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814315ED-A38E-4D7F-A88F-53E2B7C120B5}" xr6:coauthVersionLast="47" xr6:coauthVersionMax="47" xr10:uidLastSave="{00000000-0000-0000-0000-000000000000}"/>
  <bookViews>
    <workbookView xWindow="-110" yWindow="-110" windowWidth="19420" windowHeight="10300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96" i="1" l="1"/>
  <c r="J2696" i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" i="7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K8" i="1" s="1"/>
  <c r="K9" i="1" s="1"/>
  <c r="H9" i="1"/>
  <c r="H8" i="1"/>
  <c r="H7" i="1"/>
  <c r="H6" i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E2690" i="5" l="1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N13" i="7" s="1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N10" i="7" s="1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N6" i="7" s="1"/>
  <c r="D6" i="7"/>
  <c r="C6" i="7"/>
  <c r="B6" i="7"/>
  <c r="A6" i="7"/>
  <c r="L5" i="7"/>
  <c r="P5" i="7" s="1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O4" i="7" s="1"/>
  <c r="E4" i="7"/>
  <c r="D4" i="7"/>
  <c r="C4" i="7"/>
  <c r="B4" i="7"/>
  <c r="A4" i="7"/>
  <c r="L3" i="7"/>
  <c r="K3" i="7"/>
  <c r="J3" i="7"/>
  <c r="I3" i="7"/>
  <c r="H3" i="7"/>
  <c r="G3" i="7"/>
  <c r="F3" i="7"/>
  <c r="O3" i="7" s="1"/>
  <c r="E3" i="7"/>
  <c r="D3" i="7"/>
  <c r="C3" i="7"/>
  <c r="B3" i="7"/>
  <c r="A3" i="7"/>
  <c r="L2" i="7"/>
  <c r="K2" i="7"/>
  <c r="J2" i="7"/>
  <c r="I2" i="7"/>
  <c r="H2" i="7"/>
  <c r="G2" i="7"/>
  <c r="F2" i="7"/>
  <c r="O2" i="7" s="1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2" i="7" l="1"/>
  <c r="N3" i="7"/>
  <c r="N20" i="7"/>
  <c r="N22" i="7"/>
  <c r="N24" i="7"/>
  <c r="N26" i="7"/>
  <c r="P2" i="7"/>
  <c r="R2" i="7" s="1"/>
  <c r="P3" i="7"/>
  <c r="T3" i="7" s="1"/>
  <c r="P4" i="7"/>
  <c r="Q4" i="7" s="1"/>
  <c r="N8" i="7"/>
  <c r="N11" i="7"/>
  <c r="N14" i="7"/>
  <c r="N19" i="7"/>
  <c r="N16" i="7"/>
  <c r="N7" i="7"/>
  <c r="N18" i="7"/>
  <c r="N4" i="7"/>
  <c r="N5" i="7"/>
  <c r="N9" i="7"/>
  <c r="N12" i="7"/>
  <c r="N15" i="7"/>
  <c r="T2" i="7"/>
  <c r="S2" i="7"/>
  <c r="Q2" i="7"/>
  <c r="S4" i="7"/>
  <c r="D1512" i="3"/>
  <c r="E2691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O389" i="7" s="1"/>
  <c r="I397" i="6"/>
  <c r="I397" i="7"/>
  <c r="G399" i="6"/>
  <c r="G399" i="7"/>
  <c r="F401" i="6"/>
  <c r="F401" i="7"/>
  <c r="I409" i="6"/>
  <c r="I409" i="7"/>
  <c r="G411" i="6"/>
  <c r="G411" i="7"/>
  <c r="F413" i="6"/>
  <c r="F413" i="7"/>
  <c r="O413" i="7" s="1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O708" i="7" s="1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O780" i="7" s="1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O2299" i="7" s="1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O1879" i="7" s="1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O2181" i="7" s="1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F298" i="7"/>
  <c r="I304" i="7"/>
  <c r="F320" i="7"/>
  <c r="O320" i="7" s="1"/>
  <c r="I323" i="7"/>
  <c r="F339" i="7"/>
  <c r="O339" i="7" s="1"/>
  <c r="I345" i="7"/>
  <c r="F361" i="7"/>
  <c r="O361" i="7" s="1"/>
  <c r="I364" i="7"/>
  <c r="O364" i="7" s="1"/>
  <c r="F380" i="7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O289" i="7" s="1"/>
  <c r="F303" i="7"/>
  <c r="F344" i="7"/>
  <c r="O344" i="7" s="1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O1339" i="7" s="1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O2333" i="7" s="1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O1438" i="7" s="1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O1486" i="7" s="1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O1510" i="7" s="1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O2528" i="7" s="1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O2600" i="7" s="1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O2636" i="7" s="1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I1050" i="6"/>
  <c r="I1050" i="7"/>
  <c r="G1052" i="6"/>
  <c r="G1052" i="7"/>
  <c r="F1054" i="6"/>
  <c r="F1054" i="7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O2644" i="7" s="1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G2528" i="6"/>
  <c r="G2528" i="7"/>
  <c r="F2530" i="6"/>
  <c r="F2530" i="7"/>
  <c r="O2530" i="7" s="1"/>
  <c r="H2533" i="6"/>
  <c r="H2533" i="7"/>
  <c r="I2538" i="6"/>
  <c r="I2538" i="7"/>
  <c r="O2538" i="7" s="1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O2646" i="7" s="1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O2685" i="7" s="1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O1213" i="7" s="1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O1295" i="7" s="1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O2029" i="7" s="1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O2121" i="7" s="1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320" i="7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O2140" i="7" s="1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I2159" i="6"/>
  <c r="I2159" i="7"/>
  <c r="O2159" i="7" s="1"/>
  <c r="I2164" i="6"/>
  <c r="I2164" i="7"/>
  <c r="I2176" i="6"/>
  <c r="I2176" i="7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H1744" i="6"/>
  <c r="H1744" i="7"/>
  <c r="I1749" i="6"/>
  <c r="I1749" i="7"/>
  <c r="O1749" i="7" s="1"/>
  <c r="G1751" i="6"/>
  <c r="G1751" i="7"/>
  <c r="F1753" i="6"/>
  <c r="F1753" i="7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F1113" i="7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F482" i="7"/>
  <c r="O483" i="7"/>
  <c r="F487" i="7"/>
  <c r="O488" i="7"/>
  <c r="F490" i="7"/>
  <c r="O490" i="7" s="1"/>
  <c r="F492" i="7"/>
  <c r="O492" i="7" s="1"/>
  <c r="O493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F557" i="7"/>
  <c r="O557" i="7" s="1"/>
  <c r="F559" i="7"/>
  <c r="F562" i="7"/>
  <c r="F564" i="7"/>
  <c r="F567" i="7"/>
  <c r="O568" i="7"/>
  <c r="F569" i="7"/>
  <c r="O569" i="7" s="1"/>
  <c r="F571" i="7"/>
  <c r="F574" i="7"/>
  <c r="O574" i="7" s="1"/>
  <c r="F576" i="7"/>
  <c r="F579" i="7"/>
  <c r="F581" i="7"/>
  <c r="O581" i="7" s="1"/>
  <c r="F584" i="7"/>
  <c r="F586" i="7"/>
  <c r="F588" i="7"/>
  <c r="F591" i="7"/>
  <c r="O591" i="7" s="1"/>
  <c r="F593" i="7"/>
  <c r="O593" i="7" s="1"/>
  <c r="F596" i="7"/>
  <c r="O597" i="7"/>
  <c r="F598" i="7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1" i="7"/>
  <c r="F683" i="7"/>
  <c r="O684" i="7"/>
  <c r="F685" i="7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F755" i="7"/>
  <c r="O756" i="7"/>
  <c r="F757" i="7"/>
  <c r="F759" i="7"/>
  <c r="F760" i="7"/>
  <c r="F762" i="7"/>
  <c r="O762" i="7" s="1"/>
  <c r="F764" i="7"/>
  <c r="F767" i="7"/>
  <c r="F769" i="7"/>
  <c r="O771" i="7"/>
  <c r="F772" i="7"/>
  <c r="F774" i="7"/>
  <c r="O774" i="7" s="1"/>
  <c r="F776" i="7"/>
  <c r="O776" i="7" s="1"/>
  <c r="O778" i="7"/>
  <c r="F779" i="7"/>
  <c r="F781" i="7"/>
  <c r="F784" i="7"/>
  <c r="F786" i="7"/>
  <c r="O787" i="7"/>
  <c r="F788" i="7"/>
  <c r="F791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O822" i="7" s="1"/>
  <c r="F825" i="7"/>
  <c r="O825" i="7" s="1"/>
  <c r="F827" i="7"/>
  <c r="F830" i="7"/>
  <c r="F832" i="7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F878" i="7"/>
  <c r="O878" i="7" s="1"/>
  <c r="F890" i="7"/>
  <c r="O890" i="7" s="1"/>
  <c r="O894" i="7"/>
  <c r="O897" i="7"/>
  <c r="F902" i="7"/>
  <c r="F914" i="7"/>
  <c r="O914" i="7" s="1"/>
  <c r="O923" i="7"/>
  <c r="O925" i="7"/>
  <c r="F926" i="7"/>
  <c r="O926" i="7" s="1"/>
  <c r="O933" i="7"/>
  <c r="O935" i="7"/>
  <c r="F938" i="7"/>
  <c r="F950" i="7"/>
  <c r="O950" i="7" s="1"/>
  <c r="O957" i="7"/>
  <c r="O959" i="7"/>
  <c r="O961" i="7"/>
  <c r="F962" i="7"/>
  <c r="O962" i="7" s="1"/>
  <c r="O969" i="7"/>
  <c r="O971" i="7"/>
  <c r="F974" i="7"/>
  <c r="F986" i="7"/>
  <c r="O986" i="7" s="1"/>
  <c r="F997" i="7"/>
  <c r="O998" i="7"/>
  <c r="O1002" i="7"/>
  <c r="F1009" i="7"/>
  <c r="O1019" i="7"/>
  <c r="O1024" i="7"/>
  <c r="F1026" i="7"/>
  <c r="O1029" i="7"/>
  <c r="F1031" i="7"/>
  <c r="F1036" i="7"/>
  <c r="O1039" i="7"/>
  <c r="O1046" i="7"/>
  <c r="F1048" i="7"/>
  <c r="O1049" i="7"/>
  <c r="F1060" i="7"/>
  <c r="O1061" i="7"/>
  <c r="O1070" i="7"/>
  <c r="F1072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308" i="7"/>
  <c r="O1964" i="7"/>
  <c r="O1471" i="7"/>
  <c r="O2082" i="7"/>
  <c r="O2612" i="7"/>
  <c r="O2111" i="7"/>
  <c r="O2230" i="7"/>
  <c r="O1474" i="7"/>
  <c r="O2002" i="7"/>
  <c r="O2147" i="7"/>
  <c r="O1758" i="7"/>
  <c r="O2106" i="7"/>
  <c r="O1727" i="7"/>
  <c r="O2075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G2238" i="7"/>
  <c r="G2262" i="7"/>
  <c r="G2274" i="7"/>
  <c r="O2309" i="7"/>
  <c r="O2345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G1938" i="7"/>
  <c r="O1985" i="7"/>
  <c r="H2035" i="7"/>
  <c r="F2165" i="7"/>
  <c r="F2177" i="7"/>
  <c r="G2250" i="7"/>
  <c r="O2273" i="7"/>
  <c r="G2286" i="7"/>
  <c r="G2298" i="7"/>
  <c r="O2381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I1831" i="6"/>
  <c r="I1831" i="7"/>
  <c r="O1831" i="7" s="1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F1416" i="7"/>
  <c r="O1416" i="7" s="1"/>
  <c r="G1417" i="7"/>
  <c r="F1428" i="7"/>
  <c r="G1429" i="7"/>
  <c r="F1440" i="7"/>
  <c r="G1441" i="7"/>
  <c r="F1452" i="7"/>
  <c r="O1452" i="7" s="1"/>
  <c r="G1453" i="7"/>
  <c r="F1464" i="7"/>
  <c r="G1465" i="7"/>
  <c r="F1476" i="7"/>
  <c r="O1476" i="7" s="1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O1226" i="7" l="1"/>
  <c r="O303" i="7"/>
  <c r="O1505" i="7"/>
  <c r="O847" i="7"/>
  <c r="O380" i="7"/>
  <c r="O272" i="7"/>
  <c r="O236" i="7"/>
  <c r="O598" i="7"/>
  <c r="O2400" i="7"/>
  <c r="O728" i="7"/>
  <c r="O1306" i="7"/>
  <c r="O1963" i="7"/>
  <c r="O1946" i="7"/>
  <c r="O1143" i="7"/>
  <c r="O455" i="7"/>
  <c r="O930" i="7"/>
  <c r="O578" i="7"/>
  <c r="O474" i="7"/>
  <c r="O454" i="7"/>
  <c r="O1072" i="7"/>
  <c r="O2251" i="7"/>
  <c r="O1266" i="7"/>
  <c r="O1230" i="7"/>
  <c r="O1090" i="7"/>
  <c r="O1054" i="7"/>
  <c r="O2494" i="7"/>
  <c r="O1118" i="7"/>
  <c r="O1034" i="7"/>
  <c r="O1021" i="7"/>
  <c r="O281" i="7"/>
  <c r="O2176" i="7"/>
  <c r="O2118" i="7"/>
  <c r="O245" i="7"/>
  <c r="O284" i="7"/>
  <c r="O2198" i="7"/>
  <c r="O1190" i="7"/>
  <c r="O2034" i="7"/>
  <c r="O2624" i="7"/>
  <c r="O467" i="7"/>
  <c r="O585" i="7"/>
  <c r="O437" i="7"/>
  <c r="O2196" i="7"/>
  <c r="O764" i="7"/>
  <c r="O2048" i="7"/>
  <c r="O2205" i="7"/>
  <c r="O1903" i="7"/>
  <c r="O1270" i="7"/>
  <c r="O1163" i="7"/>
  <c r="O1127" i="7"/>
  <c r="O1067" i="7"/>
  <c r="O561" i="7"/>
  <c r="O432" i="7"/>
  <c r="O1286" i="7"/>
  <c r="O2470" i="7"/>
  <c r="O594" i="7"/>
  <c r="O480" i="7"/>
  <c r="O1179" i="7"/>
  <c r="O1107" i="7"/>
  <c r="O209" i="7"/>
  <c r="O532" i="7"/>
  <c r="O701" i="7"/>
  <c r="O648" i="7"/>
  <c r="O512" i="7"/>
  <c r="O365" i="7"/>
  <c r="O366" i="7"/>
  <c r="O833" i="7"/>
  <c r="O2564" i="7"/>
  <c r="O2456" i="7"/>
  <c r="O416" i="7"/>
  <c r="O255" i="7"/>
  <c r="O2154" i="7"/>
  <c r="O2021" i="7"/>
  <c r="O1423" i="7"/>
  <c r="O1469" i="7"/>
  <c r="O1433" i="7"/>
  <c r="O1397" i="7"/>
  <c r="O966" i="7"/>
  <c r="O601" i="7"/>
  <c r="O1813" i="7"/>
  <c r="O1753" i="7"/>
  <c r="O1688" i="7"/>
  <c r="O1652" i="7"/>
  <c r="O2429" i="7"/>
  <c r="O2398" i="7"/>
  <c r="O2492" i="7"/>
  <c r="O1809" i="7"/>
  <c r="O1785" i="7"/>
  <c r="O2026" i="7"/>
  <c r="O2085" i="7"/>
  <c r="O1310" i="7"/>
  <c r="O1274" i="7"/>
  <c r="O1553" i="7"/>
  <c r="O1481" i="7"/>
  <c r="O990" i="7"/>
  <c r="O321" i="7"/>
  <c r="O816" i="7"/>
  <c r="O792" i="7"/>
  <c r="O744" i="7"/>
  <c r="O720" i="7"/>
  <c r="O589" i="7"/>
  <c r="O572" i="7"/>
  <c r="O556" i="7"/>
  <c r="O500" i="7"/>
  <c r="O288" i="7"/>
  <c r="O1094" i="7"/>
  <c r="O1058" i="7"/>
  <c r="O1022" i="7"/>
  <c r="O705" i="7"/>
  <c r="O652" i="7"/>
  <c r="O616" i="7"/>
  <c r="O582" i="7"/>
  <c r="O565" i="7"/>
  <c r="O471" i="7"/>
  <c r="O685" i="7"/>
  <c r="O1113" i="7"/>
  <c r="O1849" i="7"/>
  <c r="O876" i="7"/>
  <c r="O1404" i="7"/>
  <c r="R4" i="7"/>
  <c r="U4" i="7" s="1"/>
  <c r="T4" i="7"/>
  <c r="O2353" i="7"/>
  <c r="O1760" i="7"/>
  <c r="O1724" i="7"/>
  <c r="O1566" i="7"/>
  <c r="O1301" i="7"/>
  <c r="Q3" i="7"/>
  <c r="V3" i="7" s="1"/>
  <c r="O2415" i="7"/>
  <c r="O832" i="7"/>
  <c r="O1741" i="7"/>
  <c r="O2526" i="7"/>
  <c r="O1020" i="7"/>
  <c r="O1703" i="7"/>
  <c r="R3" i="7"/>
  <c r="O1602" i="7"/>
  <c r="O2403" i="7"/>
  <c r="S3" i="7"/>
  <c r="O1777" i="7"/>
  <c r="O1440" i="7"/>
  <c r="U2" i="7"/>
  <c r="V2" i="7"/>
  <c r="O2374" i="7"/>
  <c r="O2266" i="7"/>
  <c r="O1819" i="7"/>
  <c r="O938" i="7"/>
  <c r="O680" i="7"/>
  <c r="O752" i="7"/>
  <c r="O997" i="7"/>
  <c r="O866" i="7"/>
  <c r="O233" i="7"/>
  <c r="O549" i="7"/>
  <c r="O623" i="7"/>
  <c r="O536" i="7"/>
  <c r="O2613" i="7"/>
  <c r="O1747" i="7"/>
  <c r="O1804" i="7"/>
  <c r="O788" i="7"/>
  <c r="O1881" i="7"/>
  <c r="O1761" i="7"/>
  <c r="O1238" i="7"/>
  <c r="O2130" i="7"/>
  <c r="O2094" i="7"/>
  <c r="O1131" i="7"/>
  <c r="O789" i="7"/>
  <c r="O1079" i="7"/>
  <c r="O1188" i="7"/>
  <c r="O1399" i="7"/>
  <c r="O2576" i="7"/>
  <c r="O765" i="7"/>
  <c r="O782" i="7"/>
  <c r="O882" i="7"/>
  <c r="O846" i="7"/>
  <c r="O1500" i="7"/>
  <c r="O1428" i="7"/>
  <c r="O1983" i="7"/>
  <c r="O2469" i="7"/>
  <c r="O974" i="7"/>
  <c r="O586" i="7"/>
  <c r="O1857" i="7"/>
  <c r="O1577" i="7"/>
  <c r="O2422" i="7"/>
  <c r="O2350" i="7"/>
  <c r="O2242" i="7"/>
  <c r="O368" i="7"/>
  <c r="O717" i="7"/>
  <c r="O404" i="7"/>
  <c r="O1322" i="7"/>
  <c r="O1840" i="7"/>
  <c r="O830" i="7"/>
  <c r="O1459" i="7"/>
  <c r="O1006" i="7"/>
  <c r="O478" i="7"/>
  <c r="O1855" i="7"/>
  <c r="O1783" i="7"/>
  <c r="O1768" i="7"/>
  <c r="O564" i="7"/>
  <c r="O1833" i="7"/>
  <c r="O1713" i="7"/>
  <c r="O1978" i="7"/>
  <c r="O2506" i="7"/>
  <c r="O741" i="7"/>
  <c r="O1445" i="7"/>
  <c r="O1409" i="7"/>
  <c r="O1187" i="7"/>
  <c r="O1151" i="7"/>
  <c r="O1115" i="7"/>
  <c r="O1876" i="7"/>
  <c r="O902" i="7"/>
  <c r="O2133" i="7"/>
  <c r="O1254" i="7"/>
  <c r="O2516" i="7"/>
  <c r="O327" i="7"/>
  <c r="O384" i="7"/>
  <c r="O1392" i="7"/>
  <c r="O2218" i="7"/>
  <c r="O1711" i="7"/>
  <c r="O1060" i="7"/>
  <c r="O1929" i="7"/>
  <c r="O2036" i="7"/>
  <c r="O1931" i="7"/>
  <c r="O1214" i="7"/>
  <c r="O1183" i="7"/>
  <c r="O1912" i="7"/>
  <c r="O1294" i="7"/>
  <c r="O1167" i="7"/>
  <c r="O954" i="7"/>
  <c r="O1695" i="7"/>
  <c r="O1659" i="7"/>
  <c r="O1078" i="7"/>
  <c r="O2326" i="7"/>
  <c r="O1043" i="7"/>
  <c r="O602" i="7"/>
  <c r="O1106" i="7"/>
  <c r="O1435" i="7"/>
  <c r="O1101" i="7"/>
  <c r="O918" i="7"/>
  <c r="O806" i="7"/>
  <c r="O689" i="7"/>
  <c r="O672" i="7"/>
  <c r="O636" i="7"/>
  <c r="O248" i="7"/>
  <c r="O1464" i="7"/>
  <c r="O2637" i="7"/>
  <c r="O1905" i="7"/>
  <c r="O1483" i="7"/>
  <c r="O1042" i="7"/>
  <c r="O520" i="7"/>
  <c r="O285" i="7"/>
  <c r="O716" i="7"/>
  <c r="O2109" i="7"/>
  <c r="O462" i="7"/>
  <c r="O813" i="7"/>
  <c r="O606" i="7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3" i="7" l="1"/>
  <c r="V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H13" i="5"/>
  <c r="G13" i="5"/>
  <c r="F13" i="5"/>
  <c r="E33" i="4"/>
  <c r="C34" i="4"/>
  <c r="F23" i="3"/>
  <c r="H22" i="3"/>
  <c r="I22" i="3" s="1"/>
  <c r="G23" i="3"/>
  <c r="P12" i="7" l="1"/>
  <c r="S12" i="7" s="1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H14" i="5"/>
  <c r="G14" i="5"/>
  <c r="F14" i="5"/>
  <c r="E34" i="4"/>
  <c r="C35" i="4"/>
  <c r="G24" i="3"/>
  <c r="F24" i="3"/>
  <c r="H23" i="3"/>
  <c r="I23" i="3" s="1"/>
  <c r="R12" i="7" l="1"/>
  <c r="P13" i="7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F16" i="5"/>
  <c r="G16" i="5"/>
  <c r="H16" i="5"/>
  <c r="E36" i="4"/>
  <c r="C37" i="4"/>
  <c r="F35" i="4"/>
  <c r="E35" i="7" s="1"/>
  <c r="G26" i="3"/>
  <c r="F26" i="3"/>
  <c r="H25" i="3"/>
  <c r="I25" i="3" s="1"/>
  <c r="F36" i="4" l="1"/>
  <c r="N35" i="7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G35" i="4"/>
  <c r="H35" i="4" s="1"/>
  <c r="E35" i="6"/>
  <c r="G17" i="5"/>
  <c r="F17" i="5"/>
  <c r="H17" i="5"/>
  <c r="E37" i="4"/>
  <c r="F37" i="4" s="1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G18" i="5"/>
  <c r="F18" i="5"/>
  <c r="H18" i="5"/>
  <c r="E38" i="4"/>
  <c r="F38" i="4" s="1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H19" i="5"/>
  <c r="G19" i="5"/>
  <c r="F19" i="5"/>
  <c r="E39" i="4"/>
  <c r="F39" i="4" s="1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H20" i="5"/>
  <c r="G20" i="5"/>
  <c r="F20" i="5"/>
  <c r="E40" i="4"/>
  <c r="F40" i="4" s="1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G21" i="5"/>
  <c r="F21" i="5"/>
  <c r="H21" i="5"/>
  <c r="E41" i="4"/>
  <c r="F41" i="4" s="1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H22" i="5"/>
  <c r="G22" i="5"/>
  <c r="F22" i="5"/>
  <c r="E42" i="4"/>
  <c r="F42" i="4" s="1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H23" i="5"/>
  <c r="F23" i="5"/>
  <c r="G23" i="5"/>
  <c r="E43" i="4"/>
  <c r="F43" i="4" s="1"/>
  <c r="C44" i="4"/>
  <c r="G33" i="3"/>
  <c r="H32" i="3"/>
  <c r="I32" i="3" s="1"/>
  <c r="F33" i="3"/>
  <c r="P22" i="7" l="1"/>
  <c r="Q22" i="7" s="1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G24" i="5"/>
  <c r="F24" i="5"/>
  <c r="H24" i="5"/>
  <c r="E44" i="4"/>
  <c r="F44" i="4" s="1"/>
  <c r="C45" i="4"/>
  <c r="H33" i="3"/>
  <c r="I33" i="3" s="1"/>
  <c r="F34" i="3"/>
  <c r="G34" i="3"/>
  <c r="T22" i="7" l="1"/>
  <c r="P23" i="7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H25" i="5"/>
  <c r="G25" i="5"/>
  <c r="F25" i="5"/>
  <c r="E45" i="4"/>
  <c r="F45" i="4" s="1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H26" i="5"/>
  <c r="G26" i="5"/>
  <c r="F26" i="5"/>
  <c r="E46" i="4"/>
  <c r="F46" i="4" s="1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G27" i="5"/>
  <c r="F27" i="5"/>
  <c r="H27" i="5"/>
  <c r="E47" i="4"/>
  <c r="F47" i="4" s="1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H28" i="5"/>
  <c r="G28" i="5"/>
  <c r="F28" i="5"/>
  <c r="E48" i="4"/>
  <c r="F48" i="4" s="1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G29" i="5"/>
  <c r="F29" i="5"/>
  <c r="H29" i="5"/>
  <c r="E49" i="4"/>
  <c r="F49" i="4" s="1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G30" i="5"/>
  <c r="F30" i="5"/>
  <c r="H30" i="5"/>
  <c r="E50" i="4"/>
  <c r="F50" i="4" s="1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F31" i="5"/>
  <c r="G31" i="5"/>
  <c r="H31" i="5"/>
  <c r="E51" i="4"/>
  <c r="F51" i="4" s="1"/>
  <c r="C52" i="4"/>
  <c r="G41" i="3"/>
  <c r="H40" i="3"/>
  <c r="I40" i="3" s="1"/>
  <c r="F41" i="3"/>
  <c r="Q29" i="7" l="1"/>
  <c r="R29" i="7"/>
  <c r="S29" i="7"/>
  <c r="V29" i="7" s="1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H32" i="5"/>
  <c r="F32" i="5"/>
  <c r="G32" i="5"/>
  <c r="E52" i="4"/>
  <c r="F52" i="4" s="1"/>
  <c r="C53" i="4"/>
  <c r="F42" i="3"/>
  <c r="H41" i="3"/>
  <c r="I41" i="3" s="1"/>
  <c r="G42" i="3"/>
  <c r="U29" i="7" l="1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G33" i="5"/>
  <c r="F33" i="5"/>
  <c r="H33" i="5"/>
  <c r="E53" i="4"/>
  <c r="F53" i="4" s="1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H34" i="5"/>
  <c r="G34" i="5"/>
  <c r="F34" i="5"/>
  <c r="E54" i="4"/>
  <c r="F54" i="4" s="1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H35" i="5"/>
  <c r="G35" i="5"/>
  <c r="F35" i="5"/>
  <c r="E55" i="4"/>
  <c r="F55" i="4" s="1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G36" i="5"/>
  <c r="F36" i="5"/>
  <c r="H36" i="5"/>
  <c r="E56" i="4"/>
  <c r="F56" i="4" s="1"/>
  <c r="C57" i="4"/>
  <c r="H45" i="3"/>
  <c r="F46" i="3"/>
  <c r="I45" i="3"/>
  <c r="G46" i="3"/>
  <c r="P35" i="7" l="1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H37" i="5"/>
  <c r="G37" i="5"/>
  <c r="F37" i="5"/>
  <c r="E57" i="4"/>
  <c r="F57" i="4" s="1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H38" i="5"/>
  <c r="G38" i="5"/>
  <c r="F38" i="5"/>
  <c r="E58" i="4"/>
  <c r="F58" i="4" s="1"/>
  <c r="C59" i="4"/>
  <c r="F48" i="3"/>
  <c r="H47" i="3"/>
  <c r="I47" i="3" s="1"/>
  <c r="G48" i="3"/>
  <c r="J38" i="6" l="1"/>
  <c r="J38" i="7"/>
  <c r="L38" i="6"/>
  <c r="L38" i="7"/>
  <c r="K38" i="6"/>
  <c r="K38" i="7"/>
  <c r="P37" i="7"/>
  <c r="D58" i="6"/>
  <c r="D58" i="7"/>
  <c r="C47" i="6"/>
  <c r="C47" i="7"/>
  <c r="G39" i="5"/>
  <c r="F39" i="5"/>
  <c r="H39" i="5"/>
  <c r="E59" i="4"/>
  <c r="F59" i="4" s="1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H40" i="5"/>
  <c r="G40" i="5"/>
  <c r="F40" i="5"/>
  <c r="E60" i="4"/>
  <c r="F60" i="4" s="1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G41" i="5"/>
  <c r="F41" i="5"/>
  <c r="H41" i="5"/>
  <c r="E61" i="4"/>
  <c r="F61" i="4" s="1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G42" i="5"/>
  <c r="F42" i="5"/>
  <c r="H42" i="5"/>
  <c r="E62" i="4"/>
  <c r="F62" i="4" s="1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G43" i="5"/>
  <c r="F43" i="5"/>
  <c r="H43" i="5"/>
  <c r="E63" i="4"/>
  <c r="F63" i="4" s="1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H44" i="5"/>
  <c r="G44" i="5"/>
  <c r="F44" i="5"/>
  <c r="E64" i="4"/>
  <c r="F64" i="4" s="1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G45" i="5"/>
  <c r="F45" i="5"/>
  <c r="H45" i="5"/>
  <c r="E65" i="4"/>
  <c r="F65" i="4" s="1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H46" i="5"/>
  <c r="G46" i="5"/>
  <c r="F46" i="5"/>
  <c r="C67" i="4"/>
  <c r="E66" i="4"/>
  <c r="F66" i="4" s="1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H47" i="5"/>
  <c r="G47" i="5"/>
  <c r="F47" i="5"/>
  <c r="E67" i="4"/>
  <c r="F67" i="4" s="1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G48" i="5"/>
  <c r="F48" i="5"/>
  <c r="H48" i="5"/>
  <c r="E68" i="4"/>
  <c r="F68" i="4" s="1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H49" i="5"/>
  <c r="G49" i="5"/>
  <c r="F49" i="5"/>
  <c r="E69" i="4"/>
  <c r="F69" i="4" s="1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H50" i="5"/>
  <c r="G50" i="5"/>
  <c r="F50" i="5"/>
  <c r="E70" i="4"/>
  <c r="F70" i="4" s="1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G51" i="5"/>
  <c r="F51" i="5"/>
  <c r="H51" i="5"/>
  <c r="E71" i="4"/>
  <c r="F71" i="4" s="1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F52" i="5"/>
  <c r="G52" i="5"/>
  <c r="H52" i="5"/>
  <c r="E72" i="4"/>
  <c r="F72" i="4" s="1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G53" i="5"/>
  <c r="F53" i="5"/>
  <c r="H53" i="5"/>
  <c r="E73" i="4"/>
  <c r="F73" i="4" s="1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G54" i="5"/>
  <c r="F54" i="5"/>
  <c r="H54" i="5"/>
  <c r="E74" i="4"/>
  <c r="F74" i="4" s="1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G55" i="5"/>
  <c r="F55" i="5"/>
  <c r="H55" i="5"/>
  <c r="E75" i="4"/>
  <c r="F75" i="4" s="1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H56" i="5"/>
  <c r="G56" i="5"/>
  <c r="F56" i="5"/>
  <c r="E76" i="4"/>
  <c r="F76" i="4" s="1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G57" i="5"/>
  <c r="F57" i="5"/>
  <c r="H57" i="5"/>
  <c r="E77" i="4"/>
  <c r="F77" i="4" s="1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F58" i="5"/>
  <c r="H58" i="5"/>
  <c r="G58" i="5"/>
  <c r="E78" i="4"/>
  <c r="F78" i="4" s="1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F59" i="5"/>
  <c r="G59" i="5"/>
  <c r="H59" i="5"/>
  <c r="E79" i="4"/>
  <c r="F79" i="4" s="1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G60" i="5"/>
  <c r="F60" i="5"/>
  <c r="H60" i="5"/>
  <c r="E80" i="4"/>
  <c r="F80" i="4" s="1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H61" i="5"/>
  <c r="G61" i="5"/>
  <c r="F61" i="5"/>
  <c r="E81" i="4"/>
  <c r="F81" i="4" s="1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H62" i="5"/>
  <c r="G62" i="5"/>
  <c r="F62" i="5"/>
  <c r="E82" i="4"/>
  <c r="F82" i="4" s="1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G63" i="5"/>
  <c r="F63" i="5"/>
  <c r="H63" i="5"/>
  <c r="E83" i="4"/>
  <c r="F83" i="4" s="1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G64" i="5"/>
  <c r="H64" i="5"/>
  <c r="F64" i="5"/>
  <c r="E84" i="4"/>
  <c r="F84" i="4" s="1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G65" i="5"/>
  <c r="F65" i="5"/>
  <c r="H65" i="5"/>
  <c r="E85" i="4"/>
  <c r="F85" i="4" s="1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G66" i="5"/>
  <c r="F66" i="5"/>
  <c r="H66" i="5"/>
  <c r="E86" i="4"/>
  <c r="F86" i="4" s="1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H67" i="5"/>
  <c r="G67" i="5"/>
  <c r="F67" i="5"/>
  <c r="E87" i="4"/>
  <c r="F87" i="4" s="1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H68" i="5"/>
  <c r="G68" i="5"/>
  <c r="F68" i="5"/>
  <c r="E88" i="4"/>
  <c r="F88" i="4" s="1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G69" i="5"/>
  <c r="F69" i="5"/>
  <c r="H69" i="5"/>
  <c r="E89" i="4"/>
  <c r="F89" i="4" s="1"/>
  <c r="C90" i="4"/>
  <c r="F79" i="3"/>
  <c r="H78" i="3"/>
  <c r="I78" i="3" s="1"/>
  <c r="G79" i="3"/>
  <c r="J69" i="6" l="1"/>
  <c r="J69" i="7"/>
  <c r="L69" i="6"/>
  <c r="L69" i="7"/>
  <c r="K69" i="6"/>
  <c r="K69" i="7"/>
  <c r="D89" i="6"/>
  <c r="D89" i="7"/>
  <c r="C78" i="6"/>
  <c r="C78" i="7"/>
  <c r="G70" i="5"/>
  <c r="H70" i="5"/>
  <c r="F70" i="5"/>
  <c r="E90" i="4"/>
  <c r="F90" i="4" s="1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H71" i="5"/>
  <c r="F71" i="5"/>
  <c r="G71" i="5"/>
  <c r="E91" i="4"/>
  <c r="F91" i="4" s="1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G72" i="5"/>
  <c r="F72" i="5"/>
  <c r="H72" i="5"/>
  <c r="E92" i="4"/>
  <c r="F92" i="4" s="1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H73" i="5"/>
  <c r="G73" i="5"/>
  <c r="F73" i="5"/>
  <c r="E93" i="4"/>
  <c r="F93" i="4" s="1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H74" i="5"/>
  <c r="G74" i="5"/>
  <c r="F74" i="5"/>
  <c r="E94" i="4"/>
  <c r="F94" i="4" s="1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G75" i="5"/>
  <c r="F75" i="5"/>
  <c r="H75" i="5"/>
  <c r="E95" i="4"/>
  <c r="F95" i="4" s="1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H76" i="5"/>
  <c r="G76" i="5"/>
  <c r="F76" i="5"/>
  <c r="E96" i="4"/>
  <c r="F96" i="4" s="1"/>
  <c r="C97" i="4"/>
  <c r="H85" i="3"/>
  <c r="I85" i="3" s="1"/>
  <c r="F86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G77" i="5"/>
  <c r="F77" i="5"/>
  <c r="H77" i="5"/>
  <c r="E97" i="4"/>
  <c r="F97" i="4" s="1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G78" i="5"/>
  <c r="F78" i="5"/>
  <c r="H78" i="5"/>
  <c r="E98" i="4"/>
  <c r="F98" i="4" s="1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F79" i="5"/>
  <c r="G79" i="5"/>
  <c r="H79" i="5"/>
  <c r="E99" i="4"/>
  <c r="F99" i="4" s="1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H80" i="5"/>
  <c r="G80" i="5"/>
  <c r="F80" i="5"/>
  <c r="E100" i="4"/>
  <c r="F100" i="4" s="1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G81" i="5"/>
  <c r="F81" i="5"/>
  <c r="H81" i="5"/>
  <c r="E101" i="4"/>
  <c r="F101" i="4" s="1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H82" i="5"/>
  <c r="G82" i="5"/>
  <c r="F82" i="5"/>
  <c r="E102" i="4"/>
  <c r="F102" i="4" s="1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H83" i="5"/>
  <c r="G83" i="5"/>
  <c r="F83" i="5"/>
  <c r="E103" i="4"/>
  <c r="F103" i="4" s="1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G84" i="5"/>
  <c r="F84" i="5"/>
  <c r="H84" i="5"/>
  <c r="E104" i="4"/>
  <c r="F104" i="4" s="1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H85" i="5"/>
  <c r="G85" i="5"/>
  <c r="F85" i="5"/>
  <c r="E105" i="4"/>
  <c r="F105" i="4" s="1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G86" i="5"/>
  <c r="H86" i="5"/>
  <c r="F86" i="5"/>
  <c r="E106" i="4"/>
  <c r="F106" i="4" s="1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G87" i="5"/>
  <c r="F87" i="5"/>
  <c r="H87" i="5"/>
  <c r="E107" i="4"/>
  <c r="F107" i="4" s="1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H88" i="5"/>
  <c r="G88" i="5"/>
  <c r="F88" i="5"/>
  <c r="E108" i="4"/>
  <c r="F108" i="4" s="1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G89" i="5"/>
  <c r="F89" i="5"/>
  <c r="H89" i="5"/>
  <c r="E109" i="4"/>
  <c r="F109" i="4" s="1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G90" i="5"/>
  <c r="F90" i="5"/>
  <c r="H90" i="5"/>
  <c r="E110" i="4"/>
  <c r="F110" i="4" s="1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G91" i="5"/>
  <c r="F91" i="5"/>
  <c r="H91" i="5"/>
  <c r="E111" i="4"/>
  <c r="F111" i="4" s="1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H92" i="5"/>
  <c r="G92" i="5"/>
  <c r="F92" i="5"/>
  <c r="E112" i="4"/>
  <c r="F112" i="4" s="1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G93" i="5"/>
  <c r="F93" i="5"/>
  <c r="H93" i="5"/>
  <c r="E113" i="4"/>
  <c r="F113" i="4" s="1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H94" i="5"/>
  <c r="G94" i="5"/>
  <c r="F94" i="5"/>
  <c r="E114" i="4"/>
  <c r="F114" i="4" s="1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F95" i="5"/>
  <c r="H95" i="5"/>
  <c r="G95" i="5"/>
  <c r="E115" i="4"/>
  <c r="F115" i="4" s="1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G96" i="5"/>
  <c r="F96" i="5"/>
  <c r="H96" i="5"/>
  <c r="E116" i="4"/>
  <c r="F116" i="4" s="1"/>
  <c r="C117" i="4"/>
  <c r="H105" i="3"/>
  <c r="I105" i="3" s="1"/>
  <c r="F106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H97" i="5"/>
  <c r="G97" i="5"/>
  <c r="F97" i="5"/>
  <c r="E117" i="4"/>
  <c r="F117" i="4" s="1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H98" i="5"/>
  <c r="G98" i="5"/>
  <c r="F98" i="5"/>
  <c r="E118" i="4"/>
  <c r="F118" i="4" s="1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G99" i="5"/>
  <c r="F99" i="5"/>
  <c r="H99" i="5"/>
  <c r="E119" i="4"/>
  <c r="F119" i="4" s="1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F100" i="5"/>
  <c r="H100" i="5"/>
  <c r="G100" i="5"/>
  <c r="E120" i="4"/>
  <c r="F120" i="4" s="1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G101" i="5"/>
  <c r="F101" i="5"/>
  <c r="H101" i="5"/>
  <c r="E121" i="4"/>
  <c r="F121" i="4" s="1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G102" i="5"/>
  <c r="F102" i="5"/>
  <c r="H102" i="5"/>
  <c r="E122" i="4"/>
  <c r="F122" i="4" s="1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G103" i="5"/>
  <c r="H103" i="5"/>
  <c r="F103" i="5"/>
  <c r="E123" i="4"/>
  <c r="F123" i="4" s="1"/>
  <c r="C124" i="4"/>
  <c r="H112" i="3"/>
  <c r="I112" i="3" s="1"/>
  <c r="F113" i="3"/>
  <c r="G113" i="3"/>
  <c r="P102" i="7" l="1"/>
  <c r="J103" i="6"/>
  <c r="J103" i="7"/>
  <c r="L103" i="6"/>
  <c r="L103" i="7"/>
  <c r="K103" i="6"/>
  <c r="K103" i="7"/>
  <c r="D123" i="6"/>
  <c r="D123" i="7"/>
  <c r="C112" i="6"/>
  <c r="C112" i="7"/>
  <c r="H104" i="5"/>
  <c r="G104" i="5"/>
  <c r="F104" i="5"/>
  <c r="E124" i="4"/>
  <c r="F124" i="4" s="1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G105" i="5"/>
  <c r="F105" i="5"/>
  <c r="H105" i="5"/>
  <c r="E125" i="4"/>
  <c r="F125" i="4" s="1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F106" i="5"/>
  <c r="H106" i="5"/>
  <c r="G106" i="5"/>
  <c r="C127" i="4"/>
  <c r="E126" i="4"/>
  <c r="F126" i="4" s="1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F107" i="5"/>
  <c r="G107" i="5"/>
  <c r="H107" i="5"/>
  <c r="E127" i="4"/>
  <c r="F127" i="4" s="1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G108" i="5"/>
  <c r="F108" i="5"/>
  <c r="H108" i="5"/>
  <c r="E128" i="4"/>
  <c r="F128" i="4" s="1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H109" i="5"/>
  <c r="G109" i="5"/>
  <c r="F109" i="5"/>
  <c r="E129" i="4"/>
  <c r="F129" i="4" s="1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H110" i="5"/>
  <c r="G110" i="5"/>
  <c r="F110" i="5"/>
  <c r="E130" i="4"/>
  <c r="F130" i="4" s="1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G111" i="5"/>
  <c r="F111" i="5"/>
  <c r="H111" i="5"/>
  <c r="E131" i="4"/>
  <c r="F131" i="4" s="1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H112" i="5"/>
  <c r="G112" i="5"/>
  <c r="F112" i="5"/>
  <c r="E132" i="4"/>
  <c r="F132" i="4" s="1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G113" i="5"/>
  <c r="F113" i="5"/>
  <c r="H113" i="5"/>
  <c r="E133" i="4"/>
  <c r="F133" i="4" s="1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G114" i="5"/>
  <c r="F114" i="5"/>
  <c r="H114" i="5"/>
  <c r="E134" i="4"/>
  <c r="F134" i="4" s="1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H115" i="5"/>
  <c r="G115" i="5"/>
  <c r="F115" i="5"/>
  <c r="E135" i="4"/>
  <c r="F135" i="4" s="1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H116" i="5"/>
  <c r="F116" i="5"/>
  <c r="G116" i="5"/>
  <c r="E136" i="4"/>
  <c r="F136" i="4" s="1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G117" i="5"/>
  <c r="F117" i="5"/>
  <c r="H117" i="5"/>
  <c r="E137" i="4"/>
  <c r="F137" i="4" s="1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H118" i="5"/>
  <c r="G118" i="5"/>
  <c r="F118" i="5"/>
  <c r="E138" i="4"/>
  <c r="F138" i="4" s="1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H119" i="5"/>
  <c r="G119" i="5"/>
  <c r="F119" i="5"/>
  <c r="E139" i="4"/>
  <c r="F139" i="4" s="1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G120" i="5"/>
  <c r="F120" i="5"/>
  <c r="H120" i="5"/>
  <c r="E140" i="4"/>
  <c r="F140" i="4" s="1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H121" i="5"/>
  <c r="G121" i="5"/>
  <c r="F121" i="5"/>
  <c r="E141" i="4"/>
  <c r="F141" i="4" s="1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H122" i="5"/>
  <c r="G122" i="5"/>
  <c r="F122" i="5"/>
  <c r="E142" i="4"/>
  <c r="F142" i="4" s="1"/>
  <c r="C143" i="4"/>
  <c r="H131" i="3"/>
  <c r="I131" i="3" s="1"/>
  <c r="F132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G123" i="5"/>
  <c r="F123" i="5"/>
  <c r="H123" i="5"/>
  <c r="E143" i="4"/>
  <c r="F143" i="4" s="1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H124" i="5"/>
  <c r="G124" i="5"/>
  <c r="F124" i="5"/>
  <c r="E144" i="4"/>
  <c r="F144" i="4" s="1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G125" i="5"/>
  <c r="F125" i="5"/>
  <c r="H125" i="5"/>
  <c r="E145" i="4"/>
  <c r="F145" i="4" s="1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G126" i="5"/>
  <c r="F126" i="5"/>
  <c r="H126" i="5"/>
  <c r="E146" i="4"/>
  <c r="F146" i="4" s="1"/>
  <c r="C147" i="4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F127" i="5"/>
  <c r="H127" i="5"/>
  <c r="G127" i="5"/>
  <c r="E147" i="4"/>
  <c r="F147" i="4" s="1"/>
  <c r="C148" i="4"/>
  <c r="H136" i="3"/>
  <c r="F137" i="3"/>
  <c r="G137" i="3"/>
  <c r="I136" i="3"/>
  <c r="P126" i="7" l="1"/>
  <c r="J127" i="6"/>
  <c r="J127" i="7"/>
  <c r="K127" i="6"/>
  <c r="K127" i="7"/>
  <c r="L127" i="6"/>
  <c r="L127" i="7"/>
  <c r="P127" i="7" s="1"/>
  <c r="D147" i="6"/>
  <c r="D147" i="7"/>
  <c r="C136" i="6"/>
  <c r="C136" i="7"/>
  <c r="H128" i="5"/>
  <c r="G128" i="5"/>
  <c r="F128" i="5"/>
  <c r="E148" i="4"/>
  <c r="F148" i="4" s="1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F129" i="5"/>
  <c r="H129" i="5"/>
  <c r="G129" i="5"/>
  <c r="E149" i="4"/>
  <c r="F149" i="4" s="1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F130" i="5"/>
  <c r="H130" i="5"/>
  <c r="G130" i="5"/>
  <c r="E150" i="4"/>
  <c r="F150" i="4" s="1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H131" i="5"/>
  <c r="G131" i="5"/>
  <c r="F131" i="5"/>
  <c r="E151" i="4"/>
  <c r="F151" i="4" s="1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G132" i="5"/>
  <c r="F132" i="5"/>
  <c r="H132" i="5"/>
  <c r="E152" i="4"/>
  <c r="F152" i="4" s="1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F133" i="5"/>
  <c r="H133" i="5"/>
  <c r="G133" i="5"/>
  <c r="E153" i="4"/>
  <c r="F153" i="4" s="1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G134" i="5"/>
  <c r="F134" i="5"/>
  <c r="H134" i="5"/>
  <c r="E154" i="4"/>
  <c r="F154" i="4" s="1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G135" i="5"/>
  <c r="F135" i="5"/>
  <c r="H135" i="5"/>
  <c r="E155" i="4"/>
  <c r="F155" i="4" s="1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H136" i="5"/>
  <c r="G136" i="5"/>
  <c r="F136" i="5"/>
  <c r="E156" i="4"/>
  <c r="F156" i="4" s="1"/>
  <c r="C157" i="4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H137" i="5"/>
  <c r="G137" i="5"/>
  <c r="F137" i="5"/>
  <c r="E157" i="4"/>
  <c r="F157" i="4" s="1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G138" i="5"/>
  <c r="F138" i="5"/>
  <c r="H138" i="5"/>
  <c r="E158" i="4"/>
  <c r="F158" i="4" s="1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H139" i="5"/>
  <c r="F139" i="5"/>
  <c r="G139" i="5"/>
  <c r="E159" i="4"/>
  <c r="F159" i="4" s="1"/>
  <c r="C160" i="4"/>
  <c r="H148" i="3"/>
  <c r="I148" i="3" s="1"/>
  <c r="F149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F140" i="5"/>
  <c r="H140" i="5"/>
  <c r="G140" i="5"/>
  <c r="E160" i="4"/>
  <c r="F160" i="4" s="1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G141" i="5"/>
  <c r="F141" i="5"/>
  <c r="H141" i="5"/>
  <c r="E161" i="4"/>
  <c r="F161" i="4" s="1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H142" i="5"/>
  <c r="G142" i="5"/>
  <c r="F142" i="5"/>
  <c r="E162" i="4"/>
  <c r="F162" i="4" s="1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H143" i="5"/>
  <c r="G143" i="5"/>
  <c r="F143" i="5"/>
  <c r="E163" i="4"/>
  <c r="F163" i="4" s="1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G144" i="5"/>
  <c r="F144" i="5"/>
  <c r="H144" i="5"/>
  <c r="E164" i="4"/>
  <c r="F164" i="4" s="1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H145" i="5"/>
  <c r="G145" i="5"/>
  <c r="F145" i="5"/>
  <c r="E165" i="4"/>
  <c r="F165" i="4" s="1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H146" i="5"/>
  <c r="G146" i="5"/>
  <c r="F146" i="5"/>
  <c r="E166" i="4"/>
  <c r="F166" i="4" s="1"/>
  <c r="C167" i="4"/>
  <c r="F156" i="3"/>
  <c r="H155" i="3"/>
  <c r="I155" i="3" s="1"/>
  <c r="G156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G147" i="5"/>
  <c r="F147" i="5"/>
  <c r="H147" i="5"/>
  <c r="E167" i="4"/>
  <c r="F167" i="4" s="1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H148" i="5"/>
  <c r="G148" i="5"/>
  <c r="F148" i="5"/>
  <c r="E168" i="4"/>
  <c r="F168" i="4" s="1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H149" i="5"/>
  <c r="G149" i="5"/>
  <c r="F149" i="5"/>
  <c r="E169" i="4"/>
  <c r="F169" i="4" s="1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G150" i="5"/>
  <c r="F150" i="5"/>
  <c r="H150" i="5"/>
  <c r="E170" i="4"/>
  <c r="F170" i="4" s="1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F151" i="5"/>
  <c r="H151" i="5"/>
  <c r="G151" i="5"/>
  <c r="E171" i="4"/>
  <c r="F171" i="4" s="1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H152" i="5"/>
  <c r="F152" i="5"/>
  <c r="G152" i="5"/>
  <c r="E172" i="4"/>
  <c r="F172" i="4" s="1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G153" i="5"/>
  <c r="F153" i="5"/>
  <c r="H153" i="5"/>
  <c r="E173" i="4"/>
  <c r="F173" i="4" s="1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H154" i="5"/>
  <c r="G154" i="5"/>
  <c r="F154" i="5"/>
  <c r="E174" i="4"/>
  <c r="F174" i="4" s="1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F155" i="5"/>
  <c r="H155" i="5"/>
  <c r="G155" i="5"/>
  <c r="E175" i="4"/>
  <c r="F175" i="4" s="1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D175" i="6"/>
  <c r="D175" i="7"/>
  <c r="C164" i="6"/>
  <c r="C164" i="7"/>
  <c r="G156" i="5"/>
  <c r="F156" i="5"/>
  <c r="H156" i="5"/>
  <c r="E176" i="4"/>
  <c r="F176" i="4" s="1"/>
  <c r="C177" i="4"/>
  <c r="G166" i="3"/>
  <c r="H165" i="3"/>
  <c r="I165" i="3" s="1"/>
  <c r="F166" i="3"/>
  <c r="P155" i="7" l="1"/>
  <c r="K156" i="6"/>
  <c r="K156" i="7"/>
  <c r="L156" i="6"/>
  <c r="L156" i="7"/>
  <c r="J156" i="6"/>
  <c r="J156" i="7"/>
  <c r="D176" i="6"/>
  <c r="D176" i="7"/>
  <c r="C165" i="6"/>
  <c r="C165" i="7"/>
  <c r="H157" i="5"/>
  <c r="G157" i="5"/>
  <c r="F157" i="5"/>
  <c r="E177" i="4"/>
  <c r="F177" i="4" s="1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F158" i="5"/>
  <c r="H158" i="5"/>
  <c r="G158" i="5"/>
  <c r="E178" i="4"/>
  <c r="F178" i="4" s="1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G159" i="5"/>
  <c r="F159" i="5"/>
  <c r="H159" i="5"/>
  <c r="E179" i="4"/>
  <c r="F179" i="4" s="1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G160" i="5"/>
  <c r="F160" i="5"/>
  <c r="H160" i="5"/>
  <c r="E180" i="4"/>
  <c r="F180" i="4" s="1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H161" i="5"/>
  <c r="G161" i="5"/>
  <c r="F161" i="5"/>
  <c r="E181" i="4"/>
  <c r="F181" i="4" s="1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G162" i="5"/>
  <c r="F162" i="5"/>
  <c r="H162" i="5"/>
  <c r="E182" i="4"/>
  <c r="F182" i="4" s="1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G163" i="5"/>
  <c r="F163" i="5"/>
  <c r="H163" i="5"/>
  <c r="E183" i="4"/>
  <c r="F183" i="4" s="1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H164" i="5"/>
  <c r="G164" i="5"/>
  <c r="F164" i="5"/>
  <c r="E184" i="4"/>
  <c r="F184" i="4" s="1"/>
  <c r="C185" i="4"/>
  <c r="F174" i="3"/>
  <c r="H173" i="3"/>
  <c r="I173" i="3" s="1"/>
  <c r="G174" i="3"/>
  <c r="L164" i="6" l="1"/>
  <c r="L164" i="7"/>
  <c r="J164" i="6"/>
  <c r="J164" i="7"/>
  <c r="P163" i="7"/>
  <c r="K164" i="6"/>
  <c r="K164" i="7"/>
  <c r="D184" i="6"/>
  <c r="D184" i="7"/>
  <c r="C173" i="6"/>
  <c r="C173" i="7"/>
  <c r="G165" i="5"/>
  <c r="F165" i="5"/>
  <c r="H165" i="5"/>
  <c r="E185" i="4"/>
  <c r="F185" i="4" s="1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G166" i="5"/>
  <c r="F166" i="5"/>
  <c r="H166" i="5"/>
  <c r="E186" i="4"/>
  <c r="F186" i="4" s="1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H167" i="5"/>
  <c r="G167" i="5"/>
  <c r="F167" i="5"/>
  <c r="E187" i="4"/>
  <c r="F187" i="4" s="1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G168" i="5"/>
  <c r="F168" i="5"/>
  <c r="H168" i="5"/>
  <c r="E188" i="4"/>
  <c r="F188" i="4" s="1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F169" i="5"/>
  <c r="H169" i="5"/>
  <c r="G169" i="5"/>
  <c r="E189" i="4"/>
  <c r="F189" i="4" s="1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H170" i="5"/>
  <c r="G170" i="5"/>
  <c r="F170" i="5"/>
  <c r="E190" i="4"/>
  <c r="F190" i="4" s="1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G171" i="5"/>
  <c r="F171" i="5"/>
  <c r="H171" i="5"/>
  <c r="E191" i="4"/>
  <c r="F191" i="4" s="1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H172" i="5"/>
  <c r="G172" i="5"/>
  <c r="F172" i="5"/>
  <c r="E192" i="4"/>
  <c r="F192" i="4" s="1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F173" i="5"/>
  <c r="H173" i="5"/>
  <c r="G173" i="5"/>
  <c r="E193" i="4"/>
  <c r="F193" i="4" s="1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G174" i="5"/>
  <c r="F174" i="5"/>
  <c r="H174" i="5"/>
  <c r="E194" i="4"/>
  <c r="F194" i="4" s="1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H175" i="5"/>
  <c r="G175" i="5"/>
  <c r="F175" i="5"/>
  <c r="E195" i="4"/>
  <c r="F195" i="4" s="1"/>
  <c r="C196" i="4"/>
  <c r="H184" i="3"/>
  <c r="I184" i="3" s="1"/>
  <c r="F185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F176" i="5"/>
  <c r="H176" i="5"/>
  <c r="G176" i="5"/>
  <c r="E196" i="4"/>
  <c r="F196" i="4" s="1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G177" i="5"/>
  <c r="F177" i="5"/>
  <c r="H177" i="5"/>
  <c r="E197" i="4"/>
  <c r="F197" i="4" s="1"/>
  <c r="C198" i="4"/>
  <c r="H186" i="3"/>
  <c r="I186" i="3" s="1"/>
  <c r="F187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F178" i="5"/>
  <c r="H178" i="5"/>
  <c r="G178" i="5"/>
  <c r="E198" i="4"/>
  <c r="F198" i="4" s="1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H179" i="5"/>
  <c r="G179" i="5"/>
  <c r="F179" i="5"/>
  <c r="E199" i="4"/>
  <c r="F199" i="4" s="1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G180" i="5"/>
  <c r="F180" i="5"/>
  <c r="H180" i="5"/>
  <c r="E200" i="4"/>
  <c r="F200" i="4" s="1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H181" i="5"/>
  <c r="G181" i="5"/>
  <c r="F181" i="5"/>
  <c r="E201" i="4"/>
  <c r="F201" i="4" s="1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H182" i="5"/>
  <c r="F182" i="5"/>
  <c r="G182" i="5"/>
  <c r="C203" i="4"/>
  <c r="E202" i="4"/>
  <c r="F202" i="4" s="1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G183" i="5"/>
  <c r="F183" i="5"/>
  <c r="H183" i="5"/>
  <c r="E203" i="4"/>
  <c r="F203" i="4" s="1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G184" i="5"/>
  <c r="F184" i="5"/>
  <c r="H184" i="5"/>
  <c r="E204" i="4"/>
  <c r="F204" i="4" s="1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F185" i="5"/>
  <c r="G185" i="5"/>
  <c r="H185" i="5"/>
  <c r="E205" i="4"/>
  <c r="F205" i="4" s="1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G186" i="5"/>
  <c r="F186" i="5"/>
  <c r="H186" i="5"/>
  <c r="E206" i="4"/>
  <c r="F206" i="4" s="1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F187" i="5"/>
  <c r="H187" i="5"/>
  <c r="G187" i="5"/>
  <c r="E207" i="4"/>
  <c r="F207" i="4" s="1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H188" i="5"/>
  <c r="G188" i="5"/>
  <c r="F188" i="5"/>
  <c r="E208" i="4"/>
  <c r="F208" i="4" s="1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G189" i="5"/>
  <c r="F189" i="5"/>
  <c r="H189" i="5"/>
  <c r="E209" i="4"/>
  <c r="F209" i="4" s="1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H190" i="5"/>
  <c r="G190" i="5"/>
  <c r="F190" i="5"/>
  <c r="E210" i="4"/>
  <c r="F210" i="4" s="1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H191" i="5"/>
  <c r="G191" i="5"/>
  <c r="F191" i="5"/>
  <c r="E211" i="4"/>
  <c r="F211" i="4" s="1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G192" i="5"/>
  <c r="F192" i="5"/>
  <c r="H192" i="5"/>
  <c r="E212" i="4"/>
  <c r="F212" i="4" s="1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H193" i="5"/>
  <c r="G193" i="5"/>
  <c r="F193" i="5"/>
  <c r="E213" i="4"/>
  <c r="F213" i="4" s="1"/>
  <c r="C214" i="4"/>
  <c r="F203" i="3"/>
  <c r="H202" i="3"/>
  <c r="I202" i="3" s="1"/>
  <c r="G203" i="3"/>
  <c r="P192" i="7" l="1"/>
  <c r="L193" i="6"/>
  <c r="L193" i="7"/>
  <c r="J193" i="6"/>
  <c r="J193" i="7"/>
  <c r="K193" i="6"/>
  <c r="K193" i="7"/>
  <c r="D213" i="6"/>
  <c r="D213" i="7"/>
  <c r="C202" i="6"/>
  <c r="C202" i="7"/>
  <c r="F194" i="5"/>
  <c r="G194" i="5"/>
  <c r="H194" i="5"/>
  <c r="E214" i="4"/>
  <c r="F214" i="4" s="1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G195" i="5"/>
  <c r="F195" i="5"/>
  <c r="H195" i="5"/>
  <c r="E215" i="4"/>
  <c r="F215" i="4" s="1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H196" i="5"/>
  <c r="G196" i="5"/>
  <c r="F196" i="5"/>
  <c r="E216" i="4"/>
  <c r="F216" i="4" s="1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H197" i="5"/>
  <c r="G197" i="5"/>
  <c r="F197" i="5"/>
  <c r="E217" i="4"/>
  <c r="F217" i="4" s="1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G198" i="5"/>
  <c r="F198" i="5"/>
  <c r="H198" i="5"/>
  <c r="C219" i="4"/>
  <c r="E218" i="4"/>
  <c r="F218" i="4" s="1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F199" i="5"/>
  <c r="G199" i="5"/>
  <c r="H199" i="5"/>
  <c r="E219" i="4"/>
  <c r="F219" i="4" s="1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H200" i="5"/>
  <c r="G200" i="5"/>
  <c r="F200" i="5"/>
  <c r="E220" i="4"/>
  <c r="F220" i="4" s="1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G201" i="5"/>
  <c r="F201" i="5"/>
  <c r="H201" i="5"/>
  <c r="E221" i="4"/>
  <c r="F221" i="4" s="1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F202" i="5"/>
  <c r="H202" i="5"/>
  <c r="G202" i="5"/>
  <c r="E222" i="4"/>
  <c r="F222" i="4" s="1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F203" i="5"/>
  <c r="H203" i="5"/>
  <c r="G203" i="5"/>
  <c r="E223" i="4"/>
  <c r="F223" i="4" s="1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G204" i="5"/>
  <c r="F204" i="5"/>
  <c r="H204" i="5"/>
  <c r="E224" i="4"/>
  <c r="F224" i="4" s="1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F205" i="5"/>
  <c r="G205" i="5"/>
  <c r="H205" i="5"/>
  <c r="E225" i="4"/>
  <c r="F225" i="4" s="1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G206" i="5"/>
  <c r="F206" i="5"/>
  <c r="H206" i="5"/>
  <c r="E226" i="4"/>
  <c r="F226" i="4" s="1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G207" i="5"/>
  <c r="F207" i="5"/>
  <c r="H207" i="5"/>
  <c r="E227" i="4"/>
  <c r="F227" i="4" s="1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H208" i="5"/>
  <c r="G208" i="5"/>
  <c r="F208" i="5"/>
  <c r="E228" i="4"/>
  <c r="F228" i="4" s="1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G209" i="5"/>
  <c r="F209" i="5"/>
  <c r="H209" i="5"/>
  <c r="E229" i="4"/>
  <c r="F229" i="4" s="1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G210" i="5"/>
  <c r="F210" i="5"/>
  <c r="H210" i="5"/>
  <c r="E230" i="4"/>
  <c r="F230" i="4" s="1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H211" i="5"/>
  <c r="F211" i="5"/>
  <c r="G211" i="5"/>
  <c r="E231" i="4"/>
  <c r="F231" i="4" s="1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F212" i="5"/>
  <c r="H212" i="5"/>
  <c r="G212" i="5"/>
  <c r="E232" i="4"/>
  <c r="F232" i="4" s="1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G213" i="5"/>
  <c r="F213" i="5"/>
  <c r="H213" i="5"/>
  <c r="E233" i="4"/>
  <c r="F233" i="4" s="1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H214" i="5"/>
  <c r="G214" i="5"/>
  <c r="F214" i="5"/>
  <c r="E234" i="4"/>
  <c r="F234" i="4" s="1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H215" i="5"/>
  <c r="G215" i="5"/>
  <c r="F215" i="5"/>
  <c r="E235" i="4"/>
  <c r="F235" i="4" s="1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G216" i="5"/>
  <c r="F216" i="5"/>
  <c r="H216" i="5"/>
  <c r="E236" i="4"/>
  <c r="F236" i="4" s="1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H217" i="5"/>
  <c r="G217" i="5"/>
  <c r="F217" i="5"/>
  <c r="E237" i="4"/>
  <c r="F237" i="4" s="1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H218" i="5"/>
  <c r="G218" i="5"/>
  <c r="F218" i="5"/>
  <c r="E238" i="4"/>
  <c r="F238" i="4" s="1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D238" i="6"/>
  <c r="D238" i="7"/>
  <c r="C227" i="6"/>
  <c r="C227" i="7"/>
  <c r="G219" i="5"/>
  <c r="F219" i="5"/>
  <c r="H219" i="5"/>
  <c r="E239" i="4"/>
  <c r="F239" i="4" s="1"/>
  <c r="C240" i="4"/>
  <c r="G229" i="3"/>
  <c r="F229" i="3"/>
  <c r="H228" i="3"/>
  <c r="I228" i="3" s="1"/>
  <c r="P218" i="7" l="1"/>
  <c r="J219" i="6"/>
  <c r="J219" i="7"/>
  <c r="K219" i="6"/>
  <c r="K219" i="7"/>
  <c r="L219" i="6"/>
  <c r="L219" i="7"/>
  <c r="D239" i="6"/>
  <c r="D239" i="7"/>
  <c r="C228" i="6"/>
  <c r="C228" i="7"/>
  <c r="H220" i="5"/>
  <c r="G220" i="5"/>
  <c r="F220" i="5"/>
  <c r="E240" i="4"/>
  <c r="F240" i="4" s="1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H221" i="5"/>
  <c r="G221" i="5"/>
  <c r="F221" i="5"/>
  <c r="E241" i="4"/>
  <c r="F241" i="4" s="1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G222" i="5"/>
  <c r="F222" i="5"/>
  <c r="H222" i="5"/>
  <c r="E242" i="4"/>
  <c r="F242" i="4" s="1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F223" i="5"/>
  <c r="H223" i="5"/>
  <c r="G223" i="5"/>
  <c r="E243" i="4"/>
  <c r="F243" i="4" s="1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H224" i="5"/>
  <c r="G224" i="5"/>
  <c r="F224" i="5"/>
  <c r="E244" i="4"/>
  <c r="F244" i="4" s="1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G225" i="5"/>
  <c r="F225" i="5"/>
  <c r="H225" i="5"/>
  <c r="E245" i="4"/>
  <c r="F245" i="4" s="1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H226" i="5"/>
  <c r="G226" i="5"/>
  <c r="F226" i="5"/>
  <c r="E246" i="4"/>
  <c r="F246" i="4" s="1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H227" i="5"/>
  <c r="G227" i="5"/>
  <c r="F227" i="5"/>
  <c r="E247" i="4"/>
  <c r="F247" i="4" s="1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G228" i="5"/>
  <c r="F228" i="5"/>
  <c r="H228" i="5"/>
  <c r="C249" i="4"/>
  <c r="E248" i="4"/>
  <c r="F248" i="4" s="1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H229" i="5"/>
  <c r="G229" i="5"/>
  <c r="F229" i="5"/>
  <c r="E249" i="4"/>
  <c r="F249" i="4" s="1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F230" i="5"/>
  <c r="H230" i="5"/>
  <c r="G230" i="5"/>
  <c r="E250" i="4"/>
  <c r="F250" i="4" s="1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G231" i="5"/>
  <c r="F231" i="5"/>
  <c r="H231" i="5"/>
  <c r="E251" i="4"/>
  <c r="F251" i="4" s="1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H232" i="5"/>
  <c r="G232" i="5"/>
  <c r="F232" i="5"/>
  <c r="E252" i="4"/>
  <c r="F252" i="4" s="1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H233" i="5"/>
  <c r="G233" i="5"/>
  <c r="F233" i="5"/>
  <c r="E253" i="4"/>
  <c r="F253" i="4" s="1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G234" i="5"/>
  <c r="F234" i="5"/>
  <c r="H234" i="5"/>
  <c r="E254" i="4"/>
  <c r="F254" i="4" s="1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G235" i="5"/>
  <c r="F235" i="5"/>
  <c r="H235" i="5"/>
  <c r="E255" i="4"/>
  <c r="F255" i="4" s="1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H236" i="5"/>
  <c r="G236" i="5"/>
  <c r="F236" i="5"/>
  <c r="E256" i="4"/>
  <c r="F256" i="4" s="1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G237" i="5"/>
  <c r="F237" i="5"/>
  <c r="H237" i="5"/>
  <c r="E257" i="4"/>
  <c r="F257" i="4" s="1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H238" i="5"/>
  <c r="F238" i="5"/>
  <c r="G238" i="5"/>
  <c r="E258" i="4"/>
  <c r="F258" i="4" s="1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H239" i="5"/>
  <c r="G239" i="5"/>
  <c r="F239" i="5"/>
  <c r="E259" i="4"/>
  <c r="F259" i="4" s="1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G240" i="5"/>
  <c r="F240" i="5"/>
  <c r="H240" i="5"/>
  <c r="E260" i="4"/>
  <c r="F260" i="4" s="1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F241" i="5"/>
  <c r="H241" i="5"/>
  <c r="G241" i="5"/>
  <c r="E261" i="4"/>
  <c r="F261" i="4" s="1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H242" i="5"/>
  <c r="F242" i="5"/>
  <c r="G242" i="5"/>
  <c r="E262" i="4"/>
  <c r="F262" i="4" s="1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G243" i="5"/>
  <c r="F243" i="5"/>
  <c r="H243" i="5"/>
  <c r="E263" i="4"/>
  <c r="F263" i="4" s="1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H244" i="5"/>
  <c r="G244" i="5"/>
  <c r="F244" i="5"/>
  <c r="E264" i="4"/>
  <c r="F264" i="4" s="1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F245" i="5"/>
  <c r="H245" i="5"/>
  <c r="G245" i="5"/>
  <c r="E265" i="4"/>
  <c r="F265" i="4" s="1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G246" i="5"/>
  <c r="F246" i="5"/>
  <c r="H246" i="5"/>
  <c r="E266" i="4"/>
  <c r="F266" i="4" s="1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H247" i="5"/>
  <c r="G247" i="5"/>
  <c r="F247" i="5"/>
  <c r="E267" i="4"/>
  <c r="F267" i="4" s="1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F248" i="5"/>
  <c r="H248" i="5"/>
  <c r="G248" i="5"/>
  <c r="E268" i="4"/>
  <c r="F268" i="4" s="1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G249" i="5"/>
  <c r="F249" i="5"/>
  <c r="H249" i="5"/>
  <c r="E269" i="4"/>
  <c r="F269" i="4" s="1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G250" i="5"/>
  <c r="H250" i="5"/>
  <c r="F250" i="5"/>
  <c r="E270" i="4"/>
  <c r="F270" i="4" s="1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H251" i="5"/>
  <c r="G251" i="5"/>
  <c r="F251" i="5"/>
  <c r="E271" i="4"/>
  <c r="F271" i="4" s="1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G252" i="5"/>
  <c r="F252" i="5"/>
  <c r="H252" i="5"/>
  <c r="E272" i="4"/>
  <c r="F272" i="4" s="1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H253" i="5"/>
  <c r="G253" i="5"/>
  <c r="F253" i="5"/>
  <c r="E273" i="4"/>
  <c r="F273" i="4" s="1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H254" i="5"/>
  <c r="F254" i="5"/>
  <c r="G254" i="5"/>
  <c r="E274" i="4"/>
  <c r="F274" i="4" s="1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G255" i="5"/>
  <c r="F255" i="5"/>
  <c r="H255" i="5"/>
  <c r="E275" i="4"/>
  <c r="F275" i="4" s="1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H256" i="5"/>
  <c r="G256" i="5"/>
  <c r="F256" i="5"/>
  <c r="E276" i="4"/>
  <c r="F276" i="4" s="1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H257" i="5"/>
  <c r="G257" i="5"/>
  <c r="F257" i="5"/>
  <c r="E277" i="4"/>
  <c r="F277" i="4" s="1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G258" i="5"/>
  <c r="F258" i="5"/>
  <c r="H258" i="5"/>
  <c r="E278" i="4"/>
  <c r="F278" i="4" s="1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F259" i="5"/>
  <c r="H259" i="5"/>
  <c r="G259" i="5"/>
  <c r="E279" i="4"/>
  <c r="F279" i="4" s="1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H260" i="5"/>
  <c r="G260" i="5"/>
  <c r="F260" i="5"/>
  <c r="E280" i="4"/>
  <c r="F280" i="4" s="1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G261" i="5"/>
  <c r="F261" i="5"/>
  <c r="H261" i="5"/>
  <c r="E281" i="4"/>
  <c r="F281" i="4" s="1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H262" i="5"/>
  <c r="G262" i="5"/>
  <c r="F262" i="5"/>
  <c r="E282" i="4"/>
  <c r="F282" i="4" s="1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H263" i="5"/>
  <c r="G263" i="5"/>
  <c r="F263" i="5"/>
  <c r="E283" i="4"/>
  <c r="F283" i="4" s="1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G264" i="5"/>
  <c r="F264" i="5"/>
  <c r="H264" i="5"/>
  <c r="E284" i="4"/>
  <c r="F284" i="4" s="1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H265" i="5"/>
  <c r="G265" i="5"/>
  <c r="F265" i="5"/>
  <c r="E285" i="4"/>
  <c r="F285" i="4" s="1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F266" i="5"/>
  <c r="H266" i="5"/>
  <c r="G266" i="5"/>
  <c r="E286" i="4"/>
  <c r="F286" i="4" s="1"/>
  <c r="C287" i="4"/>
  <c r="H275" i="3"/>
  <c r="I275" i="3" s="1"/>
  <c r="F276" i="3"/>
  <c r="G276" i="3"/>
  <c r="K266" i="6" l="1"/>
  <c r="K266" i="7"/>
  <c r="J266" i="6"/>
  <c r="J266" i="7"/>
  <c r="L266" i="6"/>
  <c r="L266" i="7"/>
  <c r="P265" i="7"/>
  <c r="D286" i="6"/>
  <c r="D286" i="7"/>
  <c r="C275" i="6"/>
  <c r="C275" i="7"/>
  <c r="G267" i="5"/>
  <c r="F267" i="5"/>
  <c r="H267" i="5"/>
  <c r="E287" i="4"/>
  <c r="F287" i="4" s="1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H268" i="5"/>
  <c r="G268" i="5"/>
  <c r="F268" i="5"/>
  <c r="E288" i="4"/>
  <c r="F288" i="4" s="1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H269" i="5"/>
  <c r="G269" i="5"/>
  <c r="F269" i="5"/>
  <c r="E289" i="4"/>
  <c r="F289" i="4" s="1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G270" i="5"/>
  <c r="F270" i="5"/>
  <c r="H270" i="5"/>
  <c r="E290" i="4"/>
  <c r="F290" i="4" s="1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H271" i="5"/>
  <c r="G271" i="5"/>
  <c r="F271" i="5"/>
  <c r="E291" i="4"/>
  <c r="F291" i="4" s="1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H272" i="5"/>
  <c r="G272" i="5"/>
  <c r="F272" i="5"/>
  <c r="E292" i="4"/>
  <c r="F292" i="4" s="1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D292" i="6"/>
  <c r="D292" i="7"/>
  <c r="C281" i="6"/>
  <c r="C281" i="7"/>
  <c r="G273" i="5"/>
  <c r="F273" i="5"/>
  <c r="H273" i="5"/>
  <c r="E293" i="4"/>
  <c r="F293" i="4" s="1"/>
  <c r="C294" i="4"/>
  <c r="H282" i="3"/>
  <c r="F283" i="3"/>
  <c r="I282" i="3"/>
  <c r="G283" i="3"/>
  <c r="P272" i="7" l="1"/>
  <c r="J273" i="6"/>
  <c r="J273" i="7"/>
  <c r="K273" i="6"/>
  <c r="K273" i="7"/>
  <c r="L273" i="6"/>
  <c r="L273" i="7"/>
  <c r="P273" i="7" s="1"/>
  <c r="D293" i="6"/>
  <c r="D293" i="7"/>
  <c r="C282" i="6"/>
  <c r="C282" i="7"/>
  <c r="F274" i="5"/>
  <c r="G274" i="5"/>
  <c r="H274" i="5"/>
  <c r="E294" i="4"/>
  <c r="F294" i="4" s="1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G275" i="5"/>
  <c r="F275" i="5"/>
  <c r="H275" i="5"/>
  <c r="E295" i="4"/>
  <c r="F295" i="4" s="1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G276" i="5"/>
  <c r="F276" i="5"/>
  <c r="H276" i="5"/>
  <c r="E296" i="4"/>
  <c r="F296" i="4" s="1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F277" i="5"/>
  <c r="H277" i="5"/>
  <c r="G277" i="5"/>
  <c r="E297" i="4"/>
  <c r="F297" i="4" s="1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G278" i="5"/>
  <c r="F278" i="5"/>
  <c r="H278" i="5"/>
  <c r="E298" i="4"/>
  <c r="F298" i="4" s="1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G279" i="5"/>
  <c r="F279" i="5"/>
  <c r="H279" i="5"/>
  <c r="E299" i="4"/>
  <c r="F299" i="4" s="1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H280" i="5"/>
  <c r="G280" i="5"/>
  <c r="F280" i="5"/>
  <c r="E300" i="4"/>
  <c r="F300" i="4" s="1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H281" i="5"/>
  <c r="G281" i="5"/>
  <c r="F281" i="5"/>
  <c r="E301" i="4"/>
  <c r="F301" i="4" s="1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G282" i="5"/>
  <c r="F282" i="5"/>
  <c r="H282" i="5"/>
  <c r="E302" i="4"/>
  <c r="F302" i="4" s="1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H283" i="5"/>
  <c r="F283" i="5"/>
  <c r="G283" i="5"/>
  <c r="E303" i="4"/>
  <c r="F303" i="4" s="1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F284" i="5"/>
  <c r="H284" i="5"/>
  <c r="G284" i="5"/>
  <c r="E304" i="4"/>
  <c r="F304" i="4" s="1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G285" i="5"/>
  <c r="F285" i="5"/>
  <c r="H285" i="5"/>
  <c r="E305" i="4"/>
  <c r="F305" i="4" s="1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F286" i="5"/>
  <c r="H286" i="5"/>
  <c r="G286" i="5"/>
  <c r="E306" i="4"/>
  <c r="F306" i="4" s="1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H287" i="5"/>
  <c r="G287" i="5"/>
  <c r="F287" i="5"/>
  <c r="E307" i="4"/>
  <c r="F307" i="4" s="1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G288" i="5"/>
  <c r="F288" i="5"/>
  <c r="H288" i="5"/>
  <c r="E308" i="4"/>
  <c r="F308" i="4" s="1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H289" i="5"/>
  <c r="G289" i="5"/>
  <c r="F289" i="5"/>
  <c r="E309" i="4"/>
  <c r="F309" i="4" s="1"/>
  <c r="C310" i="4"/>
  <c r="F299" i="3"/>
  <c r="H298" i="3"/>
  <c r="I298" i="3" s="1"/>
  <c r="G299" i="3"/>
  <c r="K289" i="6" l="1"/>
  <c r="K289" i="7"/>
  <c r="J289" i="6"/>
  <c r="J289" i="7"/>
  <c r="L289" i="6"/>
  <c r="L289" i="7"/>
  <c r="D309" i="6"/>
  <c r="D309" i="7"/>
  <c r="C298" i="6"/>
  <c r="C298" i="7"/>
  <c r="H290" i="5"/>
  <c r="G290" i="5"/>
  <c r="F290" i="5"/>
  <c r="E310" i="4"/>
  <c r="F310" i="4" s="1"/>
  <c r="C311" i="4"/>
  <c r="G300" i="3"/>
  <c r="H299" i="3"/>
  <c r="I299" i="3" s="1"/>
  <c r="F300" i="3"/>
  <c r="P289" i="7" l="1"/>
  <c r="L290" i="6"/>
  <c r="L290" i="7"/>
  <c r="J290" i="6"/>
  <c r="J290" i="7"/>
  <c r="K290" i="6"/>
  <c r="K290" i="7"/>
  <c r="D310" i="6"/>
  <c r="D310" i="7"/>
  <c r="C299" i="6"/>
  <c r="C299" i="7"/>
  <c r="G291" i="5"/>
  <c r="F291" i="5"/>
  <c r="H291" i="5"/>
  <c r="E311" i="4"/>
  <c r="F311" i="4" s="1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H292" i="5"/>
  <c r="G292" i="5"/>
  <c r="F292" i="5"/>
  <c r="E312" i="4"/>
  <c r="F312" i="4" s="1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F293" i="5"/>
  <c r="H293" i="5"/>
  <c r="G293" i="5"/>
  <c r="E313" i="4"/>
  <c r="F313" i="4" s="1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G294" i="5"/>
  <c r="F294" i="5"/>
  <c r="H294" i="5"/>
  <c r="E314" i="4"/>
  <c r="F314" i="4" s="1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F295" i="5"/>
  <c r="G295" i="5"/>
  <c r="H295" i="5"/>
  <c r="E315" i="4"/>
  <c r="F315" i="4" s="1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H296" i="5"/>
  <c r="F296" i="5"/>
  <c r="G296" i="5"/>
  <c r="E316" i="4"/>
  <c r="F316" i="4" s="1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G297" i="5"/>
  <c r="F297" i="5"/>
  <c r="H297" i="5"/>
  <c r="E317" i="4"/>
  <c r="F317" i="4" s="1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H298" i="5"/>
  <c r="G298" i="5"/>
  <c r="F298" i="5"/>
  <c r="E318" i="4"/>
  <c r="F318" i="4" s="1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G299" i="5"/>
  <c r="F299" i="5"/>
  <c r="H299" i="5"/>
  <c r="E319" i="4"/>
  <c r="F319" i="4" s="1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G300" i="5"/>
  <c r="F300" i="5"/>
  <c r="H300" i="5"/>
  <c r="E320" i="4"/>
  <c r="F320" i="4" s="1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H301" i="5"/>
  <c r="G301" i="5"/>
  <c r="F301" i="5"/>
  <c r="E321" i="4"/>
  <c r="F321" i="4" s="1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F302" i="5"/>
  <c r="H302" i="5"/>
  <c r="G302" i="5"/>
  <c r="E322" i="4"/>
  <c r="F322" i="4" s="1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G303" i="5"/>
  <c r="F303" i="5"/>
  <c r="H303" i="5"/>
  <c r="E323" i="4"/>
  <c r="F323" i="4" s="1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H304" i="5"/>
  <c r="G304" i="5"/>
  <c r="F304" i="5"/>
  <c r="E324" i="4"/>
  <c r="F324" i="4" s="1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H305" i="5"/>
  <c r="G305" i="5"/>
  <c r="F305" i="5"/>
  <c r="E325" i="4"/>
  <c r="F325" i="4" s="1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G306" i="5"/>
  <c r="F306" i="5"/>
  <c r="H306" i="5"/>
  <c r="E326" i="4"/>
  <c r="F326" i="4" s="1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G307" i="5"/>
  <c r="F307" i="5"/>
  <c r="H307" i="5"/>
  <c r="E327" i="4"/>
  <c r="F327" i="4" s="1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H308" i="5"/>
  <c r="G308" i="5"/>
  <c r="F308" i="5"/>
  <c r="E328" i="4"/>
  <c r="F328" i="4" s="1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G309" i="5"/>
  <c r="F309" i="5"/>
  <c r="H309" i="5"/>
  <c r="E329" i="4"/>
  <c r="F329" i="4" s="1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H310" i="5"/>
  <c r="G310" i="5"/>
  <c r="F310" i="5"/>
  <c r="E330" i="4"/>
  <c r="F330" i="4" s="1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H311" i="5"/>
  <c r="G311" i="5"/>
  <c r="F311" i="5"/>
  <c r="E331" i="4"/>
  <c r="F331" i="4" s="1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G312" i="5"/>
  <c r="F312" i="5"/>
  <c r="H312" i="5"/>
  <c r="E332" i="4"/>
  <c r="F332" i="4" s="1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F313" i="5"/>
  <c r="H313" i="5"/>
  <c r="G313" i="5"/>
  <c r="E333" i="4"/>
  <c r="F333" i="4" s="1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F314" i="5"/>
  <c r="G314" i="5"/>
  <c r="H314" i="5"/>
  <c r="E334" i="4"/>
  <c r="F334" i="4" s="1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G315" i="5"/>
  <c r="F315" i="5"/>
  <c r="H315" i="5"/>
  <c r="E335" i="4"/>
  <c r="F335" i="4" s="1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H316" i="5"/>
  <c r="G316" i="5"/>
  <c r="F316" i="5"/>
  <c r="E336" i="4"/>
  <c r="F336" i="4" s="1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F317" i="5"/>
  <c r="H317" i="5"/>
  <c r="G317" i="5"/>
  <c r="E337" i="4"/>
  <c r="F337" i="4" s="1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G318" i="5"/>
  <c r="F318" i="5"/>
  <c r="H318" i="5"/>
  <c r="E338" i="4"/>
  <c r="F338" i="4" s="1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H319" i="5"/>
  <c r="G319" i="5"/>
  <c r="F319" i="5"/>
  <c r="E339" i="4"/>
  <c r="F339" i="4" s="1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F320" i="5"/>
  <c r="H320" i="5"/>
  <c r="G320" i="5"/>
  <c r="E340" i="4"/>
  <c r="F340" i="4" s="1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G321" i="5"/>
  <c r="F321" i="5"/>
  <c r="H321" i="5"/>
  <c r="E341" i="4"/>
  <c r="F341" i="4" s="1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H322" i="5"/>
  <c r="G322" i="5"/>
  <c r="F322" i="5"/>
  <c r="E342" i="4"/>
  <c r="F342" i="4" s="1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H323" i="5"/>
  <c r="G323" i="5"/>
  <c r="F323" i="5"/>
  <c r="E343" i="4"/>
  <c r="F343" i="4" s="1"/>
  <c r="C344" i="4"/>
  <c r="H332" i="3"/>
  <c r="I332" i="3" s="1"/>
  <c r="F333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G324" i="5"/>
  <c r="F324" i="5"/>
  <c r="H324" i="5"/>
  <c r="C345" i="4"/>
  <c r="E344" i="4"/>
  <c r="F344" i="4" s="1"/>
  <c r="G334" i="3"/>
  <c r="F334" i="3"/>
  <c r="H333" i="3"/>
  <c r="I333" i="3" s="1"/>
  <c r="P323" i="7" l="1"/>
  <c r="J324" i="6"/>
  <c r="J324" i="7"/>
  <c r="K324" i="6"/>
  <c r="K324" i="7"/>
  <c r="L324" i="6"/>
  <c r="L324" i="7"/>
  <c r="D344" i="6"/>
  <c r="D344" i="7"/>
  <c r="C333" i="6"/>
  <c r="C333" i="7"/>
  <c r="H325" i="5"/>
  <c r="G325" i="5"/>
  <c r="F325" i="5"/>
  <c r="E345" i="4"/>
  <c r="F345" i="4" s="1"/>
  <c r="C346" i="4"/>
  <c r="H334" i="3"/>
  <c r="I334" i="3" s="1"/>
  <c r="F335" i="3"/>
  <c r="G335" i="3"/>
  <c r="P324" i="7" l="1"/>
  <c r="L325" i="6"/>
  <c r="L325" i="7"/>
  <c r="J325" i="6"/>
  <c r="J325" i="7"/>
  <c r="K325" i="6"/>
  <c r="K325" i="7"/>
  <c r="D345" i="6"/>
  <c r="D345" i="7"/>
  <c r="C334" i="6"/>
  <c r="C334" i="7"/>
  <c r="H326" i="5"/>
  <c r="F326" i="5"/>
  <c r="G326" i="5"/>
  <c r="E346" i="4"/>
  <c r="F346" i="4" s="1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G327" i="5"/>
  <c r="F327" i="5"/>
  <c r="H327" i="5"/>
  <c r="E347" i="4"/>
  <c r="F347" i="4" s="1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H328" i="5"/>
  <c r="G328" i="5"/>
  <c r="F328" i="5"/>
  <c r="E348" i="4"/>
  <c r="F348" i="4" s="1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H329" i="5"/>
  <c r="G329" i="5"/>
  <c r="F329" i="5"/>
  <c r="E349" i="4"/>
  <c r="F349" i="4" s="1"/>
  <c r="C350" i="4"/>
  <c r="F339" i="3"/>
  <c r="H338" i="3"/>
  <c r="I338" i="3" s="1"/>
  <c r="G339" i="3"/>
  <c r="J329" i="6" l="1"/>
  <c r="J329" i="7"/>
  <c r="K329" i="6"/>
  <c r="K329" i="7"/>
  <c r="L329" i="6"/>
  <c r="L329" i="7"/>
  <c r="D349" i="6"/>
  <c r="D349" i="7"/>
  <c r="C338" i="6"/>
  <c r="C338" i="7"/>
  <c r="G330" i="5"/>
  <c r="F330" i="5"/>
  <c r="H330" i="5"/>
  <c r="E350" i="4"/>
  <c r="F350" i="4" s="1"/>
  <c r="C351" i="4"/>
  <c r="G340" i="3"/>
  <c r="H339" i="3"/>
  <c r="I339" i="3" s="1"/>
  <c r="F340" i="3"/>
  <c r="P329" i="7" l="1"/>
  <c r="J330" i="6"/>
  <c r="J330" i="7"/>
  <c r="L330" i="6"/>
  <c r="L330" i="7"/>
  <c r="K330" i="6"/>
  <c r="K330" i="7"/>
  <c r="D350" i="6"/>
  <c r="D350" i="7"/>
  <c r="C339" i="6"/>
  <c r="C339" i="7"/>
  <c r="F331" i="5"/>
  <c r="H331" i="5"/>
  <c r="G331" i="5"/>
  <c r="E351" i="4"/>
  <c r="F351" i="4" s="1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H332" i="5"/>
  <c r="G332" i="5"/>
  <c r="F332" i="5"/>
  <c r="E352" i="4"/>
  <c r="F352" i="4" s="1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G333" i="5"/>
  <c r="F333" i="5"/>
  <c r="H333" i="5"/>
  <c r="E353" i="4"/>
  <c r="F353" i="4" s="1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H334" i="5"/>
  <c r="G334" i="5"/>
  <c r="F334" i="5"/>
  <c r="E354" i="4"/>
  <c r="F354" i="4" s="1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H335" i="5"/>
  <c r="G335" i="5"/>
  <c r="F335" i="5"/>
  <c r="E355" i="4"/>
  <c r="F355" i="4" s="1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G336" i="5"/>
  <c r="F336" i="5"/>
  <c r="H336" i="5"/>
  <c r="E356" i="4"/>
  <c r="F356" i="4" s="1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H337" i="5"/>
  <c r="G337" i="5"/>
  <c r="F337" i="5"/>
  <c r="E357" i="4"/>
  <c r="F357" i="4" s="1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F338" i="5"/>
  <c r="G338" i="5"/>
  <c r="H338" i="5"/>
  <c r="E358" i="4"/>
  <c r="F358" i="4" s="1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G339" i="5"/>
  <c r="F339" i="5"/>
  <c r="H339" i="5"/>
  <c r="E359" i="4"/>
  <c r="F359" i="4" s="1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H340" i="5"/>
  <c r="G340" i="5"/>
  <c r="F340" i="5"/>
  <c r="E360" i="4"/>
  <c r="F360" i="4" s="1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H341" i="5"/>
  <c r="G341" i="5"/>
  <c r="F341" i="5"/>
  <c r="E361" i="4"/>
  <c r="F361" i="4" s="1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G342" i="5"/>
  <c r="F342" i="5"/>
  <c r="H342" i="5"/>
  <c r="E362" i="4"/>
  <c r="F362" i="4" s="1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H343" i="5"/>
  <c r="G343" i="5"/>
  <c r="F343" i="5"/>
  <c r="E363" i="4"/>
  <c r="F363" i="4" s="1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H344" i="5"/>
  <c r="G344" i="5"/>
  <c r="F344" i="5"/>
  <c r="E364" i="4"/>
  <c r="F364" i="4" s="1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G345" i="5"/>
  <c r="F345" i="5"/>
  <c r="H345" i="5"/>
  <c r="E365" i="4"/>
  <c r="F365" i="4" s="1"/>
  <c r="C366" i="4"/>
  <c r="H354" i="3"/>
  <c r="I354" i="3" s="1"/>
  <c r="F355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F346" i="5"/>
  <c r="G346" i="5"/>
  <c r="H346" i="5"/>
  <c r="E366" i="4"/>
  <c r="F366" i="4" s="1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G347" i="5"/>
  <c r="H347" i="5"/>
  <c r="F347" i="5"/>
  <c r="E367" i="4"/>
  <c r="F367" i="4" s="1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G36" i="4"/>
  <c r="H36" i="4" s="1"/>
  <c r="E36" i="6"/>
  <c r="G348" i="5"/>
  <c r="F348" i="5"/>
  <c r="H348" i="5"/>
  <c r="E368" i="4"/>
  <c r="F368" i="4" s="1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G37" i="4"/>
  <c r="H37" i="4" s="1"/>
  <c r="E37" i="6"/>
  <c r="F349" i="5"/>
  <c r="H349" i="5"/>
  <c r="G349" i="5"/>
  <c r="E369" i="4"/>
  <c r="F369" i="4" s="1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G38" i="4"/>
  <c r="H38" i="4" s="1"/>
  <c r="E38" i="6"/>
  <c r="G350" i="5"/>
  <c r="F350" i="5"/>
  <c r="H350" i="5"/>
  <c r="E370" i="4"/>
  <c r="F370" i="4" s="1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G39" i="4"/>
  <c r="H39" i="4" s="1"/>
  <c r="E39" i="6"/>
  <c r="G351" i="5"/>
  <c r="F351" i="5"/>
  <c r="H351" i="5"/>
  <c r="E371" i="4"/>
  <c r="F371" i="4" s="1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G40" i="4"/>
  <c r="H40" i="4" s="1"/>
  <c r="E40" i="6"/>
  <c r="H352" i="5"/>
  <c r="G352" i="5"/>
  <c r="F352" i="5"/>
  <c r="E372" i="4"/>
  <c r="F372" i="4" s="1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G41" i="4"/>
  <c r="H41" i="4" s="1"/>
  <c r="E41" i="6"/>
  <c r="H353" i="5"/>
  <c r="F353" i="5"/>
  <c r="G353" i="5"/>
  <c r="E373" i="4"/>
  <c r="F373" i="4" s="1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G42" i="4"/>
  <c r="H42" i="4" s="1"/>
  <c r="E42" i="6"/>
  <c r="G354" i="5"/>
  <c r="F354" i="5"/>
  <c r="H354" i="5"/>
  <c r="E374" i="4"/>
  <c r="F374" i="4" s="1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G43" i="4"/>
  <c r="H43" i="4" s="1"/>
  <c r="E43" i="6"/>
  <c r="H355" i="5"/>
  <c r="F355" i="5"/>
  <c r="G355" i="5"/>
  <c r="E375" i="4"/>
  <c r="F375" i="4" s="1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G44" i="4"/>
  <c r="H44" i="4" s="1"/>
  <c r="E44" i="6"/>
  <c r="F356" i="5"/>
  <c r="H356" i="5"/>
  <c r="G356" i="5"/>
  <c r="E376" i="4"/>
  <c r="F376" i="4" s="1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G45" i="4"/>
  <c r="H45" i="4" s="1"/>
  <c r="E45" i="6"/>
  <c r="G357" i="5"/>
  <c r="F357" i="5"/>
  <c r="H357" i="5"/>
  <c r="E377" i="4"/>
  <c r="F377" i="4" s="1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G46" i="4"/>
  <c r="H46" i="4" s="1"/>
  <c r="E46" i="6"/>
  <c r="G358" i="5"/>
  <c r="F358" i="5"/>
  <c r="H358" i="5"/>
  <c r="E378" i="4"/>
  <c r="F378" i="4" s="1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G47" i="4"/>
  <c r="H47" i="4" s="1"/>
  <c r="E47" i="6"/>
  <c r="H359" i="5"/>
  <c r="G359" i="5"/>
  <c r="F359" i="5"/>
  <c r="E379" i="4"/>
  <c r="F379" i="4" s="1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G48" i="4"/>
  <c r="H48" i="4" s="1"/>
  <c r="E48" i="6"/>
  <c r="G360" i="5"/>
  <c r="F360" i="5"/>
  <c r="H360" i="5"/>
  <c r="E380" i="4"/>
  <c r="F380" i="4" s="1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G49" i="4"/>
  <c r="H49" i="4" s="1"/>
  <c r="E49" i="6"/>
  <c r="H361" i="5"/>
  <c r="G361" i="5"/>
  <c r="F361" i="5"/>
  <c r="E381" i="4"/>
  <c r="F381" i="4" s="1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G50" i="4"/>
  <c r="H50" i="4" s="1"/>
  <c r="E50" i="6"/>
  <c r="H362" i="5"/>
  <c r="G362" i="5"/>
  <c r="F362" i="5"/>
  <c r="E382" i="4"/>
  <c r="F382" i="4" s="1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G51" i="4"/>
  <c r="H51" i="4" s="1"/>
  <c r="E51" i="6"/>
  <c r="G363" i="5"/>
  <c r="F363" i="5"/>
  <c r="H363" i="5"/>
  <c r="E383" i="4"/>
  <c r="F383" i="4" s="1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G52" i="4"/>
  <c r="H52" i="4" s="1"/>
  <c r="E52" i="6"/>
  <c r="H364" i="5"/>
  <c r="G364" i="5"/>
  <c r="F364" i="5"/>
  <c r="E384" i="4"/>
  <c r="F384" i="4" s="1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G53" i="4"/>
  <c r="H53" i="4" s="1"/>
  <c r="E53" i="6"/>
  <c r="F365" i="5"/>
  <c r="H365" i="5"/>
  <c r="G365" i="5"/>
  <c r="E385" i="4"/>
  <c r="F385" i="4" s="1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G54" i="4"/>
  <c r="H54" i="4" s="1"/>
  <c r="E54" i="6"/>
  <c r="G366" i="5"/>
  <c r="F366" i="5"/>
  <c r="H366" i="5"/>
  <c r="E386" i="4"/>
  <c r="F386" i="4" s="1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G55" i="4"/>
  <c r="H55" i="4" s="1"/>
  <c r="E55" i="6"/>
  <c r="F367" i="5"/>
  <c r="H367" i="5"/>
  <c r="G367" i="5"/>
  <c r="E387" i="4"/>
  <c r="F387" i="4" s="1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G56" i="4"/>
  <c r="H56" i="4" s="1"/>
  <c r="E56" i="6"/>
  <c r="H368" i="5"/>
  <c r="G368" i="5"/>
  <c r="F368" i="5"/>
  <c r="E388" i="4"/>
  <c r="F388" i="4" s="1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G57" i="4"/>
  <c r="H57" i="4" s="1"/>
  <c r="E57" i="6"/>
  <c r="G369" i="5"/>
  <c r="F369" i="5"/>
  <c r="H369" i="5"/>
  <c r="E389" i="4"/>
  <c r="F389" i="4" s="1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G58" i="4"/>
  <c r="H58" i="4" s="1"/>
  <c r="E58" i="6"/>
  <c r="H370" i="5"/>
  <c r="G370" i="5"/>
  <c r="F370" i="5"/>
  <c r="E390" i="4"/>
  <c r="F390" i="4" s="1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G59" i="4"/>
  <c r="H59" i="4" s="1"/>
  <c r="E59" i="6"/>
  <c r="H371" i="5"/>
  <c r="G371" i="5"/>
  <c r="F371" i="5"/>
  <c r="E391" i="4"/>
  <c r="F391" i="4" s="1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G60" i="4"/>
  <c r="H60" i="4" s="1"/>
  <c r="E60" i="6"/>
  <c r="G372" i="5"/>
  <c r="F372" i="5"/>
  <c r="H372" i="5"/>
  <c r="E392" i="4"/>
  <c r="F392" i="4" s="1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G61" i="4"/>
  <c r="H61" i="4" s="1"/>
  <c r="E61" i="6"/>
  <c r="H373" i="5"/>
  <c r="G373" i="5"/>
  <c r="F373" i="5"/>
  <c r="E393" i="4"/>
  <c r="F393" i="4" s="1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G62" i="4"/>
  <c r="H62" i="4" s="1"/>
  <c r="E62" i="6"/>
  <c r="F374" i="5"/>
  <c r="H374" i="5"/>
  <c r="G374" i="5"/>
  <c r="E394" i="4"/>
  <c r="F394" i="4" s="1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G63" i="4"/>
  <c r="H63" i="4" s="1"/>
  <c r="E63" i="6"/>
  <c r="G375" i="5"/>
  <c r="F375" i="5"/>
  <c r="H375" i="5"/>
  <c r="E395" i="4"/>
  <c r="F395" i="4" s="1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G64" i="4"/>
  <c r="H64" i="4" s="1"/>
  <c r="E64" i="6"/>
  <c r="F376" i="5"/>
  <c r="H376" i="5"/>
  <c r="G376" i="5"/>
  <c r="E396" i="4"/>
  <c r="F396" i="4" s="1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G65" i="4"/>
  <c r="H65" i="4" s="1"/>
  <c r="E65" i="6"/>
  <c r="H377" i="5"/>
  <c r="G377" i="5"/>
  <c r="F377" i="5"/>
  <c r="E397" i="4"/>
  <c r="F397" i="4" s="1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G66" i="4"/>
  <c r="H66" i="4" s="1"/>
  <c r="E66" i="6"/>
  <c r="G378" i="5"/>
  <c r="F378" i="5"/>
  <c r="H378" i="5"/>
  <c r="E398" i="4"/>
  <c r="F398" i="4" s="1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G67" i="4"/>
  <c r="H67" i="4" s="1"/>
  <c r="E67" i="6"/>
  <c r="G379" i="5"/>
  <c r="F379" i="5"/>
  <c r="H379" i="5"/>
  <c r="E399" i="4"/>
  <c r="F399" i="4" s="1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G68" i="4"/>
  <c r="H68" i="4" s="1"/>
  <c r="E68" i="6"/>
  <c r="H380" i="5"/>
  <c r="G380" i="5"/>
  <c r="F380" i="5"/>
  <c r="E400" i="4"/>
  <c r="F400" i="4" s="1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G69" i="4"/>
  <c r="H69" i="4" s="1"/>
  <c r="E69" i="6"/>
  <c r="G381" i="5"/>
  <c r="F381" i="5"/>
  <c r="H381" i="5"/>
  <c r="E401" i="4"/>
  <c r="F401" i="4" s="1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G70" i="4"/>
  <c r="H70" i="4" s="1"/>
  <c r="E70" i="6"/>
  <c r="G382" i="5"/>
  <c r="F382" i="5"/>
  <c r="H382" i="5"/>
  <c r="E402" i="4"/>
  <c r="F402" i="4" s="1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G71" i="4"/>
  <c r="H71" i="4" s="1"/>
  <c r="E71" i="6"/>
  <c r="H383" i="5"/>
  <c r="G383" i="5"/>
  <c r="F383" i="5"/>
  <c r="E403" i="4"/>
  <c r="F403" i="4" s="1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G72" i="4"/>
  <c r="H72" i="4" s="1"/>
  <c r="E72" i="6"/>
  <c r="G384" i="5"/>
  <c r="F384" i="5"/>
  <c r="H384" i="5"/>
  <c r="E404" i="4"/>
  <c r="F404" i="4" s="1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G73" i="4"/>
  <c r="H73" i="4" s="1"/>
  <c r="E73" i="6"/>
  <c r="F385" i="5"/>
  <c r="H385" i="5"/>
  <c r="G385" i="5"/>
  <c r="E405" i="4"/>
  <c r="F405" i="4" s="1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G74" i="4"/>
  <c r="H74" i="4" s="1"/>
  <c r="E74" i="6"/>
  <c r="H386" i="5"/>
  <c r="F386" i="5"/>
  <c r="G386" i="5"/>
  <c r="E406" i="4"/>
  <c r="F406" i="4" s="1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G75" i="4"/>
  <c r="H75" i="4" s="1"/>
  <c r="E75" i="6"/>
  <c r="G387" i="5"/>
  <c r="F387" i="5"/>
  <c r="H387" i="5"/>
  <c r="E407" i="4"/>
  <c r="F407" i="4" s="1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G76" i="4"/>
  <c r="H76" i="4" s="1"/>
  <c r="E76" i="6"/>
  <c r="H388" i="5"/>
  <c r="G388" i="5"/>
  <c r="F388" i="5"/>
  <c r="E408" i="4"/>
  <c r="F408" i="4" s="1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G77" i="4"/>
  <c r="H77" i="4" s="1"/>
  <c r="E77" i="6"/>
  <c r="F389" i="5"/>
  <c r="G389" i="5"/>
  <c r="H389" i="5"/>
  <c r="E409" i="4"/>
  <c r="F409" i="4" s="1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G78" i="4"/>
  <c r="H78" i="4" s="1"/>
  <c r="E78" i="6"/>
  <c r="G390" i="5"/>
  <c r="F390" i="5"/>
  <c r="H390" i="5"/>
  <c r="E410" i="4"/>
  <c r="F410" i="4" s="1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G79" i="4"/>
  <c r="H79" i="4" s="1"/>
  <c r="E79" i="6"/>
  <c r="H391" i="5"/>
  <c r="G391" i="5"/>
  <c r="F391" i="5"/>
  <c r="E411" i="4"/>
  <c r="F411" i="4" s="1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G80" i="4"/>
  <c r="H80" i="4" s="1"/>
  <c r="E80" i="6"/>
  <c r="F392" i="5"/>
  <c r="H392" i="5"/>
  <c r="G392" i="5"/>
  <c r="E412" i="4"/>
  <c r="F412" i="4" s="1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G81" i="4"/>
  <c r="H81" i="4" s="1"/>
  <c r="E81" i="6"/>
  <c r="G393" i="5"/>
  <c r="F393" i="5"/>
  <c r="H393" i="5"/>
  <c r="E413" i="4"/>
  <c r="F413" i="4" s="1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G82" i="4"/>
  <c r="H82" i="4" s="1"/>
  <c r="E82" i="6"/>
  <c r="H394" i="5"/>
  <c r="G394" i="5"/>
  <c r="F394" i="5"/>
  <c r="E414" i="4"/>
  <c r="F414" i="4" s="1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3" i="7"/>
  <c r="D414" i="6"/>
  <c r="D414" i="7"/>
  <c r="V82" i="7"/>
  <c r="U82" i="7"/>
  <c r="R83" i="7"/>
  <c r="T83" i="7"/>
  <c r="Q83" i="7"/>
  <c r="S83" i="7"/>
  <c r="C403" i="6"/>
  <c r="C403" i="7"/>
  <c r="G83" i="4"/>
  <c r="H83" i="4" s="1"/>
  <c r="E83" i="6"/>
  <c r="H395" i="5"/>
  <c r="G395" i="5"/>
  <c r="F395" i="5"/>
  <c r="E415" i="4"/>
  <c r="F415" i="4" s="1"/>
  <c r="C416" i="4"/>
  <c r="E84" i="7"/>
  <c r="N84" i="7" s="1"/>
  <c r="H404" i="3"/>
  <c r="F405" i="3"/>
  <c r="G405" i="3"/>
  <c r="I404" i="3"/>
  <c r="P394" i="7" l="1"/>
  <c r="K395" i="6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G84" i="4"/>
  <c r="H84" i="4" s="1"/>
  <c r="E84" i="6"/>
  <c r="G396" i="5"/>
  <c r="F396" i="5"/>
  <c r="H396" i="5"/>
  <c r="E416" i="4"/>
  <c r="F416" i="4" s="1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G85" i="4"/>
  <c r="H85" i="4" s="1"/>
  <c r="E85" i="6"/>
  <c r="H397" i="5"/>
  <c r="F397" i="5"/>
  <c r="G397" i="5"/>
  <c r="E417" i="4"/>
  <c r="F417" i="4" s="1"/>
  <c r="C418" i="4"/>
  <c r="E86" i="7"/>
  <c r="N86" i="7" s="1"/>
  <c r="F407" i="3"/>
  <c r="H406" i="3"/>
  <c r="I406" i="3" s="1"/>
  <c r="G407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G86" i="4"/>
  <c r="H86" i="4" s="1"/>
  <c r="E86" i="6"/>
  <c r="H398" i="5"/>
  <c r="F398" i="5"/>
  <c r="G398" i="5"/>
  <c r="E418" i="4"/>
  <c r="F418" i="4" s="1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G87" i="4"/>
  <c r="H87" i="4" s="1"/>
  <c r="E87" i="6"/>
  <c r="G399" i="5"/>
  <c r="F399" i="5"/>
  <c r="H399" i="5"/>
  <c r="E419" i="4"/>
  <c r="F419" i="4" s="1"/>
  <c r="C420" i="4"/>
  <c r="E88" i="7"/>
  <c r="N88" i="7" s="1"/>
  <c r="F409" i="3"/>
  <c r="H408" i="3"/>
  <c r="I408" i="3" s="1"/>
  <c r="G409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G88" i="4"/>
  <c r="H88" i="4" s="1"/>
  <c r="E88" i="6"/>
  <c r="H400" i="5"/>
  <c r="G400" i="5"/>
  <c r="F400" i="5"/>
  <c r="E420" i="4"/>
  <c r="F420" i="4" s="1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G89" i="4"/>
  <c r="H89" i="4" s="1"/>
  <c r="E89" i="6"/>
  <c r="F401" i="5"/>
  <c r="H401" i="5"/>
  <c r="G401" i="5"/>
  <c r="E421" i="4"/>
  <c r="F421" i="4" s="1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G90" i="4"/>
  <c r="H90" i="4" s="1"/>
  <c r="E90" i="6"/>
  <c r="G402" i="5"/>
  <c r="F402" i="5"/>
  <c r="H402" i="5"/>
  <c r="E422" i="4"/>
  <c r="F422" i="4" s="1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G91" i="4"/>
  <c r="H91" i="4" s="1"/>
  <c r="E91" i="6"/>
  <c r="F403" i="5"/>
  <c r="H403" i="5"/>
  <c r="G403" i="5"/>
  <c r="E423" i="4"/>
  <c r="F423" i="4" s="1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G92" i="4"/>
  <c r="H92" i="4" s="1"/>
  <c r="E92" i="6"/>
  <c r="G404" i="5"/>
  <c r="F404" i="5"/>
  <c r="H404" i="5"/>
  <c r="E424" i="4"/>
  <c r="F424" i="4" s="1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G93" i="4"/>
  <c r="H93" i="4" s="1"/>
  <c r="E93" i="6"/>
  <c r="G405" i="5"/>
  <c r="F405" i="5"/>
  <c r="H405" i="5"/>
  <c r="E425" i="4"/>
  <c r="F425" i="4" s="1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G94" i="4"/>
  <c r="H94" i="4" s="1"/>
  <c r="E94" i="6"/>
  <c r="H406" i="5"/>
  <c r="G406" i="5"/>
  <c r="F406" i="5"/>
  <c r="E426" i="4"/>
  <c r="F426" i="4" s="1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G95" i="4"/>
  <c r="H95" i="4" s="1"/>
  <c r="E95" i="6"/>
  <c r="H407" i="5"/>
  <c r="G407" i="5"/>
  <c r="F407" i="5"/>
  <c r="E427" i="4"/>
  <c r="F427" i="4" s="1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G96" i="4"/>
  <c r="H96" i="4" s="1"/>
  <c r="E96" i="6"/>
  <c r="G408" i="5"/>
  <c r="F408" i="5"/>
  <c r="H408" i="5"/>
  <c r="E428" i="4"/>
  <c r="F428" i="4" s="1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G97" i="4"/>
  <c r="H97" i="4" s="1"/>
  <c r="E97" i="6"/>
  <c r="H409" i="5"/>
  <c r="G409" i="5"/>
  <c r="F409" i="5"/>
  <c r="E429" i="4"/>
  <c r="F429" i="4" s="1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G98" i="4"/>
  <c r="H98" i="4" s="1"/>
  <c r="E98" i="6"/>
  <c r="F410" i="5"/>
  <c r="G410" i="5"/>
  <c r="H410" i="5"/>
  <c r="E430" i="4"/>
  <c r="F430" i="4" s="1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G99" i="4"/>
  <c r="H99" i="4" s="1"/>
  <c r="E99" i="6"/>
  <c r="G411" i="5"/>
  <c r="F411" i="5"/>
  <c r="H411" i="5"/>
  <c r="E431" i="4"/>
  <c r="F431" i="4" s="1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G100" i="4"/>
  <c r="H100" i="4" s="1"/>
  <c r="E100" i="6"/>
  <c r="H412" i="5"/>
  <c r="G412" i="5"/>
  <c r="F412" i="5"/>
  <c r="E432" i="4"/>
  <c r="F432" i="4" s="1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G101" i="4"/>
  <c r="H101" i="4" s="1"/>
  <c r="E101" i="6"/>
  <c r="H413" i="5"/>
  <c r="G413" i="5"/>
  <c r="F413" i="5"/>
  <c r="E433" i="4"/>
  <c r="F433" i="4" s="1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G102" i="4"/>
  <c r="H102" i="4" s="1"/>
  <c r="E102" i="6"/>
  <c r="G414" i="5"/>
  <c r="F414" i="5"/>
  <c r="H414" i="5"/>
  <c r="E434" i="4"/>
  <c r="F434" i="4" s="1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G103" i="4"/>
  <c r="H103" i="4" s="1"/>
  <c r="E103" i="6"/>
  <c r="H415" i="5"/>
  <c r="F415" i="5"/>
  <c r="G415" i="5"/>
  <c r="E435" i="4"/>
  <c r="F435" i="4" s="1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G104" i="4"/>
  <c r="H104" i="4" s="1"/>
  <c r="E104" i="6"/>
  <c r="H416" i="5"/>
  <c r="G416" i="5"/>
  <c r="F416" i="5"/>
  <c r="E436" i="4"/>
  <c r="F436" i="4" s="1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G105" i="4"/>
  <c r="H105" i="4" s="1"/>
  <c r="E105" i="6"/>
  <c r="G417" i="5"/>
  <c r="F417" i="5"/>
  <c r="H417" i="5"/>
  <c r="E437" i="4"/>
  <c r="F437" i="4" s="1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G106" i="4"/>
  <c r="H106" i="4" s="1"/>
  <c r="E106" i="6"/>
  <c r="F418" i="5"/>
  <c r="H418" i="5"/>
  <c r="G418" i="5"/>
  <c r="E438" i="4"/>
  <c r="F438" i="4" s="1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G107" i="4"/>
  <c r="H107" i="4" s="1"/>
  <c r="E107" i="6"/>
  <c r="H419" i="5"/>
  <c r="G419" i="5"/>
  <c r="F419" i="5"/>
  <c r="E439" i="4"/>
  <c r="F439" i="4" s="1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G108" i="4"/>
  <c r="H108" i="4" s="1"/>
  <c r="E108" i="6"/>
  <c r="G420" i="5"/>
  <c r="F420" i="5"/>
  <c r="H420" i="5"/>
  <c r="E440" i="4"/>
  <c r="F440" i="4" s="1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G109" i="4"/>
  <c r="H109" i="4" s="1"/>
  <c r="E109" i="6"/>
  <c r="F421" i="5"/>
  <c r="H421" i="5"/>
  <c r="G421" i="5"/>
  <c r="E441" i="4"/>
  <c r="F441" i="4" s="1"/>
  <c r="C442" i="4"/>
  <c r="E110" i="7"/>
  <c r="N110" i="7" s="1"/>
  <c r="H430" i="3"/>
  <c r="I430" i="3" s="1"/>
  <c r="F431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G110" i="4"/>
  <c r="H110" i="4" s="1"/>
  <c r="E110" i="6"/>
  <c r="G422" i="5"/>
  <c r="F422" i="5"/>
  <c r="H422" i="5"/>
  <c r="E442" i="4"/>
  <c r="F442" i="4" s="1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G111" i="4"/>
  <c r="H111" i="4" s="1"/>
  <c r="E111" i="6"/>
  <c r="G423" i="5"/>
  <c r="F423" i="5"/>
  <c r="H423" i="5"/>
  <c r="E443" i="4"/>
  <c r="F443" i="4" s="1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G112" i="4"/>
  <c r="H112" i="4" s="1"/>
  <c r="E112" i="6"/>
  <c r="H424" i="5"/>
  <c r="G424" i="5"/>
  <c r="F424" i="5"/>
  <c r="E444" i="4"/>
  <c r="F444" i="4" s="1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G113" i="4"/>
  <c r="H113" i="4" s="1"/>
  <c r="E113" i="6"/>
  <c r="H425" i="5"/>
  <c r="G425" i="5"/>
  <c r="F425" i="5"/>
  <c r="E445" i="4"/>
  <c r="F445" i="4" s="1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G114" i="4"/>
  <c r="H114" i="4" s="1"/>
  <c r="E114" i="6"/>
  <c r="G426" i="5"/>
  <c r="F426" i="5"/>
  <c r="H426" i="5"/>
  <c r="E446" i="4"/>
  <c r="F446" i="4" s="1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G115" i="4"/>
  <c r="H115" i="4" s="1"/>
  <c r="E115" i="6"/>
  <c r="H427" i="5"/>
  <c r="F427" i="5"/>
  <c r="G427" i="5"/>
  <c r="E447" i="4"/>
  <c r="F447" i="4" s="1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G116" i="4"/>
  <c r="H116" i="4" s="1"/>
  <c r="E116" i="6"/>
  <c r="F428" i="5"/>
  <c r="H428" i="5"/>
  <c r="G428" i="5"/>
  <c r="E448" i="4"/>
  <c r="F448" i="4" s="1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G117" i="4"/>
  <c r="H117" i="4" s="1"/>
  <c r="E117" i="6"/>
  <c r="G429" i="5"/>
  <c r="F429" i="5"/>
  <c r="H429" i="5"/>
  <c r="E449" i="4"/>
  <c r="F449" i="4" s="1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G118" i="4"/>
  <c r="H118" i="4" s="1"/>
  <c r="E118" i="6"/>
  <c r="G430" i="5"/>
  <c r="H430" i="5"/>
  <c r="F430" i="5"/>
  <c r="E450" i="4"/>
  <c r="F450" i="4" s="1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G119" i="4"/>
  <c r="H119" i="4" s="1"/>
  <c r="E119" i="6"/>
  <c r="H431" i="5"/>
  <c r="G431" i="5"/>
  <c r="F431" i="5"/>
  <c r="E451" i="4"/>
  <c r="F451" i="4" s="1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G120" i="4"/>
  <c r="H120" i="4" s="1"/>
  <c r="E120" i="6"/>
  <c r="G432" i="5"/>
  <c r="F432" i="5"/>
  <c r="H432" i="5"/>
  <c r="E452" i="4"/>
  <c r="F452" i="4" s="1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G121" i="4"/>
  <c r="H121" i="4" s="1"/>
  <c r="E121" i="6"/>
  <c r="H433" i="5"/>
  <c r="G433" i="5"/>
  <c r="F433" i="5"/>
  <c r="E453" i="4"/>
  <c r="F453" i="4" s="1"/>
  <c r="C454" i="4"/>
  <c r="E122" i="7"/>
  <c r="N122" i="7" s="1"/>
  <c r="F443" i="3"/>
  <c r="H442" i="3"/>
  <c r="I442" i="3" s="1"/>
  <c r="G443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G122" i="4"/>
  <c r="H122" i="4" s="1"/>
  <c r="E122" i="6"/>
  <c r="H434" i="5"/>
  <c r="G434" i="5"/>
  <c r="F434" i="5"/>
  <c r="E454" i="4"/>
  <c r="F454" i="4" s="1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G123" i="4"/>
  <c r="H123" i="4" s="1"/>
  <c r="E123" i="6"/>
  <c r="G435" i="5"/>
  <c r="F435" i="5"/>
  <c r="H435" i="5"/>
  <c r="E455" i="4"/>
  <c r="F455" i="4" s="1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G124" i="4"/>
  <c r="H124" i="4" s="1"/>
  <c r="E124" i="6"/>
  <c r="H436" i="5"/>
  <c r="G436" i="5"/>
  <c r="F436" i="5"/>
  <c r="E456" i="4"/>
  <c r="F456" i="4" s="1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G125" i="4"/>
  <c r="H125" i="4" s="1"/>
  <c r="E125" i="6"/>
  <c r="H437" i="5"/>
  <c r="G437" i="5"/>
  <c r="F437" i="5"/>
  <c r="E457" i="4"/>
  <c r="F457" i="4" s="1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G126" i="4"/>
  <c r="H126" i="4" s="1"/>
  <c r="E126" i="6"/>
  <c r="G438" i="5"/>
  <c r="F438" i="5"/>
  <c r="H438" i="5"/>
  <c r="E458" i="4"/>
  <c r="F458" i="4" s="1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G127" i="4"/>
  <c r="H127" i="4" s="1"/>
  <c r="E127" i="6"/>
  <c r="F439" i="5"/>
  <c r="H439" i="5"/>
  <c r="G439" i="5"/>
  <c r="E459" i="4"/>
  <c r="F459" i="4" s="1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G128" i="4"/>
  <c r="H128" i="4" s="1"/>
  <c r="E128" i="6"/>
  <c r="H440" i="5"/>
  <c r="G440" i="5"/>
  <c r="F440" i="5"/>
  <c r="E460" i="4"/>
  <c r="F460" i="4" s="1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G129" i="4"/>
  <c r="H129" i="4" s="1"/>
  <c r="E129" i="6"/>
  <c r="G441" i="5"/>
  <c r="F441" i="5"/>
  <c r="H441" i="5"/>
  <c r="E461" i="4"/>
  <c r="F461" i="4" s="1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G130" i="4"/>
  <c r="H130" i="4" s="1"/>
  <c r="E130" i="6"/>
  <c r="H442" i="5"/>
  <c r="G442" i="5"/>
  <c r="F442" i="5"/>
  <c r="E462" i="4"/>
  <c r="F462" i="4" s="1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G131" i="4"/>
  <c r="H131" i="4" s="1"/>
  <c r="E131" i="6"/>
  <c r="F443" i="5"/>
  <c r="H443" i="5"/>
  <c r="G443" i="5"/>
  <c r="E463" i="4"/>
  <c r="F463" i="4" s="1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G132" i="4"/>
  <c r="H132" i="4" s="1"/>
  <c r="E132" i="6"/>
  <c r="G444" i="5"/>
  <c r="F444" i="5"/>
  <c r="H444" i="5"/>
  <c r="E464" i="4"/>
  <c r="F464" i="4" s="1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G133" i="4"/>
  <c r="H133" i="4" s="1"/>
  <c r="E133" i="6"/>
  <c r="H445" i="5"/>
  <c r="G445" i="5"/>
  <c r="F445" i="5"/>
  <c r="E465" i="4"/>
  <c r="F465" i="4" s="1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G134" i="4"/>
  <c r="H134" i="4" s="1"/>
  <c r="E134" i="6"/>
  <c r="F446" i="5"/>
  <c r="H446" i="5"/>
  <c r="G446" i="5"/>
  <c r="E466" i="4"/>
  <c r="F466" i="4" s="1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G135" i="4"/>
  <c r="H135" i="4" s="1"/>
  <c r="E135" i="6"/>
  <c r="G447" i="5"/>
  <c r="F447" i="5"/>
  <c r="H447" i="5"/>
  <c r="E467" i="4"/>
  <c r="F467" i="4" s="1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G136" i="4"/>
  <c r="H136" i="4" s="1"/>
  <c r="E136" i="6"/>
  <c r="G448" i="5"/>
  <c r="F448" i="5"/>
  <c r="H448" i="5"/>
  <c r="E468" i="4"/>
  <c r="F468" i="4" s="1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G137" i="4"/>
  <c r="H137" i="4" s="1"/>
  <c r="E137" i="6"/>
  <c r="H449" i="5"/>
  <c r="G449" i="5"/>
  <c r="F449" i="5"/>
  <c r="E138" i="7"/>
  <c r="N138" i="7" s="1"/>
  <c r="E469" i="4"/>
  <c r="F469" i="4" s="1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G138" i="4"/>
  <c r="H138" i="4" s="1"/>
  <c r="E138" i="6"/>
  <c r="G450" i="5"/>
  <c r="F450" i="5"/>
  <c r="H450" i="5"/>
  <c r="E470" i="4"/>
  <c r="F470" i="4" s="1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G139" i="4"/>
  <c r="H139" i="4" s="1"/>
  <c r="E139" i="6"/>
  <c r="G451" i="5"/>
  <c r="F451" i="5"/>
  <c r="H451" i="5"/>
  <c r="E471" i="4"/>
  <c r="F471" i="4" s="1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G140" i="4"/>
  <c r="H140" i="4" s="1"/>
  <c r="E140" i="6"/>
  <c r="H452" i="5"/>
  <c r="G452" i="5"/>
  <c r="F452" i="5"/>
  <c r="E472" i="4"/>
  <c r="F472" i="4" s="1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G141" i="4"/>
  <c r="H141" i="4" s="1"/>
  <c r="E141" i="6"/>
  <c r="G453" i="5"/>
  <c r="F453" i="5"/>
  <c r="H453" i="5"/>
  <c r="E473" i="4"/>
  <c r="F473" i="4" s="1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G142" i="4"/>
  <c r="H142" i="4" s="1"/>
  <c r="E142" i="6"/>
  <c r="G454" i="5"/>
  <c r="F454" i="5"/>
  <c r="H454" i="5"/>
  <c r="E474" i="4"/>
  <c r="F474" i="4" s="1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G143" i="4"/>
  <c r="H143" i="4" s="1"/>
  <c r="E143" i="6"/>
  <c r="H455" i="5"/>
  <c r="G455" i="5"/>
  <c r="F455" i="5"/>
  <c r="E475" i="4"/>
  <c r="F475" i="4" s="1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G144" i="4"/>
  <c r="H144" i="4" s="1"/>
  <c r="E144" i="6"/>
  <c r="G456" i="5"/>
  <c r="F456" i="5"/>
  <c r="H456" i="5"/>
  <c r="E476" i="4"/>
  <c r="F476" i="4" s="1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G145" i="4"/>
  <c r="H145" i="4" s="1"/>
  <c r="E145" i="6"/>
  <c r="F457" i="5"/>
  <c r="H457" i="5"/>
  <c r="G457" i="5"/>
  <c r="E477" i="4"/>
  <c r="F477" i="4" s="1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G146" i="4"/>
  <c r="H146" i="4" s="1"/>
  <c r="E146" i="6"/>
  <c r="H458" i="5"/>
  <c r="G458" i="5"/>
  <c r="F458" i="5"/>
  <c r="E478" i="4"/>
  <c r="F478" i="4" s="1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G147" i="4"/>
  <c r="H147" i="4" s="1"/>
  <c r="E147" i="6"/>
  <c r="G459" i="5"/>
  <c r="F459" i="5"/>
  <c r="H459" i="5"/>
  <c r="E479" i="4"/>
  <c r="F479" i="4" s="1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G148" i="4"/>
  <c r="H148" i="4" s="1"/>
  <c r="E148" i="6"/>
  <c r="H460" i="5"/>
  <c r="G460" i="5"/>
  <c r="F460" i="5"/>
  <c r="E480" i="4"/>
  <c r="F480" i="4" s="1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G149" i="4"/>
  <c r="H149" i="4" s="1"/>
  <c r="E149" i="6"/>
  <c r="F461" i="5"/>
  <c r="H461" i="5"/>
  <c r="G461" i="5"/>
  <c r="E481" i="4"/>
  <c r="F481" i="4" s="1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G150" i="4"/>
  <c r="H150" i="4" s="1"/>
  <c r="E150" i="6"/>
  <c r="G462" i="5"/>
  <c r="F462" i="5"/>
  <c r="H462" i="5"/>
  <c r="E482" i="4"/>
  <c r="F482" i="4" s="1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G151" i="4"/>
  <c r="H151" i="4" s="1"/>
  <c r="E151" i="6"/>
  <c r="H463" i="5"/>
  <c r="G463" i="5"/>
  <c r="F463" i="5"/>
  <c r="E483" i="4"/>
  <c r="F483" i="4" s="1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G152" i="4"/>
  <c r="H152" i="4" s="1"/>
  <c r="E152" i="6"/>
  <c r="F464" i="5"/>
  <c r="H464" i="5"/>
  <c r="G464" i="5"/>
  <c r="E484" i="4"/>
  <c r="F484" i="4" s="1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G153" i="4"/>
  <c r="H153" i="4" s="1"/>
  <c r="E153" i="6"/>
  <c r="G465" i="5"/>
  <c r="F465" i="5"/>
  <c r="H465" i="5"/>
  <c r="E485" i="4"/>
  <c r="F485" i="4" s="1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G154" i="4"/>
  <c r="H154" i="4" s="1"/>
  <c r="E154" i="6"/>
  <c r="F466" i="5"/>
  <c r="H466" i="5"/>
  <c r="G466" i="5"/>
  <c r="E486" i="4"/>
  <c r="F486" i="4" s="1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G155" i="4"/>
  <c r="H155" i="4" s="1"/>
  <c r="E155" i="6"/>
  <c r="H467" i="5"/>
  <c r="G467" i="5"/>
  <c r="F467" i="5"/>
  <c r="E487" i="4"/>
  <c r="F487" i="4" s="1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G156" i="4"/>
  <c r="H156" i="4" s="1"/>
  <c r="E156" i="6"/>
  <c r="G468" i="5"/>
  <c r="F468" i="5"/>
  <c r="H468" i="5"/>
  <c r="E488" i="4"/>
  <c r="F488" i="4" s="1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G157" i="4"/>
  <c r="H157" i="4" s="1"/>
  <c r="E157" i="6"/>
  <c r="H469" i="5"/>
  <c r="G469" i="5"/>
  <c r="F469" i="5"/>
  <c r="E489" i="4"/>
  <c r="F489" i="4" s="1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G158" i="4"/>
  <c r="H158" i="4" s="1"/>
  <c r="E158" i="6"/>
  <c r="H470" i="5"/>
  <c r="F470" i="5"/>
  <c r="G470" i="5"/>
  <c r="E490" i="4"/>
  <c r="F490" i="4" s="1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G159" i="4"/>
  <c r="H159" i="4" s="1"/>
  <c r="E159" i="6"/>
  <c r="G471" i="5"/>
  <c r="F471" i="5"/>
  <c r="H471" i="5"/>
  <c r="E491" i="4"/>
  <c r="F491" i="4" s="1"/>
  <c r="C492" i="4"/>
  <c r="E160" i="7"/>
  <c r="N160" i="7" s="1"/>
  <c r="F481" i="3"/>
  <c r="H480" i="3"/>
  <c r="I480" i="3" s="1"/>
  <c r="G481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G160" i="4"/>
  <c r="H160" i="4" s="1"/>
  <c r="E160" i="6"/>
  <c r="G472" i="5"/>
  <c r="F472" i="5"/>
  <c r="H472" i="5"/>
  <c r="E492" i="4"/>
  <c r="F492" i="4" s="1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G161" i="4"/>
  <c r="H161" i="4" s="1"/>
  <c r="E161" i="6"/>
  <c r="G473" i="5"/>
  <c r="F473" i="5"/>
  <c r="H473" i="5"/>
  <c r="E493" i="4"/>
  <c r="F493" i="4" s="1"/>
  <c r="C494" i="4"/>
  <c r="E162" i="7"/>
  <c r="N162" i="7" s="1"/>
  <c r="F483" i="3"/>
  <c r="H482" i="3"/>
  <c r="I482" i="3" s="1"/>
  <c r="G483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G162" i="4"/>
  <c r="H162" i="4" s="1"/>
  <c r="E162" i="6"/>
  <c r="G474" i="5"/>
  <c r="F474" i="5"/>
  <c r="H474" i="5"/>
  <c r="E494" i="4"/>
  <c r="F494" i="4" s="1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G163" i="4"/>
  <c r="H163" i="4" s="1"/>
  <c r="E163" i="6"/>
  <c r="F475" i="5"/>
  <c r="H475" i="5"/>
  <c r="G475" i="5"/>
  <c r="E495" i="4"/>
  <c r="F495" i="4" s="1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G164" i="4"/>
  <c r="H164" i="4" s="1"/>
  <c r="E164" i="6"/>
  <c r="H476" i="5"/>
  <c r="G476" i="5"/>
  <c r="F476" i="5"/>
  <c r="E496" i="4"/>
  <c r="F496" i="4" s="1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G165" i="4"/>
  <c r="H165" i="4" s="1"/>
  <c r="E165" i="6"/>
  <c r="G477" i="5"/>
  <c r="F477" i="5"/>
  <c r="H477" i="5"/>
  <c r="E497" i="4"/>
  <c r="F497" i="4" s="1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G166" i="4"/>
  <c r="H166" i="4" s="1"/>
  <c r="E166" i="6"/>
  <c r="H478" i="5"/>
  <c r="G478" i="5"/>
  <c r="F478" i="5"/>
  <c r="E498" i="4"/>
  <c r="F498" i="4" s="1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G167" i="4"/>
  <c r="H167" i="4" s="1"/>
  <c r="E167" i="6"/>
  <c r="H479" i="5"/>
  <c r="G479" i="5"/>
  <c r="F479" i="5"/>
  <c r="E499" i="4"/>
  <c r="F499" i="4" s="1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G168" i="4"/>
  <c r="H168" i="4" s="1"/>
  <c r="E168" i="6"/>
  <c r="G480" i="5"/>
  <c r="F480" i="5"/>
  <c r="H480" i="5"/>
  <c r="E500" i="4"/>
  <c r="F500" i="4" s="1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G169" i="4"/>
  <c r="H169" i="4" s="1"/>
  <c r="E169" i="6"/>
  <c r="H481" i="5"/>
  <c r="G481" i="5"/>
  <c r="F481" i="5"/>
  <c r="E501" i="4"/>
  <c r="F501" i="4" s="1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G170" i="4"/>
  <c r="H170" i="4" s="1"/>
  <c r="E170" i="6"/>
  <c r="F482" i="5"/>
  <c r="G482" i="5"/>
  <c r="H482" i="5"/>
  <c r="E502" i="4"/>
  <c r="F502" i="4" s="1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G171" i="4"/>
  <c r="H171" i="4" s="1"/>
  <c r="E171" i="6"/>
  <c r="G483" i="5"/>
  <c r="F483" i="5"/>
  <c r="H483" i="5"/>
  <c r="E503" i="4"/>
  <c r="F503" i="4" s="1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G172" i="4"/>
  <c r="H172" i="4" s="1"/>
  <c r="E172" i="6"/>
  <c r="H484" i="5"/>
  <c r="G484" i="5"/>
  <c r="F484" i="5"/>
  <c r="E504" i="4"/>
  <c r="F504" i="4" s="1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G173" i="4"/>
  <c r="H173" i="4" s="1"/>
  <c r="E173" i="6"/>
  <c r="H485" i="5"/>
  <c r="G485" i="5"/>
  <c r="F485" i="5"/>
  <c r="E505" i="4"/>
  <c r="F505" i="4" s="1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G174" i="4"/>
  <c r="H174" i="4" s="1"/>
  <c r="E174" i="6"/>
  <c r="G486" i="5"/>
  <c r="F486" i="5"/>
  <c r="H486" i="5"/>
  <c r="E506" i="4"/>
  <c r="F506" i="4" s="1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G175" i="4"/>
  <c r="H175" i="4" s="1"/>
  <c r="E175" i="6"/>
  <c r="F487" i="5"/>
  <c r="H487" i="5"/>
  <c r="G487" i="5"/>
  <c r="E507" i="4"/>
  <c r="F507" i="4" s="1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G176" i="4"/>
  <c r="H176" i="4" s="1"/>
  <c r="E176" i="6"/>
  <c r="H488" i="5"/>
  <c r="G488" i="5"/>
  <c r="F488" i="5"/>
  <c r="E508" i="4"/>
  <c r="F508" i="4" s="1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G177" i="4"/>
  <c r="H177" i="4" s="1"/>
  <c r="E177" i="6"/>
  <c r="G489" i="5"/>
  <c r="F489" i="5"/>
  <c r="H489" i="5"/>
  <c r="E509" i="4"/>
  <c r="F509" i="4" s="1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G178" i="4"/>
  <c r="H178" i="4" s="1"/>
  <c r="E178" i="6"/>
  <c r="F490" i="5"/>
  <c r="H490" i="5"/>
  <c r="G490" i="5"/>
  <c r="E510" i="4"/>
  <c r="F510" i="4" s="1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G179" i="4"/>
  <c r="H179" i="4" s="1"/>
  <c r="E179" i="6"/>
  <c r="F491" i="5"/>
  <c r="H491" i="5"/>
  <c r="G491" i="5"/>
  <c r="E511" i="4"/>
  <c r="F511" i="4" s="1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G180" i="4"/>
  <c r="H180" i="4" s="1"/>
  <c r="E180" i="6"/>
  <c r="G492" i="5"/>
  <c r="F492" i="5"/>
  <c r="H492" i="5"/>
  <c r="E512" i="4"/>
  <c r="F512" i="4" s="1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G181" i="4"/>
  <c r="H181" i="4" s="1"/>
  <c r="E181" i="6"/>
  <c r="F493" i="5"/>
  <c r="G493" i="5"/>
  <c r="H493" i="5"/>
  <c r="E513" i="4"/>
  <c r="F513" i="4" s="1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G182" i="4"/>
  <c r="H182" i="4" s="1"/>
  <c r="E182" i="6"/>
  <c r="G494" i="5"/>
  <c r="F494" i="5"/>
  <c r="H494" i="5"/>
  <c r="E514" i="4"/>
  <c r="F514" i="4" s="1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G183" i="4"/>
  <c r="H183" i="4" s="1"/>
  <c r="E183" i="6"/>
  <c r="G495" i="5"/>
  <c r="F495" i="5"/>
  <c r="H495" i="5"/>
  <c r="E515" i="4"/>
  <c r="F515" i="4" s="1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G184" i="4"/>
  <c r="H184" i="4" s="1"/>
  <c r="E184" i="6"/>
  <c r="H496" i="5"/>
  <c r="G496" i="5"/>
  <c r="F496" i="5"/>
  <c r="E516" i="4"/>
  <c r="F516" i="4" s="1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G185" i="4"/>
  <c r="H185" i="4" s="1"/>
  <c r="E185" i="6"/>
  <c r="G497" i="5"/>
  <c r="F497" i="5"/>
  <c r="H497" i="5"/>
  <c r="E517" i="4"/>
  <c r="F517" i="4" s="1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G186" i="4"/>
  <c r="H186" i="4" s="1"/>
  <c r="E186" i="6"/>
  <c r="G498" i="5"/>
  <c r="F498" i="5"/>
  <c r="H498" i="5"/>
  <c r="E518" i="4"/>
  <c r="F518" i="4" s="1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G187" i="4"/>
  <c r="H187" i="4" s="1"/>
  <c r="E187" i="6"/>
  <c r="H499" i="5"/>
  <c r="F499" i="5"/>
  <c r="G499" i="5"/>
  <c r="E519" i="4"/>
  <c r="F519" i="4" s="1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G188" i="4"/>
  <c r="H188" i="4" s="1"/>
  <c r="E188" i="6"/>
  <c r="F500" i="5"/>
  <c r="H500" i="5"/>
  <c r="G500" i="5"/>
  <c r="E520" i="4"/>
  <c r="F520" i="4" s="1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G189" i="4"/>
  <c r="H189" i="4" s="1"/>
  <c r="E189" i="6"/>
  <c r="G501" i="5"/>
  <c r="F501" i="5"/>
  <c r="H501" i="5"/>
  <c r="E521" i="4"/>
  <c r="F521" i="4" s="1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G190" i="4"/>
  <c r="H190" i="4" s="1"/>
  <c r="E190" i="6"/>
  <c r="H502" i="5"/>
  <c r="G502" i="5"/>
  <c r="F502" i="5"/>
  <c r="E522" i="4"/>
  <c r="F522" i="4" s="1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G191" i="4"/>
  <c r="H191" i="4" s="1"/>
  <c r="E191" i="6"/>
  <c r="H503" i="5"/>
  <c r="G503" i="5"/>
  <c r="F503" i="5"/>
  <c r="E523" i="4"/>
  <c r="F523" i="4" s="1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G192" i="4"/>
  <c r="H192" i="4" s="1"/>
  <c r="E192" i="6"/>
  <c r="G504" i="5"/>
  <c r="F504" i="5"/>
  <c r="H504" i="5"/>
  <c r="E524" i="4"/>
  <c r="F524" i="4" s="1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G193" i="4"/>
  <c r="H193" i="4" s="1"/>
  <c r="E193" i="6"/>
  <c r="H505" i="5"/>
  <c r="G505" i="5"/>
  <c r="F505" i="5"/>
  <c r="E525" i="4"/>
  <c r="F525" i="4" s="1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G194" i="4"/>
  <c r="H194" i="4" s="1"/>
  <c r="E194" i="6"/>
  <c r="H506" i="5"/>
  <c r="G506" i="5"/>
  <c r="F506" i="5"/>
  <c r="E526" i="4"/>
  <c r="F526" i="4" s="1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G195" i="4"/>
  <c r="H195" i="4" s="1"/>
  <c r="E195" i="6"/>
  <c r="G507" i="5"/>
  <c r="F507" i="5"/>
  <c r="H507" i="5"/>
  <c r="E527" i="4"/>
  <c r="F527" i="4" s="1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G196" i="4"/>
  <c r="H196" i="4" s="1"/>
  <c r="E196" i="6"/>
  <c r="H508" i="5"/>
  <c r="G508" i="5"/>
  <c r="F508" i="5"/>
  <c r="E528" i="4"/>
  <c r="F528" i="4" s="1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G197" i="4"/>
  <c r="H197" i="4" s="1"/>
  <c r="E197" i="6"/>
  <c r="H509" i="5"/>
  <c r="G509" i="5"/>
  <c r="F509" i="5"/>
  <c r="E529" i="4"/>
  <c r="F529" i="4" s="1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G198" i="4"/>
  <c r="H198" i="4" s="1"/>
  <c r="E198" i="6"/>
  <c r="G510" i="5"/>
  <c r="F510" i="5"/>
  <c r="H510" i="5"/>
  <c r="E530" i="4"/>
  <c r="F530" i="4" s="1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G199" i="4"/>
  <c r="H199" i="4" s="1"/>
  <c r="E199" i="6"/>
  <c r="F511" i="5"/>
  <c r="H511" i="5"/>
  <c r="G511" i="5"/>
  <c r="E531" i="4"/>
  <c r="F531" i="4" s="1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G200" i="4"/>
  <c r="H200" i="4" s="1"/>
  <c r="E200" i="6"/>
  <c r="H512" i="5"/>
  <c r="G512" i="5"/>
  <c r="F512" i="5"/>
  <c r="E532" i="4"/>
  <c r="F532" i="4" s="1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G201" i="4"/>
  <c r="H201" i="4" s="1"/>
  <c r="E201" i="6"/>
  <c r="G513" i="5"/>
  <c r="F513" i="5"/>
  <c r="H513" i="5"/>
  <c r="E533" i="4"/>
  <c r="F533" i="4" s="1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G202" i="4"/>
  <c r="H202" i="4" s="1"/>
  <c r="E202" i="6"/>
  <c r="H514" i="5"/>
  <c r="G514" i="5"/>
  <c r="F514" i="5"/>
  <c r="E534" i="4"/>
  <c r="F534" i="4" s="1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G203" i="4"/>
  <c r="H203" i="4" s="1"/>
  <c r="E203" i="6"/>
  <c r="H515" i="5"/>
  <c r="G515" i="5"/>
  <c r="F515" i="5"/>
  <c r="E535" i="4"/>
  <c r="F535" i="4" s="1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G204" i="4"/>
  <c r="H204" i="4" s="1"/>
  <c r="E204" i="6"/>
  <c r="G516" i="5"/>
  <c r="F516" i="5"/>
  <c r="H516" i="5"/>
  <c r="E536" i="4"/>
  <c r="F536" i="4" s="1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G205" i="4"/>
  <c r="H205" i="4" s="1"/>
  <c r="E205" i="6"/>
  <c r="H517" i="5"/>
  <c r="G517" i="5"/>
  <c r="F517" i="5"/>
  <c r="E537" i="4"/>
  <c r="F537" i="4" s="1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G206" i="4"/>
  <c r="H206" i="4" s="1"/>
  <c r="E206" i="6"/>
  <c r="F518" i="5"/>
  <c r="H518" i="5"/>
  <c r="G518" i="5"/>
  <c r="E538" i="4"/>
  <c r="F538" i="4" s="1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G207" i="4"/>
  <c r="H207" i="4" s="1"/>
  <c r="E207" i="6"/>
  <c r="G519" i="5"/>
  <c r="F519" i="5"/>
  <c r="H519" i="5"/>
  <c r="E539" i="4"/>
  <c r="F539" i="4" s="1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G208" i="4"/>
  <c r="H208" i="4" s="1"/>
  <c r="E208" i="6"/>
  <c r="G520" i="5"/>
  <c r="H520" i="5"/>
  <c r="F520" i="5"/>
  <c r="E540" i="4"/>
  <c r="F540" i="4" s="1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G209" i="4"/>
  <c r="H209" i="4" s="1"/>
  <c r="E209" i="6"/>
  <c r="H521" i="5"/>
  <c r="G521" i="5"/>
  <c r="F521" i="5"/>
  <c r="E541" i="4"/>
  <c r="F541" i="4" s="1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G210" i="4"/>
  <c r="H210" i="4" s="1"/>
  <c r="E210" i="6"/>
  <c r="G522" i="5"/>
  <c r="F522" i="5"/>
  <c r="H522" i="5"/>
  <c r="E542" i="4"/>
  <c r="F542" i="4" s="1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G211" i="4"/>
  <c r="H211" i="4" s="1"/>
  <c r="E211" i="6"/>
  <c r="G523" i="5"/>
  <c r="F523" i="5"/>
  <c r="H523" i="5"/>
  <c r="E543" i="4"/>
  <c r="F543" i="4" s="1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G212" i="4"/>
  <c r="H212" i="4" s="1"/>
  <c r="E212" i="6"/>
  <c r="H524" i="5"/>
  <c r="G524" i="5"/>
  <c r="F524" i="5"/>
  <c r="E544" i="4"/>
  <c r="F544" i="4" s="1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G213" i="4"/>
  <c r="H213" i="4" s="1"/>
  <c r="E213" i="6"/>
  <c r="G525" i="5"/>
  <c r="F525" i="5"/>
  <c r="H525" i="5"/>
  <c r="E545" i="4"/>
  <c r="F545" i="4" s="1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G214" i="4"/>
  <c r="H214" i="4" s="1"/>
  <c r="E214" i="6"/>
  <c r="H526" i="5"/>
  <c r="F526" i="5"/>
  <c r="G526" i="5"/>
  <c r="E546" i="4"/>
  <c r="F546" i="4" s="1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G215" i="4"/>
  <c r="H215" i="4" s="1"/>
  <c r="E215" i="6"/>
  <c r="H527" i="5"/>
  <c r="G527" i="5"/>
  <c r="F527" i="5"/>
  <c r="E547" i="4"/>
  <c r="F547" i="4" s="1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G216" i="4"/>
  <c r="H216" i="4" s="1"/>
  <c r="E216" i="6"/>
  <c r="G528" i="5"/>
  <c r="F528" i="5"/>
  <c r="H528" i="5"/>
  <c r="E548" i="4"/>
  <c r="F548" i="4" s="1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G217" i="4"/>
  <c r="H217" i="4" s="1"/>
  <c r="E217" i="6"/>
  <c r="F529" i="5"/>
  <c r="H529" i="5"/>
  <c r="G529" i="5"/>
  <c r="E549" i="4"/>
  <c r="F549" i="4" s="1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G218" i="4"/>
  <c r="H218" i="4" s="1"/>
  <c r="E218" i="6"/>
  <c r="G530" i="5"/>
  <c r="H530" i="5"/>
  <c r="F530" i="5"/>
  <c r="E550" i="4"/>
  <c r="F550" i="4" s="1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G219" i="4"/>
  <c r="H219" i="4" s="1"/>
  <c r="E219" i="6"/>
  <c r="G531" i="5"/>
  <c r="F531" i="5"/>
  <c r="H531" i="5"/>
  <c r="E551" i="4"/>
  <c r="F551" i="4" s="1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G220" i="4"/>
  <c r="H220" i="4" s="1"/>
  <c r="E220" i="6"/>
  <c r="H532" i="5"/>
  <c r="G532" i="5"/>
  <c r="F532" i="5"/>
  <c r="E552" i="4"/>
  <c r="F552" i="4" s="1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G221" i="4"/>
  <c r="H221" i="4" s="1"/>
  <c r="E221" i="6"/>
  <c r="F533" i="5"/>
  <c r="H533" i="5"/>
  <c r="G533" i="5"/>
  <c r="E553" i="4"/>
  <c r="F553" i="4" s="1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G222" i="4"/>
  <c r="H222" i="4" s="1"/>
  <c r="E222" i="6"/>
  <c r="G534" i="5"/>
  <c r="F534" i="5"/>
  <c r="H534" i="5"/>
  <c r="E554" i="4"/>
  <c r="F554" i="4" s="1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G223" i="4"/>
  <c r="H223" i="4" s="1"/>
  <c r="E223" i="6"/>
  <c r="H535" i="5"/>
  <c r="G535" i="5"/>
  <c r="F535" i="5"/>
  <c r="E555" i="4"/>
  <c r="F555" i="4" s="1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G224" i="4"/>
  <c r="H224" i="4" s="1"/>
  <c r="E224" i="6"/>
  <c r="F536" i="5"/>
  <c r="H536" i="5"/>
  <c r="G536" i="5"/>
  <c r="E556" i="4"/>
  <c r="F556" i="4" s="1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G225" i="4"/>
  <c r="H225" i="4" s="1"/>
  <c r="E225" i="6"/>
  <c r="G537" i="5"/>
  <c r="F537" i="5"/>
  <c r="H537" i="5"/>
  <c r="E557" i="4"/>
  <c r="F557" i="4" s="1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G226" i="4"/>
  <c r="H226" i="4" s="1"/>
  <c r="E226" i="6"/>
  <c r="H538" i="5"/>
  <c r="G538" i="5"/>
  <c r="F538" i="5"/>
  <c r="E558" i="4"/>
  <c r="F558" i="4" s="1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G227" i="4"/>
  <c r="H227" i="4" s="1"/>
  <c r="E227" i="6"/>
  <c r="H539" i="5"/>
  <c r="G539" i="5"/>
  <c r="F539" i="5"/>
  <c r="E559" i="4"/>
  <c r="F559" i="4" s="1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G228" i="4"/>
  <c r="H228" i="4" s="1"/>
  <c r="E228" i="6"/>
  <c r="G540" i="5"/>
  <c r="F540" i="5"/>
  <c r="H540" i="5"/>
  <c r="E560" i="4"/>
  <c r="F560" i="4" s="1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G229" i="4"/>
  <c r="H229" i="4" s="1"/>
  <c r="E229" i="6"/>
  <c r="H541" i="5"/>
  <c r="G541" i="5"/>
  <c r="F541" i="5"/>
  <c r="E561" i="4"/>
  <c r="F561" i="4" s="1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G230" i="4"/>
  <c r="H230" i="4" s="1"/>
  <c r="E230" i="6"/>
  <c r="H542" i="5"/>
  <c r="F542" i="5"/>
  <c r="G542" i="5"/>
  <c r="E562" i="4"/>
  <c r="F562" i="4" s="1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G231" i="4"/>
  <c r="H231" i="4" s="1"/>
  <c r="E231" i="6"/>
  <c r="G543" i="5"/>
  <c r="F543" i="5"/>
  <c r="H543" i="5"/>
  <c r="E563" i="4"/>
  <c r="F563" i="4" s="1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G232" i="4"/>
  <c r="H232" i="4" s="1"/>
  <c r="E232" i="6"/>
  <c r="H544" i="5"/>
  <c r="G544" i="5"/>
  <c r="F544" i="5"/>
  <c r="E564" i="4"/>
  <c r="F564" i="4" s="1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G233" i="4"/>
  <c r="H233" i="4" s="1"/>
  <c r="E233" i="6"/>
  <c r="H545" i="5"/>
  <c r="G545" i="5"/>
  <c r="F545" i="5"/>
  <c r="E565" i="4"/>
  <c r="F565" i="4" s="1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G234" i="4"/>
  <c r="H234" i="4" s="1"/>
  <c r="E234" i="6"/>
  <c r="G546" i="5"/>
  <c r="F546" i="5"/>
  <c r="H546" i="5"/>
  <c r="E566" i="4"/>
  <c r="F566" i="4" s="1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G235" i="4"/>
  <c r="H235" i="4" s="1"/>
  <c r="E235" i="6"/>
  <c r="F547" i="5"/>
  <c r="H547" i="5"/>
  <c r="G547" i="5"/>
  <c r="E567" i="4"/>
  <c r="F567" i="4" s="1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G236" i="4"/>
  <c r="H236" i="4" s="1"/>
  <c r="E236" i="6"/>
  <c r="H548" i="5"/>
  <c r="G548" i="5"/>
  <c r="F548" i="5"/>
  <c r="E568" i="4"/>
  <c r="F568" i="4" s="1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G237" i="4"/>
  <c r="H237" i="4" s="1"/>
  <c r="E237" i="6"/>
  <c r="G549" i="5"/>
  <c r="F549" i="5"/>
  <c r="H549" i="5"/>
  <c r="E569" i="4"/>
  <c r="F569" i="4" s="1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G238" i="4"/>
  <c r="H238" i="4" s="1"/>
  <c r="E238" i="6"/>
  <c r="H550" i="5"/>
  <c r="G550" i="5"/>
  <c r="F550" i="5"/>
  <c r="E570" i="4"/>
  <c r="F570" i="4" s="1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G239" i="4"/>
  <c r="H239" i="4" s="1"/>
  <c r="E239" i="6"/>
  <c r="H551" i="5"/>
  <c r="G551" i="5"/>
  <c r="F551" i="5"/>
  <c r="E571" i="4"/>
  <c r="F571" i="4" s="1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G240" i="4"/>
  <c r="H240" i="4" s="1"/>
  <c r="E240" i="6"/>
  <c r="G552" i="5"/>
  <c r="F552" i="5"/>
  <c r="H552" i="5"/>
  <c r="E572" i="4"/>
  <c r="F572" i="4" s="1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G241" i="4"/>
  <c r="H241" i="4" s="1"/>
  <c r="E241" i="6"/>
  <c r="H553" i="5"/>
  <c r="G553" i="5"/>
  <c r="F553" i="5"/>
  <c r="E573" i="4"/>
  <c r="F573" i="4" s="1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G242" i="4"/>
  <c r="H242" i="4" s="1"/>
  <c r="E242" i="6"/>
  <c r="F554" i="5"/>
  <c r="H554" i="5"/>
  <c r="G554" i="5"/>
  <c r="E574" i="4"/>
  <c r="F574" i="4" s="1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G243" i="4"/>
  <c r="H243" i="4" s="1"/>
  <c r="E243" i="6"/>
  <c r="G555" i="5"/>
  <c r="F555" i="5"/>
  <c r="H555" i="5"/>
  <c r="E575" i="4"/>
  <c r="F575" i="4" s="1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G244" i="4"/>
  <c r="H244" i="4" s="1"/>
  <c r="E244" i="6"/>
  <c r="H556" i="5"/>
  <c r="G556" i="5"/>
  <c r="F556" i="5"/>
  <c r="E576" i="4"/>
  <c r="F576" i="4" s="1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G245" i="4"/>
  <c r="H245" i="4" s="1"/>
  <c r="E245" i="6"/>
  <c r="H557" i="5"/>
  <c r="G557" i="5"/>
  <c r="F557" i="5"/>
  <c r="E577" i="4"/>
  <c r="F577" i="4" s="1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G246" i="4"/>
  <c r="H246" i="4" s="1"/>
  <c r="E246" i="6"/>
  <c r="G558" i="5"/>
  <c r="F558" i="5"/>
  <c r="H558" i="5"/>
  <c r="E578" i="4"/>
  <c r="F578" i="4" s="1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G247" i="4"/>
  <c r="H247" i="4" s="1"/>
  <c r="E247" i="6"/>
  <c r="H559" i="5"/>
  <c r="G559" i="5"/>
  <c r="F559" i="5"/>
  <c r="E579" i="4"/>
  <c r="F579" i="4" s="1"/>
  <c r="C580" i="4"/>
  <c r="E248" i="7"/>
  <c r="N248" i="7" s="1"/>
  <c r="H568" i="3"/>
  <c r="I568" i="3" s="1"/>
  <c r="F569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G248" i="4"/>
  <c r="H248" i="4" s="1"/>
  <c r="E248" i="6"/>
  <c r="H560" i="5"/>
  <c r="G560" i="5"/>
  <c r="F560" i="5"/>
  <c r="E580" i="4"/>
  <c r="F580" i="4" s="1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G249" i="4"/>
  <c r="H249" i="4" s="1"/>
  <c r="E249" i="6"/>
  <c r="G561" i="5"/>
  <c r="F561" i="5"/>
  <c r="H561" i="5"/>
  <c r="E581" i="4"/>
  <c r="F581" i="4" s="1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G250" i="4"/>
  <c r="H250" i="4" s="1"/>
  <c r="E250" i="6"/>
  <c r="F562" i="5"/>
  <c r="G562" i="5"/>
  <c r="H562" i="5"/>
  <c r="E582" i="4"/>
  <c r="F582" i="4" s="1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G251" i="4"/>
  <c r="H251" i="4" s="1"/>
  <c r="E251" i="6"/>
  <c r="G563" i="5"/>
  <c r="F563" i="5"/>
  <c r="H563" i="5"/>
  <c r="E583" i="4"/>
  <c r="F583" i="4" s="1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G252" i="4"/>
  <c r="H252" i="4" s="1"/>
  <c r="E252" i="6"/>
  <c r="G564" i="5"/>
  <c r="F564" i="5"/>
  <c r="H564" i="5"/>
  <c r="E584" i="4"/>
  <c r="F584" i="4" s="1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G253" i="4"/>
  <c r="H253" i="4" s="1"/>
  <c r="E253" i="6"/>
  <c r="F565" i="5"/>
  <c r="H565" i="5"/>
  <c r="G565" i="5"/>
  <c r="E585" i="4"/>
  <c r="F585" i="4" s="1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G254" i="4"/>
  <c r="H254" i="4" s="1"/>
  <c r="E254" i="6"/>
  <c r="G566" i="5"/>
  <c r="F566" i="5"/>
  <c r="H566" i="5"/>
  <c r="E586" i="4"/>
  <c r="F586" i="4" s="1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G255" i="4"/>
  <c r="H255" i="4" s="1"/>
  <c r="E255" i="6"/>
  <c r="G567" i="5"/>
  <c r="F567" i="5"/>
  <c r="H567" i="5"/>
  <c r="E587" i="4"/>
  <c r="F587" i="4" s="1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G256" i="4"/>
  <c r="H256" i="4" s="1"/>
  <c r="E256" i="6"/>
  <c r="H568" i="5"/>
  <c r="G568" i="5"/>
  <c r="F568" i="5"/>
  <c r="E588" i="4"/>
  <c r="F588" i="4" s="1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G257" i="4"/>
  <c r="H257" i="4" s="1"/>
  <c r="E257" i="6"/>
  <c r="H569" i="5"/>
  <c r="F569" i="5"/>
  <c r="G569" i="5"/>
  <c r="E589" i="4"/>
  <c r="F589" i="4" s="1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G258" i="4"/>
  <c r="H258" i="4" s="1"/>
  <c r="E258" i="6"/>
  <c r="G570" i="5"/>
  <c r="F570" i="5"/>
  <c r="H570" i="5"/>
  <c r="E590" i="4"/>
  <c r="F590" i="4" s="1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G259" i="4"/>
  <c r="H259" i="4" s="1"/>
  <c r="E259" i="6"/>
  <c r="H571" i="5"/>
  <c r="F571" i="5"/>
  <c r="G571" i="5"/>
  <c r="E591" i="4"/>
  <c r="F591" i="4" s="1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G260" i="4"/>
  <c r="H260" i="4" s="1"/>
  <c r="E260" i="6"/>
  <c r="F572" i="5"/>
  <c r="H572" i="5"/>
  <c r="G572" i="5"/>
  <c r="E592" i="4"/>
  <c r="F592" i="4" s="1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G261" i="4"/>
  <c r="H261" i="4" s="1"/>
  <c r="E261" i="6"/>
  <c r="G573" i="5"/>
  <c r="F573" i="5"/>
  <c r="H573" i="5"/>
  <c r="E593" i="4"/>
  <c r="F593" i="4" s="1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G262" i="4"/>
  <c r="H262" i="4" s="1"/>
  <c r="E262" i="6"/>
  <c r="F574" i="5"/>
  <c r="H574" i="5"/>
  <c r="G574" i="5"/>
  <c r="E594" i="4"/>
  <c r="F594" i="4" s="1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G263" i="4"/>
  <c r="H263" i="4" s="1"/>
  <c r="E263" i="6"/>
  <c r="H575" i="5"/>
  <c r="G575" i="5"/>
  <c r="F575" i="5"/>
  <c r="E595" i="4"/>
  <c r="F595" i="4" s="1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G264" i="4"/>
  <c r="H264" i="4" s="1"/>
  <c r="E264" i="6"/>
  <c r="G576" i="5"/>
  <c r="F576" i="5"/>
  <c r="H576" i="5"/>
  <c r="E596" i="4"/>
  <c r="F596" i="4" s="1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G265" i="4"/>
  <c r="H265" i="4" s="1"/>
  <c r="E265" i="6"/>
  <c r="G577" i="5"/>
  <c r="H577" i="5"/>
  <c r="F577" i="5"/>
  <c r="E597" i="4"/>
  <c r="F597" i="4" s="1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G266" i="4"/>
  <c r="H266" i="4" s="1"/>
  <c r="E266" i="6"/>
  <c r="H578" i="5"/>
  <c r="G578" i="5"/>
  <c r="F578" i="5"/>
  <c r="E598" i="4"/>
  <c r="F598" i="4" s="1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G267" i="4"/>
  <c r="H267" i="4" s="1"/>
  <c r="E267" i="6"/>
  <c r="G579" i="5"/>
  <c r="F579" i="5"/>
  <c r="H579" i="5"/>
  <c r="E599" i="4"/>
  <c r="F599" i="4" s="1"/>
  <c r="C600" i="4"/>
  <c r="E268" i="7"/>
  <c r="N268" i="7" s="1"/>
  <c r="F589" i="3"/>
  <c r="H588" i="3"/>
  <c r="I588" i="3" s="1"/>
  <c r="G589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G268" i="4"/>
  <c r="H268" i="4" s="1"/>
  <c r="E268" i="6"/>
  <c r="H580" i="5"/>
  <c r="G580" i="5"/>
  <c r="F580" i="5"/>
  <c r="E600" i="4"/>
  <c r="F600" i="4" s="1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G269" i="4"/>
  <c r="H269" i="4" s="1"/>
  <c r="E269" i="6"/>
  <c r="F581" i="5"/>
  <c r="H581" i="5"/>
  <c r="G581" i="5"/>
  <c r="E601" i="4"/>
  <c r="F601" i="4" s="1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G270" i="4"/>
  <c r="H270" i="4" s="1"/>
  <c r="E270" i="6"/>
  <c r="G582" i="5"/>
  <c r="F582" i="5"/>
  <c r="H582" i="5"/>
  <c r="E602" i="4"/>
  <c r="F602" i="4" s="1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G271" i="4"/>
  <c r="H271" i="4" s="1"/>
  <c r="E271" i="6"/>
  <c r="F583" i="5"/>
  <c r="G583" i="5"/>
  <c r="H583" i="5"/>
  <c r="E603" i="4"/>
  <c r="F603" i="4" s="1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G272" i="4"/>
  <c r="H272" i="4" s="1"/>
  <c r="E272" i="6"/>
  <c r="H584" i="5"/>
  <c r="G584" i="5"/>
  <c r="F584" i="5"/>
  <c r="E604" i="4"/>
  <c r="F604" i="4" s="1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G273" i="4"/>
  <c r="H273" i="4" s="1"/>
  <c r="E273" i="6"/>
  <c r="G585" i="5"/>
  <c r="F585" i="5"/>
  <c r="H585" i="5"/>
  <c r="E605" i="4"/>
  <c r="F605" i="4" s="1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G274" i="4"/>
  <c r="H274" i="4" s="1"/>
  <c r="E274" i="6"/>
  <c r="H586" i="5"/>
  <c r="G586" i="5"/>
  <c r="F586" i="5"/>
  <c r="E606" i="4"/>
  <c r="F606" i="4" s="1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G275" i="4"/>
  <c r="H275" i="4" s="1"/>
  <c r="E275" i="6"/>
  <c r="G587" i="5"/>
  <c r="F587" i="5"/>
  <c r="H587" i="5"/>
  <c r="E607" i="4"/>
  <c r="F607" i="4" s="1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G276" i="4"/>
  <c r="H276" i="4" s="1"/>
  <c r="E276" i="6"/>
  <c r="G588" i="5"/>
  <c r="F588" i="5"/>
  <c r="H588" i="5"/>
  <c r="E608" i="4"/>
  <c r="F608" i="4" s="1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G277" i="4"/>
  <c r="H277" i="4" s="1"/>
  <c r="E277" i="6"/>
  <c r="H589" i="5"/>
  <c r="G589" i="5"/>
  <c r="F589" i="5"/>
  <c r="E609" i="4"/>
  <c r="F609" i="4" s="1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G278" i="4"/>
  <c r="H278" i="4" s="1"/>
  <c r="E278" i="6"/>
  <c r="F590" i="5"/>
  <c r="H590" i="5"/>
  <c r="G590" i="5"/>
  <c r="E610" i="4"/>
  <c r="F610" i="4" s="1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G279" i="4"/>
  <c r="H279" i="4" s="1"/>
  <c r="E279" i="6"/>
  <c r="G591" i="5"/>
  <c r="F591" i="5"/>
  <c r="H591" i="5"/>
  <c r="E611" i="4"/>
  <c r="F611" i="4" s="1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G280" i="4"/>
  <c r="H280" i="4" s="1"/>
  <c r="E280" i="6"/>
  <c r="H592" i="5"/>
  <c r="G592" i="5"/>
  <c r="F592" i="5"/>
  <c r="E612" i="4"/>
  <c r="F612" i="4" s="1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G281" i="4"/>
  <c r="H281" i="4" s="1"/>
  <c r="E281" i="6"/>
  <c r="H593" i="5"/>
  <c r="G593" i="5"/>
  <c r="F593" i="5"/>
  <c r="E613" i="4"/>
  <c r="F613" i="4" s="1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G282" i="4"/>
  <c r="H282" i="4" s="1"/>
  <c r="E282" i="6"/>
  <c r="G594" i="5"/>
  <c r="F594" i="5"/>
  <c r="H594" i="5"/>
  <c r="E614" i="4"/>
  <c r="F614" i="4" s="1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G283" i="4"/>
  <c r="H283" i="4" s="1"/>
  <c r="E283" i="6"/>
  <c r="G595" i="5"/>
  <c r="F595" i="5"/>
  <c r="H595" i="5"/>
  <c r="E615" i="4"/>
  <c r="F615" i="4" s="1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G284" i="4"/>
  <c r="H284" i="4" s="1"/>
  <c r="E284" i="6"/>
  <c r="H596" i="5"/>
  <c r="G596" i="5"/>
  <c r="F596" i="5"/>
  <c r="E616" i="4"/>
  <c r="F616" i="4" s="1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G285" i="4"/>
  <c r="H285" i="4" s="1"/>
  <c r="E285" i="6"/>
  <c r="G597" i="5"/>
  <c r="F597" i="5"/>
  <c r="H597" i="5"/>
  <c r="E617" i="4"/>
  <c r="F617" i="4" s="1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G286" i="4"/>
  <c r="H286" i="4" s="1"/>
  <c r="E286" i="6"/>
  <c r="H598" i="5"/>
  <c r="G598" i="5"/>
  <c r="F598" i="5"/>
  <c r="E618" i="4"/>
  <c r="F618" i="4" s="1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G287" i="4"/>
  <c r="H287" i="4" s="1"/>
  <c r="E287" i="6"/>
  <c r="H599" i="5"/>
  <c r="G599" i="5"/>
  <c r="F599" i="5"/>
  <c r="E619" i="4"/>
  <c r="F619" i="4" s="1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G288" i="4"/>
  <c r="H288" i="4" s="1"/>
  <c r="E288" i="6"/>
  <c r="G600" i="5"/>
  <c r="F600" i="5"/>
  <c r="H600" i="5"/>
  <c r="E620" i="4"/>
  <c r="F620" i="4" s="1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G289" i="4"/>
  <c r="H289" i="4" s="1"/>
  <c r="E289" i="6"/>
  <c r="F601" i="5"/>
  <c r="H601" i="5"/>
  <c r="G601" i="5"/>
  <c r="E621" i="4"/>
  <c r="F621" i="4" s="1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G290" i="4"/>
  <c r="H290" i="4" s="1"/>
  <c r="E290" i="6"/>
  <c r="F602" i="5"/>
  <c r="G602" i="5"/>
  <c r="H602" i="5"/>
  <c r="E622" i="4"/>
  <c r="F622" i="4" s="1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G291" i="4"/>
  <c r="H291" i="4" s="1"/>
  <c r="E291" i="6"/>
  <c r="G603" i="5"/>
  <c r="F603" i="5"/>
  <c r="H603" i="5"/>
  <c r="E623" i="4"/>
  <c r="F623" i="4" s="1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G292" i="4"/>
  <c r="H292" i="4" s="1"/>
  <c r="E292" i="6"/>
  <c r="H604" i="5"/>
  <c r="G604" i="5"/>
  <c r="F604" i="5"/>
  <c r="E624" i="4"/>
  <c r="F624" i="4" s="1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G293" i="4"/>
  <c r="H293" i="4" s="1"/>
  <c r="E293" i="6"/>
  <c r="F605" i="5"/>
  <c r="H605" i="5"/>
  <c r="G605" i="5"/>
  <c r="E625" i="4"/>
  <c r="F625" i="4" s="1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G294" i="4"/>
  <c r="H294" i="4" s="1"/>
  <c r="E294" i="6"/>
  <c r="G606" i="5"/>
  <c r="F606" i="5"/>
  <c r="H606" i="5"/>
  <c r="E626" i="4"/>
  <c r="F626" i="4" s="1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G295" i="4"/>
  <c r="H295" i="4" s="1"/>
  <c r="E295" i="6"/>
  <c r="H607" i="5"/>
  <c r="F607" i="5"/>
  <c r="G607" i="5"/>
  <c r="E627" i="4"/>
  <c r="F627" i="4" s="1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G296" i="4"/>
  <c r="H296" i="4" s="1"/>
  <c r="E296" i="6"/>
  <c r="F608" i="5"/>
  <c r="G608" i="5"/>
  <c r="H608" i="5"/>
  <c r="E628" i="4"/>
  <c r="F628" i="4" s="1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G297" i="4"/>
  <c r="H297" i="4" s="1"/>
  <c r="E297" i="6"/>
  <c r="G609" i="5"/>
  <c r="F609" i="5"/>
  <c r="H609" i="5"/>
  <c r="E629" i="4"/>
  <c r="F629" i="4" s="1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G298" i="4"/>
  <c r="H298" i="4" s="1"/>
  <c r="E298" i="6"/>
  <c r="H610" i="5"/>
  <c r="G610" i="5"/>
  <c r="F610" i="5"/>
  <c r="E630" i="4"/>
  <c r="F630" i="4" s="1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G299" i="4"/>
  <c r="H299" i="4" s="1"/>
  <c r="E299" i="6"/>
  <c r="H611" i="5"/>
  <c r="G611" i="5"/>
  <c r="F611" i="5"/>
  <c r="E631" i="4"/>
  <c r="F631" i="4" s="1"/>
  <c r="C632" i="4"/>
  <c r="E300" i="7"/>
  <c r="N300" i="7" s="1"/>
  <c r="H620" i="3"/>
  <c r="I620" i="3" s="1"/>
  <c r="F621" i="3"/>
  <c r="G621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G300" i="4"/>
  <c r="H300" i="4" s="1"/>
  <c r="E300" i="6"/>
  <c r="G612" i="5"/>
  <c r="F612" i="5"/>
  <c r="H612" i="5"/>
  <c r="E632" i="4"/>
  <c r="F632" i="4" s="1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G301" i="4"/>
  <c r="H301" i="4" s="1"/>
  <c r="E301" i="6"/>
  <c r="H613" i="5"/>
  <c r="G613" i="5"/>
  <c r="F613" i="5"/>
  <c r="E633" i="4"/>
  <c r="F633" i="4" s="1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G302" i="4"/>
  <c r="H302" i="4" s="1"/>
  <c r="E302" i="6"/>
  <c r="H614" i="5"/>
  <c r="F614" i="5"/>
  <c r="G614" i="5"/>
  <c r="E634" i="4"/>
  <c r="F634" i="4" s="1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G303" i="4"/>
  <c r="H303" i="4" s="1"/>
  <c r="E303" i="6"/>
  <c r="G615" i="5"/>
  <c r="F615" i="5"/>
  <c r="H615" i="5"/>
  <c r="E635" i="4"/>
  <c r="F635" i="4" s="1"/>
  <c r="C636" i="4"/>
  <c r="E304" i="7"/>
  <c r="N304" i="7" s="1"/>
  <c r="F625" i="3"/>
  <c r="H624" i="3"/>
  <c r="I624" i="3" s="1"/>
  <c r="G625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G304" i="4"/>
  <c r="H304" i="4" s="1"/>
  <c r="E304" i="6"/>
  <c r="F616" i="5"/>
  <c r="H616" i="5"/>
  <c r="G616" i="5"/>
  <c r="E636" i="4"/>
  <c r="F636" i="4" s="1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G305" i="4"/>
  <c r="H305" i="4" s="1"/>
  <c r="E305" i="6"/>
  <c r="H617" i="5"/>
  <c r="G617" i="5"/>
  <c r="F617" i="5"/>
  <c r="E637" i="4"/>
  <c r="F637" i="4" s="1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G306" i="4"/>
  <c r="H306" i="4" s="1"/>
  <c r="E306" i="6"/>
  <c r="G618" i="5"/>
  <c r="F618" i="5"/>
  <c r="H618" i="5"/>
  <c r="E638" i="4"/>
  <c r="F638" i="4" s="1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G307" i="4"/>
  <c r="H307" i="4" s="1"/>
  <c r="E307" i="6"/>
  <c r="F619" i="5"/>
  <c r="H619" i="5"/>
  <c r="G619" i="5"/>
  <c r="E639" i="4"/>
  <c r="F639" i="4" s="1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G308" i="4"/>
  <c r="H308" i="4" s="1"/>
  <c r="E308" i="6"/>
  <c r="H620" i="5"/>
  <c r="G620" i="5"/>
  <c r="F620" i="5"/>
  <c r="E640" i="4"/>
  <c r="F640" i="4" s="1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G309" i="4"/>
  <c r="H309" i="4" s="1"/>
  <c r="E309" i="6"/>
  <c r="G621" i="5"/>
  <c r="F621" i="5"/>
  <c r="H621" i="5"/>
  <c r="E641" i="4"/>
  <c r="F641" i="4" s="1"/>
  <c r="C642" i="4"/>
  <c r="E310" i="7"/>
  <c r="N310" i="7" s="1"/>
  <c r="F631" i="3"/>
  <c r="H630" i="3"/>
  <c r="I630" i="3" s="1"/>
  <c r="G631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G310" i="4"/>
  <c r="H310" i="4" s="1"/>
  <c r="E310" i="6"/>
  <c r="H622" i="5"/>
  <c r="G622" i="5"/>
  <c r="F622" i="5"/>
  <c r="E642" i="4"/>
  <c r="F642" i="4" s="1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G311" i="4"/>
  <c r="H311" i="4" s="1"/>
  <c r="E311" i="6"/>
  <c r="H623" i="5"/>
  <c r="G623" i="5"/>
  <c r="F623" i="5"/>
  <c r="E643" i="4"/>
  <c r="F643" i="4" s="1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G312" i="4"/>
  <c r="H312" i="4" s="1"/>
  <c r="E312" i="6"/>
  <c r="G624" i="5"/>
  <c r="F624" i="5"/>
  <c r="H624" i="5"/>
  <c r="E644" i="4"/>
  <c r="F644" i="4" s="1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G313" i="4"/>
  <c r="H313" i="4" s="1"/>
  <c r="E313" i="6"/>
  <c r="H625" i="5"/>
  <c r="G625" i="5"/>
  <c r="F625" i="5"/>
  <c r="E645" i="4"/>
  <c r="F645" i="4" s="1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G314" i="4"/>
  <c r="H314" i="4" s="1"/>
  <c r="E314" i="6"/>
  <c r="F626" i="5"/>
  <c r="H626" i="5"/>
  <c r="G626" i="5"/>
  <c r="E646" i="4"/>
  <c r="F646" i="4" s="1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G315" i="4"/>
  <c r="H315" i="4" s="1"/>
  <c r="E315" i="6"/>
  <c r="G627" i="5"/>
  <c r="F627" i="5"/>
  <c r="H627" i="5"/>
  <c r="E647" i="4"/>
  <c r="F647" i="4" s="1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G316" i="4"/>
  <c r="H316" i="4" s="1"/>
  <c r="E316" i="6"/>
  <c r="H628" i="5"/>
  <c r="G628" i="5"/>
  <c r="F628" i="5"/>
  <c r="E648" i="4"/>
  <c r="F648" i="4" s="1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G317" i="4"/>
  <c r="H317" i="4" s="1"/>
  <c r="E317" i="6"/>
  <c r="H629" i="5"/>
  <c r="G629" i="5"/>
  <c r="F629" i="5"/>
  <c r="E649" i="4"/>
  <c r="F649" i="4" s="1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G318" i="4"/>
  <c r="H318" i="4" s="1"/>
  <c r="E318" i="6"/>
  <c r="G630" i="5"/>
  <c r="F630" i="5"/>
  <c r="H630" i="5"/>
  <c r="E650" i="4"/>
  <c r="F650" i="4" s="1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G319" i="4"/>
  <c r="H319" i="4" s="1"/>
  <c r="E319" i="6"/>
  <c r="H631" i="5"/>
  <c r="G631" i="5"/>
  <c r="F631" i="5"/>
  <c r="E651" i="4"/>
  <c r="F651" i="4" s="1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G320" i="4"/>
  <c r="H320" i="4" s="1"/>
  <c r="E320" i="6"/>
  <c r="H632" i="5"/>
  <c r="G632" i="5"/>
  <c r="F632" i="5"/>
  <c r="E652" i="4"/>
  <c r="F652" i="4" s="1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G321" i="4"/>
  <c r="H321" i="4" s="1"/>
  <c r="E321" i="6"/>
  <c r="G633" i="5"/>
  <c r="F633" i="5"/>
  <c r="H633" i="5"/>
  <c r="E653" i="4"/>
  <c r="F653" i="4" s="1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G322" i="4"/>
  <c r="H322" i="4" s="1"/>
  <c r="E322" i="6"/>
  <c r="F634" i="5"/>
  <c r="H634" i="5"/>
  <c r="G634" i="5"/>
  <c r="E654" i="4"/>
  <c r="F654" i="4" s="1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G323" i="4"/>
  <c r="H323" i="4" s="1"/>
  <c r="E323" i="6"/>
  <c r="H635" i="5"/>
  <c r="F635" i="5"/>
  <c r="G635" i="5"/>
  <c r="E655" i="4"/>
  <c r="F655" i="4" s="1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G324" i="4"/>
  <c r="H324" i="4" s="1"/>
  <c r="E324" i="6"/>
  <c r="G636" i="5"/>
  <c r="F636" i="5"/>
  <c r="H636" i="5"/>
  <c r="E656" i="4"/>
  <c r="F656" i="4" s="1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G325" i="4"/>
  <c r="H325" i="4" s="1"/>
  <c r="E325" i="6"/>
  <c r="F637" i="5"/>
  <c r="H637" i="5"/>
  <c r="G637" i="5"/>
  <c r="E657" i="4"/>
  <c r="F657" i="4" s="1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G326" i="4"/>
  <c r="H326" i="4" s="1"/>
  <c r="E326" i="6"/>
  <c r="G638" i="5"/>
  <c r="F638" i="5"/>
  <c r="H638" i="5"/>
  <c r="E658" i="4"/>
  <c r="F658" i="4" s="1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G327" i="4"/>
  <c r="H327" i="4" s="1"/>
  <c r="E327" i="6"/>
  <c r="G639" i="5"/>
  <c r="F639" i="5"/>
  <c r="H639" i="5"/>
  <c r="E659" i="4"/>
  <c r="F659" i="4" s="1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G328" i="4"/>
  <c r="H328" i="4" s="1"/>
  <c r="E328" i="6"/>
  <c r="H640" i="5"/>
  <c r="G640" i="5"/>
  <c r="F640" i="5"/>
  <c r="E660" i="4"/>
  <c r="F660" i="4" s="1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G329" i="4"/>
  <c r="H329" i="4" s="1"/>
  <c r="E329" i="6"/>
  <c r="H641" i="5"/>
  <c r="F641" i="5"/>
  <c r="G641" i="5"/>
  <c r="E661" i="4"/>
  <c r="F661" i="4" s="1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G330" i="4"/>
  <c r="H330" i="4" s="1"/>
  <c r="E330" i="6"/>
  <c r="G642" i="5"/>
  <c r="F642" i="5"/>
  <c r="H642" i="5"/>
  <c r="E662" i="4"/>
  <c r="F662" i="4" s="1"/>
  <c r="C663" i="4"/>
  <c r="E331" i="7"/>
  <c r="N331" i="7" s="1"/>
  <c r="F652" i="3"/>
  <c r="H651" i="3"/>
  <c r="I651" i="3" s="1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G331" i="4"/>
  <c r="H331" i="4" s="1"/>
  <c r="E331" i="6"/>
  <c r="H643" i="5"/>
  <c r="F643" i="5"/>
  <c r="G643" i="5"/>
  <c r="E663" i="4"/>
  <c r="F663" i="4" s="1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G332" i="4"/>
  <c r="H332" i="4" s="1"/>
  <c r="E332" i="6"/>
  <c r="F644" i="5"/>
  <c r="H644" i="5"/>
  <c r="G644" i="5"/>
  <c r="E664" i="4"/>
  <c r="F664" i="4" s="1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G333" i="4"/>
  <c r="H333" i="4" s="1"/>
  <c r="E333" i="6"/>
  <c r="G645" i="5"/>
  <c r="F645" i="5"/>
  <c r="H645" i="5"/>
  <c r="E665" i="4"/>
  <c r="F665" i="4" s="1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G334" i="4"/>
  <c r="H334" i="4" s="1"/>
  <c r="E334" i="6"/>
  <c r="H646" i="5"/>
  <c r="G646" i="5"/>
  <c r="F646" i="5"/>
  <c r="E666" i="4"/>
  <c r="F666" i="4" s="1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G335" i="4"/>
  <c r="H335" i="4" s="1"/>
  <c r="E335" i="6"/>
  <c r="H647" i="5"/>
  <c r="G647" i="5"/>
  <c r="F647" i="5"/>
  <c r="E667" i="4"/>
  <c r="F667" i="4" s="1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G336" i="4"/>
  <c r="H336" i="4" s="1"/>
  <c r="E336" i="6"/>
  <c r="G648" i="5"/>
  <c r="F648" i="5"/>
  <c r="H648" i="5"/>
  <c r="E668" i="4"/>
  <c r="F668" i="4" s="1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G337" i="4"/>
  <c r="H337" i="4" s="1"/>
  <c r="E337" i="6"/>
  <c r="H649" i="5"/>
  <c r="G649" i="5"/>
  <c r="F649" i="5"/>
  <c r="E669" i="4"/>
  <c r="F669" i="4" s="1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G338" i="4"/>
  <c r="H338" i="4" s="1"/>
  <c r="E338" i="6"/>
  <c r="H650" i="5"/>
  <c r="G650" i="5"/>
  <c r="F650" i="5"/>
  <c r="E670" i="4"/>
  <c r="F670" i="4" s="1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G339" i="4"/>
  <c r="H339" i="4" s="1"/>
  <c r="E339" i="6"/>
  <c r="G651" i="5"/>
  <c r="F651" i="5"/>
  <c r="H651" i="5"/>
  <c r="E671" i="4"/>
  <c r="F671" i="4" s="1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G340" i="4"/>
  <c r="H340" i="4" s="1"/>
  <c r="E340" i="6"/>
  <c r="H652" i="5"/>
  <c r="G652" i="5"/>
  <c r="F652" i="5"/>
  <c r="E672" i="4"/>
  <c r="F672" i="4" s="1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D672" i="6"/>
  <c r="D672" i="7"/>
  <c r="S341" i="7"/>
  <c r="R341" i="7"/>
  <c r="Q341" i="7"/>
  <c r="T341" i="7"/>
  <c r="V340" i="7"/>
  <c r="U340" i="7"/>
  <c r="C661" i="6"/>
  <c r="C661" i="7"/>
  <c r="G341" i="4"/>
  <c r="H341" i="4" s="1"/>
  <c r="E341" i="6"/>
  <c r="H653" i="5"/>
  <c r="G653" i="5"/>
  <c r="F653" i="5"/>
  <c r="E673" i="4"/>
  <c r="F673" i="4" s="1"/>
  <c r="C674" i="4"/>
  <c r="E342" i="7"/>
  <c r="N342" i="7" s="1"/>
  <c r="H662" i="3"/>
  <c r="F663" i="3"/>
  <c r="I662" i="3"/>
  <c r="G663" i="3"/>
  <c r="P652" i="7" l="1"/>
  <c r="J653" i="6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G342" i="4"/>
  <c r="H342" i="4" s="1"/>
  <c r="E342" i="6"/>
  <c r="G654" i="5"/>
  <c r="F654" i="5"/>
  <c r="H654" i="5"/>
  <c r="E674" i="4"/>
  <c r="F674" i="4" s="1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G343" i="4"/>
  <c r="H343" i="4" s="1"/>
  <c r="E343" i="6"/>
  <c r="F655" i="5"/>
  <c r="H655" i="5"/>
  <c r="G655" i="5"/>
  <c r="E675" i="4"/>
  <c r="F675" i="4" s="1"/>
  <c r="C676" i="4"/>
  <c r="E344" i="7"/>
  <c r="N344" i="7" s="1"/>
  <c r="H664" i="3"/>
  <c r="I664" i="3" s="1"/>
  <c r="F665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G344" i="4"/>
  <c r="H344" i="4" s="1"/>
  <c r="E344" i="6"/>
  <c r="H656" i="5"/>
  <c r="G656" i="5"/>
  <c r="F656" i="5"/>
  <c r="E676" i="4"/>
  <c r="F676" i="4" s="1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G345" i="4"/>
  <c r="H345" i="4" s="1"/>
  <c r="E345" i="6"/>
  <c r="G657" i="5"/>
  <c r="F657" i="5"/>
  <c r="H657" i="5"/>
  <c r="E677" i="4"/>
  <c r="F677" i="4" s="1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G346" i="4"/>
  <c r="H346" i="4" s="1"/>
  <c r="E346" i="6"/>
  <c r="H658" i="5"/>
  <c r="G658" i="5"/>
  <c r="F658" i="5"/>
  <c r="E678" i="4"/>
  <c r="F678" i="4" s="1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G347" i="4"/>
  <c r="H347" i="4" s="1"/>
  <c r="E347" i="6"/>
  <c r="H659" i="5"/>
  <c r="G659" i="5"/>
  <c r="F659" i="5"/>
  <c r="E679" i="4"/>
  <c r="F679" i="4" s="1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G348" i="4"/>
  <c r="H348" i="4" s="1"/>
  <c r="E348" i="6"/>
  <c r="G660" i="5"/>
  <c r="F660" i="5"/>
  <c r="H660" i="5"/>
  <c r="E680" i="4"/>
  <c r="F680" i="4" s="1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G349" i="4"/>
  <c r="H349" i="4" s="1"/>
  <c r="E349" i="6"/>
  <c r="H661" i="5"/>
  <c r="G661" i="5"/>
  <c r="F661" i="5"/>
  <c r="E681" i="4"/>
  <c r="F681" i="4" s="1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D681" i="6"/>
  <c r="D681" i="7"/>
  <c r="V349" i="7"/>
  <c r="U349" i="7"/>
  <c r="T350" i="7"/>
  <c r="R350" i="7"/>
  <c r="S350" i="7"/>
  <c r="Q350" i="7"/>
  <c r="C670" i="6"/>
  <c r="C670" i="7"/>
  <c r="G350" i="4"/>
  <c r="H350" i="4" s="1"/>
  <c r="E350" i="6"/>
  <c r="F662" i="5"/>
  <c r="H662" i="5"/>
  <c r="G662" i="5"/>
  <c r="E682" i="4"/>
  <c r="F682" i="4" s="1"/>
  <c r="C683" i="4"/>
  <c r="E351" i="7"/>
  <c r="N351" i="7" s="1"/>
  <c r="H671" i="3"/>
  <c r="F672" i="3"/>
  <c r="I671" i="3"/>
  <c r="G672" i="3"/>
  <c r="P661" i="7" l="1"/>
  <c r="L662" i="6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G351" i="4"/>
  <c r="H351" i="4" s="1"/>
  <c r="E351" i="6"/>
  <c r="G663" i="5"/>
  <c r="F663" i="5"/>
  <c r="H663" i="5"/>
  <c r="E683" i="4"/>
  <c r="F683" i="4" s="1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G352" i="4"/>
  <c r="H352" i="4" s="1"/>
  <c r="E352" i="6"/>
  <c r="F664" i="5"/>
  <c r="H664" i="5"/>
  <c r="G664" i="5"/>
  <c r="E684" i="4"/>
  <c r="F684" i="4" s="1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G353" i="4"/>
  <c r="H353" i="4" s="1"/>
  <c r="E353" i="6"/>
  <c r="H665" i="5"/>
  <c r="G665" i="5"/>
  <c r="F665" i="5"/>
  <c r="E685" i="4"/>
  <c r="F685" i="4" s="1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G354" i="4"/>
  <c r="H354" i="4" s="1"/>
  <c r="E354" i="6"/>
  <c r="G666" i="5"/>
  <c r="F666" i="5"/>
  <c r="H666" i="5"/>
  <c r="E686" i="4"/>
  <c r="F686" i="4" s="1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G355" i="4"/>
  <c r="H355" i="4" s="1"/>
  <c r="E355" i="6"/>
  <c r="G667" i="5"/>
  <c r="F667" i="5"/>
  <c r="H667" i="5"/>
  <c r="E687" i="4"/>
  <c r="F687" i="4" s="1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G356" i="4"/>
  <c r="H356" i="4" s="1"/>
  <c r="E356" i="6"/>
  <c r="H668" i="5"/>
  <c r="G668" i="5"/>
  <c r="F668" i="5"/>
  <c r="E688" i="4"/>
  <c r="F688" i="4" s="1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G357" i="4"/>
  <c r="H357" i="4" s="1"/>
  <c r="E357" i="6"/>
  <c r="G669" i="5"/>
  <c r="F669" i="5"/>
  <c r="H669" i="5"/>
  <c r="E689" i="4"/>
  <c r="F689" i="4" s="1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G358" i="4"/>
  <c r="H358" i="4" s="1"/>
  <c r="E358" i="6"/>
  <c r="G670" i="5"/>
  <c r="F670" i="5"/>
  <c r="H670" i="5"/>
  <c r="E690" i="4"/>
  <c r="F690" i="4" s="1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G359" i="4"/>
  <c r="H359" i="4" s="1"/>
  <c r="E359" i="6"/>
  <c r="H671" i="5"/>
  <c r="G671" i="5"/>
  <c r="F671" i="5"/>
  <c r="E691" i="4"/>
  <c r="F691" i="4" s="1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G360" i="4"/>
  <c r="H360" i="4" s="1"/>
  <c r="E360" i="6"/>
  <c r="G672" i="5"/>
  <c r="F672" i="5"/>
  <c r="H672" i="5"/>
  <c r="E692" i="4"/>
  <c r="F692" i="4" s="1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G361" i="4"/>
  <c r="H361" i="4" s="1"/>
  <c r="E361" i="6"/>
  <c r="F673" i="5"/>
  <c r="H673" i="5"/>
  <c r="G673" i="5"/>
  <c r="E693" i="4"/>
  <c r="F693" i="4" s="1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G362" i="4"/>
  <c r="H362" i="4" s="1"/>
  <c r="E362" i="6"/>
  <c r="H674" i="5"/>
  <c r="F674" i="5"/>
  <c r="G674" i="5"/>
  <c r="E694" i="4"/>
  <c r="F694" i="4" s="1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G363" i="4"/>
  <c r="H363" i="4" s="1"/>
  <c r="E363" i="6"/>
  <c r="G675" i="5"/>
  <c r="F675" i="5"/>
  <c r="H675" i="5"/>
  <c r="E695" i="4"/>
  <c r="F695" i="4" s="1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G364" i="4"/>
  <c r="H364" i="4" s="1"/>
  <c r="E364" i="6"/>
  <c r="H676" i="5"/>
  <c r="G676" i="5"/>
  <c r="F676" i="5"/>
  <c r="E696" i="4"/>
  <c r="F696" i="4" s="1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G365" i="4"/>
  <c r="H365" i="4" s="1"/>
  <c r="E365" i="6"/>
  <c r="F677" i="5"/>
  <c r="G677" i="5"/>
  <c r="H677" i="5"/>
  <c r="E697" i="4"/>
  <c r="F697" i="4" s="1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G366" i="4"/>
  <c r="H366" i="4" s="1"/>
  <c r="E366" i="6"/>
  <c r="G678" i="5"/>
  <c r="F678" i="5"/>
  <c r="H678" i="5"/>
  <c r="E698" i="4"/>
  <c r="F698" i="4" s="1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G367" i="4"/>
  <c r="H367" i="4" s="1"/>
  <c r="E367" i="6"/>
  <c r="H679" i="5"/>
  <c r="F679" i="5"/>
  <c r="G679" i="5"/>
  <c r="C700" i="4"/>
  <c r="E699" i="4"/>
  <c r="F699" i="4" s="1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G368" i="4"/>
  <c r="H368" i="4" s="1"/>
  <c r="E368" i="6"/>
  <c r="F680" i="5"/>
  <c r="H680" i="5"/>
  <c r="G680" i="5"/>
  <c r="E369" i="7"/>
  <c r="N369" i="7" s="1"/>
  <c r="E700" i="4"/>
  <c r="F700" i="4" s="1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G369" i="4"/>
  <c r="H369" i="4" s="1"/>
  <c r="E369" i="6"/>
  <c r="G681" i="5"/>
  <c r="F681" i="5"/>
  <c r="H681" i="5"/>
  <c r="E701" i="4"/>
  <c r="F701" i="4" s="1"/>
  <c r="C702" i="4"/>
  <c r="E370" i="7"/>
  <c r="N370" i="7" s="1"/>
  <c r="H690" i="3"/>
  <c r="I690" i="3" s="1"/>
  <c r="F691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G370" i="4"/>
  <c r="H370" i="4" s="1"/>
  <c r="E370" i="6"/>
  <c r="H682" i="5"/>
  <c r="G682" i="5"/>
  <c r="F682" i="5"/>
  <c r="E702" i="4"/>
  <c r="F702" i="4" s="1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G371" i="4"/>
  <c r="H371" i="4" s="1"/>
  <c r="E371" i="6"/>
  <c r="H683" i="5"/>
  <c r="G683" i="5"/>
  <c r="F683" i="5"/>
  <c r="E703" i="4"/>
  <c r="F703" i="4" s="1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G372" i="4"/>
  <c r="H372" i="4" s="1"/>
  <c r="E372" i="6"/>
  <c r="G684" i="5"/>
  <c r="F684" i="5"/>
  <c r="H684" i="5"/>
  <c r="E704" i="4"/>
  <c r="F704" i="4" s="1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G373" i="4"/>
  <c r="H373" i="4" s="1"/>
  <c r="E373" i="6"/>
  <c r="H685" i="5"/>
  <c r="F685" i="5"/>
  <c r="G685" i="5"/>
  <c r="E705" i="4"/>
  <c r="F705" i="4" s="1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G374" i="4"/>
  <c r="H374" i="4" s="1"/>
  <c r="E374" i="6"/>
  <c r="H686" i="5"/>
  <c r="F686" i="5"/>
  <c r="G686" i="5"/>
  <c r="E706" i="4"/>
  <c r="F706" i="4" s="1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G375" i="4"/>
  <c r="H375" i="4" s="1"/>
  <c r="E375" i="6"/>
  <c r="G687" i="5"/>
  <c r="F687" i="5"/>
  <c r="H687" i="5"/>
  <c r="E707" i="4"/>
  <c r="F707" i="4" s="1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G376" i="4"/>
  <c r="H376" i="4" s="1"/>
  <c r="E376" i="6"/>
  <c r="H688" i="5"/>
  <c r="G688" i="5"/>
  <c r="F688" i="5"/>
  <c r="E708" i="4"/>
  <c r="F708" i="4" s="1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G377" i="4"/>
  <c r="H377" i="4" s="1"/>
  <c r="E377" i="6"/>
  <c r="F689" i="5"/>
  <c r="H689" i="5"/>
  <c r="G689" i="5"/>
  <c r="E709" i="4"/>
  <c r="F709" i="4" s="1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G378" i="4"/>
  <c r="H378" i="4" s="1"/>
  <c r="E378" i="6"/>
  <c r="G690" i="5"/>
  <c r="F690" i="5"/>
  <c r="H690" i="5"/>
  <c r="E710" i="4"/>
  <c r="F710" i="4" s="1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G379" i="4"/>
  <c r="H379" i="4" s="1"/>
  <c r="E379" i="6"/>
  <c r="F691" i="5"/>
  <c r="H691" i="5"/>
  <c r="G691" i="5"/>
  <c r="E711" i="4"/>
  <c r="F711" i="4" s="1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G380" i="4"/>
  <c r="H380" i="4" s="1"/>
  <c r="E380" i="6"/>
  <c r="G692" i="5"/>
  <c r="H692" i="5"/>
  <c r="F692" i="5"/>
  <c r="E712" i="4"/>
  <c r="F712" i="4" s="1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G381" i="4"/>
  <c r="H381" i="4" s="1"/>
  <c r="E381" i="6"/>
  <c r="G693" i="5"/>
  <c r="F693" i="5"/>
  <c r="H693" i="5"/>
  <c r="E382" i="7"/>
  <c r="N382" i="7" s="1"/>
  <c r="E713" i="4"/>
  <c r="F713" i="4" s="1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G382" i="4"/>
  <c r="H382" i="4" s="1"/>
  <c r="E382" i="6"/>
  <c r="H694" i="5"/>
  <c r="G694" i="5"/>
  <c r="F694" i="5"/>
  <c r="E714" i="4"/>
  <c r="F714" i="4" s="1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G383" i="4"/>
  <c r="H383" i="4" s="1"/>
  <c r="E383" i="6"/>
  <c r="H695" i="5"/>
  <c r="G695" i="5"/>
  <c r="F695" i="5"/>
  <c r="C716" i="4"/>
  <c r="E715" i="4"/>
  <c r="F715" i="4" s="1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G384" i="4"/>
  <c r="H384" i="4" s="1"/>
  <c r="E384" i="6"/>
  <c r="G696" i="5"/>
  <c r="F696" i="5"/>
  <c r="H696" i="5"/>
  <c r="E385" i="7"/>
  <c r="N385" i="7" s="1"/>
  <c r="E716" i="4"/>
  <c r="F716" i="4" s="1"/>
  <c r="C717" i="4"/>
  <c r="G706" i="3"/>
  <c r="F706" i="3"/>
  <c r="H705" i="3"/>
  <c r="I705" i="3" s="1"/>
  <c r="K696" i="6" l="1"/>
  <c r="K696" i="7"/>
  <c r="J696" i="6"/>
  <c r="J696" i="7"/>
  <c r="L696" i="6"/>
  <c r="L696" i="7"/>
  <c r="P695" i="7"/>
  <c r="R385" i="7"/>
  <c r="T385" i="7"/>
  <c r="Q385" i="7"/>
  <c r="S385" i="7"/>
  <c r="D716" i="6"/>
  <c r="D716" i="7"/>
  <c r="U384" i="7"/>
  <c r="V384" i="7"/>
  <c r="C705" i="6"/>
  <c r="C705" i="7"/>
  <c r="G385" i="4"/>
  <c r="H385" i="4" s="1"/>
  <c r="E385" i="6"/>
  <c r="H697" i="5"/>
  <c r="G697" i="5"/>
  <c r="F697" i="5"/>
  <c r="E717" i="4"/>
  <c r="F717" i="4" s="1"/>
  <c r="C718" i="4"/>
  <c r="E386" i="7"/>
  <c r="N386" i="7" s="1"/>
  <c r="F707" i="3"/>
  <c r="H706" i="3"/>
  <c r="I706" i="3"/>
  <c r="G707" i="3"/>
  <c r="P696" i="7" l="1"/>
  <c r="L697" i="6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G386" i="4"/>
  <c r="H386" i="4" s="1"/>
  <c r="E386" i="6"/>
  <c r="F698" i="5"/>
  <c r="G698" i="5"/>
  <c r="H698" i="5"/>
  <c r="E718" i="4"/>
  <c r="F718" i="4" s="1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G387" i="4"/>
  <c r="H387" i="4" s="1"/>
  <c r="E387" i="6"/>
  <c r="G699" i="5"/>
  <c r="F699" i="5"/>
  <c r="H699" i="5"/>
  <c r="E719" i="4"/>
  <c r="F719" i="4" s="1"/>
  <c r="C720" i="4"/>
  <c r="E388" i="7"/>
  <c r="N388" i="7" s="1"/>
  <c r="F709" i="3"/>
  <c r="H708" i="3"/>
  <c r="I708" i="3" s="1"/>
  <c r="G709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G388" i="4"/>
  <c r="H388" i="4" s="1"/>
  <c r="E388" i="6"/>
  <c r="H700" i="5"/>
  <c r="G700" i="5"/>
  <c r="F700" i="5"/>
  <c r="E720" i="4"/>
  <c r="F720" i="4" s="1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G389" i="4"/>
  <c r="H389" i="4" s="1"/>
  <c r="E389" i="6"/>
  <c r="H701" i="5"/>
  <c r="G701" i="5"/>
  <c r="F701" i="5"/>
  <c r="E721" i="4"/>
  <c r="F721" i="4" s="1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G390" i="4"/>
  <c r="H390" i="4" s="1"/>
  <c r="E390" i="6"/>
  <c r="G702" i="5"/>
  <c r="F702" i="5"/>
  <c r="H702" i="5"/>
  <c r="E722" i="4"/>
  <c r="F722" i="4" s="1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G391" i="4"/>
  <c r="H391" i="4" s="1"/>
  <c r="E391" i="6"/>
  <c r="H703" i="5"/>
  <c r="G703" i="5"/>
  <c r="F703" i="5"/>
  <c r="E723" i="4"/>
  <c r="F723" i="4" s="1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G392" i="4"/>
  <c r="H392" i="4" s="1"/>
  <c r="E392" i="6"/>
  <c r="H704" i="5"/>
  <c r="G704" i="5"/>
  <c r="F704" i="5"/>
  <c r="E724" i="4"/>
  <c r="F724" i="4" s="1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G393" i="4"/>
  <c r="H393" i="4" s="1"/>
  <c r="E393" i="6"/>
  <c r="G705" i="5"/>
  <c r="F705" i="5"/>
  <c r="H705" i="5"/>
  <c r="E725" i="4"/>
  <c r="F725" i="4" s="1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G394" i="4"/>
  <c r="H394" i="4" s="1"/>
  <c r="E394" i="6"/>
  <c r="F706" i="5"/>
  <c r="H706" i="5"/>
  <c r="G706" i="5"/>
  <c r="E726" i="4"/>
  <c r="F726" i="4" s="1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D726" i="6"/>
  <c r="D726" i="7"/>
  <c r="V394" i="7"/>
  <c r="U394" i="7"/>
  <c r="R395" i="7"/>
  <c r="S395" i="7"/>
  <c r="T395" i="7"/>
  <c r="Q395" i="7"/>
  <c r="C715" i="6"/>
  <c r="C715" i="7"/>
  <c r="G395" i="4"/>
  <c r="H395" i="4" s="1"/>
  <c r="E395" i="6"/>
  <c r="H707" i="5"/>
  <c r="G707" i="5"/>
  <c r="F707" i="5"/>
  <c r="E727" i="4"/>
  <c r="F727" i="4" s="1"/>
  <c r="C728" i="4"/>
  <c r="E396" i="7"/>
  <c r="N396" i="7" s="1"/>
  <c r="H716" i="3"/>
  <c r="F717" i="3"/>
  <c r="G717" i="3"/>
  <c r="I716" i="3"/>
  <c r="P706" i="7" l="1"/>
  <c r="K707" i="6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G396" i="4"/>
  <c r="H396" i="4" s="1"/>
  <c r="E396" i="6"/>
  <c r="G708" i="5"/>
  <c r="F708" i="5"/>
  <c r="H708" i="5"/>
  <c r="E728" i="4"/>
  <c r="F728" i="4" s="1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G397" i="4"/>
  <c r="H397" i="4" s="1"/>
  <c r="E397" i="6"/>
  <c r="F709" i="5"/>
  <c r="H709" i="5"/>
  <c r="G709" i="5"/>
  <c r="E729" i="4"/>
  <c r="F729" i="4" s="1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G398" i="4"/>
  <c r="H398" i="4" s="1"/>
  <c r="E398" i="6"/>
  <c r="G710" i="5"/>
  <c r="F710" i="5"/>
  <c r="H710" i="5"/>
  <c r="E730" i="4"/>
  <c r="F730" i="4" s="1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G399" i="4"/>
  <c r="H399" i="4" s="1"/>
  <c r="E399" i="6"/>
  <c r="G711" i="5"/>
  <c r="F711" i="5"/>
  <c r="H711" i="5"/>
  <c r="E731" i="4"/>
  <c r="F731" i="4" s="1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G400" i="4"/>
  <c r="H400" i="4" s="1"/>
  <c r="E400" i="6"/>
  <c r="H712" i="5"/>
  <c r="G712" i="5"/>
  <c r="F712" i="5"/>
  <c r="E732" i="4"/>
  <c r="F732" i="4" s="1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G401" i="4"/>
  <c r="H401" i="4" s="1"/>
  <c r="E401" i="6"/>
  <c r="H713" i="5"/>
  <c r="G713" i="5"/>
  <c r="F713" i="5"/>
  <c r="E733" i="4"/>
  <c r="F733" i="4" s="1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G402" i="4"/>
  <c r="H402" i="4" s="1"/>
  <c r="E402" i="6"/>
  <c r="G714" i="5"/>
  <c r="F714" i="5"/>
  <c r="H714" i="5"/>
  <c r="E734" i="4"/>
  <c r="F734" i="4" s="1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G403" i="4"/>
  <c r="H403" i="4" s="1"/>
  <c r="E403" i="6"/>
  <c r="H715" i="5"/>
  <c r="F715" i="5"/>
  <c r="G715" i="5"/>
  <c r="E735" i="4"/>
  <c r="F735" i="4" s="1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G404" i="4"/>
  <c r="H404" i="4" s="1"/>
  <c r="E404" i="6"/>
  <c r="F716" i="5"/>
  <c r="H716" i="5"/>
  <c r="G716" i="5"/>
  <c r="E736" i="4"/>
  <c r="F736" i="4" s="1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G405" i="4"/>
  <c r="H405" i="4" s="1"/>
  <c r="E405" i="6"/>
  <c r="G717" i="5"/>
  <c r="F717" i="5"/>
  <c r="H717" i="5"/>
  <c r="E737" i="4"/>
  <c r="F737" i="4" s="1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G406" i="4"/>
  <c r="H406" i="4" s="1"/>
  <c r="E406" i="6"/>
  <c r="H718" i="5"/>
  <c r="G718" i="5"/>
  <c r="F718" i="5"/>
  <c r="E738" i="4"/>
  <c r="F738" i="4" s="1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G407" i="4"/>
  <c r="H407" i="4" s="1"/>
  <c r="E407" i="6"/>
  <c r="H719" i="5"/>
  <c r="G719" i="5"/>
  <c r="F719" i="5"/>
  <c r="E739" i="4"/>
  <c r="F739" i="4" s="1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G408" i="4"/>
  <c r="H408" i="4" s="1"/>
  <c r="E408" i="6"/>
  <c r="G720" i="5"/>
  <c r="F720" i="5"/>
  <c r="H720" i="5"/>
  <c r="E740" i="4"/>
  <c r="F740" i="4" s="1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G409" i="4"/>
  <c r="H409" i="4" s="1"/>
  <c r="E409" i="6"/>
  <c r="H721" i="5"/>
  <c r="G721" i="5"/>
  <c r="F721" i="5"/>
  <c r="E741" i="4"/>
  <c r="F741" i="4" s="1"/>
  <c r="C742" i="4"/>
  <c r="E410" i="7"/>
  <c r="N410" i="7" s="1"/>
  <c r="H730" i="3"/>
  <c r="I730" i="3" s="1"/>
  <c r="F731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G410" i="4"/>
  <c r="H410" i="4" s="1"/>
  <c r="E410" i="6"/>
  <c r="H722" i="5"/>
  <c r="G722" i="5"/>
  <c r="F722" i="5"/>
  <c r="E742" i="4"/>
  <c r="F742" i="4" s="1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D742" i="6"/>
  <c r="D742" i="7"/>
  <c r="U410" i="7"/>
  <c r="V410" i="7"/>
  <c r="Q411" i="7"/>
  <c r="T411" i="7"/>
  <c r="R411" i="7"/>
  <c r="S411" i="7"/>
  <c r="C731" i="6"/>
  <c r="C731" i="7"/>
  <c r="G411" i="4"/>
  <c r="H411" i="4" s="1"/>
  <c r="E411" i="6"/>
  <c r="G723" i="5"/>
  <c r="F723" i="5"/>
  <c r="H723" i="5"/>
  <c r="E743" i="4"/>
  <c r="F743" i="4" s="1"/>
  <c r="C744" i="4"/>
  <c r="E412" i="7"/>
  <c r="N412" i="7" s="1"/>
  <c r="F733" i="3"/>
  <c r="H732" i="3"/>
  <c r="I732" i="3" s="1"/>
  <c r="G733" i="3"/>
  <c r="P722" i="7" l="1"/>
  <c r="J723" i="6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G412" i="4"/>
  <c r="H412" i="4" s="1"/>
  <c r="E412" i="6"/>
  <c r="H724" i="5"/>
  <c r="G724" i="5"/>
  <c r="F724" i="5"/>
  <c r="E744" i="4"/>
  <c r="F744" i="4" s="1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G413" i="4"/>
  <c r="H413" i="4" s="1"/>
  <c r="E413" i="6"/>
  <c r="H725" i="5"/>
  <c r="G725" i="5"/>
  <c r="F725" i="5"/>
  <c r="E745" i="4"/>
  <c r="F745" i="4" s="1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V413" i="7"/>
  <c r="U413" i="7"/>
  <c r="D745" i="6"/>
  <c r="D745" i="7"/>
  <c r="T414" i="7"/>
  <c r="Q414" i="7"/>
  <c r="S414" i="7"/>
  <c r="R414" i="7"/>
  <c r="C734" i="6"/>
  <c r="C734" i="7"/>
  <c r="G414" i="4"/>
  <c r="H414" i="4" s="1"/>
  <c r="E414" i="6"/>
  <c r="G726" i="5"/>
  <c r="F726" i="5"/>
  <c r="H726" i="5"/>
  <c r="E746" i="4"/>
  <c r="F746" i="4" s="1"/>
  <c r="C747" i="4"/>
  <c r="E415" i="7"/>
  <c r="N415" i="7" s="1"/>
  <c r="G736" i="3"/>
  <c r="F736" i="3"/>
  <c r="H735" i="3"/>
  <c r="I735" i="3" s="1"/>
  <c r="P725" i="7" l="1"/>
  <c r="L726" i="6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G415" i="4"/>
  <c r="H415" i="4" s="1"/>
  <c r="E415" i="6"/>
  <c r="F727" i="5"/>
  <c r="H727" i="5"/>
  <c r="G727" i="5"/>
  <c r="E747" i="4"/>
  <c r="F747" i="4" s="1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G416" i="4"/>
  <c r="H416" i="4" s="1"/>
  <c r="E416" i="6"/>
  <c r="H728" i="5"/>
  <c r="G728" i="5"/>
  <c r="F728" i="5"/>
  <c r="E748" i="4"/>
  <c r="F748" i="4" s="1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G417" i="4"/>
  <c r="H417" i="4" s="1"/>
  <c r="E417" i="6"/>
  <c r="G729" i="5"/>
  <c r="F729" i="5"/>
  <c r="H729" i="5"/>
  <c r="E749" i="4"/>
  <c r="F749" i="4" s="1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G418" i="4"/>
  <c r="H418" i="4" s="1"/>
  <c r="E418" i="6"/>
  <c r="H730" i="5"/>
  <c r="G730" i="5"/>
  <c r="F730" i="5"/>
  <c r="E750" i="4"/>
  <c r="F750" i="4" s="1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G419" i="4"/>
  <c r="H419" i="4" s="1"/>
  <c r="E419" i="6"/>
  <c r="H731" i="5"/>
  <c r="G731" i="5"/>
  <c r="F731" i="5"/>
  <c r="E751" i="4"/>
  <c r="F751" i="4" s="1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G420" i="4"/>
  <c r="H420" i="4" s="1"/>
  <c r="E420" i="6"/>
  <c r="G732" i="5"/>
  <c r="F732" i="5"/>
  <c r="H732" i="5"/>
  <c r="E752" i="4"/>
  <c r="F752" i="4" s="1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G421" i="4"/>
  <c r="H421" i="4" s="1"/>
  <c r="E421" i="6"/>
  <c r="H733" i="5"/>
  <c r="G733" i="5"/>
  <c r="F733" i="5"/>
  <c r="E753" i="4"/>
  <c r="F753" i="4" s="1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G422" i="4"/>
  <c r="H422" i="4" s="1"/>
  <c r="E422" i="6"/>
  <c r="F734" i="5"/>
  <c r="H734" i="5"/>
  <c r="G734" i="5"/>
  <c r="E754" i="4"/>
  <c r="F754" i="4" s="1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G423" i="4"/>
  <c r="H423" i="4" s="1"/>
  <c r="E423" i="6"/>
  <c r="G735" i="5"/>
  <c r="F735" i="5"/>
  <c r="H735" i="5"/>
  <c r="E755" i="4"/>
  <c r="F755" i="4" s="1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G424" i="4"/>
  <c r="H424" i="4" s="1"/>
  <c r="E424" i="6"/>
  <c r="G736" i="5"/>
  <c r="F736" i="5"/>
  <c r="H736" i="5"/>
  <c r="E756" i="4"/>
  <c r="F756" i="4" s="1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G425" i="4"/>
  <c r="H425" i="4" s="1"/>
  <c r="E425" i="6"/>
  <c r="H737" i="5"/>
  <c r="G737" i="5"/>
  <c r="F737" i="5"/>
  <c r="E757" i="4"/>
  <c r="F757" i="4" s="1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G426" i="4"/>
  <c r="H426" i="4" s="1"/>
  <c r="E426" i="6"/>
  <c r="G738" i="5"/>
  <c r="F738" i="5"/>
  <c r="H738" i="5"/>
  <c r="E758" i="4"/>
  <c r="F758" i="4" s="1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G427" i="4"/>
  <c r="H427" i="4" s="1"/>
  <c r="E427" i="6"/>
  <c r="G739" i="5"/>
  <c r="F739" i="5"/>
  <c r="H739" i="5"/>
  <c r="E759" i="4"/>
  <c r="F759" i="4" s="1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G428" i="4"/>
  <c r="H428" i="4" s="1"/>
  <c r="E428" i="6"/>
  <c r="H740" i="5"/>
  <c r="G740" i="5"/>
  <c r="F740" i="5"/>
  <c r="E760" i="4"/>
  <c r="F760" i="4" s="1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G429" i="4"/>
  <c r="H429" i="4" s="1"/>
  <c r="E429" i="6"/>
  <c r="G741" i="5"/>
  <c r="F741" i="5"/>
  <c r="H741" i="5"/>
  <c r="E761" i="4"/>
  <c r="F761" i="4" s="1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G430" i="4"/>
  <c r="H430" i="4" s="1"/>
  <c r="E430" i="6"/>
  <c r="H742" i="5"/>
  <c r="G742" i="5"/>
  <c r="F742" i="5"/>
  <c r="E762" i="4"/>
  <c r="F762" i="4" s="1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D762" i="6"/>
  <c r="D762" i="7"/>
  <c r="V430" i="7"/>
  <c r="U430" i="7"/>
  <c r="R431" i="7"/>
  <c r="Q431" i="7"/>
  <c r="T431" i="7"/>
  <c r="S431" i="7"/>
  <c r="C751" i="6"/>
  <c r="C751" i="7"/>
  <c r="G431" i="4"/>
  <c r="H431" i="4" s="1"/>
  <c r="E431" i="6"/>
  <c r="H743" i="5"/>
  <c r="G743" i="5"/>
  <c r="F743" i="5"/>
  <c r="E763" i="4"/>
  <c r="F763" i="4" s="1"/>
  <c r="C764" i="4"/>
  <c r="E432" i="7"/>
  <c r="N432" i="7" s="1"/>
  <c r="G753" i="3"/>
  <c r="F753" i="3"/>
  <c r="H752" i="3"/>
  <c r="I752" i="3" s="1"/>
  <c r="P742" i="7" l="1"/>
  <c r="L743" i="6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G432" i="4"/>
  <c r="H432" i="4" s="1"/>
  <c r="E432" i="6"/>
  <c r="G744" i="5"/>
  <c r="F744" i="5"/>
  <c r="H744" i="5"/>
  <c r="E764" i="4"/>
  <c r="F764" i="4" s="1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G433" i="4"/>
  <c r="H433" i="4" s="1"/>
  <c r="E433" i="6"/>
  <c r="F745" i="5"/>
  <c r="H745" i="5"/>
  <c r="G745" i="5"/>
  <c r="E765" i="4"/>
  <c r="F765" i="4" s="1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G434" i="4"/>
  <c r="H434" i="4" s="1"/>
  <c r="E434" i="6"/>
  <c r="H746" i="5"/>
  <c r="G746" i="5"/>
  <c r="F746" i="5"/>
  <c r="E766" i="4"/>
  <c r="F766" i="4" s="1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G435" i="4"/>
  <c r="H435" i="4" s="1"/>
  <c r="E435" i="6"/>
  <c r="G747" i="5"/>
  <c r="F747" i="5"/>
  <c r="H747" i="5"/>
  <c r="E767" i="4"/>
  <c r="F767" i="4" s="1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G436" i="4"/>
  <c r="H436" i="4" s="1"/>
  <c r="E436" i="6"/>
  <c r="H748" i="5"/>
  <c r="G748" i="5"/>
  <c r="F748" i="5"/>
  <c r="E768" i="4"/>
  <c r="F768" i="4" s="1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G437" i="4"/>
  <c r="H437" i="4" s="1"/>
  <c r="E437" i="6"/>
  <c r="F749" i="5"/>
  <c r="H749" i="5"/>
  <c r="G749" i="5"/>
  <c r="E769" i="4"/>
  <c r="F769" i="4" s="1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G438" i="4"/>
  <c r="H438" i="4" s="1"/>
  <c r="E438" i="6"/>
  <c r="G750" i="5"/>
  <c r="F750" i="5"/>
  <c r="H750" i="5"/>
  <c r="E770" i="4"/>
  <c r="F770" i="4" s="1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G439" i="4"/>
  <c r="H439" i="4" s="1"/>
  <c r="E439" i="6"/>
  <c r="H751" i="5"/>
  <c r="G751" i="5"/>
  <c r="F751" i="5"/>
  <c r="E771" i="4"/>
  <c r="F771" i="4" s="1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G440" i="4"/>
  <c r="H440" i="4" s="1"/>
  <c r="E440" i="6"/>
  <c r="F752" i="5"/>
  <c r="H752" i="5"/>
  <c r="G752" i="5"/>
  <c r="E772" i="4"/>
  <c r="F772" i="4" s="1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G441" i="4"/>
  <c r="H441" i="4" s="1"/>
  <c r="E441" i="6"/>
  <c r="G753" i="5"/>
  <c r="F753" i="5"/>
  <c r="H753" i="5"/>
  <c r="E773" i="4"/>
  <c r="F773" i="4" s="1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G442" i="4"/>
  <c r="H442" i="4" s="1"/>
  <c r="E442" i="6"/>
  <c r="F754" i="5"/>
  <c r="H754" i="5"/>
  <c r="G754" i="5"/>
  <c r="E774" i="4"/>
  <c r="F774" i="4" s="1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G443" i="4"/>
  <c r="H443" i="4" s="1"/>
  <c r="E443" i="6"/>
  <c r="H755" i="5"/>
  <c r="G755" i="5"/>
  <c r="F755" i="5"/>
  <c r="E775" i="4"/>
  <c r="F775" i="4" s="1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D775" i="6"/>
  <c r="D775" i="7"/>
  <c r="V443" i="7"/>
  <c r="U443" i="7"/>
  <c r="R444" i="7"/>
  <c r="T444" i="7"/>
  <c r="S444" i="7"/>
  <c r="Q444" i="7"/>
  <c r="C764" i="6"/>
  <c r="C764" i="7"/>
  <c r="G444" i="4"/>
  <c r="H444" i="4" s="1"/>
  <c r="E444" i="6"/>
  <c r="G756" i="5"/>
  <c r="F756" i="5"/>
  <c r="H756" i="5"/>
  <c r="E776" i="4"/>
  <c r="F776" i="4" s="1"/>
  <c r="C777" i="4"/>
  <c r="E445" i="7"/>
  <c r="N445" i="7" s="1"/>
  <c r="F766" i="3"/>
  <c r="H765" i="3"/>
  <c r="I765" i="3"/>
  <c r="G766" i="3"/>
  <c r="P755" i="7" l="1"/>
  <c r="J756" i="6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G445" i="4"/>
  <c r="H445" i="4" s="1"/>
  <c r="E445" i="6"/>
  <c r="H757" i="5"/>
  <c r="G757" i="5"/>
  <c r="F757" i="5"/>
  <c r="E777" i="4"/>
  <c r="F777" i="4" s="1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G446" i="4"/>
  <c r="H446" i="4" s="1"/>
  <c r="E446" i="6"/>
  <c r="H758" i="5"/>
  <c r="F758" i="5"/>
  <c r="G758" i="5"/>
  <c r="E778" i="4"/>
  <c r="F778" i="4" s="1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G447" i="4"/>
  <c r="H447" i="4" s="1"/>
  <c r="E447" i="6"/>
  <c r="G759" i="5"/>
  <c r="F759" i="5"/>
  <c r="H759" i="5"/>
  <c r="E779" i="4"/>
  <c r="F779" i="4" s="1"/>
  <c r="C780" i="4"/>
  <c r="E448" i="7"/>
  <c r="N448" i="7" s="1"/>
  <c r="F769" i="3"/>
  <c r="H768" i="3"/>
  <c r="I768" i="3" s="1"/>
  <c r="G769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G448" i="4"/>
  <c r="H448" i="4" s="1"/>
  <c r="E448" i="6"/>
  <c r="G760" i="5"/>
  <c r="F760" i="5"/>
  <c r="H760" i="5"/>
  <c r="E780" i="4"/>
  <c r="F780" i="4" s="1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G449" i="4"/>
  <c r="H449" i="4" s="1"/>
  <c r="E449" i="6"/>
  <c r="G761" i="5"/>
  <c r="F761" i="5"/>
  <c r="H761" i="5"/>
  <c r="E781" i="4"/>
  <c r="F781" i="4" s="1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G450" i="4"/>
  <c r="H450" i="4" s="1"/>
  <c r="E450" i="6"/>
  <c r="G762" i="5"/>
  <c r="F762" i="5"/>
  <c r="H762" i="5"/>
  <c r="E782" i="4"/>
  <c r="F782" i="4" s="1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G451" i="4"/>
  <c r="H451" i="4" s="1"/>
  <c r="E451" i="6"/>
  <c r="F763" i="5"/>
  <c r="H763" i="5"/>
  <c r="G763" i="5"/>
  <c r="E783" i="4"/>
  <c r="F783" i="4" s="1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G452" i="4"/>
  <c r="H452" i="4" s="1"/>
  <c r="E452" i="6"/>
  <c r="H764" i="5"/>
  <c r="G764" i="5"/>
  <c r="F764" i="5"/>
  <c r="E784" i="4"/>
  <c r="F784" i="4" s="1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G453" i="4"/>
  <c r="H453" i="4" s="1"/>
  <c r="E453" i="6"/>
  <c r="G765" i="5"/>
  <c r="F765" i="5"/>
  <c r="H765" i="5"/>
  <c r="E785" i="4"/>
  <c r="F785" i="4" s="1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G454" i="4"/>
  <c r="H454" i="4" s="1"/>
  <c r="E454" i="6"/>
  <c r="H766" i="5"/>
  <c r="G766" i="5"/>
  <c r="F766" i="5"/>
  <c r="E786" i="4"/>
  <c r="F786" i="4" s="1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G455" i="4"/>
  <c r="H455" i="4" s="1"/>
  <c r="E455" i="6"/>
  <c r="H767" i="5"/>
  <c r="G767" i="5"/>
  <c r="F767" i="5"/>
  <c r="E787" i="4"/>
  <c r="F787" i="4" s="1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G456" i="4"/>
  <c r="H456" i="4" s="1"/>
  <c r="E456" i="6"/>
  <c r="G768" i="5"/>
  <c r="F768" i="5"/>
  <c r="H768" i="5"/>
  <c r="E788" i="4"/>
  <c r="F788" i="4" s="1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G457" i="4"/>
  <c r="H457" i="4" s="1"/>
  <c r="E457" i="6"/>
  <c r="H769" i="5"/>
  <c r="G769" i="5"/>
  <c r="F769" i="5"/>
  <c r="E789" i="4"/>
  <c r="F789" i="4" s="1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G458" i="4"/>
  <c r="H458" i="4" s="1"/>
  <c r="E458" i="6"/>
  <c r="F770" i="5"/>
  <c r="H770" i="5"/>
  <c r="G770" i="5"/>
  <c r="E790" i="4"/>
  <c r="F790" i="4" s="1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G459" i="4"/>
  <c r="H459" i="4" s="1"/>
  <c r="E459" i="6"/>
  <c r="G771" i="5"/>
  <c r="F771" i="5"/>
  <c r="H771" i="5"/>
  <c r="E791" i="4"/>
  <c r="F791" i="4" s="1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G460" i="4"/>
  <c r="H460" i="4" s="1"/>
  <c r="E460" i="6"/>
  <c r="H772" i="5"/>
  <c r="G772" i="5"/>
  <c r="F772" i="5"/>
  <c r="E792" i="4"/>
  <c r="F792" i="4" s="1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G461" i="4"/>
  <c r="H461" i="4" s="1"/>
  <c r="E461" i="6"/>
  <c r="H773" i="5"/>
  <c r="G773" i="5"/>
  <c r="F773" i="5"/>
  <c r="E793" i="4"/>
  <c r="F793" i="4" s="1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G462" i="4"/>
  <c r="H462" i="4" s="1"/>
  <c r="E462" i="6"/>
  <c r="G774" i="5"/>
  <c r="F774" i="5"/>
  <c r="H774" i="5"/>
  <c r="E794" i="4"/>
  <c r="F794" i="4" s="1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G463" i="4"/>
  <c r="H463" i="4" s="1"/>
  <c r="E463" i="6"/>
  <c r="F775" i="5"/>
  <c r="H775" i="5"/>
  <c r="G775" i="5"/>
  <c r="E464" i="7"/>
  <c r="N464" i="7" s="1"/>
  <c r="E795" i="4"/>
  <c r="F795" i="4" s="1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G464" i="4"/>
  <c r="H464" i="4" s="1"/>
  <c r="E464" i="6"/>
  <c r="H776" i="5"/>
  <c r="G776" i="5"/>
  <c r="F776" i="5"/>
  <c r="E465" i="7"/>
  <c r="N465" i="7" s="1"/>
  <c r="E796" i="4"/>
  <c r="F796" i="4" s="1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G465" i="4"/>
  <c r="H465" i="4" s="1"/>
  <c r="E465" i="6"/>
  <c r="G777" i="5"/>
  <c r="F777" i="5"/>
  <c r="H777" i="5"/>
  <c r="E466" i="7"/>
  <c r="N466" i="7" s="1"/>
  <c r="E797" i="4"/>
  <c r="F797" i="4" s="1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G466" i="4"/>
  <c r="H466" i="4" s="1"/>
  <c r="E466" i="6"/>
  <c r="F778" i="5"/>
  <c r="H778" i="5"/>
  <c r="G778" i="5"/>
  <c r="E467" i="7"/>
  <c r="N467" i="7" s="1"/>
  <c r="E798" i="4"/>
  <c r="F798" i="4" s="1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G467" i="4"/>
  <c r="H467" i="4" s="1"/>
  <c r="E467" i="6"/>
  <c r="F779" i="5"/>
  <c r="H779" i="5"/>
  <c r="G779" i="5"/>
  <c r="E799" i="4"/>
  <c r="F799" i="4" s="1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G468" i="4"/>
  <c r="H468" i="4" s="1"/>
  <c r="E468" i="6"/>
  <c r="G780" i="5"/>
  <c r="F780" i="5"/>
  <c r="H780" i="5"/>
  <c r="E800" i="4"/>
  <c r="F800" i="4" s="1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G469" i="4"/>
  <c r="H469" i="4" s="1"/>
  <c r="E469" i="6"/>
  <c r="F781" i="5"/>
  <c r="G781" i="5"/>
  <c r="H781" i="5"/>
  <c r="E801" i="4"/>
  <c r="F801" i="4" s="1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G470" i="4"/>
  <c r="H470" i="4" s="1"/>
  <c r="E470" i="6"/>
  <c r="G782" i="5"/>
  <c r="F782" i="5"/>
  <c r="H782" i="5"/>
  <c r="E802" i="4"/>
  <c r="F802" i="4" s="1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G471" i="4"/>
  <c r="H471" i="4" s="1"/>
  <c r="E471" i="6"/>
  <c r="G783" i="5"/>
  <c r="F783" i="5"/>
  <c r="H783" i="5"/>
  <c r="E803" i="4"/>
  <c r="F803" i="4" s="1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G472" i="4"/>
  <c r="H472" i="4" s="1"/>
  <c r="E472" i="6"/>
  <c r="H784" i="5"/>
  <c r="G784" i="5"/>
  <c r="F784" i="5"/>
  <c r="E804" i="4"/>
  <c r="F804" i="4" s="1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G473" i="4"/>
  <c r="H473" i="4" s="1"/>
  <c r="E473" i="6"/>
  <c r="G785" i="5"/>
  <c r="F785" i="5"/>
  <c r="H785" i="5"/>
  <c r="E805" i="4"/>
  <c r="F805" i="4" s="1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G474" i="4"/>
  <c r="H474" i="4" s="1"/>
  <c r="E474" i="6"/>
  <c r="G786" i="5"/>
  <c r="F786" i="5"/>
  <c r="H786" i="5"/>
  <c r="E806" i="4"/>
  <c r="F806" i="4" s="1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G475" i="4"/>
  <c r="H475" i="4" s="1"/>
  <c r="E475" i="6"/>
  <c r="H787" i="5"/>
  <c r="F787" i="5"/>
  <c r="G787" i="5"/>
  <c r="E807" i="4"/>
  <c r="F807" i="4" s="1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G476" i="4"/>
  <c r="H476" i="4" s="1"/>
  <c r="E476" i="6"/>
  <c r="F788" i="5"/>
  <c r="H788" i="5"/>
  <c r="G788" i="5"/>
  <c r="E808" i="4"/>
  <c r="F808" i="4" s="1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G477" i="4"/>
  <c r="H477" i="4" s="1"/>
  <c r="E477" i="6"/>
  <c r="G789" i="5"/>
  <c r="F789" i="5"/>
  <c r="H789" i="5"/>
  <c r="E809" i="4"/>
  <c r="F809" i="4" s="1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G478" i="4"/>
  <c r="H478" i="4" s="1"/>
  <c r="E478" i="6"/>
  <c r="H790" i="5"/>
  <c r="G790" i="5"/>
  <c r="F790" i="5"/>
  <c r="E810" i="4"/>
  <c r="F810" i="4" s="1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G479" i="4"/>
  <c r="H479" i="4" s="1"/>
  <c r="E479" i="6"/>
  <c r="H791" i="5"/>
  <c r="G791" i="5"/>
  <c r="F791" i="5"/>
  <c r="E811" i="4"/>
  <c r="F811" i="4" s="1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G480" i="4"/>
  <c r="H480" i="4" s="1"/>
  <c r="E480" i="6"/>
  <c r="G792" i="5"/>
  <c r="F792" i="5"/>
  <c r="H792" i="5"/>
  <c r="E812" i="4"/>
  <c r="F812" i="4" s="1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G481" i="4"/>
  <c r="H481" i="4" s="1"/>
  <c r="E481" i="6"/>
  <c r="H793" i="5"/>
  <c r="G793" i="5"/>
  <c r="F793" i="5"/>
  <c r="E813" i="4"/>
  <c r="F813" i="4" s="1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G482" i="4"/>
  <c r="H482" i="4" s="1"/>
  <c r="E482" i="6"/>
  <c r="H794" i="5"/>
  <c r="F794" i="5"/>
  <c r="G794" i="5"/>
  <c r="E814" i="4"/>
  <c r="F814" i="4" s="1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G483" i="4"/>
  <c r="H483" i="4" s="1"/>
  <c r="E483" i="6"/>
  <c r="G795" i="5"/>
  <c r="F795" i="5"/>
  <c r="H795" i="5"/>
  <c r="E815" i="4"/>
  <c r="F815" i="4" s="1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G484" i="4"/>
  <c r="H484" i="4" s="1"/>
  <c r="E484" i="6"/>
  <c r="H796" i="5"/>
  <c r="G796" i="5"/>
  <c r="F796" i="5"/>
  <c r="E816" i="4"/>
  <c r="F816" i="4" s="1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G485" i="4"/>
  <c r="H485" i="4" s="1"/>
  <c r="E485" i="6"/>
  <c r="H797" i="5"/>
  <c r="G797" i="5"/>
  <c r="F797" i="5"/>
  <c r="E817" i="4"/>
  <c r="F817" i="4" s="1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G486" i="4"/>
  <c r="H486" i="4" s="1"/>
  <c r="E486" i="6"/>
  <c r="G798" i="5"/>
  <c r="F798" i="5"/>
  <c r="H798" i="5"/>
  <c r="E818" i="4"/>
  <c r="F818" i="4" s="1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G487" i="4"/>
  <c r="H487" i="4" s="1"/>
  <c r="E487" i="6"/>
  <c r="F799" i="5"/>
  <c r="H799" i="5"/>
  <c r="G799" i="5"/>
  <c r="E819" i="4"/>
  <c r="F819" i="4" s="1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V487" i="7"/>
  <c r="D819" i="6"/>
  <c r="D819" i="7"/>
  <c r="U487" i="7"/>
  <c r="T488" i="7"/>
  <c r="R488" i="7"/>
  <c r="S488" i="7"/>
  <c r="Q488" i="7"/>
  <c r="C808" i="6"/>
  <c r="C808" i="7"/>
  <c r="G488" i="4"/>
  <c r="H488" i="4" s="1"/>
  <c r="E488" i="6"/>
  <c r="H800" i="5"/>
  <c r="F800" i="5"/>
  <c r="G800" i="5"/>
  <c r="E820" i="4"/>
  <c r="F820" i="4" s="1"/>
  <c r="C821" i="4"/>
  <c r="E489" i="7"/>
  <c r="N489" i="7" s="1"/>
  <c r="G810" i="3"/>
  <c r="F810" i="3"/>
  <c r="H809" i="3"/>
  <c r="I809" i="3" s="1"/>
  <c r="P799" i="7" l="1"/>
  <c r="J800" i="6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G489" i="4"/>
  <c r="H489" i="4" s="1"/>
  <c r="E489" i="6"/>
  <c r="G801" i="5"/>
  <c r="F801" i="5"/>
  <c r="H801" i="5"/>
  <c r="E821" i="4"/>
  <c r="F821" i="4" s="1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G490" i="4"/>
  <c r="H490" i="4" s="1"/>
  <c r="E490" i="6"/>
  <c r="H802" i="5"/>
  <c r="G802" i="5"/>
  <c r="F802" i="5"/>
  <c r="E822" i="4"/>
  <c r="F822" i="4" s="1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G491" i="4"/>
  <c r="H491" i="4" s="1"/>
  <c r="E491" i="6"/>
  <c r="H803" i="5"/>
  <c r="G803" i="5"/>
  <c r="F803" i="5"/>
  <c r="E823" i="4"/>
  <c r="F823" i="4" s="1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G492" i="4"/>
  <c r="H492" i="4" s="1"/>
  <c r="E492" i="6"/>
  <c r="G804" i="5"/>
  <c r="F804" i="5"/>
  <c r="H804" i="5"/>
  <c r="E824" i="4"/>
  <c r="F824" i="4" s="1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G493" i="4"/>
  <c r="H493" i="4" s="1"/>
  <c r="E493" i="6"/>
  <c r="H805" i="5"/>
  <c r="G805" i="5"/>
  <c r="F805" i="5"/>
  <c r="E825" i="4"/>
  <c r="F825" i="4" s="1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G494" i="4"/>
  <c r="H494" i="4" s="1"/>
  <c r="E494" i="6"/>
  <c r="F806" i="5"/>
  <c r="H806" i="5"/>
  <c r="G806" i="5"/>
  <c r="E826" i="4"/>
  <c r="F826" i="4" s="1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G495" i="4"/>
  <c r="H495" i="4" s="1"/>
  <c r="E495" i="6"/>
  <c r="G807" i="5"/>
  <c r="F807" i="5"/>
  <c r="H807" i="5"/>
  <c r="E827" i="4"/>
  <c r="F827" i="4" s="1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G496" i="4"/>
  <c r="H496" i="4" s="1"/>
  <c r="E496" i="6"/>
  <c r="H808" i="5"/>
  <c r="G808" i="5"/>
  <c r="F808" i="5"/>
  <c r="E828" i="4"/>
  <c r="F828" i="4" s="1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G497" i="4"/>
  <c r="H497" i="4" s="1"/>
  <c r="E497" i="6"/>
  <c r="H809" i="5"/>
  <c r="G809" i="5"/>
  <c r="F809" i="5"/>
  <c r="E829" i="4"/>
  <c r="F829" i="4" s="1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G498" i="4"/>
  <c r="H498" i="4" s="1"/>
  <c r="E498" i="6"/>
  <c r="G810" i="5"/>
  <c r="F810" i="5"/>
  <c r="H810" i="5"/>
  <c r="E830" i="4"/>
  <c r="F830" i="4" s="1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G499" i="4"/>
  <c r="H499" i="4" s="1"/>
  <c r="E499" i="6"/>
  <c r="G811" i="5"/>
  <c r="F811" i="5"/>
  <c r="H811" i="5"/>
  <c r="E831" i="4"/>
  <c r="F831" i="4" s="1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G500" i="4"/>
  <c r="H500" i="4" s="1"/>
  <c r="E500" i="6"/>
  <c r="H812" i="5"/>
  <c r="G812" i="5"/>
  <c r="F812" i="5"/>
  <c r="E832" i="4"/>
  <c r="F832" i="4" s="1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G501" i="4"/>
  <c r="H501" i="4" s="1"/>
  <c r="E501" i="6"/>
  <c r="G813" i="5"/>
  <c r="F813" i="5"/>
  <c r="H813" i="5"/>
  <c r="E833" i="4"/>
  <c r="F833" i="4" s="1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G502" i="4"/>
  <c r="H502" i="4" s="1"/>
  <c r="E502" i="6"/>
  <c r="H814" i="5"/>
  <c r="F814" i="5"/>
  <c r="G814" i="5"/>
  <c r="E834" i="4"/>
  <c r="F834" i="4" s="1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G503" i="4"/>
  <c r="H503" i="4" s="1"/>
  <c r="E503" i="6"/>
  <c r="H815" i="5"/>
  <c r="G815" i="5"/>
  <c r="F815" i="5"/>
  <c r="E835" i="4"/>
  <c r="F835" i="4" s="1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G504" i="4"/>
  <c r="H504" i="4" s="1"/>
  <c r="E504" i="6"/>
  <c r="G816" i="5"/>
  <c r="F816" i="5"/>
  <c r="H816" i="5"/>
  <c r="E836" i="4"/>
  <c r="F836" i="4" s="1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G505" i="4"/>
  <c r="H505" i="4" s="1"/>
  <c r="E505" i="6"/>
  <c r="F817" i="5"/>
  <c r="H817" i="5"/>
  <c r="G817" i="5"/>
  <c r="E837" i="4"/>
  <c r="F837" i="4" s="1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G506" i="4"/>
  <c r="H506" i="4" s="1"/>
  <c r="E506" i="6"/>
  <c r="H818" i="5"/>
  <c r="G818" i="5"/>
  <c r="F818" i="5"/>
  <c r="E838" i="4"/>
  <c r="F838" i="4" s="1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G507" i="4"/>
  <c r="H507" i="4" s="1"/>
  <c r="E507" i="6"/>
  <c r="G819" i="5"/>
  <c r="F819" i="5"/>
  <c r="H819" i="5"/>
  <c r="E839" i="4"/>
  <c r="F839" i="4" s="1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G508" i="4"/>
  <c r="H508" i="4" s="1"/>
  <c r="E508" i="6"/>
  <c r="H820" i="5"/>
  <c r="G820" i="5"/>
  <c r="F820" i="5"/>
  <c r="E840" i="4"/>
  <c r="F840" i="4" s="1"/>
  <c r="C841" i="4"/>
  <c r="E509" i="7"/>
  <c r="N509" i="7" s="1"/>
  <c r="F830" i="3"/>
  <c r="H829" i="3"/>
  <c r="I829" i="3" s="1"/>
  <c r="G830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G509" i="4"/>
  <c r="H509" i="4" s="1"/>
  <c r="E509" i="6"/>
  <c r="F821" i="5"/>
  <c r="H821" i="5"/>
  <c r="G821" i="5"/>
  <c r="E841" i="4"/>
  <c r="F841" i="4" s="1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G510" i="4"/>
  <c r="H510" i="4" s="1"/>
  <c r="E510" i="6"/>
  <c r="G822" i="5"/>
  <c r="F822" i="5"/>
  <c r="H822" i="5"/>
  <c r="E842" i="4"/>
  <c r="F842" i="4" s="1"/>
  <c r="C843" i="4"/>
  <c r="E511" i="7"/>
  <c r="N511" i="7" s="1"/>
  <c r="H831" i="3"/>
  <c r="I831" i="3" s="1"/>
  <c r="F832" i="3"/>
  <c r="G832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G511" i="4"/>
  <c r="H511" i="4" s="1"/>
  <c r="E511" i="6"/>
  <c r="H823" i="5"/>
  <c r="G823" i="5"/>
  <c r="F823" i="5"/>
  <c r="E843" i="4"/>
  <c r="F843" i="4" s="1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G512" i="4"/>
  <c r="H512" i="4" s="1"/>
  <c r="E512" i="6"/>
  <c r="F824" i="5"/>
  <c r="H824" i="5"/>
  <c r="G824" i="5"/>
  <c r="E844" i="4"/>
  <c r="F844" i="4" s="1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G513" i="4"/>
  <c r="H513" i="4" s="1"/>
  <c r="E513" i="6"/>
  <c r="G825" i="5"/>
  <c r="F825" i="5"/>
  <c r="H825" i="5"/>
  <c r="E845" i="4"/>
  <c r="F845" i="4" s="1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G514" i="4"/>
  <c r="H514" i="4" s="1"/>
  <c r="E514" i="6"/>
  <c r="H826" i="5"/>
  <c r="F826" i="5"/>
  <c r="G826" i="5"/>
  <c r="E846" i="4"/>
  <c r="F846" i="4" s="1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G515" i="4"/>
  <c r="H515" i="4" s="1"/>
  <c r="E515" i="6"/>
  <c r="H827" i="5"/>
  <c r="G827" i="5"/>
  <c r="F827" i="5"/>
  <c r="E847" i="4"/>
  <c r="F847" i="4" s="1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G516" i="4"/>
  <c r="H516" i="4" s="1"/>
  <c r="E516" i="6"/>
  <c r="G828" i="5"/>
  <c r="F828" i="5"/>
  <c r="H828" i="5"/>
  <c r="E848" i="4"/>
  <c r="F848" i="4" s="1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G517" i="4"/>
  <c r="H517" i="4" s="1"/>
  <c r="E517" i="6"/>
  <c r="H829" i="5"/>
  <c r="G829" i="5"/>
  <c r="F829" i="5"/>
  <c r="E849" i="4"/>
  <c r="F849" i="4" s="1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G518" i="4"/>
  <c r="H518" i="4" s="1"/>
  <c r="E518" i="6"/>
  <c r="H830" i="5"/>
  <c r="F830" i="5"/>
  <c r="G830" i="5"/>
  <c r="E519" i="7"/>
  <c r="N519" i="7" s="1"/>
  <c r="E850" i="4"/>
  <c r="F850" i="4" s="1"/>
  <c r="C851" i="4"/>
  <c r="H839" i="3"/>
  <c r="F840" i="3"/>
  <c r="G840" i="3"/>
  <c r="I839" i="3"/>
  <c r="K830" i="6" l="1"/>
  <c r="K830" i="7"/>
  <c r="J830" i="6"/>
  <c r="J830" i="7"/>
  <c r="L830" i="6"/>
  <c r="L830" i="7"/>
  <c r="P829" i="7"/>
  <c r="D850" i="6"/>
  <c r="D850" i="7"/>
  <c r="U518" i="7"/>
  <c r="V518" i="7"/>
  <c r="T519" i="7"/>
  <c r="R519" i="7"/>
  <c r="S519" i="7"/>
  <c r="Q519" i="7"/>
  <c r="C839" i="6"/>
  <c r="C839" i="7"/>
  <c r="G519" i="4"/>
  <c r="H519" i="4" s="1"/>
  <c r="E519" i="6"/>
  <c r="G831" i="5"/>
  <c r="F831" i="5"/>
  <c r="H831" i="5"/>
  <c r="E851" i="4"/>
  <c r="F851" i="4" s="1"/>
  <c r="C852" i="4"/>
  <c r="E520" i="7"/>
  <c r="N520" i="7" s="1"/>
  <c r="G841" i="3"/>
  <c r="F841" i="3"/>
  <c r="H840" i="3"/>
  <c r="I840" i="3" s="1"/>
  <c r="P830" i="7" l="1"/>
  <c r="K831" i="6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G520" i="4"/>
  <c r="H520" i="4" s="1"/>
  <c r="E520" i="6"/>
  <c r="H832" i="5"/>
  <c r="G832" i="5"/>
  <c r="F832" i="5"/>
  <c r="E852" i="4"/>
  <c r="F852" i="4" s="1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G521" i="4"/>
  <c r="H521" i="4" s="1"/>
  <c r="E521" i="6"/>
  <c r="H833" i="5"/>
  <c r="G833" i="5"/>
  <c r="F833" i="5"/>
  <c r="E853" i="4"/>
  <c r="F853" i="4" s="1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G522" i="4"/>
  <c r="H522" i="4" s="1"/>
  <c r="E522" i="6"/>
  <c r="G834" i="5"/>
  <c r="F834" i="5"/>
  <c r="H834" i="5"/>
  <c r="E854" i="4"/>
  <c r="F854" i="4" s="1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G523" i="4"/>
  <c r="H523" i="4" s="1"/>
  <c r="E523" i="6"/>
  <c r="F835" i="5"/>
  <c r="H835" i="5"/>
  <c r="G835" i="5"/>
  <c r="E855" i="4"/>
  <c r="F855" i="4" s="1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G524" i="4"/>
  <c r="H524" i="4" s="1"/>
  <c r="E524" i="6"/>
  <c r="H836" i="5"/>
  <c r="G836" i="5"/>
  <c r="F836" i="5"/>
  <c r="E856" i="4"/>
  <c r="F856" i="4" s="1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D856" i="6"/>
  <c r="D856" i="7"/>
  <c r="V524" i="7"/>
  <c r="U524" i="7"/>
  <c r="R525" i="7"/>
  <c r="S525" i="7"/>
  <c r="Q525" i="7"/>
  <c r="T525" i="7"/>
  <c r="C845" i="6"/>
  <c r="C845" i="7"/>
  <c r="G525" i="4"/>
  <c r="H525" i="4" s="1"/>
  <c r="E525" i="6"/>
  <c r="G837" i="5"/>
  <c r="F837" i="5"/>
  <c r="H837" i="5"/>
  <c r="E857" i="4"/>
  <c r="F857" i="4" s="1"/>
  <c r="C858" i="4"/>
  <c r="E526" i="7"/>
  <c r="N526" i="7" s="1"/>
  <c r="F847" i="3"/>
  <c r="H846" i="3"/>
  <c r="I846" i="3" s="1"/>
  <c r="G847" i="3"/>
  <c r="P836" i="7" l="1"/>
  <c r="K837" i="6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G526" i="4"/>
  <c r="H526" i="4" s="1"/>
  <c r="E526" i="6"/>
  <c r="H838" i="5"/>
  <c r="G838" i="5"/>
  <c r="F838" i="5"/>
  <c r="E858" i="4"/>
  <c r="F858" i="4" s="1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G527" i="4"/>
  <c r="H527" i="4" s="1"/>
  <c r="E527" i="6"/>
  <c r="H839" i="5"/>
  <c r="G839" i="5"/>
  <c r="F839" i="5"/>
  <c r="E859" i="4"/>
  <c r="F859" i="4" s="1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G528" i="4"/>
  <c r="H528" i="4" s="1"/>
  <c r="E528" i="6"/>
  <c r="G840" i="5"/>
  <c r="F840" i="5"/>
  <c r="H840" i="5"/>
  <c r="E860" i="4"/>
  <c r="F860" i="4" s="1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G529" i="4"/>
  <c r="H529" i="4" s="1"/>
  <c r="E529" i="6"/>
  <c r="H841" i="5"/>
  <c r="G841" i="5"/>
  <c r="F841" i="5"/>
  <c r="E861" i="4"/>
  <c r="F861" i="4" s="1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G530" i="4"/>
  <c r="H530" i="4" s="1"/>
  <c r="E530" i="6"/>
  <c r="F842" i="5"/>
  <c r="H842" i="5"/>
  <c r="G842" i="5"/>
  <c r="E862" i="4"/>
  <c r="F862" i="4" s="1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G531" i="4"/>
  <c r="H531" i="4" s="1"/>
  <c r="E531" i="6"/>
  <c r="G843" i="5"/>
  <c r="F843" i="5"/>
  <c r="H843" i="5"/>
  <c r="E863" i="4"/>
  <c r="F863" i="4" s="1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G532" i="4"/>
  <c r="H532" i="4" s="1"/>
  <c r="E532" i="6"/>
  <c r="H844" i="5"/>
  <c r="G844" i="5"/>
  <c r="F844" i="5"/>
  <c r="E864" i="4"/>
  <c r="F864" i="4" s="1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G533" i="4"/>
  <c r="H533" i="4" s="1"/>
  <c r="E533" i="6"/>
  <c r="H845" i="5"/>
  <c r="G845" i="5"/>
  <c r="F845" i="5"/>
  <c r="E865" i="4"/>
  <c r="F865" i="4" s="1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G534" i="4"/>
  <c r="H534" i="4" s="1"/>
  <c r="E534" i="6"/>
  <c r="G846" i="5"/>
  <c r="F846" i="5"/>
  <c r="H846" i="5"/>
  <c r="E866" i="4"/>
  <c r="F866" i="4" s="1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G535" i="4"/>
  <c r="H535" i="4" s="1"/>
  <c r="E535" i="6"/>
  <c r="H847" i="5"/>
  <c r="G847" i="5"/>
  <c r="F847" i="5"/>
  <c r="E867" i="4"/>
  <c r="F867" i="4" s="1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G536" i="4"/>
  <c r="H536" i="4" s="1"/>
  <c r="E536" i="6"/>
  <c r="H848" i="5"/>
  <c r="G848" i="5"/>
  <c r="F848" i="5"/>
  <c r="E868" i="4"/>
  <c r="F868" i="4" s="1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G537" i="4"/>
  <c r="H537" i="4" s="1"/>
  <c r="E537" i="6"/>
  <c r="G849" i="5"/>
  <c r="F849" i="5"/>
  <c r="H849" i="5"/>
  <c r="E869" i="4"/>
  <c r="F869" i="4" s="1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G538" i="4"/>
  <c r="H538" i="4" s="1"/>
  <c r="E538" i="6"/>
  <c r="F850" i="5"/>
  <c r="G850" i="5"/>
  <c r="H850" i="5"/>
  <c r="E870" i="4"/>
  <c r="F870" i="4" s="1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G539" i="4"/>
  <c r="H539" i="4" s="1"/>
  <c r="E539" i="6"/>
  <c r="G851" i="5"/>
  <c r="F851" i="5"/>
  <c r="H851" i="5"/>
  <c r="E871" i="4"/>
  <c r="F871" i="4" s="1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G540" i="4"/>
  <c r="H540" i="4" s="1"/>
  <c r="E540" i="6"/>
  <c r="G852" i="5"/>
  <c r="F852" i="5"/>
  <c r="H852" i="5"/>
  <c r="E872" i="4"/>
  <c r="F872" i="4" s="1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G541" i="4"/>
  <c r="H541" i="4" s="1"/>
  <c r="E541" i="6"/>
  <c r="F853" i="5"/>
  <c r="H853" i="5"/>
  <c r="G853" i="5"/>
  <c r="E873" i="4"/>
  <c r="F873" i="4" s="1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G542" i="4"/>
  <c r="H542" i="4" s="1"/>
  <c r="E542" i="6"/>
  <c r="G854" i="5"/>
  <c r="F854" i="5"/>
  <c r="H854" i="5"/>
  <c r="E874" i="4"/>
  <c r="F874" i="4" s="1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G543" i="4"/>
  <c r="H543" i="4" s="1"/>
  <c r="E543" i="6"/>
  <c r="G855" i="5"/>
  <c r="F855" i="5"/>
  <c r="H855" i="5"/>
  <c r="E875" i="4"/>
  <c r="F875" i="4" s="1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G544" i="4"/>
  <c r="H544" i="4" s="1"/>
  <c r="E544" i="6"/>
  <c r="H856" i="5"/>
  <c r="G856" i="5"/>
  <c r="F856" i="5"/>
  <c r="E876" i="4"/>
  <c r="F876" i="4" s="1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G545" i="4"/>
  <c r="H545" i="4" s="1"/>
  <c r="E545" i="6"/>
  <c r="H857" i="5"/>
  <c r="F857" i="5"/>
  <c r="G857" i="5"/>
  <c r="E877" i="4"/>
  <c r="F877" i="4" s="1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G546" i="4"/>
  <c r="H546" i="4" s="1"/>
  <c r="E546" i="6"/>
  <c r="G858" i="5"/>
  <c r="F858" i="5"/>
  <c r="H858" i="5"/>
  <c r="E878" i="4"/>
  <c r="F878" i="4" s="1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G547" i="4"/>
  <c r="H547" i="4" s="1"/>
  <c r="E547" i="6"/>
  <c r="H859" i="5"/>
  <c r="F859" i="5"/>
  <c r="G859" i="5"/>
  <c r="E879" i="4"/>
  <c r="F879" i="4" s="1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G548" i="4"/>
  <c r="H548" i="4" s="1"/>
  <c r="E548" i="6"/>
  <c r="F860" i="5"/>
  <c r="H860" i="5"/>
  <c r="G860" i="5"/>
  <c r="E880" i="4"/>
  <c r="F880" i="4" s="1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G549" i="4"/>
  <c r="H549" i="4" s="1"/>
  <c r="E549" i="6"/>
  <c r="G861" i="5"/>
  <c r="F861" i="5"/>
  <c r="H861" i="5"/>
  <c r="E881" i="4"/>
  <c r="F881" i="4" s="1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G550" i="4"/>
  <c r="H550" i="4" s="1"/>
  <c r="E550" i="6"/>
  <c r="F862" i="5"/>
  <c r="H862" i="5"/>
  <c r="G862" i="5"/>
  <c r="E882" i="4"/>
  <c r="F882" i="4" s="1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G551" i="4"/>
  <c r="H551" i="4" s="1"/>
  <c r="E551" i="6"/>
  <c r="H863" i="5"/>
  <c r="G863" i="5"/>
  <c r="F863" i="5"/>
  <c r="E883" i="4"/>
  <c r="F883" i="4" s="1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G552" i="4"/>
  <c r="H552" i="4" s="1"/>
  <c r="E552" i="6"/>
  <c r="G864" i="5"/>
  <c r="F864" i="5"/>
  <c r="H864" i="5"/>
  <c r="E884" i="4"/>
  <c r="F884" i="4" s="1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G553" i="4"/>
  <c r="H553" i="4" s="1"/>
  <c r="E553" i="6"/>
  <c r="H865" i="5"/>
  <c r="F865" i="5"/>
  <c r="G865" i="5"/>
  <c r="E885" i="4"/>
  <c r="F885" i="4" s="1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4" i="7"/>
  <c r="D885" i="6"/>
  <c r="D885" i="7"/>
  <c r="T554" i="7"/>
  <c r="R554" i="7"/>
  <c r="S554" i="7"/>
  <c r="Q554" i="7"/>
  <c r="V553" i="7"/>
  <c r="C874" i="6"/>
  <c r="C874" i="7"/>
  <c r="G554" i="4"/>
  <c r="H554" i="4" s="1"/>
  <c r="E554" i="6"/>
  <c r="H866" i="5"/>
  <c r="G866" i="5"/>
  <c r="F866" i="5"/>
  <c r="E886" i="4"/>
  <c r="F886" i="4" s="1"/>
  <c r="C887" i="4"/>
  <c r="E555" i="7"/>
  <c r="N555" i="7" s="1"/>
  <c r="H875" i="3"/>
  <c r="F876" i="3"/>
  <c r="G876" i="3"/>
  <c r="I875" i="3"/>
  <c r="P865" i="7" l="1"/>
  <c r="K866" i="6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G555" i="4"/>
  <c r="H555" i="4" s="1"/>
  <c r="E555" i="6"/>
  <c r="G867" i="5"/>
  <c r="F867" i="5"/>
  <c r="H867" i="5"/>
  <c r="E887" i="4"/>
  <c r="F887" i="4" s="1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G556" i="4"/>
  <c r="H556" i="4" s="1"/>
  <c r="E556" i="6"/>
  <c r="H868" i="5"/>
  <c r="G868" i="5"/>
  <c r="F868" i="5"/>
  <c r="E888" i="4"/>
  <c r="F888" i="4" s="1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G557" i="4"/>
  <c r="H557" i="4" s="1"/>
  <c r="E557" i="6"/>
  <c r="F869" i="5"/>
  <c r="H869" i="5"/>
  <c r="G869" i="5"/>
  <c r="E889" i="4"/>
  <c r="F889" i="4" s="1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G558" i="4"/>
  <c r="H558" i="4" s="1"/>
  <c r="E558" i="6"/>
  <c r="G870" i="5"/>
  <c r="F870" i="5"/>
  <c r="H870" i="5"/>
  <c r="E890" i="4"/>
  <c r="F890" i="4" s="1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G559" i="4"/>
  <c r="H559" i="4" s="1"/>
  <c r="E559" i="6"/>
  <c r="F871" i="5"/>
  <c r="G871" i="5"/>
  <c r="H871" i="5"/>
  <c r="E891" i="4"/>
  <c r="F891" i="4" s="1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G560" i="4"/>
  <c r="H560" i="4" s="1"/>
  <c r="E560" i="6"/>
  <c r="H872" i="5"/>
  <c r="G872" i="5"/>
  <c r="F872" i="5"/>
  <c r="E892" i="4"/>
  <c r="F892" i="4" s="1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G561" i="4"/>
  <c r="H561" i="4" s="1"/>
  <c r="E561" i="6"/>
  <c r="G873" i="5"/>
  <c r="F873" i="5"/>
  <c r="H873" i="5"/>
  <c r="E893" i="4"/>
  <c r="F893" i="4" s="1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G562" i="4"/>
  <c r="H562" i="4" s="1"/>
  <c r="E562" i="6"/>
  <c r="H874" i="5"/>
  <c r="G874" i="5"/>
  <c r="F874" i="5"/>
  <c r="E894" i="4"/>
  <c r="F894" i="4" s="1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G563" i="4"/>
  <c r="H563" i="4" s="1"/>
  <c r="E563" i="6"/>
  <c r="G875" i="5"/>
  <c r="F875" i="5"/>
  <c r="H875" i="5"/>
  <c r="E895" i="4"/>
  <c r="F895" i="4" s="1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G564" i="4"/>
  <c r="H564" i="4" s="1"/>
  <c r="E564" i="6"/>
  <c r="G876" i="5"/>
  <c r="F876" i="5"/>
  <c r="H876" i="5"/>
  <c r="E896" i="4"/>
  <c r="F896" i="4" s="1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G565" i="4"/>
  <c r="H565" i="4" s="1"/>
  <c r="E565" i="6"/>
  <c r="H877" i="5"/>
  <c r="G877" i="5"/>
  <c r="F877" i="5"/>
  <c r="E897" i="4"/>
  <c r="F897" i="4" s="1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G566" i="4"/>
  <c r="H566" i="4" s="1"/>
  <c r="E566" i="6"/>
  <c r="F878" i="5"/>
  <c r="H878" i="5"/>
  <c r="G878" i="5"/>
  <c r="E898" i="4"/>
  <c r="F898" i="4" s="1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G567" i="4"/>
  <c r="H567" i="4" s="1"/>
  <c r="E567" i="6"/>
  <c r="G879" i="5"/>
  <c r="F879" i="5"/>
  <c r="H879" i="5"/>
  <c r="E899" i="4"/>
  <c r="F899" i="4" s="1"/>
  <c r="C900" i="4"/>
  <c r="E568" i="7"/>
  <c r="N568" i="7" s="1"/>
  <c r="F889" i="3"/>
  <c r="H888" i="3"/>
  <c r="I888" i="3" s="1"/>
  <c r="G889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G568" i="4"/>
  <c r="H568" i="4" s="1"/>
  <c r="E568" i="6"/>
  <c r="H880" i="5"/>
  <c r="G880" i="5"/>
  <c r="F880" i="5"/>
  <c r="E900" i="4"/>
  <c r="F900" i="4" s="1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G569" i="4"/>
  <c r="H569" i="4" s="1"/>
  <c r="E569" i="6"/>
  <c r="H881" i="5"/>
  <c r="G881" i="5"/>
  <c r="F881" i="5"/>
  <c r="E901" i="4"/>
  <c r="F901" i="4" s="1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G570" i="4"/>
  <c r="H570" i="4" s="1"/>
  <c r="E570" i="6"/>
  <c r="G882" i="5"/>
  <c r="F882" i="5"/>
  <c r="H882" i="5"/>
  <c r="E902" i="4"/>
  <c r="F902" i="4" s="1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V570" i="7"/>
  <c r="U570" i="7"/>
  <c r="D902" i="6"/>
  <c r="D902" i="7"/>
  <c r="Q571" i="7"/>
  <c r="R571" i="7"/>
  <c r="S571" i="7"/>
  <c r="T571" i="7"/>
  <c r="C891" i="6"/>
  <c r="C891" i="7"/>
  <c r="G571" i="4"/>
  <c r="H571" i="4" s="1"/>
  <c r="E571" i="6"/>
  <c r="G883" i="5"/>
  <c r="F883" i="5"/>
  <c r="H883" i="5"/>
  <c r="E903" i="4"/>
  <c r="F903" i="4" s="1"/>
  <c r="C904" i="4"/>
  <c r="E572" i="7"/>
  <c r="N572" i="7" s="1"/>
  <c r="H892" i="3"/>
  <c r="F893" i="3"/>
  <c r="I892" i="3"/>
  <c r="G893" i="3"/>
  <c r="P882" i="7" l="1"/>
  <c r="J883" i="6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G572" i="4"/>
  <c r="H572" i="4" s="1"/>
  <c r="E572" i="6"/>
  <c r="H884" i="5"/>
  <c r="G884" i="5"/>
  <c r="F884" i="5"/>
  <c r="E904" i="4"/>
  <c r="F904" i="4" s="1"/>
  <c r="C905" i="4"/>
  <c r="E573" i="7"/>
  <c r="N573" i="7" s="1"/>
  <c r="F894" i="3"/>
  <c r="H893" i="3"/>
  <c r="I893" i="3" s="1"/>
  <c r="G894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G573" i="4"/>
  <c r="H573" i="4" s="1"/>
  <c r="E573" i="6"/>
  <c r="G885" i="5"/>
  <c r="F885" i="5"/>
  <c r="H885" i="5"/>
  <c r="E905" i="4"/>
  <c r="F905" i="4" s="1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G574" i="4"/>
  <c r="H574" i="4" s="1"/>
  <c r="E574" i="6"/>
  <c r="H886" i="5"/>
  <c r="G886" i="5"/>
  <c r="F886" i="5"/>
  <c r="E906" i="4"/>
  <c r="F906" i="4" s="1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G575" i="4"/>
  <c r="H575" i="4" s="1"/>
  <c r="E575" i="6"/>
  <c r="H887" i="5"/>
  <c r="G887" i="5"/>
  <c r="F887" i="5"/>
  <c r="E907" i="4"/>
  <c r="F907" i="4" s="1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G576" i="4"/>
  <c r="H576" i="4" s="1"/>
  <c r="E576" i="6"/>
  <c r="G888" i="5"/>
  <c r="F888" i="5"/>
  <c r="H888" i="5"/>
  <c r="E908" i="4"/>
  <c r="F908" i="4" s="1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G577" i="4"/>
  <c r="H577" i="4" s="1"/>
  <c r="E577" i="6"/>
  <c r="F889" i="5"/>
  <c r="H889" i="5"/>
  <c r="G889" i="5"/>
  <c r="E909" i="4"/>
  <c r="F909" i="4" s="1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G578" i="4"/>
  <c r="H578" i="4" s="1"/>
  <c r="E578" i="6"/>
  <c r="F890" i="5"/>
  <c r="G890" i="5"/>
  <c r="H890" i="5"/>
  <c r="E910" i="4"/>
  <c r="F910" i="4" s="1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G579" i="4"/>
  <c r="H579" i="4" s="1"/>
  <c r="E579" i="6"/>
  <c r="G891" i="5"/>
  <c r="F891" i="5"/>
  <c r="H891" i="5"/>
  <c r="E911" i="4"/>
  <c r="F911" i="4" s="1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G580" i="4"/>
  <c r="H580" i="4" s="1"/>
  <c r="E580" i="6"/>
  <c r="H892" i="5"/>
  <c r="G892" i="5"/>
  <c r="F892" i="5"/>
  <c r="E912" i="4"/>
  <c r="F912" i="4" s="1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G581" i="4"/>
  <c r="H581" i="4" s="1"/>
  <c r="E581" i="6"/>
  <c r="F893" i="5"/>
  <c r="H893" i="5"/>
  <c r="G893" i="5"/>
  <c r="E913" i="4"/>
  <c r="F913" i="4" s="1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G582" i="4"/>
  <c r="H582" i="4" s="1"/>
  <c r="E582" i="6"/>
  <c r="G894" i="5"/>
  <c r="F894" i="5"/>
  <c r="H894" i="5"/>
  <c r="E914" i="4"/>
  <c r="F914" i="4" s="1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G583" i="4"/>
  <c r="H583" i="4" s="1"/>
  <c r="E583" i="6"/>
  <c r="H895" i="5"/>
  <c r="G895" i="5"/>
  <c r="F895" i="5"/>
  <c r="E915" i="4"/>
  <c r="F915" i="4" s="1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G584" i="4"/>
  <c r="H584" i="4" s="1"/>
  <c r="E584" i="6"/>
  <c r="F896" i="5"/>
  <c r="G896" i="5"/>
  <c r="H896" i="5"/>
  <c r="E916" i="4"/>
  <c r="F916" i="4" s="1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G585" i="4"/>
  <c r="H585" i="4" s="1"/>
  <c r="E585" i="6"/>
  <c r="G897" i="5"/>
  <c r="F897" i="5"/>
  <c r="H897" i="5"/>
  <c r="E917" i="4"/>
  <c r="F917" i="4" s="1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G586" i="4"/>
  <c r="H586" i="4" s="1"/>
  <c r="E586" i="6"/>
  <c r="H898" i="5"/>
  <c r="G898" i="5"/>
  <c r="F898" i="5"/>
  <c r="E918" i="4"/>
  <c r="F918" i="4" s="1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G587" i="4"/>
  <c r="H587" i="4" s="1"/>
  <c r="E587" i="6"/>
  <c r="H899" i="5"/>
  <c r="G899" i="5"/>
  <c r="F899" i="5"/>
  <c r="E919" i="4"/>
  <c r="F919" i="4" s="1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G588" i="4"/>
  <c r="H588" i="4" s="1"/>
  <c r="E588" i="6"/>
  <c r="G900" i="5"/>
  <c r="F900" i="5"/>
  <c r="H900" i="5"/>
  <c r="E920" i="4"/>
  <c r="F920" i="4" s="1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G589" i="4"/>
  <c r="H589" i="4" s="1"/>
  <c r="E589" i="6"/>
  <c r="H901" i="5"/>
  <c r="G901" i="5"/>
  <c r="F901" i="5"/>
  <c r="E921" i="4"/>
  <c r="F921" i="4" s="1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G590" i="4"/>
  <c r="H590" i="4" s="1"/>
  <c r="E590" i="6"/>
  <c r="H902" i="5"/>
  <c r="F902" i="5"/>
  <c r="G902" i="5"/>
  <c r="E922" i="4"/>
  <c r="F922" i="4" s="1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G591" i="4"/>
  <c r="H591" i="4" s="1"/>
  <c r="E591" i="6"/>
  <c r="G903" i="5"/>
  <c r="F903" i="5"/>
  <c r="H903" i="5"/>
  <c r="E923" i="4"/>
  <c r="F923" i="4" s="1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G592" i="4"/>
  <c r="H592" i="4" s="1"/>
  <c r="E592" i="6"/>
  <c r="G904" i="5"/>
  <c r="H904" i="5"/>
  <c r="F904" i="5"/>
  <c r="E924" i="4"/>
  <c r="F924" i="4" s="1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G593" i="4"/>
  <c r="H593" i="4" s="1"/>
  <c r="E593" i="6"/>
  <c r="H905" i="5"/>
  <c r="G905" i="5"/>
  <c r="F905" i="5"/>
  <c r="E925" i="4"/>
  <c r="F925" i="4" s="1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G594" i="4"/>
  <c r="H594" i="4" s="1"/>
  <c r="E594" i="6"/>
  <c r="G906" i="5"/>
  <c r="F906" i="5"/>
  <c r="H906" i="5"/>
  <c r="E926" i="4"/>
  <c r="F926" i="4" s="1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G595" i="4"/>
  <c r="H595" i="4" s="1"/>
  <c r="E595" i="6"/>
  <c r="F907" i="5"/>
  <c r="H907" i="5"/>
  <c r="G907" i="5"/>
  <c r="E927" i="4"/>
  <c r="F927" i="4" s="1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G596" i="4"/>
  <c r="H596" i="4" s="1"/>
  <c r="E596" i="6"/>
  <c r="H908" i="5"/>
  <c r="G908" i="5"/>
  <c r="F908" i="5"/>
  <c r="E928" i="4"/>
  <c r="F928" i="4" s="1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G597" i="4"/>
  <c r="H597" i="4" s="1"/>
  <c r="E597" i="6"/>
  <c r="G909" i="5"/>
  <c r="F909" i="5"/>
  <c r="H909" i="5"/>
  <c r="E929" i="4"/>
  <c r="F929" i="4" s="1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G598" i="4"/>
  <c r="H598" i="4" s="1"/>
  <c r="E598" i="6"/>
  <c r="H910" i="5"/>
  <c r="G910" i="5"/>
  <c r="F910" i="5"/>
  <c r="E930" i="4"/>
  <c r="F930" i="4" s="1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G599" i="4"/>
  <c r="H599" i="4" s="1"/>
  <c r="E599" i="6"/>
  <c r="H911" i="5"/>
  <c r="G911" i="5"/>
  <c r="F911" i="5"/>
  <c r="E931" i="4"/>
  <c r="F931" i="4" s="1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G600" i="4"/>
  <c r="H600" i="4" s="1"/>
  <c r="E600" i="6"/>
  <c r="G912" i="5"/>
  <c r="F912" i="5"/>
  <c r="H912" i="5"/>
  <c r="E932" i="4"/>
  <c r="F932" i="4" s="1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G601" i="4"/>
  <c r="H601" i="4" s="1"/>
  <c r="E601" i="6"/>
  <c r="H913" i="5"/>
  <c r="G913" i="5"/>
  <c r="F913" i="5"/>
  <c r="E933" i="4"/>
  <c r="F933" i="4" s="1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G602" i="4"/>
  <c r="H602" i="4" s="1"/>
  <c r="E602" i="6"/>
  <c r="F914" i="5"/>
  <c r="H914" i="5"/>
  <c r="G914" i="5"/>
  <c r="E934" i="4"/>
  <c r="F934" i="4" s="1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G603" i="4"/>
  <c r="H603" i="4" s="1"/>
  <c r="E603" i="6"/>
  <c r="G915" i="5"/>
  <c r="F915" i="5"/>
  <c r="H915" i="5"/>
  <c r="E935" i="4"/>
  <c r="F935" i="4" s="1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G604" i="4"/>
  <c r="H604" i="4" s="1"/>
  <c r="E604" i="6"/>
  <c r="H916" i="5"/>
  <c r="G916" i="5"/>
  <c r="F916" i="5"/>
  <c r="E936" i="4"/>
  <c r="F936" i="4" s="1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G605" i="4"/>
  <c r="H605" i="4" s="1"/>
  <c r="E605" i="6"/>
  <c r="H917" i="5"/>
  <c r="G917" i="5"/>
  <c r="F917" i="5"/>
  <c r="E937" i="4"/>
  <c r="F937" i="4" s="1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G606" i="4"/>
  <c r="H606" i="4" s="1"/>
  <c r="E606" i="6"/>
  <c r="G918" i="5"/>
  <c r="F918" i="5"/>
  <c r="H918" i="5"/>
  <c r="E938" i="4"/>
  <c r="F938" i="4" s="1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G607" i="4"/>
  <c r="H607" i="4" s="1"/>
  <c r="E607" i="6"/>
  <c r="H919" i="5"/>
  <c r="G919" i="5"/>
  <c r="F919" i="5"/>
  <c r="E939" i="4"/>
  <c r="F939" i="4" s="1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G608" i="4"/>
  <c r="H608" i="4" s="1"/>
  <c r="E608" i="6"/>
  <c r="H920" i="5"/>
  <c r="G920" i="5"/>
  <c r="F920" i="5"/>
  <c r="E940" i="4"/>
  <c r="F940" i="4" s="1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G609" i="4"/>
  <c r="H609" i="4" s="1"/>
  <c r="E609" i="6"/>
  <c r="G921" i="5"/>
  <c r="F921" i="5"/>
  <c r="H921" i="5"/>
  <c r="E941" i="4"/>
  <c r="F941" i="4" s="1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G610" i="4"/>
  <c r="H610" i="4" s="1"/>
  <c r="E610" i="6"/>
  <c r="F922" i="5"/>
  <c r="G922" i="5"/>
  <c r="H922" i="5"/>
  <c r="E942" i="4"/>
  <c r="F942" i="4" s="1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G611" i="4"/>
  <c r="H611" i="4" s="1"/>
  <c r="E611" i="6"/>
  <c r="H923" i="5"/>
  <c r="G923" i="5"/>
  <c r="F923" i="5"/>
  <c r="E943" i="4"/>
  <c r="F943" i="4" s="1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G612" i="4"/>
  <c r="H612" i="4" s="1"/>
  <c r="E612" i="6"/>
  <c r="G924" i="5"/>
  <c r="F924" i="5"/>
  <c r="H924" i="5"/>
  <c r="E944" i="4"/>
  <c r="F944" i="4" s="1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G613" i="4"/>
  <c r="H613" i="4" s="1"/>
  <c r="E613" i="6"/>
  <c r="F925" i="5"/>
  <c r="H925" i="5"/>
  <c r="G925" i="5"/>
  <c r="E945" i="4"/>
  <c r="F945" i="4" s="1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G614" i="4"/>
  <c r="H614" i="4" s="1"/>
  <c r="E614" i="6"/>
  <c r="G926" i="5"/>
  <c r="F926" i="5"/>
  <c r="H926" i="5"/>
  <c r="E946" i="4"/>
  <c r="F946" i="4" s="1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G615" i="4"/>
  <c r="H615" i="4" s="1"/>
  <c r="E615" i="6"/>
  <c r="G927" i="5"/>
  <c r="F927" i="5"/>
  <c r="H927" i="5"/>
  <c r="E947" i="4"/>
  <c r="F947" i="4" s="1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G616" i="4"/>
  <c r="H616" i="4" s="1"/>
  <c r="E616" i="6"/>
  <c r="H928" i="5"/>
  <c r="G928" i="5"/>
  <c r="F928" i="5"/>
  <c r="E948" i="4"/>
  <c r="F948" i="4" s="1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G617" i="4"/>
  <c r="H617" i="4" s="1"/>
  <c r="E617" i="6"/>
  <c r="H929" i="5"/>
  <c r="F929" i="5"/>
  <c r="G929" i="5"/>
  <c r="E949" i="4"/>
  <c r="F949" i="4" s="1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G618" i="4"/>
  <c r="H618" i="4" s="1"/>
  <c r="E618" i="6"/>
  <c r="G930" i="5"/>
  <c r="F930" i="5"/>
  <c r="H930" i="5"/>
  <c r="E950" i="4"/>
  <c r="F950" i="4" s="1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G619" i="4"/>
  <c r="H619" i="4" s="1"/>
  <c r="E619" i="6"/>
  <c r="H931" i="5"/>
  <c r="F931" i="5"/>
  <c r="G931" i="5"/>
  <c r="E951" i="4"/>
  <c r="F951" i="4" s="1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G620" i="4"/>
  <c r="H620" i="4" s="1"/>
  <c r="E620" i="6"/>
  <c r="F932" i="5"/>
  <c r="H932" i="5"/>
  <c r="G932" i="5"/>
  <c r="E952" i="4"/>
  <c r="F952" i="4" s="1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G621" i="4"/>
  <c r="H621" i="4" s="1"/>
  <c r="E621" i="6"/>
  <c r="G933" i="5"/>
  <c r="F933" i="5"/>
  <c r="H933" i="5"/>
  <c r="E953" i="4"/>
  <c r="F953" i="4" s="1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G622" i="4"/>
  <c r="H622" i="4" s="1"/>
  <c r="E622" i="6"/>
  <c r="G934" i="5"/>
  <c r="H934" i="5"/>
  <c r="F934" i="5"/>
  <c r="E954" i="4"/>
  <c r="F954" i="4" s="1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G623" i="4"/>
  <c r="H623" i="4" s="1"/>
  <c r="E623" i="6"/>
  <c r="H935" i="5"/>
  <c r="G935" i="5"/>
  <c r="F935" i="5"/>
  <c r="E955" i="4"/>
  <c r="F955" i="4" s="1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G624" i="4"/>
  <c r="H624" i="4" s="1"/>
  <c r="E624" i="6"/>
  <c r="G936" i="5"/>
  <c r="F936" i="5"/>
  <c r="H936" i="5"/>
  <c r="E956" i="4"/>
  <c r="F956" i="4" s="1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G625" i="4"/>
  <c r="H625" i="4" s="1"/>
  <c r="E625" i="6"/>
  <c r="H937" i="5"/>
  <c r="G937" i="5"/>
  <c r="F937" i="5"/>
  <c r="E957" i="4"/>
  <c r="F957" i="4" s="1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G626" i="4"/>
  <c r="H626" i="4" s="1"/>
  <c r="E626" i="6"/>
  <c r="H938" i="5"/>
  <c r="G938" i="5"/>
  <c r="F938" i="5"/>
  <c r="E958" i="4"/>
  <c r="F958" i="4" s="1"/>
  <c r="C959" i="4"/>
  <c r="E627" i="7"/>
  <c r="N627" i="7" s="1"/>
  <c r="F948" i="3"/>
  <c r="H947" i="3"/>
  <c r="I947" i="3" s="1"/>
  <c r="G948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G627" i="4"/>
  <c r="H627" i="4" s="1"/>
  <c r="E627" i="6"/>
  <c r="G939" i="5"/>
  <c r="F939" i="5"/>
  <c r="H939" i="5"/>
  <c r="E959" i="4"/>
  <c r="F959" i="4" s="1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G628" i="4"/>
  <c r="H628" i="4" s="1"/>
  <c r="E628" i="6"/>
  <c r="H940" i="5"/>
  <c r="G940" i="5"/>
  <c r="F940" i="5"/>
  <c r="E960" i="4"/>
  <c r="F960" i="4" s="1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G629" i="4"/>
  <c r="H629" i="4" s="1"/>
  <c r="E629" i="6"/>
  <c r="H941" i="5"/>
  <c r="G941" i="5"/>
  <c r="F941" i="5"/>
  <c r="E961" i="4"/>
  <c r="F961" i="4" s="1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G630" i="4"/>
  <c r="H630" i="4" s="1"/>
  <c r="E630" i="6"/>
  <c r="G942" i="5"/>
  <c r="F942" i="5"/>
  <c r="H942" i="5"/>
  <c r="E962" i="4"/>
  <c r="F962" i="4" s="1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G631" i="4"/>
  <c r="H631" i="4" s="1"/>
  <c r="E631" i="6"/>
  <c r="F943" i="5"/>
  <c r="H943" i="5"/>
  <c r="G943" i="5"/>
  <c r="E963" i="4"/>
  <c r="F963" i="4" s="1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G632" i="4"/>
  <c r="H632" i="4" s="1"/>
  <c r="E632" i="6"/>
  <c r="H944" i="5"/>
  <c r="G944" i="5"/>
  <c r="F944" i="5"/>
  <c r="E964" i="4"/>
  <c r="F964" i="4" s="1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G633" i="4"/>
  <c r="H633" i="4" s="1"/>
  <c r="E633" i="6"/>
  <c r="G945" i="5"/>
  <c r="F945" i="5"/>
  <c r="H945" i="5"/>
  <c r="E965" i="4"/>
  <c r="F965" i="4" s="1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G634" i="4"/>
  <c r="H634" i="4" s="1"/>
  <c r="E634" i="6"/>
  <c r="H946" i="5"/>
  <c r="G946" i="5"/>
  <c r="F946" i="5"/>
  <c r="E966" i="4"/>
  <c r="F966" i="4" s="1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G635" i="4"/>
  <c r="H635" i="4" s="1"/>
  <c r="E635" i="6"/>
  <c r="H947" i="5"/>
  <c r="G947" i="5"/>
  <c r="F947" i="5"/>
  <c r="E967" i="4"/>
  <c r="F967" i="4" s="1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G636" i="4"/>
  <c r="H636" i="4" s="1"/>
  <c r="E636" i="6"/>
  <c r="G948" i="5"/>
  <c r="F948" i="5"/>
  <c r="H948" i="5"/>
  <c r="E968" i="4"/>
  <c r="F968" i="4" s="1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G637" i="4"/>
  <c r="H637" i="4" s="1"/>
  <c r="E637" i="6"/>
  <c r="H949" i="5"/>
  <c r="G949" i="5"/>
  <c r="F949" i="5"/>
  <c r="E969" i="4"/>
  <c r="F969" i="4" s="1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G638" i="4"/>
  <c r="H638" i="4" s="1"/>
  <c r="E638" i="6"/>
  <c r="F950" i="5"/>
  <c r="H950" i="5"/>
  <c r="G950" i="5"/>
  <c r="E970" i="4"/>
  <c r="F970" i="4" s="1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G639" i="4"/>
  <c r="H639" i="4" s="1"/>
  <c r="E639" i="6"/>
  <c r="G951" i="5"/>
  <c r="F951" i="5"/>
  <c r="H951" i="5"/>
  <c r="E971" i="4"/>
  <c r="F971" i="4" s="1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G640" i="4"/>
  <c r="H640" i="4" s="1"/>
  <c r="E640" i="6"/>
  <c r="F952" i="5"/>
  <c r="G952" i="5"/>
  <c r="H952" i="5"/>
  <c r="E972" i="4"/>
  <c r="F972" i="4" s="1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G641" i="4"/>
  <c r="H641" i="4" s="1"/>
  <c r="E641" i="6"/>
  <c r="H953" i="5"/>
  <c r="G953" i="5"/>
  <c r="F953" i="5"/>
  <c r="E973" i="4"/>
  <c r="F973" i="4" s="1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G642" i="4"/>
  <c r="H642" i="4" s="1"/>
  <c r="E642" i="6"/>
  <c r="G954" i="5"/>
  <c r="F954" i="5"/>
  <c r="H954" i="5"/>
  <c r="E974" i="4"/>
  <c r="F974" i="4" s="1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G643" i="4"/>
  <c r="H643" i="4" s="1"/>
  <c r="E643" i="6"/>
  <c r="G955" i="5"/>
  <c r="F955" i="5"/>
  <c r="H955" i="5"/>
  <c r="E975" i="4"/>
  <c r="F975" i="4" s="1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G644" i="4"/>
  <c r="H644" i="4" s="1"/>
  <c r="E644" i="6"/>
  <c r="H956" i="5"/>
  <c r="G956" i="5"/>
  <c r="F956" i="5"/>
  <c r="E976" i="4"/>
  <c r="F976" i="4" s="1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G645" i="4"/>
  <c r="H645" i="4" s="1"/>
  <c r="E645" i="6"/>
  <c r="G957" i="5"/>
  <c r="F957" i="5"/>
  <c r="H957" i="5"/>
  <c r="E977" i="4"/>
  <c r="F977" i="4" s="1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G646" i="4"/>
  <c r="H646" i="4" s="1"/>
  <c r="E646" i="6"/>
  <c r="G958" i="5"/>
  <c r="F958" i="5"/>
  <c r="H958" i="5"/>
  <c r="E978" i="4"/>
  <c r="F978" i="4" s="1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G647" i="4"/>
  <c r="H647" i="4" s="1"/>
  <c r="E647" i="6"/>
  <c r="H959" i="5"/>
  <c r="G959" i="5"/>
  <c r="F959" i="5"/>
  <c r="E979" i="4"/>
  <c r="F979" i="4" s="1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G648" i="4"/>
  <c r="H648" i="4" s="1"/>
  <c r="E648" i="6"/>
  <c r="G960" i="5"/>
  <c r="F960" i="5"/>
  <c r="H960" i="5"/>
  <c r="E980" i="4"/>
  <c r="F980" i="4" s="1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G649" i="4"/>
  <c r="H649" i="4" s="1"/>
  <c r="E649" i="6"/>
  <c r="F961" i="5"/>
  <c r="H961" i="5"/>
  <c r="G961" i="5"/>
  <c r="E981" i="4"/>
  <c r="F981" i="4" s="1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G650" i="4"/>
  <c r="H650" i="4" s="1"/>
  <c r="E650" i="6"/>
  <c r="H962" i="5"/>
  <c r="F962" i="5"/>
  <c r="G962" i="5"/>
  <c r="E982" i="4"/>
  <c r="F982" i="4" s="1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G651" i="4"/>
  <c r="H651" i="4" s="1"/>
  <c r="E651" i="6"/>
  <c r="G963" i="5"/>
  <c r="F963" i="5"/>
  <c r="H963" i="5"/>
  <c r="E983" i="4"/>
  <c r="F983" i="4" s="1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G652" i="4"/>
  <c r="H652" i="4" s="1"/>
  <c r="E652" i="6"/>
  <c r="H964" i="5"/>
  <c r="G964" i="5"/>
  <c r="F964" i="5"/>
  <c r="E984" i="4"/>
  <c r="F984" i="4" s="1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G653" i="4"/>
  <c r="H653" i="4" s="1"/>
  <c r="E653" i="6"/>
  <c r="F965" i="5"/>
  <c r="G965" i="5"/>
  <c r="H965" i="5"/>
  <c r="E985" i="4"/>
  <c r="F985" i="4" s="1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G654" i="4"/>
  <c r="H654" i="4" s="1"/>
  <c r="E654" i="6"/>
  <c r="G966" i="5"/>
  <c r="F966" i="5"/>
  <c r="H966" i="5"/>
  <c r="E986" i="4"/>
  <c r="F986" i="4" s="1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G655" i="4"/>
  <c r="H655" i="4" s="1"/>
  <c r="E655" i="6"/>
  <c r="H967" i="5"/>
  <c r="G967" i="5"/>
  <c r="F967" i="5"/>
  <c r="E987" i="4"/>
  <c r="F987" i="4" s="1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G656" i="4"/>
  <c r="H656" i="4" s="1"/>
  <c r="E656" i="6"/>
  <c r="F968" i="5"/>
  <c r="G968" i="5"/>
  <c r="H968" i="5"/>
  <c r="E988" i="4"/>
  <c r="F988" i="4" s="1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G657" i="4"/>
  <c r="H657" i="4" s="1"/>
  <c r="E657" i="6"/>
  <c r="G969" i="5"/>
  <c r="F969" i="5"/>
  <c r="H969" i="5"/>
  <c r="E989" i="4"/>
  <c r="F989" i="4" s="1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G658" i="4"/>
  <c r="H658" i="4" s="1"/>
  <c r="E658" i="6"/>
  <c r="H970" i="5"/>
  <c r="G970" i="5"/>
  <c r="F970" i="5"/>
  <c r="E990" i="4"/>
  <c r="F990" i="4" s="1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G659" i="4"/>
  <c r="H659" i="4" s="1"/>
  <c r="E659" i="6"/>
  <c r="H971" i="5"/>
  <c r="G971" i="5"/>
  <c r="F971" i="5"/>
  <c r="E991" i="4"/>
  <c r="F991" i="4" s="1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G660" i="4"/>
  <c r="H660" i="4" s="1"/>
  <c r="E660" i="6"/>
  <c r="G972" i="5"/>
  <c r="F972" i="5"/>
  <c r="H972" i="5"/>
  <c r="E992" i="4"/>
  <c r="F992" i="4" s="1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G661" i="4"/>
  <c r="H661" i="4" s="1"/>
  <c r="E661" i="6"/>
  <c r="H973" i="5"/>
  <c r="F973" i="5"/>
  <c r="G973" i="5"/>
  <c r="C994" i="4"/>
  <c r="E993" i="4"/>
  <c r="F993" i="4" s="1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G662" i="4"/>
  <c r="H662" i="4" s="1"/>
  <c r="E662" i="6"/>
  <c r="H974" i="5"/>
  <c r="F974" i="5"/>
  <c r="G974" i="5"/>
  <c r="E663" i="7"/>
  <c r="N663" i="7" s="1"/>
  <c r="E994" i="4"/>
  <c r="F994" i="4" s="1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G663" i="4"/>
  <c r="H663" i="4" s="1"/>
  <c r="E663" i="6"/>
  <c r="G975" i="5"/>
  <c r="F975" i="5"/>
  <c r="H975" i="5"/>
  <c r="E995" i="4"/>
  <c r="F995" i="4" s="1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G664" i="4"/>
  <c r="H664" i="4" s="1"/>
  <c r="E664" i="6"/>
  <c r="H976" i="5"/>
  <c r="G976" i="5"/>
  <c r="F976" i="5"/>
  <c r="E996" i="4"/>
  <c r="F996" i="4" s="1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G665" i="4"/>
  <c r="H665" i="4" s="1"/>
  <c r="E665" i="6"/>
  <c r="F977" i="5"/>
  <c r="H977" i="5"/>
  <c r="G977" i="5"/>
  <c r="E997" i="4"/>
  <c r="F997" i="4" s="1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G666" i="4"/>
  <c r="H666" i="4" s="1"/>
  <c r="E666" i="6"/>
  <c r="G978" i="5"/>
  <c r="F978" i="5"/>
  <c r="H978" i="5"/>
  <c r="E998" i="4"/>
  <c r="F998" i="4" s="1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G667" i="4"/>
  <c r="H667" i="4" s="1"/>
  <c r="E667" i="6"/>
  <c r="F979" i="5"/>
  <c r="H979" i="5"/>
  <c r="G979" i="5"/>
  <c r="E999" i="4"/>
  <c r="F999" i="4" s="1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G668" i="4"/>
  <c r="H668" i="4" s="1"/>
  <c r="E668" i="6"/>
  <c r="G980" i="5"/>
  <c r="F980" i="5"/>
  <c r="H980" i="5"/>
  <c r="E1000" i="4"/>
  <c r="F1000" i="4" s="1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G669" i="4"/>
  <c r="H669" i="4" s="1"/>
  <c r="E669" i="6"/>
  <c r="G981" i="5"/>
  <c r="F981" i="5"/>
  <c r="H981" i="5"/>
  <c r="E1001" i="4"/>
  <c r="F1001" i="4" s="1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G670" i="4"/>
  <c r="H670" i="4" s="1"/>
  <c r="E670" i="6"/>
  <c r="H982" i="5"/>
  <c r="G982" i="5"/>
  <c r="F982" i="5"/>
  <c r="E1002" i="4"/>
  <c r="F1002" i="4" s="1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G671" i="4"/>
  <c r="H671" i="4" s="1"/>
  <c r="E671" i="6"/>
  <c r="H983" i="5"/>
  <c r="G983" i="5"/>
  <c r="F983" i="5"/>
  <c r="E1003" i="4"/>
  <c r="F1003" i="4" s="1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G672" i="4"/>
  <c r="H672" i="4" s="1"/>
  <c r="E672" i="6"/>
  <c r="G984" i="5"/>
  <c r="F984" i="5"/>
  <c r="H984" i="5"/>
  <c r="E1004" i="4"/>
  <c r="F1004" i="4" s="1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G673" i="4"/>
  <c r="H673" i="4" s="1"/>
  <c r="E673" i="6"/>
  <c r="H985" i="5"/>
  <c r="G985" i="5"/>
  <c r="F985" i="5"/>
  <c r="E1005" i="4"/>
  <c r="F1005" i="4" s="1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G674" i="4"/>
  <c r="H674" i="4" s="1"/>
  <c r="E674" i="6"/>
  <c r="F986" i="5"/>
  <c r="G986" i="5"/>
  <c r="H986" i="5"/>
  <c r="E1006" i="4"/>
  <c r="F1006" i="4" s="1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G675" i="4"/>
  <c r="H675" i="4" s="1"/>
  <c r="E675" i="6"/>
  <c r="G987" i="5"/>
  <c r="F987" i="5"/>
  <c r="H987" i="5"/>
  <c r="E1007" i="4"/>
  <c r="F1007" i="4" s="1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G676" i="4"/>
  <c r="H676" i="4" s="1"/>
  <c r="E676" i="6"/>
  <c r="H988" i="5"/>
  <c r="G988" i="5"/>
  <c r="F988" i="5"/>
  <c r="E1008" i="4"/>
  <c r="F1008" i="4" s="1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G677" i="4"/>
  <c r="H677" i="4" s="1"/>
  <c r="E677" i="6"/>
  <c r="H989" i="5"/>
  <c r="G989" i="5"/>
  <c r="F989" i="5"/>
  <c r="E1009" i="4"/>
  <c r="F1009" i="4" s="1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G678" i="4"/>
  <c r="H678" i="4" s="1"/>
  <c r="E678" i="6"/>
  <c r="G990" i="5"/>
  <c r="F990" i="5"/>
  <c r="H990" i="5"/>
  <c r="E1010" i="4"/>
  <c r="F1010" i="4" s="1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G679" i="4"/>
  <c r="H679" i="4" s="1"/>
  <c r="E679" i="6"/>
  <c r="F991" i="5"/>
  <c r="H991" i="5"/>
  <c r="G991" i="5"/>
  <c r="E1011" i="4"/>
  <c r="F1011" i="4" s="1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G680" i="4"/>
  <c r="H680" i="4" s="1"/>
  <c r="E680" i="6"/>
  <c r="H992" i="5"/>
  <c r="G992" i="5"/>
  <c r="F992" i="5"/>
  <c r="E1012" i="4"/>
  <c r="F1012" i="4" s="1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G681" i="4"/>
  <c r="H681" i="4" s="1"/>
  <c r="E681" i="6"/>
  <c r="G993" i="5"/>
  <c r="F993" i="5"/>
  <c r="H993" i="5"/>
  <c r="E1013" i="4"/>
  <c r="F1013" i="4" s="1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G682" i="4"/>
  <c r="H682" i="4" s="1"/>
  <c r="E682" i="6"/>
  <c r="F994" i="5"/>
  <c r="H994" i="5"/>
  <c r="G994" i="5"/>
  <c r="E1014" i="4"/>
  <c r="F1014" i="4" s="1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G683" i="4"/>
  <c r="H683" i="4" s="1"/>
  <c r="E683" i="6"/>
  <c r="H995" i="5"/>
  <c r="G995" i="5"/>
  <c r="F995" i="5"/>
  <c r="E1015" i="4"/>
  <c r="F1015" i="4" s="1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G684" i="4"/>
  <c r="H684" i="4" s="1"/>
  <c r="E684" i="6"/>
  <c r="G996" i="5"/>
  <c r="F996" i="5"/>
  <c r="H996" i="5"/>
  <c r="E1016" i="4"/>
  <c r="F1016" i="4" s="1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G685" i="4"/>
  <c r="H685" i="4" s="1"/>
  <c r="E685" i="6"/>
  <c r="F997" i="5"/>
  <c r="H997" i="5"/>
  <c r="G997" i="5"/>
  <c r="E1017" i="4"/>
  <c r="F1017" i="4" s="1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G686" i="4"/>
  <c r="H686" i="4" s="1"/>
  <c r="E686" i="6"/>
  <c r="G998" i="5"/>
  <c r="F998" i="5"/>
  <c r="H998" i="5"/>
  <c r="E1018" i="4"/>
  <c r="F1018" i="4" s="1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G687" i="4"/>
  <c r="H687" i="4" s="1"/>
  <c r="E687" i="6"/>
  <c r="G999" i="5"/>
  <c r="F999" i="5"/>
  <c r="H999" i="5"/>
  <c r="E1019" i="4"/>
  <c r="F1019" i="4" s="1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G688" i="4"/>
  <c r="H688" i="4" s="1"/>
  <c r="E688" i="6"/>
  <c r="H1000" i="5"/>
  <c r="G1000" i="5"/>
  <c r="F1000" i="5"/>
  <c r="E1020" i="4"/>
  <c r="F1020" i="4" s="1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G689" i="4"/>
  <c r="H689" i="4" s="1"/>
  <c r="E689" i="6"/>
  <c r="H1001" i="5"/>
  <c r="G1001" i="5"/>
  <c r="F1001" i="5"/>
  <c r="E1021" i="4"/>
  <c r="F1021" i="4" s="1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G690" i="4"/>
  <c r="H690" i="4" s="1"/>
  <c r="E690" i="6"/>
  <c r="G1002" i="5"/>
  <c r="F1002" i="5"/>
  <c r="H1002" i="5"/>
  <c r="E1022" i="4"/>
  <c r="F1022" i="4" s="1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G691" i="4"/>
  <c r="H691" i="4" s="1"/>
  <c r="E691" i="6"/>
  <c r="H1003" i="5"/>
  <c r="F1003" i="5"/>
  <c r="G1003" i="5"/>
  <c r="E1023" i="4"/>
  <c r="F1023" i="4" s="1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G692" i="4"/>
  <c r="H692" i="4" s="1"/>
  <c r="E692" i="6"/>
  <c r="F1004" i="5"/>
  <c r="H1004" i="5"/>
  <c r="G1004" i="5"/>
  <c r="E1024" i="4"/>
  <c r="F1024" i="4" s="1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G693" i="4"/>
  <c r="H693" i="4" s="1"/>
  <c r="E693" i="6"/>
  <c r="G1005" i="5"/>
  <c r="F1005" i="5"/>
  <c r="H1005" i="5"/>
  <c r="E1025" i="4"/>
  <c r="F1025" i="4" s="1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G694" i="4"/>
  <c r="H694" i="4" s="1"/>
  <c r="E694" i="6"/>
  <c r="G1006" i="5"/>
  <c r="H1006" i="5"/>
  <c r="F1006" i="5"/>
  <c r="E1026" i="4"/>
  <c r="F1026" i="4" s="1"/>
  <c r="C1027" i="4"/>
  <c r="E695" i="7"/>
  <c r="N695" i="7" s="1"/>
  <c r="F1016" i="3"/>
  <c r="H1015" i="3"/>
  <c r="I1015" i="3" s="1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G695" i="4"/>
  <c r="H695" i="4" s="1"/>
  <c r="E695" i="6"/>
  <c r="H1007" i="5"/>
  <c r="G1007" i="5"/>
  <c r="F1007" i="5"/>
  <c r="E1027" i="4"/>
  <c r="F1027" i="4" s="1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G696" i="4"/>
  <c r="H696" i="4" s="1"/>
  <c r="E696" i="6"/>
  <c r="G1008" i="5"/>
  <c r="F1008" i="5"/>
  <c r="H1008" i="5"/>
  <c r="E1028" i="4"/>
  <c r="F1028" i="4" s="1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G697" i="4"/>
  <c r="H697" i="4" s="1"/>
  <c r="E697" i="6"/>
  <c r="H1009" i="5"/>
  <c r="G1009" i="5"/>
  <c r="F1009" i="5"/>
  <c r="E1029" i="4"/>
  <c r="F1029" i="4" s="1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G698" i="4"/>
  <c r="H698" i="4" s="1"/>
  <c r="E698" i="6"/>
  <c r="H1010" i="5"/>
  <c r="G1010" i="5"/>
  <c r="F1010" i="5"/>
  <c r="E1030" i="4"/>
  <c r="F1030" i="4" s="1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G699" i="4"/>
  <c r="H699" i="4" s="1"/>
  <c r="E699" i="6"/>
  <c r="G1011" i="5"/>
  <c r="F1011" i="5"/>
  <c r="H1011" i="5"/>
  <c r="E1031" i="4"/>
  <c r="F1031" i="4" s="1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G700" i="4"/>
  <c r="H700" i="4" s="1"/>
  <c r="E700" i="6"/>
  <c r="H1012" i="5"/>
  <c r="G1012" i="5"/>
  <c r="F1012" i="5"/>
  <c r="E1032" i="4"/>
  <c r="F1032" i="4" s="1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D1032" i="6"/>
  <c r="D1032" i="7"/>
  <c r="U700" i="7"/>
  <c r="V700" i="7"/>
  <c r="R701" i="7"/>
  <c r="T701" i="7"/>
  <c r="Q701" i="7"/>
  <c r="S701" i="7"/>
  <c r="C1021" i="6"/>
  <c r="C1021" i="7"/>
  <c r="G701" i="4"/>
  <c r="H701" i="4" s="1"/>
  <c r="E701" i="6"/>
  <c r="H1013" i="5"/>
  <c r="G1013" i="5"/>
  <c r="F1013" i="5"/>
  <c r="E1033" i="4"/>
  <c r="F1033" i="4" s="1"/>
  <c r="C1034" i="4"/>
  <c r="E702" i="7"/>
  <c r="N702" i="7" s="1"/>
  <c r="H1022" i="3"/>
  <c r="F1023" i="3"/>
  <c r="G1023" i="3"/>
  <c r="I1022" i="3"/>
  <c r="P1012" i="7" l="1"/>
  <c r="L1013" i="6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G702" i="4"/>
  <c r="H702" i="4" s="1"/>
  <c r="E702" i="6"/>
  <c r="G1014" i="5"/>
  <c r="F1014" i="5"/>
  <c r="H1014" i="5"/>
  <c r="E1034" i="4"/>
  <c r="F1034" i="4" s="1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G703" i="4"/>
  <c r="H703" i="4" s="1"/>
  <c r="E703" i="6"/>
  <c r="F1015" i="5"/>
  <c r="H1015" i="5"/>
  <c r="G1015" i="5"/>
  <c r="E1035" i="4"/>
  <c r="F1035" i="4" s="1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G704" i="4"/>
  <c r="H704" i="4" s="1"/>
  <c r="E704" i="6"/>
  <c r="H1016" i="5"/>
  <c r="G1016" i="5"/>
  <c r="F1016" i="5"/>
  <c r="E1036" i="4"/>
  <c r="F1036" i="4" s="1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G705" i="4"/>
  <c r="H705" i="4" s="1"/>
  <c r="E705" i="6"/>
  <c r="G1017" i="5"/>
  <c r="F1017" i="5"/>
  <c r="H1017" i="5"/>
  <c r="E1037" i="4"/>
  <c r="F1037" i="4" s="1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G706" i="4"/>
  <c r="H706" i="4" s="1"/>
  <c r="E706" i="6"/>
  <c r="H1018" i="5"/>
  <c r="G1018" i="5"/>
  <c r="F1018" i="5"/>
  <c r="E1038" i="4"/>
  <c r="F1038" i="4" s="1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G707" i="4"/>
  <c r="H707" i="4" s="1"/>
  <c r="E707" i="6"/>
  <c r="H1019" i="5"/>
  <c r="G1019" i="5"/>
  <c r="F1019" i="5"/>
  <c r="E1039" i="4"/>
  <c r="F1039" i="4" s="1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G708" i="4"/>
  <c r="H708" i="4" s="1"/>
  <c r="E708" i="6"/>
  <c r="G1020" i="5"/>
  <c r="F1020" i="5"/>
  <c r="H1020" i="5"/>
  <c r="E1040" i="4"/>
  <c r="F1040" i="4" s="1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G709" i="4"/>
  <c r="H709" i="4" s="1"/>
  <c r="E709" i="6"/>
  <c r="H1021" i="5"/>
  <c r="G1021" i="5"/>
  <c r="F1021" i="5"/>
  <c r="E1041" i="4"/>
  <c r="F1041" i="4" s="1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G710" i="4"/>
  <c r="H710" i="4" s="1"/>
  <c r="E710" i="6"/>
  <c r="F1022" i="5"/>
  <c r="H1022" i="5"/>
  <c r="G1022" i="5"/>
  <c r="E1042" i="4"/>
  <c r="F1042" i="4" s="1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G711" i="4"/>
  <c r="H711" i="4" s="1"/>
  <c r="E711" i="6"/>
  <c r="G1023" i="5"/>
  <c r="F1023" i="5"/>
  <c r="H1023" i="5"/>
  <c r="E1043" i="4"/>
  <c r="F1043" i="4" s="1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G712" i="4"/>
  <c r="H712" i="4" s="1"/>
  <c r="E712" i="6"/>
  <c r="G1024" i="5"/>
  <c r="F1024" i="5"/>
  <c r="H1024" i="5"/>
  <c r="E1044" i="4"/>
  <c r="F1044" i="4" s="1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G713" i="4"/>
  <c r="H713" i="4" s="1"/>
  <c r="E713" i="6"/>
  <c r="H1025" i="5"/>
  <c r="G1025" i="5"/>
  <c r="F1025" i="5"/>
  <c r="E1045" i="4"/>
  <c r="F1045" i="4" s="1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G714" i="4"/>
  <c r="H714" i="4" s="1"/>
  <c r="E714" i="6"/>
  <c r="G1026" i="5"/>
  <c r="F1026" i="5"/>
  <c r="H1026" i="5"/>
  <c r="E1046" i="4"/>
  <c r="F1046" i="4" s="1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G715" i="4"/>
  <c r="H715" i="4" s="1"/>
  <c r="E715" i="6"/>
  <c r="G1027" i="5"/>
  <c r="F1027" i="5"/>
  <c r="H1027" i="5"/>
  <c r="E1047" i="4"/>
  <c r="F1047" i="4" s="1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G716" i="4"/>
  <c r="H716" i="4" s="1"/>
  <c r="E716" i="6"/>
  <c r="H1028" i="5"/>
  <c r="G1028" i="5"/>
  <c r="F1028" i="5"/>
  <c r="E717" i="7"/>
  <c r="N717" i="7" s="1"/>
  <c r="E1048" i="4"/>
  <c r="F1048" i="4" s="1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G717" i="4"/>
  <c r="H717" i="4" s="1"/>
  <c r="E717" i="6"/>
  <c r="G1029" i="5"/>
  <c r="F1029" i="5"/>
  <c r="H1029" i="5"/>
  <c r="E1049" i="4"/>
  <c r="F1049" i="4" s="1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G718" i="4"/>
  <c r="H718" i="4" s="1"/>
  <c r="E718" i="6"/>
  <c r="H1030" i="5"/>
  <c r="G1030" i="5"/>
  <c r="F1030" i="5"/>
  <c r="E1050" i="4"/>
  <c r="F1050" i="4" s="1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G719" i="4"/>
  <c r="H719" i="4" s="1"/>
  <c r="E719" i="6"/>
  <c r="H1031" i="5"/>
  <c r="G1031" i="5"/>
  <c r="F1031" i="5"/>
  <c r="E1051" i="4"/>
  <c r="F1051" i="4" s="1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D1051" i="6"/>
  <c r="D1051" i="7"/>
  <c r="V719" i="7"/>
  <c r="U719" i="7"/>
  <c r="S720" i="7"/>
  <c r="R720" i="7"/>
  <c r="Q720" i="7"/>
  <c r="T720" i="7"/>
  <c r="C1040" i="6"/>
  <c r="C1040" i="7"/>
  <c r="G720" i="4"/>
  <c r="H720" i="4" s="1"/>
  <c r="E720" i="6"/>
  <c r="G1032" i="5"/>
  <c r="F1032" i="5"/>
  <c r="H1032" i="5"/>
  <c r="E1052" i="4"/>
  <c r="F1052" i="4" s="1"/>
  <c r="C1053" i="4"/>
  <c r="E721" i="7"/>
  <c r="N721" i="7" s="1"/>
  <c r="F1042" i="3"/>
  <c r="H1041" i="3"/>
  <c r="I1041" i="3" s="1"/>
  <c r="G1042" i="3"/>
  <c r="P1031" i="7" l="1"/>
  <c r="L1032" i="6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G721" i="4"/>
  <c r="H721" i="4" s="1"/>
  <c r="E721" i="6"/>
  <c r="F1033" i="5"/>
  <c r="H1033" i="5"/>
  <c r="G1033" i="5"/>
  <c r="E1053" i="4"/>
  <c r="F1053" i="4" s="1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G722" i="4"/>
  <c r="H722" i="4" s="1"/>
  <c r="E722" i="6"/>
  <c r="H1034" i="5"/>
  <c r="G1034" i="5"/>
  <c r="F1034" i="5"/>
  <c r="E1054" i="4"/>
  <c r="F1054" i="4" s="1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G723" i="4"/>
  <c r="H723" i="4" s="1"/>
  <c r="E723" i="6"/>
  <c r="G1035" i="5"/>
  <c r="F1035" i="5"/>
  <c r="H1035" i="5"/>
  <c r="E1055" i="4"/>
  <c r="F1055" i="4" s="1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G724" i="4"/>
  <c r="H724" i="4" s="1"/>
  <c r="E724" i="6"/>
  <c r="H1036" i="5"/>
  <c r="G1036" i="5"/>
  <c r="F1036" i="5"/>
  <c r="E1056" i="4"/>
  <c r="F1056" i="4" s="1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G725" i="4"/>
  <c r="H725" i="4" s="1"/>
  <c r="E725" i="6"/>
  <c r="F1037" i="5"/>
  <c r="H1037" i="5"/>
  <c r="G1037" i="5"/>
  <c r="E1057" i="4"/>
  <c r="F1057" i="4" s="1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G726" i="4"/>
  <c r="H726" i="4" s="1"/>
  <c r="E726" i="6"/>
  <c r="G1038" i="5"/>
  <c r="F1038" i="5"/>
  <c r="H1038" i="5"/>
  <c r="E1058" i="4"/>
  <c r="F1058" i="4" s="1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G727" i="4"/>
  <c r="H727" i="4" s="1"/>
  <c r="E727" i="6"/>
  <c r="H1039" i="5"/>
  <c r="G1039" i="5"/>
  <c r="F1039" i="5"/>
  <c r="E1059" i="4"/>
  <c r="F1059" i="4" s="1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G728" i="4"/>
  <c r="H728" i="4" s="1"/>
  <c r="E728" i="6"/>
  <c r="F1040" i="5"/>
  <c r="H1040" i="5"/>
  <c r="G1040" i="5"/>
  <c r="C1061" i="4"/>
  <c r="E1060" i="4"/>
  <c r="F1060" i="4" s="1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G729" i="4"/>
  <c r="H729" i="4" s="1"/>
  <c r="E729" i="6"/>
  <c r="G1041" i="5"/>
  <c r="F1041" i="5"/>
  <c r="H1041" i="5"/>
  <c r="E730" i="7"/>
  <c r="N730" i="7" s="1"/>
  <c r="E1061" i="4"/>
  <c r="F1061" i="4" s="1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G730" i="4"/>
  <c r="H730" i="4" s="1"/>
  <c r="E730" i="6"/>
  <c r="F1042" i="5"/>
  <c r="H1042" i="5"/>
  <c r="G1042" i="5"/>
  <c r="E1062" i="4"/>
  <c r="F1062" i="4" s="1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G731" i="4"/>
  <c r="H731" i="4" s="1"/>
  <c r="E731" i="6"/>
  <c r="H1043" i="5"/>
  <c r="G1043" i="5"/>
  <c r="F1043" i="5"/>
  <c r="E1063" i="4"/>
  <c r="F1063" i="4" s="1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G732" i="4"/>
  <c r="H732" i="4" s="1"/>
  <c r="E732" i="6"/>
  <c r="G1044" i="5"/>
  <c r="F1044" i="5"/>
  <c r="H1044" i="5"/>
  <c r="E1064" i="4"/>
  <c r="F1064" i="4" s="1"/>
  <c r="C1065" i="4"/>
  <c r="E733" i="7"/>
  <c r="N733" i="7" s="1"/>
  <c r="H1053" i="3"/>
  <c r="I1053" i="3" s="1"/>
  <c r="F1054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G733" i="4"/>
  <c r="H733" i="4" s="1"/>
  <c r="E733" i="6"/>
  <c r="H1045" i="5"/>
  <c r="F1045" i="5"/>
  <c r="G1045" i="5"/>
  <c r="E1065" i="4"/>
  <c r="F1065" i="4" s="1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G734" i="4"/>
  <c r="H734" i="4" s="1"/>
  <c r="E734" i="6"/>
  <c r="H1046" i="5"/>
  <c r="F1046" i="5"/>
  <c r="G1046" i="5"/>
  <c r="E1066" i="4"/>
  <c r="F1066" i="4" s="1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G735" i="4"/>
  <c r="H735" i="4" s="1"/>
  <c r="E735" i="6"/>
  <c r="G1047" i="5"/>
  <c r="F1047" i="5"/>
  <c r="H1047" i="5"/>
  <c r="E1067" i="4"/>
  <c r="F1067" i="4" s="1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G736" i="4"/>
  <c r="H736" i="4" s="1"/>
  <c r="E736" i="6"/>
  <c r="G1048" i="5"/>
  <c r="F1048" i="5"/>
  <c r="H1048" i="5"/>
  <c r="E1068" i="4"/>
  <c r="F1068" i="4" s="1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G737" i="4"/>
  <c r="H737" i="4" s="1"/>
  <c r="E737" i="6"/>
  <c r="G1049" i="5"/>
  <c r="F1049" i="5"/>
  <c r="H1049" i="5"/>
  <c r="E1069" i="4"/>
  <c r="F1069" i="4" s="1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G738" i="4"/>
  <c r="H738" i="4" s="1"/>
  <c r="E738" i="6"/>
  <c r="G1050" i="5"/>
  <c r="F1050" i="5"/>
  <c r="H1050" i="5"/>
  <c r="E1070" i="4"/>
  <c r="F1070" i="4" s="1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G739" i="4"/>
  <c r="H739" i="4" s="1"/>
  <c r="E739" i="6"/>
  <c r="F1051" i="5"/>
  <c r="H1051" i="5"/>
  <c r="G1051" i="5"/>
  <c r="E1071" i="4"/>
  <c r="F1071" i="4" s="1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G740" i="4"/>
  <c r="H740" i="4" s="1"/>
  <c r="E740" i="6"/>
  <c r="H1052" i="5"/>
  <c r="G1052" i="5"/>
  <c r="F1052" i="5"/>
  <c r="E1072" i="4"/>
  <c r="F1072" i="4" s="1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G741" i="4"/>
  <c r="H741" i="4" s="1"/>
  <c r="E741" i="6"/>
  <c r="G1053" i="5"/>
  <c r="F1053" i="5"/>
  <c r="H1053" i="5"/>
  <c r="E1073" i="4"/>
  <c r="F1073" i="4" s="1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G742" i="4"/>
  <c r="H742" i="4" s="1"/>
  <c r="E742" i="6"/>
  <c r="H1054" i="5"/>
  <c r="G1054" i="5"/>
  <c r="F1054" i="5"/>
  <c r="E1074" i="4"/>
  <c r="F1074" i="4" s="1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G743" i="4"/>
  <c r="H743" i="4" s="1"/>
  <c r="E743" i="6"/>
  <c r="H1055" i="5"/>
  <c r="G1055" i="5"/>
  <c r="F1055" i="5"/>
  <c r="E1075" i="4"/>
  <c r="F1075" i="4" s="1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G744" i="4"/>
  <c r="H744" i="4" s="1"/>
  <c r="E744" i="6"/>
  <c r="G1056" i="5"/>
  <c r="F1056" i="5"/>
  <c r="H1056" i="5"/>
  <c r="E1076" i="4"/>
  <c r="F1076" i="4" s="1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G745" i="4"/>
  <c r="H745" i="4" s="1"/>
  <c r="E745" i="6"/>
  <c r="H1057" i="5"/>
  <c r="G1057" i="5"/>
  <c r="F1057" i="5"/>
  <c r="E1077" i="4"/>
  <c r="F1077" i="4" s="1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G746" i="4"/>
  <c r="H746" i="4" s="1"/>
  <c r="E746" i="6"/>
  <c r="F1058" i="5"/>
  <c r="H1058" i="5"/>
  <c r="G1058" i="5"/>
  <c r="E1078" i="4"/>
  <c r="F1078" i="4" s="1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G747" i="4"/>
  <c r="H747" i="4" s="1"/>
  <c r="E747" i="6"/>
  <c r="G1059" i="5"/>
  <c r="F1059" i="5"/>
  <c r="H1059" i="5"/>
  <c r="E1079" i="4"/>
  <c r="F1079" i="4" s="1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G748" i="4"/>
  <c r="H748" i="4" s="1"/>
  <c r="E748" i="6"/>
  <c r="H1060" i="5"/>
  <c r="G1060" i="5"/>
  <c r="F1060" i="5"/>
  <c r="E1080" i="4"/>
  <c r="F1080" i="4" s="1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G749" i="4"/>
  <c r="H749" i="4" s="1"/>
  <c r="E749" i="6"/>
  <c r="H1061" i="5"/>
  <c r="G1061" i="5"/>
  <c r="F1061" i="5"/>
  <c r="E1081" i="4"/>
  <c r="F1081" i="4" s="1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G750" i="4"/>
  <c r="H750" i="4" s="1"/>
  <c r="E750" i="6"/>
  <c r="G1062" i="5"/>
  <c r="F1062" i="5"/>
  <c r="H1062" i="5"/>
  <c r="E1082" i="4"/>
  <c r="F1082" i="4" s="1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G751" i="4"/>
  <c r="H751" i="4" s="1"/>
  <c r="E751" i="6"/>
  <c r="F1063" i="5"/>
  <c r="H1063" i="5"/>
  <c r="G1063" i="5"/>
  <c r="E1083" i="4"/>
  <c r="F1083" i="4" s="1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G752" i="4"/>
  <c r="H752" i="4" s="1"/>
  <c r="E752" i="6"/>
  <c r="H1064" i="5"/>
  <c r="G1064" i="5"/>
  <c r="F1064" i="5"/>
  <c r="E1084" i="4"/>
  <c r="F1084" i="4" s="1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G753" i="4"/>
  <c r="H753" i="4" s="1"/>
  <c r="E753" i="6"/>
  <c r="G1065" i="5"/>
  <c r="F1065" i="5"/>
  <c r="H1065" i="5"/>
  <c r="E1085" i="4"/>
  <c r="F1085" i="4" s="1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G754" i="4"/>
  <c r="H754" i="4" s="1"/>
  <c r="E754" i="6"/>
  <c r="F1066" i="5"/>
  <c r="H1066" i="5"/>
  <c r="G1066" i="5"/>
  <c r="E1086" i="4"/>
  <c r="F1086" i="4" s="1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G755" i="4"/>
  <c r="H755" i="4" s="1"/>
  <c r="E755" i="6"/>
  <c r="F1067" i="5"/>
  <c r="G1067" i="5"/>
  <c r="H1067" i="5"/>
  <c r="E1087" i="4"/>
  <c r="F1087" i="4" s="1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G756" i="4"/>
  <c r="H756" i="4" s="1"/>
  <c r="E756" i="6"/>
  <c r="G1068" i="5"/>
  <c r="F1068" i="5"/>
  <c r="H1068" i="5"/>
  <c r="E1088" i="4"/>
  <c r="F1088" i="4" s="1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G757" i="4"/>
  <c r="H757" i="4" s="1"/>
  <c r="E757" i="6"/>
  <c r="F1069" i="5"/>
  <c r="G1069" i="5"/>
  <c r="H1069" i="5"/>
  <c r="E1089" i="4"/>
  <c r="F1089" i="4" s="1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G758" i="4"/>
  <c r="H758" i="4" s="1"/>
  <c r="E758" i="6"/>
  <c r="G1070" i="5"/>
  <c r="F1070" i="5"/>
  <c r="H1070" i="5"/>
  <c r="E1090" i="4"/>
  <c r="F1090" i="4" s="1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G759" i="4"/>
  <c r="H759" i="4" s="1"/>
  <c r="E759" i="6"/>
  <c r="G1071" i="5"/>
  <c r="F1071" i="5"/>
  <c r="H1071" i="5"/>
  <c r="E1091" i="4"/>
  <c r="F1091" i="4" s="1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G760" i="4"/>
  <c r="H760" i="4" s="1"/>
  <c r="E760" i="6"/>
  <c r="H1072" i="5"/>
  <c r="G1072" i="5"/>
  <c r="F1072" i="5"/>
  <c r="E1092" i="4"/>
  <c r="F1092" i="4" s="1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G761" i="4"/>
  <c r="H761" i="4" s="1"/>
  <c r="E761" i="6"/>
  <c r="G1073" i="5"/>
  <c r="F1073" i="5"/>
  <c r="H1073" i="5"/>
  <c r="E1093" i="4"/>
  <c r="F1093" i="4" s="1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G762" i="4"/>
  <c r="H762" i="4" s="1"/>
  <c r="E762" i="6"/>
  <c r="G1074" i="5"/>
  <c r="F1074" i="5"/>
  <c r="H1074" i="5"/>
  <c r="E1094" i="4"/>
  <c r="F1094" i="4" s="1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G763" i="4"/>
  <c r="H763" i="4" s="1"/>
  <c r="E763" i="6"/>
  <c r="H1075" i="5"/>
  <c r="F1075" i="5"/>
  <c r="G1075" i="5"/>
  <c r="E1095" i="4"/>
  <c r="F1095" i="4" s="1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G764" i="4"/>
  <c r="H764" i="4" s="1"/>
  <c r="E764" i="6"/>
  <c r="F1076" i="5"/>
  <c r="H1076" i="5"/>
  <c r="G1076" i="5"/>
  <c r="E1096" i="4"/>
  <c r="F1096" i="4" s="1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G765" i="4"/>
  <c r="H765" i="4" s="1"/>
  <c r="E765" i="6"/>
  <c r="G1077" i="5"/>
  <c r="F1077" i="5"/>
  <c r="H1077" i="5"/>
  <c r="E1097" i="4"/>
  <c r="F1097" i="4" s="1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G766" i="4"/>
  <c r="H766" i="4" s="1"/>
  <c r="E766" i="6"/>
  <c r="H1078" i="5"/>
  <c r="G1078" i="5"/>
  <c r="F1078" i="5"/>
  <c r="E1098" i="4"/>
  <c r="F1098" i="4" s="1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G767" i="4"/>
  <c r="H767" i="4" s="1"/>
  <c r="E767" i="6"/>
  <c r="H1079" i="5"/>
  <c r="G1079" i="5"/>
  <c r="F1079" i="5"/>
  <c r="E1099" i="4"/>
  <c r="F1099" i="4" s="1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G768" i="4"/>
  <c r="H768" i="4" s="1"/>
  <c r="E768" i="6"/>
  <c r="G1080" i="5"/>
  <c r="F1080" i="5"/>
  <c r="H1080" i="5"/>
  <c r="E1100" i="4"/>
  <c r="F1100" i="4" s="1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G769" i="4"/>
  <c r="H769" i="4" s="1"/>
  <c r="E769" i="6"/>
  <c r="H1081" i="5"/>
  <c r="G1081" i="5"/>
  <c r="F1081" i="5"/>
  <c r="E1101" i="4"/>
  <c r="F1101" i="4" s="1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G770" i="4"/>
  <c r="H770" i="4" s="1"/>
  <c r="E770" i="6"/>
  <c r="H1082" i="5"/>
  <c r="G1082" i="5"/>
  <c r="F1082" i="5"/>
  <c r="E1102" i="4"/>
  <c r="F1102" i="4" s="1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G771" i="4"/>
  <c r="H771" i="4" s="1"/>
  <c r="E771" i="6"/>
  <c r="G1083" i="5"/>
  <c r="F1083" i="5"/>
  <c r="H1083" i="5"/>
  <c r="E1103" i="4"/>
  <c r="F1103" i="4" s="1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G772" i="4"/>
  <c r="H772" i="4" s="1"/>
  <c r="E772" i="6"/>
  <c r="H1084" i="5"/>
  <c r="G1084" i="5"/>
  <c r="F1084" i="5"/>
  <c r="E1104" i="4"/>
  <c r="F1104" i="4" s="1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G773" i="4"/>
  <c r="H773" i="4" s="1"/>
  <c r="E773" i="6"/>
  <c r="H1085" i="5"/>
  <c r="G1085" i="5"/>
  <c r="F1085" i="5"/>
  <c r="E1105" i="4"/>
  <c r="F1105" i="4" s="1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G774" i="4"/>
  <c r="H774" i="4" s="1"/>
  <c r="E774" i="6"/>
  <c r="G1086" i="5"/>
  <c r="F1086" i="5"/>
  <c r="H1086" i="5"/>
  <c r="E1106" i="4"/>
  <c r="F1106" i="4" s="1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G775" i="4"/>
  <c r="H775" i="4" s="1"/>
  <c r="E775" i="6"/>
  <c r="F1087" i="5"/>
  <c r="H1087" i="5"/>
  <c r="G1087" i="5"/>
  <c r="E1107" i="4"/>
  <c r="F1107" i="4" s="1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G776" i="4"/>
  <c r="H776" i="4" s="1"/>
  <c r="E776" i="6"/>
  <c r="H1088" i="5"/>
  <c r="F1088" i="5"/>
  <c r="G1088" i="5"/>
  <c r="E1108" i="4"/>
  <c r="F1108" i="4" s="1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G777" i="4"/>
  <c r="H777" i="4" s="1"/>
  <c r="E777" i="6"/>
  <c r="G1089" i="5"/>
  <c r="F1089" i="5"/>
  <c r="H1089" i="5"/>
  <c r="E1109" i="4"/>
  <c r="F1109" i="4" s="1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G778" i="4"/>
  <c r="H778" i="4" s="1"/>
  <c r="E778" i="6"/>
  <c r="H1090" i="5"/>
  <c r="G1090" i="5"/>
  <c r="F1090" i="5"/>
  <c r="E1110" i="4"/>
  <c r="F1110" i="4" s="1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G779" i="4"/>
  <c r="H779" i="4" s="1"/>
  <c r="E779" i="6"/>
  <c r="H1091" i="5"/>
  <c r="G1091" i="5"/>
  <c r="F1091" i="5"/>
  <c r="E1111" i="4"/>
  <c r="F1111" i="4" s="1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G780" i="4"/>
  <c r="H780" i="4" s="1"/>
  <c r="E780" i="6"/>
  <c r="G1092" i="5"/>
  <c r="F1092" i="5"/>
  <c r="H1092" i="5"/>
  <c r="E1112" i="4"/>
  <c r="F1112" i="4" s="1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G781" i="4"/>
  <c r="H781" i="4" s="1"/>
  <c r="E781" i="6"/>
  <c r="H1093" i="5"/>
  <c r="G1093" i="5"/>
  <c r="F1093" i="5"/>
  <c r="E1113" i="4"/>
  <c r="F1113" i="4" s="1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G782" i="4"/>
  <c r="H782" i="4" s="1"/>
  <c r="E782" i="6"/>
  <c r="F1094" i="5"/>
  <c r="H1094" i="5"/>
  <c r="G1094" i="5"/>
  <c r="E1114" i="4"/>
  <c r="F1114" i="4" s="1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G783" i="4"/>
  <c r="H783" i="4" s="1"/>
  <c r="E783" i="6"/>
  <c r="G1095" i="5"/>
  <c r="F1095" i="5"/>
  <c r="H1095" i="5"/>
  <c r="E1115" i="4"/>
  <c r="F1115" i="4" s="1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G784" i="4"/>
  <c r="H784" i="4" s="1"/>
  <c r="E784" i="6"/>
  <c r="H1096" i="5"/>
  <c r="G1096" i="5"/>
  <c r="F1096" i="5"/>
  <c r="E1116" i="4"/>
  <c r="F1116" i="4" s="1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G785" i="4"/>
  <c r="H785" i="4" s="1"/>
  <c r="E785" i="6"/>
  <c r="H1097" i="5"/>
  <c r="G1097" i="5"/>
  <c r="F1097" i="5"/>
  <c r="E1117" i="4"/>
  <c r="F1117" i="4" s="1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G786" i="4"/>
  <c r="H786" i="4" s="1"/>
  <c r="E786" i="6"/>
  <c r="G1098" i="5"/>
  <c r="F1098" i="5"/>
  <c r="H1098" i="5"/>
  <c r="E1118" i="4"/>
  <c r="F1118" i="4" s="1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G787" i="4"/>
  <c r="H787" i="4" s="1"/>
  <c r="E787" i="6"/>
  <c r="G1099" i="5"/>
  <c r="F1099" i="5"/>
  <c r="H1099" i="5"/>
  <c r="E1119" i="4"/>
  <c r="F1119" i="4" s="1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G788" i="4"/>
  <c r="H788" i="4" s="1"/>
  <c r="E788" i="6"/>
  <c r="H1100" i="5"/>
  <c r="G1100" i="5"/>
  <c r="F1100" i="5"/>
  <c r="E1120" i="4"/>
  <c r="F1120" i="4" s="1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G789" i="4"/>
  <c r="H789" i="4" s="1"/>
  <c r="E789" i="6"/>
  <c r="G1101" i="5"/>
  <c r="F1101" i="5"/>
  <c r="H1101" i="5"/>
  <c r="E1121" i="4"/>
  <c r="F1121" i="4" s="1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G790" i="4"/>
  <c r="H790" i="4" s="1"/>
  <c r="E790" i="6"/>
  <c r="H1102" i="5"/>
  <c r="G1102" i="5"/>
  <c r="F1102" i="5"/>
  <c r="E1122" i="4"/>
  <c r="F1122" i="4" s="1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G791" i="4"/>
  <c r="H791" i="4" s="1"/>
  <c r="E791" i="6"/>
  <c r="H1103" i="5"/>
  <c r="G1103" i="5"/>
  <c r="F1103" i="5"/>
  <c r="E1123" i="4"/>
  <c r="F1123" i="4" s="1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G792" i="4"/>
  <c r="H792" i="4" s="1"/>
  <c r="E792" i="6"/>
  <c r="G1104" i="5"/>
  <c r="F1104" i="5"/>
  <c r="H1104" i="5"/>
  <c r="E1124" i="4"/>
  <c r="F1124" i="4" s="1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G793" i="4"/>
  <c r="H793" i="4" s="1"/>
  <c r="E793" i="6"/>
  <c r="F1105" i="5"/>
  <c r="H1105" i="5"/>
  <c r="G1105" i="5"/>
  <c r="E1125" i="4"/>
  <c r="F1125" i="4" s="1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G794" i="4"/>
  <c r="H794" i="4" s="1"/>
  <c r="E794" i="6"/>
  <c r="H1106" i="5"/>
  <c r="G1106" i="5"/>
  <c r="F1106" i="5"/>
  <c r="E1126" i="4"/>
  <c r="F1126" i="4" s="1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G795" i="4"/>
  <c r="H795" i="4" s="1"/>
  <c r="E795" i="6"/>
  <c r="G1107" i="5"/>
  <c r="F1107" i="5"/>
  <c r="H1107" i="5"/>
  <c r="E1127" i="4"/>
  <c r="F1127" i="4" s="1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G796" i="4"/>
  <c r="H796" i="4" s="1"/>
  <c r="E796" i="6"/>
  <c r="H1108" i="5"/>
  <c r="G1108" i="5"/>
  <c r="F1108" i="5"/>
  <c r="E1128" i="4"/>
  <c r="F1128" i="4" s="1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G797" i="4"/>
  <c r="H797" i="4" s="1"/>
  <c r="E797" i="6"/>
  <c r="F1109" i="5"/>
  <c r="H1109" i="5"/>
  <c r="G1109" i="5"/>
  <c r="E1129" i="4"/>
  <c r="F1129" i="4" s="1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G798" i="4"/>
  <c r="H798" i="4" s="1"/>
  <c r="E798" i="6"/>
  <c r="G1110" i="5"/>
  <c r="F1110" i="5"/>
  <c r="H1110" i="5"/>
  <c r="E1130" i="4"/>
  <c r="F1130" i="4" s="1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G799" i="4"/>
  <c r="H799" i="4" s="1"/>
  <c r="E799" i="6"/>
  <c r="H1111" i="5"/>
  <c r="G1111" i="5"/>
  <c r="F1111" i="5"/>
  <c r="E1131" i="4"/>
  <c r="F1131" i="4" s="1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G800" i="4"/>
  <c r="H800" i="4" s="1"/>
  <c r="E800" i="6"/>
  <c r="F1112" i="5"/>
  <c r="H1112" i="5"/>
  <c r="G1112" i="5"/>
  <c r="E1132" i="4"/>
  <c r="F1132" i="4" s="1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1" i="7"/>
  <c r="U800" i="7"/>
  <c r="V800" i="7"/>
  <c r="D1132" i="6"/>
  <c r="D1132" i="7"/>
  <c r="S801" i="7"/>
  <c r="R801" i="7"/>
  <c r="Q801" i="7"/>
  <c r="T801" i="7"/>
  <c r="C1121" i="6"/>
  <c r="C1121" i="7"/>
  <c r="G801" i="4"/>
  <c r="H801" i="4" s="1"/>
  <c r="E801" i="6"/>
  <c r="G1113" i="5"/>
  <c r="F1113" i="5"/>
  <c r="H1113" i="5"/>
  <c r="E1133" i="4"/>
  <c r="F1133" i="4" s="1"/>
  <c r="C1134" i="4"/>
  <c r="E802" i="7"/>
  <c r="N802" i="7" s="1"/>
  <c r="G1123" i="3"/>
  <c r="H1122" i="3"/>
  <c r="I1122" i="3" s="1"/>
  <c r="F1123" i="3"/>
  <c r="P1112" i="7" l="1"/>
  <c r="J1113" i="6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G802" i="4"/>
  <c r="H802" i="4" s="1"/>
  <c r="E802" i="6"/>
  <c r="G1114" i="5"/>
  <c r="F1114" i="5"/>
  <c r="H1114" i="5"/>
  <c r="E1134" i="4"/>
  <c r="F1134" i="4" s="1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G803" i="4"/>
  <c r="H803" i="4" s="1"/>
  <c r="E803" i="6"/>
  <c r="H1115" i="5"/>
  <c r="G1115" i="5"/>
  <c r="F1115" i="5"/>
  <c r="E1135" i="4"/>
  <c r="F1135" i="4" s="1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G804" i="4"/>
  <c r="H804" i="4" s="1"/>
  <c r="E804" i="6"/>
  <c r="G1116" i="5"/>
  <c r="F1116" i="5"/>
  <c r="H1116" i="5"/>
  <c r="E1136" i="4"/>
  <c r="F1136" i="4" s="1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G805" i="4"/>
  <c r="H805" i="4" s="1"/>
  <c r="E805" i="6"/>
  <c r="H1117" i="5"/>
  <c r="G1117" i="5"/>
  <c r="F1117" i="5"/>
  <c r="E1137" i="4"/>
  <c r="F1137" i="4" s="1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G806" i="4"/>
  <c r="H806" i="4" s="1"/>
  <c r="E806" i="6"/>
  <c r="H1118" i="5"/>
  <c r="F1118" i="5"/>
  <c r="G1118" i="5"/>
  <c r="E1138" i="4"/>
  <c r="F1138" i="4" s="1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G807" i="4"/>
  <c r="H807" i="4" s="1"/>
  <c r="E807" i="6"/>
  <c r="G1119" i="5"/>
  <c r="F1119" i="5"/>
  <c r="H1119" i="5"/>
  <c r="E1139" i="4"/>
  <c r="F1139" i="4" s="1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G808" i="4"/>
  <c r="H808" i="4" s="1"/>
  <c r="E808" i="6"/>
  <c r="H1120" i="5"/>
  <c r="G1120" i="5"/>
  <c r="F1120" i="5"/>
  <c r="E1140" i="4"/>
  <c r="F1140" i="4" s="1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G809" i="4"/>
  <c r="H809" i="4" s="1"/>
  <c r="E809" i="6"/>
  <c r="H1121" i="5"/>
  <c r="G1121" i="5"/>
  <c r="F1121" i="5"/>
  <c r="E1141" i="4"/>
  <c r="F1141" i="4" s="1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G810" i="4"/>
  <c r="H810" i="4" s="1"/>
  <c r="E810" i="6"/>
  <c r="G1122" i="5"/>
  <c r="F1122" i="5"/>
  <c r="H1122" i="5"/>
  <c r="E1142" i="4"/>
  <c r="F1142" i="4" s="1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G811" i="4"/>
  <c r="H811" i="4" s="1"/>
  <c r="E811" i="6"/>
  <c r="F1123" i="5"/>
  <c r="H1123" i="5"/>
  <c r="G1123" i="5"/>
  <c r="E1143" i="4"/>
  <c r="F1143" i="4" s="1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G812" i="4"/>
  <c r="H812" i="4" s="1"/>
  <c r="E812" i="6"/>
  <c r="H1124" i="5"/>
  <c r="G1124" i="5"/>
  <c r="F1124" i="5"/>
  <c r="E1144" i="4"/>
  <c r="F1144" i="4" s="1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G813" i="4"/>
  <c r="H813" i="4" s="1"/>
  <c r="E813" i="6"/>
  <c r="G1125" i="5"/>
  <c r="F1125" i="5"/>
  <c r="H1125" i="5"/>
  <c r="E1145" i="4"/>
  <c r="F1145" i="4" s="1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G814" i="4"/>
  <c r="H814" i="4" s="1"/>
  <c r="E814" i="6"/>
  <c r="H1126" i="5"/>
  <c r="G1126" i="5"/>
  <c r="F1126" i="5"/>
  <c r="E1146" i="4"/>
  <c r="F1146" i="4" s="1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D1146" i="6"/>
  <c r="D1146" i="7"/>
  <c r="V814" i="7"/>
  <c r="U814" i="7"/>
  <c r="R815" i="7"/>
  <c r="S815" i="7"/>
  <c r="Q815" i="7"/>
  <c r="T815" i="7"/>
  <c r="C1135" i="6"/>
  <c r="C1135" i="7"/>
  <c r="G815" i="4"/>
  <c r="H815" i="4" s="1"/>
  <c r="E815" i="6"/>
  <c r="H1127" i="5"/>
  <c r="G1127" i="5"/>
  <c r="F1127" i="5"/>
  <c r="E1147" i="4"/>
  <c r="F1147" i="4" s="1"/>
  <c r="C1148" i="4"/>
  <c r="E816" i="7"/>
  <c r="N816" i="7" s="1"/>
  <c r="G1137" i="3"/>
  <c r="F1137" i="3"/>
  <c r="H1136" i="3"/>
  <c r="I1136" i="3" s="1"/>
  <c r="P1126" i="7" l="1"/>
  <c r="L1127" i="6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G816" i="4"/>
  <c r="H816" i="4" s="1"/>
  <c r="E816" i="6"/>
  <c r="G1128" i="5"/>
  <c r="F1128" i="5"/>
  <c r="H1128" i="5"/>
  <c r="E1148" i="4"/>
  <c r="F1148" i="4" s="1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G817" i="4"/>
  <c r="H817" i="4" s="1"/>
  <c r="E817" i="6"/>
  <c r="H1129" i="5"/>
  <c r="G1129" i="5"/>
  <c r="F1129" i="5"/>
  <c r="E1149" i="4"/>
  <c r="F1149" i="4" s="1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G818" i="4"/>
  <c r="H818" i="4" s="1"/>
  <c r="E818" i="6"/>
  <c r="F1130" i="5"/>
  <c r="H1130" i="5"/>
  <c r="G1130" i="5"/>
  <c r="E1150" i="4"/>
  <c r="F1150" i="4" s="1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G819" i="4"/>
  <c r="H819" i="4" s="1"/>
  <c r="E819" i="6"/>
  <c r="G1131" i="5"/>
  <c r="F1131" i="5"/>
  <c r="H1131" i="5"/>
  <c r="E1151" i="4"/>
  <c r="F1151" i="4" s="1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G820" i="4"/>
  <c r="H820" i="4" s="1"/>
  <c r="E820" i="6"/>
  <c r="H1132" i="5"/>
  <c r="G1132" i="5"/>
  <c r="F1132" i="5"/>
  <c r="E1152" i="4"/>
  <c r="F1152" i="4" s="1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G821" i="4"/>
  <c r="H821" i="4" s="1"/>
  <c r="E821" i="6"/>
  <c r="H1133" i="5"/>
  <c r="G1133" i="5"/>
  <c r="F1133" i="5"/>
  <c r="E1153" i="4"/>
  <c r="F1153" i="4" s="1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G822" i="4"/>
  <c r="H822" i="4" s="1"/>
  <c r="E822" i="6"/>
  <c r="G1134" i="5"/>
  <c r="F1134" i="5"/>
  <c r="H1134" i="5"/>
  <c r="E1154" i="4"/>
  <c r="F1154" i="4" s="1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G823" i="4"/>
  <c r="H823" i="4" s="1"/>
  <c r="E823" i="6"/>
  <c r="H1135" i="5"/>
  <c r="G1135" i="5"/>
  <c r="F1135" i="5"/>
  <c r="E1155" i="4"/>
  <c r="F1155" i="4" s="1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G824" i="4"/>
  <c r="H824" i="4" s="1"/>
  <c r="E824" i="6"/>
  <c r="H1136" i="5"/>
  <c r="G1136" i="5"/>
  <c r="F1136" i="5"/>
  <c r="E1156" i="4"/>
  <c r="F1156" i="4" s="1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G825" i="4"/>
  <c r="H825" i="4" s="1"/>
  <c r="E825" i="6"/>
  <c r="G1137" i="5"/>
  <c r="F1137" i="5"/>
  <c r="H1137" i="5"/>
  <c r="E1157" i="4"/>
  <c r="F1157" i="4" s="1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G826" i="4"/>
  <c r="H826" i="4" s="1"/>
  <c r="E826" i="6"/>
  <c r="F1138" i="5"/>
  <c r="G1138" i="5"/>
  <c r="H1138" i="5"/>
  <c r="E1158" i="4"/>
  <c r="F1158" i="4" s="1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G827" i="4"/>
  <c r="H827" i="4" s="1"/>
  <c r="E827" i="6"/>
  <c r="G1139" i="5"/>
  <c r="F1139" i="5"/>
  <c r="H1139" i="5"/>
  <c r="E1159" i="4"/>
  <c r="F1159" i="4" s="1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G828" i="4"/>
  <c r="H828" i="4" s="1"/>
  <c r="E828" i="6"/>
  <c r="G1140" i="5"/>
  <c r="F1140" i="5"/>
  <c r="H1140" i="5"/>
  <c r="E1160" i="4"/>
  <c r="F1160" i="4" s="1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G829" i="4"/>
  <c r="H829" i="4" s="1"/>
  <c r="E829" i="6"/>
  <c r="F1141" i="5"/>
  <c r="H1141" i="5"/>
  <c r="G1141" i="5"/>
  <c r="E1161" i="4"/>
  <c r="F1161" i="4" s="1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G830" i="4"/>
  <c r="H830" i="4" s="1"/>
  <c r="E830" i="6"/>
  <c r="G1142" i="5"/>
  <c r="F1142" i="5"/>
  <c r="H1142" i="5"/>
  <c r="E1162" i="4"/>
  <c r="F1162" i="4" s="1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G831" i="4"/>
  <c r="H831" i="4" s="1"/>
  <c r="E831" i="6"/>
  <c r="G1143" i="5"/>
  <c r="F1143" i="5"/>
  <c r="H1143" i="5"/>
  <c r="E1163" i="4"/>
  <c r="F1163" i="4" s="1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G832" i="4"/>
  <c r="H832" i="4" s="1"/>
  <c r="E832" i="6"/>
  <c r="H1144" i="5"/>
  <c r="G1144" i="5"/>
  <c r="F1144" i="5"/>
  <c r="E1164" i="4"/>
  <c r="F1164" i="4" s="1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G833" i="4"/>
  <c r="H833" i="4" s="1"/>
  <c r="E833" i="6"/>
  <c r="H1145" i="5"/>
  <c r="G1145" i="5"/>
  <c r="F1145" i="5"/>
  <c r="E1165" i="4"/>
  <c r="F1165" i="4" s="1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G834" i="4"/>
  <c r="H834" i="4" s="1"/>
  <c r="E834" i="6"/>
  <c r="G1146" i="5"/>
  <c r="F1146" i="5"/>
  <c r="H1146" i="5"/>
  <c r="E1166" i="4"/>
  <c r="F1166" i="4" s="1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G835" i="4"/>
  <c r="H835" i="4" s="1"/>
  <c r="E835" i="6"/>
  <c r="H1147" i="5"/>
  <c r="F1147" i="5"/>
  <c r="G1147" i="5"/>
  <c r="E1167" i="4"/>
  <c r="F1167" i="4" s="1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G836" i="4"/>
  <c r="H836" i="4" s="1"/>
  <c r="E836" i="6"/>
  <c r="F1148" i="5"/>
  <c r="H1148" i="5"/>
  <c r="G1148" i="5"/>
  <c r="E1168" i="4"/>
  <c r="F1168" i="4" s="1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G837" i="4"/>
  <c r="H837" i="4" s="1"/>
  <c r="E837" i="6"/>
  <c r="G1149" i="5"/>
  <c r="F1149" i="5"/>
  <c r="H1149" i="5"/>
  <c r="E1169" i="4"/>
  <c r="F1169" i="4" s="1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G838" i="4"/>
  <c r="H838" i="4" s="1"/>
  <c r="E838" i="6"/>
  <c r="F1150" i="5"/>
  <c r="H1150" i="5"/>
  <c r="G1150" i="5"/>
  <c r="E1170" i="4"/>
  <c r="F1170" i="4" s="1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G839" i="4"/>
  <c r="H839" i="4" s="1"/>
  <c r="E839" i="6"/>
  <c r="H1151" i="5"/>
  <c r="G1151" i="5"/>
  <c r="F1151" i="5"/>
  <c r="E1171" i="4"/>
  <c r="F1171" i="4" s="1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G840" i="4"/>
  <c r="H840" i="4" s="1"/>
  <c r="E840" i="6"/>
  <c r="G1152" i="5"/>
  <c r="F1152" i="5"/>
  <c r="H1152" i="5"/>
  <c r="E1172" i="4"/>
  <c r="F1172" i="4" s="1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G841" i="4"/>
  <c r="H841" i="4" s="1"/>
  <c r="E841" i="6"/>
  <c r="H1153" i="5"/>
  <c r="G1153" i="5"/>
  <c r="F1153" i="5"/>
  <c r="E1173" i="4"/>
  <c r="F1173" i="4" s="1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G842" i="4"/>
  <c r="H842" i="4" s="1"/>
  <c r="E842" i="6"/>
  <c r="H1154" i="5"/>
  <c r="G1154" i="5"/>
  <c r="F1154" i="5"/>
  <c r="E1174" i="4"/>
  <c r="F1174" i="4" s="1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G843" i="4"/>
  <c r="H843" i="4" s="1"/>
  <c r="E843" i="6"/>
  <c r="G1155" i="5"/>
  <c r="F1155" i="5"/>
  <c r="H1155" i="5"/>
  <c r="E1175" i="4"/>
  <c r="F1175" i="4" s="1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G844" i="4"/>
  <c r="H844" i="4" s="1"/>
  <c r="E844" i="6"/>
  <c r="F1156" i="5"/>
  <c r="H1156" i="5"/>
  <c r="G1156" i="5"/>
  <c r="E1176" i="4"/>
  <c r="F1176" i="4" s="1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G845" i="4"/>
  <c r="H845" i="4" s="1"/>
  <c r="E845" i="6"/>
  <c r="G1157" i="5"/>
  <c r="F1157" i="5"/>
  <c r="H1157" i="5"/>
  <c r="E1177" i="4"/>
  <c r="F1177" i="4" s="1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G846" i="4"/>
  <c r="H846" i="4" s="1"/>
  <c r="E846" i="6"/>
  <c r="G1158" i="5"/>
  <c r="F1158" i="5"/>
  <c r="H1158" i="5"/>
  <c r="E1178" i="4"/>
  <c r="F1178" i="4" s="1"/>
  <c r="C1179" i="4"/>
  <c r="E847" i="7"/>
  <c r="N847" i="7" s="1"/>
  <c r="F1168" i="3"/>
  <c r="H1167" i="3"/>
  <c r="I1167" i="3" s="1"/>
  <c r="G1168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G847" i="4"/>
  <c r="H847" i="4" s="1"/>
  <c r="E847" i="6"/>
  <c r="H1159" i="5"/>
  <c r="G1159" i="5"/>
  <c r="F1159" i="5"/>
  <c r="E1179" i="4"/>
  <c r="F1179" i="4" s="1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G848" i="4"/>
  <c r="H848" i="4" s="1"/>
  <c r="E848" i="6"/>
  <c r="F1160" i="5"/>
  <c r="G1160" i="5"/>
  <c r="H1160" i="5"/>
  <c r="E849" i="7"/>
  <c r="N849" i="7" s="1"/>
  <c r="E1180" i="4"/>
  <c r="F1180" i="4" s="1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G849" i="4"/>
  <c r="H849" i="4" s="1"/>
  <c r="E849" i="6"/>
  <c r="G1161" i="5"/>
  <c r="F1161" i="5"/>
  <c r="H1161" i="5"/>
  <c r="E1181" i="4"/>
  <c r="F1181" i="4" s="1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G850" i="4"/>
  <c r="H850" i="4" s="1"/>
  <c r="E850" i="6"/>
  <c r="H1162" i="5"/>
  <c r="G1162" i="5"/>
  <c r="F1162" i="5"/>
  <c r="E1182" i="4"/>
  <c r="F1182" i="4" s="1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G851" i="4"/>
  <c r="H851" i="4" s="1"/>
  <c r="E851" i="6"/>
  <c r="H1163" i="5"/>
  <c r="G1163" i="5"/>
  <c r="F1163" i="5"/>
  <c r="E1183" i="4"/>
  <c r="F1183" i="4" s="1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G852" i="4"/>
  <c r="H852" i="4" s="1"/>
  <c r="E852" i="6"/>
  <c r="G1164" i="5"/>
  <c r="F1164" i="5"/>
  <c r="H1164" i="5"/>
  <c r="E1184" i="4"/>
  <c r="F1184" i="4" s="1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G853" i="4"/>
  <c r="H853" i="4" s="1"/>
  <c r="E853" i="6"/>
  <c r="F1165" i="5"/>
  <c r="H1165" i="5"/>
  <c r="G1165" i="5"/>
  <c r="E1185" i="4"/>
  <c r="F1185" i="4" s="1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G854" i="4"/>
  <c r="H854" i="4" s="1"/>
  <c r="E854" i="6"/>
  <c r="H1166" i="5"/>
  <c r="F1166" i="5"/>
  <c r="G1166" i="5"/>
  <c r="E1186" i="4"/>
  <c r="F1186" i="4" s="1"/>
  <c r="C1187" i="4"/>
  <c r="E855" i="7"/>
  <c r="N855" i="7" s="1"/>
  <c r="H1175" i="3"/>
  <c r="I1175" i="3" s="1"/>
  <c r="F1176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G855" i="4"/>
  <c r="H855" i="4" s="1"/>
  <c r="E855" i="6"/>
  <c r="G1167" i="5"/>
  <c r="F1167" i="5"/>
  <c r="H1167" i="5"/>
  <c r="E1187" i="4"/>
  <c r="F1187" i="4" s="1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G856" i="4"/>
  <c r="H856" i="4" s="1"/>
  <c r="E856" i="6"/>
  <c r="F1168" i="5"/>
  <c r="H1168" i="5"/>
  <c r="G1168" i="5"/>
  <c r="E1188" i="4"/>
  <c r="F1188" i="4" s="1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G857" i="4"/>
  <c r="H857" i="4" s="1"/>
  <c r="E857" i="6"/>
  <c r="H1169" i="5"/>
  <c r="G1169" i="5"/>
  <c r="F1169" i="5"/>
  <c r="E1189" i="4"/>
  <c r="F1189" i="4" s="1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G858" i="4"/>
  <c r="H858" i="4" s="1"/>
  <c r="E858" i="6"/>
  <c r="G1170" i="5"/>
  <c r="F1170" i="5"/>
  <c r="H1170" i="5"/>
  <c r="E1190" i="4"/>
  <c r="F1190" i="4" s="1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G859" i="4"/>
  <c r="H859" i="4" s="1"/>
  <c r="E859" i="6"/>
  <c r="H1171" i="5"/>
  <c r="G1171" i="5"/>
  <c r="F1171" i="5"/>
  <c r="E1191" i="4"/>
  <c r="F1191" i="4" s="1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G860" i="4"/>
  <c r="H860" i="4" s="1"/>
  <c r="E860" i="6"/>
  <c r="H1172" i="5"/>
  <c r="G1172" i="5"/>
  <c r="F1172" i="5"/>
  <c r="E1192" i="4"/>
  <c r="F1192" i="4" s="1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G861" i="4"/>
  <c r="H861" i="4" s="1"/>
  <c r="E861" i="6"/>
  <c r="G1173" i="5"/>
  <c r="F1173" i="5"/>
  <c r="H1173" i="5"/>
  <c r="E1193" i="4"/>
  <c r="F1193" i="4" s="1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G862" i="4"/>
  <c r="H862" i="4" s="1"/>
  <c r="E862" i="6"/>
  <c r="H1174" i="5"/>
  <c r="G1174" i="5"/>
  <c r="F1174" i="5"/>
  <c r="E1194" i="4"/>
  <c r="F1194" i="4" s="1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G863" i="4"/>
  <c r="H863" i="4" s="1"/>
  <c r="E863" i="6"/>
  <c r="H1175" i="5"/>
  <c r="G1175" i="5"/>
  <c r="F1175" i="5"/>
  <c r="E1195" i="4"/>
  <c r="F1195" i="4" s="1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G864" i="4"/>
  <c r="H864" i="4" s="1"/>
  <c r="E864" i="6"/>
  <c r="G1176" i="5"/>
  <c r="F1176" i="5"/>
  <c r="H1176" i="5"/>
  <c r="E1196" i="4"/>
  <c r="F1196" i="4" s="1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G865" i="4"/>
  <c r="H865" i="4" s="1"/>
  <c r="E865" i="6"/>
  <c r="H1177" i="5"/>
  <c r="G1177" i="5"/>
  <c r="F1177" i="5"/>
  <c r="E1197" i="4"/>
  <c r="F1197" i="4" s="1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G866" i="4"/>
  <c r="H866" i="4" s="1"/>
  <c r="E866" i="6"/>
  <c r="G1178" i="5"/>
  <c r="F1178" i="5"/>
  <c r="H1178" i="5"/>
  <c r="E1198" i="4"/>
  <c r="F1198" i="4" s="1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G867" i="4"/>
  <c r="H867" i="4" s="1"/>
  <c r="E867" i="6"/>
  <c r="G1179" i="5"/>
  <c r="F1179" i="5"/>
  <c r="H1179" i="5"/>
  <c r="E1199" i="4"/>
  <c r="F1199" i="4" s="1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G868" i="4"/>
  <c r="H868" i="4" s="1"/>
  <c r="E868" i="6"/>
  <c r="F1180" i="5"/>
  <c r="H1180" i="5"/>
  <c r="G1180" i="5"/>
  <c r="E1200" i="4"/>
  <c r="F1200" i="4" s="1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G869" i="4"/>
  <c r="H869" i="4" s="1"/>
  <c r="E869" i="6"/>
  <c r="F1181" i="5"/>
  <c r="H1181" i="5"/>
  <c r="G1181" i="5"/>
  <c r="E1201" i="4"/>
  <c r="F1201" i="4" s="1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G870" i="4"/>
  <c r="H870" i="4" s="1"/>
  <c r="E870" i="6"/>
  <c r="G1182" i="5"/>
  <c r="F1182" i="5"/>
  <c r="H1182" i="5"/>
  <c r="E1202" i="4"/>
  <c r="F1202" i="4" s="1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G871" i="4"/>
  <c r="H871" i="4" s="1"/>
  <c r="E871" i="6"/>
  <c r="H1183" i="5"/>
  <c r="G1183" i="5"/>
  <c r="F1183" i="5"/>
  <c r="E1203" i="4"/>
  <c r="F1203" i="4" s="1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G872" i="4"/>
  <c r="H872" i="4" s="1"/>
  <c r="E872" i="6"/>
  <c r="G1184" i="5"/>
  <c r="F1184" i="5"/>
  <c r="H1184" i="5"/>
  <c r="E1204" i="4"/>
  <c r="F1204" i="4" s="1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G873" i="4"/>
  <c r="H873" i="4" s="1"/>
  <c r="E873" i="6"/>
  <c r="G1185" i="5"/>
  <c r="F1185" i="5"/>
  <c r="H1185" i="5"/>
  <c r="E1205" i="4"/>
  <c r="F1205" i="4" s="1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G874" i="4"/>
  <c r="H874" i="4" s="1"/>
  <c r="E874" i="6"/>
  <c r="F1186" i="5"/>
  <c r="H1186" i="5"/>
  <c r="G1186" i="5"/>
  <c r="E1206" i="4"/>
  <c r="F1206" i="4" s="1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G875" i="4"/>
  <c r="H875" i="4" s="1"/>
  <c r="E875" i="6"/>
  <c r="H1187" i="5"/>
  <c r="G1187" i="5"/>
  <c r="F1187" i="5"/>
  <c r="E1207" i="4"/>
  <c r="F1207" i="4" s="1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G876" i="4"/>
  <c r="H876" i="4" s="1"/>
  <c r="E876" i="6"/>
  <c r="G1188" i="5"/>
  <c r="F1188" i="5"/>
  <c r="H1188" i="5"/>
  <c r="E1208" i="4"/>
  <c r="F1208" i="4" s="1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G877" i="4"/>
  <c r="H877" i="4" s="1"/>
  <c r="E877" i="6"/>
  <c r="H1189" i="5"/>
  <c r="G1189" i="5"/>
  <c r="F1189" i="5"/>
  <c r="E1209" i="4"/>
  <c r="F1209" i="4" s="1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G878" i="4"/>
  <c r="H878" i="4" s="1"/>
  <c r="E878" i="6"/>
  <c r="H1190" i="5"/>
  <c r="G1190" i="5"/>
  <c r="F1190" i="5"/>
  <c r="E1210" i="4"/>
  <c r="F1210" i="4" s="1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G879" i="4"/>
  <c r="H879" i="4" s="1"/>
  <c r="E879" i="6"/>
  <c r="G1191" i="5"/>
  <c r="F1191" i="5"/>
  <c r="H1191" i="5"/>
  <c r="E1211" i="4"/>
  <c r="F1211" i="4" s="1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G880" i="4"/>
  <c r="H880" i="4" s="1"/>
  <c r="E880" i="6"/>
  <c r="F1192" i="5"/>
  <c r="H1192" i="5"/>
  <c r="G1192" i="5"/>
  <c r="E1212" i="4"/>
  <c r="F1212" i="4" s="1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G881" i="4"/>
  <c r="H881" i="4" s="1"/>
  <c r="E881" i="6"/>
  <c r="H1193" i="5"/>
  <c r="G1193" i="5"/>
  <c r="F1193" i="5"/>
  <c r="E1213" i="4"/>
  <c r="F1213" i="4" s="1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G882" i="4"/>
  <c r="H882" i="4" s="1"/>
  <c r="E882" i="6"/>
  <c r="G1194" i="5"/>
  <c r="F1194" i="5"/>
  <c r="H1194" i="5"/>
  <c r="E1214" i="4"/>
  <c r="F1214" i="4" s="1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G883" i="4"/>
  <c r="H883" i="4" s="1"/>
  <c r="E883" i="6"/>
  <c r="H1195" i="5"/>
  <c r="G1195" i="5"/>
  <c r="F1195" i="5"/>
  <c r="E1215" i="4"/>
  <c r="F1215" i="4" s="1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G884" i="4"/>
  <c r="H884" i="4" s="1"/>
  <c r="E884" i="6"/>
  <c r="G1196" i="5"/>
  <c r="F1196" i="5"/>
  <c r="H1196" i="5"/>
  <c r="E1216" i="4"/>
  <c r="F1216" i="4" s="1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G885" i="4"/>
  <c r="H885" i="4" s="1"/>
  <c r="E885" i="6"/>
  <c r="G1197" i="5"/>
  <c r="F1197" i="5"/>
  <c r="H1197" i="5"/>
  <c r="E1217" i="4"/>
  <c r="F1217" i="4" s="1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G886" i="4"/>
  <c r="H886" i="4" s="1"/>
  <c r="E886" i="6"/>
  <c r="H1198" i="5"/>
  <c r="G1198" i="5"/>
  <c r="F1198" i="5"/>
  <c r="E1218" i="4"/>
  <c r="F1218" i="4" s="1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G887" i="4"/>
  <c r="H887" i="4" s="1"/>
  <c r="E887" i="6"/>
  <c r="H1199" i="5"/>
  <c r="G1199" i="5"/>
  <c r="F1199" i="5"/>
  <c r="E1219" i="4"/>
  <c r="F1219" i="4" s="1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G888" i="4"/>
  <c r="H888" i="4" s="1"/>
  <c r="E888" i="6"/>
  <c r="G1200" i="5"/>
  <c r="F1200" i="5"/>
  <c r="H1200" i="5"/>
  <c r="E1220" i="4"/>
  <c r="F1220" i="4" s="1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G889" i="4"/>
  <c r="H889" i="4" s="1"/>
  <c r="E889" i="6"/>
  <c r="F1201" i="5"/>
  <c r="H1201" i="5"/>
  <c r="G1201" i="5"/>
  <c r="E1221" i="4"/>
  <c r="F1221" i="4" s="1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G890" i="4"/>
  <c r="H890" i="4" s="1"/>
  <c r="E890" i="6"/>
  <c r="F1202" i="5"/>
  <c r="H1202" i="5"/>
  <c r="G1202" i="5"/>
  <c r="E1222" i="4"/>
  <c r="F1222" i="4" s="1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G891" i="4"/>
  <c r="H891" i="4" s="1"/>
  <c r="E891" i="6"/>
  <c r="G1203" i="5"/>
  <c r="F1203" i="5"/>
  <c r="H1203" i="5"/>
  <c r="E1223" i="4"/>
  <c r="F1223" i="4" s="1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G892" i="4"/>
  <c r="H892" i="4" s="1"/>
  <c r="E892" i="6"/>
  <c r="F1204" i="5"/>
  <c r="H1204" i="5"/>
  <c r="G1204" i="5"/>
  <c r="E1224" i="4"/>
  <c r="F1224" i="4" s="1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G893" i="4"/>
  <c r="H893" i="4" s="1"/>
  <c r="E893" i="6"/>
  <c r="G1205" i="5"/>
  <c r="F1205" i="5"/>
  <c r="H1205" i="5"/>
  <c r="E1225" i="4"/>
  <c r="F1225" i="4" s="1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G894" i="4"/>
  <c r="H894" i="4" s="1"/>
  <c r="E894" i="6"/>
  <c r="G1206" i="5"/>
  <c r="F1206" i="5"/>
  <c r="H1206" i="5"/>
  <c r="E1226" i="4"/>
  <c r="F1226" i="4" s="1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G895" i="4"/>
  <c r="H895" i="4" s="1"/>
  <c r="E895" i="6"/>
  <c r="H1207" i="5"/>
  <c r="G1207" i="5"/>
  <c r="F1207" i="5"/>
  <c r="E1227" i="4"/>
  <c r="F1227" i="4" s="1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G896" i="4"/>
  <c r="H896" i="4" s="1"/>
  <c r="E896" i="6"/>
  <c r="H1208" i="5"/>
  <c r="G1208" i="5"/>
  <c r="F1208" i="5"/>
  <c r="E1228" i="4"/>
  <c r="F1228" i="4" s="1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G897" i="4"/>
  <c r="H897" i="4" s="1"/>
  <c r="E897" i="6"/>
  <c r="G1209" i="5"/>
  <c r="F1209" i="5"/>
  <c r="H1209" i="5"/>
  <c r="E1229" i="4"/>
  <c r="F1229" i="4" s="1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G898" i="4"/>
  <c r="H898" i="4" s="1"/>
  <c r="E898" i="6"/>
  <c r="H1210" i="5"/>
  <c r="G1210" i="5"/>
  <c r="F1210" i="5"/>
  <c r="E1230" i="4"/>
  <c r="F1230" i="4" s="1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G899" i="4"/>
  <c r="H899" i="4" s="1"/>
  <c r="E899" i="6"/>
  <c r="H1211" i="5"/>
  <c r="G1211" i="5"/>
  <c r="F1211" i="5"/>
  <c r="E1231" i="4"/>
  <c r="F1231" i="4" s="1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G900" i="4"/>
  <c r="H900" i="4" s="1"/>
  <c r="E900" i="6"/>
  <c r="G1212" i="5"/>
  <c r="F1212" i="5"/>
  <c r="H1212" i="5"/>
  <c r="E1232" i="4"/>
  <c r="F1232" i="4" s="1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G901" i="4"/>
  <c r="H901" i="4" s="1"/>
  <c r="E901" i="6"/>
  <c r="H1213" i="5"/>
  <c r="G1213" i="5"/>
  <c r="F1213" i="5"/>
  <c r="E1233" i="4"/>
  <c r="F1233" i="4" s="1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G902" i="4"/>
  <c r="H902" i="4" s="1"/>
  <c r="E902" i="6"/>
  <c r="H1214" i="5"/>
  <c r="G1214" i="5"/>
  <c r="F1214" i="5"/>
  <c r="E1234" i="4"/>
  <c r="F1234" i="4" s="1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G903" i="4"/>
  <c r="H903" i="4" s="1"/>
  <c r="E903" i="6"/>
  <c r="G1215" i="5"/>
  <c r="F1215" i="5"/>
  <c r="H1215" i="5"/>
  <c r="E1235" i="4"/>
  <c r="F1235" i="4" s="1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G904" i="4"/>
  <c r="H904" i="4" s="1"/>
  <c r="E904" i="6"/>
  <c r="F1216" i="5"/>
  <c r="H1216" i="5"/>
  <c r="G1216" i="5"/>
  <c r="E1236" i="4"/>
  <c r="F1236" i="4" s="1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G905" i="4"/>
  <c r="H905" i="4" s="1"/>
  <c r="E905" i="6"/>
  <c r="G1217" i="5"/>
  <c r="H1217" i="5"/>
  <c r="F1217" i="5"/>
  <c r="E1237" i="4"/>
  <c r="F1237" i="4" s="1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G906" i="4"/>
  <c r="H906" i="4" s="1"/>
  <c r="E906" i="6"/>
  <c r="G1218" i="5"/>
  <c r="F1218" i="5"/>
  <c r="H1218" i="5"/>
  <c r="E1238" i="4"/>
  <c r="F1238" i="4" s="1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G907" i="4"/>
  <c r="H907" i="4" s="1"/>
  <c r="E907" i="6"/>
  <c r="H1219" i="5"/>
  <c r="G1219" i="5"/>
  <c r="F1219" i="5"/>
  <c r="E1239" i="4"/>
  <c r="F1239" i="4" s="1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G908" i="4"/>
  <c r="H908" i="4" s="1"/>
  <c r="E908" i="6"/>
  <c r="H1220" i="5"/>
  <c r="G1220" i="5"/>
  <c r="F1220" i="5"/>
  <c r="E1240" i="4"/>
  <c r="F1240" i="4" s="1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G909" i="4"/>
  <c r="H909" i="4" s="1"/>
  <c r="E909" i="6"/>
  <c r="G1221" i="5"/>
  <c r="F1221" i="5"/>
  <c r="H1221" i="5"/>
  <c r="E1241" i="4"/>
  <c r="F1241" i="4" s="1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G910" i="4"/>
  <c r="H910" i="4" s="1"/>
  <c r="E910" i="6"/>
  <c r="F1222" i="5"/>
  <c r="H1222" i="5"/>
  <c r="G1222" i="5"/>
  <c r="E1242" i="4"/>
  <c r="F1242" i="4" s="1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G911" i="4"/>
  <c r="H911" i="4" s="1"/>
  <c r="E911" i="6"/>
  <c r="H1223" i="5"/>
  <c r="G1223" i="5"/>
  <c r="F1223" i="5"/>
  <c r="E1243" i="4"/>
  <c r="F1243" i="4" s="1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G912" i="4"/>
  <c r="H912" i="4" s="1"/>
  <c r="E912" i="6"/>
  <c r="G1224" i="5"/>
  <c r="F1224" i="5"/>
  <c r="H1224" i="5"/>
  <c r="E1244" i="4"/>
  <c r="F1244" i="4" s="1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G913" i="4"/>
  <c r="H913" i="4" s="1"/>
  <c r="E913" i="6"/>
  <c r="H1225" i="5"/>
  <c r="G1225" i="5"/>
  <c r="F1225" i="5"/>
  <c r="E1245" i="4"/>
  <c r="F1245" i="4" s="1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G914" i="4"/>
  <c r="H914" i="4" s="1"/>
  <c r="E914" i="6"/>
  <c r="G1226" i="5"/>
  <c r="F1226" i="5"/>
  <c r="H1226" i="5"/>
  <c r="E1246" i="4"/>
  <c r="F1246" i="4" s="1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G915" i="4"/>
  <c r="H915" i="4" s="1"/>
  <c r="E915" i="6"/>
  <c r="G1227" i="5"/>
  <c r="F1227" i="5"/>
  <c r="H1227" i="5"/>
  <c r="E1247" i="4"/>
  <c r="F1247" i="4" s="1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G916" i="4"/>
  <c r="H916" i="4" s="1"/>
  <c r="E916" i="6"/>
  <c r="F1228" i="5"/>
  <c r="H1228" i="5"/>
  <c r="G1228" i="5"/>
  <c r="E1248" i="4"/>
  <c r="F1248" i="4" s="1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G917" i="4"/>
  <c r="H917" i="4" s="1"/>
  <c r="E917" i="6"/>
  <c r="H1229" i="5"/>
  <c r="G1229" i="5"/>
  <c r="F1229" i="5"/>
  <c r="E1249" i="4"/>
  <c r="F1249" i="4" s="1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G918" i="4"/>
  <c r="H918" i="4" s="1"/>
  <c r="E918" i="6"/>
  <c r="G1230" i="5"/>
  <c r="F1230" i="5"/>
  <c r="H1230" i="5"/>
  <c r="E1250" i="4"/>
  <c r="F1250" i="4" s="1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G919" i="4"/>
  <c r="H919" i="4" s="1"/>
  <c r="E919" i="6"/>
  <c r="H1231" i="5"/>
  <c r="G1231" i="5"/>
  <c r="F1231" i="5"/>
  <c r="E1251" i="4"/>
  <c r="F1251" i="4" s="1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G920" i="4"/>
  <c r="H920" i="4" s="1"/>
  <c r="E920" i="6"/>
  <c r="G1232" i="5"/>
  <c r="F1232" i="5"/>
  <c r="H1232" i="5"/>
  <c r="E1252" i="4"/>
  <c r="F1252" i="4" s="1"/>
  <c r="C1253" i="4"/>
  <c r="E921" i="7"/>
  <c r="N921" i="7" s="1"/>
  <c r="F1242" i="3"/>
  <c r="H1241" i="3"/>
  <c r="I1241" i="3" s="1"/>
  <c r="G1242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G921" i="4"/>
  <c r="H921" i="4" s="1"/>
  <c r="E921" i="6"/>
  <c r="G1233" i="5"/>
  <c r="F1233" i="5"/>
  <c r="H1233" i="5"/>
  <c r="E1253" i="4"/>
  <c r="F1253" i="4" s="1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G922" i="4"/>
  <c r="H922" i="4" s="1"/>
  <c r="E922" i="6"/>
  <c r="H1234" i="5"/>
  <c r="G1234" i="5"/>
  <c r="F1234" i="5"/>
  <c r="E1254" i="4"/>
  <c r="F1254" i="4" s="1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G923" i="4"/>
  <c r="H923" i="4" s="1"/>
  <c r="E923" i="6"/>
  <c r="H1235" i="5"/>
  <c r="G1235" i="5"/>
  <c r="F1235" i="5"/>
  <c r="E1255" i="4"/>
  <c r="F1255" i="4" s="1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G924" i="4"/>
  <c r="H924" i="4" s="1"/>
  <c r="E924" i="6"/>
  <c r="G1236" i="5"/>
  <c r="F1236" i="5"/>
  <c r="H1236" i="5"/>
  <c r="E1256" i="4"/>
  <c r="F1256" i="4" s="1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G925" i="4"/>
  <c r="H925" i="4" s="1"/>
  <c r="E925" i="6"/>
  <c r="H1237" i="5"/>
  <c r="G1237" i="5"/>
  <c r="F1237" i="5"/>
  <c r="E1257" i="4"/>
  <c r="F1257" i="4" s="1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G926" i="4"/>
  <c r="H926" i="4" s="1"/>
  <c r="E926" i="6"/>
  <c r="H1238" i="5"/>
  <c r="G1238" i="5"/>
  <c r="F1238" i="5"/>
  <c r="E1258" i="4"/>
  <c r="F1258" i="4" s="1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G927" i="4"/>
  <c r="H927" i="4" s="1"/>
  <c r="E927" i="6"/>
  <c r="G1239" i="5"/>
  <c r="F1239" i="5"/>
  <c r="H1239" i="5"/>
  <c r="E1259" i="4"/>
  <c r="F1259" i="4" s="1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G928" i="4"/>
  <c r="H928" i="4" s="1"/>
  <c r="E928" i="6"/>
  <c r="F1240" i="5"/>
  <c r="G1240" i="5"/>
  <c r="H1240" i="5"/>
  <c r="E1260" i="4"/>
  <c r="F1260" i="4" s="1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G929" i="4"/>
  <c r="H929" i="4" s="1"/>
  <c r="E929" i="6"/>
  <c r="H1241" i="5"/>
  <c r="G1241" i="5"/>
  <c r="F1241" i="5"/>
  <c r="E1261" i="4"/>
  <c r="F1261" i="4" s="1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G930" i="4"/>
  <c r="H930" i="4" s="1"/>
  <c r="E930" i="6"/>
  <c r="G1242" i="5"/>
  <c r="F1242" i="5"/>
  <c r="H1242" i="5"/>
  <c r="E1262" i="4"/>
  <c r="F1262" i="4" s="1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G931" i="4"/>
  <c r="H931" i="4" s="1"/>
  <c r="E931" i="6"/>
  <c r="H1243" i="5"/>
  <c r="G1243" i="5"/>
  <c r="F1243" i="5"/>
  <c r="E1263" i="4"/>
  <c r="F1263" i="4" s="1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G932" i="4"/>
  <c r="H932" i="4" s="1"/>
  <c r="E932" i="6"/>
  <c r="H1244" i="5"/>
  <c r="G1244" i="5"/>
  <c r="F1244" i="5"/>
  <c r="E1264" i="4"/>
  <c r="F1264" i="4" s="1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G933" i="4"/>
  <c r="H933" i="4" s="1"/>
  <c r="E933" i="6"/>
  <c r="G1245" i="5"/>
  <c r="F1245" i="5"/>
  <c r="H1245" i="5"/>
  <c r="E1265" i="4"/>
  <c r="F1265" i="4" s="1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G934" i="4"/>
  <c r="H934" i="4" s="1"/>
  <c r="E934" i="6"/>
  <c r="H1246" i="5"/>
  <c r="G1246" i="5"/>
  <c r="F1246" i="5"/>
  <c r="E1266" i="4"/>
  <c r="F1266" i="4" s="1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G935" i="4"/>
  <c r="H935" i="4" s="1"/>
  <c r="E935" i="6"/>
  <c r="H1247" i="5"/>
  <c r="G1247" i="5"/>
  <c r="F1247" i="5"/>
  <c r="E1267" i="4"/>
  <c r="F1267" i="4" s="1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G936" i="4"/>
  <c r="H936" i="4" s="1"/>
  <c r="E936" i="6"/>
  <c r="G1248" i="5"/>
  <c r="F1248" i="5"/>
  <c r="H1248" i="5"/>
  <c r="E1268" i="4"/>
  <c r="F1268" i="4" s="1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G937" i="4"/>
  <c r="H937" i="4" s="1"/>
  <c r="E937" i="6"/>
  <c r="H1249" i="5"/>
  <c r="F1249" i="5"/>
  <c r="G1249" i="5"/>
  <c r="E1269" i="4"/>
  <c r="F1269" i="4" s="1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G938" i="4"/>
  <c r="H938" i="4" s="1"/>
  <c r="E938" i="6"/>
  <c r="H1250" i="5"/>
  <c r="G1250" i="5"/>
  <c r="F1250" i="5"/>
  <c r="E1270" i="4"/>
  <c r="F1270" i="4" s="1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G939" i="4"/>
  <c r="H939" i="4" s="1"/>
  <c r="E939" i="6"/>
  <c r="G1251" i="5"/>
  <c r="F1251" i="5"/>
  <c r="H1251" i="5"/>
  <c r="E1271" i="4"/>
  <c r="F1271" i="4" s="1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G940" i="4"/>
  <c r="H940" i="4" s="1"/>
  <c r="E940" i="6"/>
  <c r="F1252" i="5"/>
  <c r="H1252" i="5"/>
  <c r="G1252" i="5"/>
  <c r="E1272" i="4"/>
  <c r="F1272" i="4" s="1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G941" i="4"/>
  <c r="H941" i="4" s="1"/>
  <c r="E941" i="6"/>
  <c r="G1253" i="5"/>
  <c r="F1253" i="5"/>
  <c r="H1253" i="5"/>
  <c r="E1273" i="4"/>
  <c r="F1273" i="4" s="1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G942" i="4"/>
  <c r="H942" i="4" s="1"/>
  <c r="E942" i="6"/>
  <c r="G1254" i="5"/>
  <c r="F1254" i="5"/>
  <c r="H1254" i="5"/>
  <c r="E1274" i="4"/>
  <c r="F1274" i="4" s="1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G943" i="4"/>
  <c r="H943" i="4" s="1"/>
  <c r="E943" i="6"/>
  <c r="H1255" i="5"/>
  <c r="G1255" i="5"/>
  <c r="F1255" i="5"/>
  <c r="E1275" i="4"/>
  <c r="F1275" i="4" s="1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G944" i="4"/>
  <c r="H944" i="4" s="1"/>
  <c r="E944" i="6"/>
  <c r="H1256" i="5"/>
  <c r="G1256" i="5"/>
  <c r="F1256" i="5"/>
  <c r="E1276" i="4"/>
  <c r="F1276" i="4" s="1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G945" i="4"/>
  <c r="H945" i="4" s="1"/>
  <c r="E945" i="6"/>
  <c r="G1257" i="5"/>
  <c r="F1257" i="5"/>
  <c r="H1257" i="5"/>
  <c r="E1277" i="4"/>
  <c r="F1277" i="4" s="1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G946" i="4"/>
  <c r="H946" i="4" s="1"/>
  <c r="E946" i="6"/>
  <c r="H1258" i="5"/>
  <c r="G1258" i="5"/>
  <c r="F1258" i="5"/>
  <c r="E1278" i="4"/>
  <c r="F1278" i="4" s="1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G947" i="4"/>
  <c r="H947" i="4" s="1"/>
  <c r="E947" i="6"/>
  <c r="H1259" i="5"/>
  <c r="G1259" i="5"/>
  <c r="F1259" i="5"/>
  <c r="E1279" i="4"/>
  <c r="F1279" i="4" s="1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D1279" i="6"/>
  <c r="D1279" i="7"/>
  <c r="U947" i="7"/>
  <c r="V947" i="7"/>
  <c r="R948" i="7"/>
  <c r="T948" i="7"/>
  <c r="S948" i="7"/>
  <c r="Q948" i="7"/>
  <c r="C1268" i="6"/>
  <c r="C1268" i="7"/>
  <c r="G948" i="4"/>
  <c r="H948" i="4" s="1"/>
  <c r="E948" i="6"/>
  <c r="G1260" i="5"/>
  <c r="F1260" i="5"/>
  <c r="H1260" i="5"/>
  <c r="E1280" i="4"/>
  <c r="F1280" i="4" s="1"/>
  <c r="C1281" i="4"/>
  <c r="E949" i="7"/>
  <c r="N949" i="7" s="1"/>
  <c r="H1269" i="3"/>
  <c r="F1270" i="3"/>
  <c r="I1269" i="3"/>
  <c r="G1270" i="3"/>
  <c r="P1259" i="7" l="1"/>
  <c r="J1260" i="6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G949" i="4"/>
  <c r="H949" i="4" s="1"/>
  <c r="E949" i="6"/>
  <c r="F1261" i="5"/>
  <c r="H1261" i="5"/>
  <c r="G1261" i="5"/>
  <c r="E1281" i="4"/>
  <c r="F1281" i="4" s="1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G950" i="4"/>
  <c r="H950" i="4" s="1"/>
  <c r="E950" i="6"/>
  <c r="H1262" i="5"/>
  <c r="G1262" i="5"/>
  <c r="F1262" i="5"/>
  <c r="E1282" i="4"/>
  <c r="F1282" i="4" s="1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G951" i="4"/>
  <c r="H951" i="4" s="1"/>
  <c r="E951" i="6"/>
  <c r="G1263" i="5"/>
  <c r="F1263" i="5"/>
  <c r="H1263" i="5"/>
  <c r="E1283" i="4"/>
  <c r="F1283" i="4" s="1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G952" i="4"/>
  <c r="H952" i="4" s="1"/>
  <c r="E952" i="6"/>
  <c r="F1264" i="5"/>
  <c r="H1264" i="5"/>
  <c r="G1264" i="5"/>
  <c r="E1284" i="4"/>
  <c r="F1284" i="4" s="1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G953" i="4"/>
  <c r="H953" i="4" s="1"/>
  <c r="E953" i="6"/>
  <c r="H1265" i="5"/>
  <c r="G1265" i="5"/>
  <c r="F1265" i="5"/>
  <c r="E1285" i="4"/>
  <c r="F1285" i="4" s="1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G954" i="4"/>
  <c r="H954" i="4" s="1"/>
  <c r="E954" i="6"/>
  <c r="G1266" i="5"/>
  <c r="F1266" i="5"/>
  <c r="H1266" i="5"/>
  <c r="E1286" i="4"/>
  <c r="F1286" i="4" s="1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G955" i="4"/>
  <c r="H955" i="4" s="1"/>
  <c r="E955" i="6"/>
  <c r="H1267" i="5"/>
  <c r="G1267" i="5"/>
  <c r="F1267" i="5"/>
  <c r="E1287" i="4"/>
  <c r="F1287" i="4" s="1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G956" i="4"/>
  <c r="H956" i="4" s="1"/>
  <c r="E956" i="6"/>
  <c r="H1268" i="5"/>
  <c r="G1268" i="5"/>
  <c r="F1268" i="5"/>
  <c r="E1288" i="4"/>
  <c r="F1288" i="4" s="1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G957" i="4"/>
  <c r="H957" i="4" s="1"/>
  <c r="E957" i="6"/>
  <c r="G1269" i="5"/>
  <c r="F1269" i="5"/>
  <c r="H1269" i="5"/>
  <c r="E1289" i="4"/>
  <c r="F1289" i="4" s="1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G958" i="4"/>
  <c r="H958" i="4" s="1"/>
  <c r="E958" i="6"/>
  <c r="H1270" i="5"/>
  <c r="G1270" i="5"/>
  <c r="F1270" i="5"/>
  <c r="E1290" i="4"/>
  <c r="F1290" i="4" s="1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G959" i="4"/>
  <c r="H959" i="4" s="1"/>
  <c r="E959" i="6"/>
  <c r="H1271" i="5"/>
  <c r="G1271" i="5"/>
  <c r="F1271" i="5"/>
  <c r="E1291" i="4"/>
  <c r="F1291" i="4" s="1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V959" i="7"/>
  <c r="U959" i="7"/>
  <c r="D1291" i="6"/>
  <c r="D1291" i="7"/>
  <c r="Q960" i="7"/>
  <c r="T960" i="7"/>
  <c r="R960" i="7"/>
  <c r="S960" i="7"/>
  <c r="C1280" i="6"/>
  <c r="C1280" i="7"/>
  <c r="G960" i="4"/>
  <c r="H960" i="4" s="1"/>
  <c r="E960" i="6"/>
  <c r="G1272" i="5"/>
  <c r="F1272" i="5"/>
  <c r="H1272" i="5"/>
  <c r="E1292" i="4"/>
  <c r="F1292" i="4" s="1"/>
  <c r="C1293" i="4"/>
  <c r="E961" i="7"/>
  <c r="N961" i="7" s="1"/>
  <c r="G1282" i="3"/>
  <c r="H1281" i="3"/>
  <c r="I1281" i="3" s="1"/>
  <c r="F1282" i="3"/>
  <c r="P1271" i="7" l="1"/>
  <c r="L1272" i="6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G961" i="4"/>
  <c r="H961" i="4" s="1"/>
  <c r="E961" i="6"/>
  <c r="H1273" i="5"/>
  <c r="F1273" i="5"/>
  <c r="G1273" i="5"/>
  <c r="E1293" i="4"/>
  <c r="F1293" i="4" s="1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G962" i="4"/>
  <c r="H962" i="4" s="1"/>
  <c r="E962" i="6"/>
  <c r="G1274" i="5"/>
  <c r="F1274" i="5"/>
  <c r="H1274" i="5"/>
  <c r="E1294" i="4"/>
  <c r="F1294" i="4" s="1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G963" i="4"/>
  <c r="H963" i="4" s="1"/>
  <c r="E963" i="6"/>
  <c r="G1275" i="5"/>
  <c r="F1275" i="5"/>
  <c r="H1275" i="5"/>
  <c r="E1295" i="4"/>
  <c r="F1295" i="4" s="1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G964" i="4"/>
  <c r="H964" i="4" s="1"/>
  <c r="E964" i="6"/>
  <c r="F1276" i="5"/>
  <c r="H1276" i="5"/>
  <c r="G1276" i="5"/>
  <c r="E1296" i="4"/>
  <c r="F1296" i="4" s="1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G965" i="4"/>
  <c r="H965" i="4" s="1"/>
  <c r="E965" i="6"/>
  <c r="G1277" i="5"/>
  <c r="H1277" i="5"/>
  <c r="F1277" i="5"/>
  <c r="E1297" i="4"/>
  <c r="F1297" i="4" s="1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G966" i="4"/>
  <c r="H966" i="4" s="1"/>
  <c r="E966" i="6"/>
  <c r="G1278" i="5"/>
  <c r="F1278" i="5"/>
  <c r="H1278" i="5"/>
  <c r="E1298" i="4"/>
  <c r="F1298" i="4" s="1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G967" i="4"/>
  <c r="H967" i="4" s="1"/>
  <c r="E967" i="6"/>
  <c r="H1279" i="5"/>
  <c r="G1279" i="5"/>
  <c r="F1279" i="5"/>
  <c r="E1299" i="4"/>
  <c r="F1299" i="4" s="1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G968" i="4"/>
  <c r="H968" i="4" s="1"/>
  <c r="E968" i="6"/>
  <c r="G1280" i="5"/>
  <c r="F1280" i="5"/>
  <c r="H1280" i="5"/>
  <c r="E1300" i="4"/>
  <c r="F1300" i="4" s="1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G969" i="4"/>
  <c r="H969" i="4" s="1"/>
  <c r="E969" i="6"/>
  <c r="G1281" i="5"/>
  <c r="F1281" i="5"/>
  <c r="H1281" i="5"/>
  <c r="E1301" i="4"/>
  <c r="F1301" i="4" s="1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G970" i="4"/>
  <c r="H970" i="4" s="1"/>
  <c r="E970" i="6"/>
  <c r="H1282" i="5"/>
  <c r="G1282" i="5"/>
  <c r="F1282" i="5"/>
  <c r="E1302" i="4"/>
  <c r="F1302" i="4" s="1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G971" i="4"/>
  <c r="H971" i="4" s="1"/>
  <c r="E971" i="6"/>
  <c r="H1283" i="5"/>
  <c r="G1283" i="5"/>
  <c r="F1283" i="5"/>
  <c r="E1303" i="4"/>
  <c r="F1303" i="4" s="1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G972" i="4"/>
  <c r="H972" i="4" s="1"/>
  <c r="E972" i="6"/>
  <c r="G1284" i="5"/>
  <c r="F1284" i="5"/>
  <c r="H1284" i="5"/>
  <c r="E1304" i="4"/>
  <c r="F1304" i="4" s="1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G973" i="4"/>
  <c r="H973" i="4" s="1"/>
  <c r="E973" i="6"/>
  <c r="H1285" i="5"/>
  <c r="G1285" i="5"/>
  <c r="F1285" i="5"/>
  <c r="E1305" i="4"/>
  <c r="F1305" i="4" s="1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G974" i="4"/>
  <c r="H974" i="4" s="1"/>
  <c r="E974" i="6"/>
  <c r="H1286" i="5"/>
  <c r="G1286" i="5"/>
  <c r="F1286" i="5"/>
  <c r="E1306" i="4"/>
  <c r="F1306" i="4" s="1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D1306" i="6"/>
  <c r="D1306" i="7"/>
  <c r="V974" i="7"/>
  <c r="U974" i="7"/>
  <c r="Q975" i="7"/>
  <c r="R975" i="7"/>
  <c r="T975" i="7"/>
  <c r="S975" i="7"/>
  <c r="C1295" i="6"/>
  <c r="C1295" i="7"/>
  <c r="G975" i="4"/>
  <c r="H975" i="4" s="1"/>
  <c r="E975" i="6"/>
  <c r="G1287" i="5"/>
  <c r="F1287" i="5"/>
  <c r="H1287" i="5"/>
  <c r="E1307" i="4"/>
  <c r="F1307" i="4" s="1"/>
  <c r="C1308" i="4"/>
  <c r="E976" i="7"/>
  <c r="N976" i="7" s="1"/>
  <c r="G1297" i="3"/>
  <c r="F1297" i="3"/>
  <c r="H1296" i="3"/>
  <c r="I1296" i="3" s="1"/>
  <c r="P1286" i="7" l="1"/>
  <c r="J1287" i="6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G976" i="4"/>
  <c r="H976" i="4" s="1"/>
  <c r="E976" i="6"/>
  <c r="F1288" i="5"/>
  <c r="G1288" i="5"/>
  <c r="H1288" i="5"/>
  <c r="E1308" i="4"/>
  <c r="F1308" i="4" s="1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G977" i="4"/>
  <c r="H977" i="4" s="1"/>
  <c r="E977" i="6"/>
  <c r="H1289" i="5"/>
  <c r="G1289" i="5"/>
  <c r="F1289" i="5"/>
  <c r="E1309" i="4"/>
  <c r="F1309" i="4" s="1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G978" i="4"/>
  <c r="H978" i="4" s="1"/>
  <c r="E978" i="6"/>
  <c r="G1290" i="5"/>
  <c r="F1290" i="5"/>
  <c r="H1290" i="5"/>
  <c r="E1310" i="4"/>
  <c r="F1310" i="4" s="1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G979" i="4"/>
  <c r="H979" i="4" s="1"/>
  <c r="E979" i="6"/>
  <c r="H1291" i="5"/>
  <c r="G1291" i="5"/>
  <c r="F1291" i="5"/>
  <c r="E1311" i="4"/>
  <c r="F1311" i="4" s="1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G980" i="4"/>
  <c r="H980" i="4" s="1"/>
  <c r="E980" i="6"/>
  <c r="H1292" i="5"/>
  <c r="G1292" i="5"/>
  <c r="F1292" i="5"/>
  <c r="E1312" i="4"/>
  <c r="F1312" i="4" s="1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G981" i="4"/>
  <c r="H981" i="4" s="1"/>
  <c r="E981" i="6"/>
  <c r="G1293" i="5"/>
  <c r="F1293" i="5"/>
  <c r="H1293" i="5"/>
  <c r="E1313" i="4"/>
  <c r="F1313" i="4" s="1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G982" i="4"/>
  <c r="H982" i="4" s="1"/>
  <c r="E982" i="6"/>
  <c r="H1294" i="5"/>
  <c r="G1294" i="5"/>
  <c r="F1294" i="5"/>
  <c r="E1314" i="4"/>
  <c r="F1314" i="4" s="1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G983" i="4"/>
  <c r="H983" i="4" s="1"/>
  <c r="E983" i="6"/>
  <c r="H1295" i="5"/>
  <c r="G1295" i="5"/>
  <c r="F1295" i="5"/>
  <c r="E1315" i="4"/>
  <c r="F1315" i="4" s="1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G984" i="4"/>
  <c r="H984" i="4" s="1"/>
  <c r="E984" i="6"/>
  <c r="G1296" i="5"/>
  <c r="F1296" i="5"/>
  <c r="H1296" i="5"/>
  <c r="E1316" i="4"/>
  <c r="F1316" i="4" s="1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G985" i="4"/>
  <c r="H985" i="4" s="1"/>
  <c r="E985" i="6"/>
  <c r="H1297" i="5"/>
  <c r="G1297" i="5"/>
  <c r="F1297" i="5"/>
  <c r="E1317" i="4"/>
  <c r="F1317" i="4" s="1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G986" i="4"/>
  <c r="H986" i="4" s="1"/>
  <c r="E986" i="6"/>
  <c r="H1298" i="5"/>
  <c r="G1298" i="5"/>
  <c r="F1298" i="5"/>
  <c r="E1318" i="4"/>
  <c r="F1318" i="4" s="1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G987" i="4"/>
  <c r="H987" i="4" s="1"/>
  <c r="E987" i="6"/>
  <c r="G1299" i="5"/>
  <c r="F1299" i="5"/>
  <c r="H1299" i="5"/>
  <c r="E1319" i="4"/>
  <c r="F1319" i="4" s="1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G988" i="4"/>
  <c r="H988" i="4" s="1"/>
  <c r="E988" i="6"/>
  <c r="F1300" i="5"/>
  <c r="H1300" i="5"/>
  <c r="G1300" i="5"/>
  <c r="E1320" i="4"/>
  <c r="F1320" i="4" s="1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G989" i="4"/>
  <c r="H989" i="4" s="1"/>
  <c r="E989" i="6"/>
  <c r="G1301" i="5"/>
  <c r="F1301" i="5"/>
  <c r="H1301" i="5"/>
  <c r="E1321" i="4"/>
  <c r="F1321" i="4" s="1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G990" i="4"/>
  <c r="H990" i="4" s="1"/>
  <c r="E990" i="6"/>
  <c r="G1302" i="5"/>
  <c r="F1302" i="5"/>
  <c r="H1302" i="5"/>
  <c r="E1322" i="4"/>
  <c r="F1322" i="4" s="1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G991" i="4"/>
  <c r="H991" i="4" s="1"/>
  <c r="E991" i="6"/>
  <c r="H1303" i="5"/>
  <c r="G1303" i="5"/>
  <c r="F1303" i="5"/>
  <c r="E1323" i="4"/>
  <c r="F1323" i="4" s="1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G992" i="4"/>
  <c r="H992" i="4" s="1"/>
  <c r="E992" i="6"/>
  <c r="H1304" i="5"/>
  <c r="G1304" i="5"/>
  <c r="F1304" i="5"/>
  <c r="E1324" i="4"/>
  <c r="F1324" i="4" s="1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G993" i="4"/>
  <c r="H993" i="4" s="1"/>
  <c r="E993" i="6"/>
  <c r="G1305" i="5"/>
  <c r="F1305" i="5"/>
  <c r="H1305" i="5"/>
  <c r="E1325" i="4"/>
  <c r="F1325" i="4" s="1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G994" i="4"/>
  <c r="H994" i="4" s="1"/>
  <c r="E994" i="6"/>
  <c r="H1306" i="5"/>
  <c r="G1306" i="5"/>
  <c r="F1306" i="5"/>
  <c r="E1326" i="4"/>
  <c r="F1326" i="4" s="1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G995" i="4"/>
  <c r="H995" i="4" s="1"/>
  <c r="E995" i="6"/>
  <c r="H1307" i="5"/>
  <c r="G1307" i="5"/>
  <c r="F1307" i="5"/>
  <c r="E1327" i="4"/>
  <c r="F1327" i="4" s="1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G996" i="4"/>
  <c r="H996" i="4" s="1"/>
  <c r="E996" i="6"/>
  <c r="G1308" i="5"/>
  <c r="F1308" i="5"/>
  <c r="H1308" i="5"/>
  <c r="E1328" i="4"/>
  <c r="F1328" i="4" s="1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G997" i="4"/>
  <c r="H997" i="4" s="1"/>
  <c r="E997" i="6"/>
  <c r="F1309" i="5"/>
  <c r="H1309" i="5"/>
  <c r="G1309" i="5"/>
  <c r="E1329" i="4"/>
  <c r="F1329" i="4" s="1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G998" i="4"/>
  <c r="H998" i="4" s="1"/>
  <c r="E998" i="6"/>
  <c r="H1310" i="5"/>
  <c r="G1310" i="5"/>
  <c r="F1310" i="5"/>
  <c r="E1330" i="4"/>
  <c r="F1330" i="4" s="1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G999" i="4"/>
  <c r="H999" i="4" s="1"/>
  <c r="E999" i="6"/>
  <c r="G1311" i="5"/>
  <c r="F1311" i="5"/>
  <c r="H1311" i="5"/>
  <c r="E1331" i="4"/>
  <c r="F1331" i="4" s="1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G1000" i="4"/>
  <c r="H1000" i="4" s="1"/>
  <c r="E1000" i="6"/>
  <c r="F1312" i="5"/>
  <c r="H1312" i="5"/>
  <c r="G1312" i="5"/>
  <c r="E1332" i="4"/>
  <c r="F1332" i="4" s="1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G1001" i="4"/>
  <c r="H1001" i="4" s="1"/>
  <c r="E1001" i="6"/>
  <c r="H1313" i="5"/>
  <c r="F1313" i="5"/>
  <c r="G1313" i="5"/>
  <c r="E1333" i="4"/>
  <c r="F1333" i="4" s="1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G1002" i="4"/>
  <c r="H1002" i="4" s="1"/>
  <c r="E1002" i="6"/>
  <c r="G1314" i="5"/>
  <c r="F1314" i="5"/>
  <c r="H1314" i="5"/>
  <c r="E1334" i="4"/>
  <c r="F1334" i="4" s="1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G1003" i="4"/>
  <c r="H1003" i="4" s="1"/>
  <c r="E1003" i="6"/>
  <c r="H1315" i="5"/>
  <c r="G1315" i="5"/>
  <c r="F1315" i="5"/>
  <c r="E1335" i="4"/>
  <c r="F1335" i="4" s="1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G1004" i="4"/>
  <c r="H1004" i="4" s="1"/>
  <c r="E1004" i="6"/>
  <c r="H1316" i="5"/>
  <c r="G1316" i="5"/>
  <c r="F1316" i="5"/>
  <c r="E1336" i="4"/>
  <c r="F1336" i="4" s="1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G1005" i="4"/>
  <c r="H1005" i="4" s="1"/>
  <c r="E1005" i="6"/>
  <c r="G1317" i="5"/>
  <c r="F1317" i="5"/>
  <c r="H1317" i="5"/>
  <c r="E1337" i="4"/>
  <c r="F1337" i="4" s="1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G1006" i="4"/>
  <c r="H1006" i="4" s="1"/>
  <c r="E1006" i="6"/>
  <c r="H1318" i="5"/>
  <c r="G1318" i="5"/>
  <c r="F1318" i="5"/>
  <c r="E1338" i="4"/>
  <c r="F1338" i="4" s="1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G1007" i="4"/>
  <c r="H1007" i="4" s="1"/>
  <c r="E1007" i="6"/>
  <c r="H1319" i="5"/>
  <c r="G1319" i="5"/>
  <c r="F1319" i="5"/>
  <c r="E1339" i="4"/>
  <c r="F1339" i="4" s="1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G1008" i="4"/>
  <c r="H1008" i="4" s="1"/>
  <c r="E1008" i="6"/>
  <c r="G1320" i="5"/>
  <c r="F1320" i="5"/>
  <c r="H1320" i="5"/>
  <c r="E1340" i="4"/>
  <c r="F1340" i="4" s="1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G1009" i="4"/>
  <c r="H1009" i="4" s="1"/>
  <c r="E1009" i="6"/>
  <c r="H1321" i="5"/>
  <c r="G1321" i="5"/>
  <c r="F1321" i="5"/>
  <c r="E1341" i="4"/>
  <c r="F1341" i="4" s="1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G1010" i="4"/>
  <c r="H1010" i="4" s="1"/>
  <c r="E1010" i="6"/>
  <c r="G1322" i="5"/>
  <c r="F1322" i="5"/>
  <c r="H1322" i="5"/>
  <c r="E1342" i="4"/>
  <c r="F1342" i="4" s="1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G1011" i="4"/>
  <c r="H1011" i="4" s="1"/>
  <c r="E1011" i="6"/>
  <c r="G1323" i="5"/>
  <c r="F1323" i="5"/>
  <c r="H1323" i="5"/>
  <c r="E1343" i="4"/>
  <c r="F1343" i="4" s="1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G1012" i="4"/>
  <c r="H1012" i="4" s="1"/>
  <c r="E1012" i="6"/>
  <c r="F1324" i="5"/>
  <c r="H1324" i="5"/>
  <c r="G1324" i="5"/>
  <c r="E1344" i="4"/>
  <c r="F1344" i="4" s="1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G1013" i="4"/>
  <c r="H1013" i="4" s="1"/>
  <c r="E1013" i="6"/>
  <c r="H1325" i="5"/>
  <c r="G1325" i="5"/>
  <c r="F1325" i="5"/>
  <c r="E1345" i="4"/>
  <c r="F1345" i="4" s="1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G1014" i="4"/>
  <c r="H1014" i="4" s="1"/>
  <c r="E1014" i="6"/>
  <c r="G1326" i="5"/>
  <c r="F1326" i="5"/>
  <c r="H1326" i="5"/>
  <c r="E1346" i="4"/>
  <c r="F1346" i="4" s="1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G1015" i="4"/>
  <c r="H1015" i="4" s="1"/>
  <c r="E1015" i="6"/>
  <c r="H1327" i="5"/>
  <c r="G1327" i="5"/>
  <c r="F1327" i="5"/>
  <c r="E1347" i="4"/>
  <c r="F1347" i="4" s="1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G1016" i="4"/>
  <c r="H1016" i="4" s="1"/>
  <c r="E1016" i="6"/>
  <c r="G1328" i="5"/>
  <c r="F1328" i="5"/>
  <c r="H1328" i="5"/>
  <c r="E1348" i="4"/>
  <c r="F1348" i="4" s="1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G1017" i="4"/>
  <c r="H1017" i="4" s="1"/>
  <c r="E1017" i="6"/>
  <c r="G1329" i="5"/>
  <c r="F1329" i="5"/>
  <c r="H1329" i="5"/>
  <c r="E1349" i="4"/>
  <c r="F1349" i="4" s="1"/>
  <c r="C1350" i="4"/>
  <c r="E1018" i="7"/>
  <c r="N1018" i="7" s="1"/>
  <c r="F1339" i="3"/>
  <c r="H1338" i="3"/>
  <c r="I1338" i="3" s="1"/>
  <c r="G1339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G1018" i="4"/>
  <c r="H1018" i="4" s="1"/>
  <c r="E1018" i="6"/>
  <c r="H1330" i="5"/>
  <c r="G1330" i="5"/>
  <c r="F1330" i="5"/>
  <c r="E1350" i="4"/>
  <c r="F1350" i="4" s="1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G1019" i="4"/>
  <c r="H1019" i="4" s="1"/>
  <c r="E1019" i="6"/>
  <c r="H1331" i="5"/>
  <c r="G1331" i="5"/>
  <c r="F1331" i="5"/>
  <c r="E1351" i="4"/>
  <c r="F1351" i="4" s="1"/>
  <c r="C1352" i="4"/>
  <c r="E1020" i="7"/>
  <c r="N1020" i="7" s="1"/>
  <c r="F1341" i="3"/>
  <c r="H1340" i="3"/>
  <c r="I1340" i="3" s="1"/>
  <c r="G1341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G1020" i="4"/>
  <c r="H1020" i="4" s="1"/>
  <c r="E1020" i="6"/>
  <c r="G1332" i="5"/>
  <c r="F1332" i="5"/>
  <c r="H1332" i="5"/>
  <c r="E1352" i="4"/>
  <c r="F1352" i="4" s="1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G1021" i="4"/>
  <c r="H1021" i="4" s="1"/>
  <c r="E1021" i="6"/>
  <c r="H1333" i="5"/>
  <c r="G1333" i="5"/>
  <c r="F1333" i="5"/>
  <c r="E1353" i="4"/>
  <c r="F1353" i="4" s="1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G1022" i="4"/>
  <c r="H1022" i="4" s="1"/>
  <c r="E1022" i="6"/>
  <c r="G1334" i="5"/>
  <c r="H1334" i="5"/>
  <c r="F1334" i="5"/>
  <c r="E1354" i="4"/>
  <c r="F1354" i="4" s="1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G1023" i="4"/>
  <c r="H1023" i="4" s="1"/>
  <c r="E1023" i="6"/>
  <c r="G1335" i="5"/>
  <c r="F1335" i="5"/>
  <c r="H1335" i="5"/>
  <c r="E1355" i="4"/>
  <c r="F1355" i="4" s="1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G1024" i="4"/>
  <c r="H1024" i="4" s="1"/>
  <c r="E1024" i="6"/>
  <c r="F1336" i="5"/>
  <c r="H1336" i="5"/>
  <c r="G1336" i="5"/>
  <c r="E1356" i="4"/>
  <c r="F1356" i="4" s="1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G1025" i="4"/>
  <c r="H1025" i="4" s="1"/>
  <c r="E1025" i="6"/>
  <c r="H1337" i="5"/>
  <c r="G1337" i="5"/>
  <c r="F1337" i="5"/>
  <c r="E1357" i="4"/>
  <c r="F1357" i="4" s="1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G1026" i="4"/>
  <c r="H1026" i="4" s="1"/>
  <c r="E1026" i="6"/>
  <c r="G1338" i="5"/>
  <c r="F1338" i="5"/>
  <c r="H1338" i="5"/>
  <c r="E1358" i="4"/>
  <c r="F1358" i="4" s="1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G1027" i="4"/>
  <c r="H1027" i="4" s="1"/>
  <c r="E1027" i="6"/>
  <c r="H1339" i="5"/>
  <c r="G1339" i="5"/>
  <c r="F1339" i="5"/>
  <c r="E1359" i="4"/>
  <c r="F1359" i="4" s="1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G1028" i="4"/>
  <c r="H1028" i="4" s="1"/>
  <c r="E1028" i="6"/>
  <c r="H1340" i="5"/>
  <c r="G1340" i="5"/>
  <c r="F1340" i="5"/>
  <c r="E1360" i="4"/>
  <c r="F1360" i="4" s="1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G1029" i="4"/>
  <c r="H1029" i="4" s="1"/>
  <c r="E1029" i="6"/>
  <c r="G1341" i="5"/>
  <c r="F1341" i="5"/>
  <c r="H1341" i="5"/>
  <c r="E1361" i="4"/>
  <c r="F1361" i="4" s="1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G1030" i="4"/>
  <c r="H1030" i="4" s="1"/>
  <c r="E1030" i="6"/>
  <c r="H1342" i="5"/>
  <c r="G1342" i="5"/>
  <c r="F1342" i="5"/>
  <c r="E1362" i="4"/>
  <c r="F1362" i="4" s="1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G1031" i="4"/>
  <c r="H1031" i="4" s="1"/>
  <c r="E1031" i="6"/>
  <c r="H1343" i="5"/>
  <c r="G1343" i="5"/>
  <c r="F1343" i="5"/>
  <c r="E1363" i="4"/>
  <c r="F1363" i="4" s="1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G1032" i="4"/>
  <c r="H1032" i="4" s="1"/>
  <c r="E1032" i="6"/>
  <c r="G1344" i="5"/>
  <c r="F1344" i="5"/>
  <c r="H1344" i="5"/>
  <c r="E1364" i="4"/>
  <c r="F1364" i="4" s="1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G1033" i="4"/>
  <c r="H1033" i="4" s="1"/>
  <c r="E1033" i="6"/>
  <c r="H1345" i="5"/>
  <c r="F1345" i="5"/>
  <c r="G1345" i="5"/>
  <c r="E1365" i="4"/>
  <c r="F1365" i="4" s="1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G1034" i="4"/>
  <c r="H1034" i="4" s="1"/>
  <c r="E1034" i="6"/>
  <c r="H1346" i="5"/>
  <c r="G1346" i="5"/>
  <c r="F1346" i="5"/>
  <c r="E1366" i="4"/>
  <c r="F1366" i="4" s="1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G1035" i="4"/>
  <c r="H1035" i="4" s="1"/>
  <c r="E1035" i="6"/>
  <c r="G1347" i="5"/>
  <c r="F1347" i="5"/>
  <c r="H1347" i="5"/>
  <c r="E1367" i="4"/>
  <c r="F1367" i="4" s="1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G1036" i="4"/>
  <c r="H1036" i="4" s="1"/>
  <c r="E1036" i="6"/>
  <c r="F1348" i="5"/>
  <c r="H1348" i="5"/>
  <c r="G1348" i="5"/>
  <c r="E1368" i="4"/>
  <c r="F1368" i="4" s="1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G1037" i="4"/>
  <c r="H1037" i="4" s="1"/>
  <c r="E1037" i="6"/>
  <c r="G1349" i="5"/>
  <c r="F1349" i="5"/>
  <c r="H1349" i="5"/>
  <c r="E1369" i="4"/>
  <c r="F1369" i="4" s="1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G1038" i="4"/>
  <c r="H1038" i="4" s="1"/>
  <c r="E1038" i="6"/>
  <c r="G1350" i="5"/>
  <c r="F1350" i="5"/>
  <c r="H1350" i="5"/>
  <c r="E1370" i="4"/>
  <c r="F1370" i="4" s="1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G1039" i="4"/>
  <c r="H1039" i="4" s="1"/>
  <c r="E1039" i="6"/>
  <c r="H1351" i="5"/>
  <c r="G1351" i="5"/>
  <c r="F1351" i="5"/>
  <c r="E1371" i="4"/>
  <c r="F1371" i="4" s="1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G1040" i="4"/>
  <c r="H1040" i="4" s="1"/>
  <c r="E1040" i="6"/>
  <c r="H1352" i="5"/>
  <c r="G1352" i="5"/>
  <c r="F1352" i="5"/>
  <c r="E1372" i="4"/>
  <c r="F1372" i="4" s="1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G1041" i="4"/>
  <c r="H1041" i="4" s="1"/>
  <c r="E1041" i="6"/>
  <c r="G1353" i="5"/>
  <c r="F1353" i="5"/>
  <c r="H1353" i="5"/>
  <c r="E1373" i="4"/>
  <c r="F1373" i="4" s="1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G1042" i="4"/>
  <c r="H1042" i="4" s="1"/>
  <c r="E1042" i="6"/>
  <c r="H1354" i="5"/>
  <c r="G1354" i="5"/>
  <c r="F1354" i="5"/>
  <c r="E1374" i="4"/>
  <c r="F1374" i="4" s="1"/>
  <c r="C1375" i="4"/>
  <c r="E1043" i="7"/>
  <c r="N1043" i="7" s="1"/>
  <c r="H1363" i="3"/>
  <c r="I1363" i="3" s="1"/>
  <c r="F1364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G1043" i="4"/>
  <c r="H1043" i="4" s="1"/>
  <c r="E1043" i="6"/>
  <c r="H1355" i="5"/>
  <c r="G1355" i="5"/>
  <c r="F1355" i="5"/>
  <c r="E1375" i="4"/>
  <c r="F1375" i="4" s="1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G1044" i="4"/>
  <c r="H1044" i="4" s="1"/>
  <c r="E1044" i="6"/>
  <c r="G1356" i="5"/>
  <c r="F1356" i="5"/>
  <c r="H1356" i="5"/>
  <c r="E1376" i="4"/>
  <c r="F1376" i="4" s="1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G1045" i="4"/>
  <c r="H1045" i="4" s="1"/>
  <c r="E1045" i="6"/>
  <c r="F1357" i="5"/>
  <c r="G1357" i="5"/>
  <c r="H1357" i="5"/>
  <c r="E1377" i="4"/>
  <c r="F1377" i="4" s="1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G1046" i="4"/>
  <c r="H1046" i="4" s="1"/>
  <c r="E1046" i="6"/>
  <c r="H1358" i="5"/>
  <c r="G1358" i="5"/>
  <c r="F1358" i="5"/>
  <c r="E1378" i="4"/>
  <c r="F1378" i="4" s="1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V1046" i="7"/>
  <c r="U1046" i="7"/>
  <c r="D1378" i="6"/>
  <c r="D1378" i="7"/>
  <c r="S1047" i="7"/>
  <c r="Q1047" i="7"/>
  <c r="R1047" i="7"/>
  <c r="T1047" i="7"/>
  <c r="C1367" i="6"/>
  <c r="C1367" i="7"/>
  <c r="G1047" i="4"/>
  <c r="H1047" i="4" s="1"/>
  <c r="E1047" i="6"/>
  <c r="G1359" i="5"/>
  <c r="F1359" i="5"/>
  <c r="H1359" i="5"/>
  <c r="E1379" i="4"/>
  <c r="F1379" i="4" s="1"/>
  <c r="C1380" i="4"/>
  <c r="E1048" i="7"/>
  <c r="N1048" i="7" s="1"/>
  <c r="F1369" i="3"/>
  <c r="H1368" i="3"/>
  <c r="G1369" i="3"/>
  <c r="I1368" i="3"/>
  <c r="P1358" i="7" l="1"/>
  <c r="K1359" i="6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G1048" i="4"/>
  <c r="H1048" i="4" s="1"/>
  <c r="E1048" i="6"/>
  <c r="F1360" i="5"/>
  <c r="H1360" i="5"/>
  <c r="G1360" i="5"/>
  <c r="E1380" i="4"/>
  <c r="F1380" i="4" s="1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G1049" i="4"/>
  <c r="H1049" i="4" s="1"/>
  <c r="E1049" i="6"/>
  <c r="H1361" i="5"/>
  <c r="G1361" i="5"/>
  <c r="F1361" i="5"/>
  <c r="E1381" i="4"/>
  <c r="F1381" i="4" s="1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G1050" i="4"/>
  <c r="H1050" i="4" s="1"/>
  <c r="E1050" i="6"/>
  <c r="G1362" i="5"/>
  <c r="F1362" i="5"/>
  <c r="H1362" i="5"/>
  <c r="E1382" i="4"/>
  <c r="F1382" i="4" s="1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G1051" i="4"/>
  <c r="H1051" i="4" s="1"/>
  <c r="E1051" i="6"/>
  <c r="H1363" i="5"/>
  <c r="G1363" i="5"/>
  <c r="F1363" i="5"/>
  <c r="E1383" i="4"/>
  <c r="F1383" i="4" s="1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G1052" i="4"/>
  <c r="H1052" i="4" s="1"/>
  <c r="E1052" i="6"/>
  <c r="H1364" i="5"/>
  <c r="G1364" i="5"/>
  <c r="F1364" i="5"/>
  <c r="E1384" i="4"/>
  <c r="F1384" i="4" s="1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G1053" i="4"/>
  <c r="H1053" i="4" s="1"/>
  <c r="E1053" i="6"/>
  <c r="G1365" i="5"/>
  <c r="F1365" i="5"/>
  <c r="H1365" i="5"/>
  <c r="E1385" i="4"/>
  <c r="F1385" i="4" s="1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G1054" i="4"/>
  <c r="H1054" i="4" s="1"/>
  <c r="E1054" i="6"/>
  <c r="H1366" i="5"/>
  <c r="G1366" i="5"/>
  <c r="F1366" i="5"/>
  <c r="E1386" i="4"/>
  <c r="F1386" i="4" s="1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G1055" i="4"/>
  <c r="H1055" i="4" s="1"/>
  <c r="E1055" i="6"/>
  <c r="H1367" i="5"/>
  <c r="G1367" i="5"/>
  <c r="F1367" i="5"/>
  <c r="E1387" i="4"/>
  <c r="F1387" i="4" s="1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G1056" i="4"/>
  <c r="H1056" i="4" s="1"/>
  <c r="E1056" i="6"/>
  <c r="G1368" i="5"/>
  <c r="F1368" i="5"/>
  <c r="H1368" i="5"/>
  <c r="E1388" i="4"/>
  <c r="F1388" i="4" s="1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G1057" i="4"/>
  <c r="H1057" i="4" s="1"/>
  <c r="E1057" i="6"/>
  <c r="H1369" i="5"/>
  <c r="G1369" i="5"/>
  <c r="F1369" i="5"/>
  <c r="E1389" i="4"/>
  <c r="F1389" i="4" s="1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G1058" i="4"/>
  <c r="H1058" i="4" s="1"/>
  <c r="E1058" i="6"/>
  <c r="G1370" i="5"/>
  <c r="F1370" i="5"/>
  <c r="H1370" i="5"/>
  <c r="E1390" i="4"/>
  <c r="F1390" i="4" s="1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G1059" i="4"/>
  <c r="H1059" i="4" s="1"/>
  <c r="E1059" i="6"/>
  <c r="G1371" i="5"/>
  <c r="F1371" i="5"/>
  <c r="H1371" i="5"/>
  <c r="E1391" i="4"/>
  <c r="F1391" i="4" s="1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G1060" i="4"/>
  <c r="H1060" i="4" s="1"/>
  <c r="E1060" i="6"/>
  <c r="F1372" i="5"/>
  <c r="H1372" i="5"/>
  <c r="G1372" i="5"/>
  <c r="E1392" i="4"/>
  <c r="F1392" i="4" s="1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G1061" i="4"/>
  <c r="H1061" i="4" s="1"/>
  <c r="E1061" i="6"/>
  <c r="F1373" i="5"/>
  <c r="H1373" i="5"/>
  <c r="G1373" i="5"/>
  <c r="E1393" i="4"/>
  <c r="F1393" i="4" s="1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G1062" i="4"/>
  <c r="H1062" i="4" s="1"/>
  <c r="E1062" i="6"/>
  <c r="G1374" i="5"/>
  <c r="F1374" i="5"/>
  <c r="H1374" i="5"/>
  <c r="E1394" i="4"/>
  <c r="F1394" i="4" s="1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G1063" i="4"/>
  <c r="H1063" i="4" s="1"/>
  <c r="E1063" i="6"/>
  <c r="H1375" i="5"/>
  <c r="G1375" i="5"/>
  <c r="F1375" i="5"/>
  <c r="E1395" i="4"/>
  <c r="F1395" i="4" s="1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G1064" i="4"/>
  <c r="H1064" i="4" s="1"/>
  <c r="E1064" i="6"/>
  <c r="G1376" i="5"/>
  <c r="F1376" i="5"/>
  <c r="H1376" i="5"/>
  <c r="E1396" i="4"/>
  <c r="F1396" i="4" s="1"/>
  <c r="C1397" i="4"/>
  <c r="E1065" i="7"/>
  <c r="N1065" i="7" s="1"/>
  <c r="F1386" i="3"/>
  <c r="H1385" i="3"/>
  <c r="I1385" i="3" s="1"/>
  <c r="G1386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G1065" i="4"/>
  <c r="H1065" i="4" s="1"/>
  <c r="E1065" i="6"/>
  <c r="G1377" i="5"/>
  <c r="F1377" i="5"/>
  <c r="H1377" i="5"/>
  <c r="E1397" i="4"/>
  <c r="F1397" i="4" s="1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G1066" i="4"/>
  <c r="H1066" i="4" s="1"/>
  <c r="E1066" i="6"/>
  <c r="H1378" i="5"/>
  <c r="G1378" i="5"/>
  <c r="F1378" i="5"/>
  <c r="E1398" i="4"/>
  <c r="F1398" i="4" s="1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G1067" i="4"/>
  <c r="H1067" i="4" s="1"/>
  <c r="E1067" i="6"/>
  <c r="H1379" i="5"/>
  <c r="G1379" i="5"/>
  <c r="F1379" i="5"/>
  <c r="E1399" i="4"/>
  <c r="F1399" i="4" s="1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G1068" i="4"/>
  <c r="H1068" i="4" s="1"/>
  <c r="E1068" i="6"/>
  <c r="G1380" i="5"/>
  <c r="F1380" i="5"/>
  <c r="H1380" i="5"/>
  <c r="E1400" i="4"/>
  <c r="F1400" i="4" s="1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G1069" i="4"/>
  <c r="H1069" i="4" s="1"/>
  <c r="E1069" i="6"/>
  <c r="H1381" i="5"/>
  <c r="G1381" i="5"/>
  <c r="F1381" i="5"/>
  <c r="E1401" i="4"/>
  <c r="F1401" i="4" s="1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G1070" i="4"/>
  <c r="H1070" i="4" s="1"/>
  <c r="E1070" i="6"/>
  <c r="H1382" i="5"/>
  <c r="G1382" i="5"/>
  <c r="F1382" i="5"/>
  <c r="E1402" i="4"/>
  <c r="F1402" i="4" s="1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G1071" i="4"/>
  <c r="H1071" i="4" s="1"/>
  <c r="E1071" i="6"/>
  <c r="G1383" i="5"/>
  <c r="F1383" i="5"/>
  <c r="H1383" i="5"/>
  <c r="E1403" i="4"/>
  <c r="F1403" i="4" s="1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G1072" i="4"/>
  <c r="H1072" i="4" s="1"/>
  <c r="E1072" i="6"/>
  <c r="F1384" i="5"/>
  <c r="H1384" i="5"/>
  <c r="G1384" i="5"/>
  <c r="E1404" i="4"/>
  <c r="F1404" i="4" s="1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G1073" i="4"/>
  <c r="H1073" i="4" s="1"/>
  <c r="E1073" i="6"/>
  <c r="H1385" i="5"/>
  <c r="G1385" i="5"/>
  <c r="F1385" i="5"/>
  <c r="E1405" i="4"/>
  <c r="F1405" i="4" s="1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G1074" i="4"/>
  <c r="H1074" i="4" s="1"/>
  <c r="E1074" i="6"/>
  <c r="G1386" i="5"/>
  <c r="F1386" i="5"/>
  <c r="H1386" i="5"/>
  <c r="E1406" i="4"/>
  <c r="F1406" i="4" s="1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G1075" i="4"/>
  <c r="H1075" i="4" s="1"/>
  <c r="E1075" i="6"/>
  <c r="H1387" i="5"/>
  <c r="G1387" i="5"/>
  <c r="F1387" i="5"/>
  <c r="E1407" i="4"/>
  <c r="F1407" i="4" s="1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G1076" i="4"/>
  <c r="H1076" i="4" s="1"/>
  <c r="E1076" i="6"/>
  <c r="H1388" i="5"/>
  <c r="G1388" i="5"/>
  <c r="F1388" i="5"/>
  <c r="E1408" i="4"/>
  <c r="F1408" i="4" s="1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G1077" i="4"/>
  <c r="H1077" i="4" s="1"/>
  <c r="E1077" i="6"/>
  <c r="G1389" i="5"/>
  <c r="F1389" i="5"/>
  <c r="H1389" i="5"/>
  <c r="E1409" i="4"/>
  <c r="F1409" i="4" s="1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G1078" i="4"/>
  <c r="H1078" i="4" s="1"/>
  <c r="E1078" i="6"/>
  <c r="H1390" i="5"/>
  <c r="G1390" i="5"/>
  <c r="F1390" i="5"/>
  <c r="E1410" i="4"/>
  <c r="F1410" i="4" s="1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G1079" i="4"/>
  <c r="H1079" i="4" s="1"/>
  <c r="E1079" i="6"/>
  <c r="H1391" i="5"/>
  <c r="G1391" i="5"/>
  <c r="F1391" i="5"/>
  <c r="E1411" i="4"/>
  <c r="F1411" i="4" s="1"/>
  <c r="C1412" i="4"/>
  <c r="E1080" i="7"/>
  <c r="N1080" i="7" s="1"/>
  <c r="F1401" i="3"/>
  <c r="H1400" i="3"/>
  <c r="I1400" i="3" s="1"/>
  <c r="G1401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G1080" i="4"/>
  <c r="H1080" i="4" s="1"/>
  <c r="E1080" i="6"/>
  <c r="G1392" i="5"/>
  <c r="F1392" i="5"/>
  <c r="H1392" i="5"/>
  <c r="E1412" i="4"/>
  <c r="F1412" i="4" s="1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G1081" i="4"/>
  <c r="H1081" i="4" s="1"/>
  <c r="E1081" i="6"/>
  <c r="H1393" i="5"/>
  <c r="F1393" i="5"/>
  <c r="G1393" i="5"/>
  <c r="E1413" i="4"/>
  <c r="F1413" i="4" s="1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G1082" i="4"/>
  <c r="H1082" i="4" s="1"/>
  <c r="E1082" i="6"/>
  <c r="H1394" i="5"/>
  <c r="G1394" i="5"/>
  <c r="F1394" i="5"/>
  <c r="E1414" i="4"/>
  <c r="F1414" i="4" s="1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G1083" i="4"/>
  <c r="H1083" i="4" s="1"/>
  <c r="E1083" i="6"/>
  <c r="G1395" i="5"/>
  <c r="F1395" i="5"/>
  <c r="H1395" i="5"/>
  <c r="E1415" i="4"/>
  <c r="F1415" i="4" s="1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G1084" i="4"/>
  <c r="H1084" i="4" s="1"/>
  <c r="E1084" i="6"/>
  <c r="F1396" i="5"/>
  <c r="H1396" i="5"/>
  <c r="G1396" i="5"/>
  <c r="E1416" i="4"/>
  <c r="F1416" i="4" s="1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G1085" i="4"/>
  <c r="H1085" i="4" s="1"/>
  <c r="E1085" i="6"/>
  <c r="G1397" i="5"/>
  <c r="F1397" i="5"/>
  <c r="H1397" i="5"/>
  <c r="E1417" i="4"/>
  <c r="F1417" i="4" s="1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G1086" i="4"/>
  <c r="H1086" i="4" s="1"/>
  <c r="E1086" i="6"/>
  <c r="G1398" i="5"/>
  <c r="F1398" i="5"/>
  <c r="H1398" i="5"/>
  <c r="E1418" i="4"/>
  <c r="F1418" i="4" s="1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G1087" i="4"/>
  <c r="H1087" i="4" s="1"/>
  <c r="E1087" i="6"/>
  <c r="H1399" i="5"/>
  <c r="G1399" i="5"/>
  <c r="F1399" i="5"/>
  <c r="E1419" i="4"/>
  <c r="F1419" i="4" s="1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G1088" i="4"/>
  <c r="H1088" i="4" s="1"/>
  <c r="E1088" i="6"/>
  <c r="H1400" i="5"/>
  <c r="G1400" i="5"/>
  <c r="F1400" i="5"/>
  <c r="E1420" i="4"/>
  <c r="F1420" i="4" s="1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G1089" i="4"/>
  <c r="H1089" i="4" s="1"/>
  <c r="E1089" i="6"/>
  <c r="G1401" i="5"/>
  <c r="F1401" i="5"/>
  <c r="H1401" i="5"/>
  <c r="E1421" i="4"/>
  <c r="F1421" i="4" s="1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G1090" i="4"/>
  <c r="H1090" i="4" s="1"/>
  <c r="E1090" i="6"/>
  <c r="H1402" i="5"/>
  <c r="G1402" i="5"/>
  <c r="F1402" i="5"/>
  <c r="E1422" i="4"/>
  <c r="F1422" i="4" s="1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G1091" i="4"/>
  <c r="H1091" i="4" s="1"/>
  <c r="E1091" i="6"/>
  <c r="H1403" i="5"/>
  <c r="G1403" i="5"/>
  <c r="F1403" i="5"/>
  <c r="E1423" i="4"/>
  <c r="F1423" i="4" s="1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G1092" i="4"/>
  <c r="H1092" i="4" s="1"/>
  <c r="E1092" i="6"/>
  <c r="G1404" i="5"/>
  <c r="F1404" i="5"/>
  <c r="H1404" i="5"/>
  <c r="E1424" i="4"/>
  <c r="F1424" i="4" s="1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G1093" i="4"/>
  <c r="H1093" i="4" s="1"/>
  <c r="E1093" i="6"/>
  <c r="F1405" i="5"/>
  <c r="H1405" i="5"/>
  <c r="G1405" i="5"/>
  <c r="E1425" i="4"/>
  <c r="F1425" i="4" s="1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G1094" i="4"/>
  <c r="H1094" i="4" s="1"/>
  <c r="E1094" i="6"/>
  <c r="H1406" i="5"/>
  <c r="G1406" i="5"/>
  <c r="F1406" i="5"/>
  <c r="E1426" i="4"/>
  <c r="F1426" i="4" s="1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5" i="7"/>
  <c r="V1094" i="7"/>
  <c r="U1094" i="7"/>
  <c r="D1426" i="6"/>
  <c r="D1426" i="7"/>
  <c r="Q1095" i="7"/>
  <c r="R1095" i="7"/>
  <c r="T1095" i="7"/>
  <c r="S1095" i="7"/>
  <c r="C1415" i="6"/>
  <c r="C1415" i="7"/>
  <c r="G1095" i="4"/>
  <c r="H1095" i="4" s="1"/>
  <c r="E1095" i="6"/>
  <c r="G1407" i="5"/>
  <c r="F1407" i="5"/>
  <c r="H1407" i="5"/>
  <c r="E1427" i="4"/>
  <c r="F1427" i="4" s="1"/>
  <c r="C1428" i="4"/>
  <c r="E1096" i="7"/>
  <c r="N1096" i="7" s="1"/>
  <c r="H1416" i="3"/>
  <c r="F1417" i="3"/>
  <c r="G1417" i="3"/>
  <c r="I1416" i="3"/>
  <c r="P1406" i="7" l="1"/>
  <c r="J1407" i="6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G1096" i="4"/>
  <c r="H1096" i="4" s="1"/>
  <c r="E1096" i="6"/>
  <c r="F1408" i="5"/>
  <c r="H1408" i="5"/>
  <c r="G1408" i="5"/>
  <c r="E1428" i="4"/>
  <c r="F1428" i="4" s="1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G1097" i="4"/>
  <c r="H1097" i="4" s="1"/>
  <c r="E1097" i="6"/>
  <c r="H1409" i="5"/>
  <c r="F1409" i="5"/>
  <c r="G1409" i="5"/>
  <c r="E1429" i="4"/>
  <c r="F1429" i="4" s="1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G1098" i="4"/>
  <c r="H1098" i="4" s="1"/>
  <c r="E1098" i="6"/>
  <c r="G1410" i="5"/>
  <c r="F1410" i="5"/>
  <c r="H1410" i="5"/>
  <c r="E1430" i="4"/>
  <c r="F1430" i="4" s="1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G1099" i="4"/>
  <c r="H1099" i="4" s="1"/>
  <c r="E1099" i="6"/>
  <c r="H1411" i="5"/>
  <c r="G1411" i="5"/>
  <c r="F1411" i="5"/>
  <c r="E1431" i="4"/>
  <c r="F1431" i="4" s="1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G1100" i="4"/>
  <c r="H1100" i="4" s="1"/>
  <c r="E1100" i="6"/>
  <c r="H1412" i="5"/>
  <c r="G1412" i="5"/>
  <c r="F1412" i="5"/>
  <c r="E1432" i="4"/>
  <c r="F1432" i="4" s="1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G1101" i="4"/>
  <c r="H1101" i="4" s="1"/>
  <c r="E1101" i="6"/>
  <c r="G1413" i="5"/>
  <c r="F1413" i="5"/>
  <c r="H1413" i="5"/>
  <c r="E1433" i="4"/>
  <c r="F1433" i="4" s="1"/>
  <c r="C1434" i="4"/>
  <c r="E1102" i="7"/>
  <c r="N1102" i="7" s="1"/>
  <c r="F1423" i="3"/>
  <c r="H1422" i="3"/>
  <c r="I1422" i="3" s="1"/>
  <c r="G1423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G1102" i="4"/>
  <c r="H1102" i="4" s="1"/>
  <c r="E1102" i="6"/>
  <c r="H1414" i="5"/>
  <c r="G1414" i="5"/>
  <c r="F1414" i="5"/>
  <c r="E1434" i="4"/>
  <c r="F1434" i="4" s="1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G1103" i="4"/>
  <c r="H1103" i="4" s="1"/>
  <c r="E1103" i="6"/>
  <c r="H1415" i="5"/>
  <c r="G1415" i="5"/>
  <c r="F1415" i="5"/>
  <c r="E1435" i="4"/>
  <c r="F1435" i="4" s="1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G1104" i="4"/>
  <c r="H1104" i="4" s="1"/>
  <c r="E1104" i="6"/>
  <c r="G1416" i="5"/>
  <c r="F1416" i="5"/>
  <c r="H1416" i="5"/>
  <c r="E1436" i="4"/>
  <c r="F1436" i="4" s="1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G1105" i="4"/>
  <c r="H1105" i="4" s="1"/>
  <c r="E1105" i="6"/>
  <c r="H1417" i="5"/>
  <c r="F1417" i="5"/>
  <c r="G1417" i="5"/>
  <c r="E1437" i="4"/>
  <c r="F1437" i="4" s="1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G1106" i="4"/>
  <c r="H1106" i="4" s="1"/>
  <c r="E1106" i="6"/>
  <c r="G1418" i="5"/>
  <c r="F1418" i="5"/>
  <c r="H1418" i="5"/>
  <c r="E1438" i="4"/>
  <c r="F1438" i="4" s="1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G1107" i="4"/>
  <c r="H1107" i="4" s="1"/>
  <c r="E1107" i="6"/>
  <c r="G1419" i="5"/>
  <c r="F1419" i="5"/>
  <c r="H1419" i="5"/>
  <c r="E1439" i="4"/>
  <c r="F1439" i="4" s="1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G1108" i="4"/>
  <c r="H1108" i="4" s="1"/>
  <c r="E1108" i="6"/>
  <c r="F1420" i="5"/>
  <c r="H1420" i="5"/>
  <c r="G1420" i="5"/>
  <c r="E1440" i="4"/>
  <c r="F1440" i="4" s="1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G1109" i="4"/>
  <c r="H1109" i="4" s="1"/>
  <c r="E1109" i="6"/>
  <c r="H1421" i="5"/>
  <c r="F1421" i="5"/>
  <c r="G1421" i="5"/>
  <c r="E1441" i="4"/>
  <c r="F1441" i="4" s="1"/>
  <c r="C1442" i="4"/>
  <c r="E1110" i="7"/>
  <c r="N1110" i="7" s="1"/>
  <c r="H1430" i="3"/>
  <c r="I1430" i="3" s="1"/>
  <c r="F1431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G1110" i="4"/>
  <c r="H1110" i="4" s="1"/>
  <c r="E1110" i="6"/>
  <c r="G1422" i="5"/>
  <c r="F1422" i="5"/>
  <c r="H1422" i="5"/>
  <c r="E1442" i="4"/>
  <c r="F1442" i="4" s="1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G1111" i="4"/>
  <c r="H1111" i="4" s="1"/>
  <c r="E1111" i="6"/>
  <c r="H1423" i="5"/>
  <c r="G1423" i="5"/>
  <c r="F1423" i="5"/>
  <c r="E1443" i="4"/>
  <c r="F1443" i="4" s="1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G1112" i="4"/>
  <c r="H1112" i="4" s="1"/>
  <c r="E1112" i="6"/>
  <c r="G1424" i="5"/>
  <c r="F1424" i="5"/>
  <c r="H1424" i="5"/>
  <c r="E1444" i="4"/>
  <c r="F1444" i="4" s="1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G1113" i="4"/>
  <c r="H1113" i="4" s="1"/>
  <c r="E1113" i="6"/>
  <c r="G1425" i="5"/>
  <c r="F1425" i="5"/>
  <c r="H1425" i="5"/>
  <c r="E1445" i="4"/>
  <c r="F1445" i="4" s="1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G1114" i="4"/>
  <c r="H1114" i="4" s="1"/>
  <c r="E1114" i="6"/>
  <c r="H1426" i="5"/>
  <c r="G1426" i="5"/>
  <c r="F1426" i="5"/>
  <c r="E1446" i="4"/>
  <c r="F1446" i="4" s="1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G1115" i="4"/>
  <c r="H1115" i="4" s="1"/>
  <c r="E1115" i="6"/>
  <c r="H1427" i="5"/>
  <c r="G1427" i="5"/>
  <c r="F1427" i="5"/>
  <c r="E1447" i="4"/>
  <c r="F1447" i="4" s="1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G1116" i="4"/>
  <c r="H1116" i="4" s="1"/>
  <c r="E1116" i="6"/>
  <c r="G1428" i="5"/>
  <c r="F1428" i="5"/>
  <c r="H1428" i="5"/>
  <c r="E1448" i="4"/>
  <c r="F1448" i="4" s="1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G1117" i="4"/>
  <c r="H1117" i="4" s="1"/>
  <c r="E1117" i="6"/>
  <c r="H1429" i="5"/>
  <c r="G1429" i="5"/>
  <c r="F1429" i="5"/>
  <c r="E1449" i="4"/>
  <c r="F1449" i="4" s="1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G1118" i="4"/>
  <c r="H1118" i="4" s="1"/>
  <c r="E1118" i="6"/>
  <c r="H1430" i="5"/>
  <c r="G1430" i="5"/>
  <c r="F1430" i="5"/>
  <c r="E1450" i="4"/>
  <c r="F1450" i="4" s="1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G1119" i="4"/>
  <c r="H1119" i="4" s="1"/>
  <c r="E1119" i="6"/>
  <c r="G1431" i="5"/>
  <c r="F1431" i="5"/>
  <c r="H1431" i="5"/>
  <c r="E1451" i="4"/>
  <c r="F1451" i="4" s="1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G1120" i="4"/>
  <c r="H1120" i="4" s="1"/>
  <c r="E1120" i="6"/>
  <c r="F1432" i="5"/>
  <c r="H1432" i="5"/>
  <c r="G1432" i="5"/>
  <c r="E1452" i="4"/>
  <c r="F1452" i="4" s="1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G1121" i="4"/>
  <c r="H1121" i="4" s="1"/>
  <c r="E1121" i="6"/>
  <c r="H1433" i="5"/>
  <c r="G1433" i="5"/>
  <c r="F1433" i="5"/>
  <c r="E1453" i="4"/>
  <c r="F1453" i="4" s="1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G1122" i="4"/>
  <c r="H1122" i="4" s="1"/>
  <c r="E1122" i="6"/>
  <c r="G1434" i="5"/>
  <c r="F1434" i="5"/>
  <c r="H1434" i="5"/>
  <c r="E1454" i="4"/>
  <c r="F1454" i="4" s="1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G1123" i="4"/>
  <c r="H1123" i="4" s="1"/>
  <c r="E1123" i="6"/>
  <c r="H1435" i="5"/>
  <c r="G1435" i="5"/>
  <c r="F1435" i="5"/>
  <c r="E1455" i="4"/>
  <c r="F1455" i="4" s="1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G1124" i="4"/>
  <c r="H1124" i="4" s="1"/>
  <c r="E1124" i="6"/>
  <c r="H1436" i="5"/>
  <c r="G1436" i="5"/>
  <c r="F1436" i="5"/>
  <c r="E1456" i="4"/>
  <c r="F1456" i="4" s="1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G1125" i="4"/>
  <c r="H1125" i="4" s="1"/>
  <c r="E1125" i="6"/>
  <c r="G1437" i="5"/>
  <c r="F1437" i="5"/>
  <c r="H1437" i="5"/>
  <c r="E1457" i="4"/>
  <c r="F1457" i="4" s="1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G1126" i="4"/>
  <c r="H1126" i="4" s="1"/>
  <c r="E1126" i="6"/>
  <c r="H1438" i="5"/>
  <c r="G1438" i="5"/>
  <c r="F1438" i="5"/>
  <c r="E1458" i="4"/>
  <c r="F1458" i="4" s="1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G1127" i="4"/>
  <c r="H1127" i="4" s="1"/>
  <c r="E1127" i="6"/>
  <c r="H1439" i="5"/>
  <c r="G1439" i="5"/>
  <c r="F1439" i="5"/>
  <c r="E1459" i="4"/>
  <c r="F1459" i="4" s="1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G1128" i="4"/>
  <c r="H1128" i="4" s="1"/>
  <c r="E1128" i="6"/>
  <c r="G1440" i="5"/>
  <c r="F1440" i="5"/>
  <c r="H1440" i="5"/>
  <c r="E1460" i="4"/>
  <c r="F1460" i="4" s="1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G1129" i="4"/>
  <c r="H1129" i="4" s="1"/>
  <c r="E1129" i="6"/>
  <c r="H1441" i="5"/>
  <c r="G1441" i="5"/>
  <c r="F1441" i="5"/>
  <c r="E1461" i="4"/>
  <c r="F1461" i="4" s="1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G1130" i="4"/>
  <c r="H1130" i="4" s="1"/>
  <c r="E1130" i="6"/>
  <c r="H1442" i="5"/>
  <c r="G1442" i="5"/>
  <c r="F1442" i="5"/>
  <c r="E1462" i="4"/>
  <c r="F1462" i="4" s="1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G1131" i="4"/>
  <c r="H1131" i="4" s="1"/>
  <c r="E1131" i="6"/>
  <c r="G1443" i="5"/>
  <c r="F1443" i="5"/>
  <c r="H1443" i="5"/>
  <c r="E1463" i="4"/>
  <c r="F1463" i="4" s="1"/>
  <c r="C1464" i="4"/>
  <c r="E1132" i="7"/>
  <c r="N1132" i="7" s="1"/>
  <c r="H1452" i="3"/>
  <c r="I1452" i="3" s="1"/>
  <c r="F1453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G1132" i="4"/>
  <c r="H1132" i="4" s="1"/>
  <c r="E1132" i="6"/>
  <c r="H1444" i="5"/>
  <c r="G1444" i="5"/>
  <c r="F1444" i="5"/>
  <c r="E1464" i="4"/>
  <c r="F1464" i="4" s="1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G1133" i="4"/>
  <c r="H1133" i="4" s="1"/>
  <c r="E1133" i="6"/>
  <c r="H1445" i="5"/>
  <c r="G1445" i="5"/>
  <c r="F1445" i="5"/>
  <c r="E1465" i="4"/>
  <c r="F1465" i="4" s="1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G1134" i="4"/>
  <c r="H1134" i="4" s="1"/>
  <c r="E1134" i="6"/>
  <c r="H1446" i="5"/>
  <c r="G1446" i="5"/>
  <c r="F1446" i="5"/>
  <c r="E1466" i="4"/>
  <c r="F1466" i="4" s="1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G1135" i="4"/>
  <c r="H1135" i="4" s="1"/>
  <c r="E1135" i="6"/>
  <c r="H1447" i="5"/>
  <c r="G1447" i="5"/>
  <c r="F1447" i="5"/>
  <c r="E1467" i="4"/>
  <c r="F1467" i="4" s="1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G1136" i="4"/>
  <c r="H1136" i="4" s="1"/>
  <c r="E1136" i="6"/>
  <c r="H1448" i="5"/>
  <c r="G1448" i="5"/>
  <c r="F1448" i="5"/>
  <c r="E1468" i="4"/>
  <c r="F1468" i="4" s="1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G1137" i="4"/>
  <c r="H1137" i="4" s="1"/>
  <c r="E1137" i="6"/>
  <c r="H1449" i="5"/>
  <c r="G1449" i="5"/>
  <c r="F1449" i="5"/>
  <c r="E1469" i="4"/>
  <c r="F1469" i="4" s="1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G1138" i="4"/>
  <c r="H1138" i="4" s="1"/>
  <c r="E1138" i="6"/>
  <c r="H1450" i="5"/>
  <c r="G1450" i="5"/>
  <c r="F1450" i="5"/>
  <c r="E1470" i="4"/>
  <c r="F1470" i="4" s="1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G1139" i="4"/>
  <c r="H1139" i="4" s="1"/>
  <c r="E1139" i="6"/>
  <c r="H1451" i="5"/>
  <c r="G1451" i="5"/>
  <c r="F1451" i="5"/>
  <c r="E1471" i="4"/>
  <c r="F1471" i="4" s="1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G1140" i="4"/>
  <c r="H1140" i="4" s="1"/>
  <c r="E1140" i="6"/>
  <c r="H1452" i="5"/>
  <c r="F1452" i="5"/>
  <c r="G1452" i="5"/>
  <c r="E1472" i="4"/>
  <c r="F1472" i="4" s="1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G1141" i="4"/>
  <c r="H1141" i="4" s="1"/>
  <c r="E1141" i="6"/>
  <c r="H1453" i="5"/>
  <c r="G1453" i="5"/>
  <c r="F1453" i="5"/>
  <c r="E1473" i="4"/>
  <c r="F1473" i="4" s="1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G1142" i="4"/>
  <c r="H1142" i="4" s="1"/>
  <c r="E1142" i="6"/>
  <c r="G1454" i="5"/>
  <c r="F1454" i="5"/>
  <c r="H1454" i="5"/>
  <c r="E1474" i="4"/>
  <c r="F1474" i="4" s="1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G1143" i="4"/>
  <c r="H1143" i="4" s="1"/>
  <c r="E1143" i="6"/>
  <c r="F1455" i="5"/>
  <c r="H1455" i="5"/>
  <c r="G1455" i="5"/>
  <c r="E1475" i="4"/>
  <c r="F1475" i="4" s="1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G1144" i="4"/>
  <c r="H1144" i="4" s="1"/>
  <c r="E1144" i="6"/>
  <c r="H1456" i="5"/>
  <c r="G1456" i="5"/>
  <c r="F1456" i="5"/>
  <c r="E1476" i="4"/>
  <c r="F1476" i="4" s="1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G1145" i="4"/>
  <c r="H1145" i="4" s="1"/>
  <c r="E1145" i="6"/>
  <c r="H1457" i="5"/>
  <c r="G1457" i="5"/>
  <c r="F1457" i="5"/>
  <c r="E1477" i="4"/>
  <c r="F1477" i="4" s="1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G1146" i="4"/>
  <c r="H1146" i="4" s="1"/>
  <c r="E1146" i="6"/>
  <c r="H1458" i="5"/>
  <c r="G1458" i="5"/>
  <c r="F1458" i="5"/>
  <c r="E1478" i="4"/>
  <c r="F1478" i="4" s="1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G1147" i="4"/>
  <c r="H1147" i="4" s="1"/>
  <c r="E1147" i="6"/>
  <c r="H1459" i="5"/>
  <c r="G1459" i="5"/>
  <c r="F1459" i="5"/>
  <c r="E1479" i="4"/>
  <c r="F1479" i="4" s="1"/>
  <c r="C1480" i="4"/>
  <c r="E1148" i="7"/>
  <c r="N1148" i="7" s="1"/>
  <c r="F1469" i="3"/>
  <c r="H1468" i="3"/>
  <c r="I1468" i="3" s="1"/>
  <c r="G1469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G1148" i="4"/>
  <c r="H1148" i="4" s="1"/>
  <c r="E1148" i="6"/>
  <c r="H1460" i="5"/>
  <c r="G1460" i="5"/>
  <c r="F1460" i="5"/>
  <c r="E1480" i="4"/>
  <c r="F1480" i="4" s="1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G1149" i="4"/>
  <c r="H1149" i="4" s="1"/>
  <c r="E1149" i="6"/>
  <c r="G1461" i="5"/>
  <c r="F1461" i="5"/>
  <c r="H1461" i="5"/>
  <c r="E1481" i="4"/>
  <c r="F1481" i="4" s="1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G1150" i="4"/>
  <c r="H1150" i="4" s="1"/>
  <c r="E1150" i="6"/>
  <c r="H1462" i="5"/>
  <c r="G1462" i="5"/>
  <c r="F1462" i="5"/>
  <c r="E1482" i="4"/>
  <c r="F1482" i="4" s="1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G1151" i="4"/>
  <c r="H1151" i="4" s="1"/>
  <c r="E1151" i="6"/>
  <c r="G1463" i="5"/>
  <c r="F1463" i="5"/>
  <c r="H1463" i="5"/>
  <c r="E1483" i="4"/>
  <c r="F1483" i="4" s="1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G1152" i="4"/>
  <c r="H1152" i="4" s="1"/>
  <c r="E1152" i="6"/>
  <c r="H1464" i="5"/>
  <c r="G1464" i="5"/>
  <c r="F1464" i="5"/>
  <c r="E1484" i="4"/>
  <c r="F1484" i="4" s="1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3" i="7"/>
  <c r="D1484" i="6"/>
  <c r="D1484" i="7"/>
  <c r="V1152" i="7"/>
  <c r="U1152" i="7"/>
  <c r="S1153" i="7"/>
  <c r="T1153" i="7"/>
  <c r="Q1153" i="7"/>
  <c r="R1153" i="7"/>
  <c r="C1473" i="6"/>
  <c r="C1473" i="7"/>
  <c r="G1153" i="4"/>
  <c r="H1153" i="4" s="1"/>
  <c r="E1153" i="6"/>
  <c r="H1465" i="5"/>
  <c r="G1465" i="5"/>
  <c r="F1465" i="5"/>
  <c r="E1485" i="4"/>
  <c r="F1485" i="4" s="1"/>
  <c r="C1486" i="4"/>
  <c r="E1154" i="7"/>
  <c r="N1154" i="7" s="1"/>
  <c r="H1474" i="3"/>
  <c r="I1474" i="3" s="1"/>
  <c r="F1475" i="3"/>
  <c r="G1475" i="3"/>
  <c r="P1464" i="7" l="1"/>
  <c r="K1465" i="6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G1154" i="4"/>
  <c r="H1154" i="4" s="1"/>
  <c r="E1154" i="6"/>
  <c r="H1466" i="5"/>
  <c r="G1466" i="5"/>
  <c r="F1466" i="5"/>
  <c r="E1486" i="4"/>
  <c r="F1486" i="4" s="1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G1155" i="4"/>
  <c r="H1155" i="4" s="1"/>
  <c r="E1155" i="6"/>
  <c r="H1467" i="5"/>
  <c r="G1467" i="5"/>
  <c r="F1467" i="5"/>
  <c r="E1487" i="4"/>
  <c r="F1487" i="4" s="1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G1156" i="4"/>
  <c r="H1156" i="4" s="1"/>
  <c r="E1156" i="6"/>
  <c r="H1468" i="5"/>
  <c r="G1468" i="5"/>
  <c r="F1468" i="5"/>
  <c r="E1488" i="4"/>
  <c r="F1488" i="4" s="1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G1157" i="4"/>
  <c r="H1157" i="4" s="1"/>
  <c r="E1157" i="6"/>
  <c r="H1469" i="5"/>
  <c r="F1469" i="5"/>
  <c r="G1469" i="5"/>
  <c r="E1489" i="4"/>
  <c r="F1489" i="4" s="1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G1158" i="4"/>
  <c r="H1158" i="4" s="1"/>
  <c r="E1158" i="6"/>
  <c r="H1470" i="5"/>
  <c r="G1470" i="5"/>
  <c r="F1470" i="5"/>
  <c r="E1490" i="4"/>
  <c r="F1490" i="4" s="1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G1159" i="4"/>
  <c r="H1159" i="4" s="1"/>
  <c r="E1159" i="6"/>
  <c r="H1471" i="5"/>
  <c r="G1471" i="5"/>
  <c r="F1471" i="5"/>
  <c r="E1491" i="4"/>
  <c r="F1491" i="4" s="1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G1160" i="4"/>
  <c r="H1160" i="4" s="1"/>
  <c r="E1160" i="6"/>
  <c r="G1472" i="5"/>
  <c r="F1472" i="5"/>
  <c r="H1472" i="5"/>
  <c r="E1492" i="4"/>
  <c r="F1492" i="4" s="1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G1161" i="4"/>
  <c r="H1161" i="4" s="1"/>
  <c r="E1161" i="6"/>
  <c r="F1473" i="5"/>
  <c r="H1473" i="5"/>
  <c r="G1473" i="5"/>
  <c r="E1493" i="4"/>
  <c r="F1493" i="4" s="1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G1162" i="4"/>
  <c r="H1162" i="4" s="1"/>
  <c r="E1162" i="6"/>
  <c r="H1474" i="5"/>
  <c r="G1474" i="5"/>
  <c r="F1474" i="5"/>
  <c r="E1494" i="4"/>
  <c r="F1494" i="4" s="1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3" i="7"/>
  <c r="D1494" i="6"/>
  <c r="D1494" i="7"/>
  <c r="U1162" i="7"/>
  <c r="V1162" i="7"/>
  <c r="Q1163" i="7"/>
  <c r="T1163" i="7"/>
  <c r="R1163" i="7"/>
  <c r="S1163" i="7"/>
  <c r="C1483" i="6"/>
  <c r="C1483" i="7"/>
  <c r="G1163" i="4"/>
  <c r="H1163" i="4" s="1"/>
  <c r="E1163" i="6"/>
  <c r="H1475" i="5"/>
  <c r="G1475" i="5"/>
  <c r="F1475" i="5"/>
  <c r="E1495" i="4"/>
  <c r="F1495" i="4" s="1"/>
  <c r="C1496" i="4"/>
  <c r="E1164" i="7"/>
  <c r="N1164" i="7" s="1"/>
  <c r="G1485" i="3"/>
  <c r="H1484" i="3"/>
  <c r="I1484" i="3" s="1"/>
  <c r="F1485" i="3"/>
  <c r="P1474" i="7" l="1"/>
  <c r="K1475" i="6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G1164" i="4"/>
  <c r="H1164" i="4" s="1"/>
  <c r="E1164" i="6"/>
  <c r="H1476" i="5"/>
  <c r="G1476" i="5"/>
  <c r="F1476" i="5"/>
  <c r="E1496" i="4"/>
  <c r="F1496" i="4" s="1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G1165" i="4"/>
  <c r="H1165" i="4" s="1"/>
  <c r="E1165" i="6"/>
  <c r="H1477" i="5"/>
  <c r="G1477" i="5"/>
  <c r="F1477" i="5"/>
  <c r="E1497" i="4"/>
  <c r="F1497" i="4" s="1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G1166" i="4"/>
  <c r="H1166" i="4" s="1"/>
  <c r="E1166" i="6"/>
  <c r="G1478" i="5"/>
  <c r="F1478" i="5"/>
  <c r="H1478" i="5"/>
  <c r="E1498" i="4"/>
  <c r="F1498" i="4" s="1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G1167" i="4"/>
  <c r="H1167" i="4" s="1"/>
  <c r="E1167" i="6"/>
  <c r="G1479" i="5"/>
  <c r="F1479" i="5"/>
  <c r="H1479" i="5"/>
  <c r="E1499" i="4"/>
  <c r="F1499" i="4" s="1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G1168" i="4"/>
  <c r="H1168" i="4" s="1"/>
  <c r="E1168" i="6"/>
  <c r="H1480" i="5"/>
  <c r="G1480" i="5"/>
  <c r="F1480" i="5"/>
  <c r="E1500" i="4"/>
  <c r="F1500" i="4" s="1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G1169" i="4"/>
  <c r="H1169" i="4" s="1"/>
  <c r="E1169" i="6"/>
  <c r="H1481" i="5"/>
  <c r="G1481" i="5"/>
  <c r="F1481" i="5"/>
  <c r="E1501" i="4"/>
  <c r="F1501" i="4" s="1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G1170" i="4"/>
  <c r="H1170" i="4" s="1"/>
  <c r="E1170" i="6"/>
  <c r="H1482" i="5"/>
  <c r="G1482" i="5"/>
  <c r="F1482" i="5"/>
  <c r="E1502" i="4"/>
  <c r="F1502" i="4" s="1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G1171" i="4"/>
  <c r="H1171" i="4" s="1"/>
  <c r="E1171" i="6"/>
  <c r="H1483" i="5"/>
  <c r="G1483" i="5"/>
  <c r="F1483" i="5"/>
  <c r="E1503" i="4"/>
  <c r="F1503" i="4" s="1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G1172" i="4"/>
  <c r="H1172" i="4" s="1"/>
  <c r="E1172" i="6"/>
  <c r="H1484" i="5"/>
  <c r="G1484" i="5"/>
  <c r="F1484" i="5"/>
  <c r="E1504" i="4"/>
  <c r="F1504" i="4" s="1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G1173" i="4"/>
  <c r="H1173" i="4" s="1"/>
  <c r="E1173" i="6"/>
  <c r="H1485" i="5"/>
  <c r="G1485" i="5"/>
  <c r="F1485" i="5"/>
  <c r="E1505" i="4"/>
  <c r="F1505" i="4" s="1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G1174" i="4"/>
  <c r="H1174" i="4" s="1"/>
  <c r="E1174" i="6"/>
  <c r="H1486" i="5"/>
  <c r="G1486" i="5"/>
  <c r="F1486" i="5"/>
  <c r="E1506" i="4"/>
  <c r="F1506" i="4" s="1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G1175" i="4"/>
  <c r="H1175" i="4" s="1"/>
  <c r="E1175" i="6"/>
  <c r="H1487" i="5"/>
  <c r="G1487" i="5"/>
  <c r="F1487" i="5"/>
  <c r="E1507" i="4"/>
  <c r="F1507" i="4" s="1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G1176" i="4"/>
  <c r="H1176" i="4" s="1"/>
  <c r="E1176" i="6"/>
  <c r="H1488" i="5"/>
  <c r="G1488" i="5"/>
  <c r="F1488" i="5"/>
  <c r="E1508" i="4"/>
  <c r="F1508" i="4" s="1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G1177" i="4"/>
  <c r="H1177" i="4" s="1"/>
  <c r="E1177" i="6"/>
  <c r="H1489" i="5"/>
  <c r="G1489" i="5"/>
  <c r="F1489" i="5"/>
  <c r="E1509" i="4"/>
  <c r="F1509" i="4" s="1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G1178" i="4"/>
  <c r="H1178" i="4" s="1"/>
  <c r="E1178" i="6"/>
  <c r="G1490" i="5"/>
  <c r="F1490" i="5"/>
  <c r="H1490" i="5"/>
  <c r="E1510" i="4"/>
  <c r="F1510" i="4" s="1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G1179" i="4"/>
  <c r="H1179" i="4" s="1"/>
  <c r="E1179" i="6"/>
  <c r="H1491" i="5"/>
  <c r="G1491" i="5"/>
  <c r="F1491" i="5"/>
  <c r="E1511" i="4"/>
  <c r="F1511" i="4" s="1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G1180" i="4"/>
  <c r="H1180" i="4" s="1"/>
  <c r="E1180" i="6"/>
  <c r="H1492" i="5"/>
  <c r="G1492" i="5"/>
  <c r="F1492" i="5"/>
  <c r="E1512" i="4"/>
  <c r="F1512" i="4" s="1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G1181" i="4"/>
  <c r="H1181" i="4" s="1"/>
  <c r="E1181" i="6"/>
  <c r="H1493" i="5"/>
  <c r="G1493" i="5"/>
  <c r="F1493" i="5"/>
  <c r="E1513" i="4"/>
  <c r="F1513" i="4" s="1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G1182" i="4"/>
  <c r="H1182" i="4" s="1"/>
  <c r="E1182" i="6"/>
  <c r="F1494" i="5"/>
  <c r="H1494" i="5"/>
  <c r="G1494" i="5"/>
  <c r="E1514" i="4"/>
  <c r="F1514" i="4" s="1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G1183" i="4"/>
  <c r="H1183" i="4" s="1"/>
  <c r="E1183" i="6"/>
  <c r="H1495" i="5"/>
  <c r="G1495" i="5"/>
  <c r="F1495" i="5"/>
  <c r="E1515" i="4"/>
  <c r="F1515" i="4" s="1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G1184" i="4"/>
  <c r="H1184" i="4" s="1"/>
  <c r="E1184" i="6"/>
  <c r="H1496" i="5"/>
  <c r="G1496" i="5"/>
  <c r="F1496" i="5"/>
  <c r="E1516" i="4"/>
  <c r="F1516" i="4" s="1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G1185" i="4"/>
  <c r="H1185" i="4" s="1"/>
  <c r="E1185" i="6"/>
  <c r="G1497" i="5"/>
  <c r="F1497" i="5"/>
  <c r="H1497" i="5"/>
  <c r="E1517" i="4"/>
  <c r="F1517" i="4" s="1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G1186" i="4"/>
  <c r="H1186" i="4" s="1"/>
  <c r="E1186" i="6"/>
  <c r="H1498" i="5"/>
  <c r="G1498" i="5"/>
  <c r="F1498" i="5"/>
  <c r="E1518" i="4"/>
  <c r="F1518" i="4" s="1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G1187" i="4"/>
  <c r="H1187" i="4" s="1"/>
  <c r="E1187" i="6"/>
  <c r="H1499" i="5"/>
  <c r="G1499" i="5"/>
  <c r="F1499" i="5"/>
  <c r="E1519" i="4"/>
  <c r="F1519" i="4" s="1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G1188" i="4"/>
  <c r="H1188" i="4" s="1"/>
  <c r="E1188" i="6"/>
  <c r="H1500" i="5"/>
  <c r="G1500" i="5"/>
  <c r="F1500" i="5"/>
  <c r="E1520" i="4"/>
  <c r="F1520" i="4" s="1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G1189" i="4"/>
  <c r="H1189" i="4" s="1"/>
  <c r="E1189" i="6"/>
  <c r="H1501" i="5"/>
  <c r="G1501" i="5"/>
  <c r="F1501" i="5"/>
  <c r="E1521" i="4"/>
  <c r="F1521" i="4" s="1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G1190" i="4"/>
  <c r="H1190" i="4" s="1"/>
  <c r="E1190" i="6"/>
  <c r="F1502" i="5"/>
  <c r="H1502" i="5"/>
  <c r="G1502" i="5"/>
  <c r="E1522" i="4"/>
  <c r="F1522" i="4" s="1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G1191" i="4"/>
  <c r="H1191" i="4" s="1"/>
  <c r="E1191" i="6"/>
  <c r="G1503" i="5"/>
  <c r="F1503" i="5"/>
  <c r="H1503" i="5"/>
  <c r="E1523" i="4"/>
  <c r="F1523" i="4" s="1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G1192" i="4"/>
  <c r="H1192" i="4" s="1"/>
  <c r="E1192" i="6"/>
  <c r="H1504" i="5"/>
  <c r="G1504" i="5"/>
  <c r="F1504" i="5"/>
  <c r="E1524" i="4"/>
  <c r="F1524" i="4" s="1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G1193" i="4"/>
  <c r="H1193" i="4" s="1"/>
  <c r="E1193" i="6"/>
  <c r="H1505" i="5"/>
  <c r="G1505" i="5"/>
  <c r="F1505" i="5"/>
  <c r="E1525" i="4"/>
  <c r="F1525" i="4" s="1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G1194" i="4"/>
  <c r="H1194" i="4" s="1"/>
  <c r="E1194" i="6"/>
  <c r="G1506" i="5"/>
  <c r="F1506" i="5"/>
  <c r="H1506" i="5"/>
  <c r="E1526" i="4"/>
  <c r="F1526" i="4" s="1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G1195" i="4"/>
  <c r="H1195" i="4" s="1"/>
  <c r="E1195" i="6"/>
  <c r="H1507" i="5"/>
  <c r="G1507" i="5"/>
  <c r="F1507" i="5"/>
  <c r="E1527" i="4"/>
  <c r="F1527" i="4" s="1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G1196" i="4"/>
  <c r="H1196" i="4" s="1"/>
  <c r="E1196" i="6"/>
  <c r="G1508" i="5"/>
  <c r="F1508" i="5"/>
  <c r="H1508" i="5"/>
  <c r="E1528" i="4"/>
  <c r="F1528" i="4" s="1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G1197" i="4"/>
  <c r="H1197" i="4" s="1"/>
  <c r="E1197" i="6"/>
  <c r="H1509" i="5"/>
  <c r="G1509" i="5"/>
  <c r="F1509" i="5"/>
  <c r="E1529" i="4"/>
  <c r="F1529" i="4" s="1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G1198" i="4"/>
  <c r="H1198" i="4" s="1"/>
  <c r="E1198" i="6"/>
  <c r="H1510" i="5"/>
  <c r="G1510" i="5"/>
  <c r="F1510" i="5"/>
  <c r="E1530" i="4"/>
  <c r="F1530" i="4" s="1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G1199" i="4"/>
  <c r="H1199" i="4" s="1"/>
  <c r="E1199" i="6"/>
  <c r="H1511" i="5"/>
  <c r="G1511" i="5"/>
  <c r="F1511" i="5"/>
  <c r="E1531" i="4"/>
  <c r="F1531" i="4" s="1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G1200" i="4"/>
  <c r="H1200" i="4" s="1"/>
  <c r="E1200" i="6"/>
  <c r="H1512" i="5"/>
  <c r="G1512" i="5"/>
  <c r="F1512" i="5"/>
  <c r="E1532" i="4"/>
  <c r="F1532" i="4" s="1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G1201" i="4"/>
  <c r="H1201" i="4" s="1"/>
  <c r="E1201" i="6"/>
  <c r="H1513" i="5"/>
  <c r="G1513" i="5"/>
  <c r="F1513" i="5"/>
  <c r="E1533" i="4"/>
  <c r="F1533" i="4" s="1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G1202" i="4"/>
  <c r="H1202" i="4" s="1"/>
  <c r="E1202" i="6"/>
  <c r="H1514" i="5"/>
  <c r="G1514" i="5"/>
  <c r="F1514" i="5"/>
  <c r="E1534" i="4"/>
  <c r="F1534" i="4" s="1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G1203" i="4"/>
  <c r="H1203" i="4" s="1"/>
  <c r="E1203" i="6"/>
  <c r="G1515" i="5"/>
  <c r="F1515" i="5"/>
  <c r="H1515" i="5"/>
  <c r="E1535" i="4"/>
  <c r="F1535" i="4" s="1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G1204" i="4"/>
  <c r="H1204" i="4" s="1"/>
  <c r="E1204" i="6"/>
  <c r="H1516" i="5"/>
  <c r="G1516" i="5"/>
  <c r="F1516" i="5"/>
  <c r="E1536" i="4"/>
  <c r="F1536" i="4" s="1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G1205" i="4"/>
  <c r="H1205" i="4" s="1"/>
  <c r="E1205" i="6"/>
  <c r="F1517" i="5"/>
  <c r="H1517" i="5"/>
  <c r="G1517" i="5"/>
  <c r="E1537" i="4"/>
  <c r="F1537" i="4" s="1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G1206" i="4"/>
  <c r="H1206" i="4" s="1"/>
  <c r="E1206" i="6"/>
  <c r="H1518" i="5"/>
  <c r="G1518" i="5"/>
  <c r="F1518" i="5"/>
  <c r="E1538" i="4"/>
  <c r="F1538" i="4" s="1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G1207" i="4"/>
  <c r="H1207" i="4" s="1"/>
  <c r="E1207" i="6"/>
  <c r="H1519" i="5"/>
  <c r="G1519" i="5"/>
  <c r="F1519" i="5"/>
  <c r="E1539" i="4"/>
  <c r="F1539" i="4" s="1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G1208" i="4"/>
  <c r="H1208" i="4" s="1"/>
  <c r="E1208" i="6"/>
  <c r="H1520" i="5"/>
  <c r="G1520" i="5"/>
  <c r="F1520" i="5"/>
  <c r="E1540" i="4"/>
  <c r="F1540" i="4" s="1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G1209" i="4"/>
  <c r="H1209" i="4" s="1"/>
  <c r="E1209" i="6"/>
  <c r="H1521" i="5"/>
  <c r="G1521" i="5"/>
  <c r="F1521" i="5"/>
  <c r="E1541" i="4"/>
  <c r="F1541" i="4" s="1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G1210" i="4"/>
  <c r="H1210" i="4" s="1"/>
  <c r="E1210" i="6"/>
  <c r="H1522" i="5"/>
  <c r="G1522" i="5"/>
  <c r="F1522" i="5"/>
  <c r="E1542" i="4"/>
  <c r="F1542" i="4" s="1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G1211" i="4"/>
  <c r="H1211" i="4" s="1"/>
  <c r="E1211" i="6"/>
  <c r="G1523" i="5"/>
  <c r="F1523" i="5"/>
  <c r="H1523" i="5"/>
  <c r="E1543" i="4"/>
  <c r="F1543" i="4" s="1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G1212" i="4"/>
  <c r="H1212" i="4" s="1"/>
  <c r="E1212" i="6"/>
  <c r="H1524" i="5"/>
  <c r="F1524" i="5"/>
  <c r="G1524" i="5"/>
  <c r="E1544" i="4"/>
  <c r="F1544" i="4" s="1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G1213" i="4"/>
  <c r="H1213" i="4" s="1"/>
  <c r="E1213" i="6"/>
  <c r="H1525" i="5"/>
  <c r="G1525" i="5"/>
  <c r="F1525" i="5"/>
  <c r="E1545" i="4"/>
  <c r="F1545" i="4" s="1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G1214" i="4"/>
  <c r="H1214" i="4" s="1"/>
  <c r="E1214" i="6"/>
  <c r="G1526" i="5"/>
  <c r="F1526" i="5"/>
  <c r="H1526" i="5"/>
  <c r="E1546" i="4"/>
  <c r="F1546" i="4" s="1"/>
  <c r="C1547" i="4"/>
  <c r="E1215" i="7"/>
  <c r="N1215" i="7" s="1"/>
  <c r="H1535" i="3"/>
  <c r="I1535" i="3" s="1"/>
  <c r="F1536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G1215" i="4"/>
  <c r="H1215" i="4" s="1"/>
  <c r="E1215" i="6"/>
  <c r="H1527" i="5"/>
  <c r="G1527" i="5"/>
  <c r="F1527" i="5"/>
  <c r="E1547" i="4"/>
  <c r="F1547" i="4" s="1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G1216" i="4"/>
  <c r="H1216" i="4" s="1"/>
  <c r="E1216" i="6"/>
  <c r="H1528" i="5"/>
  <c r="G1528" i="5"/>
  <c r="F1528" i="5"/>
  <c r="E1548" i="4"/>
  <c r="F1548" i="4" s="1"/>
  <c r="C1549" i="4"/>
  <c r="E1217" i="7"/>
  <c r="N1217" i="7" s="1"/>
  <c r="F1538" i="3"/>
  <c r="H1537" i="3"/>
  <c r="I1537" i="3" s="1"/>
  <c r="G1538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G1217" i="4"/>
  <c r="H1217" i="4" s="1"/>
  <c r="E1217" i="6"/>
  <c r="H1529" i="5"/>
  <c r="G1529" i="5"/>
  <c r="F1529" i="5"/>
  <c r="E1549" i="4"/>
  <c r="F1549" i="4" s="1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G1218" i="4"/>
  <c r="H1218" i="4" s="1"/>
  <c r="E1218" i="6"/>
  <c r="H1530" i="5"/>
  <c r="G1530" i="5"/>
  <c r="F1530" i="5"/>
  <c r="E1550" i="4"/>
  <c r="F1550" i="4" s="1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G1219" i="4"/>
  <c r="H1219" i="4" s="1"/>
  <c r="E1219" i="6"/>
  <c r="H1531" i="5"/>
  <c r="G1531" i="5"/>
  <c r="F1531" i="5"/>
  <c r="E1551" i="4"/>
  <c r="F1551" i="4" s="1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G1220" i="4"/>
  <c r="H1220" i="4" s="1"/>
  <c r="E1220" i="6"/>
  <c r="H1532" i="5"/>
  <c r="F1532" i="5"/>
  <c r="G1532" i="5"/>
  <c r="E1552" i="4"/>
  <c r="F1552" i="4" s="1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G1221" i="4"/>
  <c r="H1221" i="4" s="1"/>
  <c r="E1221" i="6"/>
  <c r="G1533" i="5"/>
  <c r="F1533" i="5"/>
  <c r="H1533" i="5"/>
  <c r="E1553" i="4"/>
  <c r="F1553" i="4" s="1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G1222" i="4"/>
  <c r="H1222" i="4" s="1"/>
  <c r="E1222" i="6"/>
  <c r="H1534" i="5"/>
  <c r="G1534" i="5"/>
  <c r="F1534" i="5"/>
  <c r="E1554" i="4"/>
  <c r="F1554" i="4" s="1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G1223" i="4"/>
  <c r="H1223" i="4" s="1"/>
  <c r="E1223" i="6"/>
  <c r="G1535" i="5"/>
  <c r="F1535" i="5"/>
  <c r="H1535" i="5"/>
  <c r="E1555" i="4"/>
  <c r="F1555" i="4" s="1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G1224" i="4"/>
  <c r="H1224" i="4" s="1"/>
  <c r="E1224" i="6"/>
  <c r="H1536" i="5"/>
  <c r="G1536" i="5"/>
  <c r="F1536" i="5"/>
  <c r="E1556" i="4"/>
  <c r="F1556" i="4" s="1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G1225" i="4"/>
  <c r="H1225" i="4" s="1"/>
  <c r="E1225" i="6"/>
  <c r="H1537" i="5"/>
  <c r="G1537" i="5"/>
  <c r="F1537" i="5"/>
  <c r="E1557" i="4"/>
  <c r="F1557" i="4" s="1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G1226" i="4"/>
  <c r="H1226" i="4" s="1"/>
  <c r="E1226" i="6"/>
  <c r="F1538" i="5"/>
  <c r="H1538" i="5"/>
  <c r="G1538" i="5"/>
  <c r="E1558" i="4"/>
  <c r="F1558" i="4" s="1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G1227" i="4"/>
  <c r="H1227" i="4" s="1"/>
  <c r="E1227" i="6"/>
  <c r="H1539" i="5"/>
  <c r="G1539" i="5"/>
  <c r="F1539" i="5"/>
  <c r="E1559" i="4"/>
  <c r="F1559" i="4" s="1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G1228" i="4"/>
  <c r="H1228" i="4" s="1"/>
  <c r="E1228" i="6"/>
  <c r="H1540" i="5"/>
  <c r="G1540" i="5"/>
  <c r="F1540" i="5"/>
  <c r="E1560" i="4"/>
  <c r="F1560" i="4" s="1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G1229" i="4"/>
  <c r="H1229" i="4" s="1"/>
  <c r="E1229" i="6"/>
  <c r="H1541" i="5"/>
  <c r="G1541" i="5"/>
  <c r="F1541" i="5"/>
  <c r="E1561" i="4"/>
  <c r="F1561" i="4" s="1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G1230" i="4"/>
  <c r="H1230" i="4" s="1"/>
  <c r="E1230" i="6"/>
  <c r="F1542" i="5"/>
  <c r="G1542" i="5"/>
  <c r="H1542" i="5"/>
  <c r="E1562" i="4"/>
  <c r="F1562" i="4" s="1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G1231" i="4"/>
  <c r="H1231" i="4" s="1"/>
  <c r="E1231" i="6"/>
  <c r="H1543" i="5"/>
  <c r="G1543" i="5"/>
  <c r="F1543" i="5"/>
  <c r="E1563" i="4"/>
  <c r="F1563" i="4" s="1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G1232" i="4"/>
  <c r="H1232" i="4" s="1"/>
  <c r="E1232" i="6"/>
  <c r="G1544" i="5"/>
  <c r="F1544" i="5"/>
  <c r="H1544" i="5"/>
  <c r="E1564" i="4"/>
  <c r="F1564" i="4" s="1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G1233" i="4"/>
  <c r="H1233" i="4" s="1"/>
  <c r="E1233" i="6"/>
  <c r="F1545" i="5"/>
  <c r="G1545" i="5"/>
  <c r="H1545" i="5"/>
  <c r="E1565" i="4"/>
  <c r="F1565" i="4" s="1"/>
  <c r="C1566" i="4"/>
  <c r="E1234" i="7"/>
  <c r="N1234" i="7" s="1"/>
  <c r="H1554" i="3"/>
  <c r="I1554" i="3" s="1"/>
  <c r="F1555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G1234" i="4"/>
  <c r="H1234" i="4" s="1"/>
  <c r="E1234" i="6"/>
  <c r="H1546" i="5"/>
  <c r="G1546" i="5"/>
  <c r="F1546" i="5"/>
  <c r="E1566" i="4"/>
  <c r="F1566" i="4" s="1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G1235" i="4"/>
  <c r="H1235" i="4" s="1"/>
  <c r="E1235" i="6"/>
  <c r="H1547" i="5"/>
  <c r="G1547" i="5"/>
  <c r="F1547" i="5"/>
  <c r="E1567" i="4"/>
  <c r="F1567" i="4" s="1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G1236" i="4"/>
  <c r="H1236" i="4" s="1"/>
  <c r="E1236" i="6"/>
  <c r="G1548" i="5"/>
  <c r="F1548" i="5"/>
  <c r="H1548" i="5"/>
  <c r="E1568" i="4"/>
  <c r="F1568" i="4" s="1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G1237" i="4"/>
  <c r="H1237" i="4" s="1"/>
  <c r="E1237" i="6"/>
  <c r="H1549" i="5"/>
  <c r="G1549" i="5"/>
  <c r="F1549" i="5"/>
  <c r="E1569" i="4"/>
  <c r="F1569" i="4" s="1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G1238" i="4"/>
  <c r="H1238" i="4" s="1"/>
  <c r="E1238" i="6"/>
  <c r="H1550" i="5"/>
  <c r="G1550" i="5"/>
  <c r="F1550" i="5"/>
  <c r="E1570" i="4"/>
  <c r="F1570" i="4" s="1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G1239" i="4"/>
  <c r="H1239" i="4" s="1"/>
  <c r="E1239" i="6"/>
  <c r="G1551" i="5"/>
  <c r="F1551" i="5"/>
  <c r="H1551" i="5"/>
  <c r="E1571" i="4"/>
  <c r="F1571" i="4" s="1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G1240" i="4"/>
  <c r="H1240" i="4" s="1"/>
  <c r="E1240" i="6"/>
  <c r="H1552" i="5"/>
  <c r="G1552" i="5"/>
  <c r="F1552" i="5"/>
  <c r="E1572" i="4"/>
  <c r="F1572" i="4" s="1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G1241" i="4"/>
  <c r="H1241" i="4" s="1"/>
  <c r="E1241" i="6"/>
  <c r="H1553" i="5"/>
  <c r="G1553" i="5"/>
  <c r="F1553" i="5"/>
  <c r="E1573" i="4"/>
  <c r="F1573" i="4" s="1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G1242" i="4"/>
  <c r="H1242" i="4" s="1"/>
  <c r="E1242" i="6"/>
  <c r="H1554" i="5"/>
  <c r="G1554" i="5"/>
  <c r="F1554" i="5"/>
  <c r="E1574" i="4"/>
  <c r="F1574" i="4" s="1"/>
  <c r="C1575" i="4"/>
  <c r="E1243" i="7"/>
  <c r="N1243" i="7" s="1"/>
  <c r="H1563" i="3"/>
  <c r="I1563" i="3" s="1"/>
  <c r="F1564" i="3"/>
  <c r="G1564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G1243" i="4"/>
  <c r="H1243" i="4" s="1"/>
  <c r="E1243" i="6"/>
  <c r="H1555" i="5"/>
  <c r="G1555" i="5"/>
  <c r="F1555" i="5"/>
  <c r="E1575" i="4"/>
  <c r="F1575" i="4" s="1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G1244" i="4"/>
  <c r="H1244" i="4" s="1"/>
  <c r="E1244" i="6"/>
  <c r="G1556" i="5"/>
  <c r="H1556" i="5"/>
  <c r="F1556" i="5"/>
  <c r="E1576" i="4"/>
  <c r="F1576" i="4" s="1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G1245" i="4"/>
  <c r="H1245" i="4" s="1"/>
  <c r="E1245" i="6"/>
  <c r="H1557" i="5"/>
  <c r="G1557" i="5"/>
  <c r="F1557" i="5"/>
  <c r="E1577" i="4"/>
  <c r="F1577" i="4" s="1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G1246" i="4"/>
  <c r="H1246" i="4" s="1"/>
  <c r="E1246" i="6"/>
  <c r="H1558" i="5"/>
  <c r="G1558" i="5"/>
  <c r="F1558" i="5"/>
  <c r="E1578" i="4"/>
  <c r="F1578" i="4" s="1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G1247" i="4"/>
  <c r="H1247" i="4" s="1"/>
  <c r="E1247" i="6"/>
  <c r="H1559" i="5"/>
  <c r="G1559" i="5"/>
  <c r="F1559" i="5"/>
  <c r="E1579" i="4"/>
  <c r="F1579" i="4" s="1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G1248" i="4"/>
  <c r="H1248" i="4" s="1"/>
  <c r="E1248" i="6"/>
  <c r="H1560" i="5"/>
  <c r="G1560" i="5"/>
  <c r="F1560" i="5"/>
  <c r="E1580" i="4"/>
  <c r="F1580" i="4" s="1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G1249" i="4"/>
  <c r="H1249" i="4" s="1"/>
  <c r="E1249" i="6"/>
  <c r="H1561" i="5"/>
  <c r="G1561" i="5"/>
  <c r="F1561" i="5"/>
  <c r="E1581" i="4"/>
  <c r="F1581" i="4" s="1"/>
  <c r="C1582" i="4"/>
  <c r="E1250" i="7"/>
  <c r="N1250" i="7" s="1"/>
  <c r="H1570" i="3"/>
  <c r="I1570" i="3" s="1"/>
  <c r="F1571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G1250" i="4"/>
  <c r="H1250" i="4" s="1"/>
  <c r="E1250" i="6"/>
  <c r="G1562" i="5"/>
  <c r="F1562" i="5"/>
  <c r="H1562" i="5"/>
  <c r="E1582" i="4"/>
  <c r="F1582" i="4" s="1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G1251" i="4"/>
  <c r="H1251" i="4" s="1"/>
  <c r="E1251" i="6"/>
  <c r="H1563" i="5"/>
  <c r="G1563" i="5"/>
  <c r="F1563" i="5"/>
  <c r="E1583" i="4"/>
  <c r="F1583" i="4" s="1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G1252" i="4"/>
  <c r="H1252" i="4" s="1"/>
  <c r="E1252" i="6"/>
  <c r="H1564" i="5"/>
  <c r="G1564" i="5"/>
  <c r="F1564" i="5"/>
  <c r="E1584" i="4"/>
  <c r="F1584" i="4" s="1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G1253" i="4"/>
  <c r="H1253" i="4" s="1"/>
  <c r="E1253" i="6"/>
  <c r="H1565" i="5"/>
  <c r="G1565" i="5"/>
  <c r="F1565" i="5"/>
  <c r="E1585" i="4"/>
  <c r="F1585" i="4" s="1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G1254" i="4"/>
  <c r="H1254" i="4" s="1"/>
  <c r="E1254" i="6"/>
  <c r="H1566" i="5"/>
  <c r="G1566" i="5"/>
  <c r="F1566" i="5"/>
  <c r="E1586" i="4"/>
  <c r="F1586" i="4" s="1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G1255" i="4"/>
  <c r="H1255" i="4" s="1"/>
  <c r="E1255" i="6"/>
  <c r="H1567" i="5"/>
  <c r="G1567" i="5"/>
  <c r="F1567" i="5"/>
  <c r="E1587" i="4"/>
  <c r="F1587" i="4" s="1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G1256" i="4"/>
  <c r="H1256" i="4" s="1"/>
  <c r="E1256" i="6"/>
  <c r="H1568" i="5"/>
  <c r="G1568" i="5"/>
  <c r="F1568" i="5"/>
  <c r="E1588" i="4"/>
  <c r="F1588" i="4" s="1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G1257" i="4"/>
  <c r="H1257" i="4" s="1"/>
  <c r="E1257" i="6"/>
  <c r="G1569" i="5"/>
  <c r="F1569" i="5"/>
  <c r="H1569" i="5"/>
  <c r="E1589" i="4"/>
  <c r="F1589" i="4" s="1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G1258" i="4"/>
  <c r="H1258" i="4" s="1"/>
  <c r="E1258" i="6"/>
  <c r="H1570" i="5"/>
  <c r="G1570" i="5"/>
  <c r="F1570" i="5"/>
  <c r="E1590" i="4"/>
  <c r="F1590" i="4" s="1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G1259" i="4"/>
  <c r="H1259" i="4" s="1"/>
  <c r="E1259" i="6"/>
  <c r="H1571" i="5"/>
  <c r="G1571" i="5"/>
  <c r="F1571" i="5"/>
  <c r="E1591" i="4"/>
  <c r="F1591" i="4" s="1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G1260" i="4"/>
  <c r="H1260" i="4" s="1"/>
  <c r="E1260" i="6"/>
  <c r="H1572" i="5"/>
  <c r="G1572" i="5"/>
  <c r="F1572" i="5"/>
  <c r="E1592" i="4"/>
  <c r="F1592" i="4" s="1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G1261" i="4"/>
  <c r="H1261" i="4" s="1"/>
  <c r="E1261" i="6"/>
  <c r="H1573" i="5"/>
  <c r="G1573" i="5"/>
  <c r="F1573" i="5"/>
  <c r="E1593" i="4"/>
  <c r="F1593" i="4" s="1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G1262" i="4"/>
  <c r="H1262" i="4" s="1"/>
  <c r="E1262" i="6"/>
  <c r="F1574" i="5"/>
  <c r="H1574" i="5"/>
  <c r="G1574" i="5"/>
  <c r="E1594" i="4"/>
  <c r="F1594" i="4" s="1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G1263" i="4"/>
  <c r="H1263" i="4" s="1"/>
  <c r="E1263" i="6"/>
  <c r="H1575" i="5"/>
  <c r="G1575" i="5"/>
  <c r="F1575" i="5"/>
  <c r="E1595" i="4"/>
  <c r="F1595" i="4" s="1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G1264" i="4"/>
  <c r="H1264" i="4" s="1"/>
  <c r="E1264" i="6"/>
  <c r="H1576" i="5"/>
  <c r="G1576" i="5"/>
  <c r="F1576" i="5"/>
  <c r="E1596" i="4"/>
  <c r="F1596" i="4" s="1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G1265" i="4"/>
  <c r="H1265" i="4" s="1"/>
  <c r="E1265" i="6"/>
  <c r="H1577" i="5"/>
  <c r="G1577" i="5"/>
  <c r="F1577" i="5"/>
  <c r="E1597" i="4"/>
  <c r="F1597" i="4" s="1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G1266" i="4"/>
  <c r="H1266" i="4" s="1"/>
  <c r="E1266" i="6"/>
  <c r="G1578" i="5"/>
  <c r="F1578" i="5"/>
  <c r="H1578" i="5"/>
  <c r="E1598" i="4"/>
  <c r="F1598" i="4" s="1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G1267" i="4"/>
  <c r="H1267" i="4" s="1"/>
  <c r="E1267" i="6"/>
  <c r="H1579" i="5"/>
  <c r="G1579" i="5"/>
  <c r="F1579" i="5"/>
  <c r="E1599" i="4"/>
  <c r="F1599" i="4" s="1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G1268" i="4"/>
  <c r="H1268" i="4" s="1"/>
  <c r="E1268" i="6"/>
  <c r="G1580" i="5"/>
  <c r="F1580" i="5"/>
  <c r="H1580" i="5"/>
  <c r="E1600" i="4"/>
  <c r="F1600" i="4" s="1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G1269" i="4"/>
  <c r="H1269" i="4" s="1"/>
  <c r="E1269" i="6"/>
  <c r="F1581" i="5"/>
  <c r="H1581" i="5"/>
  <c r="G1581" i="5"/>
  <c r="E1601" i="4"/>
  <c r="F1601" i="4" s="1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G1270" i="4"/>
  <c r="H1270" i="4" s="1"/>
  <c r="E1270" i="6"/>
  <c r="H1582" i="5"/>
  <c r="G1582" i="5"/>
  <c r="F1582" i="5"/>
  <c r="E1602" i="4"/>
  <c r="F1602" i="4" s="1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G1271" i="4"/>
  <c r="H1271" i="4" s="1"/>
  <c r="E1271" i="6"/>
  <c r="H1583" i="5"/>
  <c r="G1583" i="5"/>
  <c r="F1583" i="5"/>
  <c r="E1603" i="4"/>
  <c r="F1603" i="4" s="1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G1272" i="4"/>
  <c r="H1272" i="4" s="1"/>
  <c r="E1272" i="6"/>
  <c r="H1584" i="5"/>
  <c r="G1584" i="5"/>
  <c r="F1584" i="5"/>
  <c r="E1604" i="4"/>
  <c r="F1604" i="4" s="1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G1273" i="4"/>
  <c r="H1273" i="4" s="1"/>
  <c r="E1273" i="6"/>
  <c r="H1585" i="5"/>
  <c r="G1585" i="5"/>
  <c r="F1585" i="5"/>
  <c r="E1605" i="4"/>
  <c r="F1605" i="4" s="1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G1274" i="4"/>
  <c r="H1274" i="4" s="1"/>
  <c r="E1274" i="6"/>
  <c r="G1586" i="5"/>
  <c r="F1586" i="5"/>
  <c r="H1586" i="5"/>
  <c r="E1606" i="4"/>
  <c r="F1606" i="4" s="1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G1275" i="4"/>
  <c r="H1275" i="4" s="1"/>
  <c r="E1275" i="6"/>
  <c r="G1587" i="5"/>
  <c r="F1587" i="5"/>
  <c r="H1587" i="5"/>
  <c r="E1607" i="4"/>
  <c r="F1607" i="4" s="1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G1276" i="4"/>
  <c r="H1276" i="4" s="1"/>
  <c r="E1276" i="6"/>
  <c r="H1588" i="5"/>
  <c r="G1588" i="5"/>
  <c r="F1588" i="5"/>
  <c r="E1608" i="4"/>
  <c r="F1608" i="4" s="1"/>
  <c r="C1609" i="4"/>
  <c r="E1277" i="7"/>
  <c r="N1277" i="7" s="1"/>
  <c r="F1598" i="3"/>
  <c r="H1597" i="3"/>
  <c r="I1597" i="3" s="1"/>
  <c r="G1598" i="3"/>
  <c r="K1588" i="6" l="1"/>
  <c r="K1588" i="7"/>
  <c r="J1588" i="6"/>
  <c r="J1588" i="7"/>
  <c r="L1588" i="6"/>
  <c r="L1588" i="7"/>
  <c r="P1587" i="7"/>
  <c r="D1608" i="6"/>
  <c r="D1608" i="7"/>
  <c r="V1276" i="7"/>
  <c r="U1276" i="7"/>
  <c r="R1277" i="7"/>
  <c r="Q1277" i="7"/>
  <c r="S1277" i="7"/>
  <c r="T1277" i="7"/>
  <c r="C1597" i="6"/>
  <c r="C1597" i="7"/>
  <c r="G1277" i="4"/>
  <c r="H1277" i="4" s="1"/>
  <c r="E1277" i="6"/>
  <c r="G1589" i="5"/>
  <c r="F1589" i="5"/>
  <c r="H1589" i="5"/>
  <c r="E1609" i="4"/>
  <c r="F1609" i="4" s="1"/>
  <c r="C1610" i="4"/>
  <c r="E1278" i="7"/>
  <c r="N1278" i="7" s="1"/>
  <c r="G1599" i="3"/>
  <c r="F1599" i="3"/>
  <c r="H1598" i="3"/>
  <c r="I1598" i="3" s="1"/>
  <c r="P1588" i="7" l="1"/>
  <c r="L1589" i="6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G1278" i="4"/>
  <c r="H1278" i="4" s="1"/>
  <c r="E1278" i="6"/>
  <c r="H1590" i="5"/>
  <c r="G1590" i="5"/>
  <c r="F1590" i="5"/>
  <c r="E1610" i="4"/>
  <c r="F1610" i="4" s="1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G1279" i="4"/>
  <c r="H1279" i="4" s="1"/>
  <c r="E1279" i="6"/>
  <c r="H1591" i="5"/>
  <c r="G1591" i="5"/>
  <c r="F1591" i="5"/>
  <c r="E1611" i="4"/>
  <c r="F1611" i="4" s="1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G1280" i="4"/>
  <c r="H1280" i="4" s="1"/>
  <c r="E1280" i="6"/>
  <c r="H1592" i="5"/>
  <c r="G1592" i="5"/>
  <c r="F1592" i="5"/>
  <c r="E1612" i="4"/>
  <c r="F1612" i="4" s="1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G1281" i="4"/>
  <c r="H1281" i="4" s="1"/>
  <c r="E1281" i="6"/>
  <c r="G1593" i="5"/>
  <c r="F1593" i="5"/>
  <c r="H1593" i="5"/>
  <c r="E1613" i="4"/>
  <c r="F1613" i="4" s="1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G1282" i="4"/>
  <c r="H1282" i="4" s="1"/>
  <c r="E1282" i="6"/>
  <c r="H1594" i="5"/>
  <c r="G1594" i="5"/>
  <c r="F1594" i="5"/>
  <c r="E1614" i="4"/>
  <c r="F1614" i="4" s="1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G1283" i="4"/>
  <c r="H1283" i="4" s="1"/>
  <c r="E1283" i="6"/>
  <c r="H1595" i="5"/>
  <c r="F1595" i="5"/>
  <c r="G1595" i="5"/>
  <c r="E1615" i="4"/>
  <c r="F1615" i="4" s="1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G1284" i="4"/>
  <c r="H1284" i="4" s="1"/>
  <c r="E1284" i="6"/>
  <c r="H1596" i="5"/>
  <c r="G1596" i="5"/>
  <c r="F1596" i="5"/>
  <c r="E1616" i="4"/>
  <c r="F1616" i="4" s="1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G1285" i="4"/>
  <c r="H1285" i="4" s="1"/>
  <c r="E1285" i="6"/>
  <c r="H1597" i="5"/>
  <c r="G1597" i="5"/>
  <c r="F1597" i="5"/>
  <c r="E1617" i="4"/>
  <c r="F1617" i="4" s="1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G1286" i="4"/>
  <c r="H1286" i="4" s="1"/>
  <c r="E1286" i="6"/>
  <c r="G1598" i="5"/>
  <c r="F1598" i="5"/>
  <c r="H1598" i="5"/>
  <c r="E1618" i="4"/>
  <c r="F1618" i="4" s="1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G1287" i="4"/>
  <c r="H1287" i="4" s="1"/>
  <c r="E1287" i="6"/>
  <c r="H1599" i="5"/>
  <c r="G1599" i="5"/>
  <c r="F1599" i="5"/>
  <c r="E1619" i="4"/>
  <c r="F1619" i="4" s="1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G1288" i="4"/>
  <c r="H1288" i="4" s="1"/>
  <c r="E1288" i="6"/>
  <c r="H1600" i="5"/>
  <c r="G1600" i="5"/>
  <c r="F1600" i="5"/>
  <c r="E1620" i="4"/>
  <c r="F1620" i="4" s="1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G1289" i="4"/>
  <c r="H1289" i="4" s="1"/>
  <c r="E1289" i="6"/>
  <c r="H1601" i="5"/>
  <c r="G1601" i="5"/>
  <c r="F1601" i="5"/>
  <c r="E1621" i="4"/>
  <c r="F1621" i="4" s="1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G1290" i="4"/>
  <c r="H1290" i="4" s="1"/>
  <c r="E1290" i="6"/>
  <c r="H1602" i="5"/>
  <c r="G1602" i="5"/>
  <c r="F1602" i="5"/>
  <c r="E1622" i="4"/>
  <c r="F1622" i="4" s="1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G1291" i="4"/>
  <c r="H1291" i="4" s="1"/>
  <c r="E1291" i="6"/>
  <c r="H1603" i="5"/>
  <c r="G1603" i="5"/>
  <c r="F1603" i="5"/>
  <c r="E1623" i="4"/>
  <c r="F1623" i="4" s="1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G1292" i="4"/>
  <c r="H1292" i="4" s="1"/>
  <c r="E1292" i="6"/>
  <c r="H1604" i="5"/>
  <c r="G1604" i="5"/>
  <c r="F1604" i="5"/>
  <c r="E1624" i="4"/>
  <c r="F1624" i="4" s="1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G1293" i="4"/>
  <c r="H1293" i="4" s="1"/>
  <c r="E1293" i="6"/>
  <c r="G1605" i="5"/>
  <c r="F1605" i="5"/>
  <c r="H1605" i="5"/>
  <c r="E1625" i="4"/>
  <c r="F1625" i="4" s="1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G1294" i="4"/>
  <c r="H1294" i="4" s="1"/>
  <c r="E1294" i="6"/>
  <c r="H1606" i="5"/>
  <c r="G1606" i="5"/>
  <c r="F1606" i="5"/>
  <c r="E1626" i="4"/>
  <c r="F1626" i="4" s="1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G1295" i="4"/>
  <c r="H1295" i="4" s="1"/>
  <c r="E1295" i="6"/>
  <c r="G1607" i="5"/>
  <c r="F1607" i="5"/>
  <c r="H1607" i="5"/>
  <c r="E1627" i="4"/>
  <c r="F1627" i="4" s="1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G1296" i="4"/>
  <c r="H1296" i="4" s="1"/>
  <c r="E1296" i="6"/>
  <c r="H1608" i="5"/>
  <c r="G1608" i="5"/>
  <c r="F1608" i="5"/>
  <c r="E1628" i="4"/>
  <c r="F1628" i="4" s="1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G1297" i="4"/>
  <c r="H1297" i="4" s="1"/>
  <c r="E1297" i="6"/>
  <c r="H1609" i="5"/>
  <c r="G1609" i="5"/>
  <c r="F1609" i="5"/>
  <c r="E1629" i="4"/>
  <c r="F1629" i="4" s="1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G1298" i="4"/>
  <c r="H1298" i="4" s="1"/>
  <c r="E1298" i="6"/>
  <c r="H1610" i="5"/>
  <c r="G1610" i="5"/>
  <c r="F1610" i="5"/>
  <c r="E1630" i="4"/>
  <c r="F1630" i="4" s="1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G1299" i="4"/>
  <c r="H1299" i="4" s="1"/>
  <c r="E1299" i="6"/>
  <c r="H1611" i="5"/>
  <c r="G1611" i="5"/>
  <c r="F1611" i="5"/>
  <c r="E1631" i="4"/>
  <c r="F1631" i="4" s="1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G1300" i="4"/>
  <c r="H1300" i="4" s="1"/>
  <c r="E1300" i="6"/>
  <c r="H1612" i="5"/>
  <c r="G1612" i="5"/>
  <c r="F1612" i="5"/>
  <c r="E1632" i="4"/>
  <c r="F1632" i="4" s="1"/>
  <c r="C1633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G1301" i="4"/>
  <c r="H1301" i="4" s="1"/>
  <c r="E1301" i="6"/>
  <c r="G1613" i="5"/>
  <c r="F1613" i="5"/>
  <c r="H1613" i="5"/>
  <c r="E1633" i="4"/>
  <c r="F1633" i="4" s="1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G1302" i="4"/>
  <c r="H1302" i="4" s="1"/>
  <c r="E1302" i="6"/>
  <c r="G1614" i="5"/>
  <c r="H1614" i="5"/>
  <c r="F1614" i="5"/>
  <c r="E1634" i="4"/>
  <c r="F1634" i="4" s="1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G1303" i="4"/>
  <c r="H1303" i="4" s="1"/>
  <c r="E1303" i="6"/>
  <c r="H1615" i="5"/>
  <c r="G1615" i="5"/>
  <c r="F1615" i="5"/>
  <c r="E1635" i="4"/>
  <c r="F1635" i="4" s="1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G1304" i="4"/>
  <c r="H1304" i="4" s="1"/>
  <c r="E1304" i="6"/>
  <c r="G1616" i="5"/>
  <c r="F1616" i="5"/>
  <c r="H1616" i="5"/>
  <c r="E1636" i="4"/>
  <c r="F1636" i="4" s="1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G1305" i="4"/>
  <c r="H1305" i="4" s="1"/>
  <c r="E1305" i="6"/>
  <c r="F1617" i="5"/>
  <c r="H1617" i="5"/>
  <c r="G1617" i="5"/>
  <c r="E1637" i="4"/>
  <c r="F1637" i="4" s="1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G1306" i="4"/>
  <c r="H1306" i="4" s="1"/>
  <c r="E1306" i="6"/>
  <c r="H1618" i="5"/>
  <c r="G1618" i="5"/>
  <c r="F1618" i="5"/>
  <c r="E1638" i="4"/>
  <c r="F1638" i="4" s="1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G1307" i="4"/>
  <c r="H1307" i="4" s="1"/>
  <c r="E1307" i="6"/>
  <c r="H1619" i="5"/>
  <c r="G1619" i="5"/>
  <c r="F1619" i="5"/>
  <c r="E1639" i="4"/>
  <c r="F1639" i="4" s="1"/>
  <c r="C1640" i="4"/>
  <c r="E1308" i="7"/>
  <c r="N1308" i="7" s="1"/>
  <c r="F1629" i="3"/>
  <c r="H1628" i="3"/>
  <c r="I1628" i="3" s="1"/>
  <c r="G1629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G1308" i="4"/>
  <c r="H1308" i="4" s="1"/>
  <c r="E1308" i="6"/>
  <c r="H1620" i="5"/>
  <c r="G1620" i="5"/>
  <c r="F1620" i="5"/>
  <c r="E1640" i="4"/>
  <c r="F1640" i="4" s="1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G1309" i="4"/>
  <c r="H1309" i="4" s="1"/>
  <c r="E1309" i="6"/>
  <c r="H1621" i="5"/>
  <c r="G1621" i="5"/>
  <c r="F1621" i="5"/>
  <c r="E1641" i="4"/>
  <c r="F1641" i="4" s="1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G1310" i="4"/>
  <c r="H1310" i="4" s="1"/>
  <c r="E1310" i="6"/>
  <c r="F1622" i="5"/>
  <c r="H1622" i="5"/>
  <c r="G1622" i="5"/>
  <c r="E1642" i="4"/>
  <c r="F1642" i="4" s="1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G1311" i="4"/>
  <c r="H1311" i="4" s="1"/>
  <c r="E1311" i="6"/>
  <c r="G1623" i="5"/>
  <c r="F1623" i="5"/>
  <c r="H1623" i="5"/>
  <c r="E1643" i="4"/>
  <c r="F1643" i="4" s="1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G1312" i="4"/>
  <c r="H1312" i="4" s="1"/>
  <c r="E1312" i="6"/>
  <c r="H1624" i="5"/>
  <c r="G1624" i="5"/>
  <c r="F1624" i="5"/>
  <c r="E1644" i="4"/>
  <c r="F1644" i="4" s="1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G1313" i="4"/>
  <c r="H1313" i="4" s="1"/>
  <c r="E1313" i="6"/>
  <c r="H1625" i="5"/>
  <c r="F1625" i="5"/>
  <c r="G1625" i="5"/>
  <c r="E1645" i="4"/>
  <c r="F1645" i="4" s="1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G1314" i="4"/>
  <c r="H1314" i="4" s="1"/>
  <c r="E1314" i="6"/>
  <c r="H1626" i="5"/>
  <c r="G1626" i="5"/>
  <c r="F1626" i="5"/>
  <c r="E1646" i="4"/>
  <c r="F1646" i="4" s="1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G1315" i="4"/>
  <c r="H1315" i="4" s="1"/>
  <c r="E1315" i="6"/>
  <c r="H1627" i="5"/>
  <c r="G1627" i="5"/>
  <c r="F1627" i="5"/>
  <c r="E1647" i="4"/>
  <c r="F1647" i="4" s="1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G1316" i="4"/>
  <c r="H1316" i="4" s="1"/>
  <c r="E1316" i="6"/>
  <c r="F1628" i="5"/>
  <c r="H1628" i="5"/>
  <c r="G1628" i="5"/>
  <c r="E1648" i="4"/>
  <c r="F1648" i="4" s="1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G1317" i="4"/>
  <c r="H1317" i="4" s="1"/>
  <c r="E1317" i="6"/>
  <c r="H1629" i="5"/>
  <c r="G1629" i="5"/>
  <c r="F1629" i="5"/>
  <c r="E1649" i="4"/>
  <c r="F1649" i="4" s="1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G1318" i="4"/>
  <c r="H1318" i="4" s="1"/>
  <c r="E1318" i="6"/>
  <c r="H1630" i="5"/>
  <c r="G1630" i="5"/>
  <c r="F1630" i="5"/>
  <c r="E1650" i="4"/>
  <c r="F1650" i="4" s="1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G1319" i="4"/>
  <c r="H1319" i="4" s="1"/>
  <c r="E1319" i="6"/>
  <c r="H1631" i="5"/>
  <c r="G1631" i="5"/>
  <c r="F1631" i="5"/>
  <c r="E1651" i="4"/>
  <c r="F1651" i="4" s="1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G1320" i="4"/>
  <c r="H1320" i="4" s="1"/>
  <c r="E1320" i="6"/>
  <c r="F1632" i="5"/>
  <c r="H1632" i="5"/>
  <c r="G1632" i="5"/>
  <c r="E1652" i="4"/>
  <c r="F1652" i="4" s="1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G1321" i="4"/>
  <c r="H1321" i="4" s="1"/>
  <c r="E1321" i="6"/>
  <c r="H1633" i="5"/>
  <c r="G1633" i="5"/>
  <c r="F1633" i="5"/>
  <c r="E1653" i="4"/>
  <c r="F1653" i="4" s="1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G1322" i="4"/>
  <c r="H1322" i="4" s="1"/>
  <c r="E1322" i="6"/>
  <c r="G1634" i="5"/>
  <c r="F1634" i="5"/>
  <c r="H1634" i="5"/>
  <c r="E1654" i="4"/>
  <c r="F1654" i="4" s="1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G1323" i="4"/>
  <c r="H1323" i="4" s="1"/>
  <c r="E1323" i="6"/>
  <c r="H1635" i="5"/>
  <c r="G1635" i="5"/>
  <c r="F1635" i="5"/>
  <c r="E1655" i="4"/>
  <c r="F1655" i="4" s="1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G1324" i="4"/>
  <c r="H1324" i="4" s="1"/>
  <c r="E1324" i="6"/>
  <c r="H1636" i="5"/>
  <c r="G1636" i="5"/>
  <c r="F1636" i="5"/>
  <c r="E1656" i="4"/>
  <c r="F1656" i="4" s="1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G1325" i="4"/>
  <c r="H1325" i="4" s="1"/>
  <c r="E1325" i="6"/>
  <c r="H1637" i="5"/>
  <c r="G1637" i="5"/>
  <c r="F1637" i="5"/>
  <c r="E1657" i="4"/>
  <c r="F1657" i="4" s="1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G1326" i="4"/>
  <c r="H1326" i="4" s="1"/>
  <c r="E1326" i="6"/>
  <c r="G1638" i="5"/>
  <c r="F1638" i="5"/>
  <c r="H1638" i="5"/>
  <c r="E1658" i="4"/>
  <c r="F1658" i="4" s="1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G1327" i="4"/>
  <c r="H1327" i="4" s="1"/>
  <c r="E1327" i="6"/>
  <c r="H1639" i="5"/>
  <c r="G1639" i="5"/>
  <c r="F1639" i="5"/>
  <c r="E1659" i="4"/>
  <c r="F1659" i="4" s="1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G1328" i="4"/>
  <c r="H1328" i="4" s="1"/>
  <c r="E1328" i="6"/>
  <c r="H1640" i="5"/>
  <c r="G1640" i="5"/>
  <c r="F1640" i="5"/>
  <c r="E1660" i="4"/>
  <c r="F1660" i="4" s="1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G1329" i="4"/>
  <c r="H1329" i="4" s="1"/>
  <c r="E1329" i="6"/>
  <c r="G1641" i="5"/>
  <c r="F1641" i="5"/>
  <c r="H1641" i="5"/>
  <c r="E1661" i="4"/>
  <c r="F1661" i="4" s="1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G1330" i="4"/>
  <c r="H1330" i="4" s="1"/>
  <c r="E1330" i="6"/>
  <c r="H1642" i="5"/>
  <c r="G1642" i="5"/>
  <c r="F1642" i="5"/>
  <c r="E1662" i="4"/>
  <c r="F1662" i="4" s="1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G1331" i="4"/>
  <c r="H1331" i="4" s="1"/>
  <c r="E1331" i="6"/>
  <c r="H1643" i="5"/>
  <c r="G1643" i="5"/>
  <c r="F1643" i="5"/>
  <c r="E1663" i="4"/>
  <c r="F1663" i="4" s="1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G1332" i="4"/>
  <c r="H1332" i="4" s="1"/>
  <c r="E1332" i="6"/>
  <c r="H1644" i="5"/>
  <c r="G1644" i="5"/>
  <c r="F1644" i="5"/>
  <c r="E1664" i="4"/>
  <c r="F1664" i="4" s="1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G1333" i="4"/>
  <c r="H1333" i="4" s="1"/>
  <c r="E1333" i="6"/>
  <c r="H1645" i="5"/>
  <c r="G1645" i="5"/>
  <c r="F1645" i="5"/>
  <c r="E1665" i="4"/>
  <c r="F1665" i="4" s="1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G1334" i="4"/>
  <c r="H1334" i="4" s="1"/>
  <c r="E1334" i="6"/>
  <c r="F1646" i="5"/>
  <c r="H1646" i="5"/>
  <c r="G1646" i="5"/>
  <c r="E1666" i="4"/>
  <c r="F1666" i="4" s="1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G1335" i="4"/>
  <c r="H1335" i="4" s="1"/>
  <c r="E1335" i="6"/>
  <c r="H1647" i="5"/>
  <c r="G1647" i="5"/>
  <c r="F1647" i="5"/>
  <c r="E1667" i="4"/>
  <c r="F1667" i="4" s="1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G1336" i="4"/>
  <c r="H1336" i="4" s="1"/>
  <c r="E1336" i="6"/>
  <c r="H1648" i="5"/>
  <c r="G1648" i="5"/>
  <c r="F1648" i="5"/>
  <c r="E1668" i="4"/>
  <c r="F1668" i="4" s="1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G1337" i="4"/>
  <c r="H1337" i="4" s="1"/>
  <c r="E1337" i="6"/>
  <c r="H1649" i="5"/>
  <c r="G1649" i="5"/>
  <c r="F1649" i="5"/>
  <c r="E1669" i="4"/>
  <c r="F1669" i="4" s="1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G1338" i="4"/>
  <c r="H1338" i="4" s="1"/>
  <c r="E1338" i="6"/>
  <c r="G1650" i="5"/>
  <c r="F1650" i="5"/>
  <c r="H1650" i="5"/>
  <c r="E1670" i="4"/>
  <c r="F1670" i="4" s="1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G1339" i="4"/>
  <c r="H1339" i="4" s="1"/>
  <c r="E1339" i="6"/>
  <c r="H1651" i="5"/>
  <c r="G1651" i="5"/>
  <c r="F1651" i="5"/>
  <c r="E1671" i="4"/>
  <c r="F1671" i="4" s="1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G1340" i="4"/>
  <c r="H1340" i="4" s="1"/>
  <c r="E1340" i="6"/>
  <c r="G1652" i="5"/>
  <c r="F1652" i="5"/>
  <c r="H1652" i="5"/>
  <c r="E1672" i="4"/>
  <c r="F1672" i="4" s="1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G1341" i="4"/>
  <c r="H1341" i="4" s="1"/>
  <c r="E1341" i="6"/>
  <c r="F1653" i="5"/>
  <c r="H1653" i="5"/>
  <c r="G1653" i="5"/>
  <c r="E1673" i="4"/>
  <c r="F1673" i="4" s="1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G1342" i="4"/>
  <c r="H1342" i="4" s="1"/>
  <c r="E1342" i="6"/>
  <c r="H1654" i="5"/>
  <c r="G1654" i="5"/>
  <c r="F1654" i="5"/>
  <c r="E1674" i="4"/>
  <c r="F1674" i="4" s="1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G1343" i="4"/>
  <c r="H1343" i="4" s="1"/>
  <c r="E1343" i="6"/>
  <c r="H1655" i="5"/>
  <c r="G1655" i="5"/>
  <c r="F1655" i="5"/>
  <c r="E1675" i="4"/>
  <c r="F1675" i="4" s="1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G1344" i="4"/>
  <c r="H1344" i="4" s="1"/>
  <c r="E1344" i="6"/>
  <c r="H1656" i="5"/>
  <c r="G1656" i="5"/>
  <c r="F1656" i="5"/>
  <c r="E1676" i="4"/>
  <c r="F1676" i="4" s="1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G1345" i="4"/>
  <c r="H1345" i="4" s="1"/>
  <c r="E1345" i="6"/>
  <c r="H1657" i="5"/>
  <c r="G1657" i="5"/>
  <c r="F1657" i="5"/>
  <c r="E1677" i="4"/>
  <c r="F1677" i="4" s="1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G1346" i="4"/>
  <c r="H1346" i="4" s="1"/>
  <c r="E1346" i="6"/>
  <c r="H1658" i="5"/>
  <c r="G1658" i="5"/>
  <c r="F1658" i="5"/>
  <c r="E1678" i="4"/>
  <c r="F1678" i="4" s="1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G1347" i="4"/>
  <c r="H1347" i="4" s="1"/>
  <c r="E1347" i="6"/>
  <c r="G1659" i="5"/>
  <c r="F1659" i="5"/>
  <c r="H1659" i="5"/>
  <c r="E1679" i="4"/>
  <c r="F1679" i="4" s="1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G1348" i="4"/>
  <c r="H1348" i="4" s="1"/>
  <c r="E1348" i="6"/>
  <c r="H1660" i="5"/>
  <c r="G1660" i="5"/>
  <c r="F1660" i="5"/>
  <c r="E1680" i="4"/>
  <c r="F1680" i="4" s="1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G1349" i="4"/>
  <c r="H1349" i="4" s="1"/>
  <c r="E1349" i="6"/>
  <c r="H1661" i="5"/>
  <c r="F1661" i="5"/>
  <c r="G1661" i="5"/>
  <c r="E1681" i="4"/>
  <c r="F1681" i="4" s="1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G1350" i="4"/>
  <c r="H1350" i="4" s="1"/>
  <c r="E1350" i="6"/>
  <c r="H1662" i="5"/>
  <c r="G1662" i="5"/>
  <c r="F1662" i="5"/>
  <c r="E1682" i="4"/>
  <c r="F1682" i="4" s="1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G1351" i="4"/>
  <c r="H1351" i="4" s="1"/>
  <c r="E1351" i="6"/>
  <c r="H1663" i="5"/>
  <c r="G1663" i="5"/>
  <c r="F1663" i="5"/>
  <c r="E1683" i="4"/>
  <c r="F1683" i="4" s="1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G1352" i="4"/>
  <c r="H1352" i="4" s="1"/>
  <c r="E1352" i="6"/>
  <c r="H1664" i="5"/>
  <c r="G1664" i="5"/>
  <c r="F1664" i="5"/>
  <c r="E1684" i="4"/>
  <c r="F1684" i="4" s="1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G1353" i="4"/>
  <c r="H1353" i="4" s="1"/>
  <c r="E1353" i="6"/>
  <c r="H1665" i="5"/>
  <c r="G1665" i="5"/>
  <c r="F1665" i="5"/>
  <c r="E1685" i="4"/>
  <c r="F1685" i="4" s="1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G1354" i="4"/>
  <c r="H1354" i="4" s="1"/>
  <c r="E1354" i="6"/>
  <c r="H1666" i="5"/>
  <c r="G1666" i="5"/>
  <c r="F1666" i="5"/>
  <c r="E1686" i="4"/>
  <c r="F1686" i="4" s="1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G1355" i="4"/>
  <c r="H1355" i="4" s="1"/>
  <c r="E1355" i="6"/>
  <c r="H1667" i="5"/>
  <c r="G1667" i="5"/>
  <c r="F1667" i="5"/>
  <c r="E1687" i="4"/>
  <c r="F1687" i="4" s="1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G1356" i="4"/>
  <c r="H1356" i="4" s="1"/>
  <c r="E1356" i="6"/>
  <c r="H1668" i="5"/>
  <c r="G1668" i="5"/>
  <c r="F1668" i="5"/>
  <c r="E1688" i="4"/>
  <c r="F1688" i="4" s="1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G1357" i="4"/>
  <c r="H1357" i="4" s="1"/>
  <c r="E1357" i="6"/>
  <c r="H1669" i="5"/>
  <c r="G1669" i="5"/>
  <c r="F1669" i="5"/>
  <c r="E1689" i="4"/>
  <c r="F1689" i="4" s="1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G1358" i="4"/>
  <c r="H1358" i="4" s="1"/>
  <c r="E1358" i="6"/>
  <c r="G1670" i="5"/>
  <c r="F1670" i="5"/>
  <c r="H1670" i="5"/>
  <c r="E1690" i="4"/>
  <c r="F1690" i="4" s="1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G1359" i="4"/>
  <c r="H1359" i="4" s="1"/>
  <c r="E1359" i="6"/>
  <c r="G1671" i="5"/>
  <c r="H1671" i="5"/>
  <c r="F1671" i="5"/>
  <c r="E1691" i="4"/>
  <c r="F1691" i="4" s="1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G1360" i="4"/>
  <c r="H1360" i="4" s="1"/>
  <c r="E1360" i="6"/>
  <c r="H1672" i="5"/>
  <c r="G1672" i="5"/>
  <c r="F1672" i="5"/>
  <c r="E1692" i="4"/>
  <c r="F1692" i="4" s="1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G1361" i="4"/>
  <c r="H1361" i="4" s="1"/>
  <c r="E1361" i="6"/>
  <c r="H1673" i="5"/>
  <c r="G1673" i="5"/>
  <c r="F1673" i="5"/>
  <c r="E1693" i="4"/>
  <c r="F1693" i="4" s="1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G1362" i="4"/>
  <c r="H1362" i="4" s="1"/>
  <c r="E1362" i="6"/>
  <c r="H1674" i="5"/>
  <c r="G1674" i="5"/>
  <c r="F1674" i="5"/>
  <c r="E1694" i="4"/>
  <c r="F1694" i="4" s="1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G1363" i="4"/>
  <c r="H1363" i="4" s="1"/>
  <c r="E1363" i="6"/>
  <c r="H1675" i="5"/>
  <c r="G1675" i="5"/>
  <c r="F1675" i="5"/>
  <c r="E1695" i="4"/>
  <c r="F1695" i="4" s="1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G1364" i="4"/>
  <c r="H1364" i="4" s="1"/>
  <c r="E1364" i="6"/>
  <c r="G1676" i="5"/>
  <c r="F1676" i="5"/>
  <c r="H1676" i="5"/>
  <c r="E1696" i="4"/>
  <c r="F1696" i="4" s="1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G1365" i="4"/>
  <c r="H1365" i="4" s="1"/>
  <c r="E1365" i="6"/>
  <c r="G1677" i="5"/>
  <c r="F1677" i="5"/>
  <c r="H1677" i="5"/>
  <c r="E1697" i="4"/>
  <c r="F1697" i="4" s="1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G1366" i="4"/>
  <c r="H1366" i="4" s="1"/>
  <c r="E1366" i="6"/>
  <c r="H1678" i="5"/>
  <c r="G1678" i="5"/>
  <c r="F1678" i="5"/>
  <c r="E1698" i="4"/>
  <c r="F1698" i="4" s="1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G1367" i="4"/>
  <c r="H1367" i="4" s="1"/>
  <c r="E1367" i="6"/>
  <c r="G1679" i="5"/>
  <c r="F1679" i="5"/>
  <c r="H1679" i="5"/>
  <c r="E1699" i="4"/>
  <c r="F1699" i="4" s="1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G1368" i="4"/>
  <c r="H1368" i="4" s="1"/>
  <c r="E1368" i="6"/>
  <c r="H1680" i="5"/>
  <c r="G1680" i="5"/>
  <c r="F1680" i="5"/>
  <c r="E1700" i="4"/>
  <c r="F1700" i="4" s="1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G1369" i="4"/>
  <c r="H1369" i="4" s="1"/>
  <c r="E1369" i="6"/>
  <c r="H1681" i="5"/>
  <c r="G1681" i="5"/>
  <c r="F1681" i="5"/>
  <c r="E1701" i="4"/>
  <c r="F1701" i="4" s="1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G1370" i="4"/>
  <c r="H1370" i="4" s="1"/>
  <c r="E1370" i="6"/>
  <c r="H1682" i="5"/>
  <c r="G1682" i="5"/>
  <c r="F1682" i="5"/>
  <c r="E1702" i="4"/>
  <c r="F1702" i="4" s="1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G1371" i="4"/>
  <c r="H1371" i="4" s="1"/>
  <c r="E1371" i="6"/>
  <c r="H1683" i="5"/>
  <c r="G1683" i="5"/>
  <c r="F1683" i="5"/>
  <c r="E1703" i="4"/>
  <c r="F1703" i="4" s="1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G1372" i="4"/>
  <c r="H1372" i="4" s="1"/>
  <c r="E1372" i="6"/>
  <c r="H1684" i="5"/>
  <c r="G1684" i="5"/>
  <c r="F1684" i="5"/>
  <c r="E1704" i="4"/>
  <c r="F1704" i="4" s="1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D1704" i="6"/>
  <c r="D1704" i="7"/>
  <c r="U1372" i="7"/>
  <c r="V1372" i="7"/>
  <c r="R1373" i="7"/>
  <c r="Q1373" i="7"/>
  <c r="S1373" i="7"/>
  <c r="T1373" i="7"/>
  <c r="C1693" i="6"/>
  <c r="C1693" i="7"/>
  <c r="G1373" i="4"/>
  <c r="H1373" i="4" s="1"/>
  <c r="E1373" i="6"/>
  <c r="H1685" i="5"/>
  <c r="G1685" i="5"/>
  <c r="F1685" i="5"/>
  <c r="E1705" i="4"/>
  <c r="F1705" i="4" s="1"/>
  <c r="C1706" i="4"/>
  <c r="E1374" i="7"/>
  <c r="N1374" i="7" s="1"/>
  <c r="G1695" i="3"/>
  <c r="F1695" i="3"/>
  <c r="H1694" i="3"/>
  <c r="I1694" i="3" s="1"/>
  <c r="P1684" i="7" l="1"/>
  <c r="J1685" i="6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G1374" i="4"/>
  <c r="H1374" i="4" s="1"/>
  <c r="E1374" i="6"/>
  <c r="H1686" i="5"/>
  <c r="G1686" i="5"/>
  <c r="F1686" i="5"/>
  <c r="E1706" i="4"/>
  <c r="F1706" i="4" s="1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G1375" i="4"/>
  <c r="H1375" i="4" s="1"/>
  <c r="E1375" i="6"/>
  <c r="H1687" i="5"/>
  <c r="G1687" i="5"/>
  <c r="F1687" i="5"/>
  <c r="E1707" i="4"/>
  <c r="F1707" i="4" s="1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G1376" i="4"/>
  <c r="H1376" i="4" s="1"/>
  <c r="E1376" i="6"/>
  <c r="G1688" i="5"/>
  <c r="F1688" i="5"/>
  <c r="H1688" i="5"/>
  <c r="E1708" i="4"/>
  <c r="F1708" i="4" s="1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G1377" i="4"/>
  <c r="H1377" i="4" s="1"/>
  <c r="E1377" i="6"/>
  <c r="F1689" i="5"/>
  <c r="H1689" i="5"/>
  <c r="G1689" i="5"/>
  <c r="E1709" i="4"/>
  <c r="F1709" i="4" s="1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G1378" i="4"/>
  <c r="H1378" i="4" s="1"/>
  <c r="E1378" i="6"/>
  <c r="H1690" i="5"/>
  <c r="G1690" i="5"/>
  <c r="F1690" i="5"/>
  <c r="E1710" i="4"/>
  <c r="F1710" i="4" s="1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89" i="7"/>
  <c r="U1378" i="7"/>
  <c r="V1378" i="7"/>
  <c r="D1710" i="6"/>
  <c r="D1710" i="7"/>
  <c r="S1379" i="7"/>
  <c r="T1379" i="7"/>
  <c r="R1379" i="7"/>
  <c r="Q1379" i="7"/>
  <c r="C1699" i="6"/>
  <c r="C1699" i="7"/>
  <c r="G1379" i="4"/>
  <c r="H1379" i="4" s="1"/>
  <c r="E1379" i="6"/>
  <c r="H1691" i="5"/>
  <c r="G1691" i="5"/>
  <c r="F1691" i="5"/>
  <c r="E1711" i="4"/>
  <c r="F1711" i="4" s="1"/>
  <c r="C1712" i="4"/>
  <c r="E1380" i="7"/>
  <c r="N1380" i="7" s="1"/>
  <c r="G1701" i="3"/>
  <c r="F1701" i="3"/>
  <c r="H1700" i="3"/>
  <c r="I1700" i="3" s="1"/>
  <c r="P1690" i="7" l="1"/>
  <c r="J1691" i="6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G1380" i="4"/>
  <c r="H1380" i="4" s="1"/>
  <c r="E1380" i="6"/>
  <c r="H1692" i="5"/>
  <c r="G1692" i="5"/>
  <c r="F1692" i="5"/>
  <c r="E1712" i="4"/>
  <c r="F1712" i="4" s="1"/>
  <c r="C1713" i="4"/>
  <c r="E1381" i="7"/>
  <c r="N1381" i="7" s="1"/>
  <c r="H1701" i="3"/>
  <c r="I1701" i="3" s="1"/>
  <c r="F1702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G1381" i="4"/>
  <c r="H1381" i="4" s="1"/>
  <c r="E1381" i="6"/>
  <c r="H1693" i="5"/>
  <c r="G1693" i="5"/>
  <c r="F1693" i="5"/>
  <c r="E1713" i="4"/>
  <c r="F1713" i="4" s="1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G1382" i="4"/>
  <c r="H1382" i="4" s="1"/>
  <c r="E1382" i="6"/>
  <c r="H1694" i="5"/>
  <c r="G1694" i="5"/>
  <c r="F1694" i="5"/>
  <c r="E1714" i="4"/>
  <c r="F1714" i="4" s="1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G1383" i="4"/>
  <c r="H1383" i="4" s="1"/>
  <c r="E1383" i="6"/>
  <c r="G1695" i="5"/>
  <c r="F1695" i="5"/>
  <c r="H1695" i="5"/>
  <c r="E1715" i="4"/>
  <c r="F1715" i="4" s="1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G1384" i="4"/>
  <c r="H1384" i="4" s="1"/>
  <c r="E1384" i="6"/>
  <c r="H1696" i="5"/>
  <c r="G1696" i="5"/>
  <c r="F1696" i="5"/>
  <c r="E1716" i="4"/>
  <c r="F1716" i="4" s="1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G1385" i="4"/>
  <c r="H1385" i="4" s="1"/>
  <c r="E1385" i="6"/>
  <c r="H1697" i="5"/>
  <c r="G1697" i="5"/>
  <c r="F1697" i="5"/>
  <c r="E1717" i="4"/>
  <c r="F1717" i="4" s="1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G1386" i="4"/>
  <c r="H1386" i="4" s="1"/>
  <c r="E1386" i="6"/>
  <c r="H1698" i="5"/>
  <c r="G1698" i="5"/>
  <c r="F1698" i="5"/>
  <c r="E1718" i="4"/>
  <c r="F1718" i="4" s="1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G1387" i="4"/>
  <c r="H1387" i="4" s="1"/>
  <c r="E1387" i="6"/>
  <c r="H1699" i="5"/>
  <c r="G1699" i="5"/>
  <c r="F1699" i="5"/>
  <c r="E1719" i="4"/>
  <c r="F1719" i="4" s="1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G1388" i="4"/>
  <c r="H1388" i="4" s="1"/>
  <c r="E1388" i="6"/>
  <c r="H1700" i="5"/>
  <c r="G1700" i="5"/>
  <c r="F1700" i="5"/>
  <c r="E1720" i="4"/>
  <c r="F1720" i="4" s="1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G1389" i="4"/>
  <c r="H1389" i="4" s="1"/>
  <c r="E1389" i="6"/>
  <c r="G1701" i="5"/>
  <c r="F1701" i="5"/>
  <c r="H1701" i="5"/>
  <c r="E1721" i="4"/>
  <c r="F1721" i="4" s="1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G1390" i="4"/>
  <c r="H1390" i="4" s="1"/>
  <c r="E1390" i="6"/>
  <c r="H1702" i="5"/>
  <c r="G1702" i="5"/>
  <c r="F1702" i="5"/>
  <c r="E1722" i="4"/>
  <c r="F1722" i="4" s="1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G1391" i="4"/>
  <c r="H1391" i="4" s="1"/>
  <c r="E1391" i="6"/>
  <c r="H1703" i="5"/>
  <c r="G1703" i="5"/>
  <c r="F1703" i="5"/>
  <c r="E1723" i="4"/>
  <c r="F1723" i="4" s="1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G1392" i="4"/>
  <c r="H1392" i="4" s="1"/>
  <c r="E1392" i="6"/>
  <c r="G1704" i="5"/>
  <c r="F1704" i="5"/>
  <c r="H1704" i="5"/>
  <c r="E1724" i="4"/>
  <c r="F1724" i="4" s="1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G1393" i="4"/>
  <c r="H1393" i="4" s="1"/>
  <c r="E1393" i="6"/>
  <c r="H1705" i="5"/>
  <c r="G1705" i="5"/>
  <c r="F1705" i="5"/>
  <c r="E1725" i="4"/>
  <c r="F1725" i="4" s="1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G1394" i="4"/>
  <c r="H1394" i="4" s="1"/>
  <c r="E1394" i="6"/>
  <c r="G1706" i="5"/>
  <c r="F1706" i="5"/>
  <c r="H1706" i="5"/>
  <c r="E1726" i="4"/>
  <c r="F1726" i="4" s="1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G1395" i="4"/>
  <c r="H1395" i="4" s="1"/>
  <c r="E1395" i="6"/>
  <c r="H1707" i="5"/>
  <c r="G1707" i="5"/>
  <c r="F1707" i="5"/>
  <c r="E1727" i="4"/>
  <c r="F1727" i="4" s="1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G1396" i="4"/>
  <c r="H1396" i="4" s="1"/>
  <c r="E1396" i="6"/>
  <c r="H1708" i="5"/>
  <c r="G1708" i="5"/>
  <c r="F1708" i="5"/>
  <c r="E1728" i="4"/>
  <c r="F1728" i="4" s="1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G1397" i="4"/>
  <c r="H1397" i="4" s="1"/>
  <c r="E1397" i="6"/>
  <c r="H1709" i="5"/>
  <c r="G1709" i="5"/>
  <c r="F1709" i="5"/>
  <c r="E1729" i="4"/>
  <c r="F1729" i="4" s="1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G1398" i="4"/>
  <c r="H1398" i="4" s="1"/>
  <c r="E1398" i="6"/>
  <c r="H1710" i="5"/>
  <c r="F1710" i="5"/>
  <c r="G1710" i="5"/>
  <c r="E1730" i="4"/>
  <c r="F1730" i="4" s="1"/>
  <c r="C1731" i="4"/>
  <c r="E1399" i="7"/>
  <c r="N1399" i="7" s="1"/>
  <c r="H1719" i="3"/>
  <c r="I1719" i="3" s="1"/>
  <c r="F1720" i="3"/>
  <c r="G1720" i="3"/>
  <c r="J1710" i="6" l="1"/>
  <c r="J1710" i="7"/>
  <c r="K1710" i="6"/>
  <c r="K1710" i="7"/>
  <c r="L1710" i="6"/>
  <c r="L1710" i="7"/>
  <c r="P1709" i="7"/>
  <c r="D1730" i="6"/>
  <c r="D1730" i="7"/>
  <c r="U1398" i="7"/>
  <c r="V1398" i="7"/>
  <c r="Q1399" i="7"/>
  <c r="R1399" i="7"/>
  <c r="S1399" i="7"/>
  <c r="T1399" i="7"/>
  <c r="C1719" i="6"/>
  <c r="C1719" i="7"/>
  <c r="G1399" i="4"/>
  <c r="H1399" i="4" s="1"/>
  <c r="E1399" i="6"/>
  <c r="H1711" i="5"/>
  <c r="G1711" i="5"/>
  <c r="F1711" i="5"/>
  <c r="E1731" i="4"/>
  <c r="F1731" i="4" s="1"/>
  <c r="C1732" i="4"/>
  <c r="E1400" i="7"/>
  <c r="N1400" i="7" s="1"/>
  <c r="G1721" i="3"/>
  <c r="H1720" i="3"/>
  <c r="I1720" i="3" s="1"/>
  <c r="F1721" i="3"/>
  <c r="P1710" i="7" l="1"/>
  <c r="K1711" i="6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G1400" i="4"/>
  <c r="H1400" i="4" s="1"/>
  <c r="E1400" i="6"/>
  <c r="H1712" i="5"/>
  <c r="G1712" i="5"/>
  <c r="F1712" i="5"/>
  <c r="E1732" i="4"/>
  <c r="F1732" i="4" s="1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G1401" i="4"/>
  <c r="H1401" i="4" s="1"/>
  <c r="E1401" i="6"/>
  <c r="G1713" i="5"/>
  <c r="F1713" i="5"/>
  <c r="H1713" i="5"/>
  <c r="E1733" i="4"/>
  <c r="F1733" i="4" s="1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G1402" i="4"/>
  <c r="H1402" i="4" s="1"/>
  <c r="E1402" i="6"/>
  <c r="H1714" i="5"/>
  <c r="G1714" i="5"/>
  <c r="F1714" i="5"/>
  <c r="E1734" i="4"/>
  <c r="F1734" i="4" s="1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G1403" i="4"/>
  <c r="H1403" i="4" s="1"/>
  <c r="E1403" i="6"/>
  <c r="F1715" i="5"/>
  <c r="H1715" i="5"/>
  <c r="G1715" i="5"/>
  <c r="E1735" i="4"/>
  <c r="F1735" i="4" s="1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G1404" i="4"/>
  <c r="H1404" i="4" s="1"/>
  <c r="E1404" i="6"/>
  <c r="H1716" i="5"/>
  <c r="G1716" i="5"/>
  <c r="F1716" i="5"/>
  <c r="E1736" i="4"/>
  <c r="F1736" i="4" s="1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G1405" i="4"/>
  <c r="H1405" i="4" s="1"/>
  <c r="E1405" i="6"/>
  <c r="H1717" i="5"/>
  <c r="G1717" i="5"/>
  <c r="F1717" i="5"/>
  <c r="E1737" i="4"/>
  <c r="F1737" i="4" s="1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G1406" i="4"/>
  <c r="H1406" i="4" s="1"/>
  <c r="E1406" i="6"/>
  <c r="F1718" i="5"/>
  <c r="H1718" i="5"/>
  <c r="G1718" i="5"/>
  <c r="E1738" i="4"/>
  <c r="F1738" i="4" s="1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G1407" i="4"/>
  <c r="H1407" i="4" s="1"/>
  <c r="E1407" i="6"/>
  <c r="H1719" i="5"/>
  <c r="G1719" i="5"/>
  <c r="F1719" i="5"/>
  <c r="E1739" i="4"/>
  <c r="F1739" i="4" s="1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G1408" i="4"/>
  <c r="H1408" i="4" s="1"/>
  <c r="E1408" i="6"/>
  <c r="H1720" i="5"/>
  <c r="G1720" i="5"/>
  <c r="F1720" i="5"/>
  <c r="E1740" i="4"/>
  <c r="F1740" i="4" s="1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G1409" i="4"/>
  <c r="H1409" i="4" s="1"/>
  <c r="E1409" i="6"/>
  <c r="G1721" i="5"/>
  <c r="F1721" i="5"/>
  <c r="H1721" i="5"/>
  <c r="E1741" i="4"/>
  <c r="F1741" i="4" s="1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G1410" i="4"/>
  <c r="H1410" i="4" s="1"/>
  <c r="E1410" i="6"/>
  <c r="G1722" i="5"/>
  <c r="F1722" i="5"/>
  <c r="H1722" i="5"/>
  <c r="E1742" i="4"/>
  <c r="F1742" i="4" s="1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G1411" i="4"/>
  <c r="H1411" i="4" s="1"/>
  <c r="E1411" i="6"/>
  <c r="H1723" i="5"/>
  <c r="G1723" i="5"/>
  <c r="F1723" i="5"/>
  <c r="E1743" i="4"/>
  <c r="F1743" i="4" s="1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G1412" i="4"/>
  <c r="H1412" i="4" s="1"/>
  <c r="E1412" i="6"/>
  <c r="G1724" i="5"/>
  <c r="F1724" i="5"/>
  <c r="H1724" i="5"/>
  <c r="E1744" i="4"/>
  <c r="F1744" i="4" s="1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G1413" i="4"/>
  <c r="H1413" i="4" s="1"/>
  <c r="E1413" i="6"/>
  <c r="H1725" i="5"/>
  <c r="G1725" i="5"/>
  <c r="F1725" i="5"/>
  <c r="E1745" i="4"/>
  <c r="F1745" i="4" s="1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G1414" i="4"/>
  <c r="H1414" i="4" s="1"/>
  <c r="E1414" i="6"/>
  <c r="H1726" i="5"/>
  <c r="G1726" i="5"/>
  <c r="F1726" i="5"/>
  <c r="E1746" i="4"/>
  <c r="F1746" i="4" s="1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G1415" i="4"/>
  <c r="H1415" i="4" s="1"/>
  <c r="E1415" i="6"/>
  <c r="H1727" i="5"/>
  <c r="G1727" i="5"/>
  <c r="F1727" i="5"/>
  <c r="E1747" i="4"/>
  <c r="F1747" i="4" s="1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G1416" i="4"/>
  <c r="H1416" i="4" s="1"/>
  <c r="E1416" i="6"/>
  <c r="G1728" i="5"/>
  <c r="F1728" i="5"/>
  <c r="H1728" i="5"/>
  <c r="E1748" i="4"/>
  <c r="F1748" i="4" s="1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G1417" i="4"/>
  <c r="H1417" i="4" s="1"/>
  <c r="E1417" i="6"/>
  <c r="H1729" i="5"/>
  <c r="G1729" i="5"/>
  <c r="F1729" i="5"/>
  <c r="E1749" i="4"/>
  <c r="F1749" i="4" s="1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G1418" i="4"/>
  <c r="H1418" i="4" s="1"/>
  <c r="E1418" i="6"/>
  <c r="H1730" i="5"/>
  <c r="G1730" i="5"/>
  <c r="F1730" i="5"/>
  <c r="E1750" i="4"/>
  <c r="F1750" i="4" s="1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G1419" i="4"/>
  <c r="H1419" i="4" s="1"/>
  <c r="E1419" i="6"/>
  <c r="G1731" i="5"/>
  <c r="F1731" i="5"/>
  <c r="H1731" i="5"/>
  <c r="E1751" i="4"/>
  <c r="F1751" i="4" s="1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G1420" i="4"/>
  <c r="H1420" i="4" s="1"/>
  <c r="E1420" i="6"/>
  <c r="H1732" i="5"/>
  <c r="G1732" i="5"/>
  <c r="F1732" i="5"/>
  <c r="E1752" i="4"/>
  <c r="F1752" i="4" s="1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G1421" i="4"/>
  <c r="H1421" i="4" s="1"/>
  <c r="E1421" i="6"/>
  <c r="H1733" i="5"/>
  <c r="G1733" i="5"/>
  <c r="F1733" i="5"/>
  <c r="E1753" i="4"/>
  <c r="F1753" i="4" s="1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G1422" i="4"/>
  <c r="H1422" i="4" s="1"/>
  <c r="E1422" i="6"/>
  <c r="H1734" i="5"/>
  <c r="G1734" i="5"/>
  <c r="F1734" i="5"/>
  <c r="E1754" i="4"/>
  <c r="F1754" i="4" s="1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G1423" i="4"/>
  <c r="H1423" i="4" s="1"/>
  <c r="E1423" i="6"/>
  <c r="H1735" i="5"/>
  <c r="G1735" i="5"/>
  <c r="F1735" i="5"/>
  <c r="E1755" i="4"/>
  <c r="F1755" i="4" s="1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G1424" i="4"/>
  <c r="H1424" i="4" s="1"/>
  <c r="E1424" i="6"/>
  <c r="H1736" i="5"/>
  <c r="G1736" i="5"/>
  <c r="F1736" i="5"/>
  <c r="E1756" i="4"/>
  <c r="F1756" i="4" s="1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G1425" i="4"/>
  <c r="H1425" i="4" s="1"/>
  <c r="E1425" i="6"/>
  <c r="F1737" i="5"/>
  <c r="H1737" i="5"/>
  <c r="G1737" i="5"/>
  <c r="E1757" i="4"/>
  <c r="F1757" i="4" s="1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G1426" i="4"/>
  <c r="H1426" i="4" s="1"/>
  <c r="E1426" i="6"/>
  <c r="H1738" i="5"/>
  <c r="G1738" i="5"/>
  <c r="F1738" i="5"/>
  <c r="E1758" i="4"/>
  <c r="F1758" i="4" s="1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G1427" i="4"/>
  <c r="H1427" i="4" s="1"/>
  <c r="E1427" i="6"/>
  <c r="H1739" i="5"/>
  <c r="G1739" i="5"/>
  <c r="F1739" i="5"/>
  <c r="E1759" i="4"/>
  <c r="F1759" i="4" s="1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G1428" i="4"/>
  <c r="H1428" i="4" s="1"/>
  <c r="E1428" i="6"/>
  <c r="H1740" i="5"/>
  <c r="F1740" i="5"/>
  <c r="G1740" i="5"/>
  <c r="E1760" i="4"/>
  <c r="F1760" i="4" s="1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V1428" i="7"/>
  <c r="U1428" i="7"/>
  <c r="D1760" i="6"/>
  <c r="D1760" i="7"/>
  <c r="R1429" i="7"/>
  <c r="T1429" i="7"/>
  <c r="S1429" i="7"/>
  <c r="Q1429" i="7"/>
  <c r="C1749" i="6"/>
  <c r="C1749" i="7"/>
  <c r="G1429" i="4"/>
  <c r="H1429" i="4" s="1"/>
  <c r="E1429" i="6"/>
  <c r="H1741" i="5"/>
  <c r="G1741" i="5"/>
  <c r="F1741" i="5"/>
  <c r="E1761" i="4"/>
  <c r="F1761" i="4" s="1"/>
  <c r="C1762" i="4"/>
  <c r="E1430" i="7"/>
  <c r="N1430" i="7" s="1"/>
  <c r="F1751" i="3"/>
  <c r="H1750" i="3"/>
  <c r="I1750" i="3" s="1"/>
  <c r="G1751" i="3"/>
  <c r="P1740" i="7" l="1"/>
  <c r="J1741" i="6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G1430" i="4"/>
  <c r="H1430" i="4" s="1"/>
  <c r="E1430" i="6"/>
  <c r="G1742" i="5"/>
  <c r="F1742" i="5"/>
  <c r="H1742" i="5"/>
  <c r="E1762" i="4"/>
  <c r="F1762" i="4" s="1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G1431" i="4"/>
  <c r="H1431" i="4" s="1"/>
  <c r="E1431" i="6"/>
  <c r="F1743" i="5"/>
  <c r="H1743" i="5"/>
  <c r="G1743" i="5"/>
  <c r="E1763" i="4"/>
  <c r="F1763" i="4" s="1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G1432" i="4"/>
  <c r="H1432" i="4" s="1"/>
  <c r="E1432" i="6"/>
  <c r="H1744" i="5"/>
  <c r="G1744" i="5"/>
  <c r="F1744" i="5"/>
  <c r="E1764" i="4"/>
  <c r="F1764" i="4" s="1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G1433" i="4"/>
  <c r="H1433" i="4" s="1"/>
  <c r="E1433" i="6"/>
  <c r="H1745" i="5"/>
  <c r="G1745" i="5"/>
  <c r="F1745" i="5"/>
  <c r="E1765" i="4"/>
  <c r="F1765" i="4" s="1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G1434" i="4"/>
  <c r="H1434" i="4" s="1"/>
  <c r="E1434" i="6"/>
  <c r="H1746" i="5"/>
  <c r="G1746" i="5"/>
  <c r="F1746" i="5"/>
  <c r="E1766" i="4"/>
  <c r="F1766" i="4" s="1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G1435" i="4"/>
  <c r="H1435" i="4" s="1"/>
  <c r="E1435" i="6"/>
  <c r="H1747" i="5"/>
  <c r="G1747" i="5"/>
  <c r="F1747" i="5"/>
  <c r="E1767" i="4"/>
  <c r="F1767" i="4" s="1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G1436" i="4"/>
  <c r="H1436" i="4" s="1"/>
  <c r="E1436" i="6"/>
  <c r="H1748" i="5"/>
  <c r="F1748" i="5"/>
  <c r="G1748" i="5"/>
  <c r="E1768" i="4"/>
  <c r="F1768" i="4" s="1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G1437" i="4"/>
  <c r="H1437" i="4" s="1"/>
  <c r="E1437" i="6"/>
  <c r="G1749" i="5"/>
  <c r="F1749" i="5"/>
  <c r="H1749" i="5"/>
  <c r="E1769" i="4"/>
  <c r="F1769" i="4" s="1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G1438" i="4"/>
  <c r="H1438" i="4" s="1"/>
  <c r="E1438" i="6"/>
  <c r="H1750" i="5"/>
  <c r="G1750" i="5"/>
  <c r="F1750" i="5"/>
  <c r="E1770" i="4"/>
  <c r="F1770" i="4" s="1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G1439" i="4"/>
  <c r="H1439" i="4" s="1"/>
  <c r="E1439" i="6"/>
  <c r="G1751" i="5"/>
  <c r="F1751" i="5"/>
  <c r="H1751" i="5"/>
  <c r="E1771" i="4"/>
  <c r="F1771" i="4" s="1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G1440" i="4"/>
  <c r="H1440" i="4" s="1"/>
  <c r="E1440" i="6"/>
  <c r="H1752" i="5"/>
  <c r="G1752" i="5"/>
  <c r="F1752" i="5"/>
  <c r="E1772" i="4"/>
  <c r="F1772" i="4" s="1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G1441" i="4"/>
  <c r="H1441" i="4" s="1"/>
  <c r="E1441" i="6"/>
  <c r="H1753" i="5"/>
  <c r="G1753" i="5"/>
  <c r="F1753" i="5"/>
  <c r="E1773" i="4"/>
  <c r="F1773" i="4" s="1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G1442" i="4"/>
  <c r="H1442" i="4" s="1"/>
  <c r="E1442" i="6"/>
  <c r="H1754" i="5"/>
  <c r="G1754" i="5"/>
  <c r="F1754" i="5"/>
  <c r="E1774" i="4"/>
  <c r="F1774" i="4" s="1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G1443" i="4"/>
  <c r="H1443" i="4" s="1"/>
  <c r="E1443" i="6"/>
  <c r="H1755" i="5"/>
  <c r="G1755" i="5"/>
  <c r="F1755" i="5"/>
  <c r="E1775" i="4"/>
  <c r="F1775" i="4" s="1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G1444" i="4"/>
  <c r="H1444" i="4" s="1"/>
  <c r="E1444" i="6"/>
  <c r="H1756" i="5"/>
  <c r="G1756" i="5"/>
  <c r="F1756" i="5"/>
  <c r="E1776" i="4"/>
  <c r="F1776" i="4" s="1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G1445" i="4"/>
  <c r="H1445" i="4" s="1"/>
  <c r="E1445" i="6"/>
  <c r="H1757" i="5"/>
  <c r="G1757" i="5"/>
  <c r="F1757" i="5"/>
  <c r="E1777" i="4"/>
  <c r="F1777" i="4" s="1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G1446" i="4"/>
  <c r="H1446" i="4" s="1"/>
  <c r="E1446" i="6"/>
  <c r="H1758" i="5"/>
  <c r="G1758" i="5"/>
  <c r="F1758" i="5"/>
  <c r="E1778" i="4"/>
  <c r="F1778" i="4" s="1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G1447" i="4"/>
  <c r="H1447" i="4" s="1"/>
  <c r="E1447" i="6"/>
  <c r="H1759" i="5"/>
  <c r="G1759" i="5"/>
  <c r="F1759" i="5"/>
  <c r="E1779" i="4"/>
  <c r="F1779" i="4" s="1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G1448" i="4"/>
  <c r="H1448" i="4" s="1"/>
  <c r="E1448" i="6"/>
  <c r="G1760" i="5"/>
  <c r="F1760" i="5"/>
  <c r="H1760" i="5"/>
  <c r="E1780" i="4"/>
  <c r="F1780" i="4" s="1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G1449" i="4"/>
  <c r="H1449" i="4" s="1"/>
  <c r="E1449" i="6"/>
  <c r="F1761" i="5"/>
  <c r="H1761" i="5"/>
  <c r="G1761" i="5"/>
  <c r="E1781" i="4"/>
  <c r="F1781" i="4" s="1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G1450" i="4"/>
  <c r="H1450" i="4" s="1"/>
  <c r="E1450" i="6"/>
  <c r="H1762" i="5"/>
  <c r="G1762" i="5"/>
  <c r="F1762" i="5"/>
  <c r="E1782" i="4"/>
  <c r="F1782" i="4" s="1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G1451" i="4"/>
  <c r="H1451" i="4" s="1"/>
  <c r="E1451" i="6"/>
  <c r="H1763" i="5"/>
  <c r="G1763" i="5"/>
  <c r="F1763" i="5"/>
  <c r="E1783" i="4"/>
  <c r="F1783" i="4" s="1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G1452" i="4"/>
  <c r="H1452" i="4" s="1"/>
  <c r="E1452" i="6"/>
  <c r="H1764" i="5"/>
  <c r="G1764" i="5"/>
  <c r="F1764" i="5"/>
  <c r="E1784" i="4"/>
  <c r="F1784" i="4" s="1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G1453" i="4"/>
  <c r="H1453" i="4" s="1"/>
  <c r="E1453" i="6"/>
  <c r="H1765" i="5"/>
  <c r="G1765" i="5"/>
  <c r="F1765" i="5"/>
  <c r="E1785" i="4"/>
  <c r="F1785" i="4" s="1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G1454" i="4"/>
  <c r="H1454" i="4" s="1"/>
  <c r="E1454" i="6"/>
  <c r="G1766" i="5"/>
  <c r="F1766" i="5"/>
  <c r="H1766" i="5"/>
  <c r="E1786" i="4"/>
  <c r="F1786" i="4" s="1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G1455" i="4"/>
  <c r="H1455" i="4" s="1"/>
  <c r="E1455" i="6"/>
  <c r="G1767" i="5"/>
  <c r="F1767" i="5"/>
  <c r="H1767" i="5"/>
  <c r="E1787" i="4"/>
  <c r="F1787" i="4" s="1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G1456" i="4"/>
  <c r="H1456" i="4" s="1"/>
  <c r="E1456" i="6"/>
  <c r="H1768" i="5"/>
  <c r="G1768" i="5"/>
  <c r="F1768" i="5"/>
  <c r="E1788" i="4"/>
  <c r="F1788" i="4" s="1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G1457" i="4"/>
  <c r="H1457" i="4" s="1"/>
  <c r="E1457" i="6"/>
  <c r="H1769" i="5"/>
  <c r="G1769" i="5"/>
  <c r="F1769" i="5"/>
  <c r="E1789" i="4"/>
  <c r="F1789" i="4" s="1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G1458" i="4"/>
  <c r="H1458" i="4" s="1"/>
  <c r="E1458" i="6"/>
  <c r="H1770" i="5"/>
  <c r="G1770" i="5"/>
  <c r="F1770" i="5"/>
  <c r="E1790" i="4"/>
  <c r="F1790" i="4" s="1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G1459" i="4"/>
  <c r="H1459" i="4" s="1"/>
  <c r="E1459" i="6"/>
  <c r="H1771" i="5"/>
  <c r="G1771" i="5"/>
  <c r="F1771" i="5"/>
  <c r="E1791" i="4"/>
  <c r="F1791" i="4" s="1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G1460" i="4"/>
  <c r="H1460" i="4" s="1"/>
  <c r="E1460" i="6"/>
  <c r="H1772" i="5"/>
  <c r="G1772" i="5"/>
  <c r="F1772" i="5"/>
  <c r="E1792" i="4"/>
  <c r="F1792" i="4" s="1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G1461" i="4"/>
  <c r="H1461" i="4" s="1"/>
  <c r="E1461" i="6"/>
  <c r="H1773" i="5"/>
  <c r="G1773" i="5"/>
  <c r="F1773" i="5"/>
  <c r="E1793" i="4"/>
  <c r="F1793" i="4" s="1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G1462" i="4"/>
  <c r="H1462" i="4" s="1"/>
  <c r="E1462" i="6"/>
  <c r="H1774" i="5"/>
  <c r="G1774" i="5"/>
  <c r="F1774" i="5"/>
  <c r="E1794" i="4"/>
  <c r="F1794" i="4" s="1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G1463" i="4"/>
  <c r="H1463" i="4" s="1"/>
  <c r="E1463" i="6"/>
  <c r="H1775" i="5"/>
  <c r="G1775" i="5"/>
  <c r="F1775" i="5"/>
  <c r="E1795" i="4"/>
  <c r="F1795" i="4" s="1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G1464" i="4"/>
  <c r="H1464" i="4" s="1"/>
  <c r="E1464" i="6"/>
  <c r="H1776" i="5"/>
  <c r="G1776" i="5"/>
  <c r="F1776" i="5"/>
  <c r="E1796" i="4"/>
  <c r="F1796" i="4" s="1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G1465" i="4"/>
  <c r="H1465" i="4" s="1"/>
  <c r="E1465" i="6"/>
  <c r="H1777" i="5"/>
  <c r="G1777" i="5"/>
  <c r="F1777" i="5"/>
  <c r="E1797" i="4"/>
  <c r="F1797" i="4" s="1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G1466" i="4"/>
  <c r="H1466" i="4" s="1"/>
  <c r="E1466" i="6"/>
  <c r="G1778" i="5"/>
  <c r="F1778" i="5"/>
  <c r="H1778" i="5"/>
  <c r="E1798" i="4"/>
  <c r="F1798" i="4" s="1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G1467" i="4"/>
  <c r="H1467" i="4" s="1"/>
  <c r="E1467" i="6"/>
  <c r="H1779" i="5"/>
  <c r="G1779" i="5"/>
  <c r="F1779" i="5"/>
  <c r="E1799" i="4"/>
  <c r="F1799" i="4" s="1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G1468" i="4"/>
  <c r="H1468" i="4" s="1"/>
  <c r="E1468" i="6"/>
  <c r="H1780" i="5"/>
  <c r="G1780" i="5"/>
  <c r="F1780" i="5"/>
  <c r="E1800" i="4"/>
  <c r="F1800" i="4" s="1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G1469" i="4"/>
  <c r="H1469" i="4" s="1"/>
  <c r="E1469" i="6"/>
  <c r="H1781" i="5"/>
  <c r="G1781" i="5"/>
  <c r="F1781" i="5"/>
  <c r="E1801" i="4"/>
  <c r="F1801" i="4" s="1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G1470" i="4"/>
  <c r="H1470" i="4" s="1"/>
  <c r="E1470" i="6"/>
  <c r="G1782" i="5"/>
  <c r="F1782" i="5"/>
  <c r="H1782" i="5"/>
  <c r="E1802" i="4"/>
  <c r="F1802" i="4" s="1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G1471" i="4"/>
  <c r="H1471" i="4" s="1"/>
  <c r="E1471" i="6"/>
  <c r="H1783" i="5"/>
  <c r="G1783" i="5"/>
  <c r="F1783" i="5"/>
  <c r="E1803" i="4"/>
  <c r="F1803" i="4" s="1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G1472" i="4"/>
  <c r="H1472" i="4" s="1"/>
  <c r="E1472" i="6"/>
  <c r="H1784" i="5"/>
  <c r="G1784" i="5"/>
  <c r="F1784" i="5"/>
  <c r="E1804" i="4"/>
  <c r="F1804" i="4" s="1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G1473" i="4"/>
  <c r="H1473" i="4" s="1"/>
  <c r="E1473" i="6"/>
  <c r="G1785" i="5"/>
  <c r="F1785" i="5"/>
  <c r="H1785" i="5"/>
  <c r="E1805" i="4"/>
  <c r="F1805" i="4" s="1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G1474" i="4"/>
  <c r="H1474" i="4" s="1"/>
  <c r="E1474" i="6"/>
  <c r="H1786" i="5"/>
  <c r="G1786" i="5"/>
  <c r="F1786" i="5"/>
  <c r="E1806" i="4"/>
  <c r="F1806" i="4" s="1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G1475" i="4"/>
  <c r="H1475" i="4" s="1"/>
  <c r="E1475" i="6"/>
  <c r="G1787" i="5"/>
  <c r="H1787" i="5"/>
  <c r="F1787" i="5"/>
  <c r="E1807" i="4"/>
  <c r="F1807" i="4" s="1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G1476" i="4"/>
  <c r="H1476" i="4" s="1"/>
  <c r="E1476" i="6"/>
  <c r="H1788" i="5"/>
  <c r="G1788" i="5"/>
  <c r="F1788" i="5"/>
  <c r="E1808" i="4"/>
  <c r="F1808" i="4" s="1"/>
  <c r="C1809" i="4"/>
  <c r="E1477" i="7"/>
  <c r="N1477" i="7" s="1"/>
  <c r="H1797" i="3"/>
  <c r="I1797" i="3" s="1"/>
  <c r="F1798" i="3"/>
  <c r="G1798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G1477" i="4"/>
  <c r="H1477" i="4" s="1"/>
  <c r="E1477" i="6"/>
  <c r="H1789" i="5"/>
  <c r="G1789" i="5"/>
  <c r="F1789" i="5"/>
  <c r="E1809" i="4"/>
  <c r="F1809" i="4" s="1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G1478" i="4"/>
  <c r="H1478" i="4" s="1"/>
  <c r="E1478" i="6"/>
  <c r="F1790" i="5"/>
  <c r="H1790" i="5"/>
  <c r="G1790" i="5"/>
  <c r="E1810" i="4"/>
  <c r="F1810" i="4" s="1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G1479" i="4"/>
  <c r="H1479" i="4" s="1"/>
  <c r="E1479" i="6"/>
  <c r="G1791" i="5"/>
  <c r="F1791" i="5"/>
  <c r="H1791" i="5"/>
  <c r="E1811" i="4"/>
  <c r="F1811" i="4" s="1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G1480" i="4"/>
  <c r="H1480" i="4" s="1"/>
  <c r="E1480" i="6"/>
  <c r="H1792" i="5"/>
  <c r="G1792" i="5"/>
  <c r="F1792" i="5"/>
  <c r="E1812" i="4"/>
  <c r="F1812" i="4" s="1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G1481" i="4"/>
  <c r="H1481" i="4" s="1"/>
  <c r="E1481" i="6"/>
  <c r="G1793" i="5"/>
  <c r="F1793" i="5"/>
  <c r="H1793" i="5"/>
  <c r="E1813" i="4"/>
  <c r="F1813" i="4" s="1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G1482" i="4"/>
  <c r="H1482" i="4" s="1"/>
  <c r="E1482" i="6"/>
  <c r="G1794" i="5"/>
  <c r="F1794" i="5"/>
  <c r="H1794" i="5"/>
  <c r="E1814" i="4"/>
  <c r="F1814" i="4" s="1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G1483" i="4"/>
  <c r="H1483" i="4" s="1"/>
  <c r="E1483" i="6"/>
  <c r="H1795" i="5"/>
  <c r="G1795" i="5"/>
  <c r="F1795" i="5"/>
  <c r="E1815" i="4"/>
  <c r="F1815" i="4" s="1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G1484" i="4"/>
  <c r="H1484" i="4" s="1"/>
  <c r="E1484" i="6"/>
  <c r="G1796" i="5"/>
  <c r="F1796" i="5"/>
  <c r="H1796" i="5"/>
  <c r="E1816" i="4"/>
  <c r="F1816" i="4" s="1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G1485" i="4"/>
  <c r="H1485" i="4" s="1"/>
  <c r="E1485" i="6"/>
  <c r="H1797" i="5"/>
  <c r="G1797" i="5"/>
  <c r="F1797" i="5"/>
  <c r="E1817" i="4"/>
  <c r="F1817" i="4" s="1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G1486" i="4"/>
  <c r="H1486" i="4" s="1"/>
  <c r="E1486" i="6"/>
  <c r="H1798" i="5"/>
  <c r="G1798" i="5"/>
  <c r="F1798" i="5"/>
  <c r="E1818" i="4"/>
  <c r="F1818" i="4" s="1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G1487" i="4"/>
  <c r="H1487" i="4" s="1"/>
  <c r="E1487" i="6"/>
  <c r="H1799" i="5"/>
  <c r="G1799" i="5"/>
  <c r="F1799" i="5"/>
  <c r="E1819" i="4"/>
  <c r="F1819" i="4" s="1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G1488" i="4"/>
  <c r="H1488" i="4" s="1"/>
  <c r="E1488" i="6"/>
  <c r="H1800" i="5"/>
  <c r="G1800" i="5"/>
  <c r="F1800" i="5"/>
  <c r="E1820" i="4"/>
  <c r="F1820" i="4" s="1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G1489" i="4"/>
  <c r="H1489" i="4" s="1"/>
  <c r="E1489" i="6"/>
  <c r="H1801" i="5"/>
  <c r="G1801" i="5"/>
  <c r="F1801" i="5"/>
  <c r="E1821" i="4"/>
  <c r="F1821" i="4" s="1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G1490" i="4"/>
  <c r="H1490" i="4" s="1"/>
  <c r="E1490" i="6"/>
  <c r="H1802" i="5"/>
  <c r="G1802" i="5"/>
  <c r="F1802" i="5"/>
  <c r="E1822" i="4"/>
  <c r="F1822" i="4" s="1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G1491" i="4"/>
  <c r="H1491" i="4" s="1"/>
  <c r="E1491" i="6"/>
  <c r="G1803" i="5"/>
  <c r="F1803" i="5"/>
  <c r="H1803" i="5"/>
  <c r="E1823" i="4"/>
  <c r="F1823" i="4" s="1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G1492" i="4"/>
  <c r="H1492" i="4" s="1"/>
  <c r="E1492" i="6"/>
  <c r="H1804" i="5"/>
  <c r="G1804" i="5"/>
  <c r="F1804" i="5"/>
  <c r="E1824" i="4"/>
  <c r="F1824" i="4" s="1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G1493" i="4"/>
  <c r="H1493" i="4" s="1"/>
  <c r="E1493" i="6"/>
  <c r="F1805" i="5"/>
  <c r="H1805" i="5"/>
  <c r="G1805" i="5"/>
  <c r="E1825" i="4"/>
  <c r="F1825" i="4" s="1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G1494" i="4"/>
  <c r="H1494" i="4" s="1"/>
  <c r="E1494" i="6"/>
  <c r="H1806" i="5"/>
  <c r="G1806" i="5"/>
  <c r="F1806" i="5"/>
  <c r="E1826" i="4"/>
  <c r="F1826" i="4" s="1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G1495" i="4"/>
  <c r="H1495" i="4" s="1"/>
  <c r="E1495" i="6"/>
  <c r="H1807" i="5"/>
  <c r="G1807" i="5"/>
  <c r="F1807" i="5"/>
  <c r="E1827" i="4"/>
  <c r="F1827" i="4" s="1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G1496" i="4"/>
  <c r="H1496" i="4" s="1"/>
  <c r="E1496" i="6"/>
  <c r="H1808" i="5"/>
  <c r="G1808" i="5"/>
  <c r="F1808" i="5"/>
  <c r="E1828" i="4"/>
  <c r="F1828" i="4" s="1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G1497" i="4"/>
  <c r="H1497" i="4" s="1"/>
  <c r="E1497" i="6"/>
  <c r="H1809" i="5"/>
  <c r="G1809" i="5"/>
  <c r="F1809" i="5"/>
  <c r="E1829" i="4"/>
  <c r="F1829" i="4" s="1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G1498" i="4"/>
  <c r="H1498" i="4" s="1"/>
  <c r="E1498" i="6"/>
  <c r="H1810" i="5"/>
  <c r="G1810" i="5"/>
  <c r="F1810" i="5"/>
  <c r="E1830" i="4"/>
  <c r="F1830" i="4" s="1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G1499" i="4"/>
  <c r="H1499" i="4" s="1"/>
  <c r="E1499" i="6"/>
  <c r="G1811" i="5"/>
  <c r="F1811" i="5"/>
  <c r="H1811" i="5"/>
  <c r="E1831" i="4"/>
  <c r="F1831" i="4" s="1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G1500" i="4"/>
  <c r="H1500" i="4" s="1"/>
  <c r="E1500" i="6"/>
  <c r="H1812" i="5"/>
  <c r="G1812" i="5"/>
  <c r="F1812" i="5"/>
  <c r="E1832" i="4"/>
  <c r="F1832" i="4" s="1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G1501" i="4"/>
  <c r="H1501" i="4" s="1"/>
  <c r="E1501" i="6"/>
  <c r="H1813" i="5"/>
  <c r="G1813" i="5"/>
  <c r="F1813" i="5"/>
  <c r="E1833" i="4"/>
  <c r="F1833" i="4" s="1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G1502" i="4"/>
  <c r="H1502" i="4" s="1"/>
  <c r="E1502" i="6"/>
  <c r="G1814" i="5"/>
  <c r="F1814" i="5"/>
  <c r="H1814" i="5"/>
  <c r="E1834" i="4"/>
  <c r="F1834" i="4" s="1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G1503" i="4"/>
  <c r="H1503" i="4" s="1"/>
  <c r="E1503" i="6"/>
  <c r="H1815" i="5"/>
  <c r="G1815" i="5"/>
  <c r="F1815" i="5"/>
  <c r="E1835" i="4"/>
  <c r="F1835" i="4" s="1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G1504" i="4"/>
  <c r="H1504" i="4" s="1"/>
  <c r="E1504" i="6"/>
  <c r="H1816" i="5"/>
  <c r="G1816" i="5"/>
  <c r="F1816" i="5"/>
  <c r="E1836" i="4"/>
  <c r="F1836" i="4" s="1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G1505" i="4"/>
  <c r="H1505" i="4" s="1"/>
  <c r="E1505" i="6"/>
  <c r="H1817" i="5"/>
  <c r="G1817" i="5"/>
  <c r="F1817" i="5"/>
  <c r="E1837" i="4"/>
  <c r="F1837" i="4" s="1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G1506" i="4"/>
  <c r="H1506" i="4" s="1"/>
  <c r="E1506" i="6"/>
  <c r="H1818" i="5"/>
  <c r="G1818" i="5"/>
  <c r="F1818" i="5"/>
  <c r="E1838" i="4"/>
  <c r="F1838" i="4" s="1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G1507" i="4"/>
  <c r="H1507" i="4" s="1"/>
  <c r="E1507" i="6"/>
  <c r="H1819" i="5"/>
  <c r="G1819" i="5"/>
  <c r="F1819" i="5"/>
  <c r="E1839" i="4"/>
  <c r="F1839" i="4" s="1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G1508" i="4"/>
  <c r="H1508" i="4" s="1"/>
  <c r="E1508" i="6"/>
  <c r="G1820" i="5"/>
  <c r="H1820" i="5"/>
  <c r="F1820" i="5"/>
  <c r="E1840" i="4"/>
  <c r="F1840" i="4" s="1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G1509" i="4"/>
  <c r="H1509" i="4" s="1"/>
  <c r="E1509" i="6"/>
  <c r="G1821" i="5"/>
  <c r="F1821" i="5"/>
  <c r="H1821" i="5"/>
  <c r="E1841" i="4"/>
  <c r="F1841" i="4" s="1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G1510" i="4"/>
  <c r="H1510" i="4" s="1"/>
  <c r="E1510" i="6"/>
  <c r="H1822" i="5"/>
  <c r="G1822" i="5"/>
  <c r="F1822" i="5"/>
  <c r="E1842" i="4"/>
  <c r="F1842" i="4" s="1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G1511" i="4"/>
  <c r="H1511" i="4" s="1"/>
  <c r="E1511" i="6"/>
  <c r="G1823" i="5"/>
  <c r="F1823" i="5"/>
  <c r="H1823" i="5"/>
  <c r="E1843" i="4"/>
  <c r="F1843" i="4" s="1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G1512" i="4"/>
  <c r="H1512" i="4" s="1"/>
  <c r="E1512" i="6"/>
  <c r="H1824" i="5"/>
  <c r="G1824" i="5"/>
  <c r="F1824" i="5"/>
  <c r="E1844" i="4"/>
  <c r="F1844" i="4" s="1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G1513" i="4"/>
  <c r="H1513" i="4" s="1"/>
  <c r="E1513" i="6"/>
  <c r="H1825" i="5"/>
  <c r="G1825" i="5"/>
  <c r="F1825" i="5"/>
  <c r="E1845" i="4"/>
  <c r="F1845" i="4" s="1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G1514" i="4"/>
  <c r="H1514" i="4" s="1"/>
  <c r="E1514" i="6"/>
  <c r="F1826" i="5"/>
  <c r="H1826" i="5"/>
  <c r="G1826" i="5"/>
  <c r="E1846" i="4"/>
  <c r="F1846" i="4" s="1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G1515" i="4"/>
  <c r="H1515" i="4" s="1"/>
  <c r="E1515" i="6"/>
  <c r="H1827" i="5"/>
  <c r="G1827" i="5"/>
  <c r="F1827" i="5"/>
  <c r="E1847" i="4"/>
  <c r="F1847" i="4" s="1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G1516" i="4"/>
  <c r="H1516" i="4" s="1"/>
  <c r="E1516" i="6"/>
  <c r="H1828" i="5"/>
  <c r="G1828" i="5"/>
  <c r="F1828" i="5"/>
  <c r="E1848" i="4"/>
  <c r="F1848" i="4" s="1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G1517" i="4"/>
  <c r="H1517" i="4" s="1"/>
  <c r="E1517" i="6"/>
  <c r="H1829" i="5"/>
  <c r="G1829" i="5"/>
  <c r="F1829" i="5"/>
  <c r="E1518" i="7"/>
  <c r="N1518" i="7" s="1"/>
  <c r="E1849" i="4"/>
  <c r="F1849" i="4" s="1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G1518" i="4"/>
  <c r="H1518" i="4" s="1"/>
  <c r="E1518" i="6"/>
  <c r="F1830" i="5"/>
  <c r="H1830" i="5"/>
  <c r="G1830" i="5"/>
  <c r="E1850" i="4"/>
  <c r="F1850" i="4" s="1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G1519" i="4"/>
  <c r="H1519" i="4" s="1"/>
  <c r="E1519" i="6"/>
  <c r="H1831" i="5"/>
  <c r="G1831" i="5"/>
  <c r="F1831" i="5"/>
  <c r="E1851" i="4"/>
  <c r="F1851" i="4" s="1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R1520" i="7"/>
  <c r="Q1520" i="7"/>
  <c r="T1520" i="7"/>
  <c r="S1520" i="7"/>
  <c r="D1851" i="6"/>
  <c r="D1851" i="7"/>
  <c r="V1519" i="7"/>
  <c r="U1519" i="7"/>
  <c r="C1840" i="6"/>
  <c r="C1840" i="7"/>
  <c r="G1520" i="4"/>
  <c r="H1520" i="4" s="1"/>
  <c r="E1520" i="6"/>
  <c r="G1832" i="5"/>
  <c r="F1832" i="5"/>
  <c r="H1832" i="5"/>
  <c r="E1852" i="4"/>
  <c r="F1852" i="4" s="1"/>
  <c r="C1853" i="4"/>
  <c r="E1521" i="7"/>
  <c r="N1521" i="7" s="1"/>
  <c r="G1842" i="3"/>
  <c r="H1841" i="3"/>
  <c r="I1841" i="3" s="1"/>
  <c r="F1842" i="3"/>
  <c r="P1831" i="7" l="1"/>
  <c r="J1832" i="6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G1521" i="4"/>
  <c r="H1521" i="4" s="1"/>
  <c r="E1521" i="6"/>
  <c r="F1833" i="5"/>
  <c r="H1833" i="5"/>
  <c r="G1833" i="5"/>
  <c r="E1853" i="4"/>
  <c r="F1853" i="4" s="1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G1522" i="4"/>
  <c r="H1522" i="4" s="1"/>
  <c r="E1522" i="6"/>
  <c r="H1834" i="5"/>
  <c r="G1834" i="5"/>
  <c r="F1834" i="5"/>
  <c r="E1854" i="4"/>
  <c r="F1854" i="4" s="1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G1523" i="4"/>
  <c r="H1523" i="4" s="1"/>
  <c r="E1523" i="6"/>
  <c r="H1835" i="5"/>
  <c r="G1835" i="5"/>
  <c r="F1835" i="5"/>
  <c r="E1855" i="4"/>
  <c r="F1855" i="4" s="1"/>
  <c r="C1856" i="4"/>
  <c r="E1524" i="7"/>
  <c r="N1524" i="7" s="1"/>
  <c r="F1845" i="3"/>
  <c r="H1844" i="3"/>
  <c r="I1844" i="3" s="1"/>
  <c r="G1845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G1524" i="4"/>
  <c r="H1524" i="4" s="1"/>
  <c r="E1524" i="6"/>
  <c r="G1836" i="5"/>
  <c r="F1836" i="5"/>
  <c r="H1836" i="5"/>
  <c r="E1856" i="4"/>
  <c r="F1856" i="4" s="1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G1525" i="4"/>
  <c r="H1525" i="4" s="1"/>
  <c r="E1525" i="6"/>
  <c r="H1837" i="5"/>
  <c r="G1837" i="5"/>
  <c r="F1837" i="5"/>
  <c r="E1857" i="4"/>
  <c r="F1857" i="4" s="1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G1526" i="4"/>
  <c r="H1526" i="4" s="1"/>
  <c r="E1526" i="6"/>
  <c r="H1838" i="5"/>
  <c r="G1838" i="5"/>
  <c r="F1838" i="5"/>
  <c r="E1858" i="4"/>
  <c r="F1858" i="4" s="1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D1858" i="6"/>
  <c r="D1858" i="7"/>
  <c r="V1526" i="7"/>
  <c r="U1526" i="7"/>
  <c r="T1527" i="7"/>
  <c r="S1527" i="7"/>
  <c r="R1527" i="7"/>
  <c r="Q1527" i="7"/>
  <c r="C1847" i="6"/>
  <c r="C1847" i="7"/>
  <c r="G1527" i="4"/>
  <c r="H1527" i="4" s="1"/>
  <c r="E1527" i="6"/>
  <c r="G1839" i="5"/>
  <c r="F1839" i="5"/>
  <c r="H1839" i="5"/>
  <c r="E1859" i="4"/>
  <c r="F1859" i="4" s="1"/>
  <c r="C1860" i="4"/>
  <c r="E1528" i="7"/>
  <c r="N1528" i="7" s="1"/>
  <c r="F1849" i="3"/>
  <c r="H1848" i="3"/>
  <c r="G1849" i="3"/>
  <c r="I1848" i="3"/>
  <c r="P1838" i="7" l="1"/>
  <c r="J1839" i="6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G1528" i="4"/>
  <c r="H1528" i="4" s="1"/>
  <c r="E1528" i="6"/>
  <c r="H1840" i="5"/>
  <c r="G1840" i="5"/>
  <c r="F1840" i="5"/>
  <c r="E1860" i="4"/>
  <c r="F1860" i="4" s="1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G1529" i="4"/>
  <c r="H1529" i="4" s="1"/>
  <c r="E1529" i="6"/>
  <c r="H1841" i="5"/>
  <c r="G1841" i="5"/>
  <c r="F1841" i="5"/>
  <c r="E1861" i="4"/>
  <c r="F1861" i="4" s="1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G1530" i="4"/>
  <c r="H1530" i="4" s="1"/>
  <c r="E1530" i="6"/>
  <c r="H1842" i="5"/>
  <c r="G1842" i="5"/>
  <c r="F1842" i="5"/>
  <c r="E1862" i="4"/>
  <c r="F1862" i="4" s="1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G1531" i="4"/>
  <c r="H1531" i="4" s="1"/>
  <c r="E1531" i="6"/>
  <c r="H1843" i="5"/>
  <c r="G1843" i="5"/>
  <c r="F1843" i="5"/>
  <c r="E1863" i="4"/>
  <c r="F1863" i="4" s="1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G1532" i="4"/>
  <c r="H1532" i="4" s="1"/>
  <c r="E1532" i="6"/>
  <c r="H1844" i="5"/>
  <c r="G1844" i="5"/>
  <c r="F1844" i="5"/>
  <c r="E1864" i="4"/>
  <c r="F1864" i="4" s="1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G1533" i="4"/>
  <c r="H1533" i="4" s="1"/>
  <c r="E1533" i="6"/>
  <c r="H1845" i="5"/>
  <c r="G1845" i="5"/>
  <c r="F1845" i="5"/>
  <c r="E1865" i="4"/>
  <c r="F1865" i="4" s="1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G1534" i="4"/>
  <c r="H1534" i="4" s="1"/>
  <c r="E1534" i="6"/>
  <c r="H1846" i="5"/>
  <c r="G1846" i="5"/>
  <c r="F1846" i="5"/>
  <c r="E1866" i="4"/>
  <c r="F1866" i="4" s="1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G1535" i="4"/>
  <c r="H1535" i="4" s="1"/>
  <c r="E1535" i="6"/>
  <c r="H1847" i="5"/>
  <c r="G1847" i="5"/>
  <c r="F1847" i="5"/>
  <c r="E1867" i="4"/>
  <c r="F1867" i="4" s="1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G1536" i="4"/>
  <c r="H1536" i="4" s="1"/>
  <c r="E1536" i="6"/>
  <c r="H1848" i="5"/>
  <c r="G1848" i="5"/>
  <c r="F1848" i="5"/>
  <c r="E1868" i="4"/>
  <c r="F1868" i="4" s="1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G1537" i="4"/>
  <c r="H1537" i="4" s="1"/>
  <c r="E1537" i="6"/>
  <c r="H1849" i="5"/>
  <c r="G1849" i="5"/>
  <c r="F1849" i="5"/>
  <c r="E1869" i="4"/>
  <c r="F1869" i="4" s="1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G1538" i="4"/>
  <c r="H1538" i="4" s="1"/>
  <c r="E1538" i="6"/>
  <c r="G1850" i="5"/>
  <c r="F1850" i="5"/>
  <c r="H1850" i="5"/>
  <c r="E1870" i="4"/>
  <c r="F1870" i="4" s="1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G1539" i="4"/>
  <c r="H1539" i="4" s="1"/>
  <c r="E1539" i="6"/>
  <c r="H1851" i="5"/>
  <c r="G1851" i="5"/>
  <c r="F1851" i="5"/>
  <c r="E1871" i="4"/>
  <c r="F1871" i="4" s="1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G1540" i="4"/>
  <c r="H1540" i="4" s="1"/>
  <c r="E1540" i="6"/>
  <c r="H1852" i="5"/>
  <c r="G1852" i="5"/>
  <c r="F1852" i="5"/>
  <c r="E1872" i="4"/>
  <c r="F1872" i="4" s="1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G1541" i="4"/>
  <c r="H1541" i="4" s="1"/>
  <c r="E1541" i="6"/>
  <c r="H1853" i="5"/>
  <c r="G1853" i="5"/>
  <c r="F1853" i="5"/>
  <c r="E1873" i="4"/>
  <c r="F1873" i="4" s="1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G1542" i="4"/>
  <c r="H1542" i="4" s="1"/>
  <c r="E1542" i="6"/>
  <c r="H1854" i="5"/>
  <c r="G1854" i="5"/>
  <c r="F1854" i="5"/>
  <c r="E1874" i="4"/>
  <c r="F1874" i="4" s="1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G1543" i="4"/>
  <c r="H1543" i="4" s="1"/>
  <c r="E1543" i="6"/>
  <c r="H1855" i="5"/>
  <c r="G1855" i="5"/>
  <c r="F1855" i="5"/>
  <c r="E1875" i="4"/>
  <c r="F1875" i="4" s="1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G1544" i="4"/>
  <c r="H1544" i="4" s="1"/>
  <c r="E1544" i="6"/>
  <c r="H1856" i="5"/>
  <c r="F1856" i="5"/>
  <c r="G1856" i="5"/>
  <c r="E1876" i="4"/>
  <c r="F1876" i="4" s="1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G1545" i="4"/>
  <c r="H1545" i="4" s="1"/>
  <c r="E1545" i="6"/>
  <c r="H1857" i="5"/>
  <c r="G1857" i="5"/>
  <c r="F1857" i="5"/>
  <c r="E1877" i="4"/>
  <c r="F1877" i="4" s="1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G1546" i="4"/>
  <c r="H1546" i="4" s="1"/>
  <c r="E1546" i="6"/>
  <c r="H1858" i="5"/>
  <c r="G1858" i="5"/>
  <c r="F1858" i="5"/>
  <c r="E1878" i="4"/>
  <c r="F1878" i="4" s="1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G1547" i="4"/>
  <c r="H1547" i="4" s="1"/>
  <c r="E1547" i="6"/>
  <c r="G1859" i="5"/>
  <c r="F1859" i="5"/>
  <c r="H1859" i="5"/>
  <c r="E1879" i="4"/>
  <c r="F1879" i="4" s="1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G1548" i="4"/>
  <c r="H1548" i="4" s="1"/>
  <c r="E1548" i="6"/>
  <c r="F1860" i="5"/>
  <c r="G1860" i="5"/>
  <c r="H1860" i="5"/>
  <c r="E1880" i="4"/>
  <c r="F1880" i="4" s="1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G1549" i="4"/>
  <c r="H1549" i="4" s="1"/>
  <c r="E1549" i="6"/>
  <c r="H1861" i="5"/>
  <c r="G1861" i="5"/>
  <c r="F1861" i="5"/>
  <c r="E1881" i="4"/>
  <c r="F1881" i="4" s="1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G1550" i="4"/>
  <c r="H1550" i="4" s="1"/>
  <c r="E1550" i="6"/>
  <c r="H1862" i="5"/>
  <c r="G1862" i="5"/>
  <c r="F1862" i="5"/>
  <c r="E1882" i="4"/>
  <c r="F1882" i="4" s="1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G1551" i="4"/>
  <c r="H1551" i="4" s="1"/>
  <c r="E1551" i="6"/>
  <c r="H1863" i="5"/>
  <c r="G1863" i="5"/>
  <c r="F1863" i="5"/>
  <c r="E1552" i="7"/>
  <c r="N1552" i="7" s="1"/>
  <c r="E1883" i="4"/>
  <c r="F1883" i="4" s="1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2" i="7"/>
  <c r="D1883" i="6"/>
  <c r="D1883" i="7"/>
  <c r="U1551" i="7"/>
  <c r="V1551" i="7"/>
  <c r="T1552" i="7"/>
  <c r="Q1552" i="7"/>
  <c r="R1552" i="7"/>
  <c r="S1552" i="7"/>
  <c r="C1872" i="6"/>
  <c r="C1872" i="7"/>
  <c r="G1552" i="4"/>
  <c r="H1552" i="4" s="1"/>
  <c r="E1552" i="6"/>
  <c r="H1864" i="5"/>
  <c r="G1864" i="5"/>
  <c r="F1864" i="5"/>
  <c r="E1553" i="7"/>
  <c r="N1553" i="7" s="1"/>
  <c r="E1884" i="4"/>
  <c r="F1884" i="4" s="1"/>
  <c r="C1885" i="4"/>
  <c r="G1874" i="3"/>
  <c r="H1873" i="3"/>
  <c r="I1873" i="3" s="1"/>
  <c r="F1874" i="3"/>
  <c r="P1863" i="7" l="1"/>
  <c r="J1864" i="6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G1553" i="4"/>
  <c r="H1553" i="4" s="1"/>
  <c r="E1553" i="6"/>
  <c r="H1865" i="5"/>
  <c r="F1865" i="5"/>
  <c r="G1865" i="5"/>
  <c r="E1885" i="4"/>
  <c r="F1885" i="4" s="1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G1554" i="4"/>
  <c r="H1554" i="4" s="1"/>
  <c r="E1554" i="6"/>
  <c r="G1866" i="5"/>
  <c r="F1866" i="5"/>
  <c r="H1866" i="5"/>
  <c r="E1886" i="4"/>
  <c r="F1886" i="4" s="1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G1555" i="4"/>
  <c r="H1555" i="4" s="1"/>
  <c r="E1555" i="6"/>
  <c r="H1867" i="5"/>
  <c r="G1867" i="5"/>
  <c r="F1867" i="5"/>
  <c r="E1887" i="4"/>
  <c r="F1887" i="4" s="1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G1556" i="4"/>
  <c r="H1556" i="4" s="1"/>
  <c r="E1556" i="6"/>
  <c r="H1868" i="5"/>
  <c r="G1868" i="5"/>
  <c r="F1868" i="5"/>
  <c r="E1888" i="4"/>
  <c r="F1888" i="4" s="1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G1557" i="4"/>
  <c r="H1557" i="4" s="1"/>
  <c r="E1557" i="6"/>
  <c r="H1869" i="5"/>
  <c r="G1869" i="5"/>
  <c r="F1869" i="5"/>
  <c r="E1889" i="4"/>
  <c r="F1889" i="4" s="1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G1558" i="4"/>
  <c r="H1558" i="4" s="1"/>
  <c r="E1558" i="6"/>
  <c r="H1870" i="5"/>
  <c r="G1870" i="5"/>
  <c r="F1870" i="5"/>
  <c r="E1890" i="4"/>
  <c r="F1890" i="4" s="1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G1559" i="4"/>
  <c r="H1559" i="4" s="1"/>
  <c r="E1559" i="6"/>
  <c r="G1871" i="5"/>
  <c r="F1871" i="5"/>
  <c r="H1871" i="5"/>
  <c r="E1891" i="4"/>
  <c r="F1891" i="4" s="1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G1560" i="4"/>
  <c r="H1560" i="4" s="1"/>
  <c r="E1560" i="6"/>
  <c r="H1872" i="5"/>
  <c r="G1872" i="5"/>
  <c r="F1872" i="5"/>
  <c r="E1892" i="4"/>
  <c r="F1892" i="4" s="1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G1561" i="4"/>
  <c r="H1561" i="4" s="1"/>
  <c r="E1561" i="6"/>
  <c r="H1873" i="5"/>
  <c r="G1873" i="5"/>
  <c r="F1873" i="5"/>
  <c r="E1893" i="4"/>
  <c r="F1893" i="4" s="1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G1562" i="4"/>
  <c r="H1562" i="4" s="1"/>
  <c r="E1562" i="6"/>
  <c r="H1874" i="5"/>
  <c r="G1874" i="5"/>
  <c r="F1874" i="5"/>
  <c r="E1894" i="4"/>
  <c r="F1894" i="4" s="1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G1563" i="4"/>
  <c r="H1563" i="4" s="1"/>
  <c r="E1563" i="6"/>
  <c r="G1875" i="5"/>
  <c r="F1875" i="5"/>
  <c r="H1875" i="5"/>
  <c r="E1895" i="4"/>
  <c r="F1895" i="4" s="1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G1564" i="4"/>
  <c r="H1564" i="4" s="1"/>
  <c r="E1564" i="6"/>
  <c r="H1876" i="5"/>
  <c r="G1876" i="5"/>
  <c r="F1876" i="5"/>
  <c r="E1896" i="4"/>
  <c r="F1896" i="4" s="1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G1565" i="4"/>
  <c r="H1565" i="4" s="1"/>
  <c r="E1565" i="6"/>
  <c r="G1877" i="5"/>
  <c r="F1877" i="5"/>
  <c r="H1877" i="5"/>
  <c r="E1897" i="4"/>
  <c r="F1897" i="4" s="1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G1566" i="4"/>
  <c r="H1566" i="4" s="1"/>
  <c r="E1566" i="6"/>
  <c r="G1878" i="5"/>
  <c r="F1878" i="5"/>
  <c r="H1878" i="5"/>
  <c r="E1898" i="4"/>
  <c r="F1898" i="4" s="1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G1567" i="4"/>
  <c r="H1567" i="4" s="1"/>
  <c r="E1567" i="6"/>
  <c r="H1879" i="5"/>
  <c r="G1879" i="5"/>
  <c r="F1879" i="5"/>
  <c r="E1899" i="4"/>
  <c r="F1899" i="4" s="1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G1568" i="4"/>
  <c r="H1568" i="4" s="1"/>
  <c r="E1568" i="6"/>
  <c r="H1880" i="5"/>
  <c r="G1880" i="5"/>
  <c r="F1880" i="5"/>
  <c r="E1900" i="4"/>
  <c r="F1900" i="4" s="1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G1569" i="4"/>
  <c r="H1569" i="4" s="1"/>
  <c r="E1569" i="6"/>
  <c r="F1881" i="5"/>
  <c r="H1881" i="5"/>
  <c r="G1881" i="5"/>
  <c r="E1901" i="4"/>
  <c r="F1901" i="4" s="1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G1570" i="4"/>
  <c r="H1570" i="4" s="1"/>
  <c r="E1570" i="6"/>
  <c r="H1882" i="5"/>
  <c r="G1882" i="5"/>
  <c r="F1882" i="5"/>
  <c r="E1902" i="4"/>
  <c r="F1902" i="4" s="1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G1571" i="4"/>
  <c r="H1571" i="4" s="1"/>
  <c r="E1571" i="6"/>
  <c r="H1883" i="5"/>
  <c r="G1883" i="5"/>
  <c r="F1883" i="5"/>
  <c r="E1903" i="4"/>
  <c r="F1903" i="4" s="1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G1572" i="4"/>
  <c r="H1572" i="4" s="1"/>
  <c r="E1572" i="6"/>
  <c r="G1884" i="5"/>
  <c r="F1884" i="5"/>
  <c r="H1884" i="5"/>
  <c r="E1904" i="4"/>
  <c r="F1904" i="4" s="1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G1573" i="4"/>
  <c r="H1573" i="4" s="1"/>
  <c r="E1573" i="6"/>
  <c r="H1885" i="5"/>
  <c r="G1885" i="5"/>
  <c r="F1885" i="5"/>
  <c r="E1905" i="4"/>
  <c r="F1905" i="4" s="1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G1574" i="4"/>
  <c r="H1574" i="4" s="1"/>
  <c r="E1574" i="6"/>
  <c r="G1886" i="5"/>
  <c r="F1886" i="5"/>
  <c r="H1886" i="5"/>
  <c r="E1906" i="4"/>
  <c r="F1906" i="4" s="1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G1575" i="4"/>
  <c r="H1575" i="4" s="1"/>
  <c r="E1575" i="6"/>
  <c r="H1887" i="5"/>
  <c r="G1887" i="5"/>
  <c r="F1887" i="5"/>
  <c r="E1907" i="4"/>
  <c r="F1907" i="4" s="1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G1576" i="4"/>
  <c r="H1576" i="4" s="1"/>
  <c r="E1576" i="6"/>
  <c r="H1888" i="5"/>
  <c r="G1888" i="5"/>
  <c r="F1888" i="5"/>
  <c r="E1908" i="4"/>
  <c r="F1908" i="4" s="1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G1577" i="4"/>
  <c r="H1577" i="4" s="1"/>
  <c r="E1577" i="6"/>
  <c r="H1889" i="5"/>
  <c r="F1889" i="5"/>
  <c r="G1889" i="5"/>
  <c r="E1909" i="4"/>
  <c r="F1909" i="4" s="1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G1578" i="4"/>
  <c r="H1578" i="4" s="1"/>
  <c r="E1578" i="6"/>
  <c r="H1890" i="5"/>
  <c r="G1890" i="5"/>
  <c r="F1890" i="5"/>
  <c r="E1910" i="4"/>
  <c r="F1910" i="4" s="1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G1579" i="4"/>
  <c r="H1579" i="4" s="1"/>
  <c r="E1579" i="6"/>
  <c r="H1891" i="5"/>
  <c r="G1891" i="5"/>
  <c r="F1891" i="5"/>
  <c r="E1911" i="4"/>
  <c r="F1911" i="4" s="1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G1580" i="4"/>
  <c r="H1580" i="4" s="1"/>
  <c r="E1580" i="6"/>
  <c r="H1892" i="5"/>
  <c r="G1892" i="5"/>
  <c r="F1892" i="5"/>
  <c r="E1912" i="4"/>
  <c r="F1912" i="4" s="1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G1581" i="4"/>
  <c r="H1581" i="4" s="1"/>
  <c r="E1581" i="6"/>
  <c r="H1893" i="5"/>
  <c r="G1893" i="5"/>
  <c r="F1893" i="5"/>
  <c r="E1913" i="4"/>
  <c r="F1913" i="4" s="1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G1582" i="4"/>
  <c r="H1582" i="4" s="1"/>
  <c r="E1582" i="6"/>
  <c r="H1894" i="5"/>
  <c r="G1894" i="5"/>
  <c r="F1894" i="5"/>
  <c r="E1914" i="4"/>
  <c r="F1914" i="4" s="1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G1583" i="4"/>
  <c r="H1583" i="4" s="1"/>
  <c r="E1583" i="6"/>
  <c r="G1895" i="5"/>
  <c r="F1895" i="5"/>
  <c r="H1895" i="5"/>
  <c r="E1915" i="4"/>
  <c r="F1915" i="4" s="1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G1584" i="4"/>
  <c r="H1584" i="4" s="1"/>
  <c r="E1584" i="6"/>
  <c r="H1896" i="5"/>
  <c r="G1896" i="5"/>
  <c r="F1896" i="5"/>
  <c r="E1916" i="4"/>
  <c r="F1916" i="4" s="1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G1585" i="4"/>
  <c r="H1585" i="4" s="1"/>
  <c r="E1585" i="6"/>
  <c r="H1897" i="5"/>
  <c r="G1897" i="5"/>
  <c r="F1897" i="5"/>
  <c r="E1917" i="4"/>
  <c r="F1917" i="4" s="1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G1586" i="4"/>
  <c r="H1586" i="4" s="1"/>
  <c r="E1586" i="6"/>
  <c r="H1898" i="5"/>
  <c r="F1898" i="5"/>
  <c r="G1898" i="5"/>
  <c r="E1918" i="4"/>
  <c r="F1918" i="4" s="1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G1587" i="4"/>
  <c r="H1587" i="4" s="1"/>
  <c r="E1587" i="6"/>
  <c r="H1899" i="5"/>
  <c r="F1899" i="5"/>
  <c r="G1899" i="5"/>
  <c r="E1919" i="4"/>
  <c r="F1919" i="4" s="1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G1588" i="4"/>
  <c r="H1588" i="4" s="1"/>
  <c r="E1588" i="6"/>
  <c r="H1900" i="5"/>
  <c r="G1900" i="5"/>
  <c r="F1900" i="5"/>
  <c r="E1920" i="4"/>
  <c r="F1920" i="4" s="1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G1589" i="4"/>
  <c r="H1589" i="4" s="1"/>
  <c r="E1589" i="6"/>
  <c r="G1901" i="5"/>
  <c r="F1901" i="5"/>
  <c r="H1901" i="5"/>
  <c r="E1921" i="4"/>
  <c r="F1921" i="4" s="1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G1590" i="4"/>
  <c r="H1590" i="4" s="1"/>
  <c r="E1590" i="6"/>
  <c r="G1902" i="5"/>
  <c r="F1902" i="5"/>
  <c r="H1902" i="5"/>
  <c r="E1922" i="4"/>
  <c r="F1922" i="4" s="1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G1591" i="4"/>
  <c r="H1591" i="4" s="1"/>
  <c r="E1591" i="6"/>
  <c r="H1903" i="5"/>
  <c r="G1903" i="5"/>
  <c r="F1903" i="5"/>
  <c r="E1923" i="4"/>
  <c r="F1923" i="4" s="1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G1592" i="4"/>
  <c r="H1592" i="4" s="1"/>
  <c r="E1592" i="6"/>
  <c r="H1904" i="5"/>
  <c r="G1904" i="5"/>
  <c r="F1904" i="5"/>
  <c r="E1924" i="4"/>
  <c r="F1924" i="4" s="1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G1593" i="4"/>
  <c r="H1593" i="4" s="1"/>
  <c r="E1593" i="6"/>
  <c r="H1905" i="5"/>
  <c r="G1905" i="5"/>
  <c r="F1905" i="5"/>
  <c r="E1925" i="4"/>
  <c r="F1925" i="4" s="1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G1594" i="4"/>
  <c r="H1594" i="4" s="1"/>
  <c r="E1594" i="6"/>
  <c r="H1906" i="5"/>
  <c r="G1906" i="5"/>
  <c r="F1906" i="5"/>
  <c r="E1926" i="4"/>
  <c r="F1926" i="4" s="1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G1595" i="4"/>
  <c r="H1595" i="4" s="1"/>
  <c r="E1595" i="6"/>
  <c r="H1907" i="5"/>
  <c r="G1907" i="5"/>
  <c r="F1907" i="5"/>
  <c r="E1927" i="4"/>
  <c r="F1927" i="4" s="1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G1596" i="4"/>
  <c r="H1596" i="4" s="1"/>
  <c r="E1596" i="6"/>
  <c r="H1908" i="5"/>
  <c r="G1908" i="5"/>
  <c r="F1908" i="5"/>
  <c r="E1928" i="4"/>
  <c r="F1928" i="4" s="1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G1597" i="4"/>
  <c r="H1597" i="4" s="1"/>
  <c r="E1597" i="6"/>
  <c r="H1909" i="5"/>
  <c r="G1909" i="5"/>
  <c r="F1909" i="5"/>
  <c r="E1929" i="4"/>
  <c r="F1929" i="4" s="1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G1598" i="4"/>
  <c r="H1598" i="4" s="1"/>
  <c r="E1598" i="6"/>
  <c r="G1910" i="5"/>
  <c r="F1910" i="5"/>
  <c r="H1910" i="5"/>
  <c r="E1930" i="4"/>
  <c r="F1930" i="4" s="1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G1599" i="4"/>
  <c r="H1599" i="4" s="1"/>
  <c r="E1599" i="6"/>
  <c r="G1911" i="5"/>
  <c r="F1911" i="5"/>
  <c r="H1911" i="5"/>
  <c r="E1931" i="4"/>
  <c r="F1931" i="4" s="1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G1600" i="4"/>
  <c r="H1600" i="4" s="1"/>
  <c r="E1600" i="6"/>
  <c r="H1912" i="5"/>
  <c r="G1912" i="5"/>
  <c r="F1912" i="5"/>
  <c r="E1932" i="4"/>
  <c r="F1932" i="4" s="1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G1601" i="4"/>
  <c r="H1601" i="4" s="1"/>
  <c r="E1601" i="6"/>
  <c r="G1913" i="5"/>
  <c r="F1913" i="5"/>
  <c r="H1913" i="5"/>
  <c r="E1933" i="4"/>
  <c r="F1933" i="4" s="1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G1602" i="4"/>
  <c r="H1602" i="4" s="1"/>
  <c r="E1602" i="6"/>
  <c r="G1914" i="5"/>
  <c r="F1914" i="5"/>
  <c r="H1914" i="5"/>
  <c r="E1934" i="4"/>
  <c r="F1934" i="4" s="1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G1603" i="4"/>
  <c r="H1603" i="4" s="1"/>
  <c r="E1603" i="6"/>
  <c r="H1915" i="5"/>
  <c r="G1915" i="5"/>
  <c r="F1915" i="5"/>
  <c r="E1935" i="4"/>
  <c r="F1935" i="4" s="1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G1604" i="4"/>
  <c r="H1604" i="4" s="1"/>
  <c r="E1604" i="6"/>
  <c r="H1916" i="5"/>
  <c r="G1916" i="5"/>
  <c r="F1916" i="5"/>
  <c r="E1936" i="4"/>
  <c r="F1936" i="4" s="1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G1605" i="4"/>
  <c r="H1605" i="4" s="1"/>
  <c r="E1605" i="6"/>
  <c r="G1917" i="5"/>
  <c r="F1917" i="5"/>
  <c r="H1917" i="5"/>
  <c r="E1937" i="4"/>
  <c r="F1937" i="4" s="1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G1606" i="4"/>
  <c r="H1606" i="4" s="1"/>
  <c r="E1606" i="6"/>
  <c r="H1918" i="5"/>
  <c r="G1918" i="5"/>
  <c r="F1918" i="5"/>
  <c r="E1938" i="4"/>
  <c r="F1938" i="4" s="1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G1607" i="4"/>
  <c r="H1607" i="4" s="1"/>
  <c r="E1607" i="6"/>
  <c r="G1919" i="5"/>
  <c r="F1919" i="5"/>
  <c r="H1919" i="5"/>
  <c r="E1939" i="4"/>
  <c r="F1939" i="4" s="1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G1608" i="4"/>
  <c r="H1608" i="4" s="1"/>
  <c r="E1608" i="6"/>
  <c r="G1920" i="5"/>
  <c r="F1920" i="5"/>
  <c r="H1920" i="5"/>
  <c r="E1940" i="4"/>
  <c r="F1940" i="4" s="1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G1609" i="4"/>
  <c r="H1609" i="4" s="1"/>
  <c r="E1609" i="6"/>
  <c r="H1921" i="5"/>
  <c r="G1921" i="5"/>
  <c r="F1921" i="5"/>
  <c r="E1941" i="4"/>
  <c r="F1941" i="4" s="1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G1610" i="4"/>
  <c r="H1610" i="4" s="1"/>
  <c r="E1610" i="6"/>
  <c r="H1922" i="5"/>
  <c r="G1922" i="5"/>
  <c r="F1922" i="5"/>
  <c r="E1942" i="4"/>
  <c r="F1942" i="4" s="1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G1611" i="4"/>
  <c r="H1611" i="4" s="1"/>
  <c r="E1611" i="6"/>
  <c r="H1923" i="5"/>
  <c r="G1923" i="5"/>
  <c r="F1923" i="5"/>
  <c r="E1943" i="4"/>
  <c r="F1943" i="4" s="1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G1612" i="4"/>
  <c r="H1612" i="4" s="1"/>
  <c r="E1612" i="6"/>
  <c r="H1924" i="5"/>
  <c r="G1924" i="5"/>
  <c r="F1924" i="5"/>
  <c r="E1944" i="4"/>
  <c r="F1944" i="4" s="1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G1613" i="4"/>
  <c r="H1613" i="4" s="1"/>
  <c r="E1613" i="6"/>
  <c r="H1925" i="5"/>
  <c r="G1925" i="5"/>
  <c r="F1925" i="5"/>
  <c r="E1945" i="4"/>
  <c r="F1945" i="4" s="1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G1614" i="4"/>
  <c r="H1614" i="4" s="1"/>
  <c r="E1614" i="6"/>
  <c r="H1926" i="5"/>
  <c r="G1926" i="5"/>
  <c r="F1926" i="5"/>
  <c r="E1946" i="4"/>
  <c r="F1946" i="4" s="1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G1615" i="4"/>
  <c r="H1615" i="4" s="1"/>
  <c r="E1615" i="6"/>
  <c r="H1927" i="5"/>
  <c r="G1927" i="5"/>
  <c r="F1927" i="5"/>
  <c r="E1947" i="4"/>
  <c r="F1947" i="4" s="1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G1616" i="4"/>
  <c r="H1616" i="4" s="1"/>
  <c r="E1616" i="6"/>
  <c r="H1928" i="5"/>
  <c r="G1928" i="5"/>
  <c r="F1928" i="5"/>
  <c r="E1948" i="4"/>
  <c r="F1948" i="4" s="1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G1617" i="4"/>
  <c r="H1617" i="4" s="1"/>
  <c r="E1617" i="6"/>
  <c r="G1929" i="5"/>
  <c r="H1929" i="5"/>
  <c r="F1929" i="5"/>
  <c r="E1949" i="4"/>
  <c r="F1949" i="4" s="1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G1618" i="4"/>
  <c r="H1618" i="4" s="1"/>
  <c r="E1618" i="6"/>
  <c r="H1930" i="5"/>
  <c r="G1930" i="5"/>
  <c r="F1930" i="5"/>
  <c r="E1950" i="4"/>
  <c r="F1950" i="4" s="1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G1619" i="4"/>
  <c r="H1619" i="4" s="1"/>
  <c r="E1619" i="6"/>
  <c r="G1931" i="5"/>
  <c r="F1931" i="5"/>
  <c r="H1931" i="5"/>
  <c r="E1951" i="4"/>
  <c r="F1951" i="4" s="1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G1620" i="4"/>
  <c r="H1620" i="4" s="1"/>
  <c r="E1620" i="6"/>
  <c r="H1932" i="5"/>
  <c r="G1932" i="5"/>
  <c r="F1932" i="5"/>
  <c r="E1952" i="4"/>
  <c r="F1952" i="4" s="1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G1621" i="4"/>
  <c r="H1621" i="4" s="1"/>
  <c r="E1621" i="6"/>
  <c r="H1933" i="5"/>
  <c r="G1933" i="5"/>
  <c r="F1933" i="5"/>
  <c r="E1953" i="4"/>
  <c r="F1953" i="4" s="1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G1622" i="4"/>
  <c r="H1622" i="4" s="1"/>
  <c r="E1622" i="6"/>
  <c r="H1934" i="5"/>
  <c r="F1934" i="5"/>
  <c r="G1934" i="5"/>
  <c r="E1954" i="4"/>
  <c r="F1954" i="4" s="1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G1623" i="4"/>
  <c r="H1623" i="4" s="1"/>
  <c r="E1623" i="6"/>
  <c r="H1935" i="5"/>
  <c r="G1935" i="5"/>
  <c r="F1935" i="5"/>
  <c r="E1955" i="4"/>
  <c r="F1955" i="4" s="1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G1624" i="4"/>
  <c r="H1624" i="4" s="1"/>
  <c r="E1624" i="6"/>
  <c r="H1936" i="5"/>
  <c r="G1936" i="5"/>
  <c r="F1936" i="5"/>
  <c r="E1956" i="4"/>
  <c r="F1956" i="4" s="1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G1625" i="4"/>
  <c r="H1625" i="4" s="1"/>
  <c r="E1625" i="6"/>
  <c r="H1937" i="5"/>
  <c r="G1937" i="5"/>
  <c r="F1937" i="5"/>
  <c r="E1957" i="4"/>
  <c r="F1957" i="4" s="1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G1626" i="4"/>
  <c r="H1626" i="4" s="1"/>
  <c r="E1626" i="6"/>
  <c r="H1938" i="5"/>
  <c r="G1938" i="5"/>
  <c r="F1938" i="5"/>
  <c r="E1958" i="4"/>
  <c r="F1958" i="4" s="1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G1627" i="4"/>
  <c r="H1627" i="4" s="1"/>
  <c r="E1627" i="6"/>
  <c r="H1939" i="5"/>
  <c r="G1939" i="5"/>
  <c r="F1939" i="5"/>
  <c r="E1959" i="4"/>
  <c r="F1959" i="4" s="1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G1628" i="4"/>
  <c r="H1628" i="4" s="1"/>
  <c r="E1628" i="6"/>
  <c r="H1940" i="5"/>
  <c r="G1940" i="5"/>
  <c r="F1940" i="5"/>
  <c r="E1960" i="4"/>
  <c r="F1960" i="4" s="1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G1629" i="4"/>
  <c r="H1629" i="4" s="1"/>
  <c r="E1629" i="6"/>
  <c r="H1941" i="5"/>
  <c r="G1941" i="5"/>
  <c r="F1941" i="5"/>
  <c r="E1961" i="4"/>
  <c r="F1961" i="4" s="1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G1630" i="4"/>
  <c r="H1630" i="4" s="1"/>
  <c r="E1630" i="6"/>
  <c r="H1942" i="5"/>
  <c r="G1942" i="5"/>
  <c r="F1942" i="5"/>
  <c r="E1962" i="4"/>
  <c r="F1962" i="4" s="1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G1631" i="4"/>
  <c r="H1631" i="4" s="1"/>
  <c r="E1631" i="6"/>
  <c r="H1943" i="5"/>
  <c r="G1943" i="5"/>
  <c r="F1943" i="5"/>
  <c r="E1963" i="4"/>
  <c r="F1963" i="4" s="1"/>
  <c r="C1964" i="4"/>
  <c r="E1632" i="7"/>
  <c r="N1632" i="7" s="1"/>
  <c r="H1952" i="3"/>
  <c r="I1952" i="3" s="1"/>
  <c r="F1953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G1632" i="4"/>
  <c r="H1632" i="4" s="1"/>
  <c r="E1632" i="6"/>
  <c r="H1944" i="5"/>
  <c r="G1944" i="5"/>
  <c r="F1944" i="5"/>
  <c r="E1964" i="4"/>
  <c r="F1964" i="4" s="1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G1633" i="4"/>
  <c r="H1633" i="4" s="1"/>
  <c r="E1633" i="6"/>
  <c r="H1945" i="5"/>
  <c r="G1945" i="5"/>
  <c r="F1945" i="5"/>
  <c r="E1965" i="4"/>
  <c r="F1965" i="4" s="1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G1634" i="4"/>
  <c r="H1634" i="4" s="1"/>
  <c r="E1634" i="6"/>
  <c r="F1946" i="5"/>
  <c r="G1946" i="5"/>
  <c r="H1946" i="5"/>
  <c r="E1966" i="4"/>
  <c r="F1966" i="4" s="1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G1635" i="4"/>
  <c r="H1635" i="4" s="1"/>
  <c r="E1635" i="6"/>
  <c r="F1947" i="5"/>
  <c r="H1947" i="5"/>
  <c r="G1947" i="5"/>
  <c r="E1967" i="4"/>
  <c r="F1967" i="4" s="1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G1636" i="4"/>
  <c r="H1636" i="4" s="1"/>
  <c r="E1636" i="6"/>
  <c r="H1948" i="5"/>
  <c r="G1948" i="5"/>
  <c r="F1948" i="5"/>
  <c r="E1968" i="4"/>
  <c r="F1968" i="4" s="1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G1637" i="4"/>
  <c r="H1637" i="4" s="1"/>
  <c r="E1637" i="6"/>
  <c r="H1949" i="5"/>
  <c r="G1949" i="5"/>
  <c r="F1949" i="5"/>
  <c r="E1969" i="4"/>
  <c r="F1969" i="4" s="1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G1638" i="4"/>
  <c r="H1638" i="4" s="1"/>
  <c r="E1638" i="6"/>
  <c r="G1950" i="5"/>
  <c r="F1950" i="5"/>
  <c r="H1950" i="5"/>
  <c r="E1970" i="4"/>
  <c r="F1970" i="4" s="1"/>
  <c r="C1971" i="4"/>
  <c r="E1639" i="7"/>
  <c r="N1639" i="7" s="1"/>
  <c r="F1960" i="3"/>
  <c r="H1959" i="3"/>
  <c r="I1959" i="3" s="1"/>
  <c r="G1960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G1639" i="4"/>
  <c r="H1639" i="4" s="1"/>
  <c r="E1639" i="6"/>
  <c r="H1951" i="5"/>
  <c r="G1951" i="5"/>
  <c r="F1951" i="5"/>
  <c r="E1971" i="4"/>
  <c r="F1971" i="4" s="1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G1640" i="4"/>
  <c r="H1640" i="4" s="1"/>
  <c r="E1640" i="6"/>
  <c r="H1952" i="5"/>
  <c r="G1952" i="5"/>
  <c r="F1952" i="5"/>
  <c r="E1972" i="4"/>
  <c r="F1972" i="4" s="1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G1641" i="4"/>
  <c r="H1641" i="4" s="1"/>
  <c r="E1641" i="6"/>
  <c r="F1953" i="5"/>
  <c r="G1953" i="5"/>
  <c r="H1953" i="5"/>
  <c r="E1973" i="4"/>
  <c r="F1973" i="4" s="1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G1642" i="4"/>
  <c r="H1642" i="4" s="1"/>
  <c r="E1642" i="6"/>
  <c r="H1954" i="5"/>
  <c r="G1954" i="5"/>
  <c r="F1954" i="5"/>
  <c r="E1974" i="4"/>
  <c r="F1974" i="4" s="1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G1643" i="4"/>
  <c r="H1643" i="4" s="1"/>
  <c r="E1643" i="6"/>
  <c r="F1955" i="5"/>
  <c r="H1955" i="5"/>
  <c r="G1955" i="5"/>
  <c r="E1975" i="4"/>
  <c r="F1975" i="4" s="1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G1644" i="4"/>
  <c r="H1644" i="4" s="1"/>
  <c r="E1644" i="6"/>
  <c r="H1956" i="5"/>
  <c r="G1956" i="5"/>
  <c r="F1956" i="5"/>
  <c r="E1976" i="4"/>
  <c r="F1976" i="4" s="1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G1645" i="4"/>
  <c r="H1645" i="4" s="1"/>
  <c r="E1645" i="6"/>
  <c r="H1957" i="5"/>
  <c r="G1957" i="5"/>
  <c r="F1957" i="5"/>
  <c r="E1977" i="4"/>
  <c r="F1977" i="4" s="1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G1646" i="4"/>
  <c r="H1646" i="4" s="1"/>
  <c r="E1646" i="6"/>
  <c r="G1958" i="5"/>
  <c r="F1958" i="5"/>
  <c r="H1958" i="5"/>
  <c r="E1978" i="4"/>
  <c r="F1978" i="4" s="1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G1647" i="4"/>
  <c r="H1647" i="4" s="1"/>
  <c r="E1647" i="6"/>
  <c r="H1959" i="5"/>
  <c r="G1959" i="5"/>
  <c r="F1959" i="5"/>
  <c r="E1979" i="4"/>
  <c r="F1979" i="4" s="1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G1648" i="4"/>
  <c r="H1648" i="4" s="1"/>
  <c r="E1648" i="6"/>
  <c r="H1960" i="5"/>
  <c r="G1960" i="5"/>
  <c r="F1960" i="5"/>
  <c r="E1980" i="4"/>
  <c r="F1980" i="4" s="1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G1649" i="4"/>
  <c r="H1649" i="4" s="1"/>
  <c r="E1649" i="6"/>
  <c r="H1961" i="5"/>
  <c r="G1961" i="5"/>
  <c r="F1961" i="5"/>
  <c r="E1981" i="4"/>
  <c r="F1981" i="4" s="1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G1650" i="4"/>
  <c r="H1650" i="4" s="1"/>
  <c r="E1650" i="6"/>
  <c r="H1962" i="5"/>
  <c r="G1962" i="5"/>
  <c r="F1962" i="5"/>
  <c r="E1982" i="4"/>
  <c r="F1982" i="4" s="1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G1651" i="4"/>
  <c r="H1651" i="4" s="1"/>
  <c r="E1651" i="6"/>
  <c r="H1963" i="5"/>
  <c r="G1963" i="5"/>
  <c r="F1963" i="5"/>
  <c r="E1983" i="4"/>
  <c r="F1983" i="4" s="1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G1652" i="4"/>
  <c r="H1652" i="4" s="1"/>
  <c r="E1652" i="6"/>
  <c r="F1964" i="5"/>
  <c r="H1964" i="5"/>
  <c r="G1964" i="5"/>
  <c r="E1984" i="4"/>
  <c r="F1984" i="4" s="1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G1653" i="4"/>
  <c r="H1653" i="4" s="1"/>
  <c r="E1653" i="6"/>
  <c r="G1965" i="5"/>
  <c r="F1965" i="5"/>
  <c r="H1965" i="5"/>
  <c r="E1985" i="4"/>
  <c r="F1985" i="4" s="1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G1654" i="4"/>
  <c r="H1654" i="4" s="1"/>
  <c r="E1654" i="6"/>
  <c r="H1966" i="5"/>
  <c r="G1966" i="5"/>
  <c r="F1966" i="5"/>
  <c r="E1986" i="4"/>
  <c r="F1986" i="4" s="1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G1655" i="4"/>
  <c r="H1655" i="4" s="1"/>
  <c r="E1655" i="6"/>
  <c r="H1967" i="5"/>
  <c r="G1967" i="5"/>
  <c r="F1967" i="5"/>
  <c r="E1987" i="4"/>
  <c r="F1987" i="4" s="1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G1656" i="4"/>
  <c r="H1656" i="4" s="1"/>
  <c r="E1656" i="6"/>
  <c r="H1968" i="5"/>
  <c r="G1968" i="5"/>
  <c r="F1968" i="5"/>
  <c r="E1988" i="4"/>
  <c r="F1988" i="4" s="1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G1657" i="4"/>
  <c r="H1657" i="4" s="1"/>
  <c r="E1657" i="6"/>
  <c r="H1969" i="5"/>
  <c r="G1969" i="5"/>
  <c r="F1969" i="5"/>
  <c r="E1989" i="4"/>
  <c r="F1989" i="4" s="1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G1658" i="4"/>
  <c r="H1658" i="4" s="1"/>
  <c r="E1658" i="6"/>
  <c r="H1970" i="5"/>
  <c r="G1970" i="5"/>
  <c r="F1970" i="5"/>
  <c r="E1990" i="4"/>
  <c r="F1990" i="4" s="1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G1659" i="4"/>
  <c r="H1659" i="4" s="1"/>
  <c r="E1659" i="6"/>
  <c r="F1971" i="5"/>
  <c r="H1971" i="5"/>
  <c r="G1971" i="5"/>
  <c r="E1991" i="4"/>
  <c r="F1991" i="4" s="1"/>
  <c r="C1992" i="4"/>
  <c r="E1660" i="7"/>
  <c r="N1660" i="7" s="1"/>
  <c r="F1981" i="3"/>
  <c r="H1980" i="3"/>
  <c r="I1980" i="3" s="1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G1660" i="4"/>
  <c r="H1660" i="4" s="1"/>
  <c r="E1660" i="6"/>
  <c r="H1972" i="5"/>
  <c r="G1972" i="5"/>
  <c r="F1972" i="5"/>
  <c r="E1992" i="4"/>
  <c r="F1992" i="4" s="1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G1661" i="4"/>
  <c r="H1661" i="4" s="1"/>
  <c r="E1661" i="6"/>
  <c r="H1973" i="5"/>
  <c r="G1973" i="5"/>
  <c r="F1973" i="5"/>
  <c r="E1993" i="4"/>
  <c r="F1993" i="4" s="1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G1662" i="4"/>
  <c r="H1662" i="4" s="1"/>
  <c r="E1662" i="6"/>
  <c r="H1974" i="5"/>
  <c r="G1974" i="5"/>
  <c r="F1974" i="5"/>
  <c r="E1994" i="4"/>
  <c r="F1994" i="4" s="1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G1663" i="4"/>
  <c r="H1663" i="4" s="1"/>
  <c r="E1663" i="6"/>
  <c r="H1975" i="5"/>
  <c r="G1975" i="5"/>
  <c r="F1975" i="5"/>
  <c r="E1995" i="4"/>
  <c r="F1995" i="4" s="1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G1664" i="4"/>
  <c r="H1664" i="4" s="1"/>
  <c r="E1664" i="6"/>
  <c r="H1976" i="5"/>
  <c r="G1976" i="5"/>
  <c r="F1976" i="5"/>
  <c r="E1996" i="4"/>
  <c r="F1996" i="4" s="1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G1665" i="4"/>
  <c r="H1665" i="4" s="1"/>
  <c r="E1665" i="6"/>
  <c r="H1977" i="5"/>
  <c r="G1977" i="5"/>
  <c r="F1977" i="5"/>
  <c r="E1997" i="4"/>
  <c r="F1997" i="4" s="1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G1666" i="4"/>
  <c r="H1666" i="4" s="1"/>
  <c r="E1666" i="6"/>
  <c r="H1978" i="5"/>
  <c r="G1978" i="5"/>
  <c r="F1978" i="5"/>
  <c r="E1998" i="4"/>
  <c r="F1998" i="4" s="1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G1667" i="4"/>
  <c r="H1667" i="4" s="1"/>
  <c r="E1667" i="6"/>
  <c r="G1979" i="5"/>
  <c r="F1979" i="5"/>
  <c r="H1979" i="5"/>
  <c r="E1999" i="4"/>
  <c r="F1999" i="4" s="1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G1668" i="4"/>
  <c r="H1668" i="4" s="1"/>
  <c r="E1668" i="6"/>
  <c r="H1980" i="5"/>
  <c r="G1980" i="5"/>
  <c r="F1980" i="5"/>
  <c r="E2000" i="4"/>
  <c r="F2000" i="4" s="1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G1669" i="4"/>
  <c r="H1669" i="4" s="1"/>
  <c r="E1669" i="6"/>
  <c r="H1981" i="5"/>
  <c r="G1981" i="5"/>
  <c r="F1981" i="5"/>
  <c r="E2001" i="4"/>
  <c r="F2001" i="4" s="1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G1670" i="4"/>
  <c r="H1670" i="4" s="1"/>
  <c r="E1670" i="6"/>
  <c r="F1982" i="5"/>
  <c r="H1982" i="5"/>
  <c r="G1982" i="5"/>
  <c r="E2002" i="4"/>
  <c r="F2002" i="4" s="1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G1671" i="4"/>
  <c r="H1671" i="4" s="1"/>
  <c r="E1671" i="6"/>
  <c r="H1983" i="5"/>
  <c r="G1983" i="5"/>
  <c r="F1983" i="5"/>
  <c r="E2003" i="4"/>
  <c r="F2003" i="4" s="1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G1672" i="4"/>
  <c r="H1672" i="4" s="1"/>
  <c r="E1672" i="6"/>
  <c r="H1984" i="5"/>
  <c r="G1984" i="5"/>
  <c r="F1984" i="5"/>
  <c r="E2004" i="4"/>
  <c r="F2004" i="4" s="1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G1673" i="4"/>
  <c r="H1673" i="4" s="1"/>
  <c r="E1673" i="6"/>
  <c r="H1985" i="5"/>
  <c r="G1985" i="5"/>
  <c r="F1985" i="5"/>
  <c r="E2005" i="4"/>
  <c r="F2005" i="4" s="1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G1674" i="4"/>
  <c r="H1674" i="4" s="1"/>
  <c r="E1674" i="6"/>
  <c r="H1986" i="5"/>
  <c r="G1986" i="5"/>
  <c r="F1986" i="5"/>
  <c r="E2006" i="4"/>
  <c r="F2006" i="4" s="1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G1675" i="4"/>
  <c r="H1675" i="4" s="1"/>
  <c r="E1675" i="6"/>
  <c r="H1987" i="5"/>
  <c r="G1987" i="5"/>
  <c r="F1987" i="5"/>
  <c r="E2007" i="4"/>
  <c r="F2007" i="4" s="1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G1676" i="4"/>
  <c r="H1676" i="4" s="1"/>
  <c r="E1676" i="6"/>
  <c r="H1988" i="5"/>
  <c r="G1988" i="5"/>
  <c r="F1988" i="5"/>
  <c r="E2008" i="4"/>
  <c r="F2008" i="4" s="1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G1677" i="4"/>
  <c r="H1677" i="4" s="1"/>
  <c r="E1677" i="6"/>
  <c r="F1989" i="5"/>
  <c r="H1989" i="5"/>
  <c r="G1989" i="5"/>
  <c r="E2009" i="4"/>
  <c r="F2009" i="4" s="1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G1678" i="4"/>
  <c r="H1678" i="4" s="1"/>
  <c r="E1678" i="6"/>
  <c r="H1990" i="5"/>
  <c r="G1990" i="5"/>
  <c r="F1990" i="5"/>
  <c r="E2010" i="4"/>
  <c r="F2010" i="4" s="1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G1679" i="4"/>
  <c r="H1679" i="4" s="1"/>
  <c r="E1679" i="6"/>
  <c r="G1991" i="5"/>
  <c r="F1991" i="5"/>
  <c r="H1991" i="5"/>
  <c r="E2011" i="4"/>
  <c r="F2011" i="4" s="1"/>
  <c r="C2012" i="4"/>
  <c r="E1680" i="7"/>
  <c r="N1680" i="7" s="1"/>
  <c r="H2000" i="3"/>
  <c r="I2000" i="3" s="1"/>
  <c r="F2001" i="3"/>
  <c r="G2001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G1680" i="4"/>
  <c r="H1680" i="4" s="1"/>
  <c r="E1680" i="6"/>
  <c r="H1992" i="5"/>
  <c r="G1992" i="5"/>
  <c r="F1992" i="5"/>
  <c r="E2012" i="4"/>
  <c r="F2012" i="4" s="1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G1681" i="4"/>
  <c r="H1681" i="4" s="1"/>
  <c r="E1681" i="6"/>
  <c r="H1993" i="5"/>
  <c r="G1993" i="5"/>
  <c r="F1993" i="5"/>
  <c r="E2013" i="4"/>
  <c r="F2013" i="4" s="1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G1682" i="4"/>
  <c r="H1682" i="4" s="1"/>
  <c r="E1682" i="6"/>
  <c r="H1994" i="5"/>
  <c r="G1994" i="5"/>
  <c r="F1994" i="5"/>
  <c r="E2014" i="4"/>
  <c r="F2014" i="4" s="1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G1683" i="4"/>
  <c r="H1683" i="4" s="1"/>
  <c r="E1683" i="6"/>
  <c r="H1995" i="5"/>
  <c r="G1995" i="5"/>
  <c r="F1995" i="5"/>
  <c r="E2015" i="4"/>
  <c r="F2015" i="4" s="1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G1684" i="4"/>
  <c r="H1684" i="4" s="1"/>
  <c r="E1684" i="6"/>
  <c r="H1996" i="5"/>
  <c r="G1996" i="5"/>
  <c r="F1996" i="5"/>
  <c r="E2016" i="4"/>
  <c r="F2016" i="4" s="1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G1685" i="4"/>
  <c r="H1685" i="4" s="1"/>
  <c r="E1685" i="6"/>
  <c r="H1997" i="5"/>
  <c r="G1997" i="5"/>
  <c r="F1997" i="5"/>
  <c r="E2017" i="4"/>
  <c r="F2017" i="4" s="1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G1686" i="4"/>
  <c r="H1686" i="4" s="1"/>
  <c r="E1686" i="6"/>
  <c r="F1998" i="5"/>
  <c r="H1998" i="5"/>
  <c r="G1998" i="5"/>
  <c r="E2018" i="4"/>
  <c r="F2018" i="4" s="1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G1687" i="4"/>
  <c r="H1687" i="4" s="1"/>
  <c r="E1687" i="6"/>
  <c r="H1999" i="5"/>
  <c r="G1999" i="5"/>
  <c r="F1999" i="5"/>
  <c r="E2019" i="4"/>
  <c r="F2019" i="4" s="1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G1688" i="4"/>
  <c r="H1688" i="4" s="1"/>
  <c r="E1688" i="6"/>
  <c r="F2000" i="5"/>
  <c r="H2000" i="5"/>
  <c r="G2000" i="5"/>
  <c r="E2020" i="4"/>
  <c r="F2020" i="4" s="1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G1689" i="4"/>
  <c r="H1689" i="4" s="1"/>
  <c r="E1689" i="6"/>
  <c r="H2001" i="5"/>
  <c r="G2001" i="5"/>
  <c r="F2001" i="5"/>
  <c r="E2021" i="4"/>
  <c r="F2021" i="4" s="1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G1690" i="4"/>
  <c r="H1690" i="4" s="1"/>
  <c r="E1690" i="6"/>
  <c r="H2002" i="5"/>
  <c r="G2002" i="5"/>
  <c r="F2002" i="5"/>
  <c r="E2022" i="4"/>
  <c r="F2022" i="4" s="1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G1691" i="4"/>
  <c r="H1691" i="4" s="1"/>
  <c r="E1691" i="6"/>
  <c r="H2003" i="5"/>
  <c r="G2003" i="5"/>
  <c r="F2003" i="5"/>
  <c r="E2023" i="4"/>
  <c r="F2023" i="4" s="1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G1692" i="4"/>
  <c r="H1692" i="4" s="1"/>
  <c r="E1692" i="6"/>
  <c r="H2004" i="5"/>
  <c r="G2004" i="5"/>
  <c r="F2004" i="5"/>
  <c r="E2024" i="4"/>
  <c r="F2024" i="4" s="1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G1693" i="4"/>
  <c r="H1693" i="4" s="1"/>
  <c r="E1693" i="6"/>
  <c r="H2005" i="5"/>
  <c r="G2005" i="5"/>
  <c r="F2005" i="5"/>
  <c r="E2025" i="4"/>
  <c r="F2025" i="4" s="1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G1694" i="4"/>
  <c r="H1694" i="4" s="1"/>
  <c r="E1694" i="6"/>
  <c r="H2006" i="5"/>
  <c r="G2006" i="5"/>
  <c r="F2006" i="5"/>
  <c r="E2026" i="4"/>
  <c r="F2026" i="4" s="1"/>
  <c r="C2027" i="4"/>
  <c r="E1695" i="7"/>
  <c r="N1695" i="7" s="1"/>
  <c r="H2015" i="3"/>
  <c r="I2015" i="3" s="1"/>
  <c r="F2016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G1695" i="4"/>
  <c r="H1695" i="4" s="1"/>
  <c r="E1695" i="6"/>
  <c r="F2007" i="5"/>
  <c r="H2007" i="5"/>
  <c r="G2007" i="5"/>
  <c r="E2027" i="4"/>
  <c r="F2027" i="4" s="1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G1696" i="4"/>
  <c r="H1696" i="4" s="1"/>
  <c r="E1696" i="6"/>
  <c r="H2008" i="5"/>
  <c r="G2008" i="5"/>
  <c r="F2008" i="5"/>
  <c r="E2028" i="4"/>
  <c r="F2028" i="4" s="1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G1697" i="4"/>
  <c r="H1697" i="4" s="1"/>
  <c r="E1697" i="6"/>
  <c r="F2009" i="5"/>
  <c r="H2009" i="5"/>
  <c r="G2009" i="5"/>
  <c r="E2029" i="4"/>
  <c r="F2029" i="4" s="1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G1698" i="4"/>
  <c r="H1698" i="4" s="1"/>
  <c r="E1698" i="6"/>
  <c r="H2010" i="5"/>
  <c r="G2010" i="5"/>
  <c r="F2010" i="5"/>
  <c r="E2030" i="4"/>
  <c r="F2030" i="4" s="1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D2030" i="6"/>
  <c r="D2030" i="7"/>
  <c r="V1698" i="7"/>
  <c r="U1698" i="7"/>
  <c r="Q1699" i="7"/>
  <c r="R1699" i="7"/>
  <c r="S1699" i="7"/>
  <c r="T1699" i="7"/>
  <c r="C2019" i="6"/>
  <c r="C2019" i="7"/>
  <c r="G1699" i="4"/>
  <c r="H1699" i="4" s="1"/>
  <c r="E1699" i="6"/>
  <c r="H2011" i="5"/>
  <c r="G2011" i="5"/>
  <c r="F2011" i="5"/>
  <c r="E2031" i="4"/>
  <c r="F2031" i="4" s="1"/>
  <c r="C2032" i="4"/>
  <c r="E1700" i="7"/>
  <c r="N1700" i="7" s="1"/>
  <c r="H2020" i="3"/>
  <c r="I2020" i="3" s="1"/>
  <c r="F2021" i="3"/>
  <c r="G2021" i="3"/>
  <c r="P2010" i="7" l="1"/>
  <c r="K2011" i="6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G1700" i="4"/>
  <c r="H1700" i="4" s="1"/>
  <c r="E1700" i="6"/>
  <c r="H2012" i="5"/>
  <c r="G2012" i="5"/>
  <c r="F2012" i="5"/>
  <c r="E2032" i="4"/>
  <c r="F2032" i="4" s="1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G1701" i="4"/>
  <c r="H1701" i="4" s="1"/>
  <c r="E1701" i="6"/>
  <c r="H2013" i="5"/>
  <c r="G2013" i="5"/>
  <c r="F2013" i="5"/>
  <c r="E2033" i="4"/>
  <c r="F2033" i="4" s="1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G1702" i="4"/>
  <c r="H1702" i="4" s="1"/>
  <c r="E1702" i="6"/>
  <c r="H2014" i="5"/>
  <c r="G2014" i="5"/>
  <c r="F2014" i="5"/>
  <c r="E2034" i="4"/>
  <c r="F2034" i="4" s="1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G1703" i="4"/>
  <c r="H1703" i="4" s="1"/>
  <c r="E1703" i="6"/>
  <c r="G2015" i="5"/>
  <c r="F2015" i="5"/>
  <c r="H2015" i="5"/>
  <c r="E2035" i="4"/>
  <c r="F2035" i="4" s="1"/>
  <c r="C2036" i="4"/>
  <c r="E1704" i="7"/>
  <c r="N1704" i="7" s="1"/>
  <c r="H2024" i="3"/>
  <c r="I2024" i="3" s="1"/>
  <c r="F2025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G1704" i="4"/>
  <c r="H1704" i="4" s="1"/>
  <c r="E1704" i="6"/>
  <c r="H2016" i="5"/>
  <c r="G2016" i="5"/>
  <c r="F2016" i="5"/>
  <c r="E2036" i="4"/>
  <c r="F2036" i="4" s="1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G1705" i="4"/>
  <c r="H1705" i="4" s="1"/>
  <c r="E1705" i="6"/>
  <c r="H2017" i="5"/>
  <c r="G2017" i="5"/>
  <c r="F2017" i="5"/>
  <c r="E2037" i="4"/>
  <c r="F2037" i="4" s="1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G1706" i="4"/>
  <c r="H1706" i="4" s="1"/>
  <c r="E1706" i="6"/>
  <c r="F2018" i="5"/>
  <c r="H2018" i="5"/>
  <c r="G2018" i="5"/>
  <c r="E2038" i="4"/>
  <c r="F2038" i="4" s="1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G1707" i="4"/>
  <c r="H1707" i="4" s="1"/>
  <c r="E1707" i="6"/>
  <c r="H2019" i="5"/>
  <c r="G2019" i="5"/>
  <c r="F2019" i="5"/>
  <c r="E1708" i="7"/>
  <c r="N1708" i="7" s="1"/>
  <c r="E2039" i="4"/>
  <c r="F2039" i="4" s="1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G1708" i="4"/>
  <c r="H1708" i="4" s="1"/>
  <c r="E1708" i="6"/>
  <c r="H2020" i="5"/>
  <c r="G2020" i="5"/>
  <c r="F2020" i="5"/>
  <c r="E2040" i="4"/>
  <c r="F2040" i="4" s="1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G1709" i="4"/>
  <c r="H1709" i="4" s="1"/>
  <c r="E1709" i="6"/>
  <c r="H2021" i="5"/>
  <c r="G2021" i="5"/>
  <c r="F2021" i="5"/>
  <c r="E2041" i="4"/>
  <c r="F2041" i="4" s="1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G1710" i="4"/>
  <c r="H1710" i="4" s="1"/>
  <c r="E1710" i="6"/>
  <c r="G2022" i="5"/>
  <c r="F2022" i="5"/>
  <c r="H2022" i="5"/>
  <c r="E2042" i="4"/>
  <c r="F2042" i="4" s="1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G1711" i="4"/>
  <c r="H1711" i="4" s="1"/>
  <c r="E1711" i="6"/>
  <c r="H2023" i="5"/>
  <c r="G2023" i="5"/>
  <c r="F2023" i="5"/>
  <c r="E2043" i="4"/>
  <c r="F2043" i="4" s="1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G1712" i="4"/>
  <c r="H1712" i="4" s="1"/>
  <c r="E1712" i="6"/>
  <c r="H2024" i="5"/>
  <c r="G2024" i="5"/>
  <c r="F2024" i="5"/>
  <c r="E2044" i="4"/>
  <c r="F2044" i="4" s="1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G1713" i="4"/>
  <c r="H1713" i="4" s="1"/>
  <c r="E1713" i="6"/>
  <c r="F2025" i="5"/>
  <c r="H2025" i="5"/>
  <c r="G2025" i="5"/>
  <c r="E2045" i="4"/>
  <c r="F2045" i="4" s="1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V1713" i="7"/>
  <c r="U1713" i="7"/>
  <c r="D2045" i="6"/>
  <c r="D2045" i="7"/>
  <c r="S1714" i="7"/>
  <c r="T1714" i="7"/>
  <c r="R1714" i="7"/>
  <c r="Q1714" i="7"/>
  <c r="C2034" i="6"/>
  <c r="C2034" i="7"/>
  <c r="G1714" i="4"/>
  <c r="H1714" i="4" s="1"/>
  <c r="E1714" i="6"/>
  <c r="H2026" i="5"/>
  <c r="G2026" i="5"/>
  <c r="F2026" i="5"/>
  <c r="E2046" i="4"/>
  <c r="F2046" i="4" s="1"/>
  <c r="C2047" i="4"/>
  <c r="E1715" i="7"/>
  <c r="N1715" i="7" s="1"/>
  <c r="G2036" i="3"/>
  <c r="F2036" i="3"/>
  <c r="H2035" i="3"/>
  <c r="I2035" i="3" s="1"/>
  <c r="P2025" i="7" l="1"/>
  <c r="J2026" i="6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G1715" i="4"/>
  <c r="H1715" i="4" s="1"/>
  <c r="E1715" i="6"/>
  <c r="F2027" i="5"/>
  <c r="H2027" i="5"/>
  <c r="G2027" i="5"/>
  <c r="E2047" i="4"/>
  <c r="F2047" i="4" s="1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G1716" i="4"/>
  <c r="H1716" i="4" s="1"/>
  <c r="E1716" i="6"/>
  <c r="H2028" i="5"/>
  <c r="G2028" i="5"/>
  <c r="F2028" i="5"/>
  <c r="E2048" i="4"/>
  <c r="F2048" i="4" s="1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G1717" i="4"/>
  <c r="H1717" i="4" s="1"/>
  <c r="E1717" i="6"/>
  <c r="H2029" i="5"/>
  <c r="G2029" i="5"/>
  <c r="F2029" i="5"/>
  <c r="E2049" i="4"/>
  <c r="F2049" i="4" s="1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G1718" i="4"/>
  <c r="H1718" i="4" s="1"/>
  <c r="E1718" i="6"/>
  <c r="F2030" i="5"/>
  <c r="H2030" i="5"/>
  <c r="G2030" i="5"/>
  <c r="E2050" i="4"/>
  <c r="F2050" i="4" s="1"/>
  <c r="C2051" i="4"/>
  <c r="E1719" i="7"/>
  <c r="N1719" i="7" s="1"/>
  <c r="H2039" i="3"/>
  <c r="I2039" i="3" s="1"/>
  <c r="F2040" i="3"/>
  <c r="G2040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G1719" i="4"/>
  <c r="H1719" i="4" s="1"/>
  <c r="E1719" i="6"/>
  <c r="H2031" i="5"/>
  <c r="G2031" i="5"/>
  <c r="F2031" i="5"/>
  <c r="E2051" i="4"/>
  <c r="F2051" i="4" s="1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G1720" i="4"/>
  <c r="H1720" i="4" s="1"/>
  <c r="E1720" i="6"/>
  <c r="H2032" i="5"/>
  <c r="G2032" i="5"/>
  <c r="F2032" i="5"/>
  <c r="E2052" i="4"/>
  <c r="F2052" i="4" s="1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G1721" i="4"/>
  <c r="H1721" i="4" s="1"/>
  <c r="E1721" i="6"/>
  <c r="H2033" i="5"/>
  <c r="G2033" i="5"/>
  <c r="F2033" i="5"/>
  <c r="E2053" i="4"/>
  <c r="F2053" i="4" s="1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G1722" i="4"/>
  <c r="H1722" i="4" s="1"/>
  <c r="E1722" i="6"/>
  <c r="F2034" i="5"/>
  <c r="H2034" i="5"/>
  <c r="G2034" i="5"/>
  <c r="E2054" i="4"/>
  <c r="F2054" i="4" s="1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G1723" i="4"/>
  <c r="H1723" i="4" s="1"/>
  <c r="E1723" i="6"/>
  <c r="H2035" i="5"/>
  <c r="G2035" i="5"/>
  <c r="F2035" i="5"/>
  <c r="E2055" i="4"/>
  <c r="F2055" i="4" s="1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G1724" i="4"/>
  <c r="H1724" i="4" s="1"/>
  <c r="E1724" i="6"/>
  <c r="F2036" i="5"/>
  <c r="H2036" i="5"/>
  <c r="G2036" i="5"/>
  <c r="E2056" i="4"/>
  <c r="F2056" i="4" s="1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G1725" i="4"/>
  <c r="H1725" i="4" s="1"/>
  <c r="E1725" i="6"/>
  <c r="H2037" i="5"/>
  <c r="G2037" i="5"/>
  <c r="F2037" i="5"/>
  <c r="E2057" i="4"/>
  <c r="F2057" i="4" s="1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G1726" i="4"/>
  <c r="H1726" i="4" s="1"/>
  <c r="E1726" i="6"/>
  <c r="H2038" i="5"/>
  <c r="G2038" i="5"/>
  <c r="F2038" i="5"/>
  <c r="E2058" i="4"/>
  <c r="F2058" i="4" s="1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G1727" i="4"/>
  <c r="H1727" i="4" s="1"/>
  <c r="E1727" i="6"/>
  <c r="H2039" i="5"/>
  <c r="G2039" i="5"/>
  <c r="F2039" i="5"/>
  <c r="E2059" i="4"/>
  <c r="F2059" i="4" s="1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G1728" i="4"/>
  <c r="H1728" i="4" s="1"/>
  <c r="E1728" i="6"/>
  <c r="H2040" i="5"/>
  <c r="G2040" i="5"/>
  <c r="F2040" i="5"/>
  <c r="E2060" i="4"/>
  <c r="F2060" i="4" s="1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G1729" i="4"/>
  <c r="H1729" i="4" s="1"/>
  <c r="E1729" i="6"/>
  <c r="H2041" i="5"/>
  <c r="G2041" i="5"/>
  <c r="F2041" i="5"/>
  <c r="E2061" i="4"/>
  <c r="F2061" i="4" s="1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G1730" i="4"/>
  <c r="H1730" i="4" s="1"/>
  <c r="E1730" i="6"/>
  <c r="H2042" i="5"/>
  <c r="G2042" i="5"/>
  <c r="F2042" i="5"/>
  <c r="E2062" i="4"/>
  <c r="F2062" i="4" s="1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G1731" i="4"/>
  <c r="H1731" i="4" s="1"/>
  <c r="E1731" i="6"/>
  <c r="H2043" i="5"/>
  <c r="G2043" i="5"/>
  <c r="F2043" i="5"/>
  <c r="E2063" i="4"/>
  <c r="F2063" i="4" s="1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G1732" i="4"/>
  <c r="H1732" i="4" s="1"/>
  <c r="E1732" i="6"/>
  <c r="F2044" i="5"/>
  <c r="H2044" i="5"/>
  <c r="G2044" i="5"/>
  <c r="E2064" i="4"/>
  <c r="F2064" i="4" s="1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G1733" i="4"/>
  <c r="H1733" i="4" s="1"/>
  <c r="E1733" i="6"/>
  <c r="H2045" i="5"/>
  <c r="G2045" i="5"/>
  <c r="F2045" i="5"/>
  <c r="E2065" i="4"/>
  <c r="F2065" i="4" s="1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G1734" i="4"/>
  <c r="H1734" i="4" s="1"/>
  <c r="E1734" i="6"/>
  <c r="H2046" i="5"/>
  <c r="G2046" i="5"/>
  <c r="F2046" i="5"/>
  <c r="E2066" i="4"/>
  <c r="F2066" i="4" s="1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G1735" i="4"/>
  <c r="H1735" i="4" s="1"/>
  <c r="E1735" i="6"/>
  <c r="H2047" i="5"/>
  <c r="G2047" i="5"/>
  <c r="F2047" i="5"/>
  <c r="E2067" i="4"/>
  <c r="F2067" i="4" s="1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G1736" i="4"/>
  <c r="H1736" i="4" s="1"/>
  <c r="E1736" i="6"/>
  <c r="H2048" i="5"/>
  <c r="G2048" i="5"/>
  <c r="F2048" i="5"/>
  <c r="E2068" i="4"/>
  <c r="F2068" i="4" s="1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G1737" i="4"/>
  <c r="H1737" i="4" s="1"/>
  <c r="E1737" i="6"/>
  <c r="G2049" i="5"/>
  <c r="F2049" i="5"/>
  <c r="H2049" i="5"/>
  <c r="E2069" i="4"/>
  <c r="F2069" i="4" s="1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G1738" i="4"/>
  <c r="H1738" i="4" s="1"/>
  <c r="E1738" i="6"/>
  <c r="H2050" i="5"/>
  <c r="G2050" i="5"/>
  <c r="F2050" i="5"/>
  <c r="E2070" i="4"/>
  <c r="F2070" i="4" s="1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G1739" i="4"/>
  <c r="H1739" i="4" s="1"/>
  <c r="E1739" i="6"/>
  <c r="H2051" i="5"/>
  <c r="G2051" i="5"/>
  <c r="F2051" i="5"/>
  <c r="E2071" i="4"/>
  <c r="F2071" i="4" s="1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G1740" i="4"/>
  <c r="H1740" i="4" s="1"/>
  <c r="E1740" i="6"/>
  <c r="H2052" i="5"/>
  <c r="G2052" i="5"/>
  <c r="F2052" i="5"/>
  <c r="E2072" i="4"/>
  <c r="F2072" i="4" s="1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G1741" i="4"/>
  <c r="H1741" i="4" s="1"/>
  <c r="E1741" i="6"/>
  <c r="H2053" i="5"/>
  <c r="G2053" i="5"/>
  <c r="F2053" i="5"/>
  <c r="E2073" i="4"/>
  <c r="F2073" i="4" s="1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G1742" i="4"/>
  <c r="H1742" i="4" s="1"/>
  <c r="E1742" i="6"/>
  <c r="H2054" i="5"/>
  <c r="G2054" i="5"/>
  <c r="F2054" i="5"/>
  <c r="E2074" i="4"/>
  <c r="F2074" i="4" s="1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G1743" i="4"/>
  <c r="H1743" i="4" s="1"/>
  <c r="E1743" i="6"/>
  <c r="H2055" i="5"/>
  <c r="G2055" i="5"/>
  <c r="F2055" i="5"/>
  <c r="E2075" i="4"/>
  <c r="F2075" i="4" s="1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G1744" i="4"/>
  <c r="H1744" i="4" s="1"/>
  <c r="E1744" i="6"/>
  <c r="G2056" i="5"/>
  <c r="F2056" i="5"/>
  <c r="H2056" i="5"/>
  <c r="E2076" i="4"/>
  <c r="F2076" i="4" s="1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G1745" i="4"/>
  <c r="H1745" i="4" s="1"/>
  <c r="E1745" i="6"/>
  <c r="H2057" i="5"/>
  <c r="G2057" i="5"/>
  <c r="F2057" i="5"/>
  <c r="E2077" i="4"/>
  <c r="F2077" i="4" s="1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G1746" i="4"/>
  <c r="H1746" i="4" s="1"/>
  <c r="E1746" i="6"/>
  <c r="H2058" i="5"/>
  <c r="G2058" i="5"/>
  <c r="F2058" i="5"/>
  <c r="E2078" i="4"/>
  <c r="F2078" i="4" s="1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G1747" i="4"/>
  <c r="H1747" i="4" s="1"/>
  <c r="E1747" i="6"/>
  <c r="H2059" i="5"/>
  <c r="G2059" i="5"/>
  <c r="F2059" i="5"/>
  <c r="E2079" i="4"/>
  <c r="F2079" i="4" s="1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G1748" i="4"/>
  <c r="H1748" i="4" s="1"/>
  <c r="E1748" i="6"/>
  <c r="H2060" i="5"/>
  <c r="G2060" i="5"/>
  <c r="F2060" i="5"/>
  <c r="E2080" i="4"/>
  <c r="F2080" i="4" s="1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G1749" i="4"/>
  <c r="H1749" i="4" s="1"/>
  <c r="E1749" i="6"/>
  <c r="G2061" i="5"/>
  <c r="F2061" i="5"/>
  <c r="H2061" i="5"/>
  <c r="E2081" i="4"/>
  <c r="F2081" i="4" s="1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G1750" i="4"/>
  <c r="H1750" i="4" s="1"/>
  <c r="E1750" i="6"/>
  <c r="H2062" i="5"/>
  <c r="G2062" i="5"/>
  <c r="F2062" i="5"/>
  <c r="E2082" i="4"/>
  <c r="F2082" i="4" s="1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G1751" i="4"/>
  <c r="H1751" i="4" s="1"/>
  <c r="E1751" i="6"/>
  <c r="H2063" i="5"/>
  <c r="G2063" i="5"/>
  <c r="F2063" i="5"/>
  <c r="E2083" i="4"/>
  <c r="F2083" i="4" s="1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G1752" i="4"/>
  <c r="H1752" i="4" s="1"/>
  <c r="E1752" i="6"/>
  <c r="H2064" i="5"/>
  <c r="G2064" i="5"/>
  <c r="F2064" i="5"/>
  <c r="E2084" i="4"/>
  <c r="F2084" i="4" s="1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G1753" i="4"/>
  <c r="H1753" i="4" s="1"/>
  <c r="E1753" i="6"/>
  <c r="G2065" i="5"/>
  <c r="F2065" i="5"/>
  <c r="H2065" i="5"/>
  <c r="E2085" i="4"/>
  <c r="F2085" i="4" s="1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G1754" i="4"/>
  <c r="H1754" i="4" s="1"/>
  <c r="E1754" i="6"/>
  <c r="H2066" i="5"/>
  <c r="G2066" i="5"/>
  <c r="F2066" i="5"/>
  <c r="E2086" i="4"/>
  <c r="F2086" i="4" s="1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G1755" i="4"/>
  <c r="H1755" i="4" s="1"/>
  <c r="E1755" i="6"/>
  <c r="G2067" i="5"/>
  <c r="F2067" i="5"/>
  <c r="H2067" i="5"/>
  <c r="E2087" i="4"/>
  <c r="F2087" i="4" s="1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G1756" i="4"/>
  <c r="H1756" i="4" s="1"/>
  <c r="E1756" i="6"/>
  <c r="H2068" i="5"/>
  <c r="G2068" i="5"/>
  <c r="F2068" i="5"/>
  <c r="E2088" i="4"/>
  <c r="F2088" i="4" s="1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G1757" i="4"/>
  <c r="H1757" i="4" s="1"/>
  <c r="E1757" i="6"/>
  <c r="H2069" i="5"/>
  <c r="G2069" i="5"/>
  <c r="F2069" i="5"/>
  <c r="E2089" i="4"/>
  <c r="F2089" i="4" s="1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G1758" i="4"/>
  <c r="H1758" i="4" s="1"/>
  <c r="E1758" i="6"/>
  <c r="H2070" i="5"/>
  <c r="G2070" i="5"/>
  <c r="F2070" i="5"/>
  <c r="E2090" i="4"/>
  <c r="F2090" i="4" s="1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G1759" i="4"/>
  <c r="H1759" i="4" s="1"/>
  <c r="E1759" i="6"/>
  <c r="F2071" i="5"/>
  <c r="H2071" i="5"/>
  <c r="G2071" i="5"/>
  <c r="E2091" i="4"/>
  <c r="F2091" i="4" s="1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G1760" i="4"/>
  <c r="H1760" i="4" s="1"/>
  <c r="E1760" i="6"/>
  <c r="H2072" i="5"/>
  <c r="G2072" i="5"/>
  <c r="F2072" i="5"/>
  <c r="E2092" i="4"/>
  <c r="F2092" i="4" s="1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G1761" i="4"/>
  <c r="H1761" i="4" s="1"/>
  <c r="E1761" i="6"/>
  <c r="H2073" i="5"/>
  <c r="G2073" i="5"/>
  <c r="F2073" i="5"/>
  <c r="E2093" i="4"/>
  <c r="F2093" i="4" s="1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G1762" i="4"/>
  <c r="H1762" i="4" s="1"/>
  <c r="E1762" i="6"/>
  <c r="G2074" i="5"/>
  <c r="F2074" i="5"/>
  <c r="H2074" i="5"/>
  <c r="E2094" i="4"/>
  <c r="F2094" i="4" s="1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G1763" i="4"/>
  <c r="H1763" i="4" s="1"/>
  <c r="E1763" i="6"/>
  <c r="H2075" i="5"/>
  <c r="G2075" i="5"/>
  <c r="F2075" i="5"/>
  <c r="E2095" i="4"/>
  <c r="F2095" i="4" s="1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G1764" i="4"/>
  <c r="H1764" i="4" s="1"/>
  <c r="E1764" i="6"/>
  <c r="G2076" i="5"/>
  <c r="F2076" i="5"/>
  <c r="H2076" i="5"/>
  <c r="E2096" i="4"/>
  <c r="F2096" i="4" s="1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G1765" i="4"/>
  <c r="H1765" i="4" s="1"/>
  <c r="E1765" i="6"/>
  <c r="H2077" i="5"/>
  <c r="G2077" i="5"/>
  <c r="F2077" i="5"/>
  <c r="E2097" i="4"/>
  <c r="F2097" i="4" s="1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G1766" i="4"/>
  <c r="H1766" i="4" s="1"/>
  <c r="E1766" i="6"/>
  <c r="H2078" i="5"/>
  <c r="G2078" i="5"/>
  <c r="F2078" i="5"/>
  <c r="E2098" i="4"/>
  <c r="F2098" i="4" s="1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G1767" i="4"/>
  <c r="H1767" i="4" s="1"/>
  <c r="E1767" i="6"/>
  <c r="H2079" i="5"/>
  <c r="G2079" i="5"/>
  <c r="F2079" i="5"/>
  <c r="E2099" i="4"/>
  <c r="F2099" i="4" s="1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G1768" i="4"/>
  <c r="H1768" i="4" s="1"/>
  <c r="E1768" i="6"/>
  <c r="H2080" i="5"/>
  <c r="F2080" i="5"/>
  <c r="G2080" i="5"/>
  <c r="E2100" i="4"/>
  <c r="F2100" i="4" s="1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G1769" i="4"/>
  <c r="H1769" i="4" s="1"/>
  <c r="E1769" i="6"/>
  <c r="H2081" i="5"/>
  <c r="G2081" i="5"/>
  <c r="F2081" i="5"/>
  <c r="E2101" i="4"/>
  <c r="F2101" i="4" s="1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G1770" i="4"/>
  <c r="H1770" i="4" s="1"/>
  <c r="E1770" i="6"/>
  <c r="H2082" i="5"/>
  <c r="G2082" i="5"/>
  <c r="F2082" i="5"/>
  <c r="E2102" i="4"/>
  <c r="F2102" i="4" s="1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G1771" i="4"/>
  <c r="H1771" i="4" s="1"/>
  <c r="E1771" i="6"/>
  <c r="H2083" i="5"/>
  <c r="G2083" i="5"/>
  <c r="F2083" i="5"/>
  <c r="E2103" i="4"/>
  <c r="F2103" i="4" s="1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G1772" i="4"/>
  <c r="H1772" i="4" s="1"/>
  <c r="E1772" i="6"/>
  <c r="H2084" i="5"/>
  <c r="G2084" i="5"/>
  <c r="F2084" i="5"/>
  <c r="E2104" i="4"/>
  <c r="F2104" i="4" s="1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G1773" i="4"/>
  <c r="H1773" i="4" s="1"/>
  <c r="E1773" i="6"/>
  <c r="G2085" i="5"/>
  <c r="F2085" i="5"/>
  <c r="H2085" i="5"/>
  <c r="E2105" i="4"/>
  <c r="F2105" i="4" s="1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G1774" i="4"/>
  <c r="H1774" i="4" s="1"/>
  <c r="E1774" i="6"/>
  <c r="H2086" i="5"/>
  <c r="G2086" i="5"/>
  <c r="F2086" i="5"/>
  <c r="E2106" i="4"/>
  <c r="F2106" i="4" s="1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G1775" i="4"/>
  <c r="H1775" i="4" s="1"/>
  <c r="E1775" i="6"/>
  <c r="H2087" i="5"/>
  <c r="G2087" i="5"/>
  <c r="F2087" i="5"/>
  <c r="E2107" i="4"/>
  <c r="F2107" i="4" s="1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G1776" i="4"/>
  <c r="H1776" i="4" s="1"/>
  <c r="E1776" i="6"/>
  <c r="H2088" i="5"/>
  <c r="F2088" i="5"/>
  <c r="G2088" i="5"/>
  <c r="E2108" i="4"/>
  <c r="F2108" i="4" s="1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G1777" i="4"/>
  <c r="H1777" i="4" s="1"/>
  <c r="E1777" i="6"/>
  <c r="H2089" i="5"/>
  <c r="F2089" i="5"/>
  <c r="G2089" i="5"/>
  <c r="E2109" i="4"/>
  <c r="F2109" i="4" s="1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G1778" i="4"/>
  <c r="H1778" i="4" s="1"/>
  <c r="E1778" i="6"/>
  <c r="H2090" i="5"/>
  <c r="G2090" i="5"/>
  <c r="F2090" i="5"/>
  <c r="E2110" i="4"/>
  <c r="F2110" i="4" s="1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G1779" i="4"/>
  <c r="H1779" i="4" s="1"/>
  <c r="E1779" i="6"/>
  <c r="G2091" i="5"/>
  <c r="F2091" i="5"/>
  <c r="H2091" i="5"/>
  <c r="E2111" i="4"/>
  <c r="F2111" i="4" s="1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G1780" i="4"/>
  <c r="H1780" i="4" s="1"/>
  <c r="E1780" i="6"/>
  <c r="G2092" i="5"/>
  <c r="F2092" i="5"/>
  <c r="H2092" i="5"/>
  <c r="E2112" i="4"/>
  <c r="F2112" i="4" s="1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G1781" i="4"/>
  <c r="H1781" i="4" s="1"/>
  <c r="E1781" i="6"/>
  <c r="H2093" i="5"/>
  <c r="G2093" i="5"/>
  <c r="F2093" i="5"/>
  <c r="E2113" i="4"/>
  <c r="F2113" i="4" s="1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G1782" i="4"/>
  <c r="H1782" i="4" s="1"/>
  <c r="E1782" i="6"/>
  <c r="H2094" i="5"/>
  <c r="G2094" i="5"/>
  <c r="F2094" i="5"/>
  <c r="E2114" i="4"/>
  <c r="F2114" i="4" s="1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G1783" i="4"/>
  <c r="H1783" i="4" s="1"/>
  <c r="E1783" i="6"/>
  <c r="H2095" i="5"/>
  <c r="G2095" i="5"/>
  <c r="F2095" i="5"/>
  <c r="E2115" i="4"/>
  <c r="F2115" i="4" s="1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G1784" i="4"/>
  <c r="H1784" i="4" s="1"/>
  <c r="E1784" i="6"/>
  <c r="H2096" i="5"/>
  <c r="G2096" i="5"/>
  <c r="F2096" i="5"/>
  <c r="E2116" i="4"/>
  <c r="F2116" i="4" s="1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G1785" i="4"/>
  <c r="H1785" i="4" s="1"/>
  <c r="E1785" i="6"/>
  <c r="G2097" i="5"/>
  <c r="F2097" i="5"/>
  <c r="H2097" i="5"/>
  <c r="E2117" i="4"/>
  <c r="F2117" i="4" s="1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G1786" i="4"/>
  <c r="H1786" i="4" s="1"/>
  <c r="E1786" i="6"/>
  <c r="H2098" i="5"/>
  <c r="G2098" i="5"/>
  <c r="F2098" i="5"/>
  <c r="E2118" i="4"/>
  <c r="F2118" i="4" s="1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G1787" i="4"/>
  <c r="H1787" i="4" s="1"/>
  <c r="E1787" i="6"/>
  <c r="H2099" i="5"/>
  <c r="G2099" i="5"/>
  <c r="F2099" i="5"/>
  <c r="E2119" i="4"/>
  <c r="F2119" i="4" s="1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G1788" i="4"/>
  <c r="H1788" i="4" s="1"/>
  <c r="E1788" i="6"/>
  <c r="G2100" i="5"/>
  <c r="F2100" i="5"/>
  <c r="H2100" i="5"/>
  <c r="E2120" i="4"/>
  <c r="F2120" i="4" s="1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G1789" i="4"/>
  <c r="H1789" i="4" s="1"/>
  <c r="E1789" i="6"/>
  <c r="H2101" i="5"/>
  <c r="G2101" i="5"/>
  <c r="F2101" i="5"/>
  <c r="E2121" i="4"/>
  <c r="F2121" i="4" s="1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G1790" i="4"/>
  <c r="H1790" i="4" s="1"/>
  <c r="E1790" i="6"/>
  <c r="H2102" i="5"/>
  <c r="G2102" i="5"/>
  <c r="F2102" i="5"/>
  <c r="E2122" i="4"/>
  <c r="F2122" i="4" s="1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G1791" i="4"/>
  <c r="H1791" i="4" s="1"/>
  <c r="E1791" i="6"/>
  <c r="G2103" i="5"/>
  <c r="F2103" i="5"/>
  <c r="H2103" i="5"/>
  <c r="E2123" i="4"/>
  <c r="F2123" i="4" s="1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G1792" i="4"/>
  <c r="H1792" i="4" s="1"/>
  <c r="E1792" i="6"/>
  <c r="G2104" i="5"/>
  <c r="F2104" i="5"/>
  <c r="H2104" i="5"/>
  <c r="E2124" i="4"/>
  <c r="F2124" i="4" s="1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G1793" i="4"/>
  <c r="H1793" i="4" s="1"/>
  <c r="E1793" i="6"/>
  <c r="H2105" i="5"/>
  <c r="F2105" i="5"/>
  <c r="G2105" i="5"/>
  <c r="E2125" i="4"/>
  <c r="F2125" i="4" s="1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G1794" i="4"/>
  <c r="H1794" i="4" s="1"/>
  <c r="E1794" i="6"/>
  <c r="H2106" i="5"/>
  <c r="G2106" i="5"/>
  <c r="F2106" i="5"/>
  <c r="E2126" i="4"/>
  <c r="F2126" i="4" s="1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G1795" i="4"/>
  <c r="H1795" i="4" s="1"/>
  <c r="E1795" i="6"/>
  <c r="H2107" i="5"/>
  <c r="G2107" i="5"/>
  <c r="F2107" i="5"/>
  <c r="E2127" i="4"/>
  <c r="F2127" i="4" s="1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G1796" i="4"/>
  <c r="H1796" i="4" s="1"/>
  <c r="E1796" i="6"/>
  <c r="H2108" i="5"/>
  <c r="G2108" i="5"/>
  <c r="F2108" i="5"/>
  <c r="E2128" i="4"/>
  <c r="F2128" i="4" s="1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G1797" i="4"/>
  <c r="H1797" i="4" s="1"/>
  <c r="E1797" i="6"/>
  <c r="H2109" i="5"/>
  <c r="G2109" i="5"/>
  <c r="F2109" i="5"/>
  <c r="E2129" i="4"/>
  <c r="F2129" i="4" s="1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G1798" i="4"/>
  <c r="H1798" i="4" s="1"/>
  <c r="E1798" i="6"/>
  <c r="G2110" i="5"/>
  <c r="F2110" i="5"/>
  <c r="H2110" i="5"/>
  <c r="E2130" i="4"/>
  <c r="F2130" i="4" s="1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G1799" i="4"/>
  <c r="H1799" i="4" s="1"/>
  <c r="E1799" i="6"/>
  <c r="H2111" i="5"/>
  <c r="G2111" i="5"/>
  <c r="F2111" i="5"/>
  <c r="E2131" i="4"/>
  <c r="F2131" i="4" s="1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G1800" i="4"/>
  <c r="H1800" i="4" s="1"/>
  <c r="E1800" i="6"/>
  <c r="H2112" i="5"/>
  <c r="G2112" i="5"/>
  <c r="F2112" i="5"/>
  <c r="E2132" i="4"/>
  <c r="F2132" i="4" s="1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G1801" i="4"/>
  <c r="H1801" i="4" s="1"/>
  <c r="E1801" i="6"/>
  <c r="H2113" i="5"/>
  <c r="F2113" i="5"/>
  <c r="G2113" i="5"/>
  <c r="E2133" i="4"/>
  <c r="F2133" i="4" s="1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G1802" i="4"/>
  <c r="H1802" i="4" s="1"/>
  <c r="E1802" i="6"/>
  <c r="H2114" i="5"/>
  <c r="G2114" i="5"/>
  <c r="F2114" i="5"/>
  <c r="E2134" i="4"/>
  <c r="F2134" i="4" s="1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G1803" i="4"/>
  <c r="H1803" i="4" s="1"/>
  <c r="E1803" i="6"/>
  <c r="H2115" i="5"/>
  <c r="G2115" i="5"/>
  <c r="F2115" i="5"/>
  <c r="E2135" i="4"/>
  <c r="F2135" i="4" s="1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G1804" i="4"/>
  <c r="H1804" i="4" s="1"/>
  <c r="E1804" i="6"/>
  <c r="H2116" i="5"/>
  <c r="G2116" i="5"/>
  <c r="F2116" i="5"/>
  <c r="E2136" i="4"/>
  <c r="F2136" i="4" s="1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G1805" i="4"/>
  <c r="H1805" i="4" s="1"/>
  <c r="E1805" i="6"/>
  <c r="H2117" i="5"/>
  <c r="G2117" i="5"/>
  <c r="F2117" i="5"/>
  <c r="E2137" i="4"/>
  <c r="F2137" i="4" s="1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G1806" i="4"/>
  <c r="H1806" i="4" s="1"/>
  <c r="E1806" i="6"/>
  <c r="H2118" i="5"/>
  <c r="G2118" i="5"/>
  <c r="F2118" i="5"/>
  <c r="E2138" i="4"/>
  <c r="F2138" i="4" s="1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G1807" i="4"/>
  <c r="H1807" i="4" s="1"/>
  <c r="E1807" i="6"/>
  <c r="H2119" i="5"/>
  <c r="G2119" i="5"/>
  <c r="F2119" i="5"/>
  <c r="E2139" i="4"/>
  <c r="F2139" i="4" s="1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G1808" i="4"/>
  <c r="H1808" i="4" s="1"/>
  <c r="E1808" i="6"/>
  <c r="H2120" i="5"/>
  <c r="G2120" i="5"/>
  <c r="F2120" i="5"/>
  <c r="E2140" i="4"/>
  <c r="F2140" i="4" s="1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G1809" i="4"/>
  <c r="H1809" i="4" s="1"/>
  <c r="E1809" i="6"/>
  <c r="F2121" i="5"/>
  <c r="H2121" i="5"/>
  <c r="G2121" i="5"/>
  <c r="E2141" i="4"/>
  <c r="F2141" i="4" s="1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G1810" i="4"/>
  <c r="H1810" i="4" s="1"/>
  <c r="E1810" i="6"/>
  <c r="H2122" i="5"/>
  <c r="F2122" i="5"/>
  <c r="G2122" i="5"/>
  <c r="E2142" i="4"/>
  <c r="F2142" i="4" s="1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G1811" i="4"/>
  <c r="H1811" i="4" s="1"/>
  <c r="E1811" i="6"/>
  <c r="F2123" i="5"/>
  <c r="H2123" i="5"/>
  <c r="G2123" i="5"/>
  <c r="E2143" i="4"/>
  <c r="F2143" i="4" s="1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G1812" i="4"/>
  <c r="H1812" i="4" s="1"/>
  <c r="E1812" i="6"/>
  <c r="G2124" i="5"/>
  <c r="F2124" i="5"/>
  <c r="H2124" i="5"/>
  <c r="E2144" i="4"/>
  <c r="F2144" i="4" s="1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G1813" i="4"/>
  <c r="H1813" i="4" s="1"/>
  <c r="E1813" i="6"/>
  <c r="H2125" i="5"/>
  <c r="G2125" i="5"/>
  <c r="F2125" i="5"/>
  <c r="E2145" i="4"/>
  <c r="F2145" i="4" s="1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G1814" i="4"/>
  <c r="H1814" i="4" s="1"/>
  <c r="E1814" i="6"/>
  <c r="H2126" i="5"/>
  <c r="G2126" i="5"/>
  <c r="F2126" i="5"/>
  <c r="E2146" i="4"/>
  <c r="F2146" i="4" s="1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G1815" i="4"/>
  <c r="H1815" i="4" s="1"/>
  <c r="E1815" i="6"/>
  <c r="H2127" i="5"/>
  <c r="G2127" i="5"/>
  <c r="F2127" i="5"/>
  <c r="E1816" i="7"/>
  <c r="N1816" i="7" s="1"/>
  <c r="E2147" i="4"/>
  <c r="F2147" i="4" s="1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G1816" i="4"/>
  <c r="H1816" i="4" s="1"/>
  <c r="E1816" i="6"/>
  <c r="H2128" i="5"/>
  <c r="G2128" i="5"/>
  <c r="F2128" i="5"/>
  <c r="E2148" i="4"/>
  <c r="F2148" i="4" s="1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G1817" i="4"/>
  <c r="H1817" i="4" s="1"/>
  <c r="E1817" i="6"/>
  <c r="G2129" i="5"/>
  <c r="F2129" i="5"/>
  <c r="H2129" i="5"/>
  <c r="E2149" i="4"/>
  <c r="F2149" i="4" s="1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G1818" i="4"/>
  <c r="H1818" i="4" s="1"/>
  <c r="E1818" i="6"/>
  <c r="H2130" i="5"/>
  <c r="G2130" i="5"/>
  <c r="F2130" i="5"/>
  <c r="E2150" i="4"/>
  <c r="F2150" i="4" s="1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G1819" i="4"/>
  <c r="H1819" i="4" s="1"/>
  <c r="E1819" i="6"/>
  <c r="H2131" i="5"/>
  <c r="G2131" i="5"/>
  <c r="F2131" i="5"/>
  <c r="E2151" i="4"/>
  <c r="F2151" i="4" s="1"/>
  <c r="C2152" i="4"/>
  <c r="E1820" i="7"/>
  <c r="N1820" i="7" s="1"/>
  <c r="H2140" i="3"/>
  <c r="I2140" i="3" s="1"/>
  <c r="F2141" i="3"/>
  <c r="G2141" i="3"/>
  <c r="J2131" i="6" l="1"/>
  <c r="J2131" i="7"/>
  <c r="K2131" i="6"/>
  <c r="K2131" i="7"/>
  <c r="L2131" i="6"/>
  <c r="L2131" i="7"/>
  <c r="P2130" i="7"/>
  <c r="V1819" i="7"/>
  <c r="U1819" i="7"/>
  <c r="D2151" i="6"/>
  <c r="D2151" i="7"/>
  <c r="Q1820" i="7"/>
  <c r="R1820" i="7"/>
  <c r="T1820" i="7"/>
  <c r="S1820" i="7"/>
  <c r="C2140" i="6"/>
  <c r="C2140" i="7"/>
  <c r="G1820" i="4"/>
  <c r="H1820" i="4" s="1"/>
  <c r="E1820" i="6"/>
  <c r="H2132" i="5"/>
  <c r="G2132" i="5"/>
  <c r="F2132" i="5"/>
  <c r="E2152" i="4"/>
  <c r="F2152" i="4" s="1"/>
  <c r="C2153" i="4"/>
  <c r="E1821" i="7"/>
  <c r="N1821" i="7" s="1"/>
  <c r="G2142" i="3"/>
  <c r="F2142" i="3"/>
  <c r="H2141" i="3"/>
  <c r="I2141" i="3" s="1"/>
  <c r="P2131" i="7" l="1"/>
  <c r="K2132" i="6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G1821" i="4"/>
  <c r="H1821" i="4" s="1"/>
  <c r="E1821" i="6"/>
  <c r="F2133" i="5"/>
  <c r="H2133" i="5"/>
  <c r="G2133" i="5"/>
  <c r="E2153" i="4"/>
  <c r="F2153" i="4" s="1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G1822" i="4"/>
  <c r="H1822" i="4" s="1"/>
  <c r="E1822" i="6"/>
  <c r="H2134" i="5"/>
  <c r="F2134" i="5"/>
  <c r="G2134" i="5"/>
  <c r="E2154" i="4"/>
  <c r="F2154" i="4" s="1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G1823" i="4"/>
  <c r="H1823" i="4" s="1"/>
  <c r="E1823" i="6"/>
  <c r="H2135" i="5"/>
  <c r="G2135" i="5"/>
  <c r="F2135" i="5"/>
  <c r="E2155" i="4"/>
  <c r="F2155" i="4" s="1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G1824" i="4"/>
  <c r="H1824" i="4" s="1"/>
  <c r="E1824" i="6"/>
  <c r="H2136" i="5"/>
  <c r="F2136" i="5"/>
  <c r="G2136" i="5"/>
  <c r="E2156" i="4"/>
  <c r="F2156" i="4" s="1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G1825" i="4"/>
  <c r="H1825" i="4" s="1"/>
  <c r="E1825" i="6"/>
  <c r="H2137" i="5"/>
  <c r="G2137" i="5"/>
  <c r="F2137" i="5"/>
  <c r="E2157" i="4"/>
  <c r="F2157" i="4" s="1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G1826" i="4"/>
  <c r="H1826" i="4" s="1"/>
  <c r="E1826" i="6"/>
  <c r="H2138" i="5"/>
  <c r="G2138" i="5"/>
  <c r="F2138" i="5"/>
  <c r="E2158" i="4"/>
  <c r="F2158" i="4" s="1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G1827" i="4"/>
  <c r="H1827" i="4" s="1"/>
  <c r="E1827" i="6"/>
  <c r="H2139" i="5"/>
  <c r="G2139" i="5"/>
  <c r="F2139" i="5"/>
  <c r="E2159" i="4"/>
  <c r="F2159" i="4" s="1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G1828" i="4"/>
  <c r="H1828" i="4" s="1"/>
  <c r="E1828" i="6"/>
  <c r="H2140" i="5"/>
  <c r="G2140" i="5"/>
  <c r="F2140" i="5"/>
  <c r="E2160" i="4"/>
  <c r="F2160" i="4" s="1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G1829" i="4"/>
  <c r="H1829" i="4" s="1"/>
  <c r="E1829" i="6"/>
  <c r="G2141" i="5"/>
  <c r="F2141" i="5"/>
  <c r="H2141" i="5"/>
  <c r="E2161" i="4"/>
  <c r="F2161" i="4" s="1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G1830" i="4"/>
  <c r="H1830" i="4" s="1"/>
  <c r="E1830" i="6"/>
  <c r="F2142" i="5"/>
  <c r="H2142" i="5"/>
  <c r="G2142" i="5"/>
  <c r="E2162" i="4"/>
  <c r="F2162" i="4" s="1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G1831" i="4"/>
  <c r="H1831" i="4" s="1"/>
  <c r="E1831" i="6"/>
  <c r="H2143" i="5"/>
  <c r="G2143" i="5"/>
  <c r="F2143" i="5"/>
  <c r="E2163" i="4"/>
  <c r="F2163" i="4" s="1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G1832" i="4"/>
  <c r="H1832" i="4" s="1"/>
  <c r="E1832" i="6"/>
  <c r="F2144" i="5"/>
  <c r="H2144" i="5"/>
  <c r="G2144" i="5"/>
  <c r="E2164" i="4"/>
  <c r="F2164" i="4" s="1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G1833" i="4"/>
  <c r="H1833" i="4" s="1"/>
  <c r="E1833" i="6"/>
  <c r="F2145" i="5"/>
  <c r="H2145" i="5"/>
  <c r="G2145" i="5"/>
  <c r="E2165" i="4"/>
  <c r="F2165" i="4" s="1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G1834" i="4"/>
  <c r="H1834" i="4" s="1"/>
  <c r="E1834" i="6"/>
  <c r="H2146" i="5"/>
  <c r="G2146" i="5"/>
  <c r="F2146" i="5"/>
  <c r="E1835" i="7"/>
  <c r="N1835" i="7" s="1"/>
  <c r="E2166" i="4"/>
  <c r="F2166" i="4" s="1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G1835" i="4"/>
  <c r="H1835" i="4" s="1"/>
  <c r="E1835" i="6"/>
  <c r="G2147" i="5"/>
  <c r="F2147" i="5"/>
  <c r="H2147" i="5"/>
  <c r="E2167" i="4"/>
  <c r="F2167" i="4" s="1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G1836" i="4"/>
  <c r="H1836" i="4" s="1"/>
  <c r="E1836" i="6"/>
  <c r="H2148" i="5"/>
  <c r="G2148" i="5"/>
  <c r="F2148" i="5"/>
  <c r="E2168" i="4"/>
  <c r="F2168" i="4" s="1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G1837" i="4"/>
  <c r="H1837" i="4" s="1"/>
  <c r="E1837" i="6"/>
  <c r="H2149" i="5"/>
  <c r="G2149" i="5"/>
  <c r="F2149" i="5"/>
  <c r="E2169" i="4"/>
  <c r="F2169" i="4" s="1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G1838" i="4"/>
  <c r="H1838" i="4" s="1"/>
  <c r="E1838" i="6"/>
  <c r="H2150" i="5"/>
  <c r="G2150" i="5"/>
  <c r="F2150" i="5"/>
  <c r="E2170" i="4"/>
  <c r="F2170" i="4" s="1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G1839" i="4"/>
  <c r="H1839" i="4" s="1"/>
  <c r="E1839" i="6"/>
  <c r="G2151" i="5"/>
  <c r="F2151" i="5"/>
  <c r="H2151" i="5"/>
  <c r="E2171" i="4"/>
  <c r="F2171" i="4" s="1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G1840" i="4"/>
  <c r="H1840" i="4" s="1"/>
  <c r="E1840" i="6"/>
  <c r="H2152" i="5"/>
  <c r="G2152" i="5"/>
  <c r="F2152" i="5"/>
  <c r="E2172" i="4"/>
  <c r="F2172" i="4" s="1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G1841" i="4"/>
  <c r="H1841" i="4" s="1"/>
  <c r="E1841" i="6"/>
  <c r="H2153" i="5"/>
  <c r="G2153" i="5"/>
  <c r="F2153" i="5"/>
  <c r="E2173" i="4"/>
  <c r="F2173" i="4" s="1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G1842" i="4"/>
  <c r="H1842" i="4" s="1"/>
  <c r="E1842" i="6"/>
  <c r="H2154" i="5"/>
  <c r="G2154" i="5"/>
  <c r="F2154" i="5"/>
  <c r="E2174" i="4"/>
  <c r="F2174" i="4" s="1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G1843" i="4"/>
  <c r="H1843" i="4" s="1"/>
  <c r="E1843" i="6"/>
  <c r="H2155" i="5"/>
  <c r="G2155" i="5"/>
  <c r="F2155" i="5"/>
  <c r="E2175" i="4"/>
  <c r="F2175" i="4" s="1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G1844" i="4"/>
  <c r="H1844" i="4" s="1"/>
  <c r="E1844" i="6"/>
  <c r="H2156" i="5"/>
  <c r="G2156" i="5"/>
  <c r="F2156" i="5"/>
  <c r="E2176" i="4"/>
  <c r="F2176" i="4" s="1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G1845" i="4"/>
  <c r="H1845" i="4" s="1"/>
  <c r="E1845" i="6"/>
  <c r="F2157" i="5"/>
  <c r="H2157" i="5"/>
  <c r="G2157" i="5"/>
  <c r="E2177" i="4"/>
  <c r="F2177" i="4" s="1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G1846" i="4"/>
  <c r="H1846" i="4" s="1"/>
  <c r="E1846" i="6"/>
  <c r="H2158" i="5"/>
  <c r="G2158" i="5"/>
  <c r="F2158" i="5"/>
  <c r="E2178" i="4"/>
  <c r="F2178" i="4" s="1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D2178" i="6"/>
  <c r="D2178" i="7"/>
  <c r="V1846" i="7"/>
  <c r="U1846" i="7"/>
  <c r="T1847" i="7"/>
  <c r="Q1847" i="7"/>
  <c r="S1847" i="7"/>
  <c r="R1847" i="7"/>
  <c r="C2167" i="6"/>
  <c r="C2167" i="7"/>
  <c r="G1847" i="4"/>
  <c r="H1847" i="4" s="1"/>
  <c r="E1847" i="6"/>
  <c r="G2159" i="5"/>
  <c r="F2159" i="5"/>
  <c r="H2159" i="5"/>
  <c r="E2179" i="4"/>
  <c r="F2179" i="4" s="1"/>
  <c r="C2180" i="4"/>
  <c r="E1848" i="7"/>
  <c r="N1848" i="7" s="1"/>
  <c r="G2169" i="3"/>
  <c r="H2168" i="3"/>
  <c r="I2168" i="3" s="1"/>
  <c r="F2169" i="3"/>
  <c r="P2158" i="7" l="1"/>
  <c r="J2159" i="6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G1848" i="4"/>
  <c r="H1848" i="4" s="1"/>
  <c r="E1848" i="6"/>
  <c r="G2160" i="5"/>
  <c r="F2160" i="5"/>
  <c r="H2160" i="5"/>
  <c r="E2180" i="4"/>
  <c r="F2180" i="4" s="1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G1849" i="4"/>
  <c r="H1849" i="4" s="1"/>
  <c r="E1849" i="6"/>
  <c r="H2161" i="5"/>
  <c r="F2161" i="5"/>
  <c r="G2161" i="5"/>
  <c r="E2181" i="4"/>
  <c r="F2181" i="4" s="1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G1850" i="4"/>
  <c r="H1850" i="4" s="1"/>
  <c r="E1850" i="6"/>
  <c r="H2162" i="5"/>
  <c r="G2162" i="5"/>
  <c r="F2162" i="5"/>
  <c r="E2182" i="4"/>
  <c r="F2182" i="4" s="1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G1851" i="4"/>
  <c r="H1851" i="4" s="1"/>
  <c r="E1851" i="6"/>
  <c r="H2163" i="5"/>
  <c r="G2163" i="5"/>
  <c r="F2163" i="5"/>
  <c r="E2183" i="4"/>
  <c r="F2183" i="4" s="1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G1852" i="4"/>
  <c r="H1852" i="4" s="1"/>
  <c r="E1852" i="6"/>
  <c r="H2164" i="5"/>
  <c r="G2164" i="5"/>
  <c r="F2164" i="5"/>
  <c r="E2184" i="4"/>
  <c r="F2184" i="4" s="1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G1853" i="4"/>
  <c r="H1853" i="4" s="1"/>
  <c r="E1853" i="6"/>
  <c r="H2165" i="5"/>
  <c r="G2165" i="5"/>
  <c r="F2165" i="5"/>
  <c r="E2185" i="4"/>
  <c r="F2185" i="4" s="1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G1854" i="4"/>
  <c r="H1854" i="4" s="1"/>
  <c r="E1854" i="6"/>
  <c r="H2166" i="5"/>
  <c r="G2166" i="5"/>
  <c r="F2166" i="5"/>
  <c r="E2186" i="4"/>
  <c r="F2186" i="4" s="1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G1855" i="4"/>
  <c r="H1855" i="4" s="1"/>
  <c r="E1855" i="6"/>
  <c r="H2167" i="5"/>
  <c r="G2167" i="5"/>
  <c r="F2167" i="5"/>
  <c r="E2187" i="4"/>
  <c r="F2187" i="4" s="1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G1856" i="4"/>
  <c r="H1856" i="4" s="1"/>
  <c r="E1856" i="6"/>
  <c r="H2168" i="5"/>
  <c r="G2168" i="5"/>
  <c r="F2168" i="5"/>
  <c r="E2188" i="4"/>
  <c r="F2188" i="4" s="1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G1857" i="4"/>
  <c r="H1857" i="4" s="1"/>
  <c r="E1857" i="6"/>
  <c r="F2169" i="5"/>
  <c r="H2169" i="5"/>
  <c r="G2169" i="5"/>
  <c r="E2189" i="4"/>
  <c r="F2189" i="4" s="1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G1858" i="4"/>
  <c r="H1858" i="4" s="1"/>
  <c r="E1858" i="6"/>
  <c r="H2170" i="5"/>
  <c r="F2170" i="5"/>
  <c r="G2170" i="5"/>
  <c r="E2190" i="4"/>
  <c r="F2190" i="4" s="1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G1859" i="4"/>
  <c r="H1859" i="4" s="1"/>
  <c r="E1859" i="6"/>
  <c r="H2171" i="5"/>
  <c r="G2171" i="5"/>
  <c r="F2171" i="5"/>
  <c r="E2191" i="4"/>
  <c r="F2191" i="4" s="1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G1860" i="4"/>
  <c r="H1860" i="4" s="1"/>
  <c r="E1860" i="6"/>
  <c r="G2172" i="5"/>
  <c r="F2172" i="5"/>
  <c r="H2172" i="5"/>
  <c r="E2192" i="4"/>
  <c r="F2192" i="4" s="1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G1861" i="4"/>
  <c r="H1861" i="4" s="1"/>
  <c r="E1861" i="6"/>
  <c r="H2173" i="5"/>
  <c r="G2173" i="5"/>
  <c r="F2173" i="5"/>
  <c r="E2193" i="4"/>
  <c r="F2193" i="4" s="1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G1862" i="4"/>
  <c r="H1862" i="4" s="1"/>
  <c r="E1862" i="6"/>
  <c r="F2174" i="5"/>
  <c r="H2174" i="5"/>
  <c r="G2174" i="5"/>
  <c r="E2194" i="4"/>
  <c r="F2194" i="4" s="1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G1863" i="4"/>
  <c r="H1863" i="4" s="1"/>
  <c r="E1863" i="6"/>
  <c r="H2175" i="5"/>
  <c r="G2175" i="5"/>
  <c r="F2175" i="5"/>
  <c r="E2195" i="4"/>
  <c r="F2195" i="4" s="1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G1864" i="4"/>
  <c r="H1864" i="4" s="1"/>
  <c r="E1864" i="6"/>
  <c r="H2176" i="5"/>
  <c r="G2176" i="5"/>
  <c r="F2176" i="5"/>
  <c r="E2196" i="4"/>
  <c r="F2196" i="4" s="1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G1865" i="4"/>
  <c r="H1865" i="4" s="1"/>
  <c r="E1865" i="6"/>
  <c r="H2177" i="5"/>
  <c r="F2177" i="5"/>
  <c r="G2177" i="5"/>
  <c r="E2197" i="4"/>
  <c r="F2197" i="4" s="1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G1866" i="4"/>
  <c r="H1866" i="4" s="1"/>
  <c r="E1866" i="6"/>
  <c r="G2178" i="5"/>
  <c r="F2178" i="5"/>
  <c r="H2178" i="5"/>
  <c r="E2198" i="4"/>
  <c r="F2198" i="4" s="1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G1867" i="4"/>
  <c r="H1867" i="4" s="1"/>
  <c r="E1867" i="6"/>
  <c r="H2179" i="5"/>
  <c r="F2179" i="5"/>
  <c r="G2179" i="5"/>
  <c r="E2199" i="4"/>
  <c r="F2199" i="4" s="1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G1868" i="4"/>
  <c r="H1868" i="4" s="1"/>
  <c r="E1868" i="6"/>
  <c r="F2180" i="5"/>
  <c r="H2180" i="5"/>
  <c r="G2180" i="5"/>
  <c r="E2200" i="4"/>
  <c r="F2200" i="4" s="1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G1869" i="4"/>
  <c r="H1869" i="4" s="1"/>
  <c r="E1869" i="6"/>
  <c r="H2181" i="5"/>
  <c r="G2181" i="5"/>
  <c r="F2181" i="5"/>
  <c r="E2201" i="4"/>
  <c r="F2201" i="4" s="1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G1870" i="4"/>
  <c r="H1870" i="4" s="1"/>
  <c r="E1870" i="6"/>
  <c r="H2182" i="5"/>
  <c r="G2182" i="5"/>
  <c r="F2182" i="5"/>
  <c r="E2202" i="4"/>
  <c r="F2202" i="4" s="1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G1871" i="4"/>
  <c r="H1871" i="4" s="1"/>
  <c r="E1871" i="6"/>
  <c r="G2183" i="5"/>
  <c r="F2183" i="5"/>
  <c r="H2183" i="5"/>
  <c r="E2203" i="4"/>
  <c r="F2203" i="4" s="1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G1872" i="4"/>
  <c r="H1872" i="4" s="1"/>
  <c r="E1872" i="6"/>
  <c r="G2184" i="5"/>
  <c r="F2184" i="5"/>
  <c r="H2184" i="5"/>
  <c r="E2204" i="4"/>
  <c r="F2204" i="4" s="1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G1873" i="4"/>
  <c r="H1873" i="4" s="1"/>
  <c r="E1873" i="6"/>
  <c r="H2185" i="5"/>
  <c r="G2185" i="5"/>
  <c r="F2185" i="5"/>
  <c r="E2205" i="4"/>
  <c r="F2205" i="4" s="1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G1874" i="4"/>
  <c r="H1874" i="4" s="1"/>
  <c r="E1874" i="6"/>
  <c r="H2186" i="5"/>
  <c r="G2186" i="5"/>
  <c r="F2186" i="5"/>
  <c r="E2206" i="4"/>
  <c r="F2206" i="4" s="1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G1875" i="4"/>
  <c r="H1875" i="4" s="1"/>
  <c r="E1875" i="6"/>
  <c r="H2187" i="5"/>
  <c r="G2187" i="5"/>
  <c r="F2187" i="5"/>
  <c r="E2207" i="4"/>
  <c r="F2207" i="4" s="1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G1876" i="4"/>
  <c r="H1876" i="4" s="1"/>
  <c r="E1876" i="6"/>
  <c r="H2188" i="5"/>
  <c r="F2188" i="5"/>
  <c r="G2188" i="5"/>
  <c r="E2208" i="4"/>
  <c r="F2208" i="4" s="1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G1877" i="4"/>
  <c r="H1877" i="4" s="1"/>
  <c r="E1877" i="6"/>
  <c r="H2189" i="5"/>
  <c r="G2189" i="5"/>
  <c r="F2189" i="5"/>
  <c r="E2209" i="4"/>
  <c r="F2209" i="4" s="1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G1878" i="4"/>
  <c r="H1878" i="4" s="1"/>
  <c r="E1878" i="6"/>
  <c r="H2190" i="5"/>
  <c r="G2190" i="5"/>
  <c r="F2190" i="5"/>
  <c r="E2210" i="4"/>
  <c r="F2210" i="4" s="1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D2210" i="6"/>
  <c r="D2210" i="7"/>
  <c r="V1878" i="7"/>
  <c r="U1878" i="7"/>
  <c r="T1879" i="7"/>
  <c r="S1879" i="7"/>
  <c r="Q1879" i="7"/>
  <c r="R1879" i="7"/>
  <c r="C2199" i="6"/>
  <c r="C2199" i="7"/>
  <c r="G1879" i="4"/>
  <c r="H1879" i="4" s="1"/>
  <c r="E1879" i="6"/>
  <c r="H2191" i="5"/>
  <c r="G2191" i="5"/>
  <c r="F2191" i="5"/>
  <c r="E2211" i="4"/>
  <c r="F2211" i="4" s="1"/>
  <c r="C2212" i="4"/>
  <c r="E1880" i="7"/>
  <c r="N1880" i="7" s="1"/>
  <c r="H2200" i="3"/>
  <c r="I2200" i="3" s="1"/>
  <c r="F2201" i="3"/>
  <c r="G2201" i="3"/>
  <c r="P2190" i="7" l="1"/>
  <c r="J2191" i="6"/>
  <c r="J2191" i="7"/>
  <c r="K2191" i="6"/>
  <c r="K2191" i="7"/>
  <c r="L2191" i="6"/>
  <c r="L2191" i="7"/>
  <c r="D2211" i="6"/>
  <c r="D2211" i="7"/>
  <c r="U1879" i="7"/>
  <c r="V1879" i="7"/>
  <c r="Q1880" i="7"/>
  <c r="R1880" i="7"/>
  <c r="T1880" i="7"/>
  <c r="S1880" i="7"/>
  <c r="C2200" i="6"/>
  <c r="C2200" i="7"/>
  <c r="G1880" i="4"/>
  <c r="H1880" i="4" s="1"/>
  <c r="E1880" i="6"/>
  <c r="F2192" i="5"/>
  <c r="H2192" i="5"/>
  <c r="G2192" i="5"/>
  <c r="E2212" i="4"/>
  <c r="F2212" i="4" s="1"/>
  <c r="C2213" i="4"/>
  <c r="E1881" i="7"/>
  <c r="N1881" i="7" s="1"/>
  <c r="G2202" i="3"/>
  <c r="F2202" i="3"/>
  <c r="H2201" i="3"/>
  <c r="I2201" i="3" s="1"/>
  <c r="P2191" i="7" l="1"/>
  <c r="K2192" i="6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G1881" i="4"/>
  <c r="H1881" i="4" s="1"/>
  <c r="E1881" i="6"/>
  <c r="F2193" i="5"/>
  <c r="H2193" i="5"/>
  <c r="G2193" i="5"/>
  <c r="E2213" i="4"/>
  <c r="F2213" i="4" s="1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G1882" i="4"/>
  <c r="H1882" i="4" s="1"/>
  <c r="E1882" i="6"/>
  <c r="H2194" i="5"/>
  <c r="G2194" i="5"/>
  <c r="F2194" i="5"/>
  <c r="E2214" i="4"/>
  <c r="F2214" i="4" s="1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G1883" i="4"/>
  <c r="H1883" i="4" s="1"/>
  <c r="E1883" i="6"/>
  <c r="H2195" i="5"/>
  <c r="F2195" i="5"/>
  <c r="G2195" i="5"/>
  <c r="E2215" i="4"/>
  <c r="F2215" i="4" s="1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G1884" i="4"/>
  <c r="H1884" i="4" s="1"/>
  <c r="E1884" i="6"/>
  <c r="G2196" i="5"/>
  <c r="F2196" i="5"/>
  <c r="H2196" i="5"/>
  <c r="E2216" i="4"/>
  <c r="F2216" i="4" s="1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G1885" i="4"/>
  <c r="H1885" i="4" s="1"/>
  <c r="E1885" i="6"/>
  <c r="H2197" i="5"/>
  <c r="G2197" i="5"/>
  <c r="F2197" i="5"/>
  <c r="E2217" i="4"/>
  <c r="F2217" i="4" s="1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G1886" i="4"/>
  <c r="H1886" i="4" s="1"/>
  <c r="E1886" i="6"/>
  <c r="G2198" i="5"/>
  <c r="F2198" i="5"/>
  <c r="H2198" i="5"/>
  <c r="E2218" i="4"/>
  <c r="F2218" i="4" s="1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G1887" i="4"/>
  <c r="H1887" i="4" s="1"/>
  <c r="E1887" i="6"/>
  <c r="H2199" i="5"/>
  <c r="G2199" i="5"/>
  <c r="F2199" i="5"/>
  <c r="E2219" i="4"/>
  <c r="F2219" i="4" s="1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G1888" i="4"/>
  <c r="H1888" i="4" s="1"/>
  <c r="E1888" i="6"/>
  <c r="H2200" i="5"/>
  <c r="F2200" i="5"/>
  <c r="G2200" i="5"/>
  <c r="E2220" i="4"/>
  <c r="F2220" i="4" s="1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G1889" i="4"/>
  <c r="H1889" i="4" s="1"/>
  <c r="E1889" i="6"/>
  <c r="H2201" i="5"/>
  <c r="G2201" i="5"/>
  <c r="F2201" i="5"/>
  <c r="E2221" i="4"/>
  <c r="F2221" i="4" s="1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D2221" i="6"/>
  <c r="D2221" i="7"/>
  <c r="V1889" i="7"/>
  <c r="U1889" i="7"/>
  <c r="R1890" i="7"/>
  <c r="Q1890" i="7"/>
  <c r="T1890" i="7"/>
  <c r="S1890" i="7"/>
  <c r="C2210" i="6"/>
  <c r="C2210" i="7"/>
  <c r="G1890" i="4"/>
  <c r="H1890" i="4" s="1"/>
  <c r="E1890" i="6"/>
  <c r="H2202" i="5"/>
  <c r="G2202" i="5"/>
  <c r="F2202" i="5"/>
  <c r="E2222" i="4"/>
  <c r="F2222" i="4" s="1"/>
  <c r="C2223" i="4"/>
  <c r="E1891" i="7"/>
  <c r="N1891" i="7" s="1"/>
  <c r="F2212" i="3"/>
  <c r="H2211" i="3"/>
  <c r="G2212" i="3"/>
  <c r="I2211" i="3"/>
  <c r="P2201" i="7" l="1"/>
  <c r="J2202" i="6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G1891" i="4"/>
  <c r="H1891" i="4" s="1"/>
  <c r="E1891" i="6"/>
  <c r="H2203" i="5"/>
  <c r="G2203" i="5"/>
  <c r="F2203" i="5"/>
  <c r="E2223" i="4"/>
  <c r="F2223" i="4" s="1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G1892" i="4"/>
  <c r="H1892" i="4" s="1"/>
  <c r="E1892" i="6"/>
  <c r="F2204" i="5"/>
  <c r="H2204" i="5"/>
  <c r="G2204" i="5"/>
  <c r="E2224" i="4"/>
  <c r="F2224" i="4" s="1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G1893" i="4"/>
  <c r="H1893" i="4" s="1"/>
  <c r="E1893" i="6"/>
  <c r="H2205" i="5"/>
  <c r="G2205" i="5"/>
  <c r="F2205" i="5"/>
  <c r="E2225" i="4"/>
  <c r="F2225" i="4" s="1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G1894" i="4"/>
  <c r="H1894" i="4" s="1"/>
  <c r="E1894" i="6"/>
  <c r="H2206" i="5"/>
  <c r="F2206" i="5"/>
  <c r="G2206" i="5"/>
  <c r="E2226" i="4"/>
  <c r="F2226" i="4" s="1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G1895" i="4"/>
  <c r="H1895" i="4" s="1"/>
  <c r="E1895" i="6"/>
  <c r="H2207" i="5"/>
  <c r="G2207" i="5"/>
  <c r="F2207" i="5"/>
  <c r="E2227" i="4"/>
  <c r="F2227" i="4" s="1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G1896" i="4"/>
  <c r="H1896" i="4" s="1"/>
  <c r="E1896" i="6"/>
  <c r="H2208" i="5"/>
  <c r="G2208" i="5"/>
  <c r="F2208" i="5"/>
  <c r="E2228" i="4"/>
  <c r="F2228" i="4" s="1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G1897" i="4"/>
  <c r="H1897" i="4" s="1"/>
  <c r="E1897" i="6"/>
  <c r="H2209" i="5"/>
  <c r="G2209" i="5"/>
  <c r="F2209" i="5"/>
  <c r="E2229" i="4"/>
  <c r="F2229" i="4" s="1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G1898" i="4"/>
  <c r="H1898" i="4" s="1"/>
  <c r="E1898" i="6"/>
  <c r="H2210" i="5"/>
  <c r="G2210" i="5"/>
  <c r="F2210" i="5"/>
  <c r="E2230" i="4"/>
  <c r="F2230" i="4" s="1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G1899" i="4"/>
  <c r="H1899" i="4" s="1"/>
  <c r="E1899" i="6"/>
  <c r="H2211" i="5"/>
  <c r="G2211" i="5"/>
  <c r="F2211" i="5"/>
  <c r="E2231" i="4"/>
  <c r="F2231" i="4" s="1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G1900" i="4"/>
  <c r="H1900" i="4" s="1"/>
  <c r="E1900" i="6"/>
  <c r="H2212" i="5"/>
  <c r="G2212" i="5"/>
  <c r="F2212" i="5"/>
  <c r="E2232" i="4"/>
  <c r="F2232" i="4" s="1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G1901" i="4"/>
  <c r="H1901" i="4" s="1"/>
  <c r="E1901" i="6"/>
  <c r="H2213" i="5"/>
  <c r="G2213" i="5"/>
  <c r="F2213" i="5"/>
  <c r="E2233" i="4"/>
  <c r="F2233" i="4" s="1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G1902" i="4"/>
  <c r="H1902" i="4" s="1"/>
  <c r="E1902" i="6"/>
  <c r="H2214" i="5"/>
  <c r="G2214" i="5"/>
  <c r="F2214" i="5"/>
  <c r="E2234" i="4"/>
  <c r="F2234" i="4" s="1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G1903" i="4"/>
  <c r="H1903" i="4" s="1"/>
  <c r="E1903" i="6"/>
  <c r="H2215" i="5"/>
  <c r="G2215" i="5"/>
  <c r="F2215" i="5"/>
  <c r="E2235" i="4"/>
  <c r="F2235" i="4" s="1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G1904" i="4"/>
  <c r="H1904" i="4" s="1"/>
  <c r="E1904" i="6"/>
  <c r="F2216" i="5"/>
  <c r="H2216" i="5"/>
  <c r="G2216" i="5"/>
  <c r="E2236" i="4"/>
  <c r="F2236" i="4" s="1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G1905" i="4"/>
  <c r="H1905" i="4" s="1"/>
  <c r="E1905" i="6"/>
  <c r="G2217" i="5"/>
  <c r="F2217" i="5"/>
  <c r="H2217" i="5"/>
  <c r="E2237" i="4"/>
  <c r="F2237" i="4" s="1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G1906" i="4"/>
  <c r="H1906" i="4" s="1"/>
  <c r="E1906" i="6"/>
  <c r="H2218" i="5"/>
  <c r="G2218" i="5"/>
  <c r="F2218" i="5"/>
  <c r="E2238" i="4"/>
  <c r="F2238" i="4" s="1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G1907" i="4"/>
  <c r="H1907" i="4" s="1"/>
  <c r="E1907" i="6"/>
  <c r="H2219" i="5"/>
  <c r="G2219" i="5"/>
  <c r="F2219" i="5"/>
  <c r="E2239" i="4"/>
  <c r="F2239" i="4" s="1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G1908" i="4"/>
  <c r="H1908" i="4" s="1"/>
  <c r="E1908" i="6"/>
  <c r="F2220" i="5"/>
  <c r="H2220" i="5"/>
  <c r="G2220" i="5"/>
  <c r="E2240" i="4"/>
  <c r="F2240" i="4" s="1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G1909" i="4"/>
  <c r="H1909" i="4" s="1"/>
  <c r="E1909" i="6"/>
  <c r="H2221" i="5"/>
  <c r="G2221" i="5"/>
  <c r="F2221" i="5"/>
  <c r="E2241" i="4"/>
  <c r="F2241" i="4" s="1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G1910" i="4"/>
  <c r="H1910" i="4" s="1"/>
  <c r="E1910" i="6"/>
  <c r="H2222" i="5"/>
  <c r="G2222" i="5"/>
  <c r="F2222" i="5"/>
  <c r="E2242" i="4"/>
  <c r="F2242" i="4" s="1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G1911" i="4"/>
  <c r="H1911" i="4" s="1"/>
  <c r="E1911" i="6"/>
  <c r="F2223" i="5"/>
  <c r="H2223" i="5"/>
  <c r="G2223" i="5"/>
  <c r="E2243" i="4"/>
  <c r="F2243" i="4" s="1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G1912" i="4"/>
  <c r="H1912" i="4" s="1"/>
  <c r="E1912" i="6"/>
  <c r="H2224" i="5"/>
  <c r="G2224" i="5"/>
  <c r="F2224" i="5"/>
  <c r="E2244" i="4"/>
  <c r="F2244" i="4" s="1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G1913" i="4"/>
  <c r="H1913" i="4" s="1"/>
  <c r="E1913" i="6"/>
  <c r="H2225" i="5"/>
  <c r="G2225" i="5"/>
  <c r="F2225" i="5"/>
  <c r="E2245" i="4"/>
  <c r="F2245" i="4" s="1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G1914" i="4"/>
  <c r="H1914" i="4" s="1"/>
  <c r="E1914" i="6"/>
  <c r="H2226" i="5"/>
  <c r="G2226" i="5"/>
  <c r="F2226" i="5"/>
  <c r="E2246" i="4"/>
  <c r="F2246" i="4" s="1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G1915" i="4"/>
  <c r="H1915" i="4" s="1"/>
  <c r="E1915" i="6"/>
  <c r="H2227" i="5"/>
  <c r="G2227" i="5"/>
  <c r="F2227" i="5"/>
  <c r="E2247" i="4"/>
  <c r="F2247" i="4" s="1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G1916" i="4"/>
  <c r="H1916" i="4" s="1"/>
  <c r="E1916" i="6"/>
  <c r="H2228" i="5"/>
  <c r="G2228" i="5"/>
  <c r="F2228" i="5"/>
  <c r="E2248" i="4"/>
  <c r="F2248" i="4" s="1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G1917" i="4"/>
  <c r="H1917" i="4" s="1"/>
  <c r="E1917" i="6"/>
  <c r="H2229" i="5"/>
  <c r="G2229" i="5"/>
  <c r="F2229" i="5"/>
  <c r="E2249" i="4"/>
  <c r="F2249" i="4" s="1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G1918" i="4"/>
  <c r="H1918" i="4" s="1"/>
  <c r="E1918" i="6"/>
  <c r="H2230" i="5"/>
  <c r="G2230" i="5"/>
  <c r="F2230" i="5"/>
  <c r="E2250" i="4"/>
  <c r="F2250" i="4" s="1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G1919" i="4"/>
  <c r="H1919" i="4" s="1"/>
  <c r="E1919" i="6"/>
  <c r="H2231" i="5"/>
  <c r="G2231" i="5"/>
  <c r="F2231" i="5"/>
  <c r="E2251" i="4"/>
  <c r="F2251" i="4" s="1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G1920" i="4"/>
  <c r="H1920" i="4" s="1"/>
  <c r="E1920" i="6"/>
  <c r="H2232" i="5"/>
  <c r="G2232" i="5"/>
  <c r="F2232" i="5"/>
  <c r="E2252" i="4"/>
  <c r="F2252" i="4" s="1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G1921" i="4"/>
  <c r="H1921" i="4" s="1"/>
  <c r="E1921" i="6"/>
  <c r="H2233" i="5"/>
  <c r="G2233" i="5"/>
  <c r="F2233" i="5"/>
  <c r="E2253" i="4"/>
  <c r="F2253" i="4" s="1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G1922" i="4"/>
  <c r="H1922" i="4" s="1"/>
  <c r="E1922" i="6"/>
  <c r="F2234" i="5"/>
  <c r="H2234" i="5"/>
  <c r="G2234" i="5"/>
  <c r="E2254" i="4"/>
  <c r="F2254" i="4" s="1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G1923" i="4"/>
  <c r="H1923" i="4" s="1"/>
  <c r="E1923" i="6"/>
  <c r="H2235" i="5"/>
  <c r="G2235" i="5"/>
  <c r="F2235" i="5"/>
  <c r="E2255" i="4"/>
  <c r="F2255" i="4" s="1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G1924" i="4"/>
  <c r="H1924" i="4" s="1"/>
  <c r="E1924" i="6"/>
  <c r="H2236" i="5"/>
  <c r="G2236" i="5"/>
  <c r="F2236" i="5"/>
  <c r="E2256" i="4"/>
  <c r="F2256" i="4" s="1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G1925" i="4"/>
  <c r="H1925" i="4" s="1"/>
  <c r="E1925" i="6"/>
  <c r="H2237" i="5"/>
  <c r="G2237" i="5"/>
  <c r="F2237" i="5"/>
  <c r="E2257" i="4"/>
  <c r="F2257" i="4" s="1"/>
  <c r="C2258" i="4"/>
  <c r="E1926" i="7"/>
  <c r="N1926" i="7" s="1"/>
  <c r="F2247" i="3"/>
  <c r="H2246" i="3"/>
  <c r="I2246" i="3" s="1"/>
  <c r="G2247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G1926" i="4"/>
  <c r="H1926" i="4" s="1"/>
  <c r="E1926" i="6"/>
  <c r="G2238" i="5"/>
  <c r="F2238" i="5"/>
  <c r="H2238" i="5"/>
  <c r="E2258" i="4"/>
  <c r="F2258" i="4" s="1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G1927" i="4"/>
  <c r="H1927" i="4" s="1"/>
  <c r="E1927" i="6"/>
  <c r="H2239" i="5"/>
  <c r="G2239" i="5"/>
  <c r="F2239" i="5"/>
  <c r="E2259" i="4"/>
  <c r="F2259" i="4" s="1"/>
  <c r="C2260" i="4"/>
  <c r="E1928" i="7"/>
  <c r="N1928" i="7" s="1"/>
  <c r="H2248" i="3"/>
  <c r="I2248" i="3" s="1"/>
  <c r="F2249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G1928" i="4"/>
  <c r="H1928" i="4" s="1"/>
  <c r="E1928" i="6"/>
  <c r="H2240" i="5"/>
  <c r="G2240" i="5"/>
  <c r="F2240" i="5"/>
  <c r="E2260" i="4"/>
  <c r="F2260" i="4" s="1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G1929" i="4"/>
  <c r="H1929" i="4" s="1"/>
  <c r="E1929" i="6"/>
  <c r="F2241" i="5"/>
  <c r="H2241" i="5"/>
  <c r="G2241" i="5"/>
  <c r="E2261" i="4"/>
  <c r="F2261" i="4" s="1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G1930" i="4"/>
  <c r="H1930" i="4" s="1"/>
  <c r="E1930" i="6"/>
  <c r="H2242" i="5"/>
  <c r="G2242" i="5"/>
  <c r="F2242" i="5"/>
  <c r="E2262" i="4"/>
  <c r="F2262" i="4" s="1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G1931" i="4"/>
  <c r="H1931" i="4" s="1"/>
  <c r="E1931" i="6"/>
  <c r="H2243" i="5"/>
  <c r="G2243" i="5"/>
  <c r="F2243" i="5"/>
  <c r="E2263" i="4"/>
  <c r="F2263" i="4" s="1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G1932" i="4"/>
  <c r="H1932" i="4" s="1"/>
  <c r="E1932" i="6"/>
  <c r="H2244" i="5"/>
  <c r="G2244" i="5"/>
  <c r="F2244" i="5"/>
  <c r="E2264" i="4"/>
  <c r="F2264" i="4" s="1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G1933" i="4"/>
  <c r="H1933" i="4" s="1"/>
  <c r="E1933" i="6"/>
  <c r="H2245" i="5"/>
  <c r="G2245" i="5"/>
  <c r="F2245" i="5"/>
  <c r="E2265" i="4"/>
  <c r="F2265" i="4" s="1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G1934" i="4"/>
  <c r="H1934" i="4" s="1"/>
  <c r="E1934" i="6"/>
  <c r="F2246" i="5"/>
  <c r="H2246" i="5"/>
  <c r="G2246" i="5"/>
  <c r="E2266" i="4"/>
  <c r="F2266" i="4" s="1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G1935" i="4"/>
  <c r="H1935" i="4" s="1"/>
  <c r="E1935" i="6"/>
  <c r="F2247" i="5"/>
  <c r="H2247" i="5"/>
  <c r="G2247" i="5"/>
  <c r="E2267" i="4"/>
  <c r="F2267" i="4" s="1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G1936" i="4"/>
  <c r="H1936" i="4" s="1"/>
  <c r="E1936" i="6"/>
  <c r="H2248" i="5"/>
  <c r="G2248" i="5"/>
  <c r="F2248" i="5"/>
  <c r="E2268" i="4"/>
  <c r="F2268" i="4" s="1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G1937" i="4"/>
  <c r="H1937" i="4" s="1"/>
  <c r="E1937" i="6"/>
  <c r="F2249" i="5"/>
  <c r="G2249" i="5"/>
  <c r="H2249" i="5"/>
  <c r="E2269" i="4"/>
  <c r="F2269" i="4" s="1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G1938" i="4"/>
  <c r="H1938" i="4" s="1"/>
  <c r="E1938" i="6"/>
  <c r="F2250" i="5"/>
  <c r="H2250" i="5"/>
  <c r="G2250" i="5"/>
  <c r="E2270" i="4"/>
  <c r="F2270" i="4" s="1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G1939" i="4"/>
  <c r="H1939" i="4" s="1"/>
  <c r="E1939" i="6"/>
  <c r="H2251" i="5"/>
  <c r="G2251" i="5"/>
  <c r="F2251" i="5"/>
  <c r="E2271" i="4"/>
  <c r="F2271" i="4" s="1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G1940" i="4"/>
  <c r="H1940" i="4" s="1"/>
  <c r="E1940" i="6"/>
  <c r="F2252" i="5"/>
  <c r="H2252" i="5"/>
  <c r="G2252" i="5"/>
  <c r="E2272" i="4"/>
  <c r="F2272" i="4" s="1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G1941" i="4"/>
  <c r="H1941" i="4" s="1"/>
  <c r="E1941" i="6"/>
  <c r="H2253" i="5"/>
  <c r="G2253" i="5"/>
  <c r="F2253" i="5"/>
  <c r="E2273" i="4"/>
  <c r="F2273" i="4" s="1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G1942" i="4"/>
  <c r="H1942" i="4" s="1"/>
  <c r="E1942" i="6"/>
  <c r="H2254" i="5"/>
  <c r="G2254" i="5"/>
  <c r="F2254" i="5"/>
  <c r="E2274" i="4"/>
  <c r="F2274" i="4" s="1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G1943" i="4"/>
  <c r="H1943" i="4" s="1"/>
  <c r="E1943" i="6"/>
  <c r="H2255" i="5"/>
  <c r="G2255" i="5"/>
  <c r="F2255" i="5"/>
  <c r="E2275" i="4"/>
  <c r="F2275" i="4" s="1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G1944" i="4"/>
  <c r="H1944" i="4" s="1"/>
  <c r="E1944" i="6"/>
  <c r="H2256" i="5"/>
  <c r="G2256" i="5"/>
  <c r="F2256" i="5"/>
  <c r="E2276" i="4"/>
  <c r="F2276" i="4" s="1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G1945" i="4"/>
  <c r="H1945" i="4" s="1"/>
  <c r="E1945" i="6"/>
  <c r="H2257" i="5"/>
  <c r="G2257" i="5"/>
  <c r="F2257" i="5"/>
  <c r="E2277" i="4"/>
  <c r="F2277" i="4" s="1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G1946" i="4"/>
  <c r="H1946" i="4" s="1"/>
  <c r="E1946" i="6"/>
  <c r="H2258" i="5"/>
  <c r="G2258" i="5"/>
  <c r="F2258" i="5"/>
  <c r="E2278" i="4"/>
  <c r="F2278" i="4" s="1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G1947" i="4"/>
  <c r="H1947" i="4" s="1"/>
  <c r="E1947" i="6"/>
  <c r="F2259" i="5"/>
  <c r="G2259" i="5"/>
  <c r="H2259" i="5"/>
  <c r="E2279" i="4"/>
  <c r="F2279" i="4" s="1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G1948" i="4"/>
  <c r="H1948" i="4" s="1"/>
  <c r="E1948" i="6"/>
  <c r="H2260" i="5"/>
  <c r="G2260" i="5"/>
  <c r="F2260" i="5"/>
  <c r="E2280" i="4"/>
  <c r="F2280" i="4" s="1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G1949" i="4"/>
  <c r="H1949" i="4" s="1"/>
  <c r="E1949" i="6"/>
  <c r="H2261" i="5"/>
  <c r="G2261" i="5"/>
  <c r="F2261" i="5"/>
  <c r="E2281" i="4"/>
  <c r="F2281" i="4" s="1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G1950" i="4"/>
  <c r="H1950" i="4" s="1"/>
  <c r="E1950" i="6"/>
  <c r="H2262" i="5"/>
  <c r="G2262" i="5"/>
  <c r="F2262" i="5"/>
  <c r="E2282" i="4"/>
  <c r="F2282" i="4" s="1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G1951" i="4"/>
  <c r="H1951" i="4" s="1"/>
  <c r="E1951" i="6"/>
  <c r="H2263" i="5"/>
  <c r="G2263" i="5"/>
  <c r="F2263" i="5"/>
  <c r="E2283" i="4"/>
  <c r="F2283" i="4" s="1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G1952" i="4"/>
  <c r="H1952" i="4" s="1"/>
  <c r="E1952" i="6"/>
  <c r="H2264" i="5"/>
  <c r="G2264" i="5"/>
  <c r="F2264" i="5"/>
  <c r="E2284" i="4"/>
  <c r="F2284" i="4" s="1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G1953" i="4"/>
  <c r="H1953" i="4" s="1"/>
  <c r="E1953" i="6"/>
  <c r="F2265" i="5"/>
  <c r="H2265" i="5"/>
  <c r="G2265" i="5"/>
  <c r="E2285" i="4"/>
  <c r="F2285" i="4" s="1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G1954" i="4"/>
  <c r="H1954" i="4" s="1"/>
  <c r="E1954" i="6"/>
  <c r="H2266" i="5"/>
  <c r="G2266" i="5"/>
  <c r="F2266" i="5"/>
  <c r="E2286" i="4"/>
  <c r="F2286" i="4" s="1"/>
  <c r="C2287" i="4"/>
  <c r="E1955" i="7"/>
  <c r="N1955" i="7" s="1"/>
  <c r="F2276" i="3"/>
  <c r="H2275" i="3"/>
  <c r="I2275" i="3" s="1"/>
  <c r="G2276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G1955" i="4"/>
  <c r="H1955" i="4" s="1"/>
  <c r="E1955" i="6"/>
  <c r="H2267" i="5"/>
  <c r="G2267" i="5"/>
  <c r="F2267" i="5"/>
  <c r="E2287" i="4"/>
  <c r="F2287" i="4" s="1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G1956" i="4"/>
  <c r="H1956" i="4" s="1"/>
  <c r="E1956" i="6"/>
  <c r="F2268" i="5"/>
  <c r="G2268" i="5"/>
  <c r="H2268" i="5"/>
  <c r="E2288" i="4"/>
  <c r="F2288" i="4" s="1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G1957" i="4"/>
  <c r="H1957" i="4" s="1"/>
  <c r="E1957" i="6"/>
  <c r="H2269" i="5"/>
  <c r="G2269" i="5"/>
  <c r="F2269" i="5"/>
  <c r="E2289" i="4"/>
  <c r="F2289" i="4" s="1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G1958" i="4"/>
  <c r="H1958" i="4" s="1"/>
  <c r="E1958" i="6"/>
  <c r="F2270" i="5"/>
  <c r="H2270" i="5"/>
  <c r="G2270" i="5"/>
  <c r="E2290" i="4"/>
  <c r="F2290" i="4" s="1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G1959" i="4"/>
  <c r="H1959" i="4" s="1"/>
  <c r="E1959" i="6"/>
  <c r="H2271" i="5"/>
  <c r="G2271" i="5"/>
  <c r="F2271" i="5"/>
  <c r="E2291" i="4"/>
  <c r="F2291" i="4" s="1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G1960" i="4"/>
  <c r="H1960" i="4" s="1"/>
  <c r="E1960" i="6"/>
  <c r="H2272" i="5"/>
  <c r="G2272" i="5"/>
  <c r="F2272" i="5"/>
  <c r="E2292" i="4"/>
  <c r="F2292" i="4" s="1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G1961" i="4"/>
  <c r="H1961" i="4" s="1"/>
  <c r="E1961" i="6"/>
  <c r="H2273" i="5"/>
  <c r="G2273" i="5"/>
  <c r="F2273" i="5"/>
  <c r="E2293" i="4"/>
  <c r="F2293" i="4" s="1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G1962" i="4"/>
  <c r="H1962" i="4" s="1"/>
  <c r="E1962" i="6"/>
  <c r="G2274" i="5"/>
  <c r="F2274" i="5"/>
  <c r="H2274" i="5"/>
  <c r="E2294" i="4"/>
  <c r="F2294" i="4" s="1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G1963" i="4"/>
  <c r="H1963" i="4" s="1"/>
  <c r="E1963" i="6"/>
  <c r="H2275" i="5"/>
  <c r="G2275" i="5"/>
  <c r="F2275" i="5"/>
  <c r="E2295" i="4"/>
  <c r="F2295" i="4" s="1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G1964" i="4"/>
  <c r="H1964" i="4" s="1"/>
  <c r="E1964" i="6"/>
  <c r="F2276" i="5"/>
  <c r="G2276" i="5"/>
  <c r="H2276" i="5"/>
  <c r="E2296" i="4"/>
  <c r="F2296" i="4" s="1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G1965" i="4"/>
  <c r="H1965" i="4" s="1"/>
  <c r="E1965" i="6"/>
  <c r="F2277" i="5"/>
  <c r="H2277" i="5"/>
  <c r="G2277" i="5"/>
  <c r="E2297" i="4"/>
  <c r="F2297" i="4" s="1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G1966" i="4"/>
  <c r="H1966" i="4" s="1"/>
  <c r="E1966" i="6"/>
  <c r="H2278" i="5"/>
  <c r="G2278" i="5"/>
  <c r="F2278" i="5"/>
  <c r="E2298" i="4"/>
  <c r="F2298" i="4" s="1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G1967" i="4"/>
  <c r="H1967" i="4" s="1"/>
  <c r="E1967" i="6"/>
  <c r="G2279" i="5"/>
  <c r="F2279" i="5"/>
  <c r="H2279" i="5"/>
  <c r="E2299" i="4"/>
  <c r="F2299" i="4" s="1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G1968" i="4"/>
  <c r="H1968" i="4" s="1"/>
  <c r="E1968" i="6"/>
  <c r="H2280" i="5"/>
  <c r="G2280" i="5"/>
  <c r="F2280" i="5"/>
  <c r="E2300" i="4"/>
  <c r="F2300" i="4" s="1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G1969" i="4"/>
  <c r="H1969" i="4" s="1"/>
  <c r="E1969" i="6"/>
  <c r="H2281" i="5"/>
  <c r="G2281" i="5"/>
  <c r="F2281" i="5"/>
  <c r="E2301" i="4"/>
  <c r="F2301" i="4" s="1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G1970" i="4"/>
  <c r="H1970" i="4" s="1"/>
  <c r="E1970" i="6"/>
  <c r="H2282" i="5"/>
  <c r="G2282" i="5"/>
  <c r="F2282" i="5"/>
  <c r="E2302" i="4"/>
  <c r="F2302" i="4" s="1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G1971" i="4"/>
  <c r="H1971" i="4" s="1"/>
  <c r="E1971" i="6"/>
  <c r="F2283" i="5"/>
  <c r="H2283" i="5"/>
  <c r="G2283" i="5"/>
  <c r="E2303" i="4"/>
  <c r="F2303" i="4" s="1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G1972" i="4"/>
  <c r="H1972" i="4" s="1"/>
  <c r="E1972" i="6"/>
  <c r="H2284" i="5"/>
  <c r="G2284" i="5"/>
  <c r="F2284" i="5"/>
  <c r="E2304" i="4"/>
  <c r="F2304" i="4" s="1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G1973" i="4"/>
  <c r="H1973" i="4" s="1"/>
  <c r="E1973" i="6"/>
  <c r="F2285" i="5"/>
  <c r="H2285" i="5"/>
  <c r="G2285" i="5"/>
  <c r="E2305" i="4"/>
  <c r="F2305" i="4" s="1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G1974" i="4"/>
  <c r="H1974" i="4" s="1"/>
  <c r="E1974" i="6"/>
  <c r="F2286" i="5"/>
  <c r="H2286" i="5"/>
  <c r="G2286" i="5"/>
  <c r="E2306" i="4"/>
  <c r="F2306" i="4" s="1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G1975" i="4"/>
  <c r="H1975" i="4" s="1"/>
  <c r="E1975" i="6"/>
  <c r="H2287" i="5"/>
  <c r="G2287" i="5"/>
  <c r="F2287" i="5"/>
  <c r="E2307" i="4"/>
  <c r="F2307" i="4" s="1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G1976" i="4"/>
  <c r="H1976" i="4" s="1"/>
  <c r="E1976" i="6"/>
  <c r="F2288" i="5"/>
  <c r="H2288" i="5"/>
  <c r="G2288" i="5"/>
  <c r="E2308" i="4"/>
  <c r="F2308" i="4" s="1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G1977" i="4"/>
  <c r="H1977" i="4" s="1"/>
  <c r="E1977" i="6"/>
  <c r="F2289" i="5"/>
  <c r="H2289" i="5"/>
  <c r="G2289" i="5"/>
  <c r="E2309" i="4"/>
  <c r="F2309" i="4" s="1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G1978" i="4"/>
  <c r="H1978" i="4" s="1"/>
  <c r="E1978" i="6"/>
  <c r="H2290" i="5"/>
  <c r="G2290" i="5"/>
  <c r="F2290" i="5"/>
  <c r="E2310" i="4"/>
  <c r="F2310" i="4" s="1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G1979" i="4"/>
  <c r="H1979" i="4" s="1"/>
  <c r="E1979" i="6"/>
  <c r="H2291" i="5"/>
  <c r="G2291" i="5"/>
  <c r="F2291" i="5"/>
  <c r="E2311" i="4"/>
  <c r="F2311" i="4" s="1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G1980" i="4"/>
  <c r="H1980" i="4" s="1"/>
  <c r="E1980" i="6"/>
  <c r="H2292" i="5"/>
  <c r="G2292" i="5"/>
  <c r="F2292" i="5"/>
  <c r="E2312" i="4"/>
  <c r="F2312" i="4" s="1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G1981" i="4"/>
  <c r="H1981" i="4" s="1"/>
  <c r="E1981" i="6"/>
  <c r="H2293" i="5"/>
  <c r="G2293" i="5"/>
  <c r="F2293" i="5"/>
  <c r="E2313" i="4"/>
  <c r="F2313" i="4" s="1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G1982" i="4"/>
  <c r="H1982" i="4" s="1"/>
  <c r="E1982" i="6"/>
  <c r="F2294" i="5"/>
  <c r="G2294" i="5"/>
  <c r="H2294" i="5"/>
  <c r="E2314" i="4"/>
  <c r="F2314" i="4" s="1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G1983" i="4"/>
  <c r="H1983" i="4" s="1"/>
  <c r="E1983" i="6"/>
  <c r="F2295" i="5"/>
  <c r="H2295" i="5"/>
  <c r="G2295" i="5"/>
  <c r="E2315" i="4"/>
  <c r="F2315" i="4" s="1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G1984" i="4"/>
  <c r="H1984" i="4" s="1"/>
  <c r="E1984" i="6"/>
  <c r="H2296" i="5"/>
  <c r="G2296" i="5"/>
  <c r="F2296" i="5"/>
  <c r="E2316" i="4"/>
  <c r="F2316" i="4" s="1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G1985" i="4"/>
  <c r="H1985" i="4" s="1"/>
  <c r="E1985" i="6"/>
  <c r="H2297" i="5"/>
  <c r="G2297" i="5"/>
  <c r="F2297" i="5"/>
  <c r="E2317" i="4"/>
  <c r="F2317" i="4" s="1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G1986" i="4"/>
  <c r="H1986" i="4" s="1"/>
  <c r="E1986" i="6"/>
  <c r="H2298" i="5"/>
  <c r="G2298" i="5"/>
  <c r="F2298" i="5"/>
  <c r="E2318" i="4"/>
  <c r="F2318" i="4" s="1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G1987" i="4"/>
  <c r="H1987" i="4" s="1"/>
  <c r="E1987" i="6"/>
  <c r="H2299" i="5"/>
  <c r="G2299" i="5"/>
  <c r="F2299" i="5"/>
  <c r="E2319" i="4"/>
  <c r="F2319" i="4" s="1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G1988" i="4"/>
  <c r="H1988" i="4" s="1"/>
  <c r="E1988" i="6"/>
  <c r="G2300" i="5"/>
  <c r="F2300" i="5"/>
  <c r="H2300" i="5"/>
  <c r="E2320" i="4"/>
  <c r="F2320" i="4" s="1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G1989" i="4"/>
  <c r="H1989" i="4" s="1"/>
  <c r="E1989" i="6"/>
  <c r="H2301" i="5"/>
  <c r="G2301" i="5"/>
  <c r="F2301" i="5"/>
  <c r="E2321" i="4"/>
  <c r="F2321" i="4" s="1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G1990" i="4"/>
  <c r="H1990" i="4" s="1"/>
  <c r="E1990" i="6"/>
  <c r="H2302" i="5"/>
  <c r="G2302" i="5"/>
  <c r="F2302" i="5"/>
  <c r="E2322" i="4"/>
  <c r="F2322" i="4" s="1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G1991" i="4"/>
  <c r="H1991" i="4" s="1"/>
  <c r="E1991" i="6"/>
  <c r="H2303" i="5"/>
  <c r="G2303" i="5"/>
  <c r="F2303" i="5"/>
  <c r="E2323" i="4"/>
  <c r="F2323" i="4" s="1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G1992" i="4"/>
  <c r="H1992" i="4" s="1"/>
  <c r="E1992" i="6"/>
  <c r="F2304" i="5"/>
  <c r="G2304" i="5"/>
  <c r="H2304" i="5"/>
  <c r="E2324" i="4"/>
  <c r="F2324" i="4" s="1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G1993" i="4"/>
  <c r="H1993" i="4" s="1"/>
  <c r="E1993" i="6"/>
  <c r="H2305" i="5"/>
  <c r="G2305" i="5"/>
  <c r="F2305" i="5"/>
  <c r="E2325" i="4"/>
  <c r="F2325" i="4" s="1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G1994" i="4"/>
  <c r="H1994" i="4" s="1"/>
  <c r="E1994" i="6"/>
  <c r="F2306" i="5"/>
  <c r="H2306" i="5"/>
  <c r="G2306" i="5"/>
  <c r="E2326" i="4"/>
  <c r="F2326" i="4" s="1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G1995" i="4"/>
  <c r="H1995" i="4" s="1"/>
  <c r="E1995" i="6"/>
  <c r="F2307" i="5"/>
  <c r="H2307" i="5"/>
  <c r="G2307" i="5"/>
  <c r="E2327" i="4"/>
  <c r="F2327" i="4" s="1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G1996" i="4"/>
  <c r="H1996" i="4" s="1"/>
  <c r="E1996" i="6"/>
  <c r="H2308" i="5"/>
  <c r="G2308" i="5"/>
  <c r="F2308" i="5"/>
  <c r="E2328" i="4"/>
  <c r="F2328" i="4" s="1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G1997" i="4"/>
  <c r="H1997" i="4" s="1"/>
  <c r="E1997" i="6"/>
  <c r="H2309" i="5"/>
  <c r="G2309" i="5"/>
  <c r="F2309" i="5"/>
  <c r="E2329" i="4"/>
  <c r="F2329" i="4" s="1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G1998" i="4"/>
  <c r="H1998" i="4" s="1"/>
  <c r="E1998" i="6"/>
  <c r="H2310" i="5"/>
  <c r="G2310" i="5"/>
  <c r="F2310" i="5"/>
  <c r="E2330" i="4"/>
  <c r="F2330" i="4" s="1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09" i="7"/>
  <c r="D2330" i="6"/>
  <c r="D2330" i="7"/>
  <c r="V1998" i="7"/>
  <c r="U1998" i="7"/>
  <c r="T1999" i="7"/>
  <c r="R1999" i="7"/>
  <c r="S1999" i="7"/>
  <c r="Q1999" i="7"/>
  <c r="C2319" i="6"/>
  <c r="C2319" i="7"/>
  <c r="G1999" i="4"/>
  <c r="H1999" i="4" s="1"/>
  <c r="E1999" i="6"/>
  <c r="H2311" i="5"/>
  <c r="G2311" i="5"/>
  <c r="F2311" i="5"/>
  <c r="E2331" i="4"/>
  <c r="F2331" i="4" s="1"/>
  <c r="C2332" i="4"/>
  <c r="E2000" i="7"/>
  <c r="N2000" i="7" s="1"/>
  <c r="H2320" i="3"/>
  <c r="F2321" i="3"/>
  <c r="G2321" i="3"/>
  <c r="I2320" i="3"/>
  <c r="P2310" i="7" l="1"/>
  <c r="J2311" i="6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G2000" i="4"/>
  <c r="H2000" i="4" s="1"/>
  <c r="E2000" i="6"/>
  <c r="H2312" i="5"/>
  <c r="G2312" i="5"/>
  <c r="F2312" i="5"/>
  <c r="E2332" i="4"/>
  <c r="F2332" i="4" s="1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G2001" i="4"/>
  <c r="H2001" i="4" s="1"/>
  <c r="E2001" i="6"/>
  <c r="F2313" i="5"/>
  <c r="H2313" i="5"/>
  <c r="G2313" i="5"/>
  <c r="E2333" i="4"/>
  <c r="F2333" i="4" s="1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G2002" i="4"/>
  <c r="H2002" i="4" s="1"/>
  <c r="E2002" i="6"/>
  <c r="H2314" i="5"/>
  <c r="G2314" i="5"/>
  <c r="F2314" i="5"/>
  <c r="E2334" i="4"/>
  <c r="F2334" i="4" s="1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G2003" i="4"/>
  <c r="H2003" i="4" s="1"/>
  <c r="E2003" i="6"/>
  <c r="F2315" i="5"/>
  <c r="H2315" i="5"/>
  <c r="G2315" i="5"/>
  <c r="E2335" i="4"/>
  <c r="F2335" i="4" s="1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G2004" i="4"/>
  <c r="H2004" i="4" s="1"/>
  <c r="E2004" i="6"/>
  <c r="H2316" i="5"/>
  <c r="G2316" i="5"/>
  <c r="F2316" i="5"/>
  <c r="E2336" i="4"/>
  <c r="F2336" i="4" s="1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G2005" i="4"/>
  <c r="H2005" i="4" s="1"/>
  <c r="E2005" i="6"/>
  <c r="H2317" i="5"/>
  <c r="G2317" i="5"/>
  <c r="F2317" i="5"/>
  <c r="E2337" i="4"/>
  <c r="F2337" i="4" s="1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G2006" i="4"/>
  <c r="H2006" i="4" s="1"/>
  <c r="E2006" i="6"/>
  <c r="H2318" i="5"/>
  <c r="G2318" i="5"/>
  <c r="F2318" i="5"/>
  <c r="E2338" i="4"/>
  <c r="F2338" i="4" s="1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G2007" i="4"/>
  <c r="H2007" i="4" s="1"/>
  <c r="E2007" i="6"/>
  <c r="F2319" i="5"/>
  <c r="H2319" i="5"/>
  <c r="G2319" i="5"/>
  <c r="E2339" i="4"/>
  <c r="F2339" i="4" s="1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G2008" i="4"/>
  <c r="H2008" i="4" s="1"/>
  <c r="E2008" i="6"/>
  <c r="H2320" i="5"/>
  <c r="G2320" i="5"/>
  <c r="F2320" i="5"/>
  <c r="E2340" i="4"/>
  <c r="F2340" i="4" s="1"/>
  <c r="C2341" i="4"/>
  <c r="E2009" i="7"/>
  <c r="N2009" i="7" s="1"/>
  <c r="F2330" i="3"/>
  <c r="H2329" i="3"/>
  <c r="I2329" i="3" s="1"/>
  <c r="G2330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G2009" i="4"/>
  <c r="H2009" i="4" s="1"/>
  <c r="E2009" i="6"/>
  <c r="G2321" i="5"/>
  <c r="F2321" i="5"/>
  <c r="H2321" i="5"/>
  <c r="E2341" i="4"/>
  <c r="F2341" i="4" s="1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G2010" i="4"/>
  <c r="H2010" i="4" s="1"/>
  <c r="E2010" i="6"/>
  <c r="H2322" i="5"/>
  <c r="G2322" i="5"/>
  <c r="F2322" i="5"/>
  <c r="E2342" i="4"/>
  <c r="F2342" i="4" s="1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G2011" i="4"/>
  <c r="H2011" i="4" s="1"/>
  <c r="E2011" i="6"/>
  <c r="H2323" i="5"/>
  <c r="G2323" i="5"/>
  <c r="F2323" i="5"/>
  <c r="E2343" i="4"/>
  <c r="F2343" i="4" s="1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G2012" i="4"/>
  <c r="H2012" i="4" s="1"/>
  <c r="E2012" i="6"/>
  <c r="F2324" i="5"/>
  <c r="H2324" i="5"/>
  <c r="G2324" i="5"/>
  <c r="E2344" i="4"/>
  <c r="F2344" i="4" s="1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G2013" i="4"/>
  <c r="H2013" i="4" s="1"/>
  <c r="E2013" i="6"/>
  <c r="F2325" i="5"/>
  <c r="H2325" i="5"/>
  <c r="G2325" i="5"/>
  <c r="E2345" i="4"/>
  <c r="F2345" i="4" s="1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G2014" i="4"/>
  <c r="H2014" i="4" s="1"/>
  <c r="E2014" i="6"/>
  <c r="H2326" i="5"/>
  <c r="G2326" i="5"/>
  <c r="F2326" i="5"/>
  <c r="E2346" i="4"/>
  <c r="F2346" i="4" s="1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G2015" i="4"/>
  <c r="H2015" i="4" s="1"/>
  <c r="E2015" i="6"/>
  <c r="H2327" i="5"/>
  <c r="G2327" i="5"/>
  <c r="F2327" i="5"/>
  <c r="E2347" i="4"/>
  <c r="F2347" i="4" s="1"/>
  <c r="C2348" i="4"/>
  <c r="E2016" i="7"/>
  <c r="N2016" i="7" s="1"/>
  <c r="H2336" i="3"/>
  <c r="I2336" i="3" s="1"/>
  <c r="F2337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G2016" i="4"/>
  <c r="H2016" i="4" s="1"/>
  <c r="E2016" i="6"/>
  <c r="F2328" i="5"/>
  <c r="H2328" i="5"/>
  <c r="G2328" i="5"/>
  <c r="E2348" i="4"/>
  <c r="F2348" i="4" s="1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G2017" i="4"/>
  <c r="H2017" i="4" s="1"/>
  <c r="E2017" i="6"/>
  <c r="H2329" i="5"/>
  <c r="G2329" i="5"/>
  <c r="F2329" i="5"/>
  <c r="E2349" i="4"/>
  <c r="F2349" i="4" s="1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G2018" i="4"/>
  <c r="H2018" i="4" s="1"/>
  <c r="E2018" i="6"/>
  <c r="F2330" i="5"/>
  <c r="H2330" i="5"/>
  <c r="G2330" i="5"/>
  <c r="E2350" i="4"/>
  <c r="F2350" i="4" s="1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G2019" i="4"/>
  <c r="H2019" i="4" s="1"/>
  <c r="E2019" i="6"/>
  <c r="F2331" i="5"/>
  <c r="H2331" i="5"/>
  <c r="G2331" i="5"/>
  <c r="E2351" i="4"/>
  <c r="F2351" i="4" s="1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G2020" i="4"/>
  <c r="H2020" i="4" s="1"/>
  <c r="E2020" i="6"/>
  <c r="H2332" i="5"/>
  <c r="G2332" i="5"/>
  <c r="F2332" i="5"/>
  <c r="E2352" i="4"/>
  <c r="F2352" i="4" s="1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G2021" i="4"/>
  <c r="H2021" i="4" s="1"/>
  <c r="E2021" i="6"/>
  <c r="H2333" i="5"/>
  <c r="G2333" i="5"/>
  <c r="F2333" i="5"/>
  <c r="E2353" i="4"/>
  <c r="F2353" i="4" s="1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G2022" i="4"/>
  <c r="H2022" i="4" s="1"/>
  <c r="E2022" i="6"/>
  <c r="H2334" i="5"/>
  <c r="G2334" i="5"/>
  <c r="F2334" i="5"/>
  <c r="E2354" i="4"/>
  <c r="F2354" i="4" s="1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G2023" i="4"/>
  <c r="H2023" i="4" s="1"/>
  <c r="E2023" i="6"/>
  <c r="H2335" i="5"/>
  <c r="G2335" i="5"/>
  <c r="F2335" i="5"/>
  <c r="E2355" i="4"/>
  <c r="F2355" i="4" s="1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G2024" i="4"/>
  <c r="H2024" i="4" s="1"/>
  <c r="E2024" i="6"/>
  <c r="H2336" i="5"/>
  <c r="G2336" i="5"/>
  <c r="F2336" i="5"/>
  <c r="E2356" i="4"/>
  <c r="F2356" i="4" s="1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G2025" i="4"/>
  <c r="H2025" i="4" s="1"/>
  <c r="E2025" i="6"/>
  <c r="H2337" i="5"/>
  <c r="G2337" i="5"/>
  <c r="F2337" i="5"/>
  <c r="E2357" i="4"/>
  <c r="F2357" i="4" s="1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G2026" i="4"/>
  <c r="H2026" i="4" s="1"/>
  <c r="E2026" i="6"/>
  <c r="H2338" i="5"/>
  <c r="G2338" i="5"/>
  <c r="F2338" i="5"/>
  <c r="E2358" i="4"/>
  <c r="F2358" i="4" s="1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D2358" i="6"/>
  <c r="D2358" i="7"/>
  <c r="V2026" i="7"/>
  <c r="U2026" i="7"/>
  <c r="T2027" i="7"/>
  <c r="Q2027" i="7"/>
  <c r="S2027" i="7"/>
  <c r="R2027" i="7"/>
  <c r="C2347" i="6"/>
  <c r="C2347" i="7"/>
  <c r="G2027" i="4"/>
  <c r="H2027" i="4" s="1"/>
  <c r="E2027" i="6"/>
  <c r="H2339" i="5"/>
  <c r="F2339" i="5"/>
  <c r="G2339" i="5"/>
  <c r="E2359" i="4"/>
  <c r="F2359" i="4" s="1"/>
  <c r="C2360" i="4"/>
  <c r="E2028" i="7"/>
  <c r="N2028" i="7" s="1"/>
  <c r="G2349" i="3"/>
  <c r="H2348" i="3"/>
  <c r="I2348" i="3" s="1"/>
  <c r="F2349" i="3"/>
  <c r="P2338" i="7" l="1"/>
  <c r="J2339" i="6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G2028" i="4"/>
  <c r="H2028" i="4" s="1"/>
  <c r="E2028" i="6"/>
  <c r="H2340" i="5"/>
  <c r="G2340" i="5"/>
  <c r="F2340" i="5"/>
  <c r="E2360" i="4"/>
  <c r="F2360" i="4" s="1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G2029" i="4"/>
  <c r="H2029" i="4" s="1"/>
  <c r="E2029" i="6"/>
  <c r="H2341" i="5"/>
  <c r="G2341" i="5"/>
  <c r="F2341" i="5"/>
  <c r="E2361" i="4"/>
  <c r="F2361" i="4" s="1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G2030" i="4"/>
  <c r="H2030" i="4" s="1"/>
  <c r="E2030" i="6"/>
  <c r="F2342" i="5"/>
  <c r="G2342" i="5"/>
  <c r="H2342" i="5"/>
  <c r="E2362" i="4"/>
  <c r="F2362" i="4" s="1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G2031" i="4"/>
  <c r="H2031" i="4" s="1"/>
  <c r="E2031" i="6"/>
  <c r="H2343" i="5"/>
  <c r="G2343" i="5"/>
  <c r="F2343" i="5"/>
  <c r="E2363" i="4"/>
  <c r="F2363" i="4" s="1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G2032" i="4"/>
  <c r="H2032" i="4" s="1"/>
  <c r="E2032" i="6"/>
  <c r="H2344" i="5"/>
  <c r="G2344" i="5"/>
  <c r="F2344" i="5"/>
  <c r="E2364" i="4"/>
  <c r="F2364" i="4" s="1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G2033" i="4"/>
  <c r="H2033" i="4" s="1"/>
  <c r="E2033" i="6"/>
  <c r="H2345" i="5"/>
  <c r="G2345" i="5"/>
  <c r="F2345" i="5"/>
  <c r="E2365" i="4"/>
  <c r="F2365" i="4" s="1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G2034" i="4"/>
  <c r="H2034" i="4" s="1"/>
  <c r="E2034" i="6"/>
  <c r="F2346" i="5"/>
  <c r="H2346" i="5"/>
  <c r="G2346" i="5"/>
  <c r="E2366" i="4"/>
  <c r="F2366" i="4" s="1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G2035" i="4"/>
  <c r="H2035" i="4" s="1"/>
  <c r="E2035" i="6"/>
  <c r="H2347" i="5"/>
  <c r="G2347" i="5"/>
  <c r="F2347" i="5"/>
  <c r="E2367" i="4"/>
  <c r="F2367" i="4" s="1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G2036" i="4"/>
  <c r="H2036" i="4" s="1"/>
  <c r="E2036" i="6"/>
  <c r="F2348" i="5"/>
  <c r="H2348" i="5"/>
  <c r="G2348" i="5"/>
  <c r="E2368" i="4"/>
  <c r="F2368" i="4" s="1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G2037" i="4"/>
  <c r="H2037" i="4" s="1"/>
  <c r="E2037" i="6"/>
  <c r="F2349" i="5"/>
  <c r="H2349" i="5"/>
  <c r="G2349" i="5"/>
  <c r="E2369" i="4"/>
  <c r="F2369" i="4" s="1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G2038" i="4"/>
  <c r="H2038" i="4" s="1"/>
  <c r="E2038" i="6"/>
  <c r="H2350" i="5"/>
  <c r="G2350" i="5"/>
  <c r="F2350" i="5"/>
  <c r="E2370" i="4"/>
  <c r="F2370" i="4" s="1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G2039" i="4"/>
  <c r="H2039" i="4" s="1"/>
  <c r="E2039" i="6"/>
  <c r="F2351" i="5"/>
  <c r="G2351" i="5"/>
  <c r="H2351" i="5"/>
  <c r="E2371" i="4"/>
  <c r="F2371" i="4" s="1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G2040" i="4"/>
  <c r="H2040" i="4" s="1"/>
  <c r="E2040" i="6"/>
  <c r="H2352" i="5"/>
  <c r="G2352" i="5"/>
  <c r="F2352" i="5"/>
  <c r="E2372" i="4"/>
  <c r="F2372" i="4" s="1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G2041" i="4"/>
  <c r="H2041" i="4" s="1"/>
  <c r="E2041" i="6"/>
  <c r="H2353" i="5"/>
  <c r="G2353" i="5"/>
  <c r="F2353" i="5"/>
  <c r="E2373" i="4"/>
  <c r="F2373" i="4" s="1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G2042" i="4"/>
  <c r="H2042" i="4" s="1"/>
  <c r="E2042" i="6"/>
  <c r="F2354" i="5"/>
  <c r="H2354" i="5"/>
  <c r="G2354" i="5"/>
  <c r="E2374" i="4"/>
  <c r="F2374" i="4" s="1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G2043" i="4"/>
  <c r="H2043" i="4" s="1"/>
  <c r="E2043" i="6"/>
  <c r="H2355" i="5"/>
  <c r="G2355" i="5"/>
  <c r="F2355" i="5"/>
  <c r="E2375" i="4"/>
  <c r="F2375" i="4" s="1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G2044" i="4"/>
  <c r="H2044" i="4" s="1"/>
  <c r="E2044" i="6"/>
  <c r="H2356" i="5"/>
  <c r="G2356" i="5"/>
  <c r="F2356" i="5"/>
  <c r="E2376" i="4"/>
  <c r="F2376" i="4" s="1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G2045" i="4"/>
  <c r="H2045" i="4" s="1"/>
  <c r="E2045" i="6"/>
  <c r="G2357" i="5"/>
  <c r="F2357" i="5"/>
  <c r="H2357" i="5"/>
  <c r="E2377" i="4"/>
  <c r="F2377" i="4" s="1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G2046" i="4"/>
  <c r="H2046" i="4" s="1"/>
  <c r="E2046" i="6"/>
  <c r="F2358" i="5"/>
  <c r="H2358" i="5"/>
  <c r="G2358" i="5"/>
  <c r="E2378" i="4"/>
  <c r="F2378" i="4" s="1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G2047" i="4"/>
  <c r="H2047" i="4" s="1"/>
  <c r="E2047" i="6"/>
  <c r="H2359" i="5"/>
  <c r="G2359" i="5"/>
  <c r="F2359" i="5"/>
  <c r="E2379" i="4"/>
  <c r="F2379" i="4" s="1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G2048" i="4"/>
  <c r="H2048" i="4" s="1"/>
  <c r="E2048" i="6"/>
  <c r="F2360" i="5"/>
  <c r="H2360" i="5"/>
  <c r="G2360" i="5"/>
  <c r="E2380" i="4"/>
  <c r="F2380" i="4" s="1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G2049" i="4"/>
  <c r="H2049" i="4" s="1"/>
  <c r="E2049" i="6"/>
  <c r="F2361" i="5"/>
  <c r="H2361" i="5"/>
  <c r="G2361" i="5"/>
  <c r="E2381" i="4"/>
  <c r="F2381" i="4" s="1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G2050" i="4"/>
  <c r="H2050" i="4" s="1"/>
  <c r="E2050" i="6"/>
  <c r="H2362" i="5"/>
  <c r="G2362" i="5"/>
  <c r="F2362" i="5"/>
  <c r="E2382" i="4"/>
  <c r="F2382" i="4" s="1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G2051" i="4"/>
  <c r="H2051" i="4" s="1"/>
  <c r="E2051" i="6"/>
  <c r="H2363" i="5"/>
  <c r="G2363" i="5"/>
  <c r="F2363" i="5"/>
  <c r="E2383" i="4"/>
  <c r="F2383" i="4" s="1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G2052" i="4"/>
  <c r="H2052" i="4" s="1"/>
  <c r="E2052" i="6"/>
  <c r="H2364" i="5"/>
  <c r="G2364" i="5"/>
  <c r="F2364" i="5"/>
  <c r="E2384" i="4"/>
  <c r="F2384" i="4" s="1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G2053" i="4"/>
  <c r="H2053" i="4" s="1"/>
  <c r="E2053" i="6"/>
  <c r="H2365" i="5"/>
  <c r="G2365" i="5"/>
  <c r="F2365" i="5"/>
  <c r="E2385" i="4"/>
  <c r="F2385" i="4" s="1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G2054" i="4"/>
  <c r="H2054" i="4" s="1"/>
  <c r="E2054" i="6"/>
  <c r="H2366" i="5"/>
  <c r="G2366" i="5"/>
  <c r="F2366" i="5"/>
  <c r="E2386" i="4"/>
  <c r="F2386" i="4" s="1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G2055" i="4"/>
  <c r="H2055" i="4" s="1"/>
  <c r="E2055" i="6"/>
  <c r="F2367" i="5"/>
  <c r="H2367" i="5"/>
  <c r="G2367" i="5"/>
  <c r="E2387" i="4"/>
  <c r="F2387" i="4" s="1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G2056" i="4"/>
  <c r="H2056" i="4" s="1"/>
  <c r="E2056" i="6"/>
  <c r="H2368" i="5"/>
  <c r="G2368" i="5"/>
  <c r="F2368" i="5"/>
  <c r="E2388" i="4"/>
  <c r="F2388" i="4" s="1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G2057" i="4"/>
  <c r="H2057" i="4" s="1"/>
  <c r="E2057" i="6"/>
  <c r="F2369" i="5"/>
  <c r="H2369" i="5"/>
  <c r="G2369" i="5"/>
  <c r="E2389" i="4"/>
  <c r="F2389" i="4" s="1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G2058" i="4"/>
  <c r="H2058" i="4" s="1"/>
  <c r="E2058" i="6"/>
  <c r="H2370" i="5"/>
  <c r="G2370" i="5"/>
  <c r="F2370" i="5"/>
  <c r="E2390" i="4"/>
  <c r="F2390" i="4" s="1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G2059" i="4"/>
  <c r="H2059" i="4" s="1"/>
  <c r="E2059" i="6"/>
  <c r="H2371" i="5"/>
  <c r="G2371" i="5"/>
  <c r="F2371" i="5"/>
  <c r="E2391" i="4"/>
  <c r="F2391" i="4" s="1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G2060" i="4"/>
  <c r="H2060" i="4" s="1"/>
  <c r="E2060" i="6"/>
  <c r="F2372" i="5"/>
  <c r="H2372" i="5"/>
  <c r="G2372" i="5"/>
  <c r="E2392" i="4"/>
  <c r="F2392" i="4" s="1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G2061" i="4"/>
  <c r="H2061" i="4" s="1"/>
  <c r="E2061" i="6"/>
  <c r="H2373" i="5"/>
  <c r="G2373" i="5"/>
  <c r="F2373" i="5"/>
  <c r="E2393" i="4"/>
  <c r="F2393" i="4" s="1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G2062" i="4"/>
  <c r="H2062" i="4" s="1"/>
  <c r="E2062" i="6"/>
  <c r="H2374" i="5"/>
  <c r="G2374" i="5"/>
  <c r="F2374" i="5"/>
  <c r="E2394" i="4"/>
  <c r="F2394" i="4" s="1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G2063" i="4"/>
  <c r="H2063" i="4" s="1"/>
  <c r="E2063" i="6"/>
  <c r="H2375" i="5"/>
  <c r="G2375" i="5"/>
  <c r="F2375" i="5"/>
  <c r="E2395" i="4"/>
  <c r="F2395" i="4" s="1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G2064" i="4"/>
  <c r="H2064" i="4" s="1"/>
  <c r="E2064" i="6"/>
  <c r="H2376" i="5"/>
  <c r="G2376" i="5"/>
  <c r="F2376" i="5"/>
  <c r="E2396" i="4"/>
  <c r="F2396" i="4" s="1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G2065" i="4"/>
  <c r="H2065" i="4" s="1"/>
  <c r="E2065" i="6"/>
  <c r="H2377" i="5"/>
  <c r="G2377" i="5"/>
  <c r="F2377" i="5"/>
  <c r="E2397" i="4"/>
  <c r="F2397" i="4" s="1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G2066" i="4"/>
  <c r="H2066" i="4" s="1"/>
  <c r="E2066" i="6"/>
  <c r="F2378" i="5"/>
  <c r="H2378" i="5"/>
  <c r="G2378" i="5"/>
  <c r="E2398" i="4"/>
  <c r="F2398" i="4" s="1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G2067" i="4"/>
  <c r="H2067" i="4" s="1"/>
  <c r="E2067" i="6"/>
  <c r="H2379" i="5"/>
  <c r="G2379" i="5"/>
  <c r="F2379" i="5"/>
  <c r="E2399" i="4"/>
  <c r="F2399" i="4" s="1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G2068" i="4"/>
  <c r="H2068" i="4" s="1"/>
  <c r="E2068" i="6"/>
  <c r="H2380" i="5"/>
  <c r="G2380" i="5"/>
  <c r="F2380" i="5"/>
  <c r="E2400" i="4"/>
  <c r="F2400" i="4" s="1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G2069" i="4"/>
  <c r="H2069" i="4" s="1"/>
  <c r="E2069" i="6"/>
  <c r="H2381" i="5"/>
  <c r="G2381" i="5"/>
  <c r="F2381" i="5"/>
  <c r="E2401" i="4"/>
  <c r="F2401" i="4" s="1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G2070" i="4"/>
  <c r="H2070" i="4" s="1"/>
  <c r="E2070" i="6"/>
  <c r="F2382" i="5"/>
  <c r="H2382" i="5"/>
  <c r="G2382" i="5"/>
  <c r="E2402" i="4"/>
  <c r="F2402" i="4" s="1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G2071" i="4"/>
  <c r="H2071" i="4" s="1"/>
  <c r="E2071" i="6"/>
  <c r="H2383" i="5"/>
  <c r="G2383" i="5"/>
  <c r="F2383" i="5"/>
  <c r="E2403" i="4"/>
  <c r="F2403" i="4" s="1"/>
  <c r="C2404" i="4"/>
  <c r="E2072" i="7"/>
  <c r="N2072" i="7" s="1"/>
  <c r="H2392" i="3"/>
  <c r="I2392" i="3" s="1"/>
  <c r="F2393" i="3"/>
  <c r="G2393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G2072" i="4"/>
  <c r="H2072" i="4" s="1"/>
  <c r="E2072" i="6"/>
  <c r="F2384" i="5"/>
  <c r="H2384" i="5"/>
  <c r="G2384" i="5"/>
  <c r="E2404" i="4"/>
  <c r="F2404" i="4" s="1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G2073" i="4"/>
  <c r="H2073" i="4" s="1"/>
  <c r="E2073" i="6"/>
  <c r="F2385" i="5"/>
  <c r="H2385" i="5"/>
  <c r="G2385" i="5"/>
  <c r="E2405" i="4"/>
  <c r="F2405" i="4" s="1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G2074" i="4"/>
  <c r="H2074" i="4" s="1"/>
  <c r="E2074" i="6"/>
  <c r="H2386" i="5"/>
  <c r="G2386" i="5"/>
  <c r="F2386" i="5"/>
  <c r="E2406" i="4"/>
  <c r="F2406" i="4" s="1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G2075" i="4"/>
  <c r="H2075" i="4" s="1"/>
  <c r="E2075" i="6"/>
  <c r="F2387" i="5"/>
  <c r="G2387" i="5"/>
  <c r="H2387" i="5"/>
  <c r="E2407" i="4"/>
  <c r="F2407" i="4" s="1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G2076" i="4"/>
  <c r="H2076" i="4" s="1"/>
  <c r="E2076" i="6"/>
  <c r="H2388" i="5"/>
  <c r="G2388" i="5"/>
  <c r="F2388" i="5"/>
  <c r="E2408" i="4"/>
  <c r="F2408" i="4" s="1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G2077" i="4"/>
  <c r="H2077" i="4" s="1"/>
  <c r="E2077" i="6"/>
  <c r="H2389" i="5"/>
  <c r="G2389" i="5"/>
  <c r="F2389" i="5"/>
  <c r="E2409" i="4"/>
  <c r="F2409" i="4" s="1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G2078" i="4"/>
  <c r="H2078" i="4" s="1"/>
  <c r="E2078" i="6"/>
  <c r="F2390" i="5"/>
  <c r="H2390" i="5"/>
  <c r="G2390" i="5"/>
  <c r="E2410" i="4"/>
  <c r="F2410" i="4" s="1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G2079" i="4"/>
  <c r="H2079" i="4" s="1"/>
  <c r="E2079" i="6"/>
  <c r="H2391" i="5"/>
  <c r="G2391" i="5"/>
  <c r="F2391" i="5"/>
  <c r="E2411" i="4"/>
  <c r="F2411" i="4" s="1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G2080" i="4"/>
  <c r="H2080" i="4" s="1"/>
  <c r="E2080" i="6"/>
  <c r="H2392" i="5"/>
  <c r="G2392" i="5"/>
  <c r="F2392" i="5"/>
  <c r="E2412" i="4"/>
  <c r="F2412" i="4" s="1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G2081" i="4"/>
  <c r="H2081" i="4" s="1"/>
  <c r="E2081" i="6"/>
  <c r="F2393" i="5"/>
  <c r="H2393" i="5"/>
  <c r="G2393" i="5"/>
  <c r="E2413" i="4"/>
  <c r="F2413" i="4" s="1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G2082" i="4"/>
  <c r="H2082" i="4" s="1"/>
  <c r="E2082" i="6"/>
  <c r="G2394" i="5"/>
  <c r="F2394" i="5"/>
  <c r="H2394" i="5"/>
  <c r="E2414" i="4"/>
  <c r="F2414" i="4" s="1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G2083" i="4"/>
  <c r="H2083" i="4" s="1"/>
  <c r="E2083" i="6"/>
  <c r="H2395" i="5"/>
  <c r="G2395" i="5"/>
  <c r="F2395" i="5"/>
  <c r="E2415" i="4"/>
  <c r="F2415" i="4" s="1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G2084" i="4"/>
  <c r="H2084" i="4" s="1"/>
  <c r="E2084" i="6"/>
  <c r="F2396" i="5"/>
  <c r="H2396" i="5"/>
  <c r="G2396" i="5"/>
  <c r="E2416" i="4"/>
  <c r="F2416" i="4" s="1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G2085" i="4"/>
  <c r="H2085" i="4" s="1"/>
  <c r="E2085" i="6"/>
  <c r="F2397" i="5"/>
  <c r="H2397" i="5"/>
  <c r="G2397" i="5"/>
  <c r="E2417" i="4"/>
  <c r="F2417" i="4" s="1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G2086" i="4"/>
  <c r="H2086" i="4" s="1"/>
  <c r="E2086" i="6"/>
  <c r="H2398" i="5"/>
  <c r="G2398" i="5"/>
  <c r="F2398" i="5"/>
  <c r="E2418" i="4"/>
  <c r="F2418" i="4" s="1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G2087" i="4"/>
  <c r="H2087" i="4" s="1"/>
  <c r="E2087" i="6"/>
  <c r="H2399" i="5"/>
  <c r="G2399" i="5"/>
  <c r="F2399" i="5"/>
  <c r="E2419" i="4"/>
  <c r="F2419" i="4" s="1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G2088" i="4"/>
  <c r="H2088" i="4" s="1"/>
  <c r="E2088" i="6"/>
  <c r="H2400" i="5"/>
  <c r="G2400" i="5"/>
  <c r="F2400" i="5"/>
  <c r="E2420" i="4"/>
  <c r="F2420" i="4" s="1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G2089" i="4"/>
  <c r="H2089" i="4" s="1"/>
  <c r="E2089" i="6"/>
  <c r="H2401" i="5"/>
  <c r="G2401" i="5"/>
  <c r="F2401" i="5"/>
  <c r="E2421" i="4"/>
  <c r="F2421" i="4" s="1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G2090" i="4"/>
  <c r="H2090" i="4" s="1"/>
  <c r="E2090" i="6"/>
  <c r="H2402" i="5"/>
  <c r="G2402" i="5"/>
  <c r="F2402" i="5"/>
  <c r="E2422" i="4"/>
  <c r="F2422" i="4" s="1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G2091" i="4"/>
  <c r="H2091" i="4" s="1"/>
  <c r="E2091" i="6"/>
  <c r="F2403" i="5"/>
  <c r="H2403" i="5"/>
  <c r="G2403" i="5"/>
  <c r="E2423" i="4"/>
  <c r="F2423" i="4" s="1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G2092" i="4"/>
  <c r="H2092" i="4" s="1"/>
  <c r="E2092" i="6"/>
  <c r="H2404" i="5"/>
  <c r="G2404" i="5"/>
  <c r="F2404" i="5"/>
  <c r="E2424" i="4"/>
  <c r="F2424" i="4" s="1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G2093" i="4"/>
  <c r="H2093" i="4" s="1"/>
  <c r="E2093" i="6"/>
  <c r="H2405" i="5"/>
  <c r="G2405" i="5"/>
  <c r="F2405" i="5"/>
  <c r="E2425" i="4"/>
  <c r="F2425" i="4" s="1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G2094" i="4"/>
  <c r="H2094" i="4" s="1"/>
  <c r="E2094" i="6"/>
  <c r="H2406" i="5"/>
  <c r="G2406" i="5"/>
  <c r="F2406" i="5"/>
  <c r="E2426" i="4"/>
  <c r="F2426" i="4" s="1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G2095" i="4"/>
  <c r="H2095" i="4" s="1"/>
  <c r="E2095" i="6"/>
  <c r="H2407" i="5"/>
  <c r="G2407" i="5"/>
  <c r="F2407" i="5"/>
  <c r="E2427" i="4"/>
  <c r="F2427" i="4" s="1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G2096" i="4"/>
  <c r="H2096" i="4" s="1"/>
  <c r="E2096" i="6"/>
  <c r="F2408" i="5"/>
  <c r="H2408" i="5"/>
  <c r="G2408" i="5"/>
  <c r="E2428" i="4"/>
  <c r="F2428" i="4" s="1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G2097" i="4"/>
  <c r="H2097" i="4" s="1"/>
  <c r="E2097" i="6"/>
  <c r="H2409" i="5"/>
  <c r="G2409" i="5"/>
  <c r="F2409" i="5"/>
  <c r="E2429" i="4"/>
  <c r="F2429" i="4" s="1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G2098" i="4"/>
  <c r="H2098" i="4" s="1"/>
  <c r="E2098" i="6"/>
  <c r="H2410" i="5"/>
  <c r="G2410" i="5"/>
  <c r="F2410" i="5"/>
  <c r="E2430" i="4"/>
  <c r="F2430" i="4" s="1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G2099" i="4"/>
  <c r="H2099" i="4" s="1"/>
  <c r="E2099" i="6"/>
  <c r="F2411" i="5"/>
  <c r="H2411" i="5"/>
  <c r="G2411" i="5"/>
  <c r="E2431" i="4"/>
  <c r="F2431" i="4" s="1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G2100" i="4"/>
  <c r="H2100" i="4" s="1"/>
  <c r="E2100" i="6"/>
  <c r="H2412" i="5"/>
  <c r="G2412" i="5"/>
  <c r="F2412" i="5"/>
  <c r="E2432" i="4"/>
  <c r="F2432" i="4" s="1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G2101" i="4"/>
  <c r="H2101" i="4" s="1"/>
  <c r="E2101" i="6"/>
  <c r="H2413" i="5"/>
  <c r="G2413" i="5"/>
  <c r="F2413" i="5"/>
  <c r="E2433" i="4"/>
  <c r="F2433" i="4" s="1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G2102" i="4"/>
  <c r="H2102" i="4" s="1"/>
  <c r="E2102" i="6"/>
  <c r="F2414" i="5"/>
  <c r="H2414" i="5"/>
  <c r="G2414" i="5"/>
  <c r="E2434" i="4"/>
  <c r="F2434" i="4" s="1"/>
  <c r="C2435" i="4"/>
  <c r="E2103" i="7"/>
  <c r="N2103" i="7" s="1"/>
  <c r="F2424" i="3"/>
  <c r="H2423" i="3"/>
  <c r="I2423" i="3" s="1"/>
  <c r="G2424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G2103" i="4"/>
  <c r="H2103" i="4" s="1"/>
  <c r="E2103" i="6"/>
  <c r="F2415" i="5"/>
  <c r="H2415" i="5"/>
  <c r="G2415" i="5"/>
  <c r="E2435" i="4"/>
  <c r="F2435" i="4" s="1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G2104" i="4"/>
  <c r="H2104" i="4" s="1"/>
  <c r="E2104" i="6"/>
  <c r="H2416" i="5"/>
  <c r="G2416" i="5"/>
  <c r="F2416" i="5"/>
  <c r="E2436" i="4"/>
  <c r="F2436" i="4" s="1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G2105" i="4"/>
  <c r="H2105" i="4" s="1"/>
  <c r="E2105" i="6"/>
  <c r="H2417" i="5"/>
  <c r="G2417" i="5"/>
  <c r="F2417" i="5"/>
  <c r="E2437" i="4"/>
  <c r="F2437" i="4" s="1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G2106" i="4"/>
  <c r="H2106" i="4" s="1"/>
  <c r="E2106" i="6"/>
  <c r="H2418" i="5"/>
  <c r="G2418" i="5"/>
  <c r="F2418" i="5"/>
  <c r="E2438" i="4"/>
  <c r="F2438" i="4" s="1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G2107" i="4"/>
  <c r="H2107" i="4" s="1"/>
  <c r="E2107" i="6"/>
  <c r="H2419" i="5"/>
  <c r="G2419" i="5"/>
  <c r="F2419" i="5"/>
  <c r="E2439" i="4"/>
  <c r="F2439" i="4" s="1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G2108" i="4"/>
  <c r="H2108" i="4" s="1"/>
  <c r="E2108" i="6"/>
  <c r="H2420" i="5"/>
  <c r="G2420" i="5"/>
  <c r="F2420" i="5"/>
  <c r="E2440" i="4"/>
  <c r="F2440" i="4" s="1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G2109" i="4"/>
  <c r="H2109" i="4" s="1"/>
  <c r="E2109" i="6"/>
  <c r="F2421" i="5"/>
  <c r="H2421" i="5"/>
  <c r="G2421" i="5"/>
  <c r="E2441" i="4"/>
  <c r="F2441" i="4" s="1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G2110" i="4"/>
  <c r="H2110" i="4" s="1"/>
  <c r="E2110" i="6"/>
  <c r="H2422" i="5"/>
  <c r="G2422" i="5"/>
  <c r="F2422" i="5"/>
  <c r="E2442" i="4"/>
  <c r="F2442" i="4" s="1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G2111" i="4"/>
  <c r="H2111" i="4" s="1"/>
  <c r="E2111" i="6"/>
  <c r="F2423" i="5"/>
  <c r="H2423" i="5"/>
  <c r="G2423" i="5"/>
  <c r="E2443" i="4"/>
  <c r="F2443" i="4" s="1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G2112" i="4"/>
  <c r="H2112" i="4" s="1"/>
  <c r="E2112" i="6"/>
  <c r="H2424" i="5"/>
  <c r="G2424" i="5"/>
  <c r="F2424" i="5"/>
  <c r="E2444" i="4"/>
  <c r="F2444" i="4" s="1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G2113" i="4"/>
  <c r="H2113" i="4" s="1"/>
  <c r="E2113" i="6"/>
  <c r="H2425" i="5"/>
  <c r="G2425" i="5"/>
  <c r="F2425" i="5"/>
  <c r="E2445" i="4"/>
  <c r="F2445" i="4" s="1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G2114" i="4"/>
  <c r="H2114" i="4" s="1"/>
  <c r="E2114" i="6"/>
  <c r="H2426" i="5"/>
  <c r="G2426" i="5"/>
  <c r="F2426" i="5"/>
  <c r="E2446" i="4"/>
  <c r="F2446" i="4" s="1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G2115" i="4"/>
  <c r="H2115" i="4" s="1"/>
  <c r="E2115" i="6"/>
  <c r="F2427" i="5"/>
  <c r="H2427" i="5"/>
  <c r="G2427" i="5"/>
  <c r="E2447" i="4"/>
  <c r="F2447" i="4" s="1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G2116" i="4"/>
  <c r="H2116" i="4" s="1"/>
  <c r="E2116" i="6"/>
  <c r="H2428" i="5"/>
  <c r="G2428" i="5"/>
  <c r="F2428" i="5"/>
  <c r="E2448" i="4"/>
  <c r="F2448" i="4" s="1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G2117" i="4"/>
  <c r="H2117" i="4" s="1"/>
  <c r="E2117" i="6"/>
  <c r="F2429" i="5"/>
  <c r="H2429" i="5"/>
  <c r="G2429" i="5"/>
  <c r="E2449" i="4"/>
  <c r="F2449" i="4" s="1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G2118" i="4"/>
  <c r="H2118" i="4" s="1"/>
  <c r="E2118" i="6"/>
  <c r="H2430" i="5"/>
  <c r="G2430" i="5"/>
  <c r="F2430" i="5"/>
  <c r="E2450" i="4"/>
  <c r="F2450" i="4" s="1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G2119" i="4"/>
  <c r="H2119" i="4" s="1"/>
  <c r="E2119" i="6"/>
  <c r="H2431" i="5"/>
  <c r="G2431" i="5"/>
  <c r="F2431" i="5"/>
  <c r="E2451" i="4"/>
  <c r="F2451" i="4" s="1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G2120" i="4"/>
  <c r="H2120" i="4" s="1"/>
  <c r="E2120" i="6"/>
  <c r="F2432" i="5"/>
  <c r="H2432" i="5"/>
  <c r="G2432" i="5"/>
  <c r="E2452" i="4"/>
  <c r="F2452" i="4" s="1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G2121" i="4"/>
  <c r="H2121" i="4" s="1"/>
  <c r="E2121" i="6"/>
  <c r="H2433" i="5"/>
  <c r="G2433" i="5"/>
  <c r="F2433" i="5"/>
  <c r="E2453" i="4"/>
  <c r="F2453" i="4" s="1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G2122" i="4"/>
  <c r="H2122" i="4" s="1"/>
  <c r="E2122" i="6"/>
  <c r="H2434" i="5"/>
  <c r="G2434" i="5"/>
  <c r="F2434" i="5"/>
  <c r="E2454" i="4"/>
  <c r="F2454" i="4" s="1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G2123" i="4"/>
  <c r="H2123" i="4" s="1"/>
  <c r="E2123" i="6"/>
  <c r="H2435" i="5"/>
  <c r="G2435" i="5"/>
  <c r="F2435" i="5"/>
  <c r="E2455" i="4"/>
  <c r="F2455" i="4" s="1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G2124" i="4"/>
  <c r="H2124" i="4" s="1"/>
  <c r="E2124" i="6"/>
  <c r="F2436" i="5"/>
  <c r="H2436" i="5"/>
  <c r="G2436" i="5"/>
  <c r="E2456" i="4"/>
  <c r="F2456" i="4" s="1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G2125" i="4"/>
  <c r="H2125" i="4" s="1"/>
  <c r="E2125" i="6"/>
  <c r="H2437" i="5"/>
  <c r="G2437" i="5"/>
  <c r="F2437" i="5"/>
  <c r="E2457" i="4"/>
  <c r="F2457" i="4" s="1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G2126" i="4"/>
  <c r="H2126" i="4" s="1"/>
  <c r="E2126" i="6"/>
  <c r="H2438" i="5"/>
  <c r="G2438" i="5"/>
  <c r="F2438" i="5"/>
  <c r="E2458" i="4"/>
  <c r="F2458" i="4" s="1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G2127" i="4"/>
  <c r="H2127" i="4" s="1"/>
  <c r="E2127" i="6"/>
  <c r="F2439" i="5"/>
  <c r="H2439" i="5"/>
  <c r="G2439" i="5"/>
  <c r="E2459" i="4"/>
  <c r="F2459" i="4" s="1"/>
  <c r="C2460" i="4"/>
  <c r="E2128" i="7"/>
  <c r="N2128" i="7" s="1"/>
  <c r="H2448" i="3"/>
  <c r="I2448" i="3" s="1"/>
  <c r="F2449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G2128" i="4"/>
  <c r="H2128" i="4" s="1"/>
  <c r="E2128" i="6"/>
  <c r="H2440" i="5"/>
  <c r="G2440" i="5"/>
  <c r="F2440" i="5"/>
  <c r="E2460" i="4"/>
  <c r="F2460" i="4" s="1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G2129" i="4"/>
  <c r="H2129" i="4" s="1"/>
  <c r="E2129" i="6"/>
  <c r="H2441" i="5"/>
  <c r="G2441" i="5"/>
  <c r="F2441" i="5"/>
  <c r="E2461" i="4"/>
  <c r="F2461" i="4" s="1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G2130" i="4"/>
  <c r="H2130" i="4" s="1"/>
  <c r="E2130" i="6"/>
  <c r="H2442" i="5"/>
  <c r="G2442" i="5"/>
  <c r="F2442" i="5"/>
  <c r="E2462" i="4"/>
  <c r="F2462" i="4" s="1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G2131" i="4"/>
  <c r="H2131" i="4" s="1"/>
  <c r="E2131" i="6"/>
  <c r="G2443" i="5"/>
  <c r="F2443" i="5"/>
  <c r="H2443" i="5"/>
  <c r="E2463" i="4"/>
  <c r="F2463" i="4" s="1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G2132" i="4"/>
  <c r="H2132" i="4" s="1"/>
  <c r="E2132" i="6"/>
  <c r="H2444" i="5"/>
  <c r="G2444" i="5"/>
  <c r="F2444" i="5"/>
  <c r="E2464" i="4"/>
  <c r="F2464" i="4" s="1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G2133" i="4"/>
  <c r="H2133" i="4" s="1"/>
  <c r="E2133" i="6"/>
  <c r="F2445" i="5"/>
  <c r="H2445" i="5"/>
  <c r="G2445" i="5"/>
  <c r="E2465" i="4"/>
  <c r="F2465" i="4" s="1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G2134" i="4"/>
  <c r="H2134" i="4" s="1"/>
  <c r="E2134" i="6"/>
  <c r="F2446" i="5"/>
  <c r="H2446" i="5"/>
  <c r="G2446" i="5"/>
  <c r="E2466" i="4"/>
  <c r="F2466" i="4" s="1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G2135" i="4"/>
  <c r="H2135" i="4" s="1"/>
  <c r="E2135" i="6"/>
  <c r="H2447" i="5"/>
  <c r="G2447" i="5"/>
  <c r="F2447" i="5"/>
  <c r="E2467" i="4"/>
  <c r="F2467" i="4" s="1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G2136" i="4"/>
  <c r="H2136" i="4" s="1"/>
  <c r="E2136" i="6"/>
  <c r="H2448" i="5"/>
  <c r="G2448" i="5"/>
  <c r="F2448" i="5"/>
  <c r="E2468" i="4"/>
  <c r="F2468" i="4" s="1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G2137" i="4"/>
  <c r="H2137" i="4" s="1"/>
  <c r="E2137" i="6"/>
  <c r="H2449" i="5"/>
  <c r="G2449" i="5"/>
  <c r="F2449" i="5"/>
  <c r="E2469" i="4"/>
  <c r="F2469" i="4" s="1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G2138" i="4"/>
  <c r="H2138" i="4" s="1"/>
  <c r="E2138" i="6"/>
  <c r="H2450" i="5"/>
  <c r="G2450" i="5"/>
  <c r="F2450" i="5"/>
  <c r="E2470" i="4"/>
  <c r="F2470" i="4" s="1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G2139" i="4"/>
  <c r="H2139" i="4" s="1"/>
  <c r="E2139" i="6"/>
  <c r="H2451" i="5"/>
  <c r="G2451" i="5"/>
  <c r="F2451" i="5"/>
  <c r="E2471" i="4"/>
  <c r="F2471" i="4" s="1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G2140" i="4"/>
  <c r="H2140" i="4" s="1"/>
  <c r="E2140" i="6"/>
  <c r="H2452" i="5"/>
  <c r="G2452" i="5"/>
  <c r="F2452" i="5"/>
  <c r="E2472" i="4"/>
  <c r="F2472" i="4" s="1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G2141" i="4"/>
  <c r="H2141" i="4" s="1"/>
  <c r="E2141" i="6"/>
  <c r="H2453" i="5"/>
  <c r="G2453" i="5"/>
  <c r="F2453" i="5"/>
  <c r="E2473" i="4"/>
  <c r="F2473" i="4" s="1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G2142" i="4"/>
  <c r="H2142" i="4" s="1"/>
  <c r="E2142" i="6"/>
  <c r="H2454" i="5"/>
  <c r="G2454" i="5"/>
  <c r="F2454" i="5"/>
  <c r="E2474" i="4"/>
  <c r="F2474" i="4" s="1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G2143" i="4"/>
  <c r="H2143" i="4" s="1"/>
  <c r="E2143" i="6"/>
  <c r="G2455" i="5"/>
  <c r="F2455" i="5"/>
  <c r="H2455" i="5"/>
  <c r="E2475" i="4"/>
  <c r="F2475" i="4" s="1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G2144" i="4"/>
  <c r="H2144" i="4" s="1"/>
  <c r="E2144" i="6"/>
  <c r="H2456" i="5"/>
  <c r="G2456" i="5"/>
  <c r="F2456" i="5"/>
  <c r="E2476" i="4"/>
  <c r="F2476" i="4" s="1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G2145" i="4"/>
  <c r="H2145" i="4" s="1"/>
  <c r="E2145" i="6"/>
  <c r="F2457" i="5"/>
  <c r="H2457" i="5"/>
  <c r="G2457" i="5"/>
  <c r="E2477" i="4"/>
  <c r="F2477" i="4" s="1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G2146" i="4"/>
  <c r="H2146" i="4" s="1"/>
  <c r="E2146" i="6"/>
  <c r="F2458" i="5"/>
  <c r="H2458" i="5"/>
  <c r="G2458" i="5"/>
  <c r="E2478" i="4"/>
  <c r="F2478" i="4" s="1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G2147" i="4"/>
  <c r="H2147" i="4" s="1"/>
  <c r="E2147" i="6"/>
  <c r="H2459" i="5"/>
  <c r="G2459" i="5"/>
  <c r="F2459" i="5"/>
  <c r="E2479" i="4"/>
  <c r="F2479" i="4" s="1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G2148" i="4"/>
  <c r="H2148" i="4" s="1"/>
  <c r="E2148" i="6"/>
  <c r="H2460" i="5"/>
  <c r="G2460" i="5"/>
  <c r="F2460" i="5"/>
  <c r="E2480" i="4"/>
  <c r="F2480" i="4" s="1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G2149" i="4"/>
  <c r="H2149" i="4" s="1"/>
  <c r="E2149" i="6"/>
  <c r="H2461" i="5"/>
  <c r="G2461" i="5"/>
  <c r="F2461" i="5"/>
  <c r="E2481" i="4"/>
  <c r="F2481" i="4" s="1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G2150" i="4"/>
  <c r="H2150" i="4" s="1"/>
  <c r="E2150" i="6"/>
  <c r="H2462" i="5"/>
  <c r="G2462" i="5"/>
  <c r="F2462" i="5"/>
  <c r="E2482" i="4"/>
  <c r="F2482" i="4" s="1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G2151" i="4"/>
  <c r="H2151" i="4" s="1"/>
  <c r="E2151" i="6"/>
  <c r="F2463" i="5"/>
  <c r="H2463" i="5"/>
  <c r="G2463" i="5"/>
  <c r="E2483" i="4"/>
  <c r="F2483" i="4" s="1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G2152" i="4"/>
  <c r="H2152" i="4" s="1"/>
  <c r="E2152" i="6"/>
  <c r="H2464" i="5"/>
  <c r="G2464" i="5"/>
  <c r="F2464" i="5"/>
  <c r="E2484" i="4"/>
  <c r="F2484" i="4" s="1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G2153" i="4"/>
  <c r="H2153" i="4" s="1"/>
  <c r="E2153" i="6"/>
  <c r="H2465" i="5"/>
  <c r="G2465" i="5"/>
  <c r="F2465" i="5"/>
  <c r="E2485" i="4"/>
  <c r="F2485" i="4" s="1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G2154" i="4"/>
  <c r="H2154" i="4" s="1"/>
  <c r="E2154" i="6"/>
  <c r="G2466" i="5"/>
  <c r="F2466" i="5"/>
  <c r="H2466" i="5"/>
  <c r="E2486" i="4"/>
  <c r="F2486" i="4" s="1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G2155" i="4"/>
  <c r="H2155" i="4" s="1"/>
  <c r="E2155" i="6"/>
  <c r="G2467" i="5"/>
  <c r="F2467" i="5"/>
  <c r="H2467" i="5"/>
  <c r="E2487" i="4"/>
  <c r="F2487" i="4" s="1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G2156" i="4"/>
  <c r="H2156" i="4" s="1"/>
  <c r="E2156" i="6"/>
  <c r="H2468" i="5"/>
  <c r="G2468" i="5"/>
  <c r="F2468" i="5"/>
  <c r="E2488" i="4"/>
  <c r="F2488" i="4" s="1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G2157" i="4"/>
  <c r="H2157" i="4" s="1"/>
  <c r="E2157" i="6"/>
  <c r="F2469" i="5"/>
  <c r="H2469" i="5"/>
  <c r="G2469" i="5"/>
  <c r="E2489" i="4"/>
  <c r="F2489" i="4" s="1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G2158" i="4"/>
  <c r="H2158" i="4" s="1"/>
  <c r="E2158" i="6"/>
  <c r="H2470" i="5"/>
  <c r="G2470" i="5"/>
  <c r="F2470" i="5"/>
  <c r="E2490" i="4"/>
  <c r="F2490" i="4" s="1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G2159" i="4"/>
  <c r="H2159" i="4" s="1"/>
  <c r="E2159" i="6"/>
  <c r="H2471" i="5"/>
  <c r="G2471" i="5"/>
  <c r="F2471" i="5"/>
  <c r="E2491" i="4"/>
  <c r="F2491" i="4" s="1"/>
  <c r="C2492" i="4"/>
  <c r="E2160" i="7"/>
  <c r="N2160" i="7" s="1"/>
  <c r="H2480" i="3"/>
  <c r="I2480" i="3" s="1"/>
  <c r="F2481" i="3"/>
  <c r="G2481" i="3"/>
  <c r="J2471" i="6" l="1"/>
  <c r="J2471" i="7"/>
  <c r="K2471" i="6"/>
  <c r="K2471" i="7"/>
  <c r="L2471" i="6"/>
  <c r="L2471" i="7"/>
  <c r="P2470" i="7"/>
  <c r="D2491" i="6"/>
  <c r="D2491" i="7"/>
  <c r="U2159" i="7"/>
  <c r="V2159" i="7"/>
  <c r="T2160" i="7"/>
  <c r="Q2160" i="7"/>
  <c r="S2160" i="7"/>
  <c r="R2160" i="7"/>
  <c r="C2480" i="6"/>
  <c r="C2480" i="7"/>
  <c r="G2160" i="4"/>
  <c r="H2160" i="4" s="1"/>
  <c r="E2160" i="6"/>
  <c r="H2472" i="5"/>
  <c r="G2472" i="5"/>
  <c r="F2472" i="5"/>
  <c r="E2492" i="4"/>
  <c r="F2492" i="4" s="1"/>
  <c r="C2493" i="4"/>
  <c r="E2161" i="7"/>
  <c r="N2161" i="7" s="1"/>
  <c r="G2482" i="3"/>
  <c r="H2481" i="3"/>
  <c r="I2481" i="3" s="1"/>
  <c r="F2482" i="3"/>
  <c r="P2471" i="7" l="1"/>
  <c r="L2472" i="6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G2161" i="4"/>
  <c r="H2161" i="4" s="1"/>
  <c r="E2161" i="6"/>
  <c r="G2473" i="5"/>
  <c r="F2473" i="5"/>
  <c r="H2473" i="5"/>
  <c r="E2493" i="4"/>
  <c r="F2493" i="4" s="1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G2162" i="4"/>
  <c r="H2162" i="4" s="1"/>
  <c r="E2162" i="6"/>
  <c r="H2474" i="5"/>
  <c r="G2474" i="5"/>
  <c r="F2474" i="5"/>
  <c r="E2494" i="4"/>
  <c r="F2494" i="4" s="1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G2163" i="4"/>
  <c r="H2163" i="4" s="1"/>
  <c r="E2163" i="6"/>
  <c r="F2475" i="5"/>
  <c r="G2475" i="5"/>
  <c r="H2475" i="5"/>
  <c r="E2495" i="4"/>
  <c r="F2495" i="4" s="1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G2164" i="4"/>
  <c r="H2164" i="4" s="1"/>
  <c r="E2164" i="6"/>
  <c r="H2476" i="5"/>
  <c r="G2476" i="5"/>
  <c r="F2476" i="5"/>
  <c r="E2496" i="4"/>
  <c r="F2496" i="4" s="1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G2165" i="4"/>
  <c r="H2165" i="4" s="1"/>
  <c r="E2165" i="6"/>
  <c r="H2477" i="5"/>
  <c r="G2477" i="5"/>
  <c r="F2477" i="5"/>
  <c r="E2497" i="4"/>
  <c r="F2497" i="4" s="1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G2166" i="4"/>
  <c r="H2166" i="4" s="1"/>
  <c r="E2166" i="6"/>
  <c r="H2478" i="5"/>
  <c r="G2478" i="5"/>
  <c r="F2478" i="5"/>
  <c r="E2498" i="4"/>
  <c r="F2498" i="4" s="1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G2167" i="4"/>
  <c r="H2167" i="4" s="1"/>
  <c r="E2167" i="6"/>
  <c r="H2479" i="5"/>
  <c r="G2479" i="5"/>
  <c r="F2479" i="5"/>
  <c r="E2499" i="4"/>
  <c r="F2499" i="4" s="1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G2168" i="4"/>
  <c r="H2168" i="4" s="1"/>
  <c r="E2168" i="6"/>
  <c r="H2480" i="5"/>
  <c r="G2480" i="5"/>
  <c r="F2480" i="5"/>
  <c r="E2500" i="4"/>
  <c r="F2500" i="4" s="1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G2169" i="4"/>
  <c r="H2169" i="4" s="1"/>
  <c r="E2169" i="6"/>
  <c r="F2481" i="5"/>
  <c r="G2481" i="5"/>
  <c r="H2481" i="5"/>
  <c r="E2501" i="4"/>
  <c r="F2501" i="4" s="1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G2170" i="4"/>
  <c r="H2170" i="4" s="1"/>
  <c r="E2170" i="6"/>
  <c r="F2482" i="5"/>
  <c r="H2482" i="5"/>
  <c r="G2482" i="5"/>
  <c r="E2502" i="4"/>
  <c r="F2502" i="4" s="1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G2171" i="4"/>
  <c r="H2171" i="4" s="1"/>
  <c r="E2171" i="6"/>
  <c r="H2483" i="5"/>
  <c r="G2483" i="5"/>
  <c r="F2483" i="5"/>
  <c r="E2503" i="4"/>
  <c r="F2503" i="4" s="1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G2172" i="4"/>
  <c r="H2172" i="4" s="1"/>
  <c r="E2172" i="6"/>
  <c r="H2484" i="5"/>
  <c r="G2484" i="5"/>
  <c r="F2484" i="5"/>
  <c r="E2504" i="4"/>
  <c r="F2504" i="4" s="1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G2173" i="4"/>
  <c r="H2173" i="4" s="1"/>
  <c r="E2173" i="6"/>
  <c r="H2485" i="5"/>
  <c r="G2485" i="5"/>
  <c r="F2485" i="5"/>
  <c r="E2505" i="4"/>
  <c r="F2505" i="4" s="1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G2174" i="4"/>
  <c r="H2174" i="4" s="1"/>
  <c r="E2174" i="6"/>
  <c r="H2486" i="5"/>
  <c r="G2486" i="5"/>
  <c r="F2486" i="5"/>
  <c r="E2506" i="4"/>
  <c r="F2506" i="4" s="1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G2175" i="4"/>
  <c r="H2175" i="4" s="1"/>
  <c r="E2175" i="6"/>
  <c r="F2487" i="5"/>
  <c r="H2487" i="5"/>
  <c r="G2487" i="5"/>
  <c r="E2507" i="4"/>
  <c r="F2507" i="4" s="1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G2176" i="4"/>
  <c r="H2176" i="4" s="1"/>
  <c r="E2176" i="6"/>
  <c r="H2488" i="5"/>
  <c r="G2488" i="5"/>
  <c r="F2488" i="5"/>
  <c r="E2508" i="4"/>
  <c r="F2508" i="4" s="1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G2177" i="4"/>
  <c r="H2177" i="4" s="1"/>
  <c r="E2177" i="6"/>
  <c r="H2489" i="5"/>
  <c r="G2489" i="5"/>
  <c r="F2489" i="5"/>
  <c r="E2509" i="4"/>
  <c r="F2509" i="4" s="1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G2178" i="4"/>
  <c r="H2178" i="4" s="1"/>
  <c r="E2178" i="6"/>
  <c r="H2490" i="5"/>
  <c r="F2490" i="5"/>
  <c r="G2490" i="5"/>
  <c r="E2510" i="4"/>
  <c r="F2510" i="4" s="1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G2179" i="4"/>
  <c r="H2179" i="4" s="1"/>
  <c r="E2179" i="6"/>
  <c r="G2491" i="5"/>
  <c r="F2491" i="5"/>
  <c r="H2491" i="5"/>
  <c r="E2511" i="4"/>
  <c r="F2511" i="4" s="1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G2180" i="4"/>
  <c r="H2180" i="4" s="1"/>
  <c r="E2180" i="6"/>
  <c r="H2492" i="5"/>
  <c r="G2492" i="5"/>
  <c r="F2492" i="5"/>
  <c r="E2512" i="4"/>
  <c r="F2512" i="4" s="1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G2181" i="4"/>
  <c r="H2181" i="4" s="1"/>
  <c r="E2181" i="6"/>
  <c r="F2493" i="5"/>
  <c r="H2493" i="5"/>
  <c r="G2493" i="5"/>
  <c r="E2513" i="4"/>
  <c r="F2513" i="4" s="1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G2182" i="4"/>
  <c r="H2182" i="4" s="1"/>
  <c r="E2182" i="6"/>
  <c r="F2494" i="5"/>
  <c r="H2494" i="5"/>
  <c r="G2494" i="5"/>
  <c r="E2514" i="4"/>
  <c r="F2514" i="4" s="1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G2183" i="4"/>
  <c r="H2183" i="4" s="1"/>
  <c r="E2183" i="6"/>
  <c r="H2495" i="5"/>
  <c r="G2495" i="5"/>
  <c r="F2495" i="5"/>
  <c r="E2515" i="4"/>
  <c r="F2515" i="4" s="1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G2184" i="4"/>
  <c r="H2184" i="4" s="1"/>
  <c r="E2184" i="6"/>
  <c r="H2496" i="5"/>
  <c r="G2496" i="5"/>
  <c r="F2496" i="5"/>
  <c r="E2516" i="4"/>
  <c r="F2516" i="4" s="1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G2185" i="4"/>
  <c r="H2185" i="4" s="1"/>
  <c r="E2185" i="6"/>
  <c r="H2497" i="5"/>
  <c r="G2497" i="5"/>
  <c r="F2497" i="5"/>
  <c r="E2517" i="4"/>
  <c r="F2517" i="4" s="1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G2186" i="4"/>
  <c r="H2186" i="4" s="1"/>
  <c r="E2186" i="6"/>
  <c r="H2498" i="5"/>
  <c r="G2498" i="5"/>
  <c r="F2498" i="5"/>
  <c r="E2518" i="4"/>
  <c r="F2518" i="4" s="1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G2187" i="4"/>
  <c r="H2187" i="4" s="1"/>
  <c r="E2187" i="6"/>
  <c r="H2499" i="5"/>
  <c r="G2499" i="5"/>
  <c r="F2499" i="5"/>
  <c r="E2519" i="4"/>
  <c r="F2519" i="4" s="1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G2188" i="4"/>
  <c r="H2188" i="4" s="1"/>
  <c r="E2188" i="6"/>
  <c r="H2500" i="5"/>
  <c r="G2500" i="5"/>
  <c r="F2500" i="5"/>
  <c r="E2520" i="4"/>
  <c r="F2520" i="4" s="1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G2189" i="4"/>
  <c r="H2189" i="4" s="1"/>
  <c r="E2189" i="6"/>
  <c r="H2501" i="5"/>
  <c r="G2501" i="5"/>
  <c r="F2501" i="5"/>
  <c r="E2521" i="4"/>
  <c r="F2521" i="4" s="1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G2190" i="4"/>
  <c r="H2190" i="4" s="1"/>
  <c r="E2190" i="6"/>
  <c r="H2502" i="5"/>
  <c r="G2502" i="5"/>
  <c r="F2502" i="5"/>
  <c r="E2522" i="4"/>
  <c r="F2522" i="4" s="1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G2191" i="4"/>
  <c r="H2191" i="4" s="1"/>
  <c r="E2191" i="6"/>
  <c r="G2503" i="5"/>
  <c r="F2503" i="5"/>
  <c r="H2503" i="5"/>
  <c r="E2523" i="4"/>
  <c r="F2523" i="4" s="1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G2192" i="4"/>
  <c r="H2192" i="4" s="1"/>
  <c r="E2192" i="6"/>
  <c r="H2504" i="5"/>
  <c r="G2504" i="5"/>
  <c r="F2504" i="5"/>
  <c r="E2193" i="7"/>
  <c r="N2193" i="7" s="1"/>
  <c r="E2524" i="4"/>
  <c r="F2524" i="4" s="1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G2193" i="4"/>
  <c r="H2193" i="4" s="1"/>
  <c r="E2193" i="6"/>
  <c r="F2505" i="5"/>
  <c r="G2505" i="5"/>
  <c r="H2505" i="5"/>
  <c r="E2525" i="4"/>
  <c r="F2525" i="4" s="1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G2194" i="4"/>
  <c r="H2194" i="4" s="1"/>
  <c r="E2194" i="6"/>
  <c r="F2506" i="5"/>
  <c r="H2506" i="5"/>
  <c r="G2506" i="5"/>
  <c r="E2526" i="4"/>
  <c r="F2526" i="4" s="1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G2195" i="4"/>
  <c r="H2195" i="4" s="1"/>
  <c r="E2195" i="6"/>
  <c r="H2507" i="5"/>
  <c r="G2507" i="5"/>
  <c r="F2507" i="5"/>
  <c r="E2527" i="4"/>
  <c r="F2527" i="4" s="1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G2196" i="4"/>
  <c r="H2196" i="4" s="1"/>
  <c r="E2196" i="6"/>
  <c r="H2508" i="5"/>
  <c r="G2508" i="5"/>
  <c r="F2508" i="5"/>
  <c r="E2528" i="4"/>
  <c r="F2528" i="4" s="1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G2197" i="4"/>
  <c r="H2197" i="4" s="1"/>
  <c r="E2197" i="6"/>
  <c r="G2509" i="5"/>
  <c r="F2509" i="5"/>
  <c r="H2509" i="5"/>
  <c r="E2529" i="4"/>
  <c r="F2529" i="4" s="1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G2198" i="4"/>
  <c r="H2198" i="4" s="1"/>
  <c r="E2198" i="6"/>
  <c r="H2510" i="5"/>
  <c r="G2510" i="5"/>
  <c r="F2510" i="5"/>
  <c r="E2530" i="4"/>
  <c r="F2530" i="4" s="1"/>
  <c r="C2531" i="4"/>
  <c r="E2199" i="7"/>
  <c r="N2199" i="7" s="1"/>
  <c r="H2519" i="3"/>
  <c r="I2519" i="3" s="1"/>
  <c r="F2520" i="3"/>
  <c r="G2520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G2199" i="4"/>
  <c r="H2199" i="4" s="1"/>
  <c r="E2199" i="6"/>
  <c r="F2511" i="5"/>
  <c r="H2511" i="5"/>
  <c r="G2511" i="5"/>
  <c r="E2531" i="4"/>
  <c r="F2531" i="4" s="1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G2200" i="4"/>
  <c r="H2200" i="4" s="1"/>
  <c r="E2200" i="6"/>
  <c r="H2512" i="5"/>
  <c r="G2512" i="5"/>
  <c r="F2512" i="5"/>
  <c r="E2532" i="4"/>
  <c r="F2532" i="4" s="1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G2201" i="4"/>
  <c r="H2201" i="4" s="1"/>
  <c r="E2201" i="6"/>
  <c r="H2513" i="5"/>
  <c r="G2513" i="5"/>
  <c r="F2513" i="5"/>
  <c r="E2533" i="4"/>
  <c r="F2533" i="4" s="1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G2202" i="4"/>
  <c r="H2202" i="4" s="1"/>
  <c r="E2202" i="6"/>
  <c r="H2514" i="5"/>
  <c r="G2514" i="5"/>
  <c r="F2514" i="5"/>
  <c r="E2534" i="4"/>
  <c r="F2534" i="4" s="1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G2203" i="4"/>
  <c r="H2203" i="4" s="1"/>
  <c r="E2203" i="6"/>
  <c r="G2515" i="5"/>
  <c r="F2515" i="5"/>
  <c r="H2515" i="5"/>
  <c r="E2535" i="4"/>
  <c r="F2535" i="4" s="1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G2204" i="4"/>
  <c r="H2204" i="4" s="1"/>
  <c r="E2204" i="6"/>
  <c r="H2516" i="5"/>
  <c r="G2516" i="5"/>
  <c r="F2516" i="5"/>
  <c r="E2536" i="4"/>
  <c r="F2536" i="4" s="1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D2536" i="6"/>
  <c r="D2536" i="7"/>
  <c r="U2204" i="7"/>
  <c r="R2205" i="7"/>
  <c r="S2205" i="7"/>
  <c r="Q2205" i="7"/>
  <c r="T2205" i="7"/>
  <c r="C2525" i="6"/>
  <c r="C2525" i="7"/>
  <c r="G2205" i="4"/>
  <c r="H2205" i="4" s="1"/>
  <c r="E2205" i="6"/>
  <c r="F2517" i="5"/>
  <c r="H2517" i="5"/>
  <c r="G2517" i="5"/>
  <c r="E2537" i="4"/>
  <c r="F2537" i="4" s="1"/>
  <c r="C2538" i="4"/>
  <c r="E2206" i="7"/>
  <c r="N2206" i="7" s="1"/>
  <c r="G2527" i="3"/>
  <c r="F2527" i="3"/>
  <c r="H2526" i="3"/>
  <c r="I2526" i="3" s="1"/>
  <c r="P2516" i="7" l="1"/>
  <c r="K2517" i="6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G2206" i="4"/>
  <c r="H2206" i="4" s="1"/>
  <c r="E2206" i="6"/>
  <c r="H2518" i="5"/>
  <c r="G2518" i="5"/>
  <c r="F2518" i="5"/>
  <c r="E2538" i="4"/>
  <c r="F2538" i="4" s="1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G2207" i="4"/>
  <c r="H2207" i="4" s="1"/>
  <c r="E2207" i="6"/>
  <c r="H2519" i="5"/>
  <c r="G2519" i="5"/>
  <c r="F2519" i="5"/>
  <c r="E2539" i="4"/>
  <c r="F2539" i="4" s="1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G2208" i="4"/>
  <c r="H2208" i="4" s="1"/>
  <c r="E2208" i="6"/>
  <c r="H2520" i="5"/>
  <c r="G2520" i="5"/>
  <c r="F2520" i="5"/>
  <c r="E2540" i="4"/>
  <c r="F2540" i="4" s="1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G2209" i="4"/>
  <c r="H2209" i="4" s="1"/>
  <c r="E2209" i="6"/>
  <c r="G2521" i="5"/>
  <c r="F2521" i="5"/>
  <c r="H2521" i="5"/>
  <c r="E2541" i="4"/>
  <c r="F2541" i="4" s="1"/>
  <c r="C2542" i="4"/>
  <c r="E2210" i="7"/>
  <c r="N2210" i="7" s="1"/>
  <c r="F2531" i="3"/>
  <c r="H2530" i="3"/>
  <c r="I2530" i="3" s="1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G2210" i="4"/>
  <c r="H2210" i="4" s="1"/>
  <c r="E2210" i="6"/>
  <c r="H2522" i="5"/>
  <c r="G2522" i="5"/>
  <c r="F2522" i="5"/>
  <c r="E2542" i="4"/>
  <c r="F2542" i="4" s="1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G2211" i="4"/>
  <c r="H2211" i="4" s="1"/>
  <c r="E2211" i="6"/>
  <c r="H2523" i="5"/>
  <c r="G2523" i="5"/>
  <c r="F2523" i="5"/>
  <c r="E2543" i="4"/>
  <c r="F2543" i="4" s="1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G2212" i="4"/>
  <c r="H2212" i="4" s="1"/>
  <c r="E2212" i="6"/>
  <c r="H2524" i="5"/>
  <c r="G2524" i="5"/>
  <c r="F2524" i="5"/>
  <c r="E2544" i="4"/>
  <c r="F2544" i="4" s="1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G2213" i="4"/>
  <c r="H2213" i="4" s="1"/>
  <c r="E2213" i="6"/>
  <c r="H2525" i="5"/>
  <c r="G2525" i="5"/>
  <c r="F2525" i="5"/>
  <c r="E2545" i="4"/>
  <c r="F2545" i="4" s="1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G2214" i="4"/>
  <c r="H2214" i="4" s="1"/>
  <c r="E2214" i="6"/>
  <c r="H2526" i="5"/>
  <c r="G2526" i="5"/>
  <c r="F2526" i="5"/>
  <c r="E2546" i="4"/>
  <c r="F2546" i="4" s="1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G2215" i="4"/>
  <c r="H2215" i="4" s="1"/>
  <c r="E2215" i="6"/>
  <c r="H2527" i="5"/>
  <c r="G2527" i="5"/>
  <c r="F2527" i="5"/>
  <c r="E2547" i="4"/>
  <c r="F2547" i="4" s="1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6" i="7"/>
  <c r="D2547" i="6"/>
  <c r="D2547" i="7"/>
  <c r="U2215" i="7"/>
  <c r="V2215" i="7"/>
  <c r="Q2216" i="7"/>
  <c r="T2216" i="7"/>
  <c r="R2216" i="7"/>
  <c r="S2216" i="7"/>
  <c r="C2536" i="6"/>
  <c r="C2536" i="7"/>
  <c r="G2216" i="4"/>
  <c r="H2216" i="4" s="1"/>
  <c r="E2216" i="6"/>
  <c r="H2528" i="5"/>
  <c r="G2528" i="5"/>
  <c r="F2528" i="5"/>
  <c r="E2548" i="4"/>
  <c r="F2548" i="4" s="1"/>
  <c r="C2549" i="4"/>
  <c r="E2217" i="7"/>
  <c r="N2217" i="7" s="1"/>
  <c r="G2538" i="3"/>
  <c r="H2537" i="3"/>
  <c r="I2537" i="3" s="1"/>
  <c r="F2538" i="3"/>
  <c r="P2527" i="7" l="1"/>
  <c r="J2528" i="6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G2217" i="4"/>
  <c r="H2217" i="4" s="1"/>
  <c r="E2217" i="6"/>
  <c r="F2529" i="5"/>
  <c r="H2529" i="5"/>
  <c r="G2529" i="5"/>
  <c r="E2549" i="4"/>
  <c r="F2549" i="4" s="1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G2218" i="4"/>
  <c r="H2218" i="4" s="1"/>
  <c r="E2218" i="6"/>
  <c r="F2530" i="5"/>
  <c r="G2530" i="5"/>
  <c r="H2530" i="5"/>
  <c r="E2550" i="4"/>
  <c r="F2550" i="4" s="1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G2219" i="4"/>
  <c r="H2219" i="4" s="1"/>
  <c r="E2219" i="6"/>
  <c r="H2531" i="5"/>
  <c r="G2531" i="5"/>
  <c r="F2531" i="5"/>
  <c r="E2551" i="4"/>
  <c r="F2551" i="4" s="1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G2220" i="4"/>
  <c r="H2220" i="4" s="1"/>
  <c r="E2220" i="6"/>
  <c r="H2532" i="5"/>
  <c r="G2532" i="5"/>
  <c r="F2532" i="5"/>
  <c r="E2552" i="4"/>
  <c r="F2552" i="4" s="1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G2221" i="4"/>
  <c r="H2221" i="4" s="1"/>
  <c r="E2221" i="6"/>
  <c r="H2533" i="5"/>
  <c r="G2533" i="5"/>
  <c r="F2533" i="5"/>
  <c r="E2553" i="4"/>
  <c r="F2553" i="4" s="1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G2222" i="4"/>
  <c r="H2222" i="4" s="1"/>
  <c r="E2222" i="6"/>
  <c r="H2534" i="5"/>
  <c r="G2534" i="5"/>
  <c r="F2534" i="5"/>
  <c r="E2554" i="4"/>
  <c r="F2554" i="4" s="1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G2223" i="4"/>
  <c r="H2223" i="4" s="1"/>
  <c r="E2223" i="6"/>
  <c r="F2535" i="5"/>
  <c r="H2535" i="5"/>
  <c r="G2535" i="5"/>
  <c r="E2555" i="4"/>
  <c r="F2555" i="4" s="1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G2224" i="4"/>
  <c r="H2224" i="4" s="1"/>
  <c r="E2224" i="6"/>
  <c r="H2536" i="5"/>
  <c r="G2536" i="5"/>
  <c r="F2536" i="5"/>
  <c r="E2556" i="4"/>
  <c r="F2556" i="4" s="1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G2225" i="4"/>
  <c r="H2225" i="4" s="1"/>
  <c r="E2225" i="6"/>
  <c r="H2537" i="5"/>
  <c r="G2537" i="5"/>
  <c r="F2537" i="5"/>
  <c r="E2557" i="4"/>
  <c r="F2557" i="4" s="1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G2226" i="4"/>
  <c r="H2226" i="4" s="1"/>
  <c r="E2226" i="6"/>
  <c r="G2538" i="5"/>
  <c r="F2538" i="5"/>
  <c r="H2538" i="5"/>
  <c r="E2558" i="4"/>
  <c r="F2558" i="4" s="1"/>
  <c r="C2559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G2227" i="4"/>
  <c r="H2227" i="4" s="1"/>
  <c r="E2227" i="6"/>
  <c r="G2539" i="5"/>
  <c r="F2539" i="5"/>
  <c r="H2539" i="5"/>
  <c r="E2559" i="4"/>
  <c r="F2559" i="4" s="1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G2228" i="4"/>
  <c r="H2228" i="4" s="1"/>
  <c r="E2228" i="6"/>
  <c r="H2540" i="5"/>
  <c r="G2540" i="5"/>
  <c r="F2540" i="5"/>
  <c r="E2560" i="4"/>
  <c r="F2560" i="4" s="1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G2229" i="4"/>
  <c r="H2229" i="4" s="1"/>
  <c r="E2229" i="6"/>
  <c r="F2541" i="5"/>
  <c r="H2541" i="5"/>
  <c r="G2541" i="5"/>
  <c r="E2561" i="4"/>
  <c r="F2561" i="4" s="1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G2230" i="4"/>
  <c r="H2230" i="4" s="1"/>
  <c r="E2230" i="6"/>
  <c r="F2542" i="5"/>
  <c r="G2542" i="5"/>
  <c r="H2542" i="5"/>
  <c r="E2562" i="4"/>
  <c r="F2562" i="4" s="1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G2231" i="4"/>
  <c r="H2231" i="4" s="1"/>
  <c r="E2231" i="6"/>
  <c r="H2543" i="5"/>
  <c r="G2543" i="5"/>
  <c r="F2543" i="5"/>
  <c r="E2563" i="4"/>
  <c r="F2563" i="4" s="1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G2232" i="4"/>
  <c r="H2232" i="4" s="1"/>
  <c r="E2232" i="6"/>
  <c r="H2544" i="5"/>
  <c r="G2544" i="5"/>
  <c r="F2544" i="5"/>
  <c r="E2564" i="4"/>
  <c r="F2564" i="4" s="1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G2233" i="4"/>
  <c r="H2233" i="4" s="1"/>
  <c r="E2233" i="6"/>
  <c r="H2545" i="5"/>
  <c r="G2545" i="5"/>
  <c r="F2545" i="5"/>
  <c r="E2565" i="4"/>
  <c r="F2565" i="4" s="1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G2234" i="4"/>
  <c r="H2234" i="4" s="1"/>
  <c r="E2234" i="6"/>
  <c r="H2546" i="5"/>
  <c r="G2546" i="5"/>
  <c r="F2546" i="5"/>
  <c r="E2566" i="4"/>
  <c r="F2566" i="4" s="1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G2235" i="4"/>
  <c r="H2235" i="4" s="1"/>
  <c r="E2235" i="6"/>
  <c r="H2547" i="5"/>
  <c r="G2547" i="5"/>
  <c r="F2547" i="5"/>
  <c r="E2567" i="4"/>
  <c r="F2567" i="4" s="1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G2236" i="4"/>
  <c r="H2236" i="4" s="1"/>
  <c r="E2236" i="6"/>
  <c r="H2548" i="5"/>
  <c r="G2548" i="5"/>
  <c r="F2548" i="5"/>
  <c r="E2568" i="4"/>
  <c r="F2568" i="4" s="1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G2237" i="4"/>
  <c r="H2237" i="4" s="1"/>
  <c r="E2237" i="6"/>
  <c r="H2549" i="5"/>
  <c r="G2549" i="5"/>
  <c r="F2549" i="5"/>
  <c r="E2569" i="4"/>
  <c r="F2569" i="4" s="1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G2238" i="4"/>
  <c r="H2238" i="4" s="1"/>
  <c r="E2238" i="6"/>
  <c r="G2550" i="5"/>
  <c r="F2550" i="5"/>
  <c r="H2550" i="5"/>
  <c r="E2570" i="4"/>
  <c r="F2570" i="4" s="1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G2239" i="4"/>
  <c r="H2239" i="4" s="1"/>
  <c r="E2239" i="6"/>
  <c r="F2551" i="5"/>
  <c r="H2551" i="5"/>
  <c r="G2551" i="5"/>
  <c r="E2571" i="4"/>
  <c r="F2571" i="4" s="1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G2240" i="4"/>
  <c r="H2240" i="4" s="1"/>
  <c r="E2240" i="6"/>
  <c r="H2552" i="5"/>
  <c r="G2552" i="5"/>
  <c r="F2552" i="5"/>
  <c r="E2572" i="4"/>
  <c r="F2572" i="4" s="1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G2241" i="4"/>
  <c r="H2241" i="4" s="1"/>
  <c r="E2241" i="6"/>
  <c r="F2553" i="5"/>
  <c r="G2553" i="5"/>
  <c r="H2553" i="5"/>
  <c r="E2573" i="4"/>
  <c r="F2573" i="4" s="1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G2242" i="4"/>
  <c r="H2242" i="4" s="1"/>
  <c r="E2242" i="6"/>
  <c r="F2554" i="5"/>
  <c r="H2554" i="5"/>
  <c r="G2554" i="5"/>
  <c r="E2574" i="4"/>
  <c r="F2574" i="4" s="1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3" i="7"/>
  <c r="D2574" i="6"/>
  <c r="D2574" i="7"/>
  <c r="U2242" i="7"/>
  <c r="V2242" i="7"/>
  <c r="Q2243" i="7"/>
  <c r="S2243" i="7"/>
  <c r="T2243" i="7"/>
  <c r="R2243" i="7"/>
  <c r="C2563" i="6"/>
  <c r="C2563" i="7"/>
  <c r="G2243" i="4"/>
  <c r="H2243" i="4" s="1"/>
  <c r="E2243" i="6"/>
  <c r="H2555" i="5"/>
  <c r="G2555" i="5"/>
  <c r="F2555" i="5"/>
  <c r="E2575" i="4"/>
  <c r="F2575" i="4" s="1"/>
  <c r="C2576" i="4"/>
  <c r="E2244" i="7"/>
  <c r="N2244" i="7" s="1"/>
  <c r="G2565" i="3"/>
  <c r="H2564" i="3"/>
  <c r="I2564" i="3" s="1"/>
  <c r="F2565" i="3"/>
  <c r="P2554" i="7" l="1"/>
  <c r="L2555" i="6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G2244" i="4"/>
  <c r="H2244" i="4" s="1"/>
  <c r="E2244" i="6"/>
  <c r="H2556" i="5"/>
  <c r="G2556" i="5"/>
  <c r="F2556" i="5"/>
  <c r="E2576" i="4"/>
  <c r="F2576" i="4" s="1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G2245" i="4"/>
  <c r="H2245" i="4" s="1"/>
  <c r="E2245" i="6"/>
  <c r="H2557" i="5"/>
  <c r="G2557" i="5"/>
  <c r="F2557" i="5"/>
  <c r="E2577" i="4"/>
  <c r="F2577" i="4" s="1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G2246" i="4"/>
  <c r="H2246" i="4" s="1"/>
  <c r="E2246" i="6"/>
  <c r="H2558" i="5"/>
  <c r="G2558" i="5"/>
  <c r="F2558" i="5"/>
  <c r="E2578" i="4"/>
  <c r="F2578" i="4" s="1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G2247" i="4"/>
  <c r="H2247" i="4" s="1"/>
  <c r="E2247" i="6"/>
  <c r="F2559" i="5"/>
  <c r="H2559" i="5"/>
  <c r="G2559" i="5"/>
  <c r="E2579" i="4"/>
  <c r="F2579" i="4" s="1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G2248" i="4"/>
  <c r="H2248" i="4" s="1"/>
  <c r="E2248" i="6"/>
  <c r="H2560" i="5"/>
  <c r="G2560" i="5"/>
  <c r="F2560" i="5"/>
  <c r="E2580" i="4"/>
  <c r="F2580" i="4" s="1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G2249" i="4"/>
  <c r="H2249" i="4" s="1"/>
  <c r="E2249" i="6"/>
  <c r="H2561" i="5"/>
  <c r="G2561" i="5"/>
  <c r="F2561" i="5"/>
  <c r="E2581" i="4"/>
  <c r="F2581" i="4" s="1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D2581" i="6"/>
  <c r="D2581" i="7"/>
  <c r="U2249" i="7"/>
  <c r="V2249" i="7"/>
  <c r="S2250" i="7"/>
  <c r="Q2250" i="7"/>
  <c r="T2250" i="7"/>
  <c r="R2250" i="7"/>
  <c r="C2570" i="6"/>
  <c r="C2570" i="7"/>
  <c r="G2250" i="4"/>
  <c r="H2250" i="4" s="1"/>
  <c r="E2250" i="6"/>
  <c r="H2562" i="5"/>
  <c r="G2562" i="5"/>
  <c r="F2562" i="5"/>
  <c r="E2582" i="4"/>
  <c r="F2582" i="4" s="1"/>
  <c r="C2583" i="4"/>
  <c r="E2251" i="7"/>
  <c r="N2251" i="7" s="1"/>
  <c r="G2572" i="3"/>
  <c r="H2571" i="3"/>
  <c r="I2571" i="3" s="1"/>
  <c r="F2572" i="3"/>
  <c r="P2561" i="7" l="1"/>
  <c r="L2562" i="6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G2251" i="4"/>
  <c r="H2251" i="4" s="1"/>
  <c r="E2251" i="6"/>
  <c r="G2563" i="5"/>
  <c r="F2563" i="5"/>
  <c r="H2563" i="5"/>
  <c r="E2583" i="4"/>
  <c r="F2583" i="4" s="1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G2252" i="4"/>
  <c r="H2252" i="4" s="1"/>
  <c r="E2252" i="6"/>
  <c r="H2564" i="5"/>
  <c r="G2564" i="5"/>
  <c r="F2564" i="5"/>
  <c r="E2584" i="4"/>
  <c r="F2584" i="4" s="1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G2253" i="4"/>
  <c r="H2253" i="4" s="1"/>
  <c r="E2253" i="6"/>
  <c r="F2565" i="5"/>
  <c r="H2565" i="5"/>
  <c r="G2565" i="5"/>
  <c r="E2585" i="4"/>
  <c r="F2585" i="4" s="1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G2254" i="4"/>
  <c r="H2254" i="4" s="1"/>
  <c r="E2254" i="6"/>
  <c r="H2566" i="5"/>
  <c r="G2566" i="5"/>
  <c r="F2566" i="5"/>
  <c r="E2586" i="4"/>
  <c r="F2586" i="4" s="1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G2255" i="4"/>
  <c r="H2255" i="4" s="1"/>
  <c r="E2255" i="6"/>
  <c r="H2567" i="5"/>
  <c r="G2567" i="5"/>
  <c r="F2567" i="5"/>
  <c r="E2587" i="4"/>
  <c r="F2587" i="4" s="1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G2256" i="4"/>
  <c r="H2256" i="4" s="1"/>
  <c r="E2256" i="6"/>
  <c r="H2568" i="5"/>
  <c r="G2568" i="5"/>
  <c r="F2568" i="5"/>
  <c r="E2588" i="4"/>
  <c r="F2588" i="4" s="1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G2257" i="4"/>
  <c r="H2257" i="4" s="1"/>
  <c r="E2257" i="6"/>
  <c r="H2569" i="5"/>
  <c r="G2569" i="5"/>
  <c r="F2569" i="5"/>
  <c r="E2589" i="4"/>
  <c r="F2589" i="4" s="1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G2258" i="4"/>
  <c r="H2258" i="4" s="1"/>
  <c r="E2258" i="6"/>
  <c r="H2570" i="5"/>
  <c r="G2570" i="5"/>
  <c r="F2570" i="5"/>
  <c r="E2590" i="4"/>
  <c r="F2590" i="4" s="1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G2259" i="4"/>
  <c r="H2259" i="4" s="1"/>
  <c r="E2259" i="6"/>
  <c r="H2571" i="5"/>
  <c r="G2571" i="5"/>
  <c r="F2571" i="5"/>
  <c r="E2591" i="4"/>
  <c r="F2591" i="4" s="1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G2260" i="4"/>
  <c r="H2260" i="4" s="1"/>
  <c r="E2260" i="6"/>
  <c r="H2572" i="5"/>
  <c r="G2572" i="5"/>
  <c r="F2572" i="5"/>
  <c r="E2592" i="4"/>
  <c r="F2592" i="4" s="1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G2261" i="4"/>
  <c r="H2261" i="4" s="1"/>
  <c r="E2261" i="6"/>
  <c r="H2573" i="5"/>
  <c r="G2573" i="5"/>
  <c r="F2573" i="5"/>
  <c r="E2593" i="4"/>
  <c r="F2593" i="4" s="1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G2262" i="4"/>
  <c r="H2262" i="4" s="1"/>
  <c r="E2262" i="6"/>
  <c r="H2574" i="5"/>
  <c r="G2574" i="5"/>
  <c r="F2574" i="5"/>
  <c r="E2594" i="4"/>
  <c r="F2594" i="4" s="1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G2263" i="4"/>
  <c r="H2263" i="4" s="1"/>
  <c r="E2263" i="6"/>
  <c r="H2575" i="5"/>
  <c r="G2575" i="5"/>
  <c r="F2575" i="5"/>
  <c r="E2595" i="4"/>
  <c r="F2595" i="4" s="1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G2264" i="4"/>
  <c r="H2264" i="4" s="1"/>
  <c r="E2264" i="6"/>
  <c r="H2576" i="5"/>
  <c r="G2576" i="5"/>
  <c r="F2576" i="5"/>
  <c r="E2596" i="4"/>
  <c r="F2596" i="4" s="1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G2265" i="4"/>
  <c r="H2265" i="4" s="1"/>
  <c r="E2265" i="6"/>
  <c r="F2577" i="5"/>
  <c r="G2577" i="5"/>
  <c r="H2577" i="5"/>
  <c r="E2597" i="4"/>
  <c r="F2597" i="4" s="1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G2266" i="4"/>
  <c r="H2266" i="4" s="1"/>
  <c r="E2266" i="6"/>
  <c r="F2578" i="5"/>
  <c r="H2578" i="5"/>
  <c r="G2578" i="5"/>
  <c r="E2598" i="4"/>
  <c r="F2598" i="4" s="1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G2267" i="4"/>
  <c r="H2267" i="4" s="1"/>
  <c r="E2267" i="6"/>
  <c r="H2579" i="5"/>
  <c r="G2579" i="5"/>
  <c r="F2579" i="5"/>
  <c r="E2599" i="4"/>
  <c r="F2599" i="4" s="1"/>
  <c r="C2600" i="4"/>
  <c r="E2268" i="7"/>
  <c r="N2268" i="7" s="1"/>
  <c r="H2588" i="3"/>
  <c r="I2588" i="3" s="1"/>
  <c r="F2589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G2268" i="4"/>
  <c r="H2268" i="4" s="1"/>
  <c r="E2268" i="6"/>
  <c r="H2580" i="5"/>
  <c r="F2580" i="5"/>
  <c r="G2580" i="5"/>
  <c r="E2600" i="4"/>
  <c r="F2600" i="4" s="1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G2269" i="4"/>
  <c r="H2269" i="4" s="1"/>
  <c r="E2269" i="6"/>
  <c r="H2581" i="5"/>
  <c r="G2581" i="5"/>
  <c r="F2581" i="5"/>
  <c r="E2601" i="4"/>
  <c r="F2601" i="4" s="1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G2270" i="4"/>
  <c r="H2270" i="4" s="1"/>
  <c r="E2270" i="6"/>
  <c r="H2582" i="5"/>
  <c r="G2582" i="5"/>
  <c r="F2582" i="5"/>
  <c r="E2602" i="4"/>
  <c r="F2602" i="4" s="1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G2271" i="4"/>
  <c r="H2271" i="4" s="1"/>
  <c r="E2271" i="6"/>
  <c r="F2583" i="5"/>
  <c r="H2583" i="5"/>
  <c r="G2583" i="5"/>
  <c r="E2603" i="4"/>
  <c r="F2603" i="4" s="1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G2272" i="4"/>
  <c r="H2272" i="4" s="1"/>
  <c r="E2272" i="6"/>
  <c r="H2584" i="5"/>
  <c r="G2584" i="5"/>
  <c r="F2584" i="5"/>
  <c r="E2604" i="4"/>
  <c r="F2604" i="4" s="1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G2273" i="4"/>
  <c r="H2273" i="4" s="1"/>
  <c r="E2273" i="6"/>
  <c r="H2585" i="5"/>
  <c r="G2585" i="5"/>
  <c r="F2585" i="5"/>
  <c r="E2605" i="4"/>
  <c r="F2605" i="4" s="1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G2274" i="4"/>
  <c r="H2274" i="4" s="1"/>
  <c r="E2274" i="6"/>
  <c r="F2586" i="5"/>
  <c r="H2586" i="5"/>
  <c r="G2586" i="5"/>
  <c r="E2606" i="4"/>
  <c r="F2606" i="4" s="1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G2275" i="4"/>
  <c r="H2275" i="4" s="1"/>
  <c r="E2275" i="6"/>
  <c r="G2587" i="5"/>
  <c r="F2587" i="5"/>
  <c r="H2587" i="5"/>
  <c r="E2607" i="4"/>
  <c r="F2607" i="4" s="1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G2276" i="4"/>
  <c r="H2276" i="4" s="1"/>
  <c r="E2276" i="6"/>
  <c r="H2588" i="5"/>
  <c r="G2588" i="5"/>
  <c r="F2588" i="5"/>
  <c r="E2608" i="4"/>
  <c r="F2608" i="4" s="1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G2277" i="4"/>
  <c r="H2277" i="4" s="1"/>
  <c r="E2277" i="6"/>
  <c r="F2589" i="5"/>
  <c r="H2589" i="5"/>
  <c r="G2589" i="5"/>
  <c r="E2609" i="4"/>
  <c r="F2609" i="4" s="1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G2278" i="4"/>
  <c r="H2278" i="4" s="1"/>
  <c r="E2278" i="6"/>
  <c r="F2590" i="5"/>
  <c r="H2590" i="5"/>
  <c r="G2590" i="5"/>
  <c r="E2610" i="4"/>
  <c r="F2610" i="4" s="1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G2279" i="4"/>
  <c r="H2279" i="4" s="1"/>
  <c r="E2279" i="6"/>
  <c r="H2591" i="5"/>
  <c r="G2591" i="5"/>
  <c r="F2591" i="5"/>
  <c r="E2611" i="4"/>
  <c r="F2611" i="4" s="1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G2280" i="4"/>
  <c r="H2280" i="4" s="1"/>
  <c r="E2280" i="6"/>
  <c r="H2592" i="5"/>
  <c r="G2592" i="5"/>
  <c r="F2592" i="5"/>
  <c r="E2612" i="4"/>
  <c r="F2612" i="4" s="1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G2281" i="4"/>
  <c r="H2281" i="4" s="1"/>
  <c r="E2281" i="6"/>
  <c r="H2593" i="5"/>
  <c r="G2593" i="5"/>
  <c r="F2593" i="5"/>
  <c r="E2613" i="4"/>
  <c r="F2613" i="4" s="1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G2282" i="4"/>
  <c r="H2282" i="4" s="1"/>
  <c r="E2282" i="6"/>
  <c r="H2594" i="5"/>
  <c r="G2594" i="5"/>
  <c r="F2594" i="5"/>
  <c r="E2614" i="4"/>
  <c r="F2614" i="4" s="1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G2283" i="4"/>
  <c r="H2283" i="4" s="1"/>
  <c r="E2283" i="6"/>
  <c r="H2595" i="5"/>
  <c r="G2595" i="5"/>
  <c r="F2595" i="5"/>
  <c r="E2615" i="4"/>
  <c r="F2615" i="4" s="1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G2284" i="4"/>
  <c r="H2284" i="4" s="1"/>
  <c r="E2284" i="6"/>
  <c r="H2596" i="5"/>
  <c r="G2596" i="5"/>
  <c r="F2596" i="5"/>
  <c r="E2616" i="4"/>
  <c r="F2616" i="4" s="1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G2285" i="4"/>
  <c r="H2285" i="4" s="1"/>
  <c r="E2285" i="6"/>
  <c r="H2597" i="5"/>
  <c r="G2597" i="5"/>
  <c r="F2597" i="5"/>
  <c r="E2617" i="4"/>
  <c r="F2617" i="4" s="1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G2286" i="4"/>
  <c r="H2286" i="4" s="1"/>
  <c r="E2286" i="6"/>
  <c r="G2598" i="5"/>
  <c r="F2598" i="5"/>
  <c r="H2598" i="5"/>
  <c r="E2618" i="4"/>
  <c r="F2618" i="4" s="1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G2287" i="4"/>
  <c r="H2287" i="4" s="1"/>
  <c r="E2287" i="6"/>
  <c r="F2599" i="5"/>
  <c r="H2599" i="5"/>
  <c r="G2599" i="5"/>
  <c r="E2619" i="4"/>
  <c r="F2619" i="4" s="1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G2288" i="4"/>
  <c r="H2288" i="4" s="1"/>
  <c r="E2288" i="6"/>
  <c r="H2600" i="5"/>
  <c r="G2600" i="5"/>
  <c r="F2600" i="5"/>
  <c r="E2620" i="4"/>
  <c r="F2620" i="4" s="1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G2289" i="4"/>
  <c r="H2289" i="4" s="1"/>
  <c r="E2289" i="6"/>
  <c r="F2601" i="5"/>
  <c r="H2601" i="5"/>
  <c r="G2601" i="5"/>
  <c r="E2621" i="4"/>
  <c r="F2621" i="4" s="1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G2290" i="4"/>
  <c r="H2290" i="4" s="1"/>
  <c r="E2290" i="6"/>
  <c r="F2602" i="5"/>
  <c r="H2602" i="5"/>
  <c r="G2602" i="5"/>
  <c r="E2622" i="4"/>
  <c r="F2622" i="4" s="1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G2291" i="4"/>
  <c r="H2291" i="4" s="1"/>
  <c r="E2291" i="6"/>
  <c r="H2603" i="5"/>
  <c r="G2603" i="5"/>
  <c r="F2603" i="5"/>
  <c r="E2623" i="4"/>
  <c r="F2623" i="4" s="1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G2292" i="4"/>
  <c r="H2292" i="4" s="1"/>
  <c r="E2292" i="6"/>
  <c r="H2604" i="5"/>
  <c r="G2604" i="5"/>
  <c r="F2604" i="5"/>
  <c r="E2624" i="4"/>
  <c r="F2624" i="4" s="1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G2293" i="4"/>
  <c r="H2293" i="4" s="1"/>
  <c r="E2293" i="6"/>
  <c r="H2605" i="5"/>
  <c r="G2605" i="5"/>
  <c r="F2605" i="5"/>
  <c r="E2625" i="4"/>
  <c r="F2625" i="4" s="1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G2294" i="4"/>
  <c r="H2294" i="4" s="1"/>
  <c r="E2294" i="6"/>
  <c r="H2606" i="5"/>
  <c r="G2606" i="5"/>
  <c r="F2606" i="5"/>
  <c r="E2626" i="4"/>
  <c r="F2626" i="4" s="1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G2295" i="4"/>
  <c r="H2295" i="4" s="1"/>
  <c r="E2295" i="6"/>
  <c r="F2607" i="5"/>
  <c r="H2607" i="5"/>
  <c r="G2607" i="5"/>
  <c r="E2627" i="4"/>
  <c r="F2627" i="4" s="1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G2296" i="4"/>
  <c r="H2296" i="4" s="1"/>
  <c r="E2296" i="6"/>
  <c r="H2608" i="5"/>
  <c r="G2608" i="5"/>
  <c r="F2608" i="5"/>
  <c r="E2628" i="4"/>
  <c r="F2628" i="4" s="1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G2297" i="4"/>
  <c r="H2297" i="4" s="1"/>
  <c r="E2297" i="6"/>
  <c r="H2609" i="5"/>
  <c r="G2609" i="5"/>
  <c r="F2609" i="5"/>
  <c r="E2629" i="4"/>
  <c r="F2629" i="4" s="1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G2298" i="4"/>
  <c r="H2298" i="4" s="1"/>
  <c r="E2298" i="6"/>
  <c r="H2610" i="5"/>
  <c r="G2610" i="5"/>
  <c r="F2610" i="5"/>
  <c r="E2630" i="4"/>
  <c r="F2630" i="4" s="1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G2299" i="4"/>
  <c r="H2299" i="4" s="1"/>
  <c r="E2299" i="6"/>
  <c r="G2611" i="5"/>
  <c r="F2611" i="5"/>
  <c r="H2611" i="5"/>
  <c r="E2631" i="4"/>
  <c r="F2631" i="4" s="1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G2300" i="4"/>
  <c r="H2300" i="4" s="1"/>
  <c r="E2300" i="6"/>
  <c r="H2612" i="5"/>
  <c r="G2612" i="5"/>
  <c r="F2612" i="5"/>
  <c r="E2632" i="4"/>
  <c r="F2632" i="4" s="1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G2301" i="4"/>
  <c r="H2301" i="4" s="1"/>
  <c r="E2301" i="6"/>
  <c r="F2613" i="5"/>
  <c r="H2613" i="5"/>
  <c r="G2613" i="5"/>
  <c r="E2633" i="4"/>
  <c r="F2633" i="4" s="1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G2302" i="4"/>
  <c r="H2302" i="4" s="1"/>
  <c r="E2302" i="6"/>
  <c r="H2614" i="5"/>
  <c r="F2614" i="5"/>
  <c r="G2614" i="5"/>
  <c r="E2634" i="4"/>
  <c r="F2634" i="4" s="1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G2303" i="4"/>
  <c r="H2303" i="4" s="1"/>
  <c r="E2303" i="6"/>
  <c r="H2615" i="5"/>
  <c r="G2615" i="5"/>
  <c r="F2615" i="5"/>
  <c r="E2635" i="4"/>
  <c r="F2635" i="4" s="1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G2304" i="4"/>
  <c r="H2304" i="4" s="1"/>
  <c r="E2304" i="6"/>
  <c r="H2616" i="5"/>
  <c r="G2616" i="5"/>
  <c r="F2616" i="5"/>
  <c r="E2636" i="4"/>
  <c r="F2636" i="4" s="1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G2305" i="4"/>
  <c r="H2305" i="4" s="1"/>
  <c r="E2305" i="6"/>
  <c r="H2617" i="5"/>
  <c r="G2617" i="5"/>
  <c r="F2617" i="5"/>
  <c r="E2637" i="4"/>
  <c r="F2637" i="4" s="1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G2306" i="4"/>
  <c r="H2306" i="4" s="1"/>
  <c r="E2306" i="6"/>
  <c r="H2618" i="5"/>
  <c r="G2618" i="5"/>
  <c r="F2618" i="5"/>
  <c r="E2638" i="4"/>
  <c r="F2638" i="4" s="1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G2307" i="4"/>
  <c r="H2307" i="4" s="1"/>
  <c r="E2307" i="6"/>
  <c r="F2619" i="5"/>
  <c r="H2619" i="5"/>
  <c r="G2619" i="5"/>
  <c r="E2639" i="4"/>
  <c r="F2639" i="4" s="1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G2308" i="4"/>
  <c r="H2308" i="4" s="1"/>
  <c r="E2308" i="6"/>
  <c r="H2620" i="5"/>
  <c r="G2620" i="5"/>
  <c r="F2620" i="5"/>
  <c r="E2640" i="4"/>
  <c r="F2640" i="4" s="1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G2309" i="4"/>
  <c r="H2309" i="4" s="1"/>
  <c r="E2309" i="6"/>
  <c r="H2621" i="5"/>
  <c r="G2621" i="5"/>
  <c r="F2621" i="5"/>
  <c r="E2641" i="4"/>
  <c r="F2641" i="4" s="1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G2310" i="4"/>
  <c r="H2310" i="4" s="1"/>
  <c r="E2310" i="6"/>
  <c r="G2622" i="5"/>
  <c r="F2622" i="5"/>
  <c r="H2622" i="5"/>
  <c r="E2642" i="4"/>
  <c r="F2642" i="4" s="1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G2311" i="4"/>
  <c r="H2311" i="4" s="1"/>
  <c r="E2311" i="6"/>
  <c r="H2623" i="5"/>
  <c r="G2623" i="5"/>
  <c r="F2623" i="5"/>
  <c r="E2643" i="4"/>
  <c r="F2643" i="4" s="1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G2312" i="4"/>
  <c r="H2312" i="4" s="1"/>
  <c r="E2312" i="6"/>
  <c r="H2624" i="5"/>
  <c r="G2624" i="5"/>
  <c r="F2624" i="5"/>
  <c r="E2644" i="4"/>
  <c r="F2644" i="4" s="1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G2313" i="4"/>
  <c r="H2313" i="4" s="1"/>
  <c r="E2313" i="6"/>
  <c r="F2625" i="5"/>
  <c r="H2625" i="5"/>
  <c r="G2625" i="5"/>
  <c r="E2645" i="4"/>
  <c r="F2645" i="4" s="1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G2314" i="4"/>
  <c r="H2314" i="4" s="1"/>
  <c r="E2314" i="6"/>
  <c r="F2626" i="5"/>
  <c r="H2626" i="5"/>
  <c r="G2626" i="5"/>
  <c r="E2315" i="7"/>
  <c r="N2315" i="7" s="1"/>
  <c r="E2646" i="4"/>
  <c r="F2646" i="4" s="1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G2315" i="4"/>
  <c r="H2315" i="4" s="1"/>
  <c r="E2315" i="6"/>
  <c r="H2627" i="5"/>
  <c r="G2627" i="5"/>
  <c r="F2627" i="5"/>
  <c r="E2316" i="7"/>
  <c r="N2316" i="7" s="1"/>
  <c r="E2647" i="4"/>
  <c r="F2647" i="4" s="1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G2316" i="4"/>
  <c r="H2316" i="4" s="1"/>
  <c r="E2316" i="6"/>
  <c r="H2628" i="5"/>
  <c r="G2628" i="5"/>
  <c r="F2628" i="5"/>
  <c r="E2648" i="4"/>
  <c r="F2648" i="4" s="1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G2317" i="4"/>
  <c r="H2317" i="4" s="1"/>
  <c r="E2317" i="6"/>
  <c r="H2629" i="5"/>
  <c r="G2629" i="5"/>
  <c r="F2629" i="5"/>
  <c r="E2649" i="4"/>
  <c r="F2649" i="4" s="1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G2318" i="4"/>
  <c r="H2318" i="4" s="1"/>
  <c r="E2318" i="6"/>
  <c r="H2630" i="5"/>
  <c r="G2630" i="5"/>
  <c r="F2630" i="5"/>
  <c r="E2650" i="4"/>
  <c r="F2650" i="4" s="1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G2319" i="4"/>
  <c r="H2319" i="4" s="1"/>
  <c r="E2319" i="6"/>
  <c r="F2631" i="5"/>
  <c r="H2631" i="5"/>
  <c r="G2631" i="5"/>
  <c r="E2651" i="4"/>
  <c r="F2651" i="4" s="1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G2320" i="4"/>
  <c r="H2320" i="4" s="1"/>
  <c r="E2320" i="6"/>
  <c r="H2632" i="5"/>
  <c r="G2632" i="5"/>
  <c r="F2632" i="5"/>
  <c r="E2652" i="4"/>
  <c r="F2652" i="4" s="1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G2321" i="4"/>
  <c r="H2321" i="4" s="1"/>
  <c r="E2321" i="6"/>
  <c r="H2633" i="5"/>
  <c r="G2633" i="5"/>
  <c r="F2633" i="5"/>
  <c r="E2653" i="4"/>
  <c r="F2653" i="4" s="1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G2322" i="4"/>
  <c r="H2322" i="4" s="1"/>
  <c r="E2322" i="6"/>
  <c r="H2634" i="5"/>
  <c r="G2634" i="5"/>
  <c r="F2634" i="5"/>
  <c r="E2654" i="4"/>
  <c r="F2654" i="4" s="1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G2323" i="4"/>
  <c r="H2323" i="4" s="1"/>
  <c r="E2323" i="6"/>
  <c r="G2635" i="5"/>
  <c r="F2635" i="5"/>
  <c r="H2635" i="5"/>
  <c r="E2655" i="4"/>
  <c r="F2655" i="4" s="1"/>
  <c r="C2656" i="4"/>
  <c r="E2324" i="7"/>
  <c r="N2324" i="7" s="1"/>
  <c r="F2645" i="3"/>
  <c r="H2644" i="3"/>
  <c r="I2644" i="3" s="1"/>
  <c r="G2645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G2324" i="4"/>
  <c r="H2324" i="4" s="1"/>
  <c r="E2324" i="6"/>
  <c r="H2636" i="5"/>
  <c r="G2636" i="5"/>
  <c r="F2636" i="5"/>
  <c r="E2656" i="4"/>
  <c r="F2656" i="4" s="1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G2325" i="4"/>
  <c r="H2325" i="4" s="1"/>
  <c r="E2325" i="6"/>
  <c r="F2637" i="5"/>
  <c r="H2637" i="5"/>
  <c r="G2637" i="5"/>
  <c r="E2657" i="4"/>
  <c r="F2657" i="4" s="1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G2326" i="4"/>
  <c r="H2326" i="4" s="1"/>
  <c r="E2326" i="6"/>
  <c r="H2638" i="5"/>
  <c r="G2638" i="5"/>
  <c r="F2638" i="5"/>
  <c r="E2658" i="4"/>
  <c r="F2658" i="4" s="1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G2327" i="4"/>
  <c r="H2327" i="4" s="1"/>
  <c r="E2327" i="6"/>
  <c r="H2639" i="5"/>
  <c r="G2639" i="5"/>
  <c r="F2639" i="5"/>
  <c r="E2659" i="4"/>
  <c r="F2659" i="4" s="1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G2328" i="4"/>
  <c r="H2328" i="4" s="1"/>
  <c r="E2328" i="6"/>
  <c r="H2640" i="5"/>
  <c r="G2640" i="5"/>
  <c r="F2640" i="5"/>
  <c r="E2660" i="4"/>
  <c r="F2660" i="4" s="1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G2329" i="4"/>
  <c r="H2329" i="4" s="1"/>
  <c r="E2329" i="6"/>
  <c r="H2641" i="5"/>
  <c r="F2641" i="5"/>
  <c r="G2641" i="5"/>
  <c r="E2661" i="4"/>
  <c r="F2661" i="4" s="1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G2330" i="4"/>
  <c r="H2330" i="4" s="1"/>
  <c r="E2330" i="6"/>
  <c r="H2642" i="5"/>
  <c r="G2642" i="5"/>
  <c r="F2642" i="5"/>
  <c r="E2662" i="4"/>
  <c r="F2662" i="4" s="1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G2331" i="4"/>
  <c r="H2331" i="4" s="1"/>
  <c r="E2331" i="6"/>
  <c r="H2643" i="5"/>
  <c r="G2643" i="5"/>
  <c r="F2643" i="5"/>
  <c r="E2663" i="4"/>
  <c r="F2663" i="4" s="1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G2332" i="4"/>
  <c r="H2332" i="4" s="1"/>
  <c r="E2332" i="6"/>
  <c r="H2644" i="5"/>
  <c r="G2644" i="5"/>
  <c r="F2644" i="5"/>
  <c r="E2664" i="4"/>
  <c r="F2664" i="4" s="1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G2333" i="4"/>
  <c r="H2333" i="4" s="1"/>
  <c r="E2333" i="6"/>
  <c r="H2645" i="5"/>
  <c r="G2645" i="5"/>
  <c r="F2645" i="5"/>
  <c r="E2665" i="4"/>
  <c r="F2665" i="4" s="1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G2334" i="4"/>
  <c r="H2334" i="4" s="1"/>
  <c r="E2334" i="6"/>
  <c r="G2646" i="5"/>
  <c r="F2646" i="5"/>
  <c r="H2646" i="5"/>
  <c r="E2666" i="4"/>
  <c r="F2666" i="4" s="1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G2335" i="4"/>
  <c r="H2335" i="4" s="1"/>
  <c r="E2335" i="6"/>
  <c r="G2647" i="5"/>
  <c r="F2647" i="5"/>
  <c r="H2647" i="5"/>
  <c r="E2667" i="4"/>
  <c r="F2667" i="4" s="1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G2336" i="4"/>
  <c r="H2336" i="4" s="1"/>
  <c r="E2336" i="6"/>
  <c r="H2648" i="5"/>
  <c r="G2648" i="5"/>
  <c r="F2648" i="5"/>
  <c r="E2668" i="4"/>
  <c r="F2668" i="4" s="1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G2337" i="4"/>
  <c r="H2337" i="4" s="1"/>
  <c r="E2337" i="6"/>
  <c r="F2649" i="5"/>
  <c r="H2649" i="5"/>
  <c r="G2649" i="5"/>
  <c r="E2669" i="4"/>
  <c r="F2669" i="4" s="1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G2338" i="4"/>
  <c r="H2338" i="4" s="1"/>
  <c r="E2338" i="6"/>
  <c r="F2650" i="5"/>
  <c r="H2650" i="5"/>
  <c r="G2650" i="5"/>
  <c r="E2670" i="4"/>
  <c r="F2670" i="4" s="1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G2339" i="4"/>
  <c r="H2339" i="4" s="1"/>
  <c r="E2339" i="6"/>
  <c r="H2651" i="5"/>
  <c r="G2651" i="5"/>
  <c r="F2651" i="5"/>
  <c r="E2671" i="4"/>
  <c r="F2671" i="4" s="1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G2340" i="4"/>
  <c r="H2340" i="4" s="1"/>
  <c r="E2340" i="6"/>
  <c r="H2652" i="5"/>
  <c r="G2652" i="5"/>
  <c r="F2652" i="5"/>
  <c r="E2672" i="4"/>
  <c r="F2672" i="4" s="1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G2341" i="4"/>
  <c r="H2341" i="4" s="1"/>
  <c r="E2341" i="6"/>
  <c r="G2653" i="5"/>
  <c r="F2653" i="5"/>
  <c r="H2653" i="5"/>
  <c r="E2673" i="4"/>
  <c r="F2673" i="4" s="1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G2342" i="4"/>
  <c r="H2342" i="4" s="1"/>
  <c r="E2342" i="6"/>
  <c r="H2654" i="5"/>
  <c r="G2654" i="5"/>
  <c r="F2654" i="5"/>
  <c r="E2674" i="4"/>
  <c r="F2674" i="4" s="1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G2343" i="4"/>
  <c r="H2343" i="4" s="1"/>
  <c r="E2343" i="6"/>
  <c r="F2655" i="5"/>
  <c r="H2655" i="5"/>
  <c r="G2655" i="5"/>
  <c r="E2675" i="4"/>
  <c r="F2675" i="4" s="1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G2344" i="4"/>
  <c r="H2344" i="4" s="1"/>
  <c r="E2344" i="6"/>
  <c r="H2656" i="5"/>
  <c r="G2656" i="5"/>
  <c r="F2656" i="5"/>
  <c r="E2676" i="4"/>
  <c r="F2676" i="4" s="1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G2345" i="4"/>
  <c r="H2345" i="4" s="1"/>
  <c r="E2345" i="6"/>
  <c r="H2657" i="5"/>
  <c r="G2657" i="5"/>
  <c r="F2657" i="5"/>
  <c r="E2677" i="4"/>
  <c r="F2677" i="4" s="1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G2346" i="4"/>
  <c r="H2346" i="4" s="1"/>
  <c r="E2346" i="6"/>
  <c r="H2658" i="5"/>
  <c r="G2658" i="5"/>
  <c r="F2658" i="5"/>
  <c r="E2678" i="4"/>
  <c r="F2678" i="4" s="1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G2347" i="4"/>
  <c r="H2347" i="4" s="1"/>
  <c r="E2347" i="6"/>
  <c r="H2659" i="5"/>
  <c r="G2659" i="5"/>
  <c r="F2659" i="5"/>
  <c r="E2679" i="4"/>
  <c r="F2679" i="4" s="1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G2348" i="4"/>
  <c r="H2348" i="4" s="1"/>
  <c r="E2348" i="6"/>
  <c r="H2660" i="5"/>
  <c r="G2660" i="5"/>
  <c r="F2660" i="5"/>
  <c r="E2680" i="4"/>
  <c r="F2680" i="4" s="1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G2349" i="4"/>
  <c r="H2349" i="4" s="1"/>
  <c r="E2349" i="6"/>
  <c r="H2661" i="5"/>
  <c r="G2661" i="5"/>
  <c r="F2661" i="5"/>
  <c r="E2681" i="4"/>
  <c r="F2681" i="4" s="1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G2350" i="4"/>
  <c r="H2350" i="4" s="1"/>
  <c r="E2350" i="6"/>
  <c r="G2662" i="5"/>
  <c r="F2662" i="5"/>
  <c r="H2662" i="5"/>
  <c r="E2682" i="4"/>
  <c r="F2682" i="4" s="1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G2351" i="4"/>
  <c r="H2351" i="4" s="1"/>
  <c r="E2351" i="6"/>
  <c r="H2663" i="5"/>
  <c r="G2663" i="5"/>
  <c r="F2663" i="5"/>
  <c r="E2683" i="4"/>
  <c r="F2683" i="4" s="1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G2352" i="4"/>
  <c r="H2352" i="4" s="1"/>
  <c r="E2352" i="6"/>
  <c r="G2664" i="5"/>
  <c r="F2664" i="5"/>
  <c r="H2664" i="5"/>
  <c r="E2684" i="4"/>
  <c r="F2684" i="4" s="1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G2353" i="4"/>
  <c r="H2353" i="4" s="1"/>
  <c r="E2353" i="6"/>
  <c r="H2665" i="5"/>
  <c r="G2665" i="5"/>
  <c r="F2665" i="5"/>
  <c r="E2685" i="4"/>
  <c r="F2685" i="4" s="1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G2354" i="4"/>
  <c r="H2354" i="4" s="1"/>
  <c r="E2354" i="6"/>
  <c r="H2666" i="5"/>
  <c r="G2666" i="5"/>
  <c r="F2666" i="5"/>
  <c r="E2686" i="4"/>
  <c r="F2686" i="4" s="1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G2355" i="4"/>
  <c r="H2355" i="4" s="1"/>
  <c r="E2355" i="6"/>
  <c r="F2667" i="5"/>
  <c r="H2667" i="5"/>
  <c r="G2667" i="5"/>
  <c r="E2687" i="4"/>
  <c r="F2687" i="4" s="1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G2356" i="4"/>
  <c r="H2356" i="4" s="1"/>
  <c r="E2356" i="6"/>
  <c r="F2668" i="5"/>
  <c r="H2668" i="5"/>
  <c r="G2668" i="5"/>
  <c r="E2688" i="4"/>
  <c r="F2688" i="4" s="1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G2357" i="4"/>
  <c r="H2357" i="4" s="1"/>
  <c r="E2357" i="6"/>
  <c r="H2669" i="5"/>
  <c r="G2669" i="5"/>
  <c r="F2669" i="5"/>
  <c r="E2689" i="4"/>
  <c r="F2689" i="4" s="1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G2358" i="4"/>
  <c r="H2358" i="4" s="1"/>
  <c r="E2358" i="6"/>
  <c r="H2670" i="5"/>
  <c r="G2670" i="5"/>
  <c r="F2670" i="5"/>
  <c r="E2690" i="4"/>
  <c r="F2690" i="4" s="1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G2359" i="4"/>
  <c r="H2359" i="4" s="1"/>
  <c r="E2359" i="6"/>
  <c r="F2671" i="5"/>
  <c r="H2671" i="5"/>
  <c r="G2671" i="5"/>
  <c r="E2691" i="4"/>
  <c r="F2691" i="4" s="1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G2360" i="4"/>
  <c r="H2360" i="4" s="1"/>
  <c r="E2360" i="6"/>
  <c r="H2672" i="5"/>
  <c r="G2672" i="5"/>
  <c r="F2672" i="5"/>
  <c r="E2692" i="4"/>
  <c r="F2692" i="4" s="1"/>
  <c r="C2693" i="4"/>
  <c r="E2361" i="7"/>
  <c r="N2361" i="7" s="1"/>
  <c r="G2682" i="3"/>
  <c r="H2681" i="3"/>
  <c r="I2681" i="3" s="1"/>
  <c r="F2682" i="3"/>
  <c r="E2693" i="4" l="1"/>
  <c r="F2693" i="4" s="1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H2675" i="5"/>
  <c r="G2675" i="5"/>
  <c r="F2675" i="5"/>
  <c r="G2363" i="4"/>
  <c r="H2363" i="4" s="1"/>
  <c r="G2685" i="3"/>
  <c r="H2684" i="3"/>
  <c r="I2684" i="3" s="1"/>
  <c r="F2685" i="3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H2676" i="5"/>
  <c r="G2676" i="5"/>
  <c r="F2676" i="5"/>
  <c r="G2364" i="4"/>
  <c r="H2364" i="4" s="1"/>
  <c r="H2685" i="3"/>
  <c r="I2685" i="3" s="1"/>
  <c r="F2686" i="3"/>
  <c r="G2686" i="3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H2677" i="5"/>
  <c r="G2677" i="5"/>
  <c r="F2677" i="5"/>
  <c r="G2365" i="4"/>
  <c r="H2365" i="4" s="1"/>
  <c r="G2687" i="3"/>
  <c r="F2687" i="3"/>
  <c r="H2686" i="3"/>
  <c r="I2686" i="3" s="1"/>
  <c r="J2677" i="6" l="1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H2678" i="5"/>
  <c r="G2678" i="5"/>
  <c r="F2678" i="5"/>
  <c r="G2366" i="4"/>
  <c r="H2366" i="4" s="1"/>
  <c r="H2687" i="3"/>
  <c r="I2687" i="3" s="1"/>
  <c r="F2688" i="3"/>
  <c r="G2688" i="3"/>
  <c r="J2678" i="6" l="1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H2679" i="5"/>
  <c r="G2679" i="5"/>
  <c r="F2679" i="5"/>
  <c r="G2367" i="4"/>
  <c r="H2367" i="4" s="1"/>
  <c r="H2688" i="3"/>
  <c r="I2688" i="3" s="1"/>
  <c r="F2689" i="3"/>
  <c r="G2689" i="3"/>
  <c r="J2679" i="6" l="1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F2680" i="5"/>
  <c r="H2680" i="5"/>
  <c r="G2680" i="5"/>
  <c r="G2368" i="4"/>
  <c r="H2368" i="4" s="1"/>
  <c r="G2690" i="3"/>
  <c r="F2690" i="3"/>
  <c r="H2689" i="3"/>
  <c r="I2689" i="3" s="1"/>
  <c r="K2680" i="6" l="1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H2681" i="5"/>
  <c r="G2681" i="5"/>
  <c r="F2681" i="5"/>
  <c r="G2369" i="4"/>
  <c r="H2369" i="4" s="1"/>
  <c r="F2691" i="3"/>
  <c r="H2690" i="3"/>
  <c r="I2690" i="3" s="1"/>
  <c r="G2691" i="3"/>
  <c r="J2681" i="6" l="1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F2682" i="5"/>
  <c r="H2682" i="5"/>
  <c r="G2682" i="5"/>
  <c r="G2370" i="4"/>
  <c r="H2370" i="4" s="1"/>
  <c r="G2692" i="3"/>
  <c r="H2691" i="3"/>
  <c r="I2691" i="3" s="1"/>
  <c r="F2692" i="3"/>
  <c r="K2682" i="6" l="1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H2683" i="5"/>
  <c r="G2683" i="5"/>
  <c r="F2683" i="5"/>
  <c r="G2371" i="4"/>
  <c r="H2371" i="4" s="1"/>
  <c r="F2693" i="3"/>
  <c r="H2692" i="3"/>
  <c r="I2692" i="3" s="1"/>
  <c r="G2693" i="3"/>
  <c r="K2683" i="6" l="1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H2684" i="5"/>
  <c r="G2684" i="5"/>
  <c r="F2684" i="5"/>
  <c r="G2372" i="4"/>
  <c r="H2372" i="4" s="1"/>
  <c r="H2693" i="3"/>
  <c r="I2693" i="3" s="1"/>
  <c r="P2683" i="7" l="1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H2685" i="5"/>
  <c r="G2685" i="5"/>
  <c r="F2685" i="5"/>
  <c r="G2373" i="4"/>
  <c r="H2373" i="4" s="1"/>
  <c r="L2685" i="6" l="1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J2686" i="6" l="1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J2687" i="6" l="1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J2688" i="6" l="1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K2689" i="6" l="1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L2691" i="6" l="1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K2692" i="6" l="1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P2692" i="7" l="1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P2693" i="7" l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V2692" i="7" l="1"/>
  <c r="U2692" i="7"/>
  <c r="V2693" i="7"/>
  <c r="U2693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<sst xmlns="http://schemas.openxmlformats.org/spreadsheetml/2006/main" count="60" uniqueCount="57">
  <si>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</si>
  <si>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</si>
  <si>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</si>
  <si>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</si>
  <si>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</si>
  <si>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</si>
  <si>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</si>
  <si>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</si>
  <si>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</si>
  <si>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</si>
  <si>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</si>
  <si>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</si>
  <si>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</si>
  <si>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</si>
  <si>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</si>
  <si>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</si>
  <si>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</si>
  <si>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</si>
  <si>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</si>
  <si>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</si>
  <si>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</si>
  <si>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</si>
  <si>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</si>
  <si>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</si>
  <si>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</si>
  <si>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</si>
  <si>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</si>
  <si>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</si>
  <si>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</si>
  <si>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</si>
  <si>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</si>
  <si>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</si>
  <si>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</si>
  <si>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</si>
  <si>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</si>
  <si>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</si>
  <si>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</si>
  <si>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</si>
  <si>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</si>
  <si>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</si>
  <si>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</si>
  <si>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</si>
  <si>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</si>
  <si>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</si>
  <si>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</si>
  <si>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</si>
  <si>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</si>
  <si>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</si>
  <si>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</si>
  <si>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</si>
  <si>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</si>
  <si>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</si>
  <si>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</si>
  <si>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</si>
  <si>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</si>
  <si>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</si>
  <si>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SAH LILAS, Du : 02/01/2015, Au :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</si>
</sst>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0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0.39994506668294322"/>
        <name val="Aptos Display"/>
        <family val="2"/>
        <scheme val="none"/>
      </font>
    </dxf>
    <dxf>
      <font>
        <color rgb="FFFF0000"/>
        <name val="Aptos Display"/>
        <family val="2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6"/>
  <sheetViews>
    <sheetView showGridLines="0" tabSelected="1" topLeftCell="C2680" workbookViewId="0">
      <selection activeCell="K2697" sqref="K2697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20" customWidth="1"/>
    <col min="9" max="9" width="15.36328125" bestFit="1" customWidth="1"/>
    <col min="10" max="10" width="17.1796875" bestFit="1" customWidth="1"/>
    <col min="11" max="11" width="14" bestFit="1" customWidth="1"/>
    <col min="257" max="257" width="0.453125" customWidth="1"/>
    <col min="258" max="258" width="19.08984375" bestFit="1" customWidth="1"/>
    <col min="259" max="259" width="18.81640625" customWidth="1"/>
    <col min="260" max="263" width="16.54296875" customWidth="1"/>
    <col min="264" max="264" width="20" customWidth="1"/>
    <col min="265" max="265" width="15.36328125" bestFit="1" customWidth="1"/>
    <col min="266" max="266" width="17.1796875" bestFit="1" customWidth="1"/>
    <col min="267" max="267" width="14" bestFit="1" customWidth="1"/>
    <col min="513" max="513" width="0.453125" customWidth="1"/>
    <col min="514" max="514" width="19.08984375" bestFit="1" customWidth="1"/>
    <col min="515" max="515" width="18.81640625" customWidth="1"/>
    <col min="516" max="519" width="16.54296875" customWidth="1"/>
    <col min="520" max="520" width="20" customWidth="1"/>
    <col min="521" max="521" width="15.36328125" bestFit="1" customWidth="1"/>
    <col min="522" max="522" width="17.1796875" bestFit="1" customWidth="1"/>
    <col min="523" max="523" width="14" bestFit="1" customWidth="1"/>
    <col min="769" max="769" width="0.453125" customWidth="1"/>
    <col min="770" max="770" width="19.08984375" bestFit="1" customWidth="1"/>
    <col min="771" max="771" width="18.81640625" customWidth="1"/>
    <col min="772" max="775" width="16.54296875" customWidth="1"/>
    <col min="776" max="776" width="20" customWidth="1"/>
    <col min="777" max="777" width="15.36328125" bestFit="1" customWidth="1"/>
    <col min="778" max="778" width="17.1796875" bestFit="1" customWidth="1"/>
    <col min="779" max="779" width="14" bestFit="1" customWidth="1"/>
    <col min="1025" max="1025" width="0.453125" customWidth="1"/>
    <col min="1026" max="1026" width="19.08984375" bestFit="1" customWidth="1"/>
    <col min="1027" max="1027" width="18.81640625" customWidth="1"/>
    <col min="1028" max="1031" width="16.54296875" customWidth="1"/>
    <col min="1032" max="1032" width="20" customWidth="1"/>
    <col min="1033" max="1033" width="15.36328125" bestFit="1" customWidth="1"/>
    <col min="1034" max="1034" width="17.1796875" bestFit="1" customWidth="1"/>
    <col min="1035" max="1035" width="14" bestFit="1" customWidth="1"/>
    <col min="1281" max="1281" width="0.453125" customWidth="1"/>
    <col min="1282" max="1282" width="19.08984375" bestFit="1" customWidth="1"/>
    <col min="1283" max="1283" width="18.81640625" customWidth="1"/>
    <col min="1284" max="1287" width="16.54296875" customWidth="1"/>
    <col min="1288" max="1288" width="20" customWidth="1"/>
    <col min="1289" max="1289" width="15.36328125" bestFit="1" customWidth="1"/>
    <col min="1290" max="1290" width="17.1796875" bestFit="1" customWidth="1"/>
    <col min="1291" max="1291" width="14" bestFit="1" customWidth="1"/>
    <col min="1537" max="1537" width="0.453125" customWidth="1"/>
    <col min="1538" max="1538" width="19.08984375" bestFit="1" customWidth="1"/>
    <col min="1539" max="1539" width="18.81640625" customWidth="1"/>
    <col min="1540" max="1543" width="16.54296875" customWidth="1"/>
    <col min="1544" max="1544" width="20" customWidth="1"/>
    <col min="1545" max="1545" width="15.36328125" bestFit="1" customWidth="1"/>
    <col min="1546" max="1546" width="17.1796875" bestFit="1" customWidth="1"/>
    <col min="1547" max="1547" width="14" bestFit="1" customWidth="1"/>
    <col min="1793" max="1793" width="0.453125" customWidth="1"/>
    <col min="1794" max="1794" width="19.08984375" bestFit="1" customWidth="1"/>
    <col min="1795" max="1795" width="18.81640625" customWidth="1"/>
    <col min="1796" max="1799" width="16.54296875" customWidth="1"/>
    <col min="1800" max="1800" width="20" customWidth="1"/>
    <col min="1801" max="1801" width="15.36328125" bestFit="1" customWidth="1"/>
    <col min="1802" max="1802" width="17.1796875" bestFit="1" customWidth="1"/>
    <col min="1803" max="1803" width="14" bestFit="1" customWidth="1"/>
    <col min="2049" max="2049" width="0.453125" customWidth="1"/>
    <col min="2050" max="2050" width="19.08984375" bestFit="1" customWidth="1"/>
    <col min="2051" max="2051" width="18.81640625" customWidth="1"/>
    <col min="2052" max="2055" width="16.54296875" customWidth="1"/>
    <col min="2056" max="2056" width="20" customWidth="1"/>
    <col min="2057" max="2057" width="15.36328125" bestFit="1" customWidth="1"/>
    <col min="2058" max="2058" width="17.1796875" bestFit="1" customWidth="1"/>
    <col min="2059" max="2059" width="14" bestFit="1" customWidth="1"/>
    <col min="2305" max="2305" width="0.453125" customWidth="1"/>
    <col min="2306" max="2306" width="19.08984375" bestFit="1" customWidth="1"/>
    <col min="2307" max="2307" width="18.81640625" customWidth="1"/>
    <col min="2308" max="2311" width="16.54296875" customWidth="1"/>
    <col min="2312" max="2312" width="20" customWidth="1"/>
    <col min="2313" max="2313" width="15.36328125" bestFit="1" customWidth="1"/>
    <col min="2314" max="2314" width="17.1796875" bestFit="1" customWidth="1"/>
    <col min="2315" max="2315" width="14" bestFit="1" customWidth="1"/>
    <col min="2561" max="2561" width="0.453125" customWidth="1"/>
    <col min="2562" max="2562" width="19.08984375" bestFit="1" customWidth="1"/>
    <col min="2563" max="2563" width="18.81640625" customWidth="1"/>
    <col min="2564" max="2567" width="16.54296875" customWidth="1"/>
    <col min="2568" max="2568" width="20" customWidth="1"/>
    <col min="2569" max="2569" width="15.36328125" bestFit="1" customWidth="1"/>
    <col min="2570" max="2570" width="17.1796875" bestFit="1" customWidth="1"/>
    <col min="2571" max="2571" width="14" bestFit="1" customWidth="1"/>
    <col min="2817" max="2817" width="0.453125" customWidth="1"/>
    <col min="2818" max="2818" width="19.08984375" bestFit="1" customWidth="1"/>
    <col min="2819" max="2819" width="18.81640625" customWidth="1"/>
    <col min="2820" max="2823" width="16.54296875" customWidth="1"/>
    <col min="2824" max="2824" width="20" customWidth="1"/>
    <col min="2825" max="2825" width="15.36328125" bestFit="1" customWidth="1"/>
    <col min="2826" max="2826" width="17.1796875" bestFit="1" customWidth="1"/>
    <col min="2827" max="2827" width="14" bestFit="1" customWidth="1"/>
    <col min="3073" max="3073" width="0.453125" customWidth="1"/>
    <col min="3074" max="3074" width="19.08984375" bestFit="1" customWidth="1"/>
    <col min="3075" max="3075" width="18.81640625" customWidth="1"/>
    <col min="3076" max="3079" width="16.54296875" customWidth="1"/>
    <col min="3080" max="3080" width="20" customWidth="1"/>
    <col min="3081" max="3081" width="15.36328125" bestFit="1" customWidth="1"/>
    <col min="3082" max="3082" width="17.1796875" bestFit="1" customWidth="1"/>
    <col min="3083" max="3083" width="14" bestFit="1" customWidth="1"/>
    <col min="3329" max="3329" width="0.453125" customWidth="1"/>
    <col min="3330" max="3330" width="19.08984375" bestFit="1" customWidth="1"/>
    <col min="3331" max="3331" width="18.81640625" customWidth="1"/>
    <col min="3332" max="3335" width="16.54296875" customWidth="1"/>
    <col min="3336" max="3336" width="20" customWidth="1"/>
    <col min="3337" max="3337" width="15.36328125" bestFit="1" customWidth="1"/>
    <col min="3338" max="3338" width="17.1796875" bestFit="1" customWidth="1"/>
    <col min="3339" max="3339" width="14" bestFit="1" customWidth="1"/>
    <col min="3585" max="3585" width="0.453125" customWidth="1"/>
    <col min="3586" max="3586" width="19.08984375" bestFit="1" customWidth="1"/>
    <col min="3587" max="3587" width="18.81640625" customWidth="1"/>
    <col min="3588" max="3591" width="16.54296875" customWidth="1"/>
    <col min="3592" max="3592" width="20" customWidth="1"/>
    <col min="3593" max="3593" width="15.36328125" bestFit="1" customWidth="1"/>
    <col min="3594" max="3594" width="17.1796875" bestFit="1" customWidth="1"/>
    <col min="3595" max="3595" width="14" bestFit="1" customWidth="1"/>
    <col min="3841" max="3841" width="0.453125" customWidth="1"/>
    <col min="3842" max="3842" width="19.08984375" bestFit="1" customWidth="1"/>
    <col min="3843" max="3843" width="18.81640625" customWidth="1"/>
    <col min="3844" max="3847" width="16.54296875" customWidth="1"/>
    <col min="3848" max="3848" width="20" customWidth="1"/>
    <col min="3849" max="3849" width="15.36328125" bestFit="1" customWidth="1"/>
    <col min="3850" max="3850" width="17.1796875" bestFit="1" customWidth="1"/>
    <col min="3851" max="3851" width="14" bestFit="1" customWidth="1"/>
    <col min="4097" max="4097" width="0.453125" customWidth="1"/>
    <col min="4098" max="4098" width="19.08984375" bestFit="1" customWidth="1"/>
    <col min="4099" max="4099" width="18.81640625" customWidth="1"/>
    <col min="4100" max="4103" width="16.54296875" customWidth="1"/>
    <col min="4104" max="4104" width="20" customWidth="1"/>
    <col min="4105" max="4105" width="15.36328125" bestFit="1" customWidth="1"/>
    <col min="4106" max="4106" width="17.1796875" bestFit="1" customWidth="1"/>
    <col min="4107" max="4107" width="14" bestFit="1" customWidth="1"/>
    <col min="4353" max="4353" width="0.453125" customWidth="1"/>
    <col min="4354" max="4354" width="19.08984375" bestFit="1" customWidth="1"/>
    <col min="4355" max="4355" width="18.81640625" customWidth="1"/>
    <col min="4356" max="4359" width="16.54296875" customWidth="1"/>
    <col min="4360" max="4360" width="20" customWidth="1"/>
    <col min="4361" max="4361" width="15.36328125" bestFit="1" customWidth="1"/>
    <col min="4362" max="4362" width="17.1796875" bestFit="1" customWidth="1"/>
    <col min="4363" max="4363" width="14" bestFit="1" customWidth="1"/>
    <col min="4609" max="4609" width="0.453125" customWidth="1"/>
    <col min="4610" max="4610" width="19.08984375" bestFit="1" customWidth="1"/>
    <col min="4611" max="4611" width="18.81640625" customWidth="1"/>
    <col min="4612" max="4615" width="16.54296875" customWidth="1"/>
    <col min="4616" max="4616" width="20" customWidth="1"/>
    <col min="4617" max="4617" width="15.36328125" bestFit="1" customWidth="1"/>
    <col min="4618" max="4618" width="17.1796875" bestFit="1" customWidth="1"/>
    <col min="4619" max="4619" width="14" bestFit="1" customWidth="1"/>
    <col min="4865" max="4865" width="0.453125" customWidth="1"/>
    <col min="4866" max="4866" width="19.08984375" bestFit="1" customWidth="1"/>
    <col min="4867" max="4867" width="18.81640625" customWidth="1"/>
    <col min="4868" max="4871" width="16.54296875" customWidth="1"/>
    <col min="4872" max="4872" width="20" customWidth="1"/>
    <col min="4873" max="4873" width="15.36328125" bestFit="1" customWidth="1"/>
    <col min="4874" max="4874" width="17.1796875" bestFit="1" customWidth="1"/>
    <col min="4875" max="4875" width="14" bestFit="1" customWidth="1"/>
    <col min="5121" max="5121" width="0.453125" customWidth="1"/>
    <col min="5122" max="5122" width="19.08984375" bestFit="1" customWidth="1"/>
    <col min="5123" max="5123" width="18.81640625" customWidth="1"/>
    <col min="5124" max="5127" width="16.54296875" customWidth="1"/>
    <col min="5128" max="5128" width="20" customWidth="1"/>
    <col min="5129" max="5129" width="15.36328125" bestFit="1" customWidth="1"/>
    <col min="5130" max="5130" width="17.1796875" bestFit="1" customWidth="1"/>
    <col min="5131" max="5131" width="14" bestFit="1" customWidth="1"/>
    <col min="5377" max="5377" width="0.453125" customWidth="1"/>
    <col min="5378" max="5378" width="19.08984375" bestFit="1" customWidth="1"/>
    <col min="5379" max="5379" width="18.81640625" customWidth="1"/>
    <col min="5380" max="5383" width="16.54296875" customWidth="1"/>
    <col min="5384" max="5384" width="20" customWidth="1"/>
    <col min="5385" max="5385" width="15.36328125" bestFit="1" customWidth="1"/>
    <col min="5386" max="5386" width="17.1796875" bestFit="1" customWidth="1"/>
    <col min="5387" max="5387" width="14" bestFit="1" customWidth="1"/>
    <col min="5633" max="5633" width="0.453125" customWidth="1"/>
    <col min="5634" max="5634" width="19.08984375" bestFit="1" customWidth="1"/>
    <col min="5635" max="5635" width="18.81640625" customWidth="1"/>
    <col min="5636" max="5639" width="16.54296875" customWidth="1"/>
    <col min="5640" max="5640" width="20" customWidth="1"/>
    <col min="5641" max="5641" width="15.36328125" bestFit="1" customWidth="1"/>
    <col min="5642" max="5642" width="17.1796875" bestFit="1" customWidth="1"/>
    <col min="5643" max="5643" width="14" bestFit="1" customWidth="1"/>
    <col min="5889" max="5889" width="0.453125" customWidth="1"/>
    <col min="5890" max="5890" width="19.08984375" bestFit="1" customWidth="1"/>
    <col min="5891" max="5891" width="18.81640625" customWidth="1"/>
    <col min="5892" max="5895" width="16.54296875" customWidth="1"/>
    <col min="5896" max="5896" width="20" customWidth="1"/>
    <col min="5897" max="5897" width="15.36328125" bestFit="1" customWidth="1"/>
    <col min="5898" max="5898" width="17.1796875" bestFit="1" customWidth="1"/>
    <col min="5899" max="5899" width="14" bestFit="1" customWidth="1"/>
    <col min="6145" max="6145" width="0.453125" customWidth="1"/>
    <col min="6146" max="6146" width="19.08984375" bestFit="1" customWidth="1"/>
    <col min="6147" max="6147" width="18.81640625" customWidth="1"/>
    <col min="6148" max="6151" width="16.54296875" customWidth="1"/>
    <col min="6152" max="6152" width="20" customWidth="1"/>
    <col min="6153" max="6153" width="15.36328125" bestFit="1" customWidth="1"/>
    <col min="6154" max="6154" width="17.1796875" bestFit="1" customWidth="1"/>
    <col min="6155" max="6155" width="14" bestFit="1" customWidth="1"/>
    <col min="6401" max="6401" width="0.453125" customWidth="1"/>
    <col min="6402" max="6402" width="19.08984375" bestFit="1" customWidth="1"/>
    <col min="6403" max="6403" width="18.81640625" customWidth="1"/>
    <col min="6404" max="6407" width="16.54296875" customWidth="1"/>
    <col min="6408" max="6408" width="20" customWidth="1"/>
    <col min="6409" max="6409" width="15.36328125" bestFit="1" customWidth="1"/>
    <col min="6410" max="6410" width="17.1796875" bestFit="1" customWidth="1"/>
    <col min="6411" max="6411" width="14" bestFit="1" customWidth="1"/>
    <col min="6657" max="6657" width="0.453125" customWidth="1"/>
    <col min="6658" max="6658" width="19.08984375" bestFit="1" customWidth="1"/>
    <col min="6659" max="6659" width="18.81640625" customWidth="1"/>
    <col min="6660" max="6663" width="16.54296875" customWidth="1"/>
    <col min="6664" max="6664" width="20" customWidth="1"/>
    <col min="6665" max="6665" width="15.36328125" bestFit="1" customWidth="1"/>
    <col min="6666" max="6666" width="17.1796875" bestFit="1" customWidth="1"/>
    <col min="6667" max="6667" width="14" bestFit="1" customWidth="1"/>
    <col min="6913" max="6913" width="0.453125" customWidth="1"/>
    <col min="6914" max="6914" width="19.08984375" bestFit="1" customWidth="1"/>
    <col min="6915" max="6915" width="18.81640625" customWidth="1"/>
    <col min="6916" max="6919" width="16.54296875" customWidth="1"/>
    <col min="6920" max="6920" width="20" customWidth="1"/>
    <col min="6921" max="6921" width="15.36328125" bestFit="1" customWidth="1"/>
    <col min="6922" max="6922" width="17.1796875" bestFit="1" customWidth="1"/>
    <col min="6923" max="6923" width="14" bestFit="1" customWidth="1"/>
    <col min="7169" max="7169" width="0.453125" customWidth="1"/>
    <col min="7170" max="7170" width="19.08984375" bestFit="1" customWidth="1"/>
    <col min="7171" max="7171" width="18.81640625" customWidth="1"/>
    <col min="7172" max="7175" width="16.54296875" customWidth="1"/>
    <col min="7176" max="7176" width="20" customWidth="1"/>
    <col min="7177" max="7177" width="15.36328125" bestFit="1" customWidth="1"/>
    <col min="7178" max="7178" width="17.1796875" bestFit="1" customWidth="1"/>
    <col min="7179" max="7179" width="14" bestFit="1" customWidth="1"/>
    <col min="7425" max="7425" width="0.453125" customWidth="1"/>
    <col min="7426" max="7426" width="19.08984375" bestFit="1" customWidth="1"/>
    <col min="7427" max="7427" width="18.81640625" customWidth="1"/>
    <col min="7428" max="7431" width="16.54296875" customWidth="1"/>
    <col min="7432" max="7432" width="20" customWidth="1"/>
    <col min="7433" max="7433" width="15.36328125" bestFit="1" customWidth="1"/>
    <col min="7434" max="7434" width="17.1796875" bestFit="1" customWidth="1"/>
    <col min="7435" max="7435" width="14" bestFit="1" customWidth="1"/>
    <col min="7681" max="7681" width="0.453125" customWidth="1"/>
    <col min="7682" max="7682" width="19.08984375" bestFit="1" customWidth="1"/>
    <col min="7683" max="7683" width="18.81640625" customWidth="1"/>
    <col min="7684" max="7687" width="16.54296875" customWidth="1"/>
    <col min="7688" max="7688" width="20" customWidth="1"/>
    <col min="7689" max="7689" width="15.36328125" bestFit="1" customWidth="1"/>
    <col min="7690" max="7690" width="17.1796875" bestFit="1" customWidth="1"/>
    <col min="7691" max="7691" width="14" bestFit="1" customWidth="1"/>
    <col min="7937" max="7937" width="0.453125" customWidth="1"/>
    <col min="7938" max="7938" width="19.08984375" bestFit="1" customWidth="1"/>
    <col min="7939" max="7939" width="18.81640625" customWidth="1"/>
    <col min="7940" max="7943" width="16.54296875" customWidth="1"/>
    <col min="7944" max="7944" width="20" customWidth="1"/>
    <col min="7945" max="7945" width="15.36328125" bestFit="1" customWidth="1"/>
    <col min="7946" max="7946" width="17.1796875" bestFit="1" customWidth="1"/>
    <col min="7947" max="7947" width="14" bestFit="1" customWidth="1"/>
    <col min="8193" max="8193" width="0.453125" customWidth="1"/>
    <col min="8194" max="8194" width="19.08984375" bestFit="1" customWidth="1"/>
    <col min="8195" max="8195" width="18.81640625" customWidth="1"/>
    <col min="8196" max="8199" width="16.54296875" customWidth="1"/>
    <col min="8200" max="8200" width="20" customWidth="1"/>
    <col min="8201" max="8201" width="15.36328125" bestFit="1" customWidth="1"/>
    <col min="8202" max="8202" width="17.1796875" bestFit="1" customWidth="1"/>
    <col min="8203" max="8203" width="14" bestFit="1" customWidth="1"/>
    <col min="8449" max="8449" width="0.453125" customWidth="1"/>
    <col min="8450" max="8450" width="19.08984375" bestFit="1" customWidth="1"/>
    <col min="8451" max="8451" width="18.81640625" customWidth="1"/>
    <col min="8452" max="8455" width="16.54296875" customWidth="1"/>
    <col min="8456" max="8456" width="20" customWidth="1"/>
    <col min="8457" max="8457" width="15.36328125" bestFit="1" customWidth="1"/>
    <col min="8458" max="8458" width="17.1796875" bestFit="1" customWidth="1"/>
    <col min="8459" max="8459" width="14" bestFit="1" customWidth="1"/>
    <col min="8705" max="8705" width="0.453125" customWidth="1"/>
    <col min="8706" max="8706" width="19.08984375" bestFit="1" customWidth="1"/>
    <col min="8707" max="8707" width="18.81640625" customWidth="1"/>
    <col min="8708" max="8711" width="16.54296875" customWidth="1"/>
    <col min="8712" max="8712" width="20" customWidth="1"/>
    <col min="8713" max="8713" width="15.36328125" bestFit="1" customWidth="1"/>
    <col min="8714" max="8714" width="17.1796875" bestFit="1" customWidth="1"/>
    <col min="8715" max="8715" width="14" bestFit="1" customWidth="1"/>
    <col min="8961" max="8961" width="0.453125" customWidth="1"/>
    <col min="8962" max="8962" width="19.08984375" bestFit="1" customWidth="1"/>
    <col min="8963" max="8963" width="18.81640625" customWidth="1"/>
    <col min="8964" max="8967" width="16.54296875" customWidth="1"/>
    <col min="8968" max="8968" width="20" customWidth="1"/>
    <col min="8969" max="8969" width="15.36328125" bestFit="1" customWidth="1"/>
    <col min="8970" max="8970" width="17.1796875" bestFit="1" customWidth="1"/>
    <col min="8971" max="8971" width="14" bestFit="1" customWidth="1"/>
    <col min="9217" max="9217" width="0.453125" customWidth="1"/>
    <col min="9218" max="9218" width="19.08984375" bestFit="1" customWidth="1"/>
    <col min="9219" max="9219" width="18.81640625" customWidth="1"/>
    <col min="9220" max="9223" width="16.54296875" customWidth="1"/>
    <col min="9224" max="9224" width="20" customWidth="1"/>
    <col min="9225" max="9225" width="15.36328125" bestFit="1" customWidth="1"/>
    <col min="9226" max="9226" width="17.1796875" bestFit="1" customWidth="1"/>
    <col min="9227" max="9227" width="14" bestFit="1" customWidth="1"/>
    <col min="9473" max="9473" width="0.453125" customWidth="1"/>
    <col min="9474" max="9474" width="19.08984375" bestFit="1" customWidth="1"/>
    <col min="9475" max="9475" width="18.81640625" customWidth="1"/>
    <col min="9476" max="9479" width="16.54296875" customWidth="1"/>
    <col min="9480" max="9480" width="20" customWidth="1"/>
    <col min="9481" max="9481" width="15.36328125" bestFit="1" customWidth="1"/>
    <col min="9482" max="9482" width="17.1796875" bestFit="1" customWidth="1"/>
    <col min="9483" max="9483" width="14" bestFit="1" customWidth="1"/>
    <col min="9729" max="9729" width="0.453125" customWidth="1"/>
    <col min="9730" max="9730" width="19.08984375" bestFit="1" customWidth="1"/>
    <col min="9731" max="9731" width="18.81640625" customWidth="1"/>
    <col min="9732" max="9735" width="16.54296875" customWidth="1"/>
    <col min="9736" max="9736" width="20" customWidth="1"/>
    <col min="9737" max="9737" width="15.36328125" bestFit="1" customWidth="1"/>
    <col min="9738" max="9738" width="17.1796875" bestFit="1" customWidth="1"/>
    <col min="9739" max="9739" width="14" bestFit="1" customWidth="1"/>
    <col min="9985" max="9985" width="0.453125" customWidth="1"/>
    <col min="9986" max="9986" width="19.08984375" bestFit="1" customWidth="1"/>
    <col min="9987" max="9987" width="18.81640625" customWidth="1"/>
    <col min="9988" max="9991" width="16.54296875" customWidth="1"/>
    <col min="9992" max="9992" width="20" customWidth="1"/>
    <col min="9993" max="9993" width="15.36328125" bestFit="1" customWidth="1"/>
    <col min="9994" max="9994" width="17.1796875" bestFit="1" customWidth="1"/>
    <col min="9995" max="9995" width="14" bestFit="1" customWidth="1"/>
    <col min="10241" max="10241" width="0.453125" customWidth="1"/>
    <col min="10242" max="10242" width="19.08984375" bestFit="1" customWidth="1"/>
    <col min="10243" max="10243" width="18.81640625" customWidth="1"/>
    <col min="10244" max="10247" width="16.54296875" customWidth="1"/>
    <col min="10248" max="10248" width="20" customWidth="1"/>
    <col min="10249" max="10249" width="15.36328125" bestFit="1" customWidth="1"/>
    <col min="10250" max="10250" width="17.1796875" bestFit="1" customWidth="1"/>
    <col min="10251" max="10251" width="14" bestFit="1" customWidth="1"/>
    <col min="10497" max="10497" width="0.453125" customWidth="1"/>
    <col min="10498" max="10498" width="19.08984375" bestFit="1" customWidth="1"/>
    <col min="10499" max="10499" width="18.81640625" customWidth="1"/>
    <col min="10500" max="10503" width="16.54296875" customWidth="1"/>
    <col min="10504" max="10504" width="20" customWidth="1"/>
    <col min="10505" max="10505" width="15.36328125" bestFit="1" customWidth="1"/>
    <col min="10506" max="10506" width="17.1796875" bestFit="1" customWidth="1"/>
    <col min="10507" max="10507" width="14" bestFit="1" customWidth="1"/>
    <col min="10753" max="10753" width="0.453125" customWidth="1"/>
    <col min="10754" max="10754" width="19.08984375" bestFit="1" customWidth="1"/>
    <col min="10755" max="10755" width="18.81640625" customWidth="1"/>
    <col min="10756" max="10759" width="16.54296875" customWidth="1"/>
    <col min="10760" max="10760" width="20" customWidth="1"/>
    <col min="10761" max="10761" width="15.36328125" bestFit="1" customWidth="1"/>
    <col min="10762" max="10762" width="17.1796875" bestFit="1" customWidth="1"/>
    <col min="10763" max="10763" width="14" bestFit="1" customWidth="1"/>
    <col min="11009" max="11009" width="0.453125" customWidth="1"/>
    <col min="11010" max="11010" width="19.08984375" bestFit="1" customWidth="1"/>
    <col min="11011" max="11011" width="18.81640625" customWidth="1"/>
    <col min="11012" max="11015" width="16.54296875" customWidth="1"/>
    <col min="11016" max="11016" width="20" customWidth="1"/>
    <col min="11017" max="11017" width="15.36328125" bestFit="1" customWidth="1"/>
    <col min="11018" max="11018" width="17.1796875" bestFit="1" customWidth="1"/>
    <col min="11019" max="11019" width="14" bestFit="1" customWidth="1"/>
    <col min="11265" max="11265" width="0.453125" customWidth="1"/>
    <col min="11266" max="11266" width="19.08984375" bestFit="1" customWidth="1"/>
    <col min="11267" max="11267" width="18.81640625" customWidth="1"/>
    <col min="11268" max="11271" width="16.54296875" customWidth="1"/>
    <col min="11272" max="11272" width="20" customWidth="1"/>
    <col min="11273" max="11273" width="15.36328125" bestFit="1" customWidth="1"/>
    <col min="11274" max="11274" width="17.1796875" bestFit="1" customWidth="1"/>
    <col min="11275" max="11275" width="14" bestFit="1" customWidth="1"/>
    <col min="11521" max="11521" width="0.453125" customWidth="1"/>
    <col min="11522" max="11522" width="19.08984375" bestFit="1" customWidth="1"/>
    <col min="11523" max="11523" width="18.81640625" customWidth="1"/>
    <col min="11524" max="11527" width="16.54296875" customWidth="1"/>
    <col min="11528" max="11528" width="20" customWidth="1"/>
    <col min="11529" max="11529" width="15.36328125" bestFit="1" customWidth="1"/>
    <col min="11530" max="11530" width="17.1796875" bestFit="1" customWidth="1"/>
    <col min="11531" max="11531" width="14" bestFit="1" customWidth="1"/>
    <col min="11777" max="11777" width="0.453125" customWidth="1"/>
    <col min="11778" max="11778" width="19.08984375" bestFit="1" customWidth="1"/>
    <col min="11779" max="11779" width="18.81640625" customWidth="1"/>
    <col min="11780" max="11783" width="16.54296875" customWidth="1"/>
    <col min="11784" max="11784" width="20" customWidth="1"/>
    <col min="11785" max="11785" width="15.36328125" bestFit="1" customWidth="1"/>
    <col min="11786" max="11786" width="17.1796875" bestFit="1" customWidth="1"/>
    <col min="11787" max="11787" width="14" bestFit="1" customWidth="1"/>
    <col min="12033" max="12033" width="0.453125" customWidth="1"/>
    <col min="12034" max="12034" width="19.08984375" bestFit="1" customWidth="1"/>
    <col min="12035" max="12035" width="18.81640625" customWidth="1"/>
    <col min="12036" max="12039" width="16.54296875" customWidth="1"/>
    <col min="12040" max="12040" width="20" customWidth="1"/>
    <col min="12041" max="12041" width="15.36328125" bestFit="1" customWidth="1"/>
    <col min="12042" max="12042" width="17.1796875" bestFit="1" customWidth="1"/>
    <col min="12043" max="12043" width="14" bestFit="1" customWidth="1"/>
    <col min="12289" max="12289" width="0.453125" customWidth="1"/>
    <col min="12290" max="12290" width="19.08984375" bestFit="1" customWidth="1"/>
    <col min="12291" max="12291" width="18.81640625" customWidth="1"/>
    <col min="12292" max="12295" width="16.54296875" customWidth="1"/>
    <col min="12296" max="12296" width="20" customWidth="1"/>
    <col min="12297" max="12297" width="15.36328125" bestFit="1" customWidth="1"/>
    <col min="12298" max="12298" width="17.1796875" bestFit="1" customWidth="1"/>
    <col min="12299" max="12299" width="14" bestFit="1" customWidth="1"/>
    <col min="12545" max="12545" width="0.453125" customWidth="1"/>
    <col min="12546" max="12546" width="19.08984375" bestFit="1" customWidth="1"/>
    <col min="12547" max="12547" width="18.81640625" customWidth="1"/>
    <col min="12548" max="12551" width="16.54296875" customWidth="1"/>
    <col min="12552" max="12552" width="20" customWidth="1"/>
    <col min="12553" max="12553" width="15.36328125" bestFit="1" customWidth="1"/>
    <col min="12554" max="12554" width="17.1796875" bestFit="1" customWidth="1"/>
    <col min="12555" max="12555" width="14" bestFit="1" customWidth="1"/>
    <col min="12801" max="12801" width="0.453125" customWidth="1"/>
    <col min="12802" max="12802" width="19.08984375" bestFit="1" customWidth="1"/>
    <col min="12803" max="12803" width="18.81640625" customWidth="1"/>
    <col min="12804" max="12807" width="16.54296875" customWidth="1"/>
    <col min="12808" max="12808" width="20" customWidth="1"/>
    <col min="12809" max="12809" width="15.36328125" bestFit="1" customWidth="1"/>
    <col min="12810" max="12810" width="17.1796875" bestFit="1" customWidth="1"/>
    <col min="12811" max="12811" width="14" bestFit="1" customWidth="1"/>
    <col min="13057" max="13057" width="0.453125" customWidth="1"/>
    <col min="13058" max="13058" width="19.08984375" bestFit="1" customWidth="1"/>
    <col min="13059" max="13059" width="18.81640625" customWidth="1"/>
    <col min="13060" max="13063" width="16.54296875" customWidth="1"/>
    <col min="13064" max="13064" width="20" customWidth="1"/>
    <col min="13065" max="13065" width="15.36328125" bestFit="1" customWidth="1"/>
    <col min="13066" max="13066" width="17.1796875" bestFit="1" customWidth="1"/>
    <col min="13067" max="13067" width="14" bestFit="1" customWidth="1"/>
    <col min="13313" max="13313" width="0.453125" customWidth="1"/>
    <col min="13314" max="13314" width="19.08984375" bestFit="1" customWidth="1"/>
    <col min="13315" max="13315" width="18.81640625" customWidth="1"/>
    <col min="13316" max="13319" width="16.54296875" customWidth="1"/>
    <col min="13320" max="13320" width="20" customWidth="1"/>
    <col min="13321" max="13321" width="15.36328125" bestFit="1" customWidth="1"/>
    <col min="13322" max="13322" width="17.1796875" bestFit="1" customWidth="1"/>
    <col min="13323" max="13323" width="14" bestFit="1" customWidth="1"/>
    <col min="13569" max="13569" width="0.453125" customWidth="1"/>
    <col min="13570" max="13570" width="19.08984375" bestFit="1" customWidth="1"/>
    <col min="13571" max="13571" width="18.81640625" customWidth="1"/>
    <col min="13572" max="13575" width="16.54296875" customWidth="1"/>
    <col min="13576" max="13576" width="20" customWidth="1"/>
    <col min="13577" max="13577" width="15.36328125" bestFit="1" customWidth="1"/>
    <col min="13578" max="13578" width="17.1796875" bestFit="1" customWidth="1"/>
    <col min="13579" max="13579" width="14" bestFit="1" customWidth="1"/>
    <col min="13825" max="13825" width="0.453125" customWidth="1"/>
    <col min="13826" max="13826" width="19.08984375" bestFit="1" customWidth="1"/>
    <col min="13827" max="13827" width="18.81640625" customWidth="1"/>
    <col min="13828" max="13831" width="16.54296875" customWidth="1"/>
    <col min="13832" max="13832" width="20" customWidth="1"/>
    <col min="13833" max="13833" width="15.36328125" bestFit="1" customWidth="1"/>
    <col min="13834" max="13834" width="17.1796875" bestFit="1" customWidth="1"/>
    <col min="13835" max="13835" width="14" bestFit="1" customWidth="1"/>
    <col min="14081" max="14081" width="0.453125" customWidth="1"/>
    <col min="14082" max="14082" width="19.08984375" bestFit="1" customWidth="1"/>
    <col min="14083" max="14083" width="18.81640625" customWidth="1"/>
    <col min="14084" max="14087" width="16.54296875" customWidth="1"/>
    <col min="14088" max="14088" width="20" customWidth="1"/>
    <col min="14089" max="14089" width="15.36328125" bestFit="1" customWidth="1"/>
    <col min="14090" max="14090" width="17.1796875" bestFit="1" customWidth="1"/>
    <col min="14091" max="14091" width="14" bestFit="1" customWidth="1"/>
    <col min="14337" max="14337" width="0.453125" customWidth="1"/>
    <col min="14338" max="14338" width="19.08984375" bestFit="1" customWidth="1"/>
    <col min="14339" max="14339" width="18.81640625" customWidth="1"/>
    <col min="14340" max="14343" width="16.54296875" customWidth="1"/>
    <col min="14344" max="14344" width="20" customWidth="1"/>
    <col min="14345" max="14345" width="15.36328125" bestFit="1" customWidth="1"/>
    <col min="14346" max="14346" width="17.1796875" bestFit="1" customWidth="1"/>
    <col min="14347" max="14347" width="14" bestFit="1" customWidth="1"/>
    <col min="14593" max="14593" width="0.453125" customWidth="1"/>
    <col min="14594" max="14594" width="19.08984375" bestFit="1" customWidth="1"/>
    <col min="14595" max="14595" width="18.81640625" customWidth="1"/>
    <col min="14596" max="14599" width="16.54296875" customWidth="1"/>
    <col min="14600" max="14600" width="20" customWidth="1"/>
    <col min="14601" max="14601" width="15.36328125" bestFit="1" customWidth="1"/>
    <col min="14602" max="14602" width="17.1796875" bestFit="1" customWidth="1"/>
    <col min="14603" max="14603" width="14" bestFit="1" customWidth="1"/>
    <col min="14849" max="14849" width="0.453125" customWidth="1"/>
    <col min="14850" max="14850" width="19.08984375" bestFit="1" customWidth="1"/>
    <col min="14851" max="14851" width="18.81640625" customWidth="1"/>
    <col min="14852" max="14855" width="16.54296875" customWidth="1"/>
    <col min="14856" max="14856" width="20" customWidth="1"/>
    <col min="14857" max="14857" width="15.36328125" bestFit="1" customWidth="1"/>
    <col min="14858" max="14858" width="17.1796875" bestFit="1" customWidth="1"/>
    <col min="14859" max="14859" width="14" bestFit="1" customWidth="1"/>
    <col min="15105" max="15105" width="0.453125" customWidth="1"/>
    <col min="15106" max="15106" width="19.08984375" bestFit="1" customWidth="1"/>
    <col min="15107" max="15107" width="18.81640625" customWidth="1"/>
    <col min="15108" max="15111" width="16.54296875" customWidth="1"/>
    <col min="15112" max="15112" width="20" customWidth="1"/>
    <col min="15113" max="15113" width="15.36328125" bestFit="1" customWidth="1"/>
    <col min="15114" max="15114" width="17.1796875" bestFit="1" customWidth="1"/>
    <col min="15115" max="15115" width="14" bestFit="1" customWidth="1"/>
    <col min="15361" max="15361" width="0.453125" customWidth="1"/>
    <col min="15362" max="15362" width="19.08984375" bestFit="1" customWidth="1"/>
    <col min="15363" max="15363" width="18.81640625" customWidth="1"/>
    <col min="15364" max="15367" width="16.54296875" customWidth="1"/>
    <col min="15368" max="15368" width="20" customWidth="1"/>
    <col min="15369" max="15369" width="15.36328125" bestFit="1" customWidth="1"/>
    <col min="15370" max="15370" width="17.1796875" bestFit="1" customWidth="1"/>
    <col min="15371" max="15371" width="14" bestFit="1" customWidth="1"/>
    <col min="15617" max="15617" width="0.453125" customWidth="1"/>
    <col min="15618" max="15618" width="19.08984375" bestFit="1" customWidth="1"/>
    <col min="15619" max="15619" width="18.81640625" customWidth="1"/>
    <col min="15620" max="15623" width="16.54296875" customWidth="1"/>
    <col min="15624" max="15624" width="20" customWidth="1"/>
    <col min="15625" max="15625" width="15.36328125" bestFit="1" customWidth="1"/>
    <col min="15626" max="15626" width="17.1796875" bestFit="1" customWidth="1"/>
    <col min="15627" max="15627" width="14" bestFit="1" customWidth="1"/>
    <col min="15873" max="15873" width="0.453125" customWidth="1"/>
    <col min="15874" max="15874" width="19.08984375" bestFit="1" customWidth="1"/>
    <col min="15875" max="15875" width="18.81640625" customWidth="1"/>
    <col min="15876" max="15879" width="16.54296875" customWidth="1"/>
    <col min="15880" max="15880" width="20" customWidth="1"/>
    <col min="15881" max="15881" width="15.36328125" bestFit="1" customWidth="1"/>
    <col min="15882" max="15882" width="17.1796875" bestFit="1" customWidth="1"/>
    <col min="15883" max="15883" width="14" bestFit="1" customWidth="1"/>
    <col min="16129" max="16129" width="0.453125" customWidth="1"/>
    <col min="16130" max="16130" width="19.08984375" bestFit="1" customWidth="1"/>
    <col min="16131" max="16131" width="18.81640625" customWidth="1"/>
    <col min="16132" max="16135" width="16.54296875" customWidth="1"/>
    <col min="16136" max="16136" width="20" customWidth="1"/>
    <col min="16137" max="16137" width="15.36328125" bestFit="1" customWidth="1"/>
    <col min="16138" max="16138" width="17.1796875" bestFit="1" customWidth="1"/>
    <col min="16139" max="16139" width="14" bestFit="1" customWidth="1"/>
  </cols>
  <sheetData>
    <row r="1" spans="2:11" ht="18.149999999999999" customHeight="1" x14ac:dyDescent="0.25"/>
    <row r="2" spans="2:11" ht="22.65" customHeight="1" x14ac:dyDescent="0.25">
      <c r="B2" s="22" t="s">
        <v>56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  <c r="I4" s="13"/>
      <c r="J4" s="13"/>
      <c r="K4" s="13"/>
    </row>
    <row r="5" spans="2:11" ht="13.5" x14ac:dyDescent="0.35">
      <c r="B5" s="3">
        <v>42006</v>
      </c>
      <c r="C5" s="2">
        <v>10.79</v>
      </c>
      <c r="D5" s="2">
        <v>4.1487999999999996</v>
      </c>
      <c r="E5" s="2">
        <v>114</v>
      </c>
      <c r="F5" s="2"/>
      <c r="G5" s="2"/>
      <c r="H5" s="2"/>
      <c r="I5" s="13"/>
      <c r="J5" s="13"/>
      <c r="K5" s="13"/>
    </row>
    <row r="6" spans="2:11" ht="13.5" x14ac:dyDescent="0.35">
      <c r="B6" s="3">
        <v>42009</v>
      </c>
      <c r="C6" s="2">
        <v>10.79</v>
      </c>
      <c r="D6" s="2">
        <v>4.1487999999999996</v>
      </c>
      <c r="E6" s="2">
        <v>0</v>
      </c>
      <c r="F6" s="2"/>
      <c r="G6" s="2"/>
      <c r="H6" s="21">
        <f>(D6-D5)/D5</f>
        <v>0</v>
      </c>
      <c r="I6" s="13"/>
      <c r="J6" s="13" t="s">
        <v>7</v>
      </c>
      <c r="K6" s="13">
        <v>252</v>
      </c>
    </row>
    <row r="7" spans="2:11" ht="13.5" x14ac:dyDescent="0.35">
      <c r="B7" s="3">
        <v>42010</v>
      </c>
      <c r="C7" s="2">
        <v>10.47</v>
      </c>
      <c r="D7" s="2">
        <v>4.0256999999999996</v>
      </c>
      <c r="E7" s="2">
        <v>878</v>
      </c>
      <c r="F7" s="2"/>
      <c r="G7" s="2"/>
      <c r="H7" s="21">
        <f t="shared" ref="H7:H70" si="0">(D7-D6)/D6</f>
        <v>-2.9671230235248747E-2</v>
      </c>
      <c r="I7" s="13"/>
      <c r="J7" s="13"/>
      <c r="K7" s="13"/>
    </row>
    <row r="8" spans="2:11" ht="13.5" x14ac:dyDescent="0.35">
      <c r="B8" s="3">
        <v>42011</v>
      </c>
      <c r="C8" s="2">
        <v>10.76</v>
      </c>
      <c r="D8" s="2">
        <v>4.1372</v>
      </c>
      <c r="E8" s="2">
        <v>16339</v>
      </c>
      <c r="F8" s="2"/>
      <c r="G8" s="2"/>
      <c r="H8" s="21">
        <f t="shared" si="0"/>
        <v>2.7697046476389296E-2</v>
      </c>
      <c r="I8" s="13"/>
      <c r="J8" s="13" t="s">
        <v>8</v>
      </c>
      <c r="K8" s="15">
        <f>AVERAGE(H6:H2696)</f>
        <v>5.0425876088941717E-4</v>
      </c>
    </row>
    <row r="9" spans="2:11" ht="13.5" x14ac:dyDescent="0.35">
      <c r="B9" s="3">
        <v>42012</v>
      </c>
      <c r="C9" s="2">
        <v>10.58</v>
      </c>
      <c r="D9" s="2">
        <v>4.0679999999999996</v>
      </c>
      <c r="E9" s="2">
        <v>5551</v>
      </c>
      <c r="F9" s="2"/>
      <c r="G9" s="2"/>
      <c r="H9" s="21">
        <f t="shared" si="0"/>
        <v>-1.6726288310935023E-2</v>
      </c>
      <c r="I9" s="13"/>
      <c r="J9" s="13" t="s">
        <v>9</v>
      </c>
      <c r="K9" s="15">
        <f>K8*K6</f>
        <v>0.12707320774413314</v>
      </c>
    </row>
    <row r="10" spans="2:11" ht="13.5" x14ac:dyDescent="0.35">
      <c r="B10" s="3">
        <v>42013</v>
      </c>
      <c r="C10" s="2">
        <v>10.27</v>
      </c>
      <c r="D10" s="2">
        <v>3.9487999999999999</v>
      </c>
      <c r="E10" s="2">
        <v>2930</v>
      </c>
      <c r="F10" s="2"/>
      <c r="G10" s="2"/>
      <c r="H10" s="21">
        <f t="shared" si="0"/>
        <v>-2.9301868239921279E-2</v>
      </c>
      <c r="I10" s="13"/>
      <c r="J10" s="13" t="s">
        <v>10</v>
      </c>
      <c r="K10" s="15">
        <f>STDEV(H6:H2696)</f>
        <v>1.3859906487397895E-2</v>
      </c>
    </row>
    <row r="11" spans="2:11" ht="13.5" x14ac:dyDescent="0.35">
      <c r="B11" s="3">
        <v>42016</v>
      </c>
      <c r="C11" s="2">
        <v>10.28</v>
      </c>
      <c r="D11" s="2">
        <v>3.9527000000000001</v>
      </c>
      <c r="E11" s="2">
        <v>3542</v>
      </c>
      <c r="F11" s="2"/>
      <c r="G11" s="2"/>
      <c r="H11" s="21">
        <f t="shared" si="0"/>
        <v>9.8764181523506808E-4</v>
      </c>
      <c r="I11" s="13"/>
      <c r="J11" s="13" t="s">
        <v>11</v>
      </c>
      <c r="K11" s="15">
        <f>K10*SQRT(K6)</f>
        <v>0.22001919456159363</v>
      </c>
    </row>
    <row r="12" spans="2:11" ht="13.5" x14ac:dyDescent="0.35">
      <c r="B12" s="3">
        <v>42017</v>
      </c>
      <c r="C12" s="2">
        <v>10.01</v>
      </c>
      <c r="D12" s="2">
        <v>3.8489</v>
      </c>
      <c r="E12" s="2">
        <v>5308</v>
      </c>
      <c r="F12" s="2"/>
      <c r="G12" s="2"/>
      <c r="H12" s="21">
        <f t="shared" si="0"/>
        <v>-2.626053077643133E-2</v>
      </c>
      <c r="I12" s="13"/>
      <c r="J12" s="13"/>
      <c r="K12" s="13"/>
    </row>
    <row r="13" spans="2:11" ht="13.5" x14ac:dyDescent="0.35">
      <c r="B13" s="3">
        <v>42019</v>
      </c>
      <c r="C13" s="2">
        <v>10.31</v>
      </c>
      <c r="D13" s="2">
        <v>3.9641999999999999</v>
      </c>
      <c r="E13" s="2">
        <v>101585</v>
      </c>
      <c r="F13" s="2"/>
      <c r="G13" s="2"/>
      <c r="H13" s="21">
        <f t="shared" si="0"/>
        <v>2.9956610979760441E-2</v>
      </c>
      <c r="I13" s="13"/>
      <c r="J13" s="13"/>
      <c r="K13" s="13"/>
    </row>
    <row r="14" spans="2:11" ht="13.5" x14ac:dyDescent="0.35">
      <c r="B14" s="3">
        <v>42020</v>
      </c>
      <c r="C14" s="2">
        <v>10.93</v>
      </c>
      <c r="D14" s="2">
        <v>4.2026000000000003</v>
      </c>
      <c r="E14" s="2">
        <v>913092</v>
      </c>
      <c r="F14" s="2"/>
      <c r="G14" s="2"/>
      <c r="H14" s="21">
        <f t="shared" si="0"/>
        <v>6.0138237223147269E-2</v>
      </c>
      <c r="I14" s="13"/>
      <c r="J14" s="13"/>
      <c r="K14" s="13"/>
    </row>
    <row r="15" spans="2:11" ht="13.5" x14ac:dyDescent="0.35">
      <c r="B15" s="3">
        <v>42023</v>
      </c>
      <c r="C15" s="2">
        <v>10.87</v>
      </c>
      <c r="D15" s="2">
        <v>4.1795</v>
      </c>
      <c r="E15" s="2">
        <v>264622</v>
      </c>
      <c r="F15" s="2"/>
      <c r="G15" s="2"/>
      <c r="H15" s="21">
        <f t="shared" si="0"/>
        <v>-5.4965973445011045E-3</v>
      </c>
      <c r="I15" s="13"/>
      <c r="J15" s="13"/>
      <c r="K15" s="13"/>
    </row>
    <row r="16" spans="2:11" ht="13.5" x14ac:dyDescent="0.35">
      <c r="B16" s="3">
        <v>42024</v>
      </c>
      <c r="C16" s="2">
        <v>10.65</v>
      </c>
      <c r="D16" s="2">
        <v>4.0949</v>
      </c>
      <c r="E16" s="2">
        <v>3905</v>
      </c>
      <c r="F16" s="2"/>
      <c r="G16" s="2"/>
      <c r="H16" s="21">
        <f t="shared" si="0"/>
        <v>-2.0241655700442639E-2</v>
      </c>
      <c r="I16" s="13"/>
      <c r="J16" s="13"/>
      <c r="K16" s="13"/>
    </row>
    <row r="17" spans="2:11" ht="13.5" x14ac:dyDescent="0.35">
      <c r="B17" s="3">
        <v>42025</v>
      </c>
      <c r="C17" s="2">
        <v>10.94</v>
      </c>
      <c r="D17" s="2">
        <v>4.2064000000000004</v>
      </c>
      <c r="E17" s="2">
        <v>237821</v>
      </c>
      <c r="F17" s="2"/>
      <c r="G17" s="2"/>
      <c r="H17" s="21">
        <f t="shared" si="0"/>
        <v>2.7228992160980823E-2</v>
      </c>
      <c r="I17" s="13"/>
      <c r="J17" s="13"/>
      <c r="K17" s="13"/>
    </row>
    <row r="18" spans="2:11" ht="13.5" x14ac:dyDescent="0.35">
      <c r="B18" s="3">
        <v>42026</v>
      </c>
      <c r="C18" s="2">
        <v>11.15</v>
      </c>
      <c r="D18" s="2">
        <v>4.2872000000000003</v>
      </c>
      <c r="E18" s="2">
        <v>80504</v>
      </c>
      <c r="F18" s="2"/>
      <c r="G18" s="2"/>
      <c r="H18" s="21">
        <f t="shared" si="0"/>
        <v>1.9208824648155185E-2</v>
      </c>
      <c r="I18" s="13"/>
      <c r="J18" s="13"/>
      <c r="K18" s="13"/>
    </row>
    <row r="19" spans="2:11" ht="13.5" x14ac:dyDescent="0.35">
      <c r="B19" s="3">
        <v>42027</v>
      </c>
      <c r="C19" s="2">
        <v>11.31</v>
      </c>
      <c r="D19" s="2">
        <v>4.3487</v>
      </c>
      <c r="E19" s="2">
        <v>45996</v>
      </c>
      <c r="F19" s="2"/>
      <c r="G19" s="2"/>
      <c r="H19" s="21">
        <f t="shared" si="0"/>
        <v>1.4345027057286729E-2</v>
      </c>
      <c r="I19" s="13"/>
      <c r="J19" s="13"/>
      <c r="K19" s="13"/>
    </row>
    <row r="20" spans="2:11" ht="13.5" x14ac:dyDescent="0.35">
      <c r="B20" s="3">
        <v>42030</v>
      </c>
      <c r="C20" s="2">
        <v>11.4</v>
      </c>
      <c r="D20" s="2">
        <v>4.3833000000000002</v>
      </c>
      <c r="E20" s="2">
        <v>35123</v>
      </c>
      <c r="F20" s="2"/>
      <c r="G20" s="2"/>
      <c r="H20" s="21">
        <f t="shared" si="0"/>
        <v>7.9564007634465896E-3</v>
      </c>
      <c r="I20" s="13"/>
      <c r="J20" s="13"/>
      <c r="K20" s="13"/>
    </row>
    <row r="21" spans="2:11" ht="13.5" x14ac:dyDescent="0.35">
      <c r="B21" s="3">
        <v>42031</v>
      </c>
      <c r="C21" s="2">
        <v>11.58</v>
      </c>
      <c r="D21" s="2">
        <v>4.4524999999999997</v>
      </c>
      <c r="E21" s="2">
        <v>30945</v>
      </c>
      <c r="F21" s="2"/>
      <c r="G21" s="2"/>
      <c r="H21" s="21">
        <f t="shared" si="0"/>
        <v>1.5787192298040171E-2</v>
      </c>
      <c r="I21" s="13"/>
      <c r="J21" s="13"/>
      <c r="K21" s="13"/>
    </row>
    <row r="22" spans="2:11" ht="13.5" x14ac:dyDescent="0.35">
      <c r="B22" s="3">
        <v>42032</v>
      </c>
      <c r="C22" s="2">
        <v>11.4</v>
      </c>
      <c r="D22" s="2">
        <v>4.3833000000000002</v>
      </c>
      <c r="E22" s="2">
        <v>13356</v>
      </c>
      <c r="F22" s="2"/>
      <c r="G22" s="2"/>
      <c r="H22" s="21">
        <f t="shared" si="0"/>
        <v>-1.5541830432341266E-2</v>
      </c>
      <c r="I22" s="13"/>
      <c r="J22" s="13"/>
      <c r="K22" s="13"/>
    </row>
    <row r="23" spans="2:11" ht="13.5" x14ac:dyDescent="0.35">
      <c r="B23" s="3">
        <v>42033</v>
      </c>
      <c r="C23" s="2">
        <v>11.74</v>
      </c>
      <c r="D23" s="2">
        <v>4.5140000000000002</v>
      </c>
      <c r="E23" s="2">
        <v>44249</v>
      </c>
      <c r="F23" s="2"/>
      <c r="G23" s="2"/>
      <c r="H23" s="21">
        <f t="shared" si="0"/>
        <v>2.9817717244998067E-2</v>
      </c>
      <c r="I23" s="13"/>
      <c r="J23" s="13"/>
      <c r="K23" s="13"/>
    </row>
    <row r="24" spans="2:11" ht="13.5" x14ac:dyDescent="0.35">
      <c r="B24" s="3">
        <v>42034</v>
      </c>
      <c r="C24" s="2">
        <v>11.79</v>
      </c>
      <c r="D24" s="2">
        <v>4.5332999999999997</v>
      </c>
      <c r="E24" s="2">
        <v>26471</v>
      </c>
      <c r="F24" s="2"/>
      <c r="G24" s="2"/>
      <c r="H24" s="21">
        <f t="shared" si="0"/>
        <v>4.2755870624721819E-3</v>
      </c>
      <c r="I24" s="13"/>
      <c r="J24" s="13"/>
      <c r="K24" s="13"/>
    </row>
    <row r="25" spans="2:11" ht="13.5" x14ac:dyDescent="0.35">
      <c r="B25" s="3">
        <v>42037</v>
      </c>
      <c r="C25" s="2">
        <v>12</v>
      </c>
      <c r="D25" s="2">
        <v>4.6139999999999999</v>
      </c>
      <c r="E25" s="2">
        <v>74304</v>
      </c>
      <c r="F25" s="2"/>
      <c r="G25" s="2"/>
      <c r="H25" s="21">
        <f t="shared" si="0"/>
        <v>1.7801601482363889E-2</v>
      </c>
      <c r="I25" s="13"/>
      <c r="J25" s="13"/>
      <c r="K25" s="13"/>
    </row>
    <row r="26" spans="2:11" ht="13.5" x14ac:dyDescent="0.35">
      <c r="B26" s="3">
        <v>42038</v>
      </c>
      <c r="C26" s="2">
        <v>11.86</v>
      </c>
      <c r="D26" s="2">
        <v>4.5602</v>
      </c>
      <c r="E26" s="2">
        <v>7063</v>
      </c>
      <c r="F26" s="2"/>
      <c r="G26" s="2"/>
      <c r="H26" s="21">
        <f t="shared" si="0"/>
        <v>-1.1660164716081459E-2</v>
      </c>
      <c r="I26" s="13"/>
      <c r="J26" s="13"/>
      <c r="K26" s="13"/>
    </row>
    <row r="27" spans="2:11" ht="13.5" x14ac:dyDescent="0.35">
      <c r="B27" s="3">
        <v>42039</v>
      </c>
      <c r="C27" s="2">
        <v>11.65</v>
      </c>
      <c r="D27" s="2">
        <v>4.4794</v>
      </c>
      <c r="E27" s="2">
        <v>17709</v>
      </c>
      <c r="F27" s="2"/>
      <c r="G27" s="2"/>
      <c r="H27" s="21">
        <f t="shared" si="0"/>
        <v>-1.7718521117494841E-2</v>
      </c>
      <c r="I27" s="13"/>
      <c r="J27" s="13"/>
      <c r="K27" s="13"/>
    </row>
    <row r="28" spans="2:11" ht="13.5" x14ac:dyDescent="0.35">
      <c r="B28" s="3">
        <v>42040</v>
      </c>
      <c r="C28" s="2">
        <v>11.87</v>
      </c>
      <c r="D28" s="2">
        <v>4.5640000000000001</v>
      </c>
      <c r="E28" s="2">
        <v>599935</v>
      </c>
      <c r="F28" s="2"/>
      <c r="G28" s="2"/>
      <c r="H28" s="21">
        <f t="shared" si="0"/>
        <v>1.8886458007768898E-2</v>
      </c>
      <c r="I28" s="13"/>
      <c r="J28" s="13"/>
      <c r="K28" s="13"/>
    </row>
    <row r="29" spans="2:11" ht="13.5" x14ac:dyDescent="0.35">
      <c r="B29" s="3">
        <v>42041</v>
      </c>
      <c r="C29" s="2">
        <v>11.7</v>
      </c>
      <c r="D29" s="2">
        <v>4.4987000000000004</v>
      </c>
      <c r="E29" s="2">
        <v>45313</v>
      </c>
      <c r="F29" s="2"/>
      <c r="G29" s="2"/>
      <c r="H29" s="21">
        <f t="shared" si="0"/>
        <v>-1.4307624890446909E-2</v>
      </c>
      <c r="I29" s="13"/>
      <c r="J29" s="13"/>
      <c r="K29" s="13"/>
    </row>
    <row r="30" spans="2:11" ht="13.5" x14ac:dyDescent="0.35">
      <c r="B30" s="3">
        <v>42044</v>
      </c>
      <c r="C30" s="2">
        <v>11.58</v>
      </c>
      <c r="D30" s="2">
        <v>4.4524999999999997</v>
      </c>
      <c r="E30" s="2">
        <v>15744</v>
      </c>
      <c r="F30" s="2"/>
      <c r="G30" s="2"/>
      <c r="H30" s="21">
        <f t="shared" si="0"/>
        <v>-1.0269633449663387E-2</v>
      </c>
      <c r="I30" s="13"/>
      <c r="J30" s="13"/>
      <c r="K30" s="13"/>
    </row>
    <row r="31" spans="2:11" ht="13.5" x14ac:dyDescent="0.35">
      <c r="B31" s="3">
        <v>42045</v>
      </c>
      <c r="C31" s="2">
        <v>11.45</v>
      </c>
      <c r="D31" s="2">
        <v>4.4024999999999999</v>
      </c>
      <c r="E31" s="2">
        <v>16292</v>
      </c>
      <c r="F31" s="2"/>
      <c r="G31" s="2"/>
      <c r="H31" s="21">
        <f t="shared" si="0"/>
        <v>-1.1229646266142578E-2</v>
      </c>
      <c r="I31" s="13"/>
      <c r="J31" s="13"/>
      <c r="K31" s="13"/>
    </row>
    <row r="32" spans="2:11" ht="13.5" x14ac:dyDescent="0.35">
      <c r="B32" s="3">
        <v>42046</v>
      </c>
      <c r="C32" s="2">
        <v>11.33</v>
      </c>
      <c r="D32" s="2">
        <v>4.3563999999999998</v>
      </c>
      <c r="E32" s="2">
        <v>7930</v>
      </c>
      <c r="F32" s="2"/>
      <c r="G32" s="2"/>
      <c r="H32" s="21">
        <f t="shared" si="0"/>
        <v>-1.0471323111868264E-2</v>
      </c>
      <c r="I32" s="13"/>
      <c r="J32" s="13"/>
      <c r="K32" s="13"/>
    </row>
    <row r="33" spans="2:11" ht="13.5" x14ac:dyDescent="0.35">
      <c r="B33" s="3">
        <v>42047</v>
      </c>
      <c r="C33" s="2">
        <v>11.33</v>
      </c>
      <c r="D33" s="2">
        <v>4.3563999999999998</v>
      </c>
      <c r="E33" s="2">
        <v>2693</v>
      </c>
      <c r="F33" s="2"/>
      <c r="G33" s="2"/>
      <c r="H33" s="21">
        <f t="shared" si="0"/>
        <v>0</v>
      </c>
      <c r="I33" s="13"/>
      <c r="J33" s="13"/>
      <c r="K33" s="13"/>
    </row>
    <row r="34" spans="2:11" ht="13.5" x14ac:dyDescent="0.35">
      <c r="B34" s="3">
        <v>42048</v>
      </c>
      <c r="C34" s="2">
        <v>11.41</v>
      </c>
      <c r="D34" s="2">
        <v>4.3872</v>
      </c>
      <c r="E34" s="2">
        <v>7486</v>
      </c>
      <c r="F34" s="2"/>
      <c r="G34" s="2"/>
      <c r="H34" s="21">
        <f t="shared" si="0"/>
        <v>7.0700578459278671E-3</v>
      </c>
      <c r="I34" s="13"/>
      <c r="J34" s="13"/>
      <c r="K34" s="13"/>
    </row>
    <row r="35" spans="2:11" ht="13.5" x14ac:dyDescent="0.35">
      <c r="B35" s="3">
        <v>42051</v>
      </c>
      <c r="C35" s="2">
        <v>11.41</v>
      </c>
      <c r="D35" s="2">
        <v>4.3872</v>
      </c>
      <c r="E35" s="2">
        <v>6375</v>
      </c>
      <c r="F35" s="2"/>
      <c r="G35" s="2"/>
      <c r="H35" s="21">
        <f t="shared" si="0"/>
        <v>0</v>
      </c>
      <c r="I35" s="13"/>
      <c r="J35" s="13"/>
      <c r="K35" s="13"/>
    </row>
    <row r="36" spans="2:11" ht="13.5" x14ac:dyDescent="0.35">
      <c r="B36" s="3">
        <v>42052</v>
      </c>
      <c r="C36" s="2">
        <v>11.51</v>
      </c>
      <c r="D36" s="2">
        <v>4.4256000000000002</v>
      </c>
      <c r="E36" s="2">
        <v>3064</v>
      </c>
      <c r="F36" s="2"/>
      <c r="G36" s="2"/>
      <c r="H36" s="21">
        <f t="shared" si="0"/>
        <v>8.752735229759348E-3</v>
      </c>
      <c r="I36" s="13"/>
      <c r="J36" s="13"/>
      <c r="K36" s="13"/>
    </row>
    <row r="37" spans="2:11" ht="13.5" x14ac:dyDescent="0.35">
      <c r="B37" s="3">
        <v>42053</v>
      </c>
      <c r="C37" s="2">
        <v>11.55</v>
      </c>
      <c r="D37" s="2">
        <v>4.4409999999999998</v>
      </c>
      <c r="E37" s="2">
        <v>7037</v>
      </c>
      <c r="F37" s="2"/>
      <c r="G37" s="2"/>
      <c r="H37" s="21">
        <f t="shared" si="0"/>
        <v>3.4797541576282618E-3</v>
      </c>
      <c r="I37" s="13"/>
      <c r="J37" s="13"/>
      <c r="K37" s="13"/>
    </row>
    <row r="38" spans="2:11" ht="13.5" x14ac:dyDescent="0.35">
      <c r="B38" s="3">
        <v>42054</v>
      </c>
      <c r="C38" s="2">
        <v>11.5</v>
      </c>
      <c r="D38" s="2">
        <v>4.4218000000000002</v>
      </c>
      <c r="E38" s="2">
        <v>2745</v>
      </c>
      <c r="F38" s="2"/>
      <c r="G38" s="2"/>
      <c r="H38" s="21">
        <f t="shared" si="0"/>
        <v>-4.3233505967123758E-3</v>
      </c>
      <c r="I38" s="13"/>
      <c r="J38" s="13"/>
      <c r="K38" s="13"/>
    </row>
    <row r="39" spans="2:11" ht="13.5" x14ac:dyDescent="0.35">
      <c r="B39" s="3">
        <v>42055</v>
      </c>
      <c r="C39" s="2">
        <v>11.5</v>
      </c>
      <c r="D39" s="2">
        <v>4.4218000000000002</v>
      </c>
      <c r="E39" s="2">
        <v>2144</v>
      </c>
      <c r="F39" s="2"/>
      <c r="G39" s="2"/>
      <c r="H39" s="21">
        <f t="shared" si="0"/>
        <v>0</v>
      </c>
      <c r="I39" s="13"/>
      <c r="J39" s="13"/>
      <c r="K39" s="13"/>
    </row>
    <row r="40" spans="2:11" ht="13.5" x14ac:dyDescent="0.35">
      <c r="B40" s="3">
        <v>42058</v>
      </c>
      <c r="C40" s="2">
        <v>11.6</v>
      </c>
      <c r="D40" s="2">
        <v>4.4602000000000004</v>
      </c>
      <c r="E40" s="2">
        <v>3430</v>
      </c>
      <c r="F40" s="2"/>
      <c r="G40" s="2"/>
      <c r="H40" s="21">
        <f t="shared" si="0"/>
        <v>8.6842462345651569E-3</v>
      </c>
      <c r="I40" s="13"/>
      <c r="J40" s="13"/>
      <c r="K40" s="13"/>
    </row>
    <row r="41" spans="2:11" ht="13.5" x14ac:dyDescent="0.35">
      <c r="B41" s="3">
        <v>42059</v>
      </c>
      <c r="C41" s="2">
        <v>11.61</v>
      </c>
      <c r="D41" s="2">
        <v>4.4641000000000002</v>
      </c>
      <c r="E41" s="2">
        <v>4569</v>
      </c>
      <c r="F41" s="2"/>
      <c r="G41" s="2"/>
      <c r="H41" s="21">
        <f t="shared" si="0"/>
        <v>8.7440025110976916E-4</v>
      </c>
      <c r="I41" s="13"/>
      <c r="J41" s="13"/>
      <c r="K41" s="13"/>
    </row>
    <row r="42" spans="2:11" ht="13.5" x14ac:dyDescent="0.35">
      <c r="B42" s="3">
        <v>42060</v>
      </c>
      <c r="C42" s="2">
        <v>11.61</v>
      </c>
      <c r="D42" s="2">
        <v>4.4641000000000002</v>
      </c>
      <c r="E42" s="2">
        <v>3316</v>
      </c>
      <c r="F42" s="2"/>
      <c r="G42" s="2"/>
      <c r="H42" s="21">
        <f t="shared" si="0"/>
        <v>0</v>
      </c>
      <c r="I42" s="13"/>
      <c r="J42" s="13"/>
      <c r="K42" s="13"/>
    </row>
    <row r="43" spans="2:11" ht="13.5" x14ac:dyDescent="0.35">
      <c r="B43" s="3">
        <v>42061</v>
      </c>
      <c r="C43" s="2">
        <v>11.6</v>
      </c>
      <c r="D43" s="2">
        <v>4.4602000000000004</v>
      </c>
      <c r="E43" s="2">
        <v>11348</v>
      </c>
      <c r="F43" s="2"/>
      <c r="G43" s="2"/>
      <c r="H43" s="21">
        <f t="shared" si="0"/>
        <v>-8.736363432718336E-4</v>
      </c>
      <c r="I43" s="13"/>
      <c r="J43" s="13"/>
      <c r="K43" s="13"/>
    </row>
    <row r="44" spans="2:11" ht="13.5" x14ac:dyDescent="0.35">
      <c r="B44" s="3">
        <v>42062</v>
      </c>
      <c r="C44" s="2">
        <v>11.63</v>
      </c>
      <c r="D44" s="2">
        <v>4.4718</v>
      </c>
      <c r="E44" s="2">
        <v>2125</v>
      </c>
      <c r="F44" s="2"/>
      <c r="G44" s="2"/>
      <c r="H44" s="21">
        <f t="shared" si="0"/>
        <v>2.6007802340701335E-3</v>
      </c>
      <c r="I44" s="13"/>
      <c r="J44" s="13"/>
      <c r="K44" s="13"/>
    </row>
    <row r="45" spans="2:11" ht="13.5" x14ac:dyDescent="0.35">
      <c r="B45" s="3">
        <v>42065</v>
      </c>
      <c r="C45" s="2">
        <v>12.01</v>
      </c>
      <c r="D45" s="2">
        <v>4.6178999999999997</v>
      </c>
      <c r="E45" s="2">
        <v>65737</v>
      </c>
      <c r="F45" s="2"/>
      <c r="G45" s="2"/>
      <c r="H45" s="21">
        <f t="shared" si="0"/>
        <v>3.267140748691795E-2</v>
      </c>
      <c r="I45" s="13"/>
      <c r="J45" s="13"/>
      <c r="K45" s="13"/>
    </row>
    <row r="46" spans="2:11" ht="13.5" x14ac:dyDescent="0.35">
      <c r="B46" s="3">
        <v>42066</v>
      </c>
      <c r="C46" s="2">
        <v>12.02</v>
      </c>
      <c r="D46" s="2">
        <v>4.6216999999999997</v>
      </c>
      <c r="E46" s="2">
        <v>29953</v>
      </c>
      <c r="F46" s="2"/>
      <c r="G46" s="2"/>
      <c r="H46" s="21">
        <f t="shared" si="0"/>
        <v>8.228848610840481E-4</v>
      </c>
      <c r="I46" s="13"/>
      <c r="J46" s="13"/>
      <c r="K46" s="13"/>
    </row>
    <row r="47" spans="2:11" ht="13.5" x14ac:dyDescent="0.35">
      <c r="B47" s="3">
        <v>42067</v>
      </c>
      <c r="C47" s="2">
        <v>12.01</v>
      </c>
      <c r="D47" s="2">
        <v>4.6178999999999997</v>
      </c>
      <c r="E47" s="2">
        <v>2738</v>
      </c>
      <c r="F47" s="2"/>
      <c r="G47" s="2"/>
      <c r="H47" s="21">
        <f t="shared" si="0"/>
        <v>-8.2220827833914486E-4</v>
      </c>
      <c r="I47" s="13"/>
      <c r="J47" s="13"/>
      <c r="K47" s="13"/>
    </row>
    <row r="48" spans="2:11" ht="13.5" x14ac:dyDescent="0.35">
      <c r="B48" s="3">
        <v>42068</v>
      </c>
      <c r="C48" s="2">
        <v>11.83</v>
      </c>
      <c r="D48" s="2">
        <v>4.5487000000000002</v>
      </c>
      <c r="E48" s="2">
        <v>1777</v>
      </c>
      <c r="F48" s="2"/>
      <c r="G48" s="2"/>
      <c r="H48" s="21">
        <f t="shared" si="0"/>
        <v>-1.4985166417635611E-2</v>
      </c>
      <c r="I48" s="13"/>
      <c r="J48" s="13"/>
      <c r="K48" s="13"/>
    </row>
    <row r="49" spans="2:11" ht="13.5" x14ac:dyDescent="0.35">
      <c r="B49" s="3">
        <v>42069</v>
      </c>
      <c r="C49" s="2">
        <v>12.19</v>
      </c>
      <c r="D49" s="2">
        <v>4.6871</v>
      </c>
      <c r="E49" s="2">
        <v>31771</v>
      </c>
      <c r="F49" s="2"/>
      <c r="G49" s="2"/>
      <c r="H49" s="21">
        <f t="shared" si="0"/>
        <v>3.0426275639193583E-2</v>
      </c>
      <c r="I49" s="13"/>
      <c r="J49" s="13"/>
      <c r="K49" s="13"/>
    </row>
    <row r="50" spans="2:11" ht="13.5" x14ac:dyDescent="0.35">
      <c r="B50" s="3">
        <v>42072</v>
      </c>
      <c r="C50" s="2">
        <v>12.15</v>
      </c>
      <c r="D50" s="2">
        <v>4.6717000000000004</v>
      </c>
      <c r="E50" s="2">
        <v>10326</v>
      </c>
      <c r="F50" s="2"/>
      <c r="G50" s="2"/>
      <c r="H50" s="21">
        <f t="shared" si="0"/>
        <v>-3.2856137057028089E-3</v>
      </c>
      <c r="I50" s="13"/>
      <c r="J50" s="13"/>
      <c r="K50" s="13"/>
    </row>
    <row r="51" spans="2:11" ht="13.5" x14ac:dyDescent="0.35">
      <c r="B51" s="3">
        <v>42073</v>
      </c>
      <c r="C51" s="2">
        <v>12.25</v>
      </c>
      <c r="D51" s="2">
        <v>4.7100999999999997</v>
      </c>
      <c r="E51" s="2">
        <v>4338</v>
      </c>
      <c r="F51" s="2"/>
      <c r="G51" s="2"/>
      <c r="H51" s="21">
        <f t="shared" si="0"/>
        <v>8.2197058886485271E-3</v>
      </c>
      <c r="I51" s="13"/>
      <c r="J51" s="13"/>
      <c r="K51" s="13"/>
    </row>
    <row r="52" spans="2:11" ht="13.5" x14ac:dyDescent="0.35">
      <c r="B52" s="3">
        <v>42074</v>
      </c>
      <c r="C52" s="2">
        <v>12.32</v>
      </c>
      <c r="D52" s="2">
        <v>4.7370999999999999</v>
      </c>
      <c r="E52" s="2">
        <v>9696</v>
      </c>
      <c r="F52" s="2"/>
      <c r="G52" s="2"/>
      <c r="H52" s="21">
        <f t="shared" si="0"/>
        <v>5.7323623702257142E-3</v>
      </c>
      <c r="I52" s="13"/>
      <c r="J52" s="13"/>
      <c r="K52" s="13"/>
    </row>
    <row r="53" spans="2:11" ht="13.5" x14ac:dyDescent="0.35">
      <c r="B53" s="3">
        <v>42075</v>
      </c>
      <c r="C53" s="2">
        <v>12.68</v>
      </c>
      <c r="D53" s="2">
        <v>4.8754999999999997</v>
      </c>
      <c r="E53" s="2">
        <v>18239</v>
      </c>
      <c r="F53" s="2"/>
      <c r="G53" s="2"/>
      <c r="H53" s="21">
        <f t="shared" si="0"/>
        <v>2.9216187118701286E-2</v>
      </c>
      <c r="I53" s="13"/>
      <c r="J53" s="13"/>
      <c r="K53" s="13"/>
    </row>
    <row r="54" spans="2:11" ht="13.5" x14ac:dyDescent="0.35">
      <c r="B54" s="3">
        <v>42076</v>
      </c>
      <c r="C54" s="2">
        <v>12.7</v>
      </c>
      <c r="D54" s="2">
        <v>4.8832000000000004</v>
      </c>
      <c r="E54" s="2">
        <v>15242</v>
      </c>
      <c r="F54" s="2"/>
      <c r="G54" s="2"/>
      <c r="H54" s="21">
        <f t="shared" si="0"/>
        <v>1.5793251974157946E-3</v>
      </c>
      <c r="I54" s="13"/>
      <c r="J54" s="13"/>
      <c r="K54" s="13"/>
    </row>
    <row r="55" spans="2:11" ht="13.5" x14ac:dyDescent="0.35">
      <c r="B55" s="3">
        <v>42079</v>
      </c>
      <c r="C55" s="2">
        <v>12.65</v>
      </c>
      <c r="D55" s="2">
        <v>4.8639000000000001</v>
      </c>
      <c r="E55" s="2">
        <v>57924</v>
      </c>
      <c r="F55" s="2"/>
      <c r="G55" s="2"/>
      <c r="H55" s="21">
        <f t="shared" si="0"/>
        <v>-3.9523263433814534E-3</v>
      </c>
      <c r="I55" s="13"/>
      <c r="J55" s="13"/>
      <c r="K55" s="13"/>
    </row>
    <row r="56" spans="2:11" ht="13.5" x14ac:dyDescent="0.35">
      <c r="B56" s="3">
        <v>42080</v>
      </c>
      <c r="C56" s="2">
        <v>12.6</v>
      </c>
      <c r="D56" s="2">
        <v>4.8446999999999996</v>
      </c>
      <c r="E56" s="2">
        <v>208646</v>
      </c>
      <c r="F56" s="2"/>
      <c r="G56" s="2"/>
      <c r="H56" s="21">
        <f t="shared" si="0"/>
        <v>-3.9474495774996501E-3</v>
      </c>
      <c r="I56" s="13"/>
      <c r="J56" s="13"/>
      <c r="K56" s="13"/>
    </row>
    <row r="57" spans="2:11" ht="13.5" x14ac:dyDescent="0.35">
      <c r="B57" s="3">
        <v>42081</v>
      </c>
      <c r="C57" s="2">
        <v>12.23</v>
      </c>
      <c r="D57" s="2">
        <v>4.7024999999999997</v>
      </c>
      <c r="E57" s="2">
        <v>24234</v>
      </c>
      <c r="F57" s="2"/>
      <c r="G57" s="2"/>
      <c r="H57" s="21">
        <f t="shared" si="0"/>
        <v>-2.9351662641649616E-2</v>
      </c>
      <c r="I57" s="13"/>
      <c r="J57" s="13"/>
      <c r="K57" s="13"/>
    </row>
    <row r="58" spans="2:11" ht="13.5" x14ac:dyDescent="0.35">
      <c r="B58" s="3">
        <v>42082</v>
      </c>
      <c r="C58" s="2">
        <v>12.24</v>
      </c>
      <c r="D58" s="2">
        <v>4.7062999999999997</v>
      </c>
      <c r="E58" s="2">
        <v>11838</v>
      </c>
      <c r="F58" s="2"/>
      <c r="G58" s="2"/>
      <c r="H58" s="21">
        <f t="shared" si="0"/>
        <v>8.0808080808081361E-4</v>
      </c>
      <c r="I58" s="13"/>
      <c r="J58" s="13"/>
      <c r="K58" s="13"/>
    </row>
    <row r="59" spans="2:11" ht="13.5" x14ac:dyDescent="0.35">
      <c r="B59" s="3">
        <v>42086</v>
      </c>
      <c r="C59" s="2">
        <v>12.4</v>
      </c>
      <c r="D59" s="2">
        <v>4.7678000000000003</v>
      </c>
      <c r="E59" s="2">
        <v>2591</v>
      </c>
      <c r="F59" s="2"/>
      <c r="G59" s="2"/>
      <c r="H59" s="21">
        <f t="shared" si="0"/>
        <v>1.3067590251365309E-2</v>
      </c>
      <c r="I59" s="13"/>
      <c r="J59" s="13"/>
      <c r="K59" s="13"/>
    </row>
    <row r="60" spans="2:11" ht="13.5" x14ac:dyDescent="0.35">
      <c r="B60" s="3">
        <v>42087</v>
      </c>
      <c r="C60" s="2">
        <v>12.22</v>
      </c>
      <c r="D60" s="2">
        <v>4.6985999999999999</v>
      </c>
      <c r="E60" s="2">
        <v>14416</v>
      </c>
      <c r="F60" s="2"/>
      <c r="G60" s="2"/>
      <c r="H60" s="21">
        <f t="shared" si="0"/>
        <v>-1.4514031628843569E-2</v>
      </c>
      <c r="I60" s="13"/>
      <c r="J60" s="13"/>
      <c r="K60" s="13"/>
    </row>
    <row r="61" spans="2:11" ht="13.5" x14ac:dyDescent="0.35">
      <c r="B61" s="3">
        <v>42088</v>
      </c>
      <c r="C61" s="2">
        <v>12.2</v>
      </c>
      <c r="D61" s="2">
        <v>4.6909000000000001</v>
      </c>
      <c r="E61" s="2">
        <v>30350</v>
      </c>
      <c r="F61" s="2"/>
      <c r="G61" s="2"/>
      <c r="H61" s="21">
        <f t="shared" si="0"/>
        <v>-1.6387860213680284E-3</v>
      </c>
      <c r="I61" s="13"/>
      <c r="J61" s="13"/>
      <c r="K61" s="13"/>
    </row>
    <row r="62" spans="2:11" ht="13.5" x14ac:dyDescent="0.35">
      <c r="B62" s="3">
        <v>42089</v>
      </c>
      <c r="C62" s="2">
        <v>12.19</v>
      </c>
      <c r="D62" s="2">
        <v>4.6871</v>
      </c>
      <c r="E62" s="2">
        <v>31224</v>
      </c>
      <c r="F62" s="2"/>
      <c r="G62" s="2"/>
      <c r="H62" s="21">
        <f t="shared" si="0"/>
        <v>-8.1007908930056608E-4</v>
      </c>
      <c r="I62" s="13"/>
      <c r="J62" s="13"/>
      <c r="K62" s="13"/>
    </row>
    <row r="63" spans="2:11" ht="13.5" x14ac:dyDescent="0.35">
      <c r="B63" s="3">
        <v>42090</v>
      </c>
      <c r="C63" s="2">
        <v>12.4</v>
      </c>
      <c r="D63" s="2">
        <v>4.7678000000000003</v>
      </c>
      <c r="E63" s="2">
        <v>25</v>
      </c>
      <c r="F63" s="2"/>
      <c r="G63" s="2"/>
      <c r="H63" s="21">
        <f t="shared" si="0"/>
        <v>1.7217469224040497E-2</v>
      </c>
      <c r="I63" s="13"/>
      <c r="J63" s="13"/>
      <c r="K63" s="13"/>
    </row>
    <row r="64" spans="2:11" ht="13.5" x14ac:dyDescent="0.35">
      <c r="B64" s="3">
        <v>42093</v>
      </c>
      <c r="C64" s="2">
        <v>12.03</v>
      </c>
      <c r="D64" s="2">
        <v>4.6256000000000004</v>
      </c>
      <c r="E64" s="2">
        <v>12854</v>
      </c>
      <c r="F64" s="2"/>
      <c r="G64" s="2"/>
      <c r="H64" s="21">
        <f t="shared" si="0"/>
        <v>-2.9825076555224605E-2</v>
      </c>
      <c r="I64" s="13"/>
      <c r="J64" s="13"/>
      <c r="K64" s="13"/>
    </row>
    <row r="65" spans="2:11" ht="13.5" x14ac:dyDescent="0.35">
      <c r="B65" s="3">
        <v>42094</v>
      </c>
      <c r="C65" s="2">
        <v>11.8</v>
      </c>
      <c r="D65" s="2">
        <v>4.5370999999999997</v>
      </c>
      <c r="E65" s="2">
        <v>1700</v>
      </c>
      <c r="F65" s="2"/>
      <c r="G65" s="2"/>
      <c r="H65" s="21">
        <f t="shared" si="0"/>
        <v>-1.9132653061224636E-2</v>
      </c>
      <c r="I65" s="13"/>
      <c r="J65" s="13"/>
      <c r="K65" s="13"/>
    </row>
    <row r="66" spans="2:11" ht="13.5" x14ac:dyDescent="0.35">
      <c r="B66" s="3">
        <v>42095</v>
      </c>
      <c r="C66" s="2">
        <v>12</v>
      </c>
      <c r="D66" s="2">
        <v>4.6139999999999999</v>
      </c>
      <c r="E66" s="2">
        <v>3194</v>
      </c>
      <c r="F66" s="2"/>
      <c r="G66" s="2"/>
      <c r="H66" s="21">
        <f t="shared" si="0"/>
        <v>1.6949152542372923E-2</v>
      </c>
      <c r="I66" s="13"/>
      <c r="J66" s="13"/>
      <c r="K66" s="13"/>
    </row>
    <row r="67" spans="2:11" ht="13.5" x14ac:dyDescent="0.35">
      <c r="B67" s="3">
        <v>42096</v>
      </c>
      <c r="C67" s="2">
        <v>12.36</v>
      </c>
      <c r="D67" s="2">
        <v>4.7523999999999997</v>
      </c>
      <c r="E67" s="2">
        <v>552357</v>
      </c>
      <c r="F67" s="2"/>
      <c r="G67" s="2"/>
      <c r="H67" s="21">
        <f t="shared" si="0"/>
        <v>2.9995665366276521E-2</v>
      </c>
      <c r="I67" s="13"/>
      <c r="J67" s="13"/>
      <c r="K67" s="13"/>
    </row>
    <row r="68" spans="2:11" ht="13.5" x14ac:dyDescent="0.35">
      <c r="B68" s="3">
        <v>42097</v>
      </c>
      <c r="C68" s="2">
        <v>13.11</v>
      </c>
      <c r="D68" s="2">
        <v>5.0407999999999999</v>
      </c>
      <c r="E68" s="2">
        <v>101708</v>
      </c>
      <c r="F68" s="2"/>
      <c r="G68" s="2"/>
      <c r="H68" s="21">
        <f t="shared" si="0"/>
        <v>6.068512751451903E-2</v>
      </c>
      <c r="I68" s="13"/>
      <c r="J68" s="13"/>
      <c r="K68" s="13"/>
    </row>
    <row r="69" spans="2:11" ht="13.5" x14ac:dyDescent="0.35">
      <c r="B69" s="3">
        <v>42100</v>
      </c>
      <c r="C69" s="2">
        <v>13.5</v>
      </c>
      <c r="D69" s="2">
        <v>5.1908000000000003</v>
      </c>
      <c r="E69" s="2">
        <v>161692</v>
      </c>
      <c r="F69" s="2"/>
      <c r="G69" s="2"/>
      <c r="H69" s="21">
        <f t="shared" si="0"/>
        <v>2.9757181399777885E-2</v>
      </c>
      <c r="I69" s="13"/>
      <c r="J69" s="13"/>
      <c r="K69" s="13"/>
    </row>
    <row r="70" spans="2:11" ht="13.5" x14ac:dyDescent="0.35">
      <c r="B70" s="3">
        <v>42101</v>
      </c>
      <c r="C70" s="2">
        <v>13.39</v>
      </c>
      <c r="D70" s="2">
        <v>5.1485000000000003</v>
      </c>
      <c r="E70" s="2">
        <v>35058</v>
      </c>
      <c r="F70" s="2"/>
      <c r="G70" s="2"/>
      <c r="H70" s="21">
        <f t="shared" si="0"/>
        <v>-8.1490329043692692E-3</v>
      </c>
      <c r="I70" s="13"/>
      <c r="J70" s="13"/>
      <c r="K70" s="13"/>
    </row>
    <row r="71" spans="2:11" ht="13.5" x14ac:dyDescent="0.35">
      <c r="B71" s="3">
        <v>42102</v>
      </c>
      <c r="C71" s="2">
        <v>12.85</v>
      </c>
      <c r="D71" s="2">
        <v>4.9408000000000003</v>
      </c>
      <c r="E71" s="2">
        <v>14876</v>
      </c>
      <c r="F71" s="2"/>
      <c r="G71" s="2"/>
      <c r="H71" s="21">
        <f t="shared" ref="H71:H134" si="1">(D71-D70)/D70</f>
        <v>-4.0341847139943668E-2</v>
      </c>
      <c r="I71" s="13"/>
      <c r="J71" s="13"/>
      <c r="K71" s="13"/>
    </row>
    <row r="72" spans="2:11" ht="13.5" x14ac:dyDescent="0.35">
      <c r="B72" s="3">
        <v>42104</v>
      </c>
      <c r="C72" s="2">
        <v>12.85</v>
      </c>
      <c r="D72" s="2">
        <v>4.9408000000000003</v>
      </c>
      <c r="E72" s="2">
        <v>14073</v>
      </c>
      <c r="F72" s="2"/>
      <c r="G72" s="2"/>
      <c r="H72" s="21">
        <f t="shared" si="1"/>
        <v>0</v>
      </c>
      <c r="I72" s="13"/>
      <c r="J72" s="13"/>
      <c r="K72" s="13"/>
    </row>
    <row r="73" spans="2:11" ht="13.5" x14ac:dyDescent="0.35">
      <c r="B73" s="3">
        <v>42107</v>
      </c>
      <c r="C73" s="2">
        <v>12.5</v>
      </c>
      <c r="D73" s="2">
        <v>4.8063000000000002</v>
      </c>
      <c r="E73" s="2">
        <v>21206</v>
      </c>
      <c r="F73" s="2"/>
      <c r="G73" s="2"/>
      <c r="H73" s="21">
        <f t="shared" si="1"/>
        <v>-2.7222312176165813E-2</v>
      </c>
      <c r="I73" s="13"/>
      <c r="J73" s="13"/>
      <c r="K73" s="13"/>
    </row>
    <row r="74" spans="2:11" ht="13.5" x14ac:dyDescent="0.35">
      <c r="B74" s="3">
        <v>42108</v>
      </c>
      <c r="C74" s="2">
        <v>12.8</v>
      </c>
      <c r="D74" s="2">
        <v>4.9215999999999998</v>
      </c>
      <c r="E74" s="2">
        <v>51038</v>
      </c>
      <c r="F74" s="2"/>
      <c r="G74" s="2"/>
      <c r="H74" s="21">
        <f t="shared" si="1"/>
        <v>2.3989347314982316E-2</v>
      </c>
      <c r="I74" s="13"/>
      <c r="J74" s="13"/>
      <c r="K74" s="13"/>
    </row>
    <row r="75" spans="2:11" ht="13.5" x14ac:dyDescent="0.35">
      <c r="B75" s="3">
        <v>42109</v>
      </c>
      <c r="C75" s="2">
        <v>12.7</v>
      </c>
      <c r="D75" s="2">
        <v>4.8832000000000004</v>
      </c>
      <c r="E75" s="2">
        <v>4525</v>
      </c>
      <c r="F75" s="2"/>
      <c r="G75" s="2"/>
      <c r="H75" s="21">
        <f t="shared" si="1"/>
        <v>-7.8023407022105263E-3</v>
      </c>
      <c r="I75" s="13"/>
      <c r="J75" s="13"/>
      <c r="K75" s="13"/>
    </row>
    <row r="76" spans="2:11" ht="13.5" x14ac:dyDescent="0.35">
      <c r="B76" s="3">
        <v>42110</v>
      </c>
      <c r="C76" s="2">
        <v>12.9</v>
      </c>
      <c r="D76" s="2">
        <v>4.9600999999999997</v>
      </c>
      <c r="E76" s="2">
        <v>16115</v>
      </c>
      <c r="F76" s="2"/>
      <c r="G76" s="2"/>
      <c r="H76" s="21">
        <f t="shared" si="1"/>
        <v>1.5747870249016895E-2</v>
      </c>
      <c r="I76" s="13"/>
      <c r="J76" s="13"/>
      <c r="K76" s="13"/>
    </row>
    <row r="77" spans="2:11" ht="13.5" x14ac:dyDescent="0.35">
      <c r="B77" s="3">
        <v>42111</v>
      </c>
      <c r="C77" s="2">
        <v>12.81</v>
      </c>
      <c r="D77" s="2">
        <v>4.9255000000000004</v>
      </c>
      <c r="E77" s="2">
        <v>15864</v>
      </c>
      <c r="F77" s="2"/>
      <c r="G77" s="2"/>
      <c r="H77" s="21">
        <f t="shared" si="1"/>
        <v>-6.9756658131891087E-3</v>
      </c>
      <c r="I77" s="13"/>
      <c r="J77" s="13"/>
      <c r="K77" s="13"/>
    </row>
    <row r="78" spans="2:11" ht="13.5" x14ac:dyDescent="0.35">
      <c r="B78" s="3">
        <v>42114</v>
      </c>
      <c r="C78" s="2">
        <v>13</v>
      </c>
      <c r="D78" s="2">
        <v>4.9984999999999999</v>
      </c>
      <c r="E78" s="2">
        <v>4693</v>
      </c>
      <c r="F78" s="2"/>
      <c r="G78" s="2"/>
      <c r="H78" s="21">
        <f t="shared" si="1"/>
        <v>1.4820830372550909E-2</v>
      </c>
      <c r="I78" s="13"/>
      <c r="J78" s="13"/>
      <c r="K78" s="13"/>
    </row>
    <row r="79" spans="2:11" ht="13.5" x14ac:dyDescent="0.35">
      <c r="B79" s="3">
        <v>42115</v>
      </c>
      <c r="C79" s="2">
        <v>13</v>
      </c>
      <c r="D79" s="2">
        <v>4.9984999999999999</v>
      </c>
      <c r="E79" s="2">
        <v>106555</v>
      </c>
      <c r="F79" s="2"/>
      <c r="G79" s="2"/>
      <c r="H79" s="21">
        <f t="shared" si="1"/>
        <v>0</v>
      </c>
      <c r="I79" s="13"/>
      <c r="J79" s="13"/>
      <c r="K79" s="13"/>
    </row>
    <row r="80" spans="2:11" ht="13.5" x14ac:dyDescent="0.35">
      <c r="B80" s="3">
        <v>42116</v>
      </c>
      <c r="C80" s="2">
        <v>12.85</v>
      </c>
      <c r="D80" s="2">
        <v>4.9408000000000003</v>
      </c>
      <c r="E80" s="2">
        <v>30041</v>
      </c>
      <c r="F80" s="2"/>
      <c r="G80" s="2"/>
      <c r="H80" s="21">
        <f t="shared" si="1"/>
        <v>-1.1543463038911602E-2</v>
      </c>
      <c r="I80" s="13"/>
      <c r="J80" s="13"/>
      <c r="K80" s="13"/>
    </row>
    <row r="81" spans="2:11" ht="13.5" x14ac:dyDescent="0.35">
      <c r="B81" s="3">
        <v>42117</v>
      </c>
      <c r="C81" s="2">
        <v>13.1</v>
      </c>
      <c r="D81" s="2">
        <v>5.0369999999999999</v>
      </c>
      <c r="E81" s="2">
        <v>9150</v>
      </c>
      <c r="F81" s="2"/>
      <c r="G81" s="2"/>
      <c r="H81" s="21">
        <f t="shared" si="1"/>
        <v>1.9470531088082825E-2</v>
      </c>
      <c r="I81" s="13"/>
      <c r="J81" s="13"/>
      <c r="K81" s="13"/>
    </row>
    <row r="82" spans="2:11" ht="13.5" x14ac:dyDescent="0.35">
      <c r="B82" s="3">
        <v>42118</v>
      </c>
      <c r="C82" s="2">
        <v>13.1</v>
      </c>
      <c r="D82" s="2">
        <v>5.0369999999999999</v>
      </c>
      <c r="E82" s="2">
        <v>10176</v>
      </c>
      <c r="F82" s="2"/>
      <c r="G82" s="2"/>
      <c r="H82" s="21">
        <f t="shared" si="1"/>
        <v>0</v>
      </c>
      <c r="I82" s="13"/>
      <c r="J82" s="13"/>
      <c r="K82" s="13"/>
    </row>
    <row r="83" spans="2:11" ht="13.5" x14ac:dyDescent="0.35">
      <c r="B83" s="3">
        <v>42121</v>
      </c>
      <c r="C83" s="2">
        <v>13.1</v>
      </c>
      <c r="D83" s="2">
        <v>5.0369999999999999</v>
      </c>
      <c r="E83" s="2">
        <v>3152</v>
      </c>
      <c r="F83" s="2"/>
      <c r="G83" s="2"/>
      <c r="H83" s="21">
        <f t="shared" si="1"/>
        <v>0</v>
      </c>
      <c r="I83" s="13"/>
      <c r="J83" s="13"/>
      <c r="K83" s="13"/>
    </row>
    <row r="84" spans="2:11" ht="13.5" x14ac:dyDescent="0.35">
      <c r="B84" s="3">
        <v>42122</v>
      </c>
      <c r="C84" s="2">
        <v>12.82</v>
      </c>
      <c r="D84" s="2">
        <v>4.9292999999999996</v>
      </c>
      <c r="E84" s="2">
        <v>3598</v>
      </c>
      <c r="F84" s="2"/>
      <c r="G84" s="2"/>
      <c r="H84" s="21">
        <f t="shared" si="1"/>
        <v>-2.1381774865991732E-2</v>
      </c>
      <c r="I84" s="13"/>
      <c r="J84" s="13"/>
      <c r="K84" s="13"/>
    </row>
    <row r="85" spans="2:11" ht="13.5" x14ac:dyDescent="0.35">
      <c r="B85" s="3">
        <v>42123</v>
      </c>
      <c r="C85" s="2">
        <v>13.1</v>
      </c>
      <c r="D85" s="2">
        <v>5.0369999999999999</v>
      </c>
      <c r="E85" s="2">
        <v>8356</v>
      </c>
      <c r="F85" s="2"/>
      <c r="G85" s="2"/>
      <c r="H85" s="21">
        <f t="shared" si="1"/>
        <v>2.184894406913768E-2</v>
      </c>
      <c r="I85" s="13"/>
      <c r="J85" s="13"/>
      <c r="K85" s="13"/>
    </row>
    <row r="86" spans="2:11" ht="13.5" x14ac:dyDescent="0.35">
      <c r="B86" s="3">
        <v>42124</v>
      </c>
      <c r="C86" s="2">
        <v>13.01</v>
      </c>
      <c r="D86" s="2">
        <v>5.0023999999999997</v>
      </c>
      <c r="E86" s="2">
        <v>7052</v>
      </c>
      <c r="F86" s="2"/>
      <c r="G86" s="2"/>
      <c r="H86" s="21">
        <f t="shared" si="1"/>
        <v>-6.8691681556482401E-3</v>
      </c>
      <c r="I86" s="13"/>
      <c r="J86" s="13"/>
      <c r="K86" s="13"/>
    </row>
    <row r="87" spans="2:11" ht="13.5" x14ac:dyDescent="0.35">
      <c r="B87" s="3">
        <v>42128</v>
      </c>
      <c r="C87" s="2">
        <v>12.94</v>
      </c>
      <c r="D87" s="2">
        <v>4.9753999999999996</v>
      </c>
      <c r="E87" s="2">
        <v>3793</v>
      </c>
      <c r="F87" s="2"/>
      <c r="G87" s="2"/>
      <c r="H87" s="21">
        <f t="shared" si="1"/>
        <v>-5.3974092435631173E-3</v>
      </c>
      <c r="I87" s="13"/>
      <c r="J87" s="13"/>
      <c r="K87" s="13"/>
    </row>
    <row r="88" spans="2:11" ht="13.5" x14ac:dyDescent="0.35">
      <c r="B88" s="3">
        <v>42129</v>
      </c>
      <c r="C88" s="2">
        <v>13.15</v>
      </c>
      <c r="D88" s="2">
        <v>5.0561999999999996</v>
      </c>
      <c r="E88" s="2">
        <v>1273</v>
      </c>
      <c r="F88" s="2"/>
      <c r="G88" s="2"/>
      <c r="H88" s="21">
        <f t="shared" si="1"/>
        <v>1.623990030952285E-2</v>
      </c>
      <c r="I88" s="13"/>
      <c r="J88" s="13"/>
      <c r="K88" s="13"/>
    </row>
    <row r="89" spans="2:11" ht="13.5" x14ac:dyDescent="0.35">
      <c r="B89" s="3">
        <v>42130</v>
      </c>
      <c r="C89" s="2">
        <v>13.1</v>
      </c>
      <c r="D89" s="2">
        <v>5.0369999999999999</v>
      </c>
      <c r="E89" s="2">
        <v>42436</v>
      </c>
      <c r="F89" s="2"/>
      <c r="G89" s="2"/>
      <c r="H89" s="21">
        <f t="shared" si="1"/>
        <v>-3.7973181440606905E-3</v>
      </c>
      <c r="I89" s="13"/>
      <c r="J89" s="13"/>
      <c r="K89" s="13"/>
    </row>
    <row r="90" spans="2:11" ht="13.5" x14ac:dyDescent="0.35">
      <c r="B90" s="3">
        <v>42131</v>
      </c>
      <c r="C90" s="2">
        <v>13.1</v>
      </c>
      <c r="D90" s="2">
        <v>5.0369999999999999</v>
      </c>
      <c r="E90" s="2">
        <v>321116</v>
      </c>
      <c r="F90" s="2"/>
      <c r="G90" s="2"/>
      <c r="H90" s="21">
        <f t="shared" si="1"/>
        <v>0</v>
      </c>
      <c r="I90" s="13"/>
      <c r="J90" s="13"/>
      <c r="K90" s="13"/>
    </row>
    <row r="91" spans="2:11" ht="13.5" x14ac:dyDescent="0.35">
      <c r="B91" s="3">
        <v>42132</v>
      </c>
      <c r="C91" s="2">
        <v>13.1</v>
      </c>
      <c r="D91" s="2">
        <v>5.0369999999999999</v>
      </c>
      <c r="E91" s="2">
        <v>7955</v>
      </c>
      <c r="F91" s="2"/>
      <c r="G91" s="2"/>
      <c r="H91" s="21">
        <f t="shared" si="1"/>
        <v>0</v>
      </c>
      <c r="I91" s="13"/>
      <c r="J91" s="13"/>
      <c r="K91" s="13"/>
    </row>
    <row r="92" spans="2:11" ht="13.5" x14ac:dyDescent="0.35">
      <c r="B92" s="3">
        <v>42135</v>
      </c>
      <c r="C92" s="2">
        <v>13</v>
      </c>
      <c r="D92" s="2">
        <v>4.9984999999999999</v>
      </c>
      <c r="E92" s="2">
        <v>2869</v>
      </c>
      <c r="F92" s="2"/>
      <c r="G92" s="2"/>
      <c r="H92" s="21">
        <f t="shared" si="1"/>
        <v>-7.6434385546952513E-3</v>
      </c>
      <c r="I92" s="13"/>
      <c r="J92" s="13"/>
      <c r="K92" s="13"/>
    </row>
    <row r="93" spans="2:11" ht="13.5" x14ac:dyDescent="0.35">
      <c r="B93" s="3">
        <v>42136</v>
      </c>
      <c r="C93" s="2">
        <v>13.18</v>
      </c>
      <c r="D93" s="2">
        <v>5.0677000000000003</v>
      </c>
      <c r="E93" s="2">
        <v>338742</v>
      </c>
      <c r="F93" s="2"/>
      <c r="G93" s="2"/>
      <c r="H93" s="21">
        <f t="shared" si="1"/>
        <v>1.3844153245973866E-2</v>
      </c>
      <c r="I93" s="13"/>
      <c r="J93" s="13"/>
      <c r="K93" s="13"/>
    </row>
    <row r="94" spans="2:11" ht="13.5" x14ac:dyDescent="0.35">
      <c r="B94" s="3">
        <v>42137</v>
      </c>
      <c r="C94" s="2">
        <v>13.18</v>
      </c>
      <c r="D94" s="2">
        <v>5.0677000000000003</v>
      </c>
      <c r="E94" s="2">
        <v>30458</v>
      </c>
      <c r="F94" s="2"/>
      <c r="G94" s="2"/>
      <c r="H94" s="21">
        <f t="shared" si="1"/>
        <v>0</v>
      </c>
      <c r="I94" s="13"/>
      <c r="J94" s="13"/>
      <c r="K94" s="13"/>
    </row>
    <row r="95" spans="2:11" ht="13.5" x14ac:dyDescent="0.35">
      <c r="B95" s="3">
        <v>42138</v>
      </c>
      <c r="C95" s="2">
        <v>13.39</v>
      </c>
      <c r="D95" s="2">
        <v>5.1485000000000003</v>
      </c>
      <c r="E95" s="2">
        <v>14303</v>
      </c>
      <c r="F95" s="2"/>
      <c r="G95" s="2"/>
      <c r="H95" s="21">
        <f t="shared" si="1"/>
        <v>1.5944116660417937E-2</v>
      </c>
      <c r="I95" s="13"/>
      <c r="J95" s="13"/>
      <c r="K95" s="13"/>
    </row>
    <row r="96" spans="2:11" ht="13.5" x14ac:dyDescent="0.35">
      <c r="B96" s="3">
        <v>42139</v>
      </c>
      <c r="C96" s="2">
        <v>13.75</v>
      </c>
      <c r="D96" s="2">
        <v>5.2869000000000002</v>
      </c>
      <c r="E96" s="2">
        <v>42045</v>
      </c>
      <c r="F96" s="2"/>
      <c r="G96" s="2"/>
      <c r="H96" s="21">
        <f t="shared" si="1"/>
        <v>2.6881616004661522E-2</v>
      </c>
      <c r="I96" s="13"/>
      <c r="J96" s="13"/>
      <c r="K96" s="13"/>
    </row>
    <row r="97" spans="2:11" ht="13.5" x14ac:dyDescent="0.35">
      <c r="B97" s="3">
        <v>42142</v>
      </c>
      <c r="C97" s="2">
        <v>13.47</v>
      </c>
      <c r="D97" s="2">
        <v>5.1791999999999998</v>
      </c>
      <c r="E97" s="2">
        <v>54403</v>
      </c>
      <c r="F97" s="2"/>
      <c r="G97" s="2"/>
      <c r="H97" s="21">
        <f t="shared" si="1"/>
        <v>-2.0371105941099765E-2</v>
      </c>
      <c r="I97" s="13"/>
      <c r="J97" s="13"/>
      <c r="K97" s="13"/>
    </row>
    <row r="98" spans="2:11" ht="13.5" x14ac:dyDescent="0.35">
      <c r="B98" s="3">
        <v>42143</v>
      </c>
      <c r="C98" s="2">
        <v>13.36</v>
      </c>
      <c r="D98" s="2">
        <v>5.1368999999999998</v>
      </c>
      <c r="E98" s="2">
        <v>4008</v>
      </c>
      <c r="F98" s="2"/>
      <c r="G98" s="2"/>
      <c r="H98" s="21">
        <f t="shared" si="1"/>
        <v>-8.1672845227062103E-3</v>
      </c>
      <c r="I98" s="13"/>
      <c r="J98" s="13"/>
      <c r="K98" s="13"/>
    </row>
    <row r="99" spans="2:11" ht="13.5" x14ac:dyDescent="0.35">
      <c r="B99" s="3">
        <v>42144</v>
      </c>
      <c r="C99" s="2">
        <v>13.4</v>
      </c>
      <c r="D99" s="2">
        <v>5.1523000000000003</v>
      </c>
      <c r="E99" s="2">
        <v>17411</v>
      </c>
      <c r="F99" s="2"/>
      <c r="G99" s="2"/>
      <c r="H99" s="21">
        <f t="shared" si="1"/>
        <v>2.997917031672901E-3</v>
      </c>
      <c r="I99" s="13"/>
      <c r="J99" s="13"/>
      <c r="K99" s="13"/>
    </row>
    <row r="100" spans="2:11" ht="13.5" x14ac:dyDescent="0.35">
      <c r="B100" s="3">
        <v>42145</v>
      </c>
      <c r="C100" s="2">
        <v>13.5</v>
      </c>
      <c r="D100" s="2">
        <v>5.1908000000000003</v>
      </c>
      <c r="E100" s="2">
        <v>274254</v>
      </c>
      <c r="F100" s="2"/>
      <c r="G100" s="2"/>
      <c r="H100" s="21">
        <f t="shared" si="1"/>
        <v>7.4723909710226457E-3</v>
      </c>
      <c r="I100" s="13"/>
      <c r="J100" s="13"/>
      <c r="K100" s="13"/>
    </row>
    <row r="101" spans="2:11" ht="13.5" x14ac:dyDescent="0.35">
      <c r="B101" s="3">
        <v>42146</v>
      </c>
      <c r="C101" s="2">
        <v>13.7</v>
      </c>
      <c r="D101" s="2">
        <v>5.2676999999999996</v>
      </c>
      <c r="E101" s="2">
        <v>144221</v>
      </c>
      <c r="F101" s="2"/>
      <c r="G101" s="2"/>
      <c r="H101" s="21">
        <f t="shared" si="1"/>
        <v>1.481467211219837E-2</v>
      </c>
      <c r="I101" s="13"/>
      <c r="J101" s="13"/>
      <c r="K101" s="13"/>
    </row>
    <row r="102" spans="2:11" ht="13.5" x14ac:dyDescent="0.35">
      <c r="B102" s="3">
        <v>42149</v>
      </c>
      <c r="C102" s="2">
        <v>13.94</v>
      </c>
      <c r="D102" s="2">
        <v>5.3598999999999997</v>
      </c>
      <c r="E102" s="2">
        <v>9782</v>
      </c>
      <c r="F102" s="2"/>
      <c r="G102" s="2"/>
      <c r="H102" s="21">
        <f t="shared" si="1"/>
        <v>1.750289500161362E-2</v>
      </c>
      <c r="I102" s="13"/>
      <c r="J102" s="13"/>
      <c r="K102" s="13"/>
    </row>
    <row r="103" spans="2:11" ht="13.5" x14ac:dyDescent="0.35">
      <c r="B103" s="3">
        <v>42150</v>
      </c>
      <c r="C103" s="2">
        <v>13.81</v>
      </c>
      <c r="D103" s="2">
        <v>5.31</v>
      </c>
      <c r="E103" s="2">
        <v>12451</v>
      </c>
      <c r="F103" s="2"/>
      <c r="G103" s="2"/>
      <c r="H103" s="21">
        <f t="shared" si="1"/>
        <v>-9.3098751842385224E-3</v>
      </c>
      <c r="I103" s="13"/>
      <c r="J103" s="13"/>
      <c r="K103" s="13"/>
    </row>
    <row r="104" spans="2:11" ht="13.5" x14ac:dyDescent="0.35">
      <c r="B104" s="3">
        <v>42151</v>
      </c>
      <c r="C104" s="2">
        <v>13.89</v>
      </c>
      <c r="D104" s="2">
        <v>5.3407</v>
      </c>
      <c r="E104" s="2">
        <v>9815</v>
      </c>
      <c r="F104" s="2"/>
      <c r="G104" s="2"/>
      <c r="H104" s="21">
        <f t="shared" si="1"/>
        <v>5.7815442561206017E-3</v>
      </c>
      <c r="I104" s="13"/>
      <c r="J104" s="13"/>
      <c r="K104" s="13"/>
    </row>
    <row r="105" spans="2:11" ht="13.5" x14ac:dyDescent="0.35">
      <c r="B105" s="3">
        <v>42152</v>
      </c>
      <c r="C105" s="2">
        <v>14.05</v>
      </c>
      <c r="D105" s="2">
        <v>5.4021999999999997</v>
      </c>
      <c r="E105" s="2">
        <v>194244</v>
      </c>
      <c r="F105" s="2"/>
      <c r="G105" s="2"/>
      <c r="H105" s="21">
        <f t="shared" si="1"/>
        <v>1.1515344430505302E-2</v>
      </c>
      <c r="I105" s="13"/>
      <c r="J105" s="13"/>
      <c r="K105" s="13"/>
    </row>
    <row r="106" spans="2:11" ht="13.5" x14ac:dyDescent="0.35">
      <c r="B106" s="3">
        <v>42153</v>
      </c>
      <c r="C106" s="2">
        <v>14.1</v>
      </c>
      <c r="D106" s="2">
        <v>5.4215</v>
      </c>
      <c r="E106" s="2">
        <v>319011</v>
      </c>
      <c r="F106" s="2"/>
      <c r="G106" s="2"/>
      <c r="H106" s="21">
        <f t="shared" si="1"/>
        <v>3.5726185628078039E-3</v>
      </c>
      <c r="I106" s="13"/>
      <c r="J106" s="13"/>
      <c r="K106" s="13"/>
    </row>
    <row r="107" spans="2:11" ht="13.5" x14ac:dyDescent="0.35">
      <c r="B107" s="3">
        <v>42156</v>
      </c>
      <c r="C107" s="2">
        <v>13.83</v>
      </c>
      <c r="D107" s="2">
        <v>5.3177000000000003</v>
      </c>
      <c r="E107" s="2">
        <v>7739</v>
      </c>
      <c r="F107" s="2"/>
      <c r="G107" s="2"/>
      <c r="H107" s="21">
        <f t="shared" si="1"/>
        <v>-1.9145992806418828E-2</v>
      </c>
      <c r="I107" s="13"/>
      <c r="J107" s="13"/>
      <c r="K107" s="13"/>
    </row>
    <row r="108" spans="2:11" ht="13.5" x14ac:dyDescent="0.35">
      <c r="B108" s="3">
        <v>42157</v>
      </c>
      <c r="C108" s="2">
        <v>13.81</v>
      </c>
      <c r="D108" s="2">
        <v>5.31</v>
      </c>
      <c r="E108" s="2">
        <v>6107</v>
      </c>
      <c r="F108" s="2"/>
      <c r="G108" s="2"/>
      <c r="H108" s="21">
        <f t="shared" si="1"/>
        <v>-1.4479944336838681E-3</v>
      </c>
      <c r="I108" s="13"/>
      <c r="J108" s="13"/>
      <c r="K108" s="13"/>
    </row>
    <row r="109" spans="2:11" ht="13.5" x14ac:dyDescent="0.35">
      <c r="B109" s="3">
        <v>42158</v>
      </c>
      <c r="C109" s="2">
        <v>13.9</v>
      </c>
      <c r="D109" s="2">
        <v>5.3445999999999998</v>
      </c>
      <c r="E109" s="2">
        <v>5605</v>
      </c>
      <c r="F109" s="2"/>
      <c r="G109" s="2"/>
      <c r="H109" s="21">
        <f t="shared" si="1"/>
        <v>6.5160075329567212E-3</v>
      </c>
      <c r="I109" s="13"/>
      <c r="J109" s="13"/>
      <c r="K109" s="13"/>
    </row>
    <row r="110" spans="2:11" ht="13.5" x14ac:dyDescent="0.35">
      <c r="B110" s="3">
        <v>42159</v>
      </c>
      <c r="C110" s="2">
        <v>13.85</v>
      </c>
      <c r="D110" s="2">
        <v>5.3253000000000004</v>
      </c>
      <c r="E110" s="2">
        <v>4765</v>
      </c>
      <c r="F110" s="2"/>
      <c r="G110" s="2"/>
      <c r="H110" s="21">
        <f t="shared" si="1"/>
        <v>-3.6111215058188509E-3</v>
      </c>
      <c r="I110" s="13"/>
      <c r="J110" s="13"/>
      <c r="K110" s="13"/>
    </row>
    <row r="111" spans="2:11" ht="13.5" x14ac:dyDescent="0.35">
      <c r="B111" s="3">
        <v>42160</v>
      </c>
      <c r="C111" s="2">
        <v>13.67</v>
      </c>
      <c r="D111" s="2">
        <v>5.2561</v>
      </c>
      <c r="E111" s="2">
        <v>4056</v>
      </c>
      <c r="F111" s="2"/>
      <c r="G111" s="2"/>
      <c r="H111" s="21">
        <f t="shared" si="1"/>
        <v>-1.2994573075695334E-2</v>
      </c>
      <c r="I111" s="13"/>
      <c r="J111" s="13"/>
      <c r="K111" s="13"/>
    </row>
    <row r="112" spans="2:11" ht="13.5" x14ac:dyDescent="0.35">
      <c r="B112" s="3">
        <v>42163</v>
      </c>
      <c r="C112" s="2">
        <v>13.8</v>
      </c>
      <c r="D112" s="2">
        <v>5.3060999999999998</v>
      </c>
      <c r="E112" s="2">
        <v>5486</v>
      </c>
      <c r="F112" s="2"/>
      <c r="G112" s="2"/>
      <c r="H112" s="21">
        <f t="shared" si="1"/>
        <v>9.51275660660943E-3</v>
      </c>
      <c r="I112" s="13"/>
      <c r="J112" s="13"/>
      <c r="K112" s="13"/>
    </row>
    <row r="113" spans="2:11" ht="13.5" x14ac:dyDescent="0.35">
      <c r="B113" s="3">
        <v>42164</v>
      </c>
      <c r="C113" s="2">
        <v>13.65</v>
      </c>
      <c r="D113" s="2">
        <v>5.2484000000000002</v>
      </c>
      <c r="E113" s="2">
        <v>3965</v>
      </c>
      <c r="F113" s="2"/>
      <c r="G113" s="2"/>
      <c r="H113" s="21">
        <f t="shared" si="1"/>
        <v>-1.0874276775786292E-2</v>
      </c>
      <c r="I113" s="13"/>
      <c r="J113" s="13"/>
      <c r="K113" s="13"/>
    </row>
    <row r="114" spans="2:11" ht="13.5" x14ac:dyDescent="0.35">
      <c r="B114" s="3">
        <v>42165</v>
      </c>
      <c r="C114" s="2">
        <v>13.52</v>
      </c>
      <c r="D114" s="2">
        <v>5.1985000000000001</v>
      </c>
      <c r="E114" s="2">
        <v>5353</v>
      </c>
      <c r="F114" s="2"/>
      <c r="G114" s="2"/>
      <c r="H114" s="21">
        <f t="shared" si="1"/>
        <v>-9.5076594771740068E-3</v>
      </c>
      <c r="I114" s="13"/>
      <c r="J114" s="13"/>
      <c r="K114" s="13"/>
    </row>
    <row r="115" spans="2:11" ht="13.5" x14ac:dyDescent="0.35">
      <c r="B115" s="3">
        <v>42166</v>
      </c>
      <c r="C115" s="2">
        <v>13.89</v>
      </c>
      <c r="D115" s="2">
        <v>5.3407</v>
      </c>
      <c r="E115" s="2">
        <v>14645</v>
      </c>
      <c r="F115" s="2"/>
      <c r="G115" s="2"/>
      <c r="H115" s="21">
        <f t="shared" si="1"/>
        <v>2.7354044435894946E-2</v>
      </c>
      <c r="I115" s="13"/>
      <c r="J115" s="13"/>
      <c r="K115" s="13"/>
    </row>
    <row r="116" spans="2:11" ht="13.5" x14ac:dyDescent="0.35">
      <c r="B116" s="3">
        <v>42167</v>
      </c>
      <c r="C116" s="2">
        <v>13.89</v>
      </c>
      <c r="D116" s="2">
        <v>5.3407</v>
      </c>
      <c r="E116" s="2">
        <v>6641</v>
      </c>
      <c r="F116" s="2"/>
      <c r="G116" s="2"/>
      <c r="H116" s="21">
        <f t="shared" si="1"/>
        <v>0</v>
      </c>
      <c r="I116" s="13"/>
      <c r="J116" s="13"/>
      <c r="K116" s="13"/>
    </row>
    <row r="117" spans="2:11" ht="13.5" x14ac:dyDescent="0.35">
      <c r="B117" s="3">
        <v>42170</v>
      </c>
      <c r="C117" s="2">
        <v>13.94</v>
      </c>
      <c r="D117" s="2">
        <v>5.3598999999999997</v>
      </c>
      <c r="E117" s="2">
        <v>549</v>
      </c>
      <c r="F117" s="2"/>
      <c r="G117" s="2"/>
      <c r="H117" s="21">
        <f t="shared" si="1"/>
        <v>3.5950343587918552E-3</v>
      </c>
      <c r="I117" s="13"/>
      <c r="J117" s="13"/>
      <c r="K117" s="13"/>
    </row>
    <row r="118" spans="2:11" ht="13.5" x14ac:dyDescent="0.35">
      <c r="B118" s="3">
        <v>42171</v>
      </c>
      <c r="C118" s="2">
        <v>13.32</v>
      </c>
      <c r="D118" s="2">
        <v>5.1974</v>
      </c>
      <c r="E118" s="2">
        <v>3918</v>
      </c>
      <c r="F118" s="2"/>
      <c r="G118" s="2"/>
      <c r="H118" s="21">
        <f t="shared" si="1"/>
        <v>-3.0317729808391883E-2</v>
      </c>
      <c r="I118" s="13"/>
      <c r="J118" s="13"/>
      <c r="K118" s="13"/>
    </row>
    <row r="119" spans="2:11" ht="13.5" x14ac:dyDescent="0.35">
      <c r="B119" s="3">
        <v>42172</v>
      </c>
      <c r="C119" s="2">
        <v>13.5</v>
      </c>
      <c r="D119" s="2">
        <v>5.2676999999999996</v>
      </c>
      <c r="E119" s="2">
        <v>598</v>
      </c>
      <c r="F119" s="2"/>
      <c r="G119" s="2"/>
      <c r="H119" s="21">
        <f t="shared" si="1"/>
        <v>1.3525993766113745E-2</v>
      </c>
      <c r="I119" s="13"/>
      <c r="J119" s="13"/>
      <c r="K119" s="13"/>
    </row>
    <row r="120" spans="2:11" ht="13.5" x14ac:dyDescent="0.35">
      <c r="B120" s="3">
        <v>42173</v>
      </c>
      <c r="C120" s="2">
        <v>13.45</v>
      </c>
      <c r="D120" s="2">
        <v>5.2481999999999998</v>
      </c>
      <c r="E120" s="2">
        <v>2295</v>
      </c>
      <c r="F120" s="2"/>
      <c r="G120" s="2"/>
      <c r="H120" s="21">
        <f t="shared" si="1"/>
        <v>-3.7018053419898347E-3</v>
      </c>
      <c r="I120" s="13"/>
      <c r="J120" s="13"/>
      <c r="K120" s="13"/>
    </row>
    <row r="121" spans="2:11" ht="13.5" x14ac:dyDescent="0.35">
      <c r="B121" s="3">
        <v>42174</v>
      </c>
      <c r="C121" s="2">
        <v>13.45</v>
      </c>
      <c r="D121" s="2">
        <v>5.2481999999999998</v>
      </c>
      <c r="E121" s="2">
        <v>3171</v>
      </c>
      <c r="F121" s="2"/>
      <c r="G121" s="2"/>
      <c r="H121" s="21">
        <f t="shared" si="1"/>
        <v>0</v>
      </c>
      <c r="I121" s="13"/>
      <c r="J121" s="13"/>
      <c r="K121" s="13"/>
    </row>
    <row r="122" spans="2:11" ht="13.5" x14ac:dyDescent="0.35">
      <c r="B122" s="3">
        <v>42177</v>
      </c>
      <c r="C122" s="2">
        <v>13.45</v>
      </c>
      <c r="D122" s="2">
        <v>5.2481999999999998</v>
      </c>
      <c r="E122" s="2">
        <v>681</v>
      </c>
      <c r="F122" s="2"/>
      <c r="G122" s="2"/>
      <c r="H122" s="21">
        <f t="shared" si="1"/>
        <v>0</v>
      </c>
      <c r="I122" s="13"/>
      <c r="J122" s="13"/>
      <c r="K122" s="13"/>
    </row>
    <row r="123" spans="2:11" ht="13.5" x14ac:dyDescent="0.35">
      <c r="B123" s="3">
        <v>42178</v>
      </c>
      <c r="C123" s="2">
        <v>11.2</v>
      </c>
      <c r="D123" s="2">
        <v>4.3701999999999996</v>
      </c>
      <c r="E123" s="2">
        <v>166</v>
      </c>
      <c r="F123" s="2"/>
      <c r="G123" s="2"/>
      <c r="H123" s="21">
        <f t="shared" si="1"/>
        <v>-0.16729545367935675</v>
      </c>
      <c r="I123" s="13"/>
      <c r="J123" s="13"/>
      <c r="K123" s="13"/>
    </row>
    <row r="124" spans="2:11" ht="13.5" x14ac:dyDescent="0.35">
      <c r="B124" s="3">
        <v>42179</v>
      </c>
      <c r="C124" s="2">
        <v>11.87</v>
      </c>
      <c r="D124" s="2">
        <v>5.5621999999999998</v>
      </c>
      <c r="E124" s="2">
        <v>46077</v>
      </c>
      <c r="F124" s="2"/>
      <c r="G124" s="2"/>
      <c r="H124" s="21">
        <f t="shared" si="1"/>
        <v>0.27275639558830267</v>
      </c>
      <c r="I124" s="13"/>
      <c r="J124" s="13"/>
      <c r="K124" s="13"/>
    </row>
    <row r="125" spans="2:11" ht="13.5" x14ac:dyDescent="0.35">
      <c r="B125" s="3">
        <v>42180</v>
      </c>
      <c r="C125" s="2">
        <v>11.58</v>
      </c>
      <c r="D125" s="2">
        <v>5.4263000000000003</v>
      </c>
      <c r="E125" s="2">
        <v>27447</v>
      </c>
      <c r="F125" s="2"/>
      <c r="G125" s="2"/>
      <c r="H125" s="21">
        <f t="shared" si="1"/>
        <v>-2.4432778397037048E-2</v>
      </c>
      <c r="I125" s="13"/>
      <c r="J125" s="13"/>
      <c r="K125" s="13"/>
    </row>
    <row r="126" spans="2:11" ht="13.5" x14ac:dyDescent="0.35">
      <c r="B126" s="3">
        <v>42181</v>
      </c>
      <c r="C126" s="2">
        <v>11.36</v>
      </c>
      <c r="D126" s="2">
        <v>5.3231999999999999</v>
      </c>
      <c r="E126" s="2">
        <v>4015</v>
      </c>
      <c r="F126" s="2"/>
      <c r="G126" s="2"/>
      <c r="H126" s="21">
        <f t="shared" si="1"/>
        <v>-1.9000055286290916E-2</v>
      </c>
      <c r="I126" s="13"/>
      <c r="J126" s="13"/>
      <c r="K126" s="13"/>
    </row>
    <row r="127" spans="2:11" ht="13.5" x14ac:dyDescent="0.35">
      <c r="B127" s="3">
        <v>42184</v>
      </c>
      <c r="C127" s="2">
        <v>11.15</v>
      </c>
      <c r="D127" s="2">
        <v>5.2248000000000001</v>
      </c>
      <c r="E127" s="2">
        <v>32737</v>
      </c>
      <c r="F127" s="2"/>
      <c r="G127" s="2"/>
      <c r="H127" s="21">
        <f t="shared" si="1"/>
        <v>-1.8485121731289418E-2</v>
      </c>
      <c r="I127" s="13"/>
      <c r="J127" s="13"/>
      <c r="K127" s="13"/>
    </row>
    <row r="128" spans="2:11" ht="13.5" x14ac:dyDescent="0.35">
      <c r="B128" s="3">
        <v>42185</v>
      </c>
      <c r="C128" s="2">
        <v>11.5</v>
      </c>
      <c r="D128" s="2">
        <v>5.3887999999999998</v>
      </c>
      <c r="E128" s="2">
        <v>11414</v>
      </c>
      <c r="F128" s="2"/>
      <c r="G128" s="2"/>
      <c r="H128" s="21">
        <f t="shared" si="1"/>
        <v>3.1388761292298215E-2</v>
      </c>
      <c r="I128" s="13"/>
      <c r="J128" s="13"/>
      <c r="K128" s="13"/>
    </row>
    <row r="129" spans="2:11" ht="13.5" x14ac:dyDescent="0.35">
      <c r="B129" s="3">
        <v>42186</v>
      </c>
      <c r="C129" s="2">
        <v>11.4</v>
      </c>
      <c r="D129" s="2">
        <v>5.3419999999999996</v>
      </c>
      <c r="E129" s="2">
        <v>1660</v>
      </c>
      <c r="F129" s="2"/>
      <c r="G129" s="2"/>
      <c r="H129" s="21">
        <f t="shared" si="1"/>
        <v>-8.684679334916897E-3</v>
      </c>
      <c r="I129" s="13"/>
      <c r="J129" s="13"/>
      <c r="K129" s="13"/>
    </row>
    <row r="130" spans="2:11" ht="13.5" x14ac:dyDescent="0.35">
      <c r="B130" s="3">
        <v>42187</v>
      </c>
      <c r="C130" s="2">
        <v>11.4</v>
      </c>
      <c r="D130" s="2">
        <v>5.3419999999999996</v>
      </c>
      <c r="E130" s="2">
        <v>5416</v>
      </c>
      <c r="F130" s="2"/>
      <c r="G130" s="2"/>
      <c r="H130" s="21">
        <f t="shared" si="1"/>
        <v>0</v>
      </c>
      <c r="I130" s="13"/>
      <c r="J130" s="13"/>
      <c r="K130" s="13"/>
    </row>
    <row r="131" spans="2:11" ht="13.5" x14ac:dyDescent="0.35">
      <c r="B131" s="3">
        <v>42188</v>
      </c>
      <c r="C131" s="2">
        <v>11.2</v>
      </c>
      <c r="D131" s="2">
        <v>5.2483000000000004</v>
      </c>
      <c r="E131" s="2">
        <v>251</v>
      </c>
      <c r="F131" s="2"/>
      <c r="G131" s="2"/>
      <c r="H131" s="21">
        <f t="shared" si="1"/>
        <v>-1.7540247098464853E-2</v>
      </c>
      <c r="I131" s="13"/>
      <c r="J131" s="13"/>
      <c r="K131" s="13"/>
    </row>
    <row r="132" spans="2:11" ht="13.5" x14ac:dyDescent="0.35">
      <c r="B132" s="3">
        <v>42191</v>
      </c>
      <c r="C132" s="2">
        <v>11.12</v>
      </c>
      <c r="D132" s="2">
        <v>5.2107999999999999</v>
      </c>
      <c r="E132" s="2">
        <v>12124</v>
      </c>
      <c r="F132" s="2"/>
      <c r="G132" s="2"/>
      <c r="H132" s="21">
        <f t="shared" si="1"/>
        <v>-7.1451708172171049E-3</v>
      </c>
      <c r="I132" s="13"/>
      <c r="J132" s="13"/>
      <c r="K132" s="13"/>
    </row>
    <row r="133" spans="2:11" ht="13.5" x14ac:dyDescent="0.35">
      <c r="B133" s="3">
        <v>42192</v>
      </c>
      <c r="C133" s="2">
        <v>11.19</v>
      </c>
      <c r="D133" s="2">
        <v>5.2435999999999998</v>
      </c>
      <c r="E133" s="2">
        <v>1686</v>
      </c>
      <c r="F133" s="2"/>
      <c r="G133" s="2"/>
      <c r="H133" s="21">
        <f t="shared" si="1"/>
        <v>6.2946188685038653E-3</v>
      </c>
      <c r="I133" s="13"/>
      <c r="J133" s="13"/>
      <c r="K133" s="13"/>
    </row>
    <row r="134" spans="2:11" ht="13.5" x14ac:dyDescent="0.35">
      <c r="B134" s="3">
        <v>42193</v>
      </c>
      <c r="C134" s="2">
        <v>11</v>
      </c>
      <c r="D134" s="2">
        <v>5.1544999999999996</v>
      </c>
      <c r="E134" s="2">
        <v>3215</v>
      </c>
      <c r="F134" s="2"/>
      <c r="G134" s="2"/>
      <c r="H134" s="21">
        <f t="shared" si="1"/>
        <v>-1.6992142802654698E-2</v>
      </c>
      <c r="I134" s="13"/>
      <c r="J134" s="13"/>
      <c r="K134" s="13"/>
    </row>
    <row r="135" spans="2:11" ht="13.5" x14ac:dyDescent="0.35">
      <c r="B135" s="3">
        <v>42194</v>
      </c>
      <c r="C135" s="2">
        <v>10.7</v>
      </c>
      <c r="D135" s="2">
        <v>5.0140000000000002</v>
      </c>
      <c r="E135" s="2">
        <v>9987</v>
      </c>
      <c r="F135" s="2"/>
      <c r="G135" s="2"/>
      <c r="H135" s="21">
        <f t="shared" ref="H135:H198" si="2">(D135-D134)/D134</f>
        <v>-2.7257735958870776E-2</v>
      </c>
      <c r="I135" s="13"/>
      <c r="J135" s="13"/>
      <c r="K135" s="13"/>
    </row>
    <row r="136" spans="2:11" ht="13.5" x14ac:dyDescent="0.35">
      <c r="B136" s="3">
        <v>42195</v>
      </c>
      <c r="C136" s="2">
        <v>10.7</v>
      </c>
      <c r="D136" s="2">
        <v>5.0140000000000002</v>
      </c>
      <c r="E136" s="2">
        <v>205</v>
      </c>
      <c r="F136" s="2"/>
      <c r="G136" s="2"/>
      <c r="H136" s="21">
        <f t="shared" si="2"/>
        <v>0</v>
      </c>
      <c r="I136" s="13"/>
      <c r="J136" s="13"/>
      <c r="K136" s="13"/>
    </row>
    <row r="137" spans="2:11" ht="13.5" x14ac:dyDescent="0.35">
      <c r="B137" s="3">
        <v>42198</v>
      </c>
      <c r="C137" s="2">
        <v>10.52</v>
      </c>
      <c r="D137" s="2">
        <v>4.9295999999999998</v>
      </c>
      <c r="E137" s="2">
        <v>10346</v>
      </c>
      <c r="F137" s="2"/>
      <c r="G137" s="2"/>
      <c r="H137" s="21">
        <f t="shared" si="2"/>
        <v>-1.6832867969684976E-2</v>
      </c>
      <c r="I137" s="13"/>
      <c r="J137" s="13"/>
      <c r="K137" s="13"/>
    </row>
    <row r="138" spans="2:11" ht="13.5" x14ac:dyDescent="0.35">
      <c r="B138" s="3">
        <v>42199</v>
      </c>
      <c r="C138" s="2">
        <v>10.48</v>
      </c>
      <c r="D138" s="2">
        <v>4.9108999999999998</v>
      </c>
      <c r="E138" s="2">
        <v>13057</v>
      </c>
      <c r="F138" s="2"/>
      <c r="G138" s="2"/>
      <c r="H138" s="21">
        <f t="shared" si="2"/>
        <v>-3.7934112301200788E-3</v>
      </c>
      <c r="I138" s="13"/>
      <c r="J138" s="13"/>
      <c r="K138" s="13"/>
    </row>
    <row r="139" spans="2:11" ht="13.5" x14ac:dyDescent="0.35">
      <c r="B139" s="3">
        <v>42200</v>
      </c>
      <c r="C139" s="2">
        <v>10.4</v>
      </c>
      <c r="D139" s="2">
        <v>4.8734000000000002</v>
      </c>
      <c r="E139" s="2">
        <v>12819</v>
      </c>
      <c r="F139" s="2"/>
      <c r="G139" s="2"/>
      <c r="H139" s="21">
        <f t="shared" si="2"/>
        <v>-7.6360748538963621E-3</v>
      </c>
      <c r="I139" s="13"/>
      <c r="J139" s="13"/>
      <c r="K139" s="13"/>
    </row>
    <row r="140" spans="2:11" ht="13.5" x14ac:dyDescent="0.35">
      <c r="B140" s="3">
        <v>42201</v>
      </c>
      <c r="C140" s="2">
        <v>10.3</v>
      </c>
      <c r="D140" s="2">
        <v>4.8265000000000002</v>
      </c>
      <c r="E140" s="2">
        <v>3802</v>
      </c>
      <c r="F140" s="2"/>
      <c r="G140" s="2"/>
      <c r="H140" s="21">
        <f t="shared" si="2"/>
        <v>-9.6236713588049288E-3</v>
      </c>
      <c r="I140" s="13"/>
      <c r="J140" s="13"/>
      <c r="K140" s="13"/>
    </row>
    <row r="141" spans="2:11" ht="13.5" x14ac:dyDescent="0.35">
      <c r="B141" s="3">
        <v>42205</v>
      </c>
      <c r="C141" s="2">
        <v>10.42</v>
      </c>
      <c r="D141" s="2">
        <v>4.8826999999999998</v>
      </c>
      <c r="E141" s="2">
        <v>2005</v>
      </c>
      <c r="F141" s="2"/>
      <c r="G141" s="2"/>
      <c r="H141" s="21">
        <f t="shared" si="2"/>
        <v>1.1644048482337011E-2</v>
      </c>
      <c r="I141" s="13"/>
      <c r="J141" s="13"/>
      <c r="K141" s="13"/>
    </row>
    <row r="142" spans="2:11" ht="13.5" x14ac:dyDescent="0.35">
      <c r="B142" s="3">
        <v>42206</v>
      </c>
      <c r="C142" s="2">
        <v>10.17</v>
      </c>
      <c r="D142" s="2">
        <v>4.7656000000000001</v>
      </c>
      <c r="E142" s="2">
        <v>1969</v>
      </c>
      <c r="F142" s="2"/>
      <c r="G142" s="2"/>
      <c r="H142" s="21">
        <f t="shared" si="2"/>
        <v>-2.3982632559854132E-2</v>
      </c>
      <c r="I142" s="13"/>
      <c r="J142" s="13"/>
      <c r="K142" s="13"/>
    </row>
    <row r="143" spans="2:11" ht="13.5" x14ac:dyDescent="0.35">
      <c r="B143" s="3">
        <v>42207</v>
      </c>
      <c r="C143" s="2">
        <v>10.199999999999999</v>
      </c>
      <c r="D143" s="2">
        <v>4.7797000000000001</v>
      </c>
      <c r="E143" s="2">
        <v>135931</v>
      </c>
      <c r="F143" s="2"/>
      <c r="G143" s="2"/>
      <c r="H143" s="21">
        <f t="shared" si="2"/>
        <v>2.9587040456605677E-3</v>
      </c>
      <c r="I143" s="13"/>
      <c r="J143" s="13"/>
      <c r="K143" s="13"/>
    </row>
    <row r="144" spans="2:11" ht="13.5" x14ac:dyDescent="0.35">
      <c r="B144" s="3">
        <v>42208</v>
      </c>
      <c r="C144" s="2">
        <v>10.55</v>
      </c>
      <c r="D144" s="2">
        <v>4.9436999999999998</v>
      </c>
      <c r="E144" s="2">
        <v>30137</v>
      </c>
      <c r="F144" s="2"/>
      <c r="G144" s="2"/>
      <c r="H144" s="21">
        <f t="shared" si="2"/>
        <v>3.4311776889762891E-2</v>
      </c>
      <c r="I144" s="13"/>
      <c r="J144" s="13"/>
      <c r="K144" s="13"/>
    </row>
    <row r="145" spans="2:11" ht="13.5" x14ac:dyDescent="0.35">
      <c r="B145" s="3">
        <v>42209</v>
      </c>
      <c r="C145" s="2">
        <v>10.5</v>
      </c>
      <c r="D145" s="2">
        <v>4.9202000000000004</v>
      </c>
      <c r="E145" s="2">
        <v>2048</v>
      </c>
      <c r="F145" s="2"/>
      <c r="G145" s="2"/>
      <c r="H145" s="21">
        <f t="shared" si="2"/>
        <v>-4.7535246879866115E-3</v>
      </c>
      <c r="I145" s="13"/>
      <c r="J145" s="13"/>
      <c r="K145" s="13"/>
    </row>
    <row r="146" spans="2:11" ht="13.5" x14ac:dyDescent="0.35">
      <c r="B146" s="3">
        <v>42212</v>
      </c>
      <c r="C146" s="2">
        <v>10.59</v>
      </c>
      <c r="D146" s="2">
        <v>4.9623999999999997</v>
      </c>
      <c r="E146" s="2">
        <v>178</v>
      </c>
      <c r="F146" s="2"/>
      <c r="G146" s="2"/>
      <c r="H146" s="21">
        <f t="shared" si="2"/>
        <v>8.5768871184096884E-3</v>
      </c>
      <c r="I146" s="13"/>
      <c r="J146" s="13"/>
      <c r="K146" s="13"/>
    </row>
    <row r="147" spans="2:11" ht="13.5" x14ac:dyDescent="0.35">
      <c r="B147" s="3">
        <v>42213</v>
      </c>
      <c r="C147" s="2">
        <v>10.49</v>
      </c>
      <c r="D147" s="2">
        <v>4.9156000000000004</v>
      </c>
      <c r="E147" s="2">
        <v>1974</v>
      </c>
      <c r="F147" s="2"/>
      <c r="G147" s="2"/>
      <c r="H147" s="21">
        <f t="shared" si="2"/>
        <v>-9.4309205223277633E-3</v>
      </c>
      <c r="I147" s="13"/>
      <c r="J147" s="13"/>
      <c r="K147" s="13"/>
    </row>
    <row r="148" spans="2:11" ht="13.5" x14ac:dyDescent="0.35">
      <c r="B148" s="3">
        <v>42214</v>
      </c>
      <c r="C148" s="2">
        <v>10.49</v>
      </c>
      <c r="D148" s="2">
        <v>4.9156000000000004</v>
      </c>
      <c r="E148" s="2">
        <v>1586</v>
      </c>
      <c r="F148" s="2"/>
      <c r="G148" s="2"/>
      <c r="H148" s="21">
        <f t="shared" si="2"/>
        <v>0</v>
      </c>
      <c r="I148" s="13"/>
      <c r="J148" s="13"/>
      <c r="K148" s="13"/>
    </row>
    <row r="149" spans="2:11" ht="13.5" x14ac:dyDescent="0.35">
      <c r="B149" s="3">
        <v>42215</v>
      </c>
      <c r="C149" s="2">
        <v>10.45</v>
      </c>
      <c r="D149" s="2">
        <v>4.8967999999999998</v>
      </c>
      <c r="E149" s="2">
        <v>415</v>
      </c>
      <c r="F149" s="2"/>
      <c r="G149" s="2"/>
      <c r="H149" s="21">
        <f t="shared" si="2"/>
        <v>-3.8245585482953441E-3</v>
      </c>
      <c r="I149" s="13"/>
      <c r="J149" s="13"/>
      <c r="K149" s="13"/>
    </row>
    <row r="150" spans="2:11" ht="13.5" x14ac:dyDescent="0.35">
      <c r="B150" s="3">
        <v>42216</v>
      </c>
      <c r="C150" s="2">
        <v>10.6</v>
      </c>
      <c r="D150" s="2">
        <v>4.9671000000000003</v>
      </c>
      <c r="E150" s="2">
        <v>12264</v>
      </c>
      <c r="F150" s="2"/>
      <c r="G150" s="2"/>
      <c r="H150" s="21">
        <f t="shared" si="2"/>
        <v>1.4356314327724325E-2</v>
      </c>
      <c r="I150" s="13"/>
      <c r="J150" s="13"/>
      <c r="K150" s="13"/>
    </row>
    <row r="151" spans="2:11" ht="13.5" x14ac:dyDescent="0.35">
      <c r="B151" s="3">
        <v>42219</v>
      </c>
      <c r="C151" s="2">
        <v>10.4</v>
      </c>
      <c r="D151" s="2">
        <v>4.8734000000000002</v>
      </c>
      <c r="E151" s="2">
        <v>1618</v>
      </c>
      <c r="F151" s="2"/>
      <c r="G151" s="2"/>
      <c r="H151" s="21">
        <f t="shared" si="2"/>
        <v>-1.886412594874275E-2</v>
      </c>
      <c r="I151" s="13"/>
      <c r="J151" s="13"/>
      <c r="K151" s="13"/>
    </row>
    <row r="152" spans="2:11" ht="13.5" x14ac:dyDescent="0.35">
      <c r="B152" s="3">
        <v>42220</v>
      </c>
      <c r="C152" s="2">
        <v>10.58</v>
      </c>
      <c r="D152" s="2">
        <v>4.9577</v>
      </c>
      <c r="E152" s="2">
        <v>1141</v>
      </c>
      <c r="F152" s="2"/>
      <c r="G152" s="2"/>
      <c r="H152" s="21">
        <f t="shared" si="2"/>
        <v>1.7297984979685602E-2</v>
      </c>
      <c r="I152" s="13"/>
      <c r="J152" s="13"/>
      <c r="K152" s="13"/>
    </row>
    <row r="153" spans="2:11" ht="13.5" x14ac:dyDescent="0.35">
      <c r="B153" s="3">
        <v>42221</v>
      </c>
      <c r="C153" s="2">
        <v>10.74</v>
      </c>
      <c r="D153" s="2">
        <v>5.0327000000000002</v>
      </c>
      <c r="E153" s="2">
        <v>3513</v>
      </c>
      <c r="F153" s="2"/>
      <c r="G153" s="2"/>
      <c r="H153" s="21">
        <f t="shared" si="2"/>
        <v>1.5127982733929075E-2</v>
      </c>
      <c r="I153" s="13"/>
      <c r="J153" s="13"/>
      <c r="K153" s="13"/>
    </row>
    <row r="154" spans="2:11" ht="13.5" x14ac:dyDescent="0.35">
      <c r="B154" s="3">
        <v>42222</v>
      </c>
      <c r="C154" s="2">
        <v>11.04</v>
      </c>
      <c r="D154" s="2">
        <v>5.1733000000000002</v>
      </c>
      <c r="E154" s="2">
        <v>12720</v>
      </c>
      <c r="F154" s="2"/>
      <c r="G154" s="2"/>
      <c r="H154" s="21">
        <f t="shared" si="2"/>
        <v>2.793729012259822E-2</v>
      </c>
      <c r="I154" s="13"/>
      <c r="J154" s="13"/>
      <c r="K154" s="13"/>
    </row>
    <row r="155" spans="2:11" ht="13.5" x14ac:dyDescent="0.35">
      <c r="B155" s="3">
        <v>42223</v>
      </c>
      <c r="C155" s="2">
        <v>11.04</v>
      </c>
      <c r="D155" s="2">
        <v>5.1733000000000002</v>
      </c>
      <c r="E155" s="2">
        <v>29225</v>
      </c>
      <c r="F155" s="2"/>
      <c r="G155" s="2"/>
      <c r="H155" s="21">
        <f t="shared" si="2"/>
        <v>0</v>
      </c>
      <c r="I155" s="13"/>
      <c r="J155" s="13"/>
      <c r="K155" s="13"/>
    </row>
    <row r="156" spans="2:11" ht="13.5" x14ac:dyDescent="0.35">
      <c r="B156" s="3">
        <v>42226</v>
      </c>
      <c r="C156" s="2">
        <v>11.19</v>
      </c>
      <c r="D156" s="2">
        <v>5.2435999999999998</v>
      </c>
      <c r="E156" s="2">
        <v>8401</v>
      </c>
      <c r="F156" s="2"/>
      <c r="G156" s="2"/>
      <c r="H156" s="21">
        <f t="shared" si="2"/>
        <v>1.3589005083795562E-2</v>
      </c>
      <c r="I156" s="13"/>
      <c r="J156" s="13"/>
      <c r="K156" s="13"/>
    </row>
    <row r="157" spans="2:11" ht="13.5" x14ac:dyDescent="0.35">
      <c r="B157" s="3">
        <v>42227</v>
      </c>
      <c r="C157" s="2">
        <v>11.1</v>
      </c>
      <c r="D157" s="2">
        <v>5.2013999999999996</v>
      </c>
      <c r="E157" s="2">
        <v>2181</v>
      </c>
      <c r="F157" s="2"/>
      <c r="G157" s="2"/>
      <c r="H157" s="21">
        <f t="shared" si="2"/>
        <v>-8.0479060187657794E-3</v>
      </c>
      <c r="I157" s="13"/>
      <c r="J157" s="13"/>
      <c r="K157" s="13"/>
    </row>
    <row r="158" spans="2:11" ht="13.5" x14ac:dyDescent="0.35">
      <c r="B158" s="3">
        <v>42228</v>
      </c>
      <c r="C158" s="2">
        <v>11.1</v>
      </c>
      <c r="D158" s="2">
        <v>5.2013999999999996</v>
      </c>
      <c r="E158" s="2">
        <v>91</v>
      </c>
      <c r="F158" s="2"/>
      <c r="G158" s="2"/>
      <c r="H158" s="21">
        <f t="shared" si="2"/>
        <v>0</v>
      </c>
      <c r="I158" s="13"/>
      <c r="J158" s="13"/>
      <c r="K158" s="13"/>
    </row>
    <row r="159" spans="2:11" ht="13.5" x14ac:dyDescent="0.35">
      <c r="B159" s="3">
        <v>42230</v>
      </c>
      <c r="C159" s="2">
        <v>10.93</v>
      </c>
      <c r="D159" s="2">
        <v>5.1216999999999997</v>
      </c>
      <c r="E159" s="2">
        <v>1672</v>
      </c>
      <c r="F159" s="2"/>
      <c r="G159" s="2"/>
      <c r="H159" s="21">
        <f t="shared" si="2"/>
        <v>-1.532279770830928E-2</v>
      </c>
      <c r="I159" s="13"/>
      <c r="J159" s="13"/>
      <c r="K159" s="13"/>
    </row>
    <row r="160" spans="2:11" ht="13.5" x14ac:dyDescent="0.35">
      <c r="B160" s="3">
        <v>42233</v>
      </c>
      <c r="C160" s="2">
        <v>10.93</v>
      </c>
      <c r="D160" s="2">
        <v>5.1216999999999997</v>
      </c>
      <c r="E160" s="2">
        <v>3699</v>
      </c>
      <c r="F160" s="2"/>
      <c r="G160" s="2"/>
      <c r="H160" s="21">
        <f t="shared" si="2"/>
        <v>0</v>
      </c>
      <c r="I160" s="13"/>
      <c r="J160" s="13"/>
      <c r="K160" s="13"/>
    </row>
    <row r="161" spans="2:11" ht="13.5" x14ac:dyDescent="0.35">
      <c r="B161" s="3">
        <v>42234</v>
      </c>
      <c r="C161" s="2">
        <v>11.05</v>
      </c>
      <c r="D161" s="2">
        <v>5.1779999999999999</v>
      </c>
      <c r="E161" s="2">
        <v>7395</v>
      </c>
      <c r="F161" s="2"/>
      <c r="G161" s="2"/>
      <c r="H161" s="21">
        <f t="shared" si="2"/>
        <v>1.099244391510636E-2</v>
      </c>
      <c r="I161" s="13"/>
      <c r="J161" s="13"/>
      <c r="K161" s="13"/>
    </row>
    <row r="162" spans="2:11" ht="13.5" x14ac:dyDescent="0.35">
      <c r="B162" s="3">
        <v>42235</v>
      </c>
      <c r="C162" s="2">
        <v>10.95</v>
      </c>
      <c r="D162" s="2">
        <v>5.1311</v>
      </c>
      <c r="E162" s="2">
        <v>2181</v>
      </c>
      <c r="F162" s="2"/>
      <c r="G162" s="2"/>
      <c r="H162" s="21">
        <f t="shared" si="2"/>
        <v>-9.0575511780610161E-3</v>
      </c>
      <c r="I162" s="13"/>
      <c r="J162" s="13"/>
      <c r="K162" s="13"/>
    </row>
    <row r="163" spans="2:11" ht="13.5" x14ac:dyDescent="0.35">
      <c r="B163" s="3">
        <v>42236</v>
      </c>
      <c r="C163" s="2">
        <v>11</v>
      </c>
      <c r="D163" s="2">
        <v>5.1544999999999996</v>
      </c>
      <c r="E163" s="2">
        <v>6737</v>
      </c>
      <c r="F163" s="2"/>
      <c r="G163" s="2"/>
      <c r="H163" s="21">
        <f t="shared" si="2"/>
        <v>4.5604256397263048E-3</v>
      </c>
      <c r="I163" s="13"/>
      <c r="J163" s="13"/>
      <c r="K163" s="13"/>
    </row>
    <row r="164" spans="2:11" ht="13.5" x14ac:dyDescent="0.35">
      <c r="B164" s="3">
        <v>42237</v>
      </c>
      <c r="C164" s="2">
        <v>10.95</v>
      </c>
      <c r="D164" s="2">
        <v>5.1311</v>
      </c>
      <c r="E164" s="2">
        <v>462</v>
      </c>
      <c r="F164" s="2"/>
      <c r="G164" s="2"/>
      <c r="H164" s="21">
        <f t="shared" si="2"/>
        <v>-4.5397225725093892E-3</v>
      </c>
      <c r="I164" s="13"/>
      <c r="J164" s="13"/>
      <c r="K164" s="13"/>
    </row>
    <row r="165" spans="2:11" ht="13.5" x14ac:dyDescent="0.35">
      <c r="B165" s="3">
        <v>42240</v>
      </c>
      <c r="C165" s="2">
        <v>10.97</v>
      </c>
      <c r="D165" s="2">
        <v>5.1405000000000003</v>
      </c>
      <c r="E165" s="2">
        <v>9424</v>
      </c>
      <c r="F165" s="2"/>
      <c r="G165" s="2"/>
      <c r="H165" s="21">
        <f t="shared" si="2"/>
        <v>1.8319658552747554E-3</v>
      </c>
      <c r="I165" s="13"/>
      <c r="J165" s="13"/>
      <c r="K165" s="13"/>
    </row>
    <row r="166" spans="2:11" ht="13.5" x14ac:dyDescent="0.35">
      <c r="B166" s="3">
        <v>42241</v>
      </c>
      <c r="C166" s="2">
        <v>10.8</v>
      </c>
      <c r="D166" s="2">
        <v>5.0608000000000004</v>
      </c>
      <c r="E166" s="2">
        <v>5755</v>
      </c>
      <c r="F166" s="2"/>
      <c r="G166" s="2"/>
      <c r="H166" s="21">
        <f t="shared" si="2"/>
        <v>-1.5504328372726365E-2</v>
      </c>
      <c r="I166" s="13"/>
      <c r="J166" s="13"/>
      <c r="K166" s="13"/>
    </row>
    <row r="167" spans="2:11" ht="13.5" x14ac:dyDescent="0.35">
      <c r="B167" s="3">
        <v>42242</v>
      </c>
      <c r="C167" s="2">
        <v>10.8</v>
      </c>
      <c r="D167" s="2">
        <v>5.0608000000000004</v>
      </c>
      <c r="E167" s="2">
        <v>10700</v>
      </c>
      <c r="F167" s="2"/>
      <c r="G167" s="2"/>
      <c r="H167" s="21">
        <f t="shared" si="2"/>
        <v>0</v>
      </c>
      <c r="I167" s="13"/>
      <c r="J167" s="13"/>
      <c r="K167" s="13"/>
    </row>
    <row r="168" spans="2:11" ht="13.5" x14ac:dyDescent="0.35">
      <c r="B168" s="3">
        <v>42243</v>
      </c>
      <c r="C168" s="2">
        <v>10.7</v>
      </c>
      <c r="D168" s="2">
        <v>5.0140000000000002</v>
      </c>
      <c r="E168" s="2">
        <v>7043</v>
      </c>
      <c r="F168" s="2"/>
      <c r="G168" s="2"/>
      <c r="H168" s="21">
        <f t="shared" si="2"/>
        <v>-9.2475497944989275E-3</v>
      </c>
      <c r="I168" s="13"/>
      <c r="J168" s="13"/>
      <c r="K168" s="13"/>
    </row>
    <row r="169" spans="2:11" ht="13.5" x14ac:dyDescent="0.35">
      <c r="B169" s="3">
        <v>42244</v>
      </c>
      <c r="C169" s="2">
        <v>10.67</v>
      </c>
      <c r="D169" s="2">
        <v>4.9999000000000002</v>
      </c>
      <c r="E169" s="2">
        <v>5296</v>
      </c>
      <c r="F169" s="2"/>
      <c r="G169" s="2"/>
      <c r="H169" s="21">
        <f t="shared" si="2"/>
        <v>-2.812126047068209E-3</v>
      </c>
      <c r="I169" s="13"/>
      <c r="J169" s="13"/>
      <c r="K169" s="13"/>
    </row>
    <row r="170" spans="2:11" ht="13.5" x14ac:dyDescent="0.35">
      <c r="B170" s="3">
        <v>42247</v>
      </c>
      <c r="C170" s="2">
        <v>10.8</v>
      </c>
      <c r="D170" s="2">
        <v>5.0608000000000004</v>
      </c>
      <c r="E170" s="2">
        <v>70</v>
      </c>
      <c r="F170" s="2"/>
      <c r="G170" s="2"/>
      <c r="H170" s="21">
        <f t="shared" si="2"/>
        <v>1.2180243604872132E-2</v>
      </c>
      <c r="I170" s="13"/>
      <c r="J170" s="13"/>
      <c r="K170" s="13"/>
    </row>
    <row r="171" spans="2:11" ht="13.5" x14ac:dyDescent="0.35">
      <c r="B171" s="3">
        <v>42248</v>
      </c>
      <c r="C171" s="2">
        <v>10.5</v>
      </c>
      <c r="D171" s="2">
        <v>4.9202000000000004</v>
      </c>
      <c r="E171" s="2">
        <v>430</v>
      </c>
      <c r="F171" s="2"/>
      <c r="G171" s="2"/>
      <c r="H171" s="21">
        <f t="shared" si="2"/>
        <v>-2.7782168827062925E-2</v>
      </c>
      <c r="I171" s="13"/>
      <c r="J171" s="13"/>
      <c r="K171" s="13"/>
    </row>
    <row r="172" spans="2:11" ht="13.5" x14ac:dyDescent="0.35">
      <c r="B172" s="3">
        <v>42249</v>
      </c>
      <c r="C172" s="2">
        <v>10.4</v>
      </c>
      <c r="D172" s="2">
        <v>4.8734000000000002</v>
      </c>
      <c r="E172" s="2">
        <v>12447</v>
      </c>
      <c r="F172" s="2"/>
      <c r="G172" s="2"/>
      <c r="H172" s="21">
        <f t="shared" si="2"/>
        <v>-9.5118084630706409E-3</v>
      </c>
      <c r="I172" s="13"/>
      <c r="J172" s="13"/>
      <c r="K172" s="13"/>
    </row>
    <row r="173" spans="2:11" ht="13.5" x14ac:dyDescent="0.35">
      <c r="B173" s="3">
        <v>42250</v>
      </c>
      <c r="C173" s="2">
        <v>10.59</v>
      </c>
      <c r="D173" s="2">
        <v>4.9623999999999997</v>
      </c>
      <c r="E173" s="2">
        <v>5800</v>
      </c>
      <c r="F173" s="2"/>
      <c r="G173" s="2"/>
      <c r="H173" s="21">
        <f t="shared" si="2"/>
        <v>1.8262404071079642E-2</v>
      </c>
      <c r="I173" s="13"/>
      <c r="J173" s="13"/>
      <c r="K173" s="13"/>
    </row>
    <row r="174" spans="2:11" ht="13.5" x14ac:dyDescent="0.35">
      <c r="B174" s="3">
        <v>42251</v>
      </c>
      <c r="C174" s="2">
        <v>10.28</v>
      </c>
      <c r="D174" s="2">
        <v>4.8170999999999999</v>
      </c>
      <c r="E174" s="2">
        <v>11650</v>
      </c>
      <c r="F174" s="2"/>
      <c r="G174" s="2"/>
      <c r="H174" s="21">
        <f t="shared" si="2"/>
        <v>-2.9280187006287234E-2</v>
      </c>
      <c r="I174" s="13"/>
      <c r="J174" s="13"/>
      <c r="K174" s="13"/>
    </row>
    <row r="175" spans="2:11" ht="13.5" x14ac:dyDescent="0.35">
      <c r="B175" s="3">
        <v>42254</v>
      </c>
      <c r="C175" s="2">
        <v>10.5</v>
      </c>
      <c r="D175" s="2">
        <v>4.9202000000000004</v>
      </c>
      <c r="E175" s="2">
        <v>190245</v>
      </c>
      <c r="F175" s="2"/>
      <c r="G175" s="2"/>
      <c r="H175" s="21">
        <f t="shared" si="2"/>
        <v>2.140291876855378E-2</v>
      </c>
      <c r="I175" s="13"/>
      <c r="J175" s="13"/>
      <c r="K175" s="13"/>
    </row>
    <row r="176" spans="2:11" ht="13.5" x14ac:dyDescent="0.35">
      <c r="B176" s="3">
        <v>42255</v>
      </c>
      <c r="C176" s="2">
        <v>10.5</v>
      </c>
      <c r="D176" s="2">
        <v>4.9202000000000004</v>
      </c>
      <c r="E176" s="2">
        <v>18229</v>
      </c>
      <c r="F176" s="2"/>
      <c r="G176" s="2"/>
      <c r="H176" s="21">
        <f t="shared" si="2"/>
        <v>0</v>
      </c>
      <c r="I176" s="13"/>
      <c r="J176" s="13"/>
      <c r="K176" s="13"/>
    </row>
    <row r="177" spans="2:11" ht="13.5" x14ac:dyDescent="0.35">
      <c r="B177" s="3">
        <v>42256</v>
      </c>
      <c r="C177" s="2">
        <v>10.41</v>
      </c>
      <c r="D177" s="2">
        <v>4.8780999999999999</v>
      </c>
      <c r="E177" s="2">
        <v>8630</v>
      </c>
      <c r="F177" s="2"/>
      <c r="G177" s="2"/>
      <c r="H177" s="21">
        <f t="shared" si="2"/>
        <v>-8.5565627413520719E-3</v>
      </c>
      <c r="I177" s="13"/>
      <c r="J177" s="13"/>
      <c r="K177" s="13"/>
    </row>
    <row r="178" spans="2:11" ht="13.5" x14ac:dyDescent="0.35">
      <c r="B178" s="3">
        <v>42257</v>
      </c>
      <c r="C178" s="2">
        <v>10.25</v>
      </c>
      <c r="D178" s="2">
        <v>4.8030999999999997</v>
      </c>
      <c r="E178" s="2">
        <v>15808</v>
      </c>
      <c r="F178" s="2"/>
      <c r="G178" s="2"/>
      <c r="H178" s="21">
        <f t="shared" si="2"/>
        <v>-1.5374838564195113E-2</v>
      </c>
      <c r="I178" s="13"/>
      <c r="J178" s="13"/>
      <c r="K178" s="13"/>
    </row>
    <row r="179" spans="2:11" ht="13.5" x14ac:dyDescent="0.35">
      <c r="B179" s="3">
        <v>42258</v>
      </c>
      <c r="C179" s="2">
        <v>10.11</v>
      </c>
      <c r="D179" s="2">
        <v>4.7374999999999998</v>
      </c>
      <c r="E179" s="2">
        <v>7671</v>
      </c>
      <c r="F179" s="2"/>
      <c r="G179" s="2"/>
      <c r="H179" s="21">
        <f t="shared" si="2"/>
        <v>-1.3657845974474794E-2</v>
      </c>
      <c r="I179" s="13"/>
      <c r="J179" s="13"/>
      <c r="K179" s="13"/>
    </row>
    <row r="180" spans="2:11" ht="13.5" x14ac:dyDescent="0.35">
      <c r="B180" s="3">
        <v>42261</v>
      </c>
      <c r="C180" s="2">
        <v>10.39</v>
      </c>
      <c r="D180" s="2">
        <v>4.8686999999999996</v>
      </c>
      <c r="E180" s="2">
        <v>2839</v>
      </c>
      <c r="F180" s="2"/>
      <c r="G180" s="2"/>
      <c r="H180" s="21">
        <f t="shared" si="2"/>
        <v>2.7693931398416836E-2</v>
      </c>
      <c r="I180" s="13"/>
      <c r="J180" s="13"/>
      <c r="K180" s="13"/>
    </row>
    <row r="181" spans="2:11" ht="13.5" x14ac:dyDescent="0.35">
      <c r="B181" s="3">
        <v>42262</v>
      </c>
      <c r="C181" s="2">
        <v>10.38</v>
      </c>
      <c r="D181" s="2">
        <v>4.8639999999999999</v>
      </c>
      <c r="E181" s="2">
        <v>248</v>
      </c>
      <c r="F181" s="2"/>
      <c r="G181" s="2"/>
      <c r="H181" s="21">
        <f t="shared" si="2"/>
        <v>-9.6535009345404411E-4</v>
      </c>
      <c r="I181" s="13"/>
      <c r="J181" s="13"/>
      <c r="K181" s="13"/>
    </row>
    <row r="182" spans="2:11" ht="13.5" x14ac:dyDescent="0.35">
      <c r="B182" s="3">
        <v>42263</v>
      </c>
      <c r="C182" s="2">
        <v>10.24</v>
      </c>
      <c r="D182" s="2">
        <v>4.7984</v>
      </c>
      <c r="E182" s="2">
        <v>6195</v>
      </c>
      <c r="F182" s="2"/>
      <c r="G182" s="2"/>
      <c r="H182" s="21">
        <f t="shared" si="2"/>
        <v>-1.3486842105263134E-2</v>
      </c>
      <c r="I182" s="13"/>
      <c r="J182" s="13"/>
      <c r="K182" s="13"/>
    </row>
    <row r="183" spans="2:11" ht="13.5" x14ac:dyDescent="0.35">
      <c r="B183" s="3">
        <v>42264</v>
      </c>
      <c r="C183" s="2">
        <v>10.26</v>
      </c>
      <c r="D183" s="2">
        <v>4.8078000000000003</v>
      </c>
      <c r="E183" s="2">
        <v>13330</v>
      </c>
      <c r="F183" s="2"/>
      <c r="G183" s="2"/>
      <c r="H183" s="21">
        <f t="shared" si="2"/>
        <v>1.9589863287763206E-3</v>
      </c>
      <c r="I183" s="13"/>
      <c r="J183" s="13"/>
      <c r="K183" s="13"/>
    </row>
    <row r="184" spans="2:11" ht="13.5" x14ac:dyDescent="0.35">
      <c r="B184" s="3">
        <v>42265</v>
      </c>
      <c r="C184" s="2">
        <v>10.25</v>
      </c>
      <c r="D184" s="2">
        <v>4.8030999999999997</v>
      </c>
      <c r="E184" s="2">
        <v>2621</v>
      </c>
      <c r="F184" s="2"/>
      <c r="G184" s="2"/>
      <c r="H184" s="21">
        <f t="shared" si="2"/>
        <v>-9.7757810225063287E-4</v>
      </c>
      <c r="I184" s="13"/>
      <c r="J184" s="13"/>
      <c r="K184" s="13"/>
    </row>
    <row r="185" spans="2:11" ht="13.5" x14ac:dyDescent="0.35">
      <c r="B185" s="3">
        <v>42268</v>
      </c>
      <c r="C185" s="2">
        <v>10.25</v>
      </c>
      <c r="D185" s="2">
        <v>4.8030999999999997</v>
      </c>
      <c r="E185" s="2">
        <v>2429</v>
      </c>
      <c r="F185" s="2"/>
      <c r="G185" s="2"/>
      <c r="H185" s="21">
        <f t="shared" si="2"/>
        <v>0</v>
      </c>
      <c r="I185" s="13"/>
      <c r="J185" s="13"/>
      <c r="K185" s="13"/>
    </row>
    <row r="186" spans="2:11" ht="13.5" x14ac:dyDescent="0.35">
      <c r="B186" s="3">
        <v>42269</v>
      </c>
      <c r="C186" s="2">
        <v>10.199999999999999</v>
      </c>
      <c r="D186" s="2">
        <v>4.7797000000000001</v>
      </c>
      <c r="E186" s="2">
        <v>3941</v>
      </c>
      <c r="F186" s="2"/>
      <c r="G186" s="2"/>
      <c r="H186" s="21">
        <f t="shared" si="2"/>
        <v>-4.8718535945534436E-3</v>
      </c>
      <c r="I186" s="13"/>
      <c r="J186" s="13"/>
      <c r="K186" s="13"/>
    </row>
    <row r="187" spans="2:11" ht="13.5" x14ac:dyDescent="0.35">
      <c r="B187" s="3">
        <v>42270</v>
      </c>
      <c r="C187" s="2">
        <v>10.199999999999999</v>
      </c>
      <c r="D187" s="2">
        <v>4.7797000000000001</v>
      </c>
      <c r="E187" s="2">
        <v>12000</v>
      </c>
      <c r="F187" s="2"/>
      <c r="G187" s="2"/>
      <c r="H187" s="21">
        <f t="shared" si="2"/>
        <v>0</v>
      </c>
      <c r="I187" s="13"/>
      <c r="J187" s="13"/>
      <c r="K187" s="13"/>
    </row>
    <row r="188" spans="2:11" ht="13.5" x14ac:dyDescent="0.35">
      <c r="B188" s="3">
        <v>42275</v>
      </c>
      <c r="C188" s="2">
        <v>10.199999999999999</v>
      </c>
      <c r="D188" s="2">
        <v>4.7797000000000001</v>
      </c>
      <c r="E188" s="2">
        <v>8184</v>
      </c>
      <c r="F188" s="2"/>
      <c r="G188" s="2"/>
      <c r="H188" s="21">
        <f t="shared" si="2"/>
        <v>0</v>
      </c>
      <c r="I188" s="13"/>
      <c r="J188" s="13"/>
      <c r="K188" s="13"/>
    </row>
    <row r="189" spans="2:11" ht="13.5" x14ac:dyDescent="0.35">
      <c r="B189" s="3">
        <v>42276</v>
      </c>
      <c r="C189" s="2">
        <v>10.19</v>
      </c>
      <c r="D189" s="2">
        <v>4.7750000000000004</v>
      </c>
      <c r="E189" s="2">
        <v>8147</v>
      </c>
      <c r="F189" s="2"/>
      <c r="G189" s="2"/>
      <c r="H189" s="21">
        <f t="shared" si="2"/>
        <v>-9.8332531330412045E-4</v>
      </c>
      <c r="I189" s="13"/>
      <c r="J189" s="13"/>
      <c r="K189" s="13"/>
    </row>
    <row r="190" spans="2:11" ht="13.5" x14ac:dyDescent="0.35">
      <c r="B190" s="3">
        <v>42277</v>
      </c>
      <c r="C190" s="2">
        <v>10.199999999999999</v>
      </c>
      <c r="D190" s="2">
        <v>4.7797000000000001</v>
      </c>
      <c r="E190" s="2">
        <v>8447</v>
      </c>
      <c r="F190" s="2"/>
      <c r="G190" s="2"/>
      <c r="H190" s="21">
        <f t="shared" si="2"/>
        <v>9.8429319371721546E-4</v>
      </c>
      <c r="I190" s="13"/>
      <c r="J190" s="13"/>
      <c r="K190" s="13"/>
    </row>
    <row r="191" spans="2:11" ht="13.5" x14ac:dyDescent="0.35">
      <c r="B191" s="3">
        <v>42278</v>
      </c>
      <c r="C191" s="2">
        <v>10.09</v>
      </c>
      <c r="D191" s="2">
        <v>4.7281000000000004</v>
      </c>
      <c r="E191" s="2">
        <v>3565</v>
      </c>
      <c r="F191" s="2"/>
      <c r="G191" s="2"/>
      <c r="H191" s="21">
        <f t="shared" si="2"/>
        <v>-1.0795656631169246E-2</v>
      </c>
      <c r="I191" s="13"/>
      <c r="J191" s="13"/>
      <c r="K191" s="13"/>
    </row>
    <row r="192" spans="2:11" ht="13.5" x14ac:dyDescent="0.35">
      <c r="B192" s="3">
        <v>42279</v>
      </c>
      <c r="C192" s="2">
        <v>10</v>
      </c>
      <c r="D192" s="2">
        <v>4.6859000000000002</v>
      </c>
      <c r="E192" s="2">
        <v>8855</v>
      </c>
      <c r="F192" s="2"/>
      <c r="G192" s="2"/>
      <c r="H192" s="21">
        <f t="shared" si="2"/>
        <v>-8.9253611387238498E-3</v>
      </c>
      <c r="I192" s="13"/>
      <c r="J192" s="13"/>
      <c r="K192" s="13"/>
    </row>
    <row r="193" spans="2:11" ht="13.5" x14ac:dyDescent="0.35">
      <c r="B193" s="3">
        <v>42282</v>
      </c>
      <c r="C193" s="2">
        <v>10.1</v>
      </c>
      <c r="D193" s="2">
        <v>4.7328000000000001</v>
      </c>
      <c r="E193" s="2">
        <v>18687</v>
      </c>
      <c r="F193" s="2"/>
      <c r="G193" s="2"/>
      <c r="H193" s="21">
        <f t="shared" si="2"/>
        <v>1.0008749653214952E-2</v>
      </c>
      <c r="I193" s="13"/>
      <c r="J193" s="13"/>
      <c r="K193" s="13"/>
    </row>
    <row r="194" spans="2:11" ht="13.5" x14ac:dyDescent="0.35">
      <c r="B194" s="3">
        <v>42283</v>
      </c>
      <c r="C194" s="2">
        <v>9.8000000000000007</v>
      </c>
      <c r="D194" s="2">
        <v>4.5922000000000001</v>
      </c>
      <c r="E194" s="2">
        <v>6335</v>
      </c>
      <c r="F194" s="2"/>
      <c r="G194" s="2"/>
      <c r="H194" s="21">
        <f t="shared" si="2"/>
        <v>-2.9707572684246123E-2</v>
      </c>
      <c r="I194" s="13"/>
      <c r="J194" s="13"/>
      <c r="K194" s="13"/>
    </row>
    <row r="195" spans="2:11" ht="13.5" x14ac:dyDescent="0.35">
      <c r="B195" s="3">
        <v>42284</v>
      </c>
      <c r="C195" s="2">
        <v>9.81</v>
      </c>
      <c r="D195" s="2">
        <v>4.5968999999999998</v>
      </c>
      <c r="E195" s="2">
        <v>2066</v>
      </c>
      <c r="F195" s="2"/>
      <c r="G195" s="2"/>
      <c r="H195" s="21">
        <f t="shared" si="2"/>
        <v>1.0234745873436925E-3</v>
      </c>
      <c r="I195" s="13"/>
      <c r="J195" s="13"/>
      <c r="K195" s="13"/>
    </row>
    <row r="196" spans="2:11" ht="13.5" x14ac:dyDescent="0.35">
      <c r="B196" s="3">
        <v>42285</v>
      </c>
      <c r="C196" s="2">
        <v>9.9</v>
      </c>
      <c r="D196" s="2">
        <v>4.6391</v>
      </c>
      <c r="E196" s="2">
        <v>10967</v>
      </c>
      <c r="F196" s="2"/>
      <c r="G196" s="2"/>
      <c r="H196" s="21">
        <f t="shared" si="2"/>
        <v>9.1800996323609906E-3</v>
      </c>
      <c r="I196" s="13"/>
      <c r="J196" s="13"/>
      <c r="K196" s="13"/>
    </row>
    <row r="197" spans="2:11" ht="13.5" x14ac:dyDescent="0.35">
      <c r="B197" s="3">
        <v>42286</v>
      </c>
      <c r="C197" s="2">
        <v>9.7899999999999991</v>
      </c>
      <c r="D197" s="2">
        <v>4.5875000000000004</v>
      </c>
      <c r="E197" s="2">
        <v>14384</v>
      </c>
      <c r="F197" s="2"/>
      <c r="G197" s="2"/>
      <c r="H197" s="21">
        <f t="shared" si="2"/>
        <v>-1.1122847103964054E-2</v>
      </c>
      <c r="I197" s="13"/>
      <c r="J197" s="13"/>
      <c r="K197" s="13"/>
    </row>
    <row r="198" spans="2:11" ht="13.5" x14ac:dyDescent="0.35">
      <c r="B198" s="3">
        <v>42289</v>
      </c>
      <c r="C198" s="2">
        <v>9.57</v>
      </c>
      <c r="D198" s="2">
        <v>4.4843999999999999</v>
      </c>
      <c r="E198" s="2">
        <v>4209</v>
      </c>
      <c r="F198" s="2"/>
      <c r="G198" s="2"/>
      <c r="H198" s="21">
        <f t="shared" si="2"/>
        <v>-2.2474114441416983E-2</v>
      </c>
      <c r="I198" s="13"/>
      <c r="J198" s="13"/>
      <c r="K198" s="13"/>
    </row>
    <row r="199" spans="2:11" ht="13.5" x14ac:dyDescent="0.35">
      <c r="B199" s="3">
        <v>42290</v>
      </c>
      <c r="C199" s="2">
        <v>10.02</v>
      </c>
      <c r="D199" s="2">
        <v>4.6952999999999996</v>
      </c>
      <c r="E199" s="2">
        <v>5330</v>
      </c>
      <c r="F199" s="2"/>
      <c r="G199" s="2"/>
      <c r="H199" s="21">
        <f t="shared" ref="H199:H262" si="3">(D199-D198)/D198</f>
        <v>4.7029702970296954E-2</v>
      </c>
      <c r="I199" s="13"/>
      <c r="J199" s="13"/>
      <c r="K199" s="13"/>
    </row>
    <row r="200" spans="2:11" ht="13.5" x14ac:dyDescent="0.35">
      <c r="B200" s="3">
        <v>42293</v>
      </c>
      <c r="C200" s="2">
        <v>9.89</v>
      </c>
      <c r="D200" s="2">
        <v>4.6344000000000003</v>
      </c>
      <c r="E200" s="2">
        <v>5518</v>
      </c>
      <c r="F200" s="2"/>
      <c r="G200" s="2"/>
      <c r="H200" s="21">
        <f t="shared" si="3"/>
        <v>-1.2970417225736225E-2</v>
      </c>
      <c r="I200" s="13"/>
      <c r="J200" s="13"/>
      <c r="K200" s="13"/>
    </row>
    <row r="201" spans="2:11" ht="13.5" x14ac:dyDescent="0.35">
      <c r="B201" s="3">
        <v>42296</v>
      </c>
      <c r="C201" s="2">
        <v>9.7799999999999994</v>
      </c>
      <c r="D201" s="2">
        <v>4.5827999999999998</v>
      </c>
      <c r="E201" s="2">
        <v>3567</v>
      </c>
      <c r="F201" s="2"/>
      <c r="G201" s="2"/>
      <c r="H201" s="21">
        <f t="shared" si="3"/>
        <v>-1.1134127395132171E-2</v>
      </c>
      <c r="I201" s="13"/>
      <c r="J201" s="13"/>
      <c r="K201" s="13"/>
    </row>
    <row r="202" spans="2:11" ht="13.5" x14ac:dyDescent="0.35">
      <c r="B202" s="3">
        <v>42297</v>
      </c>
      <c r="C202" s="2">
        <v>10</v>
      </c>
      <c r="D202" s="2">
        <v>4.6859000000000002</v>
      </c>
      <c r="E202" s="2">
        <v>25561</v>
      </c>
      <c r="F202" s="2"/>
      <c r="G202" s="2"/>
      <c r="H202" s="21">
        <f t="shared" si="3"/>
        <v>2.2497163306275731E-2</v>
      </c>
      <c r="I202" s="13"/>
      <c r="J202" s="13"/>
      <c r="K202" s="13"/>
    </row>
    <row r="203" spans="2:11" ht="13.5" x14ac:dyDescent="0.35">
      <c r="B203" s="3">
        <v>42298</v>
      </c>
      <c r="C203" s="2">
        <v>10.14</v>
      </c>
      <c r="D203" s="2">
        <v>4.7515000000000001</v>
      </c>
      <c r="E203" s="2">
        <v>11658</v>
      </c>
      <c r="F203" s="2"/>
      <c r="G203" s="2"/>
      <c r="H203" s="21">
        <f t="shared" si="3"/>
        <v>1.3999445143942441E-2</v>
      </c>
      <c r="I203" s="13"/>
      <c r="J203" s="13"/>
      <c r="K203" s="13"/>
    </row>
    <row r="204" spans="2:11" ht="13.5" x14ac:dyDescent="0.35">
      <c r="B204" s="3">
        <v>42299</v>
      </c>
      <c r="C204" s="2">
        <v>10.14</v>
      </c>
      <c r="D204" s="2">
        <v>4.7515000000000001</v>
      </c>
      <c r="E204" s="2">
        <v>9370</v>
      </c>
      <c r="F204" s="2"/>
      <c r="G204" s="2"/>
      <c r="H204" s="21">
        <f t="shared" si="3"/>
        <v>0</v>
      </c>
      <c r="I204" s="13"/>
      <c r="J204" s="13"/>
      <c r="K204" s="13"/>
    </row>
    <row r="205" spans="2:11" ht="13.5" x14ac:dyDescent="0.35">
      <c r="B205" s="3">
        <v>42300</v>
      </c>
      <c r="C205" s="2">
        <v>10.199999999999999</v>
      </c>
      <c r="D205" s="2">
        <v>4.7797000000000001</v>
      </c>
      <c r="E205" s="2">
        <v>31964</v>
      </c>
      <c r="F205" s="2"/>
      <c r="G205" s="2"/>
      <c r="H205" s="21">
        <f t="shared" si="3"/>
        <v>5.9349679048721462E-3</v>
      </c>
      <c r="I205" s="13"/>
      <c r="J205" s="13"/>
      <c r="K205" s="13"/>
    </row>
    <row r="206" spans="2:11" ht="13.5" x14ac:dyDescent="0.35">
      <c r="B206" s="3">
        <v>42303</v>
      </c>
      <c r="C206" s="2">
        <v>10.25</v>
      </c>
      <c r="D206" s="2">
        <v>4.8030999999999997</v>
      </c>
      <c r="E206" s="2">
        <v>23367</v>
      </c>
      <c r="F206" s="2"/>
      <c r="G206" s="2"/>
      <c r="H206" s="21">
        <f t="shared" si="3"/>
        <v>4.8957047513441517E-3</v>
      </c>
      <c r="I206" s="13"/>
      <c r="J206" s="13"/>
      <c r="K206" s="13"/>
    </row>
    <row r="207" spans="2:11" ht="13.5" x14ac:dyDescent="0.35">
      <c r="B207" s="3">
        <v>42304</v>
      </c>
      <c r="C207" s="2">
        <v>10.199999999999999</v>
      </c>
      <c r="D207" s="2">
        <v>4.7797000000000001</v>
      </c>
      <c r="E207" s="2">
        <v>4478</v>
      </c>
      <c r="F207" s="2"/>
      <c r="G207" s="2"/>
      <c r="H207" s="21">
        <f t="shared" si="3"/>
        <v>-4.8718535945534436E-3</v>
      </c>
      <c r="I207" s="13"/>
      <c r="J207" s="13"/>
      <c r="K207" s="13"/>
    </row>
    <row r="208" spans="2:11" ht="13.5" x14ac:dyDescent="0.35">
      <c r="B208" s="3">
        <v>42305</v>
      </c>
      <c r="C208" s="2">
        <v>10.18</v>
      </c>
      <c r="D208" s="2">
        <v>4.7702999999999998</v>
      </c>
      <c r="E208" s="2">
        <v>5130</v>
      </c>
      <c r="F208" s="2"/>
      <c r="G208" s="2"/>
      <c r="H208" s="21">
        <f t="shared" si="3"/>
        <v>-1.9666506266084265E-3</v>
      </c>
      <c r="I208" s="13"/>
      <c r="J208" s="13"/>
      <c r="K208" s="13"/>
    </row>
    <row r="209" spans="2:11" ht="13.5" x14ac:dyDescent="0.35">
      <c r="B209" s="3">
        <v>42306</v>
      </c>
      <c r="C209" s="2">
        <v>10</v>
      </c>
      <c r="D209" s="2">
        <v>4.6859000000000002</v>
      </c>
      <c r="E209" s="2">
        <v>2101</v>
      </c>
      <c r="F209" s="2"/>
      <c r="G209" s="2"/>
      <c r="H209" s="21">
        <f t="shared" si="3"/>
        <v>-1.7692807580235958E-2</v>
      </c>
      <c r="I209" s="13"/>
      <c r="J209" s="13"/>
      <c r="K209" s="13"/>
    </row>
    <row r="210" spans="2:11" ht="13.5" x14ac:dyDescent="0.35">
      <c r="B210" s="3">
        <v>42307</v>
      </c>
      <c r="C210" s="2">
        <v>10.17</v>
      </c>
      <c r="D210" s="2">
        <v>4.7656000000000001</v>
      </c>
      <c r="E210" s="2">
        <v>459</v>
      </c>
      <c r="F210" s="2"/>
      <c r="G210" s="2"/>
      <c r="H210" s="21">
        <f t="shared" si="3"/>
        <v>1.7008472225186172E-2</v>
      </c>
      <c r="I210" s="13"/>
      <c r="J210" s="13"/>
      <c r="K210" s="13"/>
    </row>
    <row r="211" spans="2:11" ht="13.5" x14ac:dyDescent="0.35">
      <c r="B211" s="3">
        <v>42310</v>
      </c>
      <c r="C211" s="2">
        <v>10.1</v>
      </c>
      <c r="D211" s="2">
        <v>4.7328000000000001</v>
      </c>
      <c r="E211" s="2">
        <v>4605</v>
      </c>
      <c r="F211" s="2"/>
      <c r="G211" s="2"/>
      <c r="H211" s="21">
        <f t="shared" si="3"/>
        <v>-6.8826590565720875E-3</v>
      </c>
      <c r="I211" s="13"/>
      <c r="J211" s="13"/>
      <c r="K211" s="13"/>
    </row>
    <row r="212" spans="2:11" ht="13.5" x14ac:dyDescent="0.35">
      <c r="B212" s="3">
        <v>42311</v>
      </c>
      <c r="C212" s="2">
        <v>10.1</v>
      </c>
      <c r="D212" s="2">
        <v>4.7328000000000001</v>
      </c>
      <c r="E212" s="2">
        <v>16391</v>
      </c>
      <c r="F212" s="2"/>
      <c r="G212" s="2"/>
      <c r="H212" s="21">
        <f t="shared" si="3"/>
        <v>0</v>
      </c>
      <c r="I212" s="13"/>
      <c r="J212" s="13"/>
      <c r="K212" s="13"/>
    </row>
    <row r="213" spans="2:11" ht="13.5" x14ac:dyDescent="0.35">
      <c r="B213" s="3">
        <v>42312</v>
      </c>
      <c r="C213" s="2">
        <v>10</v>
      </c>
      <c r="D213" s="2">
        <v>4.6859000000000002</v>
      </c>
      <c r="E213" s="2">
        <v>7434</v>
      </c>
      <c r="F213" s="2"/>
      <c r="G213" s="2"/>
      <c r="H213" s="21">
        <f t="shared" si="3"/>
        <v>-9.9095672751859237E-3</v>
      </c>
      <c r="I213" s="13"/>
      <c r="J213" s="13"/>
      <c r="K213" s="13"/>
    </row>
    <row r="214" spans="2:11" ht="13.5" x14ac:dyDescent="0.35">
      <c r="B214" s="3">
        <v>42313</v>
      </c>
      <c r="C214" s="2">
        <v>9.99</v>
      </c>
      <c r="D214" s="2">
        <v>4.6813000000000002</v>
      </c>
      <c r="E214" s="2">
        <v>2335</v>
      </c>
      <c r="F214" s="2"/>
      <c r="G214" s="2"/>
      <c r="H214" s="21">
        <f t="shared" si="3"/>
        <v>-9.8166840948375701E-4</v>
      </c>
      <c r="I214" s="13"/>
      <c r="J214" s="13"/>
      <c r="K214" s="13"/>
    </row>
    <row r="215" spans="2:11" ht="13.5" x14ac:dyDescent="0.35">
      <c r="B215" s="3">
        <v>42314</v>
      </c>
      <c r="C215" s="2">
        <v>9.8000000000000007</v>
      </c>
      <c r="D215" s="2">
        <v>4.5922000000000001</v>
      </c>
      <c r="E215" s="2">
        <v>10130</v>
      </c>
      <c r="F215" s="2"/>
      <c r="G215" s="2"/>
      <c r="H215" s="21">
        <f t="shared" si="3"/>
        <v>-1.9033174545532262E-2</v>
      </c>
      <c r="I215" s="13"/>
      <c r="J215" s="13"/>
      <c r="K215" s="13"/>
    </row>
    <row r="216" spans="2:11" ht="13.5" x14ac:dyDescent="0.35">
      <c r="B216" s="3">
        <v>42317</v>
      </c>
      <c r="C216" s="2">
        <v>9.52</v>
      </c>
      <c r="D216" s="2">
        <v>4.4610000000000003</v>
      </c>
      <c r="E216" s="2">
        <v>1850</v>
      </c>
      <c r="F216" s="2"/>
      <c r="G216" s="2"/>
      <c r="H216" s="21">
        <f t="shared" si="3"/>
        <v>-2.857018422542567E-2</v>
      </c>
      <c r="I216" s="13"/>
      <c r="J216" s="13"/>
      <c r="K216" s="13"/>
    </row>
    <row r="217" spans="2:11" ht="13.5" x14ac:dyDescent="0.35">
      <c r="B217" s="3">
        <v>42318</v>
      </c>
      <c r="C217" s="2">
        <v>9.75</v>
      </c>
      <c r="D217" s="2">
        <v>4.5688000000000004</v>
      </c>
      <c r="E217" s="2">
        <v>1025</v>
      </c>
      <c r="F217" s="2"/>
      <c r="G217" s="2"/>
      <c r="H217" s="21">
        <f t="shared" si="3"/>
        <v>2.4164985429275972E-2</v>
      </c>
      <c r="I217" s="13"/>
      <c r="J217" s="13"/>
      <c r="K217" s="13"/>
    </row>
    <row r="218" spans="2:11" ht="13.5" x14ac:dyDescent="0.35">
      <c r="B218" s="3">
        <v>42319</v>
      </c>
      <c r="C218" s="2">
        <v>9.5</v>
      </c>
      <c r="D218" s="2">
        <v>4.4516</v>
      </c>
      <c r="E218" s="2">
        <v>690</v>
      </c>
      <c r="F218" s="2"/>
      <c r="G218" s="2"/>
      <c r="H218" s="21">
        <f t="shared" si="3"/>
        <v>-2.5652250043775259E-2</v>
      </c>
      <c r="I218" s="13"/>
      <c r="J218" s="13"/>
      <c r="K218" s="13"/>
    </row>
    <row r="219" spans="2:11" ht="13.5" x14ac:dyDescent="0.35">
      <c r="B219" s="3">
        <v>42320</v>
      </c>
      <c r="C219" s="2">
        <v>9.2200000000000006</v>
      </c>
      <c r="D219" s="2">
        <v>4.3204000000000002</v>
      </c>
      <c r="E219" s="2">
        <v>17331</v>
      </c>
      <c r="F219" s="2"/>
      <c r="G219" s="2"/>
      <c r="H219" s="21">
        <f t="shared" si="3"/>
        <v>-2.9472549195794718E-2</v>
      </c>
      <c r="I219" s="13"/>
      <c r="J219" s="13"/>
      <c r="K219" s="13"/>
    </row>
    <row r="220" spans="2:11" ht="13.5" x14ac:dyDescent="0.35">
      <c r="B220" s="3">
        <v>42321</v>
      </c>
      <c r="C220" s="2">
        <v>9.5299999999999994</v>
      </c>
      <c r="D220" s="2">
        <v>4.4657</v>
      </c>
      <c r="E220" s="2">
        <v>22566</v>
      </c>
      <c r="F220" s="2"/>
      <c r="G220" s="2"/>
      <c r="H220" s="21">
        <f t="shared" si="3"/>
        <v>3.3631145264327318E-2</v>
      </c>
      <c r="I220" s="13"/>
      <c r="J220" s="13"/>
      <c r="K220" s="13"/>
    </row>
    <row r="221" spans="2:11" ht="13.5" x14ac:dyDescent="0.35">
      <c r="B221" s="3">
        <v>42324</v>
      </c>
      <c r="C221" s="2">
        <v>9.68</v>
      </c>
      <c r="D221" s="2">
        <v>4.5359999999999996</v>
      </c>
      <c r="E221" s="2">
        <v>457</v>
      </c>
      <c r="F221" s="2"/>
      <c r="G221" s="2"/>
      <c r="H221" s="21">
        <f t="shared" si="3"/>
        <v>1.5742212866963652E-2</v>
      </c>
      <c r="I221" s="13"/>
      <c r="J221" s="13"/>
      <c r="K221" s="13"/>
    </row>
    <row r="222" spans="2:11" ht="13.5" x14ac:dyDescent="0.35">
      <c r="B222" s="3">
        <v>42325</v>
      </c>
      <c r="C222" s="2">
        <v>9.7899999999999991</v>
      </c>
      <c r="D222" s="2">
        <v>4.5875000000000004</v>
      </c>
      <c r="E222" s="2">
        <v>3013</v>
      </c>
      <c r="F222" s="2"/>
      <c r="G222" s="2"/>
      <c r="H222" s="21">
        <f t="shared" si="3"/>
        <v>1.1353615520282356E-2</v>
      </c>
      <c r="I222" s="13"/>
      <c r="J222" s="13"/>
      <c r="K222" s="13"/>
    </row>
    <row r="223" spans="2:11" ht="13.5" x14ac:dyDescent="0.35">
      <c r="B223" s="3">
        <v>42326</v>
      </c>
      <c r="C223" s="2">
        <v>9.68</v>
      </c>
      <c r="D223" s="2">
        <v>4.5359999999999996</v>
      </c>
      <c r="E223" s="2">
        <v>3169</v>
      </c>
      <c r="F223" s="2"/>
      <c r="G223" s="2"/>
      <c r="H223" s="21">
        <f t="shared" si="3"/>
        <v>-1.1226158038147305E-2</v>
      </c>
      <c r="I223" s="13"/>
      <c r="J223" s="13"/>
      <c r="K223" s="13"/>
    </row>
    <row r="224" spans="2:11" ht="13.5" x14ac:dyDescent="0.35">
      <c r="B224" s="3">
        <v>42327</v>
      </c>
      <c r="C224" s="2">
        <v>9.5</v>
      </c>
      <c r="D224" s="2">
        <v>4.4516</v>
      </c>
      <c r="E224" s="2">
        <v>3272</v>
      </c>
      <c r="F224" s="2"/>
      <c r="G224" s="2"/>
      <c r="H224" s="21">
        <f t="shared" si="3"/>
        <v>-1.8606701940035185E-2</v>
      </c>
      <c r="I224" s="13"/>
      <c r="J224" s="13"/>
      <c r="K224" s="13"/>
    </row>
    <row r="225" spans="2:11" ht="13.5" x14ac:dyDescent="0.35">
      <c r="B225" s="3">
        <v>42328</v>
      </c>
      <c r="C225" s="2">
        <v>9.42</v>
      </c>
      <c r="D225" s="2">
        <v>4.4142000000000001</v>
      </c>
      <c r="E225" s="2">
        <v>3726</v>
      </c>
      <c r="F225" s="2"/>
      <c r="G225" s="2"/>
      <c r="H225" s="21">
        <f t="shared" si="3"/>
        <v>-8.4014736274597625E-3</v>
      </c>
      <c r="I225" s="13"/>
      <c r="J225" s="13"/>
      <c r="K225" s="13"/>
    </row>
    <row r="226" spans="2:11" ht="13.5" x14ac:dyDescent="0.35">
      <c r="B226" s="3">
        <v>42331</v>
      </c>
      <c r="C226" s="2">
        <v>9.41</v>
      </c>
      <c r="D226" s="2">
        <v>4.4095000000000004</v>
      </c>
      <c r="E226" s="2">
        <v>4576</v>
      </c>
      <c r="F226" s="2"/>
      <c r="G226" s="2"/>
      <c r="H226" s="21">
        <f t="shared" si="3"/>
        <v>-1.0647455937655077E-3</v>
      </c>
      <c r="I226" s="13"/>
      <c r="J226" s="13"/>
      <c r="K226" s="13"/>
    </row>
    <row r="227" spans="2:11" ht="13.5" x14ac:dyDescent="0.35">
      <c r="B227" s="3">
        <v>42332</v>
      </c>
      <c r="C227" s="2">
        <v>9.41</v>
      </c>
      <c r="D227" s="2">
        <v>4.4095000000000004</v>
      </c>
      <c r="E227" s="2">
        <v>5099</v>
      </c>
      <c r="F227" s="2"/>
      <c r="G227" s="2"/>
      <c r="H227" s="21">
        <f t="shared" si="3"/>
        <v>0</v>
      </c>
      <c r="I227" s="13"/>
      <c r="J227" s="13"/>
      <c r="K227" s="13"/>
    </row>
    <row r="228" spans="2:11" ht="13.5" x14ac:dyDescent="0.35">
      <c r="B228" s="3">
        <v>42333</v>
      </c>
      <c r="C228" s="2">
        <v>9.43</v>
      </c>
      <c r="D228" s="2">
        <v>4.4188000000000001</v>
      </c>
      <c r="E228" s="2">
        <v>2163</v>
      </c>
      <c r="F228" s="2"/>
      <c r="G228" s="2"/>
      <c r="H228" s="21">
        <f t="shared" si="3"/>
        <v>2.1090826624333009E-3</v>
      </c>
      <c r="I228" s="13"/>
      <c r="J228" s="13"/>
      <c r="K228" s="13"/>
    </row>
    <row r="229" spans="2:11" ht="13.5" x14ac:dyDescent="0.35">
      <c r="B229" s="3">
        <v>42334</v>
      </c>
      <c r="C229" s="2">
        <v>9.6</v>
      </c>
      <c r="D229" s="2">
        <v>4.4984999999999999</v>
      </c>
      <c r="E229" s="2">
        <v>1217</v>
      </c>
      <c r="F229" s="2"/>
      <c r="G229" s="2"/>
      <c r="H229" s="21">
        <f t="shared" si="3"/>
        <v>1.8036571014755112E-2</v>
      </c>
      <c r="I229" s="13"/>
      <c r="J229" s="13"/>
      <c r="K229" s="13"/>
    </row>
    <row r="230" spans="2:11" ht="13.5" x14ac:dyDescent="0.35">
      <c r="B230" s="3">
        <v>42335</v>
      </c>
      <c r="C230" s="2">
        <v>9.5399999999999991</v>
      </c>
      <c r="D230" s="2">
        <v>4.4703999999999997</v>
      </c>
      <c r="E230" s="2">
        <v>10</v>
      </c>
      <c r="F230" s="2"/>
      <c r="G230" s="2"/>
      <c r="H230" s="21">
        <f t="shared" si="3"/>
        <v>-6.2465266199844922E-3</v>
      </c>
      <c r="I230" s="13"/>
      <c r="J230" s="13"/>
      <c r="K230" s="13"/>
    </row>
    <row r="231" spans="2:11" ht="13.5" x14ac:dyDescent="0.35">
      <c r="B231" s="3">
        <v>42338</v>
      </c>
      <c r="C231" s="2">
        <v>9.6</v>
      </c>
      <c r="D231" s="2">
        <v>4.4984999999999999</v>
      </c>
      <c r="E231" s="2">
        <v>4155</v>
      </c>
      <c r="F231" s="2"/>
      <c r="G231" s="2"/>
      <c r="H231" s="21">
        <f t="shared" si="3"/>
        <v>6.2857909806729234E-3</v>
      </c>
      <c r="I231" s="13"/>
      <c r="J231" s="13"/>
      <c r="K231" s="13"/>
    </row>
    <row r="232" spans="2:11" ht="13.5" x14ac:dyDescent="0.35">
      <c r="B232" s="3">
        <v>42339</v>
      </c>
      <c r="C232" s="2">
        <v>9.7899999999999991</v>
      </c>
      <c r="D232" s="2">
        <v>4.5875000000000004</v>
      </c>
      <c r="E232" s="2">
        <v>7694</v>
      </c>
      <c r="F232" s="2"/>
      <c r="G232" s="2"/>
      <c r="H232" s="21">
        <f t="shared" si="3"/>
        <v>1.9784372568634082E-2</v>
      </c>
      <c r="I232" s="13"/>
      <c r="J232" s="13"/>
      <c r="K232" s="13"/>
    </row>
    <row r="233" spans="2:11" ht="13.5" x14ac:dyDescent="0.35">
      <c r="B233" s="3">
        <v>42340</v>
      </c>
      <c r="C233" s="2">
        <v>9.6999999999999993</v>
      </c>
      <c r="D233" s="2">
        <v>4.5453999999999999</v>
      </c>
      <c r="E233" s="2">
        <v>595</v>
      </c>
      <c r="F233" s="2"/>
      <c r="G233" s="2"/>
      <c r="H233" s="21">
        <f t="shared" si="3"/>
        <v>-9.177111716621356E-3</v>
      </c>
      <c r="I233" s="13"/>
      <c r="J233" s="13"/>
      <c r="K233" s="13"/>
    </row>
    <row r="234" spans="2:11" ht="13.5" x14ac:dyDescent="0.35">
      <c r="B234" s="3">
        <v>42341</v>
      </c>
      <c r="C234" s="2">
        <v>9.69</v>
      </c>
      <c r="D234" s="2">
        <v>4.5407000000000002</v>
      </c>
      <c r="E234" s="2">
        <v>1126</v>
      </c>
      <c r="F234" s="2"/>
      <c r="G234" s="2"/>
      <c r="H234" s="21">
        <f t="shared" si="3"/>
        <v>-1.0340124081488328E-3</v>
      </c>
      <c r="I234" s="13"/>
      <c r="J234" s="13"/>
      <c r="K234" s="13"/>
    </row>
    <row r="235" spans="2:11" ht="13.5" x14ac:dyDescent="0.35">
      <c r="B235" s="3">
        <v>42342</v>
      </c>
      <c r="C235" s="2">
        <v>9.9</v>
      </c>
      <c r="D235" s="2">
        <v>4.6391</v>
      </c>
      <c r="E235" s="2">
        <v>77557</v>
      </c>
      <c r="F235" s="2"/>
      <c r="G235" s="2"/>
      <c r="H235" s="21">
        <f t="shared" si="3"/>
        <v>2.167066751822402E-2</v>
      </c>
      <c r="I235" s="13"/>
      <c r="J235" s="13"/>
      <c r="K235" s="13"/>
    </row>
    <row r="236" spans="2:11" ht="13.5" x14ac:dyDescent="0.35">
      <c r="B236" s="3">
        <v>42345</v>
      </c>
      <c r="C236" s="2">
        <v>9.9</v>
      </c>
      <c r="D236" s="2">
        <v>4.6391</v>
      </c>
      <c r="E236" s="2">
        <v>610</v>
      </c>
      <c r="F236" s="2"/>
      <c r="G236" s="2"/>
      <c r="H236" s="21">
        <f t="shared" si="3"/>
        <v>0</v>
      </c>
      <c r="I236" s="13"/>
      <c r="J236" s="13"/>
      <c r="K236" s="13"/>
    </row>
    <row r="237" spans="2:11" ht="13.5" x14ac:dyDescent="0.35">
      <c r="B237" s="3">
        <v>42346</v>
      </c>
      <c r="C237" s="2">
        <v>9.8800000000000008</v>
      </c>
      <c r="D237" s="2">
        <v>4.6296999999999997</v>
      </c>
      <c r="E237" s="2">
        <v>25</v>
      </c>
      <c r="F237" s="2"/>
      <c r="G237" s="2"/>
      <c r="H237" s="21">
        <f t="shared" si="3"/>
        <v>-2.026255092582677E-3</v>
      </c>
      <c r="I237" s="13"/>
      <c r="J237" s="13"/>
      <c r="K237" s="13"/>
    </row>
    <row r="238" spans="2:11" ht="13.5" x14ac:dyDescent="0.35">
      <c r="B238" s="3">
        <v>42347</v>
      </c>
      <c r="C238" s="2">
        <v>9.68</v>
      </c>
      <c r="D238" s="2">
        <v>4.5359999999999996</v>
      </c>
      <c r="E238" s="2">
        <v>3350</v>
      </c>
      <c r="F238" s="2"/>
      <c r="G238" s="2"/>
      <c r="H238" s="21">
        <f t="shared" si="3"/>
        <v>-2.0238892368836019E-2</v>
      </c>
      <c r="I238" s="13"/>
      <c r="J238" s="13"/>
      <c r="K238" s="13"/>
    </row>
    <row r="239" spans="2:11" ht="13.5" x14ac:dyDescent="0.35">
      <c r="B239" s="3">
        <v>42348</v>
      </c>
      <c r="C239" s="2">
        <v>9.68</v>
      </c>
      <c r="D239" s="2">
        <v>4.5359999999999996</v>
      </c>
      <c r="E239" s="2">
        <v>743</v>
      </c>
      <c r="F239" s="2"/>
      <c r="G239" s="2"/>
      <c r="H239" s="21">
        <f t="shared" si="3"/>
        <v>0</v>
      </c>
      <c r="I239" s="13"/>
      <c r="J239" s="13"/>
      <c r="K239" s="13"/>
    </row>
    <row r="240" spans="2:11" ht="13.5" x14ac:dyDescent="0.35">
      <c r="B240" s="3">
        <v>42349</v>
      </c>
      <c r="C240" s="2">
        <v>9.68</v>
      </c>
      <c r="D240" s="2">
        <v>4.5359999999999996</v>
      </c>
      <c r="E240" s="2">
        <v>782</v>
      </c>
      <c r="F240" s="2"/>
      <c r="G240" s="2"/>
      <c r="H240" s="21">
        <f t="shared" si="3"/>
        <v>0</v>
      </c>
      <c r="I240" s="13"/>
      <c r="J240" s="13"/>
      <c r="K240" s="13"/>
    </row>
    <row r="241" spans="2:11" ht="13.5" x14ac:dyDescent="0.35">
      <c r="B241" s="3">
        <v>42352</v>
      </c>
      <c r="C241" s="2">
        <v>9.68</v>
      </c>
      <c r="D241" s="2">
        <v>4.5359999999999996</v>
      </c>
      <c r="E241" s="2">
        <v>1171</v>
      </c>
      <c r="F241" s="2"/>
      <c r="G241" s="2"/>
      <c r="H241" s="21">
        <f t="shared" si="3"/>
        <v>0</v>
      </c>
      <c r="I241" s="13"/>
      <c r="J241" s="13"/>
      <c r="K241" s="13"/>
    </row>
    <row r="242" spans="2:11" ht="13.5" x14ac:dyDescent="0.35">
      <c r="B242" s="3">
        <v>42353</v>
      </c>
      <c r="C242" s="2">
        <v>9.68</v>
      </c>
      <c r="D242" s="2">
        <v>4.5359999999999996</v>
      </c>
      <c r="E242" s="2">
        <v>2197</v>
      </c>
      <c r="F242" s="2"/>
      <c r="G242" s="2"/>
      <c r="H242" s="21">
        <f t="shared" si="3"/>
        <v>0</v>
      </c>
      <c r="I242" s="13"/>
      <c r="J242" s="13"/>
      <c r="K242" s="13"/>
    </row>
    <row r="243" spans="2:11" ht="13.5" x14ac:dyDescent="0.35">
      <c r="B243" s="3">
        <v>42354</v>
      </c>
      <c r="C243" s="2">
        <v>9.8000000000000007</v>
      </c>
      <c r="D243" s="2">
        <v>4.5922000000000001</v>
      </c>
      <c r="E243" s="2">
        <v>4790</v>
      </c>
      <c r="F243" s="2"/>
      <c r="G243" s="2"/>
      <c r="H243" s="21">
        <f t="shared" si="3"/>
        <v>1.2389770723104161E-2</v>
      </c>
      <c r="I243" s="13"/>
      <c r="J243" s="13"/>
      <c r="K243" s="13"/>
    </row>
    <row r="244" spans="2:11" ht="13.5" x14ac:dyDescent="0.35">
      <c r="B244" s="3">
        <v>42355</v>
      </c>
      <c r="C244" s="2">
        <v>9.75</v>
      </c>
      <c r="D244" s="2">
        <v>4.5688000000000004</v>
      </c>
      <c r="E244" s="2">
        <v>809</v>
      </c>
      <c r="F244" s="2"/>
      <c r="G244" s="2"/>
      <c r="H244" s="21">
        <f t="shared" si="3"/>
        <v>-5.0955968816688395E-3</v>
      </c>
      <c r="I244" s="13"/>
      <c r="J244" s="13"/>
      <c r="K244" s="13"/>
    </row>
    <row r="245" spans="2:11" ht="13.5" x14ac:dyDescent="0.35">
      <c r="B245" s="3">
        <v>42356</v>
      </c>
      <c r="C245" s="2">
        <v>9.6999999999999993</v>
      </c>
      <c r="D245" s="2">
        <v>4.5453999999999999</v>
      </c>
      <c r="E245" s="2">
        <v>12892</v>
      </c>
      <c r="F245" s="2"/>
      <c r="G245" s="2"/>
      <c r="H245" s="21">
        <f t="shared" si="3"/>
        <v>-5.1216949746105168E-3</v>
      </c>
      <c r="I245" s="13"/>
      <c r="J245" s="13"/>
      <c r="K245" s="13"/>
    </row>
    <row r="246" spans="2:11" ht="13.5" x14ac:dyDescent="0.35">
      <c r="B246" s="3">
        <v>42359</v>
      </c>
      <c r="C246" s="2">
        <v>9.6999999999999993</v>
      </c>
      <c r="D246" s="2">
        <v>4.5453999999999999</v>
      </c>
      <c r="E246" s="2">
        <v>1319</v>
      </c>
      <c r="F246" s="2"/>
      <c r="G246" s="2"/>
      <c r="H246" s="21">
        <f t="shared" si="3"/>
        <v>0</v>
      </c>
      <c r="I246" s="13"/>
      <c r="J246" s="13"/>
      <c r="K246" s="13"/>
    </row>
    <row r="247" spans="2:11" ht="13.5" x14ac:dyDescent="0.35">
      <c r="B247" s="3">
        <v>42360</v>
      </c>
      <c r="C247" s="2">
        <v>9.64</v>
      </c>
      <c r="D247" s="2">
        <v>4.5171999999999999</v>
      </c>
      <c r="E247" s="2">
        <v>10036</v>
      </c>
      <c r="F247" s="2"/>
      <c r="G247" s="2"/>
      <c r="H247" s="21">
        <f t="shared" si="3"/>
        <v>-6.2040744488933873E-3</v>
      </c>
      <c r="I247" s="13"/>
      <c r="J247" s="13"/>
      <c r="K247" s="13"/>
    </row>
    <row r="248" spans="2:11" ht="13.5" x14ac:dyDescent="0.35">
      <c r="B248" s="3">
        <v>42361</v>
      </c>
      <c r="C248" s="2">
        <v>9.6999999999999993</v>
      </c>
      <c r="D248" s="2">
        <v>4.5453999999999999</v>
      </c>
      <c r="E248" s="2">
        <v>704</v>
      </c>
      <c r="F248" s="2"/>
      <c r="G248" s="2"/>
      <c r="H248" s="21">
        <f t="shared" si="3"/>
        <v>6.2428052776055971E-3</v>
      </c>
      <c r="I248" s="13"/>
      <c r="J248" s="13"/>
      <c r="K248" s="13"/>
    </row>
    <row r="249" spans="2:11" ht="13.5" x14ac:dyDescent="0.35">
      <c r="B249" s="3">
        <v>42363</v>
      </c>
      <c r="C249" s="2">
        <v>9.6999999999999993</v>
      </c>
      <c r="D249" s="2">
        <v>4.5453999999999999</v>
      </c>
      <c r="E249" s="2">
        <v>5354</v>
      </c>
      <c r="F249" s="2"/>
      <c r="G249" s="2"/>
      <c r="H249" s="21">
        <f t="shared" si="3"/>
        <v>0</v>
      </c>
      <c r="I249" s="13"/>
      <c r="J249" s="13"/>
      <c r="K249" s="13"/>
    </row>
    <row r="250" spans="2:11" ht="13.5" x14ac:dyDescent="0.35">
      <c r="B250" s="3">
        <v>42366</v>
      </c>
      <c r="C250" s="2">
        <v>9.69</v>
      </c>
      <c r="D250" s="2">
        <v>4.5407000000000002</v>
      </c>
      <c r="E250" s="2">
        <v>4619</v>
      </c>
      <c r="F250" s="2"/>
      <c r="G250" s="2"/>
      <c r="H250" s="21">
        <f t="shared" si="3"/>
        <v>-1.0340124081488328E-3</v>
      </c>
      <c r="I250" s="13"/>
      <c r="J250" s="13"/>
      <c r="K250" s="13"/>
    </row>
    <row r="251" spans="2:11" ht="13.5" x14ac:dyDescent="0.35">
      <c r="B251" s="3">
        <v>42367</v>
      </c>
      <c r="C251" s="2">
        <v>9.61</v>
      </c>
      <c r="D251" s="2">
        <v>4.5031999999999996</v>
      </c>
      <c r="E251" s="2">
        <v>5830</v>
      </c>
      <c r="F251" s="2"/>
      <c r="G251" s="2"/>
      <c r="H251" s="21">
        <f t="shared" si="3"/>
        <v>-8.2586385359086772E-3</v>
      </c>
      <c r="I251" s="13"/>
      <c r="J251" s="13"/>
      <c r="K251" s="13"/>
    </row>
    <row r="252" spans="2:11" ht="13.5" x14ac:dyDescent="0.35">
      <c r="B252" s="3">
        <v>42368</v>
      </c>
      <c r="C252" s="2">
        <v>9.67</v>
      </c>
      <c r="D252" s="2">
        <v>4.5312999999999999</v>
      </c>
      <c r="E252" s="2">
        <v>3761</v>
      </c>
      <c r="F252" s="2"/>
      <c r="G252" s="2"/>
      <c r="H252" s="21">
        <f t="shared" si="3"/>
        <v>6.2400071060579676E-3</v>
      </c>
      <c r="I252" s="13"/>
      <c r="J252" s="13"/>
      <c r="K252" s="13"/>
    </row>
    <row r="253" spans="2:11" ht="13.5" x14ac:dyDescent="0.35">
      <c r="B253" s="3">
        <v>42369</v>
      </c>
      <c r="C253" s="2">
        <v>9.6999999999999993</v>
      </c>
      <c r="D253" s="2">
        <v>4.5453999999999999</v>
      </c>
      <c r="E253" s="2">
        <v>6051</v>
      </c>
      <c r="F253" s="2"/>
      <c r="G253" s="2"/>
      <c r="H253" s="21">
        <f t="shared" si="3"/>
        <v>3.1116898020435639E-3</v>
      </c>
      <c r="I253" s="13"/>
      <c r="J253" s="13"/>
      <c r="K253" s="13"/>
    </row>
    <row r="254" spans="2:11" ht="13.5" x14ac:dyDescent="0.35">
      <c r="B254" s="3">
        <v>42373</v>
      </c>
      <c r="C254" s="2">
        <v>9.6999999999999993</v>
      </c>
      <c r="D254" s="2">
        <v>4.5453999999999999</v>
      </c>
      <c r="E254" s="2">
        <v>2126</v>
      </c>
      <c r="F254" s="2"/>
      <c r="G254" s="2"/>
      <c r="H254" s="21">
        <f t="shared" si="3"/>
        <v>0</v>
      </c>
      <c r="I254" s="13"/>
      <c r="J254" s="13"/>
      <c r="K254" s="13"/>
    </row>
    <row r="255" spans="2:11" ht="13.5" x14ac:dyDescent="0.35">
      <c r="B255" s="3">
        <v>42374</v>
      </c>
      <c r="C255" s="2">
        <v>10.199999999999999</v>
      </c>
      <c r="D255" s="2">
        <v>4.7797000000000001</v>
      </c>
      <c r="E255" s="2">
        <v>13458</v>
      </c>
      <c r="F255" s="2"/>
      <c r="G255" s="2"/>
      <c r="H255" s="21">
        <f t="shared" si="3"/>
        <v>5.1546618559422754E-2</v>
      </c>
      <c r="I255" s="13"/>
      <c r="J255" s="13"/>
      <c r="K255" s="13"/>
    </row>
    <row r="256" spans="2:11" ht="13.5" x14ac:dyDescent="0.35">
      <c r="B256" s="3">
        <v>42375</v>
      </c>
      <c r="C256" s="2">
        <v>10.199999999999999</v>
      </c>
      <c r="D256" s="2">
        <v>4.7797000000000001</v>
      </c>
      <c r="E256" s="2">
        <v>19165</v>
      </c>
      <c r="F256" s="2"/>
      <c r="G256" s="2"/>
      <c r="H256" s="21">
        <f t="shared" si="3"/>
        <v>0</v>
      </c>
      <c r="I256" s="13"/>
      <c r="J256" s="13"/>
      <c r="K256" s="13"/>
    </row>
    <row r="257" spans="2:11" ht="13.5" x14ac:dyDescent="0.35">
      <c r="B257" s="3">
        <v>42376</v>
      </c>
      <c r="C257" s="2">
        <v>10.039999999999999</v>
      </c>
      <c r="D257" s="2">
        <v>4.7046999999999999</v>
      </c>
      <c r="E257" s="2">
        <v>2676</v>
      </c>
      <c r="F257" s="2"/>
      <c r="G257" s="2"/>
      <c r="H257" s="21">
        <f t="shared" si="3"/>
        <v>-1.5691361382513584E-2</v>
      </c>
      <c r="I257" s="13"/>
      <c r="J257" s="13"/>
      <c r="K257" s="13"/>
    </row>
    <row r="258" spans="2:11" ht="13.5" x14ac:dyDescent="0.35">
      <c r="B258" s="3">
        <v>42377</v>
      </c>
      <c r="C258" s="2">
        <v>9.9</v>
      </c>
      <c r="D258" s="2">
        <v>4.6391</v>
      </c>
      <c r="E258" s="2">
        <v>14302</v>
      </c>
      <c r="F258" s="2"/>
      <c r="G258" s="2"/>
      <c r="H258" s="21">
        <f t="shared" si="3"/>
        <v>-1.3943503305205407E-2</v>
      </c>
      <c r="I258" s="13"/>
      <c r="J258" s="13"/>
      <c r="K258" s="13"/>
    </row>
    <row r="259" spans="2:11" ht="13.5" x14ac:dyDescent="0.35">
      <c r="B259" s="3">
        <v>42380</v>
      </c>
      <c r="C259" s="2">
        <v>9.85</v>
      </c>
      <c r="D259" s="2">
        <v>4.6157000000000004</v>
      </c>
      <c r="E259" s="2">
        <v>41174</v>
      </c>
      <c r="F259" s="2"/>
      <c r="G259" s="2"/>
      <c r="H259" s="21">
        <f t="shared" si="3"/>
        <v>-5.044081826216215E-3</v>
      </c>
      <c r="I259" s="13"/>
      <c r="J259" s="13"/>
      <c r="K259" s="13"/>
    </row>
    <row r="260" spans="2:11" ht="13.5" x14ac:dyDescent="0.35">
      <c r="B260" s="3">
        <v>42381</v>
      </c>
      <c r="C260" s="2">
        <v>10.44</v>
      </c>
      <c r="D260" s="2">
        <v>4.8921000000000001</v>
      </c>
      <c r="E260" s="2">
        <v>62781</v>
      </c>
      <c r="F260" s="2"/>
      <c r="G260" s="2"/>
      <c r="H260" s="21">
        <f t="shared" si="3"/>
        <v>5.9882574690729412E-2</v>
      </c>
      <c r="I260" s="13"/>
      <c r="J260" s="13"/>
      <c r="K260" s="13"/>
    </row>
    <row r="261" spans="2:11" ht="13.5" x14ac:dyDescent="0.35">
      <c r="B261" s="3">
        <v>42382</v>
      </c>
      <c r="C261" s="2">
        <v>10.69</v>
      </c>
      <c r="D261" s="2">
        <v>5.0092999999999996</v>
      </c>
      <c r="E261" s="2">
        <v>17836</v>
      </c>
      <c r="F261" s="2"/>
      <c r="G261" s="2"/>
      <c r="H261" s="21">
        <f t="shared" si="3"/>
        <v>2.3956991884875517E-2</v>
      </c>
      <c r="I261" s="13"/>
      <c r="J261" s="13"/>
      <c r="K261" s="13"/>
    </row>
    <row r="262" spans="2:11" ht="13.5" x14ac:dyDescent="0.35">
      <c r="B262" s="3">
        <v>42384</v>
      </c>
      <c r="C262" s="2">
        <v>10.5</v>
      </c>
      <c r="D262" s="2">
        <v>4.9202000000000004</v>
      </c>
      <c r="E262" s="2">
        <v>23079</v>
      </c>
      <c r="F262" s="2"/>
      <c r="G262" s="2"/>
      <c r="H262" s="21">
        <f t="shared" si="3"/>
        <v>-1.7786916335615615E-2</v>
      </c>
      <c r="I262" s="13"/>
      <c r="J262" s="13"/>
      <c r="K262" s="13"/>
    </row>
    <row r="263" spans="2:11" ht="13.5" x14ac:dyDescent="0.35">
      <c r="B263" s="3">
        <v>42387</v>
      </c>
      <c r="C263" s="2">
        <v>10.36</v>
      </c>
      <c r="D263" s="2">
        <v>4.8545999999999996</v>
      </c>
      <c r="E263" s="2">
        <v>15075</v>
      </c>
      <c r="F263" s="2"/>
      <c r="G263" s="2"/>
      <c r="H263" s="21">
        <f t="shared" ref="H263:H326" si="4">(D263-D262)/D262</f>
        <v>-1.3332791349945279E-2</v>
      </c>
      <c r="I263" s="13"/>
      <c r="J263" s="13"/>
      <c r="K263" s="13"/>
    </row>
    <row r="264" spans="2:11" ht="13.5" x14ac:dyDescent="0.35">
      <c r="B264" s="3">
        <v>42388</v>
      </c>
      <c r="C264" s="2">
        <v>10.48</v>
      </c>
      <c r="D264" s="2">
        <v>4.9108999999999998</v>
      </c>
      <c r="E264" s="2">
        <v>26191</v>
      </c>
      <c r="F264" s="2"/>
      <c r="G264" s="2"/>
      <c r="H264" s="21">
        <f t="shared" si="4"/>
        <v>1.159724797099663E-2</v>
      </c>
      <c r="I264" s="13"/>
      <c r="J264" s="13"/>
      <c r="K264" s="13"/>
    </row>
    <row r="265" spans="2:11" ht="13.5" x14ac:dyDescent="0.35">
      <c r="B265" s="3">
        <v>42389</v>
      </c>
      <c r="C265" s="2">
        <v>10.92</v>
      </c>
      <c r="D265" s="2">
        <v>5.117</v>
      </c>
      <c r="E265" s="2">
        <v>54972</v>
      </c>
      <c r="F265" s="2"/>
      <c r="G265" s="2"/>
      <c r="H265" s="21">
        <f t="shared" si="4"/>
        <v>4.1967867397014844E-2</v>
      </c>
      <c r="I265" s="13"/>
      <c r="J265" s="13"/>
      <c r="K265" s="13"/>
    </row>
    <row r="266" spans="2:11" ht="13.5" x14ac:dyDescent="0.35">
      <c r="B266" s="3">
        <v>42390</v>
      </c>
      <c r="C266" s="2">
        <v>10.95</v>
      </c>
      <c r="D266" s="2">
        <v>5.1311</v>
      </c>
      <c r="E266" s="2">
        <v>16166</v>
      </c>
      <c r="F266" s="2"/>
      <c r="G266" s="2"/>
      <c r="H266" s="21">
        <f t="shared" si="4"/>
        <v>2.7555208129763538E-3</v>
      </c>
      <c r="I266" s="13"/>
      <c r="J266" s="13"/>
      <c r="K266" s="13"/>
    </row>
    <row r="267" spans="2:11" ht="13.5" x14ac:dyDescent="0.35">
      <c r="B267" s="3">
        <v>42391</v>
      </c>
      <c r="C267" s="2">
        <v>10.63</v>
      </c>
      <c r="D267" s="2">
        <v>4.9812000000000003</v>
      </c>
      <c r="E267" s="2">
        <v>13464</v>
      </c>
      <c r="F267" s="2"/>
      <c r="G267" s="2"/>
      <c r="H267" s="21">
        <f t="shared" si="4"/>
        <v>-2.9214008692093254E-2</v>
      </c>
      <c r="I267" s="13"/>
      <c r="J267" s="13"/>
      <c r="K267" s="13"/>
    </row>
    <row r="268" spans="2:11" ht="13.5" x14ac:dyDescent="0.35">
      <c r="B268" s="3">
        <v>42394</v>
      </c>
      <c r="C268" s="2">
        <v>10.89</v>
      </c>
      <c r="D268" s="2">
        <v>5.1029999999999998</v>
      </c>
      <c r="E268" s="2">
        <v>17387</v>
      </c>
      <c r="F268" s="2"/>
      <c r="G268" s="2"/>
      <c r="H268" s="21">
        <f t="shared" si="4"/>
        <v>2.4451939291736821E-2</v>
      </c>
      <c r="I268" s="13"/>
      <c r="J268" s="13"/>
      <c r="K268" s="13"/>
    </row>
    <row r="269" spans="2:11" ht="13.5" x14ac:dyDescent="0.35">
      <c r="B269" s="3">
        <v>42395</v>
      </c>
      <c r="C269" s="2">
        <v>11.21</v>
      </c>
      <c r="D269" s="2">
        <v>5.2529000000000003</v>
      </c>
      <c r="E269" s="2">
        <v>71903</v>
      </c>
      <c r="F269" s="2"/>
      <c r="G269" s="2"/>
      <c r="H269" s="21">
        <f t="shared" si="4"/>
        <v>2.9374877523025787E-2</v>
      </c>
      <c r="I269" s="13"/>
      <c r="J269" s="13"/>
      <c r="K269" s="13"/>
    </row>
    <row r="270" spans="2:11" ht="13.5" x14ac:dyDescent="0.35">
      <c r="B270" s="3">
        <v>42396</v>
      </c>
      <c r="C270" s="2">
        <v>11.19</v>
      </c>
      <c r="D270" s="2">
        <v>5.2435999999999998</v>
      </c>
      <c r="E270" s="2">
        <v>11763</v>
      </c>
      <c r="F270" s="2"/>
      <c r="G270" s="2"/>
      <c r="H270" s="21">
        <f t="shared" si="4"/>
        <v>-1.7704506082355518E-3</v>
      </c>
      <c r="I270" s="13"/>
      <c r="J270" s="13"/>
      <c r="K270" s="13"/>
    </row>
    <row r="271" spans="2:11" ht="13.5" x14ac:dyDescent="0.35">
      <c r="B271" s="3">
        <v>42397</v>
      </c>
      <c r="C271" s="2">
        <v>11</v>
      </c>
      <c r="D271" s="2">
        <v>5.1544999999999996</v>
      </c>
      <c r="E271" s="2">
        <v>119239</v>
      </c>
      <c r="F271" s="2"/>
      <c r="G271" s="2"/>
      <c r="H271" s="21">
        <f t="shared" si="4"/>
        <v>-1.6992142802654698E-2</v>
      </c>
      <c r="I271" s="13"/>
      <c r="J271" s="13"/>
      <c r="K271" s="13"/>
    </row>
    <row r="272" spans="2:11" ht="13.5" x14ac:dyDescent="0.35">
      <c r="B272" s="3">
        <v>42398</v>
      </c>
      <c r="C272" s="2">
        <v>11.15</v>
      </c>
      <c r="D272" s="2">
        <v>5.2248000000000001</v>
      </c>
      <c r="E272" s="2">
        <v>57096</v>
      </c>
      <c r="F272" s="2"/>
      <c r="G272" s="2"/>
      <c r="H272" s="21">
        <f t="shared" si="4"/>
        <v>1.3638568241342609E-2</v>
      </c>
      <c r="I272" s="13"/>
      <c r="J272" s="13"/>
      <c r="K272" s="13"/>
    </row>
    <row r="273" spans="2:11" ht="13.5" x14ac:dyDescent="0.35">
      <c r="B273" s="3">
        <v>42401</v>
      </c>
      <c r="C273" s="2">
        <v>11.15</v>
      </c>
      <c r="D273" s="2">
        <v>5.2248000000000001</v>
      </c>
      <c r="E273" s="2">
        <v>91975</v>
      </c>
      <c r="F273" s="2"/>
      <c r="G273" s="2"/>
      <c r="H273" s="21">
        <f t="shared" si="4"/>
        <v>0</v>
      </c>
      <c r="I273" s="13"/>
      <c r="J273" s="13"/>
      <c r="K273" s="13"/>
    </row>
    <row r="274" spans="2:11" ht="13.5" x14ac:dyDescent="0.35">
      <c r="B274" s="3">
        <v>42402</v>
      </c>
      <c r="C274" s="2">
        <v>11.1</v>
      </c>
      <c r="D274" s="2">
        <v>5.2013999999999996</v>
      </c>
      <c r="E274" s="2">
        <v>76335</v>
      </c>
      <c r="F274" s="2"/>
      <c r="G274" s="2"/>
      <c r="H274" s="21">
        <f t="shared" si="4"/>
        <v>-4.4786403307304646E-3</v>
      </c>
      <c r="I274" s="13"/>
      <c r="J274" s="13"/>
      <c r="K274" s="13"/>
    </row>
    <row r="275" spans="2:11" ht="13.5" x14ac:dyDescent="0.35">
      <c r="B275" s="3">
        <v>42403</v>
      </c>
      <c r="C275" s="2">
        <v>11.1</v>
      </c>
      <c r="D275" s="2">
        <v>5.2013999999999996</v>
      </c>
      <c r="E275" s="2">
        <v>10619</v>
      </c>
      <c r="F275" s="2"/>
      <c r="G275" s="2"/>
      <c r="H275" s="21">
        <f t="shared" si="4"/>
        <v>0</v>
      </c>
      <c r="I275" s="13"/>
      <c r="J275" s="13"/>
      <c r="K275" s="13"/>
    </row>
    <row r="276" spans="2:11" ht="13.5" x14ac:dyDescent="0.35">
      <c r="B276" s="3">
        <v>42404</v>
      </c>
      <c r="C276" s="2">
        <v>11.02</v>
      </c>
      <c r="D276" s="2">
        <v>5.1638999999999999</v>
      </c>
      <c r="E276" s="2">
        <v>27884</v>
      </c>
      <c r="F276" s="2"/>
      <c r="G276" s="2"/>
      <c r="H276" s="21">
        <f t="shared" si="4"/>
        <v>-7.2095974160802188E-3</v>
      </c>
      <c r="I276" s="13"/>
      <c r="J276" s="13"/>
      <c r="K276" s="13"/>
    </row>
    <row r="277" spans="2:11" ht="13.5" x14ac:dyDescent="0.35">
      <c r="B277" s="3">
        <v>42405</v>
      </c>
      <c r="C277" s="2">
        <v>11</v>
      </c>
      <c r="D277" s="2">
        <v>5.1544999999999996</v>
      </c>
      <c r="E277" s="2">
        <v>68652</v>
      </c>
      <c r="F277" s="2"/>
      <c r="G277" s="2"/>
      <c r="H277" s="21">
        <f t="shared" si="4"/>
        <v>-1.8203295958481569E-3</v>
      </c>
      <c r="I277" s="13"/>
      <c r="J277" s="13"/>
      <c r="K277" s="13"/>
    </row>
    <row r="278" spans="2:11" ht="13.5" x14ac:dyDescent="0.35">
      <c r="B278" s="3">
        <v>42408</v>
      </c>
      <c r="C278" s="2">
        <v>11</v>
      </c>
      <c r="D278" s="2">
        <v>5.1544999999999996</v>
      </c>
      <c r="E278" s="2">
        <v>11780</v>
      </c>
      <c r="F278" s="2"/>
      <c r="G278" s="2"/>
      <c r="H278" s="21">
        <f t="shared" si="4"/>
        <v>0</v>
      </c>
      <c r="I278" s="13"/>
      <c r="J278" s="13"/>
      <c r="K278" s="13"/>
    </row>
    <row r="279" spans="2:11" ht="13.5" x14ac:dyDescent="0.35">
      <c r="B279" s="3">
        <v>42409</v>
      </c>
      <c r="C279" s="2">
        <v>10.93</v>
      </c>
      <c r="D279" s="2">
        <v>5.1216999999999997</v>
      </c>
      <c r="E279" s="2">
        <v>14394</v>
      </c>
      <c r="F279" s="2"/>
      <c r="G279" s="2"/>
      <c r="H279" s="21">
        <f t="shared" si="4"/>
        <v>-6.3633718110388867E-3</v>
      </c>
      <c r="I279" s="13"/>
      <c r="J279" s="13"/>
      <c r="K279" s="13"/>
    </row>
    <row r="280" spans="2:11" ht="13.5" x14ac:dyDescent="0.35">
      <c r="B280" s="3">
        <v>42410</v>
      </c>
      <c r="C280" s="2">
        <v>10.59</v>
      </c>
      <c r="D280" s="2">
        <v>4.9623999999999997</v>
      </c>
      <c r="E280" s="2">
        <v>41514</v>
      </c>
      <c r="F280" s="2"/>
      <c r="G280" s="2"/>
      <c r="H280" s="21">
        <f t="shared" si="4"/>
        <v>-3.110295409727239E-2</v>
      </c>
      <c r="I280" s="13"/>
      <c r="J280" s="13"/>
      <c r="K280" s="13"/>
    </row>
    <row r="281" spans="2:11" ht="13.5" x14ac:dyDescent="0.35">
      <c r="B281" s="3">
        <v>42411</v>
      </c>
      <c r="C281" s="2">
        <v>10.51</v>
      </c>
      <c r="D281" s="2">
        <v>4.9249000000000001</v>
      </c>
      <c r="E281" s="2">
        <v>38694</v>
      </c>
      <c r="F281" s="2"/>
      <c r="G281" s="2"/>
      <c r="H281" s="21">
        <f t="shared" si="4"/>
        <v>-7.5568273416088275E-3</v>
      </c>
      <c r="I281" s="13"/>
      <c r="J281" s="13"/>
      <c r="K281" s="13"/>
    </row>
    <row r="282" spans="2:11" ht="13.5" x14ac:dyDescent="0.35">
      <c r="B282" s="3">
        <v>42412</v>
      </c>
      <c r="C282" s="2">
        <v>10.68</v>
      </c>
      <c r="D282" s="2">
        <v>5.0045999999999999</v>
      </c>
      <c r="E282" s="2">
        <v>10767</v>
      </c>
      <c r="F282" s="2"/>
      <c r="G282" s="2"/>
      <c r="H282" s="21">
        <f t="shared" si="4"/>
        <v>1.6183069706999103E-2</v>
      </c>
      <c r="I282" s="13"/>
      <c r="J282" s="13"/>
      <c r="K282" s="13"/>
    </row>
    <row r="283" spans="2:11" ht="13.5" x14ac:dyDescent="0.35">
      <c r="B283" s="3">
        <v>42415</v>
      </c>
      <c r="C283" s="2">
        <v>10.95</v>
      </c>
      <c r="D283" s="2">
        <v>5.1311</v>
      </c>
      <c r="E283" s="2">
        <v>28111</v>
      </c>
      <c r="F283" s="2"/>
      <c r="G283" s="2"/>
      <c r="H283" s="21">
        <f t="shared" si="4"/>
        <v>2.5276745394237313E-2</v>
      </c>
      <c r="I283" s="13"/>
      <c r="J283" s="13"/>
      <c r="K283" s="13"/>
    </row>
    <row r="284" spans="2:11" ht="13.5" x14ac:dyDescent="0.35">
      <c r="B284" s="3">
        <v>42416</v>
      </c>
      <c r="C284" s="2">
        <v>11</v>
      </c>
      <c r="D284" s="2">
        <v>5.1544999999999996</v>
      </c>
      <c r="E284" s="2">
        <v>28604</v>
      </c>
      <c r="F284" s="2"/>
      <c r="G284" s="2"/>
      <c r="H284" s="21">
        <f t="shared" si="4"/>
        <v>4.5604256397263048E-3</v>
      </c>
      <c r="I284" s="13"/>
      <c r="J284" s="13"/>
      <c r="K284" s="13"/>
    </row>
    <row r="285" spans="2:11" ht="13.5" x14ac:dyDescent="0.35">
      <c r="B285" s="3">
        <v>42417</v>
      </c>
      <c r="C285" s="2">
        <v>10.94</v>
      </c>
      <c r="D285" s="2">
        <v>5.1264000000000003</v>
      </c>
      <c r="E285" s="2">
        <v>2351</v>
      </c>
      <c r="F285" s="2"/>
      <c r="G285" s="2"/>
      <c r="H285" s="21">
        <f t="shared" si="4"/>
        <v>-5.4515471917740517E-3</v>
      </c>
      <c r="I285" s="13"/>
      <c r="J285" s="13"/>
      <c r="K285" s="13"/>
    </row>
    <row r="286" spans="2:11" ht="13.5" x14ac:dyDescent="0.35">
      <c r="B286" s="3">
        <v>42418</v>
      </c>
      <c r="C286" s="2">
        <v>11</v>
      </c>
      <c r="D286" s="2">
        <v>5.1544999999999996</v>
      </c>
      <c r="E286" s="2">
        <v>40946</v>
      </c>
      <c r="F286" s="2"/>
      <c r="G286" s="2"/>
      <c r="H286" s="21">
        <f t="shared" si="4"/>
        <v>5.4814294631709091E-3</v>
      </c>
      <c r="I286" s="13"/>
      <c r="J286" s="13"/>
      <c r="K286" s="13"/>
    </row>
    <row r="287" spans="2:11" ht="13.5" x14ac:dyDescent="0.35">
      <c r="B287" s="3">
        <v>42419</v>
      </c>
      <c r="C287" s="2">
        <v>10.96</v>
      </c>
      <c r="D287" s="2">
        <v>5.1357999999999997</v>
      </c>
      <c r="E287" s="2">
        <v>14334</v>
      </c>
      <c r="F287" s="2"/>
      <c r="G287" s="2"/>
      <c r="H287" s="21">
        <f t="shared" si="4"/>
        <v>-3.6278979532447259E-3</v>
      </c>
      <c r="I287" s="13"/>
      <c r="J287" s="13"/>
      <c r="K287" s="13"/>
    </row>
    <row r="288" spans="2:11" ht="13.5" x14ac:dyDescent="0.35">
      <c r="B288" s="3">
        <v>42422</v>
      </c>
      <c r="C288" s="2">
        <v>10.95</v>
      </c>
      <c r="D288" s="2">
        <v>5.1311</v>
      </c>
      <c r="E288" s="2">
        <v>762</v>
      </c>
      <c r="F288" s="2"/>
      <c r="G288" s="2"/>
      <c r="H288" s="21">
        <f t="shared" si="4"/>
        <v>-9.1514467074257271E-4</v>
      </c>
      <c r="I288" s="13"/>
      <c r="J288" s="13"/>
      <c r="K288" s="13"/>
    </row>
    <row r="289" spans="2:11" ht="13.5" x14ac:dyDescent="0.35">
      <c r="B289" s="3">
        <v>42423</v>
      </c>
      <c r="C289" s="2">
        <v>10.8</v>
      </c>
      <c r="D289" s="2">
        <v>5.0608000000000004</v>
      </c>
      <c r="E289" s="2">
        <v>6942</v>
      </c>
      <c r="F289" s="2"/>
      <c r="G289" s="2"/>
      <c r="H289" s="21">
        <f t="shared" si="4"/>
        <v>-1.3700765917639411E-2</v>
      </c>
      <c r="I289" s="13"/>
      <c r="J289" s="13"/>
      <c r="K289" s="13"/>
    </row>
    <row r="290" spans="2:11" ht="13.5" x14ac:dyDescent="0.35">
      <c r="B290" s="3">
        <v>42424</v>
      </c>
      <c r="C290" s="2">
        <v>10.71</v>
      </c>
      <c r="D290" s="2">
        <v>5.0186000000000002</v>
      </c>
      <c r="E290" s="2">
        <v>3697</v>
      </c>
      <c r="F290" s="2"/>
      <c r="G290" s="2"/>
      <c r="H290" s="21">
        <f t="shared" si="4"/>
        <v>-8.3386025924755448E-3</v>
      </c>
      <c r="I290" s="13"/>
      <c r="J290" s="13"/>
      <c r="K290" s="13"/>
    </row>
    <row r="291" spans="2:11" ht="13.5" x14ac:dyDescent="0.35">
      <c r="B291" s="3">
        <v>42425</v>
      </c>
      <c r="C291" s="2">
        <v>10.8</v>
      </c>
      <c r="D291" s="2">
        <v>5.0608000000000004</v>
      </c>
      <c r="E291" s="2">
        <v>2480</v>
      </c>
      <c r="F291" s="2"/>
      <c r="G291" s="2"/>
      <c r="H291" s="21">
        <f t="shared" si="4"/>
        <v>8.4087195632248507E-3</v>
      </c>
      <c r="I291" s="13"/>
      <c r="J291" s="13"/>
      <c r="K291" s="13"/>
    </row>
    <row r="292" spans="2:11" ht="13.5" x14ac:dyDescent="0.35">
      <c r="B292" s="3">
        <v>42426</v>
      </c>
      <c r="C292" s="2">
        <v>10.74</v>
      </c>
      <c r="D292" s="2">
        <v>5.0327000000000002</v>
      </c>
      <c r="E292" s="2">
        <v>2020</v>
      </c>
      <c r="F292" s="2"/>
      <c r="G292" s="2"/>
      <c r="H292" s="21">
        <f t="shared" si="4"/>
        <v>-5.5524818210560059E-3</v>
      </c>
      <c r="I292" s="13"/>
      <c r="J292" s="13"/>
      <c r="K292" s="13"/>
    </row>
    <row r="293" spans="2:11" ht="13.5" x14ac:dyDescent="0.35">
      <c r="B293" s="3">
        <v>42429</v>
      </c>
      <c r="C293" s="2">
        <v>10.77</v>
      </c>
      <c r="D293" s="2">
        <v>5.0468000000000002</v>
      </c>
      <c r="E293" s="2">
        <v>6662</v>
      </c>
      <c r="F293" s="2"/>
      <c r="G293" s="2"/>
      <c r="H293" s="21">
        <f t="shared" si="4"/>
        <v>2.8016770322093509E-3</v>
      </c>
      <c r="I293" s="13"/>
      <c r="J293" s="13"/>
      <c r="K293" s="13"/>
    </row>
    <row r="294" spans="2:11" ht="13.5" x14ac:dyDescent="0.35">
      <c r="B294" s="3">
        <v>42430</v>
      </c>
      <c r="C294" s="2">
        <v>10.74</v>
      </c>
      <c r="D294" s="2">
        <v>5.0327000000000002</v>
      </c>
      <c r="E294" s="2">
        <v>21858</v>
      </c>
      <c r="F294" s="2"/>
      <c r="G294" s="2"/>
      <c r="H294" s="21">
        <f t="shared" si="4"/>
        <v>-2.7938495680431166E-3</v>
      </c>
      <c r="I294" s="13"/>
      <c r="J294" s="13"/>
      <c r="K294" s="13"/>
    </row>
    <row r="295" spans="2:11" ht="13.5" x14ac:dyDescent="0.35">
      <c r="B295" s="3">
        <v>42431</v>
      </c>
      <c r="C295" s="2">
        <v>10.84</v>
      </c>
      <c r="D295" s="2">
        <v>5.0796000000000001</v>
      </c>
      <c r="E295" s="2">
        <v>5498</v>
      </c>
      <c r="F295" s="2"/>
      <c r="G295" s="2"/>
      <c r="H295" s="21">
        <f t="shared" si="4"/>
        <v>9.3190533908239989E-3</v>
      </c>
      <c r="I295" s="13"/>
      <c r="J295" s="13"/>
      <c r="K295" s="13"/>
    </row>
    <row r="296" spans="2:11" ht="13.5" x14ac:dyDescent="0.35">
      <c r="B296" s="3">
        <v>42432</v>
      </c>
      <c r="C296" s="2">
        <v>10.7</v>
      </c>
      <c r="D296" s="2">
        <v>5.0140000000000002</v>
      </c>
      <c r="E296" s="2">
        <v>567</v>
      </c>
      <c r="F296" s="2"/>
      <c r="G296" s="2"/>
      <c r="H296" s="21">
        <f t="shared" si="4"/>
        <v>-1.291440270887469E-2</v>
      </c>
      <c r="I296" s="13"/>
      <c r="J296" s="13"/>
      <c r="K296" s="13"/>
    </row>
    <row r="297" spans="2:11" ht="13.5" x14ac:dyDescent="0.35">
      <c r="B297" s="3">
        <v>42433</v>
      </c>
      <c r="C297" s="2">
        <v>10.71</v>
      </c>
      <c r="D297" s="2">
        <v>5.0186000000000002</v>
      </c>
      <c r="E297" s="2">
        <v>2723</v>
      </c>
      <c r="F297" s="2"/>
      <c r="G297" s="2"/>
      <c r="H297" s="21">
        <f t="shared" si="4"/>
        <v>9.1743119266053793E-4</v>
      </c>
      <c r="I297" s="13"/>
      <c r="J297" s="13"/>
      <c r="K297" s="13"/>
    </row>
    <row r="298" spans="2:11" ht="13.5" x14ac:dyDescent="0.35">
      <c r="B298" s="3">
        <v>42436</v>
      </c>
      <c r="C298" s="2">
        <v>10.78</v>
      </c>
      <c r="D298" s="2">
        <v>5.0514000000000001</v>
      </c>
      <c r="E298" s="2">
        <v>2791</v>
      </c>
      <c r="F298" s="2"/>
      <c r="G298" s="2"/>
      <c r="H298" s="21">
        <f t="shared" si="4"/>
        <v>6.5356872434543375E-3</v>
      </c>
      <c r="I298" s="13"/>
      <c r="J298" s="13"/>
      <c r="K298" s="13"/>
    </row>
    <row r="299" spans="2:11" ht="13.5" x14ac:dyDescent="0.35">
      <c r="B299" s="3">
        <v>42437</v>
      </c>
      <c r="C299" s="2">
        <v>10.71</v>
      </c>
      <c r="D299" s="2">
        <v>5.0186000000000002</v>
      </c>
      <c r="E299" s="2">
        <v>10287</v>
      </c>
      <c r="F299" s="2"/>
      <c r="G299" s="2"/>
      <c r="H299" s="21">
        <f t="shared" si="4"/>
        <v>-6.49324939620698E-3</v>
      </c>
      <c r="I299" s="13"/>
      <c r="J299" s="13"/>
      <c r="K299" s="13"/>
    </row>
    <row r="300" spans="2:11" ht="13.5" x14ac:dyDescent="0.35">
      <c r="B300" s="3">
        <v>42438</v>
      </c>
      <c r="C300" s="2">
        <v>10.82</v>
      </c>
      <c r="D300" s="2">
        <v>5.0701999999999998</v>
      </c>
      <c r="E300" s="2">
        <v>3275</v>
      </c>
      <c r="F300" s="2"/>
      <c r="G300" s="2"/>
      <c r="H300" s="21">
        <f t="shared" si="4"/>
        <v>1.0281751882995186E-2</v>
      </c>
      <c r="I300" s="13"/>
      <c r="J300" s="13"/>
      <c r="K300" s="13"/>
    </row>
    <row r="301" spans="2:11" ht="13.5" x14ac:dyDescent="0.35">
      <c r="B301" s="3">
        <v>42439</v>
      </c>
      <c r="C301" s="2">
        <v>10.84</v>
      </c>
      <c r="D301" s="2">
        <v>5.0796000000000001</v>
      </c>
      <c r="E301" s="2">
        <v>1595</v>
      </c>
      <c r="F301" s="2"/>
      <c r="G301" s="2"/>
      <c r="H301" s="21">
        <f t="shared" si="4"/>
        <v>1.8539702575835859E-3</v>
      </c>
      <c r="I301" s="13"/>
      <c r="J301" s="13"/>
      <c r="K301" s="13"/>
    </row>
    <row r="302" spans="2:11" ht="13.5" x14ac:dyDescent="0.35">
      <c r="B302" s="3">
        <v>42440</v>
      </c>
      <c r="C302" s="2">
        <v>10.84</v>
      </c>
      <c r="D302" s="2">
        <v>5.0796000000000001</v>
      </c>
      <c r="E302" s="2">
        <v>10316</v>
      </c>
      <c r="F302" s="2"/>
      <c r="G302" s="2"/>
      <c r="H302" s="21">
        <f t="shared" si="4"/>
        <v>0</v>
      </c>
      <c r="I302" s="13"/>
      <c r="J302" s="13"/>
      <c r="K302" s="13"/>
    </row>
    <row r="303" spans="2:11" ht="13.5" x14ac:dyDescent="0.35">
      <c r="B303" s="3">
        <v>42443</v>
      </c>
      <c r="C303" s="2">
        <v>10.92</v>
      </c>
      <c r="D303" s="2">
        <v>5.117</v>
      </c>
      <c r="E303" s="2">
        <v>5730</v>
      </c>
      <c r="F303" s="2"/>
      <c r="G303" s="2"/>
      <c r="H303" s="21">
        <f t="shared" si="4"/>
        <v>7.3627844712181824E-3</v>
      </c>
      <c r="I303" s="13"/>
      <c r="J303" s="13"/>
      <c r="K303" s="13"/>
    </row>
    <row r="304" spans="2:11" ht="13.5" x14ac:dyDescent="0.35">
      <c r="B304" s="3">
        <v>42444</v>
      </c>
      <c r="C304" s="2">
        <v>10.98</v>
      </c>
      <c r="D304" s="2">
        <v>5.1452</v>
      </c>
      <c r="E304" s="2">
        <v>69579</v>
      </c>
      <c r="F304" s="2"/>
      <c r="G304" s="2"/>
      <c r="H304" s="21">
        <f t="shared" si="4"/>
        <v>5.5110416259527076E-3</v>
      </c>
      <c r="I304" s="13"/>
      <c r="J304" s="13"/>
      <c r="K304" s="13"/>
    </row>
    <row r="305" spans="2:11" ht="13.5" x14ac:dyDescent="0.35">
      <c r="B305" s="3">
        <v>42445</v>
      </c>
      <c r="C305" s="2">
        <v>10.98</v>
      </c>
      <c r="D305" s="2">
        <v>5.1452</v>
      </c>
      <c r="E305" s="2">
        <v>31696</v>
      </c>
      <c r="F305" s="2"/>
      <c r="G305" s="2"/>
      <c r="H305" s="21">
        <f t="shared" si="4"/>
        <v>0</v>
      </c>
      <c r="I305" s="13"/>
      <c r="J305" s="13"/>
      <c r="K305" s="13"/>
    </row>
    <row r="306" spans="2:11" ht="13.5" x14ac:dyDescent="0.35">
      <c r="B306" s="3">
        <v>42446</v>
      </c>
      <c r="C306" s="2">
        <v>11.43</v>
      </c>
      <c r="D306" s="2">
        <v>5.3559999999999999</v>
      </c>
      <c r="E306" s="2">
        <v>268777</v>
      </c>
      <c r="F306" s="2"/>
      <c r="G306" s="2"/>
      <c r="H306" s="21">
        <f t="shared" si="4"/>
        <v>4.0970224675425618E-2</v>
      </c>
      <c r="I306" s="13"/>
      <c r="J306" s="13"/>
      <c r="K306" s="13"/>
    </row>
    <row r="307" spans="2:11" ht="13.5" x14ac:dyDescent="0.35">
      <c r="B307" s="3">
        <v>42447</v>
      </c>
      <c r="C307" s="2">
        <v>11.4</v>
      </c>
      <c r="D307" s="2">
        <v>5.3419999999999996</v>
      </c>
      <c r="E307" s="2">
        <v>111700</v>
      </c>
      <c r="F307" s="2"/>
      <c r="G307" s="2"/>
      <c r="H307" s="21">
        <f t="shared" si="4"/>
        <v>-2.6138909634055704E-3</v>
      </c>
      <c r="I307" s="13"/>
      <c r="J307" s="13"/>
      <c r="K307" s="13"/>
    </row>
    <row r="308" spans="2:11" ht="13.5" x14ac:dyDescent="0.35">
      <c r="B308" s="3">
        <v>42450</v>
      </c>
      <c r="C308" s="2">
        <v>11.16</v>
      </c>
      <c r="D308" s="2">
        <v>5.2294999999999998</v>
      </c>
      <c r="E308" s="2">
        <v>17051</v>
      </c>
      <c r="F308" s="2"/>
      <c r="G308" s="2"/>
      <c r="H308" s="21">
        <f t="shared" si="4"/>
        <v>-2.1059528266566797E-2</v>
      </c>
      <c r="I308" s="13"/>
      <c r="J308" s="13"/>
      <c r="K308" s="13"/>
    </row>
    <row r="309" spans="2:11" ht="13.5" x14ac:dyDescent="0.35">
      <c r="B309" s="3">
        <v>42451</v>
      </c>
      <c r="C309" s="2">
        <v>11.39</v>
      </c>
      <c r="D309" s="2">
        <v>5.3372999999999999</v>
      </c>
      <c r="E309" s="2">
        <v>21943</v>
      </c>
      <c r="F309" s="2"/>
      <c r="G309" s="2"/>
      <c r="H309" s="21">
        <f t="shared" si="4"/>
        <v>2.0613825413519481E-2</v>
      </c>
      <c r="I309" s="13"/>
      <c r="J309" s="13"/>
      <c r="K309" s="13"/>
    </row>
    <row r="310" spans="2:11" ht="13.5" x14ac:dyDescent="0.35">
      <c r="B310" s="3">
        <v>42452</v>
      </c>
      <c r="C310" s="2">
        <v>11.2</v>
      </c>
      <c r="D310" s="2">
        <v>5.2483000000000004</v>
      </c>
      <c r="E310" s="2">
        <v>6283</v>
      </c>
      <c r="F310" s="2"/>
      <c r="G310" s="2"/>
      <c r="H310" s="21">
        <f t="shared" si="4"/>
        <v>-1.6675097895939805E-2</v>
      </c>
      <c r="I310" s="13"/>
      <c r="J310" s="13"/>
      <c r="K310" s="13"/>
    </row>
    <row r="311" spans="2:11" ht="13.5" x14ac:dyDescent="0.35">
      <c r="B311" s="3">
        <v>42453</v>
      </c>
      <c r="C311" s="2">
        <v>11.3</v>
      </c>
      <c r="D311" s="2">
        <v>5.2950999999999997</v>
      </c>
      <c r="E311" s="2">
        <v>4991</v>
      </c>
      <c r="F311" s="2"/>
      <c r="G311" s="2"/>
      <c r="H311" s="21">
        <f t="shared" si="4"/>
        <v>8.9171731798866841E-3</v>
      </c>
      <c r="I311" s="13"/>
      <c r="J311" s="13"/>
      <c r="K311" s="13"/>
    </row>
    <row r="312" spans="2:11" ht="13.5" x14ac:dyDescent="0.35">
      <c r="B312" s="3">
        <v>42454</v>
      </c>
      <c r="C312" s="2">
        <v>11.2</v>
      </c>
      <c r="D312" s="2">
        <v>5.2483000000000004</v>
      </c>
      <c r="E312" s="2">
        <v>644</v>
      </c>
      <c r="F312" s="2"/>
      <c r="G312" s="2"/>
      <c r="H312" s="21">
        <f t="shared" si="4"/>
        <v>-8.8383599932011277E-3</v>
      </c>
      <c r="I312" s="13"/>
      <c r="J312" s="13"/>
      <c r="K312" s="13"/>
    </row>
    <row r="313" spans="2:11" ht="13.5" x14ac:dyDescent="0.35">
      <c r="B313" s="3">
        <v>42457</v>
      </c>
      <c r="C313" s="2">
        <v>11.21</v>
      </c>
      <c r="D313" s="2">
        <v>5.2529000000000003</v>
      </c>
      <c r="E313" s="2">
        <v>5690</v>
      </c>
      <c r="F313" s="2"/>
      <c r="G313" s="2"/>
      <c r="H313" s="21">
        <f t="shared" si="4"/>
        <v>8.7647428691194041E-4</v>
      </c>
      <c r="I313" s="13"/>
      <c r="J313" s="13"/>
      <c r="K313" s="13"/>
    </row>
    <row r="314" spans="2:11" ht="13.5" x14ac:dyDescent="0.35">
      <c r="B314" s="3">
        <v>42458</v>
      </c>
      <c r="C314" s="2">
        <v>11.6</v>
      </c>
      <c r="D314" s="2">
        <v>5.4356999999999998</v>
      </c>
      <c r="E314" s="2">
        <v>45398</v>
      </c>
      <c r="F314" s="2"/>
      <c r="G314" s="2"/>
      <c r="H314" s="21">
        <f t="shared" si="4"/>
        <v>3.4799824858649395E-2</v>
      </c>
      <c r="I314" s="13"/>
      <c r="J314" s="13"/>
      <c r="K314" s="13"/>
    </row>
    <row r="315" spans="2:11" ht="13.5" x14ac:dyDescent="0.35">
      <c r="B315" s="3">
        <v>42459</v>
      </c>
      <c r="C315" s="2">
        <v>11.63</v>
      </c>
      <c r="D315" s="2">
        <v>5.4497</v>
      </c>
      <c r="E315" s="2">
        <v>122957</v>
      </c>
      <c r="F315" s="2"/>
      <c r="G315" s="2"/>
      <c r="H315" s="21">
        <f t="shared" si="4"/>
        <v>2.5755652445867568E-3</v>
      </c>
      <c r="I315" s="13"/>
      <c r="J315" s="13"/>
      <c r="K315" s="13"/>
    </row>
    <row r="316" spans="2:11" ht="13.5" x14ac:dyDescent="0.35">
      <c r="B316" s="3">
        <v>42460</v>
      </c>
      <c r="C316" s="2">
        <v>11.8</v>
      </c>
      <c r="D316" s="2">
        <v>5.5293999999999999</v>
      </c>
      <c r="E316" s="2">
        <v>342932</v>
      </c>
      <c r="F316" s="2"/>
      <c r="G316" s="2"/>
      <c r="H316" s="21">
        <f t="shared" si="4"/>
        <v>1.4624658238068128E-2</v>
      </c>
      <c r="I316" s="13"/>
      <c r="J316" s="13"/>
      <c r="K316" s="13"/>
    </row>
    <row r="317" spans="2:11" ht="13.5" x14ac:dyDescent="0.35">
      <c r="B317" s="3">
        <v>42461</v>
      </c>
      <c r="C317" s="2">
        <v>11.74</v>
      </c>
      <c r="D317" s="2">
        <v>5.5012999999999996</v>
      </c>
      <c r="E317" s="2">
        <v>5907</v>
      </c>
      <c r="F317" s="2"/>
      <c r="G317" s="2"/>
      <c r="H317" s="21">
        <f t="shared" si="4"/>
        <v>-5.0819257062249493E-3</v>
      </c>
      <c r="I317" s="13"/>
      <c r="J317" s="13"/>
      <c r="K317" s="13"/>
    </row>
    <row r="318" spans="2:11" ht="13.5" x14ac:dyDescent="0.35">
      <c r="B318" s="3">
        <v>42464</v>
      </c>
      <c r="C318" s="2">
        <v>11.6</v>
      </c>
      <c r="D318" s="2">
        <v>5.4356999999999998</v>
      </c>
      <c r="E318" s="2">
        <v>8294</v>
      </c>
      <c r="F318" s="2"/>
      <c r="G318" s="2"/>
      <c r="H318" s="21">
        <f t="shared" si="4"/>
        <v>-1.1924454219911637E-2</v>
      </c>
      <c r="I318" s="13"/>
      <c r="J318" s="13"/>
      <c r="K318" s="13"/>
    </row>
    <row r="319" spans="2:11" ht="13.5" x14ac:dyDescent="0.35">
      <c r="B319" s="3">
        <v>42465</v>
      </c>
      <c r="C319" s="2">
        <v>11.58</v>
      </c>
      <c r="D319" s="2">
        <v>5.4263000000000003</v>
      </c>
      <c r="E319" s="2">
        <v>911</v>
      </c>
      <c r="F319" s="2"/>
      <c r="G319" s="2"/>
      <c r="H319" s="21">
        <f t="shared" si="4"/>
        <v>-1.7293080927938277E-3</v>
      </c>
      <c r="I319" s="13"/>
      <c r="J319" s="13"/>
      <c r="K319" s="13"/>
    </row>
    <row r="320" spans="2:11" ht="13.5" x14ac:dyDescent="0.35">
      <c r="B320" s="3">
        <v>42466</v>
      </c>
      <c r="C320" s="2">
        <v>11.5</v>
      </c>
      <c r="D320" s="2">
        <v>5.3887999999999998</v>
      </c>
      <c r="E320" s="2">
        <v>3965</v>
      </c>
      <c r="F320" s="2"/>
      <c r="G320" s="2"/>
      <c r="H320" s="21">
        <f t="shared" si="4"/>
        <v>-6.910786355343518E-3</v>
      </c>
      <c r="I320" s="13"/>
      <c r="J320" s="13"/>
      <c r="K320" s="13"/>
    </row>
    <row r="321" spans="2:11" ht="13.5" x14ac:dyDescent="0.35">
      <c r="B321" s="3">
        <v>42467</v>
      </c>
      <c r="C321" s="2">
        <v>11.6</v>
      </c>
      <c r="D321" s="2">
        <v>5.4356999999999998</v>
      </c>
      <c r="E321" s="2">
        <v>11074</v>
      </c>
      <c r="F321" s="2"/>
      <c r="G321" s="2"/>
      <c r="H321" s="21">
        <f t="shared" si="4"/>
        <v>8.7032363420427444E-3</v>
      </c>
      <c r="I321" s="13"/>
      <c r="J321" s="13"/>
      <c r="K321" s="13"/>
    </row>
    <row r="322" spans="2:11" ht="13.5" x14ac:dyDescent="0.35">
      <c r="B322" s="3">
        <v>42468</v>
      </c>
      <c r="C322" s="2">
        <v>11.8</v>
      </c>
      <c r="D322" s="2">
        <v>5.5293999999999999</v>
      </c>
      <c r="E322" s="2">
        <v>10487</v>
      </c>
      <c r="F322" s="2"/>
      <c r="G322" s="2"/>
      <c r="H322" s="21">
        <f t="shared" si="4"/>
        <v>1.7237890244126815E-2</v>
      </c>
      <c r="I322" s="13"/>
      <c r="J322" s="13"/>
      <c r="K322" s="13"/>
    </row>
    <row r="323" spans="2:11" ht="13.5" x14ac:dyDescent="0.35">
      <c r="B323" s="3">
        <v>42471</v>
      </c>
      <c r="C323" s="2">
        <v>11.88</v>
      </c>
      <c r="D323" s="2">
        <v>5.5669000000000004</v>
      </c>
      <c r="E323" s="2">
        <v>24822</v>
      </c>
      <c r="F323" s="2"/>
      <c r="G323" s="2"/>
      <c r="H323" s="21">
        <f t="shared" si="4"/>
        <v>6.7819293232539756E-3</v>
      </c>
      <c r="I323" s="13"/>
      <c r="J323" s="13"/>
      <c r="K323" s="13"/>
    </row>
    <row r="324" spans="2:11" ht="13.5" x14ac:dyDescent="0.35">
      <c r="B324" s="3">
        <v>42472</v>
      </c>
      <c r="C324" s="2">
        <v>12.15</v>
      </c>
      <c r="D324" s="2">
        <v>5.6933999999999996</v>
      </c>
      <c r="E324" s="2">
        <v>70294</v>
      </c>
      <c r="F324" s="2"/>
      <c r="G324" s="2"/>
      <c r="H324" s="21">
        <f t="shared" si="4"/>
        <v>2.2723598412042457E-2</v>
      </c>
      <c r="I324" s="13"/>
      <c r="J324" s="13"/>
      <c r="K324" s="13"/>
    </row>
    <row r="325" spans="2:11" ht="13.5" x14ac:dyDescent="0.35">
      <c r="B325" s="3">
        <v>42473</v>
      </c>
      <c r="C325" s="2">
        <v>12.56</v>
      </c>
      <c r="D325" s="2">
        <v>5.8855000000000004</v>
      </c>
      <c r="E325" s="2">
        <v>225404</v>
      </c>
      <c r="F325" s="2"/>
      <c r="G325" s="2"/>
      <c r="H325" s="21">
        <f t="shared" si="4"/>
        <v>3.374082270699421E-2</v>
      </c>
      <c r="I325" s="13"/>
      <c r="J325" s="13"/>
      <c r="K325" s="13"/>
    </row>
    <row r="326" spans="2:11" ht="13.5" x14ac:dyDescent="0.35">
      <c r="B326" s="3">
        <v>42474</v>
      </c>
      <c r="C326" s="2">
        <v>12.49</v>
      </c>
      <c r="D326" s="2">
        <v>5.8526999999999996</v>
      </c>
      <c r="E326" s="2">
        <v>42646</v>
      </c>
      <c r="F326" s="2"/>
      <c r="G326" s="2"/>
      <c r="H326" s="21">
        <f t="shared" si="4"/>
        <v>-5.5730184351373419E-3</v>
      </c>
      <c r="I326" s="13"/>
      <c r="J326" s="13"/>
      <c r="K326" s="13"/>
    </row>
    <row r="327" spans="2:11" ht="13.5" x14ac:dyDescent="0.35">
      <c r="B327" s="3">
        <v>42475</v>
      </c>
      <c r="C327" s="2">
        <v>12.5</v>
      </c>
      <c r="D327" s="2">
        <v>5.8574000000000002</v>
      </c>
      <c r="E327" s="2">
        <v>45428</v>
      </c>
      <c r="F327" s="2"/>
      <c r="G327" s="2"/>
      <c r="H327" s="21">
        <f t="shared" ref="H327:H390" si="5">(D327-D326)/D326</f>
        <v>8.0304816580391834E-4</v>
      </c>
      <c r="I327" s="13"/>
      <c r="J327" s="13"/>
      <c r="K327" s="13"/>
    </row>
    <row r="328" spans="2:11" ht="13.5" x14ac:dyDescent="0.35">
      <c r="B328" s="3">
        <v>42478</v>
      </c>
      <c r="C328" s="2">
        <v>12.31</v>
      </c>
      <c r="D328" s="2">
        <v>5.7683999999999997</v>
      </c>
      <c r="E328" s="2">
        <v>2693</v>
      </c>
      <c r="F328" s="2"/>
      <c r="G328" s="2"/>
      <c r="H328" s="21">
        <f t="shared" si="5"/>
        <v>-1.519445487759081E-2</v>
      </c>
      <c r="I328" s="13"/>
      <c r="J328" s="13"/>
      <c r="K328" s="13"/>
    </row>
    <row r="329" spans="2:11" ht="13.5" x14ac:dyDescent="0.35">
      <c r="B329" s="3">
        <v>42479</v>
      </c>
      <c r="C329" s="2">
        <v>12.5</v>
      </c>
      <c r="D329" s="2">
        <v>5.8574000000000002</v>
      </c>
      <c r="E329" s="2">
        <v>11766</v>
      </c>
      <c r="F329" s="2"/>
      <c r="G329" s="2"/>
      <c r="H329" s="21">
        <f t="shared" si="5"/>
        <v>1.5428888426600168E-2</v>
      </c>
      <c r="I329" s="13"/>
      <c r="J329" s="13"/>
      <c r="K329" s="13"/>
    </row>
    <row r="330" spans="2:11" ht="13.5" x14ac:dyDescent="0.35">
      <c r="B330" s="3">
        <v>42480</v>
      </c>
      <c r="C330" s="2">
        <v>12.4</v>
      </c>
      <c r="D330" s="2">
        <v>5.8106</v>
      </c>
      <c r="E330" s="2">
        <v>4300</v>
      </c>
      <c r="F330" s="2"/>
      <c r="G330" s="2"/>
      <c r="H330" s="21">
        <f t="shared" si="5"/>
        <v>-7.9898931266432494E-3</v>
      </c>
      <c r="I330" s="13"/>
      <c r="J330" s="13"/>
      <c r="K330" s="13"/>
    </row>
    <row r="331" spans="2:11" ht="13.5" x14ac:dyDescent="0.35">
      <c r="B331" s="3">
        <v>42481</v>
      </c>
      <c r="C331" s="2">
        <v>12.6</v>
      </c>
      <c r="D331" s="2">
        <v>5.9043000000000001</v>
      </c>
      <c r="E331" s="2">
        <v>13363</v>
      </c>
      <c r="F331" s="2"/>
      <c r="G331" s="2"/>
      <c r="H331" s="21">
        <f t="shared" si="5"/>
        <v>1.6125701304512463E-2</v>
      </c>
      <c r="I331" s="13"/>
      <c r="J331" s="13"/>
      <c r="K331" s="13"/>
    </row>
    <row r="332" spans="2:11" ht="13.5" x14ac:dyDescent="0.35">
      <c r="B332" s="3">
        <v>42482</v>
      </c>
      <c r="C332" s="2">
        <v>12.57</v>
      </c>
      <c r="D332" s="2">
        <v>5.8902000000000001</v>
      </c>
      <c r="E332" s="2">
        <v>1891</v>
      </c>
      <c r="F332" s="2"/>
      <c r="G332" s="2"/>
      <c r="H332" s="21">
        <f t="shared" si="5"/>
        <v>-2.3880900360754029E-3</v>
      </c>
      <c r="I332" s="13"/>
      <c r="J332" s="13"/>
      <c r="K332" s="13"/>
    </row>
    <row r="333" spans="2:11" ht="13.5" x14ac:dyDescent="0.35">
      <c r="B333" s="3">
        <v>42485</v>
      </c>
      <c r="C333" s="2">
        <v>12.6</v>
      </c>
      <c r="D333" s="2">
        <v>5.9043000000000001</v>
      </c>
      <c r="E333" s="2">
        <v>11683</v>
      </c>
      <c r="F333" s="2"/>
      <c r="G333" s="2"/>
      <c r="H333" s="21">
        <f t="shared" si="5"/>
        <v>2.3938066619130084E-3</v>
      </c>
      <c r="I333" s="13"/>
      <c r="J333" s="13"/>
      <c r="K333" s="13"/>
    </row>
    <row r="334" spans="2:11" ht="13.5" x14ac:dyDescent="0.35">
      <c r="B334" s="3">
        <v>42486</v>
      </c>
      <c r="C334" s="2">
        <v>12.63</v>
      </c>
      <c r="D334" s="2">
        <v>5.9183000000000003</v>
      </c>
      <c r="E334" s="2">
        <v>4361</v>
      </c>
      <c r="F334" s="2"/>
      <c r="G334" s="2"/>
      <c r="H334" s="21">
        <f t="shared" si="5"/>
        <v>2.3711532273089503E-3</v>
      </c>
      <c r="I334" s="13"/>
      <c r="J334" s="13"/>
      <c r="K334" s="13"/>
    </row>
    <row r="335" spans="2:11" ht="13.5" x14ac:dyDescent="0.35">
      <c r="B335" s="3">
        <v>42487</v>
      </c>
      <c r="C335" s="2">
        <v>12.66</v>
      </c>
      <c r="D335" s="2">
        <v>5.9324000000000003</v>
      </c>
      <c r="E335" s="2">
        <v>7535</v>
      </c>
      <c r="F335" s="2"/>
      <c r="G335" s="2"/>
      <c r="H335" s="21">
        <f t="shared" si="5"/>
        <v>2.382440903637869E-3</v>
      </c>
      <c r="I335" s="13"/>
      <c r="J335" s="13"/>
      <c r="K335" s="13"/>
    </row>
    <row r="336" spans="2:11" ht="13.5" x14ac:dyDescent="0.35">
      <c r="B336" s="3">
        <v>42488</v>
      </c>
      <c r="C336" s="2">
        <v>12.6</v>
      </c>
      <c r="D336" s="2">
        <v>5.9043000000000001</v>
      </c>
      <c r="E336" s="2">
        <v>2022</v>
      </c>
      <c r="F336" s="2"/>
      <c r="G336" s="2"/>
      <c r="H336" s="21">
        <f t="shared" si="5"/>
        <v>-4.7367001550806141E-3</v>
      </c>
      <c r="I336" s="13"/>
      <c r="J336" s="13"/>
      <c r="K336" s="13"/>
    </row>
    <row r="337" spans="2:11" ht="13.5" x14ac:dyDescent="0.35">
      <c r="B337" s="3">
        <v>42489</v>
      </c>
      <c r="C337" s="2">
        <v>12.66</v>
      </c>
      <c r="D337" s="2">
        <v>5.9324000000000003</v>
      </c>
      <c r="E337" s="2">
        <v>2475</v>
      </c>
      <c r="F337" s="2"/>
      <c r="G337" s="2"/>
      <c r="H337" s="21">
        <f t="shared" si="5"/>
        <v>4.7592432633843532E-3</v>
      </c>
      <c r="I337" s="13"/>
      <c r="J337" s="13"/>
      <c r="K337" s="13"/>
    </row>
    <row r="338" spans="2:11" ht="13.5" x14ac:dyDescent="0.35">
      <c r="B338" s="3">
        <v>42492</v>
      </c>
      <c r="C338" s="2">
        <v>13</v>
      </c>
      <c r="D338" s="2">
        <v>6.0917000000000003</v>
      </c>
      <c r="E338" s="2">
        <v>49083</v>
      </c>
      <c r="F338" s="2"/>
      <c r="G338" s="2"/>
      <c r="H338" s="21">
        <f t="shared" si="5"/>
        <v>2.6852538601577776E-2</v>
      </c>
      <c r="I338" s="13"/>
      <c r="J338" s="13"/>
      <c r="K338" s="13"/>
    </row>
    <row r="339" spans="2:11" ht="13.5" x14ac:dyDescent="0.35">
      <c r="B339" s="3">
        <v>42493</v>
      </c>
      <c r="C339" s="2">
        <v>13.15</v>
      </c>
      <c r="D339" s="2">
        <v>6.1619999999999999</v>
      </c>
      <c r="E339" s="2">
        <v>17053</v>
      </c>
      <c r="F339" s="2"/>
      <c r="G339" s="2"/>
      <c r="H339" s="21">
        <f t="shared" si="5"/>
        <v>1.1540292529178977E-2</v>
      </c>
      <c r="I339" s="13"/>
      <c r="J339" s="13"/>
      <c r="K339" s="13"/>
    </row>
    <row r="340" spans="2:11" ht="13.5" x14ac:dyDescent="0.35">
      <c r="B340" s="3">
        <v>42494</v>
      </c>
      <c r="C340" s="2">
        <v>13.32</v>
      </c>
      <c r="D340" s="2">
        <v>6.2416999999999998</v>
      </c>
      <c r="E340" s="2">
        <v>55402</v>
      </c>
      <c r="F340" s="2"/>
      <c r="G340" s="2"/>
      <c r="H340" s="21">
        <f t="shared" si="5"/>
        <v>1.293411230120089E-2</v>
      </c>
      <c r="I340" s="13"/>
      <c r="J340" s="13"/>
      <c r="K340" s="13"/>
    </row>
    <row r="341" spans="2:11" ht="13.5" x14ac:dyDescent="0.35">
      <c r="B341" s="3">
        <v>42495</v>
      </c>
      <c r="C341" s="2">
        <v>13</v>
      </c>
      <c r="D341" s="2">
        <v>6.0917000000000003</v>
      </c>
      <c r="E341" s="2">
        <v>22537</v>
      </c>
      <c r="F341" s="2"/>
      <c r="G341" s="2"/>
      <c r="H341" s="21">
        <f t="shared" si="5"/>
        <v>-2.403191438229961E-2</v>
      </c>
      <c r="I341" s="13"/>
      <c r="J341" s="13"/>
      <c r="K341" s="13"/>
    </row>
    <row r="342" spans="2:11" ht="13.5" x14ac:dyDescent="0.35">
      <c r="B342" s="3">
        <v>42496</v>
      </c>
      <c r="C342" s="2">
        <v>13.04</v>
      </c>
      <c r="D342" s="2">
        <v>6.1105</v>
      </c>
      <c r="E342" s="2">
        <v>18623</v>
      </c>
      <c r="F342" s="2"/>
      <c r="G342" s="2"/>
      <c r="H342" s="21">
        <f t="shared" si="5"/>
        <v>3.0861664231658986E-3</v>
      </c>
      <c r="I342" s="13"/>
      <c r="J342" s="13"/>
      <c r="K342" s="13"/>
    </row>
    <row r="343" spans="2:11" ht="13.5" x14ac:dyDescent="0.35">
      <c r="B343" s="3">
        <v>42499</v>
      </c>
      <c r="C343" s="2">
        <v>12.86</v>
      </c>
      <c r="D343" s="2">
        <v>6.0260999999999996</v>
      </c>
      <c r="E343" s="2">
        <v>1420</v>
      </c>
      <c r="F343" s="2"/>
      <c r="G343" s="2"/>
      <c r="H343" s="21">
        <f t="shared" si="5"/>
        <v>-1.3812290319941162E-2</v>
      </c>
      <c r="I343" s="13"/>
      <c r="J343" s="13"/>
      <c r="K343" s="13"/>
    </row>
    <row r="344" spans="2:11" ht="13.5" x14ac:dyDescent="0.35">
      <c r="B344" s="3">
        <v>42500</v>
      </c>
      <c r="C344" s="2">
        <v>12.9</v>
      </c>
      <c r="D344" s="2">
        <v>6.0449000000000002</v>
      </c>
      <c r="E344" s="2">
        <v>36468</v>
      </c>
      <c r="F344" s="2"/>
      <c r="G344" s="2"/>
      <c r="H344" s="21">
        <f t="shared" si="5"/>
        <v>3.1197623670368223E-3</v>
      </c>
      <c r="I344" s="13"/>
      <c r="J344" s="13"/>
      <c r="K344" s="13"/>
    </row>
    <row r="345" spans="2:11" ht="13.5" x14ac:dyDescent="0.35">
      <c r="B345" s="3">
        <v>42501</v>
      </c>
      <c r="C345" s="2">
        <v>12.8</v>
      </c>
      <c r="D345" s="2">
        <v>5.9980000000000002</v>
      </c>
      <c r="E345" s="2">
        <v>22723</v>
      </c>
      <c r="F345" s="2"/>
      <c r="G345" s="2"/>
      <c r="H345" s="21">
        <f t="shared" si="5"/>
        <v>-7.7586064285596022E-3</v>
      </c>
      <c r="I345" s="13"/>
      <c r="J345" s="13"/>
      <c r="K345" s="13"/>
    </row>
    <row r="346" spans="2:11" ht="13.5" x14ac:dyDescent="0.35">
      <c r="B346" s="3">
        <v>42502</v>
      </c>
      <c r="C346" s="2">
        <v>12.65</v>
      </c>
      <c r="D346" s="2">
        <v>5.9276999999999997</v>
      </c>
      <c r="E346" s="2">
        <v>21127</v>
      </c>
      <c r="F346" s="2"/>
      <c r="G346" s="2"/>
      <c r="H346" s="21">
        <f t="shared" si="5"/>
        <v>-1.1720573524508247E-2</v>
      </c>
      <c r="I346" s="13"/>
      <c r="J346" s="13"/>
      <c r="K346" s="13"/>
    </row>
    <row r="347" spans="2:11" ht="13.5" x14ac:dyDescent="0.35">
      <c r="B347" s="3">
        <v>42503</v>
      </c>
      <c r="C347" s="2">
        <v>12.95</v>
      </c>
      <c r="D347" s="2">
        <v>6.0682999999999998</v>
      </c>
      <c r="E347" s="2">
        <v>23559</v>
      </c>
      <c r="F347" s="2"/>
      <c r="G347" s="2"/>
      <c r="H347" s="21">
        <f t="shared" si="5"/>
        <v>2.3719149079744262E-2</v>
      </c>
      <c r="I347" s="13"/>
      <c r="J347" s="13"/>
      <c r="K347" s="13"/>
    </row>
    <row r="348" spans="2:11" ht="13.5" x14ac:dyDescent="0.35">
      <c r="B348" s="3">
        <v>42506</v>
      </c>
      <c r="C348" s="2">
        <v>12.9</v>
      </c>
      <c r="D348" s="2">
        <v>6.0449000000000002</v>
      </c>
      <c r="E348" s="2">
        <v>12739</v>
      </c>
      <c r="F348" s="2"/>
      <c r="G348" s="2"/>
      <c r="H348" s="21">
        <f t="shared" si="5"/>
        <v>-3.8561046751148828E-3</v>
      </c>
      <c r="I348" s="13"/>
      <c r="J348" s="13"/>
      <c r="K348" s="13"/>
    </row>
    <row r="349" spans="2:11" ht="13.5" x14ac:dyDescent="0.35">
      <c r="B349" s="3">
        <v>42507</v>
      </c>
      <c r="C349" s="2">
        <v>12.9</v>
      </c>
      <c r="D349" s="2">
        <v>6.0449000000000002</v>
      </c>
      <c r="E349" s="2">
        <v>19961</v>
      </c>
      <c r="F349" s="2"/>
      <c r="G349" s="2"/>
      <c r="H349" s="21">
        <f t="shared" si="5"/>
        <v>0</v>
      </c>
      <c r="I349" s="13"/>
      <c r="J349" s="13"/>
      <c r="K349" s="13"/>
    </row>
    <row r="350" spans="2:11" ht="13.5" x14ac:dyDescent="0.35">
      <c r="B350" s="3">
        <v>42508</v>
      </c>
      <c r="C350" s="2">
        <v>12.7</v>
      </c>
      <c r="D350" s="2">
        <v>5.9511000000000003</v>
      </c>
      <c r="E350" s="2">
        <v>3805</v>
      </c>
      <c r="F350" s="2"/>
      <c r="G350" s="2"/>
      <c r="H350" s="21">
        <f t="shared" si="5"/>
        <v>-1.5517212857119204E-2</v>
      </c>
      <c r="I350" s="13"/>
      <c r="J350" s="13"/>
      <c r="K350" s="13"/>
    </row>
    <row r="351" spans="2:11" ht="13.5" x14ac:dyDescent="0.35">
      <c r="B351" s="3">
        <v>42509</v>
      </c>
      <c r="C351" s="2">
        <v>12.9</v>
      </c>
      <c r="D351" s="2">
        <v>6.0449000000000002</v>
      </c>
      <c r="E351" s="2">
        <v>3800</v>
      </c>
      <c r="F351" s="2"/>
      <c r="G351" s="2"/>
      <c r="H351" s="21">
        <f t="shared" si="5"/>
        <v>1.5761791937624958E-2</v>
      </c>
      <c r="I351" s="13"/>
      <c r="J351" s="13"/>
      <c r="K351" s="13"/>
    </row>
    <row r="352" spans="2:11" ht="13.5" x14ac:dyDescent="0.35">
      <c r="B352" s="3">
        <v>42510</v>
      </c>
      <c r="C352" s="2">
        <v>12.85</v>
      </c>
      <c r="D352" s="2">
        <v>6.0213999999999999</v>
      </c>
      <c r="E352" s="2">
        <v>8559</v>
      </c>
      <c r="F352" s="2"/>
      <c r="G352" s="2"/>
      <c r="H352" s="21">
        <f t="shared" si="5"/>
        <v>-3.8875746497047592E-3</v>
      </c>
      <c r="I352" s="13"/>
      <c r="J352" s="13"/>
      <c r="K352" s="13"/>
    </row>
    <row r="353" spans="2:11" ht="13.5" x14ac:dyDescent="0.35">
      <c r="B353" s="3">
        <v>42513</v>
      </c>
      <c r="C353" s="2">
        <v>12.75</v>
      </c>
      <c r="D353" s="2">
        <v>5.9745999999999997</v>
      </c>
      <c r="E353" s="2">
        <v>7709</v>
      </c>
      <c r="F353" s="2"/>
      <c r="G353" s="2"/>
      <c r="H353" s="21">
        <f t="shared" si="5"/>
        <v>-7.7722788720231469E-3</v>
      </c>
      <c r="I353" s="13"/>
      <c r="J353" s="13"/>
      <c r="K353" s="13"/>
    </row>
    <row r="354" spans="2:11" ht="13.5" x14ac:dyDescent="0.35">
      <c r="B354" s="3">
        <v>42514</v>
      </c>
      <c r="C354" s="2">
        <v>12.77</v>
      </c>
      <c r="D354" s="2">
        <v>5.9839000000000002</v>
      </c>
      <c r="E354" s="2">
        <v>3640</v>
      </c>
      <c r="F354" s="2"/>
      <c r="G354" s="2"/>
      <c r="H354" s="21">
        <f t="shared" si="5"/>
        <v>1.556589562481259E-3</v>
      </c>
      <c r="I354" s="13"/>
      <c r="J354" s="13"/>
      <c r="K354" s="13"/>
    </row>
    <row r="355" spans="2:11" ht="13.5" x14ac:dyDescent="0.35">
      <c r="B355" s="3">
        <v>42515</v>
      </c>
      <c r="C355" s="2">
        <v>12.89</v>
      </c>
      <c r="D355" s="2">
        <v>6.0401999999999996</v>
      </c>
      <c r="E355" s="2">
        <v>17390</v>
      </c>
      <c r="F355" s="2"/>
      <c r="G355" s="2"/>
      <c r="H355" s="21">
        <f t="shared" si="5"/>
        <v>9.4085796888315892E-3</v>
      </c>
      <c r="I355" s="13"/>
      <c r="J355" s="13"/>
      <c r="K355" s="13"/>
    </row>
    <row r="356" spans="2:11" ht="13.5" x14ac:dyDescent="0.35">
      <c r="B356" s="3">
        <v>42516</v>
      </c>
      <c r="C356" s="2">
        <v>12.86</v>
      </c>
      <c r="D356" s="2">
        <v>6.0260999999999996</v>
      </c>
      <c r="E356" s="2">
        <v>12849</v>
      </c>
      <c r="F356" s="2"/>
      <c r="G356" s="2"/>
      <c r="H356" s="21">
        <f t="shared" si="5"/>
        <v>-2.334359789410947E-3</v>
      </c>
      <c r="I356" s="13"/>
      <c r="J356" s="13"/>
      <c r="K356" s="13"/>
    </row>
    <row r="357" spans="2:11" ht="13.5" x14ac:dyDescent="0.35">
      <c r="B357" s="3">
        <v>42517</v>
      </c>
      <c r="C357" s="2">
        <v>12.75</v>
      </c>
      <c r="D357" s="2">
        <v>5.9745999999999997</v>
      </c>
      <c r="E357" s="2">
        <v>10760</v>
      </c>
      <c r="F357" s="2"/>
      <c r="G357" s="2"/>
      <c r="H357" s="21">
        <f t="shared" si="5"/>
        <v>-8.546157547999516E-3</v>
      </c>
      <c r="I357" s="13"/>
      <c r="J357" s="13"/>
      <c r="K357" s="13"/>
    </row>
    <row r="358" spans="2:11" ht="13.5" x14ac:dyDescent="0.35">
      <c r="B358" s="3">
        <v>42520</v>
      </c>
      <c r="C358" s="2">
        <v>12.96</v>
      </c>
      <c r="D358" s="2">
        <v>6.0730000000000004</v>
      </c>
      <c r="E358" s="2">
        <v>21957</v>
      </c>
      <c r="F358" s="2"/>
      <c r="G358" s="2"/>
      <c r="H358" s="21">
        <f t="shared" si="5"/>
        <v>1.6469721822381534E-2</v>
      </c>
      <c r="I358" s="13"/>
      <c r="J358" s="13"/>
      <c r="K358" s="13"/>
    </row>
    <row r="359" spans="2:11" ht="13.5" x14ac:dyDescent="0.35">
      <c r="B359" s="3">
        <v>42521</v>
      </c>
      <c r="C359" s="2">
        <v>12.85</v>
      </c>
      <c r="D359" s="2">
        <v>6.0213999999999999</v>
      </c>
      <c r="E359" s="2">
        <v>18732</v>
      </c>
      <c r="F359" s="2"/>
      <c r="G359" s="2"/>
      <c r="H359" s="21">
        <f t="shared" si="5"/>
        <v>-8.4966244030957559E-3</v>
      </c>
      <c r="I359" s="13"/>
      <c r="J359" s="13"/>
      <c r="K359" s="13"/>
    </row>
    <row r="360" spans="2:11" ht="13.5" x14ac:dyDescent="0.35">
      <c r="B360" s="3">
        <v>42522</v>
      </c>
      <c r="C360" s="2">
        <v>12.85</v>
      </c>
      <c r="D360" s="2">
        <v>6.0213999999999999</v>
      </c>
      <c r="E360" s="2">
        <v>6331</v>
      </c>
      <c r="F360" s="2"/>
      <c r="G360" s="2"/>
      <c r="H360" s="21">
        <f t="shared" si="5"/>
        <v>0</v>
      </c>
      <c r="I360" s="13"/>
      <c r="J360" s="13"/>
      <c r="K360" s="13"/>
    </row>
    <row r="361" spans="2:11" ht="13.5" x14ac:dyDescent="0.35">
      <c r="B361" s="3">
        <v>42523</v>
      </c>
      <c r="C361" s="2">
        <v>12.84</v>
      </c>
      <c r="D361" s="2">
        <v>6.0167000000000002</v>
      </c>
      <c r="E361" s="2">
        <v>3881</v>
      </c>
      <c r="F361" s="2"/>
      <c r="G361" s="2"/>
      <c r="H361" s="21">
        <f t="shared" si="5"/>
        <v>-7.8054937389970846E-4</v>
      </c>
      <c r="I361" s="13"/>
      <c r="J361" s="13"/>
      <c r="K361" s="13"/>
    </row>
    <row r="362" spans="2:11" ht="13.5" x14ac:dyDescent="0.35">
      <c r="B362" s="3">
        <v>42524</v>
      </c>
      <c r="C362" s="2">
        <v>12.9</v>
      </c>
      <c r="D362" s="2">
        <v>6.0449000000000002</v>
      </c>
      <c r="E362" s="2">
        <v>18352</v>
      </c>
      <c r="F362" s="2"/>
      <c r="G362" s="2"/>
      <c r="H362" s="21">
        <f t="shared" si="5"/>
        <v>4.6869546429105661E-3</v>
      </c>
      <c r="I362" s="13"/>
      <c r="J362" s="13"/>
      <c r="K362" s="13"/>
    </row>
    <row r="363" spans="2:11" ht="13.5" x14ac:dyDescent="0.35">
      <c r="B363" s="3">
        <v>42527</v>
      </c>
      <c r="C363" s="2">
        <v>12.9</v>
      </c>
      <c r="D363" s="2">
        <v>6.0449000000000002</v>
      </c>
      <c r="E363" s="2">
        <v>18330</v>
      </c>
      <c r="F363" s="2"/>
      <c r="G363" s="2"/>
      <c r="H363" s="21">
        <f t="shared" si="5"/>
        <v>0</v>
      </c>
      <c r="I363" s="13"/>
      <c r="J363" s="13"/>
      <c r="K363" s="13"/>
    </row>
    <row r="364" spans="2:11" ht="13.5" x14ac:dyDescent="0.35">
      <c r="B364" s="3">
        <v>42528</v>
      </c>
      <c r="C364" s="2">
        <v>12.9</v>
      </c>
      <c r="D364" s="2">
        <v>6.0449000000000002</v>
      </c>
      <c r="E364" s="2">
        <v>17190</v>
      </c>
      <c r="F364" s="2"/>
      <c r="G364" s="2"/>
      <c r="H364" s="21">
        <f t="shared" si="5"/>
        <v>0</v>
      </c>
      <c r="I364" s="13"/>
      <c r="J364" s="13"/>
      <c r="K364" s="13"/>
    </row>
    <row r="365" spans="2:11" ht="13.5" x14ac:dyDescent="0.35">
      <c r="B365" s="3">
        <v>42529</v>
      </c>
      <c r="C365" s="2">
        <v>12.77</v>
      </c>
      <c r="D365" s="2">
        <v>5.9839000000000002</v>
      </c>
      <c r="E365" s="2">
        <v>1556</v>
      </c>
      <c r="F365" s="2"/>
      <c r="G365" s="2"/>
      <c r="H365" s="21">
        <f t="shared" si="5"/>
        <v>-1.0091151218382428E-2</v>
      </c>
      <c r="I365" s="13"/>
      <c r="J365" s="13"/>
      <c r="K365" s="13"/>
    </row>
    <row r="366" spans="2:11" ht="13.5" x14ac:dyDescent="0.35">
      <c r="B366" s="3">
        <v>42530</v>
      </c>
      <c r="C366" s="2">
        <v>12.8</v>
      </c>
      <c r="D366" s="2">
        <v>5.9980000000000002</v>
      </c>
      <c r="E366" s="2">
        <v>3175</v>
      </c>
      <c r="F366" s="2"/>
      <c r="G366" s="2"/>
      <c r="H366" s="21">
        <f t="shared" si="5"/>
        <v>2.356322799512024E-3</v>
      </c>
      <c r="I366" s="13"/>
      <c r="J366" s="13"/>
      <c r="K366" s="13"/>
    </row>
    <row r="367" spans="2:11" ht="13.5" x14ac:dyDescent="0.35">
      <c r="B367" s="3">
        <v>42531</v>
      </c>
      <c r="C367" s="2">
        <v>12.79</v>
      </c>
      <c r="D367" s="2">
        <v>5.9932999999999996</v>
      </c>
      <c r="E367" s="2">
        <v>2002</v>
      </c>
      <c r="F367" s="2"/>
      <c r="G367" s="2"/>
      <c r="H367" s="21">
        <f t="shared" si="5"/>
        <v>-7.8359453151060222E-4</v>
      </c>
      <c r="I367" s="13"/>
      <c r="J367" s="13"/>
      <c r="K367" s="13"/>
    </row>
    <row r="368" spans="2:11" ht="13.5" x14ac:dyDescent="0.35">
      <c r="B368" s="3">
        <v>42534</v>
      </c>
      <c r="C368" s="2">
        <v>12.7</v>
      </c>
      <c r="D368" s="2">
        <v>5.9511000000000003</v>
      </c>
      <c r="E368" s="2">
        <v>21627</v>
      </c>
      <c r="F368" s="2"/>
      <c r="G368" s="2"/>
      <c r="H368" s="21">
        <f t="shared" si="5"/>
        <v>-7.0411960022023516E-3</v>
      </c>
      <c r="I368" s="13"/>
      <c r="J368" s="13"/>
      <c r="K368" s="13"/>
    </row>
    <row r="369" spans="2:11" ht="13.5" x14ac:dyDescent="0.35">
      <c r="B369" s="3">
        <v>42535</v>
      </c>
      <c r="C369" s="2">
        <v>12.7</v>
      </c>
      <c r="D369" s="2">
        <v>5.9511000000000003</v>
      </c>
      <c r="E369" s="2">
        <v>5562</v>
      </c>
      <c r="F369" s="2"/>
      <c r="G369" s="2"/>
      <c r="H369" s="21">
        <f t="shared" si="5"/>
        <v>0</v>
      </c>
      <c r="I369" s="13"/>
      <c r="J369" s="13"/>
      <c r="K369" s="13"/>
    </row>
    <row r="370" spans="2:11" ht="13.5" x14ac:dyDescent="0.35">
      <c r="B370" s="3">
        <v>42536</v>
      </c>
      <c r="C370" s="2">
        <v>12.7</v>
      </c>
      <c r="D370" s="2">
        <v>5.9511000000000003</v>
      </c>
      <c r="E370" s="2">
        <v>305</v>
      </c>
      <c r="F370" s="2"/>
      <c r="G370" s="2"/>
      <c r="H370" s="21">
        <f t="shared" si="5"/>
        <v>0</v>
      </c>
      <c r="I370" s="13"/>
      <c r="J370" s="13"/>
      <c r="K370" s="13"/>
    </row>
    <row r="371" spans="2:11" ht="13.5" x14ac:dyDescent="0.35">
      <c r="B371" s="3">
        <v>42537</v>
      </c>
      <c r="C371" s="2">
        <v>12.69</v>
      </c>
      <c r="D371" s="2">
        <v>5.9465000000000003</v>
      </c>
      <c r="E371" s="2">
        <v>2759</v>
      </c>
      <c r="F371" s="2"/>
      <c r="G371" s="2"/>
      <c r="H371" s="21">
        <f t="shared" si="5"/>
        <v>-7.7296634235686469E-4</v>
      </c>
      <c r="I371" s="13"/>
      <c r="J371" s="13"/>
      <c r="K371" s="13"/>
    </row>
    <row r="372" spans="2:11" ht="13.5" x14ac:dyDescent="0.35">
      <c r="B372" s="3">
        <v>42538</v>
      </c>
      <c r="C372" s="2">
        <v>12.45</v>
      </c>
      <c r="D372" s="2">
        <v>5.8339999999999996</v>
      </c>
      <c r="E372" s="2">
        <v>9114</v>
      </c>
      <c r="F372" s="2"/>
      <c r="G372" s="2"/>
      <c r="H372" s="21">
        <f t="shared" si="5"/>
        <v>-1.8918691667367479E-2</v>
      </c>
      <c r="I372" s="13"/>
      <c r="J372" s="13"/>
      <c r="K372" s="13"/>
    </row>
    <row r="373" spans="2:11" ht="13.5" x14ac:dyDescent="0.35">
      <c r="B373" s="3">
        <v>42541</v>
      </c>
      <c r="C373" s="2">
        <v>12.45</v>
      </c>
      <c r="D373" s="2">
        <v>5.8339999999999996</v>
      </c>
      <c r="E373" s="2">
        <v>6624</v>
      </c>
      <c r="F373" s="2"/>
      <c r="G373" s="2"/>
      <c r="H373" s="21">
        <f t="shared" si="5"/>
        <v>0</v>
      </c>
      <c r="I373" s="13"/>
      <c r="J373" s="13"/>
      <c r="K373" s="13"/>
    </row>
    <row r="374" spans="2:11" ht="13.5" x14ac:dyDescent="0.35">
      <c r="B374" s="3">
        <v>42542</v>
      </c>
      <c r="C374" s="2">
        <v>12.4</v>
      </c>
      <c r="D374" s="2">
        <v>5.8106</v>
      </c>
      <c r="E374" s="2">
        <v>7507</v>
      </c>
      <c r="F374" s="2"/>
      <c r="G374" s="2"/>
      <c r="H374" s="21">
        <f t="shared" si="5"/>
        <v>-4.0109701748371005E-3</v>
      </c>
      <c r="I374" s="13"/>
      <c r="J374" s="13"/>
      <c r="K374" s="13"/>
    </row>
    <row r="375" spans="2:11" ht="13.5" x14ac:dyDescent="0.35">
      <c r="B375" s="3">
        <v>42543</v>
      </c>
      <c r="C375" s="2">
        <v>12.45</v>
      </c>
      <c r="D375" s="2">
        <v>5.8339999999999996</v>
      </c>
      <c r="E375" s="2">
        <v>1156</v>
      </c>
      <c r="F375" s="2"/>
      <c r="G375" s="2"/>
      <c r="H375" s="21">
        <f t="shared" si="5"/>
        <v>4.0271228444566211E-3</v>
      </c>
      <c r="I375" s="13"/>
      <c r="J375" s="13"/>
      <c r="K375" s="13"/>
    </row>
    <row r="376" spans="2:11" ht="13.5" x14ac:dyDescent="0.35">
      <c r="B376" s="3">
        <v>42544</v>
      </c>
      <c r="C376" s="2">
        <v>12.28</v>
      </c>
      <c r="D376" s="2">
        <v>5.7542999999999997</v>
      </c>
      <c r="E376" s="2">
        <v>14283</v>
      </c>
      <c r="F376" s="2"/>
      <c r="G376" s="2"/>
      <c r="H376" s="21">
        <f t="shared" si="5"/>
        <v>-1.366129585190262E-2</v>
      </c>
      <c r="I376" s="13"/>
      <c r="J376" s="13"/>
      <c r="K376" s="13"/>
    </row>
    <row r="377" spans="2:11" ht="13.5" x14ac:dyDescent="0.35">
      <c r="B377" s="3">
        <v>42545</v>
      </c>
      <c r="C377" s="2">
        <v>12.08</v>
      </c>
      <c r="D377" s="2">
        <v>5.6605999999999996</v>
      </c>
      <c r="E377" s="2">
        <v>1490</v>
      </c>
      <c r="F377" s="2"/>
      <c r="G377" s="2"/>
      <c r="H377" s="21">
        <f t="shared" si="5"/>
        <v>-1.6283474966546776E-2</v>
      </c>
      <c r="I377" s="13"/>
      <c r="J377" s="13"/>
      <c r="K377" s="13"/>
    </row>
    <row r="378" spans="2:11" ht="13.5" x14ac:dyDescent="0.35">
      <c r="B378" s="3">
        <v>42548</v>
      </c>
      <c r="C378" s="2">
        <v>12</v>
      </c>
      <c r="D378" s="2">
        <v>5.6231</v>
      </c>
      <c r="E378" s="2">
        <v>5650</v>
      </c>
      <c r="F378" s="2"/>
      <c r="G378" s="2"/>
      <c r="H378" s="21">
        <f t="shared" si="5"/>
        <v>-6.6247394269158119E-3</v>
      </c>
      <c r="I378" s="13"/>
      <c r="J378" s="13"/>
      <c r="K378" s="13"/>
    </row>
    <row r="379" spans="2:11" ht="13.5" x14ac:dyDescent="0.35">
      <c r="B379" s="3">
        <v>42549</v>
      </c>
      <c r="C379" s="2">
        <v>12</v>
      </c>
      <c r="D379" s="2">
        <v>5.7590000000000003</v>
      </c>
      <c r="E379" s="2">
        <v>5338</v>
      </c>
      <c r="F379" s="2"/>
      <c r="G379" s="2"/>
      <c r="H379" s="21">
        <f t="shared" si="5"/>
        <v>2.4168163468549438E-2</v>
      </c>
      <c r="I379" s="13"/>
      <c r="J379" s="13"/>
      <c r="K379" s="13"/>
    </row>
    <row r="380" spans="2:11" ht="13.5" x14ac:dyDescent="0.35">
      <c r="B380" s="3">
        <v>42550</v>
      </c>
      <c r="C380" s="2">
        <v>11.97</v>
      </c>
      <c r="D380" s="2">
        <v>5.7446000000000002</v>
      </c>
      <c r="E380" s="2">
        <v>1212</v>
      </c>
      <c r="F380" s="2"/>
      <c r="G380" s="2"/>
      <c r="H380" s="21">
        <f t="shared" si="5"/>
        <v>-2.5004341031429397E-3</v>
      </c>
      <c r="I380" s="13"/>
      <c r="J380" s="13"/>
      <c r="K380" s="13"/>
    </row>
    <row r="381" spans="2:11" ht="13.5" x14ac:dyDescent="0.35">
      <c r="B381" s="3">
        <v>42551</v>
      </c>
      <c r="C381" s="2">
        <v>11.91</v>
      </c>
      <c r="D381" s="2">
        <v>5.7157999999999998</v>
      </c>
      <c r="E381" s="2">
        <v>9864</v>
      </c>
      <c r="F381" s="2"/>
      <c r="G381" s="2"/>
      <c r="H381" s="21">
        <f t="shared" si="5"/>
        <v>-5.013403892351144E-3</v>
      </c>
      <c r="I381" s="13"/>
      <c r="J381" s="13"/>
      <c r="K381" s="13"/>
    </row>
    <row r="382" spans="2:11" ht="13.5" x14ac:dyDescent="0.35">
      <c r="B382" s="3">
        <v>42552</v>
      </c>
      <c r="C382" s="2">
        <v>12</v>
      </c>
      <c r="D382" s="2">
        <v>5.7590000000000003</v>
      </c>
      <c r="E382" s="2">
        <v>26325</v>
      </c>
      <c r="F382" s="2"/>
      <c r="G382" s="2"/>
      <c r="H382" s="21">
        <f t="shared" si="5"/>
        <v>7.5579971307604488E-3</v>
      </c>
      <c r="I382" s="13"/>
      <c r="J382" s="13"/>
      <c r="K382" s="13"/>
    </row>
    <row r="383" spans="2:11" ht="13.5" x14ac:dyDescent="0.35">
      <c r="B383" s="3">
        <v>42555</v>
      </c>
      <c r="C383" s="2">
        <v>12</v>
      </c>
      <c r="D383" s="2">
        <v>5.7590000000000003</v>
      </c>
      <c r="E383" s="2">
        <v>2884</v>
      </c>
      <c r="F383" s="2"/>
      <c r="G383" s="2"/>
      <c r="H383" s="21">
        <f t="shared" si="5"/>
        <v>0</v>
      </c>
      <c r="I383" s="13"/>
      <c r="J383" s="13"/>
      <c r="K383" s="13"/>
    </row>
    <row r="384" spans="2:11" ht="13.5" x14ac:dyDescent="0.35">
      <c r="B384" s="3">
        <v>42559</v>
      </c>
      <c r="C384" s="2">
        <v>11.83</v>
      </c>
      <c r="D384" s="2">
        <v>5.6775000000000002</v>
      </c>
      <c r="E384" s="2">
        <v>1187</v>
      </c>
      <c r="F384" s="2"/>
      <c r="G384" s="2"/>
      <c r="H384" s="21">
        <f t="shared" si="5"/>
        <v>-1.4151762458760223E-2</v>
      </c>
      <c r="I384" s="13"/>
      <c r="J384" s="13"/>
      <c r="K384" s="13"/>
    </row>
    <row r="385" spans="2:11" ht="13.5" x14ac:dyDescent="0.35">
      <c r="B385" s="3">
        <v>42562</v>
      </c>
      <c r="C385" s="2">
        <v>12</v>
      </c>
      <c r="D385" s="2">
        <v>5.7590000000000003</v>
      </c>
      <c r="E385" s="2">
        <v>38209</v>
      </c>
      <c r="F385" s="2"/>
      <c r="G385" s="2"/>
      <c r="H385" s="21">
        <f t="shared" si="5"/>
        <v>1.4354909731395882E-2</v>
      </c>
      <c r="I385" s="13"/>
      <c r="J385" s="13"/>
      <c r="K385" s="13"/>
    </row>
    <row r="386" spans="2:11" ht="13.5" x14ac:dyDescent="0.35">
      <c r="B386" s="3">
        <v>42563</v>
      </c>
      <c r="C386" s="2">
        <v>12.4</v>
      </c>
      <c r="D386" s="2">
        <v>5.9509999999999996</v>
      </c>
      <c r="E386" s="2">
        <v>50496</v>
      </c>
      <c r="F386" s="2"/>
      <c r="G386" s="2"/>
      <c r="H386" s="21">
        <f t="shared" si="5"/>
        <v>3.3339121375238631E-2</v>
      </c>
      <c r="I386" s="13"/>
      <c r="J386" s="13"/>
      <c r="K386" s="13"/>
    </row>
    <row r="387" spans="2:11" ht="13.5" x14ac:dyDescent="0.35">
      <c r="B387" s="3">
        <v>42564</v>
      </c>
      <c r="C387" s="2">
        <v>12.4</v>
      </c>
      <c r="D387" s="2">
        <v>5.9509999999999996</v>
      </c>
      <c r="E387" s="2">
        <v>2293</v>
      </c>
      <c r="F387" s="2"/>
      <c r="G387" s="2"/>
      <c r="H387" s="21">
        <f t="shared" si="5"/>
        <v>0</v>
      </c>
      <c r="I387" s="13"/>
      <c r="J387" s="13"/>
      <c r="K387" s="13"/>
    </row>
    <row r="388" spans="2:11" ht="13.5" x14ac:dyDescent="0.35">
      <c r="B388" s="3">
        <v>42565</v>
      </c>
      <c r="C388" s="2">
        <v>12.29</v>
      </c>
      <c r="D388" s="2">
        <v>5.8982000000000001</v>
      </c>
      <c r="E388" s="2">
        <v>2487</v>
      </c>
      <c r="F388" s="2"/>
      <c r="G388" s="2"/>
      <c r="H388" s="21">
        <f t="shared" si="5"/>
        <v>-8.8724584103511209E-3</v>
      </c>
      <c r="I388" s="13"/>
      <c r="J388" s="13"/>
      <c r="K388" s="13"/>
    </row>
    <row r="389" spans="2:11" ht="13.5" x14ac:dyDescent="0.35">
      <c r="B389" s="3">
        <v>42566</v>
      </c>
      <c r="C389" s="2">
        <v>12.4</v>
      </c>
      <c r="D389" s="2">
        <v>5.9509999999999996</v>
      </c>
      <c r="E389" s="2">
        <v>9015</v>
      </c>
      <c r="F389" s="2"/>
      <c r="G389" s="2"/>
      <c r="H389" s="21">
        <f t="shared" si="5"/>
        <v>8.9518836255127864E-3</v>
      </c>
      <c r="I389" s="13"/>
      <c r="J389" s="13"/>
      <c r="K389" s="13"/>
    </row>
    <row r="390" spans="2:11" ht="13.5" x14ac:dyDescent="0.35">
      <c r="B390" s="3">
        <v>42569</v>
      </c>
      <c r="C390" s="2">
        <v>12.4</v>
      </c>
      <c r="D390" s="2">
        <v>5.9509999999999996</v>
      </c>
      <c r="E390" s="2">
        <v>6000</v>
      </c>
      <c r="F390" s="2"/>
      <c r="G390" s="2"/>
      <c r="H390" s="21">
        <f t="shared" si="5"/>
        <v>0</v>
      </c>
      <c r="I390" s="13"/>
      <c r="J390" s="13"/>
      <c r="K390" s="13"/>
    </row>
    <row r="391" spans="2:11" ht="13.5" x14ac:dyDescent="0.35">
      <c r="B391" s="3">
        <v>42570</v>
      </c>
      <c r="C391" s="2">
        <v>12.4</v>
      </c>
      <c r="D391" s="2">
        <v>5.9509999999999996</v>
      </c>
      <c r="E391" s="2">
        <v>13738</v>
      </c>
      <c r="F391" s="2"/>
      <c r="G391" s="2"/>
      <c r="H391" s="21">
        <f t="shared" ref="H391:H454" si="6">(D391-D390)/D390</f>
        <v>0</v>
      </c>
      <c r="I391" s="13"/>
      <c r="J391" s="13"/>
      <c r="K391" s="13"/>
    </row>
    <row r="392" spans="2:11" ht="13.5" x14ac:dyDescent="0.35">
      <c r="B392" s="3">
        <v>42571</v>
      </c>
      <c r="C392" s="2">
        <v>12.3</v>
      </c>
      <c r="D392" s="2">
        <v>5.9029999999999996</v>
      </c>
      <c r="E392" s="2">
        <v>4843</v>
      </c>
      <c r="F392" s="2"/>
      <c r="G392" s="2"/>
      <c r="H392" s="21">
        <f t="shared" si="6"/>
        <v>-8.0658712821374632E-3</v>
      </c>
      <c r="I392" s="13"/>
      <c r="J392" s="13"/>
      <c r="K392" s="13"/>
    </row>
    <row r="393" spans="2:11" ht="13.5" x14ac:dyDescent="0.35">
      <c r="B393" s="3">
        <v>42572</v>
      </c>
      <c r="C393" s="2">
        <v>12.24</v>
      </c>
      <c r="D393" s="2">
        <v>5.8742000000000001</v>
      </c>
      <c r="E393" s="2">
        <v>1385</v>
      </c>
      <c r="F393" s="2"/>
      <c r="G393" s="2"/>
      <c r="H393" s="21">
        <f t="shared" si="6"/>
        <v>-4.8788751482296278E-3</v>
      </c>
      <c r="I393" s="13"/>
      <c r="J393" s="13"/>
      <c r="K393" s="13"/>
    </row>
    <row r="394" spans="2:11" ht="13.5" x14ac:dyDescent="0.35">
      <c r="B394" s="3">
        <v>42573</v>
      </c>
      <c r="C394" s="2">
        <v>12.24</v>
      </c>
      <c r="D394" s="2">
        <v>5.8742000000000001</v>
      </c>
      <c r="E394" s="2">
        <v>1910</v>
      </c>
      <c r="F394" s="2"/>
      <c r="G394" s="2"/>
      <c r="H394" s="21">
        <f t="shared" si="6"/>
        <v>0</v>
      </c>
      <c r="I394" s="13"/>
      <c r="J394" s="13"/>
      <c r="K394" s="13"/>
    </row>
    <row r="395" spans="2:11" ht="13.5" x14ac:dyDescent="0.35">
      <c r="B395" s="3">
        <v>42577</v>
      </c>
      <c r="C395" s="2">
        <v>12.22</v>
      </c>
      <c r="D395" s="2">
        <v>5.8646000000000003</v>
      </c>
      <c r="E395" s="2">
        <v>724</v>
      </c>
      <c r="F395" s="2"/>
      <c r="G395" s="2"/>
      <c r="H395" s="21">
        <f t="shared" si="6"/>
        <v>-1.6342650914166748E-3</v>
      </c>
      <c r="I395" s="13"/>
      <c r="J395" s="13"/>
      <c r="K395" s="13"/>
    </row>
    <row r="396" spans="2:11" ht="13.5" x14ac:dyDescent="0.35">
      <c r="B396" s="3">
        <v>42578</v>
      </c>
      <c r="C396" s="2">
        <v>12</v>
      </c>
      <c r="D396" s="2">
        <v>5.7590000000000003</v>
      </c>
      <c r="E396" s="2">
        <v>26517</v>
      </c>
      <c r="F396" s="2"/>
      <c r="G396" s="2"/>
      <c r="H396" s="21">
        <f t="shared" si="6"/>
        <v>-1.8006343143607391E-2</v>
      </c>
      <c r="I396" s="13"/>
      <c r="J396" s="13"/>
      <c r="K396" s="13"/>
    </row>
    <row r="397" spans="2:11" ht="13.5" x14ac:dyDescent="0.35">
      <c r="B397" s="3">
        <v>42579</v>
      </c>
      <c r="C397" s="2">
        <v>12</v>
      </c>
      <c r="D397" s="2">
        <v>5.7590000000000003</v>
      </c>
      <c r="E397" s="2">
        <v>1593</v>
      </c>
      <c r="F397" s="2"/>
      <c r="G397" s="2"/>
      <c r="H397" s="21">
        <f t="shared" si="6"/>
        <v>0</v>
      </c>
      <c r="I397" s="13"/>
      <c r="J397" s="13"/>
      <c r="K397" s="13"/>
    </row>
    <row r="398" spans="2:11" ht="13.5" x14ac:dyDescent="0.35">
      <c r="B398" s="3">
        <v>42580</v>
      </c>
      <c r="C398" s="2">
        <v>11.9</v>
      </c>
      <c r="D398" s="2">
        <v>5.7110000000000003</v>
      </c>
      <c r="E398" s="2">
        <v>3211</v>
      </c>
      <c r="F398" s="2"/>
      <c r="G398" s="2"/>
      <c r="H398" s="21">
        <f t="shared" si="6"/>
        <v>-8.334780343809696E-3</v>
      </c>
      <c r="I398" s="13"/>
      <c r="J398" s="13"/>
      <c r="K398" s="13"/>
    </row>
    <row r="399" spans="2:11" ht="13.5" x14ac:dyDescent="0.35">
      <c r="B399" s="3">
        <v>42583</v>
      </c>
      <c r="C399" s="2">
        <v>11.5</v>
      </c>
      <c r="D399" s="2">
        <v>5.5190999999999999</v>
      </c>
      <c r="E399" s="2">
        <v>9787</v>
      </c>
      <c r="F399" s="2"/>
      <c r="G399" s="2"/>
      <c r="H399" s="21">
        <f t="shared" si="6"/>
        <v>-3.3601821047102153E-2</v>
      </c>
      <c r="I399" s="13"/>
      <c r="J399" s="13"/>
      <c r="K399" s="13"/>
    </row>
    <row r="400" spans="2:11" ht="13.5" x14ac:dyDescent="0.35">
      <c r="B400" s="3">
        <v>42584</v>
      </c>
      <c r="C400" s="2">
        <v>11.8</v>
      </c>
      <c r="D400" s="2">
        <v>5.6631</v>
      </c>
      <c r="E400" s="2">
        <v>2848</v>
      </c>
      <c r="F400" s="2"/>
      <c r="G400" s="2"/>
      <c r="H400" s="21">
        <f t="shared" si="6"/>
        <v>2.6091210523454936E-2</v>
      </c>
      <c r="I400" s="13"/>
      <c r="J400" s="13"/>
      <c r="K400" s="13"/>
    </row>
    <row r="401" spans="2:11" ht="13.5" x14ac:dyDescent="0.35">
      <c r="B401" s="3">
        <v>42585</v>
      </c>
      <c r="C401" s="2">
        <v>11.8</v>
      </c>
      <c r="D401" s="2">
        <v>5.6631</v>
      </c>
      <c r="E401" s="2">
        <v>11706</v>
      </c>
      <c r="F401" s="2"/>
      <c r="G401" s="2"/>
      <c r="H401" s="21">
        <f t="shared" si="6"/>
        <v>0</v>
      </c>
      <c r="I401" s="13"/>
      <c r="J401" s="13"/>
      <c r="K401" s="13"/>
    </row>
    <row r="402" spans="2:11" ht="13.5" x14ac:dyDescent="0.35">
      <c r="B402" s="3">
        <v>42586</v>
      </c>
      <c r="C402" s="2">
        <v>11.8</v>
      </c>
      <c r="D402" s="2">
        <v>5.6631</v>
      </c>
      <c r="E402" s="2">
        <v>1981</v>
      </c>
      <c r="F402" s="2"/>
      <c r="G402" s="2"/>
      <c r="H402" s="21">
        <f t="shared" si="6"/>
        <v>0</v>
      </c>
      <c r="I402" s="13"/>
      <c r="J402" s="13"/>
      <c r="K402" s="13"/>
    </row>
    <row r="403" spans="2:11" ht="13.5" x14ac:dyDescent="0.35">
      <c r="B403" s="3">
        <v>42587</v>
      </c>
      <c r="C403" s="2">
        <v>11.99</v>
      </c>
      <c r="D403" s="2">
        <v>5.7542</v>
      </c>
      <c r="E403" s="2">
        <v>5424</v>
      </c>
      <c r="F403" s="2"/>
      <c r="G403" s="2"/>
      <c r="H403" s="21">
        <f t="shared" si="6"/>
        <v>1.6086595680810854E-2</v>
      </c>
      <c r="I403" s="13"/>
      <c r="J403" s="13"/>
      <c r="K403" s="13"/>
    </row>
    <row r="404" spans="2:11" ht="13.5" x14ac:dyDescent="0.35">
      <c r="B404" s="3">
        <v>42590</v>
      </c>
      <c r="C404" s="2">
        <v>11.99</v>
      </c>
      <c r="D404" s="2">
        <v>5.7542</v>
      </c>
      <c r="E404" s="2">
        <v>4508</v>
      </c>
      <c r="F404" s="2"/>
      <c r="G404" s="2"/>
      <c r="H404" s="21">
        <f t="shared" si="6"/>
        <v>0</v>
      </c>
      <c r="I404" s="13"/>
      <c r="J404" s="13"/>
      <c r="K404" s="13"/>
    </row>
    <row r="405" spans="2:11" ht="13.5" x14ac:dyDescent="0.35">
      <c r="B405" s="3">
        <v>42591</v>
      </c>
      <c r="C405" s="2">
        <v>12</v>
      </c>
      <c r="D405" s="2">
        <v>5.7590000000000003</v>
      </c>
      <c r="E405" s="2">
        <v>8646</v>
      </c>
      <c r="F405" s="2"/>
      <c r="G405" s="2"/>
      <c r="H405" s="21">
        <f t="shared" si="6"/>
        <v>8.3417329950303425E-4</v>
      </c>
      <c r="I405" s="13"/>
      <c r="J405" s="13"/>
      <c r="K405" s="13"/>
    </row>
    <row r="406" spans="2:11" ht="13.5" x14ac:dyDescent="0.35">
      <c r="B406" s="3">
        <v>42592</v>
      </c>
      <c r="C406" s="2">
        <v>12</v>
      </c>
      <c r="D406" s="2">
        <v>5.7590000000000003</v>
      </c>
      <c r="E406" s="2">
        <v>9840</v>
      </c>
      <c r="F406" s="2"/>
      <c r="G406" s="2"/>
      <c r="H406" s="21">
        <f t="shared" si="6"/>
        <v>0</v>
      </c>
      <c r="I406" s="13"/>
      <c r="J406" s="13"/>
      <c r="K406" s="13"/>
    </row>
    <row r="407" spans="2:11" ht="13.5" x14ac:dyDescent="0.35">
      <c r="B407" s="3">
        <v>42593</v>
      </c>
      <c r="C407" s="2">
        <v>11.95</v>
      </c>
      <c r="D407" s="2">
        <v>5.7350000000000003</v>
      </c>
      <c r="E407" s="2">
        <v>1912</v>
      </c>
      <c r="F407" s="2"/>
      <c r="G407" s="2"/>
      <c r="H407" s="21">
        <f t="shared" si="6"/>
        <v>-4.167390171904848E-3</v>
      </c>
      <c r="I407" s="13"/>
      <c r="J407" s="13"/>
      <c r="K407" s="13"/>
    </row>
    <row r="408" spans="2:11" ht="13.5" x14ac:dyDescent="0.35">
      <c r="B408" s="3">
        <v>42594</v>
      </c>
      <c r="C408" s="2">
        <v>11.96</v>
      </c>
      <c r="D408" s="2">
        <v>5.7397999999999998</v>
      </c>
      <c r="E408" s="2">
        <v>5875</v>
      </c>
      <c r="F408" s="2"/>
      <c r="G408" s="2"/>
      <c r="H408" s="21">
        <f t="shared" si="6"/>
        <v>8.3696599825622861E-4</v>
      </c>
      <c r="I408" s="13"/>
      <c r="J408" s="13"/>
      <c r="K408" s="13"/>
    </row>
    <row r="409" spans="2:11" ht="13.5" x14ac:dyDescent="0.35">
      <c r="B409" s="3">
        <v>42597</v>
      </c>
      <c r="C409" s="2">
        <v>11.96</v>
      </c>
      <c r="D409" s="2">
        <v>5.7397999999999998</v>
      </c>
      <c r="E409" s="2">
        <v>5326</v>
      </c>
      <c r="F409" s="2"/>
      <c r="G409" s="2"/>
      <c r="H409" s="21">
        <f t="shared" si="6"/>
        <v>0</v>
      </c>
      <c r="I409" s="13"/>
      <c r="J409" s="13"/>
      <c r="K409" s="13"/>
    </row>
    <row r="410" spans="2:11" ht="13.5" x14ac:dyDescent="0.35">
      <c r="B410" s="3">
        <v>42598</v>
      </c>
      <c r="C410" s="2">
        <v>11.96</v>
      </c>
      <c r="D410" s="2">
        <v>5.7397999999999998</v>
      </c>
      <c r="E410" s="2">
        <v>2480</v>
      </c>
      <c r="F410" s="2"/>
      <c r="G410" s="2"/>
      <c r="H410" s="21">
        <f t="shared" si="6"/>
        <v>0</v>
      </c>
      <c r="I410" s="13"/>
      <c r="J410" s="13"/>
      <c r="K410" s="13"/>
    </row>
    <row r="411" spans="2:11" ht="13.5" x14ac:dyDescent="0.35">
      <c r="B411" s="3">
        <v>42599</v>
      </c>
      <c r="C411" s="2">
        <v>11.98</v>
      </c>
      <c r="D411" s="2">
        <v>5.7493999999999996</v>
      </c>
      <c r="E411" s="2">
        <v>2495</v>
      </c>
      <c r="F411" s="2"/>
      <c r="G411" s="2"/>
      <c r="H411" s="21">
        <f t="shared" si="6"/>
        <v>1.6725321439771126E-3</v>
      </c>
      <c r="I411" s="13"/>
      <c r="J411" s="13"/>
      <c r="K411" s="13"/>
    </row>
    <row r="412" spans="2:11" ht="13.5" x14ac:dyDescent="0.35">
      <c r="B412" s="3">
        <v>42600</v>
      </c>
      <c r="C412" s="2">
        <v>11.9</v>
      </c>
      <c r="D412" s="2">
        <v>5.7110000000000003</v>
      </c>
      <c r="E412" s="2">
        <v>4650</v>
      </c>
      <c r="F412" s="2"/>
      <c r="G412" s="2"/>
      <c r="H412" s="21">
        <f t="shared" si="6"/>
        <v>-6.6789578042925042E-3</v>
      </c>
      <c r="I412" s="13"/>
      <c r="J412" s="13"/>
      <c r="K412" s="13"/>
    </row>
    <row r="413" spans="2:11" ht="13.5" x14ac:dyDescent="0.35">
      <c r="B413" s="3">
        <v>42601</v>
      </c>
      <c r="C413" s="2">
        <v>11.9</v>
      </c>
      <c r="D413" s="2">
        <v>5.7110000000000003</v>
      </c>
      <c r="E413" s="2">
        <v>4017</v>
      </c>
      <c r="F413" s="2"/>
      <c r="G413" s="2"/>
      <c r="H413" s="21">
        <f t="shared" si="6"/>
        <v>0</v>
      </c>
      <c r="I413" s="13"/>
      <c r="J413" s="13"/>
      <c r="K413" s="13"/>
    </row>
    <row r="414" spans="2:11" ht="13.5" x14ac:dyDescent="0.35">
      <c r="B414" s="3">
        <v>42604</v>
      </c>
      <c r="C414" s="2">
        <v>11.9</v>
      </c>
      <c r="D414" s="2">
        <v>5.7110000000000003</v>
      </c>
      <c r="E414" s="2">
        <v>68260</v>
      </c>
      <c r="F414" s="2"/>
      <c r="G414" s="2"/>
      <c r="H414" s="21">
        <f t="shared" si="6"/>
        <v>0</v>
      </c>
      <c r="I414" s="13"/>
      <c r="J414" s="13"/>
      <c r="K414" s="13"/>
    </row>
    <row r="415" spans="2:11" ht="13.5" x14ac:dyDescent="0.35">
      <c r="B415" s="3">
        <v>42605</v>
      </c>
      <c r="C415" s="2">
        <v>12.12</v>
      </c>
      <c r="D415" s="2">
        <v>5.8166000000000002</v>
      </c>
      <c r="E415" s="2">
        <v>3686</v>
      </c>
      <c r="F415" s="2"/>
      <c r="G415" s="2"/>
      <c r="H415" s="21">
        <f t="shared" si="6"/>
        <v>1.8490632113465227E-2</v>
      </c>
      <c r="I415" s="13"/>
      <c r="J415" s="13"/>
      <c r="K415" s="13"/>
    </row>
    <row r="416" spans="2:11" ht="13.5" x14ac:dyDescent="0.35">
      <c r="B416" s="3">
        <v>42606</v>
      </c>
      <c r="C416" s="2">
        <v>12.1</v>
      </c>
      <c r="D416" s="2">
        <v>5.8070000000000004</v>
      </c>
      <c r="E416" s="2">
        <v>102460</v>
      </c>
      <c r="F416" s="2"/>
      <c r="G416" s="2"/>
      <c r="H416" s="21">
        <f t="shared" si="6"/>
        <v>-1.650448715744564E-3</v>
      </c>
      <c r="I416" s="13"/>
      <c r="J416" s="13"/>
      <c r="K416" s="13"/>
    </row>
    <row r="417" spans="2:11" ht="13.5" x14ac:dyDescent="0.35">
      <c r="B417" s="3">
        <v>42607</v>
      </c>
      <c r="C417" s="2">
        <v>11.98</v>
      </c>
      <c r="D417" s="2">
        <v>5.7493999999999996</v>
      </c>
      <c r="E417" s="2">
        <v>15292</v>
      </c>
      <c r="F417" s="2"/>
      <c r="G417" s="2"/>
      <c r="H417" s="21">
        <f t="shared" si="6"/>
        <v>-9.9190631995868354E-3</v>
      </c>
      <c r="I417" s="13"/>
      <c r="J417" s="13"/>
      <c r="K417" s="13"/>
    </row>
    <row r="418" spans="2:11" ht="13.5" x14ac:dyDescent="0.35">
      <c r="B418" s="3">
        <v>42608</v>
      </c>
      <c r="C418" s="2">
        <v>11.9</v>
      </c>
      <c r="D418" s="2">
        <v>5.7110000000000003</v>
      </c>
      <c r="E418" s="2">
        <v>6045</v>
      </c>
      <c r="F418" s="2"/>
      <c r="G418" s="2"/>
      <c r="H418" s="21">
        <f t="shared" si="6"/>
        <v>-6.6789578042925042E-3</v>
      </c>
      <c r="I418" s="13"/>
      <c r="J418" s="13"/>
      <c r="K418" s="13"/>
    </row>
    <row r="419" spans="2:11" ht="13.5" x14ac:dyDescent="0.35">
      <c r="B419" s="3">
        <v>42611</v>
      </c>
      <c r="C419" s="2">
        <v>11.95</v>
      </c>
      <c r="D419" s="2">
        <v>5.7350000000000003</v>
      </c>
      <c r="E419" s="2">
        <v>460</v>
      </c>
      <c r="F419" s="2"/>
      <c r="G419" s="2"/>
      <c r="H419" s="21">
        <f t="shared" si="6"/>
        <v>4.2024163894239224E-3</v>
      </c>
      <c r="I419" s="13"/>
      <c r="J419" s="13"/>
      <c r="K419" s="13"/>
    </row>
    <row r="420" spans="2:11" ht="13.5" x14ac:dyDescent="0.35">
      <c r="B420" s="3">
        <v>42612</v>
      </c>
      <c r="C420" s="2">
        <v>11.88</v>
      </c>
      <c r="D420" s="2">
        <v>5.7015000000000002</v>
      </c>
      <c r="E420" s="2">
        <v>14231</v>
      </c>
      <c r="F420" s="2"/>
      <c r="G420" s="2"/>
      <c r="H420" s="21">
        <f t="shared" si="6"/>
        <v>-5.8413251961639207E-3</v>
      </c>
      <c r="I420" s="13"/>
      <c r="J420" s="13"/>
      <c r="K420" s="13"/>
    </row>
    <row r="421" spans="2:11" ht="13.5" x14ac:dyDescent="0.35">
      <c r="B421" s="3">
        <v>42613</v>
      </c>
      <c r="C421" s="2">
        <v>11.8</v>
      </c>
      <c r="D421" s="2">
        <v>5.6631</v>
      </c>
      <c r="E421" s="2">
        <v>8769</v>
      </c>
      <c r="F421" s="2"/>
      <c r="G421" s="2"/>
      <c r="H421" s="21">
        <f t="shared" si="6"/>
        <v>-6.7350697184951694E-3</v>
      </c>
      <c r="I421" s="13"/>
      <c r="J421" s="13"/>
      <c r="K421" s="13"/>
    </row>
    <row r="422" spans="2:11" ht="13.5" x14ac:dyDescent="0.35">
      <c r="B422" s="3">
        <v>42614</v>
      </c>
      <c r="C422" s="2">
        <v>11.8</v>
      </c>
      <c r="D422" s="2">
        <v>5.6631</v>
      </c>
      <c r="E422" s="2">
        <v>9420</v>
      </c>
      <c r="F422" s="2"/>
      <c r="G422" s="2"/>
      <c r="H422" s="21">
        <f t="shared" si="6"/>
        <v>0</v>
      </c>
      <c r="I422" s="13"/>
      <c r="J422" s="13"/>
      <c r="K422" s="13"/>
    </row>
    <row r="423" spans="2:11" ht="13.5" x14ac:dyDescent="0.35">
      <c r="B423" s="3">
        <v>42615</v>
      </c>
      <c r="C423" s="2">
        <v>11.8</v>
      </c>
      <c r="D423" s="2">
        <v>5.6631</v>
      </c>
      <c r="E423" s="2">
        <v>38678</v>
      </c>
      <c r="F423" s="2"/>
      <c r="G423" s="2"/>
      <c r="H423" s="21">
        <f t="shared" si="6"/>
        <v>0</v>
      </c>
      <c r="I423" s="13"/>
      <c r="J423" s="13"/>
      <c r="K423" s="13"/>
    </row>
    <row r="424" spans="2:11" ht="13.5" x14ac:dyDescent="0.35">
      <c r="B424" s="3">
        <v>42618</v>
      </c>
      <c r="C424" s="2">
        <v>11.78</v>
      </c>
      <c r="D424" s="2">
        <v>5.6535000000000002</v>
      </c>
      <c r="E424" s="2">
        <v>12230</v>
      </c>
      <c r="F424" s="2"/>
      <c r="G424" s="2"/>
      <c r="H424" s="21">
        <f t="shared" si="6"/>
        <v>-1.6951846161995781E-3</v>
      </c>
      <c r="I424" s="13"/>
      <c r="J424" s="13"/>
      <c r="K424" s="13"/>
    </row>
    <row r="425" spans="2:11" ht="13.5" x14ac:dyDescent="0.35">
      <c r="B425" s="3">
        <v>42619</v>
      </c>
      <c r="C425" s="2">
        <v>11.8</v>
      </c>
      <c r="D425" s="2">
        <v>5.6631</v>
      </c>
      <c r="E425" s="2">
        <v>11635</v>
      </c>
      <c r="F425" s="2"/>
      <c r="G425" s="2"/>
      <c r="H425" s="21">
        <f t="shared" si="6"/>
        <v>1.6980631467232389E-3</v>
      </c>
      <c r="I425" s="13"/>
      <c r="J425" s="13"/>
      <c r="K425" s="13"/>
    </row>
    <row r="426" spans="2:11" ht="13.5" x14ac:dyDescent="0.35">
      <c r="B426" s="3">
        <v>42620</v>
      </c>
      <c r="C426" s="2">
        <v>11.77</v>
      </c>
      <c r="D426" s="2">
        <v>5.6486999999999998</v>
      </c>
      <c r="E426" s="2">
        <v>2730</v>
      </c>
      <c r="F426" s="2"/>
      <c r="G426" s="2"/>
      <c r="H426" s="21">
        <f t="shared" si="6"/>
        <v>-2.5427769242994456E-3</v>
      </c>
      <c r="I426" s="13"/>
      <c r="J426" s="13"/>
      <c r="K426" s="13"/>
    </row>
    <row r="427" spans="2:11" ht="13.5" x14ac:dyDescent="0.35">
      <c r="B427" s="3">
        <v>42621</v>
      </c>
      <c r="C427" s="2">
        <v>11.77</v>
      </c>
      <c r="D427" s="2">
        <v>5.6486999999999998</v>
      </c>
      <c r="E427" s="2">
        <v>12408</v>
      </c>
      <c r="F427" s="2"/>
      <c r="G427" s="2"/>
      <c r="H427" s="21">
        <f t="shared" si="6"/>
        <v>0</v>
      </c>
      <c r="I427" s="13"/>
      <c r="J427" s="13"/>
      <c r="K427" s="13"/>
    </row>
    <row r="428" spans="2:11" ht="13.5" x14ac:dyDescent="0.35">
      <c r="B428" s="3">
        <v>42622</v>
      </c>
      <c r="C428" s="2">
        <v>11.9</v>
      </c>
      <c r="D428" s="2">
        <v>5.7110000000000003</v>
      </c>
      <c r="E428" s="2">
        <v>87701</v>
      </c>
      <c r="F428" s="2"/>
      <c r="G428" s="2"/>
      <c r="H428" s="21">
        <f t="shared" si="6"/>
        <v>1.1029086338449637E-2</v>
      </c>
      <c r="I428" s="13"/>
      <c r="J428" s="13"/>
      <c r="K428" s="13"/>
    </row>
    <row r="429" spans="2:11" ht="13.5" x14ac:dyDescent="0.35">
      <c r="B429" s="3">
        <v>42627</v>
      </c>
      <c r="C429" s="2">
        <v>12.1</v>
      </c>
      <c r="D429" s="2">
        <v>5.8070000000000004</v>
      </c>
      <c r="E429" s="2">
        <v>900</v>
      </c>
      <c r="F429" s="2"/>
      <c r="G429" s="2"/>
      <c r="H429" s="21">
        <f t="shared" si="6"/>
        <v>1.680966555769569E-2</v>
      </c>
      <c r="I429" s="13"/>
      <c r="J429" s="13"/>
      <c r="K429" s="13"/>
    </row>
    <row r="430" spans="2:11" ht="13.5" x14ac:dyDescent="0.35">
      <c r="B430" s="3">
        <v>42628</v>
      </c>
      <c r="C430" s="2">
        <v>11.84</v>
      </c>
      <c r="D430" s="2">
        <v>5.6822999999999997</v>
      </c>
      <c r="E430" s="2">
        <v>4082</v>
      </c>
      <c r="F430" s="2"/>
      <c r="G430" s="2"/>
      <c r="H430" s="21">
        <f t="shared" si="6"/>
        <v>-2.1474083003272033E-2</v>
      </c>
      <c r="I430" s="13"/>
      <c r="J430" s="13"/>
      <c r="K430" s="13"/>
    </row>
    <row r="431" spans="2:11" ht="13.5" x14ac:dyDescent="0.35">
      <c r="B431" s="3">
        <v>42629</v>
      </c>
      <c r="C431" s="2">
        <v>11.9</v>
      </c>
      <c r="D431" s="2">
        <v>5.7110000000000003</v>
      </c>
      <c r="E431" s="2">
        <v>16742</v>
      </c>
      <c r="F431" s="2"/>
      <c r="G431" s="2"/>
      <c r="H431" s="21">
        <f t="shared" si="6"/>
        <v>5.05077169456041E-3</v>
      </c>
      <c r="I431" s="13"/>
      <c r="J431" s="13"/>
      <c r="K431" s="13"/>
    </row>
    <row r="432" spans="2:11" ht="13.5" x14ac:dyDescent="0.35">
      <c r="B432" s="3">
        <v>42632</v>
      </c>
      <c r="C432" s="2">
        <v>12</v>
      </c>
      <c r="D432" s="2">
        <v>5.7590000000000003</v>
      </c>
      <c r="E432" s="2">
        <v>15626</v>
      </c>
      <c r="F432" s="2"/>
      <c r="G432" s="2"/>
      <c r="H432" s="21">
        <f t="shared" si="6"/>
        <v>8.4048327788478448E-3</v>
      </c>
      <c r="I432" s="13"/>
      <c r="J432" s="13"/>
      <c r="K432" s="13"/>
    </row>
    <row r="433" spans="2:11" ht="13.5" x14ac:dyDescent="0.35">
      <c r="B433" s="3">
        <v>42633</v>
      </c>
      <c r="C433" s="2">
        <v>11.97</v>
      </c>
      <c r="D433" s="2">
        <v>5.7446000000000002</v>
      </c>
      <c r="E433" s="2">
        <v>5022</v>
      </c>
      <c r="F433" s="2"/>
      <c r="G433" s="2"/>
      <c r="H433" s="21">
        <f t="shared" si="6"/>
        <v>-2.5004341031429397E-3</v>
      </c>
      <c r="I433" s="13"/>
      <c r="J433" s="13"/>
      <c r="K433" s="13"/>
    </row>
    <row r="434" spans="2:11" ht="13.5" x14ac:dyDescent="0.35">
      <c r="B434" s="3">
        <v>42634</v>
      </c>
      <c r="C434" s="2">
        <v>12</v>
      </c>
      <c r="D434" s="2">
        <v>5.7590000000000003</v>
      </c>
      <c r="E434" s="2">
        <v>10987</v>
      </c>
      <c r="F434" s="2"/>
      <c r="G434" s="2"/>
      <c r="H434" s="21">
        <f t="shared" si="6"/>
        <v>2.506701946175572E-3</v>
      </c>
      <c r="I434" s="13"/>
      <c r="J434" s="13"/>
      <c r="K434" s="13"/>
    </row>
    <row r="435" spans="2:11" ht="13.5" x14ac:dyDescent="0.35">
      <c r="B435" s="3">
        <v>42635</v>
      </c>
      <c r="C435" s="2">
        <v>12.3</v>
      </c>
      <c r="D435" s="2">
        <v>5.9029999999999996</v>
      </c>
      <c r="E435" s="2">
        <v>97891</v>
      </c>
      <c r="F435" s="2"/>
      <c r="G435" s="2"/>
      <c r="H435" s="21">
        <f t="shared" si="6"/>
        <v>2.5004341031428935E-2</v>
      </c>
      <c r="I435" s="13"/>
      <c r="J435" s="13"/>
      <c r="K435" s="13"/>
    </row>
    <row r="436" spans="2:11" ht="13.5" x14ac:dyDescent="0.35">
      <c r="B436" s="3">
        <v>42636</v>
      </c>
      <c r="C436" s="2">
        <v>12.6</v>
      </c>
      <c r="D436" s="2">
        <v>6.0469999999999997</v>
      </c>
      <c r="E436" s="2">
        <v>136940</v>
      </c>
      <c r="F436" s="2"/>
      <c r="G436" s="2"/>
      <c r="H436" s="21">
        <f t="shared" si="6"/>
        <v>2.4394375741148593E-2</v>
      </c>
      <c r="I436" s="13"/>
      <c r="J436" s="13"/>
      <c r="K436" s="13"/>
    </row>
    <row r="437" spans="2:11" ht="13.5" x14ac:dyDescent="0.35">
      <c r="B437" s="3">
        <v>42639</v>
      </c>
      <c r="C437" s="2">
        <v>12.5</v>
      </c>
      <c r="D437" s="2">
        <v>5.9989999999999997</v>
      </c>
      <c r="E437" s="2">
        <v>14222</v>
      </c>
      <c r="F437" s="2"/>
      <c r="G437" s="2"/>
      <c r="H437" s="21">
        <f t="shared" si="6"/>
        <v>-7.9378204068133035E-3</v>
      </c>
      <c r="I437" s="13"/>
      <c r="J437" s="13"/>
      <c r="K437" s="13"/>
    </row>
    <row r="438" spans="2:11" ht="13.5" x14ac:dyDescent="0.35">
      <c r="B438" s="3">
        <v>42640</v>
      </c>
      <c r="C438" s="2">
        <v>12.2</v>
      </c>
      <c r="D438" s="2">
        <v>5.8550000000000004</v>
      </c>
      <c r="E438" s="2">
        <v>5355</v>
      </c>
      <c r="F438" s="2"/>
      <c r="G438" s="2"/>
      <c r="H438" s="21">
        <f t="shared" si="6"/>
        <v>-2.4004000666777672E-2</v>
      </c>
      <c r="I438" s="13"/>
      <c r="J438" s="13"/>
      <c r="K438" s="13"/>
    </row>
    <row r="439" spans="2:11" ht="13.5" x14ac:dyDescent="0.35">
      <c r="B439" s="3">
        <v>42641</v>
      </c>
      <c r="C439" s="2">
        <v>12.3</v>
      </c>
      <c r="D439" s="2">
        <v>5.9029999999999996</v>
      </c>
      <c r="E439" s="2">
        <v>10518</v>
      </c>
      <c r="F439" s="2"/>
      <c r="G439" s="2"/>
      <c r="H439" s="21">
        <f t="shared" si="6"/>
        <v>8.1981212638768831E-3</v>
      </c>
      <c r="I439" s="13"/>
      <c r="J439" s="13"/>
      <c r="K439" s="13"/>
    </row>
    <row r="440" spans="2:11" ht="13.5" x14ac:dyDescent="0.35">
      <c r="B440" s="3">
        <v>42642</v>
      </c>
      <c r="C440" s="2">
        <v>12.31</v>
      </c>
      <c r="D440" s="2">
        <v>5.9077999999999999</v>
      </c>
      <c r="E440" s="2">
        <v>6148</v>
      </c>
      <c r="F440" s="2"/>
      <c r="G440" s="2"/>
      <c r="H440" s="21">
        <f t="shared" si="6"/>
        <v>8.1314585803834657E-4</v>
      </c>
      <c r="I440" s="13"/>
      <c r="J440" s="13"/>
      <c r="K440" s="13"/>
    </row>
    <row r="441" spans="2:11" ht="13.5" x14ac:dyDescent="0.35">
      <c r="B441" s="3">
        <v>42643</v>
      </c>
      <c r="C441" s="2">
        <v>12.33</v>
      </c>
      <c r="D441" s="2">
        <v>5.9173999999999998</v>
      </c>
      <c r="E441" s="2">
        <v>8030</v>
      </c>
      <c r="F441" s="2"/>
      <c r="G441" s="2"/>
      <c r="H441" s="21">
        <f t="shared" si="6"/>
        <v>1.6249703781441199E-3</v>
      </c>
      <c r="I441" s="13"/>
      <c r="J441" s="13"/>
      <c r="K441" s="13"/>
    </row>
    <row r="442" spans="2:11" ht="13.5" x14ac:dyDescent="0.35">
      <c r="B442" s="3">
        <v>42647</v>
      </c>
      <c r="C442" s="2">
        <v>12.36</v>
      </c>
      <c r="D442" s="2">
        <v>5.9318</v>
      </c>
      <c r="E442" s="2">
        <v>18544</v>
      </c>
      <c r="F442" s="2"/>
      <c r="G442" s="2"/>
      <c r="H442" s="21">
        <f t="shared" si="6"/>
        <v>2.4335011998513185E-3</v>
      </c>
      <c r="I442" s="13"/>
      <c r="J442" s="13"/>
      <c r="K442" s="13"/>
    </row>
    <row r="443" spans="2:11" ht="13.5" x14ac:dyDescent="0.35">
      <c r="B443" s="3">
        <v>42648</v>
      </c>
      <c r="C443" s="2">
        <v>12.35</v>
      </c>
      <c r="D443" s="2">
        <v>5.9269999999999996</v>
      </c>
      <c r="E443" s="2">
        <v>10775</v>
      </c>
      <c r="F443" s="2"/>
      <c r="G443" s="2"/>
      <c r="H443" s="21">
        <f t="shared" si="6"/>
        <v>-8.0919788259893447E-4</v>
      </c>
      <c r="I443" s="13"/>
      <c r="J443" s="13"/>
      <c r="K443" s="13"/>
    </row>
    <row r="444" spans="2:11" ht="13.5" x14ac:dyDescent="0.35">
      <c r="B444" s="3">
        <v>42649</v>
      </c>
      <c r="C444" s="2">
        <v>12.45</v>
      </c>
      <c r="D444" s="2">
        <v>5.9749999999999996</v>
      </c>
      <c r="E444" s="2">
        <v>19246</v>
      </c>
      <c r="F444" s="2"/>
      <c r="G444" s="2"/>
      <c r="H444" s="21">
        <f t="shared" si="6"/>
        <v>8.0985321410494433E-3</v>
      </c>
      <c r="I444" s="13"/>
      <c r="J444" s="13"/>
      <c r="K444" s="13"/>
    </row>
    <row r="445" spans="2:11" ht="13.5" x14ac:dyDescent="0.35">
      <c r="B445" s="3">
        <v>42650</v>
      </c>
      <c r="C445" s="2">
        <v>12.4</v>
      </c>
      <c r="D445" s="2">
        <v>5.9509999999999996</v>
      </c>
      <c r="E445" s="2">
        <v>29854</v>
      </c>
      <c r="F445" s="2"/>
      <c r="G445" s="2"/>
      <c r="H445" s="21">
        <f t="shared" si="6"/>
        <v>-4.0167364016736439E-3</v>
      </c>
      <c r="I445" s="13"/>
      <c r="J445" s="13"/>
      <c r="K445" s="13"/>
    </row>
    <row r="446" spans="2:11" ht="13.5" x14ac:dyDescent="0.35">
      <c r="B446" s="3">
        <v>42653</v>
      </c>
      <c r="C446" s="2">
        <v>12.45</v>
      </c>
      <c r="D446" s="2">
        <v>5.9749999999999996</v>
      </c>
      <c r="E446" s="2">
        <v>3168</v>
      </c>
      <c r="F446" s="2"/>
      <c r="G446" s="2"/>
      <c r="H446" s="21">
        <f t="shared" si="6"/>
        <v>4.0329356410687316E-3</v>
      </c>
      <c r="I446" s="13"/>
      <c r="J446" s="13"/>
      <c r="K446" s="13"/>
    </row>
    <row r="447" spans="2:11" ht="13.5" x14ac:dyDescent="0.35">
      <c r="B447" s="3">
        <v>42654</v>
      </c>
      <c r="C447" s="2">
        <v>12.4</v>
      </c>
      <c r="D447" s="2">
        <v>5.9509999999999996</v>
      </c>
      <c r="E447" s="2">
        <v>38988</v>
      </c>
      <c r="F447" s="2"/>
      <c r="G447" s="2"/>
      <c r="H447" s="21">
        <f t="shared" si="6"/>
        <v>-4.0167364016736439E-3</v>
      </c>
      <c r="I447" s="13"/>
      <c r="J447" s="13"/>
      <c r="K447" s="13"/>
    </row>
    <row r="448" spans="2:11" ht="13.5" x14ac:dyDescent="0.35">
      <c r="B448" s="3">
        <v>42655</v>
      </c>
      <c r="C448" s="2">
        <v>12.49</v>
      </c>
      <c r="D448" s="2">
        <v>5.9942000000000002</v>
      </c>
      <c r="E448" s="2">
        <v>19954</v>
      </c>
      <c r="F448" s="2"/>
      <c r="G448" s="2"/>
      <c r="H448" s="21">
        <f t="shared" si="6"/>
        <v>7.2592841539238064E-3</v>
      </c>
      <c r="I448" s="13"/>
      <c r="J448" s="13"/>
      <c r="K448" s="13"/>
    </row>
    <row r="449" spans="2:11" ht="13.5" x14ac:dyDescent="0.35">
      <c r="B449" s="3">
        <v>42656</v>
      </c>
      <c r="C449" s="2">
        <v>12.45</v>
      </c>
      <c r="D449" s="2">
        <v>5.9749999999999996</v>
      </c>
      <c r="E449" s="2">
        <v>51058</v>
      </c>
      <c r="F449" s="2"/>
      <c r="G449" s="2"/>
      <c r="H449" s="21">
        <f t="shared" si="6"/>
        <v>-3.2030963264489923E-3</v>
      </c>
      <c r="I449" s="13"/>
      <c r="J449" s="13"/>
      <c r="K449" s="13"/>
    </row>
    <row r="450" spans="2:11" ht="13.5" x14ac:dyDescent="0.35">
      <c r="B450" s="3">
        <v>42657</v>
      </c>
      <c r="C450" s="2">
        <v>12.45</v>
      </c>
      <c r="D450" s="2">
        <v>5.9749999999999996</v>
      </c>
      <c r="E450" s="2">
        <v>2805</v>
      </c>
      <c r="F450" s="2"/>
      <c r="G450" s="2"/>
      <c r="H450" s="21">
        <f t="shared" si="6"/>
        <v>0</v>
      </c>
      <c r="I450" s="13"/>
      <c r="J450" s="13"/>
      <c r="K450" s="13"/>
    </row>
    <row r="451" spans="2:11" ht="13.5" x14ac:dyDescent="0.35">
      <c r="B451" s="3">
        <v>42660</v>
      </c>
      <c r="C451" s="2">
        <v>12.4</v>
      </c>
      <c r="D451" s="2">
        <v>5.9509999999999996</v>
      </c>
      <c r="E451" s="2">
        <v>12950</v>
      </c>
      <c r="F451" s="2"/>
      <c r="G451" s="2"/>
      <c r="H451" s="21">
        <f t="shared" si="6"/>
        <v>-4.0167364016736439E-3</v>
      </c>
      <c r="I451" s="13"/>
      <c r="J451" s="13"/>
      <c r="K451" s="13"/>
    </row>
    <row r="452" spans="2:11" ht="13.5" x14ac:dyDescent="0.35">
      <c r="B452" s="3">
        <v>42661</v>
      </c>
      <c r="C452" s="2">
        <v>12.37</v>
      </c>
      <c r="D452" s="2">
        <v>5.9366000000000003</v>
      </c>
      <c r="E452" s="2">
        <v>653</v>
      </c>
      <c r="F452" s="2"/>
      <c r="G452" s="2"/>
      <c r="H452" s="21">
        <f t="shared" si="6"/>
        <v>-2.4197613846411196E-3</v>
      </c>
      <c r="I452" s="13"/>
      <c r="J452" s="13"/>
      <c r="K452" s="13"/>
    </row>
    <row r="453" spans="2:11" ht="13.5" x14ac:dyDescent="0.35">
      <c r="B453" s="3">
        <v>42662</v>
      </c>
      <c r="C453" s="2">
        <v>12.4</v>
      </c>
      <c r="D453" s="2">
        <v>5.9509999999999996</v>
      </c>
      <c r="E453" s="2">
        <v>69458</v>
      </c>
      <c r="F453" s="2"/>
      <c r="G453" s="2"/>
      <c r="H453" s="21">
        <f t="shared" si="6"/>
        <v>2.4256308324629083E-3</v>
      </c>
      <c r="I453" s="13"/>
      <c r="J453" s="13"/>
      <c r="K453" s="13"/>
    </row>
    <row r="454" spans="2:11" ht="13.5" x14ac:dyDescent="0.35">
      <c r="B454" s="3">
        <v>42663</v>
      </c>
      <c r="C454" s="2">
        <v>12.59</v>
      </c>
      <c r="D454" s="2">
        <v>6.0422000000000002</v>
      </c>
      <c r="E454" s="2">
        <v>8298</v>
      </c>
      <c r="F454" s="2"/>
      <c r="G454" s="2"/>
      <c r="H454" s="21">
        <f t="shared" si="6"/>
        <v>1.532515543606127E-2</v>
      </c>
      <c r="I454" s="13"/>
      <c r="J454" s="13"/>
      <c r="K454" s="13"/>
    </row>
    <row r="455" spans="2:11" ht="13.5" x14ac:dyDescent="0.35">
      <c r="B455" s="3">
        <v>42664</v>
      </c>
      <c r="C455" s="2">
        <v>12.5</v>
      </c>
      <c r="D455" s="2">
        <v>5.9989999999999997</v>
      </c>
      <c r="E455" s="2">
        <v>5746</v>
      </c>
      <c r="F455" s="2"/>
      <c r="G455" s="2"/>
      <c r="H455" s="21">
        <f t="shared" ref="H455:H518" si="7">(D455-D454)/D454</f>
        <v>-7.1497136804476134E-3</v>
      </c>
      <c r="I455" s="13"/>
      <c r="J455" s="13"/>
      <c r="K455" s="13"/>
    </row>
    <row r="456" spans="2:11" ht="13.5" x14ac:dyDescent="0.35">
      <c r="B456" s="3">
        <v>42667</v>
      </c>
      <c r="C456" s="2">
        <v>12.37</v>
      </c>
      <c r="D456" s="2">
        <v>5.9366000000000003</v>
      </c>
      <c r="E456" s="2">
        <v>2430</v>
      </c>
      <c r="F456" s="2"/>
      <c r="G456" s="2"/>
      <c r="H456" s="21">
        <f t="shared" si="7"/>
        <v>-1.040173362227027E-2</v>
      </c>
      <c r="I456" s="13"/>
      <c r="J456" s="13"/>
      <c r="K456" s="13"/>
    </row>
    <row r="457" spans="2:11" ht="13.5" x14ac:dyDescent="0.35">
      <c r="B457" s="3">
        <v>42668</v>
      </c>
      <c r="C457" s="2">
        <v>12.74</v>
      </c>
      <c r="D457" s="2">
        <v>6.1142000000000003</v>
      </c>
      <c r="E457" s="2">
        <v>13736</v>
      </c>
      <c r="F457" s="2"/>
      <c r="G457" s="2"/>
      <c r="H457" s="21">
        <f t="shared" si="7"/>
        <v>2.9916113600377315E-2</v>
      </c>
      <c r="I457" s="13"/>
      <c r="J457" s="13"/>
      <c r="K457" s="13"/>
    </row>
    <row r="458" spans="2:11" ht="13.5" x14ac:dyDescent="0.35">
      <c r="B458" s="3">
        <v>42669</v>
      </c>
      <c r="C458" s="2">
        <v>12.8</v>
      </c>
      <c r="D458" s="2">
        <v>6.1429999999999998</v>
      </c>
      <c r="E458" s="2">
        <v>8497</v>
      </c>
      <c r="F458" s="2"/>
      <c r="G458" s="2"/>
      <c r="H458" s="21">
        <f t="shared" si="7"/>
        <v>4.7103464067252444E-3</v>
      </c>
      <c r="I458" s="13"/>
      <c r="J458" s="13"/>
      <c r="K458" s="13"/>
    </row>
    <row r="459" spans="2:11" ht="13.5" x14ac:dyDescent="0.35">
      <c r="B459" s="3">
        <v>42670</v>
      </c>
      <c r="C459" s="2">
        <v>12.86</v>
      </c>
      <c r="D459" s="2">
        <v>6.1718000000000002</v>
      </c>
      <c r="E459" s="2">
        <v>34579</v>
      </c>
      <c r="F459" s="2"/>
      <c r="G459" s="2"/>
      <c r="H459" s="21">
        <f t="shared" si="7"/>
        <v>4.688263063649745E-3</v>
      </c>
      <c r="I459" s="13"/>
      <c r="J459" s="13"/>
      <c r="K459" s="13"/>
    </row>
    <row r="460" spans="2:11" ht="13.5" x14ac:dyDescent="0.35">
      <c r="B460" s="3">
        <v>42671</v>
      </c>
      <c r="C460" s="2">
        <v>12.71</v>
      </c>
      <c r="D460" s="2">
        <v>6.0998000000000001</v>
      </c>
      <c r="E460" s="2">
        <v>1216</v>
      </c>
      <c r="F460" s="2"/>
      <c r="G460" s="2"/>
      <c r="H460" s="21">
        <f t="shared" si="7"/>
        <v>-1.1665964548429966E-2</v>
      </c>
      <c r="I460" s="13"/>
      <c r="J460" s="13"/>
      <c r="K460" s="13"/>
    </row>
    <row r="461" spans="2:11" ht="13.5" x14ac:dyDescent="0.35">
      <c r="B461" s="3">
        <v>42674</v>
      </c>
      <c r="C461" s="2">
        <v>12.7</v>
      </c>
      <c r="D461" s="2">
        <v>6.0949999999999998</v>
      </c>
      <c r="E461" s="2">
        <v>18148</v>
      </c>
      <c r="F461" s="2"/>
      <c r="G461" s="2"/>
      <c r="H461" s="21">
        <f t="shared" si="7"/>
        <v>-7.8691104626387083E-4</v>
      </c>
      <c r="I461" s="13"/>
      <c r="J461" s="13"/>
      <c r="K461" s="13"/>
    </row>
    <row r="462" spans="2:11" ht="13.5" x14ac:dyDescent="0.35">
      <c r="B462" s="3">
        <v>42675</v>
      </c>
      <c r="C462" s="2">
        <v>12.6</v>
      </c>
      <c r="D462" s="2">
        <v>6.0469999999999997</v>
      </c>
      <c r="E462" s="2">
        <v>24478</v>
      </c>
      <c r="F462" s="2"/>
      <c r="G462" s="2"/>
      <c r="H462" s="21">
        <f t="shared" si="7"/>
        <v>-7.8753076292042735E-3</v>
      </c>
      <c r="I462" s="13"/>
      <c r="J462" s="13"/>
      <c r="K462" s="13"/>
    </row>
    <row r="463" spans="2:11" ht="13.5" x14ac:dyDescent="0.35">
      <c r="B463" s="3">
        <v>42676</v>
      </c>
      <c r="C463" s="2">
        <v>12.57</v>
      </c>
      <c r="D463" s="2">
        <v>6.0326000000000004</v>
      </c>
      <c r="E463" s="2">
        <v>24840</v>
      </c>
      <c r="F463" s="2"/>
      <c r="G463" s="2"/>
      <c r="H463" s="21">
        <f t="shared" si="7"/>
        <v>-2.3813461220438736E-3</v>
      </c>
      <c r="I463" s="13"/>
      <c r="J463" s="13"/>
      <c r="K463" s="13"/>
    </row>
    <row r="464" spans="2:11" ht="13.5" x14ac:dyDescent="0.35">
      <c r="B464" s="3">
        <v>42677</v>
      </c>
      <c r="C464" s="2">
        <v>12.6</v>
      </c>
      <c r="D464" s="2">
        <v>6.0469999999999997</v>
      </c>
      <c r="E464" s="2">
        <v>9117</v>
      </c>
      <c r="F464" s="2"/>
      <c r="G464" s="2"/>
      <c r="H464" s="21">
        <f t="shared" si="7"/>
        <v>2.3870304677915495E-3</v>
      </c>
      <c r="I464" s="13"/>
      <c r="J464" s="13"/>
      <c r="K464" s="13"/>
    </row>
    <row r="465" spans="2:11" ht="13.5" x14ac:dyDescent="0.35">
      <c r="B465" s="3">
        <v>42678</v>
      </c>
      <c r="C465" s="2">
        <v>12.6</v>
      </c>
      <c r="D465" s="2">
        <v>6.0469999999999997</v>
      </c>
      <c r="E465" s="2">
        <v>120421</v>
      </c>
      <c r="F465" s="2"/>
      <c r="G465" s="2"/>
      <c r="H465" s="21">
        <f t="shared" si="7"/>
        <v>0</v>
      </c>
      <c r="I465" s="13"/>
      <c r="J465" s="13"/>
      <c r="K465" s="13"/>
    </row>
    <row r="466" spans="2:11" ht="13.5" x14ac:dyDescent="0.35">
      <c r="B466" s="3">
        <v>42681</v>
      </c>
      <c r="C466" s="2">
        <v>12.75</v>
      </c>
      <c r="D466" s="2">
        <v>6.1189999999999998</v>
      </c>
      <c r="E466" s="2">
        <v>10250</v>
      </c>
      <c r="F466" s="2"/>
      <c r="G466" s="2"/>
      <c r="H466" s="21">
        <f t="shared" si="7"/>
        <v>1.1906730610219955E-2</v>
      </c>
      <c r="I466" s="13"/>
      <c r="J466" s="13"/>
      <c r="K466" s="13"/>
    </row>
    <row r="467" spans="2:11" ht="13.5" x14ac:dyDescent="0.35">
      <c r="B467" s="3">
        <v>42682</v>
      </c>
      <c r="C467" s="2">
        <v>13</v>
      </c>
      <c r="D467" s="2">
        <v>6.2389999999999999</v>
      </c>
      <c r="E467" s="2">
        <v>43505</v>
      </c>
      <c r="F467" s="2"/>
      <c r="G467" s="2"/>
      <c r="H467" s="21">
        <f t="shared" si="7"/>
        <v>1.9611047556790343E-2</v>
      </c>
      <c r="I467" s="13"/>
      <c r="J467" s="13"/>
      <c r="K467" s="13"/>
    </row>
    <row r="468" spans="2:11" ht="13.5" x14ac:dyDescent="0.35">
      <c r="B468" s="3">
        <v>42683</v>
      </c>
      <c r="C468" s="2">
        <v>12.9</v>
      </c>
      <c r="D468" s="2">
        <v>6.1909999999999998</v>
      </c>
      <c r="E468" s="2">
        <v>6374</v>
      </c>
      <c r="F468" s="2"/>
      <c r="G468" s="2"/>
      <c r="H468" s="21">
        <f t="shared" si="7"/>
        <v>-7.6935406315114668E-3</v>
      </c>
      <c r="I468" s="13"/>
      <c r="J468" s="13"/>
      <c r="K468" s="13"/>
    </row>
    <row r="469" spans="2:11" ht="13.5" x14ac:dyDescent="0.35">
      <c r="B469" s="3">
        <v>42684</v>
      </c>
      <c r="C469" s="2">
        <v>12.96</v>
      </c>
      <c r="D469" s="2">
        <v>6.2198000000000002</v>
      </c>
      <c r="E469" s="2">
        <v>5819</v>
      </c>
      <c r="F469" s="2"/>
      <c r="G469" s="2"/>
      <c r="H469" s="21">
        <f t="shared" si="7"/>
        <v>4.6519140688096238E-3</v>
      </c>
      <c r="I469" s="13"/>
      <c r="J469" s="13"/>
      <c r="K469" s="13"/>
    </row>
    <row r="470" spans="2:11" ht="13.5" x14ac:dyDescent="0.35">
      <c r="B470" s="3">
        <v>42685</v>
      </c>
      <c r="C470" s="2">
        <v>12.95</v>
      </c>
      <c r="D470" s="2">
        <v>6.2149999999999999</v>
      </c>
      <c r="E470" s="2">
        <v>3407</v>
      </c>
      <c r="F470" s="2"/>
      <c r="G470" s="2"/>
      <c r="H470" s="21">
        <f t="shared" si="7"/>
        <v>-7.7172899450148871E-4</v>
      </c>
      <c r="I470" s="13"/>
      <c r="J470" s="13"/>
      <c r="K470" s="13"/>
    </row>
    <row r="471" spans="2:11" ht="13.5" x14ac:dyDescent="0.35">
      <c r="B471" s="3">
        <v>42688</v>
      </c>
      <c r="C471" s="2">
        <v>12.94</v>
      </c>
      <c r="D471" s="2">
        <v>6.2102000000000004</v>
      </c>
      <c r="E471" s="2">
        <v>14202</v>
      </c>
      <c r="F471" s="2"/>
      <c r="G471" s="2"/>
      <c r="H471" s="21">
        <f t="shared" si="7"/>
        <v>-7.7232502011254566E-4</v>
      </c>
      <c r="I471" s="13"/>
      <c r="J471" s="13"/>
      <c r="K471" s="13"/>
    </row>
    <row r="472" spans="2:11" ht="13.5" x14ac:dyDescent="0.35">
      <c r="B472" s="3">
        <v>42689</v>
      </c>
      <c r="C472" s="2">
        <v>12.94</v>
      </c>
      <c r="D472" s="2">
        <v>6.2102000000000004</v>
      </c>
      <c r="E472" s="2">
        <v>42761</v>
      </c>
      <c r="F472" s="2"/>
      <c r="G472" s="2"/>
      <c r="H472" s="21">
        <f t="shared" si="7"/>
        <v>0</v>
      </c>
      <c r="I472" s="13"/>
      <c r="J472" s="13"/>
      <c r="K472" s="13"/>
    </row>
    <row r="473" spans="2:11" ht="13.5" x14ac:dyDescent="0.35">
      <c r="B473" s="3">
        <v>42690</v>
      </c>
      <c r="C473" s="2">
        <v>13</v>
      </c>
      <c r="D473" s="2">
        <v>6.2389999999999999</v>
      </c>
      <c r="E473" s="2">
        <v>29838</v>
      </c>
      <c r="F473" s="2"/>
      <c r="G473" s="2"/>
      <c r="H473" s="21">
        <f t="shared" si="7"/>
        <v>4.637531802518355E-3</v>
      </c>
      <c r="I473" s="13"/>
      <c r="J473" s="13"/>
      <c r="K473" s="13"/>
    </row>
    <row r="474" spans="2:11" ht="13.5" x14ac:dyDescent="0.35">
      <c r="B474" s="3">
        <v>42691</v>
      </c>
      <c r="C474" s="2">
        <v>13</v>
      </c>
      <c r="D474" s="2">
        <v>6.2389999999999999</v>
      </c>
      <c r="E474" s="2">
        <v>35947</v>
      </c>
      <c r="F474" s="2"/>
      <c r="G474" s="2"/>
      <c r="H474" s="21">
        <f t="shared" si="7"/>
        <v>0</v>
      </c>
      <c r="I474" s="13"/>
      <c r="J474" s="13"/>
      <c r="K474" s="13"/>
    </row>
    <row r="475" spans="2:11" ht="13.5" x14ac:dyDescent="0.35">
      <c r="B475" s="3">
        <v>42692</v>
      </c>
      <c r="C475" s="2">
        <v>12.97</v>
      </c>
      <c r="D475" s="2">
        <v>6.2245999999999997</v>
      </c>
      <c r="E475" s="2">
        <v>7005</v>
      </c>
      <c r="F475" s="2"/>
      <c r="G475" s="2"/>
      <c r="H475" s="21">
        <f t="shared" si="7"/>
        <v>-2.3080621894534686E-3</v>
      </c>
      <c r="I475" s="13"/>
      <c r="J475" s="13"/>
      <c r="K475" s="13"/>
    </row>
    <row r="476" spans="2:11" ht="13.5" x14ac:dyDescent="0.35">
      <c r="B476" s="3">
        <v>42695</v>
      </c>
      <c r="C476" s="2">
        <v>13</v>
      </c>
      <c r="D476" s="2">
        <v>6.2389999999999999</v>
      </c>
      <c r="E476" s="2">
        <v>174146</v>
      </c>
      <c r="F476" s="2"/>
      <c r="G476" s="2"/>
      <c r="H476" s="21">
        <f t="shared" si="7"/>
        <v>2.3134016643640057E-3</v>
      </c>
      <c r="I476" s="13"/>
      <c r="J476" s="13"/>
      <c r="K476" s="13"/>
    </row>
    <row r="477" spans="2:11" ht="13.5" x14ac:dyDescent="0.35">
      <c r="B477" s="3">
        <v>42696</v>
      </c>
      <c r="C477" s="2">
        <v>13.1</v>
      </c>
      <c r="D477" s="2">
        <v>6.2869999999999999</v>
      </c>
      <c r="E477" s="2">
        <v>30100</v>
      </c>
      <c r="F477" s="2"/>
      <c r="G477" s="2"/>
      <c r="H477" s="21">
        <f t="shared" si="7"/>
        <v>7.6935406315114668E-3</v>
      </c>
      <c r="I477" s="13"/>
      <c r="J477" s="13"/>
      <c r="K477" s="13"/>
    </row>
    <row r="478" spans="2:11" ht="13.5" x14ac:dyDescent="0.35">
      <c r="B478" s="3">
        <v>42697</v>
      </c>
      <c r="C478" s="2">
        <v>13.15</v>
      </c>
      <c r="D478" s="2">
        <v>6.3109000000000002</v>
      </c>
      <c r="E478" s="2">
        <v>8919</v>
      </c>
      <c r="F478" s="2"/>
      <c r="G478" s="2"/>
      <c r="H478" s="21">
        <f t="shared" si="7"/>
        <v>3.8014951487196206E-3</v>
      </c>
      <c r="I478" s="13"/>
      <c r="J478" s="13"/>
      <c r="K478" s="13"/>
    </row>
    <row r="479" spans="2:11" ht="13.5" x14ac:dyDescent="0.35">
      <c r="B479" s="3">
        <v>42698</v>
      </c>
      <c r="C479" s="2">
        <v>13.17</v>
      </c>
      <c r="D479" s="2">
        <v>6.3205</v>
      </c>
      <c r="E479" s="2">
        <v>16634</v>
      </c>
      <c r="F479" s="2"/>
      <c r="G479" s="2"/>
      <c r="H479" s="21">
        <f t="shared" si="7"/>
        <v>1.5211776450268315E-3</v>
      </c>
      <c r="I479" s="13"/>
      <c r="J479" s="13"/>
      <c r="K479" s="13"/>
    </row>
    <row r="480" spans="2:11" ht="13.5" x14ac:dyDescent="0.35">
      <c r="B480" s="3">
        <v>42699</v>
      </c>
      <c r="C480" s="2">
        <v>13.2</v>
      </c>
      <c r="D480" s="2">
        <v>6.3349000000000002</v>
      </c>
      <c r="E480" s="2">
        <v>6857</v>
      </c>
      <c r="F480" s="2"/>
      <c r="G480" s="2"/>
      <c r="H480" s="21">
        <f t="shared" si="7"/>
        <v>2.278300767344386E-3</v>
      </c>
      <c r="I480" s="13"/>
      <c r="J480" s="13"/>
      <c r="K480" s="13"/>
    </row>
    <row r="481" spans="2:11" ht="13.5" x14ac:dyDescent="0.35">
      <c r="B481" s="3">
        <v>42702</v>
      </c>
      <c r="C481" s="2">
        <v>13.15</v>
      </c>
      <c r="D481" s="2">
        <v>6.3109000000000002</v>
      </c>
      <c r="E481" s="2">
        <v>5751</v>
      </c>
      <c r="F481" s="2"/>
      <c r="G481" s="2"/>
      <c r="H481" s="21">
        <f t="shared" si="7"/>
        <v>-3.7885365199134984E-3</v>
      </c>
      <c r="I481" s="13"/>
      <c r="J481" s="13"/>
      <c r="K481" s="13"/>
    </row>
    <row r="482" spans="2:11" ht="13.5" x14ac:dyDescent="0.35">
      <c r="B482" s="3">
        <v>42703</v>
      </c>
      <c r="C482" s="2">
        <v>13.21</v>
      </c>
      <c r="D482" s="2">
        <v>6.3396999999999997</v>
      </c>
      <c r="E482" s="2">
        <v>16492</v>
      </c>
      <c r="F482" s="2"/>
      <c r="G482" s="2"/>
      <c r="H482" s="21">
        <f t="shared" si="7"/>
        <v>4.5635329350804943E-3</v>
      </c>
      <c r="I482" s="13"/>
      <c r="J482" s="13"/>
      <c r="K482" s="13"/>
    </row>
    <row r="483" spans="2:11" ht="13.5" x14ac:dyDescent="0.35">
      <c r="B483" s="3">
        <v>42704</v>
      </c>
      <c r="C483" s="2">
        <v>13.26</v>
      </c>
      <c r="D483" s="2">
        <v>6.3636999999999997</v>
      </c>
      <c r="E483" s="2">
        <v>14850</v>
      </c>
      <c r="F483" s="2"/>
      <c r="G483" s="2"/>
      <c r="H483" s="21">
        <f t="shared" si="7"/>
        <v>3.7856680915500768E-3</v>
      </c>
      <c r="I483" s="13"/>
      <c r="J483" s="13"/>
      <c r="K483" s="13"/>
    </row>
    <row r="484" spans="2:11" ht="13.5" x14ac:dyDescent="0.35">
      <c r="B484" s="3">
        <v>42705</v>
      </c>
      <c r="C484" s="2">
        <v>13.34</v>
      </c>
      <c r="D484" s="2">
        <v>6.4020999999999999</v>
      </c>
      <c r="E484" s="2">
        <v>14671</v>
      </c>
      <c r="F484" s="2"/>
      <c r="G484" s="2"/>
      <c r="H484" s="21">
        <f t="shared" si="7"/>
        <v>6.0342253720320274E-3</v>
      </c>
      <c r="I484" s="13"/>
      <c r="J484" s="13"/>
      <c r="K484" s="13"/>
    </row>
    <row r="485" spans="2:11" ht="13.5" x14ac:dyDescent="0.35">
      <c r="B485" s="3">
        <v>42706</v>
      </c>
      <c r="C485" s="2">
        <v>13.5</v>
      </c>
      <c r="D485" s="2">
        <v>6.4789000000000003</v>
      </c>
      <c r="E485" s="2">
        <v>17786</v>
      </c>
      <c r="F485" s="2"/>
      <c r="G485" s="2"/>
      <c r="H485" s="21">
        <f t="shared" si="7"/>
        <v>1.1996063791568458E-2</v>
      </c>
      <c r="I485" s="13"/>
      <c r="J485" s="13"/>
      <c r="K485" s="13"/>
    </row>
    <row r="486" spans="2:11" ht="13.5" x14ac:dyDescent="0.35">
      <c r="B486" s="3">
        <v>42709</v>
      </c>
      <c r="C486" s="2">
        <v>13.6</v>
      </c>
      <c r="D486" s="2">
        <v>6.5269000000000004</v>
      </c>
      <c r="E486" s="2">
        <v>12144</v>
      </c>
      <c r="F486" s="2"/>
      <c r="G486" s="2"/>
      <c r="H486" s="21">
        <f t="shared" si="7"/>
        <v>7.4086650511660992E-3</v>
      </c>
      <c r="I486" s="13"/>
      <c r="J486" s="13"/>
      <c r="K486" s="13"/>
    </row>
    <row r="487" spans="2:11" ht="13.5" x14ac:dyDescent="0.35">
      <c r="B487" s="3">
        <v>42710</v>
      </c>
      <c r="C487" s="2">
        <v>13.5</v>
      </c>
      <c r="D487" s="2">
        <v>6.4789000000000003</v>
      </c>
      <c r="E487" s="2">
        <v>15111</v>
      </c>
      <c r="F487" s="2"/>
      <c r="G487" s="2"/>
      <c r="H487" s="21">
        <f t="shared" si="7"/>
        <v>-7.3541803919165358E-3</v>
      </c>
      <c r="I487" s="13"/>
      <c r="J487" s="13"/>
      <c r="K487" s="13"/>
    </row>
    <row r="488" spans="2:11" ht="13.5" x14ac:dyDescent="0.35">
      <c r="B488" s="3">
        <v>42711</v>
      </c>
      <c r="C488" s="2">
        <v>13.5</v>
      </c>
      <c r="D488" s="2">
        <v>6.4789000000000003</v>
      </c>
      <c r="E488" s="2">
        <v>20377</v>
      </c>
      <c r="F488" s="2"/>
      <c r="G488" s="2"/>
      <c r="H488" s="21">
        <f t="shared" si="7"/>
        <v>0</v>
      </c>
      <c r="I488" s="13"/>
      <c r="J488" s="13"/>
      <c r="K488" s="13"/>
    </row>
    <row r="489" spans="2:11" ht="13.5" x14ac:dyDescent="0.35">
      <c r="B489" s="3">
        <v>42712</v>
      </c>
      <c r="C489" s="2">
        <v>13.39</v>
      </c>
      <c r="D489" s="2">
        <v>6.4260999999999999</v>
      </c>
      <c r="E489" s="2">
        <v>5433</v>
      </c>
      <c r="F489" s="2"/>
      <c r="G489" s="2"/>
      <c r="H489" s="21">
        <f t="shared" si="7"/>
        <v>-8.1495315562827644E-3</v>
      </c>
      <c r="I489" s="13"/>
      <c r="J489" s="13"/>
      <c r="K489" s="13"/>
    </row>
    <row r="490" spans="2:11" ht="13.5" x14ac:dyDescent="0.35">
      <c r="B490" s="3">
        <v>42713</v>
      </c>
      <c r="C490" s="2">
        <v>13.5</v>
      </c>
      <c r="D490" s="2">
        <v>6.4789000000000003</v>
      </c>
      <c r="E490" s="2">
        <v>7693</v>
      </c>
      <c r="F490" s="2"/>
      <c r="G490" s="2"/>
      <c r="H490" s="21">
        <f t="shared" si="7"/>
        <v>8.2164921180810143E-3</v>
      </c>
      <c r="I490" s="13"/>
      <c r="J490" s="13"/>
      <c r="K490" s="13"/>
    </row>
    <row r="491" spans="2:11" ht="13.5" x14ac:dyDescent="0.35">
      <c r="B491" s="3">
        <v>42717</v>
      </c>
      <c r="C491" s="2">
        <v>13.5</v>
      </c>
      <c r="D491" s="2">
        <v>6.4789000000000003</v>
      </c>
      <c r="E491" s="2">
        <v>20394</v>
      </c>
      <c r="F491" s="2"/>
      <c r="G491" s="2"/>
      <c r="H491" s="21">
        <f t="shared" si="7"/>
        <v>0</v>
      </c>
      <c r="I491" s="13"/>
      <c r="J491" s="13"/>
      <c r="K491" s="13"/>
    </row>
    <row r="492" spans="2:11" ht="13.5" x14ac:dyDescent="0.35">
      <c r="B492" s="3">
        <v>42718</v>
      </c>
      <c r="C492" s="2">
        <v>13.5</v>
      </c>
      <c r="D492" s="2">
        <v>6.4789000000000003</v>
      </c>
      <c r="E492" s="2">
        <v>7355</v>
      </c>
      <c r="F492" s="2"/>
      <c r="G492" s="2"/>
      <c r="H492" s="21">
        <f t="shared" si="7"/>
        <v>0</v>
      </c>
      <c r="I492" s="13"/>
      <c r="J492" s="13"/>
      <c r="K492" s="13"/>
    </row>
    <row r="493" spans="2:11" ht="13.5" x14ac:dyDescent="0.35">
      <c r="B493" s="3">
        <v>42719</v>
      </c>
      <c r="C493" s="2">
        <v>13.43</v>
      </c>
      <c r="D493" s="2">
        <v>6.4452999999999996</v>
      </c>
      <c r="E493" s="2">
        <v>113</v>
      </c>
      <c r="F493" s="2"/>
      <c r="G493" s="2"/>
      <c r="H493" s="21">
        <f t="shared" si="7"/>
        <v>-5.1860655358163792E-3</v>
      </c>
      <c r="I493" s="13"/>
      <c r="J493" s="13"/>
      <c r="K493" s="13"/>
    </row>
    <row r="494" spans="2:11" ht="13.5" x14ac:dyDescent="0.35">
      <c r="B494" s="3">
        <v>42720</v>
      </c>
      <c r="C494" s="2">
        <v>13.4</v>
      </c>
      <c r="D494" s="2">
        <v>6.4309000000000003</v>
      </c>
      <c r="E494" s="2">
        <v>1281</v>
      </c>
      <c r="F494" s="2"/>
      <c r="G494" s="2"/>
      <c r="H494" s="21">
        <f t="shared" si="7"/>
        <v>-2.234186151148791E-3</v>
      </c>
      <c r="I494" s="13"/>
      <c r="J494" s="13"/>
      <c r="K494" s="13"/>
    </row>
    <row r="495" spans="2:11" ht="13.5" x14ac:dyDescent="0.35">
      <c r="B495" s="3">
        <v>42723</v>
      </c>
      <c r="C495" s="2">
        <v>13.39</v>
      </c>
      <c r="D495" s="2">
        <v>6.4260999999999999</v>
      </c>
      <c r="E495" s="2">
        <v>14792</v>
      </c>
      <c r="F495" s="2"/>
      <c r="G495" s="2"/>
      <c r="H495" s="21">
        <f t="shared" si="7"/>
        <v>-7.4639630533834443E-4</v>
      </c>
      <c r="I495" s="13"/>
      <c r="J495" s="13"/>
      <c r="K495" s="13"/>
    </row>
    <row r="496" spans="2:11" ht="13.5" x14ac:dyDescent="0.35">
      <c r="B496" s="3">
        <v>42724</v>
      </c>
      <c r="C496" s="2">
        <v>13.35</v>
      </c>
      <c r="D496" s="2">
        <v>6.4069000000000003</v>
      </c>
      <c r="E496" s="2">
        <v>12484</v>
      </c>
      <c r="F496" s="2"/>
      <c r="G496" s="2"/>
      <c r="H496" s="21">
        <f t="shared" si="7"/>
        <v>-2.9878153156657479E-3</v>
      </c>
      <c r="I496" s="13"/>
      <c r="J496" s="13"/>
      <c r="K496" s="13"/>
    </row>
    <row r="497" spans="2:11" ht="13.5" x14ac:dyDescent="0.35">
      <c r="B497" s="3">
        <v>42725</v>
      </c>
      <c r="C497" s="2">
        <v>13.38</v>
      </c>
      <c r="D497" s="2">
        <v>6.4212999999999996</v>
      </c>
      <c r="E497" s="2">
        <v>126465</v>
      </c>
      <c r="F497" s="2"/>
      <c r="G497" s="2"/>
      <c r="H497" s="21">
        <f t="shared" si="7"/>
        <v>2.2475768312287224E-3</v>
      </c>
      <c r="I497" s="13"/>
      <c r="J497" s="13"/>
      <c r="K497" s="13"/>
    </row>
    <row r="498" spans="2:11" ht="13.5" x14ac:dyDescent="0.35">
      <c r="B498" s="3">
        <v>42726</v>
      </c>
      <c r="C498" s="2">
        <v>13.38</v>
      </c>
      <c r="D498" s="2">
        <v>6.4212999999999996</v>
      </c>
      <c r="E498" s="2">
        <v>8970</v>
      </c>
      <c r="F498" s="2"/>
      <c r="G498" s="2"/>
      <c r="H498" s="21">
        <f t="shared" si="7"/>
        <v>0</v>
      </c>
      <c r="I498" s="13"/>
      <c r="J498" s="13"/>
      <c r="K498" s="13"/>
    </row>
    <row r="499" spans="2:11" ht="13.5" x14ac:dyDescent="0.35">
      <c r="B499" s="3">
        <v>42727</v>
      </c>
      <c r="C499" s="2">
        <v>13.37</v>
      </c>
      <c r="D499" s="2">
        <v>6.4165000000000001</v>
      </c>
      <c r="E499" s="2">
        <v>10288</v>
      </c>
      <c r="F499" s="2"/>
      <c r="G499" s="2"/>
      <c r="H499" s="21">
        <f t="shared" si="7"/>
        <v>-7.4751218600586672E-4</v>
      </c>
      <c r="I499" s="13"/>
      <c r="J499" s="13"/>
      <c r="K499" s="13"/>
    </row>
    <row r="500" spans="2:11" ht="13.5" x14ac:dyDescent="0.35">
      <c r="B500" s="3">
        <v>42730</v>
      </c>
      <c r="C500" s="2">
        <v>13.4</v>
      </c>
      <c r="D500" s="2">
        <v>6.4309000000000003</v>
      </c>
      <c r="E500" s="2">
        <v>20800</v>
      </c>
      <c r="F500" s="2"/>
      <c r="G500" s="2"/>
      <c r="H500" s="21">
        <f t="shared" si="7"/>
        <v>2.2442141354321187E-3</v>
      </c>
      <c r="I500" s="13"/>
      <c r="J500" s="13"/>
      <c r="K500" s="13"/>
    </row>
    <row r="501" spans="2:11" ht="13.5" x14ac:dyDescent="0.35">
      <c r="B501" s="3">
        <v>42731</v>
      </c>
      <c r="C501" s="2">
        <v>13.5</v>
      </c>
      <c r="D501" s="2">
        <v>6.4789000000000003</v>
      </c>
      <c r="E501" s="2">
        <v>11000</v>
      </c>
      <c r="F501" s="2"/>
      <c r="G501" s="2"/>
      <c r="H501" s="21">
        <f t="shared" si="7"/>
        <v>7.4639630533828924E-3</v>
      </c>
      <c r="I501" s="13"/>
      <c r="J501" s="13"/>
      <c r="K501" s="13"/>
    </row>
    <row r="502" spans="2:11" ht="13.5" x14ac:dyDescent="0.35">
      <c r="B502" s="3">
        <v>42732</v>
      </c>
      <c r="C502" s="2">
        <v>13.49</v>
      </c>
      <c r="D502" s="2">
        <v>6.4741</v>
      </c>
      <c r="E502" s="2">
        <v>5457</v>
      </c>
      <c r="F502" s="2"/>
      <c r="G502" s="2"/>
      <c r="H502" s="21">
        <f t="shared" si="7"/>
        <v>-7.4086650511666471E-4</v>
      </c>
      <c r="I502" s="13"/>
      <c r="J502" s="13"/>
      <c r="K502" s="13"/>
    </row>
    <row r="503" spans="2:11" ht="13.5" x14ac:dyDescent="0.35">
      <c r="B503" s="3">
        <v>42733</v>
      </c>
      <c r="C503" s="2">
        <v>13.5</v>
      </c>
      <c r="D503" s="2">
        <v>6.4789000000000003</v>
      </c>
      <c r="E503" s="2">
        <v>13075</v>
      </c>
      <c r="F503" s="2"/>
      <c r="G503" s="2"/>
      <c r="H503" s="21">
        <f t="shared" si="7"/>
        <v>7.4141579524572673E-4</v>
      </c>
      <c r="I503" s="13"/>
      <c r="J503" s="13"/>
      <c r="K503" s="13"/>
    </row>
    <row r="504" spans="2:11" ht="13.5" x14ac:dyDescent="0.35">
      <c r="B504" s="3">
        <v>42734</v>
      </c>
      <c r="C504" s="2">
        <v>13.56</v>
      </c>
      <c r="D504" s="2">
        <v>6.5076999999999998</v>
      </c>
      <c r="E504" s="2">
        <v>9514</v>
      </c>
      <c r="F504" s="2"/>
      <c r="G504" s="2"/>
      <c r="H504" s="21">
        <f t="shared" si="7"/>
        <v>4.4451990306995769E-3</v>
      </c>
      <c r="I504" s="13"/>
      <c r="J504" s="13"/>
      <c r="K504" s="13"/>
    </row>
    <row r="505" spans="2:11" ht="13.5" x14ac:dyDescent="0.35">
      <c r="B505" s="3">
        <v>42737</v>
      </c>
      <c r="C505" s="2">
        <v>13.85</v>
      </c>
      <c r="D505" s="2">
        <v>6.6468999999999996</v>
      </c>
      <c r="E505" s="2">
        <v>3358</v>
      </c>
      <c r="F505" s="2"/>
      <c r="G505" s="2"/>
      <c r="H505" s="21">
        <f t="shared" si="7"/>
        <v>2.1390045638243892E-2</v>
      </c>
      <c r="I505" s="13"/>
      <c r="J505" s="13"/>
      <c r="K505" s="13"/>
    </row>
    <row r="506" spans="2:11" ht="13.5" x14ac:dyDescent="0.35">
      <c r="B506" s="3">
        <v>42738</v>
      </c>
      <c r="C506" s="2">
        <v>13.79</v>
      </c>
      <c r="D506" s="2">
        <v>6.6181000000000001</v>
      </c>
      <c r="E506" s="2">
        <v>13587</v>
      </c>
      <c r="F506" s="2"/>
      <c r="G506" s="2"/>
      <c r="H506" s="21">
        <f t="shared" si="7"/>
        <v>-4.3328468910318338E-3</v>
      </c>
      <c r="I506" s="13"/>
      <c r="J506" s="13"/>
      <c r="K506" s="13"/>
    </row>
    <row r="507" spans="2:11" ht="13.5" x14ac:dyDescent="0.35">
      <c r="B507" s="3">
        <v>42739</v>
      </c>
      <c r="C507" s="2">
        <v>14.15</v>
      </c>
      <c r="D507" s="2">
        <v>6.7908999999999997</v>
      </c>
      <c r="E507" s="2">
        <v>24866</v>
      </c>
      <c r="F507" s="2"/>
      <c r="G507" s="2"/>
      <c r="H507" s="21">
        <f t="shared" si="7"/>
        <v>2.6110212900983608E-2</v>
      </c>
      <c r="I507" s="13"/>
      <c r="J507" s="13"/>
      <c r="K507" s="13"/>
    </row>
    <row r="508" spans="2:11" ht="13.5" x14ac:dyDescent="0.35">
      <c r="B508" s="3">
        <v>42740</v>
      </c>
      <c r="C508" s="2">
        <v>14.45</v>
      </c>
      <c r="D508" s="2">
        <v>6.9348000000000001</v>
      </c>
      <c r="E508" s="2">
        <v>69765</v>
      </c>
      <c r="F508" s="2"/>
      <c r="G508" s="2"/>
      <c r="H508" s="21">
        <f t="shared" si="7"/>
        <v>2.1190122075130009E-2</v>
      </c>
      <c r="I508" s="13"/>
      <c r="J508" s="13"/>
      <c r="K508" s="13"/>
    </row>
    <row r="509" spans="2:11" ht="13.5" x14ac:dyDescent="0.35">
      <c r="B509" s="3">
        <v>42741</v>
      </c>
      <c r="C509" s="2">
        <v>14.4</v>
      </c>
      <c r="D509" s="2">
        <v>6.9108000000000001</v>
      </c>
      <c r="E509" s="2">
        <v>40433</v>
      </c>
      <c r="F509" s="2"/>
      <c r="G509" s="2"/>
      <c r="H509" s="21">
        <f t="shared" si="7"/>
        <v>-3.4608063678837199E-3</v>
      </c>
      <c r="I509" s="13"/>
      <c r="J509" s="13"/>
      <c r="K509" s="13"/>
    </row>
    <row r="510" spans="2:11" ht="13.5" x14ac:dyDescent="0.35">
      <c r="B510" s="3">
        <v>42744</v>
      </c>
      <c r="C510" s="2">
        <v>14.4</v>
      </c>
      <c r="D510" s="2">
        <v>6.9108000000000001</v>
      </c>
      <c r="E510" s="2">
        <v>415495</v>
      </c>
      <c r="F510" s="2"/>
      <c r="G510" s="2"/>
      <c r="H510" s="21">
        <f t="shared" si="7"/>
        <v>0</v>
      </c>
      <c r="I510" s="13"/>
      <c r="J510" s="13"/>
      <c r="K510" s="13"/>
    </row>
    <row r="511" spans="2:11" ht="13.5" x14ac:dyDescent="0.35">
      <c r="B511" s="3">
        <v>42745</v>
      </c>
      <c r="C511" s="2">
        <v>14.3</v>
      </c>
      <c r="D511" s="2">
        <v>6.8628999999999998</v>
      </c>
      <c r="E511" s="2">
        <v>7530</v>
      </c>
      <c r="F511" s="2"/>
      <c r="G511" s="2"/>
      <c r="H511" s="21">
        <f t="shared" si="7"/>
        <v>-6.9311801817445555E-3</v>
      </c>
      <c r="I511" s="13"/>
      <c r="J511" s="13"/>
      <c r="K511" s="13"/>
    </row>
    <row r="512" spans="2:11" ht="13.5" x14ac:dyDescent="0.35">
      <c r="B512" s="3">
        <v>42746</v>
      </c>
      <c r="C512" s="2">
        <v>14.2</v>
      </c>
      <c r="D512" s="2">
        <v>6.8148999999999997</v>
      </c>
      <c r="E512" s="2">
        <v>1717</v>
      </c>
      <c r="F512" s="2"/>
      <c r="G512" s="2"/>
      <c r="H512" s="21">
        <f t="shared" si="7"/>
        <v>-6.9941278468286065E-3</v>
      </c>
      <c r="I512" s="13"/>
      <c r="J512" s="13"/>
      <c r="K512" s="13"/>
    </row>
    <row r="513" spans="2:11" ht="13.5" x14ac:dyDescent="0.35">
      <c r="B513" s="3">
        <v>42747</v>
      </c>
      <c r="C513" s="2">
        <v>14.2</v>
      </c>
      <c r="D513" s="2">
        <v>6.8148999999999997</v>
      </c>
      <c r="E513" s="2">
        <v>3213</v>
      </c>
      <c r="F513" s="2"/>
      <c r="G513" s="2"/>
      <c r="H513" s="21">
        <f t="shared" si="7"/>
        <v>0</v>
      </c>
      <c r="I513" s="13"/>
      <c r="J513" s="13"/>
      <c r="K513" s="13"/>
    </row>
    <row r="514" spans="2:11" ht="13.5" x14ac:dyDescent="0.35">
      <c r="B514" s="3">
        <v>42748</v>
      </c>
      <c r="C514" s="2">
        <v>14.35</v>
      </c>
      <c r="D514" s="2">
        <v>6.8868999999999998</v>
      </c>
      <c r="E514" s="2">
        <v>8664</v>
      </c>
      <c r="F514" s="2"/>
      <c r="G514" s="2"/>
      <c r="H514" s="21">
        <f t="shared" si="7"/>
        <v>1.0565085327737761E-2</v>
      </c>
      <c r="I514" s="13"/>
      <c r="J514" s="13"/>
      <c r="K514" s="13"/>
    </row>
    <row r="515" spans="2:11" ht="13.5" x14ac:dyDescent="0.35">
      <c r="B515" s="3">
        <v>42751</v>
      </c>
      <c r="C515" s="2">
        <v>14.11</v>
      </c>
      <c r="D515" s="2">
        <v>6.7717000000000001</v>
      </c>
      <c r="E515" s="2">
        <v>47477</v>
      </c>
      <c r="F515" s="2"/>
      <c r="G515" s="2"/>
      <c r="H515" s="21">
        <f t="shared" si="7"/>
        <v>-1.672741001030939E-2</v>
      </c>
      <c r="I515" s="13"/>
      <c r="J515" s="13"/>
      <c r="K515" s="13"/>
    </row>
    <row r="516" spans="2:11" ht="13.5" x14ac:dyDescent="0.35">
      <c r="B516" s="3">
        <v>42752</v>
      </c>
      <c r="C516" s="2">
        <v>14.2</v>
      </c>
      <c r="D516" s="2">
        <v>6.8148999999999997</v>
      </c>
      <c r="E516" s="2">
        <v>12491</v>
      </c>
      <c r="F516" s="2"/>
      <c r="G516" s="2"/>
      <c r="H516" s="21">
        <f t="shared" si="7"/>
        <v>6.3794911174446123E-3</v>
      </c>
      <c r="I516" s="13"/>
      <c r="J516" s="13"/>
      <c r="K516" s="13"/>
    </row>
    <row r="517" spans="2:11" ht="13.5" x14ac:dyDescent="0.35">
      <c r="B517" s="3">
        <v>42753</v>
      </c>
      <c r="C517" s="2">
        <v>14.1</v>
      </c>
      <c r="D517" s="2">
        <v>6.7668999999999997</v>
      </c>
      <c r="E517" s="2">
        <v>41341</v>
      </c>
      <c r="F517" s="2"/>
      <c r="G517" s="2"/>
      <c r="H517" s="21">
        <f t="shared" si="7"/>
        <v>-7.043390218491841E-3</v>
      </c>
      <c r="I517" s="13"/>
      <c r="J517" s="13"/>
      <c r="K517" s="13"/>
    </row>
    <row r="518" spans="2:11" ht="13.5" x14ac:dyDescent="0.35">
      <c r="B518" s="3">
        <v>42754</v>
      </c>
      <c r="C518" s="2">
        <v>14.1</v>
      </c>
      <c r="D518" s="2">
        <v>6.7668999999999997</v>
      </c>
      <c r="E518" s="2">
        <v>8454</v>
      </c>
      <c r="F518" s="2"/>
      <c r="G518" s="2"/>
      <c r="H518" s="21">
        <f t="shared" si="7"/>
        <v>0</v>
      </c>
      <c r="I518" s="13"/>
      <c r="J518" s="13"/>
      <c r="K518" s="13"/>
    </row>
    <row r="519" spans="2:11" ht="13.5" x14ac:dyDescent="0.35">
      <c r="B519" s="3">
        <v>42755</v>
      </c>
      <c r="C519" s="2">
        <v>14</v>
      </c>
      <c r="D519" s="2">
        <v>6.7188999999999997</v>
      </c>
      <c r="E519" s="2">
        <v>5868</v>
      </c>
      <c r="F519" s="2"/>
      <c r="G519" s="2"/>
      <c r="H519" s="21">
        <f t="shared" ref="H519:H582" si="8">(D519-D518)/D518</f>
        <v>-7.0933514607870729E-3</v>
      </c>
      <c r="I519" s="13"/>
      <c r="J519" s="13"/>
      <c r="K519" s="13"/>
    </row>
    <row r="520" spans="2:11" ht="13.5" x14ac:dyDescent="0.35">
      <c r="B520" s="3">
        <v>42758</v>
      </c>
      <c r="C520" s="2">
        <v>14.16</v>
      </c>
      <c r="D520" s="2">
        <v>6.7957000000000001</v>
      </c>
      <c r="E520" s="2">
        <v>2839</v>
      </c>
      <c r="F520" s="2"/>
      <c r="G520" s="2"/>
      <c r="H520" s="21">
        <f t="shared" si="8"/>
        <v>1.1430442483144626E-2</v>
      </c>
      <c r="I520" s="13"/>
      <c r="J520" s="13"/>
      <c r="K520" s="13"/>
    </row>
    <row r="521" spans="2:11" ht="13.5" x14ac:dyDescent="0.35">
      <c r="B521" s="3">
        <v>42759</v>
      </c>
      <c r="C521" s="2">
        <v>14</v>
      </c>
      <c r="D521" s="2">
        <v>6.7188999999999997</v>
      </c>
      <c r="E521" s="2">
        <v>11708</v>
      </c>
      <c r="F521" s="2"/>
      <c r="G521" s="2"/>
      <c r="H521" s="21">
        <f t="shared" si="8"/>
        <v>-1.1301264034610183E-2</v>
      </c>
      <c r="I521" s="13"/>
      <c r="J521" s="13"/>
      <c r="K521" s="13"/>
    </row>
    <row r="522" spans="2:11" ht="13.5" x14ac:dyDescent="0.35">
      <c r="B522" s="3">
        <v>42760</v>
      </c>
      <c r="C522" s="2">
        <v>13.05</v>
      </c>
      <c r="D522" s="2">
        <v>6.2629999999999999</v>
      </c>
      <c r="E522" s="2">
        <v>29261</v>
      </c>
      <c r="F522" s="2"/>
      <c r="G522" s="2"/>
      <c r="H522" s="21">
        <f t="shared" si="8"/>
        <v>-6.7853368855020871E-2</v>
      </c>
      <c r="I522" s="13"/>
      <c r="J522" s="13"/>
      <c r="K522" s="13"/>
    </row>
    <row r="523" spans="2:11" ht="13.5" x14ac:dyDescent="0.35">
      <c r="B523" s="3">
        <v>42761</v>
      </c>
      <c r="C523" s="2">
        <v>13.05</v>
      </c>
      <c r="D523" s="2">
        <v>6.7141000000000002</v>
      </c>
      <c r="E523" s="2">
        <v>46449</v>
      </c>
      <c r="F523" s="2"/>
      <c r="G523" s="2"/>
      <c r="H523" s="21">
        <f t="shared" si="8"/>
        <v>7.202618553408914E-2</v>
      </c>
      <c r="I523" s="13"/>
      <c r="J523" s="13"/>
      <c r="K523" s="13"/>
    </row>
    <row r="524" spans="2:11" ht="13.5" x14ac:dyDescent="0.35">
      <c r="B524" s="3">
        <v>42762</v>
      </c>
      <c r="C524" s="2">
        <v>13.05</v>
      </c>
      <c r="D524" s="2">
        <v>6.7141000000000002</v>
      </c>
      <c r="E524" s="2">
        <v>2224</v>
      </c>
      <c r="F524" s="2"/>
      <c r="G524" s="2"/>
      <c r="H524" s="21">
        <f t="shared" si="8"/>
        <v>0</v>
      </c>
      <c r="I524" s="13"/>
      <c r="J524" s="13"/>
      <c r="K524" s="13"/>
    </row>
    <row r="525" spans="2:11" ht="13.5" x14ac:dyDescent="0.35">
      <c r="B525" s="3">
        <v>42765</v>
      </c>
      <c r="C525" s="2">
        <v>12.9</v>
      </c>
      <c r="D525" s="2">
        <v>6.6369999999999996</v>
      </c>
      <c r="E525" s="2">
        <v>5278</v>
      </c>
      <c r="F525" s="2"/>
      <c r="G525" s="2"/>
      <c r="H525" s="21">
        <f t="shared" si="8"/>
        <v>-1.1483296346494781E-2</v>
      </c>
      <c r="I525" s="13"/>
      <c r="J525" s="13"/>
      <c r="K525" s="13"/>
    </row>
    <row r="526" spans="2:11" ht="13.5" x14ac:dyDescent="0.35">
      <c r="B526" s="3">
        <v>42766</v>
      </c>
      <c r="C526" s="2">
        <v>12.8</v>
      </c>
      <c r="D526" s="2">
        <v>6.5854999999999997</v>
      </c>
      <c r="E526" s="2">
        <v>12811</v>
      </c>
      <c r="F526" s="2"/>
      <c r="G526" s="2"/>
      <c r="H526" s="21">
        <f t="shared" si="8"/>
        <v>-7.7595299080909872E-3</v>
      </c>
      <c r="I526" s="13"/>
      <c r="J526" s="13"/>
      <c r="K526" s="13"/>
    </row>
    <row r="527" spans="2:11" ht="13.5" x14ac:dyDescent="0.35">
      <c r="B527" s="3">
        <v>42767</v>
      </c>
      <c r="C527" s="2">
        <v>12.81</v>
      </c>
      <c r="D527" s="2">
        <v>6.5907</v>
      </c>
      <c r="E527" s="2">
        <v>8587</v>
      </c>
      <c r="F527" s="2"/>
      <c r="G527" s="2"/>
      <c r="H527" s="21">
        <f t="shared" si="8"/>
        <v>7.8961354490931829E-4</v>
      </c>
      <c r="I527" s="13"/>
      <c r="J527" s="13"/>
      <c r="K527" s="13"/>
    </row>
    <row r="528" spans="2:11" ht="13.5" x14ac:dyDescent="0.35">
      <c r="B528" s="3">
        <v>42768</v>
      </c>
      <c r="C528" s="2">
        <v>12.9</v>
      </c>
      <c r="D528" s="2">
        <v>6.6369999999999996</v>
      </c>
      <c r="E528" s="2">
        <v>4330</v>
      </c>
      <c r="F528" s="2"/>
      <c r="G528" s="2"/>
      <c r="H528" s="21">
        <f t="shared" si="8"/>
        <v>7.0250504498762748E-3</v>
      </c>
      <c r="I528" s="13"/>
      <c r="J528" s="13"/>
      <c r="K528" s="13"/>
    </row>
    <row r="529" spans="2:11" ht="13.5" x14ac:dyDescent="0.35">
      <c r="B529" s="3">
        <v>42769</v>
      </c>
      <c r="C529" s="2">
        <v>12.8</v>
      </c>
      <c r="D529" s="2">
        <v>6.5854999999999997</v>
      </c>
      <c r="E529" s="2">
        <v>960</v>
      </c>
      <c r="F529" s="2"/>
      <c r="G529" s="2"/>
      <c r="H529" s="21">
        <f t="shared" si="8"/>
        <v>-7.7595299080909872E-3</v>
      </c>
      <c r="I529" s="13"/>
      <c r="J529" s="13"/>
      <c r="K529" s="13"/>
    </row>
    <row r="530" spans="2:11" ht="13.5" x14ac:dyDescent="0.35">
      <c r="B530" s="3">
        <v>42772</v>
      </c>
      <c r="C530" s="2">
        <v>12.7</v>
      </c>
      <c r="D530" s="2">
        <v>6.5340999999999996</v>
      </c>
      <c r="E530" s="2">
        <v>2024</v>
      </c>
      <c r="F530" s="2"/>
      <c r="G530" s="2"/>
      <c r="H530" s="21">
        <f t="shared" si="8"/>
        <v>-7.8050261939108818E-3</v>
      </c>
      <c r="I530" s="13"/>
      <c r="J530" s="13"/>
      <c r="K530" s="13"/>
    </row>
    <row r="531" spans="2:11" ht="13.5" x14ac:dyDescent="0.35">
      <c r="B531" s="3">
        <v>42773</v>
      </c>
      <c r="C531" s="2">
        <v>12.7</v>
      </c>
      <c r="D531" s="2">
        <v>6.5340999999999996</v>
      </c>
      <c r="E531" s="2">
        <v>37234</v>
      </c>
      <c r="F531" s="2"/>
      <c r="G531" s="2"/>
      <c r="H531" s="21">
        <f t="shared" si="8"/>
        <v>0</v>
      </c>
      <c r="I531" s="13"/>
      <c r="J531" s="13"/>
      <c r="K531" s="13"/>
    </row>
    <row r="532" spans="2:11" ht="13.5" x14ac:dyDescent="0.35">
      <c r="B532" s="3">
        <v>42774</v>
      </c>
      <c r="C532" s="2">
        <v>12.7</v>
      </c>
      <c r="D532" s="2">
        <v>6.5340999999999996</v>
      </c>
      <c r="E532" s="2">
        <v>1973</v>
      </c>
      <c r="F532" s="2"/>
      <c r="G532" s="2"/>
      <c r="H532" s="21">
        <f t="shared" si="8"/>
        <v>0</v>
      </c>
      <c r="I532" s="13"/>
      <c r="J532" s="13"/>
      <c r="K532" s="13"/>
    </row>
    <row r="533" spans="2:11" ht="13.5" x14ac:dyDescent="0.35">
      <c r="B533" s="3">
        <v>42775</v>
      </c>
      <c r="C533" s="2">
        <v>12.75</v>
      </c>
      <c r="D533" s="2">
        <v>6.5598000000000001</v>
      </c>
      <c r="E533" s="2">
        <v>2882</v>
      </c>
      <c r="F533" s="2"/>
      <c r="G533" s="2"/>
      <c r="H533" s="21">
        <f t="shared" si="8"/>
        <v>3.9332119190095809E-3</v>
      </c>
      <c r="I533" s="13"/>
      <c r="J533" s="13"/>
      <c r="K533" s="13"/>
    </row>
    <row r="534" spans="2:11" ht="13.5" x14ac:dyDescent="0.35">
      <c r="B534" s="3">
        <v>42776</v>
      </c>
      <c r="C534" s="2">
        <v>12.66</v>
      </c>
      <c r="D534" s="2">
        <v>6.5134999999999996</v>
      </c>
      <c r="E534" s="2">
        <v>20987</v>
      </c>
      <c r="F534" s="2"/>
      <c r="G534" s="2"/>
      <c r="H534" s="21">
        <f t="shared" si="8"/>
        <v>-7.0581420165249627E-3</v>
      </c>
      <c r="I534" s="13"/>
      <c r="J534" s="13"/>
      <c r="K534" s="13"/>
    </row>
    <row r="535" spans="2:11" ht="13.5" x14ac:dyDescent="0.35">
      <c r="B535" s="3">
        <v>42779</v>
      </c>
      <c r="C535" s="2">
        <v>12.66</v>
      </c>
      <c r="D535" s="2">
        <v>6.5134999999999996</v>
      </c>
      <c r="E535" s="2">
        <v>26167</v>
      </c>
      <c r="F535" s="2"/>
      <c r="G535" s="2"/>
      <c r="H535" s="21">
        <f t="shared" si="8"/>
        <v>0</v>
      </c>
      <c r="I535" s="13"/>
      <c r="J535" s="13"/>
      <c r="K535" s="13"/>
    </row>
    <row r="536" spans="2:11" ht="13.5" x14ac:dyDescent="0.35">
      <c r="B536" s="3">
        <v>42780</v>
      </c>
      <c r="C536" s="2">
        <v>12.64</v>
      </c>
      <c r="D536" s="2">
        <v>6.5031999999999996</v>
      </c>
      <c r="E536" s="2">
        <v>8640</v>
      </c>
      <c r="F536" s="2"/>
      <c r="G536" s="2"/>
      <c r="H536" s="21">
        <f t="shared" si="8"/>
        <v>-1.5813310815997507E-3</v>
      </c>
      <c r="I536" s="13"/>
      <c r="J536" s="13"/>
      <c r="K536" s="13"/>
    </row>
    <row r="537" spans="2:11" ht="13.5" x14ac:dyDescent="0.35">
      <c r="B537" s="3">
        <v>42781</v>
      </c>
      <c r="C537" s="2">
        <v>12.5</v>
      </c>
      <c r="D537" s="2">
        <v>6.4311999999999996</v>
      </c>
      <c r="E537" s="2">
        <v>3516</v>
      </c>
      <c r="F537" s="2"/>
      <c r="G537" s="2"/>
      <c r="H537" s="21">
        <f t="shared" si="8"/>
        <v>-1.1071472505843288E-2</v>
      </c>
      <c r="I537" s="13"/>
      <c r="J537" s="13"/>
      <c r="K537" s="13"/>
    </row>
    <row r="538" spans="2:11" ht="13.5" x14ac:dyDescent="0.35">
      <c r="B538" s="3">
        <v>42782</v>
      </c>
      <c r="C538" s="2">
        <v>12.21</v>
      </c>
      <c r="D538" s="2">
        <v>6.282</v>
      </c>
      <c r="E538" s="2">
        <v>12190</v>
      </c>
      <c r="F538" s="2"/>
      <c r="G538" s="2"/>
      <c r="H538" s="21">
        <f t="shared" si="8"/>
        <v>-2.3199402910809734E-2</v>
      </c>
      <c r="I538" s="13"/>
      <c r="J538" s="13"/>
      <c r="K538" s="13"/>
    </row>
    <row r="539" spans="2:11" ht="13.5" x14ac:dyDescent="0.35">
      <c r="B539" s="3">
        <v>42783</v>
      </c>
      <c r="C539" s="2">
        <v>12.22</v>
      </c>
      <c r="D539" s="2">
        <v>6.2870999999999997</v>
      </c>
      <c r="E539" s="2">
        <v>11234</v>
      </c>
      <c r="F539" s="2"/>
      <c r="G539" s="2"/>
      <c r="H539" s="21">
        <f t="shared" si="8"/>
        <v>8.1184336198657442E-4</v>
      </c>
      <c r="I539" s="13"/>
      <c r="J539" s="13"/>
      <c r="K539" s="13"/>
    </row>
    <row r="540" spans="2:11" ht="13.5" x14ac:dyDescent="0.35">
      <c r="B540" s="3">
        <v>42786</v>
      </c>
      <c r="C540" s="2">
        <v>12.15</v>
      </c>
      <c r="D540" s="2">
        <v>6.2511000000000001</v>
      </c>
      <c r="E540" s="2">
        <v>3884</v>
      </c>
      <c r="F540" s="2"/>
      <c r="G540" s="2"/>
      <c r="H540" s="21">
        <f t="shared" si="8"/>
        <v>-5.7260104022521657E-3</v>
      </c>
      <c r="I540" s="13"/>
      <c r="J540" s="13"/>
      <c r="K540" s="13"/>
    </row>
    <row r="541" spans="2:11" ht="13.5" x14ac:dyDescent="0.35">
      <c r="B541" s="3">
        <v>42787</v>
      </c>
      <c r="C541" s="2">
        <v>12.5</v>
      </c>
      <c r="D541" s="2">
        <v>6.4311999999999996</v>
      </c>
      <c r="E541" s="2">
        <v>7059</v>
      </c>
      <c r="F541" s="2"/>
      <c r="G541" s="2"/>
      <c r="H541" s="21">
        <f t="shared" si="8"/>
        <v>2.8810929276447263E-2</v>
      </c>
      <c r="I541" s="13"/>
      <c r="J541" s="13"/>
      <c r="K541" s="13"/>
    </row>
    <row r="542" spans="2:11" ht="13.5" x14ac:dyDescent="0.35">
      <c r="B542" s="3">
        <v>42788</v>
      </c>
      <c r="C542" s="2">
        <v>12.49</v>
      </c>
      <c r="D542" s="2">
        <v>6.4260000000000002</v>
      </c>
      <c r="E542" s="2">
        <v>159</v>
      </c>
      <c r="F542" s="2"/>
      <c r="G542" s="2"/>
      <c r="H542" s="21">
        <f t="shared" si="8"/>
        <v>-8.0855827839274594E-4</v>
      </c>
      <c r="I542" s="13"/>
      <c r="J542" s="13"/>
      <c r="K542" s="13"/>
    </row>
    <row r="543" spans="2:11" ht="13.5" x14ac:dyDescent="0.35">
      <c r="B543" s="3">
        <v>42789</v>
      </c>
      <c r="C543" s="2">
        <v>12.49</v>
      </c>
      <c r="D543" s="2">
        <v>6.4260000000000002</v>
      </c>
      <c r="E543" s="2">
        <v>7356</v>
      </c>
      <c r="F543" s="2"/>
      <c r="G543" s="2"/>
      <c r="H543" s="21">
        <f t="shared" si="8"/>
        <v>0</v>
      </c>
      <c r="I543" s="13"/>
      <c r="J543" s="13"/>
      <c r="K543" s="13"/>
    </row>
    <row r="544" spans="2:11" ht="13.5" x14ac:dyDescent="0.35">
      <c r="B544" s="3">
        <v>42790</v>
      </c>
      <c r="C544" s="2">
        <v>12.25</v>
      </c>
      <c r="D544" s="2">
        <v>6.3026</v>
      </c>
      <c r="E544" s="2">
        <v>2006</v>
      </c>
      <c r="F544" s="2"/>
      <c r="G544" s="2"/>
      <c r="H544" s="21">
        <f t="shared" si="8"/>
        <v>-1.92032368502957E-2</v>
      </c>
      <c r="I544" s="13"/>
      <c r="J544" s="13"/>
      <c r="K544" s="13"/>
    </row>
    <row r="545" spans="2:11" ht="13.5" x14ac:dyDescent="0.35">
      <c r="B545" s="3">
        <v>42793</v>
      </c>
      <c r="C545" s="2">
        <v>12.27</v>
      </c>
      <c r="D545" s="2">
        <v>6.3128000000000002</v>
      </c>
      <c r="E545" s="2">
        <v>11886</v>
      </c>
      <c r="F545" s="2"/>
      <c r="G545" s="2"/>
      <c r="H545" s="21">
        <f t="shared" si="8"/>
        <v>1.6183797163075888E-3</v>
      </c>
      <c r="I545" s="13"/>
      <c r="J545" s="13"/>
      <c r="K545" s="13"/>
    </row>
    <row r="546" spans="2:11" ht="13.5" x14ac:dyDescent="0.35">
      <c r="B546" s="3">
        <v>42794</v>
      </c>
      <c r="C546" s="2">
        <v>12.42</v>
      </c>
      <c r="D546" s="2">
        <v>6.39</v>
      </c>
      <c r="E546" s="2">
        <v>5487</v>
      </c>
      <c r="F546" s="2"/>
      <c r="G546" s="2"/>
      <c r="H546" s="21">
        <f t="shared" si="8"/>
        <v>1.222912178431116E-2</v>
      </c>
      <c r="I546" s="13"/>
      <c r="J546" s="13"/>
      <c r="K546" s="13"/>
    </row>
    <row r="547" spans="2:11" ht="13.5" x14ac:dyDescent="0.35">
      <c r="B547" s="3">
        <v>42795</v>
      </c>
      <c r="C547" s="2">
        <v>12.55</v>
      </c>
      <c r="D547" s="2">
        <v>6.4569000000000001</v>
      </c>
      <c r="E547" s="2">
        <v>7414</v>
      </c>
      <c r="F547" s="2"/>
      <c r="G547" s="2"/>
      <c r="H547" s="21">
        <f t="shared" si="8"/>
        <v>1.0469483568075181E-2</v>
      </c>
      <c r="I547" s="13"/>
      <c r="J547" s="13"/>
      <c r="K547" s="13"/>
    </row>
    <row r="548" spans="2:11" ht="13.5" x14ac:dyDescent="0.35">
      <c r="B548" s="3">
        <v>42796</v>
      </c>
      <c r="C548" s="2">
        <v>12.89</v>
      </c>
      <c r="D548" s="2">
        <v>6.6318000000000001</v>
      </c>
      <c r="E548" s="2">
        <v>7886</v>
      </c>
      <c r="F548" s="2"/>
      <c r="G548" s="2"/>
      <c r="H548" s="21">
        <f t="shared" si="8"/>
        <v>2.7087301956047027E-2</v>
      </c>
      <c r="I548" s="13"/>
      <c r="J548" s="13"/>
      <c r="K548" s="13"/>
    </row>
    <row r="549" spans="2:11" ht="13.5" x14ac:dyDescent="0.35">
      <c r="B549" s="3">
        <v>42797</v>
      </c>
      <c r="C549" s="2">
        <v>12.89</v>
      </c>
      <c r="D549" s="2">
        <v>6.6318000000000001</v>
      </c>
      <c r="E549" s="2">
        <v>36987</v>
      </c>
      <c r="F549" s="2"/>
      <c r="G549" s="2"/>
      <c r="H549" s="21">
        <f t="shared" si="8"/>
        <v>0</v>
      </c>
      <c r="I549" s="13"/>
      <c r="J549" s="13"/>
      <c r="K549" s="13"/>
    </row>
    <row r="550" spans="2:11" ht="13.5" x14ac:dyDescent="0.35">
      <c r="B550" s="3">
        <v>42800</v>
      </c>
      <c r="C550" s="2">
        <v>12.78</v>
      </c>
      <c r="D550" s="2">
        <v>6.5751999999999997</v>
      </c>
      <c r="E550" s="2">
        <v>2615</v>
      </c>
      <c r="F550" s="2"/>
      <c r="G550" s="2"/>
      <c r="H550" s="21">
        <f t="shared" si="8"/>
        <v>-8.5346361470491315E-3</v>
      </c>
      <c r="I550" s="13"/>
      <c r="J550" s="13"/>
      <c r="K550" s="13"/>
    </row>
    <row r="551" spans="2:11" ht="13.5" x14ac:dyDescent="0.35">
      <c r="B551" s="3">
        <v>42801</v>
      </c>
      <c r="C551" s="2">
        <v>12.78</v>
      </c>
      <c r="D551" s="2">
        <v>6.5751999999999997</v>
      </c>
      <c r="E551" s="2">
        <v>3415</v>
      </c>
      <c r="F551" s="2"/>
      <c r="G551" s="2"/>
      <c r="H551" s="21">
        <f t="shared" si="8"/>
        <v>0</v>
      </c>
      <c r="I551" s="13"/>
      <c r="J551" s="13"/>
      <c r="K551" s="13"/>
    </row>
    <row r="552" spans="2:11" ht="13.5" x14ac:dyDescent="0.35">
      <c r="B552" s="3">
        <v>42802</v>
      </c>
      <c r="C552" s="2">
        <v>12.82</v>
      </c>
      <c r="D552" s="2">
        <v>6.5957999999999997</v>
      </c>
      <c r="E552" s="2">
        <v>32988</v>
      </c>
      <c r="F552" s="2"/>
      <c r="G552" s="2"/>
      <c r="H552" s="21">
        <f t="shared" si="8"/>
        <v>3.132984547998533E-3</v>
      </c>
      <c r="I552" s="13"/>
      <c r="J552" s="13"/>
      <c r="K552" s="13"/>
    </row>
    <row r="553" spans="2:11" ht="13.5" x14ac:dyDescent="0.35">
      <c r="B553" s="3">
        <v>42803</v>
      </c>
      <c r="C553" s="2">
        <v>12.89</v>
      </c>
      <c r="D553" s="2">
        <v>6.6318000000000001</v>
      </c>
      <c r="E553" s="2">
        <v>2295</v>
      </c>
      <c r="F553" s="2"/>
      <c r="G553" s="2"/>
      <c r="H553" s="21">
        <f t="shared" si="8"/>
        <v>5.4580187391977441E-3</v>
      </c>
      <c r="I553" s="13"/>
      <c r="J553" s="13"/>
      <c r="K553" s="13"/>
    </row>
    <row r="554" spans="2:11" ht="13.5" x14ac:dyDescent="0.35">
      <c r="B554" s="3">
        <v>42804</v>
      </c>
      <c r="C554" s="2">
        <v>12.8</v>
      </c>
      <c r="D554" s="2">
        <v>6.5854999999999997</v>
      </c>
      <c r="E554" s="2">
        <v>15255</v>
      </c>
      <c r="F554" s="2"/>
      <c r="G554" s="2"/>
      <c r="H554" s="21">
        <f t="shared" si="8"/>
        <v>-6.9815133146356118E-3</v>
      </c>
      <c r="I554" s="13"/>
      <c r="J554" s="13"/>
      <c r="K554" s="13"/>
    </row>
    <row r="555" spans="2:11" ht="13.5" x14ac:dyDescent="0.35">
      <c r="B555" s="3">
        <v>42807</v>
      </c>
      <c r="C555" s="2">
        <v>12.72</v>
      </c>
      <c r="D555" s="2">
        <v>6.5444000000000004</v>
      </c>
      <c r="E555" s="2">
        <v>5873</v>
      </c>
      <c r="F555" s="2"/>
      <c r="G555" s="2"/>
      <c r="H555" s="21">
        <f t="shared" si="8"/>
        <v>-6.2409839799558503E-3</v>
      </c>
      <c r="I555" s="13"/>
      <c r="J555" s="13"/>
      <c r="K555" s="13"/>
    </row>
    <row r="556" spans="2:11" ht="13.5" x14ac:dyDescent="0.35">
      <c r="B556" s="3">
        <v>42808</v>
      </c>
      <c r="C556" s="2">
        <v>12.72</v>
      </c>
      <c r="D556" s="2">
        <v>6.5444000000000004</v>
      </c>
      <c r="E556" s="2">
        <v>8155</v>
      </c>
      <c r="F556" s="2"/>
      <c r="G556" s="2"/>
      <c r="H556" s="21">
        <f t="shared" si="8"/>
        <v>0</v>
      </c>
      <c r="I556" s="13"/>
      <c r="J556" s="13"/>
      <c r="K556" s="13"/>
    </row>
    <row r="557" spans="2:11" ht="13.5" x14ac:dyDescent="0.35">
      <c r="B557" s="3">
        <v>42809</v>
      </c>
      <c r="C557" s="2">
        <v>12.79</v>
      </c>
      <c r="D557" s="2">
        <v>6.5804</v>
      </c>
      <c r="E557" s="2">
        <v>5855</v>
      </c>
      <c r="F557" s="2"/>
      <c r="G557" s="2"/>
      <c r="H557" s="21">
        <f t="shared" si="8"/>
        <v>5.5008862538963978E-3</v>
      </c>
      <c r="I557" s="13"/>
      <c r="J557" s="13"/>
      <c r="K557" s="13"/>
    </row>
    <row r="558" spans="2:11" ht="13.5" x14ac:dyDescent="0.35">
      <c r="B558" s="3">
        <v>42810</v>
      </c>
      <c r="C558" s="2">
        <v>12.7</v>
      </c>
      <c r="D558" s="2">
        <v>6.5340999999999996</v>
      </c>
      <c r="E558" s="2">
        <v>7916</v>
      </c>
      <c r="F558" s="2"/>
      <c r="G558" s="2"/>
      <c r="H558" s="21">
        <f t="shared" si="8"/>
        <v>-7.0360464409459081E-3</v>
      </c>
      <c r="I558" s="13"/>
      <c r="J558" s="13"/>
      <c r="K558" s="13"/>
    </row>
    <row r="559" spans="2:11" ht="13.5" x14ac:dyDescent="0.35">
      <c r="B559" s="3">
        <v>42811</v>
      </c>
      <c r="C559" s="2">
        <v>12.8</v>
      </c>
      <c r="D559" s="2">
        <v>6.5854999999999997</v>
      </c>
      <c r="E559" s="2">
        <v>24093</v>
      </c>
      <c r="F559" s="2"/>
      <c r="G559" s="2"/>
      <c r="H559" s="21">
        <f t="shared" si="8"/>
        <v>7.8664238380190248E-3</v>
      </c>
      <c r="I559" s="13"/>
      <c r="J559" s="13"/>
      <c r="K559" s="13"/>
    </row>
    <row r="560" spans="2:11" ht="13.5" x14ac:dyDescent="0.35">
      <c r="B560" s="3">
        <v>42815</v>
      </c>
      <c r="C560" s="2">
        <v>12.71</v>
      </c>
      <c r="D560" s="2">
        <v>6.5392000000000001</v>
      </c>
      <c r="E560" s="2">
        <v>2511</v>
      </c>
      <c r="F560" s="2"/>
      <c r="G560" s="2"/>
      <c r="H560" s="21">
        <f t="shared" si="8"/>
        <v>-7.0305975248651682E-3</v>
      </c>
      <c r="I560" s="13"/>
      <c r="J560" s="13"/>
      <c r="K560" s="13"/>
    </row>
    <row r="561" spans="2:11" ht="13.5" x14ac:dyDescent="0.35">
      <c r="B561" s="3">
        <v>42816</v>
      </c>
      <c r="C561" s="2">
        <v>12.78</v>
      </c>
      <c r="D561" s="2">
        <v>6.5751999999999997</v>
      </c>
      <c r="E561" s="2">
        <v>4467</v>
      </c>
      <c r="F561" s="2"/>
      <c r="G561" s="2"/>
      <c r="H561" s="21">
        <f t="shared" si="8"/>
        <v>5.5052605823341675E-3</v>
      </c>
      <c r="I561" s="13"/>
      <c r="J561" s="13"/>
      <c r="K561" s="13"/>
    </row>
    <row r="562" spans="2:11" ht="13.5" x14ac:dyDescent="0.35">
      <c r="B562" s="3">
        <v>42817</v>
      </c>
      <c r="C562" s="2">
        <v>12.7</v>
      </c>
      <c r="D562" s="2">
        <v>6.5340999999999996</v>
      </c>
      <c r="E562" s="2">
        <v>13849</v>
      </c>
      <c r="F562" s="2"/>
      <c r="G562" s="2"/>
      <c r="H562" s="21">
        <f t="shared" si="8"/>
        <v>-6.2507604331427389E-3</v>
      </c>
      <c r="I562" s="13"/>
      <c r="J562" s="13"/>
      <c r="K562" s="13"/>
    </row>
    <row r="563" spans="2:11" ht="13.5" x14ac:dyDescent="0.35">
      <c r="B563" s="3">
        <v>42818</v>
      </c>
      <c r="C563" s="2">
        <v>12.74</v>
      </c>
      <c r="D563" s="2">
        <v>6.5547000000000004</v>
      </c>
      <c r="E563" s="2">
        <v>4655</v>
      </c>
      <c r="F563" s="2"/>
      <c r="G563" s="2"/>
      <c r="H563" s="21">
        <f t="shared" si="8"/>
        <v>3.1526912658209763E-3</v>
      </c>
      <c r="I563" s="13"/>
      <c r="J563" s="13"/>
      <c r="K563" s="13"/>
    </row>
    <row r="564" spans="2:11" ht="13.5" x14ac:dyDescent="0.35">
      <c r="B564" s="3">
        <v>42821</v>
      </c>
      <c r="C564" s="2">
        <v>12.74</v>
      </c>
      <c r="D564" s="2">
        <v>6.5547000000000004</v>
      </c>
      <c r="E564" s="2">
        <v>11854</v>
      </c>
      <c r="F564" s="2"/>
      <c r="G564" s="2"/>
      <c r="H564" s="21">
        <f t="shared" si="8"/>
        <v>0</v>
      </c>
      <c r="I564" s="13"/>
      <c r="J564" s="13"/>
      <c r="K564" s="13"/>
    </row>
    <row r="565" spans="2:11" ht="13.5" x14ac:dyDescent="0.35">
      <c r="B565" s="3">
        <v>42822</v>
      </c>
      <c r="C565" s="2">
        <v>12.8</v>
      </c>
      <c r="D565" s="2">
        <v>6.5854999999999997</v>
      </c>
      <c r="E565" s="2">
        <v>21300</v>
      </c>
      <c r="F565" s="2"/>
      <c r="G565" s="2"/>
      <c r="H565" s="21">
        <f t="shared" si="8"/>
        <v>4.698918333409503E-3</v>
      </c>
      <c r="I565" s="13"/>
      <c r="J565" s="13"/>
      <c r="K565" s="13"/>
    </row>
    <row r="566" spans="2:11" ht="13.5" x14ac:dyDescent="0.35">
      <c r="B566" s="3">
        <v>42823</v>
      </c>
      <c r="C566" s="2">
        <v>12.8</v>
      </c>
      <c r="D566" s="2">
        <v>6.5854999999999997</v>
      </c>
      <c r="E566" s="2">
        <v>200008</v>
      </c>
      <c r="F566" s="2"/>
      <c r="G566" s="2"/>
      <c r="H566" s="21">
        <f t="shared" si="8"/>
        <v>0</v>
      </c>
      <c r="I566" s="13"/>
      <c r="J566" s="13"/>
      <c r="K566" s="13"/>
    </row>
    <row r="567" spans="2:11" ht="13.5" x14ac:dyDescent="0.35">
      <c r="B567" s="3">
        <v>42824</v>
      </c>
      <c r="C567" s="2">
        <v>12.9</v>
      </c>
      <c r="D567" s="2">
        <v>6.6369999999999996</v>
      </c>
      <c r="E567" s="2">
        <v>371731</v>
      </c>
      <c r="F567" s="2"/>
      <c r="G567" s="2"/>
      <c r="H567" s="21">
        <f t="shared" si="8"/>
        <v>7.8202110697744871E-3</v>
      </c>
      <c r="I567" s="13"/>
      <c r="J567" s="13"/>
      <c r="K567" s="13"/>
    </row>
    <row r="568" spans="2:11" ht="13.5" x14ac:dyDescent="0.35">
      <c r="B568" s="3">
        <v>42825</v>
      </c>
      <c r="C568" s="2">
        <v>13</v>
      </c>
      <c r="D568" s="2">
        <v>6.6883999999999997</v>
      </c>
      <c r="E568" s="2">
        <v>4757</v>
      </c>
      <c r="F568" s="2"/>
      <c r="G568" s="2"/>
      <c r="H568" s="21">
        <f t="shared" si="8"/>
        <v>7.7444628597257972E-3</v>
      </c>
      <c r="I568" s="13"/>
      <c r="J568" s="13"/>
      <c r="K568" s="13"/>
    </row>
    <row r="569" spans="2:11" ht="13.5" x14ac:dyDescent="0.35">
      <c r="B569" s="3">
        <v>42828</v>
      </c>
      <c r="C569" s="2">
        <v>13</v>
      </c>
      <c r="D569" s="2">
        <v>6.6883999999999997</v>
      </c>
      <c r="E569" s="2">
        <v>8822</v>
      </c>
      <c r="F569" s="2"/>
      <c r="G569" s="2"/>
      <c r="H569" s="21">
        <f t="shared" si="8"/>
        <v>0</v>
      </c>
      <c r="I569" s="13"/>
      <c r="J569" s="13"/>
      <c r="K569" s="13"/>
    </row>
    <row r="570" spans="2:11" ht="13.5" x14ac:dyDescent="0.35">
      <c r="B570" s="3">
        <v>42829</v>
      </c>
      <c r="C570" s="2">
        <v>12.9</v>
      </c>
      <c r="D570" s="2">
        <v>6.6369999999999996</v>
      </c>
      <c r="E570" s="2">
        <v>33739</v>
      </c>
      <c r="F570" s="2"/>
      <c r="G570" s="2"/>
      <c r="H570" s="21">
        <f t="shared" si="8"/>
        <v>-7.6849470725435251E-3</v>
      </c>
      <c r="I570" s="13"/>
      <c r="J570" s="13"/>
      <c r="K570" s="13"/>
    </row>
    <row r="571" spans="2:11" ht="13.5" x14ac:dyDescent="0.35">
      <c r="B571" s="3">
        <v>42830</v>
      </c>
      <c r="C571" s="2">
        <v>13</v>
      </c>
      <c r="D571" s="2">
        <v>6.6883999999999997</v>
      </c>
      <c r="E571" s="2">
        <v>2088</v>
      </c>
      <c r="F571" s="2"/>
      <c r="G571" s="2"/>
      <c r="H571" s="21">
        <f t="shared" si="8"/>
        <v>7.7444628597257972E-3</v>
      </c>
      <c r="I571" s="13"/>
      <c r="J571" s="13"/>
      <c r="K571" s="13"/>
    </row>
    <row r="572" spans="2:11" ht="13.5" x14ac:dyDescent="0.35">
      <c r="B572" s="3">
        <v>42831</v>
      </c>
      <c r="C572" s="2">
        <v>13</v>
      </c>
      <c r="D572" s="2">
        <v>6.6883999999999997</v>
      </c>
      <c r="E572" s="2">
        <v>1091</v>
      </c>
      <c r="F572" s="2"/>
      <c r="G572" s="2"/>
      <c r="H572" s="21">
        <f t="shared" si="8"/>
        <v>0</v>
      </c>
      <c r="I572" s="13"/>
      <c r="J572" s="13"/>
      <c r="K572" s="13"/>
    </row>
    <row r="573" spans="2:11" ht="13.5" x14ac:dyDescent="0.35">
      <c r="B573" s="3">
        <v>42832</v>
      </c>
      <c r="C573" s="2">
        <v>13.1</v>
      </c>
      <c r="D573" s="2">
        <v>6.7398999999999996</v>
      </c>
      <c r="E573" s="2">
        <v>6250</v>
      </c>
      <c r="F573" s="2"/>
      <c r="G573" s="2"/>
      <c r="H573" s="21">
        <f t="shared" si="8"/>
        <v>7.6998983314394897E-3</v>
      </c>
      <c r="I573" s="13"/>
      <c r="J573" s="13"/>
      <c r="K573" s="13"/>
    </row>
    <row r="574" spans="2:11" ht="13.5" x14ac:dyDescent="0.35">
      <c r="B574" s="3">
        <v>42835</v>
      </c>
      <c r="C574" s="2">
        <v>13.05</v>
      </c>
      <c r="D574" s="2">
        <v>6.7141000000000002</v>
      </c>
      <c r="E574" s="2">
        <v>4229</v>
      </c>
      <c r="F574" s="2"/>
      <c r="G574" s="2"/>
      <c r="H574" s="21">
        <f t="shared" si="8"/>
        <v>-3.8279499695840265E-3</v>
      </c>
      <c r="I574" s="13"/>
      <c r="J574" s="13"/>
      <c r="K574" s="13"/>
    </row>
    <row r="575" spans="2:11" ht="13.5" x14ac:dyDescent="0.35">
      <c r="B575" s="3">
        <v>42836</v>
      </c>
      <c r="C575" s="2">
        <v>13.05</v>
      </c>
      <c r="D575" s="2">
        <v>6.7141000000000002</v>
      </c>
      <c r="E575" s="2">
        <v>3713</v>
      </c>
      <c r="F575" s="2"/>
      <c r="G575" s="2"/>
      <c r="H575" s="21">
        <f t="shared" si="8"/>
        <v>0</v>
      </c>
      <c r="I575" s="13"/>
      <c r="J575" s="13"/>
      <c r="K575" s="13"/>
    </row>
    <row r="576" spans="2:11" ht="13.5" x14ac:dyDescent="0.35">
      <c r="B576" s="3">
        <v>42837</v>
      </c>
      <c r="C576" s="2">
        <v>13.05</v>
      </c>
      <c r="D576" s="2">
        <v>6.7141000000000002</v>
      </c>
      <c r="E576" s="2">
        <v>513</v>
      </c>
      <c r="F576" s="2"/>
      <c r="G576" s="2"/>
      <c r="H576" s="21">
        <f t="shared" si="8"/>
        <v>0</v>
      </c>
      <c r="I576" s="13"/>
      <c r="J576" s="13"/>
      <c r="K576" s="13"/>
    </row>
    <row r="577" spans="2:11" ht="13.5" x14ac:dyDescent="0.35">
      <c r="B577" s="3">
        <v>42838</v>
      </c>
      <c r="C577" s="2">
        <v>13.2</v>
      </c>
      <c r="D577" s="2">
        <v>6.7912999999999997</v>
      </c>
      <c r="E577" s="2">
        <v>12938</v>
      </c>
      <c r="F577" s="2"/>
      <c r="G577" s="2"/>
      <c r="H577" s="21">
        <f t="shared" si="8"/>
        <v>1.1498190375478395E-2</v>
      </c>
      <c r="I577" s="13"/>
      <c r="J577" s="13"/>
      <c r="K577" s="13"/>
    </row>
    <row r="578" spans="2:11" ht="13.5" x14ac:dyDescent="0.35">
      <c r="B578" s="3">
        <v>42839</v>
      </c>
      <c r="C578" s="2">
        <v>13.17</v>
      </c>
      <c r="D578" s="2">
        <v>6.7759</v>
      </c>
      <c r="E578" s="2">
        <v>1974</v>
      </c>
      <c r="F578" s="2"/>
      <c r="G578" s="2"/>
      <c r="H578" s="21">
        <f t="shared" si="8"/>
        <v>-2.2676070855358527E-3</v>
      </c>
      <c r="I578" s="13"/>
      <c r="J578" s="13"/>
      <c r="K578" s="13"/>
    </row>
    <row r="579" spans="2:11" ht="13.5" x14ac:dyDescent="0.35">
      <c r="B579" s="3">
        <v>42842</v>
      </c>
      <c r="C579" s="2">
        <v>13.29</v>
      </c>
      <c r="D579" s="2">
        <v>6.8376000000000001</v>
      </c>
      <c r="E579" s="2">
        <v>17557</v>
      </c>
      <c r="F579" s="2"/>
      <c r="G579" s="2"/>
      <c r="H579" s="21">
        <f t="shared" si="8"/>
        <v>9.1058014433507122E-3</v>
      </c>
      <c r="I579" s="13"/>
      <c r="J579" s="13"/>
      <c r="K579" s="13"/>
    </row>
    <row r="580" spans="2:11" ht="13.5" x14ac:dyDescent="0.35">
      <c r="B580" s="3">
        <v>42843</v>
      </c>
      <c r="C580" s="2">
        <v>13.25</v>
      </c>
      <c r="D580" s="2">
        <v>6.8170000000000002</v>
      </c>
      <c r="E580" s="2">
        <v>14675</v>
      </c>
      <c r="F580" s="2"/>
      <c r="G580" s="2"/>
      <c r="H580" s="21">
        <f t="shared" si="8"/>
        <v>-3.0127530127530056E-3</v>
      </c>
      <c r="I580" s="13"/>
      <c r="J580" s="13"/>
      <c r="K580" s="13"/>
    </row>
    <row r="581" spans="2:11" ht="13.5" x14ac:dyDescent="0.35">
      <c r="B581" s="3">
        <v>42844</v>
      </c>
      <c r="C581" s="2">
        <v>13.3</v>
      </c>
      <c r="D581" s="2">
        <v>6.8428000000000004</v>
      </c>
      <c r="E581" s="2">
        <v>9633</v>
      </c>
      <c r="F581" s="2"/>
      <c r="G581" s="2"/>
      <c r="H581" s="21">
        <f t="shared" si="8"/>
        <v>3.7846560070412595E-3</v>
      </c>
      <c r="I581" s="13"/>
      <c r="J581" s="13"/>
      <c r="K581" s="13"/>
    </row>
    <row r="582" spans="2:11" ht="13.5" x14ac:dyDescent="0.35">
      <c r="B582" s="3">
        <v>42845</v>
      </c>
      <c r="C582" s="2">
        <v>13.52</v>
      </c>
      <c r="D582" s="2">
        <v>6.9560000000000004</v>
      </c>
      <c r="E582" s="2">
        <v>22033</v>
      </c>
      <c r="F582" s="2"/>
      <c r="G582" s="2"/>
      <c r="H582" s="21">
        <f t="shared" si="8"/>
        <v>1.6542935640381125E-2</v>
      </c>
      <c r="I582" s="13"/>
      <c r="J582" s="13"/>
      <c r="K582" s="13"/>
    </row>
    <row r="583" spans="2:11" ht="13.5" x14ac:dyDescent="0.35">
      <c r="B583" s="3">
        <v>42846</v>
      </c>
      <c r="C583" s="2">
        <v>13.85</v>
      </c>
      <c r="D583" s="2">
        <v>7.1257000000000001</v>
      </c>
      <c r="E583" s="2">
        <v>7631</v>
      </c>
      <c r="F583" s="2"/>
      <c r="G583" s="2"/>
      <c r="H583" s="21">
        <f t="shared" ref="H583:H646" si="9">(D583-D582)/D582</f>
        <v>2.4396204715353614E-2</v>
      </c>
      <c r="I583" s="13"/>
      <c r="J583" s="13"/>
      <c r="K583" s="13"/>
    </row>
    <row r="584" spans="2:11" ht="13.5" x14ac:dyDescent="0.35">
      <c r="B584" s="3">
        <v>42849</v>
      </c>
      <c r="C584" s="2">
        <v>13.95</v>
      </c>
      <c r="D584" s="2">
        <v>7.1772</v>
      </c>
      <c r="E584" s="2">
        <v>10930</v>
      </c>
      <c r="F584" s="2"/>
      <c r="G584" s="2"/>
      <c r="H584" s="21">
        <f t="shared" si="9"/>
        <v>7.2273601190058351E-3</v>
      </c>
      <c r="I584" s="13"/>
      <c r="J584" s="13"/>
      <c r="K584" s="13"/>
    </row>
    <row r="585" spans="2:11" ht="13.5" x14ac:dyDescent="0.35">
      <c r="B585" s="3">
        <v>42850</v>
      </c>
      <c r="C585" s="2">
        <v>13.95</v>
      </c>
      <c r="D585" s="2">
        <v>7.1772</v>
      </c>
      <c r="E585" s="2">
        <v>13146</v>
      </c>
      <c r="F585" s="2"/>
      <c r="G585" s="2"/>
      <c r="H585" s="21">
        <f t="shared" si="9"/>
        <v>0</v>
      </c>
      <c r="I585" s="13"/>
      <c r="J585" s="13"/>
      <c r="K585" s="13"/>
    </row>
    <row r="586" spans="2:11" ht="13.5" x14ac:dyDescent="0.35">
      <c r="B586" s="3">
        <v>42851</v>
      </c>
      <c r="C586" s="2">
        <v>14.1</v>
      </c>
      <c r="D586" s="2">
        <v>7.2544000000000004</v>
      </c>
      <c r="E586" s="2">
        <v>27483</v>
      </c>
      <c r="F586" s="2"/>
      <c r="G586" s="2"/>
      <c r="H586" s="21">
        <f t="shared" si="9"/>
        <v>1.0756283787549515E-2</v>
      </c>
      <c r="I586" s="13"/>
      <c r="J586" s="13"/>
      <c r="K586" s="13"/>
    </row>
    <row r="587" spans="2:11" ht="13.5" x14ac:dyDescent="0.35">
      <c r="B587" s="3">
        <v>42852</v>
      </c>
      <c r="C587" s="2">
        <v>14</v>
      </c>
      <c r="D587" s="2">
        <v>7.2028999999999996</v>
      </c>
      <c r="E587" s="2">
        <v>1735</v>
      </c>
      <c r="F587" s="2"/>
      <c r="G587" s="2"/>
      <c r="H587" s="21">
        <f t="shared" si="9"/>
        <v>-7.0991398323776971E-3</v>
      </c>
      <c r="I587" s="13"/>
      <c r="J587" s="13"/>
      <c r="K587" s="13"/>
    </row>
    <row r="588" spans="2:11" ht="13.5" x14ac:dyDescent="0.35">
      <c r="B588" s="3">
        <v>42853</v>
      </c>
      <c r="C588" s="2">
        <v>13.8</v>
      </c>
      <c r="D588" s="2">
        <v>7.1</v>
      </c>
      <c r="E588" s="2">
        <v>13615</v>
      </c>
      <c r="F588" s="2"/>
      <c r="G588" s="2"/>
      <c r="H588" s="21">
        <f t="shared" si="9"/>
        <v>-1.4285912618528648E-2</v>
      </c>
      <c r="I588" s="13"/>
      <c r="J588" s="13"/>
      <c r="K588" s="13"/>
    </row>
    <row r="589" spans="2:11" ht="13.5" x14ac:dyDescent="0.35">
      <c r="B589" s="3">
        <v>42857</v>
      </c>
      <c r="C589" s="2">
        <v>13.87</v>
      </c>
      <c r="D589" s="2">
        <v>7.1360000000000001</v>
      </c>
      <c r="E589" s="2">
        <v>5547</v>
      </c>
      <c r="F589" s="2"/>
      <c r="G589" s="2"/>
      <c r="H589" s="21">
        <f t="shared" si="9"/>
        <v>5.0704225352113351E-3</v>
      </c>
      <c r="I589" s="13"/>
      <c r="J589" s="13"/>
      <c r="K589" s="13"/>
    </row>
    <row r="590" spans="2:11" ht="13.5" x14ac:dyDescent="0.35">
      <c r="B590" s="3">
        <v>42858</v>
      </c>
      <c r="C590" s="2">
        <v>13.7</v>
      </c>
      <c r="D590" s="2">
        <v>7.0486000000000004</v>
      </c>
      <c r="E590" s="2">
        <v>6029</v>
      </c>
      <c r="F590" s="2"/>
      <c r="G590" s="2"/>
      <c r="H590" s="21">
        <f t="shared" si="9"/>
        <v>-1.224775784753359E-2</v>
      </c>
      <c r="I590" s="13"/>
      <c r="J590" s="13"/>
      <c r="K590" s="13"/>
    </row>
    <row r="591" spans="2:11" ht="13.5" x14ac:dyDescent="0.35">
      <c r="B591" s="3">
        <v>42859</v>
      </c>
      <c r="C591" s="2">
        <v>13.8</v>
      </c>
      <c r="D591" s="2">
        <v>7.1</v>
      </c>
      <c r="E591" s="2">
        <v>8857</v>
      </c>
      <c r="F591" s="2"/>
      <c r="G591" s="2"/>
      <c r="H591" s="21">
        <f t="shared" si="9"/>
        <v>7.2922282439064805E-3</v>
      </c>
      <c r="I591" s="13"/>
      <c r="J591" s="13"/>
      <c r="K591" s="13"/>
    </row>
    <row r="592" spans="2:11" ht="13.5" x14ac:dyDescent="0.35">
      <c r="B592" s="3">
        <v>42860</v>
      </c>
      <c r="C592" s="2">
        <v>13.9</v>
      </c>
      <c r="D592" s="2">
        <v>7.1515000000000004</v>
      </c>
      <c r="E592" s="2">
        <v>17074</v>
      </c>
      <c r="F592" s="2"/>
      <c r="G592" s="2"/>
      <c r="H592" s="21">
        <f t="shared" si="9"/>
        <v>7.253521126760672E-3</v>
      </c>
      <c r="I592" s="13"/>
      <c r="J592" s="13"/>
      <c r="K592" s="13"/>
    </row>
    <row r="593" spans="2:11" ht="13.5" x14ac:dyDescent="0.35">
      <c r="B593" s="3">
        <v>42863</v>
      </c>
      <c r="C593" s="2">
        <v>13.88</v>
      </c>
      <c r="D593" s="2">
        <v>7.1412000000000004</v>
      </c>
      <c r="E593" s="2">
        <v>4770</v>
      </c>
      <c r="F593" s="2"/>
      <c r="G593" s="2"/>
      <c r="H593" s="21">
        <f t="shared" si="9"/>
        <v>-1.440257288680693E-3</v>
      </c>
      <c r="I593" s="13"/>
      <c r="J593" s="13"/>
      <c r="K593" s="13"/>
    </row>
    <row r="594" spans="2:11" ht="13.5" x14ac:dyDescent="0.35">
      <c r="B594" s="3">
        <v>42864</v>
      </c>
      <c r="C594" s="2">
        <v>13.8</v>
      </c>
      <c r="D594" s="2">
        <v>7.1</v>
      </c>
      <c r="E594" s="2">
        <v>4306</v>
      </c>
      <c r="F594" s="2"/>
      <c r="G594" s="2"/>
      <c r="H594" s="21">
        <f t="shared" si="9"/>
        <v>-5.7693384865289852E-3</v>
      </c>
      <c r="I594" s="13"/>
      <c r="J594" s="13"/>
      <c r="K594" s="13"/>
    </row>
    <row r="595" spans="2:11" ht="13.5" x14ac:dyDescent="0.35">
      <c r="B595" s="3">
        <v>42865</v>
      </c>
      <c r="C595" s="2">
        <v>13.79</v>
      </c>
      <c r="D595" s="2">
        <v>7.0949</v>
      </c>
      <c r="E595" s="2">
        <v>2746</v>
      </c>
      <c r="F595" s="2"/>
      <c r="G595" s="2"/>
      <c r="H595" s="21">
        <f t="shared" si="9"/>
        <v>-7.1830985915488177E-4</v>
      </c>
      <c r="I595" s="13"/>
      <c r="J595" s="13"/>
      <c r="K595" s="13"/>
    </row>
    <row r="596" spans="2:11" ht="13.5" x14ac:dyDescent="0.35">
      <c r="B596" s="3">
        <v>42866</v>
      </c>
      <c r="C596" s="2">
        <v>13.78</v>
      </c>
      <c r="D596" s="2">
        <v>7.0896999999999997</v>
      </c>
      <c r="E596" s="2">
        <v>5078</v>
      </c>
      <c r="F596" s="2"/>
      <c r="G596" s="2"/>
      <c r="H596" s="21">
        <f t="shared" si="9"/>
        <v>-7.3292083045572391E-4</v>
      </c>
      <c r="I596" s="13"/>
      <c r="J596" s="13"/>
      <c r="K596" s="13"/>
    </row>
    <row r="597" spans="2:11" ht="13.5" x14ac:dyDescent="0.35">
      <c r="B597" s="3">
        <v>42867</v>
      </c>
      <c r="C597" s="2">
        <v>13.7</v>
      </c>
      <c r="D597" s="2">
        <v>7.0486000000000004</v>
      </c>
      <c r="E597" s="2">
        <v>4738</v>
      </c>
      <c r="F597" s="2"/>
      <c r="G597" s="2"/>
      <c r="H597" s="21">
        <f t="shared" si="9"/>
        <v>-5.7971423332438959E-3</v>
      </c>
      <c r="I597" s="13"/>
      <c r="J597" s="13"/>
      <c r="K597" s="13"/>
    </row>
    <row r="598" spans="2:11" ht="13.5" x14ac:dyDescent="0.35">
      <c r="B598" s="3">
        <v>42870</v>
      </c>
      <c r="C598" s="2">
        <v>13.8</v>
      </c>
      <c r="D598" s="2">
        <v>7.1</v>
      </c>
      <c r="E598" s="2">
        <v>10090</v>
      </c>
      <c r="F598" s="2"/>
      <c r="G598" s="2"/>
      <c r="H598" s="21">
        <f t="shared" si="9"/>
        <v>7.2922282439064805E-3</v>
      </c>
      <c r="I598" s="13"/>
      <c r="J598" s="13"/>
      <c r="K598" s="13"/>
    </row>
    <row r="599" spans="2:11" ht="13.5" x14ac:dyDescent="0.35">
      <c r="B599" s="3">
        <v>42871</v>
      </c>
      <c r="C599" s="2">
        <v>13.7</v>
      </c>
      <c r="D599" s="2">
        <v>7.0486000000000004</v>
      </c>
      <c r="E599" s="2">
        <v>7255</v>
      </c>
      <c r="F599" s="2"/>
      <c r="G599" s="2"/>
      <c r="H599" s="21">
        <f t="shared" si="9"/>
        <v>-7.2394366197182014E-3</v>
      </c>
      <c r="I599" s="13"/>
      <c r="J599" s="13"/>
      <c r="K599" s="13"/>
    </row>
    <row r="600" spans="2:11" ht="13.5" x14ac:dyDescent="0.35">
      <c r="B600" s="3">
        <v>42872</v>
      </c>
      <c r="C600" s="2">
        <v>13.7</v>
      </c>
      <c r="D600" s="2">
        <v>7.0486000000000004</v>
      </c>
      <c r="E600" s="2">
        <v>3181</v>
      </c>
      <c r="F600" s="2"/>
      <c r="G600" s="2"/>
      <c r="H600" s="21">
        <f t="shared" si="9"/>
        <v>0</v>
      </c>
      <c r="I600" s="13"/>
      <c r="J600" s="13"/>
      <c r="K600" s="13"/>
    </row>
    <row r="601" spans="2:11" ht="13.5" x14ac:dyDescent="0.35">
      <c r="B601" s="3">
        <v>42873</v>
      </c>
      <c r="C601" s="2">
        <v>13.69</v>
      </c>
      <c r="D601" s="2">
        <v>7.0434000000000001</v>
      </c>
      <c r="E601" s="2">
        <v>1786</v>
      </c>
      <c r="F601" s="2"/>
      <c r="G601" s="2"/>
      <c r="H601" s="21">
        <f t="shared" si="9"/>
        <v>-7.3773515308008897E-4</v>
      </c>
      <c r="I601" s="13"/>
      <c r="J601" s="13"/>
      <c r="K601" s="13"/>
    </row>
    <row r="602" spans="2:11" ht="13.5" x14ac:dyDescent="0.35">
      <c r="B602" s="3">
        <v>42874</v>
      </c>
      <c r="C602" s="2">
        <v>13.69</v>
      </c>
      <c r="D602" s="2">
        <v>7.0434000000000001</v>
      </c>
      <c r="E602" s="2">
        <v>8727</v>
      </c>
      <c r="F602" s="2"/>
      <c r="G602" s="2"/>
      <c r="H602" s="21">
        <f t="shared" si="9"/>
        <v>0</v>
      </c>
      <c r="I602" s="13"/>
      <c r="J602" s="13"/>
      <c r="K602" s="13"/>
    </row>
    <row r="603" spans="2:11" ht="13.5" x14ac:dyDescent="0.35">
      <c r="B603" s="3">
        <v>42877</v>
      </c>
      <c r="C603" s="2">
        <v>13.6</v>
      </c>
      <c r="D603" s="2">
        <v>6.9970999999999997</v>
      </c>
      <c r="E603" s="2">
        <v>5660</v>
      </c>
      <c r="F603" s="2"/>
      <c r="G603" s="2"/>
      <c r="H603" s="21">
        <f t="shared" si="9"/>
        <v>-6.5735298293438469E-3</v>
      </c>
      <c r="I603" s="13"/>
      <c r="J603" s="13"/>
      <c r="K603" s="13"/>
    </row>
    <row r="604" spans="2:11" ht="13.5" x14ac:dyDescent="0.35">
      <c r="B604" s="3">
        <v>42878</v>
      </c>
      <c r="C604" s="2">
        <v>13.7</v>
      </c>
      <c r="D604" s="2">
        <v>7.0486000000000004</v>
      </c>
      <c r="E604" s="2">
        <v>193064</v>
      </c>
      <c r="F604" s="2"/>
      <c r="G604" s="2"/>
      <c r="H604" s="21">
        <f t="shared" si="9"/>
        <v>7.3601920795759342E-3</v>
      </c>
      <c r="I604" s="13"/>
      <c r="J604" s="13"/>
      <c r="K604" s="13"/>
    </row>
    <row r="605" spans="2:11" ht="13.5" x14ac:dyDescent="0.35">
      <c r="B605" s="3">
        <v>42879</v>
      </c>
      <c r="C605" s="2">
        <v>13.66</v>
      </c>
      <c r="D605" s="2">
        <v>7.0279999999999996</v>
      </c>
      <c r="E605" s="2">
        <v>2869</v>
      </c>
      <c r="F605" s="2"/>
      <c r="G605" s="2"/>
      <c r="H605" s="21">
        <f t="shared" si="9"/>
        <v>-2.9225661833556789E-3</v>
      </c>
      <c r="I605" s="13"/>
      <c r="J605" s="13"/>
      <c r="K605" s="13"/>
    </row>
    <row r="606" spans="2:11" ht="13.5" x14ac:dyDescent="0.35">
      <c r="B606" s="3">
        <v>42880</v>
      </c>
      <c r="C606" s="2">
        <v>13.78</v>
      </c>
      <c r="D606" s="2">
        <v>7.0896999999999997</v>
      </c>
      <c r="E606" s="2">
        <v>5812</v>
      </c>
      <c r="F606" s="2"/>
      <c r="G606" s="2"/>
      <c r="H606" s="21">
        <f t="shared" si="9"/>
        <v>8.7791690381331944E-3</v>
      </c>
      <c r="I606" s="13"/>
      <c r="J606" s="13"/>
      <c r="K606" s="13"/>
    </row>
    <row r="607" spans="2:11" ht="13.5" x14ac:dyDescent="0.35">
      <c r="B607" s="3">
        <v>42881</v>
      </c>
      <c r="C607" s="2">
        <v>13.9</v>
      </c>
      <c r="D607" s="2">
        <v>7.1515000000000004</v>
      </c>
      <c r="E607" s="2">
        <v>14610</v>
      </c>
      <c r="F607" s="2"/>
      <c r="G607" s="2"/>
      <c r="H607" s="21">
        <f t="shared" si="9"/>
        <v>8.7168709536370719E-3</v>
      </c>
      <c r="I607" s="13"/>
      <c r="J607" s="13"/>
      <c r="K607" s="13"/>
    </row>
    <row r="608" spans="2:11" ht="13.5" x14ac:dyDescent="0.35">
      <c r="B608" s="3">
        <v>42884</v>
      </c>
      <c r="C608" s="2">
        <v>13.95</v>
      </c>
      <c r="D608" s="2">
        <v>7.1772</v>
      </c>
      <c r="E608" s="2">
        <v>7751</v>
      </c>
      <c r="F608" s="2"/>
      <c r="G608" s="2"/>
      <c r="H608" s="21">
        <f t="shared" si="9"/>
        <v>3.5936516814653722E-3</v>
      </c>
      <c r="I608" s="13"/>
      <c r="J608" s="13"/>
      <c r="K608" s="13"/>
    </row>
    <row r="609" spans="2:11" ht="13.5" x14ac:dyDescent="0.35">
      <c r="B609" s="3">
        <v>42885</v>
      </c>
      <c r="C609" s="2">
        <v>13.85</v>
      </c>
      <c r="D609" s="2">
        <v>7.1257000000000001</v>
      </c>
      <c r="E609" s="2">
        <v>11027</v>
      </c>
      <c r="F609" s="2"/>
      <c r="G609" s="2"/>
      <c r="H609" s="21">
        <f t="shared" si="9"/>
        <v>-7.175500195062124E-3</v>
      </c>
      <c r="I609" s="13"/>
      <c r="J609" s="13"/>
      <c r="K609" s="13"/>
    </row>
    <row r="610" spans="2:11" ht="13.5" x14ac:dyDescent="0.35">
      <c r="B610" s="3">
        <v>42886</v>
      </c>
      <c r="C610" s="2">
        <v>13.9</v>
      </c>
      <c r="D610" s="2">
        <v>7.1515000000000004</v>
      </c>
      <c r="E610" s="2">
        <v>7909</v>
      </c>
      <c r="F610" s="2"/>
      <c r="G610" s="2"/>
      <c r="H610" s="21">
        <f t="shared" si="9"/>
        <v>3.6206969139874353E-3</v>
      </c>
      <c r="I610" s="13"/>
      <c r="J610" s="13"/>
      <c r="K610" s="13"/>
    </row>
    <row r="611" spans="2:11" ht="13.5" x14ac:dyDescent="0.35">
      <c r="B611" s="3">
        <v>42887</v>
      </c>
      <c r="C611" s="2">
        <v>14</v>
      </c>
      <c r="D611" s="2">
        <v>7.2028999999999996</v>
      </c>
      <c r="E611" s="2">
        <v>7752</v>
      </c>
      <c r="F611" s="2"/>
      <c r="G611" s="2"/>
      <c r="H611" s="21">
        <f t="shared" si="9"/>
        <v>7.1873033629307444E-3</v>
      </c>
      <c r="I611" s="13"/>
      <c r="J611" s="13"/>
      <c r="K611" s="13"/>
    </row>
    <row r="612" spans="2:11" ht="13.5" x14ac:dyDescent="0.35">
      <c r="B612" s="3">
        <v>42888</v>
      </c>
      <c r="C612" s="2">
        <v>13.96</v>
      </c>
      <c r="D612" s="2">
        <v>7.1822999999999997</v>
      </c>
      <c r="E612" s="2">
        <v>5502</v>
      </c>
      <c r="F612" s="2"/>
      <c r="G612" s="2"/>
      <c r="H612" s="21">
        <f t="shared" si="9"/>
        <v>-2.8599591831067975E-3</v>
      </c>
      <c r="I612" s="13"/>
      <c r="J612" s="13"/>
      <c r="K612" s="13"/>
    </row>
    <row r="613" spans="2:11" ht="13.5" x14ac:dyDescent="0.35">
      <c r="B613" s="3">
        <v>42891</v>
      </c>
      <c r="C613" s="2">
        <v>14.04</v>
      </c>
      <c r="D613" s="2">
        <v>7.2234999999999996</v>
      </c>
      <c r="E613" s="2">
        <v>42418</v>
      </c>
      <c r="F613" s="2"/>
      <c r="G613" s="2"/>
      <c r="H613" s="21">
        <f t="shared" si="9"/>
        <v>5.7363240187683481E-3</v>
      </c>
      <c r="I613" s="13"/>
      <c r="J613" s="13"/>
      <c r="K613" s="13"/>
    </row>
    <row r="614" spans="2:11" ht="13.5" x14ac:dyDescent="0.35">
      <c r="B614" s="3">
        <v>42892</v>
      </c>
      <c r="C614" s="2">
        <v>14.04</v>
      </c>
      <c r="D614" s="2">
        <v>7.2234999999999996</v>
      </c>
      <c r="E614" s="2">
        <v>4558</v>
      </c>
      <c r="F614" s="2"/>
      <c r="G614" s="2"/>
      <c r="H614" s="21">
        <f t="shared" si="9"/>
        <v>0</v>
      </c>
      <c r="I614" s="13"/>
      <c r="J614" s="13"/>
      <c r="K614" s="13"/>
    </row>
    <row r="615" spans="2:11" ht="13.5" x14ac:dyDescent="0.35">
      <c r="B615" s="3">
        <v>42893</v>
      </c>
      <c r="C615" s="2">
        <v>14.1</v>
      </c>
      <c r="D615" s="2">
        <v>7.2544000000000004</v>
      </c>
      <c r="E615" s="2">
        <v>106104</v>
      </c>
      <c r="F615" s="2"/>
      <c r="G615" s="2"/>
      <c r="H615" s="21">
        <f t="shared" si="9"/>
        <v>4.2777047137815211E-3</v>
      </c>
      <c r="I615" s="13"/>
      <c r="J615" s="13"/>
      <c r="K615" s="13"/>
    </row>
    <row r="616" spans="2:11" ht="13.5" x14ac:dyDescent="0.35">
      <c r="B616" s="3">
        <v>42894</v>
      </c>
      <c r="C616" s="2">
        <v>14.5</v>
      </c>
      <c r="D616" s="2">
        <v>7.4602000000000004</v>
      </c>
      <c r="E616" s="2">
        <v>17809</v>
      </c>
      <c r="F616" s="2"/>
      <c r="G616" s="2"/>
      <c r="H616" s="21">
        <f t="shared" si="9"/>
        <v>2.8368989854433167E-2</v>
      </c>
      <c r="I616" s="13"/>
      <c r="J616" s="13"/>
      <c r="K616" s="13"/>
    </row>
    <row r="617" spans="2:11" ht="13.5" x14ac:dyDescent="0.35">
      <c r="B617" s="3">
        <v>42895</v>
      </c>
      <c r="C617" s="2">
        <v>14.75</v>
      </c>
      <c r="D617" s="2">
        <v>7.5888</v>
      </c>
      <c r="E617" s="2">
        <v>12026</v>
      </c>
      <c r="F617" s="2"/>
      <c r="G617" s="2"/>
      <c r="H617" s="21">
        <f t="shared" si="9"/>
        <v>1.7238143749497278E-2</v>
      </c>
      <c r="I617" s="13"/>
      <c r="J617" s="13"/>
      <c r="K617" s="13"/>
    </row>
    <row r="618" spans="2:11" ht="13.5" x14ac:dyDescent="0.35">
      <c r="B618" s="3">
        <v>42898</v>
      </c>
      <c r="C618" s="2">
        <v>14.74</v>
      </c>
      <c r="D618" s="2">
        <v>7.5835999999999997</v>
      </c>
      <c r="E618" s="2">
        <v>4992</v>
      </c>
      <c r="F618" s="2"/>
      <c r="G618" s="2"/>
      <c r="H618" s="21">
        <f t="shared" si="9"/>
        <v>-6.8522032468905695E-4</v>
      </c>
      <c r="I618" s="13"/>
      <c r="J618" s="13"/>
      <c r="K618" s="13"/>
    </row>
    <row r="619" spans="2:11" ht="13.5" x14ac:dyDescent="0.35">
      <c r="B619" s="3">
        <v>42899</v>
      </c>
      <c r="C619" s="2">
        <v>15.17</v>
      </c>
      <c r="D619" s="2">
        <v>7.8048999999999999</v>
      </c>
      <c r="E619" s="2">
        <v>11371</v>
      </c>
      <c r="F619" s="2"/>
      <c r="G619" s="2"/>
      <c r="H619" s="21">
        <f t="shared" si="9"/>
        <v>2.9181391423598328E-2</v>
      </c>
      <c r="I619" s="13"/>
      <c r="J619" s="13"/>
      <c r="K619" s="13"/>
    </row>
    <row r="620" spans="2:11" ht="13.5" x14ac:dyDescent="0.35">
      <c r="B620" s="3">
        <v>42900</v>
      </c>
      <c r="C620" s="2">
        <v>15.6</v>
      </c>
      <c r="D620" s="2">
        <v>8.0260999999999996</v>
      </c>
      <c r="E620" s="2">
        <v>26793</v>
      </c>
      <c r="F620" s="2"/>
      <c r="G620" s="2"/>
      <c r="H620" s="21">
        <f t="shared" si="9"/>
        <v>2.834117029045851E-2</v>
      </c>
      <c r="I620" s="13"/>
      <c r="J620" s="13"/>
      <c r="K620" s="13"/>
    </row>
    <row r="621" spans="2:11" ht="13.5" x14ac:dyDescent="0.35">
      <c r="B621" s="3">
        <v>42901</v>
      </c>
      <c r="C621" s="2">
        <v>15.99</v>
      </c>
      <c r="D621" s="2">
        <v>8.2268000000000008</v>
      </c>
      <c r="E621" s="2">
        <v>39300</v>
      </c>
      <c r="F621" s="2"/>
      <c r="G621" s="2"/>
      <c r="H621" s="21">
        <f t="shared" si="9"/>
        <v>2.5005918191899082E-2</v>
      </c>
      <c r="I621" s="13"/>
      <c r="J621" s="13"/>
      <c r="K621" s="13"/>
    </row>
    <row r="622" spans="2:11" ht="13.5" x14ac:dyDescent="0.35">
      <c r="B622" s="3">
        <v>42902</v>
      </c>
      <c r="C622" s="2">
        <v>15.9</v>
      </c>
      <c r="D622" s="2">
        <v>8.1805000000000003</v>
      </c>
      <c r="E622" s="2">
        <v>11764</v>
      </c>
      <c r="F622" s="2"/>
      <c r="G622" s="2"/>
      <c r="H622" s="21">
        <f t="shared" si="9"/>
        <v>-5.6279476831818508E-3</v>
      </c>
      <c r="I622" s="13"/>
      <c r="J622" s="13"/>
      <c r="K622" s="13"/>
    </row>
    <row r="623" spans="2:11" ht="13.5" x14ac:dyDescent="0.35">
      <c r="B623" s="3">
        <v>42905</v>
      </c>
      <c r="C623" s="2">
        <v>15.55</v>
      </c>
      <c r="D623" s="2">
        <v>8.0004000000000008</v>
      </c>
      <c r="E623" s="2">
        <v>13953</v>
      </c>
      <c r="F623" s="2"/>
      <c r="G623" s="2"/>
      <c r="H623" s="21">
        <f t="shared" si="9"/>
        <v>-2.2015769207261105E-2</v>
      </c>
      <c r="I623" s="13"/>
      <c r="J623" s="13"/>
      <c r="K623" s="13"/>
    </row>
    <row r="624" spans="2:11" ht="13.5" x14ac:dyDescent="0.35">
      <c r="B624" s="3">
        <v>42906</v>
      </c>
      <c r="C624" s="2">
        <v>15.15</v>
      </c>
      <c r="D624" s="2">
        <v>7.7946</v>
      </c>
      <c r="E624" s="2">
        <v>7578</v>
      </c>
      <c r="F624" s="2"/>
      <c r="G624" s="2"/>
      <c r="H624" s="21">
        <f t="shared" si="9"/>
        <v>-2.5723713814309389E-2</v>
      </c>
      <c r="I624" s="13"/>
      <c r="J624" s="13"/>
      <c r="K624" s="13"/>
    </row>
    <row r="625" spans="2:11" ht="13.5" x14ac:dyDescent="0.35">
      <c r="B625" s="3">
        <v>42907</v>
      </c>
      <c r="C625" s="2">
        <v>15.14</v>
      </c>
      <c r="D625" s="2">
        <v>7.7893999999999997</v>
      </c>
      <c r="E625" s="2">
        <v>5627</v>
      </c>
      <c r="F625" s="2"/>
      <c r="G625" s="2"/>
      <c r="H625" s="21">
        <f t="shared" si="9"/>
        <v>-6.6712852487623678E-4</v>
      </c>
      <c r="I625" s="13"/>
      <c r="J625" s="13"/>
      <c r="K625" s="13"/>
    </row>
    <row r="626" spans="2:11" ht="13.5" x14ac:dyDescent="0.35">
      <c r="B626" s="3">
        <v>42908</v>
      </c>
      <c r="C626" s="2">
        <v>15</v>
      </c>
      <c r="D626" s="2">
        <v>7.7173999999999996</v>
      </c>
      <c r="E626" s="2">
        <v>7447</v>
      </c>
      <c r="F626" s="2"/>
      <c r="G626" s="2"/>
      <c r="H626" s="21">
        <f t="shared" si="9"/>
        <v>-9.2433306801550912E-3</v>
      </c>
      <c r="I626" s="13"/>
      <c r="J626" s="13"/>
      <c r="K626" s="13"/>
    </row>
    <row r="627" spans="2:11" ht="13.5" x14ac:dyDescent="0.35">
      <c r="B627" s="3">
        <v>42909</v>
      </c>
      <c r="C627" s="2">
        <v>14.9</v>
      </c>
      <c r="D627" s="2">
        <v>7.6660000000000004</v>
      </c>
      <c r="E627" s="2">
        <v>9239</v>
      </c>
      <c r="F627" s="2"/>
      <c r="G627" s="2"/>
      <c r="H627" s="21">
        <f t="shared" si="9"/>
        <v>-6.6602741856064511E-3</v>
      </c>
      <c r="I627" s="13"/>
      <c r="J627" s="13"/>
      <c r="K627" s="13"/>
    </row>
    <row r="628" spans="2:11" ht="13.5" x14ac:dyDescent="0.35">
      <c r="B628" s="3">
        <v>42914</v>
      </c>
      <c r="C628" s="2">
        <v>15</v>
      </c>
      <c r="D628" s="2">
        <v>7.7173999999999996</v>
      </c>
      <c r="E628" s="2">
        <v>3829</v>
      </c>
      <c r="F628" s="2"/>
      <c r="G628" s="2"/>
      <c r="H628" s="21">
        <f t="shared" si="9"/>
        <v>6.704930863553251E-3</v>
      </c>
      <c r="I628" s="13"/>
      <c r="J628" s="13"/>
      <c r="K628" s="13"/>
    </row>
    <row r="629" spans="2:11" ht="13.5" x14ac:dyDescent="0.35">
      <c r="B629" s="3">
        <v>42915</v>
      </c>
      <c r="C629" s="2">
        <v>15.1</v>
      </c>
      <c r="D629" s="2">
        <v>7.7689000000000004</v>
      </c>
      <c r="E629" s="2">
        <v>20301</v>
      </c>
      <c r="F629" s="2"/>
      <c r="G629" s="2"/>
      <c r="H629" s="21">
        <f t="shared" si="9"/>
        <v>6.6732319174852631E-3</v>
      </c>
      <c r="I629" s="13"/>
      <c r="J629" s="13"/>
      <c r="K629" s="13"/>
    </row>
    <row r="630" spans="2:11" ht="13.5" x14ac:dyDescent="0.35">
      <c r="B630" s="3">
        <v>42916</v>
      </c>
      <c r="C630" s="2">
        <v>15.1</v>
      </c>
      <c r="D630" s="2">
        <v>7.7689000000000004</v>
      </c>
      <c r="E630" s="2">
        <v>28402</v>
      </c>
      <c r="F630" s="2"/>
      <c r="G630" s="2"/>
      <c r="H630" s="21">
        <f t="shared" si="9"/>
        <v>0</v>
      </c>
      <c r="I630" s="13"/>
      <c r="J630" s="13"/>
      <c r="K630" s="13"/>
    </row>
    <row r="631" spans="2:11" ht="13.5" x14ac:dyDescent="0.35">
      <c r="B631" s="3">
        <v>42919</v>
      </c>
      <c r="C631" s="2">
        <v>15.11</v>
      </c>
      <c r="D631" s="2">
        <v>7.774</v>
      </c>
      <c r="E631" s="2">
        <v>7566</v>
      </c>
      <c r="F631" s="2"/>
      <c r="G631" s="2"/>
      <c r="H631" s="21">
        <f t="shared" si="9"/>
        <v>6.5646359201426978E-4</v>
      </c>
      <c r="I631" s="13"/>
      <c r="J631" s="13"/>
      <c r="K631" s="13"/>
    </row>
    <row r="632" spans="2:11" ht="13.5" x14ac:dyDescent="0.35">
      <c r="B632" s="3">
        <v>42920</v>
      </c>
      <c r="C632" s="2">
        <v>15.25</v>
      </c>
      <c r="D632" s="2">
        <v>7.8460000000000001</v>
      </c>
      <c r="E632" s="2">
        <v>15515</v>
      </c>
      <c r="F632" s="2"/>
      <c r="G632" s="2"/>
      <c r="H632" s="21">
        <f t="shared" si="9"/>
        <v>9.2616413686647889E-3</v>
      </c>
      <c r="I632" s="13"/>
      <c r="J632" s="13"/>
      <c r="K632" s="13"/>
    </row>
    <row r="633" spans="2:11" ht="13.5" x14ac:dyDescent="0.35">
      <c r="B633" s="3">
        <v>42921</v>
      </c>
      <c r="C633" s="2">
        <v>15.26</v>
      </c>
      <c r="D633" s="2">
        <v>7.8512000000000004</v>
      </c>
      <c r="E633" s="2">
        <v>15540</v>
      </c>
      <c r="F633" s="2"/>
      <c r="G633" s="2"/>
      <c r="H633" s="21">
        <f t="shared" si="9"/>
        <v>6.627580932959872E-4</v>
      </c>
      <c r="I633" s="13"/>
      <c r="J633" s="13"/>
      <c r="K633" s="13"/>
    </row>
    <row r="634" spans="2:11" ht="13.5" x14ac:dyDescent="0.35">
      <c r="B634" s="3">
        <v>42922</v>
      </c>
      <c r="C634" s="2">
        <v>15.25</v>
      </c>
      <c r="D634" s="2">
        <v>7.8460000000000001</v>
      </c>
      <c r="E634" s="2">
        <v>8865</v>
      </c>
      <c r="F634" s="2"/>
      <c r="G634" s="2"/>
      <c r="H634" s="21">
        <f t="shared" si="9"/>
        <v>-6.6231913592830591E-4</v>
      </c>
      <c r="I634" s="13"/>
      <c r="J634" s="13"/>
      <c r="K634" s="13"/>
    </row>
    <row r="635" spans="2:11" ht="13.5" x14ac:dyDescent="0.35">
      <c r="B635" s="3">
        <v>42923</v>
      </c>
      <c r="C635" s="2">
        <v>14.95</v>
      </c>
      <c r="D635" s="2">
        <v>8.1462000000000003</v>
      </c>
      <c r="E635" s="2">
        <v>18730</v>
      </c>
      <c r="F635" s="2"/>
      <c r="G635" s="2"/>
      <c r="H635" s="21">
        <f t="shared" si="9"/>
        <v>3.826153453989297E-2</v>
      </c>
      <c r="I635" s="13"/>
      <c r="J635" s="13"/>
      <c r="K635" s="13"/>
    </row>
    <row r="636" spans="2:11" ht="13.5" x14ac:dyDescent="0.35">
      <c r="B636" s="3">
        <v>42926</v>
      </c>
      <c r="C636" s="2">
        <v>15.25</v>
      </c>
      <c r="D636" s="2">
        <v>8.3096999999999994</v>
      </c>
      <c r="E636" s="2">
        <v>5216</v>
      </c>
      <c r="F636" s="2"/>
      <c r="G636" s="2"/>
      <c r="H636" s="21">
        <f t="shared" si="9"/>
        <v>2.0070707814686489E-2</v>
      </c>
      <c r="I636" s="13"/>
      <c r="J636" s="13"/>
      <c r="K636" s="13"/>
    </row>
    <row r="637" spans="2:11" ht="13.5" x14ac:dyDescent="0.35">
      <c r="B637" s="3">
        <v>42927</v>
      </c>
      <c r="C637" s="2">
        <v>15.2</v>
      </c>
      <c r="D637" s="2">
        <v>8.2825000000000006</v>
      </c>
      <c r="E637" s="2">
        <v>1925</v>
      </c>
      <c r="F637" s="2"/>
      <c r="G637" s="2"/>
      <c r="H637" s="21">
        <f t="shared" si="9"/>
        <v>-3.2732830306748477E-3</v>
      </c>
      <c r="I637" s="13"/>
      <c r="J637" s="13"/>
      <c r="K637" s="13"/>
    </row>
    <row r="638" spans="2:11" ht="13.5" x14ac:dyDescent="0.35">
      <c r="B638" s="3">
        <v>42928</v>
      </c>
      <c r="C638" s="2">
        <v>15.5</v>
      </c>
      <c r="D638" s="2">
        <v>8.4459</v>
      </c>
      <c r="E638" s="2">
        <v>5287</v>
      </c>
      <c r="F638" s="2"/>
      <c r="G638" s="2"/>
      <c r="H638" s="21">
        <f t="shared" si="9"/>
        <v>1.9728342891638915E-2</v>
      </c>
      <c r="I638" s="13"/>
      <c r="J638" s="13"/>
      <c r="K638" s="13"/>
    </row>
    <row r="639" spans="2:11" ht="13.5" x14ac:dyDescent="0.35">
      <c r="B639" s="3">
        <v>42929</v>
      </c>
      <c r="C639" s="2">
        <v>15.54</v>
      </c>
      <c r="D639" s="2">
        <v>8.4677000000000007</v>
      </c>
      <c r="E639" s="2">
        <v>2317</v>
      </c>
      <c r="F639" s="2"/>
      <c r="G639" s="2"/>
      <c r="H639" s="21">
        <f t="shared" si="9"/>
        <v>2.5811340413692688E-3</v>
      </c>
      <c r="I639" s="13"/>
      <c r="J639" s="13"/>
      <c r="K639" s="13"/>
    </row>
    <row r="640" spans="2:11" ht="13.5" x14ac:dyDescent="0.35">
      <c r="B640" s="3">
        <v>42930</v>
      </c>
      <c r="C640" s="2">
        <v>15.2</v>
      </c>
      <c r="D640" s="2">
        <v>8.2825000000000006</v>
      </c>
      <c r="E640" s="2">
        <v>3887</v>
      </c>
      <c r="F640" s="2"/>
      <c r="G640" s="2"/>
      <c r="H640" s="21">
        <f t="shared" si="9"/>
        <v>-2.1871346410477464E-2</v>
      </c>
      <c r="I640" s="13"/>
      <c r="J640" s="13"/>
      <c r="K640" s="13"/>
    </row>
    <row r="641" spans="2:11" ht="13.5" x14ac:dyDescent="0.35">
      <c r="B641" s="3">
        <v>42933</v>
      </c>
      <c r="C641" s="2">
        <v>15.1</v>
      </c>
      <c r="D641" s="2">
        <v>8.2279999999999998</v>
      </c>
      <c r="E641" s="2">
        <v>2247</v>
      </c>
      <c r="F641" s="2"/>
      <c r="G641" s="2"/>
      <c r="H641" s="21">
        <f t="shared" si="9"/>
        <v>-6.5801388469666012E-3</v>
      </c>
      <c r="I641" s="13"/>
      <c r="J641" s="13"/>
      <c r="K641" s="13"/>
    </row>
    <row r="642" spans="2:11" ht="13.5" x14ac:dyDescent="0.35">
      <c r="B642" s="3">
        <v>42934</v>
      </c>
      <c r="C642" s="2">
        <v>14.9</v>
      </c>
      <c r="D642" s="2">
        <v>8.1189999999999998</v>
      </c>
      <c r="E642" s="2">
        <v>2292</v>
      </c>
      <c r="F642" s="2"/>
      <c r="G642" s="2"/>
      <c r="H642" s="21">
        <f t="shared" si="9"/>
        <v>-1.3247447739426347E-2</v>
      </c>
      <c r="I642" s="13"/>
      <c r="J642" s="13"/>
      <c r="K642" s="13"/>
    </row>
    <row r="643" spans="2:11" ht="13.5" x14ac:dyDescent="0.35">
      <c r="B643" s="3">
        <v>42935</v>
      </c>
      <c r="C643" s="2">
        <v>14.9</v>
      </c>
      <c r="D643" s="2">
        <v>8.1189999999999998</v>
      </c>
      <c r="E643" s="2">
        <v>4606</v>
      </c>
      <c r="F643" s="2"/>
      <c r="G643" s="2"/>
      <c r="H643" s="21">
        <f t="shared" si="9"/>
        <v>0</v>
      </c>
      <c r="I643" s="13"/>
      <c r="J643" s="13"/>
      <c r="K643" s="13"/>
    </row>
    <row r="644" spans="2:11" ht="13.5" x14ac:dyDescent="0.35">
      <c r="B644" s="3">
        <v>42936</v>
      </c>
      <c r="C644" s="2">
        <v>14.9</v>
      </c>
      <c r="D644" s="2">
        <v>8.1189999999999998</v>
      </c>
      <c r="E644" s="2">
        <v>1317</v>
      </c>
      <c r="F644" s="2"/>
      <c r="G644" s="2"/>
      <c r="H644" s="21">
        <f t="shared" si="9"/>
        <v>0</v>
      </c>
      <c r="I644" s="13"/>
      <c r="J644" s="13"/>
      <c r="K644" s="13"/>
    </row>
    <row r="645" spans="2:11" ht="13.5" x14ac:dyDescent="0.35">
      <c r="B645" s="3">
        <v>42937</v>
      </c>
      <c r="C645" s="2">
        <v>14.69</v>
      </c>
      <c r="D645" s="2">
        <v>8.0045999999999999</v>
      </c>
      <c r="E645" s="2">
        <v>2294</v>
      </c>
      <c r="F645" s="2"/>
      <c r="G645" s="2"/>
      <c r="H645" s="21">
        <f t="shared" si="9"/>
        <v>-1.4090405222317999E-2</v>
      </c>
      <c r="I645" s="13"/>
      <c r="J645" s="13"/>
      <c r="K645" s="13"/>
    </row>
    <row r="646" spans="2:11" ht="13.5" x14ac:dyDescent="0.35">
      <c r="B646" s="3">
        <v>42940</v>
      </c>
      <c r="C646" s="2">
        <v>14.45</v>
      </c>
      <c r="D646" s="2">
        <v>7.8738000000000001</v>
      </c>
      <c r="E646" s="2">
        <v>1802</v>
      </c>
      <c r="F646" s="2"/>
      <c r="G646" s="2"/>
      <c r="H646" s="21">
        <f t="shared" si="9"/>
        <v>-1.6340604152612223E-2</v>
      </c>
      <c r="I646" s="13"/>
      <c r="J646" s="13"/>
      <c r="K646" s="13"/>
    </row>
    <row r="647" spans="2:11" ht="13.5" x14ac:dyDescent="0.35">
      <c r="B647" s="3">
        <v>42942</v>
      </c>
      <c r="C647" s="2">
        <v>14.7</v>
      </c>
      <c r="D647" s="2">
        <v>8.01</v>
      </c>
      <c r="E647" s="2">
        <v>8934</v>
      </c>
      <c r="F647" s="2"/>
      <c r="G647" s="2"/>
      <c r="H647" s="21">
        <f t="shared" ref="H647:H710" si="10">(D647-D646)/D646</f>
        <v>1.7297873961746507E-2</v>
      </c>
      <c r="I647" s="13"/>
      <c r="J647" s="13"/>
      <c r="K647" s="13"/>
    </row>
    <row r="648" spans="2:11" ht="13.5" x14ac:dyDescent="0.35">
      <c r="B648" s="3">
        <v>42943</v>
      </c>
      <c r="C648" s="2">
        <v>14.5</v>
      </c>
      <c r="D648" s="2">
        <v>7.9009999999999998</v>
      </c>
      <c r="E648" s="2">
        <v>15507</v>
      </c>
      <c r="F648" s="2"/>
      <c r="G648" s="2"/>
      <c r="H648" s="21">
        <f t="shared" si="10"/>
        <v>-1.3607990012484392E-2</v>
      </c>
      <c r="I648" s="13"/>
      <c r="J648" s="13"/>
      <c r="K648" s="13"/>
    </row>
    <row r="649" spans="2:11" ht="13.5" x14ac:dyDescent="0.35">
      <c r="B649" s="3">
        <v>42944</v>
      </c>
      <c r="C649" s="2">
        <v>14.57</v>
      </c>
      <c r="D649" s="2">
        <v>7.9391999999999996</v>
      </c>
      <c r="E649" s="2">
        <v>4481</v>
      </c>
      <c r="F649" s="2"/>
      <c r="G649" s="2"/>
      <c r="H649" s="21">
        <f t="shared" si="10"/>
        <v>4.8348310340462965E-3</v>
      </c>
      <c r="I649" s="13"/>
      <c r="J649" s="13"/>
      <c r="K649" s="13"/>
    </row>
    <row r="650" spans="2:11" ht="13.5" x14ac:dyDescent="0.35">
      <c r="B650" s="3">
        <v>42947</v>
      </c>
      <c r="C650" s="2">
        <v>14.67</v>
      </c>
      <c r="D650" s="2">
        <v>7.9936999999999996</v>
      </c>
      <c r="E650" s="2">
        <v>6059</v>
      </c>
      <c r="F650" s="2"/>
      <c r="G650" s="2"/>
      <c r="H650" s="21">
        <f t="shared" si="10"/>
        <v>6.8646715034260371E-3</v>
      </c>
      <c r="I650" s="13"/>
      <c r="J650" s="13"/>
      <c r="K650" s="13"/>
    </row>
    <row r="651" spans="2:11" ht="13.5" x14ac:dyDescent="0.35">
      <c r="B651" s="3">
        <v>42948</v>
      </c>
      <c r="C651" s="2">
        <v>15</v>
      </c>
      <c r="D651" s="2">
        <v>8.1735000000000007</v>
      </c>
      <c r="E651" s="2">
        <v>2936</v>
      </c>
      <c r="F651" s="2"/>
      <c r="G651" s="2"/>
      <c r="H651" s="21">
        <f t="shared" si="10"/>
        <v>2.249271301149669E-2</v>
      </c>
      <c r="I651" s="13"/>
      <c r="J651" s="13"/>
      <c r="K651" s="13"/>
    </row>
    <row r="652" spans="2:11" ht="13.5" x14ac:dyDescent="0.35">
      <c r="B652" s="3">
        <v>42949</v>
      </c>
      <c r="C652" s="2">
        <v>15</v>
      </c>
      <c r="D652" s="2">
        <v>8.1735000000000007</v>
      </c>
      <c r="E652" s="2">
        <v>1550</v>
      </c>
      <c r="F652" s="2"/>
      <c r="G652" s="2"/>
      <c r="H652" s="21">
        <f t="shared" si="10"/>
        <v>0</v>
      </c>
      <c r="I652" s="13"/>
      <c r="J652" s="13"/>
      <c r="K652" s="13"/>
    </row>
    <row r="653" spans="2:11" ht="13.5" x14ac:dyDescent="0.35">
      <c r="B653" s="3">
        <v>42950</v>
      </c>
      <c r="C653" s="2">
        <v>14.97</v>
      </c>
      <c r="D653" s="2">
        <v>8.1570999999999998</v>
      </c>
      <c r="E653" s="2">
        <v>4723</v>
      </c>
      <c r="F653" s="2"/>
      <c r="G653" s="2"/>
      <c r="H653" s="21">
        <f t="shared" si="10"/>
        <v>-2.0064843702209405E-3</v>
      </c>
      <c r="I653" s="13"/>
      <c r="J653" s="13"/>
      <c r="K653" s="13"/>
    </row>
    <row r="654" spans="2:11" ht="13.5" x14ac:dyDescent="0.35">
      <c r="B654" s="3">
        <v>42951</v>
      </c>
      <c r="C654" s="2">
        <v>14.96</v>
      </c>
      <c r="D654" s="2">
        <v>8.1516999999999999</v>
      </c>
      <c r="E654" s="2">
        <v>1521</v>
      </c>
      <c r="F654" s="2"/>
      <c r="G654" s="2"/>
      <c r="H654" s="21">
        <f t="shared" si="10"/>
        <v>-6.6199997548146397E-4</v>
      </c>
      <c r="I654" s="13"/>
      <c r="J654" s="13"/>
      <c r="K654" s="13"/>
    </row>
    <row r="655" spans="2:11" ht="13.5" x14ac:dyDescent="0.35">
      <c r="B655" s="3">
        <v>42954</v>
      </c>
      <c r="C655" s="2">
        <v>14.96</v>
      </c>
      <c r="D655" s="2">
        <v>8.1516999999999999</v>
      </c>
      <c r="E655" s="2">
        <v>1282</v>
      </c>
      <c r="F655" s="2"/>
      <c r="G655" s="2"/>
      <c r="H655" s="21">
        <f t="shared" si="10"/>
        <v>0</v>
      </c>
      <c r="I655" s="13"/>
      <c r="J655" s="13"/>
      <c r="K655" s="13"/>
    </row>
    <row r="656" spans="2:11" ht="13.5" x14ac:dyDescent="0.35">
      <c r="B656" s="3">
        <v>42955</v>
      </c>
      <c r="C656" s="2">
        <v>14.96</v>
      </c>
      <c r="D656" s="2">
        <v>8.1516999999999999</v>
      </c>
      <c r="E656" s="2">
        <v>1210</v>
      </c>
      <c r="F656" s="2"/>
      <c r="G656" s="2"/>
      <c r="H656" s="21">
        <f t="shared" si="10"/>
        <v>0</v>
      </c>
      <c r="I656" s="13"/>
      <c r="J656" s="13"/>
      <c r="K656" s="13"/>
    </row>
    <row r="657" spans="2:11" ht="13.5" x14ac:dyDescent="0.35">
      <c r="B657" s="3">
        <v>42956</v>
      </c>
      <c r="C657" s="2">
        <v>14.96</v>
      </c>
      <c r="D657" s="2">
        <v>8.1516999999999999</v>
      </c>
      <c r="E657" s="2">
        <v>383</v>
      </c>
      <c r="F657" s="2"/>
      <c r="G657" s="2"/>
      <c r="H657" s="21">
        <f t="shared" si="10"/>
        <v>0</v>
      </c>
      <c r="I657" s="13"/>
      <c r="J657" s="13"/>
      <c r="K657" s="13"/>
    </row>
    <row r="658" spans="2:11" ht="13.5" x14ac:dyDescent="0.35">
      <c r="B658" s="3">
        <v>42957</v>
      </c>
      <c r="C658" s="2">
        <v>15</v>
      </c>
      <c r="D658" s="2">
        <v>8.1735000000000007</v>
      </c>
      <c r="E658" s="2">
        <v>2865</v>
      </c>
      <c r="F658" s="2"/>
      <c r="G658" s="2"/>
      <c r="H658" s="21">
        <f t="shared" si="10"/>
        <v>2.6742887986555821E-3</v>
      </c>
      <c r="I658" s="13"/>
      <c r="J658" s="13"/>
      <c r="K658" s="13"/>
    </row>
    <row r="659" spans="2:11" ht="13.5" x14ac:dyDescent="0.35">
      <c r="B659" s="3">
        <v>42958</v>
      </c>
      <c r="C659" s="2">
        <v>15.11</v>
      </c>
      <c r="D659" s="2">
        <v>8.2333999999999996</v>
      </c>
      <c r="E659" s="2">
        <v>3821</v>
      </c>
      <c r="F659" s="2"/>
      <c r="G659" s="2"/>
      <c r="H659" s="21">
        <f t="shared" si="10"/>
        <v>7.3285618156235331E-3</v>
      </c>
      <c r="I659" s="13"/>
      <c r="J659" s="13"/>
      <c r="K659" s="13"/>
    </row>
    <row r="660" spans="2:11" ht="13.5" x14ac:dyDescent="0.35">
      <c r="B660" s="3">
        <v>42961</v>
      </c>
      <c r="C660" s="2">
        <v>14.95</v>
      </c>
      <c r="D660" s="2">
        <v>8.1462000000000003</v>
      </c>
      <c r="E660" s="2">
        <v>3995</v>
      </c>
      <c r="F660" s="2"/>
      <c r="G660" s="2"/>
      <c r="H660" s="21">
        <f t="shared" si="10"/>
        <v>-1.0591007360264202E-2</v>
      </c>
      <c r="I660" s="13"/>
      <c r="J660" s="13"/>
      <c r="K660" s="13"/>
    </row>
    <row r="661" spans="2:11" ht="13.5" x14ac:dyDescent="0.35">
      <c r="B661" s="3">
        <v>42962</v>
      </c>
      <c r="C661" s="2">
        <v>14.9</v>
      </c>
      <c r="D661" s="2">
        <v>8.1189999999999998</v>
      </c>
      <c r="E661" s="2">
        <v>2590</v>
      </c>
      <c r="F661" s="2"/>
      <c r="G661" s="2"/>
      <c r="H661" s="21">
        <f t="shared" si="10"/>
        <v>-3.3389801379785124E-3</v>
      </c>
      <c r="I661" s="13"/>
      <c r="J661" s="13"/>
      <c r="K661" s="13"/>
    </row>
    <row r="662" spans="2:11" ht="13.5" x14ac:dyDescent="0.35">
      <c r="B662" s="3">
        <v>42963</v>
      </c>
      <c r="C662" s="2">
        <v>14.9</v>
      </c>
      <c r="D662" s="2">
        <v>8.1189999999999998</v>
      </c>
      <c r="E662" s="2">
        <v>1282</v>
      </c>
      <c r="F662" s="2"/>
      <c r="G662" s="2"/>
      <c r="H662" s="21">
        <f t="shared" si="10"/>
        <v>0</v>
      </c>
      <c r="I662" s="13"/>
      <c r="J662" s="13"/>
      <c r="K662" s="13"/>
    </row>
    <row r="663" spans="2:11" ht="13.5" x14ac:dyDescent="0.35">
      <c r="B663" s="3">
        <v>42964</v>
      </c>
      <c r="C663" s="2">
        <v>14.9</v>
      </c>
      <c r="D663" s="2">
        <v>8.1189999999999998</v>
      </c>
      <c r="E663" s="2">
        <v>2327</v>
      </c>
      <c r="F663" s="2"/>
      <c r="G663" s="2"/>
      <c r="H663" s="21">
        <f t="shared" si="10"/>
        <v>0</v>
      </c>
      <c r="I663" s="13"/>
      <c r="J663" s="13"/>
      <c r="K663" s="13"/>
    </row>
    <row r="664" spans="2:11" ht="13.5" x14ac:dyDescent="0.35">
      <c r="B664" s="3">
        <v>42965</v>
      </c>
      <c r="C664" s="2">
        <v>15.11</v>
      </c>
      <c r="D664" s="2">
        <v>8.2333999999999996</v>
      </c>
      <c r="E664" s="2">
        <v>35342</v>
      </c>
      <c r="F664" s="2"/>
      <c r="G664" s="2"/>
      <c r="H664" s="21">
        <f t="shared" si="10"/>
        <v>1.4090405222317999E-2</v>
      </c>
      <c r="I664" s="13"/>
      <c r="J664" s="13"/>
      <c r="K664" s="13"/>
    </row>
    <row r="665" spans="2:11" ht="13.5" x14ac:dyDescent="0.35">
      <c r="B665" s="3">
        <v>42968</v>
      </c>
      <c r="C665" s="2">
        <v>15.2</v>
      </c>
      <c r="D665" s="2">
        <v>8.2825000000000006</v>
      </c>
      <c r="E665" s="2">
        <v>1417</v>
      </c>
      <c r="F665" s="2"/>
      <c r="G665" s="2"/>
      <c r="H665" s="21">
        <f t="shared" si="10"/>
        <v>5.9635144654700406E-3</v>
      </c>
      <c r="I665" s="13"/>
      <c r="J665" s="13"/>
      <c r="K665" s="13"/>
    </row>
    <row r="666" spans="2:11" ht="13.5" x14ac:dyDescent="0.35">
      <c r="B666" s="3">
        <v>42969</v>
      </c>
      <c r="C666" s="2">
        <v>15.38</v>
      </c>
      <c r="D666" s="2">
        <v>8.3805999999999994</v>
      </c>
      <c r="E666" s="2">
        <v>710</v>
      </c>
      <c r="F666" s="2"/>
      <c r="G666" s="2"/>
      <c r="H666" s="21">
        <f t="shared" si="10"/>
        <v>1.184424992453954E-2</v>
      </c>
      <c r="I666" s="13"/>
      <c r="J666" s="13"/>
      <c r="K666" s="13"/>
    </row>
    <row r="667" spans="2:11" ht="13.5" x14ac:dyDescent="0.35">
      <c r="B667" s="3">
        <v>42970</v>
      </c>
      <c r="C667" s="2">
        <v>15.38</v>
      </c>
      <c r="D667" s="2">
        <v>8.3805999999999994</v>
      </c>
      <c r="E667" s="2">
        <v>2256</v>
      </c>
      <c r="F667" s="2"/>
      <c r="G667" s="2"/>
      <c r="H667" s="21">
        <f t="shared" si="10"/>
        <v>0</v>
      </c>
      <c r="I667" s="13"/>
      <c r="J667" s="13"/>
      <c r="K667" s="13"/>
    </row>
    <row r="668" spans="2:11" ht="13.5" x14ac:dyDescent="0.35">
      <c r="B668" s="3">
        <v>42971</v>
      </c>
      <c r="C668" s="2">
        <v>15.38</v>
      </c>
      <c r="D668" s="2">
        <v>8.3805999999999994</v>
      </c>
      <c r="E668" s="2">
        <v>1182</v>
      </c>
      <c r="F668" s="2"/>
      <c r="G668" s="2"/>
      <c r="H668" s="21">
        <f t="shared" si="10"/>
        <v>0</v>
      </c>
      <c r="I668" s="13"/>
      <c r="J668" s="13"/>
      <c r="K668" s="13"/>
    </row>
    <row r="669" spans="2:11" ht="13.5" x14ac:dyDescent="0.35">
      <c r="B669" s="3">
        <v>42972</v>
      </c>
      <c r="C669" s="2">
        <v>15.3</v>
      </c>
      <c r="D669" s="2">
        <v>8.3369999999999997</v>
      </c>
      <c r="E669" s="2">
        <v>3483</v>
      </c>
      <c r="F669" s="2"/>
      <c r="G669" s="2"/>
      <c r="H669" s="21">
        <f t="shared" si="10"/>
        <v>-5.2024914683912417E-3</v>
      </c>
      <c r="I669" s="13"/>
      <c r="J669" s="13"/>
      <c r="K669" s="13"/>
    </row>
    <row r="670" spans="2:11" ht="13.5" x14ac:dyDescent="0.35">
      <c r="B670" s="3">
        <v>42975</v>
      </c>
      <c r="C670" s="2">
        <v>15.18</v>
      </c>
      <c r="D670" s="2">
        <v>8.2715999999999994</v>
      </c>
      <c r="E670" s="2">
        <v>4155</v>
      </c>
      <c r="F670" s="2"/>
      <c r="G670" s="2"/>
      <c r="H670" s="21">
        <f t="shared" si="10"/>
        <v>-7.8445483987046125E-3</v>
      </c>
      <c r="I670" s="13"/>
      <c r="J670" s="13"/>
      <c r="K670" s="13"/>
    </row>
    <row r="671" spans="2:11" ht="13.5" x14ac:dyDescent="0.35">
      <c r="B671" s="3">
        <v>42976</v>
      </c>
      <c r="C671" s="2">
        <v>15.16</v>
      </c>
      <c r="D671" s="2">
        <v>8.2606999999999999</v>
      </c>
      <c r="E671" s="2">
        <v>916</v>
      </c>
      <c r="F671" s="2"/>
      <c r="G671" s="2"/>
      <c r="H671" s="21">
        <f t="shared" si="10"/>
        <v>-1.3177619807533568E-3</v>
      </c>
      <c r="I671" s="13"/>
      <c r="J671" s="13"/>
      <c r="K671" s="13"/>
    </row>
    <row r="672" spans="2:11" ht="13.5" x14ac:dyDescent="0.35">
      <c r="B672" s="3">
        <v>42977</v>
      </c>
      <c r="C672" s="2">
        <v>15.29</v>
      </c>
      <c r="D672" s="2">
        <v>8.3315000000000001</v>
      </c>
      <c r="E672" s="2">
        <v>55670</v>
      </c>
      <c r="F672" s="2"/>
      <c r="G672" s="2"/>
      <c r="H672" s="21">
        <f t="shared" si="10"/>
        <v>8.5707022407302286E-3</v>
      </c>
      <c r="I672" s="13"/>
      <c r="J672" s="13"/>
      <c r="K672" s="13"/>
    </row>
    <row r="673" spans="2:11" ht="13.5" x14ac:dyDescent="0.35">
      <c r="B673" s="3">
        <v>42978</v>
      </c>
      <c r="C673" s="2">
        <v>15.27</v>
      </c>
      <c r="D673" s="2">
        <v>8.3206000000000007</v>
      </c>
      <c r="E673" s="2">
        <v>2075</v>
      </c>
      <c r="F673" s="2"/>
      <c r="G673" s="2"/>
      <c r="H673" s="21">
        <f t="shared" si="10"/>
        <v>-1.3082878233210665E-3</v>
      </c>
      <c r="I673" s="13"/>
      <c r="J673" s="13"/>
      <c r="K673" s="13"/>
    </row>
    <row r="674" spans="2:11" ht="13.5" x14ac:dyDescent="0.35">
      <c r="B674" s="3">
        <v>42982</v>
      </c>
      <c r="C674" s="2">
        <v>15.25</v>
      </c>
      <c r="D674" s="2">
        <v>8.3096999999999994</v>
      </c>
      <c r="E674" s="2">
        <v>1311</v>
      </c>
      <c r="F674" s="2"/>
      <c r="G674" s="2"/>
      <c r="H674" s="21">
        <f t="shared" si="10"/>
        <v>-1.3100016825711176E-3</v>
      </c>
      <c r="I674" s="13"/>
      <c r="J674" s="13"/>
      <c r="K674" s="13"/>
    </row>
    <row r="675" spans="2:11" ht="13.5" x14ac:dyDescent="0.35">
      <c r="B675" s="3">
        <v>42983</v>
      </c>
      <c r="C675" s="2">
        <v>15.24</v>
      </c>
      <c r="D675" s="2">
        <v>8.3042999999999996</v>
      </c>
      <c r="E675" s="2">
        <v>9909</v>
      </c>
      <c r="F675" s="2"/>
      <c r="G675" s="2"/>
      <c r="H675" s="21">
        <f t="shared" si="10"/>
        <v>-6.4984295461928225E-4</v>
      </c>
      <c r="I675" s="13"/>
      <c r="J675" s="13"/>
      <c r="K675" s="13"/>
    </row>
    <row r="676" spans="2:11" ht="13.5" x14ac:dyDescent="0.35">
      <c r="B676" s="3">
        <v>42984</v>
      </c>
      <c r="C676" s="2">
        <v>15.19</v>
      </c>
      <c r="D676" s="2">
        <v>8.2769999999999992</v>
      </c>
      <c r="E676" s="2">
        <v>5757</v>
      </c>
      <c r="F676" s="2"/>
      <c r="G676" s="2"/>
      <c r="H676" s="21">
        <f t="shared" si="10"/>
        <v>-3.2874534879520642E-3</v>
      </c>
      <c r="I676" s="13"/>
      <c r="J676" s="13"/>
      <c r="K676" s="13"/>
    </row>
    <row r="677" spans="2:11" ht="13.5" x14ac:dyDescent="0.35">
      <c r="B677" s="3">
        <v>42985</v>
      </c>
      <c r="C677" s="2">
        <v>15.14</v>
      </c>
      <c r="D677" s="2">
        <v>8.2498000000000005</v>
      </c>
      <c r="E677" s="2">
        <v>39951</v>
      </c>
      <c r="F677" s="2"/>
      <c r="G677" s="2"/>
      <c r="H677" s="21">
        <f t="shared" si="10"/>
        <v>-3.2862148121298516E-3</v>
      </c>
      <c r="I677" s="13"/>
      <c r="J677" s="13"/>
      <c r="K677" s="13"/>
    </row>
    <row r="678" spans="2:11" ht="13.5" x14ac:dyDescent="0.35">
      <c r="B678" s="3">
        <v>42986</v>
      </c>
      <c r="C678" s="2">
        <v>15.22</v>
      </c>
      <c r="D678" s="2">
        <v>8.2934000000000001</v>
      </c>
      <c r="E678" s="2">
        <v>13604</v>
      </c>
      <c r="F678" s="2"/>
      <c r="G678" s="2"/>
      <c r="H678" s="21">
        <f t="shared" si="10"/>
        <v>5.2849766054934222E-3</v>
      </c>
      <c r="I678" s="13"/>
      <c r="J678" s="13"/>
      <c r="K678" s="13"/>
    </row>
    <row r="679" spans="2:11" ht="13.5" x14ac:dyDescent="0.35">
      <c r="B679" s="3">
        <v>42989</v>
      </c>
      <c r="C679" s="2">
        <v>15.2</v>
      </c>
      <c r="D679" s="2">
        <v>8.2825000000000006</v>
      </c>
      <c r="E679" s="2">
        <v>133566</v>
      </c>
      <c r="F679" s="2"/>
      <c r="G679" s="2"/>
      <c r="H679" s="21">
        <f t="shared" si="10"/>
        <v>-1.3142981165745612E-3</v>
      </c>
      <c r="I679" s="13"/>
      <c r="J679" s="13"/>
      <c r="K679" s="13"/>
    </row>
    <row r="680" spans="2:11" ht="13.5" x14ac:dyDescent="0.35">
      <c r="B680" s="3">
        <v>42990</v>
      </c>
      <c r="C680" s="2">
        <v>15.27</v>
      </c>
      <c r="D680" s="2">
        <v>8.3206000000000007</v>
      </c>
      <c r="E680" s="2">
        <v>4431</v>
      </c>
      <c r="F680" s="2"/>
      <c r="G680" s="2"/>
      <c r="H680" s="21">
        <f t="shared" si="10"/>
        <v>4.6000603682463045E-3</v>
      </c>
      <c r="I680" s="13"/>
      <c r="J680" s="13"/>
      <c r="K680" s="13"/>
    </row>
    <row r="681" spans="2:11" ht="13.5" x14ac:dyDescent="0.35">
      <c r="B681" s="3">
        <v>42991</v>
      </c>
      <c r="C681" s="2">
        <v>15.3</v>
      </c>
      <c r="D681" s="2">
        <v>8.3369999999999997</v>
      </c>
      <c r="E681" s="2">
        <v>101687</v>
      </c>
      <c r="F681" s="2"/>
      <c r="G681" s="2"/>
      <c r="H681" s="21">
        <f t="shared" si="10"/>
        <v>1.9710117058864842E-3</v>
      </c>
      <c r="I681" s="13"/>
      <c r="J681" s="13"/>
      <c r="K681" s="13"/>
    </row>
    <row r="682" spans="2:11" ht="13.5" x14ac:dyDescent="0.35">
      <c r="B682" s="3">
        <v>42992</v>
      </c>
      <c r="C682" s="2">
        <v>15.1</v>
      </c>
      <c r="D682" s="2">
        <v>8.2279999999999998</v>
      </c>
      <c r="E682" s="2">
        <v>17518</v>
      </c>
      <c r="F682" s="2"/>
      <c r="G682" s="2"/>
      <c r="H682" s="21">
        <f t="shared" si="10"/>
        <v>-1.3074247331174281E-2</v>
      </c>
      <c r="I682" s="13"/>
      <c r="J682" s="13"/>
      <c r="K682" s="13"/>
    </row>
    <row r="683" spans="2:11" ht="13.5" x14ac:dyDescent="0.35">
      <c r="B683" s="3">
        <v>42993</v>
      </c>
      <c r="C683" s="2">
        <v>14.99</v>
      </c>
      <c r="D683" s="2">
        <v>8.1679999999999993</v>
      </c>
      <c r="E683" s="2">
        <v>5068</v>
      </c>
      <c r="F683" s="2"/>
      <c r="G683" s="2"/>
      <c r="H683" s="21">
        <f t="shared" si="10"/>
        <v>-7.2921730675741979E-3</v>
      </c>
      <c r="I683" s="13"/>
      <c r="J683" s="13"/>
      <c r="K683" s="13"/>
    </row>
    <row r="684" spans="2:11" ht="13.5" x14ac:dyDescent="0.35">
      <c r="B684" s="3">
        <v>42996</v>
      </c>
      <c r="C684" s="2">
        <v>14.98</v>
      </c>
      <c r="D684" s="2">
        <v>8.1625999999999994</v>
      </c>
      <c r="E684" s="2">
        <v>11996</v>
      </c>
      <c r="F684" s="2"/>
      <c r="G684" s="2"/>
      <c r="H684" s="21">
        <f t="shared" si="10"/>
        <v>-6.6111655239958983E-4</v>
      </c>
      <c r="I684" s="13"/>
      <c r="J684" s="13"/>
      <c r="K684" s="13"/>
    </row>
    <row r="685" spans="2:11" ht="13.5" x14ac:dyDescent="0.35">
      <c r="B685" s="3">
        <v>42997</v>
      </c>
      <c r="C685" s="2">
        <v>14.97</v>
      </c>
      <c r="D685" s="2">
        <v>8.1570999999999998</v>
      </c>
      <c r="E685" s="2">
        <v>1566</v>
      </c>
      <c r="F685" s="2"/>
      <c r="G685" s="2"/>
      <c r="H685" s="21">
        <f t="shared" si="10"/>
        <v>-6.7380491510053372E-4</v>
      </c>
      <c r="I685" s="13"/>
      <c r="J685" s="13"/>
      <c r="K685" s="13"/>
    </row>
    <row r="686" spans="2:11" ht="13.5" x14ac:dyDescent="0.35">
      <c r="B686" s="3">
        <v>42998</v>
      </c>
      <c r="C686" s="2">
        <v>15.4</v>
      </c>
      <c r="D686" s="2">
        <v>8.3915000000000006</v>
      </c>
      <c r="E686" s="2">
        <v>254656</v>
      </c>
      <c r="F686" s="2"/>
      <c r="G686" s="2"/>
      <c r="H686" s="21">
        <f t="shared" si="10"/>
        <v>2.8735702639418523E-2</v>
      </c>
      <c r="I686" s="13"/>
      <c r="J686" s="13"/>
      <c r="K686" s="13"/>
    </row>
    <row r="687" spans="2:11" ht="13.5" x14ac:dyDescent="0.35">
      <c r="B687" s="3">
        <v>43000</v>
      </c>
      <c r="C687" s="2">
        <v>15.01</v>
      </c>
      <c r="D687" s="2">
        <v>8.1789000000000005</v>
      </c>
      <c r="E687" s="2">
        <v>2718</v>
      </c>
      <c r="F687" s="2"/>
      <c r="G687" s="2"/>
      <c r="H687" s="21">
        <f t="shared" si="10"/>
        <v>-2.5335160579157492E-2</v>
      </c>
      <c r="I687" s="13"/>
      <c r="J687" s="13"/>
      <c r="K687" s="13"/>
    </row>
    <row r="688" spans="2:11" ht="13.5" x14ac:dyDescent="0.35">
      <c r="B688" s="3">
        <v>43003</v>
      </c>
      <c r="C688" s="2">
        <v>15.27</v>
      </c>
      <c r="D688" s="2">
        <v>8.3206000000000007</v>
      </c>
      <c r="E688" s="2">
        <v>1003</v>
      </c>
      <c r="F688" s="2"/>
      <c r="G688" s="2"/>
      <c r="H688" s="21">
        <f t="shared" si="10"/>
        <v>1.7325068163200449E-2</v>
      </c>
      <c r="I688" s="13"/>
      <c r="J688" s="13"/>
      <c r="K688" s="13"/>
    </row>
    <row r="689" spans="2:11" ht="13.5" x14ac:dyDescent="0.35">
      <c r="B689" s="3">
        <v>43004</v>
      </c>
      <c r="C689" s="2">
        <v>15</v>
      </c>
      <c r="D689" s="2">
        <v>8.1735000000000007</v>
      </c>
      <c r="E689" s="2">
        <v>4695</v>
      </c>
      <c r="F689" s="2"/>
      <c r="G689" s="2"/>
      <c r="H689" s="21">
        <f t="shared" si="10"/>
        <v>-1.767901353267793E-2</v>
      </c>
      <c r="I689" s="13"/>
      <c r="J689" s="13"/>
      <c r="K689" s="13"/>
    </row>
    <row r="690" spans="2:11" ht="13.5" x14ac:dyDescent="0.35">
      <c r="B690" s="3">
        <v>43005</v>
      </c>
      <c r="C690" s="2">
        <v>14.9</v>
      </c>
      <c r="D690" s="2">
        <v>8.1189999999999998</v>
      </c>
      <c r="E690" s="2">
        <v>2132</v>
      </c>
      <c r="F690" s="2"/>
      <c r="G690" s="2"/>
      <c r="H690" s="21">
        <f t="shared" si="10"/>
        <v>-6.667890132746177E-3</v>
      </c>
      <c r="I690" s="13"/>
      <c r="J690" s="13"/>
      <c r="K690" s="13"/>
    </row>
    <row r="691" spans="2:11" ht="13.5" x14ac:dyDescent="0.35">
      <c r="B691" s="3">
        <v>43006</v>
      </c>
      <c r="C691" s="2">
        <v>15</v>
      </c>
      <c r="D691" s="2">
        <v>8.1735000000000007</v>
      </c>
      <c r="E691" s="2">
        <v>9652</v>
      </c>
      <c r="F691" s="2"/>
      <c r="G691" s="2"/>
      <c r="H691" s="21">
        <f t="shared" si="10"/>
        <v>6.7126493410519621E-3</v>
      </c>
      <c r="I691" s="13"/>
      <c r="J691" s="13"/>
      <c r="K691" s="13"/>
    </row>
    <row r="692" spans="2:11" ht="13.5" x14ac:dyDescent="0.35">
      <c r="B692" s="3">
        <v>43007</v>
      </c>
      <c r="C692" s="2">
        <v>14.9</v>
      </c>
      <c r="D692" s="2">
        <v>8.1189999999999998</v>
      </c>
      <c r="E692" s="2">
        <v>12784</v>
      </c>
      <c r="F692" s="2"/>
      <c r="G692" s="2"/>
      <c r="H692" s="21">
        <f t="shared" si="10"/>
        <v>-6.667890132746177E-3</v>
      </c>
      <c r="I692" s="13"/>
      <c r="J692" s="13"/>
      <c r="K692" s="13"/>
    </row>
    <row r="693" spans="2:11" ht="13.5" x14ac:dyDescent="0.35">
      <c r="B693" s="3">
        <v>43010</v>
      </c>
      <c r="C693" s="2">
        <v>15</v>
      </c>
      <c r="D693" s="2">
        <v>8.1735000000000007</v>
      </c>
      <c r="E693" s="2">
        <v>4583</v>
      </c>
      <c r="F693" s="2"/>
      <c r="G693" s="2"/>
      <c r="H693" s="21">
        <f t="shared" si="10"/>
        <v>6.7126493410519621E-3</v>
      </c>
      <c r="I693" s="13"/>
      <c r="J693" s="13"/>
      <c r="K693" s="13"/>
    </row>
    <row r="694" spans="2:11" ht="13.5" x14ac:dyDescent="0.35">
      <c r="B694" s="3">
        <v>43011</v>
      </c>
      <c r="C694" s="2">
        <v>15.2</v>
      </c>
      <c r="D694" s="2">
        <v>8.2825000000000006</v>
      </c>
      <c r="E694" s="2">
        <v>3075</v>
      </c>
      <c r="F694" s="2"/>
      <c r="G694" s="2"/>
      <c r="H694" s="21">
        <f t="shared" si="10"/>
        <v>1.3335780265492137E-2</v>
      </c>
      <c r="I694" s="13"/>
      <c r="J694" s="13"/>
      <c r="K694" s="13"/>
    </row>
    <row r="695" spans="2:11" ht="13.5" x14ac:dyDescent="0.35">
      <c r="B695" s="3">
        <v>43012</v>
      </c>
      <c r="C695" s="2">
        <v>15.18</v>
      </c>
      <c r="D695" s="2">
        <v>8.2715999999999994</v>
      </c>
      <c r="E695" s="2">
        <v>5236</v>
      </c>
      <c r="F695" s="2"/>
      <c r="G695" s="2"/>
      <c r="H695" s="21">
        <f t="shared" si="10"/>
        <v>-1.3160277693934489E-3</v>
      </c>
      <c r="I695" s="13"/>
      <c r="J695" s="13"/>
      <c r="K695" s="13"/>
    </row>
    <row r="696" spans="2:11" ht="13.5" x14ac:dyDescent="0.35">
      <c r="B696" s="3">
        <v>43013</v>
      </c>
      <c r="C696" s="2">
        <v>15.2</v>
      </c>
      <c r="D696" s="2">
        <v>8.2825000000000006</v>
      </c>
      <c r="E696" s="2">
        <v>3642</v>
      </c>
      <c r="F696" s="2"/>
      <c r="G696" s="2"/>
      <c r="H696" s="21">
        <f t="shared" si="10"/>
        <v>1.3177619807535716E-3</v>
      </c>
      <c r="I696" s="13"/>
      <c r="J696" s="13"/>
      <c r="K696" s="13"/>
    </row>
    <row r="697" spans="2:11" ht="13.5" x14ac:dyDescent="0.35">
      <c r="B697" s="3">
        <v>43014</v>
      </c>
      <c r="C697" s="2">
        <v>15.19</v>
      </c>
      <c r="D697" s="2">
        <v>8.2769999999999992</v>
      </c>
      <c r="E697" s="2">
        <v>3382</v>
      </c>
      <c r="F697" s="2"/>
      <c r="G697" s="2"/>
      <c r="H697" s="21">
        <f t="shared" si="10"/>
        <v>-6.6405070932706216E-4</v>
      </c>
      <c r="I697" s="13"/>
      <c r="J697" s="13"/>
      <c r="K697" s="13"/>
    </row>
    <row r="698" spans="2:11" ht="13.5" x14ac:dyDescent="0.35">
      <c r="B698" s="3">
        <v>43017</v>
      </c>
      <c r="C698" s="2">
        <v>15.24</v>
      </c>
      <c r="D698" s="2">
        <v>8.3042999999999996</v>
      </c>
      <c r="E698" s="2">
        <v>6254</v>
      </c>
      <c r="F698" s="2"/>
      <c r="G698" s="2"/>
      <c r="H698" s="21">
        <f t="shared" si="10"/>
        <v>3.2982964842334572E-3</v>
      </c>
      <c r="I698" s="13"/>
      <c r="J698" s="13"/>
      <c r="K698" s="13"/>
    </row>
    <row r="699" spans="2:11" ht="13.5" x14ac:dyDescent="0.35">
      <c r="B699" s="3">
        <v>43018</v>
      </c>
      <c r="C699" s="2">
        <v>15.18</v>
      </c>
      <c r="D699" s="2">
        <v>8.2715999999999994</v>
      </c>
      <c r="E699" s="2">
        <v>95</v>
      </c>
      <c r="F699" s="2"/>
      <c r="G699" s="2"/>
      <c r="H699" s="21">
        <f t="shared" si="10"/>
        <v>-3.9377190130414578E-3</v>
      </c>
      <c r="I699" s="13"/>
      <c r="J699" s="13"/>
      <c r="K699" s="13"/>
    </row>
    <row r="700" spans="2:11" ht="13.5" x14ac:dyDescent="0.35">
      <c r="B700" s="3">
        <v>43019</v>
      </c>
      <c r="C700" s="2">
        <v>15.18</v>
      </c>
      <c r="D700" s="2">
        <v>8.2715999999999994</v>
      </c>
      <c r="E700" s="2">
        <v>5090</v>
      </c>
      <c r="F700" s="2"/>
      <c r="G700" s="2"/>
      <c r="H700" s="21">
        <f t="shared" si="10"/>
        <v>0</v>
      </c>
      <c r="I700" s="13"/>
      <c r="J700" s="13"/>
      <c r="K700" s="13"/>
    </row>
    <row r="701" spans="2:11" ht="13.5" x14ac:dyDescent="0.35">
      <c r="B701" s="3">
        <v>43020</v>
      </c>
      <c r="C701" s="2">
        <v>15.18</v>
      </c>
      <c r="D701" s="2">
        <v>8.2715999999999994</v>
      </c>
      <c r="E701" s="2">
        <v>18023</v>
      </c>
      <c r="F701" s="2"/>
      <c r="G701" s="2"/>
      <c r="H701" s="21">
        <f t="shared" si="10"/>
        <v>0</v>
      </c>
      <c r="I701" s="13"/>
      <c r="J701" s="13"/>
      <c r="K701" s="13"/>
    </row>
    <row r="702" spans="2:11" ht="13.5" x14ac:dyDescent="0.35">
      <c r="B702" s="3">
        <v>43021</v>
      </c>
      <c r="C702" s="2">
        <v>15.17</v>
      </c>
      <c r="D702" s="2">
        <v>8.2660999999999998</v>
      </c>
      <c r="E702" s="2">
        <v>5481</v>
      </c>
      <c r="F702" s="2"/>
      <c r="G702" s="2"/>
      <c r="H702" s="21">
        <f t="shared" si="10"/>
        <v>-6.6492577010489101E-4</v>
      </c>
      <c r="I702" s="13"/>
      <c r="J702" s="13"/>
      <c r="K702" s="13"/>
    </row>
    <row r="703" spans="2:11" ht="13.5" x14ac:dyDescent="0.35">
      <c r="B703" s="3">
        <v>43024</v>
      </c>
      <c r="C703" s="2">
        <v>15.15</v>
      </c>
      <c r="D703" s="2">
        <v>8.2552000000000003</v>
      </c>
      <c r="E703" s="2">
        <v>893</v>
      </c>
      <c r="F703" s="2"/>
      <c r="G703" s="2"/>
      <c r="H703" s="21">
        <f t="shared" si="10"/>
        <v>-1.3186387776580814E-3</v>
      </c>
      <c r="I703" s="13"/>
      <c r="J703" s="13"/>
      <c r="K703" s="13"/>
    </row>
    <row r="704" spans="2:11" ht="13.5" x14ac:dyDescent="0.35">
      <c r="B704" s="3">
        <v>43025</v>
      </c>
      <c r="C704" s="2">
        <v>15</v>
      </c>
      <c r="D704" s="2">
        <v>8.1735000000000007</v>
      </c>
      <c r="E704" s="2">
        <v>4047</v>
      </c>
      <c r="F704" s="2"/>
      <c r="G704" s="2"/>
      <c r="H704" s="21">
        <f t="shared" si="10"/>
        <v>-9.8967923248376374E-3</v>
      </c>
      <c r="I704" s="13"/>
      <c r="J704" s="13"/>
      <c r="K704" s="13"/>
    </row>
    <row r="705" spans="2:11" ht="13.5" x14ac:dyDescent="0.35">
      <c r="B705" s="3">
        <v>43026</v>
      </c>
      <c r="C705" s="2">
        <v>14.94</v>
      </c>
      <c r="D705" s="2">
        <v>8.1408000000000005</v>
      </c>
      <c r="E705" s="2">
        <v>150510</v>
      </c>
      <c r="F705" s="2"/>
      <c r="G705" s="2"/>
      <c r="H705" s="21">
        <f t="shared" si="10"/>
        <v>-4.0007340796476623E-3</v>
      </c>
      <c r="I705" s="13"/>
      <c r="J705" s="13"/>
      <c r="K705" s="13"/>
    </row>
    <row r="706" spans="2:11" ht="13.5" x14ac:dyDescent="0.35">
      <c r="B706" s="3">
        <v>43027</v>
      </c>
      <c r="C706" s="2">
        <v>15.14</v>
      </c>
      <c r="D706" s="2">
        <v>8.2498000000000005</v>
      </c>
      <c r="E706" s="2">
        <v>4</v>
      </c>
      <c r="F706" s="2"/>
      <c r="G706" s="2"/>
      <c r="H706" s="21">
        <f t="shared" si="10"/>
        <v>1.3389347484276727E-2</v>
      </c>
      <c r="I706" s="13"/>
      <c r="J706" s="13"/>
      <c r="K706" s="13"/>
    </row>
    <row r="707" spans="2:11" ht="13.5" x14ac:dyDescent="0.35">
      <c r="B707" s="3">
        <v>43028</v>
      </c>
      <c r="C707" s="2">
        <v>15</v>
      </c>
      <c r="D707" s="2">
        <v>8.1735000000000007</v>
      </c>
      <c r="E707" s="2">
        <v>2897</v>
      </c>
      <c r="F707" s="2"/>
      <c r="G707" s="2"/>
      <c r="H707" s="21">
        <f t="shared" si="10"/>
        <v>-9.2487090596135423E-3</v>
      </c>
      <c r="I707" s="13"/>
      <c r="J707" s="13"/>
      <c r="K707" s="13"/>
    </row>
    <row r="708" spans="2:11" ht="13.5" x14ac:dyDescent="0.35">
      <c r="B708" s="3">
        <v>43031</v>
      </c>
      <c r="C708" s="2">
        <v>15.08</v>
      </c>
      <c r="D708" s="2">
        <v>8.2171000000000003</v>
      </c>
      <c r="E708" s="2">
        <v>2015</v>
      </c>
      <c r="F708" s="2"/>
      <c r="G708" s="2"/>
      <c r="H708" s="21">
        <f t="shared" si="10"/>
        <v>5.3343121061968108E-3</v>
      </c>
      <c r="I708" s="13"/>
      <c r="J708" s="13"/>
      <c r="K708" s="13"/>
    </row>
    <row r="709" spans="2:11" ht="13.5" x14ac:dyDescent="0.35">
      <c r="B709" s="3">
        <v>43032</v>
      </c>
      <c r="C709" s="2">
        <v>15.1</v>
      </c>
      <c r="D709" s="2">
        <v>8.2279999999999998</v>
      </c>
      <c r="E709" s="2">
        <v>2043</v>
      </c>
      <c r="F709" s="2"/>
      <c r="G709" s="2"/>
      <c r="H709" s="21">
        <f t="shared" si="10"/>
        <v>1.3265020506017288E-3</v>
      </c>
      <c r="I709" s="13"/>
      <c r="J709" s="13"/>
      <c r="K709" s="13"/>
    </row>
    <row r="710" spans="2:11" ht="13.5" x14ac:dyDescent="0.35">
      <c r="B710" s="3">
        <v>43033</v>
      </c>
      <c r="C710" s="2">
        <v>15</v>
      </c>
      <c r="D710" s="2">
        <v>8.1735000000000007</v>
      </c>
      <c r="E710" s="2">
        <v>25884</v>
      </c>
      <c r="F710" s="2"/>
      <c r="G710" s="2"/>
      <c r="H710" s="21">
        <f t="shared" si="10"/>
        <v>-6.6237238697130661E-3</v>
      </c>
      <c r="I710" s="13"/>
      <c r="J710" s="13"/>
      <c r="K710" s="13"/>
    </row>
    <row r="711" spans="2:11" ht="13.5" x14ac:dyDescent="0.35">
      <c r="B711" s="3">
        <v>43034</v>
      </c>
      <c r="C711" s="2">
        <v>15.09</v>
      </c>
      <c r="D711" s="2">
        <v>8.2225000000000001</v>
      </c>
      <c r="E711" s="2">
        <v>2236</v>
      </c>
      <c r="F711" s="2"/>
      <c r="G711" s="2"/>
      <c r="H711" s="21">
        <f t="shared" ref="H711:H774" si="11">(D711-D710)/D710</f>
        <v>5.9949837890743846E-3</v>
      </c>
      <c r="I711" s="13"/>
      <c r="J711" s="13"/>
      <c r="K711" s="13"/>
    </row>
    <row r="712" spans="2:11" ht="13.5" x14ac:dyDescent="0.35">
      <c r="B712" s="3">
        <v>43035</v>
      </c>
      <c r="C712" s="2">
        <v>15.01</v>
      </c>
      <c r="D712" s="2">
        <v>8.1789000000000005</v>
      </c>
      <c r="E712" s="2">
        <v>2943</v>
      </c>
      <c r="F712" s="2"/>
      <c r="G712" s="2"/>
      <c r="H712" s="21">
        <f t="shared" si="11"/>
        <v>-5.3025235633930847E-3</v>
      </c>
      <c r="I712" s="13"/>
      <c r="J712" s="13"/>
      <c r="K712" s="13"/>
    </row>
    <row r="713" spans="2:11" ht="13.5" x14ac:dyDescent="0.35">
      <c r="B713" s="3">
        <v>43038</v>
      </c>
      <c r="C713" s="2">
        <v>15.05</v>
      </c>
      <c r="D713" s="2">
        <v>8.2006999999999994</v>
      </c>
      <c r="E713" s="2">
        <v>5913</v>
      </c>
      <c r="F713" s="2"/>
      <c r="G713" s="2"/>
      <c r="H713" s="21">
        <f t="shared" si="11"/>
        <v>2.6653951020307047E-3</v>
      </c>
      <c r="I713" s="13"/>
      <c r="J713" s="13"/>
      <c r="K713" s="13"/>
    </row>
    <row r="714" spans="2:11" ht="13.5" x14ac:dyDescent="0.35">
      <c r="B714" s="3">
        <v>43039</v>
      </c>
      <c r="C714" s="2">
        <v>15.23</v>
      </c>
      <c r="D714" s="2">
        <v>8.2988</v>
      </c>
      <c r="E714" s="2">
        <v>24191</v>
      </c>
      <c r="F714" s="2"/>
      <c r="G714" s="2"/>
      <c r="H714" s="21">
        <f t="shared" si="11"/>
        <v>1.1962393454217388E-2</v>
      </c>
      <c r="I714" s="13"/>
      <c r="J714" s="13"/>
      <c r="K714" s="13"/>
    </row>
    <row r="715" spans="2:11" ht="13.5" x14ac:dyDescent="0.35">
      <c r="B715" s="3">
        <v>43040</v>
      </c>
      <c r="C715" s="2">
        <v>15.21</v>
      </c>
      <c r="D715" s="2">
        <v>8.2879000000000005</v>
      </c>
      <c r="E715" s="2">
        <v>2350</v>
      </c>
      <c r="F715" s="2"/>
      <c r="G715" s="2"/>
      <c r="H715" s="21">
        <f t="shared" si="11"/>
        <v>-1.3134429074082355E-3</v>
      </c>
      <c r="I715" s="13"/>
      <c r="J715" s="13"/>
      <c r="K715" s="13"/>
    </row>
    <row r="716" spans="2:11" ht="13.5" x14ac:dyDescent="0.35">
      <c r="B716" s="3">
        <v>43041</v>
      </c>
      <c r="C716" s="2">
        <v>15.2</v>
      </c>
      <c r="D716" s="2">
        <v>8.2825000000000006</v>
      </c>
      <c r="E716" s="2">
        <v>809</v>
      </c>
      <c r="F716" s="2"/>
      <c r="G716" s="2"/>
      <c r="H716" s="21">
        <f t="shared" si="11"/>
        <v>-6.5155226293751726E-4</v>
      </c>
      <c r="I716" s="13"/>
      <c r="J716" s="13"/>
      <c r="K716" s="13"/>
    </row>
    <row r="717" spans="2:11" ht="13.5" x14ac:dyDescent="0.35">
      <c r="B717" s="3">
        <v>43042</v>
      </c>
      <c r="C717" s="2">
        <v>15.2</v>
      </c>
      <c r="D717" s="2">
        <v>8.2825000000000006</v>
      </c>
      <c r="E717" s="2">
        <v>1830</v>
      </c>
      <c r="F717" s="2"/>
      <c r="G717" s="2"/>
      <c r="H717" s="21">
        <f t="shared" si="11"/>
        <v>0</v>
      </c>
      <c r="I717" s="13"/>
      <c r="J717" s="13"/>
      <c r="K717" s="13"/>
    </row>
    <row r="718" spans="2:11" ht="13.5" x14ac:dyDescent="0.35">
      <c r="B718" s="3">
        <v>43045</v>
      </c>
      <c r="C718" s="2">
        <v>15.3</v>
      </c>
      <c r="D718" s="2">
        <v>8.3369999999999997</v>
      </c>
      <c r="E718" s="2">
        <v>6127</v>
      </c>
      <c r="F718" s="2"/>
      <c r="G718" s="2"/>
      <c r="H718" s="21">
        <f t="shared" si="11"/>
        <v>6.5801388469663869E-3</v>
      </c>
      <c r="I718" s="13"/>
      <c r="J718" s="13"/>
      <c r="K718" s="13"/>
    </row>
    <row r="719" spans="2:11" ht="13.5" x14ac:dyDescent="0.35">
      <c r="B719" s="3">
        <v>43046</v>
      </c>
      <c r="C719" s="2">
        <v>15.33</v>
      </c>
      <c r="D719" s="2">
        <v>8.3533000000000008</v>
      </c>
      <c r="E719" s="2">
        <v>10490</v>
      </c>
      <c r="F719" s="2"/>
      <c r="G719" s="2"/>
      <c r="H719" s="21">
        <f t="shared" si="11"/>
        <v>1.9551397385151842E-3</v>
      </c>
      <c r="I719" s="13"/>
      <c r="J719" s="13"/>
      <c r="K719" s="13"/>
    </row>
    <row r="720" spans="2:11" ht="13.5" x14ac:dyDescent="0.35">
      <c r="B720" s="3">
        <v>43047</v>
      </c>
      <c r="C720" s="2">
        <v>15.5</v>
      </c>
      <c r="D720" s="2">
        <v>8.4459</v>
      </c>
      <c r="E720" s="2">
        <v>10508</v>
      </c>
      <c r="F720" s="2"/>
      <c r="G720" s="2"/>
      <c r="H720" s="21">
        <f t="shared" si="11"/>
        <v>1.1085439287467124E-2</v>
      </c>
      <c r="I720" s="13"/>
      <c r="J720" s="13"/>
      <c r="K720" s="13"/>
    </row>
    <row r="721" spans="2:11" ht="13.5" x14ac:dyDescent="0.35">
      <c r="B721" s="3">
        <v>43048</v>
      </c>
      <c r="C721" s="2">
        <v>15.65</v>
      </c>
      <c r="D721" s="2">
        <v>8.5276999999999994</v>
      </c>
      <c r="E721" s="2">
        <v>1402</v>
      </c>
      <c r="F721" s="2"/>
      <c r="G721" s="2"/>
      <c r="H721" s="21">
        <f t="shared" si="11"/>
        <v>9.6851726873393509E-3</v>
      </c>
      <c r="I721" s="13"/>
      <c r="J721" s="13"/>
      <c r="K721" s="13"/>
    </row>
    <row r="722" spans="2:11" ht="13.5" x14ac:dyDescent="0.35">
      <c r="B722" s="3">
        <v>43049</v>
      </c>
      <c r="C722" s="2">
        <v>15.8</v>
      </c>
      <c r="D722" s="2">
        <v>8.6094000000000008</v>
      </c>
      <c r="E722" s="2">
        <v>6905</v>
      </c>
      <c r="F722" s="2"/>
      <c r="G722" s="2"/>
      <c r="H722" s="21">
        <f t="shared" si="11"/>
        <v>9.5805434056077769E-3</v>
      </c>
      <c r="I722" s="13"/>
      <c r="J722" s="13"/>
      <c r="K722" s="13"/>
    </row>
    <row r="723" spans="2:11" ht="13.5" x14ac:dyDescent="0.35">
      <c r="B723" s="3">
        <v>43052</v>
      </c>
      <c r="C723" s="2">
        <v>15.98</v>
      </c>
      <c r="D723" s="2">
        <v>8.7074999999999996</v>
      </c>
      <c r="E723" s="2">
        <v>9703</v>
      </c>
      <c r="F723" s="2"/>
      <c r="G723" s="2"/>
      <c r="H723" s="21">
        <f t="shared" si="11"/>
        <v>1.1394522266359878E-2</v>
      </c>
      <c r="I723" s="13"/>
      <c r="J723" s="13"/>
      <c r="K723" s="13"/>
    </row>
    <row r="724" spans="2:11" ht="13.5" x14ac:dyDescent="0.35">
      <c r="B724" s="3">
        <v>43053</v>
      </c>
      <c r="C724" s="2">
        <v>16.02</v>
      </c>
      <c r="D724" s="2">
        <v>8.7293000000000003</v>
      </c>
      <c r="E724" s="2">
        <v>7835</v>
      </c>
      <c r="F724" s="2"/>
      <c r="G724" s="2"/>
      <c r="H724" s="21">
        <f t="shared" si="11"/>
        <v>2.5035888601780886E-3</v>
      </c>
      <c r="I724" s="13"/>
      <c r="J724" s="13"/>
      <c r="K724" s="13"/>
    </row>
    <row r="725" spans="2:11" ht="13.5" x14ac:dyDescent="0.35">
      <c r="B725" s="3">
        <v>43054</v>
      </c>
      <c r="C725" s="2">
        <v>16.3</v>
      </c>
      <c r="D725" s="2">
        <v>8.8818999999999999</v>
      </c>
      <c r="E725" s="2">
        <v>219794</v>
      </c>
      <c r="F725" s="2"/>
      <c r="G725" s="2"/>
      <c r="H725" s="21">
        <f t="shared" si="11"/>
        <v>1.7481355893370559E-2</v>
      </c>
      <c r="I725" s="13"/>
      <c r="J725" s="13"/>
      <c r="K725" s="13"/>
    </row>
    <row r="726" spans="2:11" ht="13.5" x14ac:dyDescent="0.35">
      <c r="B726" s="3">
        <v>43055</v>
      </c>
      <c r="C726" s="2">
        <v>16</v>
      </c>
      <c r="D726" s="2">
        <v>8.7184000000000008</v>
      </c>
      <c r="E726" s="2">
        <v>14114</v>
      </c>
      <c r="F726" s="2"/>
      <c r="G726" s="2"/>
      <c r="H726" s="21">
        <f t="shared" si="11"/>
        <v>-1.8408223465699803E-2</v>
      </c>
      <c r="I726" s="13"/>
      <c r="J726" s="13"/>
      <c r="K726" s="13"/>
    </row>
    <row r="727" spans="2:11" ht="13.5" x14ac:dyDescent="0.35">
      <c r="B727" s="3">
        <v>43056</v>
      </c>
      <c r="C727" s="2">
        <v>15.9</v>
      </c>
      <c r="D727" s="2">
        <v>8.6638999999999999</v>
      </c>
      <c r="E727" s="2">
        <v>4979</v>
      </c>
      <c r="F727" s="2"/>
      <c r="G727" s="2"/>
      <c r="H727" s="21">
        <f t="shared" si="11"/>
        <v>-6.2511469994495404E-3</v>
      </c>
      <c r="I727" s="13"/>
      <c r="J727" s="13"/>
      <c r="K727" s="13"/>
    </row>
    <row r="728" spans="2:11" ht="13.5" x14ac:dyDescent="0.35">
      <c r="B728" s="3">
        <v>43059</v>
      </c>
      <c r="C728" s="2">
        <v>16.399999999999999</v>
      </c>
      <c r="D728" s="2">
        <v>8.9364000000000008</v>
      </c>
      <c r="E728" s="2">
        <v>105441</v>
      </c>
      <c r="F728" s="2"/>
      <c r="G728" s="2"/>
      <c r="H728" s="21">
        <f t="shared" si="11"/>
        <v>3.1452348249633638E-2</v>
      </c>
      <c r="I728" s="13"/>
      <c r="J728" s="13"/>
      <c r="K728" s="13"/>
    </row>
    <row r="729" spans="2:11" ht="13.5" x14ac:dyDescent="0.35">
      <c r="B729" s="3">
        <v>43060</v>
      </c>
      <c r="C729" s="2">
        <v>16.100000000000001</v>
      </c>
      <c r="D729" s="2">
        <v>8.7728999999999999</v>
      </c>
      <c r="E729" s="2">
        <v>3849</v>
      </c>
      <c r="F729" s="2"/>
      <c r="G729" s="2"/>
      <c r="H729" s="21">
        <f t="shared" si="11"/>
        <v>-1.8295958103934567E-2</v>
      </c>
      <c r="I729" s="13"/>
      <c r="J729" s="13"/>
      <c r="K729" s="13"/>
    </row>
    <row r="730" spans="2:11" ht="13.5" x14ac:dyDescent="0.35">
      <c r="B730" s="3">
        <v>43061</v>
      </c>
      <c r="C730" s="2">
        <v>16.32</v>
      </c>
      <c r="D730" s="2">
        <v>8.8927999999999994</v>
      </c>
      <c r="E730" s="2">
        <v>16143</v>
      </c>
      <c r="F730" s="2"/>
      <c r="G730" s="2"/>
      <c r="H730" s="21">
        <f t="shared" si="11"/>
        <v>1.3667088420020684E-2</v>
      </c>
      <c r="I730" s="13"/>
      <c r="J730" s="13"/>
      <c r="K730" s="13"/>
    </row>
    <row r="731" spans="2:11" ht="13.5" x14ac:dyDescent="0.35">
      <c r="B731" s="3">
        <v>43062</v>
      </c>
      <c r="C731" s="2">
        <v>16.2</v>
      </c>
      <c r="D731" s="2">
        <v>8.8274000000000008</v>
      </c>
      <c r="E731" s="2">
        <v>4302</v>
      </c>
      <c r="F731" s="2"/>
      <c r="G731" s="2"/>
      <c r="H731" s="21">
        <f t="shared" si="11"/>
        <v>-7.3542641237853744E-3</v>
      </c>
      <c r="I731" s="13"/>
      <c r="J731" s="13"/>
      <c r="K731" s="13"/>
    </row>
    <row r="732" spans="2:11" ht="13.5" x14ac:dyDescent="0.35">
      <c r="B732" s="3">
        <v>43063</v>
      </c>
      <c r="C732" s="2">
        <v>16.11</v>
      </c>
      <c r="D732" s="2">
        <v>8.7782999999999998</v>
      </c>
      <c r="E732" s="2">
        <v>7754</v>
      </c>
      <c r="F732" s="2"/>
      <c r="G732" s="2"/>
      <c r="H732" s="21">
        <f t="shared" si="11"/>
        <v>-5.562226703219637E-3</v>
      </c>
      <c r="I732" s="13"/>
      <c r="J732" s="13"/>
      <c r="K732" s="13"/>
    </row>
    <row r="733" spans="2:11" ht="13.5" x14ac:dyDescent="0.35">
      <c r="B733" s="3">
        <v>43066</v>
      </c>
      <c r="C733" s="2">
        <v>16.239999999999998</v>
      </c>
      <c r="D733" s="2">
        <v>8.8491999999999997</v>
      </c>
      <c r="E733" s="2">
        <v>26641</v>
      </c>
      <c r="F733" s="2"/>
      <c r="G733" s="2"/>
      <c r="H733" s="21">
        <f t="shared" si="11"/>
        <v>8.0767346752788089E-3</v>
      </c>
      <c r="I733" s="13"/>
      <c r="J733" s="13"/>
      <c r="K733" s="13"/>
    </row>
    <row r="734" spans="2:11" ht="13.5" x14ac:dyDescent="0.35">
      <c r="B734" s="3">
        <v>43067</v>
      </c>
      <c r="C734" s="2">
        <v>16.32</v>
      </c>
      <c r="D734" s="2">
        <v>8.8927999999999994</v>
      </c>
      <c r="E734" s="2">
        <v>32598</v>
      </c>
      <c r="F734" s="2"/>
      <c r="G734" s="2"/>
      <c r="H734" s="21">
        <f t="shared" si="11"/>
        <v>4.9269990507616098E-3</v>
      </c>
      <c r="I734" s="13"/>
      <c r="J734" s="13"/>
      <c r="K734" s="13"/>
    </row>
    <row r="735" spans="2:11" ht="13.5" x14ac:dyDescent="0.35">
      <c r="B735" s="3">
        <v>43068</v>
      </c>
      <c r="C735" s="2">
        <v>16.32</v>
      </c>
      <c r="D735" s="2">
        <v>8.8927999999999994</v>
      </c>
      <c r="E735" s="2">
        <v>1070</v>
      </c>
      <c r="F735" s="2"/>
      <c r="G735" s="2"/>
      <c r="H735" s="21">
        <f t="shared" si="11"/>
        <v>0</v>
      </c>
      <c r="I735" s="13"/>
      <c r="J735" s="13"/>
      <c r="K735" s="13"/>
    </row>
    <row r="736" spans="2:11" ht="13.5" x14ac:dyDescent="0.35">
      <c r="B736" s="3">
        <v>43069</v>
      </c>
      <c r="C736" s="2">
        <v>16.2</v>
      </c>
      <c r="D736" s="2">
        <v>8.8274000000000008</v>
      </c>
      <c r="E736" s="2">
        <v>11138</v>
      </c>
      <c r="F736" s="2"/>
      <c r="G736" s="2"/>
      <c r="H736" s="21">
        <f t="shared" si="11"/>
        <v>-7.3542641237853744E-3</v>
      </c>
      <c r="I736" s="13"/>
      <c r="J736" s="13"/>
      <c r="K736" s="13"/>
    </row>
    <row r="737" spans="2:11" ht="13.5" x14ac:dyDescent="0.35">
      <c r="B737" s="3">
        <v>43073</v>
      </c>
      <c r="C737" s="2">
        <v>16.2</v>
      </c>
      <c r="D737" s="2">
        <v>8.8274000000000008</v>
      </c>
      <c r="E737" s="2">
        <v>5118</v>
      </c>
      <c r="F737" s="2"/>
      <c r="G737" s="2"/>
      <c r="H737" s="21">
        <f t="shared" si="11"/>
        <v>0</v>
      </c>
      <c r="I737" s="13"/>
      <c r="J737" s="13"/>
      <c r="K737" s="13"/>
    </row>
    <row r="738" spans="2:11" ht="13.5" x14ac:dyDescent="0.35">
      <c r="B738" s="3">
        <v>43074</v>
      </c>
      <c r="C738" s="2">
        <v>16.2</v>
      </c>
      <c r="D738" s="2">
        <v>8.8274000000000008</v>
      </c>
      <c r="E738" s="2">
        <v>1731</v>
      </c>
      <c r="F738" s="2"/>
      <c r="G738" s="2"/>
      <c r="H738" s="21">
        <f t="shared" si="11"/>
        <v>0</v>
      </c>
      <c r="I738" s="13"/>
      <c r="J738" s="13"/>
      <c r="K738" s="13"/>
    </row>
    <row r="739" spans="2:11" ht="13.5" x14ac:dyDescent="0.35">
      <c r="B739" s="3">
        <v>43075</v>
      </c>
      <c r="C739" s="2">
        <v>16.23</v>
      </c>
      <c r="D739" s="2">
        <v>8.8437000000000001</v>
      </c>
      <c r="E739" s="2">
        <v>80244</v>
      </c>
      <c r="F739" s="2"/>
      <c r="G739" s="2"/>
      <c r="H739" s="21">
        <f t="shared" si="11"/>
        <v>1.8465233251013112E-3</v>
      </c>
      <c r="I739" s="13"/>
      <c r="J739" s="13"/>
      <c r="K739" s="13"/>
    </row>
    <row r="740" spans="2:11" ht="13.5" x14ac:dyDescent="0.35">
      <c r="B740" s="3">
        <v>43076</v>
      </c>
      <c r="C740" s="2">
        <v>16.399999999999999</v>
      </c>
      <c r="D740" s="2">
        <v>8.9364000000000008</v>
      </c>
      <c r="E740" s="2">
        <v>12262</v>
      </c>
      <c r="F740" s="2"/>
      <c r="G740" s="2"/>
      <c r="H740" s="21">
        <f t="shared" si="11"/>
        <v>1.0482038060992648E-2</v>
      </c>
      <c r="I740" s="13"/>
      <c r="J740" s="13"/>
      <c r="K740" s="13"/>
    </row>
    <row r="741" spans="2:11" ht="13.5" x14ac:dyDescent="0.35">
      <c r="B741" s="3">
        <v>43077</v>
      </c>
      <c r="C741" s="2">
        <v>16.37</v>
      </c>
      <c r="D741" s="2">
        <v>8.92</v>
      </c>
      <c r="E741" s="2">
        <v>5854</v>
      </c>
      <c r="F741" s="2"/>
      <c r="G741" s="2"/>
      <c r="H741" s="21">
        <f t="shared" si="11"/>
        <v>-1.8351909046149296E-3</v>
      </c>
      <c r="I741" s="13"/>
      <c r="J741" s="13"/>
      <c r="K741" s="13"/>
    </row>
    <row r="742" spans="2:11" ht="13.5" x14ac:dyDescent="0.35">
      <c r="B742" s="3">
        <v>43080</v>
      </c>
      <c r="C742" s="2">
        <v>16.3</v>
      </c>
      <c r="D742" s="2">
        <v>8.8818999999999999</v>
      </c>
      <c r="E742" s="2">
        <v>7532</v>
      </c>
      <c r="F742" s="2"/>
      <c r="G742" s="2"/>
      <c r="H742" s="21">
        <f t="shared" si="11"/>
        <v>-4.2713004484304954E-3</v>
      </c>
      <c r="I742" s="13"/>
      <c r="J742" s="13"/>
      <c r="K742" s="13"/>
    </row>
    <row r="743" spans="2:11" ht="13.5" x14ac:dyDescent="0.35">
      <c r="B743" s="3">
        <v>43081</v>
      </c>
      <c r="C743" s="2">
        <v>16.28</v>
      </c>
      <c r="D743" s="2">
        <v>8.8710000000000004</v>
      </c>
      <c r="E743" s="2">
        <v>9588</v>
      </c>
      <c r="F743" s="2"/>
      <c r="G743" s="2"/>
      <c r="H743" s="21">
        <f t="shared" si="11"/>
        <v>-1.2272148977132669E-3</v>
      </c>
      <c r="I743" s="13"/>
      <c r="J743" s="13"/>
      <c r="K743" s="13"/>
    </row>
    <row r="744" spans="2:11" ht="13.5" x14ac:dyDescent="0.35">
      <c r="B744" s="3">
        <v>43082</v>
      </c>
      <c r="C744" s="2">
        <v>15.5</v>
      </c>
      <c r="D744" s="2">
        <v>8.4459</v>
      </c>
      <c r="E744" s="2">
        <v>4306</v>
      </c>
      <c r="F744" s="2"/>
      <c r="G744" s="2"/>
      <c r="H744" s="21">
        <f t="shared" si="11"/>
        <v>-4.7920189381129574E-2</v>
      </c>
      <c r="I744" s="13"/>
      <c r="J744" s="13"/>
      <c r="K744" s="13"/>
    </row>
    <row r="745" spans="2:11" ht="13.5" x14ac:dyDescent="0.35">
      <c r="B745" s="3">
        <v>43083</v>
      </c>
      <c r="C745" s="2">
        <v>15.39</v>
      </c>
      <c r="D745" s="2">
        <v>8.9882000000000009</v>
      </c>
      <c r="E745" s="2">
        <v>4186</v>
      </c>
      <c r="F745" s="2"/>
      <c r="G745" s="2"/>
      <c r="H745" s="21">
        <f t="shared" si="11"/>
        <v>6.4208669295161072E-2</v>
      </c>
      <c r="I745" s="13"/>
      <c r="J745" s="13"/>
      <c r="K745" s="13"/>
    </row>
    <row r="746" spans="2:11" ht="13.5" x14ac:dyDescent="0.35">
      <c r="B746" s="3">
        <v>43084</v>
      </c>
      <c r="C746" s="2">
        <v>15.35</v>
      </c>
      <c r="D746" s="2">
        <v>8.9649000000000001</v>
      </c>
      <c r="E746" s="2">
        <v>3195</v>
      </c>
      <c r="F746" s="2"/>
      <c r="G746" s="2"/>
      <c r="H746" s="21">
        <f t="shared" si="11"/>
        <v>-2.5922876660511296E-3</v>
      </c>
      <c r="I746" s="13"/>
      <c r="J746" s="13"/>
      <c r="K746" s="13"/>
    </row>
    <row r="747" spans="2:11" ht="13.5" x14ac:dyDescent="0.35">
      <c r="B747" s="3">
        <v>43087</v>
      </c>
      <c r="C747" s="2">
        <v>15.35</v>
      </c>
      <c r="D747" s="2">
        <v>8.9649000000000001</v>
      </c>
      <c r="E747" s="2">
        <v>953</v>
      </c>
      <c r="F747" s="2"/>
      <c r="G747" s="2"/>
      <c r="H747" s="21">
        <f t="shared" si="11"/>
        <v>0</v>
      </c>
      <c r="I747" s="13"/>
      <c r="J747" s="13"/>
      <c r="K747" s="13"/>
    </row>
    <row r="748" spans="2:11" ht="13.5" x14ac:dyDescent="0.35">
      <c r="B748" s="3">
        <v>43088</v>
      </c>
      <c r="C748" s="2">
        <v>15.29</v>
      </c>
      <c r="D748" s="2">
        <v>8.9298000000000002</v>
      </c>
      <c r="E748" s="2">
        <v>1438</v>
      </c>
      <c r="F748" s="2"/>
      <c r="G748" s="2"/>
      <c r="H748" s="21">
        <f t="shared" si="11"/>
        <v>-3.9152695512498642E-3</v>
      </c>
      <c r="I748" s="13"/>
      <c r="J748" s="13"/>
      <c r="K748" s="13"/>
    </row>
    <row r="749" spans="2:11" ht="13.5" x14ac:dyDescent="0.35">
      <c r="B749" s="3">
        <v>43089</v>
      </c>
      <c r="C749" s="2">
        <v>15.25</v>
      </c>
      <c r="D749" s="2">
        <v>8.9063999999999997</v>
      </c>
      <c r="E749" s="2">
        <v>3247</v>
      </c>
      <c r="F749" s="2"/>
      <c r="G749" s="2"/>
      <c r="H749" s="21">
        <f t="shared" si="11"/>
        <v>-2.6204394275348305E-3</v>
      </c>
      <c r="I749" s="13"/>
      <c r="J749" s="13"/>
      <c r="K749" s="13"/>
    </row>
    <row r="750" spans="2:11" ht="13.5" x14ac:dyDescent="0.35">
      <c r="B750" s="3">
        <v>43090</v>
      </c>
      <c r="C750" s="2">
        <v>15.6</v>
      </c>
      <c r="D750" s="2">
        <v>9.1109000000000009</v>
      </c>
      <c r="E750" s="2">
        <v>5011</v>
      </c>
      <c r="F750" s="2"/>
      <c r="G750" s="2"/>
      <c r="H750" s="21">
        <f t="shared" si="11"/>
        <v>2.2961016796910226E-2</v>
      </c>
      <c r="I750" s="13"/>
      <c r="J750" s="13"/>
      <c r="K750" s="13"/>
    </row>
    <row r="751" spans="2:11" ht="13.5" x14ac:dyDescent="0.35">
      <c r="B751" s="3">
        <v>43091</v>
      </c>
      <c r="C751" s="2">
        <v>15.6</v>
      </c>
      <c r="D751" s="2">
        <v>9.1109000000000009</v>
      </c>
      <c r="E751" s="2">
        <v>1945</v>
      </c>
      <c r="F751" s="2"/>
      <c r="G751" s="2"/>
      <c r="H751" s="21">
        <f t="shared" si="11"/>
        <v>0</v>
      </c>
      <c r="I751" s="13"/>
      <c r="J751" s="13"/>
      <c r="K751" s="13"/>
    </row>
    <row r="752" spans="2:11" ht="13.5" x14ac:dyDescent="0.35">
      <c r="B752" s="3">
        <v>43094</v>
      </c>
      <c r="C752" s="2">
        <v>15.6</v>
      </c>
      <c r="D752" s="2">
        <v>9.1109000000000009</v>
      </c>
      <c r="E752" s="2">
        <v>1508</v>
      </c>
      <c r="F752" s="2"/>
      <c r="G752" s="2"/>
      <c r="H752" s="21">
        <f t="shared" si="11"/>
        <v>0</v>
      </c>
      <c r="I752" s="13"/>
      <c r="J752" s="13"/>
      <c r="K752" s="13"/>
    </row>
    <row r="753" spans="2:11" ht="13.5" x14ac:dyDescent="0.35">
      <c r="B753" s="3">
        <v>43095</v>
      </c>
      <c r="C753" s="2">
        <v>15.63</v>
      </c>
      <c r="D753" s="2">
        <v>9.1283999999999992</v>
      </c>
      <c r="E753" s="2">
        <v>15326</v>
      </c>
      <c r="F753" s="2"/>
      <c r="G753" s="2"/>
      <c r="H753" s="21">
        <f t="shared" si="11"/>
        <v>1.9207762131071896E-3</v>
      </c>
      <c r="I753" s="13"/>
      <c r="J753" s="13"/>
      <c r="K753" s="13"/>
    </row>
    <row r="754" spans="2:11" ht="13.5" x14ac:dyDescent="0.35">
      <c r="B754" s="3">
        <v>43096</v>
      </c>
      <c r="C754" s="2">
        <v>15.87</v>
      </c>
      <c r="D754" s="2">
        <v>9.2684999999999995</v>
      </c>
      <c r="E754" s="2">
        <v>5393</v>
      </c>
      <c r="F754" s="2"/>
      <c r="G754" s="2"/>
      <c r="H754" s="21">
        <f t="shared" si="11"/>
        <v>1.5347706060207741E-2</v>
      </c>
      <c r="I754" s="13"/>
      <c r="J754" s="13"/>
      <c r="K754" s="13"/>
    </row>
    <row r="755" spans="2:11" ht="13.5" x14ac:dyDescent="0.35">
      <c r="B755" s="3">
        <v>43097</v>
      </c>
      <c r="C755" s="2">
        <v>15.9</v>
      </c>
      <c r="D755" s="2">
        <v>9.2860999999999994</v>
      </c>
      <c r="E755" s="2">
        <v>8340</v>
      </c>
      <c r="F755" s="2"/>
      <c r="G755" s="2"/>
      <c r="H755" s="21">
        <f t="shared" si="11"/>
        <v>1.8989048929168517E-3</v>
      </c>
      <c r="I755" s="13"/>
      <c r="J755" s="13"/>
      <c r="K755" s="13"/>
    </row>
    <row r="756" spans="2:11" ht="13.5" x14ac:dyDescent="0.35">
      <c r="B756" s="3">
        <v>43098</v>
      </c>
      <c r="C756" s="2">
        <v>15.95</v>
      </c>
      <c r="D756" s="2">
        <v>9.3153000000000006</v>
      </c>
      <c r="E756" s="2">
        <v>9898</v>
      </c>
      <c r="F756" s="2"/>
      <c r="G756" s="2"/>
      <c r="H756" s="21">
        <f t="shared" si="11"/>
        <v>3.1444847675559415E-3</v>
      </c>
      <c r="I756" s="13"/>
      <c r="J756" s="13"/>
      <c r="K756" s="13"/>
    </row>
    <row r="757" spans="2:11" ht="13.5" x14ac:dyDescent="0.35">
      <c r="B757" s="3">
        <v>43102</v>
      </c>
      <c r="C757" s="2">
        <v>15.51</v>
      </c>
      <c r="D757" s="2">
        <v>9.0582999999999991</v>
      </c>
      <c r="E757" s="2">
        <v>10090</v>
      </c>
      <c r="F757" s="2"/>
      <c r="G757" s="2"/>
      <c r="H757" s="21">
        <f t="shared" si="11"/>
        <v>-2.7589020214056598E-2</v>
      </c>
      <c r="I757" s="13"/>
      <c r="J757" s="13"/>
      <c r="K757" s="13"/>
    </row>
    <row r="758" spans="2:11" ht="13.5" x14ac:dyDescent="0.35">
      <c r="B758" s="3">
        <v>43103</v>
      </c>
      <c r="C758" s="2">
        <v>15.65</v>
      </c>
      <c r="D758" s="2">
        <v>9.1401000000000003</v>
      </c>
      <c r="E758" s="2">
        <v>3578</v>
      </c>
      <c r="F758" s="2"/>
      <c r="G758" s="2"/>
      <c r="H758" s="21">
        <f t="shared" si="11"/>
        <v>9.0303920161621063E-3</v>
      </c>
      <c r="I758" s="13"/>
      <c r="J758" s="13"/>
      <c r="K758" s="13"/>
    </row>
    <row r="759" spans="2:11" ht="13.5" x14ac:dyDescent="0.35">
      <c r="B759" s="3">
        <v>43104</v>
      </c>
      <c r="C759" s="2">
        <v>15.79</v>
      </c>
      <c r="D759" s="2">
        <v>9.2218</v>
      </c>
      <c r="E759" s="2">
        <v>3324</v>
      </c>
      <c r="F759" s="2"/>
      <c r="G759" s="2"/>
      <c r="H759" s="21">
        <f t="shared" si="11"/>
        <v>8.9386330565310729E-3</v>
      </c>
      <c r="I759" s="13"/>
      <c r="J759" s="13"/>
      <c r="K759" s="13"/>
    </row>
    <row r="760" spans="2:11" ht="13.5" x14ac:dyDescent="0.35">
      <c r="B760" s="3">
        <v>43105</v>
      </c>
      <c r="C760" s="2">
        <v>16.2</v>
      </c>
      <c r="D760" s="2">
        <v>9.4612999999999996</v>
      </c>
      <c r="E760" s="2">
        <v>8473</v>
      </c>
      <c r="F760" s="2"/>
      <c r="G760" s="2"/>
      <c r="H760" s="21">
        <f t="shared" si="11"/>
        <v>2.5971068554945846E-2</v>
      </c>
      <c r="I760" s="13"/>
      <c r="J760" s="13"/>
      <c r="K760" s="13"/>
    </row>
    <row r="761" spans="2:11" ht="13.5" x14ac:dyDescent="0.35">
      <c r="B761" s="3">
        <v>43108</v>
      </c>
      <c r="C761" s="2">
        <v>17.14</v>
      </c>
      <c r="D761" s="2">
        <v>10.010300000000001</v>
      </c>
      <c r="E761" s="2">
        <v>17666</v>
      </c>
      <c r="F761" s="2"/>
      <c r="G761" s="2"/>
      <c r="H761" s="21">
        <f t="shared" si="11"/>
        <v>5.8025852684092175E-2</v>
      </c>
      <c r="I761" s="13"/>
      <c r="J761" s="13"/>
      <c r="K761" s="13"/>
    </row>
    <row r="762" spans="2:11" ht="13.5" x14ac:dyDescent="0.35">
      <c r="B762" s="3">
        <v>43109</v>
      </c>
      <c r="C762" s="2">
        <v>16.8</v>
      </c>
      <c r="D762" s="2">
        <v>9.8117000000000001</v>
      </c>
      <c r="E762" s="2">
        <v>29449</v>
      </c>
      <c r="F762" s="2"/>
      <c r="G762" s="2"/>
      <c r="H762" s="21">
        <f t="shared" si="11"/>
        <v>-1.9839565247794847E-2</v>
      </c>
      <c r="I762" s="13"/>
      <c r="J762" s="13"/>
      <c r="K762" s="13"/>
    </row>
    <row r="763" spans="2:11" ht="13.5" x14ac:dyDescent="0.35">
      <c r="B763" s="3">
        <v>43110</v>
      </c>
      <c r="C763" s="2">
        <v>16.55</v>
      </c>
      <c r="D763" s="2">
        <v>9.6656999999999993</v>
      </c>
      <c r="E763" s="2">
        <v>10132</v>
      </c>
      <c r="F763" s="2"/>
      <c r="G763" s="2"/>
      <c r="H763" s="21">
        <f t="shared" si="11"/>
        <v>-1.4880194054037607E-2</v>
      </c>
      <c r="I763" s="13"/>
      <c r="J763" s="13"/>
      <c r="K763" s="13"/>
    </row>
    <row r="764" spans="2:11" ht="13.5" x14ac:dyDescent="0.35">
      <c r="B764" s="3">
        <v>43111</v>
      </c>
      <c r="C764" s="2">
        <v>16.149999999999999</v>
      </c>
      <c r="D764" s="2">
        <v>9.4321000000000002</v>
      </c>
      <c r="E764" s="2">
        <v>59364</v>
      </c>
      <c r="F764" s="2"/>
      <c r="G764" s="2"/>
      <c r="H764" s="21">
        <f t="shared" si="11"/>
        <v>-2.4167934034782703E-2</v>
      </c>
      <c r="I764" s="13"/>
      <c r="J764" s="13"/>
      <c r="K764" s="13"/>
    </row>
    <row r="765" spans="2:11" ht="13.5" x14ac:dyDescent="0.35">
      <c r="B765" s="3">
        <v>43112</v>
      </c>
      <c r="C765" s="2">
        <v>16.2</v>
      </c>
      <c r="D765" s="2">
        <v>9.4612999999999996</v>
      </c>
      <c r="E765" s="2">
        <v>44023</v>
      </c>
      <c r="F765" s="2"/>
      <c r="G765" s="2"/>
      <c r="H765" s="21">
        <f t="shared" si="11"/>
        <v>3.0958111131136703E-3</v>
      </c>
      <c r="I765" s="13"/>
      <c r="J765" s="13"/>
      <c r="K765" s="13"/>
    </row>
    <row r="766" spans="2:11" ht="13.5" x14ac:dyDescent="0.35">
      <c r="B766" s="3">
        <v>43115</v>
      </c>
      <c r="C766" s="2">
        <v>16.149999999999999</v>
      </c>
      <c r="D766" s="2">
        <v>9.4321000000000002</v>
      </c>
      <c r="E766" s="2">
        <v>22986</v>
      </c>
      <c r="F766" s="2"/>
      <c r="G766" s="2"/>
      <c r="H766" s="21">
        <f t="shared" si="11"/>
        <v>-3.0862566454926332E-3</v>
      </c>
      <c r="I766" s="13"/>
      <c r="J766" s="13"/>
      <c r="K766" s="13"/>
    </row>
    <row r="767" spans="2:11" ht="13.5" x14ac:dyDescent="0.35">
      <c r="B767" s="3">
        <v>43116</v>
      </c>
      <c r="C767" s="2">
        <v>16</v>
      </c>
      <c r="D767" s="2">
        <v>9.3445</v>
      </c>
      <c r="E767" s="2">
        <v>33708</v>
      </c>
      <c r="F767" s="2"/>
      <c r="G767" s="2"/>
      <c r="H767" s="21">
        <f t="shared" si="11"/>
        <v>-9.2874333393411987E-3</v>
      </c>
      <c r="I767" s="13"/>
      <c r="J767" s="13"/>
      <c r="K767" s="13"/>
    </row>
    <row r="768" spans="2:11" ht="13.5" x14ac:dyDescent="0.35">
      <c r="B768" s="3">
        <v>43117</v>
      </c>
      <c r="C768" s="2">
        <v>15.87</v>
      </c>
      <c r="D768" s="2">
        <v>9.2684999999999995</v>
      </c>
      <c r="E768" s="2">
        <v>15036</v>
      </c>
      <c r="F768" s="2"/>
      <c r="G768" s="2"/>
      <c r="H768" s="21">
        <f t="shared" si="11"/>
        <v>-8.1331264380117198E-3</v>
      </c>
      <c r="I768" s="13"/>
      <c r="J768" s="13"/>
      <c r="K768" s="13"/>
    </row>
    <row r="769" spans="2:11" ht="13.5" x14ac:dyDescent="0.35">
      <c r="B769" s="3">
        <v>43118</v>
      </c>
      <c r="C769" s="2">
        <v>16</v>
      </c>
      <c r="D769" s="2">
        <v>9.3445</v>
      </c>
      <c r="E769" s="2">
        <v>6495</v>
      </c>
      <c r="F769" s="2"/>
      <c r="G769" s="2"/>
      <c r="H769" s="21">
        <f t="shared" si="11"/>
        <v>8.199816583050171E-3</v>
      </c>
      <c r="I769" s="13"/>
      <c r="J769" s="13"/>
      <c r="K769" s="13"/>
    </row>
    <row r="770" spans="2:11" ht="13.5" x14ac:dyDescent="0.35">
      <c r="B770" s="3">
        <v>43119</v>
      </c>
      <c r="C770" s="2">
        <v>15.85</v>
      </c>
      <c r="D770" s="2">
        <v>9.2568999999999999</v>
      </c>
      <c r="E770" s="2">
        <v>31721</v>
      </c>
      <c r="F770" s="2"/>
      <c r="G770" s="2"/>
      <c r="H770" s="21">
        <f t="shared" si="11"/>
        <v>-9.3744983680239848E-3</v>
      </c>
      <c r="I770" s="13"/>
      <c r="J770" s="13"/>
      <c r="K770" s="13"/>
    </row>
    <row r="771" spans="2:11" ht="13.5" x14ac:dyDescent="0.35">
      <c r="B771" s="3">
        <v>43122</v>
      </c>
      <c r="C771" s="2">
        <v>15.5</v>
      </c>
      <c r="D771" s="2">
        <v>9.0525000000000002</v>
      </c>
      <c r="E771" s="2">
        <v>19883</v>
      </c>
      <c r="F771" s="2"/>
      <c r="G771" s="2"/>
      <c r="H771" s="21">
        <f t="shared" si="11"/>
        <v>-2.208082619451433E-2</v>
      </c>
      <c r="I771" s="13"/>
      <c r="J771" s="13"/>
      <c r="K771" s="13"/>
    </row>
    <row r="772" spans="2:11" ht="13.5" x14ac:dyDescent="0.35">
      <c r="B772" s="3">
        <v>43123</v>
      </c>
      <c r="C772" s="2">
        <v>15.23</v>
      </c>
      <c r="D772" s="2">
        <v>8.8948</v>
      </c>
      <c r="E772" s="2">
        <v>11710</v>
      </c>
      <c r="F772" s="2"/>
      <c r="G772" s="2"/>
      <c r="H772" s="21">
        <f t="shared" si="11"/>
        <v>-1.7420602043634374E-2</v>
      </c>
      <c r="I772" s="13"/>
      <c r="J772" s="13"/>
      <c r="K772" s="13"/>
    </row>
    <row r="773" spans="2:11" ht="13.5" x14ac:dyDescent="0.35">
      <c r="B773" s="3">
        <v>43124</v>
      </c>
      <c r="C773" s="2">
        <v>15.2</v>
      </c>
      <c r="D773" s="2">
        <v>8.8772000000000002</v>
      </c>
      <c r="E773" s="2">
        <v>40934</v>
      </c>
      <c r="F773" s="2"/>
      <c r="G773" s="2"/>
      <c r="H773" s="21">
        <f t="shared" si="11"/>
        <v>-1.9786841750235912E-3</v>
      </c>
      <c r="I773" s="13"/>
      <c r="J773" s="13"/>
      <c r="K773" s="13"/>
    </row>
    <row r="774" spans="2:11" ht="13.5" x14ac:dyDescent="0.35">
      <c r="B774" s="3">
        <v>43125</v>
      </c>
      <c r="C774" s="2">
        <v>15.2</v>
      </c>
      <c r="D774" s="2">
        <v>8.8772000000000002</v>
      </c>
      <c r="E774" s="2">
        <v>13781</v>
      </c>
      <c r="F774" s="2"/>
      <c r="G774" s="2"/>
      <c r="H774" s="21">
        <f t="shared" si="11"/>
        <v>0</v>
      </c>
      <c r="I774" s="13"/>
      <c r="J774" s="13"/>
      <c r="K774" s="13"/>
    </row>
    <row r="775" spans="2:11" ht="13.5" x14ac:dyDescent="0.35">
      <c r="B775" s="3">
        <v>43126</v>
      </c>
      <c r="C775" s="2">
        <v>15.45</v>
      </c>
      <c r="D775" s="2">
        <v>9.0233000000000008</v>
      </c>
      <c r="E775" s="2">
        <v>12760</v>
      </c>
      <c r="F775" s="2"/>
      <c r="G775" s="2"/>
      <c r="H775" s="21">
        <f t="shared" ref="H775:H838" si="12">(D775-D774)/D774</f>
        <v>1.6457892128148577E-2</v>
      </c>
      <c r="I775" s="13"/>
      <c r="J775" s="13"/>
      <c r="K775" s="13"/>
    </row>
    <row r="776" spans="2:11" ht="13.5" x14ac:dyDescent="0.35">
      <c r="B776" s="3">
        <v>43129</v>
      </c>
      <c r="C776" s="2">
        <v>15.3</v>
      </c>
      <c r="D776" s="2">
        <v>8.9357000000000006</v>
      </c>
      <c r="E776" s="2">
        <v>9621</v>
      </c>
      <c r="F776" s="2"/>
      <c r="G776" s="2"/>
      <c r="H776" s="21">
        <f t="shared" si="12"/>
        <v>-9.7081998825263617E-3</v>
      </c>
      <c r="I776" s="13"/>
      <c r="J776" s="13"/>
      <c r="K776" s="13"/>
    </row>
    <row r="777" spans="2:11" ht="13.5" x14ac:dyDescent="0.35">
      <c r="B777" s="3">
        <v>43130</v>
      </c>
      <c r="C777" s="2">
        <v>15.45</v>
      </c>
      <c r="D777" s="2">
        <v>9.0233000000000008</v>
      </c>
      <c r="E777" s="2">
        <v>28208</v>
      </c>
      <c r="F777" s="2"/>
      <c r="G777" s="2"/>
      <c r="H777" s="21">
        <f t="shared" si="12"/>
        <v>9.8033729870071872E-3</v>
      </c>
      <c r="I777" s="13"/>
      <c r="J777" s="13"/>
      <c r="K777" s="13"/>
    </row>
    <row r="778" spans="2:11" ht="13.5" x14ac:dyDescent="0.35">
      <c r="B778" s="3">
        <v>43131</v>
      </c>
      <c r="C778" s="2">
        <v>15.8</v>
      </c>
      <c r="D778" s="2">
        <v>9.2277000000000005</v>
      </c>
      <c r="E778" s="2">
        <v>21494</v>
      </c>
      <c r="F778" s="2"/>
      <c r="G778" s="2"/>
      <c r="H778" s="21">
        <f t="shared" si="12"/>
        <v>2.2652466392561445E-2</v>
      </c>
      <c r="I778" s="13"/>
      <c r="J778" s="13"/>
      <c r="K778" s="13"/>
    </row>
    <row r="779" spans="2:11" ht="13.5" x14ac:dyDescent="0.35">
      <c r="B779" s="3">
        <v>43132</v>
      </c>
      <c r="C779" s="2">
        <v>15.85</v>
      </c>
      <c r="D779" s="2">
        <v>9.2568999999999999</v>
      </c>
      <c r="E779" s="2">
        <v>5307</v>
      </c>
      <c r="F779" s="2"/>
      <c r="G779" s="2"/>
      <c r="H779" s="21">
        <f t="shared" si="12"/>
        <v>3.1643854915092001E-3</v>
      </c>
      <c r="I779" s="13"/>
      <c r="J779" s="13"/>
      <c r="K779" s="13"/>
    </row>
    <row r="780" spans="2:11" ht="13.5" x14ac:dyDescent="0.35">
      <c r="B780" s="3">
        <v>43133</v>
      </c>
      <c r="C780" s="2">
        <v>16</v>
      </c>
      <c r="D780" s="2">
        <v>9.3445</v>
      </c>
      <c r="E780" s="2">
        <v>17742</v>
      </c>
      <c r="F780" s="2"/>
      <c r="G780" s="2"/>
      <c r="H780" s="21">
        <f t="shared" si="12"/>
        <v>9.4632112262204547E-3</v>
      </c>
      <c r="I780" s="13"/>
      <c r="J780" s="13"/>
      <c r="K780" s="13"/>
    </row>
    <row r="781" spans="2:11" ht="13.5" x14ac:dyDescent="0.35">
      <c r="B781" s="3">
        <v>43136</v>
      </c>
      <c r="C781" s="2">
        <v>16</v>
      </c>
      <c r="D781" s="2">
        <v>9.3445</v>
      </c>
      <c r="E781" s="2">
        <v>15403</v>
      </c>
      <c r="F781" s="2"/>
      <c r="G781" s="2"/>
      <c r="H781" s="21">
        <f t="shared" si="12"/>
        <v>0</v>
      </c>
      <c r="I781" s="13"/>
      <c r="J781" s="13"/>
      <c r="K781" s="13"/>
    </row>
    <row r="782" spans="2:11" ht="13.5" x14ac:dyDescent="0.35">
      <c r="B782" s="3">
        <v>43137</v>
      </c>
      <c r="C782" s="2">
        <v>15.95</v>
      </c>
      <c r="D782" s="2">
        <v>9.3153000000000006</v>
      </c>
      <c r="E782" s="2">
        <v>27761</v>
      </c>
      <c r="F782" s="2"/>
      <c r="G782" s="2"/>
      <c r="H782" s="21">
        <f t="shared" si="12"/>
        <v>-3.1248327893412648E-3</v>
      </c>
      <c r="I782" s="13"/>
      <c r="J782" s="13"/>
      <c r="K782" s="13"/>
    </row>
    <row r="783" spans="2:11" ht="13.5" x14ac:dyDescent="0.35">
      <c r="B783" s="3">
        <v>43138</v>
      </c>
      <c r="C783" s="2">
        <v>15.48</v>
      </c>
      <c r="D783" s="2">
        <v>9.0408000000000008</v>
      </c>
      <c r="E783" s="2">
        <v>24699</v>
      </c>
      <c r="F783" s="2"/>
      <c r="G783" s="2"/>
      <c r="H783" s="21">
        <f t="shared" si="12"/>
        <v>-2.9467649995169209E-2</v>
      </c>
      <c r="I783" s="13"/>
      <c r="J783" s="13"/>
      <c r="K783" s="13"/>
    </row>
    <row r="784" spans="2:11" ht="13.5" x14ac:dyDescent="0.35">
      <c r="B784" s="3">
        <v>43139</v>
      </c>
      <c r="C784" s="2">
        <v>15.8</v>
      </c>
      <c r="D784" s="2">
        <v>9.2277000000000005</v>
      </c>
      <c r="E784" s="2">
        <v>1448</v>
      </c>
      <c r="F784" s="2"/>
      <c r="G784" s="2"/>
      <c r="H784" s="21">
        <f t="shared" si="12"/>
        <v>2.0672949296522389E-2</v>
      </c>
      <c r="I784" s="13"/>
      <c r="J784" s="13"/>
      <c r="K784" s="13"/>
    </row>
    <row r="785" spans="2:11" ht="13.5" x14ac:dyDescent="0.35">
      <c r="B785" s="3">
        <v>43140</v>
      </c>
      <c r="C785" s="2">
        <v>15.5</v>
      </c>
      <c r="D785" s="2">
        <v>9.0525000000000002</v>
      </c>
      <c r="E785" s="2">
        <v>4688</v>
      </c>
      <c r="F785" s="2"/>
      <c r="G785" s="2"/>
      <c r="H785" s="21">
        <f t="shared" si="12"/>
        <v>-1.8986312949055586E-2</v>
      </c>
      <c r="I785" s="13"/>
      <c r="J785" s="13"/>
      <c r="K785" s="13"/>
    </row>
    <row r="786" spans="2:11" ht="13.5" x14ac:dyDescent="0.35">
      <c r="B786" s="3">
        <v>43143</v>
      </c>
      <c r="C786" s="2">
        <v>15.5</v>
      </c>
      <c r="D786" s="2">
        <v>9.0525000000000002</v>
      </c>
      <c r="E786" s="2">
        <v>6554</v>
      </c>
      <c r="F786" s="2"/>
      <c r="G786" s="2"/>
      <c r="H786" s="21">
        <f t="shared" si="12"/>
        <v>0</v>
      </c>
      <c r="I786" s="13"/>
      <c r="J786" s="13"/>
      <c r="K786" s="13"/>
    </row>
    <row r="787" spans="2:11" ht="13.5" x14ac:dyDescent="0.35">
      <c r="B787" s="3">
        <v>43144</v>
      </c>
      <c r="C787" s="2">
        <v>15.46</v>
      </c>
      <c r="D787" s="2">
        <v>9.0290999999999997</v>
      </c>
      <c r="E787" s="2">
        <v>6012</v>
      </c>
      <c r="F787" s="2"/>
      <c r="G787" s="2"/>
      <c r="H787" s="21">
        <f t="shared" si="12"/>
        <v>-2.584921292460705E-3</v>
      </c>
      <c r="I787" s="13"/>
      <c r="J787" s="13"/>
      <c r="K787" s="13"/>
    </row>
    <row r="788" spans="2:11" ht="13.5" x14ac:dyDescent="0.35">
      <c r="B788" s="3">
        <v>43145</v>
      </c>
      <c r="C788" s="2">
        <v>15.8</v>
      </c>
      <c r="D788" s="2">
        <v>9.2277000000000005</v>
      </c>
      <c r="E788" s="2">
        <v>12663</v>
      </c>
      <c r="F788" s="2"/>
      <c r="G788" s="2"/>
      <c r="H788" s="21">
        <f t="shared" si="12"/>
        <v>2.1995547729009624E-2</v>
      </c>
      <c r="I788" s="13"/>
      <c r="J788" s="13"/>
      <c r="K788" s="13"/>
    </row>
    <row r="789" spans="2:11" ht="13.5" x14ac:dyDescent="0.35">
      <c r="B789" s="3">
        <v>43146</v>
      </c>
      <c r="C789" s="2">
        <v>15.7</v>
      </c>
      <c r="D789" s="2">
        <v>9.1692999999999998</v>
      </c>
      <c r="E789" s="2">
        <v>3501</v>
      </c>
      <c r="F789" s="2"/>
      <c r="G789" s="2"/>
      <c r="H789" s="21">
        <f t="shared" si="12"/>
        <v>-6.3287709830185928E-3</v>
      </c>
      <c r="I789" s="13"/>
      <c r="J789" s="13"/>
      <c r="K789" s="13"/>
    </row>
    <row r="790" spans="2:11" ht="13.5" x14ac:dyDescent="0.35">
      <c r="B790" s="3">
        <v>43147</v>
      </c>
      <c r="C790" s="2">
        <v>15.45</v>
      </c>
      <c r="D790" s="2">
        <v>9.0233000000000008</v>
      </c>
      <c r="E790" s="2">
        <v>12944</v>
      </c>
      <c r="F790" s="2"/>
      <c r="G790" s="2"/>
      <c r="H790" s="21">
        <f t="shared" si="12"/>
        <v>-1.5922698570228811E-2</v>
      </c>
      <c r="I790" s="13"/>
      <c r="J790" s="13"/>
      <c r="K790" s="13"/>
    </row>
    <row r="791" spans="2:11" ht="13.5" x14ac:dyDescent="0.35">
      <c r="B791" s="3">
        <v>43150</v>
      </c>
      <c r="C791" s="2">
        <v>15.47</v>
      </c>
      <c r="D791" s="2">
        <v>9.0349000000000004</v>
      </c>
      <c r="E791" s="2">
        <v>9360</v>
      </c>
      <c r="F791" s="2"/>
      <c r="G791" s="2"/>
      <c r="H791" s="21">
        <f t="shared" si="12"/>
        <v>1.2855607150376923E-3</v>
      </c>
      <c r="I791" s="13"/>
      <c r="J791" s="13"/>
      <c r="K791" s="13"/>
    </row>
    <row r="792" spans="2:11" ht="13.5" x14ac:dyDescent="0.35">
      <c r="B792" s="3">
        <v>43151</v>
      </c>
      <c r="C792" s="2">
        <v>15.65</v>
      </c>
      <c r="D792" s="2">
        <v>9.1401000000000003</v>
      </c>
      <c r="E792" s="2">
        <v>21770</v>
      </c>
      <c r="F792" s="2"/>
      <c r="G792" s="2"/>
      <c r="H792" s="21">
        <f t="shared" si="12"/>
        <v>1.1643737064051618E-2</v>
      </c>
      <c r="I792" s="13"/>
      <c r="J792" s="13"/>
      <c r="K792" s="13"/>
    </row>
    <row r="793" spans="2:11" ht="13.5" x14ac:dyDescent="0.35">
      <c r="B793" s="3">
        <v>43152</v>
      </c>
      <c r="C793" s="2">
        <v>15.58</v>
      </c>
      <c r="D793" s="2">
        <v>9.0991999999999997</v>
      </c>
      <c r="E793" s="2">
        <v>17948</v>
      </c>
      <c r="F793" s="2"/>
      <c r="G793" s="2"/>
      <c r="H793" s="21">
        <f t="shared" si="12"/>
        <v>-4.4747869279330209E-3</v>
      </c>
      <c r="I793" s="13"/>
      <c r="J793" s="13"/>
      <c r="K793" s="13"/>
    </row>
    <row r="794" spans="2:11" ht="13.5" x14ac:dyDescent="0.35">
      <c r="B794" s="3">
        <v>43153</v>
      </c>
      <c r="C794" s="2">
        <v>15.5</v>
      </c>
      <c r="D794" s="2">
        <v>9.0525000000000002</v>
      </c>
      <c r="E794" s="2">
        <v>18708</v>
      </c>
      <c r="F794" s="2"/>
      <c r="G794" s="2"/>
      <c r="H794" s="21">
        <f t="shared" si="12"/>
        <v>-5.1323193247757521E-3</v>
      </c>
      <c r="I794" s="13"/>
      <c r="J794" s="13"/>
      <c r="K794" s="13"/>
    </row>
    <row r="795" spans="2:11" ht="13.5" x14ac:dyDescent="0.35">
      <c r="B795" s="3">
        <v>43154</v>
      </c>
      <c r="C795" s="2">
        <v>15.35</v>
      </c>
      <c r="D795" s="2">
        <v>8.9649000000000001</v>
      </c>
      <c r="E795" s="2">
        <v>24770</v>
      </c>
      <c r="F795" s="2"/>
      <c r="G795" s="2"/>
      <c r="H795" s="21">
        <f t="shared" si="12"/>
        <v>-9.676884838442432E-3</v>
      </c>
      <c r="I795" s="13"/>
      <c r="J795" s="13"/>
      <c r="K795" s="13"/>
    </row>
    <row r="796" spans="2:11" ht="13.5" x14ac:dyDescent="0.35">
      <c r="B796" s="3">
        <v>43157</v>
      </c>
      <c r="C796" s="2">
        <v>15.36</v>
      </c>
      <c r="D796" s="2">
        <v>8.9707000000000008</v>
      </c>
      <c r="E796" s="2">
        <v>22257</v>
      </c>
      <c r="F796" s="2"/>
      <c r="G796" s="2"/>
      <c r="H796" s="21">
        <f t="shared" si="12"/>
        <v>6.469676181553273E-4</v>
      </c>
      <c r="I796" s="13"/>
      <c r="J796" s="13"/>
      <c r="K796" s="13"/>
    </row>
    <row r="797" spans="2:11" ht="13.5" x14ac:dyDescent="0.35">
      <c r="B797" s="3">
        <v>43158</v>
      </c>
      <c r="C797" s="2">
        <v>15.3</v>
      </c>
      <c r="D797" s="2">
        <v>8.9357000000000006</v>
      </c>
      <c r="E797" s="2">
        <v>22763</v>
      </c>
      <c r="F797" s="2"/>
      <c r="G797" s="2"/>
      <c r="H797" s="21">
        <f t="shared" si="12"/>
        <v>-3.9015907342793915E-3</v>
      </c>
      <c r="I797" s="13"/>
      <c r="J797" s="13"/>
      <c r="K797" s="13"/>
    </row>
    <row r="798" spans="2:11" ht="13.5" x14ac:dyDescent="0.35">
      <c r="B798" s="3">
        <v>43159</v>
      </c>
      <c r="C798" s="2">
        <v>14.91</v>
      </c>
      <c r="D798" s="2">
        <v>8.7079000000000004</v>
      </c>
      <c r="E798" s="2">
        <v>40104</v>
      </c>
      <c r="F798" s="2"/>
      <c r="G798" s="2"/>
      <c r="H798" s="21">
        <f t="shared" si="12"/>
        <v>-2.5493246192240138E-2</v>
      </c>
      <c r="I798" s="13"/>
      <c r="J798" s="13"/>
      <c r="K798" s="13"/>
    </row>
    <row r="799" spans="2:11" ht="13.5" x14ac:dyDescent="0.35">
      <c r="B799" s="3">
        <v>43160</v>
      </c>
      <c r="C799" s="2">
        <v>14.91</v>
      </c>
      <c r="D799" s="2">
        <v>8.7079000000000004</v>
      </c>
      <c r="E799" s="2">
        <v>17813</v>
      </c>
      <c r="F799" s="2"/>
      <c r="G799" s="2"/>
      <c r="H799" s="21">
        <f t="shared" si="12"/>
        <v>0</v>
      </c>
      <c r="I799" s="13"/>
      <c r="J799" s="13"/>
      <c r="K799" s="13"/>
    </row>
    <row r="800" spans="2:11" ht="13.5" x14ac:dyDescent="0.35">
      <c r="B800" s="3">
        <v>43161</v>
      </c>
      <c r="C800" s="2">
        <v>15.05</v>
      </c>
      <c r="D800" s="2">
        <v>8.7896000000000001</v>
      </c>
      <c r="E800" s="2">
        <v>19171</v>
      </c>
      <c r="F800" s="2"/>
      <c r="G800" s="2"/>
      <c r="H800" s="21">
        <f t="shared" si="12"/>
        <v>9.3822850515049155E-3</v>
      </c>
      <c r="I800" s="13"/>
      <c r="J800" s="13"/>
      <c r="K800" s="13"/>
    </row>
    <row r="801" spans="2:11" ht="13.5" x14ac:dyDescent="0.35">
      <c r="B801" s="3">
        <v>43164</v>
      </c>
      <c r="C801" s="2">
        <v>15.14</v>
      </c>
      <c r="D801" s="2">
        <v>8.8422000000000001</v>
      </c>
      <c r="E801" s="2">
        <v>11055</v>
      </c>
      <c r="F801" s="2"/>
      <c r="G801" s="2"/>
      <c r="H801" s="21">
        <f t="shared" si="12"/>
        <v>5.9843451351597318E-3</v>
      </c>
      <c r="I801" s="13"/>
      <c r="J801" s="13"/>
      <c r="K801" s="13"/>
    </row>
    <row r="802" spans="2:11" ht="13.5" x14ac:dyDescent="0.35">
      <c r="B802" s="3">
        <v>43165</v>
      </c>
      <c r="C802" s="2">
        <v>15.15</v>
      </c>
      <c r="D802" s="2">
        <v>8.8480000000000008</v>
      </c>
      <c r="E802" s="2">
        <v>8786</v>
      </c>
      <c r="F802" s="2"/>
      <c r="G802" s="2"/>
      <c r="H802" s="21">
        <f t="shared" si="12"/>
        <v>6.559453529665347E-4</v>
      </c>
      <c r="I802" s="13"/>
      <c r="J802" s="13"/>
      <c r="K802" s="13"/>
    </row>
    <row r="803" spans="2:11" ht="13.5" x14ac:dyDescent="0.35">
      <c r="B803" s="3">
        <v>43166</v>
      </c>
      <c r="C803" s="2">
        <v>15</v>
      </c>
      <c r="D803" s="2">
        <v>8.7604000000000006</v>
      </c>
      <c r="E803" s="2">
        <v>16684</v>
      </c>
      <c r="F803" s="2"/>
      <c r="G803" s="2"/>
      <c r="H803" s="21">
        <f t="shared" si="12"/>
        <v>-9.9005424954792167E-3</v>
      </c>
      <c r="I803" s="13"/>
      <c r="J803" s="13"/>
      <c r="K803" s="13"/>
    </row>
    <row r="804" spans="2:11" ht="13.5" x14ac:dyDescent="0.35">
      <c r="B804" s="3">
        <v>43167</v>
      </c>
      <c r="C804" s="2">
        <v>14.94</v>
      </c>
      <c r="D804" s="2">
        <v>8.7254000000000005</v>
      </c>
      <c r="E804" s="2">
        <v>7274</v>
      </c>
      <c r="F804" s="2"/>
      <c r="G804" s="2"/>
      <c r="H804" s="21">
        <f t="shared" si="12"/>
        <v>-3.9952513583854776E-3</v>
      </c>
      <c r="I804" s="13"/>
      <c r="J804" s="13"/>
      <c r="K804" s="13"/>
    </row>
    <row r="805" spans="2:11" ht="13.5" x14ac:dyDescent="0.35">
      <c r="B805" s="3">
        <v>43168</v>
      </c>
      <c r="C805" s="2">
        <v>14.96</v>
      </c>
      <c r="D805" s="2">
        <v>8.7370999999999999</v>
      </c>
      <c r="E805" s="2">
        <v>7926</v>
      </c>
      <c r="F805" s="2"/>
      <c r="G805" s="2"/>
      <c r="H805" s="21">
        <f t="shared" si="12"/>
        <v>1.3409127375248557E-3</v>
      </c>
      <c r="I805" s="13"/>
      <c r="J805" s="13"/>
      <c r="K805" s="13"/>
    </row>
    <row r="806" spans="2:11" ht="13.5" x14ac:dyDescent="0.35">
      <c r="B806" s="3">
        <v>43171</v>
      </c>
      <c r="C806" s="2">
        <v>14.96</v>
      </c>
      <c r="D806" s="2">
        <v>8.7370999999999999</v>
      </c>
      <c r="E806" s="2">
        <v>4889</v>
      </c>
      <c r="F806" s="2"/>
      <c r="G806" s="2"/>
      <c r="H806" s="21">
        <f t="shared" si="12"/>
        <v>0</v>
      </c>
      <c r="I806" s="13"/>
      <c r="J806" s="13"/>
      <c r="K806" s="13"/>
    </row>
    <row r="807" spans="2:11" ht="13.5" x14ac:dyDescent="0.35">
      <c r="B807" s="3">
        <v>43172</v>
      </c>
      <c r="C807" s="2">
        <v>14.92</v>
      </c>
      <c r="D807" s="2">
        <v>8.7136999999999993</v>
      </c>
      <c r="E807" s="2">
        <v>3622</v>
      </c>
      <c r="F807" s="2"/>
      <c r="G807" s="2"/>
      <c r="H807" s="21">
        <f t="shared" si="12"/>
        <v>-2.6782341967014835E-3</v>
      </c>
      <c r="I807" s="13"/>
      <c r="J807" s="13"/>
      <c r="K807" s="13"/>
    </row>
    <row r="808" spans="2:11" ht="13.5" x14ac:dyDescent="0.35">
      <c r="B808" s="3">
        <v>43173</v>
      </c>
      <c r="C808" s="2">
        <v>14.82</v>
      </c>
      <c r="D808" s="2">
        <v>8.6553000000000004</v>
      </c>
      <c r="E808" s="2">
        <v>15115</v>
      </c>
      <c r="F808" s="2"/>
      <c r="G808" s="2"/>
      <c r="H808" s="21">
        <f t="shared" si="12"/>
        <v>-6.7020898125938356E-3</v>
      </c>
      <c r="I808" s="13"/>
      <c r="J808" s="13"/>
      <c r="K808" s="13"/>
    </row>
    <row r="809" spans="2:11" ht="13.5" x14ac:dyDescent="0.35">
      <c r="B809" s="3">
        <v>43174</v>
      </c>
      <c r="C809" s="2">
        <v>14.7</v>
      </c>
      <c r="D809" s="2">
        <v>8.5852000000000004</v>
      </c>
      <c r="E809" s="2">
        <v>10975</v>
      </c>
      <c r="F809" s="2"/>
      <c r="G809" s="2"/>
      <c r="H809" s="21">
        <f t="shared" si="12"/>
        <v>-8.0990837983663244E-3</v>
      </c>
      <c r="I809" s="13"/>
      <c r="J809" s="13"/>
      <c r="K809" s="13"/>
    </row>
    <row r="810" spans="2:11" ht="13.5" x14ac:dyDescent="0.35">
      <c r="B810" s="3">
        <v>43175</v>
      </c>
      <c r="C810" s="2">
        <v>14.6</v>
      </c>
      <c r="D810" s="2">
        <v>8.5267999999999997</v>
      </c>
      <c r="E810" s="2">
        <v>19235</v>
      </c>
      <c r="F810" s="2"/>
      <c r="G810" s="2"/>
      <c r="H810" s="21">
        <f t="shared" si="12"/>
        <v>-6.8024041373527314E-3</v>
      </c>
      <c r="I810" s="13"/>
      <c r="J810" s="13"/>
      <c r="K810" s="13"/>
    </row>
    <row r="811" spans="2:11" ht="13.5" x14ac:dyDescent="0.35">
      <c r="B811" s="3">
        <v>43178</v>
      </c>
      <c r="C811" s="2">
        <v>14.5</v>
      </c>
      <c r="D811" s="2">
        <v>8.4684000000000008</v>
      </c>
      <c r="E811" s="2">
        <v>2811</v>
      </c>
      <c r="F811" s="2"/>
      <c r="G811" s="2"/>
      <c r="H811" s="21">
        <f t="shared" si="12"/>
        <v>-6.8489937608480203E-3</v>
      </c>
      <c r="I811" s="13"/>
      <c r="J811" s="13"/>
      <c r="K811" s="13"/>
    </row>
    <row r="812" spans="2:11" ht="13.5" x14ac:dyDescent="0.35">
      <c r="B812" s="3">
        <v>43180</v>
      </c>
      <c r="C812" s="2">
        <v>14.4</v>
      </c>
      <c r="D812" s="2">
        <v>8.41</v>
      </c>
      <c r="E812" s="2">
        <v>8435</v>
      </c>
      <c r="F812" s="2"/>
      <c r="G812" s="2"/>
      <c r="H812" s="21">
        <f t="shared" si="12"/>
        <v>-6.8962259694866409E-3</v>
      </c>
      <c r="I812" s="13"/>
      <c r="J812" s="13"/>
      <c r="K812" s="13"/>
    </row>
    <row r="813" spans="2:11" ht="13.5" x14ac:dyDescent="0.35">
      <c r="B813" s="3">
        <v>43181</v>
      </c>
      <c r="C813" s="2">
        <v>14.5</v>
      </c>
      <c r="D813" s="2">
        <v>8.4684000000000008</v>
      </c>
      <c r="E813" s="2">
        <v>8585</v>
      </c>
      <c r="F813" s="2"/>
      <c r="G813" s="2"/>
      <c r="H813" s="21">
        <f t="shared" si="12"/>
        <v>6.9441141498217205E-3</v>
      </c>
      <c r="I813" s="13"/>
      <c r="J813" s="13"/>
      <c r="K813" s="13"/>
    </row>
    <row r="814" spans="2:11" ht="13.5" x14ac:dyDescent="0.35">
      <c r="B814" s="3">
        <v>43182</v>
      </c>
      <c r="C814" s="2">
        <v>14.6</v>
      </c>
      <c r="D814" s="2">
        <v>8.5267999999999997</v>
      </c>
      <c r="E814" s="2">
        <v>1966</v>
      </c>
      <c r="F814" s="2"/>
      <c r="G814" s="2"/>
      <c r="H814" s="21">
        <f t="shared" si="12"/>
        <v>6.896225969486431E-3</v>
      </c>
      <c r="I814" s="13"/>
      <c r="J814" s="13"/>
      <c r="K814" s="13"/>
    </row>
    <row r="815" spans="2:11" ht="13.5" x14ac:dyDescent="0.35">
      <c r="B815" s="3">
        <v>43185</v>
      </c>
      <c r="C815" s="2">
        <v>14.98</v>
      </c>
      <c r="D815" s="2">
        <v>8.7487999999999992</v>
      </c>
      <c r="E815" s="2">
        <v>10612</v>
      </c>
      <c r="F815" s="2"/>
      <c r="G815" s="2"/>
      <c r="H815" s="21">
        <f t="shared" si="12"/>
        <v>2.6035558474456953E-2</v>
      </c>
      <c r="I815" s="13"/>
      <c r="J815" s="13"/>
      <c r="K815" s="13"/>
    </row>
    <row r="816" spans="2:11" ht="13.5" x14ac:dyDescent="0.35">
      <c r="B816" s="3">
        <v>43186</v>
      </c>
      <c r="C816" s="2">
        <v>14.8</v>
      </c>
      <c r="D816" s="2">
        <v>8.6435999999999993</v>
      </c>
      <c r="E816" s="2">
        <v>4781</v>
      </c>
      <c r="F816" s="2"/>
      <c r="G816" s="2"/>
      <c r="H816" s="21">
        <f t="shared" si="12"/>
        <v>-1.2024506217995607E-2</v>
      </c>
      <c r="I816" s="13"/>
      <c r="J816" s="13"/>
      <c r="K816" s="13"/>
    </row>
    <row r="817" spans="2:11" ht="13.5" x14ac:dyDescent="0.35">
      <c r="B817" s="3">
        <v>43187</v>
      </c>
      <c r="C817" s="2">
        <v>14.7</v>
      </c>
      <c r="D817" s="2">
        <v>8.5852000000000004</v>
      </c>
      <c r="E817" s="2">
        <v>8549</v>
      </c>
      <c r="F817" s="2"/>
      <c r="G817" s="2"/>
      <c r="H817" s="21">
        <f t="shared" si="12"/>
        <v>-6.7564440742282038E-3</v>
      </c>
      <c r="I817" s="13"/>
      <c r="J817" s="13"/>
      <c r="K817" s="13"/>
    </row>
    <row r="818" spans="2:11" ht="13.5" x14ac:dyDescent="0.35">
      <c r="B818" s="3">
        <v>43188</v>
      </c>
      <c r="C818" s="2">
        <v>14.35</v>
      </c>
      <c r="D818" s="2">
        <v>8.3808000000000007</v>
      </c>
      <c r="E818" s="2">
        <v>9630</v>
      </c>
      <c r="F818" s="2"/>
      <c r="G818" s="2"/>
      <c r="H818" s="21">
        <f t="shared" si="12"/>
        <v>-2.3808414480734251E-2</v>
      </c>
      <c r="I818" s="13"/>
      <c r="J818" s="13"/>
      <c r="K818" s="13"/>
    </row>
    <row r="819" spans="2:11" ht="13.5" x14ac:dyDescent="0.35">
      <c r="B819" s="3">
        <v>43189</v>
      </c>
      <c r="C819" s="2">
        <v>14.45</v>
      </c>
      <c r="D819" s="2">
        <v>8.4391999999999996</v>
      </c>
      <c r="E819" s="2">
        <v>4996</v>
      </c>
      <c r="F819" s="2"/>
      <c r="G819" s="2"/>
      <c r="H819" s="21">
        <f t="shared" si="12"/>
        <v>6.9683085147001353E-3</v>
      </c>
      <c r="I819" s="13"/>
      <c r="J819" s="13"/>
      <c r="K819" s="13"/>
    </row>
    <row r="820" spans="2:11" ht="13.5" x14ac:dyDescent="0.35">
      <c r="B820" s="3">
        <v>43192</v>
      </c>
      <c r="C820" s="2">
        <v>14.7</v>
      </c>
      <c r="D820" s="2">
        <v>8.5852000000000004</v>
      </c>
      <c r="E820" s="2">
        <v>4198</v>
      </c>
      <c r="F820" s="2"/>
      <c r="G820" s="2"/>
      <c r="H820" s="21">
        <f t="shared" si="12"/>
        <v>1.7300218030145132E-2</v>
      </c>
      <c r="I820" s="13"/>
      <c r="J820" s="13"/>
      <c r="K820" s="13"/>
    </row>
    <row r="821" spans="2:11" ht="13.5" x14ac:dyDescent="0.35">
      <c r="B821" s="3">
        <v>43193</v>
      </c>
      <c r="C821" s="2">
        <v>14.75</v>
      </c>
      <c r="D821" s="2">
        <v>8.6143999999999998</v>
      </c>
      <c r="E821" s="2">
        <v>2370</v>
      </c>
      <c r="F821" s="2"/>
      <c r="G821" s="2"/>
      <c r="H821" s="21">
        <f t="shared" si="12"/>
        <v>3.4012020686762625E-3</v>
      </c>
      <c r="I821" s="13"/>
      <c r="J821" s="13"/>
      <c r="K821" s="13"/>
    </row>
    <row r="822" spans="2:11" ht="13.5" x14ac:dyDescent="0.35">
      <c r="B822" s="3">
        <v>43194</v>
      </c>
      <c r="C822" s="2">
        <v>14.75</v>
      </c>
      <c r="D822" s="2">
        <v>8.6143999999999998</v>
      </c>
      <c r="E822" s="2">
        <v>4958</v>
      </c>
      <c r="F822" s="2"/>
      <c r="G822" s="2"/>
      <c r="H822" s="21">
        <f t="shared" si="12"/>
        <v>0</v>
      </c>
      <c r="I822" s="13"/>
      <c r="J822" s="13"/>
      <c r="K822" s="13"/>
    </row>
    <row r="823" spans="2:11" ht="13.5" x14ac:dyDescent="0.35">
      <c r="B823" s="3">
        <v>43195</v>
      </c>
      <c r="C823" s="2">
        <v>14.6</v>
      </c>
      <c r="D823" s="2">
        <v>8.5267999999999997</v>
      </c>
      <c r="E823" s="2">
        <v>1631</v>
      </c>
      <c r="F823" s="2"/>
      <c r="G823" s="2"/>
      <c r="H823" s="21">
        <f t="shared" si="12"/>
        <v>-1.0169019316493328E-2</v>
      </c>
      <c r="I823" s="13"/>
      <c r="J823" s="13"/>
      <c r="K823" s="13"/>
    </row>
    <row r="824" spans="2:11" ht="13.5" x14ac:dyDescent="0.35">
      <c r="B824" s="3">
        <v>43196</v>
      </c>
      <c r="C824" s="2">
        <v>14.7</v>
      </c>
      <c r="D824" s="2">
        <v>8.5852000000000004</v>
      </c>
      <c r="E824" s="2">
        <v>3788</v>
      </c>
      <c r="F824" s="2"/>
      <c r="G824" s="2"/>
      <c r="H824" s="21">
        <f t="shared" si="12"/>
        <v>6.8489937608482284E-3</v>
      </c>
      <c r="I824" s="13"/>
      <c r="J824" s="13"/>
      <c r="K824" s="13"/>
    </row>
    <row r="825" spans="2:11" ht="13.5" x14ac:dyDescent="0.35">
      <c r="B825" s="3">
        <v>43200</v>
      </c>
      <c r="C825" s="2">
        <v>14.26</v>
      </c>
      <c r="D825" s="2">
        <v>8.3283000000000005</v>
      </c>
      <c r="E825" s="2">
        <v>8033</v>
      </c>
      <c r="F825" s="2"/>
      <c r="G825" s="2"/>
      <c r="H825" s="21">
        <f t="shared" si="12"/>
        <v>-2.9923589432977672E-2</v>
      </c>
      <c r="I825" s="13"/>
      <c r="J825" s="13"/>
      <c r="K825" s="13"/>
    </row>
    <row r="826" spans="2:11" ht="13.5" x14ac:dyDescent="0.35">
      <c r="B826" s="3">
        <v>43201</v>
      </c>
      <c r="C826" s="2">
        <v>14.25</v>
      </c>
      <c r="D826" s="2">
        <v>8.3224</v>
      </c>
      <c r="E826" s="2">
        <v>8979</v>
      </c>
      <c r="F826" s="2"/>
      <c r="G826" s="2"/>
      <c r="H826" s="21">
        <f t="shared" si="12"/>
        <v>-7.0842789044588453E-4</v>
      </c>
      <c r="I826" s="13"/>
      <c r="J826" s="13"/>
      <c r="K826" s="13"/>
    </row>
    <row r="827" spans="2:11" ht="13.5" x14ac:dyDescent="0.35">
      <c r="B827" s="3">
        <v>43202</v>
      </c>
      <c r="C827" s="2">
        <v>14.8</v>
      </c>
      <c r="D827" s="2">
        <v>8.6435999999999993</v>
      </c>
      <c r="E827" s="2">
        <v>6601</v>
      </c>
      <c r="F827" s="2"/>
      <c r="G827" s="2"/>
      <c r="H827" s="21">
        <f t="shared" si="12"/>
        <v>3.8594636162645302E-2</v>
      </c>
      <c r="I827" s="13"/>
      <c r="J827" s="13"/>
      <c r="K827" s="13"/>
    </row>
    <row r="828" spans="2:11" ht="13.5" x14ac:dyDescent="0.35">
      <c r="B828" s="3">
        <v>43203</v>
      </c>
      <c r="C828" s="2">
        <v>14.55</v>
      </c>
      <c r="D828" s="2">
        <v>8.4976000000000003</v>
      </c>
      <c r="E828" s="2">
        <v>2981</v>
      </c>
      <c r="F828" s="2"/>
      <c r="G828" s="2"/>
      <c r="H828" s="21">
        <f t="shared" si="12"/>
        <v>-1.6891110185570716E-2</v>
      </c>
      <c r="I828" s="13"/>
      <c r="J828" s="13"/>
      <c r="K828" s="13"/>
    </row>
    <row r="829" spans="2:11" ht="13.5" x14ac:dyDescent="0.35">
      <c r="B829" s="3">
        <v>43206</v>
      </c>
      <c r="C829" s="2">
        <v>14.25</v>
      </c>
      <c r="D829" s="2">
        <v>8.3224</v>
      </c>
      <c r="E829" s="2">
        <v>5626</v>
      </c>
      <c r="F829" s="2"/>
      <c r="G829" s="2"/>
      <c r="H829" s="21">
        <f t="shared" si="12"/>
        <v>-2.0617586141969527E-2</v>
      </c>
      <c r="I829" s="13"/>
      <c r="J829" s="13"/>
      <c r="K829" s="13"/>
    </row>
    <row r="830" spans="2:11" ht="13.5" x14ac:dyDescent="0.35">
      <c r="B830" s="3">
        <v>43207</v>
      </c>
      <c r="C830" s="2">
        <v>14.08</v>
      </c>
      <c r="D830" s="2">
        <v>8.2231000000000005</v>
      </c>
      <c r="E830" s="2">
        <v>11049</v>
      </c>
      <c r="F830" s="2"/>
      <c r="G830" s="2"/>
      <c r="H830" s="21">
        <f t="shared" si="12"/>
        <v>-1.1931654330481531E-2</v>
      </c>
      <c r="I830" s="13"/>
      <c r="J830" s="13"/>
      <c r="K830" s="13"/>
    </row>
    <row r="831" spans="2:11" ht="13.5" x14ac:dyDescent="0.35">
      <c r="B831" s="3">
        <v>43208</v>
      </c>
      <c r="C831" s="2">
        <v>14.3</v>
      </c>
      <c r="D831" s="2">
        <v>8.3515999999999995</v>
      </c>
      <c r="E831" s="2">
        <v>3202</v>
      </c>
      <c r="F831" s="2"/>
      <c r="G831" s="2"/>
      <c r="H831" s="21">
        <f t="shared" si="12"/>
        <v>1.5626710121486902E-2</v>
      </c>
      <c r="I831" s="13"/>
      <c r="J831" s="13"/>
      <c r="K831" s="13"/>
    </row>
    <row r="832" spans="2:11" ht="13.5" x14ac:dyDescent="0.35">
      <c r="B832" s="3">
        <v>43209</v>
      </c>
      <c r="C832" s="2">
        <v>14.12</v>
      </c>
      <c r="D832" s="2">
        <v>8.2464999999999993</v>
      </c>
      <c r="E832" s="2">
        <v>9567</v>
      </c>
      <c r="F832" s="2"/>
      <c r="G832" s="2"/>
      <c r="H832" s="21">
        <f t="shared" si="12"/>
        <v>-1.2584414962402438E-2</v>
      </c>
      <c r="I832" s="13"/>
      <c r="J832" s="13"/>
      <c r="K832" s="13"/>
    </row>
    <row r="833" spans="2:11" ht="13.5" x14ac:dyDescent="0.35">
      <c r="B833" s="3">
        <v>43210</v>
      </c>
      <c r="C833" s="2">
        <v>14.55</v>
      </c>
      <c r="D833" s="2">
        <v>8.4976000000000003</v>
      </c>
      <c r="E833" s="2">
        <v>13569</v>
      </c>
      <c r="F833" s="2"/>
      <c r="G833" s="2"/>
      <c r="H833" s="21">
        <f t="shared" si="12"/>
        <v>3.0449281513369432E-2</v>
      </c>
      <c r="I833" s="13"/>
      <c r="J833" s="13"/>
      <c r="K833" s="13"/>
    </row>
    <row r="834" spans="2:11" ht="13.5" x14ac:dyDescent="0.35">
      <c r="B834" s="3">
        <v>43213</v>
      </c>
      <c r="C834" s="2">
        <v>14.6</v>
      </c>
      <c r="D834" s="2">
        <v>8.5267999999999997</v>
      </c>
      <c r="E834" s="2">
        <v>9057</v>
      </c>
      <c r="F834" s="2"/>
      <c r="G834" s="2"/>
      <c r="H834" s="21">
        <f t="shared" si="12"/>
        <v>3.4362643569948513E-3</v>
      </c>
      <c r="I834" s="13"/>
      <c r="J834" s="13"/>
      <c r="K834" s="13"/>
    </row>
    <row r="835" spans="2:11" ht="13.5" x14ac:dyDescent="0.35">
      <c r="B835" s="3">
        <v>43214</v>
      </c>
      <c r="C835" s="2">
        <v>14.5</v>
      </c>
      <c r="D835" s="2">
        <v>8.4684000000000008</v>
      </c>
      <c r="E835" s="2">
        <v>3473</v>
      </c>
      <c r="F835" s="2"/>
      <c r="G835" s="2"/>
      <c r="H835" s="21">
        <f t="shared" si="12"/>
        <v>-6.8489937608480203E-3</v>
      </c>
      <c r="I835" s="13"/>
      <c r="J835" s="13"/>
      <c r="K835" s="13"/>
    </row>
    <row r="836" spans="2:11" ht="13.5" x14ac:dyDescent="0.35">
      <c r="B836" s="3">
        <v>43215</v>
      </c>
      <c r="C836" s="2">
        <v>14.35</v>
      </c>
      <c r="D836" s="2">
        <v>8.3808000000000007</v>
      </c>
      <c r="E836" s="2">
        <v>1350</v>
      </c>
      <c r="F836" s="2"/>
      <c r="G836" s="2"/>
      <c r="H836" s="21">
        <f t="shared" si="12"/>
        <v>-1.0344338954229856E-2</v>
      </c>
      <c r="I836" s="13"/>
      <c r="J836" s="13"/>
      <c r="K836" s="13"/>
    </row>
    <row r="837" spans="2:11" ht="13.5" x14ac:dyDescent="0.35">
      <c r="B837" s="3">
        <v>43216</v>
      </c>
      <c r="C837" s="2">
        <v>14.34</v>
      </c>
      <c r="D837" s="2">
        <v>8.375</v>
      </c>
      <c r="E837" s="2">
        <v>5097</v>
      </c>
      <c r="F837" s="2"/>
      <c r="G837" s="2"/>
      <c r="H837" s="21">
        <f t="shared" si="12"/>
        <v>-6.9205803741894485E-4</v>
      </c>
      <c r="I837" s="13"/>
      <c r="J837" s="13"/>
      <c r="K837" s="13"/>
    </row>
    <row r="838" spans="2:11" ht="13.5" x14ac:dyDescent="0.35">
      <c r="B838" s="3">
        <v>43217</v>
      </c>
      <c r="C838" s="2">
        <v>14.3</v>
      </c>
      <c r="D838" s="2">
        <v>8.3515999999999995</v>
      </c>
      <c r="E838" s="2">
        <v>6872</v>
      </c>
      <c r="F838" s="2"/>
      <c r="G838" s="2"/>
      <c r="H838" s="21">
        <f t="shared" si="12"/>
        <v>-2.7940298507463323E-3</v>
      </c>
      <c r="I838" s="13"/>
      <c r="J838" s="13"/>
      <c r="K838" s="13"/>
    </row>
    <row r="839" spans="2:11" ht="13.5" x14ac:dyDescent="0.35">
      <c r="B839" s="3">
        <v>43220</v>
      </c>
      <c r="C839" s="2">
        <v>14.4</v>
      </c>
      <c r="D839" s="2">
        <v>8.41</v>
      </c>
      <c r="E839" s="2">
        <v>1101</v>
      </c>
      <c r="F839" s="2"/>
      <c r="G839" s="2"/>
      <c r="H839" s="21">
        <f t="shared" ref="H839:H902" si="13">(D839-D838)/D838</f>
        <v>6.9926720628383397E-3</v>
      </c>
      <c r="I839" s="13"/>
      <c r="J839" s="13"/>
      <c r="K839" s="13"/>
    </row>
    <row r="840" spans="2:11" ht="13.5" x14ac:dyDescent="0.35">
      <c r="B840" s="3">
        <v>43222</v>
      </c>
      <c r="C840" s="2">
        <v>14.39</v>
      </c>
      <c r="D840" s="2">
        <v>8.4041999999999994</v>
      </c>
      <c r="E840" s="2">
        <v>3715</v>
      </c>
      <c r="F840" s="2"/>
      <c r="G840" s="2"/>
      <c r="H840" s="21">
        <f t="shared" si="13"/>
        <v>-6.8965517241387556E-4</v>
      </c>
      <c r="I840" s="13"/>
      <c r="J840" s="13"/>
      <c r="K840" s="13"/>
    </row>
    <row r="841" spans="2:11" ht="13.5" x14ac:dyDescent="0.35">
      <c r="B841" s="3">
        <v>43223</v>
      </c>
      <c r="C841" s="2">
        <v>14.39</v>
      </c>
      <c r="D841" s="2">
        <v>8.4041999999999994</v>
      </c>
      <c r="E841" s="2">
        <v>1466</v>
      </c>
      <c r="F841" s="2"/>
      <c r="G841" s="2"/>
      <c r="H841" s="21">
        <f t="shared" si="13"/>
        <v>0</v>
      </c>
      <c r="I841" s="13"/>
      <c r="J841" s="13"/>
      <c r="K841" s="13"/>
    </row>
    <row r="842" spans="2:11" ht="13.5" x14ac:dyDescent="0.35">
      <c r="B842" s="3">
        <v>43224</v>
      </c>
      <c r="C842" s="2">
        <v>14.5</v>
      </c>
      <c r="D842" s="2">
        <v>8.4684000000000008</v>
      </c>
      <c r="E842" s="2">
        <v>70115</v>
      </c>
      <c r="F842" s="2"/>
      <c r="G842" s="2"/>
      <c r="H842" s="21">
        <f t="shared" si="13"/>
        <v>7.6390376240452838E-3</v>
      </c>
      <c r="I842" s="13"/>
      <c r="J842" s="13"/>
      <c r="K842" s="13"/>
    </row>
    <row r="843" spans="2:11" ht="13.5" x14ac:dyDescent="0.35">
      <c r="B843" s="3">
        <v>43227</v>
      </c>
      <c r="C843" s="2">
        <v>14.79</v>
      </c>
      <c r="D843" s="2">
        <v>8.6378000000000004</v>
      </c>
      <c r="E843" s="2">
        <v>4760</v>
      </c>
      <c r="F843" s="2"/>
      <c r="G843" s="2"/>
      <c r="H843" s="21">
        <f t="shared" si="13"/>
        <v>2.0003778753955828E-2</v>
      </c>
      <c r="I843" s="13"/>
      <c r="J843" s="13"/>
      <c r="K843" s="13"/>
    </row>
    <row r="844" spans="2:11" ht="13.5" x14ac:dyDescent="0.35">
      <c r="B844" s="3">
        <v>43228</v>
      </c>
      <c r="C844" s="2">
        <v>14.9</v>
      </c>
      <c r="D844" s="2">
        <v>8.702</v>
      </c>
      <c r="E844" s="2">
        <v>63063</v>
      </c>
      <c r="F844" s="2"/>
      <c r="G844" s="2"/>
      <c r="H844" s="21">
        <f t="shared" si="13"/>
        <v>7.4324480770566106E-3</v>
      </c>
      <c r="I844" s="13"/>
      <c r="J844" s="13"/>
      <c r="K844" s="13"/>
    </row>
    <row r="845" spans="2:11" ht="13.5" x14ac:dyDescent="0.35">
      <c r="B845" s="3">
        <v>43229</v>
      </c>
      <c r="C845" s="2">
        <v>14.8</v>
      </c>
      <c r="D845" s="2">
        <v>8.6435999999999993</v>
      </c>
      <c r="E845" s="2">
        <v>11058</v>
      </c>
      <c r="F845" s="2"/>
      <c r="G845" s="2"/>
      <c r="H845" s="21">
        <f t="shared" si="13"/>
        <v>-6.7111008963457452E-3</v>
      </c>
      <c r="I845" s="13"/>
      <c r="J845" s="13"/>
      <c r="K845" s="13"/>
    </row>
    <row r="846" spans="2:11" ht="13.5" x14ac:dyDescent="0.35">
      <c r="B846" s="3">
        <v>43230</v>
      </c>
      <c r="C846" s="2">
        <v>14.31</v>
      </c>
      <c r="D846" s="2">
        <v>8.3574999999999999</v>
      </c>
      <c r="E846" s="2">
        <v>16089</v>
      </c>
      <c r="F846" s="2"/>
      <c r="G846" s="2"/>
      <c r="H846" s="21">
        <f t="shared" si="13"/>
        <v>-3.309963441158769E-2</v>
      </c>
      <c r="I846" s="13"/>
      <c r="J846" s="13"/>
      <c r="K846" s="13"/>
    </row>
    <row r="847" spans="2:11" ht="13.5" x14ac:dyDescent="0.35">
      <c r="B847" s="3">
        <v>43231</v>
      </c>
      <c r="C847" s="2">
        <v>14.13</v>
      </c>
      <c r="D847" s="2">
        <v>8.2523</v>
      </c>
      <c r="E847" s="2">
        <v>19710</v>
      </c>
      <c r="F847" s="2"/>
      <c r="G847" s="2"/>
      <c r="H847" s="21">
        <f t="shared" si="13"/>
        <v>-1.2587496260843548E-2</v>
      </c>
      <c r="I847" s="13"/>
      <c r="J847" s="13"/>
      <c r="K847" s="13"/>
    </row>
    <row r="848" spans="2:11" ht="13.5" x14ac:dyDescent="0.35">
      <c r="B848" s="3">
        <v>43234</v>
      </c>
      <c r="C848" s="2">
        <v>14.19</v>
      </c>
      <c r="D848" s="2">
        <v>8.2873999999999999</v>
      </c>
      <c r="E848" s="2">
        <v>18760</v>
      </c>
      <c r="F848" s="2"/>
      <c r="G848" s="2"/>
      <c r="H848" s="21">
        <f t="shared" si="13"/>
        <v>4.2533596694254829E-3</v>
      </c>
      <c r="I848" s="13"/>
      <c r="J848" s="13"/>
      <c r="K848" s="13"/>
    </row>
    <row r="849" spans="2:11" ht="13.5" x14ac:dyDescent="0.35">
      <c r="B849" s="3">
        <v>43235</v>
      </c>
      <c r="C849" s="2">
        <v>14.1</v>
      </c>
      <c r="D849" s="2">
        <v>8.2347999999999999</v>
      </c>
      <c r="E849" s="2">
        <v>6145</v>
      </c>
      <c r="F849" s="2"/>
      <c r="G849" s="2"/>
      <c r="H849" s="21">
        <f t="shared" si="13"/>
        <v>-6.346984578999443E-3</v>
      </c>
      <c r="I849" s="13"/>
      <c r="J849" s="13"/>
      <c r="K849" s="13"/>
    </row>
    <row r="850" spans="2:11" ht="13.5" x14ac:dyDescent="0.35">
      <c r="B850" s="3">
        <v>43236</v>
      </c>
      <c r="C850" s="2">
        <v>14.14</v>
      </c>
      <c r="D850" s="2">
        <v>8.2582000000000004</v>
      </c>
      <c r="E850" s="2">
        <v>5265</v>
      </c>
      <c r="F850" s="2"/>
      <c r="G850" s="2"/>
      <c r="H850" s="21">
        <f t="shared" si="13"/>
        <v>2.8415990673726784E-3</v>
      </c>
      <c r="I850" s="13"/>
      <c r="J850" s="13"/>
      <c r="K850" s="13"/>
    </row>
    <row r="851" spans="2:11" ht="13.5" x14ac:dyDescent="0.35">
      <c r="B851" s="3">
        <v>43237</v>
      </c>
      <c r="C851" s="2">
        <v>14.03</v>
      </c>
      <c r="D851" s="2">
        <v>8.1938999999999993</v>
      </c>
      <c r="E851" s="2">
        <v>5943</v>
      </c>
      <c r="F851" s="2"/>
      <c r="G851" s="2"/>
      <c r="H851" s="21">
        <f t="shared" si="13"/>
        <v>-7.7862003826501087E-3</v>
      </c>
      <c r="I851" s="13"/>
      <c r="J851" s="13"/>
      <c r="K851" s="13"/>
    </row>
    <row r="852" spans="2:11" ht="13.5" x14ac:dyDescent="0.35">
      <c r="B852" s="3">
        <v>43238</v>
      </c>
      <c r="C852" s="2">
        <v>14.05</v>
      </c>
      <c r="D852" s="2">
        <v>8.2056000000000004</v>
      </c>
      <c r="E852" s="2">
        <v>4657</v>
      </c>
      <c r="F852" s="2"/>
      <c r="G852" s="2"/>
      <c r="H852" s="21">
        <f t="shared" si="13"/>
        <v>1.4278914802476421E-3</v>
      </c>
      <c r="I852" s="13"/>
      <c r="J852" s="13"/>
      <c r="K852" s="13"/>
    </row>
    <row r="853" spans="2:11" ht="13.5" x14ac:dyDescent="0.35">
      <c r="B853" s="3">
        <v>43241</v>
      </c>
      <c r="C853" s="2">
        <v>14.06</v>
      </c>
      <c r="D853" s="2">
        <v>8.2114999999999991</v>
      </c>
      <c r="E853" s="2">
        <v>11534</v>
      </c>
      <c r="F853" s="2"/>
      <c r="G853" s="2"/>
      <c r="H853" s="21">
        <f t="shared" si="13"/>
        <v>7.1902115628335326E-4</v>
      </c>
      <c r="I853" s="13"/>
      <c r="J853" s="13"/>
      <c r="K853" s="13"/>
    </row>
    <row r="854" spans="2:11" ht="13.5" x14ac:dyDescent="0.35">
      <c r="B854" s="3">
        <v>43242</v>
      </c>
      <c r="C854" s="2">
        <v>14.06</v>
      </c>
      <c r="D854" s="2">
        <v>8.2114999999999991</v>
      </c>
      <c r="E854" s="2">
        <v>9579</v>
      </c>
      <c r="F854" s="2"/>
      <c r="G854" s="2"/>
      <c r="H854" s="21">
        <f t="shared" si="13"/>
        <v>0</v>
      </c>
      <c r="I854" s="13"/>
      <c r="J854" s="13"/>
      <c r="K854" s="13"/>
    </row>
    <row r="855" spans="2:11" ht="13.5" x14ac:dyDescent="0.35">
      <c r="B855" s="3">
        <v>43243</v>
      </c>
      <c r="C855" s="2">
        <v>14</v>
      </c>
      <c r="D855" s="2">
        <v>8.1763999999999992</v>
      </c>
      <c r="E855" s="2">
        <v>10125</v>
      </c>
      <c r="F855" s="2"/>
      <c r="G855" s="2"/>
      <c r="H855" s="21">
        <f t="shared" si="13"/>
        <v>-4.2744930889605931E-3</v>
      </c>
      <c r="I855" s="13"/>
      <c r="J855" s="13"/>
      <c r="K855" s="13"/>
    </row>
    <row r="856" spans="2:11" ht="13.5" x14ac:dyDescent="0.35">
      <c r="B856" s="3">
        <v>43244</v>
      </c>
      <c r="C856" s="2">
        <v>14.34</v>
      </c>
      <c r="D856" s="2">
        <v>8.375</v>
      </c>
      <c r="E856" s="2">
        <v>13554</v>
      </c>
      <c r="F856" s="2"/>
      <c r="G856" s="2"/>
      <c r="H856" s="21">
        <f t="shared" si="13"/>
        <v>2.4289418325913702E-2</v>
      </c>
      <c r="I856" s="13"/>
      <c r="J856" s="13"/>
      <c r="K856" s="13"/>
    </row>
    <row r="857" spans="2:11" ht="13.5" x14ac:dyDescent="0.35">
      <c r="B857" s="3">
        <v>43245</v>
      </c>
      <c r="C857" s="2">
        <v>14.33</v>
      </c>
      <c r="D857" s="2">
        <v>8.3690999999999995</v>
      </c>
      <c r="E857" s="2">
        <v>2091</v>
      </c>
      <c r="F857" s="2"/>
      <c r="G857" s="2"/>
      <c r="H857" s="21">
        <f t="shared" si="13"/>
        <v>-7.0447761194035344E-4</v>
      </c>
      <c r="I857" s="13"/>
      <c r="J857" s="13"/>
      <c r="K857" s="13"/>
    </row>
    <row r="858" spans="2:11" ht="13.5" x14ac:dyDescent="0.35">
      <c r="B858" s="3">
        <v>43248</v>
      </c>
      <c r="C858" s="2">
        <v>14.25</v>
      </c>
      <c r="D858" s="2">
        <v>8.3224</v>
      </c>
      <c r="E858" s="2">
        <v>6431</v>
      </c>
      <c r="F858" s="2"/>
      <c r="G858" s="2"/>
      <c r="H858" s="21">
        <f t="shared" si="13"/>
        <v>-5.5800504235819287E-3</v>
      </c>
      <c r="I858" s="13"/>
      <c r="J858" s="13"/>
      <c r="K858" s="13"/>
    </row>
    <row r="859" spans="2:11" ht="13.5" x14ac:dyDescent="0.35">
      <c r="B859" s="3">
        <v>43249</v>
      </c>
      <c r="C859" s="2">
        <v>14.33</v>
      </c>
      <c r="D859" s="2">
        <v>8.3690999999999995</v>
      </c>
      <c r="E859" s="2">
        <v>8058</v>
      </c>
      <c r="F859" s="2"/>
      <c r="G859" s="2"/>
      <c r="H859" s="21">
        <f t="shared" si="13"/>
        <v>5.6113621070844368E-3</v>
      </c>
      <c r="I859" s="13"/>
      <c r="J859" s="13"/>
      <c r="K859" s="13"/>
    </row>
    <row r="860" spans="2:11" ht="13.5" x14ac:dyDescent="0.35">
      <c r="B860" s="3">
        <v>43250</v>
      </c>
      <c r="C860" s="2">
        <v>14.3</v>
      </c>
      <c r="D860" s="2">
        <v>8.3515999999999995</v>
      </c>
      <c r="E860" s="2">
        <v>10241</v>
      </c>
      <c r="F860" s="2"/>
      <c r="G860" s="2"/>
      <c r="H860" s="21">
        <f t="shared" si="13"/>
        <v>-2.0910253193294468E-3</v>
      </c>
      <c r="I860" s="13"/>
      <c r="J860" s="13"/>
      <c r="K860" s="13"/>
    </row>
    <row r="861" spans="2:11" ht="13.5" x14ac:dyDescent="0.35">
      <c r="B861" s="3">
        <v>43251</v>
      </c>
      <c r="C861" s="2">
        <v>14.3</v>
      </c>
      <c r="D861" s="2">
        <v>8.3515999999999995</v>
      </c>
      <c r="E861" s="2">
        <v>8800</v>
      </c>
      <c r="F861" s="2"/>
      <c r="G861" s="2"/>
      <c r="H861" s="21">
        <f t="shared" si="13"/>
        <v>0</v>
      </c>
      <c r="I861" s="13"/>
      <c r="J861" s="13"/>
      <c r="K861" s="13"/>
    </row>
    <row r="862" spans="2:11" ht="13.5" x14ac:dyDescent="0.35">
      <c r="B862" s="3">
        <v>43252</v>
      </c>
      <c r="C862" s="2">
        <v>14.3</v>
      </c>
      <c r="D862" s="2">
        <v>8.3515999999999995</v>
      </c>
      <c r="E862" s="2">
        <v>9497</v>
      </c>
      <c r="F862" s="2"/>
      <c r="G862" s="2"/>
      <c r="H862" s="21">
        <f t="shared" si="13"/>
        <v>0</v>
      </c>
      <c r="I862" s="13"/>
      <c r="J862" s="13"/>
      <c r="K862" s="13"/>
    </row>
    <row r="863" spans="2:11" ht="13.5" x14ac:dyDescent="0.35">
      <c r="B863" s="3">
        <v>43255</v>
      </c>
      <c r="C863" s="2">
        <v>14.66</v>
      </c>
      <c r="D863" s="2">
        <v>8.5618999999999996</v>
      </c>
      <c r="E863" s="2">
        <v>204161</v>
      </c>
      <c r="F863" s="2"/>
      <c r="G863" s="2"/>
      <c r="H863" s="21">
        <f t="shared" si="13"/>
        <v>2.5180803678337103E-2</v>
      </c>
      <c r="I863" s="13"/>
      <c r="J863" s="13"/>
      <c r="K863" s="13"/>
    </row>
    <row r="864" spans="2:11" ht="13.5" x14ac:dyDescent="0.35">
      <c r="B864" s="3">
        <v>43256</v>
      </c>
      <c r="C864" s="2">
        <v>14.82</v>
      </c>
      <c r="D864" s="2">
        <v>8.6553000000000004</v>
      </c>
      <c r="E864" s="2">
        <v>10799</v>
      </c>
      <c r="F864" s="2"/>
      <c r="G864" s="2"/>
      <c r="H864" s="21">
        <f t="shared" si="13"/>
        <v>1.0908793608895318E-2</v>
      </c>
      <c r="I864" s="13"/>
      <c r="J864" s="13"/>
      <c r="K864" s="13"/>
    </row>
    <row r="865" spans="2:11" ht="13.5" x14ac:dyDescent="0.35">
      <c r="B865" s="3">
        <v>43257</v>
      </c>
      <c r="C865" s="2">
        <v>14.76</v>
      </c>
      <c r="D865" s="2">
        <v>8.6203000000000003</v>
      </c>
      <c r="E865" s="2">
        <v>7388</v>
      </c>
      <c r="F865" s="2"/>
      <c r="G865" s="2"/>
      <c r="H865" s="21">
        <f t="shared" si="13"/>
        <v>-4.0437650919090198E-3</v>
      </c>
      <c r="I865" s="13"/>
      <c r="J865" s="13"/>
      <c r="K865" s="13"/>
    </row>
    <row r="866" spans="2:11" ht="13.5" x14ac:dyDescent="0.35">
      <c r="B866" s="3">
        <v>43258</v>
      </c>
      <c r="C866" s="2">
        <v>14.9</v>
      </c>
      <c r="D866" s="2">
        <v>8.702</v>
      </c>
      <c r="E866" s="2">
        <v>13830</v>
      </c>
      <c r="F866" s="2"/>
      <c r="G866" s="2"/>
      <c r="H866" s="21">
        <f t="shared" si="13"/>
        <v>9.4776283888031339E-3</v>
      </c>
      <c r="I866" s="13"/>
      <c r="J866" s="13"/>
      <c r="K866" s="13"/>
    </row>
    <row r="867" spans="2:11" ht="13.5" x14ac:dyDescent="0.35">
      <c r="B867" s="3">
        <v>43259</v>
      </c>
      <c r="C867" s="2">
        <v>14.7</v>
      </c>
      <c r="D867" s="2">
        <v>8.5852000000000004</v>
      </c>
      <c r="E867" s="2">
        <v>7773</v>
      </c>
      <c r="F867" s="2"/>
      <c r="G867" s="2"/>
      <c r="H867" s="21">
        <f t="shared" si="13"/>
        <v>-1.3422201792691286E-2</v>
      </c>
      <c r="I867" s="13"/>
      <c r="J867" s="13"/>
      <c r="K867" s="13"/>
    </row>
    <row r="868" spans="2:11" ht="13.5" x14ac:dyDescent="0.35">
      <c r="B868" s="3">
        <v>43262</v>
      </c>
      <c r="C868" s="2">
        <v>14.65</v>
      </c>
      <c r="D868" s="2">
        <v>8.5559999999999992</v>
      </c>
      <c r="E868" s="2">
        <v>154066</v>
      </c>
      <c r="F868" s="2"/>
      <c r="G868" s="2"/>
      <c r="H868" s="21">
        <f t="shared" si="13"/>
        <v>-3.4012020686764693E-3</v>
      </c>
      <c r="I868" s="13"/>
      <c r="J868" s="13"/>
      <c r="K868" s="13"/>
    </row>
    <row r="869" spans="2:11" ht="13.5" x14ac:dyDescent="0.35">
      <c r="B869" s="3">
        <v>43263</v>
      </c>
      <c r="C869" s="2">
        <v>14.63</v>
      </c>
      <c r="D869" s="2">
        <v>8.5443999999999996</v>
      </c>
      <c r="E869" s="2">
        <v>4239</v>
      </c>
      <c r="F869" s="2"/>
      <c r="G869" s="2"/>
      <c r="H869" s="21">
        <f t="shared" si="13"/>
        <v>-1.3557737260401603E-3</v>
      </c>
      <c r="I869" s="13"/>
      <c r="J869" s="13"/>
      <c r="K869" s="13"/>
    </row>
    <row r="870" spans="2:11" ht="13.5" x14ac:dyDescent="0.35">
      <c r="B870" s="3">
        <v>43264</v>
      </c>
      <c r="C870" s="2">
        <v>14.4</v>
      </c>
      <c r="D870" s="2">
        <v>8.41</v>
      </c>
      <c r="E870" s="2">
        <v>10871</v>
      </c>
      <c r="F870" s="2"/>
      <c r="G870" s="2"/>
      <c r="H870" s="21">
        <f t="shared" si="13"/>
        <v>-1.5729600674125675E-2</v>
      </c>
      <c r="I870" s="13"/>
      <c r="J870" s="13"/>
      <c r="K870" s="13"/>
    </row>
    <row r="871" spans="2:11" ht="13.5" x14ac:dyDescent="0.35">
      <c r="B871" s="3">
        <v>43265</v>
      </c>
      <c r="C871" s="2">
        <v>14.35</v>
      </c>
      <c r="D871" s="2">
        <v>8.3808000000000007</v>
      </c>
      <c r="E871" s="2">
        <v>5600</v>
      </c>
      <c r="F871" s="2"/>
      <c r="G871" s="2"/>
      <c r="H871" s="21">
        <f t="shared" si="13"/>
        <v>-3.4720570749107549E-3</v>
      </c>
      <c r="I871" s="13"/>
      <c r="J871" s="13"/>
      <c r="K871" s="13"/>
    </row>
    <row r="872" spans="2:11" ht="13.5" x14ac:dyDescent="0.35">
      <c r="B872" s="3">
        <v>43269</v>
      </c>
      <c r="C872" s="2">
        <v>14.2</v>
      </c>
      <c r="D872" s="2">
        <v>8.2932000000000006</v>
      </c>
      <c r="E872" s="2">
        <v>20458</v>
      </c>
      <c r="F872" s="2"/>
      <c r="G872" s="2"/>
      <c r="H872" s="21">
        <f t="shared" si="13"/>
        <v>-1.0452462772050414E-2</v>
      </c>
      <c r="I872" s="13"/>
      <c r="J872" s="13"/>
      <c r="K872" s="13"/>
    </row>
    <row r="873" spans="2:11" ht="13.5" x14ac:dyDescent="0.35">
      <c r="B873" s="3">
        <v>43270</v>
      </c>
      <c r="C873" s="2">
        <v>14.25</v>
      </c>
      <c r="D873" s="2">
        <v>8.3224</v>
      </c>
      <c r="E873" s="2">
        <v>25873</v>
      </c>
      <c r="F873" s="2"/>
      <c r="G873" s="2"/>
      <c r="H873" s="21">
        <f t="shared" si="13"/>
        <v>3.5209569285679166E-3</v>
      </c>
      <c r="I873" s="13"/>
      <c r="J873" s="13"/>
      <c r="K873" s="13"/>
    </row>
    <row r="874" spans="2:11" ht="13.5" x14ac:dyDescent="0.35">
      <c r="B874" s="3">
        <v>43271</v>
      </c>
      <c r="C874" s="2">
        <v>14.5</v>
      </c>
      <c r="D874" s="2">
        <v>8.4684000000000008</v>
      </c>
      <c r="E874" s="2">
        <v>12291</v>
      </c>
      <c r="F874" s="2"/>
      <c r="G874" s="2"/>
      <c r="H874" s="21">
        <f t="shared" si="13"/>
        <v>1.7543016437566183E-2</v>
      </c>
      <c r="I874" s="13"/>
      <c r="J874" s="13"/>
      <c r="K874" s="13"/>
    </row>
    <row r="875" spans="2:11" ht="13.5" x14ac:dyDescent="0.35">
      <c r="B875" s="3">
        <v>43272</v>
      </c>
      <c r="C875" s="2">
        <v>14.4</v>
      </c>
      <c r="D875" s="2">
        <v>8.41</v>
      </c>
      <c r="E875" s="2">
        <v>10618</v>
      </c>
      <c r="F875" s="2"/>
      <c r="G875" s="2"/>
      <c r="H875" s="21">
        <f t="shared" si="13"/>
        <v>-6.8962259694866409E-3</v>
      </c>
      <c r="I875" s="13"/>
      <c r="J875" s="13"/>
      <c r="K875" s="13"/>
    </row>
    <row r="876" spans="2:11" ht="13.5" x14ac:dyDescent="0.35">
      <c r="B876" s="3">
        <v>43273</v>
      </c>
      <c r="C876" s="2">
        <v>14.5</v>
      </c>
      <c r="D876" s="2">
        <v>8.4684000000000008</v>
      </c>
      <c r="E876" s="2">
        <v>7870</v>
      </c>
      <c r="F876" s="2"/>
      <c r="G876" s="2"/>
      <c r="H876" s="21">
        <f t="shared" si="13"/>
        <v>6.9441141498217205E-3</v>
      </c>
      <c r="I876" s="13"/>
      <c r="J876" s="13"/>
      <c r="K876" s="13"/>
    </row>
    <row r="877" spans="2:11" ht="13.5" x14ac:dyDescent="0.35">
      <c r="B877" s="3">
        <v>43276</v>
      </c>
      <c r="C877" s="2">
        <v>14.5</v>
      </c>
      <c r="D877" s="2">
        <v>8.4684000000000008</v>
      </c>
      <c r="E877" s="2">
        <v>3800</v>
      </c>
      <c r="F877" s="2"/>
      <c r="G877" s="2"/>
      <c r="H877" s="21">
        <f t="shared" si="13"/>
        <v>0</v>
      </c>
      <c r="I877" s="13"/>
      <c r="J877" s="13"/>
      <c r="K877" s="13"/>
    </row>
    <row r="878" spans="2:11" ht="13.5" x14ac:dyDescent="0.35">
      <c r="B878" s="3">
        <v>43277</v>
      </c>
      <c r="C878" s="2">
        <v>14.5</v>
      </c>
      <c r="D878" s="2">
        <v>8.4684000000000008</v>
      </c>
      <c r="E878" s="2">
        <v>1804</v>
      </c>
      <c r="F878" s="2"/>
      <c r="G878" s="2"/>
      <c r="H878" s="21">
        <f t="shared" si="13"/>
        <v>0</v>
      </c>
      <c r="I878" s="13"/>
      <c r="J878" s="13"/>
      <c r="K878" s="13"/>
    </row>
    <row r="879" spans="2:11" ht="13.5" x14ac:dyDescent="0.35">
      <c r="B879" s="3">
        <v>43278</v>
      </c>
      <c r="C879" s="2">
        <v>14.3</v>
      </c>
      <c r="D879" s="2">
        <v>8.3515999999999995</v>
      </c>
      <c r="E879" s="2">
        <v>7308</v>
      </c>
      <c r="F879" s="2"/>
      <c r="G879" s="2"/>
      <c r="H879" s="21">
        <f t="shared" si="13"/>
        <v>-1.3792451938973282E-2</v>
      </c>
      <c r="I879" s="13"/>
      <c r="J879" s="13"/>
      <c r="K879" s="13"/>
    </row>
    <row r="880" spans="2:11" ht="13.5" x14ac:dyDescent="0.35">
      <c r="B880" s="3">
        <v>43279</v>
      </c>
      <c r="C880" s="2">
        <v>14.4</v>
      </c>
      <c r="D880" s="2">
        <v>8.41</v>
      </c>
      <c r="E880" s="2">
        <v>4352</v>
      </c>
      <c r="F880" s="2"/>
      <c r="G880" s="2"/>
      <c r="H880" s="21">
        <f t="shared" si="13"/>
        <v>6.9926720628383397E-3</v>
      </c>
      <c r="I880" s="13"/>
      <c r="J880" s="13"/>
      <c r="K880" s="13"/>
    </row>
    <row r="881" spans="2:11" ht="13.5" x14ac:dyDescent="0.35">
      <c r="B881" s="3">
        <v>43280</v>
      </c>
      <c r="C881" s="2">
        <v>14.4</v>
      </c>
      <c r="D881" s="2">
        <v>8.41</v>
      </c>
      <c r="E881" s="2">
        <v>6831</v>
      </c>
      <c r="F881" s="2"/>
      <c r="G881" s="2"/>
      <c r="H881" s="21">
        <f t="shared" si="13"/>
        <v>0</v>
      </c>
      <c r="I881" s="13"/>
      <c r="J881" s="13"/>
      <c r="K881" s="13"/>
    </row>
    <row r="882" spans="2:11" ht="13.5" x14ac:dyDescent="0.35">
      <c r="B882" s="3">
        <v>43283</v>
      </c>
      <c r="C882" s="2">
        <v>14.2</v>
      </c>
      <c r="D882" s="2">
        <v>8.2932000000000006</v>
      </c>
      <c r="E882" s="2">
        <v>10340</v>
      </c>
      <c r="F882" s="2"/>
      <c r="G882" s="2"/>
      <c r="H882" s="21">
        <f t="shared" si="13"/>
        <v>-1.3888228299643231E-2</v>
      </c>
      <c r="I882" s="13"/>
      <c r="J882" s="13"/>
      <c r="K882" s="13"/>
    </row>
    <row r="883" spans="2:11" ht="13.5" x14ac:dyDescent="0.35">
      <c r="B883" s="3">
        <v>43284</v>
      </c>
      <c r="C883" s="2">
        <v>14.15</v>
      </c>
      <c r="D883" s="2">
        <v>8.2639999999999993</v>
      </c>
      <c r="E883" s="2">
        <v>4583</v>
      </c>
      <c r="F883" s="2"/>
      <c r="G883" s="2"/>
      <c r="H883" s="21">
        <f t="shared" si="13"/>
        <v>-3.5209569285681308E-3</v>
      </c>
      <c r="I883" s="13"/>
      <c r="J883" s="13"/>
      <c r="K883" s="13"/>
    </row>
    <row r="884" spans="2:11" ht="13.5" x14ac:dyDescent="0.35">
      <c r="B884" s="3">
        <v>43285</v>
      </c>
      <c r="C884" s="2">
        <v>14.2</v>
      </c>
      <c r="D884" s="2">
        <v>8.2932000000000006</v>
      </c>
      <c r="E884" s="2">
        <v>10309</v>
      </c>
      <c r="F884" s="2"/>
      <c r="G884" s="2"/>
      <c r="H884" s="21">
        <f t="shared" si="13"/>
        <v>3.5333978702808844E-3</v>
      </c>
      <c r="I884" s="13"/>
      <c r="J884" s="13"/>
      <c r="K884" s="13"/>
    </row>
    <row r="885" spans="2:11" ht="13.5" x14ac:dyDescent="0.35">
      <c r="B885" s="3">
        <v>43286</v>
      </c>
      <c r="C885" s="2">
        <v>14.2</v>
      </c>
      <c r="D885" s="2">
        <v>8.2932000000000006</v>
      </c>
      <c r="E885" s="2">
        <v>2588</v>
      </c>
      <c r="F885" s="2"/>
      <c r="G885" s="2"/>
      <c r="H885" s="21">
        <f t="shared" si="13"/>
        <v>0</v>
      </c>
      <c r="I885" s="13"/>
      <c r="J885" s="13"/>
      <c r="K885" s="13"/>
    </row>
    <row r="886" spans="2:11" ht="13.5" x14ac:dyDescent="0.35">
      <c r="B886" s="3">
        <v>43287</v>
      </c>
      <c r="C886" s="2">
        <v>14.2</v>
      </c>
      <c r="D886" s="2">
        <v>8.2932000000000006</v>
      </c>
      <c r="E886" s="2">
        <v>2363</v>
      </c>
      <c r="F886" s="2"/>
      <c r="G886" s="2"/>
      <c r="H886" s="21">
        <f t="shared" si="13"/>
        <v>0</v>
      </c>
      <c r="I886" s="13"/>
      <c r="J886" s="13"/>
      <c r="K886" s="13"/>
    </row>
    <row r="887" spans="2:11" ht="13.5" x14ac:dyDescent="0.35">
      <c r="B887" s="3">
        <v>43290</v>
      </c>
      <c r="C887" s="2">
        <v>14.12</v>
      </c>
      <c r="D887" s="2">
        <v>8.2464999999999993</v>
      </c>
      <c r="E887" s="2">
        <v>6746</v>
      </c>
      <c r="F887" s="2"/>
      <c r="G887" s="2"/>
      <c r="H887" s="21">
        <f t="shared" si="13"/>
        <v>-5.6311194713742942E-3</v>
      </c>
      <c r="I887" s="13"/>
      <c r="J887" s="13"/>
      <c r="K887" s="13"/>
    </row>
    <row r="888" spans="2:11" ht="13.5" x14ac:dyDescent="0.35">
      <c r="B888" s="3">
        <v>43291</v>
      </c>
      <c r="C888" s="2">
        <v>14.08</v>
      </c>
      <c r="D888" s="2">
        <v>8.2231000000000005</v>
      </c>
      <c r="E888" s="2">
        <v>1741</v>
      </c>
      <c r="F888" s="2"/>
      <c r="G888" s="2"/>
      <c r="H888" s="21">
        <f t="shared" si="13"/>
        <v>-2.8375674528586378E-3</v>
      </c>
      <c r="I888" s="13"/>
      <c r="J888" s="13"/>
      <c r="K888" s="13"/>
    </row>
    <row r="889" spans="2:11" ht="13.5" x14ac:dyDescent="0.35">
      <c r="B889" s="3">
        <v>43292</v>
      </c>
      <c r="C889" s="2">
        <v>14.08</v>
      </c>
      <c r="D889" s="2">
        <v>8.2231000000000005</v>
      </c>
      <c r="E889" s="2">
        <v>7450</v>
      </c>
      <c r="F889" s="2"/>
      <c r="G889" s="2"/>
      <c r="H889" s="21">
        <f t="shared" si="13"/>
        <v>0</v>
      </c>
      <c r="I889" s="13"/>
      <c r="J889" s="13"/>
      <c r="K889" s="13"/>
    </row>
    <row r="890" spans="2:11" ht="13.5" x14ac:dyDescent="0.35">
      <c r="B890" s="3">
        <v>43293</v>
      </c>
      <c r="C890" s="2">
        <v>14.2</v>
      </c>
      <c r="D890" s="2">
        <v>8.2932000000000006</v>
      </c>
      <c r="E890" s="2">
        <v>12488</v>
      </c>
      <c r="F890" s="2"/>
      <c r="G890" s="2"/>
      <c r="H890" s="21">
        <f t="shared" si="13"/>
        <v>8.5247655993481841E-3</v>
      </c>
      <c r="I890" s="13"/>
      <c r="J890" s="13"/>
      <c r="K890" s="13"/>
    </row>
    <row r="891" spans="2:11" ht="13.5" x14ac:dyDescent="0.35">
      <c r="B891" s="3">
        <v>43294</v>
      </c>
      <c r="C891" s="2">
        <v>14.6</v>
      </c>
      <c r="D891" s="2">
        <v>8.5267999999999997</v>
      </c>
      <c r="E891" s="2">
        <v>3874</v>
      </c>
      <c r="F891" s="2"/>
      <c r="G891" s="2"/>
      <c r="H891" s="21">
        <f t="shared" si="13"/>
        <v>2.8167655428543763E-2</v>
      </c>
      <c r="I891" s="13"/>
      <c r="J891" s="13"/>
      <c r="K891" s="13"/>
    </row>
    <row r="892" spans="2:11" ht="13.5" x14ac:dyDescent="0.35">
      <c r="B892" s="3">
        <v>43297</v>
      </c>
      <c r="C892" s="2">
        <v>14.4</v>
      </c>
      <c r="D892" s="2">
        <v>8.41</v>
      </c>
      <c r="E892" s="2">
        <v>3968</v>
      </c>
      <c r="F892" s="2"/>
      <c r="G892" s="2"/>
      <c r="H892" s="21">
        <f t="shared" si="13"/>
        <v>-1.3697987521696249E-2</v>
      </c>
      <c r="I892" s="13"/>
      <c r="J892" s="13"/>
      <c r="K892" s="13"/>
    </row>
    <row r="893" spans="2:11" ht="13.5" x14ac:dyDescent="0.35">
      <c r="B893" s="3">
        <v>43298</v>
      </c>
      <c r="C893" s="2">
        <v>14.35</v>
      </c>
      <c r="D893" s="2">
        <v>8.3808000000000007</v>
      </c>
      <c r="E893" s="2">
        <v>2699</v>
      </c>
      <c r="F893" s="2"/>
      <c r="G893" s="2"/>
      <c r="H893" s="21">
        <f t="shared" si="13"/>
        <v>-3.4720570749107549E-3</v>
      </c>
      <c r="I893" s="13"/>
      <c r="J893" s="13"/>
      <c r="K893" s="13"/>
    </row>
    <row r="894" spans="2:11" ht="13.5" x14ac:dyDescent="0.35">
      <c r="B894" s="3">
        <v>43299</v>
      </c>
      <c r="C894" s="2">
        <v>14.4</v>
      </c>
      <c r="D894" s="2">
        <v>8.41</v>
      </c>
      <c r="E894" s="2">
        <v>2167</v>
      </c>
      <c r="F894" s="2"/>
      <c r="G894" s="2"/>
      <c r="H894" s="21">
        <f t="shared" si="13"/>
        <v>3.4841542573500676E-3</v>
      </c>
      <c r="I894" s="13"/>
      <c r="J894" s="13"/>
      <c r="K894" s="13"/>
    </row>
    <row r="895" spans="2:11" ht="13.5" x14ac:dyDescent="0.35">
      <c r="B895" s="3">
        <v>43300</v>
      </c>
      <c r="C895" s="2">
        <v>14.4</v>
      </c>
      <c r="D895" s="2">
        <v>8.41</v>
      </c>
      <c r="E895" s="2">
        <v>18028</v>
      </c>
      <c r="F895" s="2"/>
      <c r="G895" s="2"/>
      <c r="H895" s="21">
        <f t="shared" si="13"/>
        <v>0</v>
      </c>
      <c r="I895" s="13"/>
      <c r="J895" s="13"/>
      <c r="K895" s="13"/>
    </row>
    <row r="896" spans="2:11" ht="13.5" x14ac:dyDescent="0.35">
      <c r="B896" s="3">
        <v>43301</v>
      </c>
      <c r="C896" s="2">
        <v>14.4</v>
      </c>
      <c r="D896" s="2">
        <v>8.41</v>
      </c>
      <c r="E896" s="2">
        <v>19832</v>
      </c>
      <c r="F896" s="2"/>
      <c r="G896" s="2"/>
      <c r="H896" s="21">
        <f t="shared" si="13"/>
        <v>0</v>
      </c>
      <c r="I896" s="13"/>
      <c r="J896" s="13"/>
      <c r="K896" s="13"/>
    </row>
    <row r="897" spans="2:11" ht="13.5" x14ac:dyDescent="0.35">
      <c r="B897" s="3">
        <v>43304</v>
      </c>
      <c r="C897" s="2">
        <v>14.3</v>
      </c>
      <c r="D897" s="2">
        <v>8.3515999999999995</v>
      </c>
      <c r="E897" s="2">
        <v>5630</v>
      </c>
      <c r="F897" s="2"/>
      <c r="G897" s="2"/>
      <c r="H897" s="21">
        <f t="shared" si="13"/>
        <v>-6.9441141498217205E-3</v>
      </c>
      <c r="I897" s="13"/>
      <c r="J897" s="13"/>
      <c r="K897" s="13"/>
    </row>
    <row r="898" spans="2:11" ht="13.5" x14ac:dyDescent="0.35">
      <c r="B898" s="3">
        <v>43305</v>
      </c>
      <c r="C898" s="2">
        <v>14.22</v>
      </c>
      <c r="D898" s="2">
        <v>8.3048999999999999</v>
      </c>
      <c r="E898" s="2">
        <v>5502</v>
      </c>
      <c r="F898" s="2"/>
      <c r="G898" s="2"/>
      <c r="H898" s="21">
        <f t="shared" si="13"/>
        <v>-5.5917428995640979E-3</v>
      </c>
      <c r="I898" s="13"/>
      <c r="J898" s="13"/>
      <c r="K898" s="13"/>
    </row>
    <row r="899" spans="2:11" ht="13.5" x14ac:dyDescent="0.35">
      <c r="B899" s="3">
        <v>43307</v>
      </c>
      <c r="C899" s="2">
        <v>14.5</v>
      </c>
      <c r="D899" s="2">
        <v>8.4684000000000008</v>
      </c>
      <c r="E899" s="2">
        <v>51703</v>
      </c>
      <c r="F899" s="2"/>
      <c r="G899" s="2"/>
      <c r="H899" s="21">
        <f t="shared" si="13"/>
        <v>1.9687172633023983E-2</v>
      </c>
      <c r="I899" s="13"/>
      <c r="J899" s="13"/>
      <c r="K899" s="13"/>
    </row>
    <row r="900" spans="2:11" ht="13.5" x14ac:dyDescent="0.35">
      <c r="B900" s="3">
        <v>43308</v>
      </c>
      <c r="C900" s="2">
        <v>14.67</v>
      </c>
      <c r="D900" s="2">
        <v>8.5677000000000003</v>
      </c>
      <c r="E900" s="2">
        <v>2896</v>
      </c>
      <c r="F900" s="2"/>
      <c r="G900" s="2"/>
      <c r="H900" s="21">
        <f t="shared" si="13"/>
        <v>1.1725945869349521E-2</v>
      </c>
      <c r="I900" s="13"/>
      <c r="J900" s="13"/>
      <c r="K900" s="13"/>
    </row>
    <row r="901" spans="2:11" ht="13.5" x14ac:dyDescent="0.35">
      <c r="B901" s="3">
        <v>43311</v>
      </c>
      <c r="C901" s="2">
        <v>14.59</v>
      </c>
      <c r="D901" s="2">
        <v>8.5210000000000008</v>
      </c>
      <c r="E901" s="2">
        <v>135727</v>
      </c>
      <c r="F901" s="2"/>
      <c r="G901" s="2"/>
      <c r="H901" s="21">
        <f t="shared" si="13"/>
        <v>-5.4507043897428151E-3</v>
      </c>
      <c r="I901" s="13"/>
      <c r="J901" s="13"/>
      <c r="K901" s="13"/>
    </row>
    <row r="902" spans="2:11" ht="13.5" x14ac:dyDescent="0.35">
      <c r="B902" s="3">
        <v>43312</v>
      </c>
      <c r="C902" s="2">
        <v>14.59</v>
      </c>
      <c r="D902" s="2">
        <v>8.5210000000000008</v>
      </c>
      <c r="E902" s="2">
        <v>4308</v>
      </c>
      <c r="F902" s="2"/>
      <c r="G902" s="2"/>
      <c r="H902" s="21">
        <f t="shared" si="13"/>
        <v>0</v>
      </c>
      <c r="I902" s="13"/>
      <c r="J902" s="13"/>
      <c r="K902" s="13"/>
    </row>
    <row r="903" spans="2:11" ht="13.5" x14ac:dyDescent="0.35">
      <c r="B903" s="3">
        <v>43313</v>
      </c>
      <c r="C903" s="2">
        <v>13.58</v>
      </c>
      <c r="D903" s="2">
        <v>7.9310999999999998</v>
      </c>
      <c r="E903" s="2">
        <v>4179</v>
      </c>
      <c r="F903" s="2"/>
      <c r="G903" s="2"/>
      <c r="H903" s="21">
        <f t="shared" ref="H903:H966" si="14">(D903-D902)/D902</f>
        <v>-6.9228963736650731E-2</v>
      </c>
      <c r="I903" s="13"/>
      <c r="J903" s="13"/>
      <c r="K903" s="13"/>
    </row>
    <row r="904" spans="2:11" ht="13.5" x14ac:dyDescent="0.35">
      <c r="B904" s="3">
        <v>43314</v>
      </c>
      <c r="C904" s="2">
        <v>13.27</v>
      </c>
      <c r="D904" s="2">
        <v>8.3084000000000007</v>
      </c>
      <c r="E904" s="2">
        <v>1150</v>
      </c>
      <c r="F904" s="2"/>
      <c r="G904" s="2"/>
      <c r="H904" s="21">
        <f t="shared" si="14"/>
        <v>4.7572215707783395E-2</v>
      </c>
      <c r="I904" s="13"/>
      <c r="J904" s="13"/>
      <c r="K904" s="13"/>
    </row>
    <row r="905" spans="2:11" ht="13.5" x14ac:dyDescent="0.35">
      <c r="B905" s="3">
        <v>43315</v>
      </c>
      <c r="C905" s="2">
        <v>13.5</v>
      </c>
      <c r="D905" s="2">
        <v>8.4524000000000008</v>
      </c>
      <c r="E905" s="2">
        <v>9761</v>
      </c>
      <c r="F905" s="2"/>
      <c r="G905" s="2"/>
      <c r="H905" s="21">
        <f t="shared" si="14"/>
        <v>1.7331856915892365E-2</v>
      </c>
      <c r="I905" s="13"/>
      <c r="J905" s="13"/>
      <c r="K905" s="13"/>
    </row>
    <row r="906" spans="2:11" ht="13.5" x14ac:dyDescent="0.35">
      <c r="B906" s="3">
        <v>43318</v>
      </c>
      <c r="C906" s="2">
        <v>13.41</v>
      </c>
      <c r="D906" s="2">
        <v>8.3960000000000008</v>
      </c>
      <c r="E906" s="2">
        <v>3617</v>
      </c>
      <c r="F906" s="2"/>
      <c r="G906" s="2"/>
      <c r="H906" s="21">
        <f t="shared" si="14"/>
        <v>-6.6726610193554494E-3</v>
      </c>
      <c r="I906" s="13"/>
      <c r="J906" s="13"/>
      <c r="K906" s="13"/>
    </row>
    <row r="907" spans="2:11" ht="13.5" x14ac:dyDescent="0.35">
      <c r="B907" s="3">
        <v>43319</v>
      </c>
      <c r="C907" s="2">
        <v>13.4</v>
      </c>
      <c r="D907" s="2">
        <v>8.3897999999999993</v>
      </c>
      <c r="E907" s="2">
        <v>3088</v>
      </c>
      <c r="F907" s="2"/>
      <c r="G907" s="2"/>
      <c r="H907" s="21">
        <f t="shared" si="14"/>
        <v>-7.384468794665956E-4</v>
      </c>
      <c r="I907" s="13"/>
      <c r="J907" s="13"/>
      <c r="K907" s="13"/>
    </row>
    <row r="908" spans="2:11" ht="13.5" x14ac:dyDescent="0.35">
      <c r="B908" s="3">
        <v>43320</v>
      </c>
      <c r="C908" s="2">
        <v>13.3</v>
      </c>
      <c r="D908" s="2">
        <v>8.3271999999999995</v>
      </c>
      <c r="E908" s="2">
        <v>2839</v>
      </c>
      <c r="F908" s="2"/>
      <c r="G908" s="2"/>
      <c r="H908" s="21">
        <f t="shared" si="14"/>
        <v>-7.461441273927838E-3</v>
      </c>
      <c r="I908" s="13"/>
      <c r="J908" s="13"/>
      <c r="K908" s="13"/>
    </row>
    <row r="909" spans="2:11" ht="13.5" x14ac:dyDescent="0.35">
      <c r="B909" s="3">
        <v>43321</v>
      </c>
      <c r="C909" s="2">
        <v>13.15</v>
      </c>
      <c r="D909" s="2">
        <v>8.2332999999999998</v>
      </c>
      <c r="E909" s="2">
        <v>82739</v>
      </c>
      <c r="F909" s="2"/>
      <c r="G909" s="2"/>
      <c r="H909" s="21">
        <f t="shared" si="14"/>
        <v>-1.1276299356326215E-2</v>
      </c>
      <c r="I909" s="13"/>
      <c r="J909" s="13"/>
      <c r="K909" s="13"/>
    </row>
    <row r="910" spans="2:11" ht="13.5" x14ac:dyDescent="0.35">
      <c r="B910" s="3">
        <v>43322</v>
      </c>
      <c r="C910" s="2">
        <v>13.08</v>
      </c>
      <c r="D910" s="2">
        <v>8.1893999999999991</v>
      </c>
      <c r="E910" s="2">
        <v>6637</v>
      </c>
      <c r="F910" s="2"/>
      <c r="G910" s="2"/>
      <c r="H910" s="21">
        <f t="shared" si="14"/>
        <v>-5.3320053927344707E-3</v>
      </c>
      <c r="I910" s="13"/>
      <c r="J910" s="13"/>
      <c r="K910" s="13"/>
    </row>
    <row r="911" spans="2:11" ht="13.5" x14ac:dyDescent="0.35">
      <c r="B911" s="3">
        <v>43326</v>
      </c>
      <c r="C911" s="2">
        <v>13.14</v>
      </c>
      <c r="D911" s="2">
        <v>8.2270000000000003</v>
      </c>
      <c r="E911" s="2">
        <v>1784</v>
      </c>
      <c r="F911" s="2"/>
      <c r="G911" s="2"/>
      <c r="H911" s="21">
        <f t="shared" si="14"/>
        <v>4.5913009500086928E-3</v>
      </c>
      <c r="I911" s="13"/>
      <c r="J911" s="13"/>
      <c r="K911" s="13"/>
    </row>
    <row r="912" spans="2:11" ht="13.5" x14ac:dyDescent="0.35">
      <c r="B912" s="3">
        <v>43327</v>
      </c>
      <c r="C912" s="2">
        <v>13.09</v>
      </c>
      <c r="D912" s="2">
        <v>8.1957000000000004</v>
      </c>
      <c r="E912" s="2">
        <v>3592</v>
      </c>
      <c r="F912" s="2"/>
      <c r="G912" s="2"/>
      <c r="H912" s="21">
        <f t="shared" si="14"/>
        <v>-3.8045460070499433E-3</v>
      </c>
      <c r="I912" s="13"/>
      <c r="J912" s="13"/>
      <c r="K912" s="13"/>
    </row>
    <row r="913" spans="2:11" ht="13.5" x14ac:dyDescent="0.35">
      <c r="B913" s="3">
        <v>43328</v>
      </c>
      <c r="C913" s="2">
        <v>13.02</v>
      </c>
      <c r="D913" s="2">
        <v>8.1518999999999995</v>
      </c>
      <c r="E913" s="2">
        <v>5731</v>
      </c>
      <c r="F913" s="2"/>
      <c r="G913" s="2"/>
      <c r="H913" s="21">
        <f t="shared" si="14"/>
        <v>-5.344265895530699E-3</v>
      </c>
      <c r="I913" s="13"/>
      <c r="J913" s="13"/>
      <c r="K913" s="13"/>
    </row>
    <row r="914" spans="2:11" ht="13.5" x14ac:dyDescent="0.35">
      <c r="B914" s="3">
        <v>43329</v>
      </c>
      <c r="C914" s="2">
        <v>13</v>
      </c>
      <c r="D914" s="2">
        <v>8.1393000000000004</v>
      </c>
      <c r="E914" s="2">
        <v>3159</v>
      </c>
      <c r="F914" s="2"/>
      <c r="G914" s="2"/>
      <c r="H914" s="21">
        <f t="shared" si="14"/>
        <v>-1.5456519339048635E-3</v>
      </c>
      <c r="I914" s="13"/>
      <c r="J914" s="13"/>
      <c r="K914" s="13"/>
    </row>
    <row r="915" spans="2:11" ht="13.5" x14ac:dyDescent="0.35">
      <c r="B915" s="3">
        <v>43332</v>
      </c>
      <c r="C915" s="2">
        <v>13</v>
      </c>
      <c r="D915" s="2">
        <v>8.1393000000000004</v>
      </c>
      <c r="E915" s="2">
        <v>1000</v>
      </c>
      <c r="F915" s="2"/>
      <c r="G915" s="2"/>
      <c r="H915" s="21">
        <f t="shared" si="14"/>
        <v>0</v>
      </c>
      <c r="I915" s="13"/>
      <c r="J915" s="13"/>
      <c r="K915" s="13"/>
    </row>
    <row r="916" spans="2:11" ht="13.5" x14ac:dyDescent="0.35">
      <c r="B916" s="3">
        <v>43335</v>
      </c>
      <c r="C916" s="2">
        <v>13.2</v>
      </c>
      <c r="D916" s="2">
        <v>8.2645999999999997</v>
      </c>
      <c r="E916" s="2">
        <v>11725</v>
      </c>
      <c r="F916" s="2"/>
      <c r="G916" s="2"/>
      <c r="H916" s="21">
        <f t="shared" si="14"/>
        <v>1.5394444239676544E-2</v>
      </c>
      <c r="I916" s="13"/>
      <c r="J916" s="13"/>
      <c r="K916" s="13"/>
    </row>
    <row r="917" spans="2:11" ht="13.5" x14ac:dyDescent="0.35">
      <c r="B917" s="3">
        <v>43336</v>
      </c>
      <c r="C917" s="2">
        <v>13.1</v>
      </c>
      <c r="D917" s="2">
        <v>8.202</v>
      </c>
      <c r="E917" s="2">
        <v>229</v>
      </c>
      <c r="F917" s="2"/>
      <c r="G917" s="2"/>
      <c r="H917" s="21">
        <f t="shared" si="14"/>
        <v>-7.574474263727194E-3</v>
      </c>
      <c r="I917" s="13"/>
      <c r="J917" s="13"/>
      <c r="K917" s="13"/>
    </row>
    <row r="918" spans="2:11" ht="13.5" x14ac:dyDescent="0.35">
      <c r="B918" s="3">
        <v>43339</v>
      </c>
      <c r="C918" s="2">
        <v>13.1</v>
      </c>
      <c r="D918" s="2">
        <v>8.202</v>
      </c>
      <c r="E918" s="2">
        <v>1929</v>
      </c>
      <c r="F918" s="2"/>
      <c r="G918" s="2"/>
      <c r="H918" s="21">
        <f t="shared" si="14"/>
        <v>0</v>
      </c>
      <c r="I918" s="13"/>
      <c r="J918" s="13"/>
      <c r="K918" s="13"/>
    </row>
    <row r="919" spans="2:11" ht="13.5" x14ac:dyDescent="0.35">
      <c r="B919" s="3">
        <v>43340</v>
      </c>
      <c r="C919" s="2">
        <v>12.9</v>
      </c>
      <c r="D919" s="2">
        <v>8.0767000000000007</v>
      </c>
      <c r="E919" s="2">
        <v>542</v>
      </c>
      <c r="F919" s="2"/>
      <c r="G919" s="2"/>
      <c r="H919" s="21">
        <f t="shared" si="14"/>
        <v>-1.5276761765422982E-2</v>
      </c>
      <c r="I919" s="13"/>
      <c r="J919" s="13"/>
      <c r="K919" s="13"/>
    </row>
    <row r="920" spans="2:11" ht="13.5" x14ac:dyDescent="0.35">
      <c r="B920" s="3">
        <v>43341</v>
      </c>
      <c r="C920" s="2">
        <v>12.95</v>
      </c>
      <c r="D920" s="2">
        <v>8.1080000000000005</v>
      </c>
      <c r="E920" s="2">
        <v>6687</v>
      </c>
      <c r="F920" s="2"/>
      <c r="G920" s="2"/>
      <c r="H920" s="21">
        <f t="shared" si="14"/>
        <v>3.8753451285797268E-3</v>
      </c>
      <c r="I920" s="13"/>
      <c r="J920" s="13"/>
      <c r="K920" s="13"/>
    </row>
    <row r="921" spans="2:11" ht="13.5" x14ac:dyDescent="0.35">
      <c r="B921" s="3">
        <v>43342</v>
      </c>
      <c r="C921" s="2">
        <v>13</v>
      </c>
      <c r="D921" s="2">
        <v>8.1393000000000004</v>
      </c>
      <c r="E921" s="2">
        <v>5766</v>
      </c>
      <c r="F921" s="2"/>
      <c r="G921" s="2"/>
      <c r="H921" s="21">
        <f t="shared" si="14"/>
        <v>3.8603848051307205E-3</v>
      </c>
      <c r="I921" s="13"/>
      <c r="J921" s="13"/>
      <c r="K921" s="13"/>
    </row>
    <row r="922" spans="2:11" ht="13.5" x14ac:dyDescent="0.35">
      <c r="B922" s="3">
        <v>43343</v>
      </c>
      <c r="C922" s="2">
        <v>13</v>
      </c>
      <c r="D922" s="2">
        <v>8.1393000000000004</v>
      </c>
      <c r="E922" s="2">
        <v>5533</v>
      </c>
      <c r="F922" s="2"/>
      <c r="G922" s="2"/>
      <c r="H922" s="21">
        <f t="shared" si="14"/>
        <v>0</v>
      </c>
      <c r="I922" s="13"/>
      <c r="J922" s="13"/>
      <c r="K922" s="13"/>
    </row>
    <row r="923" spans="2:11" ht="13.5" x14ac:dyDescent="0.35">
      <c r="B923" s="3">
        <v>43346</v>
      </c>
      <c r="C923" s="2">
        <v>12.75</v>
      </c>
      <c r="D923" s="2">
        <v>7.9828000000000001</v>
      </c>
      <c r="E923" s="2">
        <v>9640</v>
      </c>
      <c r="F923" s="2"/>
      <c r="G923" s="2"/>
      <c r="H923" s="21">
        <f t="shared" si="14"/>
        <v>-1.9227697713562628E-2</v>
      </c>
      <c r="I923" s="13"/>
      <c r="J923" s="13"/>
      <c r="K923" s="13"/>
    </row>
    <row r="924" spans="2:11" ht="13.5" x14ac:dyDescent="0.35">
      <c r="B924" s="3">
        <v>43347</v>
      </c>
      <c r="C924" s="2">
        <v>12.5</v>
      </c>
      <c r="D924" s="2">
        <v>7.8262999999999998</v>
      </c>
      <c r="E924" s="2">
        <v>8674</v>
      </c>
      <c r="F924" s="2"/>
      <c r="G924" s="2"/>
      <c r="H924" s="21">
        <f t="shared" si="14"/>
        <v>-1.9604649997494651E-2</v>
      </c>
      <c r="I924" s="13"/>
      <c r="J924" s="13"/>
      <c r="K924" s="13"/>
    </row>
    <row r="925" spans="2:11" ht="13.5" x14ac:dyDescent="0.35">
      <c r="B925" s="3">
        <v>43348</v>
      </c>
      <c r="C925" s="2">
        <v>12.2</v>
      </c>
      <c r="D925" s="2">
        <v>7.6384999999999996</v>
      </c>
      <c r="E925" s="2">
        <v>9695</v>
      </c>
      <c r="F925" s="2"/>
      <c r="G925" s="2"/>
      <c r="H925" s="21">
        <f t="shared" si="14"/>
        <v>-2.3996013441856329E-2</v>
      </c>
      <c r="I925" s="13"/>
      <c r="J925" s="13"/>
      <c r="K925" s="13"/>
    </row>
    <row r="926" spans="2:11" ht="13.5" x14ac:dyDescent="0.35">
      <c r="B926" s="3">
        <v>43349</v>
      </c>
      <c r="C926" s="2">
        <v>12.11</v>
      </c>
      <c r="D926" s="2">
        <v>7.5820999999999996</v>
      </c>
      <c r="E926" s="2">
        <v>7829</v>
      </c>
      <c r="F926" s="2"/>
      <c r="G926" s="2"/>
      <c r="H926" s="21">
        <f t="shared" si="14"/>
        <v>-7.3836486221116725E-3</v>
      </c>
      <c r="I926" s="13"/>
      <c r="J926" s="13"/>
      <c r="K926" s="13"/>
    </row>
    <row r="927" spans="2:11" ht="13.5" x14ac:dyDescent="0.35">
      <c r="B927" s="3">
        <v>43350</v>
      </c>
      <c r="C927" s="2">
        <v>12.65</v>
      </c>
      <c r="D927" s="2">
        <v>7.9202000000000004</v>
      </c>
      <c r="E927" s="2">
        <v>9506</v>
      </c>
      <c r="F927" s="2"/>
      <c r="G927" s="2"/>
      <c r="H927" s="21">
        <f t="shared" si="14"/>
        <v>4.4591867688371395E-2</v>
      </c>
      <c r="I927" s="13"/>
      <c r="J927" s="13"/>
      <c r="K927" s="13"/>
    </row>
    <row r="928" spans="2:11" ht="13.5" x14ac:dyDescent="0.35">
      <c r="B928" s="3">
        <v>43353</v>
      </c>
      <c r="C928" s="2">
        <v>12.5</v>
      </c>
      <c r="D928" s="2">
        <v>7.8262999999999998</v>
      </c>
      <c r="E928" s="2">
        <v>7708</v>
      </c>
      <c r="F928" s="2"/>
      <c r="G928" s="2"/>
      <c r="H928" s="21">
        <f t="shared" si="14"/>
        <v>-1.1855761218151125E-2</v>
      </c>
      <c r="I928" s="13"/>
      <c r="J928" s="13"/>
      <c r="K928" s="13"/>
    </row>
    <row r="929" spans="2:11" ht="13.5" x14ac:dyDescent="0.35">
      <c r="B929" s="3">
        <v>43355</v>
      </c>
      <c r="C929" s="2">
        <v>12.2</v>
      </c>
      <c r="D929" s="2">
        <v>7.6384999999999996</v>
      </c>
      <c r="E929" s="2">
        <v>1900</v>
      </c>
      <c r="F929" s="2"/>
      <c r="G929" s="2"/>
      <c r="H929" s="21">
        <f t="shared" si="14"/>
        <v>-2.3996013441856329E-2</v>
      </c>
      <c r="I929" s="13"/>
      <c r="J929" s="13"/>
      <c r="K929" s="13"/>
    </row>
    <row r="930" spans="2:11" ht="13.5" x14ac:dyDescent="0.35">
      <c r="B930" s="3">
        <v>43356</v>
      </c>
      <c r="C930" s="2">
        <v>12.2</v>
      </c>
      <c r="D930" s="2">
        <v>7.6384999999999996</v>
      </c>
      <c r="E930" s="2">
        <v>4019</v>
      </c>
      <c r="F930" s="2"/>
      <c r="G930" s="2"/>
      <c r="H930" s="21">
        <f t="shared" si="14"/>
        <v>0</v>
      </c>
      <c r="I930" s="13"/>
      <c r="J930" s="13"/>
      <c r="K930" s="13"/>
    </row>
    <row r="931" spans="2:11" ht="13.5" x14ac:dyDescent="0.35">
      <c r="B931" s="3">
        <v>43357</v>
      </c>
      <c r="C931" s="2">
        <v>11.9</v>
      </c>
      <c r="D931" s="2">
        <v>7.4505999999999997</v>
      </c>
      <c r="E931" s="2">
        <v>17420</v>
      </c>
      <c r="F931" s="2"/>
      <c r="G931" s="2"/>
      <c r="H931" s="21">
        <f t="shared" si="14"/>
        <v>-2.4599070498134448E-2</v>
      </c>
      <c r="I931" s="13"/>
      <c r="J931" s="13"/>
      <c r="K931" s="13"/>
    </row>
    <row r="932" spans="2:11" ht="13.5" x14ac:dyDescent="0.35">
      <c r="B932" s="3">
        <v>43360</v>
      </c>
      <c r="C932" s="2">
        <v>12</v>
      </c>
      <c r="D932" s="2">
        <v>7.5132000000000003</v>
      </c>
      <c r="E932" s="2">
        <v>6549</v>
      </c>
      <c r="F932" s="2"/>
      <c r="G932" s="2"/>
      <c r="H932" s="21">
        <f t="shared" si="14"/>
        <v>8.4020078919819427E-3</v>
      </c>
      <c r="I932" s="13"/>
      <c r="J932" s="13"/>
      <c r="K932" s="13"/>
    </row>
    <row r="933" spans="2:11" ht="13.5" x14ac:dyDescent="0.35">
      <c r="B933" s="3">
        <v>43361</v>
      </c>
      <c r="C933" s="2">
        <v>11.95</v>
      </c>
      <c r="D933" s="2">
        <v>7.4819000000000004</v>
      </c>
      <c r="E933" s="2">
        <v>12859</v>
      </c>
      <c r="F933" s="2"/>
      <c r="G933" s="2"/>
      <c r="H933" s="21">
        <f t="shared" si="14"/>
        <v>-4.1660011712718794E-3</v>
      </c>
      <c r="I933" s="13"/>
      <c r="J933" s="13"/>
      <c r="K933" s="13"/>
    </row>
    <row r="934" spans="2:11" ht="13.5" x14ac:dyDescent="0.35">
      <c r="B934" s="3">
        <v>43362</v>
      </c>
      <c r="C934" s="2">
        <v>12</v>
      </c>
      <c r="D934" s="2">
        <v>7.5132000000000003</v>
      </c>
      <c r="E934" s="2">
        <v>7718</v>
      </c>
      <c r="F934" s="2"/>
      <c r="G934" s="2"/>
      <c r="H934" s="21">
        <f t="shared" si="14"/>
        <v>4.1834293428139749E-3</v>
      </c>
      <c r="I934" s="13"/>
      <c r="J934" s="13"/>
      <c r="K934" s="13"/>
    </row>
    <row r="935" spans="2:11" ht="13.5" x14ac:dyDescent="0.35">
      <c r="B935" s="3">
        <v>43363</v>
      </c>
      <c r="C935" s="2">
        <v>11.98</v>
      </c>
      <c r="D935" s="2">
        <v>7.5007000000000001</v>
      </c>
      <c r="E935" s="2">
        <v>6231</v>
      </c>
      <c r="F935" s="2"/>
      <c r="G935" s="2"/>
      <c r="H935" s="21">
        <f t="shared" si="14"/>
        <v>-1.6637384869296939E-3</v>
      </c>
      <c r="I935" s="13"/>
      <c r="J935" s="13"/>
      <c r="K935" s="13"/>
    </row>
    <row r="936" spans="2:11" ht="13.5" x14ac:dyDescent="0.35">
      <c r="B936" s="3">
        <v>43364</v>
      </c>
      <c r="C936" s="2">
        <v>11.7</v>
      </c>
      <c r="D936" s="2">
        <v>7.3254000000000001</v>
      </c>
      <c r="E936" s="2">
        <v>4653</v>
      </c>
      <c r="F936" s="2"/>
      <c r="G936" s="2"/>
      <c r="H936" s="21">
        <f t="shared" si="14"/>
        <v>-2.3371152025810926E-2</v>
      </c>
      <c r="I936" s="13"/>
      <c r="J936" s="13"/>
      <c r="K936" s="13"/>
    </row>
    <row r="937" spans="2:11" ht="13.5" x14ac:dyDescent="0.35">
      <c r="B937" s="3">
        <v>43367</v>
      </c>
      <c r="C937" s="2">
        <v>11.8</v>
      </c>
      <c r="D937" s="2">
        <v>7.3879999999999999</v>
      </c>
      <c r="E937" s="2">
        <v>1118</v>
      </c>
      <c r="F937" s="2"/>
      <c r="G937" s="2"/>
      <c r="H937" s="21">
        <f t="shared" si="14"/>
        <v>8.5456084309388936E-3</v>
      </c>
      <c r="I937" s="13"/>
      <c r="J937" s="13"/>
      <c r="K937" s="13"/>
    </row>
    <row r="938" spans="2:11" ht="13.5" x14ac:dyDescent="0.35">
      <c r="B938" s="3">
        <v>43368</v>
      </c>
      <c r="C938" s="2">
        <v>11.72</v>
      </c>
      <c r="D938" s="2">
        <v>7.3379000000000003</v>
      </c>
      <c r="E938" s="2">
        <v>1574</v>
      </c>
      <c r="F938" s="2"/>
      <c r="G938" s="2"/>
      <c r="H938" s="21">
        <f t="shared" si="14"/>
        <v>-6.7812669193285857E-3</v>
      </c>
      <c r="I938" s="13"/>
      <c r="J938" s="13"/>
      <c r="K938" s="13"/>
    </row>
    <row r="939" spans="2:11" ht="13.5" x14ac:dyDescent="0.35">
      <c r="B939" s="3">
        <v>43369</v>
      </c>
      <c r="C939" s="2">
        <v>12.23</v>
      </c>
      <c r="D939" s="2">
        <v>7.6571999999999996</v>
      </c>
      <c r="E939" s="2">
        <v>30791</v>
      </c>
      <c r="F939" s="2"/>
      <c r="G939" s="2"/>
      <c r="H939" s="21">
        <f t="shared" si="14"/>
        <v>4.351381185352747E-2</v>
      </c>
      <c r="I939" s="13"/>
      <c r="J939" s="13"/>
      <c r="K939" s="13"/>
    </row>
    <row r="940" spans="2:11" ht="13.5" x14ac:dyDescent="0.35">
      <c r="B940" s="3">
        <v>43370</v>
      </c>
      <c r="C940" s="2">
        <v>12.3</v>
      </c>
      <c r="D940" s="2">
        <v>7.7011000000000003</v>
      </c>
      <c r="E940" s="2">
        <v>42274</v>
      </c>
      <c r="F940" s="2"/>
      <c r="G940" s="2"/>
      <c r="H940" s="21">
        <f t="shared" si="14"/>
        <v>5.7331661704018069E-3</v>
      </c>
      <c r="I940" s="13"/>
      <c r="J940" s="13"/>
      <c r="K940" s="13"/>
    </row>
    <row r="941" spans="2:11" ht="13.5" x14ac:dyDescent="0.35">
      <c r="B941" s="3">
        <v>43371</v>
      </c>
      <c r="C941" s="2">
        <v>12.19</v>
      </c>
      <c r="D941" s="2">
        <v>7.6322000000000001</v>
      </c>
      <c r="E941" s="2">
        <v>9662</v>
      </c>
      <c r="F941" s="2"/>
      <c r="G941" s="2"/>
      <c r="H941" s="21">
        <f t="shared" si="14"/>
        <v>-8.9467738375037572E-3</v>
      </c>
      <c r="I941" s="13"/>
      <c r="J941" s="13"/>
      <c r="K941" s="13"/>
    </row>
    <row r="942" spans="2:11" ht="13.5" x14ac:dyDescent="0.35">
      <c r="B942" s="3">
        <v>43374</v>
      </c>
      <c r="C942" s="2">
        <v>11.82</v>
      </c>
      <c r="D942" s="2">
        <v>7.4005000000000001</v>
      </c>
      <c r="E942" s="2">
        <v>11407</v>
      </c>
      <c r="F942" s="2"/>
      <c r="G942" s="2"/>
      <c r="H942" s="21">
        <f t="shared" si="14"/>
        <v>-3.035821912423679E-2</v>
      </c>
      <c r="I942" s="13"/>
      <c r="J942" s="13"/>
      <c r="K942" s="13"/>
    </row>
    <row r="943" spans="2:11" ht="13.5" x14ac:dyDescent="0.35">
      <c r="B943" s="3">
        <v>43375</v>
      </c>
      <c r="C943" s="2">
        <v>11.85</v>
      </c>
      <c r="D943" s="2">
        <v>7.4192999999999998</v>
      </c>
      <c r="E943" s="2">
        <v>3121</v>
      </c>
      <c r="F943" s="2"/>
      <c r="G943" s="2"/>
      <c r="H943" s="21">
        <f t="shared" si="14"/>
        <v>2.5403688939936095E-3</v>
      </c>
      <c r="I943" s="13"/>
      <c r="J943" s="13"/>
      <c r="K943" s="13"/>
    </row>
    <row r="944" spans="2:11" ht="13.5" x14ac:dyDescent="0.35">
      <c r="B944" s="3">
        <v>43376</v>
      </c>
      <c r="C944" s="2">
        <v>11.68</v>
      </c>
      <c r="D944" s="2">
        <v>7.3129</v>
      </c>
      <c r="E944" s="2">
        <v>46502</v>
      </c>
      <c r="F944" s="2"/>
      <c r="G944" s="2"/>
      <c r="H944" s="21">
        <f t="shared" si="14"/>
        <v>-1.4340975563732405E-2</v>
      </c>
      <c r="I944" s="13"/>
      <c r="J944" s="13"/>
      <c r="K944" s="13"/>
    </row>
    <row r="945" spans="2:11" ht="13.5" x14ac:dyDescent="0.35">
      <c r="B945" s="3">
        <v>43377</v>
      </c>
      <c r="C945" s="2">
        <v>11.35</v>
      </c>
      <c r="D945" s="2">
        <v>7.1063000000000001</v>
      </c>
      <c r="E945" s="2">
        <v>13835</v>
      </c>
      <c r="F945" s="2"/>
      <c r="G945" s="2"/>
      <c r="H945" s="21">
        <f t="shared" si="14"/>
        <v>-2.8251446074744616E-2</v>
      </c>
      <c r="I945" s="13"/>
      <c r="J945" s="13"/>
      <c r="K945" s="13"/>
    </row>
    <row r="946" spans="2:11" ht="13.5" x14ac:dyDescent="0.35">
      <c r="B946" s="3">
        <v>43378</v>
      </c>
      <c r="C946" s="2">
        <v>11.84</v>
      </c>
      <c r="D946" s="2">
        <v>7.4131</v>
      </c>
      <c r="E946" s="2">
        <v>9230</v>
      </c>
      <c r="F946" s="2"/>
      <c r="G946" s="2"/>
      <c r="H946" s="21">
        <f t="shared" si="14"/>
        <v>4.3172959205212268E-2</v>
      </c>
      <c r="I946" s="13"/>
      <c r="J946" s="13"/>
      <c r="K946" s="13"/>
    </row>
    <row r="947" spans="2:11" ht="13.5" x14ac:dyDescent="0.35">
      <c r="B947" s="3">
        <v>43381</v>
      </c>
      <c r="C947" s="2">
        <v>11.97</v>
      </c>
      <c r="D947" s="2">
        <v>7.4945000000000004</v>
      </c>
      <c r="E947" s="2">
        <v>13757</v>
      </c>
      <c r="F947" s="2"/>
      <c r="G947" s="2"/>
      <c r="H947" s="21">
        <f t="shared" si="14"/>
        <v>1.0980561438534535E-2</v>
      </c>
      <c r="I947" s="13"/>
      <c r="J947" s="13"/>
      <c r="K947" s="13"/>
    </row>
    <row r="948" spans="2:11" ht="13.5" x14ac:dyDescent="0.35">
      <c r="B948" s="3">
        <v>43382</v>
      </c>
      <c r="C948" s="2">
        <v>11.62</v>
      </c>
      <c r="D948" s="2">
        <v>7.2752999999999997</v>
      </c>
      <c r="E948" s="2">
        <v>1532</v>
      </c>
      <c r="F948" s="2"/>
      <c r="G948" s="2"/>
      <c r="H948" s="21">
        <f t="shared" si="14"/>
        <v>-2.9248115284542093E-2</v>
      </c>
      <c r="I948" s="13"/>
      <c r="J948" s="13"/>
      <c r="K948" s="13"/>
    </row>
    <row r="949" spans="2:11" ht="13.5" x14ac:dyDescent="0.35">
      <c r="B949" s="3">
        <v>43383</v>
      </c>
      <c r="C949" s="2">
        <v>11.79</v>
      </c>
      <c r="D949" s="2">
        <v>7.3818000000000001</v>
      </c>
      <c r="E949" s="2">
        <v>2489</v>
      </c>
      <c r="F949" s="2"/>
      <c r="G949" s="2"/>
      <c r="H949" s="21">
        <f t="shared" si="14"/>
        <v>1.4638571605294694E-2</v>
      </c>
      <c r="I949" s="13"/>
      <c r="J949" s="13"/>
      <c r="K949" s="13"/>
    </row>
    <row r="950" spans="2:11" ht="13.5" x14ac:dyDescent="0.35">
      <c r="B950" s="3">
        <v>43384</v>
      </c>
      <c r="C950" s="2">
        <v>11.6</v>
      </c>
      <c r="D950" s="2">
        <v>7.2628000000000004</v>
      </c>
      <c r="E950" s="2">
        <v>4722</v>
      </c>
      <c r="F950" s="2"/>
      <c r="G950" s="2"/>
      <c r="H950" s="21">
        <f t="shared" si="14"/>
        <v>-1.6120729361402335E-2</v>
      </c>
      <c r="I950" s="13"/>
      <c r="J950" s="13"/>
      <c r="K950" s="13"/>
    </row>
    <row r="951" spans="2:11" ht="13.5" x14ac:dyDescent="0.35">
      <c r="B951" s="3">
        <v>43385</v>
      </c>
      <c r="C951" s="2">
        <v>11.7</v>
      </c>
      <c r="D951" s="2">
        <v>7.3254000000000001</v>
      </c>
      <c r="E951" s="2">
        <v>1552</v>
      </c>
      <c r="F951" s="2"/>
      <c r="G951" s="2"/>
      <c r="H951" s="21">
        <f t="shared" si="14"/>
        <v>8.6192652971305503E-3</v>
      </c>
      <c r="I951" s="13"/>
      <c r="J951" s="13"/>
      <c r="K951" s="13"/>
    </row>
    <row r="952" spans="2:11" ht="13.5" x14ac:dyDescent="0.35">
      <c r="B952" s="3">
        <v>43389</v>
      </c>
      <c r="C952" s="2">
        <v>11.7</v>
      </c>
      <c r="D952" s="2">
        <v>7.3254000000000001</v>
      </c>
      <c r="E952" s="2">
        <v>3135</v>
      </c>
      <c r="F952" s="2"/>
      <c r="G952" s="2"/>
      <c r="H952" s="21">
        <f t="shared" si="14"/>
        <v>0</v>
      </c>
      <c r="I952" s="13"/>
      <c r="J952" s="13"/>
      <c r="K952" s="13"/>
    </row>
    <row r="953" spans="2:11" ht="13.5" x14ac:dyDescent="0.35">
      <c r="B953" s="3">
        <v>43390</v>
      </c>
      <c r="C953" s="2">
        <v>11.65</v>
      </c>
      <c r="D953" s="2">
        <v>7.2941000000000003</v>
      </c>
      <c r="E953" s="2">
        <v>2480</v>
      </c>
      <c r="F953" s="2"/>
      <c r="G953" s="2"/>
      <c r="H953" s="21">
        <f t="shared" si="14"/>
        <v>-4.2728042154694468E-3</v>
      </c>
      <c r="I953" s="13"/>
      <c r="J953" s="13"/>
      <c r="K953" s="13"/>
    </row>
    <row r="954" spans="2:11" ht="13.5" x14ac:dyDescent="0.35">
      <c r="B954" s="3">
        <v>43391</v>
      </c>
      <c r="C954" s="2">
        <v>11.58</v>
      </c>
      <c r="D954" s="2">
        <v>7.2503000000000002</v>
      </c>
      <c r="E954" s="2">
        <v>13688</v>
      </c>
      <c r="F954" s="2"/>
      <c r="G954" s="2"/>
      <c r="H954" s="21">
        <f t="shared" si="14"/>
        <v>-6.0048532375481635E-3</v>
      </c>
      <c r="I954" s="13"/>
      <c r="J954" s="13"/>
      <c r="K954" s="13"/>
    </row>
    <row r="955" spans="2:11" ht="13.5" x14ac:dyDescent="0.35">
      <c r="B955" s="3">
        <v>43392</v>
      </c>
      <c r="C955" s="2">
        <v>11.8</v>
      </c>
      <c r="D955" s="2">
        <v>7.3879999999999999</v>
      </c>
      <c r="E955" s="2">
        <v>134812</v>
      </c>
      <c r="F955" s="2"/>
      <c r="G955" s="2"/>
      <c r="H955" s="21">
        <f t="shared" si="14"/>
        <v>1.8992317559273369E-2</v>
      </c>
      <c r="I955" s="13"/>
      <c r="J955" s="13"/>
      <c r="K955" s="13"/>
    </row>
    <row r="956" spans="2:11" ht="13.5" x14ac:dyDescent="0.35">
      <c r="B956" s="3">
        <v>43395</v>
      </c>
      <c r="C956" s="2">
        <v>11.8</v>
      </c>
      <c r="D956" s="2">
        <v>7.3879999999999999</v>
      </c>
      <c r="E956" s="2">
        <v>16</v>
      </c>
      <c r="F956" s="2"/>
      <c r="G956" s="2"/>
      <c r="H956" s="21">
        <f t="shared" si="14"/>
        <v>0</v>
      </c>
      <c r="I956" s="13"/>
      <c r="J956" s="13"/>
      <c r="K956" s="13"/>
    </row>
    <row r="957" spans="2:11" ht="13.5" x14ac:dyDescent="0.35">
      <c r="B957" s="3">
        <v>43396</v>
      </c>
      <c r="C957" s="2">
        <v>11.8</v>
      </c>
      <c r="D957" s="2">
        <v>7.3879999999999999</v>
      </c>
      <c r="E957" s="2">
        <v>717</v>
      </c>
      <c r="F957" s="2"/>
      <c r="G957" s="2"/>
      <c r="H957" s="21">
        <f t="shared" si="14"/>
        <v>0</v>
      </c>
      <c r="I957" s="13"/>
      <c r="J957" s="13"/>
      <c r="K957" s="13"/>
    </row>
    <row r="958" spans="2:11" ht="13.5" x14ac:dyDescent="0.35">
      <c r="B958" s="3">
        <v>43397</v>
      </c>
      <c r="C958" s="2">
        <v>11.7</v>
      </c>
      <c r="D958" s="2">
        <v>7.3254000000000001</v>
      </c>
      <c r="E958" s="2">
        <v>11571</v>
      </c>
      <c r="F958" s="2"/>
      <c r="G958" s="2"/>
      <c r="H958" s="21">
        <f t="shared" si="14"/>
        <v>-8.4731997834325626E-3</v>
      </c>
      <c r="I958" s="13"/>
      <c r="J958" s="13"/>
      <c r="K958" s="13"/>
    </row>
    <row r="959" spans="2:11" ht="13.5" x14ac:dyDescent="0.35">
      <c r="B959" s="3">
        <v>43398</v>
      </c>
      <c r="C959" s="2">
        <v>11.6</v>
      </c>
      <c r="D959" s="2">
        <v>7.2628000000000004</v>
      </c>
      <c r="E959" s="2">
        <v>9476</v>
      </c>
      <c r="F959" s="2"/>
      <c r="G959" s="2"/>
      <c r="H959" s="21">
        <f t="shared" si="14"/>
        <v>-8.5456084309388936E-3</v>
      </c>
      <c r="I959" s="13"/>
      <c r="J959" s="13"/>
      <c r="K959" s="13"/>
    </row>
    <row r="960" spans="2:11" ht="13.5" x14ac:dyDescent="0.35">
      <c r="B960" s="3">
        <v>43399</v>
      </c>
      <c r="C960" s="2">
        <v>11.79</v>
      </c>
      <c r="D960" s="2">
        <v>7.3818000000000001</v>
      </c>
      <c r="E960" s="2">
        <v>1091</v>
      </c>
      <c r="F960" s="2"/>
      <c r="G960" s="2"/>
      <c r="H960" s="21">
        <f t="shared" si="14"/>
        <v>1.6384865341190692E-2</v>
      </c>
      <c r="I960" s="13"/>
      <c r="J960" s="13"/>
      <c r="K960" s="13"/>
    </row>
    <row r="961" spans="2:11" ht="13.5" x14ac:dyDescent="0.35">
      <c r="B961" s="3">
        <v>43402</v>
      </c>
      <c r="C961" s="2">
        <v>12</v>
      </c>
      <c r="D961" s="2">
        <v>7.5132000000000003</v>
      </c>
      <c r="E961" s="2">
        <v>3202</v>
      </c>
      <c r="F961" s="2"/>
      <c r="G961" s="2"/>
      <c r="H961" s="21">
        <f t="shared" si="14"/>
        <v>1.780053645452331E-2</v>
      </c>
      <c r="I961" s="13"/>
      <c r="J961" s="13"/>
      <c r="K961" s="13"/>
    </row>
    <row r="962" spans="2:11" ht="13.5" x14ac:dyDescent="0.35">
      <c r="B962" s="3">
        <v>43403</v>
      </c>
      <c r="C962" s="2">
        <v>11.84</v>
      </c>
      <c r="D962" s="2">
        <v>7.4131</v>
      </c>
      <c r="E962" s="2">
        <v>2615</v>
      </c>
      <c r="F962" s="2"/>
      <c r="G962" s="2"/>
      <c r="H962" s="21">
        <f t="shared" si="14"/>
        <v>-1.332321780333284E-2</v>
      </c>
      <c r="I962" s="13"/>
      <c r="J962" s="13"/>
      <c r="K962" s="13"/>
    </row>
    <row r="963" spans="2:11" ht="13.5" x14ac:dyDescent="0.35">
      <c r="B963" s="3">
        <v>43404</v>
      </c>
      <c r="C963" s="2">
        <v>11.8</v>
      </c>
      <c r="D963" s="2">
        <v>7.3879999999999999</v>
      </c>
      <c r="E963" s="2">
        <v>6561</v>
      </c>
      <c r="F963" s="2"/>
      <c r="G963" s="2"/>
      <c r="H963" s="21">
        <f t="shared" si="14"/>
        <v>-3.3858979374350976E-3</v>
      </c>
      <c r="I963" s="13"/>
      <c r="J963" s="13"/>
      <c r="K963" s="13"/>
    </row>
    <row r="964" spans="2:11" ht="13.5" x14ac:dyDescent="0.35">
      <c r="B964" s="3">
        <v>43405</v>
      </c>
      <c r="C964" s="2">
        <v>11.8</v>
      </c>
      <c r="D964" s="2">
        <v>7.3879999999999999</v>
      </c>
      <c r="E964" s="2">
        <v>3436</v>
      </c>
      <c r="F964" s="2"/>
      <c r="G964" s="2"/>
      <c r="H964" s="21">
        <f t="shared" si="14"/>
        <v>0</v>
      </c>
      <c r="I964" s="13"/>
      <c r="J964" s="13"/>
      <c r="K964" s="13"/>
    </row>
    <row r="965" spans="2:11" ht="13.5" x14ac:dyDescent="0.35">
      <c r="B965" s="3">
        <v>43406</v>
      </c>
      <c r="C965" s="2">
        <v>11.7</v>
      </c>
      <c r="D965" s="2">
        <v>7.3254000000000001</v>
      </c>
      <c r="E965" s="2">
        <v>5035</v>
      </c>
      <c r="F965" s="2"/>
      <c r="G965" s="2"/>
      <c r="H965" s="21">
        <f t="shared" si="14"/>
        <v>-8.4731997834325626E-3</v>
      </c>
      <c r="I965" s="13"/>
      <c r="J965" s="13"/>
      <c r="K965" s="13"/>
    </row>
    <row r="966" spans="2:11" ht="13.5" x14ac:dyDescent="0.35">
      <c r="B966" s="3">
        <v>43409</v>
      </c>
      <c r="C966" s="2">
        <v>11.7</v>
      </c>
      <c r="D966" s="2">
        <v>7.3254000000000001</v>
      </c>
      <c r="E966" s="2">
        <v>17</v>
      </c>
      <c r="F966" s="2"/>
      <c r="G966" s="2"/>
      <c r="H966" s="21">
        <f t="shared" si="14"/>
        <v>0</v>
      </c>
      <c r="I966" s="13"/>
      <c r="J966" s="13"/>
      <c r="K966" s="13"/>
    </row>
    <row r="967" spans="2:11" ht="13.5" x14ac:dyDescent="0.35">
      <c r="B967" s="3">
        <v>43410</v>
      </c>
      <c r="C967" s="2">
        <v>11.71</v>
      </c>
      <c r="D967" s="2">
        <v>7.3316999999999997</v>
      </c>
      <c r="E967" s="2">
        <v>971</v>
      </c>
      <c r="F967" s="2"/>
      <c r="G967" s="2"/>
      <c r="H967" s="21">
        <f t="shared" ref="H967:H1030" si="15">(D967-D966)/D966</f>
        <v>8.6002129576535457E-4</v>
      </c>
      <c r="I967" s="13"/>
      <c r="J967" s="13"/>
      <c r="K967" s="13"/>
    </row>
    <row r="968" spans="2:11" ht="13.5" x14ac:dyDescent="0.35">
      <c r="B968" s="3">
        <v>43411</v>
      </c>
      <c r="C968" s="2">
        <v>11.72</v>
      </c>
      <c r="D968" s="2">
        <v>7.3379000000000003</v>
      </c>
      <c r="E968" s="2">
        <v>1324</v>
      </c>
      <c r="F968" s="2"/>
      <c r="G968" s="2"/>
      <c r="H968" s="21">
        <f t="shared" si="15"/>
        <v>8.456428931899355E-4</v>
      </c>
      <c r="I968" s="13"/>
      <c r="J968" s="13"/>
      <c r="K968" s="13"/>
    </row>
    <row r="969" spans="2:11" ht="13.5" x14ac:dyDescent="0.35">
      <c r="B969" s="3">
        <v>43412</v>
      </c>
      <c r="C969" s="2">
        <v>12</v>
      </c>
      <c r="D969" s="2">
        <v>7.5132000000000003</v>
      </c>
      <c r="E969" s="2">
        <v>2154</v>
      </c>
      <c r="F969" s="2"/>
      <c r="G969" s="2"/>
      <c r="H969" s="21">
        <f t="shared" si="15"/>
        <v>2.3889668706305621E-2</v>
      </c>
      <c r="I969" s="13"/>
      <c r="J969" s="13"/>
      <c r="K969" s="13"/>
    </row>
    <row r="970" spans="2:11" ht="13.5" x14ac:dyDescent="0.35">
      <c r="B970" s="3">
        <v>43413</v>
      </c>
      <c r="C970" s="2">
        <v>11.9</v>
      </c>
      <c r="D970" s="2">
        <v>7.4505999999999997</v>
      </c>
      <c r="E970" s="2">
        <v>7550</v>
      </c>
      <c r="F970" s="2"/>
      <c r="G970" s="2"/>
      <c r="H970" s="21">
        <f t="shared" si="15"/>
        <v>-8.3320023425438768E-3</v>
      </c>
      <c r="I970" s="13"/>
      <c r="J970" s="13"/>
      <c r="K970" s="13"/>
    </row>
    <row r="971" spans="2:11" ht="13.5" x14ac:dyDescent="0.35">
      <c r="B971" s="3">
        <v>43416</v>
      </c>
      <c r="C971" s="2">
        <v>11.71</v>
      </c>
      <c r="D971" s="2">
        <v>7.3316999999999997</v>
      </c>
      <c r="E971" s="2">
        <v>12761</v>
      </c>
      <c r="F971" s="2"/>
      <c r="G971" s="2"/>
      <c r="H971" s="21">
        <f t="shared" si="15"/>
        <v>-1.5958446299626877E-2</v>
      </c>
      <c r="I971" s="13"/>
      <c r="J971" s="13"/>
      <c r="K971" s="13"/>
    </row>
    <row r="972" spans="2:11" ht="13.5" x14ac:dyDescent="0.35">
      <c r="B972" s="3">
        <v>43417</v>
      </c>
      <c r="C972" s="2">
        <v>11.7</v>
      </c>
      <c r="D972" s="2">
        <v>7.3254000000000001</v>
      </c>
      <c r="E972" s="2">
        <v>27107</v>
      </c>
      <c r="F972" s="2"/>
      <c r="G972" s="2"/>
      <c r="H972" s="21">
        <f t="shared" si="15"/>
        <v>-8.5928229469284451E-4</v>
      </c>
      <c r="I972" s="13"/>
      <c r="J972" s="13"/>
      <c r="K972" s="13"/>
    </row>
    <row r="973" spans="2:11" ht="13.5" x14ac:dyDescent="0.35">
      <c r="B973" s="3">
        <v>43418</v>
      </c>
      <c r="C973" s="2">
        <v>11.7</v>
      </c>
      <c r="D973" s="2">
        <v>7.3254000000000001</v>
      </c>
      <c r="E973" s="2">
        <v>5975</v>
      </c>
      <c r="F973" s="2"/>
      <c r="G973" s="2"/>
      <c r="H973" s="21">
        <f t="shared" si="15"/>
        <v>0</v>
      </c>
      <c r="I973" s="13"/>
      <c r="J973" s="13"/>
      <c r="K973" s="13"/>
    </row>
    <row r="974" spans="2:11" ht="13.5" x14ac:dyDescent="0.35">
      <c r="B974" s="3">
        <v>43419</v>
      </c>
      <c r="C974" s="2">
        <v>11.79</v>
      </c>
      <c r="D974" s="2">
        <v>7.3818000000000001</v>
      </c>
      <c r="E974" s="2">
        <v>2742</v>
      </c>
      <c r="F974" s="2"/>
      <c r="G974" s="2"/>
      <c r="H974" s="21">
        <f t="shared" si="15"/>
        <v>7.699238266852323E-3</v>
      </c>
      <c r="I974" s="13"/>
      <c r="J974" s="13"/>
      <c r="K974" s="13"/>
    </row>
    <row r="975" spans="2:11" ht="13.5" x14ac:dyDescent="0.35">
      <c r="B975" s="3">
        <v>43420</v>
      </c>
      <c r="C975" s="2">
        <v>11.8</v>
      </c>
      <c r="D975" s="2">
        <v>7.3879999999999999</v>
      </c>
      <c r="E975" s="2">
        <v>6121</v>
      </c>
      <c r="F975" s="2"/>
      <c r="G975" s="2"/>
      <c r="H975" s="21">
        <f t="shared" si="15"/>
        <v>8.3990354656042715E-4</v>
      </c>
      <c r="I975" s="13"/>
      <c r="J975" s="13"/>
      <c r="K975" s="13"/>
    </row>
    <row r="976" spans="2:11" ht="13.5" x14ac:dyDescent="0.35">
      <c r="B976" s="3">
        <v>43423</v>
      </c>
      <c r="C976" s="2">
        <v>11.8</v>
      </c>
      <c r="D976" s="2">
        <v>7.3879999999999999</v>
      </c>
      <c r="E976" s="2">
        <v>3625</v>
      </c>
      <c r="F976" s="2"/>
      <c r="G976" s="2"/>
      <c r="H976" s="21">
        <f t="shared" si="15"/>
        <v>0</v>
      </c>
      <c r="I976" s="13"/>
      <c r="J976" s="13"/>
      <c r="K976" s="13"/>
    </row>
    <row r="977" spans="2:11" ht="13.5" x14ac:dyDescent="0.35">
      <c r="B977" s="3">
        <v>43425</v>
      </c>
      <c r="C977" s="2">
        <v>11.75</v>
      </c>
      <c r="D977" s="2">
        <v>7.3567</v>
      </c>
      <c r="E977" s="2">
        <v>784</v>
      </c>
      <c r="F977" s="2"/>
      <c r="G977" s="2"/>
      <c r="H977" s="21">
        <f t="shared" si="15"/>
        <v>-4.2365998917162813E-3</v>
      </c>
      <c r="I977" s="13"/>
      <c r="J977" s="13"/>
      <c r="K977" s="13"/>
    </row>
    <row r="978" spans="2:11" ht="13.5" x14ac:dyDescent="0.35">
      <c r="B978" s="3">
        <v>43426</v>
      </c>
      <c r="C978" s="2">
        <v>11.6</v>
      </c>
      <c r="D978" s="2">
        <v>7.2628000000000004</v>
      </c>
      <c r="E978" s="2">
        <v>6155</v>
      </c>
      <c r="F978" s="2"/>
      <c r="G978" s="2"/>
      <c r="H978" s="21">
        <f t="shared" si="15"/>
        <v>-1.2763875107045231E-2</v>
      </c>
      <c r="I978" s="13"/>
      <c r="J978" s="13"/>
      <c r="K978" s="13"/>
    </row>
    <row r="979" spans="2:11" ht="13.5" x14ac:dyDescent="0.35">
      <c r="B979" s="3">
        <v>43427</v>
      </c>
      <c r="C979" s="2">
        <v>11.49</v>
      </c>
      <c r="D979" s="2">
        <v>7.1939000000000002</v>
      </c>
      <c r="E979" s="2">
        <v>5296</v>
      </c>
      <c r="F979" s="2"/>
      <c r="G979" s="2"/>
      <c r="H979" s="21">
        <f t="shared" si="15"/>
        <v>-9.4866993446054114E-3</v>
      </c>
      <c r="I979" s="13"/>
      <c r="J979" s="13"/>
      <c r="K979" s="13"/>
    </row>
    <row r="980" spans="2:11" ht="13.5" x14ac:dyDescent="0.35">
      <c r="B980" s="3">
        <v>43430</v>
      </c>
      <c r="C980" s="2">
        <v>11.45</v>
      </c>
      <c r="D980" s="2">
        <v>7.1688999999999998</v>
      </c>
      <c r="E980" s="2">
        <v>11353</v>
      </c>
      <c r="F980" s="2"/>
      <c r="G980" s="2"/>
      <c r="H980" s="21">
        <f t="shared" si="15"/>
        <v>-3.4751664604735061E-3</v>
      </c>
      <c r="I980" s="13"/>
      <c r="J980" s="13"/>
      <c r="K980" s="13"/>
    </row>
    <row r="981" spans="2:11" ht="13.5" x14ac:dyDescent="0.35">
      <c r="B981" s="3">
        <v>43431</v>
      </c>
      <c r="C981" s="2">
        <v>11.31</v>
      </c>
      <c r="D981" s="2">
        <v>7.0811999999999999</v>
      </c>
      <c r="E981" s="2">
        <v>5367</v>
      </c>
      <c r="F981" s="2"/>
      <c r="G981" s="2"/>
      <c r="H981" s="21">
        <f t="shared" si="15"/>
        <v>-1.2233397034412516E-2</v>
      </c>
      <c r="I981" s="13"/>
      <c r="J981" s="13"/>
      <c r="K981" s="13"/>
    </row>
    <row r="982" spans="2:11" ht="13.5" x14ac:dyDescent="0.35">
      <c r="B982" s="3">
        <v>43432</v>
      </c>
      <c r="C982" s="2">
        <v>11.49</v>
      </c>
      <c r="D982" s="2">
        <v>7.1939000000000002</v>
      </c>
      <c r="E982" s="2">
        <v>6803</v>
      </c>
      <c r="F982" s="2"/>
      <c r="G982" s="2"/>
      <c r="H982" s="21">
        <f t="shared" si="15"/>
        <v>1.5915381573744596E-2</v>
      </c>
      <c r="I982" s="13"/>
      <c r="J982" s="13"/>
      <c r="K982" s="13"/>
    </row>
    <row r="983" spans="2:11" ht="13.5" x14ac:dyDescent="0.35">
      <c r="B983" s="3">
        <v>43433</v>
      </c>
      <c r="C983" s="2">
        <v>11.4</v>
      </c>
      <c r="D983" s="2">
        <v>7.1375999999999999</v>
      </c>
      <c r="E983" s="2">
        <v>5199</v>
      </c>
      <c r="F983" s="2"/>
      <c r="G983" s="2"/>
      <c r="H983" s="21">
        <f t="shared" si="15"/>
        <v>-7.8260748689862568E-3</v>
      </c>
      <c r="I983" s="13"/>
      <c r="J983" s="13"/>
      <c r="K983" s="13"/>
    </row>
    <row r="984" spans="2:11" ht="13.5" x14ac:dyDescent="0.35">
      <c r="B984" s="3">
        <v>43434</v>
      </c>
      <c r="C984" s="2">
        <v>11.75</v>
      </c>
      <c r="D984" s="2">
        <v>7.3567</v>
      </c>
      <c r="E984" s="2">
        <v>4302</v>
      </c>
      <c r="F984" s="2"/>
      <c r="G984" s="2"/>
      <c r="H984" s="21">
        <f t="shared" si="15"/>
        <v>3.0696592692221487E-2</v>
      </c>
      <c r="I984" s="13"/>
      <c r="J984" s="13"/>
      <c r="K984" s="13"/>
    </row>
    <row r="985" spans="2:11" ht="13.5" x14ac:dyDescent="0.35">
      <c r="B985" s="3">
        <v>43437</v>
      </c>
      <c r="C985" s="2">
        <v>11.21</v>
      </c>
      <c r="D985" s="2">
        <v>7.4223999999999997</v>
      </c>
      <c r="E985" s="2">
        <v>8192</v>
      </c>
      <c r="F985" s="2"/>
      <c r="G985" s="2"/>
      <c r="H985" s="21">
        <f t="shared" si="15"/>
        <v>8.9306346595619847E-3</v>
      </c>
      <c r="I985" s="13"/>
      <c r="J985" s="13"/>
      <c r="K985" s="13"/>
    </row>
    <row r="986" spans="2:11" ht="13.5" x14ac:dyDescent="0.35">
      <c r="B986" s="3">
        <v>43438</v>
      </c>
      <c r="C986" s="2">
        <v>11.39</v>
      </c>
      <c r="D986" s="2">
        <v>7.5415999999999999</v>
      </c>
      <c r="E986" s="2">
        <v>645</v>
      </c>
      <c r="F986" s="2"/>
      <c r="G986" s="2"/>
      <c r="H986" s="21">
        <f t="shared" si="15"/>
        <v>1.6059495580944196E-2</v>
      </c>
      <c r="I986" s="13"/>
      <c r="J986" s="13"/>
      <c r="K986" s="13"/>
    </row>
    <row r="987" spans="2:11" ht="13.5" x14ac:dyDescent="0.35">
      <c r="B987" s="3">
        <v>43439</v>
      </c>
      <c r="C987" s="2">
        <v>11.39</v>
      </c>
      <c r="D987" s="2">
        <v>7.5415999999999999</v>
      </c>
      <c r="E987" s="2">
        <v>3626</v>
      </c>
      <c r="F987" s="2"/>
      <c r="G987" s="2"/>
      <c r="H987" s="21">
        <f t="shared" si="15"/>
        <v>0</v>
      </c>
      <c r="I987" s="13"/>
      <c r="J987" s="13"/>
      <c r="K987" s="13"/>
    </row>
    <row r="988" spans="2:11" ht="13.5" x14ac:dyDescent="0.35">
      <c r="B988" s="3">
        <v>43440</v>
      </c>
      <c r="C988" s="2">
        <v>11.3</v>
      </c>
      <c r="D988" s="2">
        <v>7.4820000000000002</v>
      </c>
      <c r="E988" s="2">
        <v>1062</v>
      </c>
      <c r="F988" s="2"/>
      <c r="G988" s="2"/>
      <c r="H988" s="21">
        <f t="shared" si="15"/>
        <v>-7.902832290230144E-3</v>
      </c>
      <c r="I988" s="13"/>
      <c r="J988" s="13"/>
      <c r="K988" s="13"/>
    </row>
    <row r="989" spans="2:11" ht="13.5" x14ac:dyDescent="0.35">
      <c r="B989" s="3">
        <v>43441</v>
      </c>
      <c r="C989" s="2">
        <v>11.3</v>
      </c>
      <c r="D989" s="2">
        <v>7.4820000000000002</v>
      </c>
      <c r="E989" s="2">
        <v>1499</v>
      </c>
      <c r="F989" s="2"/>
      <c r="G989" s="2"/>
      <c r="H989" s="21">
        <f t="shared" si="15"/>
        <v>0</v>
      </c>
      <c r="I989" s="13"/>
      <c r="J989" s="13"/>
      <c r="K989" s="13"/>
    </row>
    <row r="990" spans="2:11" ht="13.5" x14ac:dyDescent="0.35">
      <c r="B990" s="3">
        <v>43444</v>
      </c>
      <c r="C990" s="2">
        <v>11.2</v>
      </c>
      <c r="D990" s="2">
        <v>7.4157999999999999</v>
      </c>
      <c r="E990" s="2">
        <v>3286</v>
      </c>
      <c r="F990" s="2"/>
      <c r="G990" s="2"/>
      <c r="H990" s="21">
        <f t="shared" si="15"/>
        <v>-8.8479016305800934E-3</v>
      </c>
      <c r="I990" s="13"/>
      <c r="J990" s="13"/>
      <c r="K990" s="13"/>
    </row>
    <row r="991" spans="2:11" ht="13.5" x14ac:dyDescent="0.35">
      <c r="B991" s="3">
        <v>43445</v>
      </c>
      <c r="C991" s="2">
        <v>11.4</v>
      </c>
      <c r="D991" s="2">
        <v>7.5481999999999996</v>
      </c>
      <c r="E991" s="2">
        <v>4964</v>
      </c>
      <c r="F991" s="2"/>
      <c r="G991" s="2"/>
      <c r="H991" s="21">
        <f t="shared" si="15"/>
        <v>1.785377167669026E-2</v>
      </c>
      <c r="I991" s="13"/>
      <c r="J991" s="13"/>
      <c r="K991" s="13"/>
    </row>
    <row r="992" spans="2:11" ht="13.5" x14ac:dyDescent="0.35">
      <c r="B992" s="3">
        <v>43446</v>
      </c>
      <c r="C992" s="2">
        <v>11.41</v>
      </c>
      <c r="D992" s="2">
        <v>7.5548000000000002</v>
      </c>
      <c r="E992" s="2">
        <v>63442</v>
      </c>
      <c r="F992" s="2"/>
      <c r="G992" s="2"/>
      <c r="H992" s="21">
        <f t="shared" si="15"/>
        <v>8.7438064704175905E-4</v>
      </c>
      <c r="I992" s="13"/>
      <c r="J992" s="13"/>
      <c r="K992" s="13"/>
    </row>
    <row r="993" spans="2:11" ht="13.5" x14ac:dyDescent="0.35">
      <c r="B993" s="3">
        <v>43447</v>
      </c>
      <c r="C993" s="2">
        <v>11.45</v>
      </c>
      <c r="D993" s="2">
        <v>7.5812999999999997</v>
      </c>
      <c r="E993" s="2">
        <v>1249</v>
      </c>
      <c r="F993" s="2"/>
      <c r="G993" s="2"/>
      <c r="H993" s="21">
        <f t="shared" si="15"/>
        <v>3.5077037115475622E-3</v>
      </c>
      <c r="I993" s="13"/>
      <c r="J993" s="13"/>
      <c r="K993" s="13"/>
    </row>
    <row r="994" spans="2:11" ht="13.5" x14ac:dyDescent="0.35">
      <c r="B994" s="3">
        <v>43448</v>
      </c>
      <c r="C994" s="2">
        <v>11.3</v>
      </c>
      <c r="D994" s="2">
        <v>7.4820000000000002</v>
      </c>
      <c r="E994" s="2">
        <v>3277</v>
      </c>
      <c r="F994" s="2"/>
      <c r="G994" s="2"/>
      <c r="H994" s="21">
        <f t="shared" si="15"/>
        <v>-1.3098017490403955E-2</v>
      </c>
      <c r="I994" s="13"/>
      <c r="J994" s="13"/>
      <c r="K994" s="13"/>
    </row>
    <row r="995" spans="2:11" ht="13.5" x14ac:dyDescent="0.35">
      <c r="B995" s="3">
        <v>43451</v>
      </c>
      <c r="C995" s="2">
        <v>11.18</v>
      </c>
      <c r="D995" s="2">
        <v>7.4024999999999999</v>
      </c>
      <c r="E995" s="2">
        <v>2416</v>
      </c>
      <c r="F995" s="2"/>
      <c r="G995" s="2"/>
      <c r="H995" s="21">
        <f t="shared" si="15"/>
        <v>-1.0625501202886975E-2</v>
      </c>
      <c r="I995" s="13"/>
      <c r="J995" s="13"/>
      <c r="K995" s="13"/>
    </row>
    <row r="996" spans="2:11" ht="13.5" x14ac:dyDescent="0.35">
      <c r="B996" s="3">
        <v>43452</v>
      </c>
      <c r="C996" s="2">
        <v>11.2</v>
      </c>
      <c r="D996" s="2">
        <v>7.4157999999999999</v>
      </c>
      <c r="E996" s="2">
        <v>10796</v>
      </c>
      <c r="F996" s="2"/>
      <c r="G996" s="2"/>
      <c r="H996" s="21">
        <f t="shared" si="15"/>
        <v>1.7966903073286173E-3</v>
      </c>
      <c r="I996" s="13"/>
      <c r="J996" s="13"/>
      <c r="K996" s="13"/>
    </row>
    <row r="997" spans="2:11" ht="13.5" x14ac:dyDescent="0.35">
      <c r="B997" s="3">
        <v>43453</v>
      </c>
      <c r="C997" s="2">
        <v>11.3</v>
      </c>
      <c r="D997" s="2">
        <v>7.4820000000000002</v>
      </c>
      <c r="E997" s="2">
        <v>584</v>
      </c>
      <c r="F997" s="2"/>
      <c r="G997" s="2"/>
      <c r="H997" s="21">
        <f t="shared" si="15"/>
        <v>8.9268858383451891E-3</v>
      </c>
      <c r="I997" s="13"/>
      <c r="J997" s="13"/>
      <c r="K997" s="13"/>
    </row>
    <row r="998" spans="2:11" ht="13.5" x14ac:dyDescent="0.35">
      <c r="B998" s="3">
        <v>43454</v>
      </c>
      <c r="C998" s="2">
        <v>11.1</v>
      </c>
      <c r="D998" s="2">
        <v>7.3495999999999997</v>
      </c>
      <c r="E998" s="2">
        <v>25465</v>
      </c>
      <c r="F998" s="2"/>
      <c r="G998" s="2"/>
      <c r="H998" s="21">
        <f t="shared" si="15"/>
        <v>-1.7695803261160187E-2</v>
      </c>
      <c r="I998" s="13"/>
      <c r="J998" s="13"/>
      <c r="K998" s="13"/>
    </row>
    <row r="999" spans="2:11" ht="13.5" x14ac:dyDescent="0.35">
      <c r="B999" s="3">
        <v>43455</v>
      </c>
      <c r="C999" s="2">
        <v>10.95</v>
      </c>
      <c r="D999" s="2">
        <v>7.2502000000000004</v>
      </c>
      <c r="E999" s="2">
        <v>5602</v>
      </c>
      <c r="F999" s="2"/>
      <c r="G999" s="2"/>
      <c r="H999" s="21">
        <f t="shared" si="15"/>
        <v>-1.352454555349941E-2</v>
      </c>
      <c r="I999" s="13"/>
      <c r="J999" s="13"/>
      <c r="K999" s="13"/>
    </row>
    <row r="1000" spans="2:11" ht="13.5" x14ac:dyDescent="0.35">
      <c r="B1000" s="3">
        <v>43458</v>
      </c>
      <c r="C1000" s="2">
        <v>10.71</v>
      </c>
      <c r="D1000" s="2">
        <v>7.0913000000000004</v>
      </c>
      <c r="E1000" s="2">
        <v>1935</v>
      </c>
      <c r="F1000" s="2"/>
      <c r="G1000" s="2"/>
      <c r="H1000" s="21">
        <f t="shared" si="15"/>
        <v>-2.1916636782433593E-2</v>
      </c>
      <c r="I1000" s="13"/>
      <c r="J1000" s="13"/>
      <c r="K1000" s="13"/>
    </row>
    <row r="1001" spans="2:11" ht="13.5" x14ac:dyDescent="0.35">
      <c r="B1001" s="3">
        <v>43459</v>
      </c>
      <c r="C1001" s="2">
        <v>11</v>
      </c>
      <c r="D1001" s="2">
        <v>7.2834000000000003</v>
      </c>
      <c r="E1001" s="2">
        <v>6586</v>
      </c>
      <c r="F1001" s="2"/>
      <c r="G1001" s="2"/>
      <c r="H1001" s="21">
        <f t="shared" si="15"/>
        <v>2.7089532243735271E-2</v>
      </c>
      <c r="I1001" s="13"/>
      <c r="J1001" s="13"/>
      <c r="K1001" s="13"/>
    </row>
    <row r="1002" spans="2:11" ht="13.5" x14ac:dyDescent="0.35">
      <c r="B1002" s="3">
        <v>43460</v>
      </c>
      <c r="C1002" s="2">
        <v>10.9</v>
      </c>
      <c r="D1002" s="2">
        <v>7.2171000000000003</v>
      </c>
      <c r="E1002" s="2">
        <v>3399</v>
      </c>
      <c r="F1002" s="2"/>
      <c r="G1002" s="2"/>
      <c r="H1002" s="21">
        <f t="shared" si="15"/>
        <v>-9.1028915067139001E-3</v>
      </c>
      <c r="I1002" s="13"/>
      <c r="J1002" s="13"/>
      <c r="K1002" s="13"/>
    </row>
    <row r="1003" spans="2:11" ht="13.5" x14ac:dyDescent="0.35">
      <c r="B1003" s="3">
        <v>43461</v>
      </c>
      <c r="C1003" s="2">
        <v>10.75</v>
      </c>
      <c r="D1003" s="2">
        <v>7.1177999999999999</v>
      </c>
      <c r="E1003" s="2">
        <v>7853</v>
      </c>
      <c r="F1003" s="2"/>
      <c r="G1003" s="2"/>
      <c r="H1003" s="21">
        <f t="shared" si="15"/>
        <v>-1.3758989067631096E-2</v>
      </c>
      <c r="I1003" s="13"/>
      <c r="J1003" s="13"/>
      <c r="K1003" s="13"/>
    </row>
    <row r="1004" spans="2:11" ht="13.5" x14ac:dyDescent="0.35">
      <c r="B1004" s="3">
        <v>43462</v>
      </c>
      <c r="C1004" s="2">
        <v>11.23</v>
      </c>
      <c r="D1004" s="2">
        <v>7.4356</v>
      </c>
      <c r="E1004" s="2">
        <v>18493</v>
      </c>
      <c r="F1004" s="2"/>
      <c r="G1004" s="2"/>
      <c r="H1004" s="21">
        <f t="shared" si="15"/>
        <v>4.4648627384866121E-2</v>
      </c>
      <c r="I1004" s="13"/>
      <c r="J1004" s="13"/>
      <c r="K1004" s="13"/>
    </row>
    <row r="1005" spans="2:11" ht="13.5" x14ac:dyDescent="0.35">
      <c r="B1005" s="3">
        <v>43465</v>
      </c>
      <c r="C1005" s="2">
        <v>11.39</v>
      </c>
      <c r="D1005" s="2">
        <v>7.5415999999999999</v>
      </c>
      <c r="E1005" s="2">
        <v>19285</v>
      </c>
      <c r="F1005" s="2"/>
      <c r="G1005" s="2"/>
      <c r="H1005" s="21">
        <f t="shared" si="15"/>
        <v>1.4255742643498825E-2</v>
      </c>
      <c r="I1005" s="13"/>
      <c r="J1005" s="13"/>
      <c r="K1005" s="13"/>
    </row>
    <row r="1006" spans="2:11" ht="13.5" x14ac:dyDescent="0.35">
      <c r="B1006" s="3">
        <v>43467</v>
      </c>
      <c r="C1006" s="2">
        <v>11</v>
      </c>
      <c r="D1006" s="2">
        <v>7.2834000000000003</v>
      </c>
      <c r="E1006" s="2">
        <v>36628</v>
      </c>
      <c r="F1006" s="2"/>
      <c r="G1006" s="2"/>
      <c r="H1006" s="21">
        <f t="shared" si="15"/>
        <v>-3.4236766733849518E-2</v>
      </c>
      <c r="I1006" s="13"/>
      <c r="J1006" s="13"/>
      <c r="K1006" s="13"/>
    </row>
    <row r="1007" spans="2:11" ht="13.5" x14ac:dyDescent="0.35">
      <c r="B1007" s="3">
        <v>43468</v>
      </c>
      <c r="C1007" s="2">
        <v>11.05</v>
      </c>
      <c r="D1007" s="2">
        <v>7.3164999999999996</v>
      </c>
      <c r="E1007" s="2">
        <v>10168</v>
      </c>
      <c r="F1007" s="2"/>
      <c r="G1007" s="2"/>
      <c r="H1007" s="21">
        <f t="shared" si="15"/>
        <v>4.5445808276353408E-3</v>
      </c>
      <c r="I1007" s="13"/>
      <c r="J1007" s="13"/>
      <c r="K1007" s="13"/>
    </row>
    <row r="1008" spans="2:11" ht="13.5" x14ac:dyDescent="0.35">
      <c r="B1008" s="3">
        <v>43469</v>
      </c>
      <c r="C1008" s="2">
        <v>11.22</v>
      </c>
      <c r="D1008" s="2">
        <v>7.4290000000000003</v>
      </c>
      <c r="E1008" s="2">
        <v>3268</v>
      </c>
      <c r="F1008" s="2"/>
      <c r="G1008" s="2"/>
      <c r="H1008" s="21">
        <f t="shared" si="15"/>
        <v>1.5376204469350197E-2</v>
      </c>
      <c r="I1008" s="13"/>
      <c r="J1008" s="13"/>
      <c r="K1008" s="13"/>
    </row>
    <row r="1009" spans="2:11" ht="13.5" x14ac:dyDescent="0.35">
      <c r="B1009" s="3">
        <v>43472</v>
      </c>
      <c r="C1009" s="2">
        <v>11.34</v>
      </c>
      <c r="D1009" s="2">
        <v>7.5084999999999997</v>
      </c>
      <c r="E1009" s="2">
        <v>2220</v>
      </c>
      <c r="F1009" s="2"/>
      <c r="G1009" s="2"/>
      <c r="H1009" s="21">
        <f t="shared" si="15"/>
        <v>1.0701305693902203E-2</v>
      </c>
      <c r="I1009" s="13"/>
      <c r="J1009" s="13"/>
      <c r="K1009" s="13"/>
    </row>
    <row r="1010" spans="2:11" ht="13.5" x14ac:dyDescent="0.35">
      <c r="B1010" s="3">
        <v>43473</v>
      </c>
      <c r="C1010" s="2">
        <v>11.35</v>
      </c>
      <c r="D1010" s="2">
        <v>7.5151000000000003</v>
      </c>
      <c r="E1010" s="2">
        <v>24564</v>
      </c>
      <c r="F1010" s="2"/>
      <c r="G1010" s="2"/>
      <c r="H1010" s="21">
        <f t="shared" si="15"/>
        <v>8.7900379569828932E-4</v>
      </c>
      <c r="I1010" s="13"/>
      <c r="J1010" s="13"/>
      <c r="K1010" s="13"/>
    </row>
    <row r="1011" spans="2:11" ht="13.5" x14ac:dyDescent="0.35">
      <c r="B1011" s="3">
        <v>43474</v>
      </c>
      <c r="C1011" s="2">
        <v>11.34</v>
      </c>
      <c r="D1011" s="2">
        <v>7.5084999999999997</v>
      </c>
      <c r="E1011" s="2">
        <v>4251</v>
      </c>
      <c r="F1011" s="2"/>
      <c r="G1011" s="2"/>
      <c r="H1011" s="21">
        <f t="shared" si="15"/>
        <v>-8.7823182658921444E-4</v>
      </c>
      <c r="I1011" s="13"/>
      <c r="J1011" s="13"/>
      <c r="K1011" s="13"/>
    </row>
    <row r="1012" spans="2:11" ht="13.5" x14ac:dyDescent="0.35">
      <c r="B1012" s="3">
        <v>43475</v>
      </c>
      <c r="C1012" s="2">
        <v>11.28</v>
      </c>
      <c r="D1012" s="2">
        <v>7.4687000000000001</v>
      </c>
      <c r="E1012" s="2">
        <v>5739</v>
      </c>
      <c r="F1012" s="2"/>
      <c r="G1012" s="2"/>
      <c r="H1012" s="21">
        <f t="shared" si="15"/>
        <v>-5.300659252846722E-3</v>
      </c>
      <c r="I1012" s="13"/>
      <c r="J1012" s="13"/>
      <c r="K1012" s="13"/>
    </row>
    <row r="1013" spans="2:11" ht="13.5" x14ac:dyDescent="0.35">
      <c r="B1013" s="3">
        <v>43476</v>
      </c>
      <c r="C1013" s="2">
        <v>11.46</v>
      </c>
      <c r="D1013" s="2">
        <v>7.5879000000000003</v>
      </c>
      <c r="E1013" s="2">
        <v>6707</v>
      </c>
      <c r="F1013" s="2"/>
      <c r="G1013" s="2"/>
      <c r="H1013" s="21">
        <f t="shared" si="15"/>
        <v>1.5959939480766423E-2</v>
      </c>
      <c r="I1013" s="13"/>
      <c r="J1013" s="13"/>
      <c r="K1013" s="13"/>
    </row>
    <row r="1014" spans="2:11" ht="13.5" x14ac:dyDescent="0.35">
      <c r="B1014" s="3">
        <v>43480</v>
      </c>
      <c r="C1014" s="2">
        <v>11.2</v>
      </c>
      <c r="D1014" s="2">
        <v>7.4157999999999999</v>
      </c>
      <c r="E1014" s="2">
        <v>10764</v>
      </c>
      <c r="F1014" s="2"/>
      <c r="G1014" s="2"/>
      <c r="H1014" s="21">
        <f t="shared" si="15"/>
        <v>-2.2680847138206929E-2</v>
      </c>
      <c r="I1014" s="13"/>
      <c r="J1014" s="13"/>
      <c r="K1014" s="13"/>
    </row>
    <row r="1015" spans="2:11" ht="13.5" x14ac:dyDescent="0.35">
      <c r="B1015" s="3">
        <v>43481</v>
      </c>
      <c r="C1015" s="2">
        <v>11.38</v>
      </c>
      <c r="D1015" s="2">
        <v>7.5350000000000001</v>
      </c>
      <c r="E1015" s="2">
        <v>5160</v>
      </c>
      <c r="F1015" s="2"/>
      <c r="G1015" s="2"/>
      <c r="H1015" s="21">
        <f t="shared" si="15"/>
        <v>1.607378839774538E-2</v>
      </c>
      <c r="I1015" s="13"/>
      <c r="J1015" s="13"/>
      <c r="K1015" s="13"/>
    </row>
    <row r="1016" spans="2:11" ht="13.5" x14ac:dyDescent="0.35">
      <c r="B1016" s="3">
        <v>43482</v>
      </c>
      <c r="C1016" s="2">
        <v>11.6</v>
      </c>
      <c r="D1016" s="2">
        <v>7.6806000000000001</v>
      </c>
      <c r="E1016" s="2">
        <v>62097</v>
      </c>
      <c r="F1016" s="2"/>
      <c r="G1016" s="2"/>
      <c r="H1016" s="21">
        <f t="shared" si="15"/>
        <v>1.9323158593231578E-2</v>
      </c>
      <c r="I1016" s="13"/>
      <c r="J1016" s="13"/>
      <c r="K1016" s="13"/>
    </row>
    <row r="1017" spans="2:11" ht="13.5" x14ac:dyDescent="0.35">
      <c r="B1017" s="3">
        <v>43483</v>
      </c>
      <c r="C1017" s="2">
        <v>11.5</v>
      </c>
      <c r="D1017" s="2">
        <v>7.6143999999999998</v>
      </c>
      <c r="E1017" s="2">
        <v>19500</v>
      </c>
      <c r="F1017" s="2"/>
      <c r="G1017" s="2"/>
      <c r="H1017" s="21">
        <f t="shared" si="15"/>
        <v>-8.6191182980496651E-3</v>
      </c>
      <c r="I1017" s="13"/>
      <c r="J1017" s="13"/>
      <c r="K1017" s="13"/>
    </row>
    <row r="1018" spans="2:11" ht="13.5" x14ac:dyDescent="0.35">
      <c r="B1018" s="3">
        <v>43486</v>
      </c>
      <c r="C1018" s="2">
        <v>11.37</v>
      </c>
      <c r="D1018" s="2">
        <v>7.5282999999999998</v>
      </c>
      <c r="E1018" s="2">
        <v>11909</v>
      </c>
      <c r="F1018" s="2"/>
      <c r="G1018" s="2"/>
      <c r="H1018" s="21">
        <f t="shared" si="15"/>
        <v>-1.1307522588779165E-2</v>
      </c>
      <c r="I1018" s="13"/>
      <c r="J1018" s="13"/>
      <c r="K1018" s="13"/>
    </row>
    <row r="1019" spans="2:11" ht="13.5" x14ac:dyDescent="0.35">
      <c r="B1019" s="3">
        <v>43487</v>
      </c>
      <c r="C1019" s="2">
        <v>11.2</v>
      </c>
      <c r="D1019" s="2">
        <v>7.4157999999999999</v>
      </c>
      <c r="E1019" s="2">
        <v>12240</v>
      </c>
      <c r="F1019" s="2"/>
      <c r="G1019" s="2"/>
      <c r="H1019" s="21">
        <f t="shared" si="15"/>
        <v>-1.4943612767822726E-2</v>
      </c>
      <c r="I1019" s="13"/>
      <c r="J1019" s="13"/>
      <c r="K1019" s="13"/>
    </row>
    <row r="1020" spans="2:11" ht="13.5" x14ac:dyDescent="0.35">
      <c r="B1020" s="3">
        <v>43488</v>
      </c>
      <c r="C1020" s="2">
        <v>11.2</v>
      </c>
      <c r="D1020" s="2">
        <v>7.4157999999999999</v>
      </c>
      <c r="E1020" s="2">
        <v>12641</v>
      </c>
      <c r="F1020" s="2"/>
      <c r="G1020" s="2"/>
      <c r="H1020" s="21">
        <f t="shared" si="15"/>
        <v>0</v>
      </c>
      <c r="I1020" s="13"/>
      <c r="J1020" s="13"/>
      <c r="K1020" s="13"/>
    </row>
    <row r="1021" spans="2:11" ht="13.5" x14ac:dyDescent="0.35">
      <c r="B1021" s="3">
        <v>43489</v>
      </c>
      <c r="C1021" s="2">
        <v>11.2</v>
      </c>
      <c r="D1021" s="2">
        <v>7.4157999999999999</v>
      </c>
      <c r="E1021" s="2">
        <v>11536</v>
      </c>
      <c r="F1021" s="2"/>
      <c r="G1021" s="2"/>
      <c r="H1021" s="21">
        <f t="shared" si="15"/>
        <v>0</v>
      </c>
      <c r="I1021" s="13"/>
      <c r="J1021" s="13"/>
      <c r="K1021" s="13"/>
    </row>
    <row r="1022" spans="2:11" ht="13.5" x14ac:dyDescent="0.35">
      <c r="B1022" s="3">
        <v>43490</v>
      </c>
      <c r="C1022" s="2">
        <v>11.25</v>
      </c>
      <c r="D1022" s="2">
        <v>7.4489000000000001</v>
      </c>
      <c r="E1022" s="2">
        <v>9253</v>
      </c>
      <c r="F1022" s="2"/>
      <c r="G1022" s="2"/>
      <c r="H1022" s="21">
        <f t="shared" si="15"/>
        <v>4.4634429191725946E-3</v>
      </c>
      <c r="I1022" s="13"/>
      <c r="J1022" s="13"/>
      <c r="K1022" s="13"/>
    </row>
    <row r="1023" spans="2:11" ht="13.5" x14ac:dyDescent="0.35">
      <c r="B1023" s="3">
        <v>43493</v>
      </c>
      <c r="C1023" s="2">
        <v>11.3</v>
      </c>
      <c r="D1023" s="2">
        <v>7.4820000000000002</v>
      </c>
      <c r="E1023" s="2">
        <v>3704</v>
      </c>
      <c r="F1023" s="2"/>
      <c r="G1023" s="2"/>
      <c r="H1023" s="21">
        <f t="shared" si="15"/>
        <v>4.4436091234947616E-3</v>
      </c>
      <c r="I1023" s="13"/>
      <c r="J1023" s="13"/>
      <c r="K1023" s="13"/>
    </row>
    <row r="1024" spans="2:11" ht="13.5" x14ac:dyDescent="0.35">
      <c r="B1024" s="3">
        <v>43494</v>
      </c>
      <c r="C1024" s="2">
        <v>11.13</v>
      </c>
      <c r="D1024" s="2">
        <v>7.3693999999999997</v>
      </c>
      <c r="E1024" s="2">
        <v>9455</v>
      </c>
      <c r="F1024" s="2"/>
      <c r="G1024" s="2"/>
      <c r="H1024" s="21">
        <f t="shared" si="15"/>
        <v>-1.5049452018177022E-2</v>
      </c>
      <c r="I1024" s="13"/>
      <c r="J1024" s="13"/>
      <c r="K1024" s="13"/>
    </row>
    <row r="1025" spans="2:11" ht="13.5" x14ac:dyDescent="0.35">
      <c r="B1025" s="3">
        <v>43495</v>
      </c>
      <c r="C1025" s="2">
        <v>11.13</v>
      </c>
      <c r="D1025" s="2">
        <v>7.3693999999999997</v>
      </c>
      <c r="E1025" s="2">
        <v>5619</v>
      </c>
      <c r="F1025" s="2"/>
      <c r="G1025" s="2"/>
      <c r="H1025" s="21">
        <f t="shared" si="15"/>
        <v>0</v>
      </c>
      <c r="I1025" s="13"/>
      <c r="J1025" s="13"/>
      <c r="K1025" s="13"/>
    </row>
    <row r="1026" spans="2:11" ht="13.5" x14ac:dyDescent="0.35">
      <c r="B1026" s="3">
        <v>43496</v>
      </c>
      <c r="C1026" s="2">
        <v>11.08</v>
      </c>
      <c r="D1026" s="2">
        <v>7.3362999999999996</v>
      </c>
      <c r="E1026" s="2">
        <v>3764</v>
      </c>
      <c r="F1026" s="2"/>
      <c r="G1026" s="2"/>
      <c r="H1026" s="21">
        <f t="shared" si="15"/>
        <v>-4.4915461231579412E-3</v>
      </c>
      <c r="I1026" s="13"/>
      <c r="J1026" s="13"/>
      <c r="K1026" s="13"/>
    </row>
    <row r="1027" spans="2:11" ht="13.5" x14ac:dyDescent="0.35">
      <c r="B1027" s="3">
        <v>43497</v>
      </c>
      <c r="C1027" s="2">
        <v>11.08</v>
      </c>
      <c r="D1027" s="2">
        <v>7.3362999999999996</v>
      </c>
      <c r="E1027" s="2">
        <v>4488</v>
      </c>
      <c r="F1027" s="2"/>
      <c r="G1027" s="2"/>
      <c r="H1027" s="21">
        <f t="shared" si="15"/>
        <v>0</v>
      </c>
      <c r="I1027" s="13"/>
      <c r="J1027" s="13"/>
      <c r="K1027" s="13"/>
    </row>
    <row r="1028" spans="2:11" ht="13.5" x14ac:dyDescent="0.35">
      <c r="B1028" s="3">
        <v>43500</v>
      </c>
      <c r="C1028" s="2">
        <v>11.2</v>
      </c>
      <c r="D1028" s="2">
        <v>7.4157999999999999</v>
      </c>
      <c r="E1028" s="2">
        <v>5641</v>
      </c>
      <c r="F1028" s="2"/>
      <c r="G1028" s="2"/>
      <c r="H1028" s="21">
        <f t="shared" si="15"/>
        <v>1.0836525223886749E-2</v>
      </c>
      <c r="I1028" s="13"/>
      <c r="J1028" s="13"/>
      <c r="K1028" s="13"/>
    </row>
    <row r="1029" spans="2:11" ht="13.5" x14ac:dyDescent="0.35">
      <c r="B1029" s="3">
        <v>43501</v>
      </c>
      <c r="C1029" s="2">
        <v>11.1</v>
      </c>
      <c r="D1029" s="2">
        <v>7.3495999999999997</v>
      </c>
      <c r="E1029" s="2">
        <v>4073</v>
      </c>
      <c r="F1029" s="2"/>
      <c r="G1029" s="2"/>
      <c r="H1029" s="21">
        <f t="shared" si="15"/>
        <v>-8.9268858383451891E-3</v>
      </c>
      <c r="I1029" s="13"/>
      <c r="J1029" s="13"/>
      <c r="K1029" s="13"/>
    </row>
    <row r="1030" spans="2:11" ht="13.5" x14ac:dyDescent="0.35">
      <c r="B1030" s="3">
        <v>43502</v>
      </c>
      <c r="C1030" s="2">
        <v>11.15</v>
      </c>
      <c r="D1030" s="2">
        <v>7.3826999999999998</v>
      </c>
      <c r="E1030" s="2">
        <v>1941</v>
      </c>
      <c r="F1030" s="2"/>
      <c r="G1030" s="2"/>
      <c r="H1030" s="21">
        <f t="shared" si="15"/>
        <v>4.503646456950056E-3</v>
      </c>
      <c r="I1030" s="13"/>
      <c r="J1030" s="13"/>
      <c r="K1030" s="13"/>
    </row>
    <row r="1031" spans="2:11" ht="13.5" x14ac:dyDescent="0.35">
      <c r="B1031" s="3">
        <v>43503</v>
      </c>
      <c r="C1031" s="2">
        <v>11.12</v>
      </c>
      <c r="D1031" s="2">
        <v>7.3628</v>
      </c>
      <c r="E1031" s="2">
        <v>3861</v>
      </c>
      <c r="F1031" s="2"/>
      <c r="G1031" s="2"/>
      <c r="H1031" s="21">
        <f t="shared" ref="H1031:H1094" si="16">(D1031-D1030)/D1030</f>
        <v>-2.6954908095953795E-3</v>
      </c>
      <c r="I1031" s="13"/>
      <c r="J1031" s="13"/>
      <c r="K1031" s="13"/>
    </row>
    <row r="1032" spans="2:11" ht="13.5" x14ac:dyDescent="0.35">
      <c r="B1032" s="3">
        <v>43504</v>
      </c>
      <c r="C1032" s="2">
        <v>11.15</v>
      </c>
      <c r="D1032" s="2">
        <v>7.3826999999999998</v>
      </c>
      <c r="E1032" s="2">
        <v>2787</v>
      </c>
      <c r="F1032" s="2"/>
      <c r="G1032" s="2"/>
      <c r="H1032" s="21">
        <f t="shared" si="16"/>
        <v>2.7027761177812527E-3</v>
      </c>
      <c r="I1032" s="13"/>
      <c r="J1032" s="13"/>
      <c r="K1032" s="13"/>
    </row>
    <row r="1033" spans="2:11" ht="13.5" x14ac:dyDescent="0.35">
      <c r="B1033" s="3">
        <v>43507</v>
      </c>
      <c r="C1033" s="2">
        <v>11.19</v>
      </c>
      <c r="D1033" s="2">
        <v>7.4092000000000002</v>
      </c>
      <c r="E1033" s="2">
        <v>5530</v>
      </c>
      <c r="F1033" s="2"/>
      <c r="G1033" s="2"/>
      <c r="H1033" s="21">
        <f t="shared" si="16"/>
        <v>3.5894726861446912E-3</v>
      </c>
      <c r="I1033" s="13"/>
      <c r="J1033" s="13"/>
      <c r="K1033" s="13"/>
    </row>
    <row r="1034" spans="2:11" ht="13.5" x14ac:dyDescent="0.35">
      <c r="B1034" s="3">
        <v>43508</v>
      </c>
      <c r="C1034" s="2">
        <v>11.05</v>
      </c>
      <c r="D1034" s="2">
        <v>7.3164999999999996</v>
      </c>
      <c r="E1034" s="2">
        <v>4150</v>
      </c>
      <c r="F1034" s="2"/>
      <c r="G1034" s="2"/>
      <c r="H1034" s="21">
        <f t="shared" si="16"/>
        <v>-1.251147222372195E-2</v>
      </c>
      <c r="I1034" s="13"/>
      <c r="J1034" s="13"/>
      <c r="K1034" s="13"/>
    </row>
    <row r="1035" spans="2:11" ht="13.5" x14ac:dyDescent="0.35">
      <c r="B1035" s="3">
        <v>43509</v>
      </c>
      <c r="C1035" s="2">
        <v>10.9</v>
      </c>
      <c r="D1035" s="2">
        <v>7.2171000000000003</v>
      </c>
      <c r="E1035" s="2">
        <v>3965</v>
      </c>
      <c r="F1035" s="2"/>
      <c r="G1035" s="2"/>
      <c r="H1035" s="21">
        <f t="shared" si="16"/>
        <v>-1.3585730882252343E-2</v>
      </c>
      <c r="I1035" s="13"/>
      <c r="J1035" s="13"/>
      <c r="K1035" s="13"/>
    </row>
    <row r="1036" spans="2:11" ht="13.5" x14ac:dyDescent="0.35">
      <c r="B1036" s="3">
        <v>43510</v>
      </c>
      <c r="C1036" s="2">
        <v>11</v>
      </c>
      <c r="D1036" s="2">
        <v>7.2834000000000003</v>
      </c>
      <c r="E1036" s="2">
        <v>2849</v>
      </c>
      <c r="F1036" s="2"/>
      <c r="G1036" s="2"/>
      <c r="H1036" s="21">
        <f t="shared" si="16"/>
        <v>9.186515359354868E-3</v>
      </c>
      <c r="I1036" s="13"/>
      <c r="J1036" s="13"/>
      <c r="K1036" s="13"/>
    </row>
    <row r="1037" spans="2:11" ht="13.5" x14ac:dyDescent="0.35">
      <c r="B1037" s="3">
        <v>43511</v>
      </c>
      <c r="C1037" s="2">
        <v>11.01</v>
      </c>
      <c r="D1037" s="2">
        <v>7.29</v>
      </c>
      <c r="E1037" s="2">
        <v>12241</v>
      </c>
      <c r="F1037" s="2"/>
      <c r="G1037" s="2"/>
      <c r="H1037" s="21">
        <f t="shared" si="16"/>
        <v>9.0617019523844865E-4</v>
      </c>
      <c r="I1037" s="13"/>
      <c r="J1037" s="13"/>
      <c r="K1037" s="13"/>
    </row>
    <row r="1038" spans="2:11" ht="13.5" x14ac:dyDescent="0.35">
      <c r="B1038" s="3">
        <v>43514</v>
      </c>
      <c r="C1038" s="2">
        <v>11.02</v>
      </c>
      <c r="D1038" s="2">
        <v>7.2965999999999998</v>
      </c>
      <c r="E1038" s="2">
        <v>1550</v>
      </c>
      <c r="F1038" s="2"/>
      <c r="G1038" s="2"/>
      <c r="H1038" s="21">
        <f t="shared" si="16"/>
        <v>9.0534979423864432E-4</v>
      </c>
      <c r="I1038" s="13"/>
      <c r="J1038" s="13"/>
      <c r="K1038" s="13"/>
    </row>
    <row r="1039" spans="2:11" ht="13.5" x14ac:dyDescent="0.35">
      <c r="B1039" s="3">
        <v>43515</v>
      </c>
      <c r="C1039" s="2">
        <v>11.2</v>
      </c>
      <c r="D1039" s="2">
        <v>7.4157999999999999</v>
      </c>
      <c r="E1039" s="2">
        <v>2054</v>
      </c>
      <c r="F1039" s="2"/>
      <c r="G1039" s="2"/>
      <c r="H1039" s="21">
        <f t="shared" si="16"/>
        <v>1.6336375846284598E-2</v>
      </c>
      <c r="I1039" s="13"/>
      <c r="J1039" s="13"/>
      <c r="K1039" s="13"/>
    </row>
    <row r="1040" spans="2:11" ht="13.5" x14ac:dyDescent="0.35">
      <c r="B1040" s="3">
        <v>43516</v>
      </c>
      <c r="C1040" s="2">
        <v>11.25</v>
      </c>
      <c r="D1040" s="2">
        <v>7.4489000000000001</v>
      </c>
      <c r="E1040" s="2">
        <v>14350</v>
      </c>
      <c r="F1040" s="2"/>
      <c r="G1040" s="2"/>
      <c r="H1040" s="21">
        <f t="shared" si="16"/>
        <v>4.4634429191725946E-3</v>
      </c>
      <c r="I1040" s="13"/>
      <c r="J1040" s="13"/>
      <c r="K1040" s="13"/>
    </row>
    <row r="1041" spans="2:11" ht="13.5" x14ac:dyDescent="0.35">
      <c r="B1041" s="3">
        <v>43517</v>
      </c>
      <c r="C1041" s="2">
        <v>11.2</v>
      </c>
      <c r="D1041" s="2">
        <v>7.4157999999999999</v>
      </c>
      <c r="E1041" s="2">
        <v>22988</v>
      </c>
      <c r="F1041" s="2"/>
      <c r="G1041" s="2"/>
      <c r="H1041" s="21">
        <f t="shared" si="16"/>
        <v>-4.4436091234947616E-3</v>
      </c>
      <c r="I1041" s="13"/>
      <c r="J1041" s="13"/>
      <c r="K1041" s="13"/>
    </row>
    <row r="1042" spans="2:11" ht="13.5" x14ac:dyDescent="0.35">
      <c r="B1042" s="3">
        <v>43518</v>
      </c>
      <c r="C1042" s="2">
        <v>11.2</v>
      </c>
      <c r="D1042" s="2">
        <v>7.4157999999999999</v>
      </c>
      <c r="E1042" s="2">
        <v>2050</v>
      </c>
      <c r="F1042" s="2"/>
      <c r="G1042" s="2"/>
      <c r="H1042" s="21">
        <f t="shared" si="16"/>
        <v>0</v>
      </c>
      <c r="I1042" s="13"/>
      <c r="J1042" s="13"/>
      <c r="K1042" s="13"/>
    </row>
    <row r="1043" spans="2:11" ht="13.5" x14ac:dyDescent="0.35">
      <c r="B1043" s="3">
        <v>43521</v>
      </c>
      <c r="C1043" s="2">
        <v>11.05</v>
      </c>
      <c r="D1043" s="2">
        <v>7.3164999999999996</v>
      </c>
      <c r="E1043" s="2">
        <v>9254</v>
      </c>
      <c r="F1043" s="2"/>
      <c r="G1043" s="2"/>
      <c r="H1043" s="21">
        <f t="shared" si="16"/>
        <v>-1.3390328757517785E-2</v>
      </c>
      <c r="I1043" s="13"/>
      <c r="J1043" s="13"/>
      <c r="K1043" s="13"/>
    </row>
    <row r="1044" spans="2:11" ht="13.5" x14ac:dyDescent="0.35">
      <c r="B1044" s="3">
        <v>43522</v>
      </c>
      <c r="C1044" s="2">
        <v>10.91</v>
      </c>
      <c r="D1044" s="2">
        <v>7.2237999999999998</v>
      </c>
      <c r="E1044" s="2">
        <v>4166</v>
      </c>
      <c r="F1044" s="2"/>
      <c r="G1044" s="2"/>
      <c r="H1044" s="21">
        <f t="shared" si="16"/>
        <v>-1.2669992482744453E-2</v>
      </c>
      <c r="I1044" s="13"/>
      <c r="J1044" s="13"/>
      <c r="K1044" s="13"/>
    </row>
    <row r="1045" spans="2:11" ht="13.5" x14ac:dyDescent="0.35">
      <c r="B1045" s="3">
        <v>43523</v>
      </c>
      <c r="C1045" s="2">
        <v>10.75</v>
      </c>
      <c r="D1045" s="2">
        <v>7.1177999999999999</v>
      </c>
      <c r="E1045" s="2">
        <v>5312</v>
      </c>
      <c r="F1045" s="2"/>
      <c r="G1045" s="2"/>
      <c r="H1045" s="21">
        <f t="shared" si="16"/>
        <v>-1.467371743403747E-2</v>
      </c>
      <c r="I1045" s="13"/>
      <c r="J1045" s="13"/>
      <c r="K1045" s="13"/>
    </row>
    <row r="1046" spans="2:11" ht="13.5" x14ac:dyDescent="0.35">
      <c r="B1046" s="3">
        <v>43524</v>
      </c>
      <c r="C1046" s="2">
        <v>10.77</v>
      </c>
      <c r="D1046" s="2">
        <v>7.1311</v>
      </c>
      <c r="E1046" s="2">
        <v>7339</v>
      </c>
      <c r="F1046" s="2"/>
      <c r="G1046" s="2"/>
      <c r="H1046" s="21">
        <f t="shared" si="16"/>
        <v>1.8685548905560832E-3</v>
      </c>
      <c r="I1046" s="13"/>
      <c r="J1046" s="13"/>
      <c r="K1046" s="13"/>
    </row>
    <row r="1047" spans="2:11" ht="13.5" x14ac:dyDescent="0.35">
      <c r="B1047" s="3">
        <v>43525</v>
      </c>
      <c r="C1047" s="2">
        <v>11</v>
      </c>
      <c r="D1047" s="2">
        <v>7.2834000000000003</v>
      </c>
      <c r="E1047" s="2">
        <v>450</v>
      </c>
      <c r="F1047" s="2"/>
      <c r="G1047" s="2"/>
      <c r="H1047" s="21">
        <f t="shared" si="16"/>
        <v>2.1357153875278753E-2</v>
      </c>
      <c r="I1047" s="13"/>
      <c r="J1047" s="13"/>
      <c r="K1047" s="13"/>
    </row>
    <row r="1048" spans="2:11" ht="13.5" x14ac:dyDescent="0.35">
      <c r="B1048" s="3">
        <v>43528</v>
      </c>
      <c r="C1048" s="2">
        <v>10.77</v>
      </c>
      <c r="D1048" s="2">
        <v>7.1311</v>
      </c>
      <c r="E1048" s="2">
        <v>11368</v>
      </c>
      <c r="F1048" s="2"/>
      <c r="G1048" s="2"/>
      <c r="H1048" s="21">
        <f t="shared" si="16"/>
        <v>-2.0910563747700294E-2</v>
      </c>
      <c r="I1048" s="13"/>
      <c r="J1048" s="13"/>
      <c r="K1048" s="13"/>
    </row>
    <row r="1049" spans="2:11" ht="13.5" x14ac:dyDescent="0.35">
      <c r="B1049" s="3">
        <v>43529</v>
      </c>
      <c r="C1049" s="2">
        <v>10.65</v>
      </c>
      <c r="D1049" s="2">
        <v>7.0515999999999996</v>
      </c>
      <c r="E1049" s="2">
        <v>3089</v>
      </c>
      <c r="F1049" s="2">
        <v>10.693300000000001</v>
      </c>
      <c r="G1049" s="2">
        <v>33031.6037</v>
      </c>
      <c r="H1049" s="21">
        <f t="shared" si="16"/>
        <v>-1.1148350184403577E-2</v>
      </c>
      <c r="I1049" s="13"/>
      <c r="J1049" s="13"/>
      <c r="K1049" s="13"/>
    </row>
    <row r="1050" spans="2:11" ht="13.5" x14ac:dyDescent="0.35">
      <c r="B1050" s="3">
        <v>43530</v>
      </c>
      <c r="C1050" s="2">
        <v>10.75</v>
      </c>
      <c r="D1050" s="2">
        <v>7.1177999999999999</v>
      </c>
      <c r="E1050" s="2">
        <v>9556</v>
      </c>
      <c r="F1050" s="2">
        <v>10.7483</v>
      </c>
      <c r="G1050" s="2">
        <v>102710.7548</v>
      </c>
      <c r="H1050" s="21">
        <f t="shared" si="16"/>
        <v>9.3879403255999003E-3</v>
      </c>
      <c r="I1050" s="13"/>
      <c r="J1050" s="13"/>
      <c r="K1050" s="13"/>
    </row>
    <row r="1051" spans="2:11" ht="13.5" x14ac:dyDescent="0.35">
      <c r="B1051" s="3">
        <v>43531</v>
      </c>
      <c r="C1051" s="2">
        <v>10.95</v>
      </c>
      <c r="D1051" s="2">
        <v>7.2502000000000004</v>
      </c>
      <c r="E1051" s="2">
        <v>9459</v>
      </c>
      <c r="F1051" s="2">
        <v>10.8856</v>
      </c>
      <c r="G1051" s="2">
        <v>102966.8904</v>
      </c>
      <c r="H1051" s="21">
        <f t="shared" si="16"/>
        <v>1.8601253196212385E-2</v>
      </c>
      <c r="I1051" s="13"/>
      <c r="J1051" s="13"/>
      <c r="K1051" s="13"/>
    </row>
    <row r="1052" spans="2:11" ht="13.5" x14ac:dyDescent="0.35">
      <c r="B1052" s="3">
        <v>43532</v>
      </c>
      <c r="C1052" s="2">
        <v>10.9</v>
      </c>
      <c r="D1052" s="2">
        <v>7.2171000000000003</v>
      </c>
      <c r="E1052" s="2">
        <v>6226</v>
      </c>
      <c r="F1052" s="2">
        <v>10.8681</v>
      </c>
      <c r="G1052" s="2">
        <v>67664.790599999993</v>
      </c>
      <c r="H1052" s="21">
        <f t="shared" si="16"/>
        <v>-4.5653912995503752E-3</v>
      </c>
      <c r="I1052" s="13"/>
      <c r="J1052" s="13"/>
      <c r="K1052" s="13"/>
    </row>
    <row r="1053" spans="2:11" ht="13.5" x14ac:dyDescent="0.35">
      <c r="B1053" s="3">
        <v>43535</v>
      </c>
      <c r="C1053" s="2">
        <v>10.8</v>
      </c>
      <c r="D1053" s="2">
        <v>7.1509</v>
      </c>
      <c r="E1053" s="2">
        <v>12142</v>
      </c>
      <c r="F1053" s="2">
        <v>10.8514</v>
      </c>
      <c r="G1053" s="2">
        <v>131757.69880000001</v>
      </c>
      <c r="H1053" s="21">
        <f t="shared" si="16"/>
        <v>-9.1726593784207302E-3</v>
      </c>
      <c r="I1053" s="13"/>
      <c r="J1053" s="13"/>
      <c r="K1053" s="13"/>
    </row>
    <row r="1054" spans="2:11" ht="13.5" x14ac:dyDescent="0.35">
      <c r="B1054" s="3">
        <v>43536</v>
      </c>
      <c r="C1054" s="2">
        <v>10.8</v>
      </c>
      <c r="D1054" s="2">
        <v>7.1509</v>
      </c>
      <c r="E1054" s="2">
        <v>2117</v>
      </c>
      <c r="F1054" s="2">
        <v>10.8002</v>
      </c>
      <c r="G1054" s="2">
        <v>22864.023399999998</v>
      </c>
      <c r="H1054" s="21">
        <f t="shared" si="16"/>
        <v>0</v>
      </c>
      <c r="I1054" s="13"/>
      <c r="J1054" s="13"/>
      <c r="K1054" s="13"/>
    </row>
    <row r="1055" spans="2:11" ht="13.5" x14ac:dyDescent="0.35">
      <c r="B1055" s="3">
        <v>43537</v>
      </c>
      <c r="C1055" s="2">
        <v>10.68</v>
      </c>
      <c r="D1055" s="2">
        <v>7.0715000000000003</v>
      </c>
      <c r="E1055" s="2">
        <v>1569</v>
      </c>
      <c r="F1055" s="2">
        <v>10.6877</v>
      </c>
      <c r="G1055" s="2">
        <v>16769.0013</v>
      </c>
      <c r="H1055" s="21">
        <f t="shared" si="16"/>
        <v>-1.1103497461857905E-2</v>
      </c>
      <c r="I1055" s="13"/>
      <c r="J1055" s="13"/>
      <c r="K1055" s="13"/>
    </row>
    <row r="1056" spans="2:11" ht="13.5" x14ac:dyDescent="0.35">
      <c r="B1056" s="3">
        <v>43538</v>
      </c>
      <c r="C1056" s="2">
        <v>10.61</v>
      </c>
      <c r="D1056" s="2">
        <v>7.0251000000000001</v>
      </c>
      <c r="E1056" s="2">
        <v>1991</v>
      </c>
      <c r="F1056" s="2">
        <v>10.599600000000001</v>
      </c>
      <c r="G1056" s="2">
        <v>21103.803599999999</v>
      </c>
      <c r="H1056" s="21">
        <f t="shared" si="16"/>
        <v>-6.5615498833345425E-3</v>
      </c>
      <c r="I1056" s="13"/>
      <c r="J1056" s="13"/>
      <c r="K1056" s="13"/>
    </row>
    <row r="1057" spans="2:11" ht="13.5" x14ac:dyDescent="0.35">
      <c r="B1057" s="3">
        <v>43539</v>
      </c>
      <c r="C1057" s="2">
        <v>10.5</v>
      </c>
      <c r="D1057" s="2">
        <v>6.9523000000000001</v>
      </c>
      <c r="E1057" s="2">
        <v>1502</v>
      </c>
      <c r="F1057" s="2">
        <v>10.5084</v>
      </c>
      <c r="G1057" s="2">
        <v>15783.6168</v>
      </c>
      <c r="H1057" s="21">
        <f t="shared" si="16"/>
        <v>-1.0362841810080991E-2</v>
      </c>
      <c r="I1057" s="13"/>
      <c r="J1057" s="13"/>
      <c r="K1057" s="13"/>
    </row>
    <row r="1058" spans="2:11" ht="13.5" x14ac:dyDescent="0.35">
      <c r="B1058" s="3">
        <v>43542</v>
      </c>
      <c r="C1058" s="2">
        <v>10.5</v>
      </c>
      <c r="D1058" s="2">
        <v>6.9523000000000001</v>
      </c>
      <c r="E1058" s="2">
        <v>3298</v>
      </c>
      <c r="F1058" s="2">
        <v>10.444900000000001</v>
      </c>
      <c r="G1058" s="2">
        <v>34447.280200000001</v>
      </c>
      <c r="H1058" s="21">
        <f t="shared" si="16"/>
        <v>0</v>
      </c>
      <c r="I1058" s="13"/>
      <c r="J1058" s="13"/>
      <c r="K1058" s="13"/>
    </row>
    <row r="1059" spans="2:11" ht="13.5" x14ac:dyDescent="0.35">
      <c r="B1059" s="3">
        <v>43543</v>
      </c>
      <c r="C1059" s="2">
        <v>10.32</v>
      </c>
      <c r="D1059" s="2">
        <v>6.8331</v>
      </c>
      <c r="E1059" s="2">
        <v>1534</v>
      </c>
      <c r="F1059" s="2">
        <v>10.3597</v>
      </c>
      <c r="G1059" s="2">
        <v>15891.7798</v>
      </c>
      <c r="H1059" s="21">
        <f t="shared" si="16"/>
        <v>-1.7145405117730852E-2</v>
      </c>
      <c r="I1059" s="13"/>
      <c r="J1059" s="13"/>
      <c r="K1059" s="13"/>
    </row>
    <row r="1060" spans="2:11" ht="13.5" x14ac:dyDescent="0.35">
      <c r="B1060" s="3">
        <v>43545</v>
      </c>
      <c r="C1060" s="2">
        <v>10.3</v>
      </c>
      <c r="D1060" s="2">
        <v>6.8198999999999996</v>
      </c>
      <c r="E1060" s="2">
        <v>5168</v>
      </c>
      <c r="F1060" s="2">
        <v>10.271100000000001</v>
      </c>
      <c r="G1060" s="2">
        <v>53081.044800000003</v>
      </c>
      <c r="H1060" s="21">
        <f t="shared" si="16"/>
        <v>-1.9317732800632689E-3</v>
      </c>
      <c r="I1060" s="13"/>
      <c r="J1060" s="13"/>
      <c r="K1060" s="13"/>
    </row>
    <row r="1061" spans="2:11" ht="13.5" x14ac:dyDescent="0.35">
      <c r="B1061" s="3">
        <v>43546</v>
      </c>
      <c r="C1061" s="2">
        <v>10.36</v>
      </c>
      <c r="D1061" s="2">
        <v>6.8596000000000004</v>
      </c>
      <c r="E1061" s="2">
        <v>4368</v>
      </c>
      <c r="F1061" s="2">
        <v>10.3246</v>
      </c>
      <c r="G1061" s="2">
        <v>45097.852800000001</v>
      </c>
      <c r="H1061" s="21">
        <f t="shared" si="16"/>
        <v>5.821199724336242E-3</v>
      </c>
      <c r="I1061" s="13"/>
      <c r="J1061" s="13"/>
      <c r="K1061" s="13"/>
    </row>
    <row r="1062" spans="2:11" ht="13.5" x14ac:dyDescent="0.35">
      <c r="B1062" s="3">
        <v>43549</v>
      </c>
      <c r="C1062" s="2">
        <v>10.44</v>
      </c>
      <c r="D1062" s="2">
        <v>6.9126000000000003</v>
      </c>
      <c r="E1062" s="2">
        <v>3026</v>
      </c>
      <c r="F1062" s="2">
        <v>10.289</v>
      </c>
      <c r="G1062" s="2">
        <v>31134.513999999999</v>
      </c>
      <c r="H1062" s="21">
        <f t="shared" si="16"/>
        <v>7.7263980407020717E-3</v>
      </c>
      <c r="I1062" s="13"/>
      <c r="J1062" s="13"/>
      <c r="K1062" s="13"/>
    </row>
    <row r="1063" spans="2:11" ht="13.5" x14ac:dyDescent="0.35">
      <c r="B1063" s="3">
        <v>43550</v>
      </c>
      <c r="C1063" s="2">
        <v>10.51</v>
      </c>
      <c r="D1063" s="2">
        <v>6.9588999999999999</v>
      </c>
      <c r="E1063" s="2">
        <v>36784</v>
      </c>
      <c r="F1063" s="2">
        <v>10.490600000000001</v>
      </c>
      <c r="G1063" s="2">
        <v>385886.2304</v>
      </c>
      <c r="H1063" s="21">
        <f t="shared" si="16"/>
        <v>6.6979139542284469E-3</v>
      </c>
      <c r="I1063" s="13"/>
      <c r="J1063" s="13"/>
      <c r="K1063" s="13"/>
    </row>
    <row r="1064" spans="2:11" ht="13.5" x14ac:dyDescent="0.35">
      <c r="B1064" s="3">
        <v>43551</v>
      </c>
      <c r="C1064" s="2">
        <v>10.35</v>
      </c>
      <c r="D1064" s="2">
        <v>6.8529999999999998</v>
      </c>
      <c r="E1064" s="2">
        <v>10567</v>
      </c>
      <c r="F1064" s="2">
        <v>10.4222</v>
      </c>
      <c r="G1064" s="2">
        <v>110131.38740000001</v>
      </c>
      <c r="H1064" s="21">
        <f t="shared" si="16"/>
        <v>-1.5217922372788819E-2</v>
      </c>
      <c r="I1064" s="13"/>
      <c r="J1064" s="13"/>
      <c r="K1064" s="13"/>
    </row>
    <row r="1065" spans="2:11" ht="13.5" x14ac:dyDescent="0.35">
      <c r="B1065" s="3">
        <v>43552</v>
      </c>
      <c r="C1065" s="2">
        <v>10.41</v>
      </c>
      <c r="D1065" s="2">
        <v>6.8926999999999996</v>
      </c>
      <c r="E1065" s="2">
        <v>5694</v>
      </c>
      <c r="F1065" s="2">
        <v>10.547700000000001</v>
      </c>
      <c r="G1065" s="2">
        <v>60058.603799999997</v>
      </c>
      <c r="H1065" s="21">
        <f t="shared" si="16"/>
        <v>5.7930833211731862E-3</v>
      </c>
      <c r="I1065" s="13"/>
      <c r="J1065" s="13"/>
      <c r="K1065" s="13"/>
    </row>
    <row r="1066" spans="2:11" ht="13.5" x14ac:dyDescent="0.35">
      <c r="B1066" s="3">
        <v>43553</v>
      </c>
      <c r="C1066" s="2">
        <v>10.220000000000001</v>
      </c>
      <c r="D1066" s="2">
        <v>6.7668999999999997</v>
      </c>
      <c r="E1066" s="2">
        <v>9719</v>
      </c>
      <c r="F1066" s="2">
        <v>10.3063</v>
      </c>
      <c r="G1066" s="2">
        <v>100166.92969999999</v>
      </c>
      <c r="H1066" s="21">
        <f t="shared" si="16"/>
        <v>-1.8251193291453263E-2</v>
      </c>
      <c r="I1066" s="13"/>
      <c r="J1066" s="13"/>
      <c r="K1066" s="13"/>
    </row>
    <row r="1067" spans="2:11" ht="13.5" x14ac:dyDescent="0.35">
      <c r="B1067" s="3">
        <v>43556</v>
      </c>
      <c r="C1067" s="2">
        <v>10.199999999999999</v>
      </c>
      <c r="D1067" s="2">
        <v>6.7537000000000003</v>
      </c>
      <c r="E1067" s="2">
        <v>4803</v>
      </c>
      <c r="F1067" s="2">
        <v>10.1241</v>
      </c>
      <c r="G1067" s="2">
        <v>48626.052300000003</v>
      </c>
      <c r="H1067" s="21">
        <f t="shared" si="16"/>
        <v>-1.9506716517163599E-3</v>
      </c>
      <c r="I1067" s="13"/>
      <c r="J1067" s="13"/>
      <c r="K1067" s="13"/>
    </row>
    <row r="1068" spans="2:11" ht="13.5" x14ac:dyDescent="0.35">
      <c r="B1068" s="3">
        <v>43557</v>
      </c>
      <c r="C1068" s="2">
        <v>10.5</v>
      </c>
      <c r="D1068" s="2">
        <v>6.9523000000000001</v>
      </c>
      <c r="E1068" s="2">
        <v>2670</v>
      </c>
      <c r="F1068" s="2">
        <v>10.3896</v>
      </c>
      <c r="G1068" s="2">
        <v>27740.232</v>
      </c>
      <c r="H1068" s="21">
        <f t="shared" si="16"/>
        <v>2.9406103321142466E-2</v>
      </c>
      <c r="I1068" s="13"/>
      <c r="J1068" s="13"/>
      <c r="K1068" s="13"/>
    </row>
    <row r="1069" spans="2:11" ht="13.5" x14ac:dyDescent="0.35">
      <c r="B1069" s="3">
        <v>43558</v>
      </c>
      <c r="C1069" s="2">
        <v>10.8</v>
      </c>
      <c r="D1069" s="2">
        <v>7.1509</v>
      </c>
      <c r="E1069" s="2">
        <v>1010</v>
      </c>
      <c r="F1069" s="2">
        <v>10.751200000000001</v>
      </c>
      <c r="G1069" s="2">
        <v>10858.712</v>
      </c>
      <c r="H1069" s="21">
        <f t="shared" si="16"/>
        <v>2.8566086043467612E-2</v>
      </c>
      <c r="I1069" s="13"/>
      <c r="J1069" s="13"/>
      <c r="K1069" s="13"/>
    </row>
    <row r="1070" spans="2:11" ht="13.5" x14ac:dyDescent="0.35">
      <c r="B1070" s="3">
        <v>43559</v>
      </c>
      <c r="C1070" s="2">
        <v>10.75</v>
      </c>
      <c r="D1070" s="2">
        <v>7.1177999999999999</v>
      </c>
      <c r="E1070" s="2">
        <v>433</v>
      </c>
      <c r="F1070" s="2">
        <v>10.777699999999999</v>
      </c>
      <c r="G1070" s="2">
        <v>4666.7440999999999</v>
      </c>
      <c r="H1070" s="21">
        <f t="shared" si="16"/>
        <v>-4.6287879847292128E-3</v>
      </c>
      <c r="I1070" s="13"/>
      <c r="J1070" s="13"/>
      <c r="K1070" s="13"/>
    </row>
    <row r="1071" spans="2:11" ht="13.5" x14ac:dyDescent="0.35">
      <c r="B1071" s="3">
        <v>43560</v>
      </c>
      <c r="C1071" s="2">
        <v>10.65</v>
      </c>
      <c r="D1071" s="2">
        <v>7.0515999999999996</v>
      </c>
      <c r="E1071" s="2">
        <v>3037</v>
      </c>
      <c r="F1071" s="2">
        <v>10.720700000000001</v>
      </c>
      <c r="G1071" s="2">
        <v>32558.765899999999</v>
      </c>
      <c r="H1071" s="21">
        <f t="shared" si="16"/>
        <v>-9.3006265981061924E-3</v>
      </c>
      <c r="I1071" s="13"/>
      <c r="J1071" s="13"/>
      <c r="K1071" s="13"/>
    </row>
    <row r="1072" spans="2:11" ht="13.5" x14ac:dyDescent="0.35">
      <c r="B1072" s="3">
        <v>43563</v>
      </c>
      <c r="C1072" s="2">
        <v>10.4</v>
      </c>
      <c r="D1072" s="2">
        <v>6.8860999999999999</v>
      </c>
      <c r="E1072" s="2">
        <v>2092</v>
      </c>
      <c r="F1072" s="2">
        <v>10.485900000000001</v>
      </c>
      <c r="G1072" s="2">
        <v>21936.502799999998</v>
      </c>
      <c r="H1072" s="21">
        <f t="shared" si="16"/>
        <v>-2.3469850813999625E-2</v>
      </c>
      <c r="I1072" s="13"/>
      <c r="J1072" s="13"/>
      <c r="K1072" s="13"/>
    </row>
    <row r="1073" spans="2:11" ht="13.5" x14ac:dyDescent="0.35">
      <c r="B1073" s="3">
        <v>43565</v>
      </c>
      <c r="C1073" s="2">
        <v>10.42</v>
      </c>
      <c r="D1073" s="2">
        <v>6.8993000000000002</v>
      </c>
      <c r="E1073" s="2">
        <v>2313</v>
      </c>
      <c r="F1073" s="2">
        <v>10.4697</v>
      </c>
      <c r="G1073" s="2">
        <v>24216.416099999999</v>
      </c>
      <c r="H1073" s="21">
        <f t="shared" si="16"/>
        <v>1.9169050696330758E-3</v>
      </c>
      <c r="I1073" s="13"/>
      <c r="J1073" s="13"/>
      <c r="K1073" s="13"/>
    </row>
    <row r="1074" spans="2:11" ht="13.5" x14ac:dyDescent="0.35">
      <c r="B1074" s="3">
        <v>43566</v>
      </c>
      <c r="C1074" s="2">
        <v>10.35</v>
      </c>
      <c r="D1074" s="2">
        <v>6.8529999999999998</v>
      </c>
      <c r="E1074" s="2">
        <v>4267</v>
      </c>
      <c r="F1074" s="2">
        <v>10.341200000000001</v>
      </c>
      <c r="G1074" s="2">
        <v>44125.900399999999</v>
      </c>
      <c r="H1074" s="21">
        <f t="shared" si="16"/>
        <v>-6.7108257359442917E-3</v>
      </c>
      <c r="I1074" s="13"/>
      <c r="J1074" s="13"/>
      <c r="K1074" s="13"/>
    </row>
    <row r="1075" spans="2:11" ht="13.5" x14ac:dyDescent="0.35">
      <c r="B1075" s="3">
        <v>43567</v>
      </c>
      <c r="C1075" s="2">
        <v>10.69</v>
      </c>
      <c r="D1075" s="2">
        <v>7.0781000000000001</v>
      </c>
      <c r="E1075" s="2">
        <v>10827</v>
      </c>
      <c r="F1075" s="2">
        <v>10.6111</v>
      </c>
      <c r="G1075" s="2">
        <v>114886.3797</v>
      </c>
      <c r="H1075" s="21">
        <f t="shared" si="16"/>
        <v>3.2846928352546378E-2</v>
      </c>
      <c r="I1075" s="13"/>
      <c r="J1075" s="13"/>
      <c r="K1075" s="13"/>
    </row>
    <row r="1076" spans="2:11" ht="13.5" x14ac:dyDescent="0.35">
      <c r="B1076" s="3">
        <v>43570</v>
      </c>
      <c r="C1076" s="2">
        <v>11</v>
      </c>
      <c r="D1076" s="2">
        <v>7.2834000000000003</v>
      </c>
      <c r="E1076" s="2">
        <v>19377</v>
      </c>
      <c r="F1076" s="2">
        <v>11.012700000000001</v>
      </c>
      <c r="G1076" s="2">
        <v>213393.08790000001</v>
      </c>
      <c r="H1076" s="21">
        <f t="shared" si="16"/>
        <v>2.9004958957912469E-2</v>
      </c>
      <c r="I1076" s="13"/>
      <c r="J1076" s="13"/>
      <c r="K1076" s="13"/>
    </row>
    <row r="1077" spans="2:11" ht="13.5" x14ac:dyDescent="0.35">
      <c r="B1077" s="3">
        <v>43571</v>
      </c>
      <c r="C1077" s="2">
        <v>10.95</v>
      </c>
      <c r="D1077" s="2">
        <v>7.2502000000000004</v>
      </c>
      <c r="E1077" s="2">
        <v>897</v>
      </c>
      <c r="F1077" s="2">
        <v>10.970800000000001</v>
      </c>
      <c r="G1077" s="2">
        <v>9840.8076000000001</v>
      </c>
      <c r="H1077" s="21">
        <f t="shared" si="16"/>
        <v>-4.5583106790784379E-3</v>
      </c>
      <c r="I1077" s="13"/>
      <c r="J1077" s="13"/>
      <c r="K1077" s="13"/>
    </row>
    <row r="1078" spans="2:11" ht="13.5" x14ac:dyDescent="0.35">
      <c r="B1078" s="3">
        <v>43572</v>
      </c>
      <c r="C1078" s="2">
        <v>11</v>
      </c>
      <c r="D1078" s="2">
        <v>7.2834000000000003</v>
      </c>
      <c r="E1078" s="2">
        <v>5905</v>
      </c>
      <c r="F1078" s="2">
        <v>10.9823</v>
      </c>
      <c r="G1078" s="2">
        <v>64850.481500000002</v>
      </c>
      <c r="H1078" s="21">
        <f t="shared" si="16"/>
        <v>4.5791840225097094E-3</v>
      </c>
      <c r="I1078" s="13"/>
      <c r="J1078" s="13"/>
      <c r="K1078" s="13"/>
    </row>
    <row r="1079" spans="2:11" ht="13.5" x14ac:dyDescent="0.35">
      <c r="B1079" s="3">
        <v>43573</v>
      </c>
      <c r="C1079" s="2">
        <v>10.8</v>
      </c>
      <c r="D1079" s="2">
        <v>7.1509</v>
      </c>
      <c r="E1079" s="2">
        <v>3309</v>
      </c>
      <c r="F1079" s="2">
        <v>10.8568</v>
      </c>
      <c r="G1079" s="2">
        <v>35925.1512</v>
      </c>
      <c r="H1079" s="21">
        <f t="shared" si="16"/>
        <v>-1.8192053161984825E-2</v>
      </c>
      <c r="I1079" s="13"/>
      <c r="J1079" s="13"/>
      <c r="K1079" s="13"/>
    </row>
    <row r="1080" spans="2:11" ht="13.5" x14ac:dyDescent="0.35">
      <c r="B1080" s="3">
        <v>43574</v>
      </c>
      <c r="C1080" s="2">
        <v>10.8</v>
      </c>
      <c r="D1080" s="2">
        <v>7.1509</v>
      </c>
      <c r="E1080" s="2">
        <v>12288</v>
      </c>
      <c r="F1080" s="2">
        <v>10.8971</v>
      </c>
      <c r="G1080" s="2">
        <v>133903.56479999999</v>
      </c>
      <c r="H1080" s="21">
        <f t="shared" si="16"/>
        <v>0</v>
      </c>
      <c r="I1080" s="13"/>
      <c r="J1080" s="13"/>
      <c r="K1080" s="13"/>
    </row>
    <row r="1081" spans="2:11" ht="13.5" x14ac:dyDescent="0.35">
      <c r="B1081" s="3">
        <v>43577</v>
      </c>
      <c r="C1081" s="2">
        <v>10.9</v>
      </c>
      <c r="D1081" s="2">
        <v>7.2171000000000003</v>
      </c>
      <c r="E1081" s="2">
        <v>2804</v>
      </c>
      <c r="F1081" s="2">
        <v>10.758699999999999</v>
      </c>
      <c r="G1081" s="2">
        <v>30167.394799999998</v>
      </c>
      <c r="H1081" s="21">
        <f t="shared" si="16"/>
        <v>9.2575759694584255E-3</v>
      </c>
      <c r="I1081" s="13"/>
      <c r="J1081" s="13"/>
      <c r="K1081" s="13"/>
    </row>
    <row r="1082" spans="2:11" ht="13.5" x14ac:dyDescent="0.35">
      <c r="B1082" s="3">
        <v>43578</v>
      </c>
      <c r="C1082" s="2">
        <v>10.91</v>
      </c>
      <c r="D1082" s="2">
        <v>7.2237999999999998</v>
      </c>
      <c r="E1082" s="2">
        <v>467</v>
      </c>
      <c r="F1082" s="2">
        <v>11.0663</v>
      </c>
      <c r="G1082" s="2">
        <v>5167.9620999999997</v>
      </c>
      <c r="H1082" s="21">
        <f t="shared" si="16"/>
        <v>9.2835072258933417E-4</v>
      </c>
      <c r="I1082" s="13"/>
      <c r="J1082" s="13"/>
      <c r="K1082" s="13"/>
    </row>
    <row r="1083" spans="2:11" ht="13.5" x14ac:dyDescent="0.35">
      <c r="B1083" s="3">
        <v>43579</v>
      </c>
      <c r="C1083" s="2">
        <v>10.4</v>
      </c>
      <c r="D1083" s="2">
        <v>6.8860999999999999</v>
      </c>
      <c r="E1083" s="2">
        <v>175336</v>
      </c>
      <c r="F1083" s="2">
        <v>10.413500000000001</v>
      </c>
      <c r="G1083" s="2">
        <v>1825861.436</v>
      </c>
      <c r="H1083" s="21">
        <f t="shared" si="16"/>
        <v>-4.6748248844098658E-2</v>
      </c>
      <c r="I1083" s="13"/>
      <c r="J1083" s="13"/>
      <c r="K1083" s="13"/>
    </row>
    <row r="1084" spans="2:11" ht="13.5" x14ac:dyDescent="0.35">
      <c r="B1084" s="3">
        <v>43580</v>
      </c>
      <c r="C1084" s="2">
        <v>10.34</v>
      </c>
      <c r="D1084" s="2">
        <v>6.8464</v>
      </c>
      <c r="E1084" s="2">
        <v>30787</v>
      </c>
      <c r="F1084" s="2">
        <v>10.3322</v>
      </c>
      <c r="G1084" s="2">
        <v>318097.44140000001</v>
      </c>
      <c r="H1084" s="21">
        <f t="shared" si="16"/>
        <v>-5.7652372170023452E-3</v>
      </c>
      <c r="I1084" s="13"/>
      <c r="J1084" s="13"/>
      <c r="K1084" s="13"/>
    </row>
    <row r="1085" spans="2:11" ht="13.5" x14ac:dyDescent="0.35">
      <c r="B1085" s="3">
        <v>43581</v>
      </c>
      <c r="C1085" s="2">
        <v>10.6</v>
      </c>
      <c r="D1085" s="2">
        <v>7.0185000000000004</v>
      </c>
      <c r="E1085" s="2">
        <v>1124</v>
      </c>
      <c r="F1085" s="2">
        <v>10.428699999999999</v>
      </c>
      <c r="G1085" s="2">
        <v>11721.8588</v>
      </c>
      <c r="H1085" s="21">
        <f t="shared" si="16"/>
        <v>2.5137298434213654E-2</v>
      </c>
      <c r="I1085" s="13"/>
      <c r="J1085" s="13"/>
      <c r="K1085" s="13"/>
    </row>
    <row r="1086" spans="2:11" ht="13.5" x14ac:dyDescent="0.35">
      <c r="B1086" s="3">
        <v>43584</v>
      </c>
      <c r="C1086" s="2">
        <v>10.4</v>
      </c>
      <c r="D1086" s="2">
        <v>6.8860999999999999</v>
      </c>
      <c r="E1086" s="2">
        <v>2314</v>
      </c>
      <c r="F1086" s="2">
        <v>10.377000000000001</v>
      </c>
      <c r="G1086" s="2">
        <v>24012.378000000001</v>
      </c>
      <c r="H1086" s="21">
        <f t="shared" si="16"/>
        <v>-1.8864429721450526E-2</v>
      </c>
      <c r="I1086" s="13"/>
      <c r="J1086" s="13"/>
      <c r="K1086" s="13"/>
    </row>
    <row r="1087" spans="2:11" ht="13.5" x14ac:dyDescent="0.35">
      <c r="B1087" s="3">
        <v>43585</v>
      </c>
      <c r="C1087" s="2">
        <v>10.3</v>
      </c>
      <c r="D1087" s="2">
        <v>6.8198999999999996</v>
      </c>
      <c r="E1087" s="2">
        <v>3434</v>
      </c>
      <c r="F1087" s="2">
        <v>10.2592</v>
      </c>
      <c r="G1087" s="2">
        <v>35230.092799999999</v>
      </c>
      <c r="H1087" s="21">
        <f t="shared" si="16"/>
        <v>-9.6135693643717435E-3</v>
      </c>
      <c r="I1087" s="13"/>
      <c r="J1087" s="13"/>
      <c r="K1087" s="13"/>
    </row>
    <row r="1088" spans="2:11" ht="13.5" x14ac:dyDescent="0.35">
      <c r="B1088" s="3">
        <v>43587</v>
      </c>
      <c r="C1088" s="2">
        <v>10</v>
      </c>
      <c r="D1088" s="2">
        <v>6.6212</v>
      </c>
      <c r="E1088" s="2">
        <v>11233</v>
      </c>
      <c r="F1088" s="2">
        <v>10.0572</v>
      </c>
      <c r="G1088" s="2">
        <v>112972.5276</v>
      </c>
      <c r="H1088" s="21">
        <f t="shared" si="16"/>
        <v>-2.9135324564876268E-2</v>
      </c>
      <c r="I1088" s="13"/>
      <c r="J1088" s="13"/>
      <c r="K1088" s="13"/>
    </row>
    <row r="1089" spans="2:11" ht="13.5" x14ac:dyDescent="0.35">
      <c r="B1089" s="3">
        <v>43588</v>
      </c>
      <c r="C1089" s="2">
        <v>10</v>
      </c>
      <c r="D1089" s="2">
        <v>6.6212</v>
      </c>
      <c r="E1089" s="2">
        <v>12563</v>
      </c>
      <c r="F1089" s="2">
        <v>9.9984999999999999</v>
      </c>
      <c r="G1089" s="2">
        <v>125611.15549999999</v>
      </c>
      <c r="H1089" s="21">
        <f t="shared" si="16"/>
        <v>0</v>
      </c>
      <c r="I1089" s="13"/>
      <c r="J1089" s="13"/>
      <c r="K1089" s="13"/>
    </row>
    <row r="1090" spans="2:11" ht="13.5" x14ac:dyDescent="0.35">
      <c r="B1090" s="3">
        <v>43591</v>
      </c>
      <c r="C1090" s="2">
        <v>10</v>
      </c>
      <c r="D1090" s="2">
        <v>6.6212</v>
      </c>
      <c r="E1090" s="2">
        <v>2576</v>
      </c>
      <c r="F1090" s="2">
        <v>9.9995999999999992</v>
      </c>
      <c r="G1090" s="2">
        <v>25758.9696</v>
      </c>
      <c r="H1090" s="21">
        <f t="shared" si="16"/>
        <v>0</v>
      </c>
      <c r="I1090" s="13"/>
      <c r="J1090" s="13"/>
      <c r="K1090" s="13"/>
    </row>
    <row r="1091" spans="2:11" ht="13.5" x14ac:dyDescent="0.35">
      <c r="B1091" s="3">
        <v>43592</v>
      </c>
      <c r="C1091" s="2">
        <v>10</v>
      </c>
      <c r="D1091" s="2">
        <v>6.6212</v>
      </c>
      <c r="E1091" s="2">
        <v>1627</v>
      </c>
      <c r="F1091" s="2">
        <v>10.0153</v>
      </c>
      <c r="G1091" s="2">
        <v>16294.893099999999</v>
      </c>
      <c r="H1091" s="21">
        <f t="shared" si="16"/>
        <v>0</v>
      </c>
      <c r="I1091" s="13"/>
      <c r="J1091" s="13"/>
      <c r="K1091" s="13"/>
    </row>
    <row r="1092" spans="2:11" ht="13.5" x14ac:dyDescent="0.35">
      <c r="B1092" s="3">
        <v>43593</v>
      </c>
      <c r="C1092" s="2">
        <v>9.9700000000000006</v>
      </c>
      <c r="D1092" s="2">
        <v>6.6013999999999999</v>
      </c>
      <c r="E1092" s="2">
        <v>9359</v>
      </c>
      <c r="F1092" s="2">
        <v>9.9509000000000007</v>
      </c>
      <c r="G1092" s="2">
        <v>93130.473100000003</v>
      </c>
      <c r="H1092" s="21">
        <f t="shared" si="16"/>
        <v>-2.9903944904247025E-3</v>
      </c>
      <c r="I1092" s="13"/>
      <c r="J1092" s="13"/>
      <c r="K1092" s="13"/>
    </row>
    <row r="1093" spans="2:11" ht="13.5" x14ac:dyDescent="0.35">
      <c r="B1093" s="3">
        <v>43594</v>
      </c>
      <c r="C1093" s="2">
        <v>9.9700000000000006</v>
      </c>
      <c r="D1093" s="2">
        <v>6.6013999999999999</v>
      </c>
      <c r="E1093" s="2">
        <v>6831</v>
      </c>
      <c r="F1093" s="2">
        <v>9.9169</v>
      </c>
      <c r="G1093" s="2">
        <v>67742.343900000007</v>
      </c>
      <c r="H1093" s="21">
        <f t="shared" si="16"/>
        <v>0</v>
      </c>
      <c r="I1093" s="13"/>
      <c r="J1093" s="13"/>
      <c r="K1093" s="13"/>
    </row>
    <row r="1094" spans="2:11" ht="13.5" x14ac:dyDescent="0.35">
      <c r="B1094" s="3">
        <v>43595</v>
      </c>
      <c r="C1094" s="2">
        <v>9.9</v>
      </c>
      <c r="D1094" s="2">
        <v>6.5549999999999997</v>
      </c>
      <c r="E1094" s="2">
        <v>7852</v>
      </c>
      <c r="F1094" s="2">
        <v>9.8324999999999996</v>
      </c>
      <c r="G1094" s="2">
        <v>77204.789999999994</v>
      </c>
      <c r="H1094" s="21">
        <f t="shared" si="16"/>
        <v>-7.0288120701669675E-3</v>
      </c>
      <c r="I1094" s="13"/>
      <c r="J1094" s="13"/>
      <c r="K1094" s="13"/>
    </row>
    <row r="1095" spans="2:11" ht="13.5" x14ac:dyDescent="0.35">
      <c r="B1095" s="3">
        <v>43598</v>
      </c>
      <c r="C1095" s="2">
        <v>9.85</v>
      </c>
      <c r="D1095" s="2">
        <v>6.5218999999999996</v>
      </c>
      <c r="E1095" s="2">
        <v>10194</v>
      </c>
      <c r="F1095" s="2">
        <v>9.8344000000000005</v>
      </c>
      <c r="G1095" s="2">
        <v>100251.87360000001</v>
      </c>
      <c r="H1095" s="21">
        <f t="shared" ref="H1095:H1158" si="17">(D1095-D1094)/D1094</f>
        <v>-5.0495804729214543E-3</v>
      </c>
      <c r="I1095" s="13"/>
      <c r="J1095" s="13"/>
      <c r="K1095" s="13"/>
    </row>
    <row r="1096" spans="2:11" ht="13.5" x14ac:dyDescent="0.35">
      <c r="B1096" s="3">
        <v>43599</v>
      </c>
      <c r="C1096" s="2">
        <v>9.85</v>
      </c>
      <c r="D1096" s="2">
        <v>6.5218999999999996</v>
      </c>
      <c r="E1096" s="2">
        <v>19104</v>
      </c>
      <c r="F1096" s="2">
        <v>9.8534000000000006</v>
      </c>
      <c r="G1096" s="2">
        <v>188239.3536</v>
      </c>
      <c r="H1096" s="21">
        <f t="shared" si="17"/>
        <v>0</v>
      </c>
      <c r="I1096" s="13"/>
      <c r="J1096" s="13"/>
      <c r="K1096" s="13"/>
    </row>
    <row r="1097" spans="2:11" ht="13.5" x14ac:dyDescent="0.35">
      <c r="B1097" s="3">
        <v>43600</v>
      </c>
      <c r="C1097" s="2">
        <v>9.9</v>
      </c>
      <c r="D1097" s="2">
        <v>6.5549999999999997</v>
      </c>
      <c r="E1097" s="2">
        <v>7055</v>
      </c>
      <c r="F1097" s="2">
        <v>9.8637999999999995</v>
      </c>
      <c r="G1097" s="2">
        <v>69589.108999999997</v>
      </c>
      <c r="H1097" s="21">
        <f t="shared" si="17"/>
        <v>5.0752081448657803E-3</v>
      </c>
      <c r="I1097" s="13"/>
      <c r="J1097" s="13"/>
      <c r="K1097" s="13"/>
    </row>
    <row r="1098" spans="2:11" ht="13.5" x14ac:dyDescent="0.35">
      <c r="B1098" s="3">
        <v>43601</v>
      </c>
      <c r="C1098" s="2">
        <v>9.91</v>
      </c>
      <c r="D1098" s="2">
        <v>6.5689000000000002</v>
      </c>
      <c r="E1098" s="2">
        <v>7041</v>
      </c>
      <c r="F1098" s="2">
        <v>9.9324999999999992</v>
      </c>
      <c r="G1098" s="2">
        <v>69934.732499999998</v>
      </c>
      <c r="H1098" s="21">
        <f t="shared" si="17"/>
        <v>2.1205186880244803E-3</v>
      </c>
      <c r="I1098" s="13"/>
      <c r="J1098" s="13"/>
      <c r="K1098" s="13"/>
    </row>
    <row r="1099" spans="2:11" ht="13.5" x14ac:dyDescent="0.35">
      <c r="B1099" s="3">
        <v>43602</v>
      </c>
      <c r="C1099" s="2">
        <v>10.050000000000001</v>
      </c>
      <c r="D1099" s="2">
        <v>6.6616999999999997</v>
      </c>
      <c r="E1099" s="2">
        <v>13347</v>
      </c>
      <c r="F1099" s="2">
        <v>9.9604999999999997</v>
      </c>
      <c r="G1099" s="2">
        <v>132942.7935</v>
      </c>
      <c r="H1099" s="21">
        <f t="shared" si="17"/>
        <v>1.4127175021693061E-2</v>
      </c>
      <c r="I1099" s="13"/>
      <c r="J1099" s="13"/>
      <c r="K1099" s="13"/>
    </row>
    <row r="1100" spans="2:11" ht="13.5" x14ac:dyDescent="0.35">
      <c r="B1100" s="3">
        <v>43605</v>
      </c>
      <c r="C1100" s="2">
        <v>10.16</v>
      </c>
      <c r="D1100" s="2">
        <v>6.7346000000000004</v>
      </c>
      <c r="E1100" s="2">
        <v>3430</v>
      </c>
      <c r="F1100" s="2">
        <v>10.1</v>
      </c>
      <c r="G1100" s="2">
        <v>34643</v>
      </c>
      <c r="H1100" s="21">
        <f t="shared" si="17"/>
        <v>1.0943152648723394E-2</v>
      </c>
      <c r="I1100" s="13"/>
      <c r="J1100" s="13"/>
      <c r="K1100" s="13"/>
    </row>
    <row r="1101" spans="2:11" ht="13.5" x14ac:dyDescent="0.35">
      <c r="B1101" s="3">
        <v>43606</v>
      </c>
      <c r="C1101" s="2">
        <v>10.15</v>
      </c>
      <c r="D1101" s="2">
        <v>6.7279999999999998</v>
      </c>
      <c r="E1101" s="2">
        <v>3011</v>
      </c>
      <c r="F1101" s="2">
        <v>10.1891</v>
      </c>
      <c r="G1101" s="2">
        <v>30679.380099999998</v>
      </c>
      <c r="H1101" s="21">
        <f t="shared" si="17"/>
        <v>-9.8001366079657377E-4</v>
      </c>
      <c r="I1101" s="13"/>
      <c r="J1101" s="13"/>
      <c r="K1101" s="13"/>
    </row>
    <row r="1102" spans="2:11" ht="13.5" x14ac:dyDescent="0.35">
      <c r="B1102" s="3">
        <v>43607</v>
      </c>
      <c r="C1102" s="2">
        <v>10.199999999999999</v>
      </c>
      <c r="D1102" s="2">
        <v>6.7610999999999999</v>
      </c>
      <c r="E1102" s="2">
        <v>5804</v>
      </c>
      <c r="F1102" s="2">
        <v>10.1761</v>
      </c>
      <c r="G1102" s="2">
        <v>59062.0844</v>
      </c>
      <c r="H1102" s="21">
        <f t="shared" si="17"/>
        <v>4.9197384066587586E-3</v>
      </c>
      <c r="I1102" s="13"/>
      <c r="J1102" s="13"/>
      <c r="K1102" s="13"/>
    </row>
    <row r="1103" spans="2:11" ht="13.5" x14ac:dyDescent="0.35">
      <c r="B1103" s="3">
        <v>43608</v>
      </c>
      <c r="C1103" s="2">
        <v>10.36</v>
      </c>
      <c r="D1103" s="2">
        <v>6.8670999999999998</v>
      </c>
      <c r="E1103" s="2">
        <v>2171</v>
      </c>
      <c r="F1103" s="2">
        <v>10.2111</v>
      </c>
      <c r="G1103" s="2">
        <v>22168.2981</v>
      </c>
      <c r="H1103" s="21">
        <f t="shared" si="17"/>
        <v>1.5677922231589515E-2</v>
      </c>
      <c r="I1103" s="13"/>
      <c r="J1103" s="13"/>
      <c r="K1103" s="13"/>
    </row>
    <row r="1104" spans="2:11" ht="13.5" x14ac:dyDescent="0.35">
      <c r="B1104" s="3">
        <v>43609</v>
      </c>
      <c r="C1104" s="2">
        <v>10.59</v>
      </c>
      <c r="D1104" s="2">
        <v>7.0195999999999996</v>
      </c>
      <c r="E1104" s="2">
        <v>11748</v>
      </c>
      <c r="F1104" s="2">
        <v>10.5343</v>
      </c>
      <c r="G1104" s="2">
        <v>123756.9564</v>
      </c>
      <c r="H1104" s="21">
        <f t="shared" si="17"/>
        <v>2.2207336430225256E-2</v>
      </c>
      <c r="I1104" s="13"/>
      <c r="J1104" s="13"/>
      <c r="K1104" s="13"/>
    </row>
    <row r="1105" spans="2:11" ht="13.5" x14ac:dyDescent="0.35">
      <c r="B1105" s="3">
        <v>43612</v>
      </c>
      <c r="C1105" s="2">
        <v>10.5</v>
      </c>
      <c r="D1105" s="2">
        <v>6.9599000000000002</v>
      </c>
      <c r="E1105" s="2">
        <v>6823</v>
      </c>
      <c r="F1105" s="2">
        <v>10.574400000000001</v>
      </c>
      <c r="G1105" s="2">
        <v>72149.131200000003</v>
      </c>
      <c r="H1105" s="21">
        <f t="shared" si="17"/>
        <v>-8.5047581058748968E-3</v>
      </c>
      <c r="I1105" s="13"/>
      <c r="J1105" s="13"/>
      <c r="K1105" s="13"/>
    </row>
    <row r="1106" spans="2:11" ht="13.5" x14ac:dyDescent="0.35">
      <c r="B1106" s="3">
        <v>43613</v>
      </c>
      <c r="C1106" s="2">
        <v>10.66</v>
      </c>
      <c r="D1106" s="2">
        <v>7.0659999999999998</v>
      </c>
      <c r="E1106" s="2">
        <v>5187</v>
      </c>
      <c r="F1106" s="2">
        <v>10.806900000000001</v>
      </c>
      <c r="G1106" s="2">
        <v>56055.390299999999</v>
      </c>
      <c r="H1106" s="21">
        <f t="shared" si="17"/>
        <v>1.5244471903331893E-2</v>
      </c>
      <c r="I1106" s="13"/>
      <c r="J1106" s="13"/>
      <c r="K1106" s="13"/>
    </row>
    <row r="1107" spans="2:11" ht="13.5" x14ac:dyDescent="0.35">
      <c r="B1107" s="3">
        <v>43614</v>
      </c>
      <c r="C1107" s="2">
        <v>10.75</v>
      </c>
      <c r="D1107" s="2">
        <v>7.1257000000000001</v>
      </c>
      <c r="E1107" s="2">
        <v>2693</v>
      </c>
      <c r="F1107" s="2">
        <v>10.785500000000001</v>
      </c>
      <c r="G1107" s="2">
        <v>29045.351500000001</v>
      </c>
      <c r="H1107" s="21">
        <f t="shared" si="17"/>
        <v>8.4489102745542478E-3</v>
      </c>
      <c r="I1107" s="13"/>
      <c r="J1107" s="13"/>
      <c r="K1107" s="13"/>
    </row>
    <row r="1108" spans="2:11" ht="13.5" x14ac:dyDescent="0.35">
      <c r="B1108" s="3">
        <v>43615</v>
      </c>
      <c r="C1108" s="2">
        <v>10.74</v>
      </c>
      <c r="D1108" s="2">
        <v>7.1189999999999998</v>
      </c>
      <c r="E1108" s="2">
        <v>5803</v>
      </c>
      <c r="F1108" s="2">
        <v>10.7066</v>
      </c>
      <c r="G1108" s="2">
        <v>62130.399799999999</v>
      </c>
      <c r="H1108" s="21">
        <f t="shared" si="17"/>
        <v>-9.402585009192602E-4</v>
      </c>
      <c r="I1108" s="13"/>
      <c r="J1108" s="13"/>
      <c r="K1108" s="13"/>
    </row>
    <row r="1109" spans="2:11" ht="13.5" x14ac:dyDescent="0.35">
      <c r="B1109" s="3">
        <v>43616</v>
      </c>
      <c r="C1109" s="2">
        <v>10.6</v>
      </c>
      <c r="D1109" s="2">
        <v>7.0262000000000002</v>
      </c>
      <c r="E1109" s="2">
        <v>6106</v>
      </c>
      <c r="F1109" s="2">
        <v>10.639200000000001</v>
      </c>
      <c r="G1109" s="2">
        <v>64962.955199999997</v>
      </c>
      <c r="H1109" s="21">
        <f t="shared" si="17"/>
        <v>-1.303553869925545E-2</v>
      </c>
      <c r="I1109" s="13"/>
      <c r="J1109" s="13"/>
      <c r="K1109" s="13"/>
    </row>
    <row r="1110" spans="2:11" ht="13.5" x14ac:dyDescent="0.35">
      <c r="B1110" s="3">
        <v>43619</v>
      </c>
      <c r="C1110" s="2">
        <v>10.58</v>
      </c>
      <c r="D1110" s="2">
        <v>7.0129999999999999</v>
      </c>
      <c r="E1110" s="2">
        <v>1282</v>
      </c>
      <c r="F1110" s="2">
        <v>10.521100000000001</v>
      </c>
      <c r="G1110" s="2">
        <v>13488.0502</v>
      </c>
      <c r="H1110" s="21">
        <f t="shared" si="17"/>
        <v>-1.8786826449574909E-3</v>
      </c>
      <c r="I1110" s="13"/>
      <c r="J1110" s="13"/>
      <c r="K1110" s="13"/>
    </row>
    <row r="1111" spans="2:11" ht="13.5" x14ac:dyDescent="0.35">
      <c r="B1111" s="3">
        <v>43623</v>
      </c>
      <c r="C1111" s="2">
        <v>10.55</v>
      </c>
      <c r="D1111" s="2">
        <v>6.9931000000000001</v>
      </c>
      <c r="E1111" s="2">
        <v>2321</v>
      </c>
      <c r="F1111" s="2">
        <v>10.493399999999999</v>
      </c>
      <c r="G1111" s="2">
        <v>24355.181400000001</v>
      </c>
      <c r="H1111" s="21">
        <f t="shared" si="17"/>
        <v>-2.8375873378011988E-3</v>
      </c>
      <c r="I1111" s="13"/>
      <c r="J1111" s="13"/>
      <c r="K1111" s="13"/>
    </row>
    <row r="1112" spans="2:11" ht="13.5" x14ac:dyDescent="0.35">
      <c r="B1112" s="3">
        <v>43626</v>
      </c>
      <c r="C1112" s="2">
        <v>10.45</v>
      </c>
      <c r="D1112" s="2">
        <v>6.9268000000000001</v>
      </c>
      <c r="E1112" s="2">
        <v>1726</v>
      </c>
      <c r="F1112" s="2">
        <v>10.4512</v>
      </c>
      <c r="G1112" s="2">
        <v>18038.771199999999</v>
      </c>
      <c r="H1112" s="21">
        <f t="shared" si="17"/>
        <v>-9.4807739057070576E-3</v>
      </c>
      <c r="I1112" s="13"/>
      <c r="J1112" s="13"/>
      <c r="K1112" s="13"/>
    </row>
    <row r="1113" spans="2:11" ht="13.5" x14ac:dyDescent="0.35">
      <c r="B1113" s="3">
        <v>43627</v>
      </c>
      <c r="C1113" s="2">
        <v>10.4</v>
      </c>
      <c r="D1113" s="2">
        <v>6.8936999999999999</v>
      </c>
      <c r="E1113" s="2">
        <v>8375</v>
      </c>
      <c r="F1113" s="2">
        <v>10.355</v>
      </c>
      <c r="G1113" s="2">
        <v>86723.125</v>
      </c>
      <c r="H1113" s="21">
        <f t="shared" si="17"/>
        <v>-4.7785413177802343E-3</v>
      </c>
      <c r="I1113" s="13"/>
      <c r="J1113" s="13"/>
      <c r="K1113" s="13"/>
    </row>
    <row r="1114" spans="2:11" ht="13.5" x14ac:dyDescent="0.35">
      <c r="B1114" s="3">
        <v>43628</v>
      </c>
      <c r="C1114" s="2">
        <v>10.4</v>
      </c>
      <c r="D1114" s="2">
        <v>6.8936999999999999</v>
      </c>
      <c r="E1114" s="2">
        <v>3582</v>
      </c>
      <c r="F1114" s="2">
        <v>10.4275</v>
      </c>
      <c r="G1114" s="2">
        <v>37351.305</v>
      </c>
      <c r="H1114" s="21">
        <f t="shared" si="17"/>
        <v>0</v>
      </c>
      <c r="I1114" s="13"/>
      <c r="J1114" s="13"/>
      <c r="K1114" s="13"/>
    </row>
    <row r="1115" spans="2:11" ht="13.5" x14ac:dyDescent="0.35">
      <c r="B1115" s="3">
        <v>43629</v>
      </c>
      <c r="C1115" s="2">
        <v>10.4</v>
      </c>
      <c r="D1115" s="2">
        <v>6.8936999999999999</v>
      </c>
      <c r="E1115" s="2">
        <v>10193</v>
      </c>
      <c r="F1115" s="2">
        <v>10.224</v>
      </c>
      <c r="G1115" s="2">
        <v>104213.232</v>
      </c>
      <c r="H1115" s="21">
        <f t="shared" si="17"/>
        <v>0</v>
      </c>
      <c r="I1115" s="13"/>
      <c r="J1115" s="13"/>
      <c r="K1115" s="13"/>
    </row>
    <row r="1116" spans="2:11" ht="13.5" x14ac:dyDescent="0.35">
      <c r="B1116" s="3">
        <v>43630</v>
      </c>
      <c r="C1116" s="2">
        <v>10.3</v>
      </c>
      <c r="D1116" s="2">
        <v>6.8273999999999999</v>
      </c>
      <c r="E1116" s="2">
        <v>1275</v>
      </c>
      <c r="F1116" s="2">
        <v>10.2875</v>
      </c>
      <c r="G1116" s="2">
        <v>13116.5625</v>
      </c>
      <c r="H1116" s="21">
        <f t="shared" si="17"/>
        <v>-9.6174768266678312E-3</v>
      </c>
      <c r="I1116" s="13"/>
      <c r="J1116" s="13"/>
      <c r="K1116" s="13"/>
    </row>
    <row r="1117" spans="2:11" ht="13.5" x14ac:dyDescent="0.35">
      <c r="B1117" s="3">
        <v>43633</v>
      </c>
      <c r="C1117" s="2">
        <v>10.3</v>
      </c>
      <c r="D1117" s="2">
        <v>6.8273999999999999</v>
      </c>
      <c r="E1117" s="2">
        <v>494</v>
      </c>
      <c r="F1117" s="2">
        <v>10.2966</v>
      </c>
      <c r="G1117" s="2">
        <v>5086.5204000000003</v>
      </c>
      <c r="H1117" s="21">
        <f t="shared" si="17"/>
        <v>0</v>
      </c>
      <c r="I1117" s="13"/>
      <c r="J1117" s="13"/>
      <c r="K1117" s="13"/>
    </row>
    <row r="1118" spans="2:11" ht="13.5" x14ac:dyDescent="0.35">
      <c r="B1118" s="3">
        <v>43634</v>
      </c>
      <c r="C1118" s="2">
        <v>10.4</v>
      </c>
      <c r="D1118" s="2">
        <v>6.8936999999999999</v>
      </c>
      <c r="E1118" s="2">
        <v>2548</v>
      </c>
      <c r="F1118" s="2">
        <v>10.396100000000001</v>
      </c>
      <c r="G1118" s="2">
        <v>26489.2628</v>
      </c>
      <c r="H1118" s="21">
        <f t="shared" si="17"/>
        <v>9.7108709025397703E-3</v>
      </c>
      <c r="I1118" s="13"/>
      <c r="J1118" s="13"/>
      <c r="K1118" s="13"/>
    </row>
    <row r="1119" spans="2:11" ht="13.5" x14ac:dyDescent="0.35">
      <c r="B1119" s="3">
        <v>43635</v>
      </c>
      <c r="C1119" s="2">
        <v>10.3</v>
      </c>
      <c r="D1119" s="2">
        <v>6.8273999999999999</v>
      </c>
      <c r="E1119" s="2">
        <v>2709</v>
      </c>
      <c r="F1119" s="2">
        <v>10.305199999999999</v>
      </c>
      <c r="G1119" s="2">
        <v>27916.786800000002</v>
      </c>
      <c r="H1119" s="21">
        <f t="shared" si="17"/>
        <v>-9.6174768266678312E-3</v>
      </c>
      <c r="I1119" s="13"/>
      <c r="J1119" s="13"/>
      <c r="K1119" s="13"/>
    </row>
    <row r="1120" spans="2:11" ht="13.5" x14ac:dyDescent="0.35">
      <c r="B1120" s="3">
        <v>43636</v>
      </c>
      <c r="C1120" s="2">
        <v>10.3</v>
      </c>
      <c r="D1120" s="2">
        <v>6.8273999999999999</v>
      </c>
      <c r="E1120" s="2">
        <v>1905</v>
      </c>
      <c r="F1120" s="2">
        <v>10.3606</v>
      </c>
      <c r="G1120" s="2">
        <v>19736.942999999999</v>
      </c>
      <c r="H1120" s="21">
        <f t="shared" si="17"/>
        <v>0</v>
      </c>
      <c r="I1120" s="13"/>
      <c r="J1120" s="13"/>
      <c r="K1120" s="13"/>
    </row>
    <row r="1121" spans="2:11" ht="13.5" x14ac:dyDescent="0.35">
      <c r="B1121" s="3">
        <v>43637</v>
      </c>
      <c r="C1121" s="2">
        <v>10.25</v>
      </c>
      <c r="D1121" s="2">
        <v>6.7942</v>
      </c>
      <c r="E1121" s="2">
        <v>8735</v>
      </c>
      <c r="F1121" s="2">
        <v>10.2653</v>
      </c>
      <c r="G1121" s="2">
        <v>89667.395499999999</v>
      </c>
      <c r="H1121" s="21">
        <f t="shared" si="17"/>
        <v>-4.8627588833230657E-3</v>
      </c>
      <c r="I1121" s="13"/>
      <c r="J1121" s="13"/>
      <c r="K1121" s="13"/>
    </row>
    <row r="1122" spans="2:11" ht="13.5" x14ac:dyDescent="0.35">
      <c r="B1122" s="3">
        <v>43640</v>
      </c>
      <c r="C1122" s="2">
        <v>10.59</v>
      </c>
      <c r="D1122" s="2">
        <v>7.0195999999999996</v>
      </c>
      <c r="E1122" s="2">
        <v>14427</v>
      </c>
      <c r="F1122" s="2">
        <v>10.382400000000001</v>
      </c>
      <c r="G1122" s="2">
        <v>149786.8848</v>
      </c>
      <c r="H1122" s="21">
        <f t="shared" si="17"/>
        <v>3.3175355450236907E-2</v>
      </c>
      <c r="I1122" s="13"/>
      <c r="J1122" s="13"/>
      <c r="K1122" s="13"/>
    </row>
    <row r="1123" spans="2:11" ht="13.5" x14ac:dyDescent="0.35">
      <c r="B1123" s="3">
        <v>43641</v>
      </c>
      <c r="C1123" s="2">
        <v>10.72</v>
      </c>
      <c r="D1123" s="2">
        <v>7.1058000000000003</v>
      </c>
      <c r="E1123" s="2">
        <v>12089</v>
      </c>
      <c r="F1123" s="2">
        <v>10.582000000000001</v>
      </c>
      <c r="G1123" s="2">
        <v>127925.798</v>
      </c>
      <c r="H1123" s="21">
        <f t="shared" si="17"/>
        <v>1.2279901988717409E-2</v>
      </c>
      <c r="I1123" s="13"/>
      <c r="J1123" s="13"/>
      <c r="K1123" s="13"/>
    </row>
    <row r="1124" spans="2:11" ht="13.5" x14ac:dyDescent="0.35">
      <c r="B1124" s="3">
        <v>43642</v>
      </c>
      <c r="C1124" s="2">
        <v>10.69</v>
      </c>
      <c r="D1124" s="2">
        <v>7.0858999999999996</v>
      </c>
      <c r="E1124" s="2">
        <v>6277</v>
      </c>
      <c r="F1124" s="2">
        <v>10.6717</v>
      </c>
      <c r="G1124" s="2">
        <v>66986.260899999994</v>
      </c>
      <c r="H1124" s="21">
        <f t="shared" si="17"/>
        <v>-2.8005291452054227E-3</v>
      </c>
      <c r="I1124" s="13"/>
      <c r="J1124" s="13"/>
      <c r="K1124" s="13"/>
    </row>
    <row r="1125" spans="2:11" ht="13.5" x14ac:dyDescent="0.35">
      <c r="B1125" s="3">
        <v>43643</v>
      </c>
      <c r="C1125" s="2">
        <v>10.41</v>
      </c>
      <c r="D1125" s="2">
        <v>6.9002999999999997</v>
      </c>
      <c r="E1125" s="2">
        <v>16907</v>
      </c>
      <c r="F1125" s="2">
        <v>10.5694</v>
      </c>
      <c r="G1125" s="2">
        <v>178696.84580000001</v>
      </c>
      <c r="H1125" s="21">
        <f t="shared" si="17"/>
        <v>-2.6192861880636194E-2</v>
      </c>
      <c r="I1125" s="13"/>
      <c r="J1125" s="13"/>
      <c r="K1125" s="13"/>
    </row>
    <row r="1126" spans="2:11" ht="13.5" x14ac:dyDescent="0.35">
      <c r="B1126" s="3">
        <v>43644</v>
      </c>
      <c r="C1126" s="2">
        <v>10.6</v>
      </c>
      <c r="D1126" s="2">
        <v>7.0262000000000002</v>
      </c>
      <c r="E1126" s="2">
        <v>19270</v>
      </c>
      <c r="F1126" s="2">
        <v>10.484400000000001</v>
      </c>
      <c r="G1126" s="2">
        <v>202034.38800000001</v>
      </c>
      <c r="H1126" s="21">
        <f t="shared" si="17"/>
        <v>1.8245583525354055E-2</v>
      </c>
      <c r="I1126" s="13"/>
      <c r="J1126" s="13"/>
      <c r="K1126" s="13"/>
    </row>
    <row r="1127" spans="2:11" ht="13.5" x14ac:dyDescent="0.35">
      <c r="B1127" s="3">
        <v>43647</v>
      </c>
      <c r="C1127" s="2">
        <v>10.7</v>
      </c>
      <c r="D1127" s="2">
        <v>7.0925000000000002</v>
      </c>
      <c r="E1127" s="2">
        <v>5064</v>
      </c>
      <c r="F1127" s="2">
        <v>10.613099999999999</v>
      </c>
      <c r="G1127" s="2">
        <v>53744.738400000002</v>
      </c>
      <c r="H1127" s="21">
        <f t="shared" si="17"/>
        <v>9.4361105576271694E-3</v>
      </c>
      <c r="I1127" s="13"/>
      <c r="J1127" s="13"/>
      <c r="K1127" s="13"/>
    </row>
    <row r="1128" spans="2:11" ht="13.5" x14ac:dyDescent="0.35">
      <c r="B1128" s="3">
        <v>43648</v>
      </c>
      <c r="C1128" s="2">
        <v>10.69</v>
      </c>
      <c r="D1128" s="2">
        <v>7.0858999999999996</v>
      </c>
      <c r="E1128" s="2">
        <v>9189</v>
      </c>
      <c r="F1128" s="2">
        <v>10.577500000000001</v>
      </c>
      <c r="G1128" s="2">
        <v>97196.647500000006</v>
      </c>
      <c r="H1128" s="21">
        <f t="shared" si="17"/>
        <v>-9.305604511809101E-4</v>
      </c>
      <c r="I1128" s="13"/>
      <c r="J1128" s="13"/>
      <c r="K1128" s="13"/>
    </row>
    <row r="1129" spans="2:11" ht="13.5" x14ac:dyDescent="0.35">
      <c r="B1129" s="3">
        <v>43649</v>
      </c>
      <c r="C1129" s="2">
        <v>11.15</v>
      </c>
      <c r="D1129" s="2">
        <v>7.3907999999999996</v>
      </c>
      <c r="E1129" s="2">
        <v>38162</v>
      </c>
      <c r="F1129" s="2">
        <v>10.767899999999999</v>
      </c>
      <c r="G1129" s="2">
        <v>410924.59980000003</v>
      </c>
      <c r="H1129" s="21">
        <f t="shared" si="17"/>
        <v>4.3029114156282189E-2</v>
      </c>
      <c r="I1129" s="13"/>
      <c r="J1129" s="13"/>
      <c r="K1129" s="13"/>
    </row>
    <row r="1130" spans="2:11" ht="13.5" x14ac:dyDescent="0.35">
      <c r="B1130" s="3">
        <v>43650</v>
      </c>
      <c r="C1130" s="2">
        <v>11.35</v>
      </c>
      <c r="D1130" s="2">
        <v>7.5233999999999996</v>
      </c>
      <c r="E1130" s="2">
        <v>54899</v>
      </c>
      <c r="F1130" s="2">
        <v>11.2699</v>
      </c>
      <c r="G1130" s="2">
        <v>618706.24010000005</v>
      </c>
      <c r="H1130" s="21">
        <f t="shared" si="17"/>
        <v>1.794122422471181E-2</v>
      </c>
      <c r="I1130" s="13"/>
      <c r="J1130" s="13"/>
      <c r="K1130" s="13"/>
    </row>
    <row r="1131" spans="2:11" ht="13.5" x14ac:dyDescent="0.35">
      <c r="B1131" s="3">
        <v>43651</v>
      </c>
      <c r="C1131" s="2">
        <v>11.19</v>
      </c>
      <c r="D1131" s="2">
        <v>7.4173</v>
      </c>
      <c r="E1131" s="2">
        <v>10440</v>
      </c>
      <c r="F1131" s="2">
        <v>11.275700000000001</v>
      </c>
      <c r="G1131" s="2">
        <v>117718.308</v>
      </c>
      <c r="H1131" s="21">
        <f t="shared" si="17"/>
        <v>-1.4102666347661915E-2</v>
      </c>
      <c r="I1131" s="13"/>
      <c r="J1131" s="13"/>
      <c r="K1131" s="13"/>
    </row>
    <row r="1132" spans="2:11" ht="13.5" x14ac:dyDescent="0.35">
      <c r="B1132" s="3">
        <v>43654</v>
      </c>
      <c r="C1132" s="2">
        <v>11.3</v>
      </c>
      <c r="D1132" s="2">
        <v>7.4901999999999997</v>
      </c>
      <c r="E1132" s="2">
        <v>16370</v>
      </c>
      <c r="F1132" s="2">
        <v>11.2745</v>
      </c>
      <c r="G1132" s="2">
        <v>184563.565</v>
      </c>
      <c r="H1132" s="21">
        <f t="shared" si="17"/>
        <v>9.8283742062475216E-3</v>
      </c>
      <c r="I1132" s="13"/>
      <c r="J1132" s="13"/>
      <c r="K1132" s="13"/>
    </row>
    <row r="1133" spans="2:11" ht="13.5" x14ac:dyDescent="0.35">
      <c r="B1133" s="3">
        <v>43655</v>
      </c>
      <c r="C1133" s="2">
        <v>11.45</v>
      </c>
      <c r="D1133" s="2">
        <v>7.5896999999999997</v>
      </c>
      <c r="E1133" s="2">
        <v>15966</v>
      </c>
      <c r="F1133" s="2">
        <v>11.3941</v>
      </c>
      <c r="G1133" s="2">
        <v>181918.20060000001</v>
      </c>
      <c r="H1133" s="21">
        <f t="shared" si="17"/>
        <v>1.3284024458625927E-2</v>
      </c>
      <c r="I1133" s="13"/>
      <c r="J1133" s="13"/>
      <c r="K1133" s="13"/>
    </row>
    <row r="1134" spans="2:11" ht="13.5" x14ac:dyDescent="0.35">
      <c r="B1134" s="3">
        <v>43656</v>
      </c>
      <c r="C1134" s="2">
        <v>11.8</v>
      </c>
      <c r="D1134" s="2">
        <v>7.8216999999999999</v>
      </c>
      <c r="E1134" s="2">
        <v>58354</v>
      </c>
      <c r="F1134" s="2">
        <v>11.827</v>
      </c>
      <c r="G1134" s="2">
        <v>690152.75800000003</v>
      </c>
      <c r="H1134" s="21">
        <f t="shared" si="17"/>
        <v>3.0567743125551761E-2</v>
      </c>
      <c r="I1134" s="13"/>
      <c r="J1134" s="13"/>
      <c r="K1134" s="13"/>
    </row>
    <row r="1135" spans="2:11" ht="13.5" x14ac:dyDescent="0.35">
      <c r="B1135" s="3">
        <v>43657</v>
      </c>
      <c r="C1135" s="2">
        <v>11.79</v>
      </c>
      <c r="D1135" s="2">
        <v>7.8150000000000004</v>
      </c>
      <c r="E1135" s="2">
        <v>19343</v>
      </c>
      <c r="F1135" s="2">
        <v>11.863300000000001</v>
      </c>
      <c r="G1135" s="2">
        <v>229471.8119</v>
      </c>
      <c r="H1135" s="21">
        <f t="shared" si="17"/>
        <v>-8.5659127811083067E-4</v>
      </c>
      <c r="I1135" s="13"/>
      <c r="J1135" s="13"/>
      <c r="K1135" s="13"/>
    </row>
    <row r="1136" spans="2:11" ht="13.5" x14ac:dyDescent="0.35">
      <c r="B1136" s="3">
        <v>43658</v>
      </c>
      <c r="C1136" s="2">
        <v>12</v>
      </c>
      <c r="D1136" s="2">
        <v>7.9542000000000002</v>
      </c>
      <c r="E1136" s="2">
        <v>59304</v>
      </c>
      <c r="F1136" s="2">
        <v>12.0098</v>
      </c>
      <c r="G1136" s="2">
        <v>712229.17920000001</v>
      </c>
      <c r="H1136" s="21">
        <f t="shared" si="17"/>
        <v>1.781190019193855E-2</v>
      </c>
      <c r="I1136" s="13"/>
      <c r="J1136" s="13"/>
      <c r="K1136" s="13"/>
    </row>
    <row r="1137" spans="2:11" ht="13.5" x14ac:dyDescent="0.35">
      <c r="B1137" s="3">
        <v>43661</v>
      </c>
      <c r="C1137" s="2">
        <v>11.9</v>
      </c>
      <c r="D1137" s="2">
        <v>7.8879000000000001</v>
      </c>
      <c r="E1137" s="2">
        <v>14015</v>
      </c>
      <c r="F1137" s="2">
        <v>11.965</v>
      </c>
      <c r="G1137" s="2">
        <v>167689.47500000001</v>
      </c>
      <c r="H1137" s="21">
        <f t="shared" si="17"/>
        <v>-8.3352191295164857E-3</v>
      </c>
      <c r="I1137" s="13"/>
      <c r="J1137" s="13"/>
      <c r="K1137" s="13"/>
    </row>
    <row r="1138" spans="2:11" ht="13.5" x14ac:dyDescent="0.35">
      <c r="B1138" s="3">
        <v>43662</v>
      </c>
      <c r="C1138" s="2">
        <v>12</v>
      </c>
      <c r="D1138" s="2">
        <v>7.9542000000000002</v>
      </c>
      <c r="E1138" s="2">
        <v>70464</v>
      </c>
      <c r="F1138" s="2">
        <v>11.917999999999999</v>
      </c>
      <c r="G1138" s="2">
        <v>839789.95200000005</v>
      </c>
      <c r="H1138" s="21">
        <f t="shared" si="17"/>
        <v>8.4052789715893996E-3</v>
      </c>
      <c r="I1138" s="13"/>
      <c r="J1138" s="13"/>
      <c r="K1138" s="13"/>
    </row>
    <row r="1139" spans="2:11" ht="13.5" x14ac:dyDescent="0.35">
      <c r="B1139" s="3">
        <v>43663</v>
      </c>
      <c r="C1139" s="2">
        <v>11.98</v>
      </c>
      <c r="D1139" s="2">
        <v>7.9409999999999998</v>
      </c>
      <c r="E1139" s="2">
        <v>4082</v>
      </c>
      <c r="F1139" s="2">
        <v>11.9322</v>
      </c>
      <c r="G1139" s="2">
        <v>48707.240400000002</v>
      </c>
      <c r="H1139" s="21">
        <f t="shared" si="17"/>
        <v>-1.6595006411707428E-3</v>
      </c>
      <c r="I1139" s="13"/>
      <c r="J1139" s="13"/>
      <c r="K1139" s="13"/>
    </row>
    <row r="1140" spans="2:11" ht="13.5" x14ac:dyDescent="0.35">
      <c r="B1140" s="3">
        <v>43664</v>
      </c>
      <c r="C1140" s="2">
        <v>11.89</v>
      </c>
      <c r="D1140" s="2">
        <v>7.8813000000000004</v>
      </c>
      <c r="E1140" s="2">
        <v>6933</v>
      </c>
      <c r="F1140" s="2">
        <v>11.8765</v>
      </c>
      <c r="G1140" s="2">
        <v>82339.7745</v>
      </c>
      <c r="H1140" s="21">
        <f t="shared" si="17"/>
        <v>-7.5179448432186654E-3</v>
      </c>
      <c r="I1140" s="13"/>
      <c r="J1140" s="13"/>
      <c r="K1140" s="13"/>
    </row>
    <row r="1141" spans="2:11" ht="13.5" x14ac:dyDescent="0.35">
      <c r="B1141" s="3">
        <v>43665</v>
      </c>
      <c r="C1141" s="2">
        <v>11.85</v>
      </c>
      <c r="D1141" s="2">
        <v>7.8548</v>
      </c>
      <c r="E1141" s="2">
        <v>4514</v>
      </c>
      <c r="F1141" s="2">
        <v>11.8222</v>
      </c>
      <c r="G1141" s="2">
        <v>53365.410799999998</v>
      </c>
      <c r="H1141" s="21">
        <f t="shared" si="17"/>
        <v>-3.362389453516604E-3</v>
      </c>
      <c r="I1141" s="13"/>
      <c r="J1141" s="13"/>
      <c r="K1141" s="13"/>
    </row>
    <row r="1142" spans="2:11" ht="13.5" x14ac:dyDescent="0.35">
      <c r="B1142" s="3">
        <v>43668</v>
      </c>
      <c r="C1142" s="2">
        <v>11.88</v>
      </c>
      <c r="D1142" s="2">
        <v>7.8746999999999998</v>
      </c>
      <c r="E1142" s="2">
        <v>2197</v>
      </c>
      <c r="F1142" s="2">
        <v>11.7921</v>
      </c>
      <c r="G1142" s="2">
        <v>25907.243699999999</v>
      </c>
      <c r="H1142" s="21">
        <f t="shared" si="17"/>
        <v>2.5334827112084087E-3</v>
      </c>
      <c r="I1142" s="13"/>
      <c r="J1142" s="13"/>
      <c r="K1142" s="13"/>
    </row>
    <row r="1143" spans="2:11" ht="13.5" x14ac:dyDescent="0.35">
      <c r="B1143" s="3">
        <v>43669</v>
      </c>
      <c r="C1143" s="2">
        <v>11.53</v>
      </c>
      <c r="D1143" s="2">
        <v>7.6426999999999996</v>
      </c>
      <c r="E1143" s="2">
        <v>6001</v>
      </c>
      <c r="F1143" s="2">
        <v>11.7187</v>
      </c>
      <c r="G1143" s="2">
        <v>70323.918699999995</v>
      </c>
      <c r="H1143" s="21">
        <f t="shared" si="17"/>
        <v>-2.9461439800881329E-2</v>
      </c>
      <c r="I1143" s="13"/>
      <c r="J1143" s="13"/>
      <c r="K1143" s="13"/>
    </row>
    <row r="1144" spans="2:11" ht="13.5" x14ac:dyDescent="0.35">
      <c r="B1144" s="3">
        <v>43670</v>
      </c>
      <c r="C1144" s="2">
        <v>11.6</v>
      </c>
      <c r="D1144" s="2">
        <v>7.6890999999999998</v>
      </c>
      <c r="E1144" s="2">
        <v>3298</v>
      </c>
      <c r="F1144" s="2">
        <v>11.5503</v>
      </c>
      <c r="G1144" s="2">
        <v>38092.8894</v>
      </c>
      <c r="H1144" s="21">
        <f t="shared" si="17"/>
        <v>6.0711528648252867E-3</v>
      </c>
      <c r="I1144" s="13"/>
      <c r="J1144" s="13"/>
      <c r="K1144" s="13"/>
    </row>
    <row r="1145" spans="2:11" ht="13.5" x14ac:dyDescent="0.35">
      <c r="B1145" s="3">
        <v>43672</v>
      </c>
      <c r="C1145" s="2">
        <v>11.59</v>
      </c>
      <c r="D1145" s="2">
        <v>7.6825000000000001</v>
      </c>
      <c r="E1145" s="2">
        <v>1414</v>
      </c>
      <c r="F1145" s="2">
        <v>11.599500000000001</v>
      </c>
      <c r="G1145" s="2">
        <v>16401.692999999999</v>
      </c>
      <c r="H1145" s="21">
        <f t="shared" si="17"/>
        <v>-8.5835793525896621E-4</v>
      </c>
      <c r="I1145" s="13"/>
      <c r="J1145" s="13"/>
      <c r="K1145" s="13"/>
    </row>
    <row r="1146" spans="2:11" ht="13.5" x14ac:dyDescent="0.35">
      <c r="B1146" s="3">
        <v>43675</v>
      </c>
      <c r="C1146" s="2">
        <v>11.9</v>
      </c>
      <c r="D1146" s="2">
        <v>7.8879000000000001</v>
      </c>
      <c r="E1146" s="2">
        <v>6426</v>
      </c>
      <c r="F1146" s="2">
        <v>11.6473</v>
      </c>
      <c r="G1146" s="2">
        <v>74845.549799999993</v>
      </c>
      <c r="H1146" s="21">
        <f t="shared" si="17"/>
        <v>2.6736088512853893E-2</v>
      </c>
      <c r="I1146" s="13"/>
      <c r="J1146" s="13"/>
      <c r="K1146" s="13"/>
    </row>
    <row r="1147" spans="2:11" ht="13.5" x14ac:dyDescent="0.35">
      <c r="B1147" s="3">
        <v>43676</v>
      </c>
      <c r="C1147" s="2">
        <v>11.9</v>
      </c>
      <c r="D1147" s="2">
        <v>7.8879000000000001</v>
      </c>
      <c r="E1147" s="2">
        <v>1204</v>
      </c>
      <c r="F1147" s="2">
        <v>11.7021</v>
      </c>
      <c r="G1147" s="2">
        <v>14089.3284</v>
      </c>
      <c r="H1147" s="21">
        <f t="shared" si="17"/>
        <v>0</v>
      </c>
      <c r="I1147" s="13"/>
      <c r="J1147" s="13"/>
      <c r="K1147" s="13"/>
    </row>
    <row r="1148" spans="2:11" ht="13.5" x14ac:dyDescent="0.35">
      <c r="B1148" s="3">
        <v>43677</v>
      </c>
      <c r="C1148" s="2">
        <v>11.6</v>
      </c>
      <c r="D1148" s="2">
        <v>7.6890999999999998</v>
      </c>
      <c r="E1148" s="2">
        <v>8068</v>
      </c>
      <c r="F1148" s="2">
        <v>11.8338</v>
      </c>
      <c r="G1148" s="2">
        <v>95475.098400000003</v>
      </c>
      <c r="H1148" s="21">
        <f t="shared" si="17"/>
        <v>-2.5203159269260551E-2</v>
      </c>
      <c r="I1148" s="13"/>
      <c r="J1148" s="13"/>
      <c r="K1148" s="13"/>
    </row>
    <row r="1149" spans="2:11" ht="13.5" x14ac:dyDescent="0.35">
      <c r="B1149" s="3">
        <v>43678</v>
      </c>
      <c r="C1149" s="2">
        <v>11.88</v>
      </c>
      <c r="D1149" s="2">
        <v>7.8746999999999998</v>
      </c>
      <c r="E1149" s="2">
        <v>2162</v>
      </c>
      <c r="F1149" s="2">
        <v>11.8254</v>
      </c>
      <c r="G1149" s="2">
        <v>25566.514800000001</v>
      </c>
      <c r="H1149" s="21">
        <f t="shared" si="17"/>
        <v>2.4138065573344084E-2</v>
      </c>
      <c r="I1149" s="13"/>
      <c r="J1149" s="13"/>
      <c r="K1149" s="13"/>
    </row>
    <row r="1150" spans="2:11" ht="13.5" x14ac:dyDescent="0.35">
      <c r="B1150" s="3">
        <v>43679</v>
      </c>
      <c r="C1150" s="2">
        <v>11.82</v>
      </c>
      <c r="D1150" s="2">
        <v>7.8349000000000002</v>
      </c>
      <c r="E1150" s="2">
        <v>2927</v>
      </c>
      <c r="F1150" s="2">
        <v>11.8416</v>
      </c>
      <c r="G1150" s="2">
        <v>34660.3632</v>
      </c>
      <c r="H1150" s="21">
        <f t="shared" si="17"/>
        <v>-5.0541607934270023E-3</v>
      </c>
      <c r="I1150" s="13"/>
      <c r="J1150" s="13"/>
      <c r="K1150" s="13"/>
    </row>
    <row r="1151" spans="2:11" ht="13.5" x14ac:dyDescent="0.35">
      <c r="B1151" s="3">
        <v>43682</v>
      </c>
      <c r="C1151" s="2">
        <v>11.8</v>
      </c>
      <c r="D1151" s="2">
        <v>7.8216999999999999</v>
      </c>
      <c r="E1151" s="2">
        <v>19518</v>
      </c>
      <c r="F1151" s="2">
        <v>11.5319</v>
      </c>
      <c r="G1151" s="2">
        <v>225079.62419999999</v>
      </c>
      <c r="H1151" s="21">
        <f t="shared" si="17"/>
        <v>-1.6847694290929459E-3</v>
      </c>
      <c r="I1151" s="13"/>
      <c r="J1151" s="13"/>
      <c r="K1151" s="13"/>
    </row>
    <row r="1152" spans="2:11" ht="13.5" x14ac:dyDescent="0.35">
      <c r="B1152" s="3">
        <v>43683</v>
      </c>
      <c r="C1152" s="2">
        <v>11.7</v>
      </c>
      <c r="D1152" s="2">
        <v>7.7553999999999998</v>
      </c>
      <c r="E1152" s="2">
        <v>14724</v>
      </c>
      <c r="F1152" s="2">
        <v>11.571099999999999</v>
      </c>
      <c r="G1152" s="2">
        <v>170372.87640000001</v>
      </c>
      <c r="H1152" s="21">
        <f t="shared" si="17"/>
        <v>-8.4764181699630552E-3</v>
      </c>
      <c r="I1152" s="13"/>
      <c r="J1152" s="13"/>
      <c r="K1152" s="13"/>
    </row>
    <row r="1153" spans="2:11" ht="13.5" x14ac:dyDescent="0.35">
      <c r="B1153" s="3">
        <v>43684</v>
      </c>
      <c r="C1153" s="2">
        <v>11.74</v>
      </c>
      <c r="D1153" s="2">
        <v>7.7819000000000003</v>
      </c>
      <c r="E1153" s="2">
        <v>306</v>
      </c>
      <c r="F1153" s="2">
        <v>11.6005</v>
      </c>
      <c r="G1153" s="2">
        <v>3549.7530000000002</v>
      </c>
      <c r="H1153" s="21">
        <f t="shared" si="17"/>
        <v>3.4169739794208437E-3</v>
      </c>
      <c r="I1153" s="13"/>
      <c r="J1153" s="13"/>
      <c r="K1153" s="13"/>
    </row>
    <row r="1154" spans="2:11" ht="13.5" x14ac:dyDescent="0.35">
      <c r="B1154" s="3">
        <v>43685</v>
      </c>
      <c r="C1154" s="2">
        <v>11.78</v>
      </c>
      <c r="D1154" s="2">
        <v>7.8083999999999998</v>
      </c>
      <c r="E1154" s="2">
        <v>2298</v>
      </c>
      <c r="F1154" s="2">
        <v>11.6188</v>
      </c>
      <c r="G1154" s="2">
        <v>26700.002400000001</v>
      </c>
      <c r="H1154" s="21">
        <f t="shared" si="17"/>
        <v>3.4053380279879621E-3</v>
      </c>
      <c r="I1154" s="13"/>
      <c r="J1154" s="13"/>
      <c r="K1154" s="13"/>
    </row>
    <row r="1155" spans="2:11" ht="13.5" x14ac:dyDescent="0.35">
      <c r="B1155" s="3">
        <v>43686</v>
      </c>
      <c r="C1155" s="2">
        <v>11.77</v>
      </c>
      <c r="D1155" s="2">
        <v>7.8018000000000001</v>
      </c>
      <c r="E1155" s="2">
        <v>2175</v>
      </c>
      <c r="F1155" s="2">
        <v>11.6752</v>
      </c>
      <c r="G1155" s="2">
        <v>25393.56</v>
      </c>
      <c r="H1155" s="21">
        <f t="shared" si="17"/>
        <v>-8.4524358383275924E-4</v>
      </c>
      <c r="I1155" s="13"/>
      <c r="J1155" s="13"/>
      <c r="K1155" s="13"/>
    </row>
    <row r="1156" spans="2:11" ht="13.5" x14ac:dyDescent="0.35">
      <c r="B1156" s="3">
        <v>43691</v>
      </c>
      <c r="C1156" s="2">
        <v>11.77</v>
      </c>
      <c r="D1156" s="2">
        <v>7.8018000000000001</v>
      </c>
      <c r="E1156" s="2">
        <v>573</v>
      </c>
      <c r="F1156" s="2">
        <v>11.769600000000001</v>
      </c>
      <c r="G1156" s="2">
        <v>6743.9808000000003</v>
      </c>
      <c r="H1156" s="21">
        <f t="shared" si="17"/>
        <v>0</v>
      </c>
      <c r="I1156" s="13"/>
      <c r="J1156" s="13"/>
      <c r="K1156" s="13"/>
    </row>
    <row r="1157" spans="2:11" ht="13.5" x14ac:dyDescent="0.35">
      <c r="B1157" s="3">
        <v>43692</v>
      </c>
      <c r="C1157" s="2">
        <v>11.7</v>
      </c>
      <c r="D1157" s="2">
        <v>7.7553999999999998</v>
      </c>
      <c r="E1157" s="2">
        <v>1612</v>
      </c>
      <c r="F1157" s="2">
        <v>11.683</v>
      </c>
      <c r="G1157" s="2">
        <v>18832.995999999999</v>
      </c>
      <c r="H1157" s="21">
        <f t="shared" si="17"/>
        <v>-5.9473454843754284E-3</v>
      </c>
      <c r="I1157" s="13"/>
      <c r="J1157" s="13"/>
      <c r="K1157" s="13"/>
    </row>
    <row r="1158" spans="2:11" ht="13.5" x14ac:dyDescent="0.35">
      <c r="B1158" s="3">
        <v>43693</v>
      </c>
      <c r="C1158" s="2">
        <v>11.8</v>
      </c>
      <c r="D1158" s="2">
        <v>7.8216999999999999</v>
      </c>
      <c r="E1158" s="2">
        <v>4266</v>
      </c>
      <c r="F1158" s="2">
        <v>11.746700000000001</v>
      </c>
      <c r="G1158" s="2">
        <v>50111.422200000001</v>
      </c>
      <c r="H1158" s="21">
        <f t="shared" si="17"/>
        <v>8.5488820692678682E-3</v>
      </c>
      <c r="I1158" s="13"/>
      <c r="J1158" s="13"/>
      <c r="K1158" s="13"/>
    </row>
    <row r="1159" spans="2:11" ht="13.5" x14ac:dyDescent="0.35">
      <c r="B1159" s="3">
        <v>43696</v>
      </c>
      <c r="C1159" s="2">
        <v>11.5</v>
      </c>
      <c r="D1159" s="2">
        <v>7.6227999999999998</v>
      </c>
      <c r="E1159" s="2">
        <v>25041</v>
      </c>
      <c r="F1159" s="2">
        <v>11.5694</v>
      </c>
      <c r="G1159" s="2">
        <v>289709.34539999999</v>
      </c>
      <c r="H1159" s="21">
        <f t="shared" ref="H1159:H1222" si="18">(D1159-D1158)/D1158</f>
        <v>-2.5429254509889164E-2</v>
      </c>
      <c r="I1159" s="13"/>
      <c r="J1159" s="13"/>
      <c r="K1159" s="13"/>
    </row>
    <row r="1160" spans="2:11" ht="13.5" x14ac:dyDescent="0.35">
      <c r="B1160" s="3">
        <v>43697</v>
      </c>
      <c r="C1160" s="2">
        <v>11.26</v>
      </c>
      <c r="D1160" s="2">
        <v>7.4637000000000002</v>
      </c>
      <c r="E1160" s="2">
        <v>22964</v>
      </c>
      <c r="F1160" s="2">
        <v>11.181699999999999</v>
      </c>
      <c r="G1160" s="2">
        <v>256776.5588</v>
      </c>
      <c r="H1160" s="21">
        <f t="shared" si="18"/>
        <v>-2.0871595739098438E-2</v>
      </c>
      <c r="I1160" s="13"/>
      <c r="J1160" s="13"/>
      <c r="K1160" s="13"/>
    </row>
    <row r="1161" spans="2:11" ht="13.5" x14ac:dyDescent="0.35">
      <c r="B1161" s="3">
        <v>43698</v>
      </c>
      <c r="C1161" s="2">
        <v>11.4</v>
      </c>
      <c r="D1161" s="2">
        <v>7.5564999999999998</v>
      </c>
      <c r="E1161" s="2">
        <v>8065</v>
      </c>
      <c r="F1161" s="2">
        <v>11.3164</v>
      </c>
      <c r="G1161" s="2">
        <v>91266.766000000003</v>
      </c>
      <c r="H1161" s="21">
        <f t="shared" si="18"/>
        <v>1.2433511529134283E-2</v>
      </c>
      <c r="I1161" s="13"/>
      <c r="J1161" s="13"/>
      <c r="K1161" s="13"/>
    </row>
    <row r="1162" spans="2:11" ht="13.5" x14ac:dyDescent="0.35">
      <c r="B1162" s="3">
        <v>43699</v>
      </c>
      <c r="C1162" s="2">
        <v>11.84</v>
      </c>
      <c r="D1162" s="2">
        <v>7.8482000000000003</v>
      </c>
      <c r="E1162" s="2">
        <v>31287</v>
      </c>
      <c r="F1162" s="2">
        <v>11.728400000000001</v>
      </c>
      <c r="G1162" s="2">
        <v>366946.45079999999</v>
      </c>
      <c r="H1162" s="21">
        <f t="shared" si="18"/>
        <v>3.8602527625223385E-2</v>
      </c>
      <c r="I1162" s="13"/>
      <c r="J1162" s="13"/>
      <c r="K1162" s="13"/>
    </row>
    <row r="1163" spans="2:11" ht="13.5" x14ac:dyDescent="0.35">
      <c r="B1163" s="3">
        <v>43700</v>
      </c>
      <c r="C1163" s="2">
        <v>11.8</v>
      </c>
      <c r="D1163" s="2">
        <v>7.8216999999999999</v>
      </c>
      <c r="E1163" s="2">
        <v>26029</v>
      </c>
      <c r="F1163" s="2">
        <v>11.814</v>
      </c>
      <c r="G1163" s="2">
        <v>307506.60600000003</v>
      </c>
      <c r="H1163" s="21">
        <f t="shared" si="18"/>
        <v>-3.3765704237914951E-3</v>
      </c>
      <c r="I1163" s="13"/>
      <c r="J1163" s="13"/>
      <c r="K1163" s="13"/>
    </row>
    <row r="1164" spans="2:11" ht="13.5" x14ac:dyDescent="0.35">
      <c r="B1164" s="3">
        <v>43703</v>
      </c>
      <c r="C1164" s="2">
        <v>11.59</v>
      </c>
      <c r="D1164" s="2">
        <v>7.6825000000000001</v>
      </c>
      <c r="E1164" s="2">
        <v>6277</v>
      </c>
      <c r="F1164" s="2">
        <v>11.630699999999999</v>
      </c>
      <c r="G1164" s="2">
        <v>73005.903900000005</v>
      </c>
      <c r="H1164" s="21">
        <f t="shared" si="18"/>
        <v>-1.7796642673587555E-2</v>
      </c>
      <c r="I1164" s="13"/>
      <c r="J1164" s="13"/>
      <c r="K1164" s="13"/>
    </row>
    <row r="1165" spans="2:11" ht="13.5" x14ac:dyDescent="0.35">
      <c r="B1165" s="3">
        <v>43704</v>
      </c>
      <c r="C1165" s="2">
        <v>11.45</v>
      </c>
      <c r="D1165" s="2">
        <v>7.5896999999999997</v>
      </c>
      <c r="E1165" s="2">
        <v>9912</v>
      </c>
      <c r="F1165" s="2">
        <v>11.515499999999999</v>
      </c>
      <c r="G1165" s="2">
        <v>114141.636</v>
      </c>
      <c r="H1165" s="21">
        <f t="shared" si="18"/>
        <v>-1.2079401236576692E-2</v>
      </c>
      <c r="I1165" s="13"/>
      <c r="J1165" s="13"/>
      <c r="K1165" s="13"/>
    </row>
    <row r="1166" spans="2:11" ht="13.5" x14ac:dyDescent="0.35">
      <c r="B1166" s="3">
        <v>43705</v>
      </c>
      <c r="C1166" s="2">
        <v>11.57</v>
      </c>
      <c r="D1166" s="2">
        <v>7.6692</v>
      </c>
      <c r="E1166" s="2">
        <v>3600</v>
      </c>
      <c r="F1166" s="2">
        <v>11.494400000000001</v>
      </c>
      <c r="G1166" s="2">
        <v>41379.839999999997</v>
      </c>
      <c r="H1166" s="21">
        <f t="shared" si="18"/>
        <v>1.0474722321040403E-2</v>
      </c>
      <c r="I1166" s="13"/>
      <c r="J1166" s="13"/>
      <c r="K1166" s="13"/>
    </row>
    <row r="1167" spans="2:11" ht="13.5" x14ac:dyDescent="0.35">
      <c r="B1167" s="3">
        <v>43706</v>
      </c>
      <c r="C1167" s="2">
        <v>11.6</v>
      </c>
      <c r="D1167" s="2">
        <v>7.6890999999999998</v>
      </c>
      <c r="E1167" s="2">
        <v>1568</v>
      </c>
      <c r="F1167" s="2">
        <v>11.5419</v>
      </c>
      <c r="G1167" s="2">
        <v>18097.699199999999</v>
      </c>
      <c r="H1167" s="21">
        <f t="shared" si="18"/>
        <v>2.5947947634694371E-3</v>
      </c>
      <c r="I1167" s="13"/>
      <c r="J1167" s="13"/>
      <c r="K1167" s="13"/>
    </row>
    <row r="1168" spans="2:11" ht="13.5" x14ac:dyDescent="0.35">
      <c r="B1168" s="3">
        <v>43707</v>
      </c>
      <c r="C1168" s="2">
        <v>11.79</v>
      </c>
      <c r="D1168" s="2">
        <v>7.8150000000000004</v>
      </c>
      <c r="E1168" s="2">
        <v>2309</v>
      </c>
      <c r="F1168" s="2">
        <v>11.604699999999999</v>
      </c>
      <c r="G1168" s="2">
        <v>26795.2523</v>
      </c>
      <c r="H1168" s="21">
        <f t="shared" si="18"/>
        <v>1.6373827886228633E-2</v>
      </c>
      <c r="I1168" s="13"/>
      <c r="J1168" s="13"/>
      <c r="K1168" s="13"/>
    </row>
    <row r="1169" spans="2:11" ht="13.5" x14ac:dyDescent="0.35">
      <c r="B1169" s="3">
        <v>43710</v>
      </c>
      <c r="C1169" s="2">
        <v>11.6</v>
      </c>
      <c r="D1169" s="2">
        <v>7.6890999999999998</v>
      </c>
      <c r="E1169" s="2">
        <v>6805</v>
      </c>
      <c r="F1169" s="2">
        <v>11.654400000000001</v>
      </c>
      <c r="G1169" s="2">
        <v>79308.191999999995</v>
      </c>
      <c r="H1169" s="21">
        <f t="shared" si="18"/>
        <v>-1.6110044785668659E-2</v>
      </c>
      <c r="I1169" s="13"/>
      <c r="J1169" s="13"/>
      <c r="K1169" s="13"/>
    </row>
    <row r="1170" spans="2:11" ht="13.5" x14ac:dyDescent="0.35">
      <c r="B1170" s="3">
        <v>43711</v>
      </c>
      <c r="C1170" s="2">
        <v>11.7</v>
      </c>
      <c r="D1170" s="2">
        <v>7.7553999999999998</v>
      </c>
      <c r="E1170" s="2">
        <v>5579</v>
      </c>
      <c r="F1170" s="2">
        <v>11.434100000000001</v>
      </c>
      <c r="G1170" s="2">
        <v>63790.8439</v>
      </c>
      <c r="H1170" s="21">
        <f t="shared" si="18"/>
        <v>8.6225956223745341E-3</v>
      </c>
      <c r="I1170" s="13"/>
      <c r="J1170" s="13"/>
      <c r="K1170" s="13"/>
    </row>
    <row r="1171" spans="2:11" ht="13.5" x14ac:dyDescent="0.35">
      <c r="B1171" s="3">
        <v>43712</v>
      </c>
      <c r="C1171" s="2">
        <v>11.65</v>
      </c>
      <c r="D1171" s="2">
        <v>7.7222</v>
      </c>
      <c r="E1171" s="2">
        <v>7026</v>
      </c>
      <c r="F1171" s="2">
        <v>11.6089</v>
      </c>
      <c r="G1171" s="2">
        <v>81564.131399999998</v>
      </c>
      <c r="H1171" s="21">
        <f t="shared" si="18"/>
        <v>-4.2808881553498077E-3</v>
      </c>
      <c r="I1171" s="13"/>
      <c r="J1171" s="13"/>
      <c r="K1171" s="13"/>
    </row>
    <row r="1172" spans="2:11" ht="13.5" x14ac:dyDescent="0.35">
      <c r="B1172" s="3">
        <v>43713</v>
      </c>
      <c r="C1172" s="2">
        <v>11.5</v>
      </c>
      <c r="D1172" s="2">
        <v>7.6227999999999998</v>
      </c>
      <c r="E1172" s="2">
        <v>3237</v>
      </c>
      <c r="F1172" s="2">
        <v>11.6029</v>
      </c>
      <c r="G1172" s="2">
        <v>37558.587299999999</v>
      </c>
      <c r="H1172" s="21">
        <f t="shared" si="18"/>
        <v>-1.2871979487710777E-2</v>
      </c>
      <c r="I1172" s="13"/>
      <c r="J1172" s="13"/>
      <c r="K1172" s="13"/>
    </row>
    <row r="1173" spans="2:11" ht="13.5" x14ac:dyDescent="0.35">
      <c r="B1173" s="3">
        <v>43714</v>
      </c>
      <c r="C1173" s="2">
        <v>11.4</v>
      </c>
      <c r="D1173" s="2">
        <v>7.5564999999999998</v>
      </c>
      <c r="E1173" s="2">
        <v>5517</v>
      </c>
      <c r="F1173" s="2">
        <v>11.448399999999999</v>
      </c>
      <c r="G1173" s="2">
        <v>63160.822800000002</v>
      </c>
      <c r="H1173" s="21">
        <f t="shared" si="18"/>
        <v>-8.6975914362176672E-3</v>
      </c>
      <c r="I1173" s="13"/>
      <c r="J1173" s="13"/>
      <c r="K1173" s="13"/>
    </row>
    <row r="1174" spans="2:11" ht="13.5" x14ac:dyDescent="0.35">
      <c r="B1174" s="3">
        <v>43717</v>
      </c>
      <c r="C1174" s="2">
        <v>11.5</v>
      </c>
      <c r="D1174" s="2">
        <v>7.6227999999999998</v>
      </c>
      <c r="E1174" s="2">
        <v>8362</v>
      </c>
      <c r="F1174" s="2">
        <v>11.4521</v>
      </c>
      <c r="G1174" s="2">
        <v>95762.460200000001</v>
      </c>
      <c r="H1174" s="21">
        <f t="shared" si="18"/>
        <v>8.7739032620922416E-3</v>
      </c>
      <c r="I1174" s="13"/>
      <c r="J1174" s="13"/>
      <c r="K1174" s="13"/>
    </row>
    <row r="1175" spans="2:11" ht="13.5" x14ac:dyDescent="0.35">
      <c r="B1175" s="3">
        <v>43718</v>
      </c>
      <c r="C1175" s="2">
        <v>11.68</v>
      </c>
      <c r="D1175" s="2">
        <v>7.7420999999999998</v>
      </c>
      <c r="E1175" s="2">
        <v>67898</v>
      </c>
      <c r="F1175" s="2">
        <v>11.6797</v>
      </c>
      <c r="G1175" s="2">
        <v>793028.27060000005</v>
      </c>
      <c r="H1175" s="21">
        <f t="shared" si="18"/>
        <v>1.5650417169543993E-2</v>
      </c>
      <c r="I1175" s="13"/>
      <c r="J1175" s="13"/>
      <c r="K1175" s="13"/>
    </row>
    <row r="1176" spans="2:11" ht="13.5" x14ac:dyDescent="0.35">
      <c r="B1176" s="3">
        <v>43719</v>
      </c>
      <c r="C1176" s="2">
        <v>11.72</v>
      </c>
      <c r="D1176" s="2">
        <v>7.7686000000000002</v>
      </c>
      <c r="E1176" s="2">
        <v>51531</v>
      </c>
      <c r="F1176" s="2">
        <v>11.740500000000001</v>
      </c>
      <c r="G1176" s="2">
        <v>604999.70550000004</v>
      </c>
      <c r="H1176" s="21">
        <f t="shared" si="18"/>
        <v>3.4228439312331813E-3</v>
      </c>
      <c r="I1176" s="13"/>
      <c r="J1176" s="13"/>
      <c r="K1176" s="13"/>
    </row>
    <row r="1177" spans="2:11" ht="13.5" x14ac:dyDescent="0.35">
      <c r="B1177" s="3">
        <v>43720</v>
      </c>
      <c r="C1177" s="2">
        <v>11.8</v>
      </c>
      <c r="D1177" s="2">
        <v>7.8216999999999999</v>
      </c>
      <c r="E1177" s="2">
        <v>19720</v>
      </c>
      <c r="F1177" s="2">
        <v>11.7668</v>
      </c>
      <c r="G1177" s="2">
        <v>232041.296</v>
      </c>
      <c r="H1177" s="21">
        <f t="shared" si="18"/>
        <v>6.8352084030584275E-3</v>
      </c>
      <c r="I1177" s="13"/>
      <c r="J1177" s="13"/>
      <c r="K1177" s="13"/>
    </row>
    <row r="1178" spans="2:11" ht="13.5" x14ac:dyDescent="0.35">
      <c r="B1178" s="3">
        <v>43721</v>
      </c>
      <c r="C1178" s="2">
        <v>11.8</v>
      </c>
      <c r="D1178" s="2">
        <v>7.8216999999999999</v>
      </c>
      <c r="E1178" s="2">
        <v>8314</v>
      </c>
      <c r="F1178" s="2">
        <v>11.8222</v>
      </c>
      <c r="G1178" s="2">
        <v>98289.770799999998</v>
      </c>
      <c r="H1178" s="21">
        <f t="shared" si="18"/>
        <v>0</v>
      </c>
      <c r="I1178" s="13"/>
      <c r="J1178" s="13"/>
      <c r="K1178" s="13"/>
    </row>
    <row r="1179" spans="2:11" ht="13.5" x14ac:dyDescent="0.35">
      <c r="B1179" s="3">
        <v>43724</v>
      </c>
      <c r="C1179" s="2">
        <v>11.74</v>
      </c>
      <c r="D1179" s="2">
        <v>7.7819000000000003</v>
      </c>
      <c r="E1179" s="2">
        <v>5626</v>
      </c>
      <c r="F1179" s="2">
        <v>11.6678</v>
      </c>
      <c r="G1179" s="2">
        <v>65643.042799999996</v>
      </c>
      <c r="H1179" s="21">
        <f t="shared" si="18"/>
        <v>-5.0884078908676649E-3</v>
      </c>
      <c r="I1179" s="13"/>
      <c r="J1179" s="13"/>
      <c r="K1179" s="13"/>
    </row>
    <row r="1180" spans="2:11" ht="13.5" x14ac:dyDescent="0.35">
      <c r="B1180" s="3">
        <v>43725</v>
      </c>
      <c r="C1180" s="2">
        <v>11.65</v>
      </c>
      <c r="D1180" s="2">
        <v>7.7222</v>
      </c>
      <c r="E1180" s="2">
        <v>6285</v>
      </c>
      <c r="F1180" s="2">
        <v>11.572800000000001</v>
      </c>
      <c r="G1180" s="2">
        <v>72735.047999999995</v>
      </c>
      <c r="H1180" s="21">
        <f t="shared" si="18"/>
        <v>-7.671648312108907E-3</v>
      </c>
      <c r="I1180" s="13"/>
      <c r="J1180" s="13"/>
      <c r="K1180" s="13"/>
    </row>
    <row r="1181" spans="2:11" ht="13.5" x14ac:dyDescent="0.35">
      <c r="B1181" s="3">
        <v>43726</v>
      </c>
      <c r="C1181" s="2">
        <v>11.65</v>
      </c>
      <c r="D1181" s="2">
        <v>7.7222</v>
      </c>
      <c r="E1181" s="2">
        <v>2839</v>
      </c>
      <c r="F1181" s="2">
        <v>11.5297</v>
      </c>
      <c r="G1181" s="2">
        <v>32732.818299999999</v>
      </c>
      <c r="H1181" s="21">
        <f t="shared" si="18"/>
        <v>0</v>
      </c>
      <c r="I1181" s="13"/>
      <c r="J1181" s="13"/>
      <c r="K1181" s="13"/>
    </row>
    <row r="1182" spans="2:11" ht="13.5" x14ac:dyDescent="0.35">
      <c r="B1182" s="3">
        <v>43727</v>
      </c>
      <c r="C1182" s="2">
        <v>11.65</v>
      </c>
      <c r="D1182" s="2">
        <v>7.7222</v>
      </c>
      <c r="E1182" s="2">
        <v>6641</v>
      </c>
      <c r="F1182" s="2">
        <v>11.6243</v>
      </c>
      <c r="G1182" s="2">
        <v>77196.976299999995</v>
      </c>
      <c r="H1182" s="21">
        <f t="shared" si="18"/>
        <v>0</v>
      </c>
      <c r="I1182" s="13"/>
      <c r="J1182" s="13"/>
      <c r="K1182" s="13"/>
    </row>
    <row r="1183" spans="2:11" ht="13.5" x14ac:dyDescent="0.35">
      <c r="B1183" s="3">
        <v>43728</v>
      </c>
      <c r="C1183" s="2">
        <v>11.68</v>
      </c>
      <c r="D1183" s="2">
        <v>7.7420999999999998</v>
      </c>
      <c r="E1183" s="2">
        <v>5877</v>
      </c>
      <c r="F1183" s="2">
        <v>11.667299999999999</v>
      </c>
      <c r="G1183" s="2">
        <v>68568.722099999999</v>
      </c>
      <c r="H1183" s="21">
        <f t="shared" si="18"/>
        <v>2.5769858330527318E-3</v>
      </c>
      <c r="I1183" s="13"/>
      <c r="J1183" s="13"/>
      <c r="K1183" s="13"/>
    </row>
    <row r="1184" spans="2:11" ht="13.5" x14ac:dyDescent="0.35">
      <c r="B1184" s="3">
        <v>43731</v>
      </c>
      <c r="C1184" s="2">
        <v>11.65</v>
      </c>
      <c r="D1184" s="2">
        <v>7.7222</v>
      </c>
      <c r="E1184" s="2">
        <v>5980</v>
      </c>
      <c r="F1184" s="2">
        <v>11.6891</v>
      </c>
      <c r="G1184" s="2">
        <v>69900.817999999999</v>
      </c>
      <c r="H1184" s="21">
        <f t="shared" si="18"/>
        <v>-2.5703620464731544E-3</v>
      </c>
      <c r="I1184" s="13"/>
      <c r="J1184" s="13"/>
      <c r="K1184" s="13"/>
    </row>
    <row r="1185" spans="2:11" ht="13.5" x14ac:dyDescent="0.35">
      <c r="B1185" s="3">
        <v>43732</v>
      </c>
      <c r="C1185" s="2">
        <v>11.57</v>
      </c>
      <c r="D1185" s="2">
        <v>7.6692</v>
      </c>
      <c r="E1185" s="2">
        <v>7506</v>
      </c>
      <c r="F1185" s="2">
        <v>11.5167</v>
      </c>
      <c r="G1185" s="2">
        <v>86444.350200000001</v>
      </c>
      <c r="H1185" s="21">
        <f t="shared" si="18"/>
        <v>-6.8633291031053242E-3</v>
      </c>
      <c r="I1185" s="13"/>
      <c r="J1185" s="13"/>
      <c r="K1185" s="13"/>
    </row>
    <row r="1186" spans="2:11" ht="13.5" x14ac:dyDescent="0.35">
      <c r="B1186" s="3">
        <v>43733</v>
      </c>
      <c r="C1186" s="2">
        <v>11.78</v>
      </c>
      <c r="D1186" s="2">
        <v>7.8083999999999998</v>
      </c>
      <c r="E1186" s="2">
        <v>17645</v>
      </c>
      <c r="F1186" s="2">
        <v>11.655099999999999</v>
      </c>
      <c r="G1186" s="2">
        <v>205654.2395</v>
      </c>
      <c r="H1186" s="21">
        <f t="shared" si="18"/>
        <v>1.8150524174620531E-2</v>
      </c>
      <c r="I1186" s="13"/>
      <c r="J1186" s="13"/>
      <c r="K1186" s="13"/>
    </row>
    <row r="1187" spans="2:11" ht="13.5" x14ac:dyDescent="0.35">
      <c r="B1187" s="3">
        <v>43734</v>
      </c>
      <c r="C1187" s="2">
        <v>11.77</v>
      </c>
      <c r="D1187" s="2">
        <v>7.8018000000000001</v>
      </c>
      <c r="E1187" s="2">
        <v>9228</v>
      </c>
      <c r="F1187" s="2">
        <v>11.775600000000001</v>
      </c>
      <c r="G1187" s="2">
        <v>108665.2368</v>
      </c>
      <c r="H1187" s="21">
        <f t="shared" si="18"/>
        <v>-8.4524358383275924E-4</v>
      </c>
      <c r="I1187" s="13"/>
      <c r="J1187" s="13"/>
      <c r="K1187" s="13"/>
    </row>
    <row r="1188" spans="2:11" ht="13.5" x14ac:dyDescent="0.35">
      <c r="B1188" s="3">
        <v>43735</v>
      </c>
      <c r="C1188" s="2">
        <v>11.67</v>
      </c>
      <c r="D1188" s="2">
        <v>7.7355</v>
      </c>
      <c r="E1188" s="2">
        <v>9539</v>
      </c>
      <c r="F1188" s="2">
        <v>11.700699999999999</v>
      </c>
      <c r="G1188" s="2">
        <v>111612.9773</v>
      </c>
      <c r="H1188" s="21">
        <f t="shared" si="18"/>
        <v>-8.4980389140967508E-3</v>
      </c>
      <c r="I1188" s="13"/>
      <c r="J1188" s="13"/>
      <c r="K1188" s="13"/>
    </row>
    <row r="1189" spans="2:11" ht="13.5" x14ac:dyDescent="0.35">
      <c r="B1189" s="3">
        <v>43738</v>
      </c>
      <c r="C1189" s="2">
        <v>11.71</v>
      </c>
      <c r="D1189" s="2">
        <v>7.7619999999999996</v>
      </c>
      <c r="E1189" s="2">
        <v>8314</v>
      </c>
      <c r="F1189" s="2">
        <v>11.695499999999999</v>
      </c>
      <c r="G1189" s="2">
        <v>97236.387000000002</v>
      </c>
      <c r="H1189" s="21">
        <f t="shared" si="18"/>
        <v>3.4257643332686349E-3</v>
      </c>
      <c r="I1189" s="13"/>
      <c r="J1189" s="13"/>
      <c r="K1189" s="13"/>
    </row>
    <row r="1190" spans="2:11" ht="13.5" x14ac:dyDescent="0.35">
      <c r="B1190" s="3">
        <v>43739</v>
      </c>
      <c r="C1190" s="2">
        <v>11.74</v>
      </c>
      <c r="D1190" s="2">
        <v>7.7819000000000003</v>
      </c>
      <c r="E1190" s="2">
        <v>5325</v>
      </c>
      <c r="F1190" s="2">
        <v>11.7409</v>
      </c>
      <c r="G1190" s="2">
        <v>62520.292500000003</v>
      </c>
      <c r="H1190" s="21">
        <f t="shared" si="18"/>
        <v>2.5637722236537871E-3</v>
      </c>
      <c r="I1190" s="13"/>
      <c r="J1190" s="13"/>
      <c r="K1190" s="13"/>
    </row>
    <row r="1191" spans="2:11" ht="13.5" x14ac:dyDescent="0.35">
      <c r="B1191" s="3">
        <v>43740</v>
      </c>
      <c r="C1191" s="2">
        <v>11.61</v>
      </c>
      <c r="D1191" s="2">
        <v>7.6957000000000004</v>
      </c>
      <c r="E1191" s="2">
        <v>7088</v>
      </c>
      <c r="F1191" s="2">
        <v>11.6609</v>
      </c>
      <c r="G1191" s="2">
        <v>82652.459199999998</v>
      </c>
      <c r="H1191" s="21">
        <f t="shared" si="18"/>
        <v>-1.107698634009687E-2</v>
      </c>
      <c r="I1191" s="13"/>
      <c r="J1191" s="13"/>
      <c r="K1191" s="13"/>
    </row>
    <row r="1192" spans="2:11" ht="13.5" x14ac:dyDescent="0.35">
      <c r="B1192" s="3">
        <v>43741</v>
      </c>
      <c r="C1192" s="2">
        <v>11.7</v>
      </c>
      <c r="D1192" s="2">
        <v>7.7553999999999998</v>
      </c>
      <c r="E1192" s="2">
        <v>13445</v>
      </c>
      <c r="F1192" s="2">
        <v>11.7072</v>
      </c>
      <c r="G1192" s="2">
        <v>157403.304</v>
      </c>
      <c r="H1192" s="21">
        <f t="shared" si="18"/>
        <v>7.7575789077016276E-3</v>
      </c>
      <c r="I1192" s="13"/>
      <c r="J1192" s="13"/>
      <c r="K1192" s="13"/>
    </row>
    <row r="1193" spans="2:11" ht="13.5" x14ac:dyDescent="0.35">
      <c r="B1193" s="3">
        <v>43742</v>
      </c>
      <c r="C1193" s="2">
        <v>11.7</v>
      </c>
      <c r="D1193" s="2">
        <v>7.7553999999999998</v>
      </c>
      <c r="E1193" s="2">
        <v>4008</v>
      </c>
      <c r="F1193" s="2">
        <v>11.695600000000001</v>
      </c>
      <c r="G1193" s="2">
        <v>46875.964800000002</v>
      </c>
      <c r="H1193" s="21">
        <f t="shared" si="18"/>
        <v>0</v>
      </c>
      <c r="I1193" s="13"/>
      <c r="J1193" s="13"/>
      <c r="K1193" s="13"/>
    </row>
    <row r="1194" spans="2:11" ht="13.5" x14ac:dyDescent="0.35">
      <c r="B1194" s="3">
        <v>43745</v>
      </c>
      <c r="C1194" s="2">
        <v>11.7</v>
      </c>
      <c r="D1194" s="2">
        <v>7.7553999999999998</v>
      </c>
      <c r="E1194" s="2">
        <v>6565</v>
      </c>
      <c r="F1194" s="2">
        <v>11.649100000000001</v>
      </c>
      <c r="G1194" s="2">
        <v>76476.341499999995</v>
      </c>
      <c r="H1194" s="21">
        <f t="shared" si="18"/>
        <v>0</v>
      </c>
      <c r="I1194" s="13"/>
      <c r="J1194" s="13"/>
      <c r="K1194" s="13"/>
    </row>
    <row r="1195" spans="2:11" ht="13.5" x14ac:dyDescent="0.35">
      <c r="B1195" s="3">
        <v>43746</v>
      </c>
      <c r="C1195" s="2">
        <v>11.6</v>
      </c>
      <c r="D1195" s="2">
        <v>7.6890999999999998</v>
      </c>
      <c r="E1195" s="2">
        <v>469</v>
      </c>
      <c r="F1195" s="2">
        <v>11.6</v>
      </c>
      <c r="G1195" s="2">
        <v>5440.4</v>
      </c>
      <c r="H1195" s="21">
        <f t="shared" si="18"/>
        <v>-8.5488820692678682E-3</v>
      </c>
      <c r="I1195" s="13"/>
      <c r="J1195" s="13"/>
      <c r="K1195" s="13"/>
    </row>
    <row r="1196" spans="2:11" ht="13.5" x14ac:dyDescent="0.35">
      <c r="B1196" s="3">
        <v>43747</v>
      </c>
      <c r="C1196" s="2">
        <v>11.62</v>
      </c>
      <c r="D1196" s="2">
        <v>7.7023000000000001</v>
      </c>
      <c r="E1196" s="2">
        <v>4302</v>
      </c>
      <c r="F1196" s="2">
        <v>11.5869</v>
      </c>
      <c r="G1196" s="2">
        <v>49846.843800000002</v>
      </c>
      <c r="H1196" s="21">
        <f t="shared" si="18"/>
        <v>1.716715870518048E-3</v>
      </c>
      <c r="I1196" s="13"/>
      <c r="J1196" s="13"/>
      <c r="K1196" s="13"/>
    </row>
    <row r="1197" spans="2:11" ht="13.5" x14ac:dyDescent="0.35">
      <c r="B1197" s="3">
        <v>43748</v>
      </c>
      <c r="C1197" s="2">
        <v>11.7</v>
      </c>
      <c r="D1197" s="2">
        <v>7.7553999999999998</v>
      </c>
      <c r="E1197" s="2">
        <v>2575</v>
      </c>
      <c r="F1197" s="2">
        <v>11.661099999999999</v>
      </c>
      <c r="G1197" s="2">
        <v>30027.3325</v>
      </c>
      <c r="H1197" s="21">
        <f t="shared" si="18"/>
        <v>6.8940446360177743E-3</v>
      </c>
      <c r="I1197" s="13"/>
      <c r="J1197" s="13"/>
      <c r="K1197" s="13"/>
    </row>
    <row r="1198" spans="2:11" ht="13.5" x14ac:dyDescent="0.35">
      <c r="B1198" s="3">
        <v>43749</v>
      </c>
      <c r="C1198" s="2">
        <v>11.7</v>
      </c>
      <c r="D1198" s="2">
        <v>7.7553999999999998</v>
      </c>
      <c r="E1198" s="2">
        <v>1780</v>
      </c>
      <c r="F1198" s="2">
        <v>11.689399999999999</v>
      </c>
      <c r="G1198" s="2">
        <v>20807.132000000001</v>
      </c>
      <c r="H1198" s="21">
        <f t="shared" si="18"/>
        <v>0</v>
      </c>
      <c r="I1198" s="13"/>
      <c r="J1198" s="13"/>
      <c r="K1198" s="13"/>
    </row>
    <row r="1199" spans="2:11" ht="13.5" x14ac:dyDescent="0.35">
      <c r="B1199" s="3">
        <v>43752</v>
      </c>
      <c r="C1199" s="2">
        <v>11.74</v>
      </c>
      <c r="D1199" s="2">
        <v>7.7819000000000003</v>
      </c>
      <c r="E1199" s="2">
        <v>2755</v>
      </c>
      <c r="F1199" s="2">
        <v>11.74</v>
      </c>
      <c r="G1199" s="2">
        <v>32343.7</v>
      </c>
      <c r="H1199" s="21">
        <f t="shared" si="18"/>
        <v>3.4169739794208437E-3</v>
      </c>
      <c r="I1199" s="13"/>
      <c r="J1199" s="13"/>
      <c r="K1199" s="13"/>
    </row>
    <row r="1200" spans="2:11" ht="13.5" x14ac:dyDescent="0.35">
      <c r="B1200" s="3">
        <v>43754</v>
      </c>
      <c r="C1200" s="2">
        <v>12.1</v>
      </c>
      <c r="D1200" s="2">
        <v>8.0205000000000002</v>
      </c>
      <c r="E1200" s="2">
        <v>30146</v>
      </c>
      <c r="F1200" s="2">
        <v>12.0069</v>
      </c>
      <c r="G1200" s="2">
        <v>361960.0074</v>
      </c>
      <c r="H1200" s="21">
        <f t="shared" si="18"/>
        <v>3.0660892584073288E-2</v>
      </c>
      <c r="I1200" s="13"/>
      <c r="J1200" s="13"/>
      <c r="K1200" s="13"/>
    </row>
    <row r="1201" spans="2:11" ht="13.5" x14ac:dyDescent="0.35">
      <c r="B1201" s="3">
        <v>43755</v>
      </c>
      <c r="C1201" s="2">
        <v>12.3</v>
      </c>
      <c r="D1201" s="2">
        <v>8.1531000000000002</v>
      </c>
      <c r="E1201" s="2">
        <v>38795</v>
      </c>
      <c r="F1201" s="2">
        <v>12.2622</v>
      </c>
      <c r="G1201" s="2">
        <v>475712.049</v>
      </c>
      <c r="H1201" s="21">
        <f t="shared" si="18"/>
        <v>1.6532635122498602E-2</v>
      </c>
      <c r="I1201" s="13"/>
      <c r="J1201" s="13"/>
      <c r="K1201" s="13"/>
    </row>
    <row r="1202" spans="2:11" ht="13.5" x14ac:dyDescent="0.35">
      <c r="B1202" s="3">
        <v>43756</v>
      </c>
      <c r="C1202" s="2">
        <v>12.28</v>
      </c>
      <c r="D1202" s="2">
        <v>8.1397999999999993</v>
      </c>
      <c r="E1202" s="2">
        <v>25730</v>
      </c>
      <c r="F1202" s="2">
        <v>12.179600000000001</v>
      </c>
      <c r="G1202" s="2">
        <v>313381.10800000001</v>
      </c>
      <c r="H1202" s="21">
        <f t="shared" si="18"/>
        <v>-1.6312813531050739E-3</v>
      </c>
      <c r="I1202" s="13"/>
      <c r="J1202" s="13"/>
      <c r="K1202" s="13"/>
    </row>
    <row r="1203" spans="2:11" ht="13.5" x14ac:dyDescent="0.35">
      <c r="B1203" s="3">
        <v>43759</v>
      </c>
      <c r="C1203" s="2">
        <v>12.2</v>
      </c>
      <c r="D1203" s="2">
        <v>8.0868000000000002</v>
      </c>
      <c r="E1203" s="2">
        <v>16598</v>
      </c>
      <c r="F1203" s="2">
        <v>12.1867</v>
      </c>
      <c r="G1203" s="2">
        <v>202274.84659999999</v>
      </c>
      <c r="H1203" s="21">
        <f t="shared" si="18"/>
        <v>-6.5112164918055791E-3</v>
      </c>
      <c r="I1203" s="13"/>
      <c r="J1203" s="13"/>
      <c r="K1203" s="13"/>
    </row>
    <row r="1204" spans="2:11" ht="13.5" x14ac:dyDescent="0.35">
      <c r="B1204" s="3">
        <v>43760</v>
      </c>
      <c r="C1204" s="2">
        <v>12.15</v>
      </c>
      <c r="D1204" s="2">
        <v>8.0536999999999992</v>
      </c>
      <c r="E1204" s="2">
        <v>18644</v>
      </c>
      <c r="F1204" s="2">
        <v>12.1678</v>
      </c>
      <c r="G1204" s="2">
        <v>226856.4632</v>
      </c>
      <c r="H1204" s="21">
        <f t="shared" si="18"/>
        <v>-4.0930899737845645E-3</v>
      </c>
      <c r="I1204" s="13"/>
      <c r="J1204" s="13"/>
      <c r="K1204" s="13"/>
    </row>
    <row r="1205" spans="2:11" ht="13.5" x14ac:dyDescent="0.35">
      <c r="B1205" s="3">
        <v>43761</v>
      </c>
      <c r="C1205" s="2">
        <v>12</v>
      </c>
      <c r="D1205" s="2">
        <v>7.9542000000000002</v>
      </c>
      <c r="E1205" s="2">
        <v>14761</v>
      </c>
      <c r="F1205" s="2">
        <v>12.023</v>
      </c>
      <c r="G1205" s="2">
        <v>177471.503</v>
      </c>
      <c r="H1205" s="21">
        <f t="shared" si="18"/>
        <v>-1.2354569949215769E-2</v>
      </c>
      <c r="I1205" s="13"/>
      <c r="J1205" s="13"/>
      <c r="K1205" s="13"/>
    </row>
    <row r="1206" spans="2:11" ht="13.5" x14ac:dyDescent="0.35">
      <c r="B1206" s="3">
        <v>43762</v>
      </c>
      <c r="C1206" s="2">
        <v>11.91</v>
      </c>
      <c r="D1206" s="2">
        <v>7.8945999999999996</v>
      </c>
      <c r="E1206" s="2">
        <v>16540</v>
      </c>
      <c r="F1206" s="2">
        <v>12.007300000000001</v>
      </c>
      <c r="G1206" s="2">
        <v>198600.742</v>
      </c>
      <c r="H1206" s="21">
        <f t="shared" si="18"/>
        <v>-7.4928968343768755E-3</v>
      </c>
      <c r="I1206" s="13"/>
      <c r="J1206" s="13"/>
      <c r="K1206" s="13"/>
    </row>
    <row r="1207" spans="2:11" ht="13.5" x14ac:dyDescent="0.35">
      <c r="B1207" s="3">
        <v>43763</v>
      </c>
      <c r="C1207" s="2">
        <v>12</v>
      </c>
      <c r="D1207" s="2">
        <v>7.9542000000000002</v>
      </c>
      <c r="E1207" s="2">
        <v>5374</v>
      </c>
      <c r="F1207" s="2">
        <v>11.943</v>
      </c>
      <c r="G1207" s="2">
        <v>64181.682000000001</v>
      </c>
      <c r="H1207" s="21">
        <f t="shared" si="18"/>
        <v>7.5494641907127083E-3</v>
      </c>
      <c r="I1207" s="13"/>
      <c r="J1207" s="13"/>
      <c r="K1207" s="13"/>
    </row>
    <row r="1208" spans="2:11" ht="13.5" x14ac:dyDescent="0.35">
      <c r="B1208" s="3">
        <v>43766</v>
      </c>
      <c r="C1208" s="2">
        <v>12</v>
      </c>
      <c r="D1208" s="2">
        <v>7.9542000000000002</v>
      </c>
      <c r="E1208" s="2">
        <v>12934</v>
      </c>
      <c r="F1208" s="2">
        <v>11.995900000000001</v>
      </c>
      <c r="G1208" s="2">
        <v>155154.9706</v>
      </c>
      <c r="H1208" s="21">
        <f t="shared" si="18"/>
        <v>0</v>
      </c>
      <c r="I1208" s="13"/>
      <c r="J1208" s="13"/>
      <c r="K1208" s="13"/>
    </row>
    <row r="1209" spans="2:11" ht="13.5" x14ac:dyDescent="0.35">
      <c r="B1209" s="3">
        <v>43767</v>
      </c>
      <c r="C1209" s="2">
        <v>12.05</v>
      </c>
      <c r="D1209" s="2">
        <v>7.9874000000000001</v>
      </c>
      <c r="E1209" s="2">
        <v>4337</v>
      </c>
      <c r="F1209" s="2">
        <v>12.0327</v>
      </c>
      <c r="G1209" s="2">
        <v>52185.819900000002</v>
      </c>
      <c r="H1209" s="21">
        <f t="shared" si="18"/>
        <v>4.1738955520353891E-3</v>
      </c>
      <c r="I1209" s="13"/>
      <c r="J1209" s="13"/>
      <c r="K1209" s="13"/>
    </row>
    <row r="1210" spans="2:11" ht="13.5" x14ac:dyDescent="0.35">
      <c r="B1210" s="3">
        <v>43768</v>
      </c>
      <c r="C1210" s="2">
        <v>11.95</v>
      </c>
      <c r="D1210" s="2">
        <v>7.9211</v>
      </c>
      <c r="E1210" s="2">
        <v>9962</v>
      </c>
      <c r="F1210" s="2">
        <v>11.9983</v>
      </c>
      <c r="G1210" s="2">
        <v>119527.0646</v>
      </c>
      <c r="H1210" s="21">
        <f t="shared" si="18"/>
        <v>-8.3005734031099017E-3</v>
      </c>
      <c r="I1210" s="13"/>
      <c r="J1210" s="13"/>
      <c r="K1210" s="13"/>
    </row>
    <row r="1211" spans="2:11" ht="13.5" x14ac:dyDescent="0.35">
      <c r="B1211" s="3">
        <v>43769</v>
      </c>
      <c r="C1211" s="2">
        <v>12</v>
      </c>
      <c r="D1211" s="2">
        <v>7.9542000000000002</v>
      </c>
      <c r="E1211" s="2">
        <v>2667</v>
      </c>
      <c r="F1211" s="2">
        <v>11.9726</v>
      </c>
      <c r="G1211" s="2">
        <v>31930.924200000001</v>
      </c>
      <c r="H1211" s="21">
        <f t="shared" si="18"/>
        <v>4.1787125525495359E-3</v>
      </c>
      <c r="I1211" s="13"/>
      <c r="J1211" s="13"/>
      <c r="K1211" s="13"/>
    </row>
    <row r="1212" spans="2:11" ht="13.5" x14ac:dyDescent="0.35">
      <c r="B1212" s="3">
        <v>43770</v>
      </c>
      <c r="C1212" s="2">
        <v>11.95</v>
      </c>
      <c r="D1212" s="2">
        <v>7.9211</v>
      </c>
      <c r="E1212" s="2">
        <v>1496</v>
      </c>
      <c r="F1212" s="2">
        <v>11.974</v>
      </c>
      <c r="G1212" s="2">
        <v>17913.103999999999</v>
      </c>
      <c r="H1212" s="21">
        <f t="shared" si="18"/>
        <v>-4.1613235774810957E-3</v>
      </c>
      <c r="I1212" s="13"/>
      <c r="J1212" s="13"/>
      <c r="K1212" s="13"/>
    </row>
    <row r="1213" spans="2:11" ht="13.5" x14ac:dyDescent="0.35">
      <c r="B1213" s="3">
        <v>43773</v>
      </c>
      <c r="C1213" s="2">
        <v>11.95</v>
      </c>
      <c r="D1213" s="2">
        <v>7.9211</v>
      </c>
      <c r="E1213" s="2">
        <v>2203</v>
      </c>
      <c r="F1213" s="2">
        <v>11.968</v>
      </c>
      <c r="G1213" s="2">
        <v>26365.504000000001</v>
      </c>
      <c r="H1213" s="21">
        <f t="shared" si="18"/>
        <v>0</v>
      </c>
      <c r="I1213" s="13"/>
      <c r="J1213" s="13"/>
      <c r="K1213" s="13"/>
    </row>
    <row r="1214" spans="2:11" ht="13.5" x14ac:dyDescent="0.35">
      <c r="B1214" s="3">
        <v>43774</v>
      </c>
      <c r="C1214" s="2">
        <v>12</v>
      </c>
      <c r="D1214" s="2">
        <v>7.9542000000000002</v>
      </c>
      <c r="E1214" s="2">
        <v>58210</v>
      </c>
      <c r="F1214" s="2">
        <v>12.0055</v>
      </c>
      <c r="G1214" s="2">
        <v>698840.15500000003</v>
      </c>
      <c r="H1214" s="21">
        <f t="shared" si="18"/>
        <v>4.1787125525495359E-3</v>
      </c>
      <c r="I1214" s="13"/>
      <c r="J1214" s="13"/>
      <c r="K1214" s="13"/>
    </row>
    <row r="1215" spans="2:11" ht="13.5" x14ac:dyDescent="0.35">
      <c r="B1215" s="3">
        <v>43775</v>
      </c>
      <c r="C1215" s="2">
        <v>12.2</v>
      </c>
      <c r="D1215" s="2">
        <v>8.0868000000000002</v>
      </c>
      <c r="E1215" s="2">
        <v>31205</v>
      </c>
      <c r="F1215" s="2">
        <v>12.2288</v>
      </c>
      <c r="G1215" s="2">
        <v>381599.70400000003</v>
      </c>
      <c r="H1215" s="21">
        <f t="shared" si="18"/>
        <v>1.6670438259032971E-2</v>
      </c>
      <c r="I1215" s="13"/>
      <c r="J1215" s="13"/>
      <c r="K1215" s="13"/>
    </row>
    <row r="1216" spans="2:11" ht="13.5" x14ac:dyDescent="0.35">
      <c r="B1216" s="3">
        <v>43776</v>
      </c>
      <c r="C1216" s="2">
        <v>12</v>
      </c>
      <c r="D1216" s="2">
        <v>7.9542000000000002</v>
      </c>
      <c r="E1216" s="2">
        <v>15448</v>
      </c>
      <c r="F1216" s="2">
        <v>12.004799999999999</v>
      </c>
      <c r="G1216" s="2">
        <v>185450.15040000001</v>
      </c>
      <c r="H1216" s="21">
        <f t="shared" si="18"/>
        <v>-1.6397091556610777E-2</v>
      </c>
      <c r="I1216" s="13"/>
      <c r="J1216" s="13"/>
      <c r="K1216" s="13"/>
    </row>
    <row r="1217" spans="2:11" ht="13.5" x14ac:dyDescent="0.35">
      <c r="B1217" s="3">
        <v>43777</v>
      </c>
      <c r="C1217" s="2">
        <v>11.99</v>
      </c>
      <c r="D1217" s="2">
        <v>7.9476000000000004</v>
      </c>
      <c r="E1217" s="2">
        <v>25482</v>
      </c>
      <c r="F1217" s="2">
        <v>11.9895</v>
      </c>
      <c r="G1217" s="2">
        <v>305516.43900000001</v>
      </c>
      <c r="H1217" s="21">
        <f t="shared" si="18"/>
        <v>-8.2975032058531554E-4</v>
      </c>
      <c r="I1217" s="13"/>
      <c r="J1217" s="13"/>
      <c r="K1217" s="13"/>
    </row>
    <row r="1218" spans="2:11" ht="13.5" x14ac:dyDescent="0.35">
      <c r="B1218" s="3">
        <v>43780</v>
      </c>
      <c r="C1218" s="2">
        <v>12</v>
      </c>
      <c r="D1218" s="2">
        <v>7.9542000000000002</v>
      </c>
      <c r="E1218" s="2">
        <v>10950</v>
      </c>
      <c r="F1218" s="2">
        <v>11.972099999999999</v>
      </c>
      <c r="G1218" s="2">
        <v>131094.495</v>
      </c>
      <c r="H1218" s="21">
        <f t="shared" si="18"/>
        <v>8.3043937792537576E-4</v>
      </c>
      <c r="I1218" s="13"/>
      <c r="J1218" s="13"/>
      <c r="K1218" s="13"/>
    </row>
    <row r="1219" spans="2:11" ht="13.5" x14ac:dyDescent="0.35">
      <c r="B1219" s="3">
        <v>43781</v>
      </c>
      <c r="C1219" s="2">
        <v>11.9</v>
      </c>
      <c r="D1219" s="2">
        <v>7.8879000000000001</v>
      </c>
      <c r="E1219" s="2">
        <v>7936</v>
      </c>
      <c r="F1219" s="2">
        <v>11.9496</v>
      </c>
      <c r="G1219" s="2">
        <v>94832.025599999994</v>
      </c>
      <c r="H1219" s="21">
        <f t="shared" si="18"/>
        <v>-8.3352191295164857E-3</v>
      </c>
      <c r="I1219" s="13"/>
      <c r="J1219" s="13"/>
      <c r="K1219" s="13"/>
    </row>
    <row r="1220" spans="2:11" ht="13.5" x14ac:dyDescent="0.35">
      <c r="B1220" s="3">
        <v>43782</v>
      </c>
      <c r="C1220" s="2">
        <v>11.88</v>
      </c>
      <c r="D1220" s="2">
        <v>7.8746999999999998</v>
      </c>
      <c r="E1220" s="2">
        <v>9025</v>
      </c>
      <c r="F1220" s="2">
        <v>11.894</v>
      </c>
      <c r="G1220" s="2">
        <v>107343.35</v>
      </c>
      <c r="H1220" s="21">
        <f t="shared" si="18"/>
        <v>-1.6734492070133143E-3</v>
      </c>
      <c r="I1220" s="13"/>
      <c r="J1220" s="13"/>
      <c r="K1220" s="13"/>
    </row>
    <row r="1221" spans="2:11" ht="13.5" x14ac:dyDescent="0.35">
      <c r="B1221" s="3">
        <v>43783</v>
      </c>
      <c r="C1221" s="2">
        <v>11.9</v>
      </c>
      <c r="D1221" s="2">
        <v>7.8879000000000001</v>
      </c>
      <c r="E1221" s="2">
        <v>7139</v>
      </c>
      <c r="F1221" s="2">
        <v>11.880100000000001</v>
      </c>
      <c r="G1221" s="2">
        <v>84812.033899999995</v>
      </c>
      <c r="H1221" s="21">
        <f t="shared" si="18"/>
        <v>1.67625433349846E-3</v>
      </c>
      <c r="I1221" s="13"/>
      <c r="J1221" s="13"/>
      <c r="K1221" s="13"/>
    </row>
    <row r="1222" spans="2:11" ht="13.5" x14ac:dyDescent="0.35">
      <c r="B1222" s="3">
        <v>43784</v>
      </c>
      <c r="C1222" s="2">
        <v>11.8</v>
      </c>
      <c r="D1222" s="2">
        <v>7.8216999999999999</v>
      </c>
      <c r="E1222" s="2">
        <v>18363</v>
      </c>
      <c r="F1222" s="2">
        <v>11.847300000000001</v>
      </c>
      <c r="G1222" s="2">
        <v>217551.9699</v>
      </c>
      <c r="H1222" s="21">
        <f t="shared" si="18"/>
        <v>-8.3926013260817531E-3</v>
      </c>
      <c r="I1222" s="13"/>
      <c r="J1222" s="13"/>
      <c r="K1222" s="13"/>
    </row>
    <row r="1223" spans="2:11" ht="13.5" x14ac:dyDescent="0.35">
      <c r="B1223" s="3">
        <v>43787</v>
      </c>
      <c r="C1223" s="2">
        <v>11.8</v>
      </c>
      <c r="D1223" s="2">
        <v>7.8216999999999999</v>
      </c>
      <c r="E1223" s="2">
        <v>12533</v>
      </c>
      <c r="F1223" s="2">
        <v>11.809100000000001</v>
      </c>
      <c r="G1223" s="2">
        <v>148003.4503</v>
      </c>
      <c r="H1223" s="21">
        <f t="shared" ref="H1223:H1286" si="19">(D1223-D1222)/D1222</f>
        <v>0</v>
      </c>
      <c r="I1223" s="13"/>
      <c r="J1223" s="13"/>
      <c r="K1223" s="13"/>
    </row>
    <row r="1224" spans="2:11" ht="13.5" x14ac:dyDescent="0.35">
      <c r="B1224" s="3">
        <v>43788</v>
      </c>
      <c r="C1224" s="2">
        <v>11.8</v>
      </c>
      <c r="D1224" s="2">
        <v>7.8216999999999999</v>
      </c>
      <c r="E1224" s="2">
        <v>13066</v>
      </c>
      <c r="F1224" s="2">
        <v>11.8005</v>
      </c>
      <c r="G1224" s="2">
        <v>154185.33300000001</v>
      </c>
      <c r="H1224" s="21">
        <f t="shared" si="19"/>
        <v>0</v>
      </c>
      <c r="I1224" s="13"/>
      <c r="J1224" s="13"/>
      <c r="K1224" s="13"/>
    </row>
    <row r="1225" spans="2:11" ht="13.5" x14ac:dyDescent="0.35">
      <c r="B1225" s="3">
        <v>43789</v>
      </c>
      <c r="C1225" s="2">
        <v>11.7</v>
      </c>
      <c r="D1225" s="2">
        <v>7.7553999999999998</v>
      </c>
      <c r="E1225" s="2">
        <v>7245</v>
      </c>
      <c r="F1225" s="2">
        <v>11.747999999999999</v>
      </c>
      <c r="G1225" s="2">
        <v>85114.26</v>
      </c>
      <c r="H1225" s="21">
        <f t="shared" si="19"/>
        <v>-8.4764181699630552E-3</v>
      </c>
      <c r="I1225" s="13"/>
      <c r="J1225" s="13"/>
      <c r="K1225" s="13"/>
    </row>
    <row r="1226" spans="2:11" ht="13.5" x14ac:dyDescent="0.35">
      <c r="B1226" s="3">
        <v>43790</v>
      </c>
      <c r="C1226" s="2">
        <v>11.7</v>
      </c>
      <c r="D1226" s="2">
        <v>7.7553999999999998</v>
      </c>
      <c r="E1226" s="2">
        <v>27127</v>
      </c>
      <c r="F1226" s="2">
        <v>11.618399999999999</v>
      </c>
      <c r="G1226" s="2">
        <v>315172.33679999999</v>
      </c>
      <c r="H1226" s="21">
        <f t="shared" si="19"/>
        <v>0</v>
      </c>
      <c r="I1226" s="13"/>
      <c r="J1226" s="13"/>
      <c r="K1226" s="13"/>
    </row>
    <row r="1227" spans="2:11" ht="13.5" x14ac:dyDescent="0.35">
      <c r="B1227" s="3">
        <v>43791</v>
      </c>
      <c r="C1227" s="2">
        <v>11.7</v>
      </c>
      <c r="D1227" s="2">
        <v>7.7553999999999998</v>
      </c>
      <c r="E1227" s="2">
        <v>1332</v>
      </c>
      <c r="F1227" s="2">
        <v>11.6929</v>
      </c>
      <c r="G1227" s="2">
        <v>15574.942800000001</v>
      </c>
      <c r="H1227" s="21">
        <f t="shared" si="19"/>
        <v>0</v>
      </c>
      <c r="I1227" s="13"/>
      <c r="J1227" s="13"/>
      <c r="K1227" s="13"/>
    </row>
    <row r="1228" spans="2:11" ht="13.5" x14ac:dyDescent="0.35">
      <c r="B1228" s="3">
        <v>43794</v>
      </c>
      <c r="C1228" s="2">
        <v>11.8</v>
      </c>
      <c r="D1228" s="2">
        <v>7.8216999999999999</v>
      </c>
      <c r="E1228" s="2">
        <v>15837</v>
      </c>
      <c r="F1228" s="2">
        <v>11.696099999999999</v>
      </c>
      <c r="G1228" s="2">
        <v>185231.13570000001</v>
      </c>
      <c r="H1228" s="21">
        <f t="shared" si="19"/>
        <v>8.5488820692678682E-3</v>
      </c>
      <c r="I1228" s="13"/>
      <c r="J1228" s="13"/>
      <c r="K1228" s="13"/>
    </row>
    <row r="1229" spans="2:11" ht="13.5" x14ac:dyDescent="0.35">
      <c r="B1229" s="3">
        <v>43795</v>
      </c>
      <c r="C1229" s="2">
        <v>11.79</v>
      </c>
      <c r="D1229" s="2">
        <v>7.8150000000000004</v>
      </c>
      <c r="E1229" s="2">
        <v>6152</v>
      </c>
      <c r="F1229" s="2">
        <v>11.734999999999999</v>
      </c>
      <c r="G1229" s="2">
        <v>72193.72</v>
      </c>
      <c r="H1229" s="21">
        <f t="shared" si="19"/>
        <v>-8.5659127811083067E-4</v>
      </c>
      <c r="I1229" s="13"/>
      <c r="J1229" s="13"/>
      <c r="K1229" s="13"/>
    </row>
    <row r="1230" spans="2:11" ht="13.5" x14ac:dyDescent="0.35">
      <c r="B1230" s="3">
        <v>43796</v>
      </c>
      <c r="C1230" s="2">
        <v>11.65</v>
      </c>
      <c r="D1230" s="2">
        <v>7.7222</v>
      </c>
      <c r="E1230" s="2">
        <v>6777</v>
      </c>
      <c r="F1230" s="2">
        <v>11.671799999999999</v>
      </c>
      <c r="G1230" s="2">
        <v>79099.7886</v>
      </c>
      <c r="H1230" s="21">
        <f t="shared" si="19"/>
        <v>-1.1874600127959109E-2</v>
      </c>
      <c r="I1230" s="13"/>
      <c r="J1230" s="13"/>
      <c r="K1230" s="13"/>
    </row>
    <row r="1231" spans="2:11" ht="13.5" x14ac:dyDescent="0.35">
      <c r="B1231" s="3">
        <v>43797</v>
      </c>
      <c r="C1231" s="2">
        <v>11.65</v>
      </c>
      <c r="D1231" s="2">
        <v>7.7222</v>
      </c>
      <c r="E1231" s="2">
        <v>8908</v>
      </c>
      <c r="F1231" s="2">
        <v>11.6356</v>
      </c>
      <c r="G1231" s="2">
        <v>103649.92479999999</v>
      </c>
      <c r="H1231" s="21">
        <f t="shared" si="19"/>
        <v>0</v>
      </c>
      <c r="I1231" s="13"/>
      <c r="J1231" s="13"/>
      <c r="K1231" s="13"/>
    </row>
    <row r="1232" spans="2:11" ht="13.5" x14ac:dyDescent="0.35">
      <c r="B1232" s="3">
        <v>43798</v>
      </c>
      <c r="C1232" s="2">
        <v>11.75</v>
      </c>
      <c r="D1232" s="2">
        <v>7.7885</v>
      </c>
      <c r="E1232" s="2">
        <v>5918</v>
      </c>
      <c r="F1232" s="2">
        <v>11.702199999999999</v>
      </c>
      <c r="G1232" s="2">
        <v>69253.619600000005</v>
      </c>
      <c r="H1232" s="21">
        <f t="shared" si="19"/>
        <v>8.5856362176581838E-3</v>
      </c>
      <c r="I1232" s="13"/>
      <c r="J1232" s="13"/>
      <c r="K1232" s="13"/>
    </row>
    <row r="1233" spans="2:11" ht="13.5" x14ac:dyDescent="0.35">
      <c r="B1233" s="3">
        <v>43801</v>
      </c>
      <c r="C1233" s="2">
        <v>11.78</v>
      </c>
      <c r="D1233" s="2">
        <v>7.8083999999999998</v>
      </c>
      <c r="E1233" s="2">
        <v>9300</v>
      </c>
      <c r="F1233" s="2">
        <v>11.668100000000001</v>
      </c>
      <c r="G1233" s="2">
        <v>108513.33</v>
      </c>
      <c r="H1233" s="21">
        <f t="shared" si="19"/>
        <v>2.5550491108685637E-3</v>
      </c>
      <c r="I1233" s="13"/>
      <c r="J1233" s="13"/>
      <c r="K1233" s="13"/>
    </row>
    <row r="1234" spans="2:11" ht="13.5" x14ac:dyDescent="0.35">
      <c r="B1234" s="3">
        <v>43802</v>
      </c>
      <c r="C1234" s="2">
        <v>11.5</v>
      </c>
      <c r="D1234" s="2">
        <v>7.6227999999999998</v>
      </c>
      <c r="E1234" s="2">
        <v>16788</v>
      </c>
      <c r="F1234" s="2">
        <v>11.6166</v>
      </c>
      <c r="G1234" s="2">
        <v>195019.48079999999</v>
      </c>
      <c r="H1234" s="21">
        <f t="shared" si="19"/>
        <v>-2.376927411505558E-2</v>
      </c>
      <c r="I1234" s="13"/>
      <c r="J1234" s="13"/>
      <c r="K1234" s="13"/>
    </row>
    <row r="1235" spans="2:11" ht="13.5" x14ac:dyDescent="0.35">
      <c r="B1235" s="3">
        <v>43803</v>
      </c>
      <c r="C1235" s="2">
        <v>11.58</v>
      </c>
      <c r="D1235" s="2">
        <v>7.6757999999999997</v>
      </c>
      <c r="E1235" s="2">
        <v>3559</v>
      </c>
      <c r="F1235" s="2">
        <v>11.5951</v>
      </c>
      <c r="G1235" s="2">
        <v>41266.960899999998</v>
      </c>
      <c r="H1235" s="21">
        <f t="shared" si="19"/>
        <v>6.9528257333263286E-3</v>
      </c>
      <c r="I1235" s="13"/>
      <c r="J1235" s="13"/>
      <c r="K1235" s="13"/>
    </row>
    <row r="1236" spans="2:11" ht="13.5" x14ac:dyDescent="0.35">
      <c r="B1236" s="3">
        <v>43804</v>
      </c>
      <c r="C1236" s="2">
        <v>11.6</v>
      </c>
      <c r="D1236" s="2">
        <v>7.6890999999999998</v>
      </c>
      <c r="E1236" s="2">
        <v>11664</v>
      </c>
      <c r="F1236" s="2">
        <v>11.511799999999999</v>
      </c>
      <c r="G1236" s="2">
        <v>134273.63519999999</v>
      </c>
      <c r="H1236" s="21">
        <f t="shared" si="19"/>
        <v>1.7327184137158459E-3</v>
      </c>
      <c r="I1236" s="13"/>
      <c r="J1236" s="13"/>
      <c r="K1236" s="13"/>
    </row>
    <row r="1237" spans="2:11" ht="13.5" x14ac:dyDescent="0.35">
      <c r="B1237" s="3">
        <v>43805</v>
      </c>
      <c r="C1237" s="2">
        <v>11.7</v>
      </c>
      <c r="D1237" s="2">
        <v>7.7553999999999998</v>
      </c>
      <c r="E1237" s="2">
        <v>9882</v>
      </c>
      <c r="F1237" s="2">
        <v>11.6776</v>
      </c>
      <c r="G1237" s="2">
        <v>115398.0432</v>
      </c>
      <c r="H1237" s="21">
        <f t="shared" si="19"/>
        <v>8.6225956223745341E-3</v>
      </c>
      <c r="I1237" s="13"/>
      <c r="J1237" s="13"/>
      <c r="K1237" s="13"/>
    </row>
    <row r="1238" spans="2:11" ht="13.5" x14ac:dyDescent="0.35">
      <c r="B1238" s="3">
        <v>43808</v>
      </c>
      <c r="C1238" s="2">
        <v>11.78</v>
      </c>
      <c r="D1238" s="2">
        <v>7.8083999999999998</v>
      </c>
      <c r="E1238" s="2">
        <v>1256</v>
      </c>
      <c r="F1238" s="2">
        <v>11.748799999999999</v>
      </c>
      <c r="G1238" s="2">
        <v>14756.4928</v>
      </c>
      <c r="H1238" s="21">
        <f t="shared" si="19"/>
        <v>6.8339479588415729E-3</v>
      </c>
      <c r="I1238" s="13"/>
      <c r="J1238" s="13"/>
      <c r="K1238" s="13"/>
    </row>
    <row r="1239" spans="2:11" ht="13.5" x14ac:dyDescent="0.35">
      <c r="B1239" s="3">
        <v>43809</v>
      </c>
      <c r="C1239" s="2">
        <v>11.69</v>
      </c>
      <c r="D1239" s="2">
        <v>7.7487000000000004</v>
      </c>
      <c r="E1239" s="2">
        <v>17989</v>
      </c>
      <c r="F1239" s="2">
        <v>11.5983</v>
      </c>
      <c r="G1239" s="2">
        <v>208641.8187</v>
      </c>
      <c r="H1239" s="21">
        <f t="shared" si="19"/>
        <v>-7.6456124173965761E-3</v>
      </c>
      <c r="I1239" s="13"/>
      <c r="J1239" s="13"/>
      <c r="K1239" s="13"/>
    </row>
    <row r="1240" spans="2:11" ht="13.5" x14ac:dyDescent="0.35">
      <c r="B1240" s="3">
        <v>43810</v>
      </c>
      <c r="C1240" s="2">
        <v>11.7</v>
      </c>
      <c r="D1240" s="2">
        <v>7.7553999999999998</v>
      </c>
      <c r="E1240" s="2">
        <v>5434</v>
      </c>
      <c r="F1240" s="2">
        <v>11.589399999999999</v>
      </c>
      <c r="G1240" s="2">
        <v>62976.799599999998</v>
      </c>
      <c r="H1240" s="21">
        <f t="shared" si="19"/>
        <v>8.6466116897021225E-4</v>
      </c>
      <c r="I1240" s="13"/>
      <c r="J1240" s="13"/>
      <c r="K1240" s="13"/>
    </row>
    <row r="1241" spans="2:11" ht="13.5" x14ac:dyDescent="0.35">
      <c r="B1241" s="3">
        <v>43811</v>
      </c>
      <c r="C1241" s="2">
        <v>11.67</v>
      </c>
      <c r="D1241" s="2">
        <v>7.7355</v>
      </c>
      <c r="E1241" s="2">
        <v>21264</v>
      </c>
      <c r="F1241" s="2">
        <v>11.691800000000001</v>
      </c>
      <c r="G1241" s="2">
        <v>248614.43520000001</v>
      </c>
      <c r="H1241" s="21">
        <f t="shared" si="19"/>
        <v>-2.5659540449235125E-3</v>
      </c>
      <c r="I1241" s="13"/>
      <c r="J1241" s="13"/>
      <c r="K1241" s="13"/>
    </row>
    <row r="1242" spans="2:11" ht="13.5" x14ac:dyDescent="0.35">
      <c r="B1242" s="3">
        <v>43812</v>
      </c>
      <c r="C1242" s="2">
        <v>11.65</v>
      </c>
      <c r="D1242" s="2">
        <v>7.7222</v>
      </c>
      <c r="E1242" s="2">
        <v>5998</v>
      </c>
      <c r="F1242" s="2">
        <v>11.6526</v>
      </c>
      <c r="G1242" s="2">
        <v>69892.294800000003</v>
      </c>
      <c r="H1242" s="21">
        <f t="shared" si="19"/>
        <v>-1.7193458729235459E-3</v>
      </c>
      <c r="I1242" s="13"/>
      <c r="J1242" s="13"/>
      <c r="K1242" s="13"/>
    </row>
    <row r="1243" spans="2:11" ht="13.5" x14ac:dyDescent="0.35">
      <c r="B1243" s="3">
        <v>43815</v>
      </c>
      <c r="C1243" s="2">
        <v>11.56</v>
      </c>
      <c r="D1243" s="2">
        <v>7.6626000000000003</v>
      </c>
      <c r="E1243" s="2">
        <v>13355</v>
      </c>
      <c r="F1243" s="2">
        <v>11.596299999999999</v>
      </c>
      <c r="G1243" s="2">
        <v>154868.5865</v>
      </c>
      <c r="H1243" s="21">
        <f t="shared" si="19"/>
        <v>-7.7180078216051969E-3</v>
      </c>
      <c r="I1243" s="13"/>
      <c r="J1243" s="13"/>
      <c r="K1243" s="13"/>
    </row>
    <row r="1244" spans="2:11" ht="13.5" x14ac:dyDescent="0.35">
      <c r="B1244" s="3">
        <v>43816</v>
      </c>
      <c r="C1244" s="2">
        <v>11.5</v>
      </c>
      <c r="D1244" s="2">
        <v>7.6227999999999998</v>
      </c>
      <c r="E1244" s="2">
        <v>12316</v>
      </c>
      <c r="F1244" s="2">
        <v>11.5556</v>
      </c>
      <c r="G1244" s="2">
        <v>142318.7696</v>
      </c>
      <c r="H1244" s="21">
        <f t="shared" si="19"/>
        <v>-5.1940594576254141E-3</v>
      </c>
      <c r="I1244" s="13"/>
      <c r="J1244" s="13"/>
      <c r="K1244" s="13"/>
    </row>
    <row r="1245" spans="2:11" ht="13.5" x14ac:dyDescent="0.35">
      <c r="B1245" s="3">
        <v>43817</v>
      </c>
      <c r="C1245" s="2">
        <v>11.5</v>
      </c>
      <c r="D1245" s="2">
        <v>7.6227999999999998</v>
      </c>
      <c r="E1245" s="2">
        <v>9450</v>
      </c>
      <c r="F1245" s="2">
        <v>11.555400000000001</v>
      </c>
      <c r="G1245" s="2">
        <v>109198.53</v>
      </c>
      <c r="H1245" s="21">
        <f t="shared" si="19"/>
        <v>0</v>
      </c>
      <c r="I1245" s="13"/>
      <c r="J1245" s="13"/>
      <c r="K1245" s="13"/>
    </row>
    <row r="1246" spans="2:11" ht="13.5" x14ac:dyDescent="0.35">
      <c r="B1246" s="3">
        <v>43818</v>
      </c>
      <c r="C1246" s="2">
        <v>11.49</v>
      </c>
      <c r="D1246" s="2">
        <v>7.6162000000000001</v>
      </c>
      <c r="E1246" s="2">
        <v>7671</v>
      </c>
      <c r="F1246" s="2">
        <v>11.5336</v>
      </c>
      <c r="G1246" s="2">
        <v>88474.245599999995</v>
      </c>
      <c r="H1246" s="21">
        <f t="shared" si="19"/>
        <v>-8.6582358188588414E-4</v>
      </c>
      <c r="I1246" s="13"/>
      <c r="J1246" s="13"/>
      <c r="K1246" s="13"/>
    </row>
    <row r="1247" spans="2:11" ht="13.5" x14ac:dyDescent="0.35">
      <c r="B1247" s="3">
        <v>43819</v>
      </c>
      <c r="C1247" s="2">
        <v>11.4</v>
      </c>
      <c r="D1247" s="2">
        <v>7.5564999999999998</v>
      </c>
      <c r="E1247" s="2">
        <v>64333</v>
      </c>
      <c r="F1247" s="2">
        <v>11.402200000000001</v>
      </c>
      <c r="G1247" s="2">
        <v>733537.73259999999</v>
      </c>
      <c r="H1247" s="21">
        <f t="shared" si="19"/>
        <v>-7.8385546598041429E-3</v>
      </c>
      <c r="I1247" s="13"/>
      <c r="J1247" s="13"/>
      <c r="K1247" s="13"/>
    </row>
    <row r="1248" spans="2:11" ht="13.5" x14ac:dyDescent="0.35">
      <c r="B1248" s="3">
        <v>43822</v>
      </c>
      <c r="C1248" s="2">
        <v>11.5</v>
      </c>
      <c r="D1248" s="2">
        <v>7.6227999999999998</v>
      </c>
      <c r="E1248" s="2">
        <v>4060</v>
      </c>
      <c r="F1248" s="2">
        <v>11.480399999999999</v>
      </c>
      <c r="G1248" s="2">
        <v>46610.423999999999</v>
      </c>
      <c r="H1248" s="21">
        <f t="shared" si="19"/>
        <v>8.7739032620922416E-3</v>
      </c>
      <c r="I1248" s="13"/>
      <c r="J1248" s="13"/>
      <c r="K1248" s="13"/>
    </row>
    <row r="1249" spans="2:11" ht="13.5" x14ac:dyDescent="0.35">
      <c r="B1249" s="3">
        <v>43823</v>
      </c>
      <c r="C1249" s="2">
        <v>11.52</v>
      </c>
      <c r="D1249" s="2">
        <v>7.6360999999999999</v>
      </c>
      <c r="E1249" s="2">
        <v>1934</v>
      </c>
      <c r="F1249" s="2">
        <v>11.5846</v>
      </c>
      <c r="G1249" s="2">
        <v>22404.616399999999</v>
      </c>
      <c r="H1249" s="21">
        <f t="shared" si="19"/>
        <v>1.7447657028913379E-3</v>
      </c>
      <c r="I1249" s="13"/>
      <c r="J1249" s="13"/>
      <c r="K1249" s="13"/>
    </row>
    <row r="1250" spans="2:11" ht="13.5" x14ac:dyDescent="0.35">
      <c r="B1250" s="3">
        <v>43824</v>
      </c>
      <c r="C1250" s="2">
        <v>11.6</v>
      </c>
      <c r="D1250" s="2">
        <v>7.6890999999999998</v>
      </c>
      <c r="E1250" s="2">
        <v>11465</v>
      </c>
      <c r="F1250" s="2">
        <v>11.6494</v>
      </c>
      <c r="G1250" s="2">
        <v>133560.37100000001</v>
      </c>
      <c r="H1250" s="21">
        <f t="shared" si="19"/>
        <v>6.9407158104267805E-3</v>
      </c>
      <c r="I1250" s="13"/>
      <c r="J1250" s="13"/>
      <c r="K1250" s="13"/>
    </row>
    <row r="1251" spans="2:11" ht="13.5" x14ac:dyDescent="0.35">
      <c r="B1251" s="3">
        <v>43825</v>
      </c>
      <c r="C1251" s="2">
        <v>11.52</v>
      </c>
      <c r="D1251" s="2">
        <v>7.6360999999999999</v>
      </c>
      <c r="E1251" s="2">
        <v>9170</v>
      </c>
      <c r="F1251" s="2">
        <v>11.569800000000001</v>
      </c>
      <c r="G1251" s="2">
        <v>106095.06600000001</v>
      </c>
      <c r="H1251" s="21">
        <f t="shared" si="19"/>
        <v>-6.892874328595016E-3</v>
      </c>
      <c r="I1251" s="13"/>
      <c r="J1251" s="13"/>
      <c r="K1251" s="13"/>
    </row>
    <row r="1252" spans="2:11" ht="13.5" x14ac:dyDescent="0.35">
      <c r="B1252" s="3">
        <v>43826</v>
      </c>
      <c r="C1252" s="2">
        <v>11.6</v>
      </c>
      <c r="D1252" s="2">
        <v>7.6890999999999998</v>
      </c>
      <c r="E1252" s="2">
        <v>24471</v>
      </c>
      <c r="F1252" s="2">
        <v>11.6106</v>
      </c>
      <c r="G1252" s="2">
        <v>284122.9926</v>
      </c>
      <c r="H1252" s="21">
        <f t="shared" si="19"/>
        <v>6.9407158104267805E-3</v>
      </c>
      <c r="I1252" s="13"/>
      <c r="J1252" s="13"/>
      <c r="K1252" s="13"/>
    </row>
    <row r="1253" spans="2:11" ht="13.5" x14ac:dyDescent="0.35">
      <c r="B1253" s="3">
        <v>43829</v>
      </c>
      <c r="C1253" s="2">
        <v>11.89</v>
      </c>
      <c r="D1253" s="2">
        <v>7.8813000000000004</v>
      </c>
      <c r="E1253" s="2">
        <v>45500</v>
      </c>
      <c r="F1253" s="2">
        <v>11.853400000000001</v>
      </c>
      <c r="G1253" s="2">
        <v>539329.69999999995</v>
      </c>
      <c r="H1253" s="21">
        <f t="shared" si="19"/>
        <v>2.4996423508603167E-2</v>
      </c>
      <c r="I1253" s="13"/>
      <c r="J1253" s="13"/>
      <c r="K1253" s="13"/>
    </row>
    <row r="1254" spans="2:11" ht="13.5" x14ac:dyDescent="0.35">
      <c r="B1254" s="3">
        <v>43830</v>
      </c>
      <c r="C1254" s="2">
        <v>11.75</v>
      </c>
      <c r="D1254" s="2">
        <v>7.7885</v>
      </c>
      <c r="E1254" s="2">
        <v>11217</v>
      </c>
      <c r="F1254" s="2">
        <v>11.8476</v>
      </c>
      <c r="G1254" s="2">
        <v>132894.52919999999</v>
      </c>
      <c r="H1254" s="21">
        <f t="shared" si="19"/>
        <v>-1.1774707218352358E-2</v>
      </c>
      <c r="I1254" s="13"/>
      <c r="J1254" s="13"/>
      <c r="K1254" s="13"/>
    </row>
    <row r="1255" spans="2:11" ht="13.5" x14ac:dyDescent="0.35">
      <c r="B1255" s="3">
        <v>43832</v>
      </c>
      <c r="C1255" s="2">
        <v>11.6</v>
      </c>
      <c r="D1255" s="2">
        <v>7.6890999999999998</v>
      </c>
      <c r="E1255" s="2">
        <v>7381</v>
      </c>
      <c r="F1255" s="2">
        <v>11.7193</v>
      </c>
      <c r="G1255" s="2">
        <v>86500.153300000005</v>
      </c>
      <c r="H1255" s="21">
        <f t="shared" si="19"/>
        <v>-1.2762406111574778E-2</v>
      </c>
      <c r="I1255" s="13"/>
      <c r="J1255" s="13"/>
      <c r="K1255" s="13"/>
    </row>
    <row r="1256" spans="2:11" ht="13.5" x14ac:dyDescent="0.35">
      <c r="B1256" s="3">
        <v>43833</v>
      </c>
      <c r="C1256" s="2">
        <v>11.5</v>
      </c>
      <c r="D1256" s="2">
        <v>7.6227999999999998</v>
      </c>
      <c r="E1256" s="2">
        <v>23820</v>
      </c>
      <c r="F1256" s="2">
        <v>11.4924</v>
      </c>
      <c r="G1256" s="2">
        <v>273748.96799999999</v>
      </c>
      <c r="H1256" s="21">
        <f t="shared" si="19"/>
        <v>-8.6225956223745341E-3</v>
      </c>
      <c r="I1256" s="13"/>
      <c r="J1256" s="13"/>
      <c r="K1256" s="13"/>
    </row>
    <row r="1257" spans="2:11" ht="13.5" x14ac:dyDescent="0.35">
      <c r="B1257" s="3">
        <v>43836</v>
      </c>
      <c r="C1257" s="2">
        <v>11.4</v>
      </c>
      <c r="D1257" s="2">
        <v>7.5564999999999998</v>
      </c>
      <c r="E1257" s="2">
        <v>16463</v>
      </c>
      <c r="F1257" s="2">
        <v>11.4275</v>
      </c>
      <c r="G1257" s="2">
        <v>188130.9325</v>
      </c>
      <c r="H1257" s="21">
        <f t="shared" si="19"/>
        <v>-8.6975914362176672E-3</v>
      </c>
      <c r="I1257" s="13"/>
      <c r="J1257" s="13"/>
      <c r="K1257" s="13"/>
    </row>
    <row r="1258" spans="2:11" ht="13.5" x14ac:dyDescent="0.35">
      <c r="B1258" s="3">
        <v>43837</v>
      </c>
      <c r="C1258" s="2">
        <v>11.34</v>
      </c>
      <c r="D1258" s="2">
        <v>7.5167000000000002</v>
      </c>
      <c r="E1258" s="2">
        <v>21849</v>
      </c>
      <c r="F1258" s="2">
        <v>11.369899999999999</v>
      </c>
      <c r="G1258" s="2">
        <v>248420.94510000001</v>
      </c>
      <c r="H1258" s="21">
        <f t="shared" si="19"/>
        <v>-5.2669886852378233E-3</v>
      </c>
      <c r="I1258" s="13"/>
      <c r="J1258" s="13"/>
      <c r="K1258" s="13"/>
    </row>
    <row r="1259" spans="2:11" ht="13.5" x14ac:dyDescent="0.35">
      <c r="B1259" s="3">
        <v>43838</v>
      </c>
      <c r="C1259" s="2">
        <v>11.34</v>
      </c>
      <c r="D1259" s="2">
        <v>7.5167000000000002</v>
      </c>
      <c r="E1259" s="2">
        <v>4246</v>
      </c>
      <c r="F1259" s="2">
        <v>11.3687</v>
      </c>
      <c r="G1259" s="2">
        <v>48271.500200000002</v>
      </c>
      <c r="H1259" s="21">
        <f t="shared" si="19"/>
        <v>0</v>
      </c>
      <c r="I1259" s="13"/>
      <c r="J1259" s="13"/>
      <c r="K1259" s="13"/>
    </row>
    <row r="1260" spans="2:11" ht="13.5" x14ac:dyDescent="0.35">
      <c r="B1260" s="3">
        <v>43839</v>
      </c>
      <c r="C1260" s="2">
        <v>11.5</v>
      </c>
      <c r="D1260" s="2">
        <v>7.6227999999999998</v>
      </c>
      <c r="E1260" s="2">
        <v>8204</v>
      </c>
      <c r="F1260" s="2">
        <v>11.353899999999999</v>
      </c>
      <c r="G1260" s="2">
        <v>93147.395600000003</v>
      </c>
      <c r="H1260" s="21">
        <f t="shared" si="19"/>
        <v>1.4115236739526606E-2</v>
      </c>
      <c r="I1260" s="13"/>
      <c r="J1260" s="13"/>
      <c r="K1260" s="13"/>
    </row>
    <row r="1261" spans="2:11" ht="13.5" x14ac:dyDescent="0.35">
      <c r="B1261" s="3">
        <v>43840</v>
      </c>
      <c r="C1261" s="2">
        <v>11.39</v>
      </c>
      <c r="D1261" s="2">
        <v>7.5499000000000001</v>
      </c>
      <c r="E1261" s="2">
        <v>8288</v>
      </c>
      <c r="F1261" s="2">
        <v>11.349500000000001</v>
      </c>
      <c r="G1261" s="2">
        <v>94064.656000000003</v>
      </c>
      <c r="H1261" s="21">
        <f t="shared" si="19"/>
        <v>-9.5634150181035504E-3</v>
      </c>
      <c r="I1261" s="13"/>
      <c r="J1261" s="13"/>
      <c r="K1261" s="13"/>
    </row>
    <row r="1262" spans="2:11" ht="13.5" x14ac:dyDescent="0.35">
      <c r="B1262" s="3">
        <v>43843</v>
      </c>
      <c r="C1262" s="2">
        <v>11.59</v>
      </c>
      <c r="D1262" s="2">
        <v>7.6825000000000001</v>
      </c>
      <c r="E1262" s="2">
        <v>3299</v>
      </c>
      <c r="F1262" s="2">
        <v>11.492699999999999</v>
      </c>
      <c r="G1262" s="2">
        <v>37914.417300000001</v>
      </c>
      <c r="H1262" s="21">
        <f t="shared" si="19"/>
        <v>1.7563146531742149E-2</v>
      </c>
      <c r="I1262" s="13"/>
      <c r="J1262" s="13"/>
      <c r="K1262" s="13"/>
    </row>
    <row r="1263" spans="2:11" ht="13.5" x14ac:dyDescent="0.35">
      <c r="B1263" s="3">
        <v>43845</v>
      </c>
      <c r="C1263" s="2">
        <v>11.5</v>
      </c>
      <c r="D1263" s="2">
        <v>7.6227999999999998</v>
      </c>
      <c r="E1263" s="2">
        <v>12009</v>
      </c>
      <c r="F1263" s="2">
        <v>11.4994</v>
      </c>
      <c r="G1263" s="2">
        <v>138096.29459999999</v>
      </c>
      <c r="H1263" s="21">
        <f t="shared" si="19"/>
        <v>-7.7709079075822069E-3</v>
      </c>
      <c r="I1263" s="13"/>
      <c r="J1263" s="13"/>
      <c r="K1263" s="13"/>
    </row>
    <row r="1264" spans="2:11" ht="13.5" x14ac:dyDescent="0.35">
      <c r="B1264" s="3">
        <v>43846</v>
      </c>
      <c r="C1264" s="2">
        <v>11.35</v>
      </c>
      <c r="D1264" s="2">
        <v>7.5233999999999996</v>
      </c>
      <c r="E1264" s="2">
        <v>6140</v>
      </c>
      <c r="F1264" s="2">
        <v>11.398899999999999</v>
      </c>
      <c r="G1264" s="2">
        <v>69989.245999999999</v>
      </c>
      <c r="H1264" s="21">
        <f t="shared" si="19"/>
        <v>-1.3039827884766772E-2</v>
      </c>
      <c r="I1264" s="13"/>
      <c r="J1264" s="13"/>
      <c r="K1264" s="13"/>
    </row>
    <row r="1265" spans="2:11" ht="13.5" x14ac:dyDescent="0.35">
      <c r="B1265" s="3">
        <v>43847</v>
      </c>
      <c r="C1265" s="2">
        <v>11.45</v>
      </c>
      <c r="D1265" s="2">
        <v>7.5896999999999997</v>
      </c>
      <c r="E1265" s="2">
        <v>5640</v>
      </c>
      <c r="F1265" s="2">
        <v>11.368499999999999</v>
      </c>
      <c r="G1265" s="2">
        <v>64118.34</v>
      </c>
      <c r="H1265" s="21">
        <f t="shared" si="19"/>
        <v>8.812504984448525E-3</v>
      </c>
      <c r="I1265" s="13"/>
      <c r="J1265" s="13"/>
      <c r="K1265" s="13"/>
    </row>
    <row r="1266" spans="2:11" ht="13.5" x14ac:dyDescent="0.35">
      <c r="B1266" s="3">
        <v>43850</v>
      </c>
      <c r="C1266" s="2">
        <v>11.7</v>
      </c>
      <c r="D1266" s="2">
        <v>7.7553999999999998</v>
      </c>
      <c r="E1266" s="2">
        <v>7536</v>
      </c>
      <c r="F1266" s="2">
        <v>11.4754</v>
      </c>
      <c r="G1266" s="2">
        <v>86478.614400000006</v>
      </c>
      <c r="H1266" s="21">
        <f t="shared" si="19"/>
        <v>2.1832219982344518E-2</v>
      </c>
      <c r="I1266" s="13"/>
      <c r="J1266" s="13"/>
      <c r="K1266" s="13"/>
    </row>
    <row r="1267" spans="2:11" ht="13.5" x14ac:dyDescent="0.35">
      <c r="B1267" s="3">
        <v>43851</v>
      </c>
      <c r="C1267" s="2">
        <v>11.7</v>
      </c>
      <c r="D1267" s="2">
        <v>7.7553999999999998</v>
      </c>
      <c r="E1267" s="2">
        <v>30560</v>
      </c>
      <c r="F1267" s="2">
        <v>11.600300000000001</v>
      </c>
      <c r="G1267" s="2">
        <v>354505.16800000001</v>
      </c>
      <c r="H1267" s="21">
        <f t="shared" si="19"/>
        <v>0</v>
      </c>
      <c r="I1267" s="13"/>
      <c r="J1267" s="13"/>
      <c r="K1267" s="13"/>
    </row>
    <row r="1268" spans="2:11" ht="13.5" x14ac:dyDescent="0.35">
      <c r="B1268" s="3">
        <v>43852</v>
      </c>
      <c r="C1268" s="2">
        <v>11.75</v>
      </c>
      <c r="D1268" s="2">
        <v>7.7885</v>
      </c>
      <c r="E1268" s="2">
        <v>18558</v>
      </c>
      <c r="F1268" s="2">
        <v>11.6218</v>
      </c>
      <c r="G1268" s="2">
        <v>215677.36439999999</v>
      </c>
      <c r="H1268" s="21">
        <f t="shared" si="19"/>
        <v>4.2679939139180613E-3</v>
      </c>
      <c r="I1268" s="13"/>
      <c r="J1268" s="13"/>
      <c r="K1268" s="13"/>
    </row>
    <row r="1269" spans="2:11" ht="13.5" x14ac:dyDescent="0.35">
      <c r="B1269" s="3">
        <v>43853</v>
      </c>
      <c r="C1269" s="2">
        <v>11.69</v>
      </c>
      <c r="D1269" s="2">
        <v>7.7487000000000004</v>
      </c>
      <c r="E1269" s="2">
        <v>10910</v>
      </c>
      <c r="F1269" s="2">
        <v>11.6204</v>
      </c>
      <c r="G1269" s="2">
        <v>126778.564</v>
      </c>
      <c r="H1269" s="21">
        <f t="shared" si="19"/>
        <v>-5.1100982217371273E-3</v>
      </c>
      <c r="I1269" s="13"/>
      <c r="J1269" s="13"/>
      <c r="K1269" s="13"/>
    </row>
    <row r="1270" spans="2:11" ht="13.5" x14ac:dyDescent="0.35">
      <c r="B1270" s="3">
        <v>43854</v>
      </c>
      <c r="C1270" s="2">
        <v>11.68</v>
      </c>
      <c r="D1270" s="2">
        <v>7.7420999999999998</v>
      </c>
      <c r="E1270" s="2">
        <v>11014</v>
      </c>
      <c r="F1270" s="2">
        <v>11.6035</v>
      </c>
      <c r="G1270" s="2">
        <v>127800.94899999999</v>
      </c>
      <c r="H1270" s="21">
        <f t="shared" si="19"/>
        <v>-8.5175577838871106E-4</v>
      </c>
      <c r="I1270" s="13"/>
      <c r="J1270" s="13"/>
      <c r="K1270" s="13"/>
    </row>
    <row r="1271" spans="2:11" ht="13.5" x14ac:dyDescent="0.35">
      <c r="B1271" s="3">
        <v>43857</v>
      </c>
      <c r="C1271" s="2">
        <v>11.9</v>
      </c>
      <c r="D1271" s="2">
        <v>7.8879000000000001</v>
      </c>
      <c r="E1271" s="2">
        <v>11981</v>
      </c>
      <c r="F1271" s="2">
        <v>11.8249</v>
      </c>
      <c r="G1271" s="2">
        <v>141674.1269</v>
      </c>
      <c r="H1271" s="21">
        <f t="shared" si="19"/>
        <v>1.8832099817878919E-2</v>
      </c>
      <c r="I1271" s="13"/>
      <c r="J1271" s="13"/>
      <c r="K1271" s="13"/>
    </row>
    <row r="1272" spans="2:11" ht="13.5" x14ac:dyDescent="0.35">
      <c r="B1272" s="3">
        <v>43858</v>
      </c>
      <c r="C1272" s="2">
        <v>11.94</v>
      </c>
      <c r="D1272" s="2">
        <v>7.9145000000000003</v>
      </c>
      <c r="E1272" s="2">
        <v>40829</v>
      </c>
      <c r="F1272" s="2">
        <v>11.989000000000001</v>
      </c>
      <c r="G1272" s="2">
        <v>489498.88099999999</v>
      </c>
      <c r="H1272" s="21">
        <f t="shared" si="19"/>
        <v>3.3722537050419224E-3</v>
      </c>
      <c r="I1272" s="13"/>
      <c r="J1272" s="13"/>
      <c r="K1272" s="13"/>
    </row>
    <row r="1273" spans="2:11" ht="13.5" x14ac:dyDescent="0.35">
      <c r="B1273" s="3">
        <v>43859</v>
      </c>
      <c r="C1273" s="2">
        <v>11.77</v>
      </c>
      <c r="D1273" s="2">
        <v>7.8018000000000001</v>
      </c>
      <c r="E1273" s="2">
        <v>9951</v>
      </c>
      <c r="F1273" s="2">
        <v>11.875</v>
      </c>
      <c r="G1273" s="2">
        <v>118168.125</v>
      </c>
      <c r="H1273" s="21">
        <f t="shared" si="19"/>
        <v>-1.4239686651083485E-2</v>
      </c>
      <c r="I1273" s="13"/>
      <c r="J1273" s="13"/>
      <c r="K1273" s="13"/>
    </row>
    <row r="1274" spans="2:11" ht="13.5" x14ac:dyDescent="0.35">
      <c r="B1274" s="3">
        <v>43860</v>
      </c>
      <c r="C1274" s="2">
        <v>11.89</v>
      </c>
      <c r="D1274" s="2">
        <v>7.8813000000000004</v>
      </c>
      <c r="E1274" s="2">
        <v>7345</v>
      </c>
      <c r="F1274" s="2">
        <v>11.8986</v>
      </c>
      <c r="G1274" s="2">
        <v>87395.217000000004</v>
      </c>
      <c r="H1274" s="21">
        <f t="shared" si="19"/>
        <v>1.0189956163962207E-2</v>
      </c>
      <c r="I1274" s="13"/>
      <c r="J1274" s="13"/>
      <c r="K1274" s="13"/>
    </row>
    <row r="1275" spans="2:11" ht="13.5" x14ac:dyDescent="0.35">
      <c r="B1275" s="3">
        <v>43861</v>
      </c>
      <c r="C1275" s="2">
        <v>11.9</v>
      </c>
      <c r="D1275" s="2">
        <v>7.8879000000000001</v>
      </c>
      <c r="E1275" s="2">
        <v>5635</v>
      </c>
      <c r="F1275" s="2">
        <v>11.904299999999999</v>
      </c>
      <c r="G1275" s="2">
        <v>67080.730500000005</v>
      </c>
      <c r="H1275" s="21">
        <f t="shared" si="19"/>
        <v>8.3742529785691658E-4</v>
      </c>
      <c r="I1275" s="13"/>
      <c r="J1275" s="13"/>
      <c r="K1275" s="13"/>
    </row>
    <row r="1276" spans="2:11" ht="13.5" x14ac:dyDescent="0.35">
      <c r="B1276" s="3">
        <v>43864</v>
      </c>
      <c r="C1276" s="2">
        <v>11.9</v>
      </c>
      <c r="D1276" s="2">
        <v>7.8879000000000001</v>
      </c>
      <c r="E1276" s="2">
        <v>24328</v>
      </c>
      <c r="F1276" s="2">
        <v>11.900700000000001</v>
      </c>
      <c r="G1276" s="2">
        <v>289520.22960000002</v>
      </c>
      <c r="H1276" s="21">
        <f t="shared" si="19"/>
        <v>0</v>
      </c>
      <c r="I1276" s="13"/>
      <c r="J1276" s="13"/>
      <c r="K1276" s="13"/>
    </row>
    <row r="1277" spans="2:11" ht="13.5" x14ac:dyDescent="0.35">
      <c r="B1277" s="3">
        <v>43865</v>
      </c>
      <c r="C1277" s="2">
        <v>11.81</v>
      </c>
      <c r="D1277" s="2">
        <v>7.8282999999999996</v>
      </c>
      <c r="E1277" s="2">
        <v>2889</v>
      </c>
      <c r="F1277" s="2">
        <v>11.8719</v>
      </c>
      <c r="G1277" s="2">
        <v>34297.919099999999</v>
      </c>
      <c r="H1277" s="21">
        <f t="shared" si="19"/>
        <v>-7.5558767225751521E-3</v>
      </c>
      <c r="I1277" s="13"/>
      <c r="J1277" s="13"/>
      <c r="K1277" s="13"/>
    </row>
    <row r="1278" spans="2:11" ht="13.5" x14ac:dyDescent="0.35">
      <c r="B1278" s="3">
        <v>43866</v>
      </c>
      <c r="C1278" s="2">
        <v>11.9</v>
      </c>
      <c r="D1278" s="2">
        <v>7.8879000000000001</v>
      </c>
      <c r="E1278" s="2">
        <v>7667</v>
      </c>
      <c r="F1278" s="2">
        <v>11.9232</v>
      </c>
      <c r="G1278" s="2">
        <v>91415.174400000004</v>
      </c>
      <c r="H1278" s="21">
        <f t="shared" si="19"/>
        <v>7.6134026544716661E-3</v>
      </c>
      <c r="I1278" s="13"/>
      <c r="J1278" s="13"/>
      <c r="K1278" s="13"/>
    </row>
    <row r="1279" spans="2:11" ht="13.5" x14ac:dyDescent="0.35">
      <c r="B1279" s="3">
        <v>43867</v>
      </c>
      <c r="C1279" s="2">
        <v>11.9</v>
      </c>
      <c r="D1279" s="2">
        <v>7.8879000000000001</v>
      </c>
      <c r="E1279" s="2">
        <v>48350</v>
      </c>
      <c r="F1279" s="2">
        <v>11.9</v>
      </c>
      <c r="G1279" s="2">
        <v>575365</v>
      </c>
      <c r="H1279" s="21">
        <f t="shared" si="19"/>
        <v>0</v>
      </c>
      <c r="I1279" s="13"/>
      <c r="J1279" s="13"/>
      <c r="K1279" s="13"/>
    </row>
    <row r="1280" spans="2:11" ht="13.5" x14ac:dyDescent="0.35">
      <c r="B1280" s="3">
        <v>43868</v>
      </c>
      <c r="C1280" s="2">
        <v>11.8</v>
      </c>
      <c r="D1280" s="2">
        <v>7.8216999999999999</v>
      </c>
      <c r="E1280" s="2">
        <v>6282</v>
      </c>
      <c r="F1280" s="2">
        <v>11.799099999999999</v>
      </c>
      <c r="G1280" s="2">
        <v>74121.946200000006</v>
      </c>
      <c r="H1280" s="21">
        <f t="shared" si="19"/>
        <v>-8.3926013260817531E-3</v>
      </c>
      <c r="I1280" s="13"/>
      <c r="J1280" s="13"/>
      <c r="K1280" s="13"/>
    </row>
    <row r="1281" spans="2:11" ht="13.5" x14ac:dyDescent="0.35">
      <c r="B1281" s="3">
        <v>43871</v>
      </c>
      <c r="C1281" s="2">
        <v>11.6</v>
      </c>
      <c r="D1281" s="2">
        <v>7.6890999999999998</v>
      </c>
      <c r="E1281" s="2">
        <v>17644</v>
      </c>
      <c r="F1281" s="2">
        <v>11.625999999999999</v>
      </c>
      <c r="G1281" s="2">
        <v>205129.144</v>
      </c>
      <c r="H1281" s="21">
        <f t="shared" si="19"/>
        <v>-1.695283633992611E-2</v>
      </c>
      <c r="I1281" s="13"/>
      <c r="J1281" s="13"/>
      <c r="K1281" s="13"/>
    </row>
    <row r="1282" spans="2:11" ht="13.5" x14ac:dyDescent="0.35">
      <c r="B1282" s="3">
        <v>43872</v>
      </c>
      <c r="C1282" s="2">
        <v>11.6</v>
      </c>
      <c r="D1282" s="2">
        <v>7.6890999999999998</v>
      </c>
      <c r="E1282" s="2">
        <v>15929</v>
      </c>
      <c r="F1282" s="2">
        <v>11.6104</v>
      </c>
      <c r="G1282" s="2">
        <v>184942.06159999999</v>
      </c>
      <c r="H1282" s="21">
        <f t="shared" si="19"/>
        <v>0</v>
      </c>
      <c r="I1282" s="13"/>
      <c r="J1282" s="13"/>
      <c r="K1282" s="13"/>
    </row>
    <row r="1283" spans="2:11" ht="13.5" x14ac:dyDescent="0.35">
      <c r="B1283" s="3">
        <v>43873</v>
      </c>
      <c r="C1283" s="2">
        <v>11.6</v>
      </c>
      <c r="D1283" s="2">
        <v>7.6890999999999998</v>
      </c>
      <c r="E1283" s="2">
        <v>30512</v>
      </c>
      <c r="F1283" s="2">
        <v>11.599500000000001</v>
      </c>
      <c r="G1283" s="2">
        <v>353923.94400000002</v>
      </c>
      <c r="H1283" s="21">
        <f t="shared" si="19"/>
        <v>0</v>
      </c>
      <c r="I1283" s="13"/>
      <c r="J1283" s="13"/>
      <c r="K1283" s="13"/>
    </row>
    <row r="1284" spans="2:11" ht="13.5" x14ac:dyDescent="0.35">
      <c r="B1284" s="3">
        <v>43874</v>
      </c>
      <c r="C1284" s="2">
        <v>11.5</v>
      </c>
      <c r="D1284" s="2">
        <v>7.6227999999999998</v>
      </c>
      <c r="E1284" s="2">
        <v>89139</v>
      </c>
      <c r="F1284" s="2">
        <v>11.539</v>
      </c>
      <c r="G1284" s="2">
        <v>1028574.921</v>
      </c>
      <c r="H1284" s="21">
        <f t="shared" si="19"/>
        <v>-8.6225956223745341E-3</v>
      </c>
      <c r="I1284" s="13"/>
      <c r="J1284" s="13"/>
      <c r="K1284" s="13"/>
    </row>
    <row r="1285" spans="2:11" ht="13.5" x14ac:dyDescent="0.35">
      <c r="B1285" s="3">
        <v>43875</v>
      </c>
      <c r="C1285" s="2">
        <v>11.5</v>
      </c>
      <c r="D1285" s="2">
        <v>7.6227999999999998</v>
      </c>
      <c r="E1285" s="2">
        <v>27977</v>
      </c>
      <c r="F1285" s="2">
        <v>11.510400000000001</v>
      </c>
      <c r="G1285" s="2">
        <v>322026.4608</v>
      </c>
      <c r="H1285" s="21">
        <f t="shared" si="19"/>
        <v>0</v>
      </c>
      <c r="I1285" s="13"/>
      <c r="J1285" s="13"/>
      <c r="K1285" s="13"/>
    </row>
    <row r="1286" spans="2:11" ht="13.5" x14ac:dyDescent="0.35">
      <c r="B1286" s="3">
        <v>43878</v>
      </c>
      <c r="C1286" s="2">
        <v>11.5</v>
      </c>
      <c r="D1286" s="2">
        <v>7.6227999999999998</v>
      </c>
      <c r="E1286" s="2">
        <v>19178</v>
      </c>
      <c r="F1286" s="2">
        <v>11.5166</v>
      </c>
      <c r="G1286" s="2">
        <v>220865.3548</v>
      </c>
      <c r="H1286" s="21">
        <f t="shared" si="19"/>
        <v>0</v>
      </c>
      <c r="I1286" s="13"/>
      <c r="J1286" s="13"/>
      <c r="K1286" s="13"/>
    </row>
    <row r="1287" spans="2:11" ht="13.5" x14ac:dyDescent="0.35">
      <c r="B1287" s="3">
        <v>43879</v>
      </c>
      <c r="C1287" s="2">
        <v>11.5</v>
      </c>
      <c r="D1287" s="2">
        <v>7.6227999999999998</v>
      </c>
      <c r="E1287" s="2">
        <v>17923</v>
      </c>
      <c r="F1287" s="2">
        <v>11.4991</v>
      </c>
      <c r="G1287" s="2">
        <v>206098.36929999999</v>
      </c>
      <c r="H1287" s="21">
        <f t="shared" ref="H1287:H1350" si="20">(D1287-D1286)/D1286</f>
        <v>0</v>
      </c>
      <c r="I1287" s="13"/>
      <c r="J1287" s="13"/>
      <c r="K1287" s="13"/>
    </row>
    <row r="1288" spans="2:11" ht="13.5" x14ac:dyDescent="0.35">
      <c r="B1288" s="3">
        <v>43880</v>
      </c>
      <c r="C1288" s="2">
        <v>11.5</v>
      </c>
      <c r="D1288" s="2">
        <v>7.6227999999999998</v>
      </c>
      <c r="E1288" s="2">
        <v>29374</v>
      </c>
      <c r="F1288" s="2">
        <v>11.497299999999999</v>
      </c>
      <c r="G1288" s="2">
        <v>337721.69020000001</v>
      </c>
      <c r="H1288" s="21">
        <f t="shared" si="20"/>
        <v>0</v>
      </c>
      <c r="I1288" s="13"/>
      <c r="J1288" s="13"/>
      <c r="K1288" s="13"/>
    </row>
    <row r="1289" spans="2:11" ht="13.5" x14ac:dyDescent="0.35">
      <c r="B1289" s="3">
        <v>43881</v>
      </c>
      <c r="C1289" s="2">
        <v>11.4</v>
      </c>
      <c r="D1289" s="2">
        <v>7.5564999999999998</v>
      </c>
      <c r="E1289" s="2">
        <v>30224</v>
      </c>
      <c r="F1289" s="2">
        <v>11.4072</v>
      </c>
      <c r="G1289" s="2">
        <v>344771.21279999998</v>
      </c>
      <c r="H1289" s="21">
        <f t="shared" si="20"/>
        <v>-8.6975914362176672E-3</v>
      </c>
      <c r="I1289" s="13"/>
      <c r="J1289" s="13"/>
      <c r="K1289" s="13"/>
    </row>
    <row r="1290" spans="2:11" ht="13.5" x14ac:dyDescent="0.35">
      <c r="B1290" s="3">
        <v>43882</v>
      </c>
      <c r="C1290" s="2">
        <v>11.4</v>
      </c>
      <c r="D1290" s="2">
        <v>7.5564999999999998</v>
      </c>
      <c r="E1290" s="2">
        <v>13210</v>
      </c>
      <c r="F1290" s="2">
        <v>11.4102</v>
      </c>
      <c r="G1290" s="2">
        <v>150728.742</v>
      </c>
      <c r="H1290" s="21">
        <f t="shared" si="20"/>
        <v>0</v>
      </c>
      <c r="I1290" s="13"/>
      <c r="J1290" s="13"/>
      <c r="K1290" s="13"/>
    </row>
    <row r="1291" spans="2:11" ht="13.5" x14ac:dyDescent="0.35">
      <c r="B1291" s="3">
        <v>43885</v>
      </c>
      <c r="C1291" s="2">
        <v>11.4</v>
      </c>
      <c r="D1291" s="2">
        <v>7.5564999999999998</v>
      </c>
      <c r="E1291" s="2">
        <v>9462</v>
      </c>
      <c r="F1291" s="2">
        <v>11.392799999999999</v>
      </c>
      <c r="G1291" s="2">
        <v>107798.67359999999</v>
      </c>
      <c r="H1291" s="21">
        <f t="shared" si="20"/>
        <v>0</v>
      </c>
      <c r="I1291" s="13"/>
      <c r="J1291" s="13"/>
      <c r="K1291" s="13"/>
    </row>
    <row r="1292" spans="2:11" ht="13.5" x14ac:dyDescent="0.35">
      <c r="B1292" s="3">
        <v>43886</v>
      </c>
      <c r="C1292" s="2">
        <v>11.4</v>
      </c>
      <c r="D1292" s="2">
        <v>7.5564999999999998</v>
      </c>
      <c r="E1292" s="2">
        <v>5250</v>
      </c>
      <c r="F1292" s="2">
        <v>11.363799999999999</v>
      </c>
      <c r="G1292" s="2">
        <v>59659.95</v>
      </c>
      <c r="H1292" s="21">
        <f t="shared" si="20"/>
        <v>0</v>
      </c>
      <c r="I1292" s="13"/>
      <c r="J1292" s="13"/>
      <c r="K1292" s="13"/>
    </row>
    <row r="1293" spans="2:11" ht="13.5" x14ac:dyDescent="0.35">
      <c r="B1293" s="3">
        <v>43887</v>
      </c>
      <c r="C1293" s="2">
        <v>11.36</v>
      </c>
      <c r="D1293" s="2">
        <v>7.53</v>
      </c>
      <c r="E1293" s="2">
        <v>10259</v>
      </c>
      <c r="F1293" s="2">
        <v>11.2986</v>
      </c>
      <c r="G1293" s="2">
        <v>115912.3374</v>
      </c>
      <c r="H1293" s="21">
        <f t="shared" si="20"/>
        <v>-3.5069145768543007E-3</v>
      </c>
      <c r="I1293" s="13"/>
      <c r="J1293" s="13"/>
      <c r="K1293" s="13"/>
    </row>
    <row r="1294" spans="2:11" ht="13.5" x14ac:dyDescent="0.35">
      <c r="B1294" s="3">
        <v>43888</v>
      </c>
      <c r="C1294" s="2">
        <v>11.3</v>
      </c>
      <c r="D1294" s="2">
        <v>7.4901999999999997</v>
      </c>
      <c r="E1294" s="2">
        <v>10150</v>
      </c>
      <c r="F1294" s="2">
        <v>11.259399999999999</v>
      </c>
      <c r="G1294" s="2">
        <v>114282.91</v>
      </c>
      <c r="H1294" s="21">
        <f t="shared" si="20"/>
        <v>-5.2855245683931604E-3</v>
      </c>
      <c r="I1294" s="13"/>
      <c r="J1294" s="13"/>
      <c r="K1294" s="13"/>
    </row>
    <row r="1295" spans="2:11" ht="13.5" x14ac:dyDescent="0.35">
      <c r="B1295" s="3">
        <v>43889</v>
      </c>
      <c r="C1295" s="2">
        <v>11.5</v>
      </c>
      <c r="D1295" s="2">
        <v>7.6227999999999998</v>
      </c>
      <c r="E1295" s="2">
        <v>6481</v>
      </c>
      <c r="F1295" s="2">
        <v>11.4716</v>
      </c>
      <c r="G1295" s="2">
        <v>74347.439599999998</v>
      </c>
      <c r="H1295" s="21">
        <f t="shared" si="20"/>
        <v>1.7703132092601007E-2</v>
      </c>
      <c r="I1295" s="13"/>
      <c r="J1295" s="13"/>
      <c r="K1295" s="13"/>
    </row>
    <row r="1296" spans="2:11" ht="13.5" x14ac:dyDescent="0.35">
      <c r="B1296" s="3">
        <v>43892</v>
      </c>
      <c r="C1296" s="2">
        <v>11.49</v>
      </c>
      <c r="D1296" s="2">
        <v>7.6162000000000001</v>
      </c>
      <c r="E1296" s="2">
        <v>3197</v>
      </c>
      <c r="F1296" s="2">
        <v>11.460599999999999</v>
      </c>
      <c r="G1296" s="2">
        <v>36639.538200000003</v>
      </c>
      <c r="H1296" s="21">
        <f t="shared" si="20"/>
        <v>-8.6582358188588414E-4</v>
      </c>
      <c r="I1296" s="13"/>
      <c r="J1296" s="13"/>
      <c r="K1296" s="13"/>
    </row>
    <row r="1297" spans="2:11" ht="13.5" x14ac:dyDescent="0.35">
      <c r="B1297" s="3">
        <v>43893</v>
      </c>
      <c r="C1297" s="2">
        <v>11.45</v>
      </c>
      <c r="D1297" s="2">
        <v>7.5896999999999997</v>
      </c>
      <c r="E1297" s="2">
        <v>7671</v>
      </c>
      <c r="F1297" s="2">
        <v>11.4297</v>
      </c>
      <c r="G1297" s="2">
        <v>87677.228700000007</v>
      </c>
      <c r="H1297" s="21">
        <f t="shared" si="20"/>
        <v>-3.479425435256481E-3</v>
      </c>
      <c r="I1297" s="13"/>
      <c r="J1297" s="13"/>
      <c r="K1297" s="13"/>
    </row>
    <row r="1298" spans="2:11" ht="13.5" x14ac:dyDescent="0.35">
      <c r="B1298" s="3">
        <v>43894</v>
      </c>
      <c r="C1298" s="2">
        <v>11.4</v>
      </c>
      <c r="D1298" s="2">
        <v>7.5564999999999998</v>
      </c>
      <c r="E1298" s="2">
        <v>7002</v>
      </c>
      <c r="F1298" s="2">
        <v>11.4701</v>
      </c>
      <c r="G1298" s="2">
        <v>80313.640199999994</v>
      </c>
      <c r="H1298" s="21">
        <f t="shared" si="20"/>
        <v>-4.3743494472772175E-3</v>
      </c>
      <c r="I1298" s="13"/>
      <c r="J1298" s="13"/>
      <c r="K1298" s="13"/>
    </row>
    <row r="1299" spans="2:11" ht="13.5" x14ac:dyDescent="0.35">
      <c r="B1299" s="3">
        <v>43895</v>
      </c>
      <c r="C1299" s="2">
        <v>11.25</v>
      </c>
      <c r="D1299" s="2">
        <v>7.4570999999999996</v>
      </c>
      <c r="E1299" s="2">
        <v>19687</v>
      </c>
      <c r="F1299" s="2">
        <v>11.291</v>
      </c>
      <c r="G1299" s="2">
        <v>222285.91699999999</v>
      </c>
      <c r="H1299" s="21">
        <f t="shared" si="20"/>
        <v>-1.3154238073182049E-2</v>
      </c>
      <c r="I1299" s="13"/>
      <c r="J1299" s="13"/>
      <c r="K1299" s="13"/>
    </row>
    <row r="1300" spans="2:11" ht="13.5" x14ac:dyDescent="0.35">
      <c r="B1300" s="3">
        <v>43896</v>
      </c>
      <c r="C1300" s="2">
        <v>11.24</v>
      </c>
      <c r="D1300" s="2">
        <v>7.4504999999999999</v>
      </c>
      <c r="E1300" s="2">
        <v>11405</v>
      </c>
      <c r="F1300" s="2">
        <v>11.264099999999999</v>
      </c>
      <c r="G1300" s="2">
        <v>128467.06050000001</v>
      </c>
      <c r="H1300" s="21">
        <f t="shared" si="20"/>
        <v>-8.8506255783075429E-4</v>
      </c>
      <c r="I1300" s="13"/>
      <c r="J1300" s="13"/>
      <c r="K1300" s="13"/>
    </row>
    <row r="1301" spans="2:11" ht="13.5" x14ac:dyDescent="0.35">
      <c r="B1301" s="3">
        <v>43899</v>
      </c>
      <c r="C1301" s="2">
        <v>10.6</v>
      </c>
      <c r="D1301" s="2">
        <v>7.0262000000000002</v>
      </c>
      <c r="E1301" s="2">
        <v>433327</v>
      </c>
      <c r="F1301" s="2">
        <v>10.621700000000001</v>
      </c>
      <c r="G1301" s="2">
        <v>4602669.3958999999</v>
      </c>
      <c r="H1301" s="21">
        <f t="shared" si="20"/>
        <v>-5.6949198040399933E-2</v>
      </c>
      <c r="I1301" s="13"/>
      <c r="J1301" s="13"/>
      <c r="K1301" s="13"/>
    </row>
    <row r="1302" spans="2:11" ht="13.5" x14ac:dyDescent="0.35">
      <c r="B1302" s="3">
        <v>43900</v>
      </c>
      <c r="C1302" s="2">
        <v>10.6</v>
      </c>
      <c r="D1302" s="2">
        <v>7.0262000000000002</v>
      </c>
      <c r="E1302" s="2">
        <v>28386</v>
      </c>
      <c r="F1302" s="2">
        <v>10.4732</v>
      </c>
      <c r="G1302" s="2">
        <v>297292.25520000001</v>
      </c>
      <c r="H1302" s="21">
        <f t="shared" si="20"/>
        <v>0</v>
      </c>
      <c r="I1302" s="13"/>
      <c r="J1302" s="13"/>
      <c r="K1302" s="13"/>
    </row>
    <row r="1303" spans="2:11" ht="13.5" x14ac:dyDescent="0.35">
      <c r="B1303" s="3">
        <v>43901</v>
      </c>
      <c r="C1303" s="2">
        <v>10.8</v>
      </c>
      <c r="D1303" s="2">
        <v>7.1588000000000003</v>
      </c>
      <c r="E1303" s="2">
        <v>25385</v>
      </c>
      <c r="F1303" s="2">
        <v>10.9217</v>
      </c>
      <c r="G1303" s="2">
        <v>277247.35450000002</v>
      </c>
      <c r="H1303" s="21">
        <f t="shared" si="20"/>
        <v>1.8872221115254339E-2</v>
      </c>
      <c r="I1303" s="13"/>
      <c r="J1303" s="13"/>
      <c r="K1303" s="13"/>
    </row>
    <row r="1304" spans="2:11" ht="13.5" x14ac:dyDescent="0.35">
      <c r="B1304" s="3">
        <v>43902</v>
      </c>
      <c r="C1304" s="2">
        <v>10.48</v>
      </c>
      <c r="D1304" s="2">
        <v>6.9466999999999999</v>
      </c>
      <c r="E1304" s="2">
        <v>12580</v>
      </c>
      <c r="F1304" s="2">
        <v>10.616300000000001</v>
      </c>
      <c r="G1304" s="2">
        <v>133553.054</v>
      </c>
      <c r="H1304" s="21">
        <f t="shared" si="20"/>
        <v>-2.9627870592836843E-2</v>
      </c>
      <c r="I1304" s="13"/>
      <c r="J1304" s="13"/>
      <c r="K1304" s="13"/>
    </row>
    <row r="1305" spans="2:11" ht="13.5" x14ac:dyDescent="0.35">
      <c r="B1305" s="3">
        <v>43903</v>
      </c>
      <c r="C1305" s="2">
        <v>9.98</v>
      </c>
      <c r="D1305" s="2">
        <v>6.6153000000000004</v>
      </c>
      <c r="E1305" s="2">
        <v>130921</v>
      </c>
      <c r="F1305" s="2">
        <v>10.3772</v>
      </c>
      <c r="G1305" s="2">
        <v>1358593.4012</v>
      </c>
      <c r="H1305" s="21">
        <f t="shared" si="20"/>
        <v>-4.7706105057077383E-2</v>
      </c>
      <c r="I1305" s="13"/>
      <c r="J1305" s="13"/>
      <c r="K1305" s="13"/>
    </row>
    <row r="1306" spans="2:11" ht="13.5" x14ac:dyDescent="0.35">
      <c r="B1306" s="3">
        <v>43906</v>
      </c>
      <c r="C1306" s="2">
        <v>9.5</v>
      </c>
      <c r="D1306" s="2">
        <v>6.2971000000000004</v>
      </c>
      <c r="E1306" s="2">
        <v>119352</v>
      </c>
      <c r="F1306" s="2">
        <v>9.5596999999999994</v>
      </c>
      <c r="G1306" s="2">
        <v>1140969.3144</v>
      </c>
      <c r="H1306" s="21">
        <f t="shared" si="20"/>
        <v>-4.8100615240427497E-2</v>
      </c>
      <c r="I1306" s="13"/>
      <c r="J1306" s="13"/>
      <c r="K1306" s="13"/>
    </row>
    <row r="1307" spans="2:11" ht="13.5" x14ac:dyDescent="0.35">
      <c r="B1307" s="3">
        <v>43907</v>
      </c>
      <c r="C1307" s="2">
        <v>9.08</v>
      </c>
      <c r="D1307" s="2">
        <v>6.0186999999999999</v>
      </c>
      <c r="E1307" s="2">
        <v>0</v>
      </c>
      <c r="F1307" s="2">
        <v>0</v>
      </c>
      <c r="G1307" s="2">
        <v>0</v>
      </c>
      <c r="H1307" s="21">
        <f t="shared" si="20"/>
        <v>-4.4210827206174336E-2</v>
      </c>
      <c r="I1307" s="13"/>
      <c r="J1307" s="13"/>
      <c r="K1307" s="13"/>
    </row>
    <row r="1308" spans="2:11" ht="13.5" x14ac:dyDescent="0.35">
      <c r="B1308" s="3">
        <v>43908</v>
      </c>
      <c r="C1308" s="2">
        <v>8.83</v>
      </c>
      <c r="D1308" s="2">
        <v>5.8529999999999998</v>
      </c>
      <c r="E1308" s="2">
        <v>59484</v>
      </c>
      <c r="F1308" s="2">
        <v>8.8524999999999991</v>
      </c>
      <c r="G1308" s="2">
        <v>526582.11</v>
      </c>
      <c r="H1308" s="21">
        <f t="shared" si="20"/>
        <v>-2.7530862146310696E-2</v>
      </c>
      <c r="I1308" s="13"/>
      <c r="J1308" s="13"/>
      <c r="K1308" s="13"/>
    </row>
    <row r="1309" spans="2:11" ht="13.5" x14ac:dyDescent="0.35">
      <c r="B1309" s="3">
        <v>43909</v>
      </c>
      <c r="C1309" s="2">
        <v>8.81</v>
      </c>
      <c r="D1309" s="2">
        <v>5.8396999999999997</v>
      </c>
      <c r="E1309" s="2">
        <v>17000</v>
      </c>
      <c r="F1309" s="2">
        <v>8.8391999999999999</v>
      </c>
      <c r="G1309" s="2">
        <v>150266.4</v>
      </c>
      <c r="H1309" s="21">
        <f t="shared" si="20"/>
        <v>-2.272338971467639E-3</v>
      </c>
      <c r="I1309" s="13"/>
      <c r="J1309" s="13"/>
      <c r="K1309" s="13"/>
    </row>
    <row r="1310" spans="2:11" ht="13.5" x14ac:dyDescent="0.35">
      <c r="B1310" s="3">
        <v>43913</v>
      </c>
      <c r="C1310" s="2">
        <v>9.06</v>
      </c>
      <c r="D1310" s="2">
        <v>6.0053999999999998</v>
      </c>
      <c r="E1310" s="2">
        <v>9069</v>
      </c>
      <c r="F1310" s="2">
        <v>8.9957999999999991</v>
      </c>
      <c r="G1310" s="2">
        <v>81582.910199999998</v>
      </c>
      <c r="H1310" s="21">
        <f t="shared" si="20"/>
        <v>2.8374745278010888E-2</v>
      </c>
      <c r="I1310" s="13"/>
      <c r="J1310" s="13"/>
      <c r="K1310" s="13"/>
    </row>
    <row r="1311" spans="2:11" ht="13.5" x14ac:dyDescent="0.35">
      <c r="B1311" s="3">
        <v>43914</v>
      </c>
      <c r="C1311" s="2">
        <v>8.7899999999999991</v>
      </c>
      <c r="D1311" s="2">
        <v>5.8265000000000002</v>
      </c>
      <c r="E1311" s="2">
        <v>155745</v>
      </c>
      <c r="F1311" s="2">
        <v>8.8117000000000001</v>
      </c>
      <c r="G1311" s="2">
        <v>1372378.2165000001</v>
      </c>
      <c r="H1311" s="21">
        <f t="shared" si="20"/>
        <v>-2.9789855796449799E-2</v>
      </c>
      <c r="I1311" s="13"/>
      <c r="J1311" s="13"/>
      <c r="K1311" s="13"/>
    </row>
    <row r="1312" spans="2:11" ht="13.5" x14ac:dyDescent="0.35">
      <c r="B1312" s="3">
        <v>43915</v>
      </c>
      <c r="C1312" s="2">
        <v>8.9</v>
      </c>
      <c r="D1312" s="2">
        <v>5.8994</v>
      </c>
      <c r="E1312" s="2">
        <v>92779</v>
      </c>
      <c r="F1312" s="2">
        <v>8.7708999999999993</v>
      </c>
      <c r="G1312" s="2">
        <v>813755.33109999995</v>
      </c>
      <c r="H1312" s="21">
        <f t="shared" si="20"/>
        <v>1.2511799536599973E-2</v>
      </c>
      <c r="I1312" s="13"/>
      <c r="J1312" s="13"/>
      <c r="K1312" s="13"/>
    </row>
    <row r="1313" spans="2:11" ht="13.5" x14ac:dyDescent="0.35">
      <c r="B1313" s="3">
        <v>43916</v>
      </c>
      <c r="C1313" s="2">
        <v>8.8000000000000007</v>
      </c>
      <c r="D1313" s="2">
        <v>5.8331</v>
      </c>
      <c r="E1313" s="2">
        <v>59572</v>
      </c>
      <c r="F1313" s="2">
        <v>8.8800000000000008</v>
      </c>
      <c r="G1313" s="2">
        <v>528999.36</v>
      </c>
      <c r="H1313" s="21">
        <f t="shared" si="20"/>
        <v>-1.1238431026884094E-2</v>
      </c>
      <c r="I1313" s="13"/>
      <c r="J1313" s="13"/>
      <c r="K1313" s="13"/>
    </row>
    <row r="1314" spans="2:11" ht="13.5" x14ac:dyDescent="0.35">
      <c r="B1314" s="3">
        <v>43917</v>
      </c>
      <c r="C1314" s="2">
        <v>9</v>
      </c>
      <c r="D1314" s="2">
        <v>5.9657</v>
      </c>
      <c r="E1314" s="2">
        <v>1359320</v>
      </c>
      <c r="F1314" s="2">
        <v>8.5831999999999997</v>
      </c>
      <c r="G1314" s="2">
        <v>11667315.424000001</v>
      </c>
      <c r="H1314" s="21">
        <f t="shared" si="20"/>
        <v>2.2732337864943178E-2</v>
      </c>
      <c r="I1314" s="13"/>
      <c r="J1314" s="13"/>
      <c r="K1314" s="13"/>
    </row>
    <row r="1315" spans="2:11" ht="13.5" x14ac:dyDescent="0.35">
      <c r="B1315" s="3">
        <v>43920</v>
      </c>
      <c r="C1315" s="2">
        <v>8.98</v>
      </c>
      <c r="D1315" s="2">
        <v>5.9523999999999999</v>
      </c>
      <c r="E1315" s="2">
        <v>476884</v>
      </c>
      <c r="F1315" s="2">
        <v>8.7917000000000005</v>
      </c>
      <c r="G1315" s="2">
        <v>4192621.0628</v>
      </c>
      <c r="H1315" s="21">
        <f t="shared" si="20"/>
        <v>-2.2294114688972107E-3</v>
      </c>
      <c r="I1315" s="13"/>
      <c r="J1315" s="13"/>
      <c r="K1315" s="13"/>
    </row>
    <row r="1316" spans="2:11" ht="13.5" x14ac:dyDescent="0.35">
      <c r="B1316" s="3">
        <v>43921</v>
      </c>
      <c r="C1316" s="2">
        <v>9.24</v>
      </c>
      <c r="D1316" s="2">
        <v>6.1247999999999996</v>
      </c>
      <c r="E1316" s="2">
        <v>37352</v>
      </c>
      <c r="F1316" s="2">
        <v>9.0783000000000005</v>
      </c>
      <c r="G1316" s="2">
        <v>339092.66159999999</v>
      </c>
      <c r="H1316" s="21">
        <f t="shared" si="20"/>
        <v>2.8963107318056527E-2</v>
      </c>
      <c r="I1316" s="13"/>
      <c r="J1316" s="13"/>
      <c r="K1316" s="13"/>
    </row>
    <row r="1317" spans="2:11" ht="13.5" x14ac:dyDescent="0.35">
      <c r="B1317" s="3">
        <v>43922</v>
      </c>
      <c r="C1317" s="2">
        <v>9.34</v>
      </c>
      <c r="D1317" s="2">
        <v>6.1909999999999998</v>
      </c>
      <c r="E1317" s="2">
        <v>59703</v>
      </c>
      <c r="F1317" s="2">
        <v>9.4227000000000007</v>
      </c>
      <c r="G1317" s="2">
        <v>562563.45810000005</v>
      </c>
      <c r="H1317" s="21">
        <f t="shared" si="20"/>
        <v>1.0808516196447274E-2</v>
      </c>
      <c r="I1317" s="13"/>
      <c r="J1317" s="13"/>
      <c r="K1317" s="13"/>
    </row>
    <row r="1318" spans="2:11" ht="13.5" x14ac:dyDescent="0.35">
      <c r="B1318" s="3">
        <v>43923</v>
      </c>
      <c r="C1318" s="2">
        <v>9.06</v>
      </c>
      <c r="D1318" s="2">
        <v>6.0053999999999998</v>
      </c>
      <c r="E1318" s="2">
        <v>48672</v>
      </c>
      <c r="F1318" s="2">
        <v>9.1422000000000008</v>
      </c>
      <c r="G1318" s="2">
        <v>444969.15840000001</v>
      </c>
      <c r="H1318" s="21">
        <f t="shared" si="20"/>
        <v>-2.9979001776772735E-2</v>
      </c>
      <c r="I1318" s="13"/>
      <c r="J1318" s="13"/>
      <c r="K1318" s="13"/>
    </row>
    <row r="1319" spans="2:11" ht="13.5" x14ac:dyDescent="0.35">
      <c r="B1319" s="3">
        <v>43924</v>
      </c>
      <c r="C1319" s="2">
        <v>9</v>
      </c>
      <c r="D1319" s="2">
        <v>5.9657</v>
      </c>
      <c r="E1319" s="2">
        <v>16580</v>
      </c>
      <c r="F1319" s="2">
        <v>8.9725000000000001</v>
      </c>
      <c r="G1319" s="2">
        <v>148764.04999999999</v>
      </c>
      <c r="H1319" s="21">
        <f t="shared" si="20"/>
        <v>-6.6107170213474285E-3</v>
      </c>
      <c r="I1319" s="13"/>
      <c r="J1319" s="13"/>
      <c r="K1319" s="13"/>
    </row>
    <row r="1320" spans="2:11" ht="13.5" x14ac:dyDescent="0.35">
      <c r="B1320" s="3">
        <v>43927</v>
      </c>
      <c r="C1320" s="2">
        <v>9.14</v>
      </c>
      <c r="D1320" s="2">
        <v>6.0585000000000004</v>
      </c>
      <c r="E1320" s="2">
        <v>4819</v>
      </c>
      <c r="F1320" s="2">
        <v>8.9681999999999995</v>
      </c>
      <c r="G1320" s="2">
        <v>43217.755799999999</v>
      </c>
      <c r="H1320" s="21">
        <f t="shared" si="20"/>
        <v>1.5555592805538402E-2</v>
      </c>
      <c r="I1320" s="13"/>
      <c r="J1320" s="13"/>
      <c r="K1320" s="13"/>
    </row>
    <row r="1321" spans="2:11" ht="13.5" x14ac:dyDescent="0.35">
      <c r="B1321" s="3">
        <v>43928</v>
      </c>
      <c r="C1321" s="2">
        <v>9.19</v>
      </c>
      <c r="D1321" s="2">
        <v>6.0915999999999997</v>
      </c>
      <c r="E1321" s="2">
        <v>17761</v>
      </c>
      <c r="F1321" s="2">
        <v>9.1998999999999995</v>
      </c>
      <c r="G1321" s="2">
        <v>163399.42389999999</v>
      </c>
      <c r="H1321" s="21">
        <f t="shared" si="20"/>
        <v>5.4633985309893935E-3</v>
      </c>
      <c r="I1321" s="13"/>
      <c r="J1321" s="13"/>
      <c r="K1321" s="13"/>
    </row>
    <row r="1322" spans="2:11" ht="13.5" x14ac:dyDescent="0.35">
      <c r="B1322" s="3">
        <v>43929</v>
      </c>
      <c r="C1322" s="2">
        <v>9.17</v>
      </c>
      <c r="D1322" s="2">
        <v>6.0784000000000002</v>
      </c>
      <c r="E1322" s="2">
        <v>24302</v>
      </c>
      <c r="F1322" s="2">
        <v>9.1849000000000007</v>
      </c>
      <c r="G1322" s="2">
        <v>223211.43979999999</v>
      </c>
      <c r="H1322" s="21">
        <f t="shared" si="20"/>
        <v>-2.1669183794076163E-3</v>
      </c>
      <c r="I1322" s="13"/>
      <c r="J1322" s="13"/>
      <c r="K1322" s="13"/>
    </row>
    <row r="1323" spans="2:11" ht="13.5" x14ac:dyDescent="0.35">
      <c r="B1323" s="3">
        <v>43934</v>
      </c>
      <c r="C1323" s="2">
        <v>9.14</v>
      </c>
      <c r="D1323" s="2">
        <v>6.0585000000000004</v>
      </c>
      <c r="E1323" s="2">
        <v>38191</v>
      </c>
      <c r="F1323" s="2">
        <v>9.1738999999999997</v>
      </c>
      <c r="G1323" s="2">
        <v>350360.41489999997</v>
      </c>
      <c r="H1323" s="21">
        <f t="shared" si="20"/>
        <v>-3.2738878652276595E-3</v>
      </c>
      <c r="I1323" s="13"/>
      <c r="J1323" s="13"/>
      <c r="K1323" s="13"/>
    </row>
    <row r="1324" spans="2:11" ht="13.5" x14ac:dyDescent="0.35">
      <c r="B1324" s="3">
        <v>43935</v>
      </c>
      <c r="C1324" s="2">
        <v>9.1300000000000008</v>
      </c>
      <c r="D1324" s="2">
        <v>6.0518000000000001</v>
      </c>
      <c r="E1324" s="2">
        <v>11191</v>
      </c>
      <c r="F1324" s="2">
        <v>9.1259999999999994</v>
      </c>
      <c r="G1324" s="2">
        <v>102129.06600000001</v>
      </c>
      <c r="H1324" s="21">
        <f t="shared" si="20"/>
        <v>-1.1058842947925017E-3</v>
      </c>
      <c r="I1324" s="13"/>
      <c r="J1324" s="13"/>
      <c r="K1324" s="13"/>
    </row>
    <row r="1325" spans="2:11" ht="13.5" x14ac:dyDescent="0.35">
      <c r="B1325" s="3">
        <v>43936</v>
      </c>
      <c r="C1325" s="2">
        <v>9.09</v>
      </c>
      <c r="D1325" s="2">
        <v>6.0252999999999997</v>
      </c>
      <c r="E1325" s="2">
        <v>23897</v>
      </c>
      <c r="F1325" s="2">
        <v>9.0828000000000007</v>
      </c>
      <c r="G1325" s="2">
        <v>217051.6716</v>
      </c>
      <c r="H1325" s="21">
        <f t="shared" si="20"/>
        <v>-4.3788624871939604E-3</v>
      </c>
      <c r="I1325" s="13"/>
      <c r="J1325" s="13"/>
      <c r="K1325" s="13"/>
    </row>
    <row r="1326" spans="2:11" ht="13.5" x14ac:dyDescent="0.35">
      <c r="B1326" s="3">
        <v>43937</v>
      </c>
      <c r="C1326" s="2">
        <v>9</v>
      </c>
      <c r="D1326" s="2">
        <v>5.9657</v>
      </c>
      <c r="E1326" s="2">
        <v>14235</v>
      </c>
      <c r="F1326" s="2">
        <v>9.0189000000000004</v>
      </c>
      <c r="G1326" s="2">
        <v>128384.04150000001</v>
      </c>
      <c r="H1326" s="21">
        <f t="shared" si="20"/>
        <v>-9.8916236535939554E-3</v>
      </c>
      <c r="I1326" s="13"/>
      <c r="J1326" s="13"/>
      <c r="K1326" s="13"/>
    </row>
    <row r="1327" spans="2:11" ht="13.5" x14ac:dyDescent="0.35">
      <c r="B1327" s="3">
        <v>43938</v>
      </c>
      <c r="C1327" s="2">
        <v>8.9700000000000006</v>
      </c>
      <c r="D1327" s="2">
        <v>5.9458000000000002</v>
      </c>
      <c r="E1327" s="2">
        <v>11776</v>
      </c>
      <c r="F1327" s="2">
        <v>9.0251000000000001</v>
      </c>
      <c r="G1327" s="2">
        <v>106279.5776</v>
      </c>
      <c r="H1327" s="21">
        <f t="shared" si="20"/>
        <v>-3.3357359572220874E-3</v>
      </c>
      <c r="I1327" s="13"/>
      <c r="J1327" s="13"/>
      <c r="K1327" s="13"/>
    </row>
    <row r="1328" spans="2:11" ht="13.5" x14ac:dyDescent="0.35">
      <c r="B1328" s="3">
        <v>43941</v>
      </c>
      <c r="C1328" s="2">
        <v>9.1</v>
      </c>
      <c r="D1328" s="2">
        <v>6.032</v>
      </c>
      <c r="E1328" s="2">
        <v>42934</v>
      </c>
      <c r="F1328" s="2">
        <v>9.0789000000000009</v>
      </c>
      <c r="G1328" s="2">
        <v>389793.4926</v>
      </c>
      <c r="H1328" s="21">
        <f t="shared" si="20"/>
        <v>1.449762857815598E-2</v>
      </c>
      <c r="I1328" s="13"/>
      <c r="J1328" s="13"/>
      <c r="K1328" s="13"/>
    </row>
    <row r="1329" spans="2:11" ht="13.5" x14ac:dyDescent="0.35">
      <c r="B1329" s="3">
        <v>43942</v>
      </c>
      <c r="C1329" s="2">
        <v>8.83</v>
      </c>
      <c r="D1329" s="2">
        <v>5.8529999999999998</v>
      </c>
      <c r="E1329" s="2">
        <v>285461</v>
      </c>
      <c r="F1329" s="2">
        <v>9.0137999999999998</v>
      </c>
      <c r="G1329" s="2">
        <v>2573088.3618000001</v>
      </c>
      <c r="H1329" s="21">
        <f t="shared" si="20"/>
        <v>-2.9675066312997392E-2</v>
      </c>
      <c r="I1329" s="13"/>
      <c r="J1329" s="13"/>
      <c r="K1329" s="13"/>
    </row>
    <row r="1330" spans="2:11" ht="13.5" x14ac:dyDescent="0.35">
      <c r="B1330" s="3">
        <v>43943</v>
      </c>
      <c r="C1330" s="2">
        <v>8.85</v>
      </c>
      <c r="D1330" s="2">
        <v>5.8662000000000001</v>
      </c>
      <c r="E1330" s="2">
        <v>476938</v>
      </c>
      <c r="F1330" s="2">
        <v>8.6210000000000004</v>
      </c>
      <c r="G1330" s="2">
        <v>4111682.4980000001</v>
      </c>
      <c r="H1330" s="21">
        <f t="shared" si="20"/>
        <v>2.2552537160431103E-3</v>
      </c>
      <c r="I1330" s="13"/>
      <c r="J1330" s="13"/>
      <c r="K1330" s="13"/>
    </row>
    <row r="1331" spans="2:11" ht="13.5" x14ac:dyDescent="0.35">
      <c r="B1331" s="3">
        <v>43944</v>
      </c>
      <c r="C1331" s="2">
        <v>8.94</v>
      </c>
      <c r="D1331" s="2">
        <v>5.9259000000000004</v>
      </c>
      <c r="E1331" s="2">
        <v>27379</v>
      </c>
      <c r="F1331" s="2">
        <v>8.9097000000000008</v>
      </c>
      <c r="G1331" s="2">
        <v>243938.67629999999</v>
      </c>
      <c r="H1331" s="21">
        <f t="shared" si="20"/>
        <v>1.0176945893423392E-2</v>
      </c>
      <c r="I1331" s="13"/>
      <c r="J1331" s="13"/>
      <c r="K1331" s="13"/>
    </row>
    <row r="1332" spans="2:11" ht="13.5" x14ac:dyDescent="0.35">
      <c r="B1332" s="3">
        <v>43945</v>
      </c>
      <c r="C1332" s="2">
        <v>9.09</v>
      </c>
      <c r="D1332" s="2">
        <v>6.0252999999999997</v>
      </c>
      <c r="E1332" s="2">
        <v>17726</v>
      </c>
      <c r="F1332" s="2">
        <v>9.0324000000000009</v>
      </c>
      <c r="G1332" s="2">
        <v>160108.3224</v>
      </c>
      <c r="H1332" s="21">
        <f t="shared" si="20"/>
        <v>1.6773823385477185E-2</v>
      </c>
      <c r="I1332" s="13"/>
      <c r="J1332" s="13"/>
      <c r="K1332" s="13"/>
    </row>
    <row r="1333" spans="2:11" ht="13.5" x14ac:dyDescent="0.35">
      <c r="B1333" s="3">
        <v>43948</v>
      </c>
      <c r="C1333" s="2">
        <v>9.1300000000000008</v>
      </c>
      <c r="D1333" s="2">
        <v>6.0518000000000001</v>
      </c>
      <c r="E1333" s="2">
        <v>11780</v>
      </c>
      <c r="F1333" s="2">
        <v>9.0993999999999993</v>
      </c>
      <c r="G1333" s="2">
        <v>107190.932</v>
      </c>
      <c r="H1333" s="21">
        <f t="shared" si="20"/>
        <v>4.3981212553732447E-3</v>
      </c>
      <c r="I1333" s="13"/>
      <c r="J1333" s="13"/>
      <c r="K1333" s="13"/>
    </row>
    <row r="1334" spans="2:11" ht="13.5" x14ac:dyDescent="0.35">
      <c r="B1334" s="3">
        <v>43949</v>
      </c>
      <c r="C1334" s="2">
        <v>8.93</v>
      </c>
      <c r="D1334" s="2">
        <v>5.9192999999999998</v>
      </c>
      <c r="E1334" s="2">
        <v>26335</v>
      </c>
      <c r="F1334" s="2">
        <v>8.9977</v>
      </c>
      <c r="G1334" s="2">
        <v>236954.4295</v>
      </c>
      <c r="H1334" s="21">
        <f t="shared" si="20"/>
        <v>-2.189431243596951E-2</v>
      </c>
      <c r="I1334" s="13"/>
      <c r="J1334" s="13"/>
      <c r="K1334" s="13"/>
    </row>
    <row r="1335" spans="2:11" ht="13.5" x14ac:dyDescent="0.35">
      <c r="B1335" s="3">
        <v>43950</v>
      </c>
      <c r="C1335" s="2">
        <v>8.92</v>
      </c>
      <c r="D1335" s="2">
        <v>5.9126000000000003</v>
      </c>
      <c r="E1335" s="2">
        <v>16603</v>
      </c>
      <c r="F1335" s="2">
        <v>8.8614999999999995</v>
      </c>
      <c r="G1335" s="2">
        <v>147127.48449999999</v>
      </c>
      <c r="H1335" s="21">
        <f t="shared" si="20"/>
        <v>-1.1318905951716394E-3</v>
      </c>
      <c r="I1335" s="13"/>
      <c r="J1335" s="13"/>
      <c r="K1335" s="13"/>
    </row>
    <row r="1336" spans="2:11" ht="13.5" x14ac:dyDescent="0.35">
      <c r="B1336" s="3">
        <v>43951</v>
      </c>
      <c r="C1336" s="2">
        <v>9</v>
      </c>
      <c r="D1336" s="2">
        <v>5.9657</v>
      </c>
      <c r="E1336" s="2">
        <v>18252</v>
      </c>
      <c r="F1336" s="2">
        <v>8.9895999999999994</v>
      </c>
      <c r="G1336" s="2">
        <v>164078.17920000001</v>
      </c>
      <c r="H1336" s="21">
        <f t="shared" si="20"/>
        <v>8.9808206203700058E-3</v>
      </c>
      <c r="I1336" s="13"/>
      <c r="J1336" s="13"/>
      <c r="K1336" s="13"/>
    </row>
    <row r="1337" spans="2:11" ht="13.5" x14ac:dyDescent="0.35">
      <c r="B1337" s="3">
        <v>43955</v>
      </c>
      <c r="C1337" s="2">
        <v>9.16</v>
      </c>
      <c r="D1337" s="2">
        <v>6.0716999999999999</v>
      </c>
      <c r="E1337" s="2">
        <v>14032</v>
      </c>
      <c r="F1337" s="2">
        <v>9.1113999999999997</v>
      </c>
      <c r="G1337" s="2">
        <v>127851.1648</v>
      </c>
      <c r="H1337" s="21">
        <f t="shared" si="20"/>
        <v>1.7768241782188155E-2</v>
      </c>
      <c r="I1337" s="13"/>
      <c r="J1337" s="13"/>
      <c r="K1337" s="13"/>
    </row>
    <row r="1338" spans="2:11" ht="13.5" x14ac:dyDescent="0.35">
      <c r="B1338" s="3">
        <v>43956</v>
      </c>
      <c r="C1338" s="2">
        <v>9.27</v>
      </c>
      <c r="D1338" s="2">
        <v>6.1445999999999996</v>
      </c>
      <c r="E1338" s="2">
        <v>28363</v>
      </c>
      <c r="F1338" s="2">
        <v>9.3286999999999995</v>
      </c>
      <c r="G1338" s="2">
        <v>264589.91810000001</v>
      </c>
      <c r="H1338" s="21">
        <f t="shared" si="20"/>
        <v>1.2006522061366626E-2</v>
      </c>
      <c r="I1338" s="13"/>
      <c r="J1338" s="13"/>
      <c r="K1338" s="13"/>
    </row>
    <row r="1339" spans="2:11" ht="13.5" x14ac:dyDescent="0.35">
      <c r="B1339" s="3">
        <v>43957</v>
      </c>
      <c r="C1339" s="2">
        <v>9.26</v>
      </c>
      <c r="D1339" s="2">
        <v>6.1379999999999999</v>
      </c>
      <c r="E1339" s="2">
        <v>364755</v>
      </c>
      <c r="F1339" s="2">
        <v>9.0850000000000009</v>
      </c>
      <c r="G1339" s="2">
        <v>3313799.1749999998</v>
      </c>
      <c r="H1339" s="21">
        <f t="shared" si="20"/>
        <v>-1.0741138560686973E-3</v>
      </c>
      <c r="I1339" s="13"/>
      <c r="J1339" s="13"/>
      <c r="K1339" s="13"/>
    </row>
    <row r="1340" spans="2:11" ht="13.5" x14ac:dyDescent="0.35">
      <c r="B1340" s="3">
        <v>43958</v>
      </c>
      <c r="C1340" s="2">
        <v>9.34</v>
      </c>
      <c r="D1340" s="2">
        <v>6.1909999999999998</v>
      </c>
      <c r="E1340" s="2">
        <v>46665</v>
      </c>
      <c r="F1340" s="2">
        <v>9.3383000000000003</v>
      </c>
      <c r="G1340" s="2">
        <v>435771.76949999999</v>
      </c>
      <c r="H1340" s="21">
        <f t="shared" si="20"/>
        <v>8.6347344411860441E-3</v>
      </c>
      <c r="I1340" s="13"/>
      <c r="J1340" s="13"/>
      <c r="K1340" s="13"/>
    </row>
    <row r="1341" spans="2:11" ht="13.5" x14ac:dyDescent="0.35">
      <c r="B1341" s="3">
        <v>43959</v>
      </c>
      <c r="C1341" s="2">
        <v>9.34</v>
      </c>
      <c r="D1341" s="2">
        <v>6.1909999999999998</v>
      </c>
      <c r="E1341" s="2">
        <v>65205</v>
      </c>
      <c r="F1341" s="2">
        <v>9.3421000000000003</v>
      </c>
      <c r="G1341" s="2">
        <v>609151.63049999997</v>
      </c>
      <c r="H1341" s="21">
        <f t="shared" si="20"/>
        <v>0</v>
      </c>
      <c r="I1341" s="13"/>
      <c r="J1341" s="13"/>
      <c r="K1341" s="13"/>
    </row>
    <row r="1342" spans="2:11" ht="13.5" x14ac:dyDescent="0.35">
      <c r="B1342" s="3">
        <v>43962</v>
      </c>
      <c r="C1342" s="2">
        <v>9.4499999999999993</v>
      </c>
      <c r="D1342" s="2">
        <v>6.2640000000000002</v>
      </c>
      <c r="E1342" s="2">
        <v>18940</v>
      </c>
      <c r="F1342" s="2">
        <v>9.4056999999999995</v>
      </c>
      <c r="G1342" s="2">
        <v>178143.95800000001</v>
      </c>
      <c r="H1342" s="21">
        <f t="shared" si="20"/>
        <v>1.1791309966079858E-2</v>
      </c>
      <c r="I1342" s="13"/>
      <c r="J1342" s="13"/>
      <c r="K1342" s="13"/>
    </row>
    <row r="1343" spans="2:11" ht="13.5" x14ac:dyDescent="0.35">
      <c r="B1343" s="3">
        <v>43963</v>
      </c>
      <c r="C1343" s="2">
        <v>9.67</v>
      </c>
      <c r="D1343" s="2">
        <v>6.4097999999999997</v>
      </c>
      <c r="E1343" s="2">
        <v>52852</v>
      </c>
      <c r="F1343" s="2">
        <v>9.5829000000000004</v>
      </c>
      <c r="G1343" s="2">
        <v>506475.43079999997</v>
      </c>
      <c r="H1343" s="21">
        <f t="shared" si="20"/>
        <v>2.3275862068965435E-2</v>
      </c>
      <c r="I1343" s="13"/>
      <c r="J1343" s="13"/>
      <c r="K1343" s="13"/>
    </row>
    <row r="1344" spans="2:11" ht="13.5" x14ac:dyDescent="0.35">
      <c r="B1344" s="3">
        <v>43964</v>
      </c>
      <c r="C1344" s="2">
        <v>9.9600000000000009</v>
      </c>
      <c r="D1344" s="2">
        <v>6.6020000000000003</v>
      </c>
      <c r="E1344" s="2">
        <v>92954</v>
      </c>
      <c r="F1344" s="2">
        <v>9.8742000000000001</v>
      </c>
      <c r="G1344" s="2">
        <v>917846.38679999998</v>
      </c>
      <c r="H1344" s="21">
        <f t="shared" si="20"/>
        <v>2.9985334955848951E-2</v>
      </c>
      <c r="I1344" s="13"/>
      <c r="J1344" s="13"/>
      <c r="K1344" s="13"/>
    </row>
    <row r="1345" spans="2:11" ht="13.5" x14ac:dyDescent="0.35">
      <c r="B1345" s="3">
        <v>43965</v>
      </c>
      <c r="C1345" s="2">
        <v>9.92</v>
      </c>
      <c r="D1345" s="2">
        <v>6.5754999999999999</v>
      </c>
      <c r="E1345" s="2">
        <v>50682</v>
      </c>
      <c r="F1345" s="2">
        <v>10.0091</v>
      </c>
      <c r="G1345" s="2">
        <v>507281.20620000002</v>
      </c>
      <c r="H1345" s="21">
        <f t="shared" si="20"/>
        <v>-4.0139351711603165E-3</v>
      </c>
      <c r="I1345" s="13"/>
      <c r="J1345" s="13"/>
      <c r="K1345" s="13"/>
    </row>
    <row r="1346" spans="2:11" ht="13.5" x14ac:dyDescent="0.35">
      <c r="B1346" s="3">
        <v>43966</v>
      </c>
      <c r="C1346" s="2">
        <v>10</v>
      </c>
      <c r="D1346" s="2">
        <v>6.6284999999999998</v>
      </c>
      <c r="E1346" s="2">
        <v>116463</v>
      </c>
      <c r="F1346" s="2">
        <v>10.021800000000001</v>
      </c>
      <c r="G1346" s="2">
        <v>1167168.8933999999</v>
      </c>
      <c r="H1346" s="21">
        <f t="shared" si="20"/>
        <v>8.0602235571439335E-3</v>
      </c>
      <c r="I1346" s="13"/>
      <c r="J1346" s="13"/>
      <c r="K1346" s="13"/>
    </row>
    <row r="1347" spans="2:11" ht="13.5" x14ac:dyDescent="0.35">
      <c r="B1347" s="3">
        <v>43969</v>
      </c>
      <c r="C1347" s="2">
        <v>9.9</v>
      </c>
      <c r="D1347" s="2">
        <v>6.5621999999999998</v>
      </c>
      <c r="E1347" s="2">
        <v>20683</v>
      </c>
      <c r="F1347" s="2">
        <v>9.9596999999999998</v>
      </c>
      <c r="G1347" s="2">
        <v>205996.47510000001</v>
      </c>
      <c r="H1347" s="21">
        <f t="shared" si="20"/>
        <v>-1.0002262955419783E-2</v>
      </c>
      <c r="I1347" s="13"/>
      <c r="J1347" s="13"/>
      <c r="K1347" s="13"/>
    </row>
    <row r="1348" spans="2:11" ht="13.5" x14ac:dyDescent="0.35">
      <c r="B1348" s="3">
        <v>43970</v>
      </c>
      <c r="C1348" s="2">
        <v>10</v>
      </c>
      <c r="D1348" s="2">
        <v>6.6284999999999998</v>
      </c>
      <c r="E1348" s="2">
        <v>46813</v>
      </c>
      <c r="F1348" s="2">
        <v>9.9564000000000004</v>
      </c>
      <c r="G1348" s="2">
        <v>466088.95319999999</v>
      </c>
      <c r="H1348" s="21">
        <f t="shared" si="20"/>
        <v>1.0103319008868981E-2</v>
      </c>
      <c r="I1348" s="13"/>
      <c r="J1348" s="13"/>
      <c r="K1348" s="13"/>
    </row>
    <row r="1349" spans="2:11" ht="13.5" x14ac:dyDescent="0.35">
      <c r="B1349" s="3">
        <v>43971</v>
      </c>
      <c r="C1349" s="2">
        <v>9.92</v>
      </c>
      <c r="D1349" s="2">
        <v>6.5754999999999999</v>
      </c>
      <c r="E1349" s="2">
        <v>20581</v>
      </c>
      <c r="F1349" s="2">
        <v>9.9893999999999998</v>
      </c>
      <c r="G1349" s="2">
        <v>205591.8414</v>
      </c>
      <c r="H1349" s="21">
        <f t="shared" si="20"/>
        <v>-7.9957758165497377E-3</v>
      </c>
      <c r="I1349" s="13"/>
      <c r="J1349" s="13"/>
      <c r="K1349" s="13"/>
    </row>
    <row r="1350" spans="2:11" ht="13.5" x14ac:dyDescent="0.35">
      <c r="B1350" s="3">
        <v>43972</v>
      </c>
      <c r="C1350" s="2">
        <v>10</v>
      </c>
      <c r="D1350" s="2">
        <v>6.6284999999999998</v>
      </c>
      <c r="E1350" s="2">
        <v>50166</v>
      </c>
      <c r="F1350" s="2">
        <v>9.9639000000000006</v>
      </c>
      <c r="G1350" s="2">
        <v>499849.0074</v>
      </c>
      <c r="H1350" s="21">
        <f t="shared" si="20"/>
        <v>8.0602235571439335E-3</v>
      </c>
      <c r="I1350" s="13"/>
      <c r="J1350" s="13"/>
      <c r="K1350" s="13"/>
    </row>
    <row r="1351" spans="2:11" ht="13.5" x14ac:dyDescent="0.35">
      <c r="B1351" s="3">
        <v>43973</v>
      </c>
      <c r="C1351" s="2">
        <v>10.17</v>
      </c>
      <c r="D1351" s="2">
        <v>6.7412000000000001</v>
      </c>
      <c r="E1351" s="2">
        <v>60920</v>
      </c>
      <c r="F1351" s="2">
        <v>10.1227</v>
      </c>
      <c r="G1351" s="2">
        <v>616674.88399999996</v>
      </c>
      <c r="H1351" s="21">
        <f t="shared" ref="H1351:H1414" si="21">(D1351-D1350)/D1350</f>
        <v>1.7002338387267141E-2</v>
      </c>
      <c r="I1351" s="13"/>
      <c r="J1351" s="13"/>
      <c r="K1351" s="13"/>
    </row>
    <row r="1352" spans="2:11" ht="13.5" x14ac:dyDescent="0.35">
      <c r="B1352" s="3">
        <v>43977</v>
      </c>
      <c r="C1352" s="2">
        <v>10.199999999999999</v>
      </c>
      <c r="D1352" s="2">
        <v>6.7610999999999999</v>
      </c>
      <c r="E1352" s="2">
        <v>22049</v>
      </c>
      <c r="F1352" s="2">
        <v>10.202</v>
      </c>
      <c r="G1352" s="2">
        <v>224943.89799999999</v>
      </c>
      <c r="H1352" s="21">
        <f t="shared" si="21"/>
        <v>2.9519966771494404E-3</v>
      </c>
      <c r="I1352" s="13"/>
      <c r="J1352" s="13"/>
      <c r="K1352" s="13"/>
    </row>
    <row r="1353" spans="2:11" ht="13.5" x14ac:dyDescent="0.35">
      <c r="B1353" s="3">
        <v>43978</v>
      </c>
      <c r="C1353" s="2">
        <v>10.3</v>
      </c>
      <c r="D1353" s="2">
        <v>6.8273999999999999</v>
      </c>
      <c r="E1353" s="2">
        <v>42339</v>
      </c>
      <c r="F1353" s="2">
        <v>10.3146</v>
      </c>
      <c r="G1353" s="2">
        <v>436709.84940000001</v>
      </c>
      <c r="H1353" s="21">
        <f t="shared" si="21"/>
        <v>9.8060966410791189E-3</v>
      </c>
      <c r="I1353" s="13"/>
      <c r="J1353" s="13"/>
      <c r="K1353" s="13"/>
    </row>
    <row r="1354" spans="2:11" ht="13.5" x14ac:dyDescent="0.35">
      <c r="B1354" s="3">
        <v>43979</v>
      </c>
      <c r="C1354" s="2">
        <v>10.45</v>
      </c>
      <c r="D1354" s="2">
        <v>6.9268000000000001</v>
      </c>
      <c r="E1354" s="2">
        <v>40330</v>
      </c>
      <c r="F1354" s="2">
        <v>10.390700000000001</v>
      </c>
      <c r="G1354" s="2">
        <v>419056.93099999998</v>
      </c>
      <c r="H1354" s="21">
        <f t="shared" si="21"/>
        <v>1.4558982921756475E-2</v>
      </c>
      <c r="I1354" s="13"/>
      <c r="J1354" s="13"/>
      <c r="K1354" s="13"/>
    </row>
    <row r="1355" spans="2:11" ht="13.5" x14ac:dyDescent="0.35">
      <c r="B1355" s="3">
        <v>43980</v>
      </c>
      <c r="C1355" s="2">
        <v>10.76</v>
      </c>
      <c r="D1355" s="2">
        <v>7.1322999999999999</v>
      </c>
      <c r="E1355" s="2">
        <v>89240</v>
      </c>
      <c r="F1355" s="2">
        <v>10.7164</v>
      </c>
      <c r="G1355" s="2">
        <v>956331.53599999996</v>
      </c>
      <c r="H1355" s="21">
        <f t="shared" si="21"/>
        <v>2.9667378876248741E-2</v>
      </c>
      <c r="I1355" s="13"/>
      <c r="J1355" s="13"/>
      <c r="K1355" s="13"/>
    </row>
    <row r="1356" spans="2:11" ht="13.5" x14ac:dyDescent="0.35">
      <c r="B1356" s="3">
        <v>43983</v>
      </c>
      <c r="C1356" s="2">
        <v>10.7</v>
      </c>
      <c r="D1356" s="2">
        <v>7.0925000000000002</v>
      </c>
      <c r="E1356" s="2">
        <v>49513</v>
      </c>
      <c r="F1356" s="2">
        <v>10.7758</v>
      </c>
      <c r="G1356" s="2">
        <v>533542.18539999996</v>
      </c>
      <c r="H1356" s="21">
        <f t="shared" si="21"/>
        <v>-5.580247605961557E-3</v>
      </c>
      <c r="I1356" s="13"/>
      <c r="J1356" s="13"/>
      <c r="K1356" s="13"/>
    </row>
    <row r="1357" spans="2:11" ht="13.5" x14ac:dyDescent="0.35">
      <c r="B1357" s="3">
        <v>43984</v>
      </c>
      <c r="C1357" s="2">
        <v>10.64</v>
      </c>
      <c r="D1357" s="2">
        <v>7.0526999999999997</v>
      </c>
      <c r="E1357" s="2">
        <v>55963</v>
      </c>
      <c r="F1357" s="2">
        <v>10.637499999999999</v>
      </c>
      <c r="G1357" s="2">
        <v>595306.41249999998</v>
      </c>
      <c r="H1357" s="21">
        <f t="shared" si="21"/>
        <v>-5.6115615086359538E-3</v>
      </c>
      <c r="I1357" s="13"/>
      <c r="J1357" s="13"/>
      <c r="K1357" s="13"/>
    </row>
    <row r="1358" spans="2:11" ht="13.5" x14ac:dyDescent="0.35">
      <c r="B1358" s="3">
        <v>43985</v>
      </c>
      <c r="C1358" s="2">
        <v>10.64</v>
      </c>
      <c r="D1358" s="2">
        <v>7.0526999999999997</v>
      </c>
      <c r="E1358" s="2">
        <v>47504</v>
      </c>
      <c r="F1358" s="2">
        <v>10.6327</v>
      </c>
      <c r="G1358" s="2">
        <v>505095.78080000001</v>
      </c>
      <c r="H1358" s="21">
        <f t="shared" si="21"/>
        <v>0</v>
      </c>
      <c r="I1358" s="13"/>
      <c r="J1358" s="13"/>
      <c r="K1358" s="13"/>
    </row>
    <row r="1359" spans="2:11" ht="13.5" x14ac:dyDescent="0.35">
      <c r="B1359" s="3">
        <v>43986</v>
      </c>
      <c r="C1359" s="2">
        <v>10.75</v>
      </c>
      <c r="D1359" s="2">
        <v>7.1257000000000001</v>
      </c>
      <c r="E1359" s="2">
        <v>36304</v>
      </c>
      <c r="F1359" s="2">
        <v>10.7308</v>
      </c>
      <c r="G1359" s="2">
        <v>389570.9632</v>
      </c>
      <c r="H1359" s="21">
        <f t="shared" si="21"/>
        <v>1.0350645851943284E-2</v>
      </c>
      <c r="I1359" s="13"/>
      <c r="J1359" s="13"/>
      <c r="K1359" s="13"/>
    </row>
    <row r="1360" spans="2:11" ht="13.5" x14ac:dyDescent="0.35">
      <c r="B1360" s="3">
        <v>43987</v>
      </c>
      <c r="C1360" s="2">
        <v>10.9</v>
      </c>
      <c r="D1360" s="2">
        <v>7.2251000000000003</v>
      </c>
      <c r="E1360" s="2">
        <v>72457</v>
      </c>
      <c r="F1360" s="2">
        <v>10.879799999999999</v>
      </c>
      <c r="G1360" s="2">
        <v>788317.66859999998</v>
      </c>
      <c r="H1360" s="21">
        <f t="shared" si="21"/>
        <v>1.3949506715129763E-2</v>
      </c>
      <c r="I1360" s="13"/>
      <c r="J1360" s="13"/>
      <c r="K1360" s="13"/>
    </row>
    <row r="1361" spans="2:11" ht="13.5" x14ac:dyDescent="0.35">
      <c r="B1361" s="3">
        <v>43990</v>
      </c>
      <c r="C1361" s="2">
        <v>10.9</v>
      </c>
      <c r="D1361" s="2">
        <v>7.2251000000000003</v>
      </c>
      <c r="E1361" s="2">
        <v>267461</v>
      </c>
      <c r="F1361" s="2">
        <v>10.8918</v>
      </c>
      <c r="G1361" s="2">
        <v>2913131.7198000001</v>
      </c>
      <c r="H1361" s="21">
        <f t="shared" si="21"/>
        <v>0</v>
      </c>
      <c r="I1361" s="13"/>
      <c r="J1361" s="13"/>
      <c r="K1361" s="13"/>
    </row>
    <row r="1362" spans="2:11" ht="13.5" x14ac:dyDescent="0.35">
      <c r="B1362" s="3">
        <v>43991</v>
      </c>
      <c r="C1362" s="2">
        <v>10.8</v>
      </c>
      <c r="D1362" s="2">
        <v>7.1588000000000003</v>
      </c>
      <c r="E1362" s="2">
        <v>64610</v>
      </c>
      <c r="F1362" s="2">
        <v>10.8582</v>
      </c>
      <c r="G1362" s="2">
        <v>701548.30200000003</v>
      </c>
      <c r="H1362" s="21">
        <f t="shared" si="21"/>
        <v>-9.1763435800196573E-3</v>
      </c>
      <c r="I1362" s="13"/>
      <c r="J1362" s="13"/>
      <c r="K1362" s="13"/>
    </row>
    <row r="1363" spans="2:11" ht="13.5" x14ac:dyDescent="0.35">
      <c r="B1363" s="3">
        <v>43992</v>
      </c>
      <c r="C1363" s="2">
        <v>10.55</v>
      </c>
      <c r="D1363" s="2">
        <v>6.9931000000000001</v>
      </c>
      <c r="E1363" s="2">
        <v>83853</v>
      </c>
      <c r="F1363" s="2">
        <v>10.6457</v>
      </c>
      <c r="G1363" s="2">
        <v>892673.88210000005</v>
      </c>
      <c r="H1363" s="21">
        <f t="shared" si="21"/>
        <v>-2.3146337374979072E-2</v>
      </c>
      <c r="I1363" s="13"/>
      <c r="J1363" s="13"/>
      <c r="K1363" s="13"/>
    </row>
    <row r="1364" spans="2:11" ht="13.5" x14ac:dyDescent="0.35">
      <c r="B1364" s="3">
        <v>43993</v>
      </c>
      <c r="C1364" s="2">
        <v>10.7</v>
      </c>
      <c r="D1364" s="2">
        <v>7.0925000000000002</v>
      </c>
      <c r="E1364" s="2">
        <v>52579</v>
      </c>
      <c r="F1364" s="2">
        <v>10.687799999999999</v>
      </c>
      <c r="G1364" s="2">
        <v>561953.83620000002</v>
      </c>
      <c r="H1364" s="21">
        <f t="shared" si="21"/>
        <v>1.4214010953654339E-2</v>
      </c>
      <c r="I1364" s="13"/>
      <c r="J1364" s="13"/>
      <c r="K1364" s="13"/>
    </row>
    <row r="1365" spans="2:11" ht="13.5" x14ac:dyDescent="0.35">
      <c r="B1365" s="3">
        <v>43994</v>
      </c>
      <c r="C1365" s="2">
        <v>10.83</v>
      </c>
      <c r="D1365" s="2">
        <v>7.1787000000000001</v>
      </c>
      <c r="E1365" s="2">
        <v>29583</v>
      </c>
      <c r="F1365" s="2">
        <v>10.762600000000001</v>
      </c>
      <c r="G1365" s="2">
        <v>318389.99579999998</v>
      </c>
      <c r="H1365" s="21">
        <f t="shared" si="21"/>
        <v>1.2153683468452567E-2</v>
      </c>
      <c r="I1365" s="13"/>
      <c r="J1365" s="13"/>
      <c r="K1365" s="13"/>
    </row>
    <row r="1366" spans="2:11" ht="13.5" x14ac:dyDescent="0.35">
      <c r="B1366" s="3">
        <v>43997</v>
      </c>
      <c r="C1366" s="2">
        <v>11.14</v>
      </c>
      <c r="D1366" s="2">
        <v>7.3841999999999999</v>
      </c>
      <c r="E1366" s="2">
        <v>92707</v>
      </c>
      <c r="F1366" s="2">
        <v>11.0039</v>
      </c>
      <c r="G1366" s="2">
        <v>1020138.5573</v>
      </c>
      <c r="H1366" s="21">
        <f t="shared" si="21"/>
        <v>2.8626352960842462E-2</v>
      </c>
      <c r="I1366" s="13"/>
      <c r="J1366" s="13"/>
      <c r="K1366" s="13"/>
    </row>
    <row r="1367" spans="2:11" ht="13.5" x14ac:dyDescent="0.35">
      <c r="B1367" s="3">
        <v>43998</v>
      </c>
      <c r="C1367" s="2">
        <v>11.48</v>
      </c>
      <c r="D1367" s="2">
        <v>7.6094999999999997</v>
      </c>
      <c r="E1367" s="2">
        <v>93125</v>
      </c>
      <c r="F1367" s="2">
        <v>11.362299999999999</v>
      </c>
      <c r="G1367" s="2">
        <v>1058114.1875</v>
      </c>
      <c r="H1367" s="21">
        <f t="shared" si="21"/>
        <v>3.0511091248882728E-2</v>
      </c>
      <c r="I1367" s="13"/>
      <c r="J1367" s="13"/>
      <c r="K1367" s="13"/>
    </row>
    <row r="1368" spans="2:11" ht="13.5" x14ac:dyDescent="0.35">
      <c r="B1368" s="3">
        <v>43999</v>
      </c>
      <c r="C1368" s="2">
        <v>11.3</v>
      </c>
      <c r="D1368" s="2">
        <v>7.4901999999999997</v>
      </c>
      <c r="E1368" s="2">
        <v>93940</v>
      </c>
      <c r="F1368" s="2">
        <v>11.4712</v>
      </c>
      <c r="G1368" s="2">
        <v>1077604.5279999999</v>
      </c>
      <c r="H1368" s="21">
        <f t="shared" si="21"/>
        <v>-1.5677771207043823E-2</v>
      </c>
      <c r="I1368" s="13"/>
      <c r="J1368" s="13"/>
      <c r="K1368" s="13"/>
    </row>
    <row r="1369" spans="2:11" ht="13.5" x14ac:dyDescent="0.35">
      <c r="B1369" s="3">
        <v>44000</v>
      </c>
      <c r="C1369" s="2">
        <v>11.2</v>
      </c>
      <c r="D1369" s="2">
        <v>7.4238999999999997</v>
      </c>
      <c r="E1369" s="2">
        <v>131866</v>
      </c>
      <c r="F1369" s="2">
        <v>11.1424</v>
      </c>
      <c r="G1369" s="2">
        <v>1469303.7183999999</v>
      </c>
      <c r="H1369" s="21">
        <f t="shared" si="21"/>
        <v>-8.8515660463005033E-3</v>
      </c>
      <c r="I1369" s="13"/>
      <c r="J1369" s="13"/>
      <c r="K1369" s="13"/>
    </row>
    <row r="1370" spans="2:11" ht="13.5" x14ac:dyDescent="0.35">
      <c r="B1370" s="3">
        <v>44001</v>
      </c>
      <c r="C1370" s="2">
        <v>11.1</v>
      </c>
      <c r="D1370" s="2">
        <v>7.3577000000000004</v>
      </c>
      <c r="E1370" s="2">
        <v>36991</v>
      </c>
      <c r="F1370" s="2">
        <v>11.1396</v>
      </c>
      <c r="G1370" s="2">
        <v>412064.9436</v>
      </c>
      <c r="H1370" s="21">
        <f t="shared" si="21"/>
        <v>-8.9171459744877193E-3</v>
      </c>
      <c r="I1370" s="13"/>
      <c r="J1370" s="13"/>
      <c r="K1370" s="13"/>
    </row>
    <row r="1371" spans="2:11" ht="13.5" x14ac:dyDescent="0.35">
      <c r="B1371" s="3">
        <v>44004</v>
      </c>
      <c r="C1371" s="2">
        <v>11</v>
      </c>
      <c r="D1371" s="2">
        <v>7.2914000000000003</v>
      </c>
      <c r="E1371" s="2">
        <v>68941</v>
      </c>
      <c r="F1371" s="2">
        <v>10.9604</v>
      </c>
      <c r="G1371" s="2">
        <v>755620.93640000001</v>
      </c>
      <c r="H1371" s="21">
        <f t="shared" si="21"/>
        <v>-9.0109681014447478E-3</v>
      </c>
      <c r="I1371" s="13"/>
      <c r="J1371" s="13"/>
      <c r="K1371" s="13"/>
    </row>
    <row r="1372" spans="2:11" ht="13.5" x14ac:dyDescent="0.35">
      <c r="B1372" s="3">
        <v>44005</v>
      </c>
      <c r="C1372" s="2">
        <v>11</v>
      </c>
      <c r="D1372" s="2">
        <v>7.2914000000000003</v>
      </c>
      <c r="E1372" s="2">
        <v>34088</v>
      </c>
      <c r="F1372" s="2">
        <v>11.072800000000001</v>
      </c>
      <c r="G1372" s="2">
        <v>377449.60639999999</v>
      </c>
      <c r="H1372" s="21">
        <f t="shared" si="21"/>
        <v>0</v>
      </c>
      <c r="I1372" s="13"/>
      <c r="J1372" s="13"/>
      <c r="K1372" s="13"/>
    </row>
    <row r="1373" spans="2:11" ht="13.5" x14ac:dyDescent="0.35">
      <c r="B1373" s="3">
        <v>44006</v>
      </c>
      <c r="C1373" s="2">
        <v>11.12</v>
      </c>
      <c r="D1373" s="2">
        <v>7.3708999999999998</v>
      </c>
      <c r="E1373" s="2">
        <v>26680</v>
      </c>
      <c r="F1373" s="2">
        <v>11.2354</v>
      </c>
      <c r="G1373" s="2">
        <v>299760.47200000001</v>
      </c>
      <c r="H1373" s="21">
        <f t="shared" si="21"/>
        <v>1.0903255890501064E-2</v>
      </c>
      <c r="I1373" s="13"/>
      <c r="J1373" s="13"/>
      <c r="K1373" s="13"/>
    </row>
    <row r="1374" spans="2:11" ht="13.5" x14ac:dyDescent="0.35">
      <c r="B1374" s="3">
        <v>44007</v>
      </c>
      <c r="C1374" s="2">
        <v>11.2</v>
      </c>
      <c r="D1374" s="2">
        <v>7.4238999999999997</v>
      </c>
      <c r="E1374" s="2">
        <v>43903</v>
      </c>
      <c r="F1374" s="2">
        <v>11.222</v>
      </c>
      <c r="G1374" s="2">
        <v>492679.46600000001</v>
      </c>
      <c r="H1374" s="21">
        <f t="shared" si="21"/>
        <v>7.1904380740479366E-3</v>
      </c>
      <c r="I1374" s="13"/>
      <c r="J1374" s="13"/>
      <c r="K1374" s="13"/>
    </row>
    <row r="1375" spans="2:11" ht="13.5" x14ac:dyDescent="0.35">
      <c r="B1375" s="3">
        <v>44008</v>
      </c>
      <c r="C1375" s="2">
        <v>11</v>
      </c>
      <c r="D1375" s="2">
        <v>7.2914000000000003</v>
      </c>
      <c r="E1375" s="2">
        <v>19285</v>
      </c>
      <c r="F1375" s="2">
        <v>11.0862</v>
      </c>
      <c r="G1375" s="2">
        <v>213797.367</v>
      </c>
      <c r="H1375" s="21">
        <f t="shared" si="21"/>
        <v>-1.7847761958000433E-2</v>
      </c>
      <c r="I1375" s="13"/>
      <c r="J1375" s="13"/>
      <c r="K1375" s="13"/>
    </row>
    <row r="1376" spans="2:11" ht="13.5" x14ac:dyDescent="0.35">
      <c r="B1376" s="3">
        <v>44011</v>
      </c>
      <c r="C1376" s="2">
        <v>11.07</v>
      </c>
      <c r="D1376" s="2">
        <v>7.3377999999999997</v>
      </c>
      <c r="E1376" s="2">
        <v>17981</v>
      </c>
      <c r="F1376" s="2">
        <v>11.0328</v>
      </c>
      <c r="G1376" s="2">
        <v>198380.77679999999</v>
      </c>
      <c r="H1376" s="21">
        <f t="shared" si="21"/>
        <v>6.3636612996131508E-3</v>
      </c>
      <c r="I1376" s="13"/>
      <c r="J1376" s="13"/>
      <c r="K1376" s="13"/>
    </row>
    <row r="1377" spans="2:11" ht="13.5" x14ac:dyDescent="0.35">
      <c r="B1377" s="3">
        <v>44012</v>
      </c>
      <c r="C1377" s="2">
        <v>11.24</v>
      </c>
      <c r="D1377" s="2">
        <v>7.4504999999999999</v>
      </c>
      <c r="E1377" s="2">
        <v>22311</v>
      </c>
      <c r="F1377" s="2">
        <v>11.159000000000001</v>
      </c>
      <c r="G1377" s="2">
        <v>248968.44899999999</v>
      </c>
      <c r="H1377" s="21">
        <f t="shared" si="21"/>
        <v>1.5358826896344987E-2</v>
      </c>
      <c r="I1377" s="13"/>
      <c r="J1377" s="13"/>
      <c r="K1377" s="13"/>
    </row>
    <row r="1378" spans="2:11" ht="13.5" x14ac:dyDescent="0.35">
      <c r="B1378" s="3">
        <v>44013</v>
      </c>
      <c r="C1378" s="2">
        <v>11.09</v>
      </c>
      <c r="D1378" s="2">
        <v>7.351</v>
      </c>
      <c r="E1378" s="2">
        <v>15960</v>
      </c>
      <c r="F1378" s="2">
        <v>11.111800000000001</v>
      </c>
      <c r="G1378" s="2">
        <v>177344.32800000001</v>
      </c>
      <c r="H1378" s="21">
        <f t="shared" si="21"/>
        <v>-1.3354808402120652E-2</v>
      </c>
      <c r="I1378" s="13"/>
      <c r="J1378" s="13"/>
      <c r="K1378" s="13"/>
    </row>
    <row r="1379" spans="2:11" ht="13.5" x14ac:dyDescent="0.35">
      <c r="B1379" s="3">
        <v>44014</v>
      </c>
      <c r="C1379" s="2">
        <v>11.01</v>
      </c>
      <c r="D1379" s="2">
        <v>7.298</v>
      </c>
      <c r="E1379" s="2">
        <v>48892</v>
      </c>
      <c r="F1379" s="2">
        <v>11.0367</v>
      </c>
      <c r="G1379" s="2">
        <v>539606.33640000003</v>
      </c>
      <c r="H1379" s="21">
        <f t="shared" si="21"/>
        <v>-7.2099034145014194E-3</v>
      </c>
      <c r="I1379" s="13"/>
      <c r="J1379" s="13"/>
      <c r="K1379" s="13"/>
    </row>
    <row r="1380" spans="2:11" ht="13.5" x14ac:dyDescent="0.35">
      <c r="B1380" s="3">
        <v>44015</v>
      </c>
      <c r="C1380" s="2">
        <v>11.2</v>
      </c>
      <c r="D1380" s="2">
        <v>7.4238999999999997</v>
      </c>
      <c r="E1380" s="2">
        <v>45742</v>
      </c>
      <c r="F1380" s="2">
        <v>11.1013</v>
      </c>
      <c r="G1380" s="2">
        <v>507795.66460000002</v>
      </c>
      <c r="H1380" s="21">
        <f t="shared" si="21"/>
        <v>1.7251301726500367E-2</v>
      </c>
      <c r="I1380" s="13"/>
      <c r="J1380" s="13"/>
      <c r="K1380" s="13"/>
    </row>
    <row r="1381" spans="2:11" ht="13.5" x14ac:dyDescent="0.35">
      <c r="B1381" s="3">
        <v>44018</v>
      </c>
      <c r="C1381" s="2">
        <v>11.1</v>
      </c>
      <c r="D1381" s="2">
        <v>7.3577000000000004</v>
      </c>
      <c r="E1381" s="2">
        <v>20167</v>
      </c>
      <c r="F1381" s="2">
        <v>11.074299999999999</v>
      </c>
      <c r="G1381" s="2">
        <v>223335.4081</v>
      </c>
      <c r="H1381" s="21">
        <f t="shared" si="21"/>
        <v>-8.9171459744877193E-3</v>
      </c>
      <c r="I1381" s="13"/>
      <c r="J1381" s="13"/>
      <c r="K1381" s="13"/>
    </row>
    <row r="1382" spans="2:11" ht="13.5" x14ac:dyDescent="0.35">
      <c r="B1382" s="3">
        <v>44019</v>
      </c>
      <c r="C1382" s="2">
        <v>11.12</v>
      </c>
      <c r="D1382" s="2">
        <v>7.3708999999999998</v>
      </c>
      <c r="E1382" s="2">
        <v>13737</v>
      </c>
      <c r="F1382" s="2">
        <v>11.179399999999999</v>
      </c>
      <c r="G1382" s="2">
        <v>153571.4178</v>
      </c>
      <c r="H1382" s="21">
        <f t="shared" si="21"/>
        <v>1.794038898025121E-3</v>
      </c>
      <c r="I1382" s="13"/>
      <c r="J1382" s="13"/>
      <c r="K1382" s="13"/>
    </row>
    <row r="1383" spans="2:11" ht="13.5" x14ac:dyDescent="0.35">
      <c r="B1383" s="3">
        <v>44020</v>
      </c>
      <c r="C1383" s="2">
        <v>11.14</v>
      </c>
      <c r="D1383" s="2">
        <v>7.3841999999999999</v>
      </c>
      <c r="E1383" s="2">
        <v>11328</v>
      </c>
      <c r="F1383" s="2">
        <v>11.1858</v>
      </c>
      <c r="G1383" s="2">
        <v>126712.7424</v>
      </c>
      <c r="H1383" s="21">
        <f t="shared" si="21"/>
        <v>1.8043929506573269E-3</v>
      </c>
      <c r="I1383" s="13"/>
      <c r="J1383" s="13"/>
      <c r="K1383" s="13"/>
    </row>
    <row r="1384" spans="2:11" ht="13.5" x14ac:dyDescent="0.35">
      <c r="B1384" s="3">
        <v>44021</v>
      </c>
      <c r="C1384" s="2">
        <v>11.14</v>
      </c>
      <c r="D1384" s="2">
        <v>7.3841999999999999</v>
      </c>
      <c r="E1384" s="2">
        <v>24813</v>
      </c>
      <c r="F1384" s="2">
        <v>11.189</v>
      </c>
      <c r="G1384" s="2">
        <v>277632.65700000001</v>
      </c>
      <c r="H1384" s="21">
        <f t="shared" si="21"/>
        <v>0</v>
      </c>
      <c r="I1384" s="13"/>
      <c r="J1384" s="13"/>
      <c r="K1384" s="13"/>
    </row>
    <row r="1385" spans="2:11" ht="13.5" x14ac:dyDescent="0.35">
      <c r="B1385" s="3">
        <v>44022</v>
      </c>
      <c r="C1385" s="2">
        <v>11.18</v>
      </c>
      <c r="D1385" s="2">
        <v>7.4107000000000003</v>
      </c>
      <c r="E1385" s="2">
        <v>20198</v>
      </c>
      <c r="F1385" s="2">
        <v>11.223800000000001</v>
      </c>
      <c r="G1385" s="2">
        <v>226698.3124</v>
      </c>
      <c r="H1385" s="21">
        <f t="shared" si="21"/>
        <v>3.5887435334904815E-3</v>
      </c>
      <c r="I1385" s="13"/>
      <c r="J1385" s="13"/>
      <c r="K1385" s="13"/>
    </row>
    <row r="1386" spans="2:11" ht="13.5" x14ac:dyDescent="0.35">
      <c r="B1386" s="3">
        <v>44025</v>
      </c>
      <c r="C1386" s="2">
        <v>11.35</v>
      </c>
      <c r="D1386" s="2">
        <v>7.5233999999999996</v>
      </c>
      <c r="E1386" s="2">
        <v>21954</v>
      </c>
      <c r="F1386" s="2">
        <v>11.2982</v>
      </c>
      <c r="G1386" s="2">
        <v>248040.68280000001</v>
      </c>
      <c r="H1386" s="21">
        <f t="shared" si="21"/>
        <v>1.5207740159499016E-2</v>
      </c>
      <c r="I1386" s="13"/>
      <c r="J1386" s="13"/>
      <c r="K1386" s="13"/>
    </row>
    <row r="1387" spans="2:11" ht="13.5" x14ac:dyDescent="0.35">
      <c r="B1387" s="3">
        <v>44026</v>
      </c>
      <c r="C1387" s="2">
        <v>11.3</v>
      </c>
      <c r="D1387" s="2">
        <v>7.4901999999999997</v>
      </c>
      <c r="E1387" s="2">
        <v>51422</v>
      </c>
      <c r="F1387" s="2">
        <v>11.4617</v>
      </c>
      <c r="G1387" s="2">
        <v>589383.53740000003</v>
      </c>
      <c r="H1387" s="21">
        <f t="shared" si="21"/>
        <v>-4.4128984235850674E-3</v>
      </c>
      <c r="I1387" s="13"/>
      <c r="J1387" s="13"/>
      <c r="K1387" s="13"/>
    </row>
    <row r="1388" spans="2:11" ht="13.5" x14ac:dyDescent="0.35">
      <c r="B1388" s="3">
        <v>44027</v>
      </c>
      <c r="C1388" s="2">
        <v>11.4</v>
      </c>
      <c r="D1388" s="2">
        <v>7.5564999999999998</v>
      </c>
      <c r="E1388" s="2">
        <v>35062</v>
      </c>
      <c r="F1388" s="2">
        <v>11.5335</v>
      </c>
      <c r="G1388" s="2">
        <v>404387.57699999999</v>
      </c>
      <c r="H1388" s="21">
        <f t="shared" si="21"/>
        <v>8.8515660463005033E-3</v>
      </c>
      <c r="I1388" s="13"/>
      <c r="J1388" s="13"/>
      <c r="K1388" s="13"/>
    </row>
    <row r="1389" spans="2:11" ht="13.5" x14ac:dyDescent="0.35">
      <c r="B1389" s="3">
        <v>44028</v>
      </c>
      <c r="C1389" s="2">
        <v>11.44</v>
      </c>
      <c r="D1389" s="2">
        <v>7.5830000000000002</v>
      </c>
      <c r="E1389" s="2">
        <v>26823</v>
      </c>
      <c r="F1389" s="2">
        <v>11.4573</v>
      </c>
      <c r="G1389" s="2">
        <v>307319.15789999999</v>
      </c>
      <c r="H1389" s="21">
        <f t="shared" si="21"/>
        <v>3.5069145768544183E-3</v>
      </c>
      <c r="I1389" s="13"/>
      <c r="J1389" s="13"/>
      <c r="K1389" s="13"/>
    </row>
    <row r="1390" spans="2:11" ht="13.5" x14ac:dyDescent="0.35">
      <c r="B1390" s="3">
        <v>44029</v>
      </c>
      <c r="C1390" s="2">
        <v>11.44</v>
      </c>
      <c r="D1390" s="2">
        <v>7.5830000000000002</v>
      </c>
      <c r="E1390" s="2">
        <v>40265</v>
      </c>
      <c r="F1390" s="2">
        <v>11.486000000000001</v>
      </c>
      <c r="G1390" s="2">
        <v>462483.79</v>
      </c>
      <c r="H1390" s="21">
        <f t="shared" si="21"/>
        <v>0</v>
      </c>
      <c r="I1390" s="13"/>
      <c r="J1390" s="13"/>
      <c r="K1390" s="13"/>
    </row>
    <row r="1391" spans="2:11" ht="13.5" x14ac:dyDescent="0.35">
      <c r="B1391" s="3">
        <v>44032</v>
      </c>
      <c r="C1391" s="2">
        <v>11.46</v>
      </c>
      <c r="D1391" s="2">
        <v>7.6978999999999997</v>
      </c>
      <c r="E1391" s="2">
        <v>4002</v>
      </c>
      <c r="F1391" s="2">
        <v>11.4574</v>
      </c>
      <c r="G1391" s="2">
        <v>45852.514799999997</v>
      </c>
      <c r="H1391" s="21">
        <f t="shared" si="21"/>
        <v>1.5152314387445543E-2</v>
      </c>
      <c r="I1391" s="13"/>
      <c r="J1391" s="13"/>
      <c r="K1391" s="13"/>
    </row>
    <row r="1392" spans="2:11" ht="13.5" x14ac:dyDescent="0.35">
      <c r="B1392" s="3">
        <v>44033</v>
      </c>
      <c r="C1392" s="2">
        <v>11.36</v>
      </c>
      <c r="D1392" s="2">
        <v>7.6307</v>
      </c>
      <c r="E1392" s="2">
        <v>8357</v>
      </c>
      <c r="F1392" s="2">
        <v>11.3704</v>
      </c>
      <c r="G1392" s="2">
        <v>95022.432799999995</v>
      </c>
      <c r="H1392" s="21">
        <f t="shared" si="21"/>
        <v>-8.7296535418750192E-3</v>
      </c>
      <c r="I1392" s="13"/>
      <c r="J1392" s="13"/>
      <c r="K1392" s="13"/>
    </row>
    <row r="1393" spans="2:11" ht="13.5" x14ac:dyDescent="0.35">
      <c r="B1393" s="3">
        <v>44034</v>
      </c>
      <c r="C1393" s="2">
        <v>11.4</v>
      </c>
      <c r="D1393" s="2">
        <v>7.6576000000000004</v>
      </c>
      <c r="E1393" s="2">
        <v>23585</v>
      </c>
      <c r="F1393" s="2">
        <v>11.397500000000001</v>
      </c>
      <c r="G1393" s="2">
        <v>268810.03749999998</v>
      </c>
      <c r="H1393" s="21">
        <f t="shared" si="21"/>
        <v>3.5252335958693656E-3</v>
      </c>
      <c r="I1393" s="13"/>
      <c r="J1393" s="13"/>
      <c r="K1393" s="13"/>
    </row>
    <row r="1394" spans="2:11" ht="13.5" x14ac:dyDescent="0.35">
      <c r="B1394" s="3">
        <v>44035</v>
      </c>
      <c r="C1394" s="2">
        <v>11.5</v>
      </c>
      <c r="D1394" s="2">
        <v>7.7248000000000001</v>
      </c>
      <c r="E1394" s="2">
        <v>8743</v>
      </c>
      <c r="F1394" s="2">
        <v>11.452999999999999</v>
      </c>
      <c r="G1394" s="2">
        <v>100133.579</v>
      </c>
      <c r="H1394" s="21">
        <f t="shared" si="21"/>
        <v>8.7755954868365682E-3</v>
      </c>
      <c r="I1394" s="13"/>
      <c r="J1394" s="13"/>
      <c r="K1394" s="13"/>
    </row>
    <row r="1395" spans="2:11" ht="13.5" x14ac:dyDescent="0.35">
      <c r="B1395" s="3">
        <v>44036</v>
      </c>
      <c r="C1395" s="2">
        <v>11.71</v>
      </c>
      <c r="D1395" s="2">
        <v>7.8658000000000001</v>
      </c>
      <c r="E1395" s="2">
        <v>21886</v>
      </c>
      <c r="F1395" s="2">
        <v>11.730399999999999</v>
      </c>
      <c r="G1395" s="2">
        <v>256731.5344</v>
      </c>
      <c r="H1395" s="21">
        <f t="shared" si="21"/>
        <v>1.8252899751449878E-2</v>
      </c>
      <c r="I1395" s="13"/>
      <c r="J1395" s="13"/>
      <c r="K1395" s="13"/>
    </row>
    <row r="1396" spans="2:11" ht="13.5" x14ac:dyDescent="0.35">
      <c r="B1396" s="3">
        <v>44039</v>
      </c>
      <c r="C1396" s="2">
        <v>11.7</v>
      </c>
      <c r="D1396" s="2">
        <v>7.8590999999999998</v>
      </c>
      <c r="E1396" s="2">
        <v>8949</v>
      </c>
      <c r="F1396" s="2">
        <v>11.600899999999999</v>
      </c>
      <c r="G1396" s="2">
        <v>103816.4541</v>
      </c>
      <c r="H1396" s="21">
        <f t="shared" si="21"/>
        <v>-8.5178875638846296E-4</v>
      </c>
      <c r="I1396" s="13"/>
      <c r="J1396" s="13"/>
      <c r="K1396" s="13"/>
    </row>
    <row r="1397" spans="2:11" ht="13.5" x14ac:dyDescent="0.35">
      <c r="B1397" s="3">
        <v>44040</v>
      </c>
      <c r="C1397" s="2">
        <v>11.61</v>
      </c>
      <c r="D1397" s="2">
        <v>7.7987000000000002</v>
      </c>
      <c r="E1397" s="2">
        <v>13540</v>
      </c>
      <c r="F1397" s="2">
        <v>11.6874</v>
      </c>
      <c r="G1397" s="2">
        <v>158247.39600000001</v>
      </c>
      <c r="H1397" s="21">
        <f t="shared" si="21"/>
        <v>-7.6853583743685117E-3</v>
      </c>
      <c r="I1397" s="13"/>
      <c r="J1397" s="13"/>
      <c r="K1397" s="13"/>
    </row>
    <row r="1398" spans="2:11" ht="13.5" x14ac:dyDescent="0.35">
      <c r="B1398" s="3">
        <v>44041</v>
      </c>
      <c r="C1398" s="2">
        <v>11.7</v>
      </c>
      <c r="D1398" s="2">
        <v>7.8590999999999998</v>
      </c>
      <c r="E1398" s="2">
        <v>3583</v>
      </c>
      <c r="F1398" s="2">
        <v>11.7432</v>
      </c>
      <c r="G1398" s="2">
        <v>42075.885600000001</v>
      </c>
      <c r="H1398" s="21">
        <f t="shared" si="21"/>
        <v>7.744880557015857E-3</v>
      </c>
      <c r="I1398" s="13"/>
      <c r="J1398" s="13"/>
      <c r="K1398" s="13"/>
    </row>
    <row r="1399" spans="2:11" ht="13.5" x14ac:dyDescent="0.35">
      <c r="B1399" s="3">
        <v>44042</v>
      </c>
      <c r="C1399" s="2">
        <v>11.61</v>
      </c>
      <c r="D1399" s="2">
        <v>7.7987000000000002</v>
      </c>
      <c r="E1399" s="2">
        <v>5058</v>
      </c>
      <c r="F1399" s="2">
        <v>11.573700000000001</v>
      </c>
      <c r="G1399" s="2">
        <v>58539.774599999997</v>
      </c>
      <c r="H1399" s="21">
        <f t="shared" si="21"/>
        <v>-7.6853583743685117E-3</v>
      </c>
      <c r="I1399" s="13"/>
      <c r="J1399" s="13"/>
      <c r="K1399" s="13"/>
    </row>
    <row r="1400" spans="2:11" ht="13.5" x14ac:dyDescent="0.35">
      <c r="B1400" s="3">
        <v>44046</v>
      </c>
      <c r="C1400" s="2">
        <v>11.69</v>
      </c>
      <c r="D1400" s="2">
        <v>7.8524000000000003</v>
      </c>
      <c r="E1400" s="2">
        <v>8560</v>
      </c>
      <c r="F1400" s="2">
        <v>11.637600000000001</v>
      </c>
      <c r="G1400" s="2">
        <v>99617.856</v>
      </c>
      <c r="H1400" s="21">
        <f t="shared" si="21"/>
        <v>6.8857630117840256E-3</v>
      </c>
      <c r="I1400" s="13"/>
      <c r="J1400" s="13"/>
      <c r="K1400" s="13"/>
    </row>
    <row r="1401" spans="2:11" ht="13.5" x14ac:dyDescent="0.35">
      <c r="B1401" s="3">
        <v>44047</v>
      </c>
      <c r="C1401" s="2">
        <v>11.79</v>
      </c>
      <c r="D1401" s="2">
        <v>7.9196</v>
      </c>
      <c r="E1401" s="2">
        <v>14039</v>
      </c>
      <c r="F1401" s="2">
        <v>11.7506</v>
      </c>
      <c r="G1401" s="2">
        <v>164966.6734</v>
      </c>
      <c r="H1401" s="21">
        <f t="shared" si="21"/>
        <v>8.5578931282155393E-3</v>
      </c>
      <c r="I1401" s="13"/>
      <c r="J1401" s="13"/>
      <c r="K1401" s="13"/>
    </row>
    <row r="1402" spans="2:11" ht="13.5" x14ac:dyDescent="0.35">
      <c r="B1402" s="3">
        <v>44048</v>
      </c>
      <c r="C1402" s="2">
        <v>12.3</v>
      </c>
      <c r="D1402" s="2">
        <v>8.2621000000000002</v>
      </c>
      <c r="E1402" s="2">
        <v>62256</v>
      </c>
      <c r="F1402" s="2">
        <v>12.049899999999999</v>
      </c>
      <c r="G1402" s="2">
        <v>750178.57440000004</v>
      </c>
      <c r="H1402" s="21">
        <f t="shared" si="21"/>
        <v>4.3247133693620925E-2</v>
      </c>
      <c r="I1402" s="13"/>
      <c r="J1402" s="13"/>
      <c r="K1402" s="13"/>
    </row>
    <row r="1403" spans="2:11" ht="13.5" x14ac:dyDescent="0.35">
      <c r="B1403" s="3">
        <v>44049</v>
      </c>
      <c r="C1403" s="2">
        <v>11.95</v>
      </c>
      <c r="D1403" s="2">
        <v>8.0269999999999992</v>
      </c>
      <c r="E1403" s="2">
        <v>37995</v>
      </c>
      <c r="F1403" s="2">
        <v>12.1365</v>
      </c>
      <c r="G1403" s="2">
        <v>461126.3175</v>
      </c>
      <c r="H1403" s="21">
        <f t="shared" si="21"/>
        <v>-2.8455235351787192E-2</v>
      </c>
      <c r="I1403" s="13"/>
      <c r="J1403" s="13"/>
      <c r="K1403" s="13"/>
    </row>
    <row r="1404" spans="2:11" ht="13.5" x14ac:dyDescent="0.35">
      <c r="B1404" s="3">
        <v>44050</v>
      </c>
      <c r="C1404" s="2">
        <v>12</v>
      </c>
      <c r="D1404" s="2">
        <v>8.0606000000000009</v>
      </c>
      <c r="E1404" s="2">
        <v>10369</v>
      </c>
      <c r="F1404" s="2">
        <v>11.986800000000001</v>
      </c>
      <c r="G1404" s="2">
        <v>124291.1292</v>
      </c>
      <c r="H1404" s="21">
        <f t="shared" si="21"/>
        <v>4.1858726797061952E-3</v>
      </c>
      <c r="I1404" s="13"/>
      <c r="J1404" s="13"/>
      <c r="K1404" s="13"/>
    </row>
    <row r="1405" spans="2:11" ht="13.5" x14ac:dyDescent="0.35">
      <c r="B1405" s="3">
        <v>44053</v>
      </c>
      <c r="C1405" s="2">
        <v>12.27</v>
      </c>
      <c r="D1405" s="2">
        <v>8.2420000000000009</v>
      </c>
      <c r="E1405" s="2">
        <v>73636</v>
      </c>
      <c r="F1405" s="2">
        <v>12.063700000000001</v>
      </c>
      <c r="G1405" s="2">
        <v>888322.61320000002</v>
      </c>
      <c r="H1405" s="21">
        <f t="shared" si="21"/>
        <v>2.250452819889338E-2</v>
      </c>
      <c r="I1405" s="13"/>
      <c r="J1405" s="13"/>
      <c r="K1405" s="13"/>
    </row>
    <row r="1406" spans="2:11" ht="13.5" x14ac:dyDescent="0.35">
      <c r="B1406" s="3">
        <v>44054</v>
      </c>
      <c r="C1406" s="2">
        <v>12.64</v>
      </c>
      <c r="D1406" s="2">
        <v>8.4905000000000008</v>
      </c>
      <c r="E1406" s="2">
        <v>58127</v>
      </c>
      <c r="F1406" s="2">
        <v>12.413500000000001</v>
      </c>
      <c r="G1406" s="2">
        <v>721559.51450000005</v>
      </c>
      <c r="H1406" s="21">
        <f t="shared" si="21"/>
        <v>3.0150448920165E-2</v>
      </c>
      <c r="I1406" s="13"/>
      <c r="J1406" s="13"/>
      <c r="K1406" s="13"/>
    </row>
    <row r="1407" spans="2:11" ht="13.5" x14ac:dyDescent="0.35">
      <c r="B1407" s="3">
        <v>44055</v>
      </c>
      <c r="C1407" s="2">
        <v>12.75</v>
      </c>
      <c r="D1407" s="2">
        <v>8.5643999999999991</v>
      </c>
      <c r="E1407" s="2">
        <v>83418</v>
      </c>
      <c r="F1407" s="2">
        <v>12.819800000000001</v>
      </c>
      <c r="G1407" s="2">
        <v>1069402.0763999999</v>
      </c>
      <c r="H1407" s="21">
        <f t="shared" si="21"/>
        <v>8.7038454743534888E-3</v>
      </c>
      <c r="I1407" s="13"/>
      <c r="J1407" s="13"/>
      <c r="K1407" s="13"/>
    </row>
    <row r="1408" spans="2:11" ht="13.5" x14ac:dyDescent="0.35">
      <c r="B1408" s="3">
        <v>44057</v>
      </c>
      <c r="C1408" s="2">
        <v>12.85</v>
      </c>
      <c r="D1408" s="2">
        <v>8.6316000000000006</v>
      </c>
      <c r="E1408" s="2">
        <v>51006</v>
      </c>
      <c r="F1408" s="2">
        <v>12.8451</v>
      </c>
      <c r="G1408" s="2">
        <v>655177.17059999995</v>
      </c>
      <c r="H1408" s="21">
        <f t="shared" si="21"/>
        <v>7.8464340759424461E-3</v>
      </c>
      <c r="I1408" s="13"/>
      <c r="J1408" s="13"/>
      <c r="K1408" s="13"/>
    </row>
    <row r="1409" spans="2:11" ht="13.5" x14ac:dyDescent="0.35">
      <c r="B1409" s="3">
        <v>44060</v>
      </c>
      <c r="C1409" s="2">
        <v>12.47</v>
      </c>
      <c r="D1409" s="2">
        <v>8.3763000000000005</v>
      </c>
      <c r="E1409" s="2">
        <v>44718</v>
      </c>
      <c r="F1409" s="2">
        <v>12.5688</v>
      </c>
      <c r="G1409" s="2">
        <v>562051.59840000002</v>
      </c>
      <c r="H1409" s="21">
        <f t="shared" si="21"/>
        <v>-2.9577366884471021E-2</v>
      </c>
      <c r="I1409" s="13"/>
      <c r="J1409" s="13"/>
      <c r="K1409" s="13"/>
    </row>
    <row r="1410" spans="2:11" ht="13.5" x14ac:dyDescent="0.35">
      <c r="B1410" s="3">
        <v>44061</v>
      </c>
      <c r="C1410" s="2">
        <v>12.16</v>
      </c>
      <c r="D1410" s="2">
        <v>8.1681000000000008</v>
      </c>
      <c r="E1410" s="2">
        <v>35565</v>
      </c>
      <c r="F1410" s="2">
        <v>12.2142</v>
      </c>
      <c r="G1410" s="2">
        <v>434398.02299999999</v>
      </c>
      <c r="H1410" s="21">
        <f t="shared" si="21"/>
        <v>-2.4855843272089072E-2</v>
      </c>
      <c r="I1410" s="13"/>
      <c r="J1410" s="13"/>
      <c r="K1410" s="13"/>
    </row>
    <row r="1411" spans="2:11" ht="13.5" x14ac:dyDescent="0.35">
      <c r="B1411" s="3">
        <v>44062</v>
      </c>
      <c r="C1411" s="2">
        <v>12.3</v>
      </c>
      <c r="D1411" s="2">
        <v>8.2621000000000002</v>
      </c>
      <c r="E1411" s="2">
        <v>20996</v>
      </c>
      <c r="F1411" s="2">
        <v>12.3264</v>
      </c>
      <c r="G1411" s="2">
        <v>258805.0944</v>
      </c>
      <c r="H1411" s="21">
        <f t="shared" si="21"/>
        <v>1.1508184277861364E-2</v>
      </c>
      <c r="I1411" s="13"/>
      <c r="J1411" s="13"/>
      <c r="K1411" s="13"/>
    </row>
    <row r="1412" spans="2:11" ht="13.5" x14ac:dyDescent="0.35">
      <c r="B1412" s="3">
        <v>44064</v>
      </c>
      <c r="C1412" s="2">
        <v>12.4</v>
      </c>
      <c r="D1412" s="2">
        <v>8.3292999999999999</v>
      </c>
      <c r="E1412" s="2">
        <v>15527</v>
      </c>
      <c r="F1412" s="2">
        <v>12.323</v>
      </c>
      <c r="G1412" s="2">
        <v>191339.22099999999</v>
      </c>
      <c r="H1412" s="21">
        <f t="shared" si="21"/>
        <v>8.1335253749046498E-3</v>
      </c>
      <c r="I1412" s="13"/>
      <c r="J1412" s="13"/>
      <c r="K1412" s="13"/>
    </row>
    <row r="1413" spans="2:11" ht="13.5" x14ac:dyDescent="0.35">
      <c r="B1413" s="3">
        <v>44067</v>
      </c>
      <c r="C1413" s="2">
        <v>12.7</v>
      </c>
      <c r="D1413" s="2">
        <v>8.5307999999999993</v>
      </c>
      <c r="E1413" s="2">
        <v>17465</v>
      </c>
      <c r="F1413" s="2">
        <v>12.619899999999999</v>
      </c>
      <c r="G1413" s="2">
        <v>220406.55350000001</v>
      </c>
      <c r="H1413" s="21">
        <f t="shared" si="21"/>
        <v>2.4191708787052856E-2</v>
      </c>
      <c r="I1413" s="13"/>
      <c r="J1413" s="13"/>
      <c r="K1413" s="13"/>
    </row>
    <row r="1414" spans="2:11" ht="13.5" x14ac:dyDescent="0.35">
      <c r="B1414" s="3">
        <v>44068</v>
      </c>
      <c r="C1414" s="2">
        <v>12.55</v>
      </c>
      <c r="D1414" s="2">
        <v>8.4300999999999995</v>
      </c>
      <c r="E1414" s="2">
        <v>17987</v>
      </c>
      <c r="F1414" s="2">
        <v>12.607900000000001</v>
      </c>
      <c r="G1414" s="2">
        <v>226778.29730000001</v>
      </c>
      <c r="H1414" s="21">
        <f t="shared" si="21"/>
        <v>-1.1804285647301519E-2</v>
      </c>
      <c r="I1414" s="13"/>
      <c r="J1414" s="13"/>
      <c r="K1414" s="13"/>
    </row>
    <row r="1415" spans="2:11" ht="13.5" x14ac:dyDescent="0.35">
      <c r="B1415" s="3">
        <v>44069</v>
      </c>
      <c r="C1415" s="2">
        <v>12.5</v>
      </c>
      <c r="D1415" s="2">
        <v>8.3964999999999996</v>
      </c>
      <c r="E1415" s="2">
        <v>25432</v>
      </c>
      <c r="F1415" s="2">
        <v>12.528700000000001</v>
      </c>
      <c r="G1415" s="2">
        <v>318629.89840000001</v>
      </c>
      <c r="H1415" s="21">
        <f t="shared" ref="H1415:H1478" si="22">(D1415-D1414)/D1414</f>
        <v>-3.9857178443909154E-3</v>
      </c>
      <c r="I1415" s="13"/>
      <c r="J1415" s="13"/>
      <c r="K1415" s="13"/>
    </row>
    <row r="1416" spans="2:11" ht="13.5" x14ac:dyDescent="0.35">
      <c r="B1416" s="3">
        <v>44070</v>
      </c>
      <c r="C1416" s="2">
        <v>12.5</v>
      </c>
      <c r="D1416" s="2">
        <v>8.3964999999999996</v>
      </c>
      <c r="E1416" s="2">
        <v>33436</v>
      </c>
      <c r="F1416" s="2">
        <v>12.487500000000001</v>
      </c>
      <c r="G1416" s="2">
        <v>417532.05</v>
      </c>
      <c r="H1416" s="21">
        <f t="shared" si="22"/>
        <v>0</v>
      </c>
      <c r="I1416" s="13"/>
      <c r="J1416" s="13"/>
      <c r="K1416" s="13"/>
    </row>
    <row r="1417" spans="2:11" ht="13.5" x14ac:dyDescent="0.35">
      <c r="B1417" s="3">
        <v>44071</v>
      </c>
      <c r="C1417" s="2">
        <v>12.5</v>
      </c>
      <c r="D1417" s="2">
        <v>8.3964999999999996</v>
      </c>
      <c r="E1417" s="2">
        <v>19708</v>
      </c>
      <c r="F1417" s="2">
        <v>12.472</v>
      </c>
      <c r="G1417" s="2">
        <v>245798.17600000001</v>
      </c>
      <c r="H1417" s="21">
        <f t="shared" si="22"/>
        <v>0</v>
      </c>
      <c r="I1417" s="13"/>
      <c r="J1417" s="13"/>
      <c r="K1417" s="13"/>
    </row>
    <row r="1418" spans="2:11" ht="13.5" x14ac:dyDescent="0.35">
      <c r="B1418" s="3">
        <v>44074</v>
      </c>
      <c r="C1418" s="2">
        <v>12.51</v>
      </c>
      <c r="D1418" s="2">
        <v>8.4032</v>
      </c>
      <c r="E1418" s="2">
        <v>39685</v>
      </c>
      <c r="F1418" s="2">
        <v>12.5464</v>
      </c>
      <c r="G1418" s="2">
        <v>497903.88400000002</v>
      </c>
      <c r="H1418" s="21">
        <f t="shared" si="22"/>
        <v>7.9795152742218457E-4</v>
      </c>
      <c r="I1418" s="13"/>
      <c r="J1418" s="13"/>
      <c r="K1418" s="13"/>
    </row>
    <row r="1419" spans="2:11" ht="13.5" x14ac:dyDescent="0.35">
      <c r="B1419" s="3">
        <v>44075</v>
      </c>
      <c r="C1419" s="2">
        <v>12.84</v>
      </c>
      <c r="D1419" s="2">
        <v>8.6249000000000002</v>
      </c>
      <c r="E1419" s="2">
        <v>26001</v>
      </c>
      <c r="F1419" s="2">
        <v>12.722300000000001</v>
      </c>
      <c r="G1419" s="2">
        <v>330792.52230000001</v>
      </c>
      <c r="H1419" s="21">
        <f t="shared" si="22"/>
        <v>2.6382806549885784E-2</v>
      </c>
      <c r="I1419" s="13"/>
      <c r="J1419" s="13"/>
      <c r="K1419" s="13"/>
    </row>
    <row r="1420" spans="2:11" ht="13.5" x14ac:dyDescent="0.35">
      <c r="B1420" s="3">
        <v>44076</v>
      </c>
      <c r="C1420" s="2">
        <v>13.03</v>
      </c>
      <c r="D1420" s="2">
        <v>8.7524999999999995</v>
      </c>
      <c r="E1420" s="2">
        <v>102467</v>
      </c>
      <c r="F1420" s="2">
        <v>13.0381</v>
      </c>
      <c r="G1420" s="2">
        <v>1335974.9927000001</v>
      </c>
      <c r="H1420" s="21">
        <f t="shared" si="22"/>
        <v>1.4794374427529509E-2</v>
      </c>
      <c r="I1420" s="13"/>
      <c r="J1420" s="13"/>
      <c r="K1420" s="13"/>
    </row>
    <row r="1421" spans="2:11" ht="13.5" x14ac:dyDescent="0.35">
      <c r="B1421" s="3">
        <v>44077</v>
      </c>
      <c r="C1421" s="2">
        <v>13.33</v>
      </c>
      <c r="D1421" s="2">
        <v>8.9540000000000006</v>
      </c>
      <c r="E1421" s="2">
        <v>85460</v>
      </c>
      <c r="F1421" s="2">
        <v>13.298400000000001</v>
      </c>
      <c r="G1421" s="2">
        <v>1136481.264</v>
      </c>
      <c r="H1421" s="21">
        <f t="shared" si="22"/>
        <v>2.3021993716081251E-2</v>
      </c>
      <c r="I1421" s="13"/>
      <c r="J1421" s="13"/>
      <c r="K1421" s="13"/>
    </row>
    <row r="1422" spans="2:11" ht="13.5" x14ac:dyDescent="0.35">
      <c r="B1422" s="3">
        <v>44078</v>
      </c>
      <c r="C1422" s="2">
        <v>13.38</v>
      </c>
      <c r="D1422" s="2">
        <v>8.9876000000000005</v>
      </c>
      <c r="E1422" s="2">
        <v>56436</v>
      </c>
      <c r="F1422" s="2">
        <v>13.418699999999999</v>
      </c>
      <c r="G1422" s="2">
        <v>757297.75320000004</v>
      </c>
      <c r="H1422" s="21">
        <f t="shared" si="22"/>
        <v>3.7525128434219178E-3</v>
      </c>
      <c r="I1422" s="13"/>
      <c r="J1422" s="13"/>
      <c r="K1422" s="13"/>
    </row>
    <row r="1423" spans="2:11" ht="13.5" x14ac:dyDescent="0.35">
      <c r="B1423" s="3">
        <v>44081</v>
      </c>
      <c r="C1423" s="2">
        <v>13.2</v>
      </c>
      <c r="D1423" s="2">
        <v>8.8666999999999998</v>
      </c>
      <c r="E1423" s="2">
        <v>39995</v>
      </c>
      <c r="F1423" s="2">
        <v>13.250999999999999</v>
      </c>
      <c r="G1423" s="2">
        <v>529973.745</v>
      </c>
      <c r="H1423" s="21">
        <f t="shared" si="22"/>
        <v>-1.3451867016778748E-2</v>
      </c>
      <c r="I1423" s="13"/>
      <c r="J1423" s="13"/>
      <c r="K1423" s="13"/>
    </row>
    <row r="1424" spans="2:11" ht="13.5" x14ac:dyDescent="0.35">
      <c r="B1424" s="3">
        <v>44082</v>
      </c>
      <c r="C1424" s="2">
        <v>13.25</v>
      </c>
      <c r="D1424" s="2">
        <v>8.9002999999999997</v>
      </c>
      <c r="E1424" s="2">
        <v>27484</v>
      </c>
      <c r="F1424" s="2">
        <v>13.1911</v>
      </c>
      <c r="G1424" s="2">
        <v>362544.1924</v>
      </c>
      <c r="H1424" s="21">
        <f t="shared" si="22"/>
        <v>3.7894594381223967E-3</v>
      </c>
      <c r="I1424" s="13"/>
      <c r="J1424" s="13"/>
      <c r="K1424" s="13"/>
    </row>
    <row r="1425" spans="2:11" ht="13.5" x14ac:dyDescent="0.35">
      <c r="B1425" s="3">
        <v>44083</v>
      </c>
      <c r="C1425" s="2">
        <v>13.3</v>
      </c>
      <c r="D1425" s="2">
        <v>8.9338999999999995</v>
      </c>
      <c r="E1425" s="2">
        <v>29895</v>
      </c>
      <c r="F1425" s="2">
        <v>13.3019</v>
      </c>
      <c r="G1425" s="2">
        <v>397660.30050000001</v>
      </c>
      <c r="H1425" s="21">
        <f t="shared" si="22"/>
        <v>3.7751536465062811E-3</v>
      </c>
      <c r="I1425" s="13"/>
      <c r="J1425" s="13"/>
      <c r="K1425" s="13"/>
    </row>
    <row r="1426" spans="2:11" ht="13.5" x14ac:dyDescent="0.35">
      <c r="B1426" s="3">
        <v>44084</v>
      </c>
      <c r="C1426" s="2">
        <v>13.58</v>
      </c>
      <c r="D1426" s="2">
        <v>9.1219000000000001</v>
      </c>
      <c r="E1426" s="2">
        <v>47199</v>
      </c>
      <c r="F1426" s="2">
        <v>13.4908</v>
      </c>
      <c r="G1426" s="2">
        <v>636752.26919999998</v>
      </c>
      <c r="H1426" s="21">
        <f t="shared" si="22"/>
        <v>2.10434412742476E-2</v>
      </c>
      <c r="I1426" s="13"/>
      <c r="J1426" s="13"/>
      <c r="K1426" s="13"/>
    </row>
    <row r="1427" spans="2:11" ht="13.5" x14ac:dyDescent="0.35">
      <c r="B1427" s="3">
        <v>44085</v>
      </c>
      <c r="C1427" s="2">
        <v>13.5</v>
      </c>
      <c r="D1427" s="2">
        <v>9.0681999999999992</v>
      </c>
      <c r="E1427" s="2">
        <v>82072</v>
      </c>
      <c r="F1427" s="2">
        <v>13.620100000000001</v>
      </c>
      <c r="G1427" s="2">
        <v>1117828.8472</v>
      </c>
      <c r="H1427" s="21">
        <f t="shared" si="22"/>
        <v>-5.8869314506847219E-3</v>
      </c>
      <c r="I1427" s="13"/>
      <c r="J1427" s="13"/>
      <c r="K1427" s="13"/>
    </row>
    <row r="1428" spans="2:11" ht="13.5" x14ac:dyDescent="0.35">
      <c r="B1428" s="3">
        <v>44088</v>
      </c>
      <c r="C1428" s="2">
        <v>13.4</v>
      </c>
      <c r="D1428" s="2">
        <v>9.0009999999999994</v>
      </c>
      <c r="E1428" s="2">
        <v>36613</v>
      </c>
      <c r="F1428" s="2">
        <v>13.4259</v>
      </c>
      <c r="G1428" s="2">
        <v>491562.4767</v>
      </c>
      <c r="H1428" s="21">
        <f t="shared" si="22"/>
        <v>-7.4105114576211058E-3</v>
      </c>
      <c r="I1428" s="13"/>
      <c r="J1428" s="13"/>
      <c r="K1428" s="13"/>
    </row>
    <row r="1429" spans="2:11" ht="13.5" x14ac:dyDescent="0.35">
      <c r="B1429" s="3">
        <v>44089</v>
      </c>
      <c r="C1429" s="2">
        <v>13.49</v>
      </c>
      <c r="D1429" s="2">
        <v>9.0615000000000006</v>
      </c>
      <c r="E1429" s="2">
        <v>252811</v>
      </c>
      <c r="F1429" s="2">
        <v>13.427</v>
      </c>
      <c r="G1429" s="2">
        <v>3394493.2969999998</v>
      </c>
      <c r="H1429" s="21">
        <f t="shared" si="22"/>
        <v>6.7214753916232765E-3</v>
      </c>
      <c r="I1429" s="13"/>
      <c r="J1429" s="13"/>
      <c r="K1429" s="13"/>
    </row>
    <row r="1430" spans="2:11" ht="13.5" x14ac:dyDescent="0.35">
      <c r="B1430" s="3">
        <v>44090</v>
      </c>
      <c r="C1430" s="2">
        <v>13.4</v>
      </c>
      <c r="D1430" s="2">
        <v>9.0009999999999994</v>
      </c>
      <c r="E1430" s="2">
        <v>27268</v>
      </c>
      <c r="F1430" s="2">
        <v>13.395799999999999</v>
      </c>
      <c r="G1430" s="2">
        <v>365276.67440000002</v>
      </c>
      <c r="H1430" s="21">
        <f t="shared" si="22"/>
        <v>-6.6765987971087685E-3</v>
      </c>
      <c r="I1430" s="13"/>
      <c r="J1430" s="13"/>
      <c r="K1430" s="13"/>
    </row>
    <row r="1431" spans="2:11" ht="13.5" x14ac:dyDescent="0.35">
      <c r="B1431" s="3">
        <v>44091</v>
      </c>
      <c r="C1431" s="2">
        <v>13.45</v>
      </c>
      <c r="D1431" s="2">
        <v>9.0345999999999993</v>
      </c>
      <c r="E1431" s="2">
        <v>11367</v>
      </c>
      <c r="F1431" s="2">
        <v>13.399900000000001</v>
      </c>
      <c r="G1431" s="2">
        <v>152316.66329999999</v>
      </c>
      <c r="H1431" s="21">
        <f t="shared" si="22"/>
        <v>3.7329185646039166E-3</v>
      </c>
      <c r="I1431" s="13"/>
      <c r="J1431" s="13"/>
      <c r="K1431" s="13"/>
    </row>
    <row r="1432" spans="2:11" ht="13.5" x14ac:dyDescent="0.35">
      <c r="B1432" s="3">
        <v>44092</v>
      </c>
      <c r="C1432" s="2">
        <v>13.59</v>
      </c>
      <c r="D1432" s="2">
        <v>9.1287000000000003</v>
      </c>
      <c r="E1432" s="2">
        <v>26075</v>
      </c>
      <c r="F1432" s="2">
        <v>13.5144</v>
      </c>
      <c r="G1432" s="2">
        <v>352387.98</v>
      </c>
      <c r="H1432" s="21">
        <f t="shared" si="22"/>
        <v>1.041551369180716E-2</v>
      </c>
      <c r="I1432" s="13"/>
      <c r="J1432" s="13"/>
      <c r="K1432" s="13"/>
    </row>
    <row r="1433" spans="2:11" ht="13.5" x14ac:dyDescent="0.35">
      <c r="B1433" s="3">
        <v>44095</v>
      </c>
      <c r="C1433" s="2">
        <v>13.4</v>
      </c>
      <c r="D1433" s="2">
        <v>9.0009999999999994</v>
      </c>
      <c r="E1433" s="2">
        <v>42635</v>
      </c>
      <c r="F1433" s="2">
        <v>13.471299999999999</v>
      </c>
      <c r="G1433" s="2">
        <v>574348.87549999997</v>
      </c>
      <c r="H1433" s="21">
        <f t="shared" si="22"/>
        <v>-1.3988848357378467E-2</v>
      </c>
      <c r="I1433" s="13"/>
      <c r="J1433" s="13"/>
      <c r="K1433" s="13"/>
    </row>
    <row r="1434" spans="2:11" ht="13.5" x14ac:dyDescent="0.35">
      <c r="B1434" s="3">
        <v>44096</v>
      </c>
      <c r="C1434" s="2">
        <v>13.4</v>
      </c>
      <c r="D1434" s="2">
        <v>9.0009999999999994</v>
      </c>
      <c r="E1434" s="2">
        <v>39366</v>
      </c>
      <c r="F1434" s="2">
        <v>13.367800000000001</v>
      </c>
      <c r="G1434" s="2">
        <v>526236.81480000005</v>
      </c>
      <c r="H1434" s="21">
        <f t="shared" si="22"/>
        <v>0</v>
      </c>
      <c r="I1434" s="13"/>
      <c r="J1434" s="13"/>
      <c r="K1434" s="13"/>
    </row>
    <row r="1435" spans="2:11" ht="13.5" x14ac:dyDescent="0.35">
      <c r="B1435" s="3">
        <v>44097</v>
      </c>
      <c r="C1435" s="2">
        <v>13.4</v>
      </c>
      <c r="D1435" s="2">
        <v>9.0009999999999994</v>
      </c>
      <c r="E1435" s="2">
        <v>25704</v>
      </c>
      <c r="F1435" s="2">
        <v>13.3933</v>
      </c>
      <c r="G1435" s="2">
        <v>344261.38319999998</v>
      </c>
      <c r="H1435" s="21">
        <f t="shared" si="22"/>
        <v>0</v>
      </c>
      <c r="I1435" s="13"/>
      <c r="J1435" s="13"/>
      <c r="K1435" s="13"/>
    </row>
    <row r="1436" spans="2:11" ht="13.5" x14ac:dyDescent="0.35">
      <c r="B1436" s="3">
        <v>44098</v>
      </c>
      <c r="C1436" s="2">
        <v>13.1</v>
      </c>
      <c r="D1436" s="2">
        <v>8.7995000000000001</v>
      </c>
      <c r="E1436" s="2">
        <v>75022</v>
      </c>
      <c r="F1436" s="2">
        <v>13.223100000000001</v>
      </c>
      <c r="G1436" s="2">
        <v>992023.40819999995</v>
      </c>
      <c r="H1436" s="21">
        <f t="shared" si="22"/>
        <v>-2.2386401510943156E-2</v>
      </c>
      <c r="I1436" s="13"/>
      <c r="J1436" s="13"/>
      <c r="K1436" s="13"/>
    </row>
    <row r="1437" spans="2:11" ht="13.5" x14ac:dyDescent="0.35">
      <c r="B1437" s="3">
        <v>44099</v>
      </c>
      <c r="C1437" s="2">
        <v>13.2</v>
      </c>
      <c r="D1437" s="2">
        <v>8.8666999999999998</v>
      </c>
      <c r="E1437" s="2">
        <v>29641</v>
      </c>
      <c r="F1437" s="2">
        <v>13.2189</v>
      </c>
      <c r="G1437" s="2">
        <v>391821.41489999997</v>
      </c>
      <c r="H1437" s="21">
        <f t="shared" si="22"/>
        <v>7.6367975453150412E-3</v>
      </c>
      <c r="I1437" s="13"/>
      <c r="J1437" s="13"/>
      <c r="K1437" s="13"/>
    </row>
    <row r="1438" spans="2:11" ht="13.5" x14ac:dyDescent="0.35">
      <c r="B1438" s="3">
        <v>44102</v>
      </c>
      <c r="C1438" s="2">
        <v>13</v>
      </c>
      <c r="D1438" s="2">
        <v>8.7323000000000004</v>
      </c>
      <c r="E1438" s="2">
        <v>174936</v>
      </c>
      <c r="F1438" s="2">
        <v>13.0053</v>
      </c>
      <c r="G1438" s="2">
        <v>2275095.1608000002</v>
      </c>
      <c r="H1438" s="21">
        <f t="shared" si="22"/>
        <v>-1.5157837752489587E-2</v>
      </c>
      <c r="I1438" s="13"/>
      <c r="J1438" s="13"/>
      <c r="K1438" s="13"/>
    </row>
    <row r="1439" spans="2:11" ht="13.5" x14ac:dyDescent="0.35">
      <c r="B1439" s="3">
        <v>44103</v>
      </c>
      <c r="C1439" s="2">
        <v>12.9</v>
      </c>
      <c r="D1439" s="2">
        <v>8.6652000000000005</v>
      </c>
      <c r="E1439" s="2">
        <v>42206</v>
      </c>
      <c r="F1439" s="2">
        <v>12.856400000000001</v>
      </c>
      <c r="G1439" s="2">
        <v>542617.21840000001</v>
      </c>
      <c r="H1439" s="21">
        <f t="shared" si="22"/>
        <v>-7.6841152960846438E-3</v>
      </c>
      <c r="I1439" s="13"/>
      <c r="J1439" s="13"/>
      <c r="K1439" s="13"/>
    </row>
    <row r="1440" spans="2:11" ht="13.5" x14ac:dyDescent="0.35">
      <c r="B1440" s="3">
        <v>44104</v>
      </c>
      <c r="C1440" s="2">
        <v>12.59</v>
      </c>
      <c r="D1440" s="2">
        <v>8.4568999999999992</v>
      </c>
      <c r="E1440" s="2">
        <v>71901</v>
      </c>
      <c r="F1440" s="2">
        <v>12.6988</v>
      </c>
      <c r="G1440" s="2">
        <v>913056.41879999998</v>
      </c>
      <c r="H1440" s="21">
        <f t="shared" si="22"/>
        <v>-2.403868346951037E-2</v>
      </c>
      <c r="I1440" s="13"/>
      <c r="J1440" s="13"/>
      <c r="K1440" s="13"/>
    </row>
    <row r="1441" spans="2:11" ht="13.5" x14ac:dyDescent="0.35">
      <c r="B1441" s="3">
        <v>44105</v>
      </c>
      <c r="C1441" s="2">
        <v>12.02</v>
      </c>
      <c r="D1441" s="2">
        <v>8.0740999999999996</v>
      </c>
      <c r="E1441" s="2">
        <v>117772</v>
      </c>
      <c r="F1441" s="2">
        <v>12.2552</v>
      </c>
      <c r="G1441" s="2">
        <v>1443319.4143999999</v>
      </c>
      <c r="H1441" s="21">
        <f t="shared" si="22"/>
        <v>-4.5264813347680545E-2</v>
      </c>
      <c r="I1441" s="13"/>
      <c r="J1441" s="13"/>
      <c r="K1441" s="13"/>
    </row>
    <row r="1442" spans="2:11" ht="13.5" x14ac:dyDescent="0.35">
      <c r="B1442" s="3">
        <v>44106</v>
      </c>
      <c r="C1442" s="2">
        <v>11.95</v>
      </c>
      <c r="D1442" s="2">
        <v>8.0269999999999992</v>
      </c>
      <c r="E1442" s="2">
        <v>104326</v>
      </c>
      <c r="F1442" s="2">
        <v>11.977</v>
      </c>
      <c r="G1442" s="2">
        <v>1249512.5020000001</v>
      </c>
      <c r="H1442" s="21">
        <f t="shared" si="22"/>
        <v>-5.833467507214472E-3</v>
      </c>
      <c r="I1442" s="13"/>
      <c r="J1442" s="13"/>
      <c r="K1442" s="13"/>
    </row>
    <row r="1443" spans="2:11" ht="13.5" x14ac:dyDescent="0.35">
      <c r="B1443" s="3">
        <v>44109</v>
      </c>
      <c r="C1443" s="2">
        <v>12.35</v>
      </c>
      <c r="D1443" s="2">
        <v>8.2957000000000001</v>
      </c>
      <c r="E1443" s="2">
        <v>56146</v>
      </c>
      <c r="F1443" s="2">
        <v>12.27</v>
      </c>
      <c r="G1443" s="2">
        <v>688911.42</v>
      </c>
      <c r="H1443" s="21">
        <f t="shared" si="22"/>
        <v>3.3474523483244159E-2</v>
      </c>
      <c r="I1443" s="13"/>
      <c r="J1443" s="13"/>
      <c r="K1443" s="13"/>
    </row>
    <row r="1444" spans="2:11" ht="13.5" x14ac:dyDescent="0.35">
      <c r="B1444" s="3">
        <v>44110</v>
      </c>
      <c r="C1444" s="2">
        <v>12.64</v>
      </c>
      <c r="D1444" s="2">
        <v>8.4905000000000008</v>
      </c>
      <c r="E1444" s="2">
        <v>75325</v>
      </c>
      <c r="F1444" s="2">
        <v>12.611800000000001</v>
      </c>
      <c r="G1444" s="2">
        <v>949983.83499999996</v>
      </c>
      <c r="H1444" s="21">
        <f t="shared" si="22"/>
        <v>2.3482044914835486E-2</v>
      </c>
      <c r="I1444" s="13"/>
      <c r="J1444" s="13"/>
      <c r="K1444" s="13"/>
    </row>
    <row r="1445" spans="2:11" ht="13.5" x14ac:dyDescent="0.35">
      <c r="B1445" s="3">
        <v>44111</v>
      </c>
      <c r="C1445" s="2">
        <v>12.2</v>
      </c>
      <c r="D1445" s="2">
        <v>8.1950000000000003</v>
      </c>
      <c r="E1445" s="2">
        <v>54292</v>
      </c>
      <c r="F1445" s="2">
        <v>12.3248</v>
      </c>
      <c r="G1445" s="2">
        <v>669138.0416</v>
      </c>
      <c r="H1445" s="21">
        <f t="shared" si="22"/>
        <v>-3.4803604028031392E-2</v>
      </c>
      <c r="I1445" s="13"/>
      <c r="J1445" s="13"/>
      <c r="K1445" s="13"/>
    </row>
    <row r="1446" spans="2:11" ht="13.5" x14ac:dyDescent="0.35">
      <c r="B1446" s="3">
        <v>44112</v>
      </c>
      <c r="C1446" s="2">
        <v>12</v>
      </c>
      <c r="D1446" s="2">
        <v>8.0606000000000009</v>
      </c>
      <c r="E1446" s="2">
        <v>87215</v>
      </c>
      <c r="F1446" s="2">
        <v>12.005699999999999</v>
      </c>
      <c r="G1446" s="2">
        <v>1047077.1255</v>
      </c>
      <c r="H1446" s="21">
        <f t="shared" si="22"/>
        <v>-1.6400244051250689E-2</v>
      </c>
      <c r="I1446" s="13"/>
      <c r="J1446" s="13"/>
      <c r="K1446" s="13"/>
    </row>
    <row r="1447" spans="2:11" ht="13.5" x14ac:dyDescent="0.35">
      <c r="B1447" s="3">
        <v>44113</v>
      </c>
      <c r="C1447" s="2">
        <v>12.34</v>
      </c>
      <c r="D1447" s="2">
        <v>8.2889999999999997</v>
      </c>
      <c r="E1447" s="2">
        <v>14808</v>
      </c>
      <c r="F1447" s="2">
        <v>12.1225</v>
      </c>
      <c r="G1447" s="2">
        <v>179509.98</v>
      </c>
      <c r="H1447" s="21">
        <f t="shared" si="22"/>
        <v>2.8335359650646205E-2</v>
      </c>
      <c r="I1447" s="13"/>
      <c r="J1447" s="13"/>
      <c r="K1447" s="13"/>
    </row>
    <row r="1448" spans="2:11" ht="13.5" x14ac:dyDescent="0.35">
      <c r="B1448" s="3">
        <v>44116</v>
      </c>
      <c r="C1448" s="2">
        <v>12.3</v>
      </c>
      <c r="D1448" s="2">
        <v>8.2621000000000002</v>
      </c>
      <c r="E1448" s="2">
        <v>13843</v>
      </c>
      <c r="F1448" s="2">
        <v>12.3201</v>
      </c>
      <c r="G1448" s="2">
        <v>170547.14430000001</v>
      </c>
      <c r="H1448" s="21">
        <f t="shared" si="22"/>
        <v>-3.2452648087826614E-3</v>
      </c>
      <c r="I1448" s="13"/>
      <c r="J1448" s="13"/>
      <c r="K1448" s="13"/>
    </row>
    <row r="1449" spans="2:11" ht="13.5" x14ac:dyDescent="0.35">
      <c r="B1449" s="3">
        <v>44117</v>
      </c>
      <c r="C1449" s="2">
        <v>12.2</v>
      </c>
      <c r="D1449" s="2">
        <v>8.1950000000000003</v>
      </c>
      <c r="E1449" s="2">
        <v>12725</v>
      </c>
      <c r="F1449" s="2">
        <v>12.2262</v>
      </c>
      <c r="G1449" s="2">
        <v>155578.39499999999</v>
      </c>
      <c r="H1449" s="21">
        <f t="shared" si="22"/>
        <v>-8.1214219145253549E-3</v>
      </c>
      <c r="I1449" s="13"/>
      <c r="J1449" s="13"/>
      <c r="K1449" s="13"/>
    </row>
    <row r="1450" spans="2:11" ht="13.5" x14ac:dyDescent="0.35">
      <c r="B1450" s="3">
        <v>44118</v>
      </c>
      <c r="C1450" s="2">
        <v>12.4</v>
      </c>
      <c r="D1450" s="2">
        <v>8.3292999999999999</v>
      </c>
      <c r="E1450" s="2">
        <v>23848</v>
      </c>
      <c r="F1450" s="2">
        <v>12.188599999999999</v>
      </c>
      <c r="G1450" s="2">
        <v>290673.7328</v>
      </c>
      <c r="H1450" s="21">
        <f t="shared" si="22"/>
        <v>1.6388041488712587E-2</v>
      </c>
      <c r="I1450" s="13"/>
      <c r="J1450" s="13"/>
      <c r="K1450" s="13"/>
    </row>
    <row r="1451" spans="2:11" ht="13.5" x14ac:dyDescent="0.35">
      <c r="B1451" s="3">
        <v>44120</v>
      </c>
      <c r="C1451" s="2">
        <v>12.38</v>
      </c>
      <c r="D1451" s="2">
        <v>8.3158999999999992</v>
      </c>
      <c r="E1451" s="2">
        <v>29669</v>
      </c>
      <c r="F1451" s="2">
        <v>12.4038</v>
      </c>
      <c r="G1451" s="2">
        <v>368008.34220000001</v>
      </c>
      <c r="H1451" s="21">
        <f t="shared" si="22"/>
        <v>-1.6087786488661407E-3</v>
      </c>
      <c r="I1451" s="13"/>
      <c r="J1451" s="13"/>
      <c r="K1451" s="13"/>
    </row>
    <row r="1452" spans="2:11" ht="13.5" x14ac:dyDescent="0.35">
      <c r="B1452" s="3">
        <v>44123</v>
      </c>
      <c r="C1452" s="2">
        <v>12.3</v>
      </c>
      <c r="D1452" s="2">
        <v>8.2621000000000002</v>
      </c>
      <c r="E1452" s="2">
        <v>10939</v>
      </c>
      <c r="F1452" s="2">
        <v>12.353999999999999</v>
      </c>
      <c r="G1452" s="2">
        <v>135140.40599999999</v>
      </c>
      <c r="H1452" s="21">
        <f t="shared" si="22"/>
        <v>-6.4695342656836859E-3</v>
      </c>
      <c r="I1452" s="13"/>
      <c r="J1452" s="13"/>
      <c r="K1452" s="13"/>
    </row>
    <row r="1453" spans="2:11" ht="13.5" x14ac:dyDescent="0.35">
      <c r="B1453" s="3">
        <v>44124</v>
      </c>
      <c r="C1453" s="2">
        <v>12.3</v>
      </c>
      <c r="D1453" s="2">
        <v>8.2621000000000002</v>
      </c>
      <c r="E1453" s="2">
        <v>34009</v>
      </c>
      <c r="F1453" s="2">
        <v>12.3675</v>
      </c>
      <c r="G1453" s="2">
        <v>420606.3075</v>
      </c>
      <c r="H1453" s="21">
        <f t="shared" si="22"/>
        <v>0</v>
      </c>
      <c r="I1453" s="13"/>
      <c r="J1453" s="13"/>
      <c r="K1453" s="13"/>
    </row>
    <row r="1454" spans="2:11" ht="13.5" x14ac:dyDescent="0.35">
      <c r="B1454" s="3">
        <v>44125</v>
      </c>
      <c r="C1454" s="2">
        <v>12.15</v>
      </c>
      <c r="D1454" s="2">
        <v>8.1614000000000004</v>
      </c>
      <c r="E1454" s="2">
        <v>54874</v>
      </c>
      <c r="F1454" s="2">
        <v>12.184699999999999</v>
      </c>
      <c r="G1454" s="2">
        <v>668623.22779999999</v>
      </c>
      <c r="H1454" s="21">
        <f t="shared" si="22"/>
        <v>-1.2188184601977679E-2</v>
      </c>
      <c r="I1454" s="13"/>
      <c r="J1454" s="13"/>
      <c r="K1454" s="13"/>
    </row>
    <row r="1455" spans="2:11" ht="13.5" x14ac:dyDescent="0.35">
      <c r="B1455" s="3">
        <v>44126</v>
      </c>
      <c r="C1455" s="2">
        <v>11.96</v>
      </c>
      <c r="D1455" s="2">
        <v>8.0337999999999994</v>
      </c>
      <c r="E1455" s="2">
        <v>117294</v>
      </c>
      <c r="F1455" s="2">
        <v>12.013199999999999</v>
      </c>
      <c r="G1455" s="2">
        <v>1409076.2808000001</v>
      </c>
      <c r="H1455" s="21">
        <f t="shared" si="22"/>
        <v>-1.5634572499816337E-2</v>
      </c>
      <c r="I1455" s="13"/>
      <c r="J1455" s="13"/>
      <c r="K1455" s="13"/>
    </row>
    <row r="1456" spans="2:11" ht="13.5" x14ac:dyDescent="0.35">
      <c r="B1456" s="3">
        <v>44127</v>
      </c>
      <c r="C1456" s="2">
        <v>12.1</v>
      </c>
      <c r="D1456" s="2">
        <v>8.1278000000000006</v>
      </c>
      <c r="E1456" s="2">
        <v>32817</v>
      </c>
      <c r="F1456" s="2">
        <v>12.02</v>
      </c>
      <c r="G1456" s="2">
        <v>394460.34</v>
      </c>
      <c r="H1456" s="21">
        <f t="shared" si="22"/>
        <v>1.1700565112400259E-2</v>
      </c>
      <c r="I1456" s="13"/>
      <c r="J1456" s="13"/>
      <c r="K1456" s="13"/>
    </row>
    <row r="1457" spans="2:11" ht="13.5" x14ac:dyDescent="0.35">
      <c r="B1457" s="3">
        <v>44130</v>
      </c>
      <c r="C1457" s="2">
        <v>11.99</v>
      </c>
      <c r="D1457" s="2">
        <v>8.0539000000000005</v>
      </c>
      <c r="E1457" s="2">
        <v>22206</v>
      </c>
      <c r="F1457" s="2">
        <v>12.015499999999999</v>
      </c>
      <c r="G1457" s="2">
        <v>266816.19300000003</v>
      </c>
      <c r="H1457" s="21">
        <f t="shared" si="22"/>
        <v>-9.0922512857107788E-3</v>
      </c>
      <c r="I1457" s="13"/>
      <c r="J1457" s="13"/>
      <c r="K1457" s="13"/>
    </row>
    <row r="1458" spans="2:11" ht="13.5" x14ac:dyDescent="0.35">
      <c r="B1458" s="3">
        <v>44131</v>
      </c>
      <c r="C1458" s="2">
        <v>12</v>
      </c>
      <c r="D1458" s="2">
        <v>8.0606000000000009</v>
      </c>
      <c r="E1458" s="2">
        <v>9825</v>
      </c>
      <c r="F1458" s="2">
        <v>11.9777</v>
      </c>
      <c r="G1458" s="2">
        <v>117680.9025</v>
      </c>
      <c r="H1458" s="21">
        <f t="shared" si="22"/>
        <v>8.3189510671853042E-4</v>
      </c>
      <c r="I1458" s="13"/>
      <c r="J1458" s="13"/>
      <c r="K1458" s="13"/>
    </row>
    <row r="1459" spans="2:11" ht="13.5" x14ac:dyDescent="0.35">
      <c r="B1459" s="3">
        <v>44132</v>
      </c>
      <c r="C1459" s="2">
        <v>11.82</v>
      </c>
      <c r="D1459" s="2">
        <v>7.9397000000000002</v>
      </c>
      <c r="E1459" s="2">
        <v>32595</v>
      </c>
      <c r="F1459" s="2">
        <v>11.878</v>
      </c>
      <c r="G1459" s="2">
        <v>387163.41</v>
      </c>
      <c r="H1459" s="21">
        <f t="shared" si="22"/>
        <v>-1.4998883457807193E-2</v>
      </c>
      <c r="I1459" s="13"/>
      <c r="J1459" s="13"/>
      <c r="K1459" s="13"/>
    </row>
    <row r="1460" spans="2:11" ht="13.5" x14ac:dyDescent="0.35">
      <c r="B1460" s="3">
        <v>44134</v>
      </c>
      <c r="C1460" s="2">
        <v>11.78</v>
      </c>
      <c r="D1460" s="2">
        <v>7.9127999999999998</v>
      </c>
      <c r="E1460" s="2">
        <v>16182</v>
      </c>
      <c r="F1460" s="2">
        <v>11.807700000000001</v>
      </c>
      <c r="G1460" s="2">
        <v>191072.20139999999</v>
      </c>
      <c r="H1460" s="21">
        <f t="shared" si="22"/>
        <v>-3.3880373313853632E-3</v>
      </c>
      <c r="I1460" s="13"/>
      <c r="J1460" s="13"/>
      <c r="K1460" s="13"/>
    </row>
    <row r="1461" spans="2:11" ht="13.5" x14ac:dyDescent="0.35">
      <c r="B1461" s="3">
        <v>44137</v>
      </c>
      <c r="C1461" s="2">
        <v>11.64</v>
      </c>
      <c r="D1461" s="2">
        <v>7.8188000000000004</v>
      </c>
      <c r="E1461" s="2">
        <v>41017</v>
      </c>
      <c r="F1461" s="2">
        <v>11.649699999999999</v>
      </c>
      <c r="G1461" s="2">
        <v>477835.74489999999</v>
      </c>
      <c r="H1461" s="21">
        <f t="shared" si="22"/>
        <v>-1.1879486401779321E-2</v>
      </c>
      <c r="I1461" s="13"/>
      <c r="J1461" s="13"/>
      <c r="K1461" s="13"/>
    </row>
    <row r="1462" spans="2:11" ht="13.5" x14ac:dyDescent="0.35">
      <c r="B1462" s="3">
        <v>44138</v>
      </c>
      <c r="C1462" s="2">
        <v>11.57</v>
      </c>
      <c r="D1462" s="2">
        <v>7.7717999999999998</v>
      </c>
      <c r="E1462" s="2">
        <v>30699</v>
      </c>
      <c r="F1462" s="2">
        <v>11.603999999999999</v>
      </c>
      <c r="G1462" s="2">
        <v>356231.196</v>
      </c>
      <c r="H1462" s="21">
        <f t="shared" si="22"/>
        <v>-6.011152606538164E-3</v>
      </c>
      <c r="I1462" s="13"/>
      <c r="J1462" s="13"/>
      <c r="K1462" s="13"/>
    </row>
    <row r="1463" spans="2:11" ht="13.5" x14ac:dyDescent="0.35">
      <c r="B1463" s="3">
        <v>44139</v>
      </c>
      <c r="C1463" s="2">
        <v>11.8</v>
      </c>
      <c r="D1463" s="2">
        <v>7.9263000000000003</v>
      </c>
      <c r="E1463" s="2">
        <v>29622</v>
      </c>
      <c r="F1463" s="2">
        <v>11.602600000000001</v>
      </c>
      <c r="G1463" s="2">
        <v>343692.21720000001</v>
      </c>
      <c r="H1463" s="21">
        <f t="shared" si="22"/>
        <v>1.9879564579634131E-2</v>
      </c>
      <c r="I1463" s="13"/>
      <c r="J1463" s="13"/>
      <c r="K1463" s="13"/>
    </row>
    <row r="1464" spans="2:11" ht="13.5" x14ac:dyDescent="0.35">
      <c r="B1464" s="3">
        <v>44140</v>
      </c>
      <c r="C1464" s="2">
        <v>11.89</v>
      </c>
      <c r="D1464" s="2">
        <v>7.9866999999999999</v>
      </c>
      <c r="E1464" s="2">
        <v>10094</v>
      </c>
      <c r="F1464" s="2">
        <v>11.8386</v>
      </c>
      <c r="G1464" s="2">
        <v>119498.8284</v>
      </c>
      <c r="H1464" s="21">
        <f t="shared" si="22"/>
        <v>7.6202011026581841E-3</v>
      </c>
      <c r="I1464" s="13"/>
      <c r="J1464" s="13"/>
      <c r="K1464" s="13"/>
    </row>
    <row r="1465" spans="2:11" ht="13.5" x14ac:dyDescent="0.35">
      <c r="B1465" s="3">
        <v>44141</v>
      </c>
      <c r="C1465" s="2">
        <v>11.85</v>
      </c>
      <c r="D1465" s="2">
        <v>7.9599000000000002</v>
      </c>
      <c r="E1465" s="2">
        <v>9497</v>
      </c>
      <c r="F1465" s="2">
        <v>11.8513</v>
      </c>
      <c r="G1465" s="2">
        <v>112551.79610000001</v>
      </c>
      <c r="H1465" s="21">
        <f t="shared" si="22"/>
        <v>-3.3555786495047656E-3</v>
      </c>
      <c r="I1465" s="13"/>
      <c r="J1465" s="13"/>
      <c r="K1465" s="13"/>
    </row>
    <row r="1466" spans="2:11" ht="13.5" x14ac:dyDescent="0.35">
      <c r="B1466" s="3">
        <v>44144</v>
      </c>
      <c r="C1466" s="2">
        <v>11.72</v>
      </c>
      <c r="D1466" s="2">
        <v>7.8724999999999996</v>
      </c>
      <c r="E1466" s="2">
        <v>21368</v>
      </c>
      <c r="F1466" s="2">
        <v>11.795999999999999</v>
      </c>
      <c r="G1466" s="2">
        <v>252056.92800000001</v>
      </c>
      <c r="H1466" s="21">
        <f t="shared" si="22"/>
        <v>-1.0980037437656326E-2</v>
      </c>
      <c r="I1466" s="13"/>
      <c r="J1466" s="13"/>
      <c r="K1466" s="13"/>
    </row>
    <row r="1467" spans="2:11" ht="13.5" x14ac:dyDescent="0.35">
      <c r="B1467" s="3">
        <v>44145</v>
      </c>
      <c r="C1467" s="2">
        <v>11.92</v>
      </c>
      <c r="D1467" s="2">
        <v>8.0068999999999999</v>
      </c>
      <c r="E1467" s="2">
        <v>8658</v>
      </c>
      <c r="F1467" s="2">
        <v>11.8375</v>
      </c>
      <c r="G1467" s="2">
        <v>102489.075</v>
      </c>
      <c r="H1467" s="21">
        <f t="shared" si="22"/>
        <v>1.7072086376627538E-2</v>
      </c>
      <c r="I1467" s="13"/>
      <c r="J1467" s="13"/>
      <c r="K1467" s="13"/>
    </row>
    <row r="1468" spans="2:11" ht="13.5" x14ac:dyDescent="0.35">
      <c r="B1468" s="3">
        <v>44146</v>
      </c>
      <c r="C1468" s="2">
        <v>11.97</v>
      </c>
      <c r="D1468" s="2">
        <v>8.0404999999999998</v>
      </c>
      <c r="E1468" s="2">
        <v>8458</v>
      </c>
      <c r="F1468" s="2">
        <v>11.9186</v>
      </c>
      <c r="G1468" s="2">
        <v>100807.51880000001</v>
      </c>
      <c r="H1468" s="21">
        <f t="shared" si="22"/>
        <v>4.1963806217137538E-3</v>
      </c>
      <c r="I1468" s="13"/>
      <c r="J1468" s="13"/>
      <c r="K1468" s="13"/>
    </row>
    <row r="1469" spans="2:11" ht="13.5" x14ac:dyDescent="0.35">
      <c r="B1469" s="3">
        <v>44147</v>
      </c>
      <c r="C1469" s="2">
        <v>12.34</v>
      </c>
      <c r="D1469" s="2">
        <v>8.2889999999999997</v>
      </c>
      <c r="E1469" s="2">
        <v>51700</v>
      </c>
      <c r="F1469" s="2">
        <v>12.2456</v>
      </c>
      <c r="G1469" s="2">
        <v>633097.52</v>
      </c>
      <c r="H1469" s="21">
        <f t="shared" si="22"/>
        <v>3.0906038181705113E-2</v>
      </c>
      <c r="I1469" s="13"/>
      <c r="J1469" s="13"/>
      <c r="K1469" s="13"/>
    </row>
    <row r="1470" spans="2:11" ht="13.5" x14ac:dyDescent="0.35">
      <c r="B1470" s="3">
        <v>44148</v>
      </c>
      <c r="C1470" s="2">
        <v>12.33</v>
      </c>
      <c r="D1470" s="2">
        <v>8.2822999999999993</v>
      </c>
      <c r="E1470" s="2">
        <v>19493</v>
      </c>
      <c r="F1470" s="2">
        <v>12.3857</v>
      </c>
      <c r="G1470" s="2">
        <v>241434.45009999999</v>
      </c>
      <c r="H1470" s="21">
        <f t="shared" si="22"/>
        <v>-8.0830015683440372E-4</v>
      </c>
      <c r="I1470" s="13"/>
      <c r="J1470" s="13"/>
      <c r="K1470" s="13"/>
    </row>
    <row r="1471" spans="2:11" ht="13.5" x14ac:dyDescent="0.35">
      <c r="B1471" s="3">
        <v>44151</v>
      </c>
      <c r="C1471" s="2">
        <v>12.44</v>
      </c>
      <c r="D1471" s="2">
        <v>8.3561999999999994</v>
      </c>
      <c r="E1471" s="2">
        <v>13888</v>
      </c>
      <c r="F1471" s="2">
        <v>12.3589</v>
      </c>
      <c r="G1471" s="2">
        <v>171640.4032</v>
      </c>
      <c r="H1471" s="21">
        <f t="shared" si="22"/>
        <v>8.9226422612076455E-3</v>
      </c>
      <c r="I1471" s="13"/>
      <c r="J1471" s="13"/>
      <c r="K1471" s="13"/>
    </row>
    <row r="1472" spans="2:11" ht="13.5" x14ac:dyDescent="0.35">
      <c r="B1472" s="3">
        <v>44152</v>
      </c>
      <c r="C1472" s="2">
        <v>12.53</v>
      </c>
      <c r="D1472" s="2">
        <v>8.4166000000000007</v>
      </c>
      <c r="E1472" s="2">
        <v>59806</v>
      </c>
      <c r="F1472" s="2">
        <v>12.5162</v>
      </c>
      <c r="G1472" s="2">
        <v>748543.85719999997</v>
      </c>
      <c r="H1472" s="21">
        <f t="shared" si="22"/>
        <v>7.2281659127356153E-3</v>
      </c>
      <c r="I1472" s="13"/>
      <c r="J1472" s="13"/>
      <c r="K1472" s="13"/>
    </row>
    <row r="1473" spans="2:11" ht="13.5" x14ac:dyDescent="0.35">
      <c r="B1473" s="3">
        <v>44153</v>
      </c>
      <c r="C1473" s="2">
        <v>12.84</v>
      </c>
      <c r="D1473" s="2">
        <v>8.6249000000000002</v>
      </c>
      <c r="E1473" s="2">
        <v>52999</v>
      </c>
      <c r="F1473" s="2">
        <v>12.701499999999999</v>
      </c>
      <c r="G1473" s="2">
        <v>673166.79850000003</v>
      </c>
      <c r="H1473" s="21">
        <f t="shared" si="22"/>
        <v>2.47487108808782E-2</v>
      </c>
      <c r="I1473" s="13"/>
      <c r="J1473" s="13"/>
      <c r="K1473" s="13"/>
    </row>
    <row r="1474" spans="2:11" ht="13.5" x14ac:dyDescent="0.35">
      <c r="B1474" s="3">
        <v>44154</v>
      </c>
      <c r="C1474" s="2">
        <v>12.7</v>
      </c>
      <c r="D1474" s="2">
        <v>8.5307999999999993</v>
      </c>
      <c r="E1474" s="2">
        <v>56318</v>
      </c>
      <c r="F1474" s="2">
        <v>12.7507</v>
      </c>
      <c r="G1474" s="2">
        <v>718093.92260000005</v>
      </c>
      <c r="H1474" s="21">
        <f t="shared" si="22"/>
        <v>-1.0910271423436904E-2</v>
      </c>
      <c r="I1474" s="13"/>
      <c r="J1474" s="13"/>
      <c r="K1474" s="13"/>
    </row>
    <row r="1475" spans="2:11" ht="13.5" x14ac:dyDescent="0.35">
      <c r="B1475" s="3">
        <v>44155</v>
      </c>
      <c r="C1475" s="2">
        <v>12.48</v>
      </c>
      <c r="D1475" s="2">
        <v>8.3831000000000007</v>
      </c>
      <c r="E1475" s="2">
        <v>42963</v>
      </c>
      <c r="F1475" s="2">
        <v>12.4938</v>
      </c>
      <c r="G1475" s="2">
        <v>536771.12939999998</v>
      </c>
      <c r="H1475" s="21">
        <f t="shared" si="22"/>
        <v>-1.7313733764711237E-2</v>
      </c>
      <c r="I1475" s="13"/>
      <c r="J1475" s="13"/>
      <c r="K1475" s="13"/>
    </row>
    <row r="1476" spans="2:11" ht="13.5" x14ac:dyDescent="0.35">
      <c r="B1476" s="3">
        <v>44158</v>
      </c>
      <c r="C1476" s="2">
        <v>12.51</v>
      </c>
      <c r="D1476" s="2">
        <v>8.4032</v>
      </c>
      <c r="E1476" s="2">
        <v>22268</v>
      </c>
      <c r="F1476" s="2">
        <v>12.5045</v>
      </c>
      <c r="G1476" s="2">
        <v>278450.20600000001</v>
      </c>
      <c r="H1476" s="21">
        <f t="shared" si="22"/>
        <v>2.3976810487766269E-3</v>
      </c>
      <c r="I1476" s="13"/>
      <c r="J1476" s="13"/>
      <c r="K1476" s="13"/>
    </row>
    <row r="1477" spans="2:11" ht="13.5" x14ac:dyDescent="0.35">
      <c r="B1477" s="3">
        <v>44159</v>
      </c>
      <c r="C1477" s="2">
        <v>12.69</v>
      </c>
      <c r="D1477" s="2">
        <v>8.5241000000000007</v>
      </c>
      <c r="E1477" s="2">
        <v>40792</v>
      </c>
      <c r="F1477" s="2">
        <v>12.663600000000001</v>
      </c>
      <c r="G1477" s="2">
        <v>516573.57120000001</v>
      </c>
      <c r="H1477" s="21">
        <f t="shared" si="22"/>
        <v>1.4387376237623843E-2</v>
      </c>
      <c r="I1477" s="13"/>
      <c r="J1477" s="13"/>
      <c r="K1477" s="13"/>
    </row>
    <row r="1478" spans="2:11" ht="13.5" x14ac:dyDescent="0.35">
      <c r="B1478" s="3">
        <v>44160</v>
      </c>
      <c r="C1478" s="2">
        <v>12.67</v>
      </c>
      <c r="D1478" s="2">
        <v>8.5106999999999999</v>
      </c>
      <c r="E1478" s="2">
        <v>67442</v>
      </c>
      <c r="F1478" s="2">
        <v>12.6098</v>
      </c>
      <c r="G1478" s="2">
        <v>850430.13159999996</v>
      </c>
      <c r="H1478" s="21">
        <f t="shared" si="22"/>
        <v>-1.5720134676975568E-3</v>
      </c>
      <c r="I1478" s="13"/>
      <c r="J1478" s="13"/>
      <c r="K1478" s="13"/>
    </row>
    <row r="1479" spans="2:11" ht="13.5" x14ac:dyDescent="0.35">
      <c r="B1479" s="3">
        <v>44161</v>
      </c>
      <c r="C1479" s="2">
        <v>12.59</v>
      </c>
      <c r="D1479" s="2">
        <v>8.4568999999999992</v>
      </c>
      <c r="E1479" s="2">
        <v>134329</v>
      </c>
      <c r="F1479" s="2">
        <v>12.6</v>
      </c>
      <c r="G1479" s="2">
        <v>1692545.4</v>
      </c>
      <c r="H1479" s="21">
        <f t="shared" ref="H1479:H1542" si="23">(D1479-D1478)/D1478</f>
        <v>-6.3214541694573577E-3</v>
      </c>
      <c r="I1479" s="13"/>
      <c r="J1479" s="13"/>
      <c r="K1479" s="13"/>
    </row>
    <row r="1480" spans="2:11" ht="13.5" x14ac:dyDescent="0.35">
      <c r="B1480" s="3">
        <v>44162</v>
      </c>
      <c r="C1480" s="2">
        <v>12.5</v>
      </c>
      <c r="D1480" s="2">
        <v>8.3964999999999996</v>
      </c>
      <c r="E1480" s="2">
        <v>23492</v>
      </c>
      <c r="F1480" s="2">
        <v>12.5136</v>
      </c>
      <c r="G1480" s="2">
        <v>293969.49119999999</v>
      </c>
      <c r="H1480" s="21">
        <f t="shared" si="23"/>
        <v>-7.1420969858931255E-3</v>
      </c>
      <c r="I1480" s="13"/>
      <c r="J1480" s="13"/>
      <c r="K1480" s="13"/>
    </row>
    <row r="1481" spans="2:11" ht="13.5" x14ac:dyDescent="0.35">
      <c r="B1481" s="3">
        <v>44165</v>
      </c>
      <c r="C1481" s="2">
        <v>12.52</v>
      </c>
      <c r="D1481" s="2">
        <v>8.4099000000000004</v>
      </c>
      <c r="E1481" s="2">
        <v>59219</v>
      </c>
      <c r="F1481" s="2">
        <v>12.501799999999999</v>
      </c>
      <c r="G1481" s="2">
        <v>740344.09420000005</v>
      </c>
      <c r="H1481" s="21">
        <f t="shared" si="23"/>
        <v>1.5959030548443691E-3</v>
      </c>
      <c r="I1481" s="13"/>
      <c r="J1481" s="13"/>
      <c r="K1481" s="13"/>
    </row>
    <row r="1482" spans="2:11" ht="13.5" x14ac:dyDescent="0.35">
      <c r="B1482" s="3">
        <v>44166</v>
      </c>
      <c r="C1482" s="2">
        <v>12.5</v>
      </c>
      <c r="D1482" s="2">
        <v>8.3964999999999996</v>
      </c>
      <c r="E1482" s="2">
        <v>45894</v>
      </c>
      <c r="F1482" s="2">
        <v>12.5128</v>
      </c>
      <c r="G1482" s="2">
        <v>574262.44319999998</v>
      </c>
      <c r="H1482" s="21">
        <f t="shared" si="23"/>
        <v>-1.5933602064234704E-3</v>
      </c>
      <c r="I1482" s="13"/>
      <c r="J1482" s="13"/>
      <c r="K1482" s="13"/>
    </row>
    <row r="1483" spans="2:11" ht="13.5" x14ac:dyDescent="0.35">
      <c r="B1483" s="3">
        <v>44167</v>
      </c>
      <c r="C1483" s="2">
        <v>12.52</v>
      </c>
      <c r="D1483" s="2">
        <v>8.4099000000000004</v>
      </c>
      <c r="E1483" s="2">
        <v>74870</v>
      </c>
      <c r="F1483" s="2">
        <v>12.501099999999999</v>
      </c>
      <c r="G1483" s="2">
        <v>935957.35699999996</v>
      </c>
      <c r="H1483" s="21">
        <f t="shared" si="23"/>
        <v>1.5959030548443691E-3</v>
      </c>
      <c r="I1483" s="13"/>
      <c r="J1483" s="13"/>
      <c r="K1483" s="13"/>
    </row>
    <row r="1484" spans="2:11" ht="13.5" x14ac:dyDescent="0.35">
      <c r="B1484" s="3">
        <v>44168</v>
      </c>
      <c r="C1484" s="2">
        <v>12.52</v>
      </c>
      <c r="D1484" s="2">
        <v>8.4099000000000004</v>
      </c>
      <c r="E1484" s="2">
        <v>36307</v>
      </c>
      <c r="F1484" s="2">
        <v>12.504</v>
      </c>
      <c r="G1484" s="2">
        <v>453982.728</v>
      </c>
      <c r="H1484" s="21">
        <f t="shared" si="23"/>
        <v>0</v>
      </c>
      <c r="I1484" s="13"/>
      <c r="J1484" s="13"/>
      <c r="K1484" s="13"/>
    </row>
    <row r="1485" spans="2:11" ht="13.5" x14ac:dyDescent="0.35">
      <c r="B1485" s="3">
        <v>44169</v>
      </c>
      <c r="C1485" s="2">
        <v>12.54</v>
      </c>
      <c r="D1485" s="2">
        <v>8.4234000000000009</v>
      </c>
      <c r="E1485" s="2">
        <v>34958</v>
      </c>
      <c r="F1485" s="2">
        <v>12.502800000000001</v>
      </c>
      <c r="G1485" s="2">
        <v>437072.8824</v>
      </c>
      <c r="H1485" s="21">
        <f t="shared" si="23"/>
        <v>1.6052509542325724E-3</v>
      </c>
      <c r="I1485" s="13"/>
      <c r="J1485" s="13"/>
      <c r="K1485" s="13"/>
    </row>
    <row r="1486" spans="2:11" ht="13.5" x14ac:dyDescent="0.35">
      <c r="B1486" s="3">
        <v>44172</v>
      </c>
      <c r="C1486" s="2">
        <v>12.37</v>
      </c>
      <c r="D1486" s="2">
        <v>8.3092000000000006</v>
      </c>
      <c r="E1486" s="2">
        <v>41600</v>
      </c>
      <c r="F1486" s="2">
        <v>12.465400000000001</v>
      </c>
      <c r="G1486" s="2">
        <v>518560.64</v>
      </c>
      <c r="H1486" s="21">
        <f t="shared" si="23"/>
        <v>-1.3557470854999204E-2</v>
      </c>
      <c r="I1486" s="13"/>
      <c r="J1486" s="13"/>
      <c r="K1486" s="13"/>
    </row>
    <row r="1487" spans="2:11" ht="13.5" x14ac:dyDescent="0.35">
      <c r="B1487" s="3">
        <v>44173</v>
      </c>
      <c r="C1487" s="2">
        <v>12.3</v>
      </c>
      <c r="D1487" s="2">
        <v>8.2621000000000002</v>
      </c>
      <c r="E1487" s="2">
        <v>34720</v>
      </c>
      <c r="F1487" s="2">
        <v>12.282999999999999</v>
      </c>
      <c r="G1487" s="2">
        <v>426465.76</v>
      </c>
      <c r="H1487" s="21">
        <f t="shared" si="23"/>
        <v>-5.6684157319597988E-3</v>
      </c>
      <c r="I1487" s="13"/>
      <c r="J1487" s="13"/>
      <c r="K1487" s="13"/>
    </row>
    <row r="1488" spans="2:11" ht="13.5" x14ac:dyDescent="0.35">
      <c r="B1488" s="3">
        <v>44174</v>
      </c>
      <c r="C1488" s="2">
        <v>12.24</v>
      </c>
      <c r="D1488" s="2">
        <v>8.2218</v>
      </c>
      <c r="E1488" s="2">
        <v>25251</v>
      </c>
      <c r="F1488" s="2">
        <v>12.2921</v>
      </c>
      <c r="G1488" s="2">
        <v>310387.81709999999</v>
      </c>
      <c r="H1488" s="21">
        <f t="shared" si="23"/>
        <v>-4.8776945328669738E-3</v>
      </c>
      <c r="I1488" s="13"/>
      <c r="J1488" s="13"/>
      <c r="K1488" s="13"/>
    </row>
    <row r="1489" spans="2:11" ht="13.5" x14ac:dyDescent="0.35">
      <c r="B1489" s="3">
        <v>44175</v>
      </c>
      <c r="C1489" s="2">
        <v>12.2</v>
      </c>
      <c r="D1489" s="2">
        <v>8.1950000000000003</v>
      </c>
      <c r="E1489" s="2">
        <v>15954</v>
      </c>
      <c r="F1489" s="2">
        <v>12.222</v>
      </c>
      <c r="G1489" s="2">
        <v>194989.788</v>
      </c>
      <c r="H1489" s="21">
        <f t="shared" si="23"/>
        <v>-3.2596268457028526E-3</v>
      </c>
      <c r="I1489" s="13"/>
      <c r="J1489" s="13"/>
      <c r="K1489" s="13"/>
    </row>
    <row r="1490" spans="2:11" ht="13.5" x14ac:dyDescent="0.35">
      <c r="B1490" s="3">
        <v>44176</v>
      </c>
      <c r="C1490" s="2">
        <v>12.07</v>
      </c>
      <c r="D1490" s="2">
        <v>8.1075999999999997</v>
      </c>
      <c r="E1490" s="2">
        <v>47952</v>
      </c>
      <c r="F1490" s="2">
        <v>12.0755</v>
      </c>
      <c r="G1490" s="2">
        <v>579044.37600000005</v>
      </c>
      <c r="H1490" s="21">
        <f t="shared" si="23"/>
        <v>-1.066503965832832E-2</v>
      </c>
      <c r="I1490" s="13"/>
      <c r="J1490" s="13"/>
      <c r="K1490" s="13"/>
    </row>
    <row r="1491" spans="2:11" ht="13.5" x14ac:dyDescent="0.35">
      <c r="B1491" s="3">
        <v>44179</v>
      </c>
      <c r="C1491" s="2">
        <v>12.18</v>
      </c>
      <c r="D1491" s="2">
        <v>8.1814999999999998</v>
      </c>
      <c r="E1491" s="2">
        <v>11995</v>
      </c>
      <c r="F1491" s="2">
        <v>12.076700000000001</v>
      </c>
      <c r="G1491" s="2">
        <v>144860.0165</v>
      </c>
      <c r="H1491" s="21">
        <f t="shared" si="23"/>
        <v>9.1149045340174744E-3</v>
      </c>
      <c r="I1491" s="13"/>
      <c r="J1491" s="13"/>
      <c r="K1491" s="13"/>
    </row>
    <row r="1492" spans="2:11" ht="13.5" x14ac:dyDescent="0.35">
      <c r="B1492" s="3">
        <v>44180</v>
      </c>
      <c r="C1492" s="2">
        <v>12.24</v>
      </c>
      <c r="D1492" s="2">
        <v>8.2218</v>
      </c>
      <c r="E1492" s="2">
        <v>8186</v>
      </c>
      <c r="F1492" s="2">
        <v>12.1568</v>
      </c>
      <c r="G1492" s="2">
        <v>99515.564799999993</v>
      </c>
      <c r="H1492" s="21">
        <f t="shared" si="23"/>
        <v>4.9257471123877314E-3</v>
      </c>
      <c r="I1492" s="13"/>
      <c r="J1492" s="13"/>
      <c r="K1492" s="13"/>
    </row>
    <row r="1493" spans="2:11" ht="13.5" x14ac:dyDescent="0.35">
      <c r="B1493" s="3">
        <v>44181</v>
      </c>
      <c r="C1493" s="2">
        <v>12.18</v>
      </c>
      <c r="D1493" s="2">
        <v>8.1814999999999998</v>
      </c>
      <c r="E1493" s="2">
        <v>8102</v>
      </c>
      <c r="F1493" s="2">
        <v>12.1099</v>
      </c>
      <c r="G1493" s="2">
        <v>98114.409799999994</v>
      </c>
      <c r="H1493" s="21">
        <f t="shared" si="23"/>
        <v>-4.9016030552920557E-3</v>
      </c>
      <c r="I1493" s="13"/>
      <c r="J1493" s="13"/>
      <c r="K1493" s="13"/>
    </row>
    <row r="1494" spans="2:11" ht="13.5" x14ac:dyDescent="0.35">
      <c r="B1494" s="3">
        <v>44182</v>
      </c>
      <c r="C1494" s="2">
        <v>12.2</v>
      </c>
      <c r="D1494" s="2">
        <v>8.1950000000000003</v>
      </c>
      <c r="E1494" s="2">
        <v>12366</v>
      </c>
      <c r="F1494" s="2">
        <v>12.1304</v>
      </c>
      <c r="G1494" s="2">
        <v>150004.5264</v>
      </c>
      <c r="H1494" s="21">
        <f t="shared" si="23"/>
        <v>1.6500641691621968E-3</v>
      </c>
      <c r="I1494" s="13"/>
      <c r="J1494" s="13"/>
      <c r="K1494" s="13"/>
    </row>
    <row r="1495" spans="2:11" ht="13.5" x14ac:dyDescent="0.35">
      <c r="B1495" s="3">
        <v>44183</v>
      </c>
      <c r="C1495" s="2">
        <v>12.29</v>
      </c>
      <c r="D1495" s="2">
        <v>8.2553999999999998</v>
      </c>
      <c r="E1495" s="2">
        <v>15437</v>
      </c>
      <c r="F1495" s="2">
        <v>12.2479</v>
      </c>
      <c r="G1495" s="2">
        <v>189070.83230000001</v>
      </c>
      <c r="H1495" s="21">
        <f t="shared" si="23"/>
        <v>7.3703477730322833E-3</v>
      </c>
      <c r="I1495" s="13"/>
      <c r="J1495" s="13"/>
      <c r="K1495" s="13"/>
    </row>
    <row r="1496" spans="2:11" ht="13.5" x14ac:dyDescent="0.35">
      <c r="B1496" s="3">
        <v>44186</v>
      </c>
      <c r="C1496" s="2">
        <v>12.28</v>
      </c>
      <c r="D1496" s="2">
        <v>8.2486999999999995</v>
      </c>
      <c r="E1496" s="2">
        <v>6447</v>
      </c>
      <c r="F1496" s="2">
        <v>12.2348</v>
      </c>
      <c r="G1496" s="2">
        <v>78877.755600000004</v>
      </c>
      <c r="H1496" s="21">
        <f t="shared" si="23"/>
        <v>-8.115899895826214E-4</v>
      </c>
      <c r="I1496" s="13"/>
      <c r="J1496" s="13"/>
      <c r="K1496" s="13"/>
    </row>
    <row r="1497" spans="2:11" ht="13.5" x14ac:dyDescent="0.35">
      <c r="B1497" s="3">
        <v>44187</v>
      </c>
      <c r="C1497" s="2">
        <v>12.27</v>
      </c>
      <c r="D1497" s="2">
        <v>8.2420000000000009</v>
      </c>
      <c r="E1497" s="2">
        <v>12066</v>
      </c>
      <c r="F1497" s="2">
        <v>12.1896</v>
      </c>
      <c r="G1497" s="2">
        <v>147079.71359999999</v>
      </c>
      <c r="H1497" s="21">
        <f t="shared" si="23"/>
        <v>-8.1224920290453001E-4</v>
      </c>
      <c r="I1497" s="13"/>
      <c r="J1497" s="13"/>
      <c r="K1497" s="13"/>
    </row>
    <row r="1498" spans="2:11" ht="13.5" x14ac:dyDescent="0.35">
      <c r="B1498" s="3">
        <v>44188</v>
      </c>
      <c r="C1498" s="2">
        <v>12.29</v>
      </c>
      <c r="D1498" s="2">
        <v>8.2553999999999998</v>
      </c>
      <c r="E1498" s="2">
        <v>13257</v>
      </c>
      <c r="F1498" s="2">
        <v>12.2582</v>
      </c>
      <c r="G1498" s="2">
        <v>162506.95740000001</v>
      </c>
      <c r="H1498" s="21">
        <f t="shared" si="23"/>
        <v>1.6258189759765793E-3</v>
      </c>
      <c r="I1498" s="13"/>
      <c r="J1498" s="13"/>
      <c r="K1498" s="13"/>
    </row>
    <row r="1499" spans="2:11" ht="13.5" x14ac:dyDescent="0.35">
      <c r="B1499" s="3">
        <v>44189</v>
      </c>
      <c r="C1499" s="2">
        <v>12.29</v>
      </c>
      <c r="D1499" s="2">
        <v>8.2553999999999998</v>
      </c>
      <c r="E1499" s="2">
        <v>17220</v>
      </c>
      <c r="F1499" s="2">
        <v>12.2713</v>
      </c>
      <c r="G1499" s="2">
        <v>211311.78599999999</v>
      </c>
      <c r="H1499" s="21">
        <f t="shared" si="23"/>
        <v>0</v>
      </c>
      <c r="I1499" s="13"/>
      <c r="J1499" s="13"/>
      <c r="K1499" s="13"/>
    </row>
    <row r="1500" spans="2:11" ht="13.5" x14ac:dyDescent="0.35">
      <c r="B1500" s="3">
        <v>44190</v>
      </c>
      <c r="C1500" s="2">
        <v>12.29</v>
      </c>
      <c r="D1500" s="2">
        <v>8.2553999999999998</v>
      </c>
      <c r="E1500" s="2">
        <v>24619</v>
      </c>
      <c r="F1500" s="2">
        <v>12.3157</v>
      </c>
      <c r="G1500" s="2">
        <v>303200.21830000001</v>
      </c>
      <c r="H1500" s="21">
        <f t="shared" si="23"/>
        <v>0</v>
      </c>
      <c r="I1500" s="13"/>
      <c r="J1500" s="13"/>
      <c r="K1500" s="13"/>
    </row>
    <row r="1501" spans="2:11" ht="13.5" x14ac:dyDescent="0.35">
      <c r="B1501" s="3">
        <v>44193</v>
      </c>
      <c r="C1501" s="2">
        <v>12.3</v>
      </c>
      <c r="D1501" s="2">
        <v>8.2621000000000002</v>
      </c>
      <c r="E1501" s="2">
        <v>16190</v>
      </c>
      <c r="F1501" s="2">
        <v>12.293799999999999</v>
      </c>
      <c r="G1501" s="2">
        <v>199036.622</v>
      </c>
      <c r="H1501" s="21">
        <f t="shared" si="23"/>
        <v>8.115899895826214E-4</v>
      </c>
      <c r="I1501" s="13"/>
      <c r="J1501" s="13"/>
      <c r="K1501" s="13"/>
    </row>
    <row r="1502" spans="2:11" ht="13.5" x14ac:dyDescent="0.35">
      <c r="B1502" s="3">
        <v>44194</v>
      </c>
      <c r="C1502" s="2">
        <v>12.3</v>
      </c>
      <c r="D1502" s="2">
        <v>8.2621000000000002</v>
      </c>
      <c r="E1502" s="2">
        <v>14568</v>
      </c>
      <c r="F1502" s="2">
        <v>12.26</v>
      </c>
      <c r="G1502" s="2">
        <v>178603.68</v>
      </c>
      <c r="H1502" s="21">
        <f t="shared" si="23"/>
        <v>0</v>
      </c>
      <c r="I1502" s="13"/>
      <c r="J1502" s="13"/>
      <c r="K1502" s="13"/>
    </row>
    <row r="1503" spans="2:11" ht="13.5" x14ac:dyDescent="0.35">
      <c r="B1503" s="3">
        <v>44195</v>
      </c>
      <c r="C1503" s="2">
        <v>12.3</v>
      </c>
      <c r="D1503" s="2">
        <v>8.2621000000000002</v>
      </c>
      <c r="E1503" s="2">
        <v>15468</v>
      </c>
      <c r="F1503" s="2">
        <v>12.301399999999999</v>
      </c>
      <c r="G1503" s="2">
        <v>190278.0552</v>
      </c>
      <c r="H1503" s="21">
        <f t="shared" si="23"/>
        <v>0</v>
      </c>
      <c r="I1503" s="13"/>
      <c r="J1503" s="13"/>
      <c r="K1503" s="13"/>
    </row>
    <row r="1504" spans="2:11" ht="13.5" x14ac:dyDescent="0.35">
      <c r="B1504" s="3">
        <v>44196</v>
      </c>
      <c r="C1504" s="2">
        <v>12.3</v>
      </c>
      <c r="D1504" s="2">
        <v>8.2621000000000002</v>
      </c>
      <c r="E1504" s="2">
        <v>16961</v>
      </c>
      <c r="F1504" s="2">
        <v>12.279500000000001</v>
      </c>
      <c r="G1504" s="2">
        <v>208272.59950000001</v>
      </c>
      <c r="H1504" s="21">
        <f t="shared" si="23"/>
        <v>0</v>
      </c>
      <c r="I1504" s="13"/>
      <c r="J1504" s="13"/>
      <c r="K1504" s="13"/>
    </row>
    <row r="1505" spans="2:11" ht="13.5" x14ac:dyDescent="0.35">
      <c r="B1505" s="3">
        <v>44200</v>
      </c>
      <c r="C1505" s="2">
        <v>12.18</v>
      </c>
      <c r="D1505" s="2">
        <v>8.1814999999999998</v>
      </c>
      <c r="E1505" s="2">
        <v>18682</v>
      </c>
      <c r="F1505" s="2">
        <v>12.2004</v>
      </c>
      <c r="G1505" s="2">
        <v>227927.87280000001</v>
      </c>
      <c r="H1505" s="21">
        <f t="shared" si="23"/>
        <v>-9.7553890657339475E-3</v>
      </c>
      <c r="I1505" s="13"/>
      <c r="J1505" s="13"/>
      <c r="K1505" s="13"/>
    </row>
    <row r="1506" spans="2:11" ht="13.5" x14ac:dyDescent="0.35">
      <c r="B1506" s="3">
        <v>44201</v>
      </c>
      <c r="C1506" s="2">
        <v>12.15</v>
      </c>
      <c r="D1506" s="2">
        <v>8.1614000000000004</v>
      </c>
      <c r="E1506" s="2">
        <v>38050</v>
      </c>
      <c r="F1506" s="2">
        <v>12.173400000000001</v>
      </c>
      <c r="G1506" s="2">
        <v>463197.87</v>
      </c>
      <c r="H1506" s="21">
        <f t="shared" si="23"/>
        <v>-2.456762207419097E-3</v>
      </c>
      <c r="I1506" s="13"/>
      <c r="J1506" s="13"/>
      <c r="K1506" s="13"/>
    </row>
    <row r="1507" spans="2:11" ht="13.5" x14ac:dyDescent="0.35">
      <c r="B1507" s="3">
        <v>44202</v>
      </c>
      <c r="C1507" s="2">
        <v>12.24</v>
      </c>
      <c r="D1507" s="2">
        <v>8.2218</v>
      </c>
      <c r="E1507" s="2">
        <v>33850</v>
      </c>
      <c r="F1507" s="2">
        <v>12.1737</v>
      </c>
      <c r="G1507" s="2">
        <v>412079.745</v>
      </c>
      <c r="H1507" s="21">
        <f t="shared" si="23"/>
        <v>7.4006910579066778E-3</v>
      </c>
      <c r="I1507" s="13"/>
      <c r="J1507" s="13"/>
      <c r="K1507" s="13"/>
    </row>
    <row r="1508" spans="2:11" ht="13.5" x14ac:dyDescent="0.35">
      <c r="B1508" s="3">
        <v>44203</v>
      </c>
      <c r="C1508" s="2">
        <v>12.2</v>
      </c>
      <c r="D1508" s="2">
        <v>8.1950000000000003</v>
      </c>
      <c r="E1508" s="2">
        <v>121572</v>
      </c>
      <c r="F1508" s="2">
        <v>12.217499999999999</v>
      </c>
      <c r="G1508" s="2">
        <v>1485305.91</v>
      </c>
      <c r="H1508" s="21">
        <f t="shared" si="23"/>
        <v>-3.2596268457028526E-3</v>
      </c>
      <c r="I1508" s="13"/>
      <c r="J1508" s="13"/>
      <c r="K1508" s="13"/>
    </row>
    <row r="1509" spans="2:11" ht="13.5" x14ac:dyDescent="0.35">
      <c r="B1509" s="3">
        <v>44204</v>
      </c>
      <c r="C1509" s="2">
        <v>12.25</v>
      </c>
      <c r="D1509" s="2">
        <v>8.2286000000000001</v>
      </c>
      <c r="E1509" s="2">
        <v>5846</v>
      </c>
      <c r="F1509" s="2">
        <v>12.2241</v>
      </c>
      <c r="G1509" s="2">
        <v>71462.088600000003</v>
      </c>
      <c r="H1509" s="21">
        <f t="shared" si="23"/>
        <v>4.1000610128126723E-3</v>
      </c>
      <c r="I1509" s="13"/>
      <c r="J1509" s="13"/>
      <c r="K1509" s="13"/>
    </row>
    <row r="1510" spans="2:11" ht="13.5" x14ac:dyDescent="0.35">
      <c r="B1510" s="3">
        <v>44207</v>
      </c>
      <c r="C1510" s="2">
        <v>12.25</v>
      </c>
      <c r="D1510" s="2">
        <v>8.2286000000000001</v>
      </c>
      <c r="E1510" s="2">
        <v>18036</v>
      </c>
      <c r="F1510" s="2">
        <v>12.1884</v>
      </c>
      <c r="G1510" s="2">
        <v>219829.98240000001</v>
      </c>
      <c r="H1510" s="21">
        <f t="shared" si="23"/>
        <v>0</v>
      </c>
      <c r="I1510" s="13"/>
      <c r="J1510" s="13"/>
      <c r="K1510" s="13"/>
    </row>
    <row r="1511" spans="2:11" ht="13.5" x14ac:dyDescent="0.35">
      <c r="B1511" s="3">
        <v>44208</v>
      </c>
      <c r="C1511" s="2">
        <v>12.3</v>
      </c>
      <c r="D1511" s="2">
        <v>8.2621000000000002</v>
      </c>
      <c r="E1511" s="2">
        <v>79493</v>
      </c>
      <c r="F1511" s="2">
        <v>12.2986</v>
      </c>
      <c r="G1511" s="2">
        <v>977652.60979999998</v>
      </c>
      <c r="H1511" s="21">
        <f t="shared" si="23"/>
        <v>4.0711664195610536E-3</v>
      </c>
      <c r="I1511" s="13"/>
      <c r="J1511" s="13"/>
      <c r="K1511" s="13"/>
    </row>
    <row r="1512" spans="2:11" ht="13.5" x14ac:dyDescent="0.35">
      <c r="B1512" s="3">
        <v>44209</v>
      </c>
      <c r="C1512" s="2">
        <v>12.3</v>
      </c>
      <c r="D1512" s="2">
        <v>8.2621000000000002</v>
      </c>
      <c r="E1512" s="2">
        <v>16097</v>
      </c>
      <c r="F1512" s="2">
        <v>12.3132</v>
      </c>
      <c r="G1512" s="2">
        <v>198205.58040000001</v>
      </c>
      <c r="H1512" s="21">
        <f t="shared" si="23"/>
        <v>0</v>
      </c>
      <c r="I1512" s="13"/>
      <c r="J1512" s="13"/>
      <c r="K1512" s="13"/>
    </row>
    <row r="1513" spans="2:11" ht="13.5" x14ac:dyDescent="0.35">
      <c r="B1513" s="3">
        <v>44211</v>
      </c>
      <c r="C1513" s="2">
        <v>12.3</v>
      </c>
      <c r="D1513" s="2">
        <v>8.2621000000000002</v>
      </c>
      <c r="E1513" s="2">
        <v>14209</v>
      </c>
      <c r="F1513" s="2">
        <v>12.3787</v>
      </c>
      <c r="G1513" s="2">
        <v>175888.94829999999</v>
      </c>
      <c r="H1513" s="21">
        <f t="shared" si="23"/>
        <v>0</v>
      </c>
      <c r="I1513" s="13"/>
      <c r="J1513" s="13"/>
      <c r="K1513" s="13"/>
    </row>
    <row r="1514" spans="2:11" ht="13.5" x14ac:dyDescent="0.35">
      <c r="B1514" s="3">
        <v>44214</v>
      </c>
      <c r="C1514" s="2">
        <v>12.28</v>
      </c>
      <c r="D1514" s="2">
        <v>8.2486999999999995</v>
      </c>
      <c r="E1514" s="2">
        <v>19649</v>
      </c>
      <c r="F1514" s="2">
        <v>12.2685</v>
      </c>
      <c r="G1514" s="2">
        <v>241063.75649999999</v>
      </c>
      <c r="H1514" s="21">
        <f t="shared" si="23"/>
        <v>-1.6218636908292981E-3</v>
      </c>
      <c r="I1514" s="13"/>
      <c r="J1514" s="13"/>
      <c r="K1514" s="13"/>
    </row>
    <row r="1515" spans="2:11" ht="13.5" x14ac:dyDescent="0.35">
      <c r="B1515" s="3">
        <v>44215</v>
      </c>
      <c r="C1515" s="2">
        <v>12.3</v>
      </c>
      <c r="D1515" s="2">
        <v>8.2621000000000002</v>
      </c>
      <c r="E1515" s="2">
        <v>21610</v>
      </c>
      <c r="F1515" s="2">
        <v>12.2981</v>
      </c>
      <c r="G1515" s="2">
        <v>265761.94099999999</v>
      </c>
      <c r="H1515" s="21">
        <f t="shared" si="23"/>
        <v>1.6244984058094907E-3</v>
      </c>
      <c r="I1515" s="13"/>
      <c r="J1515" s="13"/>
      <c r="K1515" s="13"/>
    </row>
    <row r="1516" spans="2:11" ht="13.5" x14ac:dyDescent="0.35">
      <c r="B1516" s="3">
        <v>44216</v>
      </c>
      <c r="C1516" s="2">
        <v>12.3</v>
      </c>
      <c r="D1516" s="2">
        <v>8.2621000000000002</v>
      </c>
      <c r="E1516" s="2">
        <v>62648</v>
      </c>
      <c r="F1516" s="2">
        <v>12.3035</v>
      </c>
      <c r="G1516" s="2">
        <v>770789.66799999995</v>
      </c>
      <c r="H1516" s="21">
        <f t="shared" si="23"/>
        <v>0</v>
      </c>
      <c r="I1516" s="13"/>
      <c r="J1516" s="13"/>
      <c r="K1516" s="13"/>
    </row>
    <row r="1517" spans="2:11" ht="13.5" x14ac:dyDescent="0.35">
      <c r="B1517" s="3">
        <v>44217</v>
      </c>
      <c r="C1517" s="2">
        <v>12.3</v>
      </c>
      <c r="D1517" s="2">
        <v>8.2621000000000002</v>
      </c>
      <c r="E1517" s="2">
        <v>382253</v>
      </c>
      <c r="F1517" s="2">
        <v>12.378299999999999</v>
      </c>
      <c r="G1517" s="2">
        <v>4731642.3098999998</v>
      </c>
      <c r="H1517" s="21">
        <f t="shared" si="23"/>
        <v>0</v>
      </c>
      <c r="I1517" s="13"/>
      <c r="J1517" s="13"/>
      <c r="K1517" s="13"/>
    </row>
    <row r="1518" spans="2:11" ht="13.5" x14ac:dyDescent="0.35">
      <c r="B1518" s="3">
        <v>44218</v>
      </c>
      <c r="C1518" s="2">
        <v>12.23</v>
      </c>
      <c r="D1518" s="2">
        <v>8.2150999999999996</v>
      </c>
      <c r="E1518" s="2">
        <v>257548</v>
      </c>
      <c r="F1518" s="2">
        <v>12.3248</v>
      </c>
      <c r="G1518" s="2">
        <v>3174227.5904000001</v>
      </c>
      <c r="H1518" s="21">
        <f t="shared" si="23"/>
        <v>-5.6886263782816226E-3</v>
      </c>
      <c r="I1518" s="13"/>
      <c r="J1518" s="13"/>
      <c r="K1518" s="13"/>
    </row>
    <row r="1519" spans="2:11" ht="13.5" x14ac:dyDescent="0.35">
      <c r="B1519" s="3">
        <v>44221</v>
      </c>
      <c r="C1519" s="2">
        <v>12.4</v>
      </c>
      <c r="D1519" s="2">
        <v>8.3292999999999999</v>
      </c>
      <c r="E1519" s="2">
        <v>26176</v>
      </c>
      <c r="F1519" s="2">
        <v>12.2598</v>
      </c>
      <c r="G1519" s="2">
        <v>320912.52480000001</v>
      </c>
      <c r="H1519" s="21">
        <f t="shared" si="23"/>
        <v>1.3901230660612812E-2</v>
      </c>
      <c r="I1519" s="13"/>
      <c r="J1519" s="13"/>
      <c r="K1519" s="13"/>
    </row>
    <row r="1520" spans="2:11" ht="13.5" x14ac:dyDescent="0.35">
      <c r="B1520" s="3">
        <v>44222</v>
      </c>
      <c r="C1520" s="2">
        <v>12.29</v>
      </c>
      <c r="D1520" s="2">
        <v>8.2553999999999998</v>
      </c>
      <c r="E1520" s="2">
        <v>16318</v>
      </c>
      <c r="F1520" s="2">
        <v>12.287699999999999</v>
      </c>
      <c r="G1520" s="2">
        <v>200510.68859999999</v>
      </c>
      <c r="H1520" s="21">
        <f t="shared" si="23"/>
        <v>-8.8722941903881577E-3</v>
      </c>
      <c r="I1520" s="13"/>
      <c r="J1520" s="13"/>
      <c r="K1520" s="13"/>
    </row>
    <row r="1521" spans="2:11" ht="13.5" x14ac:dyDescent="0.35">
      <c r="B1521" s="3">
        <v>44223</v>
      </c>
      <c r="C1521" s="2">
        <v>12.28</v>
      </c>
      <c r="D1521" s="2">
        <v>8.2486999999999995</v>
      </c>
      <c r="E1521" s="2">
        <v>14358</v>
      </c>
      <c r="F1521" s="2">
        <v>12.245699999999999</v>
      </c>
      <c r="G1521" s="2">
        <v>175823.76060000001</v>
      </c>
      <c r="H1521" s="21">
        <f t="shared" si="23"/>
        <v>-8.115899895826214E-4</v>
      </c>
      <c r="I1521" s="13"/>
      <c r="J1521" s="13"/>
      <c r="K1521" s="13"/>
    </row>
    <row r="1522" spans="2:11" ht="13.5" x14ac:dyDescent="0.35">
      <c r="B1522" s="3">
        <v>44224</v>
      </c>
      <c r="C1522" s="2">
        <v>12</v>
      </c>
      <c r="D1522" s="2">
        <v>8.0606000000000009</v>
      </c>
      <c r="E1522" s="2">
        <v>219943</v>
      </c>
      <c r="F1522" s="2">
        <v>12.0189</v>
      </c>
      <c r="G1522" s="2">
        <v>2643472.9227</v>
      </c>
      <c r="H1522" s="21">
        <f t="shared" si="23"/>
        <v>-2.2803593293488501E-2</v>
      </c>
      <c r="I1522" s="13"/>
      <c r="J1522" s="13"/>
      <c r="K1522" s="13"/>
    </row>
    <row r="1523" spans="2:11" ht="13.5" x14ac:dyDescent="0.35">
      <c r="B1523" s="3">
        <v>44225</v>
      </c>
      <c r="C1523" s="2">
        <v>12.17</v>
      </c>
      <c r="D1523" s="2">
        <v>8.1747999999999994</v>
      </c>
      <c r="E1523" s="2">
        <v>21390</v>
      </c>
      <c r="F1523" s="2">
        <v>12.0328</v>
      </c>
      <c r="G1523" s="2">
        <v>257381.592</v>
      </c>
      <c r="H1523" s="21">
        <f t="shared" si="23"/>
        <v>1.4167679825322993E-2</v>
      </c>
      <c r="I1523" s="13"/>
      <c r="J1523" s="13"/>
      <c r="K1523" s="13"/>
    </row>
    <row r="1524" spans="2:11" ht="13.5" x14ac:dyDescent="0.35">
      <c r="B1524" s="3">
        <v>44228</v>
      </c>
      <c r="C1524" s="2">
        <v>12</v>
      </c>
      <c r="D1524" s="2">
        <v>8.0606000000000009</v>
      </c>
      <c r="E1524" s="2">
        <v>143996</v>
      </c>
      <c r="F1524" s="2">
        <v>12.0025</v>
      </c>
      <c r="G1524" s="2">
        <v>1728311.99</v>
      </c>
      <c r="H1524" s="21">
        <f t="shared" si="23"/>
        <v>-1.3969760728091028E-2</v>
      </c>
      <c r="I1524" s="13"/>
      <c r="J1524" s="13"/>
      <c r="K1524" s="13"/>
    </row>
    <row r="1525" spans="2:11" ht="13.5" x14ac:dyDescent="0.35">
      <c r="B1525" s="3">
        <v>44229</v>
      </c>
      <c r="C1525" s="2">
        <v>11.98</v>
      </c>
      <c r="D1525" s="2">
        <v>8.0472000000000001</v>
      </c>
      <c r="E1525" s="2">
        <v>20400</v>
      </c>
      <c r="F1525" s="2">
        <v>11.988300000000001</v>
      </c>
      <c r="G1525" s="2">
        <v>244561.32</v>
      </c>
      <c r="H1525" s="21">
        <f t="shared" si="23"/>
        <v>-1.6624072649679606E-3</v>
      </c>
      <c r="I1525" s="13"/>
      <c r="J1525" s="13"/>
      <c r="K1525" s="13"/>
    </row>
    <row r="1526" spans="2:11" ht="13.5" x14ac:dyDescent="0.35">
      <c r="B1526" s="3">
        <v>44230</v>
      </c>
      <c r="C1526" s="2">
        <v>12.2</v>
      </c>
      <c r="D1526" s="2">
        <v>8.1950000000000003</v>
      </c>
      <c r="E1526" s="2">
        <v>574616</v>
      </c>
      <c r="F1526" s="2">
        <v>11.7662</v>
      </c>
      <c r="G1526" s="2">
        <v>6761046.7791999998</v>
      </c>
      <c r="H1526" s="21">
        <f t="shared" si="23"/>
        <v>1.8366636842628511E-2</v>
      </c>
      <c r="I1526" s="13"/>
      <c r="J1526" s="13"/>
      <c r="K1526" s="13"/>
    </row>
    <row r="1527" spans="2:11" ht="13.5" x14ac:dyDescent="0.35">
      <c r="B1527" s="3">
        <v>44231</v>
      </c>
      <c r="C1527" s="2">
        <v>12.3</v>
      </c>
      <c r="D1527" s="2">
        <v>8.2621000000000002</v>
      </c>
      <c r="E1527" s="2">
        <v>157690</v>
      </c>
      <c r="F1527" s="2">
        <v>12.2964</v>
      </c>
      <c r="G1527" s="2">
        <v>1939019.3160000001</v>
      </c>
      <c r="H1527" s="21">
        <f t="shared" si="23"/>
        <v>8.1879194630872405E-3</v>
      </c>
      <c r="I1527" s="13"/>
      <c r="J1527" s="13"/>
      <c r="K1527" s="13"/>
    </row>
    <row r="1528" spans="2:11" ht="13.5" x14ac:dyDescent="0.35">
      <c r="B1528" s="3">
        <v>44232</v>
      </c>
      <c r="C1528" s="2">
        <v>12.3</v>
      </c>
      <c r="D1528" s="2">
        <v>8.2621000000000002</v>
      </c>
      <c r="E1528" s="2">
        <v>125129</v>
      </c>
      <c r="F1528" s="2">
        <v>12.2781</v>
      </c>
      <c r="G1528" s="2">
        <v>1536346.3748999999</v>
      </c>
      <c r="H1528" s="21">
        <f t="shared" si="23"/>
        <v>0</v>
      </c>
      <c r="I1528" s="13"/>
      <c r="J1528" s="13"/>
      <c r="K1528" s="13"/>
    </row>
    <row r="1529" spans="2:11" ht="13.5" x14ac:dyDescent="0.35">
      <c r="B1529" s="3">
        <v>44235</v>
      </c>
      <c r="C1529" s="2">
        <v>12.25</v>
      </c>
      <c r="D1529" s="2">
        <v>8.2286000000000001</v>
      </c>
      <c r="E1529" s="2">
        <v>13706</v>
      </c>
      <c r="F1529" s="2">
        <v>12.2638</v>
      </c>
      <c r="G1529" s="2">
        <v>168087.6428</v>
      </c>
      <c r="H1529" s="21">
        <f t="shared" si="23"/>
        <v>-4.05465922707303E-3</v>
      </c>
      <c r="I1529" s="13"/>
      <c r="J1529" s="13"/>
      <c r="K1529" s="13"/>
    </row>
    <row r="1530" spans="2:11" ht="13.5" x14ac:dyDescent="0.35">
      <c r="B1530" s="3">
        <v>44236</v>
      </c>
      <c r="C1530" s="2">
        <v>12.25</v>
      </c>
      <c r="D1530" s="2">
        <v>8.2286000000000001</v>
      </c>
      <c r="E1530" s="2">
        <v>25159</v>
      </c>
      <c r="F1530" s="2">
        <v>12.275499999999999</v>
      </c>
      <c r="G1530" s="2">
        <v>308839.30450000003</v>
      </c>
      <c r="H1530" s="21">
        <f t="shared" si="23"/>
        <v>0</v>
      </c>
      <c r="I1530" s="13"/>
      <c r="J1530" s="13"/>
      <c r="K1530" s="13"/>
    </row>
    <row r="1531" spans="2:11" ht="13.5" x14ac:dyDescent="0.35">
      <c r="B1531" s="3">
        <v>44237</v>
      </c>
      <c r="C1531" s="2">
        <v>12.3</v>
      </c>
      <c r="D1531" s="2">
        <v>8.2621000000000002</v>
      </c>
      <c r="E1531" s="2">
        <v>20635</v>
      </c>
      <c r="F1531" s="2">
        <v>12.285600000000001</v>
      </c>
      <c r="G1531" s="2">
        <v>253513.356</v>
      </c>
      <c r="H1531" s="21">
        <f t="shared" si="23"/>
        <v>4.0711664195610536E-3</v>
      </c>
      <c r="I1531" s="13"/>
      <c r="J1531" s="13"/>
      <c r="K1531" s="13"/>
    </row>
    <row r="1532" spans="2:11" ht="13.5" x14ac:dyDescent="0.35">
      <c r="B1532" s="3">
        <v>44238</v>
      </c>
      <c r="C1532" s="2">
        <v>12.25</v>
      </c>
      <c r="D1532" s="2">
        <v>8.2286000000000001</v>
      </c>
      <c r="E1532" s="2">
        <v>6013</v>
      </c>
      <c r="F1532" s="2">
        <v>12.2597</v>
      </c>
      <c r="G1532" s="2">
        <v>73717.576100000006</v>
      </c>
      <c r="H1532" s="21">
        <f t="shared" si="23"/>
        <v>-4.05465922707303E-3</v>
      </c>
      <c r="I1532" s="13"/>
      <c r="J1532" s="13"/>
      <c r="K1532" s="13"/>
    </row>
    <row r="1533" spans="2:11" ht="13.5" x14ac:dyDescent="0.35">
      <c r="B1533" s="3">
        <v>44239</v>
      </c>
      <c r="C1533" s="2">
        <v>12.25</v>
      </c>
      <c r="D1533" s="2">
        <v>8.2286000000000001</v>
      </c>
      <c r="E1533" s="2">
        <v>41319</v>
      </c>
      <c r="F1533" s="2">
        <v>12.2668</v>
      </c>
      <c r="G1533" s="2">
        <v>506851.90919999999</v>
      </c>
      <c r="H1533" s="21">
        <f t="shared" si="23"/>
        <v>0</v>
      </c>
      <c r="I1533" s="13"/>
      <c r="J1533" s="13"/>
      <c r="K1533" s="13"/>
    </row>
    <row r="1534" spans="2:11" ht="13.5" x14ac:dyDescent="0.35">
      <c r="B1534" s="3">
        <v>44242</v>
      </c>
      <c r="C1534" s="2">
        <v>12.26</v>
      </c>
      <c r="D1534" s="2">
        <v>8.2353000000000005</v>
      </c>
      <c r="E1534" s="2">
        <v>26681</v>
      </c>
      <c r="F1534" s="2">
        <v>12.236599999999999</v>
      </c>
      <c r="G1534" s="2">
        <v>326484.72460000002</v>
      </c>
      <c r="H1534" s="21">
        <f t="shared" si="23"/>
        <v>8.1423328391225388E-4</v>
      </c>
      <c r="I1534" s="13"/>
      <c r="J1534" s="13"/>
      <c r="K1534" s="13"/>
    </row>
    <row r="1535" spans="2:11" ht="13.5" x14ac:dyDescent="0.35">
      <c r="B1535" s="3">
        <v>44243</v>
      </c>
      <c r="C1535" s="2">
        <v>12.21</v>
      </c>
      <c r="D1535" s="2">
        <v>8.2017000000000007</v>
      </c>
      <c r="E1535" s="2">
        <v>29429</v>
      </c>
      <c r="F1535" s="2">
        <v>12.2201</v>
      </c>
      <c r="G1535" s="2">
        <v>359625.32290000003</v>
      </c>
      <c r="H1535" s="21">
        <f t="shared" si="23"/>
        <v>-4.0799970857163491E-3</v>
      </c>
      <c r="I1535" s="13"/>
      <c r="J1535" s="13"/>
      <c r="K1535" s="13"/>
    </row>
    <row r="1536" spans="2:11" ht="13.5" x14ac:dyDescent="0.35">
      <c r="B1536" s="3">
        <v>44244</v>
      </c>
      <c r="C1536" s="2">
        <v>12.3</v>
      </c>
      <c r="D1536" s="2">
        <v>8.2621000000000002</v>
      </c>
      <c r="E1536" s="2">
        <v>5203</v>
      </c>
      <c r="F1536" s="2">
        <v>12.252700000000001</v>
      </c>
      <c r="G1536" s="2">
        <v>63750.7981</v>
      </c>
      <c r="H1536" s="21">
        <f t="shared" si="23"/>
        <v>7.3643269078361266E-3</v>
      </c>
      <c r="I1536" s="13"/>
      <c r="J1536" s="13"/>
      <c r="K1536" s="13"/>
    </row>
    <row r="1537" spans="2:11" ht="13.5" x14ac:dyDescent="0.35">
      <c r="B1537" s="3">
        <v>44245</v>
      </c>
      <c r="C1537" s="2">
        <v>12.37</v>
      </c>
      <c r="D1537" s="2">
        <v>8.3092000000000006</v>
      </c>
      <c r="E1537" s="2">
        <v>22616</v>
      </c>
      <c r="F1537" s="2">
        <v>12.3528</v>
      </c>
      <c r="G1537" s="2">
        <v>279370.92479999998</v>
      </c>
      <c r="H1537" s="21">
        <f t="shared" si="23"/>
        <v>5.7007298386609166E-3</v>
      </c>
      <c r="I1537" s="13"/>
      <c r="J1537" s="13"/>
      <c r="K1537" s="13"/>
    </row>
    <row r="1538" spans="2:11" ht="13.5" x14ac:dyDescent="0.35">
      <c r="B1538" s="3">
        <v>44246</v>
      </c>
      <c r="C1538" s="2">
        <v>12.89</v>
      </c>
      <c r="D1538" s="2">
        <v>8.6585000000000001</v>
      </c>
      <c r="E1538" s="2">
        <v>81997</v>
      </c>
      <c r="F1538" s="2">
        <v>12.655799999999999</v>
      </c>
      <c r="G1538" s="2">
        <v>1037737.6326</v>
      </c>
      <c r="H1538" s="21">
        <f t="shared" si="23"/>
        <v>4.2037741298801265E-2</v>
      </c>
      <c r="I1538" s="13"/>
      <c r="J1538" s="13"/>
      <c r="K1538" s="13"/>
    </row>
    <row r="1539" spans="2:11" ht="13.5" x14ac:dyDescent="0.35">
      <c r="B1539" s="3">
        <v>44249</v>
      </c>
      <c r="C1539" s="2">
        <v>12.7</v>
      </c>
      <c r="D1539" s="2">
        <v>8.5307999999999993</v>
      </c>
      <c r="E1539" s="2">
        <v>29134</v>
      </c>
      <c r="F1539" s="2">
        <v>12.7988</v>
      </c>
      <c r="G1539" s="2">
        <v>372880.23920000001</v>
      </c>
      <c r="H1539" s="21">
        <f t="shared" si="23"/>
        <v>-1.4748513021886102E-2</v>
      </c>
      <c r="I1539" s="13"/>
      <c r="J1539" s="13"/>
      <c r="K1539" s="13"/>
    </row>
    <row r="1540" spans="2:11" ht="13.5" x14ac:dyDescent="0.35">
      <c r="B1540" s="3">
        <v>44250</v>
      </c>
      <c r="C1540" s="2">
        <v>12.7</v>
      </c>
      <c r="D1540" s="2">
        <v>8.5307999999999993</v>
      </c>
      <c r="E1540" s="2">
        <v>21660</v>
      </c>
      <c r="F1540" s="2">
        <v>12.719799999999999</v>
      </c>
      <c r="G1540" s="2">
        <v>275510.86800000002</v>
      </c>
      <c r="H1540" s="21">
        <f t="shared" si="23"/>
        <v>0</v>
      </c>
      <c r="I1540" s="13"/>
      <c r="J1540" s="13"/>
      <c r="K1540" s="13"/>
    </row>
    <row r="1541" spans="2:11" ht="13.5" x14ac:dyDescent="0.35">
      <c r="B1541" s="3">
        <v>44251</v>
      </c>
      <c r="C1541" s="2">
        <v>12.68</v>
      </c>
      <c r="D1541" s="2">
        <v>8.5174000000000003</v>
      </c>
      <c r="E1541" s="2">
        <v>18532</v>
      </c>
      <c r="F1541" s="2">
        <v>12.665100000000001</v>
      </c>
      <c r="G1541" s="2">
        <v>234709.63320000001</v>
      </c>
      <c r="H1541" s="21">
        <f t="shared" si="23"/>
        <v>-1.5707788249635403E-3</v>
      </c>
      <c r="I1541" s="13"/>
      <c r="J1541" s="13"/>
      <c r="K1541" s="13"/>
    </row>
    <row r="1542" spans="2:11" ht="13.5" x14ac:dyDescent="0.35">
      <c r="B1542" s="3">
        <v>44252</v>
      </c>
      <c r="C1542" s="2">
        <v>12.68</v>
      </c>
      <c r="D1542" s="2">
        <v>8.5174000000000003</v>
      </c>
      <c r="E1542" s="2">
        <v>35211</v>
      </c>
      <c r="F1542" s="2">
        <v>12.630100000000001</v>
      </c>
      <c r="G1542" s="2">
        <v>444718.45110000001</v>
      </c>
      <c r="H1542" s="21">
        <f t="shared" si="23"/>
        <v>0</v>
      </c>
      <c r="I1542" s="13"/>
      <c r="J1542" s="13"/>
      <c r="K1542" s="13"/>
    </row>
    <row r="1543" spans="2:11" ht="13.5" x14ac:dyDescent="0.35">
      <c r="B1543" s="3">
        <v>44253</v>
      </c>
      <c r="C1543" s="2">
        <v>12.64</v>
      </c>
      <c r="D1543" s="2">
        <v>8.4905000000000008</v>
      </c>
      <c r="E1543" s="2">
        <v>12087</v>
      </c>
      <c r="F1543" s="2">
        <v>12.627000000000001</v>
      </c>
      <c r="G1543" s="2">
        <v>152622.549</v>
      </c>
      <c r="H1543" s="21">
        <f t="shared" ref="H1543:H1606" si="24">(D1543-D1542)/D1542</f>
        <v>-3.1582407777020543E-3</v>
      </c>
      <c r="I1543" s="13"/>
      <c r="J1543" s="13"/>
      <c r="K1543" s="13"/>
    </row>
    <row r="1544" spans="2:11" ht="13.5" x14ac:dyDescent="0.35">
      <c r="B1544" s="3">
        <v>44256</v>
      </c>
      <c r="C1544" s="2">
        <v>12.55</v>
      </c>
      <c r="D1544" s="2">
        <v>8.4300999999999995</v>
      </c>
      <c r="E1544" s="2">
        <v>17897</v>
      </c>
      <c r="F1544" s="2">
        <v>12.5787</v>
      </c>
      <c r="G1544" s="2">
        <v>225120.9939</v>
      </c>
      <c r="H1544" s="21">
        <f t="shared" si="24"/>
        <v>-7.1138331075909942E-3</v>
      </c>
      <c r="I1544" s="13"/>
      <c r="J1544" s="13"/>
      <c r="K1544" s="13"/>
    </row>
    <row r="1545" spans="2:11" ht="13.5" x14ac:dyDescent="0.35">
      <c r="B1545" s="3">
        <v>44257</v>
      </c>
      <c r="C1545" s="2">
        <v>12.62</v>
      </c>
      <c r="D1545" s="2">
        <v>8.4771000000000001</v>
      </c>
      <c r="E1545" s="2">
        <v>24355</v>
      </c>
      <c r="F1545" s="2">
        <v>12.5739</v>
      </c>
      <c r="G1545" s="2">
        <v>306237.3345</v>
      </c>
      <c r="H1545" s="21">
        <f t="shared" si="24"/>
        <v>5.5752600799516732E-3</v>
      </c>
      <c r="I1545" s="13"/>
      <c r="J1545" s="13"/>
      <c r="K1545" s="13"/>
    </row>
    <row r="1546" spans="2:11" ht="13.5" x14ac:dyDescent="0.35">
      <c r="B1546" s="3">
        <v>44258</v>
      </c>
      <c r="C1546" s="2">
        <v>12.68</v>
      </c>
      <c r="D1546" s="2">
        <v>8.5174000000000003</v>
      </c>
      <c r="E1546" s="2">
        <v>34131</v>
      </c>
      <c r="F1546" s="2">
        <v>12.6907</v>
      </c>
      <c r="G1546" s="2">
        <v>433146.28169999999</v>
      </c>
      <c r="H1546" s="21">
        <f t="shared" si="24"/>
        <v>4.7539842634863605E-3</v>
      </c>
      <c r="I1546" s="13"/>
      <c r="J1546" s="13"/>
      <c r="K1546" s="13"/>
    </row>
    <row r="1547" spans="2:11" ht="13.5" x14ac:dyDescent="0.35">
      <c r="B1547" s="3">
        <v>44259</v>
      </c>
      <c r="C1547" s="2">
        <v>12.95</v>
      </c>
      <c r="D1547" s="2">
        <v>8.6988000000000003</v>
      </c>
      <c r="E1547" s="2">
        <v>59712</v>
      </c>
      <c r="F1547" s="2">
        <v>12.8345</v>
      </c>
      <c r="G1547" s="2">
        <v>766373.66399999999</v>
      </c>
      <c r="H1547" s="21">
        <f t="shared" si="24"/>
        <v>2.1297579073426161E-2</v>
      </c>
      <c r="I1547" s="13"/>
      <c r="J1547" s="13"/>
      <c r="K1547" s="13"/>
    </row>
    <row r="1548" spans="2:11" ht="13.5" x14ac:dyDescent="0.35">
      <c r="B1548" s="3">
        <v>44260</v>
      </c>
      <c r="C1548" s="2">
        <v>13</v>
      </c>
      <c r="D1548" s="2">
        <v>8.7323000000000004</v>
      </c>
      <c r="E1548" s="2">
        <v>85752</v>
      </c>
      <c r="F1548" s="2">
        <v>12.977499999999999</v>
      </c>
      <c r="G1548" s="2">
        <v>1112846.58</v>
      </c>
      <c r="H1548" s="21">
        <f t="shared" si="24"/>
        <v>3.8511058996643314E-3</v>
      </c>
      <c r="I1548" s="13"/>
      <c r="J1548" s="13"/>
      <c r="K1548" s="13"/>
    </row>
    <row r="1549" spans="2:11" ht="13.5" x14ac:dyDescent="0.35">
      <c r="B1549" s="3">
        <v>44263</v>
      </c>
      <c r="C1549" s="2">
        <v>12.94</v>
      </c>
      <c r="D1549" s="2">
        <v>8.6920000000000002</v>
      </c>
      <c r="E1549" s="2">
        <v>18658</v>
      </c>
      <c r="F1549" s="2">
        <v>12.9503</v>
      </c>
      <c r="G1549" s="2">
        <v>241626.6974</v>
      </c>
      <c r="H1549" s="21">
        <f t="shared" si="24"/>
        <v>-4.6150498723131622E-3</v>
      </c>
      <c r="I1549" s="13"/>
      <c r="J1549" s="13"/>
      <c r="K1549" s="13"/>
    </row>
    <row r="1550" spans="2:11" ht="13.5" x14ac:dyDescent="0.35">
      <c r="B1550" s="3">
        <v>44264</v>
      </c>
      <c r="C1550" s="2">
        <v>12.8</v>
      </c>
      <c r="D1550" s="2">
        <v>8.5980000000000008</v>
      </c>
      <c r="E1550" s="2">
        <v>24303</v>
      </c>
      <c r="F1550" s="2">
        <v>12.863200000000001</v>
      </c>
      <c r="G1550" s="2">
        <v>312614.34960000002</v>
      </c>
      <c r="H1550" s="21">
        <f t="shared" si="24"/>
        <v>-1.0814542107685161E-2</v>
      </c>
      <c r="I1550" s="13"/>
      <c r="J1550" s="13"/>
      <c r="K1550" s="13"/>
    </row>
    <row r="1551" spans="2:11" ht="13.5" x14ac:dyDescent="0.35">
      <c r="B1551" s="3">
        <v>44265</v>
      </c>
      <c r="C1551" s="2">
        <v>12.85</v>
      </c>
      <c r="D1551" s="2">
        <v>8.6316000000000006</v>
      </c>
      <c r="E1551" s="2">
        <v>14540</v>
      </c>
      <c r="F1551" s="2">
        <v>12.808999999999999</v>
      </c>
      <c r="G1551" s="2">
        <v>186242.86</v>
      </c>
      <c r="H1551" s="21">
        <f t="shared" si="24"/>
        <v>3.9078855547801635E-3</v>
      </c>
      <c r="I1551" s="13"/>
      <c r="J1551" s="13"/>
      <c r="K1551" s="13"/>
    </row>
    <row r="1552" spans="2:11" ht="13.5" x14ac:dyDescent="0.35">
      <c r="B1552" s="3">
        <v>44266</v>
      </c>
      <c r="C1552" s="2">
        <v>13</v>
      </c>
      <c r="D1552" s="2">
        <v>8.7323000000000004</v>
      </c>
      <c r="E1552" s="2">
        <v>65975</v>
      </c>
      <c r="F1552" s="2">
        <v>12.944000000000001</v>
      </c>
      <c r="G1552" s="2">
        <v>853980.4</v>
      </c>
      <c r="H1552" s="21">
        <f t="shared" si="24"/>
        <v>1.1666434959914707E-2</v>
      </c>
      <c r="I1552" s="13"/>
      <c r="J1552" s="13"/>
      <c r="K1552" s="13"/>
    </row>
    <row r="1553" spans="2:11" ht="13.5" x14ac:dyDescent="0.35">
      <c r="B1553" s="3">
        <v>44267</v>
      </c>
      <c r="C1553" s="2">
        <v>12.99</v>
      </c>
      <c r="D1553" s="2">
        <v>8.7256</v>
      </c>
      <c r="E1553" s="2">
        <v>29400</v>
      </c>
      <c r="F1553" s="2">
        <v>12.932499999999999</v>
      </c>
      <c r="G1553" s="2">
        <v>380215.5</v>
      </c>
      <c r="H1553" s="21">
        <f t="shared" si="24"/>
        <v>-7.6726635594292136E-4</v>
      </c>
      <c r="I1553" s="13"/>
      <c r="J1553" s="13"/>
      <c r="K1553" s="13"/>
    </row>
    <row r="1554" spans="2:11" ht="13.5" x14ac:dyDescent="0.35">
      <c r="B1554" s="3">
        <v>44270</v>
      </c>
      <c r="C1554" s="2">
        <v>13.15</v>
      </c>
      <c r="D1554" s="2">
        <v>8.8331</v>
      </c>
      <c r="E1554" s="2">
        <v>42039</v>
      </c>
      <c r="F1554" s="2">
        <v>13.0448</v>
      </c>
      <c r="G1554" s="2">
        <v>548390.34719999996</v>
      </c>
      <c r="H1554" s="21">
        <f t="shared" si="24"/>
        <v>1.2320069680021997E-2</v>
      </c>
      <c r="I1554" s="13"/>
      <c r="J1554" s="13"/>
      <c r="K1554" s="13"/>
    </row>
    <row r="1555" spans="2:11" ht="13.5" x14ac:dyDescent="0.35">
      <c r="B1555" s="3">
        <v>44271</v>
      </c>
      <c r="C1555" s="2">
        <v>12.99</v>
      </c>
      <c r="D1555" s="2">
        <v>8.7256</v>
      </c>
      <c r="E1555" s="2">
        <v>27341</v>
      </c>
      <c r="F1555" s="2">
        <v>13.0898</v>
      </c>
      <c r="G1555" s="2">
        <v>357888.2218</v>
      </c>
      <c r="H1555" s="21">
        <f t="shared" si="24"/>
        <v>-1.217013279596064E-2</v>
      </c>
      <c r="I1555" s="13"/>
      <c r="J1555" s="13"/>
      <c r="K1555" s="13"/>
    </row>
    <row r="1556" spans="2:11" ht="13.5" x14ac:dyDescent="0.35">
      <c r="B1556" s="3">
        <v>44272</v>
      </c>
      <c r="C1556" s="2">
        <v>13.09</v>
      </c>
      <c r="D1556" s="2">
        <v>8.7927999999999997</v>
      </c>
      <c r="E1556" s="2">
        <v>12938</v>
      </c>
      <c r="F1556" s="2">
        <v>13.0114</v>
      </c>
      <c r="G1556" s="2">
        <v>168341.4932</v>
      </c>
      <c r="H1556" s="21">
        <f t="shared" si="24"/>
        <v>7.7014761162555821E-3</v>
      </c>
      <c r="I1556" s="13"/>
      <c r="J1556" s="13"/>
      <c r="K1556" s="13"/>
    </row>
    <row r="1557" spans="2:11" ht="13.5" x14ac:dyDescent="0.35">
      <c r="B1557" s="3">
        <v>44273</v>
      </c>
      <c r="C1557" s="2">
        <v>13.02</v>
      </c>
      <c r="D1557" s="2">
        <v>8.7457999999999991</v>
      </c>
      <c r="E1557" s="2">
        <v>50627</v>
      </c>
      <c r="F1557" s="2">
        <v>13.065</v>
      </c>
      <c r="G1557" s="2">
        <v>661441.755</v>
      </c>
      <c r="H1557" s="21">
        <f t="shared" si="24"/>
        <v>-5.3452825038668682E-3</v>
      </c>
      <c r="I1557" s="13"/>
      <c r="J1557" s="13"/>
      <c r="K1557" s="13"/>
    </row>
    <row r="1558" spans="2:11" ht="13.5" x14ac:dyDescent="0.35">
      <c r="B1558" s="3">
        <v>44274</v>
      </c>
      <c r="C1558" s="2">
        <v>13.09</v>
      </c>
      <c r="D1558" s="2">
        <v>8.7927999999999997</v>
      </c>
      <c r="E1558" s="2">
        <v>43984</v>
      </c>
      <c r="F1558" s="2">
        <v>13.007899999999999</v>
      </c>
      <c r="G1558" s="2">
        <v>572139.47360000003</v>
      </c>
      <c r="H1558" s="21">
        <f t="shared" si="24"/>
        <v>5.3740080953143914E-3</v>
      </c>
      <c r="I1558" s="13"/>
      <c r="J1558" s="13"/>
      <c r="K1558" s="13"/>
    </row>
    <row r="1559" spans="2:11" ht="13.5" x14ac:dyDescent="0.35">
      <c r="B1559" s="3">
        <v>44277</v>
      </c>
      <c r="C1559" s="2">
        <v>12.98</v>
      </c>
      <c r="D1559" s="2">
        <v>8.7188999999999997</v>
      </c>
      <c r="E1559" s="2">
        <v>25324</v>
      </c>
      <c r="F1559" s="2">
        <v>12.999499999999999</v>
      </c>
      <c r="G1559" s="2">
        <v>329199.33799999999</v>
      </c>
      <c r="H1559" s="21">
        <f t="shared" si="24"/>
        <v>-8.4046037667182324E-3</v>
      </c>
      <c r="I1559" s="13"/>
      <c r="J1559" s="13"/>
      <c r="K1559" s="13"/>
    </row>
    <row r="1560" spans="2:11" ht="13.5" x14ac:dyDescent="0.35">
      <c r="B1560" s="3">
        <v>44278</v>
      </c>
      <c r="C1560" s="2">
        <v>12.98</v>
      </c>
      <c r="D1560" s="2">
        <v>8.7188999999999997</v>
      </c>
      <c r="E1560" s="2">
        <v>9012</v>
      </c>
      <c r="F1560" s="2">
        <v>12.938499999999999</v>
      </c>
      <c r="G1560" s="2">
        <v>116601.762</v>
      </c>
      <c r="H1560" s="21">
        <f t="shared" si="24"/>
        <v>0</v>
      </c>
      <c r="I1560" s="13"/>
      <c r="J1560" s="13"/>
      <c r="K1560" s="13"/>
    </row>
    <row r="1561" spans="2:11" ht="13.5" x14ac:dyDescent="0.35">
      <c r="B1561" s="3">
        <v>44279</v>
      </c>
      <c r="C1561" s="2">
        <v>12.97</v>
      </c>
      <c r="D1561" s="2">
        <v>8.7121999999999993</v>
      </c>
      <c r="E1561" s="2">
        <v>8978</v>
      </c>
      <c r="F1561" s="2">
        <v>12.977</v>
      </c>
      <c r="G1561" s="2">
        <v>116507.50599999999</v>
      </c>
      <c r="H1561" s="21">
        <f t="shared" si="24"/>
        <v>-7.6844556079326207E-4</v>
      </c>
      <c r="I1561" s="13"/>
      <c r="J1561" s="13"/>
      <c r="K1561" s="13"/>
    </row>
    <row r="1562" spans="2:11" ht="13.5" x14ac:dyDescent="0.35">
      <c r="B1562" s="3">
        <v>44280</v>
      </c>
      <c r="C1562" s="2">
        <v>12.9</v>
      </c>
      <c r="D1562" s="2">
        <v>8.6652000000000005</v>
      </c>
      <c r="E1562" s="2">
        <v>58837</v>
      </c>
      <c r="F1562" s="2">
        <v>12.903</v>
      </c>
      <c r="G1562" s="2">
        <v>759173.81099999999</v>
      </c>
      <c r="H1562" s="21">
        <f t="shared" si="24"/>
        <v>-5.3947338215374792E-3</v>
      </c>
      <c r="I1562" s="13"/>
      <c r="J1562" s="13"/>
      <c r="K1562" s="13"/>
    </row>
    <row r="1563" spans="2:11" ht="13.5" x14ac:dyDescent="0.35">
      <c r="B1563" s="3">
        <v>44281</v>
      </c>
      <c r="C1563" s="2">
        <v>12.98</v>
      </c>
      <c r="D1563" s="2">
        <v>8.7188999999999997</v>
      </c>
      <c r="E1563" s="2">
        <v>33425</v>
      </c>
      <c r="F1563" s="2">
        <v>12.9148</v>
      </c>
      <c r="G1563" s="2">
        <v>431677.19</v>
      </c>
      <c r="H1563" s="21">
        <f t="shared" si="24"/>
        <v>6.197202603517425E-3</v>
      </c>
      <c r="I1563" s="13"/>
      <c r="J1563" s="13"/>
      <c r="K1563" s="13"/>
    </row>
    <row r="1564" spans="2:11" ht="13.5" x14ac:dyDescent="0.35">
      <c r="B1564" s="3">
        <v>44284</v>
      </c>
      <c r="C1564" s="2">
        <v>12.94</v>
      </c>
      <c r="D1564" s="2">
        <v>8.6920000000000002</v>
      </c>
      <c r="E1564" s="2">
        <v>23855</v>
      </c>
      <c r="F1564" s="2">
        <v>12.900399999999999</v>
      </c>
      <c r="G1564" s="2">
        <v>307739.04200000002</v>
      </c>
      <c r="H1564" s="21">
        <f t="shared" si="24"/>
        <v>-3.0852515799010749E-3</v>
      </c>
      <c r="I1564" s="13"/>
      <c r="J1564" s="13"/>
      <c r="K1564" s="13"/>
    </row>
    <row r="1565" spans="2:11" ht="13.5" x14ac:dyDescent="0.35">
      <c r="B1565" s="3">
        <v>44285</v>
      </c>
      <c r="C1565" s="2">
        <v>12.93</v>
      </c>
      <c r="D1565" s="2">
        <v>8.6852999999999998</v>
      </c>
      <c r="E1565" s="2">
        <v>24648</v>
      </c>
      <c r="F1565" s="2">
        <v>12.907400000000001</v>
      </c>
      <c r="G1565" s="2">
        <v>318141.59519999998</v>
      </c>
      <c r="H1565" s="21">
        <f t="shared" si="24"/>
        <v>-7.7082374597335157E-4</v>
      </c>
      <c r="I1565" s="13"/>
      <c r="J1565" s="13"/>
      <c r="K1565" s="13"/>
    </row>
    <row r="1566" spans="2:11" ht="13.5" x14ac:dyDescent="0.35">
      <c r="B1566" s="3">
        <v>44286</v>
      </c>
      <c r="C1566" s="2">
        <v>12.92</v>
      </c>
      <c r="D1566" s="2">
        <v>8.6785999999999994</v>
      </c>
      <c r="E1566" s="2">
        <v>68332</v>
      </c>
      <c r="F1566" s="2">
        <v>12.9086</v>
      </c>
      <c r="G1566" s="2">
        <v>882070.45519999997</v>
      </c>
      <c r="H1566" s="21">
        <f t="shared" si="24"/>
        <v>-7.7141837357378243E-4</v>
      </c>
      <c r="I1566" s="13"/>
      <c r="J1566" s="13"/>
      <c r="K1566" s="13"/>
    </row>
    <row r="1567" spans="2:11" ht="13.5" x14ac:dyDescent="0.35">
      <c r="B1567" s="3">
        <v>44287</v>
      </c>
      <c r="C1567" s="2">
        <v>12.92</v>
      </c>
      <c r="D1567" s="2">
        <v>8.6785999999999994</v>
      </c>
      <c r="E1567" s="2">
        <v>57234</v>
      </c>
      <c r="F1567" s="2">
        <v>12.9091</v>
      </c>
      <c r="G1567" s="2">
        <v>738839.42940000002</v>
      </c>
      <c r="H1567" s="21">
        <f t="shared" si="24"/>
        <v>0</v>
      </c>
      <c r="I1567" s="13"/>
      <c r="J1567" s="13"/>
      <c r="K1567" s="13"/>
    </row>
    <row r="1568" spans="2:11" ht="13.5" x14ac:dyDescent="0.35">
      <c r="B1568" s="3">
        <v>44288</v>
      </c>
      <c r="C1568" s="2">
        <v>12.97</v>
      </c>
      <c r="D1568" s="2">
        <v>8.7121999999999993</v>
      </c>
      <c r="E1568" s="2">
        <v>89515</v>
      </c>
      <c r="F1568" s="2">
        <v>12.9275</v>
      </c>
      <c r="G1568" s="2">
        <v>1157205.1625000001</v>
      </c>
      <c r="H1568" s="21">
        <f t="shared" si="24"/>
        <v>3.8715921922890619E-3</v>
      </c>
      <c r="I1568" s="13"/>
      <c r="J1568" s="13"/>
      <c r="K1568" s="13"/>
    </row>
    <row r="1569" spans="2:11" ht="13.5" x14ac:dyDescent="0.35">
      <c r="B1569" s="3">
        <v>44291</v>
      </c>
      <c r="C1569" s="2">
        <v>13.09</v>
      </c>
      <c r="D1569" s="2">
        <v>8.7927999999999997</v>
      </c>
      <c r="E1569" s="2">
        <v>41022</v>
      </c>
      <c r="F1569" s="2">
        <v>13.036099999999999</v>
      </c>
      <c r="G1569" s="2">
        <v>534766.89419999998</v>
      </c>
      <c r="H1569" s="21">
        <f t="shared" si="24"/>
        <v>9.2513945960837046E-3</v>
      </c>
      <c r="I1569" s="13"/>
      <c r="J1569" s="13"/>
      <c r="K1569" s="13"/>
    </row>
    <row r="1570" spans="2:11" ht="13.5" x14ac:dyDescent="0.35">
      <c r="B1570" s="3">
        <v>44292</v>
      </c>
      <c r="C1570" s="2">
        <v>13</v>
      </c>
      <c r="D1570" s="2">
        <v>8.7323000000000004</v>
      </c>
      <c r="E1570" s="2">
        <v>46056</v>
      </c>
      <c r="F1570" s="2">
        <v>13</v>
      </c>
      <c r="G1570" s="2">
        <v>598728</v>
      </c>
      <c r="H1570" s="21">
        <f t="shared" si="24"/>
        <v>-6.8806296060412312E-3</v>
      </c>
      <c r="I1570" s="13"/>
      <c r="J1570" s="13"/>
      <c r="K1570" s="13"/>
    </row>
    <row r="1571" spans="2:11" ht="13.5" x14ac:dyDescent="0.35">
      <c r="B1571" s="3">
        <v>44293</v>
      </c>
      <c r="C1571" s="2">
        <v>12.97</v>
      </c>
      <c r="D1571" s="2">
        <v>8.7121999999999993</v>
      </c>
      <c r="E1571" s="2">
        <v>15625</v>
      </c>
      <c r="F1571" s="2">
        <v>12.982799999999999</v>
      </c>
      <c r="G1571" s="2">
        <v>202856.25</v>
      </c>
      <c r="H1571" s="21">
        <f t="shared" si="24"/>
        <v>-2.3017990678287641E-3</v>
      </c>
      <c r="I1571" s="13"/>
      <c r="J1571" s="13"/>
      <c r="K1571" s="13"/>
    </row>
    <row r="1572" spans="2:11" ht="13.5" x14ac:dyDescent="0.35">
      <c r="B1572" s="3">
        <v>44294</v>
      </c>
      <c r="C1572" s="2">
        <v>12.95</v>
      </c>
      <c r="D1572" s="2">
        <v>8.6988000000000003</v>
      </c>
      <c r="E1572" s="2">
        <v>69813</v>
      </c>
      <c r="F1572" s="2">
        <v>12.902699999999999</v>
      </c>
      <c r="G1572" s="2">
        <v>900776.19510000001</v>
      </c>
      <c r="H1572" s="21">
        <f t="shared" si="24"/>
        <v>-1.5380730469914568E-3</v>
      </c>
      <c r="I1572" s="13"/>
      <c r="J1572" s="13"/>
      <c r="K1572" s="13"/>
    </row>
    <row r="1573" spans="2:11" ht="13.5" x14ac:dyDescent="0.35">
      <c r="B1573" s="3">
        <v>44298</v>
      </c>
      <c r="C1573" s="2">
        <v>12.9</v>
      </c>
      <c r="D1573" s="2">
        <v>8.6652000000000005</v>
      </c>
      <c r="E1573" s="2">
        <v>20728</v>
      </c>
      <c r="F1573" s="2">
        <v>12.8995</v>
      </c>
      <c r="G1573" s="2">
        <v>267380.83600000001</v>
      </c>
      <c r="H1573" s="21">
        <f t="shared" si="24"/>
        <v>-3.8626017381707652E-3</v>
      </c>
      <c r="I1573" s="13"/>
      <c r="J1573" s="13"/>
      <c r="K1573" s="13"/>
    </row>
    <row r="1574" spans="2:11" ht="13.5" x14ac:dyDescent="0.35">
      <c r="B1574" s="3">
        <v>44299</v>
      </c>
      <c r="C1574" s="2">
        <v>12.87</v>
      </c>
      <c r="D1574" s="2">
        <v>8.6449999999999996</v>
      </c>
      <c r="E1574" s="2">
        <v>12667</v>
      </c>
      <c r="F1574" s="2">
        <v>12.8698</v>
      </c>
      <c r="G1574" s="2">
        <v>163021.75659999999</v>
      </c>
      <c r="H1574" s="21">
        <f t="shared" si="24"/>
        <v>-2.3311637354014774E-3</v>
      </c>
      <c r="I1574" s="13"/>
      <c r="J1574" s="13"/>
      <c r="K1574" s="13"/>
    </row>
    <row r="1575" spans="2:11" ht="13.5" x14ac:dyDescent="0.35">
      <c r="B1575" s="3">
        <v>44300</v>
      </c>
      <c r="C1575" s="2">
        <v>12.84</v>
      </c>
      <c r="D1575" s="2">
        <v>8.6249000000000002</v>
      </c>
      <c r="E1575" s="2">
        <v>9215</v>
      </c>
      <c r="F1575" s="2">
        <v>12.8445</v>
      </c>
      <c r="G1575" s="2">
        <v>118362.0675</v>
      </c>
      <c r="H1575" s="21">
        <f t="shared" si="24"/>
        <v>-2.3250433776748807E-3</v>
      </c>
      <c r="I1575" s="13"/>
      <c r="J1575" s="13"/>
      <c r="K1575" s="13"/>
    </row>
    <row r="1576" spans="2:11" ht="13.5" x14ac:dyDescent="0.35">
      <c r="B1576" s="3">
        <v>44301</v>
      </c>
      <c r="C1576" s="2">
        <v>12.74</v>
      </c>
      <c r="D1576" s="2">
        <v>8.5577000000000005</v>
      </c>
      <c r="E1576" s="2">
        <v>17893</v>
      </c>
      <c r="F1576" s="2">
        <v>12.7593</v>
      </c>
      <c r="G1576" s="2">
        <v>228302.15489999999</v>
      </c>
      <c r="H1576" s="21">
        <f t="shared" si="24"/>
        <v>-7.7913946828368679E-3</v>
      </c>
      <c r="I1576" s="13"/>
      <c r="J1576" s="13"/>
      <c r="K1576" s="13"/>
    </row>
    <row r="1577" spans="2:11" ht="13.5" x14ac:dyDescent="0.35">
      <c r="B1577" s="3">
        <v>44302</v>
      </c>
      <c r="C1577" s="2">
        <v>12.74</v>
      </c>
      <c r="D1577" s="2">
        <v>8.5577000000000005</v>
      </c>
      <c r="E1577" s="2">
        <v>20622</v>
      </c>
      <c r="F1577" s="2">
        <v>12.6264</v>
      </c>
      <c r="G1577" s="2">
        <v>260381.6208</v>
      </c>
      <c r="H1577" s="21">
        <f t="shared" si="24"/>
        <v>0</v>
      </c>
      <c r="I1577" s="13"/>
      <c r="J1577" s="13"/>
      <c r="K1577" s="13"/>
    </row>
    <row r="1578" spans="2:11" ht="13.5" x14ac:dyDescent="0.35">
      <c r="B1578" s="3">
        <v>44305</v>
      </c>
      <c r="C1578" s="2">
        <v>12.74</v>
      </c>
      <c r="D1578" s="2">
        <v>8.5577000000000005</v>
      </c>
      <c r="E1578" s="2">
        <v>10791</v>
      </c>
      <c r="F1578" s="2">
        <v>12.664899999999999</v>
      </c>
      <c r="G1578" s="2">
        <v>136666.93590000001</v>
      </c>
      <c r="H1578" s="21">
        <f t="shared" si="24"/>
        <v>0</v>
      </c>
      <c r="I1578" s="13"/>
      <c r="J1578" s="13"/>
      <c r="K1578" s="13"/>
    </row>
    <row r="1579" spans="2:11" ht="13.5" x14ac:dyDescent="0.35">
      <c r="B1579" s="3">
        <v>44306</v>
      </c>
      <c r="C1579" s="2">
        <v>12.69</v>
      </c>
      <c r="D1579" s="2">
        <v>8.5241000000000007</v>
      </c>
      <c r="E1579" s="2">
        <v>13597</v>
      </c>
      <c r="F1579" s="2">
        <v>12.605</v>
      </c>
      <c r="G1579" s="2">
        <v>171390.185</v>
      </c>
      <c r="H1579" s="21">
        <f t="shared" si="24"/>
        <v>-3.926288605583258E-3</v>
      </c>
      <c r="I1579" s="13"/>
      <c r="J1579" s="13"/>
      <c r="K1579" s="13"/>
    </row>
    <row r="1580" spans="2:11" ht="13.5" x14ac:dyDescent="0.35">
      <c r="B1580" s="3">
        <v>44307</v>
      </c>
      <c r="C1580" s="2">
        <v>12.6</v>
      </c>
      <c r="D1580" s="2">
        <v>8.4636999999999993</v>
      </c>
      <c r="E1580" s="2">
        <v>31942</v>
      </c>
      <c r="F1580" s="2">
        <v>12.5312</v>
      </c>
      <c r="G1580" s="2">
        <v>400271.59039999999</v>
      </c>
      <c r="H1580" s="21">
        <f t="shared" si="24"/>
        <v>-7.0857920484275567E-3</v>
      </c>
      <c r="I1580" s="13"/>
      <c r="J1580" s="13"/>
      <c r="K1580" s="13"/>
    </row>
    <row r="1581" spans="2:11" ht="13.5" x14ac:dyDescent="0.35">
      <c r="B1581" s="3">
        <v>44308</v>
      </c>
      <c r="C1581" s="2">
        <v>12.45</v>
      </c>
      <c r="D1581" s="2">
        <v>8.3628999999999998</v>
      </c>
      <c r="E1581" s="2">
        <v>17006</v>
      </c>
      <c r="F1581" s="2">
        <v>12.462400000000001</v>
      </c>
      <c r="G1581" s="2">
        <v>211935.57440000001</v>
      </c>
      <c r="H1581" s="21">
        <f t="shared" si="24"/>
        <v>-1.1909684889587244E-2</v>
      </c>
      <c r="I1581" s="13"/>
      <c r="J1581" s="13"/>
      <c r="K1581" s="13"/>
    </row>
    <row r="1582" spans="2:11" ht="13.5" x14ac:dyDescent="0.35">
      <c r="B1582" s="3">
        <v>44309</v>
      </c>
      <c r="C1582" s="2">
        <v>12.49</v>
      </c>
      <c r="D1582" s="2">
        <v>8.3897999999999993</v>
      </c>
      <c r="E1582" s="2">
        <v>12617</v>
      </c>
      <c r="F1582" s="2">
        <v>12.4749</v>
      </c>
      <c r="G1582" s="2">
        <v>157395.81330000001</v>
      </c>
      <c r="H1582" s="21">
        <f t="shared" si="24"/>
        <v>3.2165875473818268E-3</v>
      </c>
      <c r="I1582" s="13"/>
      <c r="J1582" s="13"/>
      <c r="K1582" s="13"/>
    </row>
    <row r="1583" spans="2:11" ht="13.5" x14ac:dyDescent="0.35">
      <c r="B1583" s="3">
        <v>44312</v>
      </c>
      <c r="C1583" s="2">
        <v>12.35</v>
      </c>
      <c r="D1583" s="2">
        <v>8.2957000000000001</v>
      </c>
      <c r="E1583" s="2">
        <v>14008</v>
      </c>
      <c r="F1583" s="2">
        <v>12.380599999999999</v>
      </c>
      <c r="G1583" s="2">
        <v>173427.4448</v>
      </c>
      <c r="H1583" s="21">
        <f t="shared" si="24"/>
        <v>-1.1216000381415432E-2</v>
      </c>
      <c r="I1583" s="13"/>
      <c r="J1583" s="13"/>
      <c r="K1583" s="13"/>
    </row>
    <row r="1584" spans="2:11" ht="13.5" x14ac:dyDescent="0.35">
      <c r="B1584" s="3">
        <v>44313</v>
      </c>
      <c r="C1584" s="2">
        <v>12.34</v>
      </c>
      <c r="D1584" s="2">
        <v>8.2889999999999997</v>
      </c>
      <c r="E1584" s="2">
        <v>22649</v>
      </c>
      <c r="F1584" s="2">
        <v>12.3652</v>
      </c>
      <c r="G1584" s="2">
        <v>280059.41480000003</v>
      </c>
      <c r="H1584" s="21">
        <f t="shared" si="24"/>
        <v>-8.0764733536656003E-4</v>
      </c>
      <c r="I1584" s="13"/>
      <c r="J1584" s="13"/>
      <c r="K1584" s="13"/>
    </row>
    <row r="1585" spans="2:11" ht="13.5" x14ac:dyDescent="0.35">
      <c r="B1585" s="3">
        <v>44314</v>
      </c>
      <c r="C1585" s="2">
        <v>12.39</v>
      </c>
      <c r="D1585" s="2">
        <v>8.3225999999999996</v>
      </c>
      <c r="E1585" s="2">
        <v>8990</v>
      </c>
      <c r="F1585" s="2">
        <v>12.383800000000001</v>
      </c>
      <c r="G1585" s="2">
        <v>111330.36199999999</v>
      </c>
      <c r="H1585" s="21">
        <f t="shared" si="24"/>
        <v>4.0535649656170654E-3</v>
      </c>
      <c r="I1585" s="13"/>
      <c r="J1585" s="13"/>
      <c r="K1585" s="13"/>
    </row>
    <row r="1586" spans="2:11" ht="13.5" x14ac:dyDescent="0.35">
      <c r="B1586" s="3">
        <v>44315</v>
      </c>
      <c r="C1586" s="2">
        <v>12.69</v>
      </c>
      <c r="D1586" s="2">
        <v>8.5241000000000007</v>
      </c>
      <c r="E1586" s="2">
        <v>29102</v>
      </c>
      <c r="F1586" s="2">
        <v>12.417</v>
      </c>
      <c r="G1586" s="2">
        <v>361359.53399999999</v>
      </c>
      <c r="H1586" s="21">
        <f t="shared" si="24"/>
        <v>2.4211184004998575E-2</v>
      </c>
      <c r="I1586" s="13"/>
      <c r="J1586" s="13"/>
      <c r="K1586" s="13"/>
    </row>
    <row r="1587" spans="2:11" ht="13.5" x14ac:dyDescent="0.35">
      <c r="B1587" s="3">
        <v>44316</v>
      </c>
      <c r="C1587" s="2">
        <v>12.6</v>
      </c>
      <c r="D1587" s="2">
        <v>8.4636999999999993</v>
      </c>
      <c r="E1587" s="2">
        <v>11029</v>
      </c>
      <c r="F1587" s="2">
        <v>12.5722</v>
      </c>
      <c r="G1587" s="2">
        <v>138658.79380000001</v>
      </c>
      <c r="H1587" s="21">
        <f t="shared" si="24"/>
        <v>-7.0857920484275567E-3</v>
      </c>
      <c r="I1587" s="13"/>
      <c r="J1587" s="13"/>
      <c r="K1587" s="13"/>
    </row>
    <row r="1588" spans="2:11" ht="13.5" x14ac:dyDescent="0.35">
      <c r="B1588" s="3">
        <v>44319</v>
      </c>
      <c r="C1588" s="2">
        <v>12.6</v>
      </c>
      <c r="D1588" s="2">
        <v>8.4636999999999993</v>
      </c>
      <c r="E1588" s="2">
        <v>9714</v>
      </c>
      <c r="F1588" s="2">
        <v>12.568899999999999</v>
      </c>
      <c r="G1588" s="2">
        <v>122094.29459999999</v>
      </c>
      <c r="H1588" s="21">
        <f t="shared" si="24"/>
        <v>0</v>
      </c>
      <c r="I1588" s="13"/>
      <c r="J1588" s="13"/>
      <c r="K1588" s="13"/>
    </row>
    <row r="1589" spans="2:11" ht="13.5" x14ac:dyDescent="0.35">
      <c r="B1589" s="3">
        <v>44320</v>
      </c>
      <c r="C1589" s="2">
        <v>12.69</v>
      </c>
      <c r="D1589" s="2">
        <v>8.5241000000000007</v>
      </c>
      <c r="E1589" s="2">
        <v>261659</v>
      </c>
      <c r="F1589" s="2">
        <v>12.515499999999999</v>
      </c>
      <c r="G1589" s="2">
        <v>3274793.2144999998</v>
      </c>
      <c r="H1589" s="21">
        <f t="shared" si="24"/>
        <v>7.1363588028877847E-3</v>
      </c>
      <c r="I1589" s="13"/>
      <c r="J1589" s="13"/>
      <c r="K1589" s="13"/>
    </row>
    <row r="1590" spans="2:11" ht="13.5" x14ac:dyDescent="0.35">
      <c r="B1590" s="3">
        <v>44321</v>
      </c>
      <c r="C1590" s="2">
        <v>12.68</v>
      </c>
      <c r="D1590" s="2">
        <v>8.5174000000000003</v>
      </c>
      <c r="E1590" s="2">
        <v>8061</v>
      </c>
      <c r="F1590" s="2">
        <v>12.5924</v>
      </c>
      <c r="G1590" s="2">
        <v>101507.3364</v>
      </c>
      <c r="H1590" s="21">
        <f t="shared" si="24"/>
        <v>-7.8600673384877841E-4</v>
      </c>
      <c r="I1590" s="13"/>
      <c r="J1590" s="13"/>
      <c r="K1590" s="13"/>
    </row>
    <row r="1591" spans="2:11" ht="13.5" x14ac:dyDescent="0.35">
      <c r="B1591" s="3">
        <v>44322</v>
      </c>
      <c r="C1591" s="2">
        <v>12.64</v>
      </c>
      <c r="D1591" s="2">
        <v>8.4905000000000008</v>
      </c>
      <c r="E1591" s="2">
        <v>6972</v>
      </c>
      <c r="F1591" s="2">
        <v>12.673999999999999</v>
      </c>
      <c r="G1591" s="2">
        <v>88363.127999999997</v>
      </c>
      <c r="H1591" s="21">
        <f t="shared" si="24"/>
        <v>-3.1582407777020543E-3</v>
      </c>
      <c r="I1591" s="13"/>
      <c r="J1591" s="13"/>
      <c r="K1591" s="13"/>
    </row>
    <row r="1592" spans="2:11" ht="13.5" x14ac:dyDescent="0.35">
      <c r="B1592" s="3">
        <v>44323</v>
      </c>
      <c r="C1592" s="2">
        <v>12.5</v>
      </c>
      <c r="D1592" s="2">
        <v>8.3964999999999996</v>
      </c>
      <c r="E1592" s="2">
        <v>12794</v>
      </c>
      <c r="F1592" s="2">
        <v>12.561299999999999</v>
      </c>
      <c r="G1592" s="2">
        <v>160709.27220000001</v>
      </c>
      <c r="H1592" s="21">
        <f t="shared" si="24"/>
        <v>-1.1071197220422964E-2</v>
      </c>
      <c r="I1592" s="13"/>
      <c r="J1592" s="13"/>
      <c r="K1592" s="13"/>
    </row>
    <row r="1593" spans="2:11" ht="13.5" x14ac:dyDescent="0.35">
      <c r="B1593" s="3">
        <v>44326</v>
      </c>
      <c r="C1593" s="2">
        <v>12.55</v>
      </c>
      <c r="D1593" s="2">
        <v>8.4300999999999995</v>
      </c>
      <c r="E1593" s="2">
        <v>9376</v>
      </c>
      <c r="F1593" s="2">
        <v>12.48</v>
      </c>
      <c r="G1593" s="2">
        <v>117012.48</v>
      </c>
      <c r="H1593" s="21">
        <f t="shared" si="24"/>
        <v>4.0016673614005661E-3</v>
      </c>
      <c r="I1593" s="13"/>
      <c r="J1593" s="13"/>
      <c r="K1593" s="13"/>
    </row>
    <row r="1594" spans="2:11" ht="13.5" x14ac:dyDescent="0.35">
      <c r="B1594" s="3">
        <v>44327</v>
      </c>
      <c r="C1594" s="2">
        <v>12.79</v>
      </c>
      <c r="D1594" s="2">
        <v>8.5913000000000004</v>
      </c>
      <c r="E1594" s="2">
        <v>58180</v>
      </c>
      <c r="F1594" s="2">
        <v>12.5838</v>
      </c>
      <c r="G1594" s="2">
        <v>732125.48400000005</v>
      </c>
      <c r="H1594" s="21">
        <f t="shared" si="24"/>
        <v>1.9121955848685177E-2</v>
      </c>
      <c r="I1594" s="13"/>
      <c r="J1594" s="13"/>
      <c r="K1594" s="13"/>
    </row>
    <row r="1595" spans="2:11" ht="13.5" x14ac:dyDescent="0.35">
      <c r="B1595" s="3">
        <v>44333</v>
      </c>
      <c r="C1595" s="2">
        <v>12.88</v>
      </c>
      <c r="D1595" s="2">
        <v>8.6516999999999999</v>
      </c>
      <c r="E1595" s="2">
        <v>27302</v>
      </c>
      <c r="F1595" s="2">
        <v>12.8292</v>
      </c>
      <c r="G1595" s="2">
        <v>350262.81839999999</v>
      </c>
      <c r="H1595" s="21">
        <f t="shared" si="24"/>
        <v>7.030367930348092E-3</v>
      </c>
      <c r="I1595" s="13"/>
      <c r="J1595" s="13"/>
      <c r="K1595" s="13"/>
    </row>
    <row r="1596" spans="2:11" ht="13.5" x14ac:dyDescent="0.35">
      <c r="B1596" s="3">
        <v>44334</v>
      </c>
      <c r="C1596" s="2">
        <v>12.91</v>
      </c>
      <c r="D1596" s="2">
        <v>8.6719000000000008</v>
      </c>
      <c r="E1596" s="2">
        <v>23675</v>
      </c>
      <c r="F1596" s="2">
        <v>12.8988</v>
      </c>
      <c r="G1596" s="2">
        <v>305379.09000000003</v>
      </c>
      <c r="H1596" s="21">
        <f t="shared" si="24"/>
        <v>2.3348012529330517E-3</v>
      </c>
      <c r="I1596" s="13"/>
      <c r="J1596" s="13"/>
      <c r="K1596" s="13"/>
    </row>
    <row r="1597" spans="2:11" ht="13.5" x14ac:dyDescent="0.35">
      <c r="B1597" s="3">
        <v>44335</v>
      </c>
      <c r="C1597" s="2">
        <v>12.9</v>
      </c>
      <c r="D1597" s="2">
        <v>8.6652000000000005</v>
      </c>
      <c r="E1597" s="2">
        <v>16712</v>
      </c>
      <c r="F1597" s="2">
        <v>12.894</v>
      </c>
      <c r="G1597" s="2">
        <v>215484.52799999999</v>
      </c>
      <c r="H1597" s="21">
        <f t="shared" si="24"/>
        <v>-7.7261038526740063E-4</v>
      </c>
      <c r="I1597" s="13"/>
      <c r="J1597" s="13"/>
      <c r="K1597" s="13"/>
    </row>
    <row r="1598" spans="2:11" ht="13.5" x14ac:dyDescent="0.35">
      <c r="B1598" s="3">
        <v>44336</v>
      </c>
      <c r="C1598" s="2">
        <v>12.93</v>
      </c>
      <c r="D1598" s="2">
        <v>8.6852999999999998</v>
      </c>
      <c r="E1598" s="2">
        <v>29155</v>
      </c>
      <c r="F1598" s="2">
        <v>12.9114</v>
      </c>
      <c r="G1598" s="2">
        <v>376431.86700000003</v>
      </c>
      <c r="H1598" s="21">
        <f t="shared" si="24"/>
        <v>2.3196233208696094E-3</v>
      </c>
      <c r="I1598" s="13"/>
      <c r="J1598" s="13"/>
      <c r="K1598" s="13"/>
    </row>
    <row r="1599" spans="2:11" ht="13.5" x14ac:dyDescent="0.35">
      <c r="B1599" s="3">
        <v>44337</v>
      </c>
      <c r="C1599" s="2">
        <v>12.9</v>
      </c>
      <c r="D1599" s="2">
        <v>8.6652000000000005</v>
      </c>
      <c r="E1599" s="2">
        <v>19875</v>
      </c>
      <c r="F1599" s="2">
        <v>12.9049</v>
      </c>
      <c r="G1599" s="2">
        <v>256484.88750000001</v>
      </c>
      <c r="H1599" s="21">
        <f t="shared" si="24"/>
        <v>-2.3142551207211426E-3</v>
      </c>
      <c r="I1599" s="13"/>
      <c r="J1599" s="13"/>
      <c r="K1599" s="13"/>
    </row>
    <row r="1600" spans="2:11" ht="13.5" x14ac:dyDescent="0.35">
      <c r="B1600" s="3">
        <v>44340</v>
      </c>
      <c r="C1600" s="2">
        <v>12.85</v>
      </c>
      <c r="D1600" s="2">
        <v>8.6316000000000006</v>
      </c>
      <c r="E1600" s="2">
        <v>13177</v>
      </c>
      <c r="F1600" s="2">
        <v>12.8283</v>
      </c>
      <c r="G1600" s="2">
        <v>169038.5091</v>
      </c>
      <c r="H1600" s="21">
        <f t="shared" si="24"/>
        <v>-3.8775792826478157E-3</v>
      </c>
      <c r="I1600" s="13"/>
      <c r="J1600" s="13"/>
      <c r="K1600" s="13"/>
    </row>
    <row r="1601" spans="2:11" ht="13.5" x14ac:dyDescent="0.35">
      <c r="B1601" s="3">
        <v>44341</v>
      </c>
      <c r="C1601" s="2">
        <v>12.88</v>
      </c>
      <c r="D1601" s="2">
        <v>8.6516999999999999</v>
      </c>
      <c r="E1601" s="2">
        <v>13112</v>
      </c>
      <c r="F1601" s="2">
        <v>12.822699999999999</v>
      </c>
      <c r="G1601" s="2">
        <v>168131.24239999999</v>
      </c>
      <c r="H1601" s="21">
        <f t="shared" si="24"/>
        <v>2.328652856944175E-3</v>
      </c>
      <c r="I1601" s="13"/>
      <c r="J1601" s="13"/>
      <c r="K1601" s="13"/>
    </row>
    <row r="1602" spans="2:11" ht="13.5" x14ac:dyDescent="0.35">
      <c r="B1602" s="3">
        <v>44342</v>
      </c>
      <c r="C1602" s="2">
        <v>12.84</v>
      </c>
      <c r="D1602" s="2">
        <v>8.6249000000000002</v>
      </c>
      <c r="E1602" s="2">
        <v>7448</v>
      </c>
      <c r="F1602" s="2">
        <v>12.8887</v>
      </c>
      <c r="G1602" s="2">
        <v>95995.037599999996</v>
      </c>
      <c r="H1602" s="21">
        <f t="shared" si="24"/>
        <v>-3.0976571078516028E-3</v>
      </c>
      <c r="I1602" s="13"/>
      <c r="J1602" s="13"/>
      <c r="K1602" s="13"/>
    </row>
    <row r="1603" spans="2:11" ht="13.5" x14ac:dyDescent="0.35">
      <c r="B1603" s="3">
        <v>44343</v>
      </c>
      <c r="C1603" s="2">
        <v>12.8</v>
      </c>
      <c r="D1603" s="2">
        <v>8.5980000000000008</v>
      </c>
      <c r="E1603" s="2">
        <v>15609</v>
      </c>
      <c r="F1603" s="2">
        <v>12.8245</v>
      </c>
      <c r="G1603" s="2">
        <v>200177.62049999999</v>
      </c>
      <c r="H1603" s="21">
        <f t="shared" si="24"/>
        <v>-3.1188767405998306E-3</v>
      </c>
      <c r="I1603" s="13"/>
      <c r="J1603" s="13"/>
      <c r="K1603" s="13"/>
    </row>
    <row r="1604" spans="2:11" ht="13.5" x14ac:dyDescent="0.35">
      <c r="B1604" s="3">
        <v>44344</v>
      </c>
      <c r="C1604" s="2">
        <v>12.8</v>
      </c>
      <c r="D1604" s="2">
        <v>8.5980000000000008</v>
      </c>
      <c r="E1604" s="2">
        <v>156856</v>
      </c>
      <c r="F1604" s="2">
        <v>12.7531</v>
      </c>
      <c r="G1604" s="2">
        <v>2000400.2535999999</v>
      </c>
      <c r="H1604" s="21">
        <f t="shared" si="24"/>
        <v>0</v>
      </c>
      <c r="I1604" s="13"/>
      <c r="J1604" s="13"/>
      <c r="K1604" s="13"/>
    </row>
    <row r="1605" spans="2:11" ht="13.5" x14ac:dyDescent="0.35">
      <c r="B1605" s="3">
        <v>44347</v>
      </c>
      <c r="C1605" s="2">
        <v>12.75</v>
      </c>
      <c r="D1605" s="2">
        <v>8.5643999999999991</v>
      </c>
      <c r="E1605" s="2">
        <v>17126</v>
      </c>
      <c r="F1605" s="2">
        <v>12.748699999999999</v>
      </c>
      <c r="G1605" s="2">
        <v>218334.23620000001</v>
      </c>
      <c r="H1605" s="21">
        <f t="shared" si="24"/>
        <v>-3.9078855547803708E-3</v>
      </c>
      <c r="I1605" s="13"/>
      <c r="J1605" s="13"/>
      <c r="K1605" s="13"/>
    </row>
    <row r="1606" spans="2:11" ht="13.5" x14ac:dyDescent="0.35">
      <c r="B1606" s="3">
        <v>44348</v>
      </c>
      <c r="C1606" s="2">
        <v>12.71</v>
      </c>
      <c r="D1606" s="2">
        <v>8.5374999999999996</v>
      </c>
      <c r="E1606" s="2">
        <v>22786</v>
      </c>
      <c r="F1606" s="2">
        <v>12.763400000000001</v>
      </c>
      <c r="G1606" s="2">
        <v>290826.83240000001</v>
      </c>
      <c r="H1606" s="21">
        <f t="shared" si="24"/>
        <v>-3.1409088786137364E-3</v>
      </c>
      <c r="I1606" s="13"/>
      <c r="J1606" s="13"/>
      <c r="K1606" s="13"/>
    </row>
    <row r="1607" spans="2:11" ht="13.5" x14ac:dyDescent="0.35">
      <c r="B1607" s="3">
        <v>44349</v>
      </c>
      <c r="C1607" s="2">
        <v>12.7</v>
      </c>
      <c r="D1607" s="2">
        <v>8.5307999999999993</v>
      </c>
      <c r="E1607" s="2">
        <v>20841</v>
      </c>
      <c r="F1607" s="2">
        <v>12.716799999999999</v>
      </c>
      <c r="G1607" s="2">
        <v>265030.82880000002</v>
      </c>
      <c r="H1607" s="21">
        <f t="shared" ref="H1607:H1670" si="25">(D1607-D1606)/D1606</f>
        <v>-7.8477306002932624E-4</v>
      </c>
      <c r="I1607" s="13"/>
      <c r="J1607" s="13"/>
      <c r="K1607" s="13"/>
    </row>
    <row r="1608" spans="2:11" ht="13.5" x14ac:dyDescent="0.35">
      <c r="B1608" s="3">
        <v>44350</v>
      </c>
      <c r="C1608" s="2">
        <v>12.69</v>
      </c>
      <c r="D1608" s="2">
        <v>8.5241000000000007</v>
      </c>
      <c r="E1608" s="2">
        <v>16379</v>
      </c>
      <c r="F1608" s="2">
        <v>12.567299999999999</v>
      </c>
      <c r="G1608" s="2">
        <v>205839.80669999999</v>
      </c>
      <c r="H1608" s="21">
        <f t="shared" si="25"/>
        <v>-7.8538941248166606E-4</v>
      </c>
      <c r="I1608" s="13"/>
      <c r="J1608" s="13"/>
      <c r="K1608" s="13"/>
    </row>
    <row r="1609" spans="2:11" ht="13.5" x14ac:dyDescent="0.35">
      <c r="B1609" s="3">
        <v>44351</v>
      </c>
      <c r="C1609" s="2">
        <v>12.5</v>
      </c>
      <c r="D1609" s="2">
        <v>8.3964999999999996</v>
      </c>
      <c r="E1609" s="2">
        <v>17986</v>
      </c>
      <c r="F1609" s="2">
        <v>12.5276</v>
      </c>
      <c r="G1609" s="2">
        <v>225321.4136</v>
      </c>
      <c r="H1609" s="21">
        <f t="shared" si="25"/>
        <v>-1.4969322274492443E-2</v>
      </c>
      <c r="I1609" s="13"/>
      <c r="J1609" s="13"/>
      <c r="K1609" s="13"/>
    </row>
    <row r="1610" spans="2:11" ht="13.5" x14ac:dyDescent="0.35">
      <c r="B1610" s="3">
        <v>44354</v>
      </c>
      <c r="C1610" s="2">
        <v>12.6</v>
      </c>
      <c r="D1610" s="2">
        <v>8.4636999999999993</v>
      </c>
      <c r="E1610" s="2">
        <v>3325</v>
      </c>
      <c r="F1610" s="2">
        <v>12.5131</v>
      </c>
      <c r="G1610" s="2">
        <v>41606.057500000003</v>
      </c>
      <c r="H1610" s="21">
        <f t="shared" si="25"/>
        <v>8.0033347228011323E-3</v>
      </c>
      <c r="I1610" s="13"/>
      <c r="J1610" s="13"/>
      <c r="K1610" s="13"/>
    </row>
    <row r="1611" spans="2:11" ht="13.5" x14ac:dyDescent="0.35">
      <c r="B1611" s="3">
        <v>44355</v>
      </c>
      <c r="C1611" s="2">
        <v>12.57</v>
      </c>
      <c r="D1611" s="2">
        <v>8.4435000000000002</v>
      </c>
      <c r="E1611" s="2">
        <v>8175</v>
      </c>
      <c r="F1611" s="2">
        <v>12.5436</v>
      </c>
      <c r="G1611" s="2">
        <v>102543.93</v>
      </c>
      <c r="H1611" s="21">
        <f t="shared" si="25"/>
        <v>-2.3866630433497299E-3</v>
      </c>
      <c r="I1611" s="13"/>
      <c r="J1611" s="13"/>
      <c r="K1611" s="13"/>
    </row>
    <row r="1612" spans="2:11" ht="13.5" x14ac:dyDescent="0.35">
      <c r="B1612" s="3">
        <v>44356</v>
      </c>
      <c r="C1612" s="2">
        <v>12.69</v>
      </c>
      <c r="D1612" s="2">
        <v>8.5241000000000007</v>
      </c>
      <c r="E1612" s="2">
        <v>2668</v>
      </c>
      <c r="F1612" s="2">
        <v>12.5703</v>
      </c>
      <c r="G1612" s="2">
        <v>33537.560400000002</v>
      </c>
      <c r="H1612" s="21">
        <f t="shared" si="25"/>
        <v>9.5458044649731084E-3</v>
      </c>
      <c r="I1612" s="13"/>
      <c r="J1612" s="13"/>
      <c r="K1612" s="13"/>
    </row>
    <row r="1613" spans="2:11" ht="13.5" x14ac:dyDescent="0.35">
      <c r="B1613" s="3">
        <v>44357</v>
      </c>
      <c r="C1613" s="2">
        <v>12.69</v>
      </c>
      <c r="D1613" s="2">
        <v>8.5241000000000007</v>
      </c>
      <c r="E1613" s="2">
        <v>6354</v>
      </c>
      <c r="F1613" s="2">
        <v>12.5999</v>
      </c>
      <c r="G1613" s="2">
        <v>80059.764599999995</v>
      </c>
      <c r="H1613" s="21">
        <f t="shared" si="25"/>
        <v>0</v>
      </c>
      <c r="I1613" s="13"/>
      <c r="J1613" s="13"/>
      <c r="K1613" s="13"/>
    </row>
    <row r="1614" spans="2:11" ht="13.5" x14ac:dyDescent="0.35">
      <c r="B1614" s="3">
        <v>44358</v>
      </c>
      <c r="C1614" s="2">
        <v>12.6</v>
      </c>
      <c r="D1614" s="2">
        <v>8.4636999999999993</v>
      </c>
      <c r="E1614" s="2">
        <v>6774</v>
      </c>
      <c r="F1614" s="2">
        <v>12.5137</v>
      </c>
      <c r="G1614" s="2">
        <v>84767.803799999994</v>
      </c>
      <c r="H1614" s="21">
        <f t="shared" si="25"/>
        <v>-7.0857920484275567E-3</v>
      </c>
      <c r="I1614" s="13"/>
      <c r="J1614" s="13"/>
      <c r="K1614" s="13"/>
    </row>
    <row r="1615" spans="2:11" ht="13.5" x14ac:dyDescent="0.35">
      <c r="B1615" s="3">
        <v>44361</v>
      </c>
      <c r="C1615" s="2">
        <v>12.57</v>
      </c>
      <c r="D1615" s="2">
        <v>8.4435000000000002</v>
      </c>
      <c r="E1615" s="2">
        <v>2832</v>
      </c>
      <c r="F1615" s="2">
        <v>12.538600000000001</v>
      </c>
      <c r="G1615" s="2">
        <v>35509.315199999997</v>
      </c>
      <c r="H1615" s="21">
        <f t="shared" si="25"/>
        <v>-2.3866630433497299E-3</v>
      </c>
      <c r="I1615" s="13"/>
      <c r="J1615" s="13"/>
      <c r="K1615" s="13"/>
    </row>
    <row r="1616" spans="2:11" ht="13.5" x14ac:dyDescent="0.35">
      <c r="B1616" s="3">
        <v>44362</v>
      </c>
      <c r="C1616" s="2">
        <v>12.55</v>
      </c>
      <c r="D1616" s="2">
        <v>8.4300999999999995</v>
      </c>
      <c r="E1616" s="2">
        <v>4675</v>
      </c>
      <c r="F1616" s="2">
        <v>12.4968</v>
      </c>
      <c r="G1616" s="2">
        <v>58422.54</v>
      </c>
      <c r="H1616" s="21">
        <f t="shared" si="25"/>
        <v>-1.587019600876502E-3</v>
      </c>
      <c r="I1616" s="13"/>
      <c r="J1616" s="13"/>
      <c r="K1616" s="13"/>
    </row>
    <row r="1617" spans="2:11" ht="13.5" x14ac:dyDescent="0.35">
      <c r="B1617" s="3">
        <v>44363</v>
      </c>
      <c r="C1617" s="2">
        <v>12.5</v>
      </c>
      <c r="D1617" s="2">
        <v>8.3964999999999996</v>
      </c>
      <c r="E1617" s="2">
        <v>24323</v>
      </c>
      <c r="F1617" s="2">
        <v>12.424300000000001</v>
      </c>
      <c r="G1617" s="2">
        <v>302196.24890000001</v>
      </c>
      <c r="H1617" s="21">
        <f t="shared" si="25"/>
        <v>-3.9857178443909154E-3</v>
      </c>
      <c r="I1617" s="13"/>
      <c r="J1617" s="13"/>
      <c r="K1617" s="13"/>
    </row>
    <row r="1618" spans="2:11" ht="13.5" x14ac:dyDescent="0.35">
      <c r="B1618" s="3">
        <v>44364</v>
      </c>
      <c r="C1618" s="2">
        <v>12.45</v>
      </c>
      <c r="D1618" s="2">
        <v>8.3628999999999998</v>
      </c>
      <c r="E1618" s="2">
        <v>5701</v>
      </c>
      <c r="F1618" s="2">
        <v>12.4407</v>
      </c>
      <c r="G1618" s="2">
        <v>70924.430699999997</v>
      </c>
      <c r="H1618" s="21">
        <f t="shared" si="25"/>
        <v>-4.0016673614005661E-3</v>
      </c>
      <c r="I1618" s="13"/>
      <c r="J1618" s="13"/>
      <c r="K1618" s="13"/>
    </row>
    <row r="1619" spans="2:11" ht="13.5" x14ac:dyDescent="0.35">
      <c r="B1619" s="3">
        <v>44365</v>
      </c>
      <c r="C1619" s="2">
        <v>12.45</v>
      </c>
      <c r="D1619" s="2">
        <v>8.3628999999999998</v>
      </c>
      <c r="E1619" s="2">
        <v>8991</v>
      </c>
      <c r="F1619" s="2">
        <v>12.411</v>
      </c>
      <c r="G1619" s="2">
        <v>111587.30100000001</v>
      </c>
      <c r="H1619" s="21">
        <f t="shared" si="25"/>
        <v>0</v>
      </c>
      <c r="I1619" s="13"/>
      <c r="J1619" s="13"/>
      <c r="K1619" s="13"/>
    </row>
    <row r="1620" spans="2:11" ht="13.5" x14ac:dyDescent="0.35">
      <c r="B1620" s="3">
        <v>44368</v>
      </c>
      <c r="C1620" s="2">
        <v>12.41</v>
      </c>
      <c r="D1620" s="2">
        <v>8.3360000000000003</v>
      </c>
      <c r="E1620" s="2">
        <v>28844</v>
      </c>
      <c r="F1620" s="2">
        <v>12.4016</v>
      </c>
      <c r="G1620" s="2">
        <v>357711.75040000002</v>
      </c>
      <c r="H1620" s="21">
        <f t="shared" si="25"/>
        <v>-3.2165875473818268E-3</v>
      </c>
      <c r="I1620" s="13"/>
      <c r="J1620" s="13"/>
      <c r="K1620" s="13"/>
    </row>
    <row r="1621" spans="2:11" ht="13.5" x14ac:dyDescent="0.35">
      <c r="B1621" s="3">
        <v>44369</v>
      </c>
      <c r="C1621" s="2">
        <v>12.45</v>
      </c>
      <c r="D1621" s="2">
        <v>8.3628999999999998</v>
      </c>
      <c r="E1621" s="2">
        <v>16361</v>
      </c>
      <c r="F1621" s="2">
        <v>12.4194</v>
      </c>
      <c r="G1621" s="2">
        <v>203193.8034</v>
      </c>
      <c r="H1621" s="21">
        <f t="shared" si="25"/>
        <v>3.2269673704413962E-3</v>
      </c>
      <c r="I1621" s="13"/>
      <c r="J1621" s="13"/>
      <c r="K1621" s="13"/>
    </row>
    <row r="1622" spans="2:11" ht="13.5" x14ac:dyDescent="0.35">
      <c r="B1622" s="3">
        <v>44370</v>
      </c>
      <c r="C1622" s="2">
        <v>12.35</v>
      </c>
      <c r="D1622" s="2">
        <v>8.4529999999999994</v>
      </c>
      <c r="E1622" s="2">
        <v>6430</v>
      </c>
      <c r="F1622" s="2">
        <v>12.3588</v>
      </c>
      <c r="G1622" s="2">
        <v>79467.084000000003</v>
      </c>
      <c r="H1622" s="21">
        <f t="shared" si="25"/>
        <v>1.0773774647550447E-2</v>
      </c>
      <c r="I1622" s="13"/>
      <c r="J1622" s="13"/>
      <c r="K1622" s="13"/>
    </row>
    <row r="1623" spans="2:11" ht="13.5" x14ac:dyDescent="0.35">
      <c r="B1623" s="3">
        <v>44371</v>
      </c>
      <c r="C1623" s="2">
        <v>12.19</v>
      </c>
      <c r="D1623" s="2">
        <v>8.3434000000000008</v>
      </c>
      <c r="E1623" s="2">
        <v>12635</v>
      </c>
      <c r="F1623" s="2">
        <v>12.1805</v>
      </c>
      <c r="G1623" s="2">
        <v>153900.61749999999</v>
      </c>
      <c r="H1623" s="21">
        <f t="shared" si="25"/>
        <v>-1.2965810954690475E-2</v>
      </c>
      <c r="I1623" s="13"/>
      <c r="J1623" s="13"/>
      <c r="K1623" s="13"/>
    </row>
    <row r="1624" spans="2:11" ht="13.5" x14ac:dyDescent="0.35">
      <c r="B1624" s="3">
        <v>44372</v>
      </c>
      <c r="C1624" s="2">
        <v>12.2</v>
      </c>
      <c r="D1624" s="2">
        <v>8.3503000000000007</v>
      </c>
      <c r="E1624" s="2">
        <v>11535</v>
      </c>
      <c r="F1624" s="2">
        <v>12.218</v>
      </c>
      <c r="G1624" s="2">
        <v>140934.63</v>
      </c>
      <c r="H1624" s="21">
        <f t="shared" si="25"/>
        <v>8.2700098281275082E-4</v>
      </c>
      <c r="I1624" s="13"/>
      <c r="J1624" s="13"/>
      <c r="K1624" s="13"/>
    </row>
    <row r="1625" spans="2:11" ht="13.5" x14ac:dyDescent="0.35">
      <c r="B1625" s="3">
        <v>44375</v>
      </c>
      <c r="C1625" s="2">
        <v>12.2</v>
      </c>
      <c r="D1625" s="2">
        <v>8.3503000000000007</v>
      </c>
      <c r="E1625" s="2">
        <v>11226</v>
      </c>
      <c r="F1625" s="2">
        <v>12.179600000000001</v>
      </c>
      <c r="G1625" s="2">
        <v>136728.18960000001</v>
      </c>
      <c r="H1625" s="21">
        <f t="shared" si="25"/>
        <v>0</v>
      </c>
      <c r="I1625" s="13"/>
      <c r="J1625" s="13"/>
      <c r="K1625" s="13"/>
    </row>
    <row r="1626" spans="2:11" ht="13.5" x14ac:dyDescent="0.35">
      <c r="B1626" s="3">
        <v>44376</v>
      </c>
      <c r="C1626" s="2">
        <v>12.16</v>
      </c>
      <c r="D1626" s="2">
        <v>8.3229000000000006</v>
      </c>
      <c r="E1626" s="2">
        <v>11112</v>
      </c>
      <c r="F1626" s="2">
        <v>12.184699999999999</v>
      </c>
      <c r="G1626" s="2">
        <v>135396.38639999999</v>
      </c>
      <c r="H1626" s="21">
        <f t="shared" si="25"/>
        <v>-3.2813192340395061E-3</v>
      </c>
      <c r="I1626" s="13"/>
      <c r="J1626" s="13"/>
      <c r="K1626" s="13"/>
    </row>
    <row r="1627" spans="2:11" ht="13.5" x14ac:dyDescent="0.35">
      <c r="B1627" s="3">
        <v>44377</v>
      </c>
      <c r="C1627" s="2">
        <v>12.15</v>
      </c>
      <c r="D1627" s="2">
        <v>8.3161000000000005</v>
      </c>
      <c r="E1627" s="2">
        <v>9424</v>
      </c>
      <c r="F1627" s="2">
        <v>12.154500000000001</v>
      </c>
      <c r="G1627" s="2">
        <v>114544.008</v>
      </c>
      <c r="H1627" s="21">
        <f t="shared" si="25"/>
        <v>-8.1702291268670045E-4</v>
      </c>
      <c r="I1627" s="13"/>
      <c r="J1627" s="13"/>
      <c r="K1627" s="13"/>
    </row>
    <row r="1628" spans="2:11" ht="13.5" x14ac:dyDescent="0.35">
      <c r="B1628" s="3">
        <v>44378</v>
      </c>
      <c r="C1628" s="2">
        <v>12.16</v>
      </c>
      <c r="D1628" s="2">
        <v>8.3229000000000006</v>
      </c>
      <c r="E1628" s="2">
        <v>3120</v>
      </c>
      <c r="F1628" s="2">
        <v>12.135199999999999</v>
      </c>
      <c r="G1628" s="2">
        <v>37861.824000000001</v>
      </c>
      <c r="H1628" s="21">
        <f t="shared" si="25"/>
        <v>8.1769098495690752E-4</v>
      </c>
      <c r="I1628" s="13"/>
      <c r="J1628" s="13"/>
      <c r="K1628" s="13"/>
    </row>
    <row r="1629" spans="2:11" ht="13.5" x14ac:dyDescent="0.35">
      <c r="B1629" s="3">
        <v>44379</v>
      </c>
      <c r="C1629" s="2">
        <v>12.16</v>
      </c>
      <c r="D1629" s="2">
        <v>8.3229000000000006</v>
      </c>
      <c r="E1629" s="2">
        <v>1890</v>
      </c>
      <c r="F1629" s="2">
        <v>12.158099999999999</v>
      </c>
      <c r="G1629" s="2">
        <v>22978.809000000001</v>
      </c>
      <c r="H1629" s="21">
        <f t="shared" si="25"/>
        <v>0</v>
      </c>
      <c r="I1629" s="13"/>
      <c r="J1629" s="13"/>
      <c r="K1629" s="13"/>
    </row>
    <row r="1630" spans="2:11" ht="13.5" x14ac:dyDescent="0.35">
      <c r="B1630" s="3">
        <v>44382</v>
      </c>
      <c r="C1630" s="2">
        <v>12.3</v>
      </c>
      <c r="D1630" s="2">
        <v>8.4186999999999994</v>
      </c>
      <c r="E1630" s="2">
        <v>4794</v>
      </c>
      <c r="F1630" s="2">
        <v>12.305</v>
      </c>
      <c r="G1630" s="2">
        <v>58990.17</v>
      </c>
      <c r="H1630" s="21">
        <f t="shared" si="25"/>
        <v>1.1510411034615191E-2</v>
      </c>
      <c r="I1630" s="13"/>
      <c r="J1630" s="13"/>
      <c r="K1630" s="13"/>
    </row>
    <row r="1631" spans="2:11" ht="13.5" x14ac:dyDescent="0.35">
      <c r="B1631" s="3">
        <v>44383</v>
      </c>
      <c r="C1631" s="2">
        <v>12.4</v>
      </c>
      <c r="D1631" s="2">
        <v>8.4871999999999996</v>
      </c>
      <c r="E1631" s="2">
        <v>6199</v>
      </c>
      <c r="F1631" s="2">
        <v>12.366099999999999</v>
      </c>
      <c r="G1631" s="2">
        <v>76657.453899999993</v>
      </c>
      <c r="H1631" s="21">
        <f t="shared" si="25"/>
        <v>8.1366481760842217E-3</v>
      </c>
      <c r="I1631" s="13"/>
      <c r="J1631" s="13"/>
      <c r="K1631" s="13"/>
    </row>
    <row r="1632" spans="2:11" ht="13.5" x14ac:dyDescent="0.35">
      <c r="B1632" s="3">
        <v>44384</v>
      </c>
      <c r="C1632" s="2">
        <v>12.57</v>
      </c>
      <c r="D1632" s="2">
        <v>8.6035000000000004</v>
      </c>
      <c r="E1632" s="2">
        <v>10446</v>
      </c>
      <c r="F1632" s="2">
        <v>12.530200000000001</v>
      </c>
      <c r="G1632" s="2">
        <v>130890.46920000001</v>
      </c>
      <c r="H1632" s="21">
        <f t="shared" si="25"/>
        <v>1.3702988029032042E-2</v>
      </c>
      <c r="I1632" s="13"/>
      <c r="J1632" s="13"/>
      <c r="K1632" s="13"/>
    </row>
    <row r="1633" spans="2:11" ht="13.5" x14ac:dyDescent="0.35">
      <c r="B1633" s="3">
        <v>44385</v>
      </c>
      <c r="C1633" s="2">
        <v>12.56</v>
      </c>
      <c r="D1633" s="2">
        <v>8.5967000000000002</v>
      </c>
      <c r="E1633" s="2">
        <v>1099</v>
      </c>
      <c r="F1633" s="2">
        <v>12.5526</v>
      </c>
      <c r="G1633" s="2">
        <v>13795.3074</v>
      </c>
      <c r="H1633" s="21">
        <f t="shared" si="25"/>
        <v>-7.9037600976348448E-4</v>
      </c>
      <c r="I1633" s="13"/>
      <c r="J1633" s="13"/>
      <c r="K1633" s="13"/>
    </row>
    <row r="1634" spans="2:11" ht="13.5" x14ac:dyDescent="0.35">
      <c r="B1634" s="3">
        <v>44386</v>
      </c>
      <c r="C1634" s="2">
        <v>12.7</v>
      </c>
      <c r="D1634" s="2">
        <v>8.6925000000000008</v>
      </c>
      <c r="E1634" s="2">
        <v>17175</v>
      </c>
      <c r="F1634" s="2">
        <v>12.6632</v>
      </c>
      <c r="G1634" s="2">
        <v>217490.46</v>
      </c>
      <c r="H1634" s="21">
        <f t="shared" si="25"/>
        <v>1.1143810997243191E-2</v>
      </c>
      <c r="I1634" s="13"/>
      <c r="J1634" s="13"/>
      <c r="K1634" s="13"/>
    </row>
    <row r="1635" spans="2:11" ht="13.5" x14ac:dyDescent="0.35">
      <c r="B1635" s="3">
        <v>44389</v>
      </c>
      <c r="C1635" s="2">
        <v>12.5</v>
      </c>
      <c r="D1635" s="2">
        <v>8.5556000000000001</v>
      </c>
      <c r="E1635" s="2">
        <v>12585</v>
      </c>
      <c r="F1635" s="2">
        <v>12.547800000000001</v>
      </c>
      <c r="G1635" s="2">
        <v>157914.06299999999</v>
      </c>
      <c r="H1635" s="21">
        <f t="shared" si="25"/>
        <v>-1.5749209088294584E-2</v>
      </c>
      <c r="I1635" s="13"/>
      <c r="J1635" s="13"/>
      <c r="K1635" s="13"/>
    </row>
    <row r="1636" spans="2:11" ht="13.5" x14ac:dyDescent="0.35">
      <c r="B1636" s="3">
        <v>44390</v>
      </c>
      <c r="C1636" s="2">
        <v>12.5</v>
      </c>
      <c r="D1636" s="2">
        <v>8.5556000000000001</v>
      </c>
      <c r="E1636" s="2">
        <v>3477</v>
      </c>
      <c r="F1636" s="2">
        <v>12.464</v>
      </c>
      <c r="G1636" s="2">
        <v>43337.328000000001</v>
      </c>
      <c r="H1636" s="21">
        <f t="shared" si="25"/>
        <v>0</v>
      </c>
      <c r="I1636" s="13"/>
      <c r="J1636" s="13"/>
      <c r="K1636" s="13"/>
    </row>
    <row r="1637" spans="2:11" ht="13.5" x14ac:dyDescent="0.35">
      <c r="B1637" s="3">
        <v>44391</v>
      </c>
      <c r="C1637" s="2">
        <v>12.49</v>
      </c>
      <c r="D1637" s="2">
        <v>8.5488</v>
      </c>
      <c r="E1637" s="2">
        <v>11351</v>
      </c>
      <c r="F1637" s="2">
        <v>12.498900000000001</v>
      </c>
      <c r="G1637" s="2">
        <v>141875.01389999999</v>
      </c>
      <c r="H1637" s="21">
        <f t="shared" si="25"/>
        <v>-7.9480106596850478E-4</v>
      </c>
      <c r="I1637" s="13"/>
      <c r="J1637" s="13"/>
      <c r="K1637" s="13"/>
    </row>
    <row r="1638" spans="2:11" ht="13.5" x14ac:dyDescent="0.35">
      <c r="B1638" s="3">
        <v>44392</v>
      </c>
      <c r="C1638" s="2">
        <v>12.39</v>
      </c>
      <c r="D1638" s="2">
        <v>8.4802999999999997</v>
      </c>
      <c r="E1638" s="2">
        <v>10999</v>
      </c>
      <c r="F1638" s="2">
        <v>12.3767</v>
      </c>
      <c r="G1638" s="2">
        <v>136131.32329999999</v>
      </c>
      <c r="H1638" s="21">
        <f t="shared" si="25"/>
        <v>-8.0128205128205399E-3</v>
      </c>
      <c r="I1638" s="13"/>
      <c r="J1638" s="13"/>
      <c r="K1638" s="13"/>
    </row>
    <row r="1639" spans="2:11" ht="13.5" x14ac:dyDescent="0.35">
      <c r="B1639" s="3">
        <v>44393</v>
      </c>
      <c r="C1639" s="2">
        <v>12.46</v>
      </c>
      <c r="D1639" s="2">
        <v>8.5282</v>
      </c>
      <c r="E1639" s="2">
        <v>3214</v>
      </c>
      <c r="F1639" s="2">
        <v>12.4504</v>
      </c>
      <c r="G1639" s="2">
        <v>40015.585599999999</v>
      </c>
      <c r="H1639" s="21">
        <f t="shared" si="25"/>
        <v>5.6483850807165165E-3</v>
      </c>
      <c r="I1639" s="13"/>
      <c r="J1639" s="13"/>
      <c r="K1639" s="13"/>
    </row>
    <row r="1640" spans="2:11" ht="13.5" x14ac:dyDescent="0.35">
      <c r="B1640" s="3">
        <v>44396</v>
      </c>
      <c r="C1640" s="2">
        <v>12.33</v>
      </c>
      <c r="D1640" s="2">
        <v>8.4392999999999994</v>
      </c>
      <c r="E1640" s="2">
        <v>1731</v>
      </c>
      <c r="F1640" s="2">
        <v>12.4015</v>
      </c>
      <c r="G1640" s="2">
        <v>21466.996500000001</v>
      </c>
      <c r="H1640" s="21">
        <f t="shared" si="25"/>
        <v>-1.0424239581623395E-2</v>
      </c>
      <c r="I1640" s="13"/>
      <c r="J1640" s="13"/>
      <c r="K1640" s="13"/>
    </row>
    <row r="1641" spans="2:11" ht="13.5" x14ac:dyDescent="0.35">
      <c r="B1641" s="3">
        <v>44399</v>
      </c>
      <c r="C1641" s="2">
        <v>12.35</v>
      </c>
      <c r="D1641" s="2">
        <v>8.4529999999999994</v>
      </c>
      <c r="E1641" s="2">
        <v>9739</v>
      </c>
      <c r="F1641" s="2">
        <v>12.3462</v>
      </c>
      <c r="G1641" s="2">
        <v>120239.6418</v>
      </c>
      <c r="H1641" s="21">
        <f t="shared" si="25"/>
        <v>1.6233573874610508E-3</v>
      </c>
      <c r="I1641" s="13"/>
      <c r="J1641" s="13"/>
      <c r="K1641" s="13"/>
    </row>
    <row r="1642" spans="2:11" ht="13.5" x14ac:dyDescent="0.35">
      <c r="B1642" s="3">
        <v>44400</v>
      </c>
      <c r="C1642" s="2">
        <v>12.37</v>
      </c>
      <c r="D1642" s="2">
        <v>8.4665999999999997</v>
      </c>
      <c r="E1642" s="2">
        <v>1752</v>
      </c>
      <c r="F1642" s="2">
        <v>12.350099999999999</v>
      </c>
      <c r="G1642" s="2">
        <v>21637.375199999999</v>
      </c>
      <c r="H1642" s="21">
        <f t="shared" si="25"/>
        <v>1.6088962498521566E-3</v>
      </c>
      <c r="I1642" s="13"/>
      <c r="J1642" s="13"/>
      <c r="K1642" s="13"/>
    </row>
    <row r="1643" spans="2:11" ht="13.5" x14ac:dyDescent="0.35">
      <c r="B1643" s="3">
        <v>44403</v>
      </c>
      <c r="C1643" s="2">
        <v>12.05</v>
      </c>
      <c r="D1643" s="2">
        <v>8.2476000000000003</v>
      </c>
      <c r="E1643" s="2">
        <v>24897</v>
      </c>
      <c r="F1643" s="2">
        <v>12.0608</v>
      </c>
      <c r="G1643" s="2">
        <v>300277.73759999999</v>
      </c>
      <c r="H1643" s="21">
        <f t="shared" si="25"/>
        <v>-2.5866345404294454E-2</v>
      </c>
      <c r="I1643" s="13"/>
      <c r="J1643" s="13"/>
      <c r="K1643" s="13"/>
    </row>
    <row r="1644" spans="2:11" ht="13.5" x14ac:dyDescent="0.35">
      <c r="B1644" s="3">
        <v>44404</v>
      </c>
      <c r="C1644" s="2">
        <v>12.34</v>
      </c>
      <c r="D1644" s="2">
        <v>8.4460999999999995</v>
      </c>
      <c r="E1644" s="2">
        <v>3923</v>
      </c>
      <c r="F1644" s="2">
        <v>12.1096</v>
      </c>
      <c r="G1644" s="2">
        <v>47505.960800000001</v>
      </c>
      <c r="H1644" s="21">
        <f t="shared" si="25"/>
        <v>2.4067607546437657E-2</v>
      </c>
      <c r="I1644" s="13"/>
      <c r="J1644" s="13"/>
      <c r="K1644" s="13"/>
    </row>
    <row r="1645" spans="2:11" ht="13.5" x14ac:dyDescent="0.35">
      <c r="B1645" s="3">
        <v>44405</v>
      </c>
      <c r="C1645" s="2">
        <v>12.32</v>
      </c>
      <c r="D1645" s="2">
        <v>8.4323999999999995</v>
      </c>
      <c r="E1645" s="2">
        <v>1685</v>
      </c>
      <c r="F1645" s="2">
        <v>12.323600000000001</v>
      </c>
      <c r="G1645" s="2">
        <v>20765.266</v>
      </c>
      <c r="H1645" s="21">
        <f t="shared" si="25"/>
        <v>-1.6220504138004578E-3</v>
      </c>
      <c r="I1645" s="13"/>
      <c r="J1645" s="13"/>
      <c r="K1645" s="13"/>
    </row>
    <row r="1646" spans="2:11" ht="13.5" x14ac:dyDescent="0.35">
      <c r="B1646" s="3">
        <v>44406</v>
      </c>
      <c r="C1646" s="2">
        <v>12.3</v>
      </c>
      <c r="D1646" s="2">
        <v>8.4186999999999994</v>
      </c>
      <c r="E1646" s="2">
        <v>7</v>
      </c>
      <c r="F1646" s="2">
        <v>12.3</v>
      </c>
      <c r="G1646" s="2">
        <v>86.1</v>
      </c>
      <c r="H1646" s="21">
        <f t="shared" si="25"/>
        <v>-1.6246857359707848E-3</v>
      </c>
      <c r="I1646" s="13"/>
      <c r="J1646" s="13"/>
      <c r="K1646" s="13"/>
    </row>
    <row r="1647" spans="2:11" ht="13.5" x14ac:dyDescent="0.35">
      <c r="B1647" s="3">
        <v>44407</v>
      </c>
      <c r="C1647" s="2">
        <v>12.46</v>
      </c>
      <c r="D1647" s="2">
        <v>8.5282</v>
      </c>
      <c r="E1647" s="2">
        <v>4318</v>
      </c>
      <c r="F1647" s="2">
        <v>12.2471</v>
      </c>
      <c r="G1647" s="2">
        <v>52882.977800000001</v>
      </c>
      <c r="H1647" s="21">
        <f t="shared" si="25"/>
        <v>1.3006758763229549E-2</v>
      </c>
      <c r="I1647" s="13"/>
      <c r="J1647" s="13"/>
      <c r="K1647" s="13"/>
    </row>
    <row r="1648" spans="2:11" ht="13.5" x14ac:dyDescent="0.35">
      <c r="B1648" s="3">
        <v>44410</v>
      </c>
      <c r="C1648" s="2">
        <v>12.1</v>
      </c>
      <c r="D1648" s="2">
        <v>8.2818000000000005</v>
      </c>
      <c r="E1648" s="2">
        <v>1264</v>
      </c>
      <c r="F1648" s="2">
        <v>12.3764</v>
      </c>
      <c r="G1648" s="2">
        <v>15643.7696</v>
      </c>
      <c r="H1648" s="21">
        <f t="shared" si="25"/>
        <v>-2.8892380572688201E-2</v>
      </c>
      <c r="I1648" s="13"/>
      <c r="J1648" s="13"/>
      <c r="K1648" s="13"/>
    </row>
    <row r="1649" spans="2:11" ht="13.5" x14ac:dyDescent="0.35">
      <c r="B1649" s="3">
        <v>44411</v>
      </c>
      <c r="C1649" s="2">
        <v>12.25</v>
      </c>
      <c r="D1649" s="2">
        <v>8.3844999999999992</v>
      </c>
      <c r="E1649" s="2">
        <v>2044</v>
      </c>
      <c r="F1649" s="2">
        <v>12.1553</v>
      </c>
      <c r="G1649" s="2">
        <v>24845.433199999999</v>
      </c>
      <c r="H1649" s="21">
        <f t="shared" si="25"/>
        <v>1.2400685841242083E-2</v>
      </c>
      <c r="I1649" s="13"/>
      <c r="J1649" s="13"/>
      <c r="K1649" s="13"/>
    </row>
    <row r="1650" spans="2:11" ht="13.5" x14ac:dyDescent="0.35">
      <c r="B1650" s="3">
        <v>44412</v>
      </c>
      <c r="C1650" s="2">
        <v>12.25</v>
      </c>
      <c r="D1650" s="2">
        <v>8.3844999999999992</v>
      </c>
      <c r="E1650" s="2">
        <v>4926</v>
      </c>
      <c r="F1650" s="2">
        <v>12.1945</v>
      </c>
      <c r="G1650" s="2">
        <v>60070.107000000004</v>
      </c>
      <c r="H1650" s="21">
        <f t="shared" si="25"/>
        <v>0</v>
      </c>
      <c r="I1650" s="13"/>
      <c r="J1650" s="13"/>
      <c r="K1650" s="13"/>
    </row>
    <row r="1651" spans="2:11" ht="13.5" x14ac:dyDescent="0.35">
      <c r="B1651" s="3">
        <v>44413</v>
      </c>
      <c r="C1651" s="2">
        <v>12.35</v>
      </c>
      <c r="D1651" s="2">
        <v>8.4529999999999994</v>
      </c>
      <c r="E1651" s="2">
        <v>3989</v>
      </c>
      <c r="F1651" s="2">
        <v>12.2928</v>
      </c>
      <c r="G1651" s="2">
        <v>49035.979200000002</v>
      </c>
      <c r="H1651" s="21">
        <f t="shared" si="25"/>
        <v>8.1698371995945172E-3</v>
      </c>
      <c r="I1651" s="13"/>
      <c r="J1651" s="13"/>
      <c r="K1651" s="13"/>
    </row>
    <row r="1652" spans="2:11" ht="13.5" x14ac:dyDescent="0.35">
      <c r="B1652" s="3">
        <v>44414</v>
      </c>
      <c r="C1652" s="2">
        <v>12.35</v>
      </c>
      <c r="D1652" s="2">
        <v>8.4529999999999994</v>
      </c>
      <c r="E1652" s="2">
        <v>2800</v>
      </c>
      <c r="F1652" s="2">
        <v>12.2872</v>
      </c>
      <c r="G1652" s="2">
        <v>34404.160000000003</v>
      </c>
      <c r="H1652" s="21">
        <f t="shared" si="25"/>
        <v>0</v>
      </c>
      <c r="I1652" s="13"/>
      <c r="J1652" s="13"/>
      <c r="K1652" s="13"/>
    </row>
    <row r="1653" spans="2:11" ht="13.5" x14ac:dyDescent="0.35">
      <c r="B1653" s="3">
        <v>44417</v>
      </c>
      <c r="C1653" s="2">
        <v>12.46</v>
      </c>
      <c r="D1653" s="2">
        <v>8.5282</v>
      </c>
      <c r="E1653" s="2">
        <v>2673</v>
      </c>
      <c r="F1653" s="2">
        <v>12.407299999999999</v>
      </c>
      <c r="G1653" s="2">
        <v>33164.712899999999</v>
      </c>
      <c r="H1653" s="21">
        <f t="shared" si="25"/>
        <v>8.8962498521235785E-3</v>
      </c>
      <c r="I1653" s="13"/>
      <c r="J1653" s="13"/>
      <c r="K1653" s="13"/>
    </row>
    <row r="1654" spans="2:11" ht="13.5" x14ac:dyDescent="0.35">
      <c r="B1654" s="3">
        <v>44419</v>
      </c>
      <c r="C1654" s="2">
        <v>12.36</v>
      </c>
      <c r="D1654" s="2">
        <v>8.4597999999999995</v>
      </c>
      <c r="E1654" s="2">
        <v>2510</v>
      </c>
      <c r="F1654" s="2">
        <v>12.393599999999999</v>
      </c>
      <c r="G1654" s="2">
        <v>31107.936000000002</v>
      </c>
      <c r="H1654" s="21">
        <f t="shared" si="25"/>
        <v>-8.0204498018339697E-3</v>
      </c>
      <c r="I1654" s="13"/>
      <c r="J1654" s="13"/>
      <c r="K1654" s="13"/>
    </row>
    <row r="1655" spans="2:11" ht="13.5" x14ac:dyDescent="0.35">
      <c r="B1655" s="3">
        <v>44420</v>
      </c>
      <c r="C1655" s="2">
        <v>12.3</v>
      </c>
      <c r="D1655" s="2">
        <v>8.4186999999999994</v>
      </c>
      <c r="E1655" s="2">
        <v>1886</v>
      </c>
      <c r="F1655" s="2">
        <v>12.295999999999999</v>
      </c>
      <c r="G1655" s="2">
        <v>23190.256000000001</v>
      </c>
      <c r="H1655" s="21">
        <f t="shared" si="25"/>
        <v>-4.858270881108317E-3</v>
      </c>
      <c r="I1655" s="13"/>
      <c r="J1655" s="13"/>
      <c r="K1655" s="13"/>
    </row>
    <row r="1656" spans="2:11" ht="13.5" x14ac:dyDescent="0.35">
      <c r="B1656" s="3">
        <v>44424</v>
      </c>
      <c r="C1656" s="2">
        <v>12.4</v>
      </c>
      <c r="D1656" s="2">
        <v>8.4871999999999996</v>
      </c>
      <c r="E1656" s="2">
        <v>4789</v>
      </c>
      <c r="F1656" s="2">
        <v>12.220800000000001</v>
      </c>
      <c r="G1656" s="2">
        <v>58525.411200000002</v>
      </c>
      <c r="H1656" s="21">
        <f t="shared" si="25"/>
        <v>8.1366481760842217E-3</v>
      </c>
      <c r="I1656" s="13"/>
      <c r="J1656" s="13"/>
      <c r="K1656" s="13"/>
    </row>
    <row r="1657" spans="2:11" ht="13.5" x14ac:dyDescent="0.35">
      <c r="B1657" s="3">
        <v>44425</v>
      </c>
      <c r="C1657" s="2">
        <v>12.3</v>
      </c>
      <c r="D1657" s="2">
        <v>8.4186999999999994</v>
      </c>
      <c r="E1657" s="2">
        <v>2301</v>
      </c>
      <c r="F1657" s="2">
        <v>12.3247</v>
      </c>
      <c r="G1657" s="2">
        <v>28359.134699999999</v>
      </c>
      <c r="H1657" s="21">
        <f t="shared" si="25"/>
        <v>-8.0709774719577992E-3</v>
      </c>
      <c r="I1657" s="13"/>
      <c r="J1657" s="13"/>
      <c r="K1657" s="13"/>
    </row>
    <row r="1658" spans="2:11" ht="13.5" x14ac:dyDescent="0.35">
      <c r="B1658" s="3">
        <v>44426</v>
      </c>
      <c r="C1658" s="2">
        <v>12.43</v>
      </c>
      <c r="D1658" s="2">
        <v>8.5076999999999998</v>
      </c>
      <c r="E1658" s="2">
        <v>1790</v>
      </c>
      <c r="F1658" s="2">
        <v>12.4246</v>
      </c>
      <c r="G1658" s="2">
        <v>22240.034</v>
      </c>
      <c r="H1658" s="21">
        <f t="shared" si="25"/>
        <v>1.0571703469656885E-2</v>
      </c>
      <c r="I1658" s="13"/>
      <c r="J1658" s="13"/>
      <c r="K1658" s="13"/>
    </row>
    <row r="1659" spans="2:11" ht="13.5" x14ac:dyDescent="0.35">
      <c r="B1659" s="3">
        <v>44427</v>
      </c>
      <c r="C1659" s="2">
        <v>12.3</v>
      </c>
      <c r="D1659" s="2">
        <v>8.4186999999999994</v>
      </c>
      <c r="E1659" s="2">
        <v>3531</v>
      </c>
      <c r="F1659" s="2">
        <v>12.3368</v>
      </c>
      <c r="G1659" s="2">
        <v>43561.2408</v>
      </c>
      <c r="H1659" s="21">
        <f t="shared" si="25"/>
        <v>-1.0461111698814064E-2</v>
      </c>
      <c r="I1659" s="13"/>
      <c r="J1659" s="13"/>
      <c r="K1659" s="13"/>
    </row>
    <row r="1660" spans="2:11" ht="13.5" x14ac:dyDescent="0.35">
      <c r="B1660" s="3">
        <v>44428</v>
      </c>
      <c r="C1660" s="2">
        <v>12.2</v>
      </c>
      <c r="D1660" s="2">
        <v>8.3503000000000007</v>
      </c>
      <c r="E1660" s="2">
        <v>4557</v>
      </c>
      <c r="F1660" s="2">
        <v>12.211499999999999</v>
      </c>
      <c r="G1660" s="2">
        <v>55647.805500000002</v>
      </c>
      <c r="H1660" s="21">
        <f t="shared" si="25"/>
        <v>-8.1247698575788053E-3</v>
      </c>
      <c r="I1660" s="13"/>
      <c r="J1660" s="13"/>
      <c r="K1660" s="13"/>
    </row>
    <row r="1661" spans="2:11" ht="13.5" x14ac:dyDescent="0.35">
      <c r="B1661" s="3">
        <v>44431</v>
      </c>
      <c r="C1661" s="2">
        <v>12.3</v>
      </c>
      <c r="D1661" s="2">
        <v>8.4186999999999994</v>
      </c>
      <c r="E1661" s="2">
        <v>6676</v>
      </c>
      <c r="F1661" s="2">
        <v>12.221500000000001</v>
      </c>
      <c r="G1661" s="2">
        <v>81590.733999999997</v>
      </c>
      <c r="H1661" s="21">
        <f t="shared" si="25"/>
        <v>8.1913224674561008E-3</v>
      </c>
      <c r="I1661" s="13"/>
      <c r="J1661" s="13"/>
      <c r="K1661" s="13"/>
    </row>
    <row r="1662" spans="2:11" ht="13.5" x14ac:dyDescent="0.35">
      <c r="B1662" s="3">
        <v>44432</v>
      </c>
      <c r="C1662" s="2">
        <v>12.29</v>
      </c>
      <c r="D1662" s="2">
        <v>8.4118999999999993</v>
      </c>
      <c r="E1662" s="2">
        <v>3564</v>
      </c>
      <c r="F1662" s="2">
        <v>12.2377</v>
      </c>
      <c r="G1662" s="2">
        <v>43615.162799999998</v>
      </c>
      <c r="H1662" s="21">
        <f t="shared" si="25"/>
        <v>-8.0772565835581975E-4</v>
      </c>
      <c r="I1662" s="13"/>
      <c r="J1662" s="13"/>
      <c r="K1662" s="13"/>
    </row>
    <row r="1663" spans="2:11" ht="13.5" x14ac:dyDescent="0.35">
      <c r="B1663" s="3">
        <v>44433</v>
      </c>
      <c r="C1663" s="2">
        <v>12.22</v>
      </c>
      <c r="D1663" s="2">
        <v>8.3640000000000008</v>
      </c>
      <c r="E1663" s="2">
        <v>5064</v>
      </c>
      <c r="F1663" s="2">
        <v>12.205299999999999</v>
      </c>
      <c r="G1663" s="2">
        <v>61807.639199999998</v>
      </c>
      <c r="H1663" s="21">
        <f t="shared" si="25"/>
        <v>-5.6943140075367635E-3</v>
      </c>
      <c r="I1663" s="13"/>
      <c r="J1663" s="13"/>
      <c r="K1663" s="13"/>
    </row>
    <row r="1664" spans="2:11" ht="13.5" x14ac:dyDescent="0.35">
      <c r="B1664" s="3">
        <v>44434</v>
      </c>
      <c r="C1664" s="2">
        <v>12.06</v>
      </c>
      <c r="D1664" s="2">
        <v>8.2545000000000002</v>
      </c>
      <c r="E1664" s="2">
        <v>75146</v>
      </c>
      <c r="F1664" s="2">
        <v>12.1052</v>
      </c>
      <c r="G1664" s="2">
        <v>909657.35919999995</v>
      </c>
      <c r="H1664" s="21">
        <f t="shared" si="25"/>
        <v>-1.3091822094691605E-2</v>
      </c>
      <c r="I1664" s="13"/>
      <c r="J1664" s="13"/>
      <c r="K1664" s="13"/>
    </row>
    <row r="1665" spans="2:11" ht="13.5" x14ac:dyDescent="0.35">
      <c r="B1665" s="3">
        <v>44435</v>
      </c>
      <c r="C1665" s="2">
        <v>12.1</v>
      </c>
      <c r="D1665" s="2">
        <v>8.2818000000000005</v>
      </c>
      <c r="E1665" s="2">
        <v>4114</v>
      </c>
      <c r="F1665" s="2">
        <v>12.129200000000001</v>
      </c>
      <c r="G1665" s="2">
        <v>49899.5288</v>
      </c>
      <c r="H1665" s="21">
        <f t="shared" si="25"/>
        <v>3.3072869343994575E-3</v>
      </c>
      <c r="I1665" s="13"/>
      <c r="J1665" s="13"/>
      <c r="K1665" s="13"/>
    </row>
    <row r="1666" spans="2:11" ht="13.5" x14ac:dyDescent="0.35">
      <c r="B1666" s="3">
        <v>44438</v>
      </c>
      <c r="C1666" s="2">
        <v>12.1</v>
      </c>
      <c r="D1666" s="2">
        <v>8.2818000000000005</v>
      </c>
      <c r="E1666" s="2">
        <v>2799</v>
      </c>
      <c r="F1666" s="2">
        <v>12.1</v>
      </c>
      <c r="G1666" s="2">
        <v>33867.9</v>
      </c>
      <c r="H1666" s="21">
        <f t="shared" si="25"/>
        <v>0</v>
      </c>
      <c r="I1666" s="13"/>
      <c r="J1666" s="13"/>
      <c r="K1666" s="13"/>
    </row>
    <row r="1667" spans="2:11" ht="13.5" x14ac:dyDescent="0.35">
      <c r="B1667" s="3">
        <v>44439</v>
      </c>
      <c r="C1667" s="2">
        <v>12.3</v>
      </c>
      <c r="D1667" s="2">
        <v>8.4186999999999994</v>
      </c>
      <c r="E1667" s="2">
        <v>5500</v>
      </c>
      <c r="F1667" s="2">
        <v>12.162000000000001</v>
      </c>
      <c r="G1667" s="2">
        <v>66891</v>
      </c>
      <c r="H1667" s="21">
        <f t="shared" si="25"/>
        <v>1.6530222898403595E-2</v>
      </c>
      <c r="I1667" s="13"/>
      <c r="J1667" s="13"/>
      <c r="K1667" s="13"/>
    </row>
    <row r="1668" spans="2:11" ht="13.5" x14ac:dyDescent="0.35">
      <c r="B1668" s="3">
        <v>44440</v>
      </c>
      <c r="C1668" s="2">
        <v>12.09</v>
      </c>
      <c r="D1668" s="2">
        <v>8.2750000000000004</v>
      </c>
      <c r="E1668" s="2">
        <v>5625</v>
      </c>
      <c r="F1668" s="2">
        <v>12.095000000000001</v>
      </c>
      <c r="G1668" s="2">
        <v>68034.375</v>
      </c>
      <c r="H1668" s="21">
        <f t="shared" si="25"/>
        <v>-1.7069143692018847E-2</v>
      </c>
      <c r="I1668" s="13"/>
      <c r="J1668" s="13"/>
      <c r="K1668" s="13"/>
    </row>
    <row r="1669" spans="2:11" ht="13.5" x14ac:dyDescent="0.35">
      <c r="B1669" s="3">
        <v>44441</v>
      </c>
      <c r="C1669" s="2">
        <v>12.33</v>
      </c>
      <c r="D1669" s="2">
        <v>8.4392999999999994</v>
      </c>
      <c r="E1669" s="2">
        <v>3880</v>
      </c>
      <c r="F1669" s="2">
        <v>12.211</v>
      </c>
      <c r="G1669" s="2">
        <v>47378.68</v>
      </c>
      <c r="H1669" s="21">
        <f t="shared" si="25"/>
        <v>1.9854984894259697E-2</v>
      </c>
      <c r="I1669" s="13"/>
      <c r="J1669" s="13"/>
      <c r="K1669" s="13"/>
    </row>
    <row r="1670" spans="2:11" ht="13.5" x14ac:dyDescent="0.35">
      <c r="B1670" s="3">
        <v>44442</v>
      </c>
      <c r="C1670" s="2">
        <v>12.2</v>
      </c>
      <c r="D1670" s="2">
        <v>8.3503000000000007</v>
      </c>
      <c r="E1670" s="2">
        <v>4841</v>
      </c>
      <c r="F1670" s="2">
        <v>12.105</v>
      </c>
      <c r="G1670" s="2">
        <v>58600.305</v>
      </c>
      <c r="H1670" s="21">
        <f t="shared" si="25"/>
        <v>-1.0545898356498601E-2</v>
      </c>
      <c r="I1670" s="13"/>
      <c r="J1670" s="13"/>
      <c r="K1670" s="13"/>
    </row>
    <row r="1671" spans="2:11" ht="13.5" x14ac:dyDescent="0.35">
      <c r="B1671" s="3">
        <v>44445</v>
      </c>
      <c r="C1671" s="2">
        <v>12.1</v>
      </c>
      <c r="D1671" s="2">
        <v>8.2818000000000005</v>
      </c>
      <c r="E1671" s="2">
        <v>5587</v>
      </c>
      <c r="F1671" s="2">
        <v>12.1</v>
      </c>
      <c r="G1671" s="2">
        <v>67602.7</v>
      </c>
      <c r="H1671" s="21">
        <f t="shared" ref="H1671:H1734" si="26">(D1671-D1670)/D1670</f>
        <v>-8.2032980850987661E-3</v>
      </c>
      <c r="I1671" s="13"/>
      <c r="J1671" s="13"/>
      <c r="K1671" s="13"/>
    </row>
    <row r="1672" spans="2:11" ht="13.5" x14ac:dyDescent="0.35">
      <c r="B1672" s="3">
        <v>44446</v>
      </c>
      <c r="C1672" s="2">
        <v>12.09</v>
      </c>
      <c r="D1672" s="2">
        <v>8.2750000000000004</v>
      </c>
      <c r="E1672" s="2">
        <v>16699</v>
      </c>
      <c r="F1672" s="2">
        <v>12.031000000000001</v>
      </c>
      <c r="G1672" s="2">
        <v>200905.66899999999</v>
      </c>
      <c r="H1672" s="21">
        <f t="shared" si="26"/>
        <v>-8.2107754352920127E-4</v>
      </c>
      <c r="I1672" s="13"/>
      <c r="J1672" s="13"/>
      <c r="K1672" s="13"/>
    </row>
    <row r="1673" spans="2:11" ht="13.5" x14ac:dyDescent="0.35">
      <c r="B1673" s="3">
        <v>44447</v>
      </c>
      <c r="C1673" s="2">
        <v>12.06</v>
      </c>
      <c r="D1673" s="2">
        <v>8.2545000000000002</v>
      </c>
      <c r="E1673" s="2">
        <v>7660</v>
      </c>
      <c r="F1673" s="2">
        <v>12.061</v>
      </c>
      <c r="G1673" s="2">
        <v>92387.26</v>
      </c>
      <c r="H1673" s="21">
        <f t="shared" si="26"/>
        <v>-2.4773413897281188E-3</v>
      </c>
      <c r="I1673" s="13"/>
      <c r="J1673" s="13"/>
      <c r="K1673" s="13"/>
    </row>
    <row r="1674" spans="2:11" ht="13.5" x14ac:dyDescent="0.35">
      <c r="B1674" s="3">
        <v>44448</v>
      </c>
      <c r="C1674" s="2">
        <v>12</v>
      </c>
      <c r="D1674" s="2">
        <v>8.2134</v>
      </c>
      <c r="E1674" s="2">
        <v>32595</v>
      </c>
      <c r="F1674" s="2">
        <v>12.009</v>
      </c>
      <c r="G1674" s="2">
        <v>391433.35499999998</v>
      </c>
      <c r="H1674" s="21">
        <f t="shared" si="26"/>
        <v>-4.9791023078321079E-3</v>
      </c>
      <c r="I1674" s="13"/>
      <c r="J1674" s="13"/>
      <c r="K1674" s="13"/>
    </row>
    <row r="1675" spans="2:11" ht="13.5" x14ac:dyDescent="0.35">
      <c r="B1675" s="3">
        <v>44449</v>
      </c>
      <c r="C1675" s="2">
        <v>11.96</v>
      </c>
      <c r="D1675" s="2">
        <v>8.1859999999999999</v>
      </c>
      <c r="E1675" s="2">
        <v>7237</v>
      </c>
      <c r="F1675" s="2">
        <v>11.981</v>
      </c>
      <c r="G1675" s="2">
        <v>86706.497000000003</v>
      </c>
      <c r="H1675" s="21">
        <f t="shared" si="26"/>
        <v>-3.3360118830204409E-3</v>
      </c>
      <c r="I1675" s="13"/>
      <c r="J1675" s="13"/>
      <c r="K1675" s="13"/>
    </row>
    <row r="1676" spans="2:11" ht="13.5" x14ac:dyDescent="0.35">
      <c r="B1676" s="3">
        <v>44452</v>
      </c>
      <c r="C1676" s="2">
        <v>11.83</v>
      </c>
      <c r="D1676" s="2">
        <v>8.0969999999999995</v>
      </c>
      <c r="E1676" s="2">
        <v>7062</v>
      </c>
      <c r="F1676" s="2">
        <v>11.843999999999999</v>
      </c>
      <c r="G1676" s="2">
        <v>83642.327999999994</v>
      </c>
      <c r="H1676" s="21">
        <f t="shared" si="26"/>
        <v>-1.0872220864891329E-2</v>
      </c>
      <c r="I1676" s="13"/>
      <c r="J1676" s="13"/>
      <c r="K1676" s="13"/>
    </row>
    <row r="1677" spans="2:11" ht="13.5" x14ac:dyDescent="0.35">
      <c r="B1677" s="3">
        <v>44453</v>
      </c>
      <c r="C1677" s="2">
        <v>11.86</v>
      </c>
      <c r="D1677" s="2">
        <v>8.1175999999999995</v>
      </c>
      <c r="E1677" s="2">
        <v>6380</v>
      </c>
      <c r="F1677" s="2">
        <v>11.845000000000001</v>
      </c>
      <c r="G1677" s="2">
        <v>75571.100000000006</v>
      </c>
      <c r="H1677" s="21">
        <f t="shared" si="26"/>
        <v>2.5441521551191741E-3</v>
      </c>
      <c r="I1677" s="13"/>
      <c r="J1677" s="13"/>
      <c r="K1677" s="13"/>
    </row>
    <row r="1678" spans="2:11" ht="13.5" x14ac:dyDescent="0.35">
      <c r="B1678" s="3">
        <v>44454</v>
      </c>
      <c r="C1678" s="2">
        <v>11.76</v>
      </c>
      <c r="D1678" s="2">
        <v>8.0490999999999993</v>
      </c>
      <c r="E1678" s="2">
        <v>20148</v>
      </c>
      <c r="F1678" s="2">
        <v>11.802</v>
      </c>
      <c r="G1678" s="2">
        <v>237786.696</v>
      </c>
      <c r="H1678" s="21">
        <f t="shared" si="26"/>
        <v>-8.4384547156795397E-3</v>
      </c>
      <c r="I1678" s="13"/>
      <c r="J1678" s="13"/>
      <c r="K1678" s="13"/>
    </row>
    <row r="1679" spans="2:11" ht="13.5" x14ac:dyDescent="0.35">
      <c r="B1679" s="3">
        <v>44455</v>
      </c>
      <c r="C1679" s="2">
        <v>11.8</v>
      </c>
      <c r="D1679" s="2">
        <v>8.0764999999999993</v>
      </c>
      <c r="E1679" s="2">
        <v>10051</v>
      </c>
      <c r="F1679" s="2">
        <v>11.754</v>
      </c>
      <c r="G1679" s="2">
        <v>118139.454</v>
      </c>
      <c r="H1679" s="21">
        <f t="shared" si="26"/>
        <v>3.4041072914984399E-3</v>
      </c>
      <c r="I1679" s="13"/>
      <c r="J1679" s="13"/>
      <c r="K1679" s="13"/>
    </row>
    <row r="1680" spans="2:11" ht="13.5" x14ac:dyDescent="0.35">
      <c r="B1680" s="3">
        <v>44456</v>
      </c>
      <c r="C1680" s="2">
        <v>12.2</v>
      </c>
      <c r="D1680" s="2">
        <v>8.3503000000000007</v>
      </c>
      <c r="E1680" s="2">
        <v>9850</v>
      </c>
      <c r="F1680" s="2">
        <v>11.805999999999999</v>
      </c>
      <c r="G1680" s="2">
        <v>116289.1</v>
      </c>
      <c r="H1680" s="21">
        <f t="shared" si="26"/>
        <v>3.3900823376462746E-2</v>
      </c>
      <c r="I1680" s="13"/>
      <c r="J1680" s="13"/>
      <c r="K1680" s="13"/>
    </row>
    <row r="1681" spans="2:11" ht="13.5" x14ac:dyDescent="0.35">
      <c r="B1681" s="3">
        <v>44459</v>
      </c>
      <c r="C1681" s="2">
        <v>12.18</v>
      </c>
      <c r="D1681" s="2">
        <v>8.3366000000000007</v>
      </c>
      <c r="E1681" s="2">
        <v>7419</v>
      </c>
      <c r="F1681" s="2">
        <v>12.041</v>
      </c>
      <c r="G1681" s="2">
        <v>89332.179000000004</v>
      </c>
      <c r="H1681" s="21">
        <f t="shared" si="26"/>
        <v>-1.640659617019753E-3</v>
      </c>
      <c r="I1681" s="13"/>
      <c r="J1681" s="13"/>
      <c r="K1681" s="13"/>
    </row>
    <row r="1682" spans="2:11" ht="13.5" x14ac:dyDescent="0.35">
      <c r="B1682" s="3">
        <v>44460</v>
      </c>
      <c r="C1682" s="2">
        <v>12.1</v>
      </c>
      <c r="D1682" s="2">
        <v>8.2818000000000005</v>
      </c>
      <c r="E1682" s="2">
        <v>2045</v>
      </c>
      <c r="F1682" s="2">
        <v>12.016</v>
      </c>
      <c r="G1682" s="2">
        <v>24572.720000000001</v>
      </c>
      <c r="H1682" s="21">
        <f t="shared" si="26"/>
        <v>-6.5734232180985263E-3</v>
      </c>
      <c r="I1682" s="13"/>
      <c r="J1682" s="13"/>
      <c r="K1682" s="13"/>
    </row>
    <row r="1683" spans="2:11" ht="13.5" x14ac:dyDescent="0.35">
      <c r="B1683" s="3">
        <v>44461</v>
      </c>
      <c r="C1683" s="2">
        <v>12.03</v>
      </c>
      <c r="D1683" s="2">
        <v>8.2339000000000002</v>
      </c>
      <c r="E1683" s="2">
        <v>13549</v>
      </c>
      <c r="F1683" s="2">
        <v>12.037000000000001</v>
      </c>
      <c r="G1683" s="2">
        <v>163089.31299999999</v>
      </c>
      <c r="H1683" s="21">
        <f t="shared" si="26"/>
        <v>-5.7837668139776709E-3</v>
      </c>
      <c r="I1683" s="13"/>
      <c r="J1683" s="13"/>
      <c r="K1683" s="13"/>
    </row>
    <row r="1684" spans="2:11" ht="13.5" x14ac:dyDescent="0.35">
      <c r="B1684" s="3">
        <v>44462</v>
      </c>
      <c r="C1684" s="2">
        <v>12.1</v>
      </c>
      <c r="D1684" s="2">
        <v>8.2818000000000005</v>
      </c>
      <c r="E1684" s="2">
        <v>27840</v>
      </c>
      <c r="F1684" s="2">
        <v>12.025</v>
      </c>
      <c r="G1684" s="2">
        <v>334776</v>
      </c>
      <c r="H1684" s="21">
        <f t="shared" si="26"/>
        <v>5.817413376407325E-3</v>
      </c>
      <c r="I1684" s="13"/>
      <c r="J1684" s="13"/>
      <c r="K1684" s="13"/>
    </row>
    <row r="1685" spans="2:11" ht="13.5" x14ac:dyDescent="0.35">
      <c r="B1685" s="3">
        <v>44463</v>
      </c>
      <c r="C1685" s="2">
        <v>12.1</v>
      </c>
      <c r="D1685" s="2">
        <v>8.2818000000000005</v>
      </c>
      <c r="E1685" s="2">
        <v>11599</v>
      </c>
      <c r="F1685" s="2">
        <v>12.074</v>
      </c>
      <c r="G1685" s="2">
        <v>140046.326</v>
      </c>
      <c r="H1685" s="21">
        <f t="shared" si="26"/>
        <v>0</v>
      </c>
      <c r="I1685" s="13"/>
      <c r="J1685" s="13"/>
      <c r="K1685" s="13"/>
    </row>
    <row r="1686" spans="2:11" ht="13.5" x14ac:dyDescent="0.35">
      <c r="B1686" s="3">
        <v>44466</v>
      </c>
      <c r="C1686" s="2">
        <v>12.19</v>
      </c>
      <c r="D1686" s="2">
        <v>8.3434000000000008</v>
      </c>
      <c r="E1686" s="2">
        <v>6807</v>
      </c>
      <c r="F1686" s="2">
        <v>12.093</v>
      </c>
      <c r="G1686" s="2">
        <v>82317.051000000007</v>
      </c>
      <c r="H1686" s="21">
        <f t="shared" si="26"/>
        <v>7.4379965707938268E-3</v>
      </c>
      <c r="I1686" s="13"/>
      <c r="J1686" s="13"/>
      <c r="K1686" s="13"/>
    </row>
    <row r="1687" spans="2:11" ht="13.5" x14ac:dyDescent="0.35">
      <c r="B1687" s="3">
        <v>44467</v>
      </c>
      <c r="C1687" s="2">
        <v>12.19</v>
      </c>
      <c r="D1687" s="2">
        <v>8.3434000000000008</v>
      </c>
      <c r="E1687" s="2">
        <v>11298</v>
      </c>
      <c r="F1687" s="2">
        <v>12.147</v>
      </c>
      <c r="G1687" s="2">
        <v>137236.80600000001</v>
      </c>
      <c r="H1687" s="21">
        <f t="shared" si="26"/>
        <v>0</v>
      </c>
      <c r="I1687" s="13"/>
      <c r="J1687" s="13"/>
      <c r="K1687" s="13"/>
    </row>
    <row r="1688" spans="2:11" ht="13.5" x14ac:dyDescent="0.35">
      <c r="B1688" s="3">
        <v>44468</v>
      </c>
      <c r="C1688" s="2">
        <v>12.08</v>
      </c>
      <c r="D1688" s="2">
        <v>8.2682000000000002</v>
      </c>
      <c r="E1688" s="2">
        <v>8790</v>
      </c>
      <c r="F1688" s="2">
        <v>12.071999999999999</v>
      </c>
      <c r="G1688" s="2">
        <v>106112.88</v>
      </c>
      <c r="H1688" s="21">
        <f t="shared" si="26"/>
        <v>-9.0131121605101748E-3</v>
      </c>
      <c r="I1688" s="13"/>
      <c r="J1688" s="13"/>
      <c r="K1688" s="13"/>
    </row>
    <row r="1689" spans="2:11" ht="13.5" x14ac:dyDescent="0.35">
      <c r="B1689" s="3">
        <v>44469</v>
      </c>
      <c r="C1689" s="2">
        <v>12.08</v>
      </c>
      <c r="D1689" s="2">
        <v>8.2682000000000002</v>
      </c>
      <c r="E1689" s="2">
        <v>11665</v>
      </c>
      <c r="F1689" s="2">
        <v>12.081</v>
      </c>
      <c r="G1689" s="2">
        <v>140924.86499999999</v>
      </c>
      <c r="H1689" s="21">
        <f t="shared" si="26"/>
        <v>0</v>
      </c>
      <c r="I1689" s="13"/>
      <c r="J1689" s="13"/>
      <c r="K1689" s="13"/>
    </row>
    <row r="1690" spans="2:11" ht="13.5" x14ac:dyDescent="0.35">
      <c r="B1690" s="3">
        <v>44470</v>
      </c>
      <c r="C1690" s="2">
        <v>12.04</v>
      </c>
      <c r="D1690" s="2">
        <v>8.2408000000000001</v>
      </c>
      <c r="E1690" s="2">
        <v>8732</v>
      </c>
      <c r="F1690" s="2">
        <v>12.045999999999999</v>
      </c>
      <c r="G1690" s="2">
        <v>105185.67200000001</v>
      </c>
      <c r="H1690" s="21">
        <f t="shared" si="26"/>
        <v>-3.3139014537626197E-3</v>
      </c>
      <c r="I1690" s="13"/>
      <c r="J1690" s="13"/>
      <c r="K1690" s="13"/>
    </row>
    <row r="1691" spans="2:11" ht="13.5" x14ac:dyDescent="0.35">
      <c r="B1691" s="3">
        <v>44473</v>
      </c>
      <c r="C1691" s="2">
        <v>12.03</v>
      </c>
      <c r="D1691" s="2">
        <v>8.2339000000000002</v>
      </c>
      <c r="E1691" s="2">
        <v>55307</v>
      </c>
      <c r="F1691" s="2">
        <v>12.004</v>
      </c>
      <c r="G1691" s="2">
        <v>663905.228</v>
      </c>
      <c r="H1691" s="21">
        <f t="shared" si="26"/>
        <v>-8.3729734977185544E-4</v>
      </c>
      <c r="I1691" s="13"/>
      <c r="J1691" s="13"/>
      <c r="K1691" s="13"/>
    </row>
    <row r="1692" spans="2:11" ht="13.5" x14ac:dyDescent="0.35">
      <c r="B1692" s="3">
        <v>44474</v>
      </c>
      <c r="C1692" s="2">
        <v>11.96</v>
      </c>
      <c r="D1692" s="2">
        <v>8.1859999999999999</v>
      </c>
      <c r="E1692" s="2">
        <v>11366</v>
      </c>
      <c r="F1692" s="2">
        <v>11.917999999999999</v>
      </c>
      <c r="G1692" s="2">
        <v>135459.98800000001</v>
      </c>
      <c r="H1692" s="21">
        <f t="shared" si="26"/>
        <v>-5.817413376407325E-3</v>
      </c>
      <c r="I1692" s="13"/>
      <c r="J1692" s="13"/>
      <c r="K1692" s="13"/>
    </row>
    <row r="1693" spans="2:11" ht="13.5" x14ac:dyDescent="0.35">
      <c r="B1693" s="3">
        <v>44475</v>
      </c>
      <c r="C1693" s="2">
        <v>12</v>
      </c>
      <c r="D1693" s="2">
        <v>8.2134</v>
      </c>
      <c r="E1693" s="2">
        <v>8831</v>
      </c>
      <c r="F1693" s="2">
        <v>11.973000000000001</v>
      </c>
      <c r="G1693" s="2">
        <v>105733.56299999999</v>
      </c>
      <c r="H1693" s="21">
        <f t="shared" si="26"/>
        <v>3.3471781089665395E-3</v>
      </c>
      <c r="I1693" s="13"/>
      <c r="J1693" s="13"/>
      <c r="K1693" s="13"/>
    </row>
    <row r="1694" spans="2:11" ht="13.5" x14ac:dyDescent="0.35">
      <c r="B1694" s="3">
        <v>44476</v>
      </c>
      <c r="C1694" s="2">
        <v>12.08</v>
      </c>
      <c r="D1694" s="2">
        <v>8.2682000000000002</v>
      </c>
      <c r="E1694" s="2">
        <v>16009</v>
      </c>
      <c r="F1694" s="2">
        <v>12.004</v>
      </c>
      <c r="G1694" s="2">
        <v>192172.03599999999</v>
      </c>
      <c r="H1694" s="21">
        <f t="shared" si="26"/>
        <v>6.6720237660408818E-3</v>
      </c>
      <c r="I1694" s="13"/>
      <c r="J1694" s="13"/>
      <c r="K1694" s="13"/>
    </row>
    <row r="1695" spans="2:11" ht="13.5" x14ac:dyDescent="0.35">
      <c r="B1695" s="3">
        <v>44477</v>
      </c>
      <c r="C1695" s="2">
        <v>12</v>
      </c>
      <c r="D1695" s="2">
        <v>8.2134</v>
      </c>
      <c r="E1695" s="2">
        <v>6175</v>
      </c>
      <c r="F1695" s="2">
        <v>12.05</v>
      </c>
      <c r="G1695" s="2">
        <v>74408.75</v>
      </c>
      <c r="H1695" s="21">
        <f t="shared" si="26"/>
        <v>-6.6278029075252393E-3</v>
      </c>
      <c r="I1695" s="13"/>
      <c r="J1695" s="13"/>
      <c r="K1695" s="13"/>
    </row>
    <row r="1696" spans="2:11" ht="13.5" x14ac:dyDescent="0.35">
      <c r="B1696" s="3">
        <v>44480</v>
      </c>
      <c r="C1696" s="2">
        <v>11.99</v>
      </c>
      <c r="D1696" s="2">
        <v>8.2065999999999999</v>
      </c>
      <c r="E1696" s="2">
        <v>2571</v>
      </c>
      <c r="F1696" s="2">
        <v>11.965999999999999</v>
      </c>
      <c r="G1696" s="2">
        <v>30764.585999999999</v>
      </c>
      <c r="H1696" s="21">
        <f t="shared" si="26"/>
        <v>-8.2791535782990474E-4</v>
      </c>
      <c r="I1696" s="13"/>
      <c r="J1696" s="13"/>
      <c r="K1696" s="13"/>
    </row>
    <row r="1697" spans="2:11" ht="13.5" x14ac:dyDescent="0.35">
      <c r="B1697" s="3">
        <v>44481</v>
      </c>
      <c r="C1697" s="2">
        <v>11.95</v>
      </c>
      <c r="D1697" s="2">
        <v>8.1791999999999998</v>
      </c>
      <c r="E1697" s="2">
        <v>7731</v>
      </c>
      <c r="F1697" s="2">
        <v>11.948</v>
      </c>
      <c r="G1697" s="2">
        <v>92369.987999999998</v>
      </c>
      <c r="H1697" s="21">
        <f t="shared" si="26"/>
        <v>-3.3387761070358115E-3</v>
      </c>
      <c r="I1697" s="13"/>
      <c r="J1697" s="13"/>
      <c r="K1697" s="13"/>
    </row>
    <row r="1698" spans="2:11" ht="13.5" x14ac:dyDescent="0.35">
      <c r="B1698" s="3">
        <v>44482</v>
      </c>
      <c r="C1698" s="2">
        <v>11.97</v>
      </c>
      <c r="D1698" s="2">
        <v>8.1928999999999998</v>
      </c>
      <c r="E1698" s="2">
        <v>3934</v>
      </c>
      <c r="F1698" s="2">
        <v>11.914999999999999</v>
      </c>
      <c r="G1698" s="2">
        <v>46873.61</v>
      </c>
      <c r="H1698" s="21">
        <f t="shared" si="26"/>
        <v>1.6749804381846691E-3</v>
      </c>
      <c r="I1698" s="13"/>
      <c r="J1698" s="13"/>
      <c r="K1698" s="13"/>
    </row>
    <row r="1699" spans="2:11" ht="13.5" x14ac:dyDescent="0.35">
      <c r="B1699" s="3">
        <v>44483</v>
      </c>
      <c r="C1699" s="2">
        <v>11.99</v>
      </c>
      <c r="D1699" s="2">
        <v>8.2065999999999999</v>
      </c>
      <c r="E1699" s="2">
        <v>11024</v>
      </c>
      <c r="F1699" s="2">
        <v>11.984999999999999</v>
      </c>
      <c r="G1699" s="2">
        <v>132122.64000000001</v>
      </c>
      <c r="H1699" s="21">
        <f t="shared" si="26"/>
        <v>1.6721795701155934E-3</v>
      </c>
      <c r="I1699" s="13"/>
      <c r="J1699" s="13"/>
      <c r="K1699" s="13"/>
    </row>
    <row r="1700" spans="2:11" ht="13.5" x14ac:dyDescent="0.35">
      <c r="B1700" s="3">
        <v>44488</v>
      </c>
      <c r="C1700" s="2">
        <v>11.89</v>
      </c>
      <c r="D1700" s="2">
        <v>8.1380999999999997</v>
      </c>
      <c r="E1700" s="2">
        <v>4561</v>
      </c>
      <c r="F1700" s="2">
        <v>11.911</v>
      </c>
      <c r="G1700" s="2">
        <v>54326.071000000004</v>
      </c>
      <c r="H1700" s="21">
        <f t="shared" si="26"/>
        <v>-8.3469402675895293E-3</v>
      </c>
      <c r="I1700" s="13"/>
      <c r="J1700" s="13"/>
      <c r="K1700" s="13"/>
    </row>
    <row r="1701" spans="2:11" ht="13.5" x14ac:dyDescent="0.35">
      <c r="B1701" s="3">
        <v>44489</v>
      </c>
      <c r="C1701" s="2">
        <v>11.9</v>
      </c>
      <c r="D1701" s="2">
        <v>8.1449999999999996</v>
      </c>
      <c r="E1701" s="2">
        <v>35898</v>
      </c>
      <c r="F1701" s="2">
        <v>11.866</v>
      </c>
      <c r="G1701" s="2">
        <v>425965.66800000001</v>
      </c>
      <c r="H1701" s="21">
        <f t="shared" si="26"/>
        <v>8.4786375198140924E-4</v>
      </c>
      <c r="I1701" s="13"/>
      <c r="J1701" s="13"/>
      <c r="K1701" s="13"/>
    </row>
    <row r="1702" spans="2:11" ht="13.5" x14ac:dyDescent="0.35">
      <c r="B1702" s="3">
        <v>44490</v>
      </c>
      <c r="C1702" s="2">
        <v>11.7</v>
      </c>
      <c r="D1702" s="2">
        <v>8.0081000000000007</v>
      </c>
      <c r="E1702" s="2">
        <v>38721</v>
      </c>
      <c r="F1702" s="2">
        <v>11.734999999999999</v>
      </c>
      <c r="G1702" s="2">
        <v>454390.935</v>
      </c>
      <c r="H1702" s="21">
        <f t="shared" si="26"/>
        <v>-1.6807857581338112E-2</v>
      </c>
      <c r="I1702" s="13"/>
      <c r="J1702" s="13"/>
      <c r="K1702" s="13"/>
    </row>
    <row r="1703" spans="2:11" ht="13.5" x14ac:dyDescent="0.35">
      <c r="B1703" s="3">
        <v>44491</v>
      </c>
      <c r="C1703" s="2">
        <v>11.3</v>
      </c>
      <c r="D1703" s="2">
        <v>7.7343000000000002</v>
      </c>
      <c r="E1703" s="2">
        <v>61620</v>
      </c>
      <c r="F1703" s="2">
        <v>11.327999999999999</v>
      </c>
      <c r="G1703" s="2">
        <v>698031.36</v>
      </c>
      <c r="H1703" s="21">
        <f t="shared" si="26"/>
        <v>-3.4190382237984096E-2</v>
      </c>
      <c r="I1703" s="13"/>
      <c r="J1703" s="13"/>
      <c r="K1703" s="13"/>
    </row>
    <row r="1704" spans="2:11" ht="13.5" x14ac:dyDescent="0.35">
      <c r="B1704" s="3">
        <v>44494</v>
      </c>
      <c r="C1704" s="2">
        <v>11.19</v>
      </c>
      <c r="D1704" s="2">
        <v>7.6589999999999998</v>
      </c>
      <c r="E1704" s="2">
        <v>7584</v>
      </c>
      <c r="F1704" s="2">
        <v>11.115</v>
      </c>
      <c r="G1704" s="2">
        <v>84296.16</v>
      </c>
      <c r="H1704" s="21">
        <f t="shared" si="26"/>
        <v>-9.7358519840192864E-3</v>
      </c>
      <c r="I1704" s="13"/>
      <c r="J1704" s="13"/>
      <c r="K1704" s="13"/>
    </row>
    <row r="1705" spans="2:11" ht="13.5" x14ac:dyDescent="0.35">
      <c r="B1705" s="3">
        <v>44495</v>
      </c>
      <c r="C1705" s="2">
        <v>11.69</v>
      </c>
      <c r="D1705" s="2">
        <v>8.0012000000000008</v>
      </c>
      <c r="E1705" s="2">
        <v>23164</v>
      </c>
      <c r="F1705" s="2">
        <v>11.278</v>
      </c>
      <c r="G1705" s="2">
        <v>261243.592</v>
      </c>
      <c r="H1705" s="21">
        <f t="shared" si="26"/>
        <v>4.4679462070766542E-2</v>
      </c>
      <c r="I1705" s="13"/>
      <c r="J1705" s="13"/>
      <c r="K1705" s="13"/>
    </row>
    <row r="1706" spans="2:11" ht="13.5" x14ac:dyDescent="0.35">
      <c r="B1706" s="3">
        <v>44496</v>
      </c>
      <c r="C1706" s="2">
        <v>11.64</v>
      </c>
      <c r="D1706" s="2">
        <v>7.9669999999999996</v>
      </c>
      <c r="E1706" s="2">
        <v>7213</v>
      </c>
      <c r="F1706" s="2">
        <v>11.648</v>
      </c>
      <c r="G1706" s="2">
        <v>84017.024000000005</v>
      </c>
      <c r="H1706" s="21">
        <f t="shared" si="26"/>
        <v>-4.2743588461732138E-3</v>
      </c>
      <c r="I1706" s="13"/>
      <c r="J1706" s="13"/>
      <c r="K1706" s="13"/>
    </row>
    <row r="1707" spans="2:11" ht="13.5" x14ac:dyDescent="0.35">
      <c r="B1707" s="3">
        <v>44497</v>
      </c>
      <c r="C1707" s="2">
        <v>11.59</v>
      </c>
      <c r="D1707" s="2">
        <v>7.9328000000000003</v>
      </c>
      <c r="E1707" s="2">
        <v>22995</v>
      </c>
      <c r="F1707" s="2">
        <v>11.596</v>
      </c>
      <c r="G1707" s="2">
        <v>266650.02</v>
      </c>
      <c r="H1707" s="21">
        <f t="shared" si="26"/>
        <v>-4.292707418099579E-3</v>
      </c>
      <c r="I1707" s="13"/>
      <c r="J1707" s="13"/>
      <c r="K1707" s="13"/>
    </row>
    <row r="1708" spans="2:11" ht="13.5" x14ac:dyDescent="0.35">
      <c r="B1708" s="3">
        <v>44498</v>
      </c>
      <c r="C1708" s="2">
        <v>11.49</v>
      </c>
      <c r="D1708" s="2">
        <v>7.8643000000000001</v>
      </c>
      <c r="E1708" s="2">
        <v>16388</v>
      </c>
      <c r="F1708" s="2">
        <v>11.590999999999999</v>
      </c>
      <c r="G1708" s="2">
        <v>189953.30799999999</v>
      </c>
      <c r="H1708" s="21">
        <f t="shared" si="26"/>
        <v>-8.6350342880193911E-3</v>
      </c>
      <c r="I1708" s="13"/>
      <c r="J1708" s="13"/>
      <c r="K1708" s="13"/>
    </row>
    <row r="1709" spans="2:11" ht="13.5" x14ac:dyDescent="0.35">
      <c r="B1709" s="3">
        <v>44501</v>
      </c>
      <c r="C1709" s="2">
        <v>11.53</v>
      </c>
      <c r="D1709" s="2">
        <v>7.8917000000000002</v>
      </c>
      <c r="E1709" s="2">
        <v>12781</v>
      </c>
      <c r="F1709" s="2">
        <v>11.504</v>
      </c>
      <c r="G1709" s="2">
        <v>147032.62400000001</v>
      </c>
      <c r="H1709" s="21">
        <f t="shared" si="26"/>
        <v>3.4840990297928731E-3</v>
      </c>
      <c r="I1709" s="13"/>
      <c r="J1709" s="13"/>
      <c r="K1709" s="13"/>
    </row>
    <row r="1710" spans="2:11" ht="13.5" x14ac:dyDescent="0.35">
      <c r="B1710" s="3">
        <v>44502</v>
      </c>
      <c r="C1710" s="2">
        <v>11.52</v>
      </c>
      <c r="D1710" s="2">
        <v>7.8849</v>
      </c>
      <c r="E1710" s="2">
        <v>4051</v>
      </c>
      <c r="F1710" s="2">
        <v>11.499000000000001</v>
      </c>
      <c r="G1710" s="2">
        <v>46582.449000000001</v>
      </c>
      <c r="H1710" s="21">
        <f t="shared" si="26"/>
        <v>-8.6166478705477134E-4</v>
      </c>
      <c r="I1710" s="13"/>
      <c r="J1710" s="13"/>
      <c r="K1710" s="13"/>
    </row>
    <row r="1711" spans="2:11" ht="13.5" x14ac:dyDescent="0.35">
      <c r="B1711" s="3">
        <v>44503</v>
      </c>
      <c r="C1711" s="2">
        <v>11.49</v>
      </c>
      <c r="D1711" s="2">
        <v>7.8643000000000001</v>
      </c>
      <c r="E1711" s="2">
        <v>2570</v>
      </c>
      <c r="F1711" s="2">
        <v>11.475</v>
      </c>
      <c r="G1711" s="2">
        <v>29490.75</v>
      </c>
      <c r="H1711" s="21">
        <f t="shared" si="26"/>
        <v>-2.6125886187522923E-3</v>
      </c>
      <c r="I1711" s="13"/>
      <c r="J1711" s="13"/>
      <c r="K1711" s="13"/>
    </row>
    <row r="1712" spans="2:11" ht="13.5" x14ac:dyDescent="0.35">
      <c r="B1712" s="3">
        <v>44504</v>
      </c>
      <c r="C1712" s="2">
        <v>11.55</v>
      </c>
      <c r="D1712" s="2">
        <v>7.9054000000000002</v>
      </c>
      <c r="E1712" s="2">
        <v>10202</v>
      </c>
      <c r="F1712" s="2">
        <v>11.516</v>
      </c>
      <c r="G1712" s="2">
        <v>117486.232</v>
      </c>
      <c r="H1712" s="21">
        <f t="shared" si="26"/>
        <v>5.2261485446893092E-3</v>
      </c>
      <c r="I1712" s="13"/>
      <c r="J1712" s="13"/>
      <c r="K1712" s="13"/>
    </row>
    <row r="1713" spans="2:11" ht="13.5" x14ac:dyDescent="0.35">
      <c r="B1713" s="3">
        <v>44505</v>
      </c>
      <c r="C1713" s="2">
        <v>11.53</v>
      </c>
      <c r="D1713" s="2">
        <v>7.8917000000000002</v>
      </c>
      <c r="E1713" s="2">
        <v>4116</v>
      </c>
      <c r="F1713" s="2">
        <v>11.49</v>
      </c>
      <c r="G1713" s="2">
        <v>47292.84</v>
      </c>
      <c r="H1713" s="21">
        <f t="shared" si="26"/>
        <v>-1.7329926379436897E-3</v>
      </c>
      <c r="I1713" s="13"/>
      <c r="J1713" s="13"/>
      <c r="K1713" s="13"/>
    </row>
    <row r="1714" spans="2:11" ht="13.5" x14ac:dyDescent="0.35">
      <c r="B1714" s="3">
        <v>44508</v>
      </c>
      <c r="C1714" s="2">
        <v>11.49</v>
      </c>
      <c r="D1714" s="2">
        <v>7.8643000000000001</v>
      </c>
      <c r="E1714" s="2">
        <v>5722</v>
      </c>
      <c r="F1714" s="2">
        <v>11.486000000000001</v>
      </c>
      <c r="G1714" s="2">
        <v>65722.892000000007</v>
      </c>
      <c r="H1714" s="21">
        <f t="shared" si="26"/>
        <v>-3.4720022301912251E-3</v>
      </c>
      <c r="I1714" s="13"/>
      <c r="J1714" s="13"/>
      <c r="K1714" s="13"/>
    </row>
    <row r="1715" spans="2:11" ht="13.5" x14ac:dyDescent="0.35">
      <c r="B1715" s="3">
        <v>44509</v>
      </c>
      <c r="C1715" s="2">
        <v>11.34</v>
      </c>
      <c r="D1715" s="2">
        <v>7.7617000000000003</v>
      </c>
      <c r="E1715" s="2">
        <v>30913</v>
      </c>
      <c r="F1715" s="2">
        <v>11.39</v>
      </c>
      <c r="G1715" s="2">
        <v>352099.07</v>
      </c>
      <c r="H1715" s="21">
        <f t="shared" si="26"/>
        <v>-1.3046297826888573E-2</v>
      </c>
      <c r="I1715" s="13"/>
      <c r="J1715" s="13"/>
      <c r="K1715" s="13"/>
    </row>
    <row r="1716" spans="2:11" ht="13.5" x14ac:dyDescent="0.35">
      <c r="B1716" s="3">
        <v>44510</v>
      </c>
      <c r="C1716" s="2">
        <v>11.4</v>
      </c>
      <c r="D1716" s="2">
        <v>7.8026999999999997</v>
      </c>
      <c r="E1716" s="2">
        <v>3849</v>
      </c>
      <c r="F1716" s="2">
        <v>11.382</v>
      </c>
      <c r="G1716" s="2">
        <v>43809.317999999999</v>
      </c>
      <c r="H1716" s="21">
        <f t="shared" si="26"/>
        <v>5.2823479392400483E-3</v>
      </c>
      <c r="I1716" s="13"/>
      <c r="J1716" s="13"/>
      <c r="K1716" s="13"/>
    </row>
    <row r="1717" spans="2:11" ht="13.5" x14ac:dyDescent="0.35">
      <c r="B1717" s="3">
        <v>44511</v>
      </c>
      <c r="C1717" s="2">
        <v>11.44</v>
      </c>
      <c r="D1717" s="2">
        <v>7.8300999999999998</v>
      </c>
      <c r="E1717" s="2">
        <v>14343</v>
      </c>
      <c r="F1717" s="2">
        <v>11.337</v>
      </c>
      <c r="G1717" s="2">
        <v>162606.59099999999</v>
      </c>
      <c r="H1717" s="21">
        <f t="shared" si="26"/>
        <v>3.5116049572583969E-3</v>
      </c>
      <c r="I1717" s="13"/>
      <c r="J1717" s="13"/>
      <c r="K1717" s="13"/>
    </row>
    <row r="1718" spans="2:11" ht="13.5" x14ac:dyDescent="0.35">
      <c r="B1718" s="3">
        <v>44512</v>
      </c>
      <c r="C1718" s="2">
        <v>11.43</v>
      </c>
      <c r="D1718" s="2">
        <v>7.8232999999999997</v>
      </c>
      <c r="E1718" s="2">
        <v>3525</v>
      </c>
      <c r="F1718" s="2">
        <v>11.433999999999999</v>
      </c>
      <c r="G1718" s="2">
        <v>40304.85</v>
      </c>
      <c r="H1718" s="21">
        <f t="shared" si="26"/>
        <v>-8.6844357032479021E-4</v>
      </c>
      <c r="I1718" s="13"/>
      <c r="J1718" s="13"/>
      <c r="K1718" s="13"/>
    </row>
    <row r="1719" spans="2:11" ht="13.5" x14ac:dyDescent="0.35">
      <c r="B1719" s="3">
        <v>44515</v>
      </c>
      <c r="C1719" s="2">
        <v>11.38</v>
      </c>
      <c r="D1719" s="2">
        <v>7.7889999999999997</v>
      </c>
      <c r="E1719" s="2">
        <v>59167</v>
      </c>
      <c r="F1719" s="2">
        <v>11.348000000000001</v>
      </c>
      <c r="G1719" s="2">
        <v>671427.11600000004</v>
      </c>
      <c r="H1719" s="21">
        <f t="shared" si="26"/>
        <v>-4.3843390896424785E-3</v>
      </c>
      <c r="I1719" s="13"/>
      <c r="J1719" s="13"/>
      <c r="K1719" s="13"/>
    </row>
    <row r="1720" spans="2:11" ht="13.5" x14ac:dyDescent="0.35">
      <c r="B1720" s="3">
        <v>44516</v>
      </c>
      <c r="C1720" s="2">
        <v>11.38</v>
      </c>
      <c r="D1720" s="2">
        <v>7.7889999999999997</v>
      </c>
      <c r="E1720" s="2">
        <v>12115</v>
      </c>
      <c r="F1720" s="2">
        <v>11.356</v>
      </c>
      <c r="G1720" s="2">
        <v>137577.94</v>
      </c>
      <c r="H1720" s="21">
        <f t="shared" si="26"/>
        <v>0</v>
      </c>
      <c r="I1720" s="13"/>
      <c r="J1720" s="13"/>
      <c r="K1720" s="13"/>
    </row>
    <row r="1721" spans="2:11" ht="13.5" x14ac:dyDescent="0.35">
      <c r="B1721" s="3">
        <v>44517</v>
      </c>
      <c r="C1721" s="2">
        <v>11.4</v>
      </c>
      <c r="D1721" s="2">
        <v>7.8026999999999997</v>
      </c>
      <c r="E1721" s="2">
        <v>18230</v>
      </c>
      <c r="F1721" s="2">
        <v>11.361000000000001</v>
      </c>
      <c r="G1721" s="2">
        <v>207111.03</v>
      </c>
      <c r="H1721" s="21">
        <f t="shared" si="26"/>
        <v>1.7588907433560208E-3</v>
      </c>
      <c r="I1721" s="13"/>
      <c r="J1721" s="13"/>
      <c r="K1721" s="13"/>
    </row>
    <row r="1722" spans="2:11" ht="13.5" x14ac:dyDescent="0.35">
      <c r="B1722" s="3">
        <v>44518</v>
      </c>
      <c r="C1722" s="2">
        <v>11.48</v>
      </c>
      <c r="D1722" s="2">
        <v>7.8574999999999999</v>
      </c>
      <c r="E1722" s="2">
        <v>14962</v>
      </c>
      <c r="F1722" s="2">
        <v>11.472</v>
      </c>
      <c r="G1722" s="2">
        <v>171644.06400000001</v>
      </c>
      <c r="H1722" s="21">
        <f t="shared" si="26"/>
        <v>7.0232099145167938E-3</v>
      </c>
      <c r="I1722" s="13"/>
      <c r="J1722" s="13"/>
      <c r="K1722" s="13"/>
    </row>
    <row r="1723" spans="2:11" ht="13.5" x14ac:dyDescent="0.35">
      <c r="B1723" s="3">
        <v>44519</v>
      </c>
      <c r="C1723" s="2">
        <v>11.48</v>
      </c>
      <c r="D1723" s="2">
        <v>7.8574999999999999</v>
      </c>
      <c r="E1723" s="2">
        <v>14934</v>
      </c>
      <c r="F1723" s="2">
        <v>11.509</v>
      </c>
      <c r="G1723" s="2">
        <v>171875.40599999999</v>
      </c>
      <c r="H1723" s="21">
        <f t="shared" si="26"/>
        <v>0</v>
      </c>
      <c r="I1723" s="13"/>
      <c r="J1723" s="13"/>
      <c r="K1723" s="13"/>
    </row>
    <row r="1724" spans="2:11" ht="13.5" x14ac:dyDescent="0.35">
      <c r="B1724" s="3">
        <v>44522</v>
      </c>
      <c r="C1724" s="2">
        <v>11.36</v>
      </c>
      <c r="D1724" s="2">
        <v>7.7752999999999997</v>
      </c>
      <c r="E1724" s="2">
        <v>8835</v>
      </c>
      <c r="F1724" s="2">
        <v>11.396000000000001</v>
      </c>
      <c r="G1724" s="2">
        <v>100683.66</v>
      </c>
      <c r="H1724" s="21">
        <f t="shared" si="26"/>
        <v>-1.0461342666242478E-2</v>
      </c>
      <c r="I1724" s="13"/>
      <c r="J1724" s="13"/>
      <c r="K1724" s="13"/>
    </row>
    <row r="1725" spans="2:11" ht="13.5" x14ac:dyDescent="0.35">
      <c r="B1725" s="3">
        <v>44523</v>
      </c>
      <c r="C1725" s="2">
        <v>11.35</v>
      </c>
      <c r="D1725" s="2">
        <v>7.7685000000000004</v>
      </c>
      <c r="E1725" s="2">
        <v>4191</v>
      </c>
      <c r="F1725" s="2">
        <v>11.356999999999999</v>
      </c>
      <c r="G1725" s="2">
        <v>47597.186999999998</v>
      </c>
      <c r="H1725" s="21">
        <f t="shared" si="26"/>
        <v>-8.7456432549216771E-4</v>
      </c>
      <c r="I1725" s="13"/>
      <c r="J1725" s="13"/>
      <c r="K1725" s="13"/>
    </row>
    <row r="1726" spans="2:11" ht="13.5" x14ac:dyDescent="0.35">
      <c r="B1726" s="3">
        <v>44524</v>
      </c>
      <c r="C1726" s="2">
        <v>11.31</v>
      </c>
      <c r="D1726" s="2">
        <v>7.7411000000000003</v>
      </c>
      <c r="E1726" s="2">
        <v>48261</v>
      </c>
      <c r="F1726" s="2">
        <v>11.316000000000001</v>
      </c>
      <c r="G1726" s="2">
        <v>546121.47600000002</v>
      </c>
      <c r="H1726" s="21">
        <f t="shared" si="26"/>
        <v>-3.5270644268520423E-3</v>
      </c>
      <c r="I1726" s="13"/>
      <c r="J1726" s="13"/>
      <c r="K1726" s="13"/>
    </row>
    <row r="1727" spans="2:11" ht="13.5" x14ac:dyDescent="0.35">
      <c r="B1727" s="3">
        <v>44525</v>
      </c>
      <c r="C1727" s="2">
        <v>11.31</v>
      </c>
      <c r="D1727" s="2">
        <v>7.7411000000000003</v>
      </c>
      <c r="E1727" s="2">
        <v>6549</v>
      </c>
      <c r="F1727" s="2">
        <v>11.292</v>
      </c>
      <c r="G1727" s="2">
        <v>73951.308000000005</v>
      </c>
      <c r="H1727" s="21">
        <f t="shared" si="26"/>
        <v>0</v>
      </c>
      <c r="I1727" s="13"/>
      <c r="J1727" s="13"/>
      <c r="K1727" s="13"/>
    </row>
    <row r="1728" spans="2:11" ht="13.5" x14ac:dyDescent="0.35">
      <c r="B1728" s="3">
        <v>44526</v>
      </c>
      <c r="C1728" s="2">
        <v>11.31</v>
      </c>
      <c r="D1728" s="2">
        <v>7.7411000000000003</v>
      </c>
      <c r="E1728" s="2">
        <v>2335</v>
      </c>
      <c r="F1728" s="2">
        <v>11.308999999999999</v>
      </c>
      <c r="G1728" s="2">
        <v>26406.514999999999</v>
      </c>
      <c r="H1728" s="21">
        <f t="shared" si="26"/>
        <v>0</v>
      </c>
      <c r="I1728" s="13"/>
      <c r="J1728" s="13"/>
      <c r="K1728" s="13"/>
    </row>
    <row r="1729" spans="2:11" ht="13.5" x14ac:dyDescent="0.35">
      <c r="B1729" s="3">
        <v>44529</v>
      </c>
      <c r="C1729" s="2">
        <v>11.26</v>
      </c>
      <c r="D1729" s="2">
        <v>7.7069000000000001</v>
      </c>
      <c r="E1729" s="2">
        <v>15989</v>
      </c>
      <c r="F1729" s="2">
        <v>11.273999999999999</v>
      </c>
      <c r="G1729" s="2">
        <v>180259.986</v>
      </c>
      <c r="H1729" s="21">
        <f t="shared" si="26"/>
        <v>-4.4179767733268181E-3</v>
      </c>
      <c r="I1729" s="13"/>
      <c r="J1729" s="13"/>
      <c r="K1729" s="13"/>
    </row>
    <row r="1730" spans="2:11" ht="13.5" x14ac:dyDescent="0.35">
      <c r="B1730" s="3">
        <v>44530</v>
      </c>
      <c r="C1730" s="2">
        <v>11.2</v>
      </c>
      <c r="D1730" s="2">
        <v>7.6657999999999999</v>
      </c>
      <c r="E1730" s="2">
        <v>16837</v>
      </c>
      <c r="F1730" s="2">
        <v>11.176</v>
      </c>
      <c r="G1730" s="2">
        <v>188170.31200000001</v>
      </c>
      <c r="H1730" s="21">
        <f t="shared" si="26"/>
        <v>-5.3328835199626485E-3</v>
      </c>
      <c r="I1730" s="13"/>
      <c r="J1730" s="13"/>
      <c r="K1730" s="13"/>
    </row>
    <row r="1731" spans="2:11" ht="13.5" x14ac:dyDescent="0.35">
      <c r="B1731" s="3">
        <v>44531</v>
      </c>
      <c r="C1731" s="2">
        <v>11.2</v>
      </c>
      <c r="D1731" s="2">
        <v>7.6657999999999999</v>
      </c>
      <c r="E1731" s="2">
        <v>4315</v>
      </c>
      <c r="F1731" s="2">
        <v>11.173</v>
      </c>
      <c r="G1731" s="2">
        <v>48211.495000000003</v>
      </c>
      <c r="H1731" s="21">
        <f t="shared" si="26"/>
        <v>0</v>
      </c>
      <c r="I1731" s="13"/>
      <c r="J1731" s="13"/>
      <c r="K1731" s="13"/>
    </row>
    <row r="1732" spans="2:11" ht="13.5" x14ac:dyDescent="0.35">
      <c r="B1732" s="3">
        <v>44532</v>
      </c>
      <c r="C1732" s="2">
        <v>11.1</v>
      </c>
      <c r="D1732" s="2">
        <v>7.5974000000000004</v>
      </c>
      <c r="E1732" s="2">
        <v>8821</v>
      </c>
      <c r="F1732" s="2">
        <v>11.148</v>
      </c>
      <c r="G1732" s="2">
        <v>98336.508000000002</v>
      </c>
      <c r="H1732" s="21">
        <f t="shared" si="26"/>
        <v>-8.9227477888804262E-3</v>
      </c>
      <c r="I1732" s="13"/>
      <c r="J1732" s="13"/>
      <c r="K1732" s="13"/>
    </row>
    <row r="1733" spans="2:11" ht="13.5" x14ac:dyDescent="0.35">
      <c r="B1733" s="3">
        <v>44533</v>
      </c>
      <c r="C1733" s="2">
        <v>11.19</v>
      </c>
      <c r="D1733" s="2">
        <v>7.6589999999999998</v>
      </c>
      <c r="E1733" s="2">
        <v>941</v>
      </c>
      <c r="F1733" s="2">
        <v>11.096</v>
      </c>
      <c r="G1733" s="2">
        <v>10441.335999999999</v>
      </c>
      <c r="H1733" s="21">
        <f t="shared" si="26"/>
        <v>8.1080369600125615E-3</v>
      </c>
      <c r="I1733" s="13"/>
      <c r="J1733" s="13"/>
      <c r="K1733" s="13"/>
    </row>
    <row r="1734" spans="2:11" ht="13.5" x14ac:dyDescent="0.35">
      <c r="B1734" s="3">
        <v>44536</v>
      </c>
      <c r="C1734" s="2">
        <v>11.18</v>
      </c>
      <c r="D1734" s="2">
        <v>7.6520999999999999</v>
      </c>
      <c r="E1734" s="2">
        <v>5868</v>
      </c>
      <c r="F1734" s="2">
        <v>11.019</v>
      </c>
      <c r="G1734" s="2">
        <v>64659.491999999998</v>
      </c>
      <c r="H1734" s="21">
        <f t="shared" si="26"/>
        <v>-9.0090090090088866E-4</v>
      </c>
      <c r="I1734" s="13"/>
      <c r="J1734" s="13"/>
      <c r="K1734" s="13"/>
    </row>
    <row r="1735" spans="2:11" ht="13.5" x14ac:dyDescent="0.35">
      <c r="B1735" s="3">
        <v>44537</v>
      </c>
      <c r="C1735" s="2">
        <v>11.15</v>
      </c>
      <c r="D1735" s="2">
        <v>7.6315999999999997</v>
      </c>
      <c r="E1735" s="2">
        <v>11212</v>
      </c>
      <c r="F1735" s="2">
        <v>10.996</v>
      </c>
      <c r="G1735" s="2">
        <v>123287.152</v>
      </c>
      <c r="H1735" s="21">
        <f t="shared" ref="H1735:H1798" si="27">(D1735-D1734)/D1734</f>
        <v>-2.6790031494622634E-3</v>
      </c>
      <c r="I1735" s="13"/>
      <c r="J1735" s="13"/>
      <c r="K1735" s="13"/>
    </row>
    <row r="1736" spans="2:11" ht="13.5" x14ac:dyDescent="0.35">
      <c r="B1736" s="3">
        <v>44538</v>
      </c>
      <c r="C1736" s="2">
        <v>11</v>
      </c>
      <c r="D1736" s="2">
        <v>7.5289000000000001</v>
      </c>
      <c r="E1736" s="2">
        <v>8469</v>
      </c>
      <c r="F1736" s="2">
        <v>11.093</v>
      </c>
      <c r="G1736" s="2">
        <v>93946.616999999998</v>
      </c>
      <c r="H1736" s="21">
        <f t="shared" si="27"/>
        <v>-1.3457204255988203E-2</v>
      </c>
      <c r="I1736" s="13"/>
      <c r="J1736" s="13"/>
      <c r="K1736" s="13"/>
    </row>
    <row r="1737" spans="2:11" ht="13.5" x14ac:dyDescent="0.35">
      <c r="B1737" s="3">
        <v>44539</v>
      </c>
      <c r="C1737" s="2">
        <v>11.15</v>
      </c>
      <c r="D1737" s="2">
        <v>7.6315999999999997</v>
      </c>
      <c r="E1737" s="2">
        <v>11628</v>
      </c>
      <c r="F1737" s="2">
        <v>11.029</v>
      </c>
      <c r="G1737" s="2">
        <v>128245.212</v>
      </c>
      <c r="H1737" s="21">
        <f t="shared" si="27"/>
        <v>1.364077089614679E-2</v>
      </c>
      <c r="I1737" s="13"/>
      <c r="J1737" s="13"/>
      <c r="K1737" s="13"/>
    </row>
    <row r="1738" spans="2:11" ht="13.5" x14ac:dyDescent="0.35">
      <c r="B1738" s="3">
        <v>44540</v>
      </c>
      <c r="C1738" s="2">
        <v>11.35</v>
      </c>
      <c r="D1738" s="2">
        <v>7.7685000000000004</v>
      </c>
      <c r="E1738" s="2">
        <v>8845</v>
      </c>
      <c r="F1738" s="2">
        <v>11.167999999999999</v>
      </c>
      <c r="G1738" s="2">
        <v>98780.96</v>
      </c>
      <c r="H1738" s="21">
        <f t="shared" si="27"/>
        <v>1.7938571203941597E-2</v>
      </c>
      <c r="I1738" s="13"/>
      <c r="J1738" s="13"/>
      <c r="K1738" s="13"/>
    </row>
    <row r="1739" spans="2:11" ht="13.5" x14ac:dyDescent="0.35">
      <c r="B1739" s="3">
        <v>44543</v>
      </c>
      <c r="C1739" s="2">
        <v>11.19</v>
      </c>
      <c r="D1739" s="2">
        <v>7.6589999999999998</v>
      </c>
      <c r="E1739" s="2">
        <v>7669</v>
      </c>
      <c r="F1739" s="2">
        <v>11.183999999999999</v>
      </c>
      <c r="G1739" s="2">
        <v>85770.096000000005</v>
      </c>
      <c r="H1739" s="21">
        <f t="shared" si="27"/>
        <v>-1.409538520949998E-2</v>
      </c>
      <c r="I1739" s="13"/>
      <c r="J1739" s="13"/>
      <c r="K1739" s="13"/>
    </row>
    <row r="1740" spans="2:11" ht="13.5" x14ac:dyDescent="0.35">
      <c r="B1740" s="3">
        <v>44544</v>
      </c>
      <c r="C1740" s="2">
        <v>11.09</v>
      </c>
      <c r="D1740" s="2">
        <v>7.5904999999999996</v>
      </c>
      <c r="E1740" s="2">
        <v>27680</v>
      </c>
      <c r="F1740" s="2">
        <v>11.022</v>
      </c>
      <c r="G1740" s="2">
        <v>305088.96000000002</v>
      </c>
      <c r="H1740" s="21">
        <f t="shared" si="27"/>
        <v>-8.9437263350307123E-3</v>
      </c>
      <c r="I1740" s="13"/>
      <c r="J1740" s="13"/>
      <c r="K1740" s="13"/>
    </row>
    <row r="1741" spans="2:11" ht="13.5" x14ac:dyDescent="0.35">
      <c r="B1741" s="3">
        <v>44545</v>
      </c>
      <c r="C1741" s="2">
        <v>11.02</v>
      </c>
      <c r="D1741" s="2">
        <v>7.5426000000000002</v>
      </c>
      <c r="E1741" s="2">
        <v>10491</v>
      </c>
      <c r="F1741" s="2">
        <v>11.026999999999999</v>
      </c>
      <c r="G1741" s="2">
        <v>115684.257</v>
      </c>
      <c r="H1741" s="21">
        <f t="shared" si="27"/>
        <v>-6.3105197286080486E-3</v>
      </c>
      <c r="I1741" s="13"/>
      <c r="J1741" s="13"/>
      <c r="K1741" s="13"/>
    </row>
    <row r="1742" spans="2:11" ht="13.5" x14ac:dyDescent="0.35">
      <c r="B1742" s="3">
        <v>44546</v>
      </c>
      <c r="C1742" s="2">
        <v>11.15</v>
      </c>
      <c r="D1742" s="2">
        <v>7.6315999999999997</v>
      </c>
      <c r="E1742" s="2">
        <v>12883</v>
      </c>
      <c r="F1742" s="2">
        <v>10.975</v>
      </c>
      <c r="G1742" s="2">
        <v>141390.92499999999</v>
      </c>
      <c r="H1742" s="21">
        <f t="shared" si="27"/>
        <v>1.1799644684856617E-2</v>
      </c>
      <c r="I1742" s="13"/>
      <c r="J1742" s="13"/>
      <c r="K1742" s="13"/>
    </row>
    <row r="1743" spans="2:11" ht="13.5" x14ac:dyDescent="0.35">
      <c r="B1743" s="3">
        <v>44550</v>
      </c>
      <c r="C1743" s="2">
        <v>11.1</v>
      </c>
      <c r="D1743" s="2">
        <v>7.5974000000000004</v>
      </c>
      <c r="E1743" s="2">
        <v>6429</v>
      </c>
      <c r="F1743" s="2">
        <v>11.102</v>
      </c>
      <c r="G1743" s="2">
        <v>71374.758000000002</v>
      </c>
      <c r="H1743" s="21">
        <f t="shared" si="27"/>
        <v>-4.4813669479531609E-3</v>
      </c>
      <c r="I1743" s="13"/>
      <c r="J1743" s="13"/>
      <c r="K1743" s="13"/>
    </row>
    <row r="1744" spans="2:11" ht="13.5" x14ac:dyDescent="0.35">
      <c r="B1744" s="3">
        <v>44551</v>
      </c>
      <c r="C1744" s="2">
        <v>11.09</v>
      </c>
      <c r="D1744" s="2">
        <v>7.5904999999999996</v>
      </c>
      <c r="E1744" s="2">
        <v>2150</v>
      </c>
      <c r="F1744" s="2">
        <v>11.037000000000001</v>
      </c>
      <c r="G1744" s="2">
        <v>23729.55</v>
      </c>
      <c r="H1744" s="21">
        <f t="shared" si="27"/>
        <v>-9.0820543870281858E-4</v>
      </c>
      <c r="I1744" s="13"/>
      <c r="J1744" s="13"/>
      <c r="K1744" s="13"/>
    </row>
    <row r="1745" spans="2:11" ht="13.5" x14ac:dyDescent="0.35">
      <c r="B1745" s="3">
        <v>44552</v>
      </c>
      <c r="C1745" s="2">
        <v>11.09</v>
      </c>
      <c r="D1745" s="2">
        <v>7.5904999999999996</v>
      </c>
      <c r="E1745" s="2">
        <v>10149</v>
      </c>
      <c r="F1745" s="2">
        <v>11.022</v>
      </c>
      <c r="G1745" s="2">
        <v>111862.27800000001</v>
      </c>
      <c r="H1745" s="21">
        <f t="shared" si="27"/>
        <v>0</v>
      </c>
      <c r="I1745" s="13"/>
      <c r="J1745" s="13"/>
      <c r="K1745" s="13"/>
    </row>
    <row r="1746" spans="2:11" ht="13.5" x14ac:dyDescent="0.35">
      <c r="B1746" s="3">
        <v>44553</v>
      </c>
      <c r="C1746" s="2">
        <v>11</v>
      </c>
      <c r="D1746" s="2">
        <v>7.5289000000000001</v>
      </c>
      <c r="E1746" s="2">
        <v>33770</v>
      </c>
      <c r="F1746" s="2">
        <v>10.877000000000001</v>
      </c>
      <c r="G1746" s="2">
        <v>367316.29</v>
      </c>
      <c r="H1746" s="21">
        <f t="shared" si="27"/>
        <v>-8.1154074171661209E-3</v>
      </c>
      <c r="I1746" s="13"/>
      <c r="J1746" s="13"/>
      <c r="K1746" s="13"/>
    </row>
    <row r="1747" spans="2:11" ht="13.5" x14ac:dyDescent="0.35">
      <c r="B1747" s="3">
        <v>44554</v>
      </c>
      <c r="C1747" s="2">
        <v>10.98</v>
      </c>
      <c r="D1747" s="2">
        <v>7.5152999999999999</v>
      </c>
      <c r="E1747" s="2">
        <v>43126</v>
      </c>
      <c r="F1747" s="2">
        <v>10.82</v>
      </c>
      <c r="G1747" s="2">
        <v>466623.32</v>
      </c>
      <c r="H1747" s="21">
        <f t="shared" si="27"/>
        <v>-1.806372776899717E-3</v>
      </c>
      <c r="I1747" s="13"/>
      <c r="J1747" s="13"/>
      <c r="K1747" s="13"/>
    </row>
    <row r="1748" spans="2:11" ht="13.5" x14ac:dyDescent="0.35">
      <c r="B1748" s="3">
        <v>44557</v>
      </c>
      <c r="C1748" s="2">
        <v>10.8</v>
      </c>
      <c r="D1748" s="2">
        <v>7.3921000000000001</v>
      </c>
      <c r="E1748" s="2">
        <v>18979</v>
      </c>
      <c r="F1748" s="2">
        <v>10.808</v>
      </c>
      <c r="G1748" s="2">
        <v>205125.03200000001</v>
      </c>
      <c r="H1748" s="21">
        <f t="shared" si="27"/>
        <v>-1.6393224488709668E-2</v>
      </c>
      <c r="I1748" s="13"/>
      <c r="J1748" s="13"/>
      <c r="K1748" s="13"/>
    </row>
    <row r="1749" spans="2:11" ht="13.5" x14ac:dyDescent="0.35">
      <c r="B1749" s="3">
        <v>44558</v>
      </c>
      <c r="C1749" s="2">
        <v>10.82</v>
      </c>
      <c r="D1749" s="2">
        <v>7.4057000000000004</v>
      </c>
      <c r="E1749" s="2">
        <v>7807</v>
      </c>
      <c r="F1749" s="2">
        <v>10.843999999999999</v>
      </c>
      <c r="G1749" s="2">
        <v>84659.107999999993</v>
      </c>
      <c r="H1749" s="21">
        <f t="shared" si="27"/>
        <v>1.8398019507312236E-3</v>
      </c>
      <c r="I1749" s="13"/>
      <c r="J1749" s="13"/>
      <c r="K1749" s="13"/>
    </row>
    <row r="1750" spans="2:11" ht="13.5" x14ac:dyDescent="0.35">
      <c r="B1750" s="3">
        <v>44559</v>
      </c>
      <c r="C1750" s="2">
        <v>11.14</v>
      </c>
      <c r="D1750" s="2">
        <v>7.6247999999999996</v>
      </c>
      <c r="E1750" s="2">
        <v>11249</v>
      </c>
      <c r="F1750" s="2">
        <v>11.007999999999999</v>
      </c>
      <c r="G1750" s="2">
        <v>123828.992</v>
      </c>
      <c r="H1750" s="21">
        <f t="shared" si="27"/>
        <v>2.9585319416125307E-2</v>
      </c>
      <c r="I1750" s="13"/>
      <c r="J1750" s="13"/>
      <c r="K1750" s="13"/>
    </row>
    <row r="1751" spans="2:11" ht="13.5" x14ac:dyDescent="0.35">
      <c r="B1751" s="3">
        <v>44560</v>
      </c>
      <c r="C1751" s="2">
        <v>11.14</v>
      </c>
      <c r="D1751" s="2">
        <v>7.6247999999999996</v>
      </c>
      <c r="E1751" s="2">
        <v>5779</v>
      </c>
      <c r="F1751" s="2">
        <v>11.202</v>
      </c>
      <c r="G1751" s="2">
        <v>64736.358</v>
      </c>
      <c r="H1751" s="21">
        <f t="shared" si="27"/>
        <v>0</v>
      </c>
      <c r="I1751" s="13"/>
      <c r="J1751" s="13"/>
      <c r="K1751" s="13"/>
    </row>
    <row r="1752" spans="2:11" ht="13.5" x14ac:dyDescent="0.35">
      <c r="B1752" s="3">
        <v>44561</v>
      </c>
      <c r="C1752" s="2">
        <v>11.18</v>
      </c>
      <c r="D1752" s="2">
        <v>7.6520999999999999</v>
      </c>
      <c r="E1752" s="2">
        <v>18062</v>
      </c>
      <c r="F1752" s="2">
        <v>11.128</v>
      </c>
      <c r="G1752" s="2">
        <v>200993.93599999999</v>
      </c>
      <c r="H1752" s="21">
        <f t="shared" si="27"/>
        <v>3.5804217815549686E-3</v>
      </c>
      <c r="I1752" s="13"/>
      <c r="J1752" s="13"/>
      <c r="K1752" s="13"/>
    </row>
    <row r="1753" spans="2:11" ht="13.5" x14ac:dyDescent="0.35">
      <c r="B1753" s="3">
        <v>44564</v>
      </c>
      <c r="C1753" s="2">
        <v>10.9</v>
      </c>
      <c r="D1753" s="2">
        <v>7.4604999999999997</v>
      </c>
      <c r="E1753" s="2">
        <v>4024</v>
      </c>
      <c r="F1753" s="2">
        <v>10.993</v>
      </c>
      <c r="G1753" s="2">
        <v>44235.832000000002</v>
      </c>
      <c r="H1753" s="21">
        <f t="shared" si="27"/>
        <v>-2.5038878216437348E-2</v>
      </c>
      <c r="I1753" s="13"/>
      <c r="J1753" s="13"/>
      <c r="K1753" s="13"/>
    </row>
    <row r="1754" spans="2:11" ht="13.5" x14ac:dyDescent="0.35">
      <c r="B1754" s="3">
        <v>44565</v>
      </c>
      <c r="C1754" s="2">
        <v>10.95</v>
      </c>
      <c r="D1754" s="2">
        <v>7.4946999999999999</v>
      </c>
      <c r="E1754" s="2">
        <v>7265</v>
      </c>
      <c r="F1754" s="2">
        <v>10.866</v>
      </c>
      <c r="G1754" s="2">
        <v>78941.490000000005</v>
      </c>
      <c r="H1754" s="21">
        <f t="shared" si="27"/>
        <v>4.5841431539441367E-3</v>
      </c>
      <c r="I1754" s="13"/>
      <c r="J1754" s="13"/>
      <c r="K1754" s="13"/>
    </row>
    <row r="1755" spans="2:11" ht="13.5" x14ac:dyDescent="0.35">
      <c r="B1755" s="3">
        <v>44566</v>
      </c>
      <c r="C1755" s="2">
        <v>11.2</v>
      </c>
      <c r="D1755" s="2">
        <v>7.6657999999999999</v>
      </c>
      <c r="E1755" s="2">
        <v>14915</v>
      </c>
      <c r="F1755" s="2">
        <v>10.988</v>
      </c>
      <c r="G1755" s="2">
        <v>163886.01999999999</v>
      </c>
      <c r="H1755" s="21">
        <f t="shared" si="27"/>
        <v>2.2829466156083635E-2</v>
      </c>
      <c r="I1755" s="13"/>
      <c r="J1755" s="13"/>
      <c r="K1755" s="13"/>
    </row>
    <row r="1756" spans="2:11" ht="13.5" x14ac:dyDescent="0.35">
      <c r="B1756" s="3">
        <v>44567</v>
      </c>
      <c r="C1756" s="2">
        <v>11.2</v>
      </c>
      <c r="D1756" s="2">
        <v>7.6657999999999999</v>
      </c>
      <c r="E1756" s="2">
        <v>16577</v>
      </c>
      <c r="F1756" s="2">
        <v>11.004</v>
      </c>
      <c r="G1756" s="2">
        <v>182413.30799999999</v>
      </c>
      <c r="H1756" s="21">
        <f t="shared" si="27"/>
        <v>0</v>
      </c>
      <c r="I1756" s="13"/>
      <c r="J1756" s="13"/>
      <c r="K1756" s="13"/>
    </row>
    <row r="1757" spans="2:11" ht="13.5" x14ac:dyDescent="0.35">
      <c r="B1757" s="3">
        <v>44568</v>
      </c>
      <c r="C1757" s="2">
        <v>11.1</v>
      </c>
      <c r="D1757" s="2">
        <v>7.5974000000000004</v>
      </c>
      <c r="E1757" s="2">
        <v>30612</v>
      </c>
      <c r="F1757" s="2">
        <v>11.016999999999999</v>
      </c>
      <c r="G1757" s="2">
        <v>337252.40399999998</v>
      </c>
      <c r="H1757" s="21">
        <f t="shared" si="27"/>
        <v>-8.9227477888804262E-3</v>
      </c>
      <c r="I1757" s="13"/>
      <c r="J1757" s="13"/>
      <c r="K1757" s="13"/>
    </row>
    <row r="1758" spans="2:11" ht="13.5" x14ac:dyDescent="0.35">
      <c r="B1758" s="3">
        <v>44571</v>
      </c>
      <c r="C1758" s="2">
        <v>11.09</v>
      </c>
      <c r="D1758" s="2">
        <v>7.5904999999999996</v>
      </c>
      <c r="E1758" s="2">
        <v>11843</v>
      </c>
      <c r="F1758" s="2">
        <v>10.972</v>
      </c>
      <c r="G1758" s="2">
        <v>129941.39599999999</v>
      </c>
      <c r="H1758" s="21">
        <f t="shared" si="27"/>
        <v>-9.0820543870281858E-4</v>
      </c>
      <c r="I1758" s="13"/>
      <c r="J1758" s="13"/>
      <c r="K1758" s="13"/>
    </row>
    <row r="1759" spans="2:11" ht="13.5" x14ac:dyDescent="0.35">
      <c r="B1759" s="3">
        <v>44572</v>
      </c>
      <c r="C1759" s="2">
        <v>11</v>
      </c>
      <c r="D1759" s="2">
        <v>7.5289000000000001</v>
      </c>
      <c r="E1759" s="2">
        <v>2971</v>
      </c>
      <c r="F1759" s="2">
        <v>10.959</v>
      </c>
      <c r="G1759" s="2">
        <v>32559.188999999998</v>
      </c>
      <c r="H1759" s="21">
        <f t="shared" si="27"/>
        <v>-8.1154074171661209E-3</v>
      </c>
      <c r="I1759" s="13"/>
      <c r="J1759" s="13"/>
      <c r="K1759" s="13"/>
    </row>
    <row r="1760" spans="2:11" ht="13.5" x14ac:dyDescent="0.35">
      <c r="B1760" s="3">
        <v>44573</v>
      </c>
      <c r="C1760" s="2">
        <v>11</v>
      </c>
      <c r="D1760" s="2">
        <v>7.5289000000000001</v>
      </c>
      <c r="E1760" s="2">
        <v>12163</v>
      </c>
      <c r="F1760" s="2">
        <v>11.007</v>
      </c>
      <c r="G1760" s="2">
        <v>133878.141</v>
      </c>
      <c r="H1760" s="21">
        <f t="shared" si="27"/>
        <v>0</v>
      </c>
      <c r="I1760" s="13"/>
      <c r="J1760" s="13"/>
      <c r="K1760" s="13"/>
    </row>
    <row r="1761" spans="2:11" ht="13.5" x14ac:dyDescent="0.35">
      <c r="B1761" s="3">
        <v>44574</v>
      </c>
      <c r="C1761" s="2">
        <v>11.27</v>
      </c>
      <c r="D1761" s="2">
        <v>7.7137000000000002</v>
      </c>
      <c r="E1761" s="2">
        <v>9890</v>
      </c>
      <c r="F1761" s="2">
        <v>11.127000000000001</v>
      </c>
      <c r="G1761" s="2">
        <v>110046.03</v>
      </c>
      <c r="H1761" s="21">
        <f t="shared" si="27"/>
        <v>2.4545418321401544E-2</v>
      </c>
      <c r="I1761" s="13"/>
      <c r="J1761" s="13"/>
      <c r="K1761" s="13"/>
    </row>
    <row r="1762" spans="2:11" ht="13.5" x14ac:dyDescent="0.35">
      <c r="B1762" s="3">
        <v>44575</v>
      </c>
      <c r="C1762" s="2">
        <v>11.42</v>
      </c>
      <c r="D1762" s="2">
        <v>7.8163999999999998</v>
      </c>
      <c r="E1762" s="2">
        <v>15780</v>
      </c>
      <c r="F1762" s="2">
        <v>11.208</v>
      </c>
      <c r="G1762" s="2">
        <v>176862.24</v>
      </c>
      <c r="H1762" s="21">
        <f t="shared" si="27"/>
        <v>1.3313973838754368E-2</v>
      </c>
      <c r="I1762" s="13"/>
      <c r="J1762" s="13"/>
      <c r="K1762" s="13"/>
    </row>
    <row r="1763" spans="2:11" ht="13.5" x14ac:dyDescent="0.35">
      <c r="B1763" s="3">
        <v>44578</v>
      </c>
      <c r="C1763" s="2">
        <v>11.27</v>
      </c>
      <c r="D1763" s="2">
        <v>7.7137000000000002</v>
      </c>
      <c r="E1763" s="2">
        <v>10136</v>
      </c>
      <c r="F1763" s="2">
        <v>11.244</v>
      </c>
      <c r="G1763" s="2">
        <v>113969.18399999999</v>
      </c>
      <c r="H1763" s="21">
        <f t="shared" si="27"/>
        <v>-1.3139040990737368E-2</v>
      </c>
      <c r="I1763" s="13"/>
      <c r="J1763" s="13"/>
      <c r="K1763" s="13"/>
    </row>
    <row r="1764" spans="2:11" ht="13.5" x14ac:dyDescent="0.35">
      <c r="B1764" s="3">
        <v>44579</v>
      </c>
      <c r="C1764" s="2">
        <v>11.19</v>
      </c>
      <c r="D1764" s="2">
        <v>7.6589999999999998</v>
      </c>
      <c r="E1764" s="2">
        <v>13664</v>
      </c>
      <c r="F1764" s="2">
        <v>11.082000000000001</v>
      </c>
      <c r="G1764" s="2">
        <v>151424.448</v>
      </c>
      <c r="H1764" s="21">
        <f t="shared" si="27"/>
        <v>-7.0912791526764607E-3</v>
      </c>
      <c r="I1764" s="13"/>
      <c r="J1764" s="13"/>
      <c r="K1764" s="13"/>
    </row>
    <row r="1765" spans="2:11" ht="13.5" x14ac:dyDescent="0.35">
      <c r="B1765" s="3">
        <v>44580</v>
      </c>
      <c r="C1765" s="2">
        <v>11.2</v>
      </c>
      <c r="D1765" s="2">
        <v>7.6657999999999999</v>
      </c>
      <c r="E1765" s="2">
        <v>4889</v>
      </c>
      <c r="F1765" s="2">
        <v>11.204000000000001</v>
      </c>
      <c r="G1765" s="2">
        <v>54776.356</v>
      </c>
      <c r="H1765" s="21">
        <f t="shared" si="27"/>
        <v>8.8784436610525391E-4</v>
      </c>
      <c r="I1765" s="13"/>
      <c r="J1765" s="13"/>
      <c r="K1765" s="13"/>
    </row>
    <row r="1766" spans="2:11" ht="13.5" x14ac:dyDescent="0.35">
      <c r="B1766" s="3">
        <v>44581</v>
      </c>
      <c r="C1766" s="2">
        <v>11.2</v>
      </c>
      <c r="D1766" s="2">
        <v>7.6657999999999999</v>
      </c>
      <c r="E1766" s="2">
        <v>2374</v>
      </c>
      <c r="F1766" s="2">
        <v>11.164999999999999</v>
      </c>
      <c r="G1766" s="2">
        <v>26505.71</v>
      </c>
      <c r="H1766" s="21">
        <f t="shared" si="27"/>
        <v>0</v>
      </c>
      <c r="I1766" s="13"/>
      <c r="J1766" s="13"/>
      <c r="K1766" s="13"/>
    </row>
    <row r="1767" spans="2:11" ht="13.5" x14ac:dyDescent="0.35">
      <c r="B1767" s="3">
        <v>44582</v>
      </c>
      <c r="C1767" s="2">
        <v>11.15</v>
      </c>
      <c r="D1767" s="2">
        <v>7.6315999999999997</v>
      </c>
      <c r="E1767" s="2">
        <v>2394</v>
      </c>
      <c r="F1767" s="2">
        <v>11.125</v>
      </c>
      <c r="G1767" s="2">
        <v>26633.25</v>
      </c>
      <c r="H1767" s="21">
        <f t="shared" si="27"/>
        <v>-4.4613738944402712E-3</v>
      </c>
      <c r="I1767" s="13"/>
      <c r="J1767" s="13"/>
      <c r="K1767" s="13"/>
    </row>
    <row r="1768" spans="2:11" ht="13.5" x14ac:dyDescent="0.35">
      <c r="B1768" s="3">
        <v>44585</v>
      </c>
      <c r="C1768" s="2">
        <v>11.15</v>
      </c>
      <c r="D1768" s="2">
        <v>7.6315999999999997</v>
      </c>
      <c r="E1768" s="2">
        <v>6633</v>
      </c>
      <c r="F1768" s="2">
        <v>11.117000000000001</v>
      </c>
      <c r="G1768" s="2">
        <v>73739.061000000002</v>
      </c>
      <c r="H1768" s="21">
        <f t="shared" si="27"/>
        <v>0</v>
      </c>
      <c r="I1768" s="13"/>
      <c r="J1768" s="13"/>
      <c r="K1768" s="13"/>
    </row>
    <row r="1769" spans="2:11" ht="13.5" x14ac:dyDescent="0.35">
      <c r="B1769" s="3">
        <v>44586</v>
      </c>
      <c r="C1769" s="2">
        <v>11.28</v>
      </c>
      <c r="D1769" s="2">
        <v>7.7206000000000001</v>
      </c>
      <c r="E1769" s="2">
        <v>24997</v>
      </c>
      <c r="F1769" s="2">
        <v>11.180999999999999</v>
      </c>
      <c r="G1769" s="2">
        <v>279491.45699999999</v>
      </c>
      <c r="H1769" s="21">
        <f t="shared" si="27"/>
        <v>1.1662036794381311E-2</v>
      </c>
      <c r="I1769" s="13"/>
      <c r="J1769" s="13"/>
      <c r="K1769" s="13"/>
    </row>
    <row r="1770" spans="2:11" ht="13.5" x14ac:dyDescent="0.35">
      <c r="B1770" s="3">
        <v>44587</v>
      </c>
      <c r="C1770" s="2">
        <v>11.15</v>
      </c>
      <c r="D1770" s="2">
        <v>7.6315999999999997</v>
      </c>
      <c r="E1770" s="2">
        <v>28326</v>
      </c>
      <c r="F1770" s="2">
        <v>11.09</v>
      </c>
      <c r="G1770" s="2">
        <v>314135.34000000003</v>
      </c>
      <c r="H1770" s="21">
        <f t="shared" si="27"/>
        <v>-1.1527601481750176E-2</v>
      </c>
      <c r="I1770" s="13"/>
      <c r="J1770" s="13"/>
      <c r="K1770" s="13"/>
    </row>
    <row r="1771" spans="2:11" ht="13.5" x14ac:dyDescent="0.35">
      <c r="B1771" s="3">
        <v>44588</v>
      </c>
      <c r="C1771" s="2">
        <v>11.2</v>
      </c>
      <c r="D1771" s="2">
        <v>7.6657999999999999</v>
      </c>
      <c r="E1771" s="2">
        <v>5847</v>
      </c>
      <c r="F1771" s="2">
        <v>11.151999999999999</v>
      </c>
      <c r="G1771" s="2">
        <v>65205.743999999999</v>
      </c>
      <c r="H1771" s="21">
        <f t="shared" si="27"/>
        <v>4.4813669479532772E-3</v>
      </c>
      <c r="I1771" s="13"/>
      <c r="J1771" s="13"/>
      <c r="K1771" s="13"/>
    </row>
    <row r="1772" spans="2:11" ht="13.5" x14ac:dyDescent="0.35">
      <c r="B1772" s="3">
        <v>44589</v>
      </c>
      <c r="C1772" s="2">
        <v>11.19</v>
      </c>
      <c r="D1772" s="2">
        <v>7.6589999999999998</v>
      </c>
      <c r="E1772" s="2">
        <v>6669</v>
      </c>
      <c r="F1772" s="2">
        <v>11.102</v>
      </c>
      <c r="G1772" s="2">
        <v>74039.237999999998</v>
      </c>
      <c r="H1772" s="21">
        <f t="shared" si="27"/>
        <v>-8.8705679772497841E-4</v>
      </c>
      <c r="I1772" s="13"/>
      <c r="J1772" s="13"/>
      <c r="K1772" s="13"/>
    </row>
    <row r="1773" spans="2:11" ht="13.5" x14ac:dyDescent="0.35">
      <c r="B1773" s="3">
        <v>44592</v>
      </c>
      <c r="C1773" s="2">
        <v>11.15</v>
      </c>
      <c r="D1773" s="2">
        <v>7.6315999999999997</v>
      </c>
      <c r="E1773" s="2">
        <v>17916</v>
      </c>
      <c r="F1773" s="2">
        <v>11.053000000000001</v>
      </c>
      <c r="G1773" s="2">
        <v>198025.54800000001</v>
      </c>
      <c r="H1773" s="21">
        <f t="shared" si="27"/>
        <v>-3.5774905340122849E-3</v>
      </c>
      <c r="I1773" s="13"/>
      <c r="J1773" s="13"/>
      <c r="K1773" s="13"/>
    </row>
    <row r="1774" spans="2:11" ht="13.5" x14ac:dyDescent="0.35">
      <c r="B1774" s="3">
        <v>44593</v>
      </c>
      <c r="C1774" s="2">
        <v>11.05</v>
      </c>
      <c r="D1774" s="2">
        <v>7.5632000000000001</v>
      </c>
      <c r="E1774" s="2">
        <v>3465</v>
      </c>
      <c r="F1774" s="2">
        <v>11.077999999999999</v>
      </c>
      <c r="G1774" s="2">
        <v>38385.269999999997</v>
      </c>
      <c r="H1774" s="21">
        <f t="shared" si="27"/>
        <v>-8.9627338959064381E-3</v>
      </c>
      <c r="I1774" s="13"/>
      <c r="J1774" s="13"/>
      <c r="K1774" s="13"/>
    </row>
    <row r="1775" spans="2:11" ht="13.5" x14ac:dyDescent="0.35">
      <c r="B1775" s="3">
        <v>44594</v>
      </c>
      <c r="C1775" s="2">
        <v>11.05</v>
      </c>
      <c r="D1775" s="2">
        <v>7.5632000000000001</v>
      </c>
      <c r="E1775" s="2">
        <v>4243</v>
      </c>
      <c r="F1775" s="2">
        <v>10.987</v>
      </c>
      <c r="G1775" s="2">
        <v>46617.841</v>
      </c>
      <c r="H1775" s="21">
        <f t="shared" si="27"/>
        <v>0</v>
      </c>
      <c r="I1775" s="13"/>
      <c r="J1775" s="13"/>
      <c r="K1775" s="13"/>
    </row>
    <row r="1776" spans="2:11" ht="13.5" x14ac:dyDescent="0.35">
      <c r="B1776" s="3">
        <v>44595</v>
      </c>
      <c r="C1776" s="2">
        <v>11.05</v>
      </c>
      <c r="D1776" s="2">
        <v>7.5632000000000001</v>
      </c>
      <c r="E1776" s="2">
        <v>3515</v>
      </c>
      <c r="F1776" s="2">
        <v>10.987</v>
      </c>
      <c r="G1776" s="2">
        <v>38619.305</v>
      </c>
      <c r="H1776" s="21">
        <f t="shared" si="27"/>
        <v>0</v>
      </c>
      <c r="I1776" s="13"/>
      <c r="J1776" s="13"/>
      <c r="K1776" s="13"/>
    </row>
    <row r="1777" spans="2:11" ht="13.5" x14ac:dyDescent="0.35">
      <c r="B1777" s="3">
        <v>44596</v>
      </c>
      <c r="C1777" s="2">
        <v>11.05</v>
      </c>
      <c r="D1777" s="2">
        <v>7.5632000000000001</v>
      </c>
      <c r="E1777" s="2">
        <v>6583</v>
      </c>
      <c r="F1777" s="2">
        <v>11.002000000000001</v>
      </c>
      <c r="G1777" s="2">
        <v>72426.165999999997</v>
      </c>
      <c r="H1777" s="21">
        <f t="shared" si="27"/>
        <v>0</v>
      </c>
      <c r="I1777" s="13"/>
      <c r="J1777" s="13"/>
      <c r="K1777" s="13"/>
    </row>
    <row r="1778" spans="2:11" ht="13.5" x14ac:dyDescent="0.35">
      <c r="B1778" s="3">
        <v>44599</v>
      </c>
      <c r="C1778" s="2">
        <v>11.05</v>
      </c>
      <c r="D1778" s="2">
        <v>7.5632000000000001</v>
      </c>
      <c r="E1778" s="2">
        <v>7368</v>
      </c>
      <c r="F1778" s="2">
        <v>11.082000000000001</v>
      </c>
      <c r="G1778" s="2">
        <v>81652.176000000007</v>
      </c>
      <c r="H1778" s="21">
        <f t="shared" si="27"/>
        <v>0</v>
      </c>
      <c r="I1778" s="13"/>
      <c r="J1778" s="13"/>
      <c r="K1778" s="13"/>
    </row>
    <row r="1779" spans="2:11" ht="13.5" x14ac:dyDescent="0.35">
      <c r="B1779" s="3">
        <v>44600</v>
      </c>
      <c r="C1779" s="2">
        <v>11.05</v>
      </c>
      <c r="D1779" s="2">
        <v>7.5632000000000001</v>
      </c>
      <c r="E1779" s="2">
        <v>5155</v>
      </c>
      <c r="F1779" s="2">
        <v>11.048</v>
      </c>
      <c r="G1779" s="2">
        <v>56952.44</v>
      </c>
      <c r="H1779" s="21">
        <f t="shared" si="27"/>
        <v>0</v>
      </c>
      <c r="I1779" s="13"/>
      <c r="J1779" s="13"/>
      <c r="K1779" s="13"/>
    </row>
    <row r="1780" spans="2:11" ht="13.5" x14ac:dyDescent="0.35">
      <c r="B1780" s="3">
        <v>44601</v>
      </c>
      <c r="C1780" s="2">
        <v>11</v>
      </c>
      <c r="D1780" s="2">
        <v>7.5289000000000001</v>
      </c>
      <c r="E1780" s="2">
        <v>5295</v>
      </c>
      <c r="F1780" s="2">
        <v>10.981999999999999</v>
      </c>
      <c r="G1780" s="2">
        <v>58149.69</v>
      </c>
      <c r="H1780" s="21">
        <f t="shared" si="27"/>
        <v>-4.5351174106198428E-3</v>
      </c>
      <c r="I1780" s="13"/>
      <c r="J1780" s="13"/>
      <c r="K1780" s="13"/>
    </row>
    <row r="1781" spans="2:11" ht="13.5" x14ac:dyDescent="0.35">
      <c r="B1781" s="3">
        <v>44602</v>
      </c>
      <c r="C1781" s="2">
        <v>10.95</v>
      </c>
      <c r="D1781" s="2">
        <v>7.4946999999999999</v>
      </c>
      <c r="E1781" s="2">
        <v>6095</v>
      </c>
      <c r="F1781" s="2">
        <v>10.952999999999999</v>
      </c>
      <c r="G1781" s="2">
        <v>66758.535000000003</v>
      </c>
      <c r="H1781" s="21">
        <f t="shared" si="27"/>
        <v>-4.542496247791873E-3</v>
      </c>
      <c r="I1781" s="13"/>
      <c r="J1781" s="13"/>
      <c r="K1781" s="13"/>
    </row>
    <row r="1782" spans="2:11" ht="13.5" x14ac:dyDescent="0.35">
      <c r="B1782" s="3">
        <v>44603</v>
      </c>
      <c r="C1782" s="2">
        <v>10.9</v>
      </c>
      <c r="D1782" s="2">
        <v>7.4604999999999997</v>
      </c>
      <c r="E1782" s="2">
        <v>11236</v>
      </c>
      <c r="F1782" s="2">
        <v>10.853</v>
      </c>
      <c r="G1782" s="2">
        <v>121944.308</v>
      </c>
      <c r="H1782" s="21">
        <f t="shared" si="27"/>
        <v>-4.5632246787730302E-3</v>
      </c>
      <c r="I1782" s="13"/>
      <c r="J1782" s="13"/>
      <c r="K1782" s="13"/>
    </row>
    <row r="1783" spans="2:11" ht="13.5" x14ac:dyDescent="0.35">
      <c r="B1783" s="3">
        <v>44606</v>
      </c>
      <c r="C1783" s="2">
        <v>10.8</v>
      </c>
      <c r="D1783" s="2">
        <v>7.3921000000000001</v>
      </c>
      <c r="E1783" s="2">
        <v>5728</v>
      </c>
      <c r="F1783" s="2">
        <v>10.821</v>
      </c>
      <c r="G1783" s="2">
        <v>61982.688000000002</v>
      </c>
      <c r="H1783" s="21">
        <f t="shared" si="27"/>
        <v>-9.1682863078881537E-3</v>
      </c>
      <c r="I1783" s="13"/>
      <c r="J1783" s="13"/>
      <c r="K1783" s="13"/>
    </row>
    <row r="1784" spans="2:11" ht="13.5" x14ac:dyDescent="0.35">
      <c r="B1784" s="3">
        <v>44607</v>
      </c>
      <c r="C1784" s="2">
        <v>10.9</v>
      </c>
      <c r="D1784" s="2">
        <v>7.4604999999999997</v>
      </c>
      <c r="E1784" s="2">
        <v>7539</v>
      </c>
      <c r="F1784" s="2">
        <v>10.834</v>
      </c>
      <c r="G1784" s="2">
        <v>81677.525999999998</v>
      </c>
      <c r="H1784" s="21">
        <f t="shared" si="27"/>
        <v>9.2531215757362013E-3</v>
      </c>
      <c r="I1784" s="13"/>
      <c r="J1784" s="13"/>
      <c r="K1784" s="13"/>
    </row>
    <row r="1785" spans="2:11" ht="13.5" x14ac:dyDescent="0.35">
      <c r="B1785" s="3">
        <v>44608</v>
      </c>
      <c r="C1785" s="2">
        <v>10.85</v>
      </c>
      <c r="D1785" s="2">
        <v>7.4263000000000003</v>
      </c>
      <c r="E1785" s="2">
        <v>4318</v>
      </c>
      <c r="F1785" s="2">
        <v>10.811999999999999</v>
      </c>
      <c r="G1785" s="2">
        <v>46686.216</v>
      </c>
      <c r="H1785" s="21">
        <f t="shared" si="27"/>
        <v>-4.5841431539440178E-3</v>
      </c>
      <c r="I1785" s="13"/>
      <c r="J1785" s="13"/>
      <c r="K1785" s="13"/>
    </row>
    <row r="1786" spans="2:11" ht="13.5" x14ac:dyDescent="0.35">
      <c r="B1786" s="3">
        <v>44609</v>
      </c>
      <c r="C1786" s="2">
        <v>10.85</v>
      </c>
      <c r="D1786" s="2">
        <v>7.4263000000000003</v>
      </c>
      <c r="E1786" s="2">
        <v>5488</v>
      </c>
      <c r="F1786" s="2">
        <v>10.843999999999999</v>
      </c>
      <c r="G1786" s="2">
        <v>59511.872000000003</v>
      </c>
      <c r="H1786" s="21">
        <f t="shared" si="27"/>
        <v>0</v>
      </c>
      <c r="I1786" s="13"/>
      <c r="J1786" s="13"/>
      <c r="K1786" s="13"/>
    </row>
    <row r="1787" spans="2:11" ht="13.5" x14ac:dyDescent="0.35">
      <c r="B1787" s="3">
        <v>44610</v>
      </c>
      <c r="C1787" s="2">
        <v>10.84</v>
      </c>
      <c r="D1787" s="2">
        <v>7.4194000000000004</v>
      </c>
      <c r="E1787" s="2">
        <v>1729</v>
      </c>
      <c r="F1787" s="2">
        <v>10.823</v>
      </c>
      <c r="G1787" s="2">
        <v>18712.967000000001</v>
      </c>
      <c r="H1787" s="21">
        <f t="shared" si="27"/>
        <v>-9.291302532889738E-4</v>
      </c>
      <c r="I1787" s="13"/>
      <c r="J1787" s="13"/>
      <c r="K1787" s="13"/>
    </row>
    <row r="1788" spans="2:11" ht="13.5" x14ac:dyDescent="0.35">
      <c r="B1788" s="3">
        <v>44613</v>
      </c>
      <c r="C1788" s="2">
        <v>10.84</v>
      </c>
      <c r="D1788" s="2">
        <v>7.4194000000000004</v>
      </c>
      <c r="E1788" s="2">
        <v>7006</v>
      </c>
      <c r="F1788" s="2">
        <v>10.802</v>
      </c>
      <c r="G1788" s="2">
        <v>75678.812000000005</v>
      </c>
      <c r="H1788" s="21">
        <f t="shared" si="27"/>
        <v>0</v>
      </c>
      <c r="I1788" s="13"/>
      <c r="J1788" s="13"/>
      <c r="K1788" s="13"/>
    </row>
    <row r="1789" spans="2:11" ht="13.5" x14ac:dyDescent="0.35">
      <c r="B1789" s="3">
        <v>44614</v>
      </c>
      <c r="C1789" s="2">
        <v>10.79</v>
      </c>
      <c r="D1789" s="2">
        <v>7.3852000000000002</v>
      </c>
      <c r="E1789" s="2">
        <v>90164</v>
      </c>
      <c r="F1789" s="2">
        <v>10.803000000000001</v>
      </c>
      <c r="G1789" s="2">
        <v>974041.69200000004</v>
      </c>
      <c r="H1789" s="21">
        <f t="shared" si="27"/>
        <v>-4.6095371593390605E-3</v>
      </c>
      <c r="I1789" s="13"/>
      <c r="J1789" s="13"/>
      <c r="K1789" s="13"/>
    </row>
    <row r="1790" spans="2:11" ht="13.5" x14ac:dyDescent="0.35">
      <c r="B1790" s="3">
        <v>44615</v>
      </c>
      <c r="C1790" s="2">
        <v>10.69</v>
      </c>
      <c r="D1790" s="2">
        <v>7.3167999999999997</v>
      </c>
      <c r="E1790" s="2">
        <v>23006</v>
      </c>
      <c r="F1790" s="2">
        <v>10.646000000000001</v>
      </c>
      <c r="G1790" s="2">
        <v>244921.87599999999</v>
      </c>
      <c r="H1790" s="21">
        <f t="shared" si="27"/>
        <v>-9.2617667767968988E-3</v>
      </c>
      <c r="I1790" s="13"/>
      <c r="J1790" s="13"/>
      <c r="K1790" s="13"/>
    </row>
    <row r="1791" spans="2:11" ht="13.5" x14ac:dyDescent="0.35">
      <c r="B1791" s="3">
        <v>44616</v>
      </c>
      <c r="C1791" s="2">
        <v>10.4</v>
      </c>
      <c r="D1791" s="2">
        <v>7.1182999999999996</v>
      </c>
      <c r="E1791" s="2">
        <v>37659</v>
      </c>
      <c r="F1791" s="2">
        <v>10.38</v>
      </c>
      <c r="G1791" s="2">
        <v>390900.42</v>
      </c>
      <c r="H1791" s="21">
        <f t="shared" si="27"/>
        <v>-2.7129346162256741E-2</v>
      </c>
      <c r="I1791" s="13"/>
      <c r="J1791" s="13"/>
      <c r="K1791" s="13"/>
    </row>
    <row r="1792" spans="2:11" ht="13.5" x14ac:dyDescent="0.35">
      <c r="B1792" s="3">
        <v>44617</v>
      </c>
      <c r="C1792" s="2">
        <v>10.48</v>
      </c>
      <c r="D1792" s="2">
        <v>7.173</v>
      </c>
      <c r="E1792" s="2">
        <v>24161</v>
      </c>
      <c r="F1792" s="2">
        <v>10.44</v>
      </c>
      <c r="G1792" s="2">
        <v>252240.84</v>
      </c>
      <c r="H1792" s="21">
        <f t="shared" si="27"/>
        <v>7.6844190326342552E-3</v>
      </c>
      <c r="I1792" s="13"/>
      <c r="J1792" s="13"/>
      <c r="K1792" s="13"/>
    </row>
    <row r="1793" spans="2:11" ht="13.5" x14ac:dyDescent="0.35">
      <c r="B1793" s="3">
        <v>44620</v>
      </c>
      <c r="C1793" s="2">
        <v>10.48</v>
      </c>
      <c r="D1793" s="2">
        <v>7.173</v>
      </c>
      <c r="E1793" s="2">
        <v>3516</v>
      </c>
      <c r="F1793" s="2">
        <v>10.448</v>
      </c>
      <c r="G1793" s="2">
        <v>36735.167999999998</v>
      </c>
      <c r="H1793" s="21">
        <f t="shared" si="27"/>
        <v>0</v>
      </c>
      <c r="I1793" s="13"/>
      <c r="J1793" s="13"/>
      <c r="K1793" s="13"/>
    </row>
    <row r="1794" spans="2:11" ht="13.5" x14ac:dyDescent="0.35">
      <c r="B1794" s="3">
        <v>44621</v>
      </c>
      <c r="C1794" s="2">
        <v>10.4</v>
      </c>
      <c r="D1794" s="2">
        <v>7.1182999999999996</v>
      </c>
      <c r="E1794" s="2">
        <v>7938</v>
      </c>
      <c r="F1794" s="2">
        <v>10.407999999999999</v>
      </c>
      <c r="G1794" s="2">
        <v>82618.703999999998</v>
      </c>
      <c r="H1794" s="21">
        <f t="shared" si="27"/>
        <v>-7.6258190436359142E-3</v>
      </c>
      <c r="I1794" s="13"/>
      <c r="J1794" s="13"/>
      <c r="K1794" s="13"/>
    </row>
    <row r="1795" spans="2:11" ht="13.5" x14ac:dyDescent="0.35">
      <c r="B1795" s="3">
        <v>44622</v>
      </c>
      <c r="C1795" s="2">
        <v>10.35</v>
      </c>
      <c r="D1795" s="2">
        <v>7.0841000000000003</v>
      </c>
      <c r="E1795" s="2">
        <v>10097</v>
      </c>
      <c r="F1795" s="2">
        <v>10.361000000000001</v>
      </c>
      <c r="G1795" s="2">
        <v>104615.01700000001</v>
      </c>
      <c r="H1795" s="21">
        <f t="shared" si="27"/>
        <v>-4.8045179326523671E-3</v>
      </c>
      <c r="I1795" s="13"/>
      <c r="J1795" s="13"/>
      <c r="K1795" s="13"/>
    </row>
    <row r="1796" spans="2:11" ht="13.5" x14ac:dyDescent="0.35">
      <c r="B1796" s="3">
        <v>44623</v>
      </c>
      <c r="C1796" s="2">
        <v>10.35</v>
      </c>
      <c r="D1796" s="2">
        <v>7.0841000000000003</v>
      </c>
      <c r="E1796" s="2">
        <v>18285</v>
      </c>
      <c r="F1796" s="2">
        <v>10.311</v>
      </c>
      <c r="G1796" s="2">
        <v>188536.63500000001</v>
      </c>
      <c r="H1796" s="21">
        <f t="shared" si="27"/>
        <v>0</v>
      </c>
      <c r="I1796" s="13"/>
      <c r="J1796" s="13"/>
      <c r="K1796" s="13"/>
    </row>
    <row r="1797" spans="2:11" ht="13.5" x14ac:dyDescent="0.35">
      <c r="B1797" s="3">
        <v>44624</v>
      </c>
      <c r="C1797" s="2">
        <v>10.35</v>
      </c>
      <c r="D1797" s="2">
        <v>7.0841000000000003</v>
      </c>
      <c r="E1797" s="2">
        <v>1849</v>
      </c>
      <c r="F1797" s="2">
        <v>10.314</v>
      </c>
      <c r="G1797" s="2">
        <v>19070.585999999999</v>
      </c>
      <c r="H1797" s="21">
        <f t="shared" si="27"/>
        <v>0</v>
      </c>
      <c r="I1797" s="13"/>
      <c r="J1797" s="13"/>
      <c r="K1797" s="13"/>
    </row>
    <row r="1798" spans="2:11" ht="13.5" x14ac:dyDescent="0.35">
      <c r="B1798" s="3">
        <v>44627</v>
      </c>
      <c r="C1798" s="2">
        <v>10.3</v>
      </c>
      <c r="D1798" s="2">
        <v>7.0498000000000003</v>
      </c>
      <c r="E1798" s="2">
        <v>4245</v>
      </c>
      <c r="F1798" s="2">
        <v>10.321999999999999</v>
      </c>
      <c r="G1798" s="2">
        <v>43816.89</v>
      </c>
      <c r="H1798" s="21">
        <f t="shared" si="27"/>
        <v>-4.8418288844030996E-3</v>
      </c>
      <c r="I1798" s="13"/>
      <c r="J1798" s="13"/>
      <c r="K1798" s="13"/>
    </row>
    <row r="1799" spans="2:11" ht="13.5" x14ac:dyDescent="0.35">
      <c r="B1799" s="3">
        <v>44628</v>
      </c>
      <c r="C1799" s="2">
        <v>10.3</v>
      </c>
      <c r="D1799" s="2">
        <v>7.0498000000000003</v>
      </c>
      <c r="E1799" s="2">
        <v>3105</v>
      </c>
      <c r="F1799" s="2">
        <v>10.292999999999999</v>
      </c>
      <c r="G1799" s="2">
        <v>31959.764999999999</v>
      </c>
      <c r="H1799" s="21">
        <f t="shared" ref="H1799:H1862" si="28">(D1799-D1798)/D1798</f>
        <v>0</v>
      </c>
      <c r="I1799" s="13"/>
      <c r="J1799" s="13"/>
      <c r="K1799" s="13"/>
    </row>
    <row r="1800" spans="2:11" ht="13.5" x14ac:dyDescent="0.35">
      <c r="B1800" s="3">
        <v>44629</v>
      </c>
      <c r="C1800" s="2">
        <v>10.3</v>
      </c>
      <c r="D1800" s="2">
        <v>7.0498000000000003</v>
      </c>
      <c r="E1800" s="2">
        <v>11851</v>
      </c>
      <c r="F1800" s="2">
        <v>10.271000000000001</v>
      </c>
      <c r="G1800" s="2">
        <v>121721.621</v>
      </c>
      <c r="H1800" s="21">
        <f t="shared" si="28"/>
        <v>0</v>
      </c>
      <c r="I1800" s="13"/>
      <c r="J1800" s="13"/>
      <c r="K1800" s="13"/>
    </row>
    <row r="1801" spans="2:11" ht="13.5" x14ac:dyDescent="0.35">
      <c r="B1801" s="3">
        <v>44630</v>
      </c>
      <c r="C1801" s="2">
        <v>10.26</v>
      </c>
      <c r="D1801" s="2">
        <v>7.0225</v>
      </c>
      <c r="E1801" s="2">
        <v>19879</v>
      </c>
      <c r="F1801" s="2">
        <v>10.269</v>
      </c>
      <c r="G1801" s="2">
        <v>204137.451</v>
      </c>
      <c r="H1801" s="21">
        <f t="shared" si="28"/>
        <v>-3.8724502822775572E-3</v>
      </c>
      <c r="I1801" s="13"/>
      <c r="J1801" s="13"/>
      <c r="K1801" s="13"/>
    </row>
    <row r="1802" spans="2:11" ht="13.5" x14ac:dyDescent="0.35">
      <c r="B1802" s="3">
        <v>44631</v>
      </c>
      <c r="C1802" s="2">
        <v>9.9499999999999993</v>
      </c>
      <c r="D1802" s="2">
        <v>6.8102999999999998</v>
      </c>
      <c r="E1802" s="2">
        <v>19589</v>
      </c>
      <c r="F1802" s="2">
        <v>10.071999999999999</v>
      </c>
      <c r="G1802" s="2">
        <v>197300.408</v>
      </c>
      <c r="H1802" s="21">
        <f t="shared" si="28"/>
        <v>-3.0217159131363497E-2</v>
      </c>
      <c r="I1802" s="13"/>
      <c r="J1802" s="13"/>
      <c r="K1802" s="13"/>
    </row>
    <row r="1803" spans="2:11" ht="13.5" x14ac:dyDescent="0.35">
      <c r="B1803" s="3">
        <v>44634</v>
      </c>
      <c r="C1803" s="2">
        <v>9.9499999999999993</v>
      </c>
      <c r="D1803" s="2">
        <v>6.8102999999999998</v>
      </c>
      <c r="E1803" s="2">
        <v>34161</v>
      </c>
      <c r="F1803" s="2">
        <v>9.907</v>
      </c>
      <c r="G1803" s="2">
        <v>338433.027</v>
      </c>
      <c r="H1803" s="21">
        <f t="shared" si="28"/>
        <v>0</v>
      </c>
      <c r="I1803" s="13"/>
      <c r="J1803" s="13"/>
      <c r="K1803" s="13"/>
    </row>
    <row r="1804" spans="2:11" ht="13.5" x14ac:dyDescent="0.35">
      <c r="B1804" s="3">
        <v>44635</v>
      </c>
      <c r="C1804" s="2">
        <v>9.75</v>
      </c>
      <c r="D1804" s="2">
        <v>6.6734</v>
      </c>
      <c r="E1804" s="2">
        <v>5519</v>
      </c>
      <c r="F1804" s="2">
        <v>9.7940000000000005</v>
      </c>
      <c r="G1804" s="2">
        <v>54053.086000000003</v>
      </c>
      <c r="H1804" s="21">
        <f t="shared" si="28"/>
        <v>-2.0101904468231915E-2</v>
      </c>
      <c r="I1804" s="13"/>
      <c r="J1804" s="13"/>
      <c r="K1804" s="13"/>
    </row>
    <row r="1805" spans="2:11" ht="13.5" x14ac:dyDescent="0.35">
      <c r="B1805" s="3">
        <v>44636</v>
      </c>
      <c r="C1805" s="2">
        <v>9.8000000000000007</v>
      </c>
      <c r="D1805" s="2">
        <v>6.7076000000000002</v>
      </c>
      <c r="E1805" s="2">
        <v>20169</v>
      </c>
      <c r="F1805" s="2">
        <v>9.76</v>
      </c>
      <c r="G1805" s="2">
        <v>196849.44</v>
      </c>
      <c r="H1805" s="21">
        <f t="shared" si="28"/>
        <v>5.124823927832923E-3</v>
      </c>
      <c r="I1805" s="13"/>
      <c r="J1805" s="13"/>
      <c r="K1805" s="13"/>
    </row>
    <row r="1806" spans="2:11" ht="13.5" x14ac:dyDescent="0.35">
      <c r="B1806" s="3">
        <v>44637</v>
      </c>
      <c r="C1806" s="2">
        <v>10</v>
      </c>
      <c r="D1806" s="2">
        <v>6.8445</v>
      </c>
      <c r="E1806" s="2">
        <v>64716</v>
      </c>
      <c r="F1806" s="2">
        <v>9.94</v>
      </c>
      <c r="G1806" s="2">
        <v>643277.04</v>
      </c>
      <c r="H1806" s="21">
        <f t="shared" si="28"/>
        <v>2.0409684536943137E-2</v>
      </c>
      <c r="I1806" s="13"/>
      <c r="J1806" s="13"/>
      <c r="K1806" s="13"/>
    </row>
    <row r="1807" spans="2:11" ht="13.5" x14ac:dyDescent="0.35">
      <c r="B1807" s="3">
        <v>44638</v>
      </c>
      <c r="C1807" s="2">
        <v>10</v>
      </c>
      <c r="D1807" s="2">
        <v>6.8445</v>
      </c>
      <c r="E1807" s="2">
        <v>4159</v>
      </c>
      <c r="F1807" s="2">
        <v>10.002000000000001</v>
      </c>
      <c r="G1807" s="2">
        <v>41598.317999999999</v>
      </c>
      <c r="H1807" s="21">
        <f t="shared" si="28"/>
        <v>0</v>
      </c>
      <c r="I1807" s="13"/>
      <c r="J1807" s="13"/>
      <c r="K1807" s="13"/>
    </row>
    <row r="1808" spans="2:11" ht="13.5" x14ac:dyDescent="0.35">
      <c r="B1808" s="3">
        <v>44641</v>
      </c>
      <c r="C1808" s="2">
        <v>9.8000000000000007</v>
      </c>
      <c r="D1808" s="2">
        <v>6.7076000000000002</v>
      </c>
      <c r="E1808" s="2">
        <v>4463</v>
      </c>
      <c r="F1808" s="2">
        <v>9.8659999999999997</v>
      </c>
      <c r="G1808" s="2">
        <v>44031.957999999999</v>
      </c>
      <c r="H1808" s="21">
        <f t="shared" si="28"/>
        <v>-2.0001461027102024E-2</v>
      </c>
      <c r="I1808" s="13"/>
      <c r="J1808" s="13"/>
      <c r="K1808" s="13"/>
    </row>
    <row r="1809" spans="2:11" ht="13.5" x14ac:dyDescent="0.35">
      <c r="B1809" s="3">
        <v>44642</v>
      </c>
      <c r="C1809" s="2">
        <v>9.6999999999999993</v>
      </c>
      <c r="D1809" s="2">
        <v>6.6391999999999998</v>
      </c>
      <c r="E1809" s="2">
        <v>14788</v>
      </c>
      <c r="F1809" s="2">
        <v>9.7449999999999992</v>
      </c>
      <c r="G1809" s="2">
        <v>144109.06</v>
      </c>
      <c r="H1809" s="21">
        <f t="shared" si="28"/>
        <v>-1.0197388037450125E-2</v>
      </c>
      <c r="I1809" s="13"/>
      <c r="J1809" s="13"/>
      <c r="K1809" s="13"/>
    </row>
    <row r="1810" spans="2:11" ht="13.5" x14ac:dyDescent="0.35">
      <c r="B1810" s="3">
        <v>44643</v>
      </c>
      <c r="C1810" s="2">
        <v>9.6999999999999993</v>
      </c>
      <c r="D1810" s="2">
        <v>6.6391999999999998</v>
      </c>
      <c r="E1810" s="2">
        <v>5620</v>
      </c>
      <c r="F1810" s="2">
        <v>9.7050000000000001</v>
      </c>
      <c r="G1810" s="2">
        <v>54542.1</v>
      </c>
      <c r="H1810" s="21">
        <f t="shared" si="28"/>
        <v>0</v>
      </c>
      <c r="I1810" s="13"/>
      <c r="J1810" s="13"/>
      <c r="K1810" s="13"/>
    </row>
    <row r="1811" spans="2:11" ht="13.5" x14ac:dyDescent="0.35">
      <c r="B1811" s="3">
        <v>44644</v>
      </c>
      <c r="C1811" s="2">
        <v>9.94</v>
      </c>
      <c r="D1811" s="2">
        <v>6.8033999999999999</v>
      </c>
      <c r="E1811" s="2">
        <v>36543</v>
      </c>
      <c r="F1811" s="2">
        <v>9.7119999999999997</v>
      </c>
      <c r="G1811" s="2">
        <v>354905.61599999998</v>
      </c>
      <c r="H1811" s="21">
        <f t="shared" si="28"/>
        <v>2.473189540908545E-2</v>
      </c>
      <c r="I1811" s="13"/>
      <c r="J1811" s="13"/>
      <c r="K1811" s="13"/>
    </row>
    <row r="1812" spans="2:11" ht="13.5" x14ac:dyDescent="0.35">
      <c r="B1812" s="3">
        <v>44645</v>
      </c>
      <c r="C1812" s="2">
        <v>9.8000000000000007</v>
      </c>
      <c r="D1812" s="2">
        <v>6.7076000000000002</v>
      </c>
      <c r="E1812" s="2">
        <v>12618</v>
      </c>
      <c r="F1812" s="2">
        <v>9.7729999999999997</v>
      </c>
      <c r="G1812" s="2">
        <v>123315.71400000001</v>
      </c>
      <c r="H1812" s="21">
        <f t="shared" si="28"/>
        <v>-1.4081194696769214E-2</v>
      </c>
      <c r="I1812" s="13"/>
      <c r="J1812" s="13"/>
      <c r="K1812" s="13"/>
    </row>
    <row r="1813" spans="2:11" ht="13.5" x14ac:dyDescent="0.35">
      <c r="B1813" s="3">
        <v>44648</v>
      </c>
      <c r="C1813" s="2">
        <v>9.6300000000000008</v>
      </c>
      <c r="D1813" s="2">
        <v>6.5913000000000004</v>
      </c>
      <c r="E1813" s="2">
        <v>15559</v>
      </c>
      <c r="F1813" s="2">
        <v>9.66</v>
      </c>
      <c r="G1813" s="2">
        <v>150299.94</v>
      </c>
      <c r="H1813" s="21">
        <f t="shared" si="28"/>
        <v>-1.7338541356073683E-2</v>
      </c>
      <c r="I1813" s="13"/>
      <c r="J1813" s="13"/>
      <c r="K1813" s="13"/>
    </row>
    <row r="1814" spans="2:11" ht="13.5" x14ac:dyDescent="0.35">
      <c r="B1814" s="3">
        <v>44649</v>
      </c>
      <c r="C1814" s="2">
        <v>9.8000000000000007</v>
      </c>
      <c r="D1814" s="2">
        <v>6.7076000000000002</v>
      </c>
      <c r="E1814" s="2">
        <v>4116</v>
      </c>
      <c r="F1814" s="2">
        <v>9.6189999999999998</v>
      </c>
      <c r="G1814" s="2">
        <v>39591.803999999996</v>
      </c>
      <c r="H1814" s="21">
        <f t="shared" si="28"/>
        <v>1.7644470741735294E-2</v>
      </c>
      <c r="I1814" s="13"/>
      <c r="J1814" s="13"/>
      <c r="K1814" s="13"/>
    </row>
    <row r="1815" spans="2:11" ht="13.5" x14ac:dyDescent="0.35">
      <c r="B1815" s="3">
        <v>44650</v>
      </c>
      <c r="C1815" s="2">
        <v>9.8000000000000007</v>
      </c>
      <c r="D1815" s="2">
        <v>6.7076000000000002</v>
      </c>
      <c r="E1815" s="2">
        <v>5503</v>
      </c>
      <c r="F1815" s="2">
        <v>9.7479999999999993</v>
      </c>
      <c r="G1815" s="2">
        <v>53643.243999999999</v>
      </c>
      <c r="H1815" s="21">
        <f t="shared" si="28"/>
        <v>0</v>
      </c>
      <c r="I1815" s="13"/>
      <c r="J1815" s="13"/>
      <c r="K1815" s="13"/>
    </row>
    <row r="1816" spans="2:11" ht="13.5" x14ac:dyDescent="0.35">
      <c r="B1816" s="3">
        <v>44651</v>
      </c>
      <c r="C1816" s="2">
        <v>9.98</v>
      </c>
      <c r="D1816" s="2">
        <v>6.8308</v>
      </c>
      <c r="E1816" s="2">
        <v>21988</v>
      </c>
      <c r="F1816" s="2">
        <v>9.8279999999999994</v>
      </c>
      <c r="G1816" s="2">
        <v>216098.06400000001</v>
      </c>
      <c r="H1816" s="21">
        <f t="shared" si="28"/>
        <v>1.836722523704451E-2</v>
      </c>
      <c r="I1816" s="13"/>
      <c r="J1816" s="13"/>
      <c r="K1816" s="13"/>
    </row>
    <row r="1817" spans="2:11" ht="13.5" x14ac:dyDescent="0.35">
      <c r="B1817" s="3">
        <v>44652</v>
      </c>
      <c r="C1817" s="2">
        <v>9.92</v>
      </c>
      <c r="D1817" s="2">
        <v>6.7896999999999998</v>
      </c>
      <c r="E1817" s="2">
        <v>215</v>
      </c>
      <c r="F1817" s="2">
        <v>9.9190000000000005</v>
      </c>
      <c r="G1817" s="2">
        <v>2132.585</v>
      </c>
      <c r="H1817" s="21">
        <f t="shared" si="28"/>
        <v>-6.0168647888973669E-3</v>
      </c>
      <c r="I1817" s="13"/>
      <c r="J1817" s="13"/>
      <c r="K1817" s="13"/>
    </row>
    <row r="1818" spans="2:11" ht="13.5" x14ac:dyDescent="0.35">
      <c r="B1818" s="3">
        <v>44655</v>
      </c>
      <c r="C1818" s="2">
        <v>9.92</v>
      </c>
      <c r="D1818" s="2">
        <v>6.7896999999999998</v>
      </c>
      <c r="E1818" s="2">
        <v>228</v>
      </c>
      <c r="F1818" s="2">
        <v>9.8360000000000003</v>
      </c>
      <c r="G1818" s="2">
        <v>2242.6080000000002</v>
      </c>
      <c r="H1818" s="21">
        <f t="shared" si="28"/>
        <v>0</v>
      </c>
      <c r="I1818" s="13"/>
      <c r="J1818" s="13"/>
      <c r="K1818" s="13"/>
    </row>
    <row r="1819" spans="2:11" ht="13.5" x14ac:dyDescent="0.35">
      <c r="B1819" s="3">
        <v>44656</v>
      </c>
      <c r="C1819" s="2">
        <v>9.8000000000000007</v>
      </c>
      <c r="D1819" s="2">
        <v>6.7076000000000002</v>
      </c>
      <c r="E1819" s="2">
        <v>4431</v>
      </c>
      <c r="F1819" s="2">
        <v>9.7609999999999992</v>
      </c>
      <c r="G1819" s="2">
        <v>43250.991000000002</v>
      </c>
      <c r="H1819" s="21">
        <f t="shared" si="28"/>
        <v>-1.209184500051543E-2</v>
      </c>
      <c r="I1819" s="13"/>
      <c r="J1819" s="13"/>
      <c r="K1819" s="13"/>
    </row>
    <row r="1820" spans="2:11" ht="13.5" x14ac:dyDescent="0.35">
      <c r="B1820" s="3">
        <v>44657</v>
      </c>
      <c r="C1820" s="2">
        <v>9.8000000000000007</v>
      </c>
      <c r="D1820" s="2">
        <v>6.7076000000000002</v>
      </c>
      <c r="E1820" s="2">
        <v>22275</v>
      </c>
      <c r="F1820" s="2">
        <v>9.7279999999999998</v>
      </c>
      <c r="G1820" s="2">
        <v>216691.20000000001</v>
      </c>
      <c r="H1820" s="21">
        <f t="shared" si="28"/>
        <v>0</v>
      </c>
      <c r="I1820" s="13"/>
      <c r="J1820" s="13"/>
      <c r="K1820" s="13"/>
    </row>
    <row r="1821" spans="2:11" ht="13.5" x14ac:dyDescent="0.35">
      <c r="B1821" s="3">
        <v>44658</v>
      </c>
      <c r="C1821" s="2">
        <v>9.7799999999999994</v>
      </c>
      <c r="D1821" s="2">
        <v>6.6939000000000002</v>
      </c>
      <c r="E1821" s="2">
        <v>3042</v>
      </c>
      <c r="F1821" s="2">
        <v>9.7260000000000009</v>
      </c>
      <c r="G1821" s="2">
        <v>29586.491999999998</v>
      </c>
      <c r="H1821" s="21">
        <f t="shared" si="28"/>
        <v>-2.0424592998986293E-3</v>
      </c>
      <c r="I1821" s="13"/>
      <c r="J1821" s="13"/>
      <c r="K1821" s="13"/>
    </row>
    <row r="1822" spans="2:11" ht="13.5" x14ac:dyDescent="0.35">
      <c r="B1822" s="3">
        <v>44659</v>
      </c>
      <c r="C1822" s="2">
        <v>9.6999999999999993</v>
      </c>
      <c r="D1822" s="2">
        <v>6.6391999999999998</v>
      </c>
      <c r="E1822" s="2">
        <v>7596</v>
      </c>
      <c r="F1822" s="2">
        <v>9.7319999999999993</v>
      </c>
      <c r="G1822" s="2">
        <v>73924.271999999997</v>
      </c>
      <c r="H1822" s="21">
        <f t="shared" si="28"/>
        <v>-8.1716189366438721E-3</v>
      </c>
      <c r="I1822" s="13"/>
      <c r="J1822" s="13"/>
      <c r="K1822" s="13"/>
    </row>
    <row r="1823" spans="2:11" ht="13.5" x14ac:dyDescent="0.35">
      <c r="B1823" s="3">
        <v>44662</v>
      </c>
      <c r="C1823" s="2">
        <v>9.6999999999999993</v>
      </c>
      <c r="D1823" s="2">
        <v>6.6391999999999998</v>
      </c>
      <c r="E1823" s="2">
        <v>1968</v>
      </c>
      <c r="F1823" s="2">
        <v>9.6649999999999991</v>
      </c>
      <c r="G1823" s="2">
        <v>19020.72</v>
      </c>
      <c r="H1823" s="21">
        <f t="shared" si="28"/>
        <v>0</v>
      </c>
      <c r="I1823" s="13"/>
      <c r="J1823" s="13"/>
      <c r="K1823" s="13"/>
    </row>
    <row r="1824" spans="2:11" ht="13.5" x14ac:dyDescent="0.35">
      <c r="B1824" s="3">
        <v>44663</v>
      </c>
      <c r="C1824" s="2">
        <v>9.7899999999999991</v>
      </c>
      <c r="D1824" s="2">
        <v>6.7008000000000001</v>
      </c>
      <c r="E1824" s="2">
        <v>16849</v>
      </c>
      <c r="F1824" s="2">
        <v>9.6910000000000007</v>
      </c>
      <c r="G1824" s="2">
        <v>163283.65900000001</v>
      </c>
      <c r="H1824" s="21">
        <f t="shared" si="28"/>
        <v>9.2782262923244256E-3</v>
      </c>
      <c r="I1824" s="13"/>
      <c r="J1824" s="13"/>
      <c r="K1824" s="13"/>
    </row>
    <row r="1825" spans="2:11" ht="13.5" x14ac:dyDescent="0.35">
      <c r="B1825" s="3">
        <v>44664</v>
      </c>
      <c r="C1825" s="2">
        <v>9.7899999999999991</v>
      </c>
      <c r="D1825" s="2">
        <v>6.7008000000000001</v>
      </c>
      <c r="E1825" s="2">
        <v>16633</v>
      </c>
      <c r="F1825" s="2">
        <v>9.6470000000000002</v>
      </c>
      <c r="G1825" s="2">
        <v>160458.55100000001</v>
      </c>
      <c r="H1825" s="21">
        <f t="shared" si="28"/>
        <v>0</v>
      </c>
      <c r="I1825" s="13"/>
      <c r="J1825" s="13"/>
      <c r="K1825" s="13"/>
    </row>
    <row r="1826" spans="2:11" ht="13.5" x14ac:dyDescent="0.35">
      <c r="B1826" s="3">
        <v>44665</v>
      </c>
      <c r="C1826" s="2">
        <v>9.7899999999999991</v>
      </c>
      <c r="D1826" s="2">
        <v>6.7008000000000001</v>
      </c>
      <c r="E1826" s="2">
        <v>17467</v>
      </c>
      <c r="F1826" s="2">
        <v>9.702</v>
      </c>
      <c r="G1826" s="2">
        <v>169464.834</v>
      </c>
      <c r="H1826" s="21">
        <f t="shared" si="28"/>
        <v>0</v>
      </c>
      <c r="I1826" s="13"/>
      <c r="J1826" s="13"/>
      <c r="K1826" s="13"/>
    </row>
    <row r="1827" spans="2:11" ht="13.5" x14ac:dyDescent="0.35">
      <c r="B1827" s="3">
        <v>44666</v>
      </c>
      <c r="C1827" s="2">
        <v>9.77</v>
      </c>
      <c r="D1827" s="2">
        <v>6.6871</v>
      </c>
      <c r="E1827" s="2">
        <v>20720</v>
      </c>
      <c r="F1827" s="2">
        <v>9.6739999999999995</v>
      </c>
      <c r="G1827" s="2">
        <v>200445.28</v>
      </c>
      <c r="H1827" s="21">
        <f t="shared" si="28"/>
        <v>-2.0445319961795673E-3</v>
      </c>
      <c r="I1827" s="13"/>
      <c r="J1827" s="13"/>
      <c r="K1827" s="13"/>
    </row>
    <row r="1828" spans="2:11" ht="13.5" x14ac:dyDescent="0.35">
      <c r="B1828" s="3">
        <v>44669</v>
      </c>
      <c r="C1828" s="2">
        <v>9.6</v>
      </c>
      <c r="D1828" s="2">
        <v>6.5707000000000004</v>
      </c>
      <c r="E1828" s="2">
        <v>27975</v>
      </c>
      <c r="F1828" s="2">
        <v>9.5950000000000006</v>
      </c>
      <c r="G1828" s="2">
        <v>268420.125</v>
      </c>
      <c r="H1828" s="21">
        <f t="shared" si="28"/>
        <v>-1.7406648621973594E-2</v>
      </c>
      <c r="I1828" s="13"/>
      <c r="J1828" s="13"/>
      <c r="K1828" s="13"/>
    </row>
    <row r="1829" spans="2:11" ht="13.5" x14ac:dyDescent="0.35">
      <c r="B1829" s="3">
        <v>44670</v>
      </c>
      <c r="C1829" s="2">
        <v>9.5299999999999994</v>
      </c>
      <c r="D1829" s="2">
        <v>6.5228000000000002</v>
      </c>
      <c r="E1829" s="2">
        <v>8796</v>
      </c>
      <c r="F1829" s="2">
        <v>9.5500000000000007</v>
      </c>
      <c r="G1829" s="2">
        <v>84001.8</v>
      </c>
      <c r="H1829" s="21">
        <f t="shared" si="28"/>
        <v>-7.2899386671131348E-3</v>
      </c>
      <c r="I1829" s="13"/>
      <c r="J1829" s="13"/>
      <c r="K1829" s="13"/>
    </row>
    <row r="1830" spans="2:11" ht="13.5" x14ac:dyDescent="0.35">
      <c r="B1830" s="3">
        <v>44671</v>
      </c>
      <c r="C1830" s="2">
        <v>9.5</v>
      </c>
      <c r="D1830" s="2">
        <v>6.5023</v>
      </c>
      <c r="E1830" s="2">
        <v>17285</v>
      </c>
      <c r="F1830" s="2">
        <v>9.532</v>
      </c>
      <c r="G1830" s="2">
        <v>164760.62</v>
      </c>
      <c r="H1830" s="21">
        <f t="shared" si="28"/>
        <v>-3.1428221009382755E-3</v>
      </c>
      <c r="I1830" s="13"/>
      <c r="J1830" s="13"/>
      <c r="K1830" s="13"/>
    </row>
    <row r="1831" spans="2:11" ht="13.5" x14ac:dyDescent="0.35">
      <c r="B1831" s="3">
        <v>44672</v>
      </c>
      <c r="C1831" s="2">
        <v>9.5</v>
      </c>
      <c r="D1831" s="2">
        <v>6.5023</v>
      </c>
      <c r="E1831" s="2">
        <v>16132</v>
      </c>
      <c r="F1831" s="2">
        <v>9.5060000000000002</v>
      </c>
      <c r="G1831" s="2">
        <v>153350.79199999999</v>
      </c>
      <c r="H1831" s="21">
        <f t="shared" si="28"/>
        <v>0</v>
      </c>
      <c r="I1831" s="13"/>
      <c r="J1831" s="13"/>
      <c r="K1831" s="13"/>
    </row>
    <row r="1832" spans="2:11" ht="13.5" x14ac:dyDescent="0.35">
      <c r="B1832" s="3">
        <v>44673</v>
      </c>
      <c r="C1832" s="2">
        <v>9.3000000000000007</v>
      </c>
      <c r="D1832" s="2">
        <v>6.3654000000000002</v>
      </c>
      <c r="E1832" s="2">
        <v>26288</v>
      </c>
      <c r="F1832" s="2">
        <v>9.3740000000000006</v>
      </c>
      <c r="G1832" s="2">
        <v>246423.712</v>
      </c>
      <c r="H1832" s="21">
        <f t="shared" si="28"/>
        <v>-2.1054088553281117E-2</v>
      </c>
      <c r="I1832" s="13"/>
      <c r="J1832" s="13"/>
      <c r="K1832" s="13"/>
    </row>
    <row r="1833" spans="2:11" ht="13.5" x14ac:dyDescent="0.35">
      <c r="B1833" s="3">
        <v>44676</v>
      </c>
      <c r="C1833" s="2">
        <v>9.3000000000000007</v>
      </c>
      <c r="D1833" s="2">
        <v>6.3654000000000002</v>
      </c>
      <c r="E1833" s="2">
        <v>5679</v>
      </c>
      <c r="F1833" s="2">
        <v>9.266</v>
      </c>
      <c r="G1833" s="2">
        <v>52621.614000000001</v>
      </c>
      <c r="H1833" s="21">
        <f t="shared" si="28"/>
        <v>0</v>
      </c>
      <c r="I1833" s="13"/>
      <c r="J1833" s="13"/>
      <c r="K1833" s="13"/>
    </row>
    <row r="1834" spans="2:11" ht="13.5" x14ac:dyDescent="0.35">
      <c r="B1834" s="3">
        <v>44677</v>
      </c>
      <c r="C1834" s="2">
        <v>9.23</v>
      </c>
      <c r="D1834" s="2">
        <v>6.3174999999999999</v>
      </c>
      <c r="E1834" s="2">
        <v>2651</v>
      </c>
      <c r="F1834" s="2">
        <v>9.1989999999999998</v>
      </c>
      <c r="G1834" s="2">
        <v>24386.548999999999</v>
      </c>
      <c r="H1834" s="21">
        <f t="shared" si="28"/>
        <v>-7.5250573412511818E-3</v>
      </c>
      <c r="I1834" s="13"/>
      <c r="J1834" s="13"/>
      <c r="K1834" s="13"/>
    </row>
    <row r="1835" spans="2:11" ht="13.5" x14ac:dyDescent="0.35">
      <c r="B1835" s="3">
        <v>44678</v>
      </c>
      <c r="C1835" s="2">
        <v>9.15</v>
      </c>
      <c r="D1835" s="2">
        <v>6.2626999999999997</v>
      </c>
      <c r="E1835" s="2">
        <v>14543</v>
      </c>
      <c r="F1835" s="2">
        <v>9.1129999999999995</v>
      </c>
      <c r="G1835" s="2">
        <v>132530.359</v>
      </c>
      <c r="H1835" s="21">
        <f t="shared" si="28"/>
        <v>-8.6743173723783425E-3</v>
      </c>
      <c r="I1835" s="13"/>
      <c r="J1835" s="13"/>
      <c r="K1835" s="13"/>
    </row>
    <row r="1836" spans="2:11" ht="13.5" x14ac:dyDescent="0.35">
      <c r="B1836" s="3">
        <v>44679</v>
      </c>
      <c r="C1836" s="2">
        <v>9</v>
      </c>
      <c r="D1836" s="2">
        <v>6.16</v>
      </c>
      <c r="E1836" s="2">
        <v>16370</v>
      </c>
      <c r="F1836" s="2">
        <v>9.0169999999999995</v>
      </c>
      <c r="G1836" s="2">
        <v>147608.29</v>
      </c>
      <c r="H1836" s="21">
        <f t="shared" si="28"/>
        <v>-1.6398677886534492E-2</v>
      </c>
      <c r="I1836" s="13"/>
      <c r="J1836" s="13"/>
      <c r="K1836" s="13"/>
    </row>
    <row r="1837" spans="2:11" ht="13.5" x14ac:dyDescent="0.35">
      <c r="B1837" s="3">
        <v>44680</v>
      </c>
      <c r="C1837" s="2">
        <v>9.06</v>
      </c>
      <c r="D1837" s="2">
        <v>6.2011000000000003</v>
      </c>
      <c r="E1837" s="2">
        <v>9583</v>
      </c>
      <c r="F1837" s="2">
        <v>9.0649999999999995</v>
      </c>
      <c r="G1837" s="2">
        <v>86869.895000000004</v>
      </c>
      <c r="H1837" s="21">
        <f t="shared" si="28"/>
        <v>6.6720779220779437E-3</v>
      </c>
      <c r="I1837" s="13"/>
      <c r="J1837" s="13"/>
      <c r="K1837" s="13"/>
    </row>
    <row r="1838" spans="2:11" ht="13.5" x14ac:dyDescent="0.35">
      <c r="B1838" s="3">
        <v>44685</v>
      </c>
      <c r="C1838" s="2">
        <v>9.1999999999999993</v>
      </c>
      <c r="D1838" s="2">
        <v>6.2968999999999999</v>
      </c>
      <c r="E1838" s="2">
        <v>5622</v>
      </c>
      <c r="F1838" s="2">
        <v>9.2680000000000007</v>
      </c>
      <c r="G1838" s="2">
        <v>52104.696000000004</v>
      </c>
      <c r="H1838" s="21">
        <f t="shared" si="28"/>
        <v>1.544887197432708E-2</v>
      </c>
      <c r="I1838" s="13"/>
      <c r="J1838" s="13"/>
      <c r="K1838" s="13"/>
    </row>
    <row r="1839" spans="2:11" ht="13.5" x14ac:dyDescent="0.35">
      <c r="B1839" s="3">
        <v>44686</v>
      </c>
      <c r="C1839" s="2">
        <v>9.1</v>
      </c>
      <c r="D1839" s="2">
        <v>6.2285000000000004</v>
      </c>
      <c r="E1839" s="2">
        <v>1762</v>
      </c>
      <c r="F1839" s="2">
        <v>9.14</v>
      </c>
      <c r="G1839" s="2">
        <v>16104.68</v>
      </c>
      <c r="H1839" s="21">
        <f t="shared" si="28"/>
        <v>-1.0862487890866867E-2</v>
      </c>
      <c r="I1839" s="13"/>
      <c r="J1839" s="13"/>
      <c r="K1839" s="13"/>
    </row>
    <row r="1840" spans="2:11" ht="13.5" x14ac:dyDescent="0.35">
      <c r="B1840" s="3">
        <v>44687</v>
      </c>
      <c r="C1840" s="2">
        <v>9</v>
      </c>
      <c r="D1840" s="2">
        <v>6.16</v>
      </c>
      <c r="E1840" s="2">
        <v>26069</v>
      </c>
      <c r="F1840" s="2">
        <v>9.0120000000000005</v>
      </c>
      <c r="G1840" s="2">
        <v>234933.82800000001</v>
      </c>
      <c r="H1840" s="21">
        <f t="shared" si="28"/>
        <v>-1.0997832543951229E-2</v>
      </c>
      <c r="I1840" s="13"/>
      <c r="J1840" s="13"/>
      <c r="K1840" s="13"/>
    </row>
    <row r="1841" spans="2:11" ht="13.5" x14ac:dyDescent="0.35">
      <c r="B1841" s="3">
        <v>44690</v>
      </c>
      <c r="C1841" s="2">
        <v>9</v>
      </c>
      <c r="D1841" s="2">
        <v>6.16</v>
      </c>
      <c r="E1841" s="2">
        <v>6894</v>
      </c>
      <c r="F1841" s="2">
        <v>8.9939999999999998</v>
      </c>
      <c r="G1841" s="2">
        <v>62004.635999999999</v>
      </c>
      <c r="H1841" s="21">
        <f t="shared" si="28"/>
        <v>0</v>
      </c>
      <c r="I1841" s="13"/>
      <c r="J1841" s="13"/>
      <c r="K1841" s="13"/>
    </row>
    <row r="1842" spans="2:11" ht="13.5" x14ac:dyDescent="0.35">
      <c r="B1842" s="3">
        <v>44691</v>
      </c>
      <c r="C1842" s="2">
        <v>8.9499999999999993</v>
      </c>
      <c r="D1842" s="2">
        <v>6.1257999999999999</v>
      </c>
      <c r="E1842" s="2">
        <v>3425</v>
      </c>
      <c r="F1842" s="2">
        <v>8.9109999999999996</v>
      </c>
      <c r="G1842" s="2">
        <v>30520.174999999999</v>
      </c>
      <c r="H1842" s="21">
        <f t="shared" si="28"/>
        <v>-5.5519480519480892E-3</v>
      </c>
      <c r="I1842" s="13"/>
      <c r="J1842" s="13"/>
      <c r="K1842" s="13"/>
    </row>
    <row r="1843" spans="2:11" ht="13.5" x14ac:dyDescent="0.35">
      <c r="B1843" s="3">
        <v>44692</v>
      </c>
      <c r="C1843" s="2">
        <v>8.8800000000000008</v>
      </c>
      <c r="D1843" s="2">
        <v>6.0778999999999996</v>
      </c>
      <c r="E1843" s="2">
        <v>8202</v>
      </c>
      <c r="F1843" s="2">
        <v>8.89</v>
      </c>
      <c r="G1843" s="2">
        <v>72915.78</v>
      </c>
      <c r="H1843" s="21">
        <f t="shared" si="28"/>
        <v>-7.8193868555944158E-3</v>
      </c>
      <c r="I1843" s="13"/>
      <c r="J1843" s="13"/>
      <c r="K1843" s="13"/>
    </row>
    <row r="1844" spans="2:11" ht="13.5" x14ac:dyDescent="0.35">
      <c r="B1844" s="3">
        <v>44693</v>
      </c>
      <c r="C1844" s="2">
        <v>8.94</v>
      </c>
      <c r="D1844" s="2">
        <v>6.1189999999999998</v>
      </c>
      <c r="E1844" s="2">
        <v>8066</v>
      </c>
      <c r="F1844" s="2">
        <v>8.8970000000000002</v>
      </c>
      <c r="G1844" s="2">
        <v>71763.202000000005</v>
      </c>
      <c r="H1844" s="21">
        <f t="shared" si="28"/>
        <v>6.7622040507412332E-3</v>
      </c>
      <c r="I1844" s="13"/>
      <c r="J1844" s="13"/>
      <c r="K1844" s="13"/>
    </row>
    <row r="1845" spans="2:11" ht="13.5" x14ac:dyDescent="0.35">
      <c r="B1845" s="3">
        <v>44694</v>
      </c>
      <c r="C1845" s="2">
        <v>8.94</v>
      </c>
      <c r="D1845" s="2">
        <v>6.1189999999999998</v>
      </c>
      <c r="E1845" s="2">
        <v>5595</v>
      </c>
      <c r="F1845" s="2">
        <v>8.94</v>
      </c>
      <c r="G1845" s="2">
        <v>50019.3</v>
      </c>
      <c r="H1845" s="21">
        <f t="shared" si="28"/>
        <v>0</v>
      </c>
      <c r="I1845" s="13"/>
      <c r="J1845" s="13"/>
      <c r="K1845" s="13"/>
    </row>
    <row r="1846" spans="2:11" ht="13.5" x14ac:dyDescent="0.35">
      <c r="B1846" s="3">
        <v>44697</v>
      </c>
      <c r="C1846" s="2">
        <v>8.93</v>
      </c>
      <c r="D1846" s="2">
        <v>6.1120999999999999</v>
      </c>
      <c r="E1846" s="2">
        <v>7576</v>
      </c>
      <c r="F1846" s="2">
        <v>8.9</v>
      </c>
      <c r="G1846" s="2">
        <v>67426.399999999994</v>
      </c>
      <c r="H1846" s="21">
        <f t="shared" si="28"/>
        <v>-1.1276352345154284E-3</v>
      </c>
      <c r="I1846" s="13"/>
      <c r="J1846" s="13"/>
      <c r="K1846" s="13"/>
    </row>
    <row r="1847" spans="2:11" ht="13.5" x14ac:dyDescent="0.35">
      <c r="B1847" s="3">
        <v>44698</v>
      </c>
      <c r="C1847" s="2">
        <v>8.99</v>
      </c>
      <c r="D1847" s="2">
        <v>6.1532</v>
      </c>
      <c r="E1847" s="2">
        <v>8246</v>
      </c>
      <c r="F1847" s="2">
        <v>8.9570000000000007</v>
      </c>
      <c r="G1847" s="2">
        <v>73859.422000000006</v>
      </c>
      <c r="H1847" s="21">
        <f t="shared" si="28"/>
        <v>6.7243664207064903E-3</v>
      </c>
      <c r="I1847" s="13"/>
      <c r="J1847" s="13"/>
      <c r="K1847" s="13"/>
    </row>
    <row r="1848" spans="2:11" ht="13.5" x14ac:dyDescent="0.35">
      <c r="B1848" s="3">
        <v>44699</v>
      </c>
      <c r="C1848" s="2">
        <v>8.99</v>
      </c>
      <c r="D1848" s="2">
        <v>6.1532</v>
      </c>
      <c r="E1848" s="2">
        <v>4407</v>
      </c>
      <c r="F1848" s="2">
        <v>8.9529999999999994</v>
      </c>
      <c r="G1848" s="2">
        <v>39455.870999999999</v>
      </c>
      <c r="H1848" s="21">
        <f t="shared" si="28"/>
        <v>0</v>
      </c>
      <c r="I1848" s="13"/>
      <c r="J1848" s="13"/>
      <c r="K1848" s="13"/>
    </row>
    <row r="1849" spans="2:11" ht="13.5" x14ac:dyDescent="0.35">
      <c r="B1849" s="3">
        <v>44700</v>
      </c>
      <c r="C1849" s="2">
        <v>9.1</v>
      </c>
      <c r="D1849" s="2">
        <v>6.2285000000000004</v>
      </c>
      <c r="E1849" s="2">
        <v>53408</v>
      </c>
      <c r="F1849" s="2">
        <v>8.9930000000000003</v>
      </c>
      <c r="G1849" s="2">
        <v>480298.14399999997</v>
      </c>
      <c r="H1849" s="21">
        <f t="shared" si="28"/>
        <v>1.2237534941168882E-2</v>
      </c>
      <c r="I1849" s="13"/>
      <c r="J1849" s="13"/>
      <c r="K1849" s="13"/>
    </row>
    <row r="1850" spans="2:11" ht="13.5" x14ac:dyDescent="0.35">
      <c r="B1850" s="3">
        <v>44701</v>
      </c>
      <c r="C1850" s="2">
        <v>9.0500000000000007</v>
      </c>
      <c r="D1850" s="2">
        <v>6.1943000000000001</v>
      </c>
      <c r="E1850" s="2">
        <v>10068</v>
      </c>
      <c r="F1850" s="2">
        <v>9.0350000000000001</v>
      </c>
      <c r="G1850" s="2">
        <v>90964.38</v>
      </c>
      <c r="H1850" s="21">
        <f t="shared" si="28"/>
        <v>-5.4908886569800478E-3</v>
      </c>
      <c r="I1850" s="13"/>
      <c r="J1850" s="13"/>
      <c r="K1850" s="13"/>
    </row>
    <row r="1851" spans="2:11" ht="13.5" x14ac:dyDescent="0.35">
      <c r="B1851" s="3">
        <v>44704</v>
      </c>
      <c r="C1851" s="2">
        <v>9.17</v>
      </c>
      <c r="D1851" s="2">
        <v>6.2763999999999998</v>
      </c>
      <c r="E1851" s="2">
        <v>7841</v>
      </c>
      <c r="F1851" s="2">
        <v>9.0079999999999991</v>
      </c>
      <c r="G1851" s="2">
        <v>70631.728000000003</v>
      </c>
      <c r="H1851" s="21">
        <f t="shared" si="28"/>
        <v>1.3254120723891257E-2</v>
      </c>
      <c r="I1851" s="13"/>
      <c r="J1851" s="13"/>
      <c r="K1851" s="13"/>
    </row>
    <row r="1852" spans="2:11" ht="13.5" x14ac:dyDescent="0.35">
      <c r="B1852" s="3">
        <v>44705</v>
      </c>
      <c r="C1852" s="2">
        <v>9</v>
      </c>
      <c r="D1852" s="2">
        <v>6.16</v>
      </c>
      <c r="E1852" s="2">
        <v>12386</v>
      </c>
      <c r="F1852" s="2">
        <v>9.0350000000000001</v>
      </c>
      <c r="G1852" s="2">
        <v>111907.51</v>
      </c>
      <c r="H1852" s="21">
        <f t="shared" si="28"/>
        <v>-1.8545663118985346E-2</v>
      </c>
      <c r="I1852" s="13"/>
      <c r="J1852" s="13"/>
      <c r="K1852" s="13"/>
    </row>
    <row r="1853" spans="2:11" ht="13.5" x14ac:dyDescent="0.35">
      <c r="B1853" s="3">
        <v>44706</v>
      </c>
      <c r="C1853" s="2">
        <v>8.9499999999999993</v>
      </c>
      <c r="D1853" s="2">
        <v>6.1257999999999999</v>
      </c>
      <c r="E1853" s="2">
        <v>21261</v>
      </c>
      <c r="F1853" s="2">
        <v>9.0670000000000002</v>
      </c>
      <c r="G1853" s="2">
        <v>192773.48699999999</v>
      </c>
      <c r="H1853" s="21">
        <f t="shared" si="28"/>
        <v>-5.5519480519480892E-3</v>
      </c>
      <c r="I1853" s="13"/>
      <c r="J1853" s="13"/>
      <c r="K1853" s="13"/>
    </row>
    <row r="1854" spans="2:11" ht="13.5" x14ac:dyDescent="0.35">
      <c r="B1854" s="3">
        <v>44707</v>
      </c>
      <c r="C1854" s="2">
        <v>8.9499999999999993</v>
      </c>
      <c r="D1854" s="2">
        <v>6.1257999999999999</v>
      </c>
      <c r="E1854" s="2">
        <v>9678</v>
      </c>
      <c r="F1854" s="2">
        <v>8.9250000000000007</v>
      </c>
      <c r="G1854" s="2">
        <v>86376.15</v>
      </c>
      <c r="H1854" s="21">
        <f t="shared" si="28"/>
        <v>0</v>
      </c>
      <c r="I1854" s="13"/>
      <c r="J1854" s="13"/>
      <c r="K1854" s="13"/>
    </row>
    <row r="1855" spans="2:11" ht="13.5" x14ac:dyDescent="0.35">
      <c r="B1855" s="3">
        <v>44708</v>
      </c>
      <c r="C1855" s="2">
        <v>8.91</v>
      </c>
      <c r="D1855" s="2">
        <v>6.0983999999999998</v>
      </c>
      <c r="E1855" s="2">
        <v>12856</v>
      </c>
      <c r="F1855" s="2">
        <v>8.9499999999999993</v>
      </c>
      <c r="G1855" s="2">
        <v>115061.2</v>
      </c>
      <c r="H1855" s="21">
        <f t="shared" si="28"/>
        <v>-4.4728851741813467E-3</v>
      </c>
      <c r="I1855" s="13"/>
      <c r="J1855" s="13"/>
      <c r="K1855" s="13"/>
    </row>
    <row r="1856" spans="2:11" ht="13.5" x14ac:dyDescent="0.35">
      <c r="B1856" s="3">
        <v>44711</v>
      </c>
      <c r="C1856" s="2">
        <v>8.9</v>
      </c>
      <c r="D1856" s="2">
        <v>6.0915999999999997</v>
      </c>
      <c r="E1856" s="2">
        <v>16281</v>
      </c>
      <c r="F1856" s="2">
        <v>8.9</v>
      </c>
      <c r="G1856" s="2">
        <v>144900.9</v>
      </c>
      <c r="H1856" s="21">
        <f t="shared" si="28"/>
        <v>-1.1150465695920471E-3</v>
      </c>
      <c r="I1856" s="13"/>
      <c r="J1856" s="13"/>
      <c r="K1856" s="13"/>
    </row>
    <row r="1857" spans="2:11" ht="13.5" x14ac:dyDescent="0.35">
      <c r="B1857" s="3">
        <v>44712</v>
      </c>
      <c r="C1857" s="2">
        <v>8.9</v>
      </c>
      <c r="D1857" s="2">
        <v>6.0915999999999997</v>
      </c>
      <c r="E1857" s="2">
        <v>22888</v>
      </c>
      <c r="F1857" s="2">
        <v>8.91</v>
      </c>
      <c r="G1857" s="2">
        <v>203932.08</v>
      </c>
      <c r="H1857" s="21">
        <f t="shared" si="28"/>
        <v>0</v>
      </c>
      <c r="I1857" s="13"/>
      <c r="J1857" s="13"/>
      <c r="K1857" s="13"/>
    </row>
    <row r="1858" spans="2:11" ht="13.5" x14ac:dyDescent="0.35">
      <c r="B1858" s="3">
        <v>44713</v>
      </c>
      <c r="C1858" s="2">
        <v>8.9</v>
      </c>
      <c r="D1858" s="2">
        <v>6.0915999999999997</v>
      </c>
      <c r="E1858" s="2">
        <v>8362</v>
      </c>
      <c r="F1858" s="2">
        <v>8.8919999999999995</v>
      </c>
      <c r="G1858" s="2">
        <v>74354.903999999995</v>
      </c>
      <c r="H1858" s="21">
        <f t="shared" si="28"/>
        <v>0</v>
      </c>
      <c r="I1858" s="13"/>
      <c r="J1858" s="13"/>
      <c r="K1858" s="13"/>
    </row>
    <row r="1859" spans="2:11" ht="13.5" x14ac:dyDescent="0.35">
      <c r="B1859" s="3">
        <v>44714</v>
      </c>
      <c r="C1859" s="2">
        <v>8.9</v>
      </c>
      <c r="D1859" s="2">
        <v>6.0915999999999997</v>
      </c>
      <c r="E1859" s="2">
        <v>3600</v>
      </c>
      <c r="F1859" s="2">
        <v>8.9</v>
      </c>
      <c r="G1859" s="2">
        <v>32040</v>
      </c>
      <c r="H1859" s="21">
        <f t="shared" si="28"/>
        <v>0</v>
      </c>
      <c r="I1859" s="13"/>
      <c r="J1859" s="13"/>
      <c r="K1859" s="13"/>
    </row>
    <row r="1860" spans="2:11" ht="13.5" x14ac:dyDescent="0.35">
      <c r="B1860" s="3">
        <v>44715</v>
      </c>
      <c r="C1860" s="2">
        <v>8.9</v>
      </c>
      <c r="D1860" s="2">
        <v>6.0915999999999997</v>
      </c>
      <c r="E1860" s="2">
        <v>7166</v>
      </c>
      <c r="F1860" s="2">
        <v>8.8970000000000002</v>
      </c>
      <c r="G1860" s="2">
        <v>63755.902000000002</v>
      </c>
      <c r="H1860" s="21">
        <f t="shared" si="28"/>
        <v>0</v>
      </c>
      <c r="I1860" s="13"/>
      <c r="J1860" s="13"/>
      <c r="K1860" s="13"/>
    </row>
    <row r="1861" spans="2:11" ht="13.5" x14ac:dyDescent="0.35">
      <c r="B1861" s="3">
        <v>44718</v>
      </c>
      <c r="C1861" s="2">
        <v>8.91</v>
      </c>
      <c r="D1861" s="2">
        <v>6.0983999999999998</v>
      </c>
      <c r="E1861" s="2">
        <v>3547</v>
      </c>
      <c r="F1861" s="2">
        <v>8.9109999999999996</v>
      </c>
      <c r="G1861" s="2">
        <v>31607.316999999999</v>
      </c>
      <c r="H1861" s="21">
        <f t="shared" si="28"/>
        <v>1.11629128636157E-3</v>
      </c>
      <c r="I1861" s="13"/>
      <c r="J1861" s="13"/>
      <c r="K1861" s="13"/>
    </row>
    <row r="1862" spans="2:11" ht="13.5" x14ac:dyDescent="0.35">
      <c r="B1862" s="3">
        <v>44719</v>
      </c>
      <c r="C1862" s="2">
        <v>8.9</v>
      </c>
      <c r="D1862" s="2">
        <v>6.0915999999999997</v>
      </c>
      <c r="E1862" s="2">
        <v>29464</v>
      </c>
      <c r="F1862" s="2">
        <v>8.9619999999999997</v>
      </c>
      <c r="G1862" s="2">
        <v>264056.36800000002</v>
      </c>
      <c r="H1862" s="21">
        <f t="shared" si="28"/>
        <v>-1.1150465695920471E-3</v>
      </c>
      <c r="I1862" s="13"/>
      <c r="J1862" s="13"/>
      <c r="K1862" s="13"/>
    </row>
    <row r="1863" spans="2:11" ht="13.5" x14ac:dyDescent="0.35">
      <c r="B1863" s="3">
        <v>44720</v>
      </c>
      <c r="C1863" s="2">
        <v>8.9</v>
      </c>
      <c r="D1863" s="2">
        <v>6.0915999999999997</v>
      </c>
      <c r="E1863" s="2">
        <v>19275</v>
      </c>
      <c r="F1863" s="2">
        <v>8.8610000000000007</v>
      </c>
      <c r="G1863" s="2">
        <v>170795.77499999999</v>
      </c>
      <c r="H1863" s="21">
        <f t="shared" ref="H1863:H1926" si="29">(D1863-D1862)/D1862</f>
        <v>0</v>
      </c>
      <c r="I1863" s="13"/>
      <c r="J1863" s="13"/>
      <c r="K1863" s="13"/>
    </row>
    <row r="1864" spans="2:11" ht="13.5" x14ac:dyDescent="0.35">
      <c r="B1864" s="3">
        <v>44721</v>
      </c>
      <c r="C1864" s="2">
        <v>8.8000000000000007</v>
      </c>
      <c r="D1864" s="2">
        <v>6.0232000000000001</v>
      </c>
      <c r="E1864" s="2">
        <v>9510</v>
      </c>
      <c r="F1864" s="2">
        <v>8.8040000000000003</v>
      </c>
      <c r="G1864" s="2">
        <v>83726.039999999994</v>
      </c>
      <c r="H1864" s="21">
        <f t="shared" si="29"/>
        <v>-1.1228577056930786E-2</v>
      </c>
      <c r="I1864" s="13"/>
      <c r="J1864" s="13"/>
      <c r="K1864" s="13"/>
    </row>
    <row r="1865" spans="2:11" ht="13.5" x14ac:dyDescent="0.35">
      <c r="B1865" s="3">
        <v>44722</v>
      </c>
      <c r="C1865" s="2">
        <v>8.9</v>
      </c>
      <c r="D1865" s="2">
        <v>6.0915999999999997</v>
      </c>
      <c r="E1865" s="2">
        <v>1323</v>
      </c>
      <c r="F1865" s="2">
        <v>8.8209999999999997</v>
      </c>
      <c r="G1865" s="2">
        <v>11670.183000000001</v>
      </c>
      <c r="H1865" s="21">
        <f t="shared" si="29"/>
        <v>1.1356089786160109E-2</v>
      </c>
      <c r="I1865" s="13"/>
      <c r="J1865" s="13"/>
      <c r="K1865" s="13"/>
    </row>
    <row r="1866" spans="2:11" ht="13.5" x14ac:dyDescent="0.35">
      <c r="B1866" s="3">
        <v>44725</v>
      </c>
      <c r="C1866" s="2">
        <v>8.8000000000000007</v>
      </c>
      <c r="D1866" s="2">
        <v>6.0232000000000001</v>
      </c>
      <c r="E1866" s="2">
        <v>7023</v>
      </c>
      <c r="F1866" s="2">
        <v>8.8140000000000001</v>
      </c>
      <c r="G1866" s="2">
        <v>61900.722000000002</v>
      </c>
      <c r="H1866" s="21">
        <f t="shared" si="29"/>
        <v>-1.1228577056930786E-2</v>
      </c>
      <c r="I1866" s="13"/>
      <c r="J1866" s="13"/>
      <c r="K1866" s="13"/>
    </row>
    <row r="1867" spans="2:11" ht="13.5" x14ac:dyDescent="0.35">
      <c r="B1867" s="3">
        <v>44726</v>
      </c>
      <c r="C1867" s="2">
        <v>8.7899999999999991</v>
      </c>
      <c r="D1867" s="2">
        <v>6.0163000000000002</v>
      </c>
      <c r="E1867" s="2">
        <v>8848</v>
      </c>
      <c r="F1867" s="2">
        <v>8.7919999999999998</v>
      </c>
      <c r="G1867" s="2">
        <v>77791.615999999995</v>
      </c>
      <c r="H1867" s="21">
        <f t="shared" si="29"/>
        <v>-1.1455704608845641E-3</v>
      </c>
      <c r="I1867" s="13"/>
      <c r="J1867" s="13"/>
      <c r="K1867" s="13"/>
    </row>
    <row r="1868" spans="2:11" ht="13.5" x14ac:dyDescent="0.35">
      <c r="B1868" s="3">
        <v>44727</v>
      </c>
      <c r="C1868" s="2">
        <v>8.6999999999999993</v>
      </c>
      <c r="D1868" s="2">
        <v>5.9546999999999999</v>
      </c>
      <c r="E1868" s="2">
        <v>8484</v>
      </c>
      <c r="F1868" s="2">
        <v>8.7210000000000001</v>
      </c>
      <c r="G1868" s="2">
        <v>73988.964000000007</v>
      </c>
      <c r="H1868" s="21">
        <f t="shared" si="29"/>
        <v>-1.0238851121121008E-2</v>
      </c>
      <c r="I1868" s="13"/>
      <c r="J1868" s="13"/>
      <c r="K1868" s="13"/>
    </row>
    <row r="1869" spans="2:11" ht="13.5" x14ac:dyDescent="0.35">
      <c r="B1869" s="3">
        <v>44728</v>
      </c>
      <c r="C1869" s="2">
        <v>8.6999999999999993</v>
      </c>
      <c r="D1869" s="2">
        <v>5.9546999999999999</v>
      </c>
      <c r="E1869" s="2">
        <v>17233</v>
      </c>
      <c r="F1869" s="2">
        <v>8.6999999999999993</v>
      </c>
      <c r="G1869" s="2">
        <v>149927.1</v>
      </c>
      <c r="H1869" s="21">
        <f t="shared" si="29"/>
        <v>0</v>
      </c>
      <c r="I1869" s="13"/>
      <c r="J1869" s="13"/>
      <c r="K1869" s="13"/>
    </row>
    <row r="1870" spans="2:11" ht="13.5" x14ac:dyDescent="0.35">
      <c r="B1870" s="3">
        <v>44729</v>
      </c>
      <c r="C1870" s="2">
        <v>8.68</v>
      </c>
      <c r="D1870" s="2">
        <v>5.9409999999999998</v>
      </c>
      <c r="E1870" s="2">
        <v>2905</v>
      </c>
      <c r="F1870" s="2">
        <v>8.6959999999999997</v>
      </c>
      <c r="G1870" s="2">
        <v>25261.88</v>
      </c>
      <c r="H1870" s="21">
        <f t="shared" si="29"/>
        <v>-2.300703645859581E-3</v>
      </c>
      <c r="I1870" s="13"/>
      <c r="J1870" s="13"/>
      <c r="K1870" s="13"/>
    </row>
    <row r="1871" spans="2:11" ht="13.5" x14ac:dyDescent="0.35">
      <c r="B1871" s="3">
        <v>44732</v>
      </c>
      <c r="C1871" s="2">
        <v>8.6999999999999993</v>
      </c>
      <c r="D1871" s="2">
        <v>5.9546999999999999</v>
      </c>
      <c r="E1871" s="2">
        <v>5222</v>
      </c>
      <c r="F1871" s="2">
        <v>8.6929999999999996</v>
      </c>
      <c r="G1871" s="2">
        <v>45394.845999999998</v>
      </c>
      <c r="H1871" s="21">
        <f t="shared" si="29"/>
        <v>2.3060090893789E-3</v>
      </c>
      <c r="I1871" s="13"/>
      <c r="J1871" s="13"/>
      <c r="K1871" s="13"/>
    </row>
    <row r="1872" spans="2:11" ht="13.5" x14ac:dyDescent="0.35">
      <c r="B1872" s="3">
        <v>44733</v>
      </c>
      <c r="C1872" s="2">
        <v>8.69</v>
      </c>
      <c r="D1872" s="2">
        <v>5.9478999999999997</v>
      </c>
      <c r="E1872" s="2">
        <v>4512</v>
      </c>
      <c r="F1872" s="2">
        <v>8.7010000000000005</v>
      </c>
      <c r="G1872" s="2">
        <v>39258.911999999997</v>
      </c>
      <c r="H1872" s="21">
        <f t="shared" si="29"/>
        <v>-1.141955094295286E-3</v>
      </c>
      <c r="I1872" s="13"/>
      <c r="J1872" s="13"/>
      <c r="K1872" s="13"/>
    </row>
    <row r="1873" spans="2:11" ht="13.5" x14ac:dyDescent="0.35">
      <c r="B1873" s="3">
        <v>44734</v>
      </c>
      <c r="C1873" s="2">
        <v>8.69</v>
      </c>
      <c r="D1873" s="2">
        <v>5.9478999999999997</v>
      </c>
      <c r="E1873" s="2">
        <v>6581</v>
      </c>
      <c r="F1873" s="2">
        <v>8.6910000000000007</v>
      </c>
      <c r="G1873" s="2">
        <v>57195.470999999998</v>
      </c>
      <c r="H1873" s="21">
        <f t="shared" si="29"/>
        <v>0</v>
      </c>
      <c r="I1873" s="13"/>
      <c r="J1873" s="13"/>
      <c r="K1873" s="13"/>
    </row>
    <row r="1874" spans="2:11" ht="13.5" x14ac:dyDescent="0.35">
      <c r="B1874" s="3">
        <v>44735</v>
      </c>
      <c r="C1874" s="2">
        <v>8.59</v>
      </c>
      <c r="D1874" s="2">
        <v>5.8794000000000004</v>
      </c>
      <c r="E1874" s="2">
        <v>12197</v>
      </c>
      <c r="F1874" s="2">
        <v>8.6129999999999995</v>
      </c>
      <c r="G1874" s="2">
        <v>105052.761</v>
      </c>
      <c r="H1874" s="21">
        <f t="shared" si="29"/>
        <v>-1.1516669748986927E-2</v>
      </c>
      <c r="I1874" s="13"/>
      <c r="J1874" s="13"/>
      <c r="K1874" s="13"/>
    </row>
    <row r="1875" spans="2:11" ht="13.5" x14ac:dyDescent="0.35">
      <c r="B1875" s="3">
        <v>44736</v>
      </c>
      <c r="C1875" s="2">
        <v>8.65</v>
      </c>
      <c r="D1875" s="2">
        <v>5.9204999999999997</v>
      </c>
      <c r="E1875" s="2">
        <v>7273</v>
      </c>
      <c r="F1875" s="2">
        <v>8.5969999999999995</v>
      </c>
      <c r="G1875" s="2">
        <v>62525.981</v>
      </c>
      <c r="H1875" s="21">
        <f t="shared" si="29"/>
        <v>6.9905092356361614E-3</v>
      </c>
      <c r="I1875" s="13"/>
      <c r="J1875" s="13"/>
      <c r="K1875" s="13"/>
    </row>
    <row r="1876" spans="2:11" ht="13.5" x14ac:dyDescent="0.35">
      <c r="B1876" s="3">
        <v>44739</v>
      </c>
      <c r="C1876" s="2">
        <v>8.64</v>
      </c>
      <c r="D1876" s="2">
        <v>5.9135999999999997</v>
      </c>
      <c r="E1876" s="2">
        <v>2004</v>
      </c>
      <c r="F1876" s="2">
        <v>8.6059999999999999</v>
      </c>
      <c r="G1876" s="2">
        <v>17246.423999999999</v>
      </c>
      <c r="H1876" s="21">
        <f t="shared" si="29"/>
        <v>-1.1654421079300577E-3</v>
      </c>
      <c r="I1876" s="13"/>
      <c r="J1876" s="13"/>
      <c r="K1876" s="13"/>
    </row>
    <row r="1877" spans="2:11" ht="13.5" x14ac:dyDescent="0.35">
      <c r="B1877" s="3">
        <v>44740</v>
      </c>
      <c r="C1877" s="2">
        <v>8.8000000000000007</v>
      </c>
      <c r="D1877" s="2">
        <v>6.0232000000000001</v>
      </c>
      <c r="E1877" s="2">
        <v>62688</v>
      </c>
      <c r="F1877" s="2">
        <v>8.8040000000000003</v>
      </c>
      <c r="G1877" s="2">
        <v>551905.152</v>
      </c>
      <c r="H1877" s="21">
        <f t="shared" si="29"/>
        <v>1.8533549783549846E-2</v>
      </c>
      <c r="I1877" s="13"/>
      <c r="J1877" s="13"/>
      <c r="K1877" s="13"/>
    </row>
    <row r="1878" spans="2:11" ht="13.5" x14ac:dyDescent="0.35">
      <c r="B1878" s="3">
        <v>44741</v>
      </c>
      <c r="C1878" s="2">
        <v>8.7799999999999994</v>
      </c>
      <c r="D1878" s="2">
        <v>6.0095000000000001</v>
      </c>
      <c r="E1878" s="2">
        <v>8087</v>
      </c>
      <c r="F1878" s="2">
        <v>8.8119999999999994</v>
      </c>
      <c r="G1878" s="2">
        <v>71262.644</v>
      </c>
      <c r="H1878" s="21">
        <f t="shared" si="29"/>
        <v>-2.2745384513215643E-3</v>
      </c>
      <c r="I1878" s="13"/>
      <c r="J1878" s="13"/>
      <c r="K1878" s="13"/>
    </row>
    <row r="1879" spans="2:11" ht="13.5" x14ac:dyDescent="0.35">
      <c r="B1879" s="3">
        <v>44742</v>
      </c>
      <c r="C1879" s="2">
        <v>8.85</v>
      </c>
      <c r="D1879" s="2">
        <v>6.0574000000000003</v>
      </c>
      <c r="E1879" s="2">
        <v>3033</v>
      </c>
      <c r="F1879" s="2">
        <v>8.8339999999999996</v>
      </c>
      <c r="G1879" s="2">
        <v>26793.522000000001</v>
      </c>
      <c r="H1879" s="21">
        <f t="shared" si="29"/>
        <v>7.970713037690369E-3</v>
      </c>
      <c r="I1879" s="13"/>
      <c r="J1879" s="13"/>
      <c r="K1879" s="13"/>
    </row>
    <row r="1880" spans="2:11" ht="13.5" x14ac:dyDescent="0.35">
      <c r="B1880" s="3">
        <v>44743</v>
      </c>
      <c r="C1880" s="2">
        <v>8.8000000000000007</v>
      </c>
      <c r="D1880" s="2">
        <v>6.0232000000000001</v>
      </c>
      <c r="E1880" s="2">
        <v>5409</v>
      </c>
      <c r="F1880" s="2">
        <v>8.8699999999999992</v>
      </c>
      <c r="G1880" s="2">
        <v>47977.83</v>
      </c>
      <c r="H1880" s="21">
        <f t="shared" si="29"/>
        <v>-5.6459867269786097E-3</v>
      </c>
      <c r="I1880" s="13"/>
      <c r="J1880" s="13"/>
      <c r="K1880" s="13"/>
    </row>
    <row r="1881" spans="2:11" ht="13.5" x14ac:dyDescent="0.35">
      <c r="B1881" s="3">
        <v>44746</v>
      </c>
      <c r="C1881" s="2">
        <v>8.8000000000000007</v>
      </c>
      <c r="D1881" s="2">
        <v>6.0232000000000001</v>
      </c>
      <c r="E1881" s="2">
        <v>2805</v>
      </c>
      <c r="F1881" s="2">
        <v>8.7430000000000003</v>
      </c>
      <c r="G1881" s="2">
        <v>24524.115000000002</v>
      </c>
      <c r="H1881" s="21">
        <f t="shared" si="29"/>
        <v>0</v>
      </c>
      <c r="I1881" s="13"/>
      <c r="J1881" s="13"/>
      <c r="K1881" s="13"/>
    </row>
    <row r="1882" spans="2:11" ht="13.5" x14ac:dyDescent="0.35">
      <c r="B1882" s="3">
        <v>44747</v>
      </c>
      <c r="C1882" s="2">
        <v>8.6999999999999993</v>
      </c>
      <c r="D1882" s="2">
        <v>5.9546999999999999</v>
      </c>
      <c r="E1882" s="2">
        <v>9617</v>
      </c>
      <c r="F1882" s="2">
        <v>8.7040000000000006</v>
      </c>
      <c r="G1882" s="2">
        <v>83706.368000000002</v>
      </c>
      <c r="H1882" s="21">
        <f t="shared" si="29"/>
        <v>-1.137269225660782E-2</v>
      </c>
      <c r="I1882" s="13"/>
      <c r="J1882" s="13"/>
      <c r="K1882" s="13"/>
    </row>
    <row r="1883" spans="2:11" ht="13.5" x14ac:dyDescent="0.35">
      <c r="B1883" s="3">
        <v>44748</v>
      </c>
      <c r="C1883" s="2">
        <v>8.75</v>
      </c>
      <c r="D1883" s="2">
        <v>5.9889000000000001</v>
      </c>
      <c r="E1883" s="2">
        <v>5514</v>
      </c>
      <c r="F1883" s="2">
        <v>8.74</v>
      </c>
      <c r="G1883" s="2">
        <v>48192.36</v>
      </c>
      <c r="H1883" s="21">
        <f t="shared" si="29"/>
        <v>5.743362386014448E-3</v>
      </c>
      <c r="I1883" s="13"/>
      <c r="J1883" s="13"/>
      <c r="K1883" s="13"/>
    </row>
    <row r="1884" spans="2:11" ht="13.5" x14ac:dyDescent="0.35">
      <c r="B1884" s="3">
        <v>44749</v>
      </c>
      <c r="C1884" s="2">
        <v>8.8000000000000007</v>
      </c>
      <c r="D1884" s="2">
        <v>6.0232000000000001</v>
      </c>
      <c r="E1884" s="2">
        <v>26721</v>
      </c>
      <c r="F1884" s="2">
        <v>8.7880000000000003</v>
      </c>
      <c r="G1884" s="2">
        <v>234824.14799999999</v>
      </c>
      <c r="H1884" s="21">
        <f t="shared" si="29"/>
        <v>5.727262101554542E-3</v>
      </c>
      <c r="I1884" s="13"/>
      <c r="J1884" s="13"/>
      <c r="K1884" s="13"/>
    </row>
    <row r="1885" spans="2:11" ht="13.5" x14ac:dyDescent="0.35">
      <c r="B1885" s="3">
        <v>44750</v>
      </c>
      <c r="C1885" s="2">
        <v>8.8000000000000007</v>
      </c>
      <c r="D1885" s="2">
        <v>6.0232000000000001</v>
      </c>
      <c r="E1885" s="2">
        <v>112538</v>
      </c>
      <c r="F1885" s="2">
        <v>8.7989999999999995</v>
      </c>
      <c r="G1885" s="2">
        <v>990221.86199999996</v>
      </c>
      <c r="H1885" s="21">
        <f t="shared" si="29"/>
        <v>0</v>
      </c>
      <c r="I1885" s="13"/>
      <c r="J1885" s="13"/>
      <c r="K1885" s="13"/>
    </row>
    <row r="1886" spans="2:11" ht="13.5" x14ac:dyDescent="0.35">
      <c r="B1886" s="3">
        <v>44753</v>
      </c>
      <c r="C1886" s="2">
        <v>8.9499999999999993</v>
      </c>
      <c r="D1886" s="2">
        <v>6.1257999999999999</v>
      </c>
      <c r="E1886" s="2">
        <v>3041</v>
      </c>
      <c r="F1886" s="2">
        <v>8.9469999999999992</v>
      </c>
      <c r="G1886" s="2">
        <v>27207.827000000001</v>
      </c>
      <c r="H1886" s="21">
        <f t="shared" si="29"/>
        <v>1.7034134679240236E-2</v>
      </c>
      <c r="I1886" s="13"/>
      <c r="J1886" s="13"/>
      <c r="K1886" s="13"/>
    </row>
    <row r="1887" spans="2:11" ht="13.5" x14ac:dyDescent="0.35">
      <c r="B1887" s="3">
        <v>44754</v>
      </c>
      <c r="C1887" s="2">
        <v>9.15</v>
      </c>
      <c r="D1887" s="2">
        <v>6.2626999999999997</v>
      </c>
      <c r="E1887" s="2">
        <v>7545</v>
      </c>
      <c r="F1887" s="2">
        <v>9.0909999999999993</v>
      </c>
      <c r="G1887" s="2">
        <v>68591.595000000001</v>
      </c>
      <c r="H1887" s="21">
        <f t="shared" si="29"/>
        <v>2.2348101472460708E-2</v>
      </c>
      <c r="I1887" s="13"/>
      <c r="J1887" s="13"/>
      <c r="K1887" s="13"/>
    </row>
    <row r="1888" spans="2:11" ht="13.5" x14ac:dyDescent="0.35">
      <c r="B1888" s="3">
        <v>44755</v>
      </c>
      <c r="C1888" s="2">
        <v>9.1</v>
      </c>
      <c r="D1888" s="2">
        <v>6.2285000000000004</v>
      </c>
      <c r="E1888" s="2">
        <v>6101</v>
      </c>
      <c r="F1888" s="2">
        <v>9.0790000000000006</v>
      </c>
      <c r="G1888" s="2">
        <v>55390.978999999999</v>
      </c>
      <c r="H1888" s="21">
        <f t="shared" si="29"/>
        <v>-5.4609034442012778E-3</v>
      </c>
      <c r="I1888" s="13"/>
      <c r="J1888" s="13"/>
      <c r="K1888" s="13"/>
    </row>
    <row r="1889" spans="2:11" ht="13.5" x14ac:dyDescent="0.35">
      <c r="B1889" s="3">
        <v>44756</v>
      </c>
      <c r="C1889" s="2">
        <v>9.3000000000000007</v>
      </c>
      <c r="D1889" s="2">
        <v>6.3654000000000002</v>
      </c>
      <c r="E1889" s="2">
        <v>11113</v>
      </c>
      <c r="F1889" s="2">
        <v>9.1590000000000007</v>
      </c>
      <c r="G1889" s="2">
        <v>101783.967</v>
      </c>
      <c r="H1889" s="21">
        <f t="shared" si="29"/>
        <v>2.197960985791118E-2</v>
      </c>
      <c r="I1889" s="13"/>
      <c r="J1889" s="13"/>
      <c r="K1889" s="13"/>
    </row>
    <row r="1890" spans="2:11" ht="13.5" x14ac:dyDescent="0.35">
      <c r="B1890" s="3">
        <v>44757</v>
      </c>
      <c r="C1890" s="2">
        <v>9.4499999999999993</v>
      </c>
      <c r="D1890" s="2">
        <v>6.468</v>
      </c>
      <c r="E1890" s="2">
        <v>15534</v>
      </c>
      <c r="F1890" s="2">
        <v>9.3989999999999991</v>
      </c>
      <c r="G1890" s="2">
        <v>146004.06599999999</v>
      </c>
      <c r="H1890" s="21">
        <f t="shared" si="29"/>
        <v>1.6118390046187168E-2</v>
      </c>
      <c r="I1890" s="13"/>
      <c r="J1890" s="13"/>
      <c r="K1890" s="13"/>
    </row>
    <row r="1891" spans="2:11" ht="13.5" x14ac:dyDescent="0.35">
      <c r="B1891" s="3">
        <v>44760</v>
      </c>
      <c r="C1891" s="2">
        <v>9.52</v>
      </c>
      <c r="D1891" s="2">
        <v>6.516</v>
      </c>
      <c r="E1891" s="2">
        <v>5765</v>
      </c>
      <c r="F1891" s="2">
        <v>9.4339999999999993</v>
      </c>
      <c r="G1891" s="2">
        <v>54387.01</v>
      </c>
      <c r="H1891" s="21">
        <f t="shared" si="29"/>
        <v>7.4211502782931425E-3</v>
      </c>
      <c r="I1891" s="13"/>
      <c r="J1891" s="13"/>
      <c r="K1891" s="13"/>
    </row>
    <row r="1892" spans="2:11" ht="13.5" x14ac:dyDescent="0.35">
      <c r="B1892" s="3">
        <v>44761</v>
      </c>
      <c r="C1892" s="2">
        <v>9.4</v>
      </c>
      <c r="D1892" s="2">
        <v>6.4337999999999997</v>
      </c>
      <c r="E1892" s="2">
        <v>12176</v>
      </c>
      <c r="F1892" s="2">
        <v>9.4149999999999991</v>
      </c>
      <c r="G1892" s="2">
        <v>114637.04</v>
      </c>
      <c r="H1892" s="21">
        <f t="shared" si="29"/>
        <v>-1.261510128913448E-2</v>
      </c>
      <c r="I1892" s="13"/>
      <c r="J1892" s="13"/>
      <c r="K1892" s="13"/>
    </row>
    <row r="1893" spans="2:11" ht="13.5" x14ac:dyDescent="0.35">
      <c r="B1893" s="3">
        <v>44762</v>
      </c>
      <c r="C1893" s="2">
        <v>9.3800000000000008</v>
      </c>
      <c r="D1893" s="2">
        <v>6.4200999999999997</v>
      </c>
      <c r="E1893" s="2">
        <v>2520</v>
      </c>
      <c r="F1893" s="2">
        <v>9.3480000000000008</v>
      </c>
      <c r="G1893" s="2">
        <v>23556.959999999999</v>
      </c>
      <c r="H1893" s="21">
        <f t="shared" si="29"/>
        <v>-2.1293792160154259E-3</v>
      </c>
      <c r="I1893" s="13"/>
      <c r="J1893" s="13"/>
      <c r="K1893" s="13"/>
    </row>
    <row r="1894" spans="2:11" ht="13.5" x14ac:dyDescent="0.35">
      <c r="B1894" s="3">
        <v>44763</v>
      </c>
      <c r="C1894" s="2">
        <v>9.6</v>
      </c>
      <c r="D1894" s="2">
        <v>6.5707000000000004</v>
      </c>
      <c r="E1894" s="2">
        <v>53974</v>
      </c>
      <c r="F1894" s="2">
        <v>9.5310000000000006</v>
      </c>
      <c r="G1894" s="2">
        <v>514426.19400000002</v>
      </c>
      <c r="H1894" s="21">
        <f t="shared" si="29"/>
        <v>2.3457578542390421E-2</v>
      </c>
      <c r="I1894" s="13"/>
      <c r="J1894" s="13"/>
      <c r="K1894" s="13"/>
    </row>
    <row r="1895" spans="2:11" ht="13.5" x14ac:dyDescent="0.35">
      <c r="B1895" s="3">
        <v>44764</v>
      </c>
      <c r="C1895" s="2">
        <v>9.85</v>
      </c>
      <c r="D1895" s="2">
        <v>6.7417999999999996</v>
      </c>
      <c r="E1895" s="2">
        <v>56992</v>
      </c>
      <c r="F1895" s="2">
        <v>9.657</v>
      </c>
      <c r="G1895" s="2">
        <v>550371.74399999995</v>
      </c>
      <c r="H1895" s="21">
        <f t="shared" si="29"/>
        <v>2.6039843547871481E-2</v>
      </c>
      <c r="I1895" s="13"/>
      <c r="J1895" s="13"/>
      <c r="K1895" s="13"/>
    </row>
    <row r="1896" spans="2:11" ht="13.5" x14ac:dyDescent="0.35">
      <c r="B1896" s="3">
        <v>44768</v>
      </c>
      <c r="C1896" s="2">
        <v>9.85</v>
      </c>
      <c r="D1896" s="2">
        <v>6.8893000000000004</v>
      </c>
      <c r="E1896" s="2">
        <v>12411</v>
      </c>
      <c r="F1896" s="2">
        <v>9.8469999999999995</v>
      </c>
      <c r="G1896" s="2">
        <v>122211.117</v>
      </c>
      <c r="H1896" s="21">
        <f t="shared" si="29"/>
        <v>2.187843009285367E-2</v>
      </c>
      <c r="I1896" s="13"/>
      <c r="J1896" s="13"/>
      <c r="K1896" s="13"/>
    </row>
    <row r="1897" spans="2:11" ht="13.5" x14ac:dyDescent="0.35">
      <c r="B1897" s="3">
        <v>44769</v>
      </c>
      <c r="C1897" s="2">
        <v>9.7899999999999991</v>
      </c>
      <c r="D1897" s="2">
        <v>6.8472999999999997</v>
      </c>
      <c r="E1897" s="2">
        <v>16383</v>
      </c>
      <c r="F1897" s="2">
        <v>9.8109999999999999</v>
      </c>
      <c r="G1897" s="2">
        <v>160733.61300000001</v>
      </c>
      <c r="H1897" s="21">
        <f t="shared" si="29"/>
        <v>-6.0964103755099504E-3</v>
      </c>
      <c r="I1897" s="13"/>
      <c r="J1897" s="13"/>
      <c r="K1897" s="13"/>
    </row>
    <row r="1898" spans="2:11" ht="13.5" x14ac:dyDescent="0.35">
      <c r="B1898" s="3">
        <v>44770</v>
      </c>
      <c r="C1898" s="2">
        <v>9.75</v>
      </c>
      <c r="D1898" s="2">
        <v>6.8193000000000001</v>
      </c>
      <c r="E1898" s="2">
        <v>7646</v>
      </c>
      <c r="F1898" s="2">
        <v>9.7650000000000006</v>
      </c>
      <c r="G1898" s="2">
        <v>74663.19</v>
      </c>
      <c r="H1898" s="21">
        <f t="shared" si="29"/>
        <v>-4.0892030435353468E-3</v>
      </c>
      <c r="I1898" s="13"/>
      <c r="J1898" s="13"/>
      <c r="K1898" s="13"/>
    </row>
    <row r="1899" spans="2:11" ht="13.5" x14ac:dyDescent="0.35">
      <c r="B1899" s="3">
        <v>44771</v>
      </c>
      <c r="C1899" s="2">
        <v>9.6999999999999993</v>
      </c>
      <c r="D1899" s="2">
        <v>6.7843</v>
      </c>
      <c r="E1899" s="2">
        <v>8567</v>
      </c>
      <c r="F1899" s="2">
        <v>9.6639999999999997</v>
      </c>
      <c r="G1899" s="2">
        <v>82791.487999999998</v>
      </c>
      <c r="H1899" s="21">
        <f t="shared" si="29"/>
        <v>-5.1324916047101815E-3</v>
      </c>
      <c r="I1899" s="13"/>
      <c r="J1899" s="13"/>
      <c r="K1899" s="13"/>
    </row>
    <row r="1900" spans="2:11" ht="13.5" x14ac:dyDescent="0.35">
      <c r="B1900" s="3">
        <v>44774</v>
      </c>
      <c r="C1900" s="2">
        <v>9.9</v>
      </c>
      <c r="D1900" s="2">
        <v>6.9241999999999999</v>
      </c>
      <c r="E1900" s="2">
        <v>6282</v>
      </c>
      <c r="F1900" s="2">
        <v>9.7949999999999999</v>
      </c>
      <c r="G1900" s="2">
        <v>61532.19</v>
      </c>
      <c r="H1900" s="21">
        <f t="shared" si="29"/>
        <v>2.0621139984965276E-2</v>
      </c>
      <c r="I1900" s="13"/>
      <c r="J1900" s="13"/>
      <c r="K1900" s="13"/>
    </row>
    <row r="1901" spans="2:11" ht="13.5" x14ac:dyDescent="0.35">
      <c r="B1901" s="3">
        <v>44775</v>
      </c>
      <c r="C1901" s="2">
        <v>9.85</v>
      </c>
      <c r="D1901" s="2">
        <v>6.8893000000000004</v>
      </c>
      <c r="E1901" s="2">
        <v>37738</v>
      </c>
      <c r="F1901" s="2">
        <v>9.86</v>
      </c>
      <c r="G1901" s="2">
        <v>372096.68</v>
      </c>
      <c r="H1901" s="21">
        <f t="shared" si="29"/>
        <v>-5.040293463504735E-3</v>
      </c>
      <c r="I1901" s="13"/>
      <c r="J1901" s="13"/>
      <c r="K1901" s="13"/>
    </row>
    <row r="1902" spans="2:11" ht="13.5" x14ac:dyDescent="0.35">
      <c r="B1902" s="3">
        <v>44776</v>
      </c>
      <c r="C1902" s="2">
        <v>9.8000000000000007</v>
      </c>
      <c r="D1902" s="2">
        <v>6.8543000000000003</v>
      </c>
      <c r="E1902" s="2">
        <v>3685</v>
      </c>
      <c r="F1902" s="2">
        <v>9.8279999999999994</v>
      </c>
      <c r="G1902" s="2">
        <v>36216.18</v>
      </c>
      <c r="H1902" s="21">
        <f t="shared" si="29"/>
        <v>-5.080341979591561E-3</v>
      </c>
      <c r="I1902" s="13"/>
      <c r="J1902" s="13"/>
      <c r="K1902" s="13"/>
    </row>
    <row r="1903" spans="2:11" ht="13.5" x14ac:dyDescent="0.35">
      <c r="B1903" s="3">
        <v>44777</v>
      </c>
      <c r="C1903" s="2">
        <v>9.84</v>
      </c>
      <c r="D1903" s="2">
        <v>6.8822999999999999</v>
      </c>
      <c r="E1903" s="2">
        <v>10861</v>
      </c>
      <c r="F1903" s="2">
        <v>9.8490000000000002</v>
      </c>
      <c r="G1903" s="2">
        <v>106969.989</v>
      </c>
      <c r="H1903" s="21">
        <f t="shared" si="29"/>
        <v>4.0850269174094482E-3</v>
      </c>
      <c r="I1903" s="13"/>
      <c r="J1903" s="13"/>
      <c r="K1903" s="13"/>
    </row>
    <row r="1904" spans="2:11" ht="13.5" x14ac:dyDescent="0.35">
      <c r="B1904" s="3">
        <v>44778</v>
      </c>
      <c r="C1904" s="2">
        <v>9.84</v>
      </c>
      <c r="D1904" s="2">
        <v>6.8822999999999999</v>
      </c>
      <c r="E1904" s="2">
        <v>15211</v>
      </c>
      <c r="F1904" s="2">
        <v>9.8369999999999997</v>
      </c>
      <c r="G1904" s="2">
        <v>149630.60699999999</v>
      </c>
      <c r="H1904" s="21">
        <f t="shared" si="29"/>
        <v>0</v>
      </c>
      <c r="I1904" s="13"/>
      <c r="J1904" s="13"/>
      <c r="K1904" s="13"/>
    </row>
    <row r="1905" spans="2:11" ht="13.5" x14ac:dyDescent="0.35">
      <c r="B1905" s="3">
        <v>44781</v>
      </c>
      <c r="C1905" s="2">
        <v>9.89</v>
      </c>
      <c r="D1905" s="2">
        <v>6.9172000000000002</v>
      </c>
      <c r="E1905" s="2">
        <v>59862</v>
      </c>
      <c r="F1905" s="2">
        <v>9.85</v>
      </c>
      <c r="G1905" s="2">
        <v>589640.69999999995</v>
      </c>
      <c r="H1905" s="21">
        <f t="shared" si="29"/>
        <v>5.0709791784723677E-3</v>
      </c>
      <c r="I1905" s="13"/>
      <c r="J1905" s="13"/>
      <c r="K1905" s="13"/>
    </row>
    <row r="1906" spans="2:11" ht="13.5" x14ac:dyDescent="0.35">
      <c r="B1906" s="3">
        <v>44782</v>
      </c>
      <c r="C1906" s="2">
        <v>10.039999999999999</v>
      </c>
      <c r="D1906" s="2">
        <v>7.0221</v>
      </c>
      <c r="E1906" s="2">
        <v>15876</v>
      </c>
      <c r="F1906" s="2">
        <v>9.9949999999999992</v>
      </c>
      <c r="G1906" s="2">
        <v>158680.62</v>
      </c>
      <c r="H1906" s="21">
        <f t="shared" si="29"/>
        <v>1.5165095703463796E-2</v>
      </c>
      <c r="I1906" s="13"/>
      <c r="J1906" s="13"/>
      <c r="K1906" s="13"/>
    </row>
    <row r="1907" spans="2:11" ht="13.5" x14ac:dyDescent="0.35">
      <c r="B1907" s="3">
        <v>44783</v>
      </c>
      <c r="C1907" s="2">
        <v>10</v>
      </c>
      <c r="D1907" s="2">
        <v>6.9942000000000002</v>
      </c>
      <c r="E1907" s="2">
        <v>20324</v>
      </c>
      <c r="F1907" s="2">
        <v>10.055999999999999</v>
      </c>
      <c r="G1907" s="2">
        <v>204378.144</v>
      </c>
      <c r="H1907" s="21">
        <f t="shared" si="29"/>
        <v>-3.9731704191053692E-3</v>
      </c>
      <c r="I1907" s="13"/>
      <c r="J1907" s="13"/>
      <c r="K1907" s="13"/>
    </row>
    <row r="1908" spans="2:11" ht="13.5" x14ac:dyDescent="0.35">
      <c r="B1908" s="3">
        <v>44784</v>
      </c>
      <c r="C1908" s="2">
        <v>10</v>
      </c>
      <c r="D1908" s="2">
        <v>6.9942000000000002</v>
      </c>
      <c r="E1908" s="2">
        <v>6892</v>
      </c>
      <c r="F1908" s="2">
        <v>10.064</v>
      </c>
      <c r="G1908" s="2">
        <v>69361.088000000003</v>
      </c>
      <c r="H1908" s="21">
        <f t="shared" si="29"/>
        <v>0</v>
      </c>
      <c r="I1908" s="13"/>
      <c r="J1908" s="13"/>
      <c r="K1908" s="13"/>
    </row>
    <row r="1909" spans="2:11" ht="13.5" x14ac:dyDescent="0.35">
      <c r="B1909" s="3">
        <v>44785</v>
      </c>
      <c r="C1909" s="2">
        <v>10.1</v>
      </c>
      <c r="D1909" s="2">
        <v>7.0640999999999998</v>
      </c>
      <c r="E1909" s="2">
        <v>8596</v>
      </c>
      <c r="F1909" s="2">
        <v>10.066000000000001</v>
      </c>
      <c r="G1909" s="2">
        <v>86527.335999999996</v>
      </c>
      <c r="H1909" s="21">
        <f t="shared" si="29"/>
        <v>9.9939950244487749E-3</v>
      </c>
      <c r="I1909" s="13"/>
      <c r="J1909" s="13"/>
      <c r="K1909" s="13"/>
    </row>
    <row r="1910" spans="2:11" ht="13.5" x14ac:dyDescent="0.35">
      <c r="B1910" s="3">
        <v>44788</v>
      </c>
      <c r="C1910" s="2">
        <v>10.37</v>
      </c>
      <c r="D1910" s="2">
        <v>7.2530000000000001</v>
      </c>
      <c r="E1910" s="2">
        <v>13489</v>
      </c>
      <c r="F1910" s="2">
        <v>10.275</v>
      </c>
      <c r="G1910" s="2">
        <v>138599.47500000001</v>
      </c>
      <c r="H1910" s="21">
        <f t="shared" si="29"/>
        <v>2.6740844552030733E-2</v>
      </c>
      <c r="I1910" s="13"/>
      <c r="J1910" s="13"/>
      <c r="K1910" s="13"/>
    </row>
    <row r="1911" spans="2:11" ht="13.5" x14ac:dyDescent="0.35">
      <c r="B1911" s="3">
        <v>44789</v>
      </c>
      <c r="C1911" s="2">
        <v>10.3</v>
      </c>
      <c r="D1911" s="2">
        <v>7.2039999999999997</v>
      </c>
      <c r="E1911" s="2">
        <v>7398</v>
      </c>
      <c r="F1911" s="2">
        <v>10.332000000000001</v>
      </c>
      <c r="G1911" s="2">
        <v>76436.135999999999</v>
      </c>
      <c r="H1911" s="21">
        <f t="shared" si="29"/>
        <v>-6.7558251757893805E-3</v>
      </c>
      <c r="I1911" s="13"/>
      <c r="J1911" s="13"/>
      <c r="K1911" s="13"/>
    </row>
    <row r="1912" spans="2:11" ht="13.5" x14ac:dyDescent="0.35">
      <c r="B1912" s="3">
        <v>44790</v>
      </c>
      <c r="C1912" s="2">
        <v>10.19</v>
      </c>
      <c r="D1912" s="2">
        <v>7.1271000000000004</v>
      </c>
      <c r="E1912" s="2">
        <v>4394</v>
      </c>
      <c r="F1912" s="2">
        <v>10.231999999999999</v>
      </c>
      <c r="G1912" s="2">
        <v>44959.408000000003</v>
      </c>
      <c r="H1912" s="21">
        <f t="shared" si="29"/>
        <v>-1.067462520821756E-2</v>
      </c>
      <c r="I1912" s="13"/>
      <c r="J1912" s="13"/>
      <c r="K1912" s="13"/>
    </row>
    <row r="1913" spans="2:11" ht="13.5" x14ac:dyDescent="0.35">
      <c r="B1913" s="3">
        <v>44791</v>
      </c>
      <c r="C1913" s="2">
        <v>10.199999999999999</v>
      </c>
      <c r="D1913" s="2">
        <v>7.1341000000000001</v>
      </c>
      <c r="E1913" s="2">
        <v>38047</v>
      </c>
      <c r="F1913" s="2">
        <v>10.205</v>
      </c>
      <c r="G1913" s="2">
        <v>388269.63500000001</v>
      </c>
      <c r="H1913" s="21">
        <f t="shared" si="29"/>
        <v>9.821666596511445E-4</v>
      </c>
      <c r="I1913" s="13"/>
      <c r="J1913" s="13"/>
      <c r="K1913" s="13"/>
    </row>
    <row r="1914" spans="2:11" ht="13.5" x14ac:dyDescent="0.35">
      <c r="B1914" s="3">
        <v>44792</v>
      </c>
      <c r="C1914" s="2">
        <v>10.220000000000001</v>
      </c>
      <c r="D1914" s="2">
        <v>7.1479999999999997</v>
      </c>
      <c r="E1914" s="2">
        <v>10405</v>
      </c>
      <c r="F1914" s="2">
        <v>10.287000000000001</v>
      </c>
      <c r="G1914" s="2">
        <v>107036.235</v>
      </c>
      <c r="H1914" s="21">
        <f t="shared" si="29"/>
        <v>1.9483887245762715E-3</v>
      </c>
      <c r="I1914" s="13"/>
      <c r="J1914" s="13"/>
      <c r="K1914" s="13"/>
    </row>
    <row r="1915" spans="2:11" ht="13.5" x14ac:dyDescent="0.35">
      <c r="B1915" s="3">
        <v>44795</v>
      </c>
      <c r="C1915" s="2">
        <v>8.25</v>
      </c>
      <c r="D1915" s="2">
        <v>7.2126999999999999</v>
      </c>
      <c r="E1915" s="2">
        <v>20625</v>
      </c>
      <c r="F1915" s="2">
        <v>8.3019999999999996</v>
      </c>
      <c r="G1915" s="2">
        <v>171228.75</v>
      </c>
      <c r="H1915" s="21">
        <f t="shared" si="29"/>
        <v>9.0514829322887805E-3</v>
      </c>
      <c r="I1915" s="13"/>
      <c r="J1915" s="13"/>
      <c r="K1915" s="13"/>
    </row>
    <row r="1916" spans="2:11" ht="13.5" x14ac:dyDescent="0.35">
      <c r="B1916" s="3">
        <v>44796</v>
      </c>
      <c r="C1916" s="2">
        <v>8.24</v>
      </c>
      <c r="D1916" s="2">
        <v>7.2039999999999997</v>
      </c>
      <c r="E1916" s="2">
        <v>8057</v>
      </c>
      <c r="F1916" s="2">
        <v>8.2070000000000007</v>
      </c>
      <c r="G1916" s="2">
        <v>66123.798999999999</v>
      </c>
      <c r="H1916" s="21">
        <f t="shared" si="29"/>
        <v>-1.2062057204653114E-3</v>
      </c>
      <c r="I1916" s="13"/>
      <c r="J1916" s="13"/>
      <c r="K1916" s="13"/>
    </row>
    <row r="1917" spans="2:11" ht="13.5" x14ac:dyDescent="0.35">
      <c r="B1917" s="3">
        <v>44797</v>
      </c>
      <c r="C1917" s="2">
        <v>8.15</v>
      </c>
      <c r="D1917" s="2">
        <v>7.1253000000000002</v>
      </c>
      <c r="E1917" s="2">
        <v>5224</v>
      </c>
      <c r="F1917" s="2">
        <v>8.1850000000000005</v>
      </c>
      <c r="G1917" s="2">
        <v>42758.44</v>
      </c>
      <c r="H1917" s="21">
        <f t="shared" si="29"/>
        <v>-1.0924486396446356E-2</v>
      </c>
      <c r="I1917" s="13"/>
      <c r="J1917" s="13"/>
      <c r="K1917" s="13"/>
    </row>
    <row r="1918" spans="2:11" ht="13.5" x14ac:dyDescent="0.35">
      <c r="B1918" s="3">
        <v>44798</v>
      </c>
      <c r="C1918" s="2">
        <v>8.1999999999999993</v>
      </c>
      <c r="D1918" s="2">
        <v>7.1689999999999996</v>
      </c>
      <c r="E1918" s="2">
        <v>4468</v>
      </c>
      <c r="F1918" s="2">
        <v>8.1530000000000005</v>
      </c>
      <c r="G1918" s="2">
        <v>36427.603999999999</v>
      </c>
      <c r="H1918" s="21">
        <f t="shared" si="29"/>
        <v>6.1330750985922567E-3</v>
      </c>
      <c r="I1918" s="13"/>
      <c r="J1918" s="13"/>
      <c r="K1918" s="13"/>
    </row>
    <row r="1919" spans="2:11" ht="13.5" x14ac:dyDescent="0.35">
      <c r="B1919" s="3">
        <v>44799</v>
      </c>
      <c r="C1919" s="2">
        <v>8.15</v>
      </c>
      <c r="D1919" s="2">
        <v>7.1253000000000002</v>
      </c>
      <c r="E1919" s="2">
        <v>7150</v>
      </c>
      <c r="F1919" s="2">
        <v>8.1579999999999995</v>
      </c>
      <c r="G1919" s="2">
        <v>58329.7</v>
      </c>
      <c r="H1919" s="21">
        <f t="shared" si="29"/>
        <v>-6.095689775421873E-3</v>
      </c>
      <c r="I1919" s="13"/>
      <c r="J1919" s="13"/>
      <c r="K1919" s="13"/>
    </row>
    <row r="1920" spans="2:11" ht="13.5" x14ac:dyDescent="0.35">
      <c r="B1920" s="3">
        <v>44802</v>
      </c>
      <c r="C1920" s="2">
        <v>8.15</v>
      </c>
      <c r="D1920" s="2">
        <v>7.1253000000000002</v>
      </c>
      <c r="E1920" s="2">
        <v>5300</v>
      </c>
      <c r="F1920" s="2">
        <v>8.173</v>
      </c>
      <c r="G1920" s="2">
        <v>43316.9</v>
      </c>
      <c r="H1920" s="21">
        <f t="shared" si="29"/>
        <v>0</v>
      </c>
      <c r="I1920" s="13"/>
      <c r="J1920" s="13"/>
      <c r="K1920" s="13"/>
    </row>
    <row r="1921" spans="2:11" ht="13.5" x14ac:dyDescent="0.35">
      <c r="B1921" s="3">
        <v>44803</v>
      </c>
      <c r="C1921" s="2">
        <v>8.19</v>
      </c>
      <c r="D1921" s="2">
        <v>7.1603000000000003</v>
      </c>
      <c r="E1921" s="2">
        <v>18152</v>
      </c>
      <c r="F1921" s="2">
        <v>8.1820000000000004</v>
      </c>
      <c r="G1921" s="2">
        <v>148519.66399999999</v>
      </c>
      <c r="H1921" s="21">
        <f t="shared" si="29"/>
        <v>4.912073877591139E-3</v>
      </c>
      <c r="I1921" s="13"/>
      <c r="J1921" s="13"/>
      <c r="K1921" s="13"/>
    </row>
    <row r="1922" spans="2:11" ht="13.5" x14ac:dyDescent="0.35">
      <c r="B1922" s="3">
        <v>44804</v>
      </c>
      <c r="C1922" s="2">
        <v>8.18</v>
      </c>
      <c r="D1922" s="2">
        <v>7.1515000000000004</v>
      </c>
      <c r="E1922" s="2">
        <v>3370</v>
      </c>
      <c r="F1922" s="2">
        <v>8.1620000000000008</v>
      </c>
      <c r="G1922" s="2">
        <v>27505.94</v>
      </c>
      <c r="H1922" s="21">
        <f t="shared" si="29"/>
        <v>-1.2289987849670989E-3</v>
      </c>
      <c r="I1922" s="13"/>
      <c r="J1922" s="13"/>
      <c r="K1922" s="13"/>
    </row>
    <row r="1923" spans="2:11" ht="13.5" x14ac:dyDescent="0.35">
      <c r="B1923" s="3">
        <v>44805</v>
      </c>
      <c r="C1923" s="2">
        <v>8.4</v>
      </c>
      <c r="D1923" s="2">
        <v>7.3438999999999997</v>
      </c>
      <c r="E1923" s="2">
        <v>489280</v>
      </c>
      <c r="F1923" s="2">
        <v>8.2479999999999993</v>
      </c>
      <c r="G1923" s="2">
        <v>4035581.44</v>
      </c>
      <c r="H1923" s="21">
        <f t="shared" si="29"/>
        <v>2.6903446829336396E-2</v>
      </c>
      <c r="I1923" s="13"/>
      <c r="J1923" s="13"/>
      <c r="K1923" s="13"/>
    </row>
    <row r="1924" spans="2:11" ht="13.5" x14ac:dyDescent="0.35">
      <c r="B1924" s="3">
        <v>44806</v>
      </c>
      <c r="C1924" s="2">
        <v>8.6</v>
      </c>
      <c r="D1924" s="2">
        <v>7.5186999999999999</v>
      </c>
      <c r="E1924" s="2">
        <v>611336</v>
      </c>
      <c r="F1924" s="2">
        <v>8.4540000000000006</v>
      </c>
      <c r="G1924" s="2">
        <v>5168234.5439999998</v>
      </c>
      <c r="H1924" s="21">
        <f t="shared" si="29"/>
        <v>2.3802067021609811E-2</v>
      </c>
      <c r="I1924" s="13"/>
      <c r="J1924" s="13"/>
      <c r="K1924" s="13"/>
    </row>
    <row r="1925" spans="2:11" ht="13.5" x14ac:dyDescent="0.35">
      <c r="B1925" s="3">
        <v>44809</v>
      </c>
      <c r="C1925" s="2">
        <v>8.5</v>
      </c>
      <c r="D1925" s="2">
        <v>7.4313000000000002</v>
      </c>
      <c r="E1925" s="2">
        <v>78216</v>
      </c>
      <c r="F1925" s="2">
        <v>8.5790000000000006</v>
      </c>
      <c r="G1925" s="2">
        <v>671015.06400000001</v>
      </c>
      <c r="H1925" s="21">
        <f t="shared" si="29"/>
        <v>-1.1624349954114368E-2</v>
      </c>
      <c r="I1925" s="13"/>
      <c r="J1925" s="13"/>
      <c r="K1925" s="13"/>
    </row>
    <row r="1926" spans="2:11" ht="13.5" x14ac:dyDescent="0.35">
      <c r="B1926" s="3">
        <v>44810</v>
      </c>
      <c r="C1926" s="2">
        <v>8.85</v>
      </c>
      <c r="D1926" s="2">
        <v>7.7373000000000003</v>
      </c>
      <c r="E1926" s="2">
        <v>256696</v>
      </c>
      <c r="F1926" s="2">
        <v>8.6639999999999997</v>
      </c>
      <c r="G1926" s="2">
        <v>2224014.1439999999</v>
      </c>
      <c r="H1926" s="21">
        <f t="shared" si="29"/>
        <v>4.1177182996245613E-2</v>
      </c>
      <c r="I1926" s="13"/>
      <c r="J1926" s="13"/>
      <c r="K1926" s="13"/>
    </row>
    <row r="1927" spans="2:11" ht="13.5" x14ac:dyDescent="0.35">
      <c r="B1927" s="3">
        <v>44811</v>
      </c>
      <c r="C1927" s="2">
        <v>8.8000000000000007</v>
      </c>
      <c r="D1927" s="2">
        <v>7.6936</v>
      </c>
      <c r="E1927" s="2">
        <v>20252</v>
      </c>
      <c r="F1927" s="2">
        <v>8.7929999999999993</v>
      </c>
      <c r="G1927" s="2">
        <v>178075.83600000001</v>
      </c>
      <c r="H1927" s="21">
        <f t="shared" ref="H1927:H1990" si="30">(D1927-D1926)/D1926</f>
        <v>-5.6479650524085007E-3</v>
      </c>
      <c r="I1927" s="13"/>
      <c r="J1927" s="13"/>
      <c r="K1927" s="13"/>
    </row>
    <row r="1928" spans="2:11" ht="13.5" x14ac:dyDescent="0.35">
      <c r="B1928" s="3">
        <v>44812</v>
      </c>
      <c r="C1928" s="2">
        <v>9</v>
      </c>
      <c r="D1928" s="2">
        <v>7.8684000000000003</v>
      </c>
      <c r="E1928" s="2">
        <v>171017</v>
      </c>
      <c r="F1928" s="2">
        <v>8.8740000000000006</v>
      </c>
      <c r="G1928" s="2">
        <v>1517604.858</v>
      </c>
      <c r="H1928" s="21">
        <f t="shared" si="30"/>
        <v>2.2720183009254484E-2</v>
      </c>
      <c r="I1928" s="13"/>
      <c r="J1928" s="13"/>
      <c r="K1928" s="13"/>
    </row>
    <row r="1929" spans="2:11" ht="13.5" x14ac:dyDescent="0.35">
      <c r="B1929" s="3">
        <v>44813</v>
      </c>
      <c r="C1929" s="2">
        <v>9.0500000000000007</v>
      </c>
      <c r="D1929" s="2">
        <v>7.9122000000000003</v>
      </c>
      <c r="E1929" s="2">
        <v>277011</v>
      </c>
      <c r="F1929" s="2">
        <v>9.0009999999999994</v>
      </c>
      <c r="G1929" s="2">
        <v>2493376.0109999999</v>
      </c>
      <c r="H1929" s="21">
        <f t="shared" si="30"/>
        <v>5.5665700777794798E-3</v>
      </c>
      <c r="I1929" s="13"/>
      <c r="J1929" s="13"/>
      <c r="K1929" s="13"/>
    </row>
    <row r="1930" spans="2:11" ht="13.5" x14ac:dyDescent="0.35">
      <c r="B1930" s="3">
        <v>44816</v>
      </c>
      <c r="C1930" s="2">
        <v>9.23</v>
      </c>
      <c r="D1930" s="2">
        <v>8.0694999999999997</v>
      </c>
      <c r="E1930" s="2">
        <v>82477</v>
      </c>
      <c r="F1930" s="2">
        <v>9.2089999999999996</v>
      </c>
      <c r="G1930" s="2">
        <v>759530.69299999997</v>
      </c>
      <c r="H1930" s="21">
        <f t="shared" si="30"/>
        <v>1.98806905791056E-2</v>
      </c>
      <c r="I1930" s="13"/>
      <c r="J1930" s="13"/>
      <c r="K1930" s="13"/>
    </row>
    <row r="1931" spans="2:11" ht="13.5" x14ac:dyDescent="0.35">
      <c r="B1931" s="3">
        <v>44817</v>
      </c>
      <c r="C1931" s="2">
        <v>9.4</v>
      </c>
      <c r="D1931" s="2">
        <v>8.2181999999999995</v>
      </c>
      <c r="E1931" s="2">
        <v>74387</v>
      </c>
      <c r="F1931" s="2">
        <v>9.3510000000000009</v>
      </c>
      <c r="G1931" s="2">
        <v>695592.83700000006</v>
      </c>
      <c r="H1931" s="21">
        <f t="shared" si="30"/>
        <v>1.8427411859470826E-2</v>
      </c>
      <c r="I1931" s="13"/>
      <c r="J1931" s="13"/>
      <c r="K1931" s="13"/>
    </row>
    <row r="1932" spans="2:11" ht="13.5" x14ac:dyDescent="0.35">
      <c r="B1932" s="3">
        <v>44818</v>
      </c>
      <c r="C1932" s="2">
        <v>9.3800000000000008</v>
      </c>
      <c r="D1932" s="2">
        <v>8.2006999999999994</v>
      </c>
      <c r="E1932" s="2">
        <v>158787</v>
      </c>
      <c r="F1932" s="2">
        <v>9.4190000000000005</v>
      </c>
      <c r="G1932" s="2">
        <v>1495614.753</v>
      </c>
      <c r="H1932" s="21">
        <f t="shared" si="30"/>
        <v>-2.1294200676547264E-3</v>
      </c>
      <c r="I1932" s="13"/>
      <c r="J1932" s="13"/>
      <c r="K1932" s="13"/>
    </row>
    <row r="1933" spans="2:11" ht="13.5" x14ac:dyDescent="0.35">
      <c r="B1933" s="3">
        <v>44819</v>
      </c>
      <c r="C1933" s="2">
        <v>9.24</v>
      </c>
      <c r="D1933" s="2">
        <v>8.0783000000000005</v>
      </c>
      <c r="E1933" s="2">
        <v>101927</v>
      </c>
      <c r="F1933" s="2">
        <v>9.2789999999999999</v>
      </c>
      <c r="G1933" s="2">
        <v>945780.63300000003</v>
      </c>
      <c r="H1933" s="21">
        <f t="shared" si="30"/>
        <v>-1.4925555135537083E-2</v>
      </c>
      <c r="I1933" s="13"/>
      <c r="J1933" s="13"/>
      <c r="K1933" s="13"/>
    </row>
    <row r="1934" spans="2:11" ht="13.5" x14ac:dyDescent="0.35">
      <c r="B1934" s="3">
        <v>44820</v>
      </c>
      <c r="C1934" s="2">
        <v>9.3000000000000007</v>
      </c>
      <c r="D1934" s="2">
        <v>8.1306999999999992</v>
      </c>
      <c r="E1934" s="2">
        <v>191890</v>
      </c>
      <c r="F1934" s="2">
        <v>9.1999999999999993</v>
      </c>
      <c r="G1934" s="2">
        <v>1765388</v>
      </c>
      <c r="H1934" s="21">
        <f t="shared" si="30"/>
        <v>6.4865132515502851E-3</v>
      </c>
      <c r="I1934" s="13"/>
      <c r="J1934" s="13"/>
      <c r="K1934" s="13"/>
    </row>
    <row r="1935" spans="2:11" ht="13.5" x14ac:dyDescent="0.35">
      <c r="B1935" s="3">
        <v>44823</v>
      </c>
      <c r="C1935" s="2">
        <v>9.3000000000000007</v>
      </c>
      <c r="D1935" s="2">
        <v>8.1306999999999992</v>
      </c>
      <c r="E1935" s="2">
        <v>91731</v>
      </c>
      <c r="F1935" s="2">
        <v>9.2750000000000004</v>
      </c>
      <c r="G1935" s="2">
        <v>850805.02500000002</v>
      </c>
      <c r="H1935" s="21">
        <f t="shared" si="30"/>
        <v>0</v>
      </c>
      <c r="I1935" s="13"/>
      <c r="J1935" s="13"/>
      <c r="K1935" s="13"/>
    </row>
    <row r="1936" spans="2:11" ht="13.5" x14ac:dyDescent="0.35">
      <c r="B1936" s="3">
        <v>44824</v>
      </c>
      <c r="C1936" s="2">
        <v>9.33</v>
      </c>
      <c r="D1936" s="2">
        <v>8.157</v>
      </c>
      <c r="E1936" s="2">
        <v>16028</v>
      </c>
      <c r="F1936" s="2">
        <v>9.2919999999999998</v>
      </c>
      <c r="G1936" s="2">
        <v>148932.17600000001</v>
      </c>
      <c r="H1936" s="21">
        <f t="shared" si="30"/>
        <v>3.2346538428426681E-3</v>
      </c>
      <c r="I1936" s="13"/>
      <c r="J1936" s="13"/>
      <c r="K1936" s="13"/>
    </row>
    <row r="1937" spans="2:11" ht="13.5" x14ac:dyDescent="0.35">
      <c r="B1937" s="3">
        <v>44825</v>
      </c>
      <c r="C1937" s="2">
        <v>9.4600000000000009</v>
      </c>
      <c r="D1937" s="2">
        <v>8.2706</v>
      </c>
      <c r="E1937" s="2">
        <v>371216</v>
      </c>
      <c r="F1937" s="2">
        <v>9.3309999999999995</v>
      </c>
      <c r="G1937" s="2">
        <v>3463816.4959999998</v>
      </c>
      <c r="H1937" s="21">
        <f t="shared" si="30"/>
        <v>1.392668873360303E-2</v>
      </c>
      <c r="I1937" s="13"/>
      <c r="J1937" s="13"/>
      <c r="K1937" s="13"/>
    </row>
    <row r="1938" spans="2:11" ht="13.5" x14ac:dyDescent="0.35">
      <c r="B1938" s="3">
        <v>44826</v>
      </c>
      <c r="C1938" s="2">
        <v>9.4499999999999993</v>
      </c>
      <c r="D1938" s="2">
        <v>8.2619000000000007</v>
      </c>
      <c r="E1938" s="2">
        <v>298625</v>
      </c>
      <c r="F1938" s="2">
        <v>9.39</v>
      </c>
      <c r="G1938" s="2">
        <v>2804088.75</v>
      </c>
      <c r="H1938" s="21">
        <f t="shared" si="30"/>
        <v>-1.0519188450655653E-3</v>
      </c>
      <c r="I1938" s="13"/>
      <c r="J1938" s="13"/>
      <c r="K1938" s="13"/>
    </row>
    <row r="1939" spans="2:11" ht="13.5" x14ac:dyDescent="0.35">
      <c r="B1939" s="3">
        <v>44827</v>
      </c>
      <c r="C1939" s="2">
        <v>9.5500000000000007</v>
      </c>
      <c r="D1939" s="2">
        <v>8.3492999999999995</v>
      </c>
      <c r="E1939" s="2">
        <v>78947</v>
      </c>
      <c r="F1939" s="2">
        <v>9.4640000000000004</v>
      </c>
      <c r="G1939" s="2">
        <v>747154.40800000005</v>
      </c>
      <c r="H1939" s="21">
        <f t="shared" si="30"/>
        <v>1.057868044880703E-2</v>
      </c>
      <c r="I1939" s="13"/>
      <c r="J1939" s="13"/>
      <c r="K1939" s="13"/>
    </row>
    <row r="1940" spans="2:11" ht="13.5" x14ac:dyDescent="0.35">
      <c r="B1940" s="3">
        <v>44830</v>
      </c>
      <c r="C1940" s="2">
        <v>9.74</v>
      </c>
      <c r="D1940" s="2">
        <v>8.5153999999999996</v>
      </c>
      <c r="E1940" s="2">
        <v>116901</v>
      </c>
      <c r="F1940" s="2">
        <v>9.6489999999999991</v>
      </c>
      <c r="G1940" s="2">
        <v>1127977.7490000001</v>
      </c>
      <c r="H1940" s="21">
        <f t="shared" si="30"/>
        <v>1.9893883319559741E-2</v>
      </c>
      <c r="I1940" s="13"/>
      <c r="J1940" s="13"/>
      <c r="K1940" s="13"/>
    </row>
    <row r="1941" spans="2:11" ht="13.5" x14ac:dyDescent="0.35">
      <c r="B1941" s="3">
        <v>44831</v>
      </c>
      <c r="C1941" s="2">
        <v>9.67</v>
      </c>
      <c r="D1941" s="2">
        <v>8.4542000000000002</v>
      </c>
      <c r="E1941" s="2">
        <v>91810</v>
      </c>
      <c r="F1941" s="2">
        <v>9.7260000000000009</v>
      </c>
      <c r="G1941" s="2">
        <v>892944.06</v>
      </c>
      <c r="H1941" s="21">
        <f t="shared" si="30"/>
        <v>-7.1869788853136055E-3</v>
      </c>
      <c r="I1941" s="13"/>
      <c r="J1941" s="13"/>
      <c r="K1941" s="13"/>
    </row>
    <row r="1942" spans="2:11" ht="13.5" x14ac:dyDescent="0.35">
      <c r="B1942" s="3">
        <v>44832</v>
      </c>
      <c r="C1942" s="2">
        <v>9.7799999999999994</v>
      </c>
      <c r="D1942" s="2">
        <v>8.5503999999999998</v>
      </c>
      <c r="E1942" s="2">
        <v>239487</v>
      </c>
      <c r="F1942" s="2">
        <v>9.5510000000000002</v>
      </c>
      <c r="G1942" s="2">
        <v>2287340.3369999998</v>
      </c>
      <c r="H1942" s="21">
        <f t="shared" si="30"/>
        <v>1.1378959570391003E-2</v>
      </c>
      <c r="I1942" s="13"/>
      <c r="J1942" s="13"/>
      <c r="K1942" s="13"/>
    </row>
    <row r="1943" spans="2:11" ht="13.5" x14ac:dyDescent="0.35">
      <c r="B1943" s="3">
        <v>44833</v>
      </c>
      <c r="C1943" s="2">
        <v>9.7899999999999991</v>
      </c>
      <c r="D1943" s="2">
        <v>8.5591000000000008</v>
      </c>
      <c r="E1943" s="2">
        <v>316157</v>
      </c>
      <c r="F1943" s="2">
        <v>9.7560000000000002</v>
      </c>
      <c r="G1943" s="2">
        <v>3084427.6919999998</v>
      </c>
      <c r="H1943" s="21">
        <f t="shared" si="30"/>
        <v>1.0174962574851516E-3</v>
      </c>
      <c r="I1943" s="13"/>
      <c r="J1943" s="13"/>
      <c r="K1943" s="13"/>
    </row>
    <row r="1944" spans="2:11" ht="13.5" x14ac:dyDescent="0.35">
      <c r="B1944" s="3">
        <v>44834</v>
      </c>
      <c r="C1944" s="2">
        <v>9.6999999999999993</v>
      </c>
      <c r="D1944" s="2">
        <v>8.4803999999999995</v>
      </c>
      <c r="E1944" s="2">
        <v>51051</v>
      </c>
      <c r="F1944" s="2">
        <v>9.7759999999999998</v>
      </c>
      <c r="G1944" s="2">
        <v>499074.576</v>
      </c>
      <c r="H1944" s="21">
        <f t="shared" si="30"/>
        <v>-9.1948919863071247E-3</v>
      </c>
      <c r="I1944" s="13"/>
      <c r="J1944" s="13"/>
      <c r="K1944" s="13"/>
    </row>
    <row r="1945" spans="2:11" ht="13.5" x14ac:dyDescent="0.35">
      <c r="B1945" s="3">
        <v>44837</v>
      </c>
      <c r="C1945" s="2">
        <v>9.7200000000000006</v>
      </c>
      <c r="D1945" s="2">
        <v>8.4978999999999996</v>
      </c>
      <c r="E1945" s="2">
        <v>23709</v>
      </c>
      <c r="F1945" s="2">
        <v>9.7530000000000001</v>
      </c>
      <c r="G1945" s="2">
        <v>231233.87700000001</v>
      </c>
      <c r="H1945" s="21">
        <f t="shared" si="30"/>
        <v>2.0635819065138524E-3</v>
      </c>
      <c r="I1945" s="13"/>
      <c r="J1945" s="13"/>
      <c r="K1945" s="13"/>
    </row>
    <row r="1946" spans="2:11" ht="13.5" x14ac:dyDescent="0.35">
      <c r="B1946" s="3">
        <v>44838</v>
      </c>
      <c r="C1946" s="2">
        <v>9.8000000000000007</v>
      </c>
      <c r="D1946" s="2">
        <v>8.5678999999999998</v>
      </c>
      <c r="E1946" s="2">
        <v>331263</v>
      </c>
      <c r="F1946" s="2">
        <v>9.7650000000000006</v>
      </c>
      <c r="G1946" s="2">
        <v>3234783.1949999998</v>
      </c>
      <c r="H1946" s="21">
        <f t="shared" si="30"/>
        <v>8.2373292225138318E-3</v>
      </c>
      <c r="I1946" s="13"/>
      <c r="J1946" s="13"/>
      <c r="K1946" s="13"/>
    </row>
    <row r="1947" spans="2:11" ht="13.5" x14ac:dyDescent="0.35">
      <c r="B1947" s="3">
        <v>44839</v>
      </c>
      <c r="C1947" s="2">
        <v>9.82</v>
      </c>
      <c r="D1947" s="2">
        <v>8.5853000000000002</v>
      </c>
      <c r="E1947" s="2">
        <v>248129</v>
      </c>
      <c r="F1947" s="2">
        <v>9.8019999999999996</v>
      </c>
      <c r="G1947" s="2">
        <v>2432160.4580000001</v>
      </c>
      <c r="H1947" s="21">
        <f t="shared" si="30"/>
        <v>2.0308360274980224E-3</v>
      </c>
      <c r="I1947" s="13"/>
      <c r="J1947" s="13"/>
      <c r="K1947" s="13"/>
    </row>
    <row r="1948" spans="2:11" ht="13.5" x14ac:dyDescent="0.35">
      <c r="B1948" s="3">
        <v>44840</v>
      </c>
      <c r="C1948" s="2">
        <v>9.75</v>
      </c>
      <c r="D1948" s="2">
        <v>8.5241000000000007</v>
      </c>
      <c r="E1948" s="2">
        <v>1337800</v>
      </c>
      <c r="F1948" s="2">
        <v>9.9440000000000008</v>
      </c>
      <c r="G1948" s="2">
        <v>13303083.199999999</v>
      </c>
      <c r="H1948" s="21">
        <f t="shared" si="30"/>
        <v>-7.1284637694663524E-3</v>
      </c>
      <c r="I1948" s="13"/>
      <c r="J1948" s="13"/>
      <c r="K1948" s="13"/>
    </row>
    <row r="1949" spans="2:11" ht="13.5" x14ac:dyDescent="0.35">
      <c r="B1949" s="3">
        <v>44841</v>
      </c>
      <c r="C1949" s="2">
        <v>9.5</v>
      </c>
      <c r="D1949" s="2">
        <v>8.3056000000000001</v>
      </c>
      <c r="E1949" s="2">
        <v>113880</v>
      </c>
      <c r="F1949" s="2">
        <v>9.5190000000000001</v>
      </c>
      <c r="G1949" s="2">
        <v>1084023.72</v>
      </c>
      <c r="H1949" s="21">
        <f t="shared" si="30"/>
        <v>-2.563320467849985E-2</v>
      </c>
      <c r="I1949" s="13"/>
      <c r="J1949" s="13"/>
      <c r="K1949" s="13"/>
    </row>
    <row r="1950" spans="2:11" ht="13.5" x14ac:dyDescent="0.35">
      <c r="B1950" s="3">
        <v>44844</v>
      </c>
      <c r="C1950" s="2">
        <v>9.6</v>
      </c>
      <c r="D1950" s="2">
        <v>8.3930000000000007</v>
      </c>
      <c r="E1950" s="2">
        <v>94472</v>
      </c>
      <c r="F1950" s="2">
        <v>9.4990000000000006</v>
      </c>
      <c r="G1950" s="2">
        <v>897389.52800000005</v>
      </c>
      <c r="H1950" s="21">
        <f t="shared" si="30"/>
        <v>1.0523020612598799E-2</v>
      </c>
      <c r="I1950" s="13"/>
      <c r="J1950" s="13"/>
      <c r="K1950" s="13"/>
    </row>
    <row r="1951" spans="2:11" ht="13.5" x14ac:dyDescent="0.35">
      <c r="B1951" s="3">
        <v>44845</v>
      </c>
      <c r="C1951" s="2">
        <v>9.6</v>
      </c>
      <c r="D1951" s="2">
        <v>8.3930000000000007</v>
      </c>
      <c r="E1951" s="2">
        <v>126988</v>
      </c>
      <c r="F1951" s="2">
        <v>9.5719999999999992</v>
      </c>
      <c r="G1951" s="2">
        <v>1215529.1359999999</v>
      </c>
      <c r="H1951" s="21">
        <f t="shared" si="30"/>
        <v>0</v>
      </c>
      <c r="I1951" s="13"/>
      <c r="J1951" s="13"/>
      <c r="K1951" s="13"/>
    </row>
    <row r="1952" spans="2:11" ht="13.5" x14ac:dyDescent="0.35">
      <c r="B1952" s="3">
        <v>44846</v>
      </c>
      <c r="C1952" s="2">
        <v>9.65</v>
      </c>
      <c r="D1952" s="2">
        <v>8.4367000000000001</v>
      </c>
      <c r="E1952" s="2">
        <v>11859</v>
      </c>
      <c r="F1952" s="2">
        <v>9.6890000000000001</v>
      </c>
      <c r="G1952" s="2">
        <v>114901.851</v>
      </c>
      <c r="H1952" s="21">
        <f t="shared" si="30"/>
        <v>5.2067198856188971E-3</v>
      </c>
      <c r="I1952" s="13"/>
      <c r="J1952" s="13"/>
      <c r="K1952" s="13"/>
    </row>
    <row r="1953" spans="2:11" ht="13.5" x14ac:dyDescent="0.35">
      <c r="B1953" s="3">
        <v>44847</v>
      </c>
      <c r="C1953" s="2">
        <v>9.65</v>
      </c>
      <c r="D1953" s="2">
        <v>8.4367000000000001</v>
      </c>
      <c r="E1953" s="2">
        <v>3798</v>
      </c>
      <c r="F1953" s="2">
        <v>9.7189999999999994</v>
      </c>
      <c r="G1953" s="2">
        <v>36912.762000000002</v>
      </c>
      <c r="H1953" s="21">
        <f t="shared" si="30"/>
        <v>0</v>
      </c>
      <c r="I1953" s="13"/>
      <c r="J1953" s="13"/>
      <c r="K1953" s="13"/>
    </row>
    <row r="1954" spans="2:11" ht="13.5" x14ac:dyDescent="0.35">
      <c r="B1954" s="3">
        <v>44848</v>
      </c>
      <c r="C1954" s="2">
        <v>9.75</v>
      </c>
      <c r="D1954" s="2">
        <v>8.5241000000000007</v>
      </c>
      <c r="E1954" s="2">
        <v>232811</v>
      </c>
      <c r="F1954" s="2">
        <v>9.7070000000000007</v>
      </c>
      <c r="G1954" s="2">
        <v>2259896.3769999999</v>
      </c>
      <c r="H1954" s="21">
        <f t="shared" si="30"/>
        <v>1.0359500752664026E-2</v>
      </c>
      <c r="I1954" s="13"/>
      <c r="J1954" s="13"/>
      <c r="K1954" s="13"/>
    </row>
    <row r="1955" spans="2:11" ht="13.5" x14ac:dyDescent="0.35">
      <c r="B1955" s="3">
        <v>44851</v>
      </c>
      <c r="C1955" s="2">
        <v>9.85</v>
      </c>
      <c r="D1955" s="2">
        <v>8.6115999999999993</v>
      </c>
      <c r="E1955" s="2">
        <v>420153</v>
      </c>
      <c r="F1955" s="2">
        <v>9.8260000000000005</v>
      </c>
      <c r="G1955" s="2">
        <v>4128423.378</v>
      </c>
      <c r="H1955" s="21">
        <f t="shared" si="30"/>
        <v>1.0265013315188533E-2</v>
      </c>
      <c r="I1955" s="13"/>
      <c r="J1955" s="13"/>
      <c r="K1955" s="13"/>
    </row>
    <row r="1956" spans="2:11" ht="13.5" x14ac:dyDescent="0.35">
      <c r="B1956" s="3">
        <v>44852</v>
      </c>
      <c r="C1956" s="2">
        <v>9.7899999999999991</v>
      </c>
      <c r="D1956" s="2">
        <v>8.5591000000000008</v>
      </c>
      <c r="E1956" s="2">
        <v>50683</v>
      </c>
      <c r="F1956" s="2">
        <v>9.7569999999999997</v>
      </c>
      <c r="G1956" s="2">
        <v>494514.03100000002</v>
      </c>
      <c r="H1956" s="21">
        <f t="shared" si="30"/>
        <v>-6.0964280737607927E-3</v>
      </c>
      <c r="I1956" s="13"/>
      <c r="J1956" s="13"/>
      <c r="K1956" s="13"/>
    </row>
    <row r="1957" spans="2:11" ht="13.5" x14ac:dyDescent="0.35">
      <c r="B1957" s="3">
        <v>44853</v>
      </c>
      <c r="C1957" s="2">
        <v>9.6999999999999993</v>
      </c>
      <c r="D1957" s="2">
        <v>8.4803999999999995</v>
      </c>
      <c r="E1957" s="2">
        <v>7532</v>
      </c>
      <c r="F1957" s="2">
        <v>9.6660000000000004</v>
      </c>
      <c r="G1957" s="2">
        <v>72804.312000000005</v>
      </c>
      <c r="H1957" s="21">
        <f t="shared" si="30"/>
        <v>-9.1948919863071247E-3</v>
      </c>
      <c r="I1957" s="13"/>
      <c r="J1957" s="13"/>
      <c r="K1957" s="13"/>
    </row>
    <row r="1958" spans="2:11" ht="13.5" x14ac:dyDescent="0.35">
      <c r="B1958" s="3">
        <v>44854</v>
      </c>
      <c r="C1958" s="2">
        <v>9.7200000000000006</v>
      </c>
      <c r="D1958" s="2">
        <v>8.4978999999999996</v>
      </c>
      <c r="E1958" s="2">
        <v>290916</v>
      </c>
      <c r="F1958" s="2">
        <v>9.7870000000000008</v>
      </c>
      <c r="G1958" s="2">
        <v>2847194.892</v>
      </c>
      <c r="H1958" s="21">
        <f t="shared" si="30"/>
        <v>2.0635819065138524E-3</v>
      </c>
      <c r="I1958" s="13"/>
      <c r="J1958" s="13"/>
      <c r="K1958" s="13"/>
    </row>
    <row r="1959" spans="2:11" ht="13.5" x14ac:dyDescent="0.35">
      <c r="B1959" s="3">
        <v>44855</v>
      </c>
      <c r="C1959" s="2">
        <v>9.6999999999999993</v>
      </c>
      <c r="D1959" s="2">
        <v>8.4803999999999995</v>
      </c>
      <c r="E1959" s="2">
        <v>4488</v>
      </c>
      <c r="F1959" s="2">
        <v>9.7360000000000007</v>
      </c>
      <c r="G1959" s="2">
        <v>43695.167999999998</v>
      </c>
      <c r="H1959" s="21">
        <f t="shared" si="30"/>
        <v>-2.059332305628458E-3</v>
      </c>
      <c r="I1959" s="13"/>
      <c r="J1959" s="13"/>
      <c r="K1959" s="13"/>
    </row>
    <row r="1960" spans="2:11" ht="13.5" x14ac:dyDescent="0.35">
      <c r="B1960" s="3">
        <v>44858</v>
      </c>
      <c r="C1960" s="2">
        <v>9.69</v>
      </c>
      <c r="D1960" s="2">
        <v>8.4717000000000002</v>
      </c>
      <c r="E1960" s="2">
        <v>1251</v>
      </c>
      <c r="F1960" s="2">
        <v>9.69</v>
      </c>
      <c r="G1960" s="2">
        <v>12122.19</v>
      </c>
      <c r="H1960" s="21">
        <f t="shared" si="30"/>
        <v>-1.0258950049525097E-3</v>
      </c>
      <c r="I1960" s="13"/>
      <c r="J1960" s="13"/>
      <c r="K1960" s="13"/>
    </row>
    <row r="1961" spans="2:11" ht="13.5" x14ac:dyDescent="0.35">
      <c r="B1961" s="3">
        <v>44859</v>
      </c>
      <c r="C1961" s="2">
        <v>9.69</v>
      </c>
      <c r="D1961" s="2">
        <v>8.4717000000000002</v>
      </c>
      <c r="E1961" s="2">
        <v>37224</v>
      </c>
      <c r="F1961" s="2">
        <v>9.6760000000000002</v>
      </c>
      <c r="G1961" s="2">
        <v>360179.424</v>
      </c>
      <c r="H1961" s="21">
        <f t="shared" si="30"/>
        <v>0</v>
      </c>
      <c r="I1961" s="13"/>
      <c r="J1961" s="13"/>
      <c r="K1961" s="13"/>
    </row>
    <row r="1962" spans="2:11" ht="13.5" x14ac:dyDescent="0.35">
      <c r="B1962" s="3">
        <v>44860</v>
      </c>
      <c r="C1962" s="2">
        <v>9.65</v>
      </c>
      <c r="D1962" s="2">
        <v>8.4367000000000001</v>
      </c>
      <c r="E1962" s="2">
        <v>3585</v>
      </c>
      <c r="F1962" s="2">
        <v>9.6389999999999993</v>
      </c>
      <c r="G1962" s="2">
        <v>34555.815000000002</v>
      </c>
      <c r="H1962" s="21">
        <f t="shared" si="30"/>
        <v>-4.131402197905986E-3</v>
      </c>
      <c r="I1962" s="13"/>
      <c r="J1962" s="13"/>
      <c r="K1962" s="13"/>
    </row>
    <row r="1963" spans="2:11" ht="13.5" x14ac:dyDescent="0.35">
      <c r="B1963" s="3">
        <v>44861</v>
      </c>
      <c r="C1963" s="2">
        <v>9.64</v>
      </c>
      <c r="D1963" s="2">
        <v>8.4280000000000008</v>
      </c>
      <c r="E1963" s="2">
        <v>82539</v>
      </c>
      <c r="F1963" s="2">
        <v>9.6010000000000009</v>
      </c>
      <c r="G1963" s="2">
        <v>792456.93900000001</v>
      </c>
      <c r="H1963" s="21">
        <f t="shared" si="30"/>
        <v>-1.0312088849904896E-3</v>
      </c>
      <c r="I1963" s="13"/>
      <c r="J1963" s="13"/>
      <c r="K1963" s="13"/>
    </row>
    <row r="1964" spans="2:11" ht="13.5" x14ac:dyDescent="0.35">
      <c r="B1964" s="3">
        <v>44862</v>
      </c>
      <c r="C1964" s="2">
        <v>9.58</v>
      </c>
      <c r="D1964" s="2">
        <v>8.3755000000000006</v>
      </c>
      <c r="E1964" s="2">
        <v>13048</v>
      </c>
      <c r="F1964" s="2">
        <v>9.5969999999999995</v>
      </c>
      <c r="G1964" s="2">
        <v>125221.656</v>
      </c>
      <c r="H1964" s="21">
        <f t="shared" si="30"/>
        <v>-6.2292358803986954E-3</v>
      </c>
      <c r="I1964" s="13"/>
      <c r="J1964" s="13"/>
      <c r="K1964" s="13"/>
    </row>
    <row r="1965" spans="2:11" ht="13.5" x14ac:dyDescent="0.35">
      <c r="B1965" s="3">
        <v>44865</v>
      </c>
      <c r="C1965" s="2">
        <v>9.4</v>
      </c>
      <c r="D1965" s="2">
        <v>8.2181999999999995</v>
      </c>
      <c r="E1965" s="2">
        <v>14763</v>
      </c>
      <c r="F1965" s="2">
        <v>9.4139999999999997</v>
      </c>
      <c r="G1965" s="2">
        <v>138978.88200000001</v>
      </c>
      <c r="H1965" s="21">
        <f t="shared" si="30"/>
        <v>-1.8780968300400106E-2</v>
      </c>
      <c r="I1965" s="13"/>
      <c r="J1965" s="13"/>
      <c r="K1965" s="13"/>
    </row>
    <row r="1966" spans="2:11" ht="13.5" x14ac:dyDescent="0.35">
      <c r="B1966" s="3">
        <v>44866</v>
      </c>
      <c r="C1966" s="2">
        <v>9.5</v>
      </c>
      <c r="D1966" s="2">
        <v>8.3056000000000001</v>
      </c>
      <c r="E1966" s="2">
        <v>26173</v>
      </c>
      <c r="F1966" s="2">
        <v>9.4269999999999996</v>
      </c>
      <c r="G1966" s="2">
        <v>246732.87100000001</v>
      </c>
      <c r="H1966" s="21">
        <f t="shared" si="30"/>
        <v>1.0634932223601347E-2</v>
      </c>
      <c r="I1966" s="13"/>
      <c r="J1966" s="13"/>
      <c r="K1966" s="13"/>
    </row>
    <row r="1967" spans="2:11" ht="13.5" x14ac:dyDescent="0.35">
      <c r="B1967" s="3">
        <v>44867</v>
      </c>
      <c r="C1967" s="2">
        <v>9.4</v>
      </c>
      <c r="D1967" s="2">
        <v>8.2181999999999995</v>
      </c>
      <c r="E1967" s="2">
        <v>2952</v>
      </c>
      <c r="F1967" s="2">
        <v>9.4049999999999994</v>
      </c>
      <c r="G1967" s="2">
        <v>27763.56</v>
      </c>
      <c r="H1967" s="21">
        <f t="shared" si="30"/>
        <v>-1.0523020612598799E-2</v>
      </c>
      <c r="I1967" s="13"/>
      <c r="J1967" s="13"/>
      <c r="K1967" s="13"/>
    </row>
    <row r="1968" spans="2:11" ht="13.5" x14ac:dyDescent="0.35">
      <c r="B1968" s="3">
        <v>44868</v>
      </c>
      <c r="C1968" s="2">
        <v>9.5399999999999991</v>
      </c>
      <c r="D1968" s="2">
        <v>8.3406000000000002</v>
      </c>
      <c r="E1968" s="2">
        <v>37641</v>
      </c>
      <c r="F1968" s="2">
        <v>9.3930000000000007</v>
      </c>
      <c r="G1968" s="2">
        <v>353561.913</v>
      </c>
      <c r="H1968" s="21">
        <f t="shared" si="30"/>
        <v>1.48937723589108E-2</v>
      </c>
      <c r="I1968" s="13"/>
      <c r="J1968" s="13"/>
      <c r="K1968" s="13"/>
    </row>
    <row r="1969" spans="2:11" ht="13.5" x14ac:dyDescent="0.35">
      <c r="B1969" s="3">
        <v>44869</v>
      </c>
      <c r="C1969" s="2">
        <v>9.5</v>
      </c>
      <c r="D1969" s="2">
        <v>8.3056000000000001</v>
      </c>
      <c r="E1969" s="2">
        <v>37456</v>
      </c>
      <c r="F1969" s="2">
        <v>9.4930000000000003</v>
      </c>
      <c r="G1969" s="2">
        <v>355569.80800000002</v>
      </c>
      <c r="H1969" s="21">
        <f t="shared" si="30"/>
        <v>-4.1963407908304131E-3</v>
      </c>
      <c r="I1969" s="13"/>
      <c r="J1969" s="13"/>
      <c r="K1969" s="13"/>
    </row>
    <row r="1970" spans="2:11" ht="13.5" x14ac:dyDescent="0.35">
      <c r="B1970" s="3">
        <v>44872</v>
      </c>
      <c r="C1970" s="2">
        <v>9.49</v>
      </c>
      <c r="D1970" s="2">
        <v>8.2967999999999993</v>
      </c>
      <c r="E1970" s="2">
        <v>7103</v>
      </c>
      <c r="F1970" s="2">
        <v>9.4410000000000007</v>
      </c>
      <c r="G1970" s="2">
        <v>67059.422999999995</v>
      </c>
      <c r="H1970" s="21">
        <f t="shared" si="30"/>
        <v>-1.0595261028704497E-3</v>
      </c>
      <c r="I1970" s="13"/>
      <c r="J1970" s="13"/>
      <c r="K1970" s="13"/>
    </row>
    <row r="1971" spans="2:11" ht="13.5" x14ac:dyDescent="0.35">
      <c r="B1971" s="3">
        <v>44873</v>
      </c>
      <c r="C1971" s="2">
        <v>9.4600000000000009</v>
      </c>
      <c r="D1971" s="2">
        <v>8.2706</v>
      </c>
      <c r="E1971" s="2">
        <v>19483</v>
      </c>
      <c r="F1971" s="2">
        <v>9.4290000000000003</v>
      </c>
      <c r="G1971" s="2">
        <v>183705.20699999999</v>
      </c>
      <c r="H1971" s="21">
        <f t="shared" si="30"/>
        <v>-3.1578439880435034E-3</v>
      </c>
      <c r="I1971" s="13"/>
      <c r="J1971" s="13"/>
      <c r="K1971" s="13"/>
    </row>
    <row r="1972" spans="2:11" ht="13.5" x14ac:dyDescent="0.35">
      <c r="B1972" s="3">
        <v>44874</v>
      </c>
      <c r="C1972" s="2">
        <v>9.4</v>
      </c>
      <c r="D1972" s="2">
        <v>8.2181999999999995</v>
      </c>
      <c r="E1972" s="2">
        <v>14180</v>
      </c>
      <c r="F1972" s="2">
        <v>9.3919999999999995</v>
      </c>
      <c r="G1972" s="2">
        <v>133178.56</v>
      </c>
      <c r="H1972" s="21">
        <f t="shared" si="30"/>
        <v>-6.3356951128092816E-3</v>
      </c>
      <c r="I1972" s="13"/>
      <c r="J1972" s="13"/>
      <c r="K1972" s="13"/>
    </row>
    <row r="1973" spans="2:11" ht="13.5" x14ac:dyDescent="0.35">
      <c r="B1973" s="3">
        <v>44875</v>
      </c>
      <c r="C1973" s="2">
        <v>9.39</v>
      </c>
      <c r="D1973" s="2">
        <v>8.2094000000000005</v>
      </c>
      <c r="E1973" s="2">
        <v>9239</v>
      </c>
      <c r="F1973" s="2">
        <v>9.3670000000000009</v>
      </c>
      <c r="G1973" s="2">
        <v>86541.713000000003</v>
      </c>
      <c r="H1973" s="21">
        <f t="shared" si="30"/>
        <v>-1.0707940911633973E-3</v>
      </c>
      <c r="I1973" s="13"/>
      <c r="J1973" s="13"/>
      <c r="K1973" s="13"/>
    </row>
    <row r="1974" spans="2:11" ht="13.5" x14ac:dyDescent="0.35">
      <c r="B1974" s="3">
        <v>44876</v>
      </c>
      <c r="C1974" s="2">
        <v>9.3000000000000007</v>
      </c>
      <c r="D1974" s="2">
        <v>8.1306999999999992</v>
      </c>
      <c r="E1974" s="2">
        <v>22497</v>
      </c>
      <c r="F1974" s="2">
        <v>9.3019999999999996</v>
      </c>
      <c r="G1974" s="2">
        <v>209267.09400000001</v>
      </c>
      <c r="H1974" s="21">
        <f t="shared" si="30"/>
        <v>-9.5865714912175461E-3</v>
      </c>
      <c r="I1974" s="13"/>
      <c r="J1974" s="13"/>
      <c r="K1974" s="13"/>
    </row>
    <row r="1975" spans="2:11" ht="13.5" x14ac:dyDescent="0.35">
      <c r="B1975" s="3">
        <v>44879</v>
      </c>
      <c r="C1975" s="2">
        <v>9.39</v>
      </c>
      <c r="D1975" s="2">
        <v>8.2094000000000005</v>
      </c>
      <c r="E1975" s="2">
        <v>20703</v>
      </c>
      <c r="F1975" s="2">
        <v>9.3119999999999994</v>
      </c>
      <c r="G1975" s="2">
        <v>192786.33600000001</v>
      </c>
      <c r="H1975" s="21">
        <f t="shared" si="30"/>
        <v>9.6793634004453902E-3</v>
      </c>
      <c r="I1975" s="13"/>
      <c r="J1975" s="13"/>
      <c r="K1975" s="13"/>
    </row>
    <row r="1976" spans="2:11" ht="13.5" x14ac:dyDescent="0.35">
      <c r="B1976" s="3">
        <v>44880</v>
      </c>
      <c r="C1976" s="2">
        <v>9.3800000000000008</v>
      </c>
      <c r="D1976" s="2">
        <v>8.2006999999999994</v>
      </c>
      <c r="E1976" s="2">
        <v>14376</v>
      </c>
      <c r="F1976" s="2">
        <v>9.2959999999999994</v>
      </c>
      <c r="G1976" s="2">
        <v>133639.296</v>
      </c>
      <c r="H1976" s="21">
        <f t="shared" si="30"/>
        <v>-1.0597607620533827E-3</v>
      </c>
      <c r="I1976" s="13"/>
      <c r="J1976" s="13"/>
      <c r="K1976" s="13"/>
    </row>
    <row r="1977" spans="2:11" ht="13.5" x14ac:dyDescent="0.35">
      <c r="B1977" s="3">
        <v>44881</v>
      </c>
      <c r="C1977" s="2">
        <v>9.3000000000000007</v>
      </c>
      <c r="D1977" s="2">
        <v>8.1306999999999992</v>
      </c>
      <c r="E1977" s="2">
        <v>9578</v>
      </c>
      <c r="F1977" s="2">
        <v>9.1980000000000004</v>
      </c>
      <c r="G1977" s="2">
        <v>88098.444000000003</v>
      </c>
      <c r="H1977" s="21">
        <f t="shared" si="30"/>
        <v>-8.5358566951602051E-3</v>
      </c>
      <c r="I1977" s="13"/>
      <c r="J1977" s="13"/>
      <c r="K1977" s="13"/>
    </row>
    <row r="1978" spans="2:11" ht="13.5" x14ac:dyDescent="0.35">
      <c r="B1978" s="3">
        <v>44882</v>
      </c>
      <c r="C1978" s="2">
        <v>9.1999999999999993</v>
      </c>
      <c r="D1978" s="2">
        <v>8.0433000000000003</v>
      </c>
      <c r="E1978" s="2">
        <v>6503</v>
      </c>
      <c r="F1978" s="2">
        <v>9.2010000000000005</v>
      </c>
      <c r="G1978" s="2">
        <v>59834.103000000003</v>
      </c>
      <c r="H1978" s="21">
        <f t="shared" si="30"/>
        <v>-1.0749381972031784E-2</v>
      </c>
      <c r="I1978" s="13"/>
      <c r="J1978" s="13"/>
      <c r="K1978" s="13"/>
    </row>
    <row r="1979" spans="2:11" ht="13.5" x14ac:dyDescent="0.35">
      <c r="B1979" s="3">
        <v>44883</v>
      </c>
      <c r="C1979" s="2">
        <v>9.3699999999999992</v>
      </c>
      <c r="D1979" s="2">
        <v>8.1919000000000004</v>
      </c>
      <c r="E1979" s="2">
        <v>16155</v>
      </c>
      <c r="F1979" s="2">
        <v>9.3130000000000006</v>
      </c>
      <c r="G1979" s="2">
        <v>150451.51500000001</v>
      </c>
      <c r="H1979" s="21">
        <f t="shared" si="30"/>
        <v>1.8475004040630096E-2</v>
      </c>
      <c r="I1979" s="13"/>
      <c r="J1979" s="13"/>
      <c r="K1979" s="13"/>
    </row>
    <row r="1980" spans="2:11" ht="13.5" x14ac:dyDescent="0.35">
      <c r="B1980" s="3">
        <v>44886</v>
      </c>
      <c r="C1980" s="2">
        <v>9.0500000000000007</v>
      </c>
      <c r="D1980" s="2">
        <v>7.9122000000000003</v>
      </c>
      <c r="E1980" s="2">
        <v>32992</v>
      </c>
      <c r="F1980" s="2">
        <v>9.2780000000000005</v>
      </c>
      <c r="G1980" s="2">
        <v>306099.77600000001</v>
      </c>
      <c r="H1980" s="21">
        <f t="shared" si="30"/>
        <v>-3.4143483196816371E-2</v>
      </c>
      <c r="I1980" s="13"/>
      <c r="J1980" s="13"/>
      <c r="K1980" s="13"/>
    </row>
    <row r="1981" spans="2:11" ht="13.5" x14ac:dyDescent="0.35">
      <c r="B1981" s="3">
        <v>44887</v>
      </c>
      <c r="C1981" s="2">
        <v>9.1999999999999993</v>
      </c>
      <c r="D1981" s="2">
        <v>8.0433000000000003</v>
      </c>
      <c r="E1981" s="2">
        <v>119414</v>
      </c>
      <c r="F1981" s="2">
        <v>8.9640000000000004</v>
      </c>
      <c r="G1981" s="2">
        <v>1070427.0959999999</v>
      </c>
      <c r="H1981" s="21">
        <f t="shared" si="30"/>
        <v>1.6569348600894818E-2</v>
      </c>
      <c r="I1981" s="13"/>
      <c r="J1981" s="13"/>
      <c r="K1981" s="13"/>
    </row>
    <row r="1982" spans="2:11" ht="13.5" x14ac:dyDescent="0.35">
      <c r="B1982" s="3">
        <v>44888</v>
      </c>
      <c r="C1982" s="2">
        <v>9.1999999999999993</v>
      </c>
      <c r="D1982" s="2">
        <v>8.0433000000000003</v>
      </c>
      <c r="E1982" s="2">
        <v>3842</v>
      </c>
      <c r="F1982" s="2">
        <v>9.0860000000000003</v>
      </c>
      <c r="G1982" s="2">
        <v>34908.411999999997</v>
      </c>
      <c r="H1982" s="21">
        <f t="shared" si="30"/>
        <v>0</v>
      </c>
      <c r="I1982" s="13"/>
      <c r="J1982" s="13"/>
      <c r="K1982" s="13"/>
    </row>
    <row r="1983" spans="2:11" ht="13.5" x14ac:dyDescent="0.35">
      <c r="B1983" s="3">
        <v>44889</v>
      </c>
      <c r="C1983" s="2">
        <v>9.1999999999999993</v>
      </c>
      <c r="D1983" s="2">
        <v>8.0433000000000003</v>
      </c>
      <c r="E1983" s="2">
        <v>1897</v>
      </c>
      <c r="F1983" s="2">
        <v>9.1150000000000002</v>
      </c>
      <c r="G1983" s="2">
        <v>17291.154999999999</v>
      </c>
      <c r="H1983" s="21">
        <f t="shared" si="30"/>
        <v>0</v>
      </c>
      <c r="I1983" s="13"/>
      <c r="J1983" s="13"/>
      <c r="K1983" s="13"/>
    </row>
    <row r="1984" spans="2:11" ht="13.5" x14ac:dyDescent="0.35">
      <c r="B1984" s="3">
        <v>44890</v>
      </c>
      <c r="C1984" s="2">
        <v>9.14</v>
      </c>
      <c r="D1984" s="2">
        <v>7.9908000000000001</v>
      </c>
      <c r="E1984" s="2">
        <v>7885</v>
      </c>
      <c r="F1984" s="2">
        <v>9.0779999999999994</v>
      </c>
      <c r="G1984" s="2">
        <v>71580.03</v>
      </c>
      <c r="H1984" s="21">
        <f t="shared" si="30"/>
        <v>-6.5271716832643583E-3</v>
      </c>
      <c r="I1984" s="13"/>
      <c r="J1984" s="13"/>
      <c r="K1984" s="13"/>
    </row>
    <row r="1985" spans="2:11" ht="13.5" x14ac:dyDescent="0.35">
      <c r="B1985" s="3">
        <v>44893</v>
      </c>
      <c r="C1985" s="2">
        <v>9.1300000000000008</v>
      </c>
      <c r="D1985" s="2">
        <v>7.9821</v>
      </c>
      <c r="E1985" s="2">
        <v>1325</v>
      </c>
      <c r="F1985" s="2">
        <v>9.1050000000000004</v>
      </c>
      <c r="G1985" s="2">
        <v>12064.125</v>
      </c>
      <c r="H1985" s="21">
        <f t="shared" si="30"/>
        <v>-1.0887520648746249E-3</v>
      </c>
      <c r="I1985" s="13"/>
      <c r="J1985" s="13"/>
      <c r="K1985" s="13"/>
    </row>
    <row r="1986" spans="2:11" ht="13.5" x14ac:dyDescent="0.35">
      <c r="B1986" s="3">
        <v>44894</v>
      </c>
      <c r="C1986" s="2">
        <v>9.0500000000000007</v>
      </c>
      <c r="D1986" s="2">
        <v>7.9122000000000003</v>
      </c>
      <c r="E1986" s="2">
        <v>9541</v>
      </c>
      <c r="F1986" s="2">
        <v>9.0690000000000008</v>
      </c>
      <c r="G1986" s="2">
        <v>86527.328999999998</v>
      </c>
      <c r="H1986" s="21">
        <f t="shared" si="30"/>
        <v>-8.7570939978200753E-3</v>
      </c>
      <c r="I1986" s="13"/>
      <c r="J1986" s="13"/>
      <c r="K1986" s="13"/>
    </row>
    <row r="1987" spans="2:11" ht="13.5" x14ac:dyDescent="0.35">
      <c r="B1987" s="3">
        <v>44895</v>
      </c>
      <c r="C1987" s="2">
        <v>9</v>
      </c>
      <c r="D1987" s="2">
        <v>7.8684000000000003</v>
      </c>
      <c r="E1987" s="2">
        <v>8010</v>
      </c>
      <c r="F1987" s="2">
        <v>9.0039999999999996</v>
      </c>
      <c r="G1987" s="2">
        <v>72122.039999999994</v>
      </c>
      <c r="H1987" s="21">
        <f t="shared" si="30"/>
        <v>-5.5357549101387807E-3</v>
      </c>
      <c r="I1987" s="13"/>
      <c r="J1987" s="13"/>
      <c r="K1987" s="13"/>
    </row>
    <row r="1988" spans="2:11" ht="13.5" x14ac:dyDescent="0.35">
      <c r="B1988" s="3">
        <v>44896</v>
      </c>
      <c r="C1988" s="2">
        <v>9.1</v>
      </c>
      <c r="D1988" s="2">
        <v>7.9558999999999997</v>
      </c>
      <c r="E1988" s="2">
        <v>11469</v>
      </c>
      <c r="F1988" s="2">
        <v>9.0709999999999997</v>
      </c>
      <c r="G1988" s="2">
        <v>104035.299</v>
      </c>
      <c r="H1988" s="21">
        <f t="shared" si="30"/>
        <v>1.1120431091454356E-2</v>
      </c>
      <c r="I1988" s="13"/>
      <c r="J1988" s="13"/>
      <c r="K1988" s="13"/>
    </row>
    <row r="1989" spans="2:11" ht="13.5" x14ac:dyDescent="0.35">
      <c r="B1989" s="3">
        <v>44897</v>
      </c>
      <c r="C1989" s="2">
        <v>9.25</v>
      </c>
      <c r="D1989" s="2">
        <v>8.0869999999999997</v>
      </c>
      <c r="E1989" s="2">
        <v>13435</v>
      </c>
      <c r="F1989" s="2">
        <v>9.0909999999999993</v>
      </c>
      <c r="G1989" s="2">
        <v>122137.58500000001</v>
      </c>
      <c r="H1989" s="21">
        <f t="shared" si="30"/>
        <v>1.6478336831785217E-2</v>
      </c>
      <c r="I1989" s="13"/>
      <c r="J1989" s="13"/>
      <c r="K1989" s="13"/>
    </row>
    <row r="1990" spans="2:11" ht="13.5" x14ac:dyDescent="0.35">
      <c r="B1990" s="3">
        <v>44900</v>
      </c>
      <c r="C1990" s="2">
        <v>9.1</v>
      </c>
      <c r="D1990" s="2">
        <v>7.9558999999999997</v>
      </c>
      <c r="E1990" s="2">
        <v>802</v>
      </c>
      <c r="F1990" s="2">
        <v>9.0180000000000007</v>
      </c>
      <c r="G1990" s="2">
        <v>7232.4359999999997</v>
      </c>
      <c r="H1990" s="21">
        <f t="shared" si="30"/>
        <v>-1.6211203165574378E-2</v>
      </c>
      <c r="I1990" s="13"/>
      <c r="J1990" s="13"/>
      <c r="K1990" s="13"/>
    </row>
    <row r="1991" spans="2:11" ht="13.5" x14ac:dyDescent="0.35">
      <c r="B1991" s="3">
        <v>44901</v>
      </c>
      <c r="C1991" s="2">
        <v>9.1</v>
      </c>
      <c r="D1991" s="2">
        <v>7.9558999999999997</v>
      </c>
      <c r="E1991" s="2">
        <v>10152</v>
      </c>
      <c r="F1991" s="2">
        <v>9.0109999999999992</v>
      </c>
      <c r="G1991" s="2">
        <v>91479.672000000006</v>
      </c>
      <c r="H1991" s="21">
        <f t="shared" ref="H1991:H2054" si="31">(D1991-D1990)/D1990</f>
        <v>0</v>
      </c>
      <c r="I1991" s="13"/>
      <c r="J1991" s="13"/>
      <c r="K1991" s="13"/>
    </row>
    <row r="1992" spans="2:11" ht="13.5" x14ac:dyDescent="0.35">
      <c r="B1992" s="3">
        <v>44902</v>
      </c>
      <c r="C1992" s="2">
        <v>9.09</v>
      </c>
      <c r="D1992" s="2">
        <v>7.9470999999999998</v>
      </c>
      <c r="E1992" s="2">
        <v>232</v>
      </c>
      <c r="F1992" s="2">
        <v>9.0389999999999997</v>
      </c>
      <c r="G1992" s="2">
        <v>2097.0479999999998</v>
      </c>
      <c r="H1992" s="21">
        <f t="shared" si="31"/>
        <v>-1.1060973617063965E-3</v>
      </c>
      <c r="I1992" s="13"/>
      <c r="J1992" s="13"/>
      <c r="K1992" s="13"/>
    </row>
    <row r="1993" spans="2:11" ht="13.5" x14ac:dyDescent="0.35">
      <c r="B1993" s="3">
        <v>44903</v>
      </c>
      <c r="C1993" s="2">
        <v>9.09</v>
      </c>
      <c r="D1993" s="2">
        <v>7.9470999999999998</v>
      </c>
      <c r="E1993" s="2">
        <v>5379</v>
      </c>
      <c r="F1993" s="2">
        <v>8.9789999999999992</v>
      </c>
      <c r="G1993" s="2">
        <v>48298.040999999997</v>
      </c>
      <c r="H1993" s="21">
        <f t="shared" si="31"/>
        <v>0</v>
      </c>
      <c r="I1993" s="13"/>
      <c r="J1993" s="13"/>
      <c r="K1993" s="13"/>
    </row>
    <row r="1994" spans="2:11" ht="13.5" x14ac:dyDescent="0.35">
      <c r="B1994" s="3">
        <v>44904</v>
      </c>
      <c r="C1994" s="2">
        <v>9.08</v>
      </c>
      <c r="D1994" s="2">
        <v>7.9383999999999997</v>
      </c>
      <c r="E1994" s="2">
        <v>16985</v>
      </c>
      <c r="F1994" s="2">
        <v>9.0069999999999997</v>
      </c>
      <c r="G1994" s="2">
        <v>152983.89499999999</v>
      </c>
      <c r="H1994" s="21">
        <f t="shared" si="31"/>
        <v>-1.0947389613821586E-3</v>
      </c>
      <c r="I1994" s="13"/>
      <c r="J1994" s="13"/>
      <c r="K1994" s="13"/>
    </row>
    <row r="1995" spans="2:11" ht="13.5" x14ac:dyDescent="0.35">
      <c r="B1995" s="3">
        <v>44907</v>
      </c>
      <c r="C1995" s="2">
        <v>9.0299999999999994</v>
      </c>
      <c r="D1995" s="2">
        <v>7.8947000000000003</v>
      </c>
      <c r="E1995" s="2">
        <v>10516</v>
      </c>
      <c r="F1995" s="2">
        <v>8.9939999999999998</v>
      </c>
      <c r="G1995" s="2">
        <v>94580.903999999995</v>
      </c>
      <c r="H1995" s="21">
        <f t="shared" si="31"/>
        <v>-5.5048876347877918E-3</v>
      </c>
      <c r="I1995" s="13"/>
      <c r="J1995" s="13"/>
      <c r="K1995" s="13"/>
    </row>
    <row r="1996" spans="2:11" ht="13.5" x14ac:dyDescent="0.35">
      <c r="B1996" s="3">
        <v>44908</v>
      </c>
      <c r="C1996" s="2">
        <v>9.02</v>
      </c>
      <c r="D1996" s="2">
        <v>7.8859000000000004</v>
      </c>
      <c r="E1996" s="2">
        <v>7488</v>
      </c>
      <c r="F1996" s="2">
        <v>8.9990000000000006</v>
      </c>
      <c r="G1996" s="2">
        <v>67384.512000000002</v>
      </c>
      <c r="H1996" s="21">
        <f t="shared" si="31"/>
        <v>-1.1146718684687093E-3</v>
      </c>
      <c r="I1996" s="13"/>
      <c r="J1996" s="13"/>
      <c r="K1996" s="13"/>
    </row>
    <row r="1997" spans="2:11" ht="13.5" x14ac:dyDescent="0.35">
      <c r="B1997" s="3">
        <v>44909</v>
      </c>
      <c r="C1997" s="2">
        <v>9</v>
      </c>
      <c r="D1997" s="2">
        <v>7.8684000000000003</v>
      </c>
      <c r="E1997" s="2">
        <v>3426</v>
      </c>
      <c r="F1997" s="2">
        <v>8.9700000000000006</v>
      </c>
      <c r="G1997" s="2">
        <v>30731.22</v>
      </c>
      <c r="H1997" s="21">
        <f t="shared" si="31"/>
        <v>-2.2191506359451768E-3</v>
      </c>
      <c r="I1997" s="13"/>
      <c r="J1997" s="13"/>
      <c r="K1997" s="13"/>
    </row>
    <row r="1998" spans="2:11" ht="13.5" x14ac:dyDescent="0.35">
      <c r="B1998" s="3">
        <v>44910</v>
      </c>
      <c r="C1998" s="2">
        <v>9</v>
      </c>
      <c r="D1998" s="2">
        <v>7.8684000000000003</v>
      </c>
      <c r="E1998" s="2">
        <v>50353</v>
      </c>
      <c r="F1998" s="2">
        <v>8.99</v>
      </c>
      <c r="G1998" s="2">
        <v>452673.47</v>
      </c>
      <c r="H1998" s="21">
        <f t="shared" si="31"/>
        <v>0</v>
      </c>
      <c r="I1998" s="13"/>
      <c r="J1998" s="13"/>
      <c r="K1998" s="13"/>
    </row>
    <row r="1999" spans="2:11" ht="13.5" x14ac:dyDescent="0.35">
      <c r="B1999" s="3">
        <v>44911</v>
      </c>
      <c r="C1999" s="2">
        <v>9.0399999999999991</v>
      </c>
      <c r="D1999" s="2">
        <v>7.9034000000000004</v>
      </c>
      <c r="E1999" s="2">
        <v>16394</v>
      </c>
      <c r="F1999" s="2">
        <v>9.0129999999999999</v>
      </c>
      <c r="G1999" s="2">
        <v>147759.122</v>
      </c>
      <c r="H1999" s="21">
        <f t="shared" si="31"/>
        <v>4.4481724365817883E-3</v>
      </c>
      <c r="I1999" s="13"/>
      <c r="J1999" s="13"/>
      <c r="K1999" s="13"/>
    </row>
    <row r="2000" spans="2:11" ht="13.5" x14ac:dyDescent="0.35">
      <c r="B2000" s="3">
        <v>44914</v>
      </c>
      <c r="C2000" s="2">
        <v>9</v>
      </c>
      <c r="D2000" s="2">
        <v>7.8684000000000003</v>
      </c>
      <c r="E2000" s="2">
        <v>1408</v>
      </c>
      <c r="F2000" s="2">
        <v>9.0359999999999996</v>
      </c>
      <c r="G2000" s="2">
        <v>12722.688</v>
      </c>
      <c r="H2000" s="21">
        <f t="shared" si="31"/>
        <v>-4.4284738213933418E-3</v>
      </c>
      <c r="I2000" s="13"/>
      <c r="J2000" s="13"/>
      <c r="K2000" s="13"/>
    </row>
    <row r="2001" spans="2:11" ht="13.5" x14ac:dyDescent="0.35">
      <c r="B2001" s="3">
        <v>44915</v>
      </c>
      <c r="C2001" s="2">
        <v>9.0399999999999991</v>
      </c>
      <c r="D2001" s="2">
        <v>7.9034000000000004</v>
      </c>
      <c r="E2001" s="2">
        <v>3069</v>
      </c>
      <c r="F2001" s="2">
        <v>8.9789999999999992</v>
      </c>
      <c r="G2001" s="2">
        <v>27556.550999999999</v>
      </c>
      <c r="H2001" s="21">
        <f t="shared" si="31"/>
        <v>4.4481724365817883E-3</v>
      </c>
      <c r="I2001" s="13"/>
      <c r="J2001" s="13"/>
      <c r="K2001" s="13"/>
    </row>
    <row r="2002" spans="2:11" ht="13.5" x14ac:dyDescent="0.35">
      <c r="B2002" s="3">
        <v>44916</v>
      </c>
      <c r="C2002" s="2">
        <v>8.9</v>
      </c>
      <c r="D2002" s="2">
        <v>7.7809999999999997</v>
      </c>
      <c r="E2002" s="2">
        <v>6902</v>
      </c>
      <c r="F2002" s="2">
        <v>8.8989999999999991</v>
      </c>
      <c r="G2002" s="2">
        <v>61420.898000000001</v>
      </c>
      <c r="H2002" s="21">
        <f t="shared" si="31"/>
        <v>-1.548700559252989E-2</v>
      </c>
      <c r="I2002" s="13"/>
      <c r="J2002" s="13"/>
      <c r="K2002" s="13"/>
    </row>
    <row r="2003" spans="2:11" ht="13.5" x14ac:dyDescent="0.35">
      <c r="B2003" s="3">
        <v>44917</v>
      </c>
      <c r="C2003" s="2">
        <v>8.98</v>
      </c>
      <c r="D2003" s="2">
        <v>7.851</v>
      </c>
      <c r="E2003" s="2">
        <v>10389</v>
      </c>
      <c r="F2003" s="2">
        <v>8.9139999999999997</v>
      </c>
      <c r="G2003" s="2">
        <v>92607.546000000002</v>
      </c>
      <c r="H2003" s="21">
        <f t="shared" si="31"/>
        <v>8.9962729726256636E-3</v>
      </c>
      <c r="I2003" s="13"/>
      <c r="J2003" s="13"/>
      <c r="K2003" s="13"/>
    </row>
    <row r="2004" spans="2:11" ht="13.5" x14ac:dyDescent="0.35">
      <c r="B2004" s="3">
        <v>44918</v>
      </c>
      <c r="C2004" s="2">
        <v>8.98</v>
      </c>
      <c r="D2004" s="2">
        <v>7.851</v>
      </c>
      <c r="E2004" s="2">
        <v>4224</v>
      </c>
      <c r="F2004" s="2">
        <v>8.91</v>
      </c>
      <c r="G2004" s="2">
        <v>37635.839999999997</v>
      </c>
      <c r="H2004" s="21">
        <f t="shared" si="31"/>
        <v>0</v>
      </c>
      <c r="I2004" s="13"/>
      <c r="J2004" s="13"/>
      <c r="K2004" s="13"/>
    </row>
    <row r="2005" spans="2:11" ht="13.5" x14ac:dyDescent="0.35">
      <c r="B2005" s="3">
        <v>44921</v>
      </c>
      <c r="C2005" s="2">
        <v>8.99</v>
      </c>
      <c r="D2005" s="2">
        <v>7.8597000000000001</v>
      </c>
      <c r="E2005" s="2">
        <v>5679</v>
      </c>
      <c r="F2005" s="2">
        <v>8.9009999999999998</v>
      </c>
      <c r="G2005" s="2">
        <v>50548.779000000002</v>
      </c>
      <c r="H2005" s="21">
        <f t="shared" si="31"/>
        <v>1.1081390905617312E-3</v>
      </c>
      <c r="I2005" s="13"/>
      <c r="J2005" s="13"/>
      <c r="K2005" s="13"/>
    </row>
    <row r="2006" spans="2:11" ht="13.5" x14ac:dyDescent="0.35">
      <c r="B2006" s="3">
        <v>44922</v>
      </c>
      <c r="C2006" s="2">
        <v>9.1999999999999993</v>
      </c>
      <c r="D2006" s="2">
        <v>8.0433000000000003</v>
      </c>
      <c r="E2006" s="2">
        <v>28115</v>
      </c>
      <c r="F2006" s="2">
        <v>9.0489999999999995</v>
      </c>
      <c r="G2006" s="2">
        <v>254412.63500000001</v>
      </c>
      <c r="H2006" s="21">
        <f t="shared" si="31"/>
        <v>2.3359670216420499E-2</v>
      </c>
      <c r="I2006" s="13"/>
      <c r="J2006" s="13"/>
      <c r="K2006" s="13"/>
    </row>
    <row r="2007" spans="2:11" ht="13.5" x14ac:dyDescent="0.35">
      <c r="B2007" s="3">
        <v>44923</v>
      </c>
      <c r="C2007" s="2">
        <v>9.19</v>
      </c>
      <c r="D2007" s="2">
        <v>8.0345999999999993</v>
      </c>
      <c r="E2007" s="2">
        <v>13527</v>
      </c>
      <c r="F2007" s="2">
        <v>9.0760000000000005</v>
      </c>
      <c r="G2007" s="2">
        <v>122771.052</v>
      </c>
      <c r="H2007" s="21">
        <f t="shared" si="31"/>
        <v>-1.08164559322679E-3</v>
      </c>
      <c r="I2007" s="13"/>
      <c r="J2007" s="13"/>
      <c r="K2007" s="13"/>
    </row>
    <row r="2008" spans="2:11" ht="13.5" x14ac:dyDescent="0.35">
      <c r="B2008" s="3">
        <v>44924</v>
      </c>
      <c r="C2008" s="2">
        <v>9.15</v>
      </c>
      <c r="D2008" s="2">
        <v>7.9996</v>
      </c>
      <c r="E2008" s="2">
        <v>15342</v>
      </c>
      <c r="F2008" s="2">
        <v>9.032</v>
      </c>
      <c r="G2008" s="2">
        <v>138568.94399999999</v>
      </c>
      <c r="H2008" s="21">
        <f t="shared" si="31"/>
        <v>-4.3561596096880068E-3</v>
      </c>
      <c r="I2008" s="13"/>
      <c r="J2008" s="13"/>
      <c r="K2008" s="13"/>
    </row>
    <row r="2009" spans="2:11" ht="13.5" x14ac:dyDescent="0.35">
      <c r="B2009" s="3">
        <v>44925</v>
      </c>
      <c r="C2009" s="2">
        <v>9.1</v>
      </c>
      <c r="D2009" s="2">
        <v>7.9558999999999997</v>
      </c>
      <c r="E2009" s="2">
        <v>25019</v>
      </c>
      <c r="F2009" s="2">
        <v>9.0830000000000002</v>
      </c>
      <c r="G2009" s="2">
        <v>227247.57699999999</v>
      </c>
      <c r="H2009" s="21">
        <f t="shared" si="31"/>
        <v>-5.4627731386569693E-3</v>
      </c>
      <c r="I2009" s="13"/>
      <c r="J2009" s="13"/>
      <c r="K2009" s="13"/>
    </row>
    <row r="2010" spans="2:11" ht="13.5" x14ac:dyDescent="0.35">
      <c r="B2010" s="3">
        <v>44928</v>
      </c>
      <c r="C2010" s="2">
        <v>8.93</v>
      </c>
      <c r="D2010" s="2">
        <v>7.8071999999999999</v>
      </c>
      <c r="E2010" s="2">
        <v>2018</v>
      </c>
      <c r="F2010" s="2">
        <v>8.98</v>
      </c>
      <c r="G2010" s="2">
        <v>18121.64</v>
      </c>
      <c r="H2010" s="21">
        <f t="shared" si="31"/>
        <v>-1.8690531555198009E-2</v>
      </c>
      <c r="I2010" s="13"/>
      <c r="J2010" s="13"/>
      <c r="K2010" s="13"/>
    </row>
    <row r="2011" spans="2:11" ht="13.5" x14ac:dyDescent="0.35">
      <c r="B2011" s="3">
        <v>44929</v>
      </c>
      <c r="C2011" s="2">
        <v>8.84</v>
      </c>
      <c r="D2011" s="2">
        <v>7.7286000000000001</v>
      </c>
      <c r="E2011" s="2">
        <v>26552</v>
      </c>
      <c r="F2011" s="2">
        <v>8.84</v>
      </c>
      <c r="G2011" s="2">
        <v>234719.68</v>
      </c>
      <c r="H2011" s="21">
        <f t="shared" si="31"/>
        <v>-1.0067629880110639E-2</v>
      </c>
      <c r="I2011" s="13"/>
      <c r="J2011" s="13"/>
      <c r="K2011" s="13"/>
    </row>
    <row r="2012" spans="2:11" ht="13.5" x14ac:dyDescent="0.35">
      <c r="B2012" s="3">
        <v>44930</v>
      </c>
      <c r="C2012" s="2">
        <v>8.75</v>
      </c>
      <c r="D2012" s="2">
        <v>7.6498999999999997</v>
      </c>
      <c r="E2012" s="2">
        <v>16255</v>
      </c>
      <c r="F2012" s="2">
        <v>8.7929999999999993</v>
      </c>
      <c r="G2012" s="2">
        <v>142930.215</v>
      </c>
      <c r="H2012" s="21">
        <f t="shared" si="31"/>
        <v>-1.0182956809771554E-2</v>
      </c>
      <c r="I2012" s="13"/>
      <c r="J2012" s="13"/>
      <c r="K2012" s="13"/>
    </row>
    <row r="2013" spans="2:11" ht="13.5" x14ac:dyDescent="0.35">
      <c r="B2013" s="3">
        <v>44931</v>
      </c>
      <c r="C2013" s="2">
        <v>8.73</v>
      </c>
      <c r="D2013" s="2">
        <v>7.6323999999999996</v>
      </c>
      <c r="E2013" s="2">
        <v>12795</v>
      </c>
      <c r="F2013" s="2">
        <v>8.7189999999999994</v>
      </c>
      <c r="G2013" s="2">
        <v>111559.605</v>
      </c>
      <c r="H2013" s="21">
        <f t="shared" si="31"/>
        <v>-2.2876116027660586E-3</v>
      </c>
      <c r="I2013" s="13"/>
      <c r="J2013" s="13"/>
      <c r="K2013" s="13"/>
    </row>
    <row r="2014" spans="2:11" ht="13.5" x14ac:dyDescent="0.35">
      <c r="B2014" s="3">
        <v>44932</v>
      </c>
      <c r="C2014" s="2">
        <v>8.7799999999999994</v>
      </c>
      <c r="D2014" s="2">
        <v>7.6760999999999999</v>
      </c>
      <c r="E2014" s="2">
        <v>11623</v>
      </c>
      <c r="F2014" s="2">
        <v>8.6929999999999996</v>
      </c>
      <c r="G2014" s="2">
        <v>101038.739</v>
      </c>
      <c r="H2014" s="21">
        <f t="shared" si="31"/>
        <v>5.7255909019443812E-3</v>
      </c>
      <c r="I2014" s="13"/>
      <c r="J2014" s="13"/>
      <c r="K2014" s="13"/>
    </row>
    <row r="2015" spans="2:11" ht="13.5" x14ac:dyDescent="0.35">
      <c r="B2015" s="3">
        <v>44935</v>
      </c>
      <c r="C2015" s="2">
        <v>8.68</v>
      </c>
      <c r="D2015" s="2">
        <v>7.5887000000000002</v>
      </c>
      <c r="E2015" s="2">
        <v>15629</v>
      </c>
      <c r="F2015" s="2">
        <v>8.6300000000000008</v>
      </c>
      <c r="G2015" s="2">
        <v>134878.26999999999</v>
      </c>
      <c r="H2015" s="21">
        <f t="shared" si="31"/>
        <v>-1.138599028152313E-2</v>
      </c>
      <c r="I2015" s="13"/>
      <c r="J2015" s="13"/>
      <c r="K2015" s="13"/>
    </row>
    <row r="2016" spans="2:11" ht="13.5" x14ac:dyDescent="0.35">
      <c r="B2016" s="3">
        <v>44936</v>
      </c>
      <c r="C2016" s="2">
        <v>8.69</v>
      </c>
      <c r="D2016" s="2">
        <v>7.5974000000000004</v>
      </c>
      <c r="E2016" s="2">
        <v>17085</v>
      </c>
      <c r="F2016" s="2">
        <v>8.6969999999999992</v>
      </c>
      <c r="G2016" s="2">
        <v>148588.245</v>
      </c>
      <c r="H2016" s="21">
        <f t="shared" si="31"/>
        <v>1.1464414194789821E-3</v>
      </c>
      <c r="I2016" s="13"/>
      <c r="J2016" s="13"/>
      <c r="K2016" s="13"/>
    </row>
    <row r="2017" spans="2:11" ht="13.5" x14ac:dyDescent="0.35">
      <c r="B2017" s="3">
        <v>44937</v>
      </c>
      <c r="C2017" s="2">
        <v>8.6</v>
      </c>
      <c r="D2017" s="2">
        <v>7.5186999999999999</v>
      </c>
      <c r="E2017" s="2">
        <v>17645</v>
      </c>
      <c r="F2017" s="2">
        <v>8.5969999999999995</v>
      </c>
      <c r="G2017" s="2">
        <v>151694.065</v>
      </c>
      <c r="H2017" s="21">
        <f t="shared" si="31"/>
        <v>-1.035880696027594E-2</v>
      </c>
      <c r="I2017" s="13"/>
      <c r="J2017" s="13"/>
      <c r="K2017" s="13"/>
    </row>
    <row r="2018" spans="2:11" ht="13.5" x14ac:dyDescent="0.35">
      <c r="B2018" s="3">
        <v>44938</v>
      </c>
      <c r="C2018" s="2">
        <v>8.6</v>
      </c>
      <c r="D2018" s="2">
        <v>7.5186999999999999</v>
      </c>
      <c r="E2018" s="2">
        <v>51253</v>
      </c>
      <c r="F2018" s="2">
        <v>8.4860000000000007</v>
      </c>
      <c r="G2018" s="2">
        <v>434932.95799999998</v>
      </c>
      <c r="H2018" s="21">
        <f t="shared" si="31"/>
        <v>0</v>
      </c>
      <c r="I2018" s="13"/>
      <c r="J2018" s="13"/>
      <c r="K2018" s="13"/>
    </row>
    <row r="2019" spans="2:11" ht="13.5" x14ac:dyDescent="0.35">
      <c r="B2019" s="3">
        <v>44939</v>
      </c>
      <c r="C2019" s="2">
        <v>8.68</v>
      </c>
      <c r="D2019" s="2">
        <v>7.5887000000000002</v>
      </c>
      <c r="E2019" s="2">
        <v>29244</v>
      </c>
      <c r="F2019" s="2">
        <v>8.532</v>
      </c>
      <c r="G2019" s="2">
        <v>249509.80799999999</v>
      </c>
      <c r="H2019" s="21">
        <f t="shared" si="31"/>
        <v>9.3101201005493343E-3</v>
      </c>
      <c r="I2019" s="13"/>
      <c r="J2019" s="13"/>
      <c r="K2019" s="13"/>
    </row>
    <row r="2020" spans="2:11" ht="13.5" x14ac:dyDescent="0.35">
      <c r="B2020" s="3">
        <v>44942</v>
      </c>
      <c r="C2020" s="2">
        <v>8.6199999999999992</v>
      </c>
      <c r="D2020" s="2">
        <v>7.5362</v>
      </c>
      <c r="E2020" s="2">
        <v>59533</v>
      </c>
      <c r="F2020" s="2">
        <v>8.4990000000000006</v>
      </c>
      <c r="G2020" s="2">
        <v>505970.967</v>
      </c>
      <c r="H2020" s="21">
        <f t="shared" si="31"/>
        <v>-6.918180979614455E-3</v>
      </c>
      <c r="I2020" s="13"/>
      <c r="J2020" s="13"/>
      <c r="K2020" s="13"/>
    </row>
    <row r="2021" spans="2:11" ht="13.5" x14ac:dyDescent="0.35">
      <c r="B2021" s="3">
        <v>44943</v>
      </c>
      <c r="C2021" s="2">
        <v>8.8800000000000008</v>
      </c>
      <c r="D2021" s="2">
        <v>7.7634999999999996</v>
      </c>
      <c r="E2021" s="2">
        <v>13743</v>
      </c>
      <c r="F2021" s="2">
        <v>8.74</v>
      </c>
      <c r="G2021" s="2">
        <v>120113.82</v>
      </c>
      <c r="H2021" s="21">
        <f t="shared" si="31"/>
        <v>3.0161089143069399E-2</v>
      </c>
      <c r="I2021" s="13"/>
      <c r="J2021" s="13"/>
      <c r="K2021" s="13"/>
    </row>
    <row r="2022" spans="2:11" ht="13.5" x14ac:dyDescent="0.35">
      <c r="B2022" s="3">
        <v>44944</v>
      </c>
      <c r="C2022" s="2">
        <v>8.6999999999999993</v>
      </c>
      <c r="D2022" s="2">
        <v>7.6062000000000003</v>
      </c>
      <c r="E2022" s="2">
        <v>25190</v>
      </c>
      <c r="F2022" s="2">
        <v>8.9250000000000007</v>
      </c>
      <c r="G2022" s="2">
        <v>224820.75</v>
      </c>
      <c r="H2022" s="21">
        <f t="shared" si="31"/>
        <v>-2.0261480002576073E-2</v>
      </c>
      <c r="I2022" s="13"/>
      <c r="J2022" s="13"/>
      <c r="K2022" s="13"/>
    </row>
    <row r="2023" spans="2:11" ht="13.5" x14ac:dyDescent="0.35">
      <c r="B2023" s="3">
        <v>44945</v>
      </c>
      <c r="C2023" s="2">
        <v>8.68</v>
      </c>
      <c r="D2023" s="2">
        <v>7.5887000000000002</v>
      </c>
      <c r="E2023" s="2">
        <v>4240</v>
      </c>
      <c r="F2023" s="2">
        <v>8.6790000000000003</v>
      </c>
      <c r="G2023" s="2">
        <v>36798.959999999999</v>
      </c>
      <c r="H2023" s="21">
        <f t="shared" si="31"/>
        <v>-2.3007546475243973E-3</v>
      </c>
      <c r="I2023" s="13"/>
      <c r="J2023" s="13"/>
      <c r="K2023" s="13"/>
    </row>
    <row r="2024" spans="2:11" ht="13.5" x14ac:dyDescent="0.35">
      <c r="B2024" s="3">
        <v>44946</v>
      </c>
      <c r="C2024" s="2">
        <v>8.65</v>
      </c>
      <c r="D2024" s="2">
        <v>7.5624000000000002</v>
      </c>
      <c r="E2024" s="2">
        <v>9997</v>
      </c>
      <c r="F2024" s="2">
        <v>8.6519999999999992</v>
      </c>
      <c r="G2024" s="2">
        <v>86494.043999999994</v>
      </c>
      <c r="H2024" s="21">
        <f t="shared" si="31"/>
        <v>-3.4656792335973209E-3</v>
      </c>
      <c r="I2024" s="13"/>
      <c r="J2024" s="13"/>
      <c r="K2024" s="13"/>
    </row>
    <row r="2025" spans="2:11" ht="13.5" x14ac:dyDescent="0.35">
      <c r="B2025" s="3">
        <v>44949</v>
      </c>
      <c r="C2025" s="2">
        <v>8.59</v>
      </c>
      <c r="D2025" s="2">
        <v>7.51</v>
      </c>
      <c r="E2025" s="2">
        <v>4273</v>
      </c>
      <c r="F2025" s="2">
        <v>8.6159999999999997</v>
      </c>
      <c r="G2025" s="2">
        <v>36816.167999999998</v>
      </c>
      <c r="H2025" s="21">
        <f t="shared" si="31"/>
        <v>-6.9290172432032743E-3</v>
      </c>
      <c r="I2025" s="13"/>
      <c r="J2025" s="13"/>
      <c r="K2025" s="13"/>
    </row>
    <row r="2026" spans="2:11" ht="13.5" x14ac:dyDescent="0.35">
      <c r="B2026" s="3">
        <v>44950</v>
      </c>
      <c r="C2026" s="2">
        <v>8.66</v>
      </c>
      <c r="D2026" s="2">
        <v>7.5712000000000002</v>
      </c>
      <c r="E2026" s="2">
        <v>11131</v>
      </c>
      <c r="F2026" s="2">
        <v>8.6219999999999999</v>
      </c>
      <c r="G2026" s="2">
        <v>95971.482000000004</v>
      </c>
      <c r="H2026" s="21">
        <f t="shared" si="31"/>
        <v>8.1491344873502493E-3</v>
      </c>
      <c r="I2026" s="13"/>
      <c r="J2026" s="13"/>
      <c r="K2026" s="13"/>
    </row>
    <row r="2027" spans="2:11" ht="13.5" x14ac:dyDescent="0.35">
      <c r="B2027" s="3">
        <v>44951</v>
      </c>
      <c r="C2027" s="2">
        <v>8.64</v>
      </c>
      <c r="D2027" s="2">
        <v>7.5537000000000001</v>
      </c>
      <c r="E2027" s="2">
        <v>8718</v>
      </c>
      <c r="F2027" s="2">
        <v>8.6270000000000007</v>
      </c>
      <c r="G2027" s="2">
        <v>75210.186000000002</v>
      </c>
      <c r="H2027" s="21">
        <f t="shared" si="31"/>
        <v>-2.3113905325443879E-3</v>
      </c>
      <c r="I2027" s="13"/>
      <c r="J2027" s="13"/>
      <c r="K2027" s="13"/>
    </row>
    <row r="2028" spans="2:11" ht="13.5" x14ac:dyDescent="0.35">
      <c r="B2028" s="3">
        <v>44952</v>
      </c>
      <c r="C2028" s="2">
        <v>8.6</v>
      </c>
      <c r="D2028" s="2">
        <v>7.5186999999999999</v>
      </c>
      <c r="E2028" s="2">
        <v>14168</v>
      </c>
      <c r="F2028" s="2">
        <v>8.5960000000000001</v>
      </c>
      <c r="G2028" s="2">
        <v>121788.128</v>
      </c>
      <c r="H2028" s="21">
        <f t="shared" si="31"/>
        <v>-4.6334908720230012E-3</v>
      </c>
      <c r="I2028" s="13"/>
      <c r="J2028" s="13"/>
      <c r="K2028" s="13"/>
    </row>
    <row r="2029" spans="2:11" ht="13.5" x14ac:dyDescent="0.35">
      <c r="B2029" s="3">
        <v>44953</v>
      </c>
      <c r="C2029" s="2">
        <v>8.6</v>
      </c>
      <c r="D2029" s="2">
        <v>7.5186999999999999</v>
      </c>
      <c r="E2029" s="2">
        <v>8308</v>
      </c>
      <c r="F2029" s="2">
        <v>8.6170000000000009</v>
      </c>
      <c r="G2029" s="2">
        <v>71590.035999999993</v>
      </c>
      <c r="H2029" s="21">
        <f t="shared" si="31"/>
        <v>0</v>
      </c>
      <c r="I2029" s="13"/>
      <c r="J2029" s="13"/>
      <c r="K2029" s="13"/>
    </row>
    <row r="2030" spans="2:11" ht="13.5" x14ac:dyDescent="0.35">
      <c r="B2030" s="3">
        <v>44956</v>
      </c>
      <c r="C2030" s="2">
        <v>8.59</v>
      </c>
      <c r="D2030" s="2">
        <v>7.51</v>
      </c>
      <c r="E2030" s="2">
        <v>8878</v>
      </c>
      <c r="F2030" s="2">
        <v>8.5429999999999993</v>
      </c>
      <c r="G2030" s="2">
        <v>75844.754000000001</v>
      </c>
      <c r="H2030" s="21">
        <f t="shared" si="31"/>
        <v>-1.1571149267825757E-3</v>
      </c>
      <c r="I2030" s="13"/>
      <c r="J2030" s="13"/>
      <c r="K2030" s="13"/>
    </row>
    <row r="2031" spans="2:11" ht="13.5" x14ac:dyDescent="0.35">
      <c r="B2031" s="3">
        <v>44957</v>
      </c>
      <c r="C2031" s="2">
        <v>8.52</v>
      </c>
      <c r="D2031" s="2">
        <v>7.4488000000000003</v>
      </c>
      <c r="E2031" s="2">
        <v>7023</v>
      </c>
      <c r="F2031" s="2">
        <v>8.5570000000000004</v>
      </c>
      <c r="G2031" s="2">
        <v>60095.811000000002</v>
      </c>
      <c r="H2031" s="21">
        <f t="shared" si="31"/>
        <v>-8.1491344873501296E-3</v>
      </c>
      <c r="I2031" s="13"/>
      <c r="J2031" s="13"/>
      <c r="K2031" s="13"/>
    </row>
    <row r="2032" spans="2:11" ht="13.5" x14ac:dyDescent="0.35">
      <c r="B2032" s="3">
        <v>44958</v>
      </c>
      <c r="C2032" s="2">
        <v>8.5500000000000007</v>
      </c>
      <c r="D2032" s="2">
        <v>7.4749999999999996</v>
      </c>
      <c r="E2032" s="2">
        <v>14693</v>
      </c>
      <c r="F2032" s="2">
        <v>8.5299999999999994</v>
      </c>
      <c r="G2032" s="2">
        <v>125331.29</v>
      </c>
      <c r="H2032" s="21">
        <f t="shared" si="31"/>
        <v>3.5173450757168046E-3</v>
      </c>
      <c r="I2032" s="13"/>
      <c r="J2032" s="13"/>
      <c r="K2032" s="13"/>
    </row>
    <row r="2033" spans="2:11" ht="13.5" x14ac:dyDescent="0.35">
      <c r="B2033" s="3">
        <v>44959</v>
      </c>
      <c r="C2033" s="2">
        <v>8.49</v>
      </c>
      <c r="D2033" s="2">
        <v>7.4226000000000001</v>
      </c>
      <c r="E2033" s="2">
        <v>9086</v>
      </c>
      <c r="F2033" s="2">
        <v>8.4990000000000006</v>
      </c>
      <c r="G2033" s="2">
        <v>77221.914000000004</v>
      </c>
      <c r="H2033" s="21">
        <f t="shared" si="31"/>
        <v>-7.0100334448159945E-3</v>
      </c>
      <c r="I2033" s="13"/>
      <c r="J2033" s="13"/>
      <c r="K2033" s="13"/>
    </row>
    <row r="2034" spans="2:11" ht="13.5" x14ac:dyDescent="0.35">
      <c r="B2034" s="3">
        <v>44960</v>
      </c>
      <c r="C2034" s="2">
        <v>8.44</v>
      </c>
      <c r="D2034" s="2">
        <v>7.3788999999999998</v>
      </c>
      <c r="E2034" s="2">
        <v>3209</v>
      </c>
      <c r="F2034" s="2">
        <v>8.4440000000000008</v>
      </c>
      <c r="G2034" s="2">
        <v>27096.795999999998</v>
      </c>
      <c r="H2034" s="21">
        <f t="shared" si="31"/>
        <v>-5.8874248915474761E-3</v>
      </c>
      <c r="I2034" s="13"/>
      <c r="J2034" s="13"/>
      <c r="K2034" s="13"/>
    </row>
    <row r="2035" spans="2:11" ht="13.5" x14ac:dyDescent="0.35">
      <c r="B2035" s="3">
        <v>44963</v>
      </c>
      <c r="C2035" s="2">
        <v>8.35</v>
      </c>
      <c r="D2035" s="2">
        <v>7.3002000000000002</v>
      </c>
      <c r="E2035" s="2">
        <v>5088</v>
      </c>
      <c r="F2035" s="2">
        <v>8.3620000000000001</v>
      </c>
      <c r="G2035" s="2">
        <v>42545.856</v>
      </c>
      <c r="H2035" s="21">
        <f t="shared" si="31"/>
        <v>-1.0665546355147725E-2</v>
      </c>
      <c r="I2035" s="13"/>
      <c r="J2035" s="13"/>
      <c r="K2035" s="13"/>
    </row>
    <row r="2036" spans="2:11" ht="13.5" x14ac:dyDescent="0.35">
      <c r="B2036" s="3">
        <v>44964</v>
      </c>
      <c r="C2036" s="2">
        <v>8.5500000000000007</v>
      </c>
      <c r="D2036" s="2">
        <v>7.4749999999999996</v>
      </c>
      <c r="E2036" s="2">
        <v>18306</v>
      </c>
      <c r="F2036" s="2">
        <v>8.4600000000000009</v>
      </c>
      <c r="G2036" s="2">
        <v>154868.76</v>
      </c>
      <c r="H2036" s="21">
        <f t="shared" si="31"/>
        <v>2.3944549464398154E-2</v>
      </c>
      <c r="I2036" s="13"/>
      <c r="J2036" s="13"/>
      <c r="K2036" s="13"/>
    </row>
    <row r="2037" spans="2:11" ht="13.5" x14ac:dyDescent="0.35">
      <c r="B2037" s="3">
        <v>44965</v>
      </c>
      <c r="C2037" s="2">
        <v>8.5500000000000007</v>
      </c>
      <c r="D2037" s="2">
        <v>7.4749999999999996</v>
      </c>
      <c r="E2037" s="2">
        <v>4946</v>
      </c>
      <c r="F2037" s="2">
        <v>8.5790000000000006</v>
      </c>
      <c r="G2037" s="2">
        <v>42431.733999999997</v>
      </c>
      <c r="H2037" s="21">
        <f t="shared" si="31"/>
        <v>0</v>
      </c>
      <c r="I2037" s="13"/>
      <c r="J2037" s="13"/>
      <c r="K2037" s="13"/>
    </row>
    <row r="2038" spans="2:11" ht="13.5" x14ac:dyDescent="0.35">
      <c r="B2038" s="3">
        <v>44966</v>
      </c>
      <c r="C2038" s="2">
        <v>8.64</v>
      </c>
      <c r="D2038" s="2">
        <v>7.5537000000000001</v>
      </c>
      <c r="E2038" s="2">
        <v>10532</v>
      </c>
      <c r="F2038" s="2">
        <v>8.6029999999999998</v>
      </c>
      <c r="G2038" s="2">
        <v>90606.796000000002</v>
      </c>
      <c r="H2038" s="21">
        <f t="shared" si="31"/>
        <v>1.0528428093645544E-2</v>
      </c>
      <c r="I2038" s="13"/>
      <c r="J2038" s="13"/>
      <c r="K2038" s="13"/>
    </row>
    <row r="2039" spans="2:11" ht="13.5" x14ac:dyDescent="0.35">
      <c r="B2039" s="3">
        <v>44967</v>
      </c>
      <c r="C2039" s="2">
        <v>8.64</v>
      </c>
      <c r="D2039" s="2">
        <v>7.5537000000000001</v>
      </c>
      <c r="E2039" s="2">
        <v>12344</v>
      </c>
      <c r="F2039" s="2">
        <v>8.641</v>
      </c>
      <c r="G2039" s="2">
        <v>106664.504</v>
      </c>
      <c r="H2039" s="21">
        <f t="shared" si="31"/>
        <v>0</v>
      </c>
      <c r="I2039" s="13"/>
      <c r="J2039" s="13"/>
      <c r="K2039" s="13"/>
    </row>
    <row r="2040" spans="2:11" ht="13.5" x14ac:dyDescent="0.35">
      <c r="B2040" s="3">
        <v>44970</v>
      </c>
      <c r="C2040" s="2">
        <v>8.75</v>
      </c>
      <c r="D2040" s="2">
        <v>7.6498999999999997</v>
      </c>
      <c r="E2040" s="2">
        <v>41892</v>
      </c>
      <c r="F2040" s="2">
        <v>8.6790000000000003</v>
      </c>
      <c r="G2040" s="2">
        <v>363580.66800000001</v>
      </c>
      <c r="H2040" s="21">
        <f t="shared" si="31"/>
        <v>1.2735480625388831E-2</v>
      </c>
      <c r="I2040" s="13"/>
      <c r="J2040" s="13"/>
      <c r="K2040" s="13"/>
    </row>
    <row r="2041" spans="2:11" ht="13.5" x14ac:dyDescent="0.35">
      <c r="B2041" s="3">
        <v>44971</v>
      </c>
      <c r="C2041" s="2">
        <v>9.06</v>
      </c>
      <c r="D2041" s="2">
        <v>7.9208999999999996</v>
      </c>
      <c r="E2041" s="2">
        <v>68574</v>
      </c>
      <c r="F2041" s="2">
        <v>8.9459999999999997</v>
      </c>
      <c r="G2041" s="2">
        <v>613463.00399999996</v>
      </c>
      <c r="H2041" s="21">
        <f t="shared" si="31"/>
        <v>3.5425299677119951E-2</v>
      </c>
      <c r="I2041" s="13"/>
      <c r="J2041" s="13"/>
      <c r="K2041" s="13"/>
    </row>
    <row r="2042" spans="2:11" ht="13.5" x14ac:dyDescent="0.35">
      <c r="B2042" s="3">
        <v>44972</v>
      </c>
      <c r="C2042" s="2">
        <v>8.86</v>
      </c>
      <c r="D2042" s="2">
        <v>7.7460000000000004</v>
      </c>
      <c r="E2042" s="2">
        <v>10071</v>
      </c>
      <c r="F2042" s="2">
        <v>8.8989999999999991</v>
      </c>
      <c r="G2042" s="2">
        <v>89621.828999999998</v>
      </c>
      <c r="H2042" s="21">
        <f t="shared" si="31"/>
        <v>-2.208082414877087E-2</v>
      </c>
      <c r="I2042" s="13"/>
      <c r="J2042" s="13"/>
      <c r="K2042" s="13"/>
    </row>
    <row r="2043" spans="2:11" ht="13.5" x14ac:dyDescent="0.35">
      <c r="B2043" s="3">
        <v>44973</v>
      </c>
      <c r="C2043" s="2">
        <v>9.0399999999999991</v>
      </c>
      <c r="D2043" s="2">
        <v>7.9034000000000004</v>
      </c>
      <c r="E2043" s="2">
        <v>4312</v>
      </c>
      <c r="F2043" s="2">
        <v>8.94</v>
      </c>
      <c r="G2043" s="2">
        <v>38549.279999999999</v>
      </c>
      <c r="H2043" s="21">
        <f t="shared" si="31"/>
        <v>2.0320165246578877E-2</v>
      </c>
      <c r="I2043" s="13"/>
      <c r="J2043" s="13"/>
      <c r="K2043" s="13"/>
    </row>
    <row r="2044" spans="2:11" ht="13.5" x14ac:dyDescent="0.35">
      <c r="B2044" s="3">
        <v>44974</v>
      </c>
      <c r="C2044" s="2">
        <v>9</v>
      </c>
      <c r="D2044" s="2">
        <v>7.8684000000000003</v>
      </c>
      <c r="E2044" s="2">
        <v>36518</v>
      </c>
      <c r="F2044" s="2">
        <v>8.99</v>
      </c>
      <c r="G2044" s="2">
        <v>328296.82</v>
      </c>
      <c r="H2044" s="21">
        <f t="shared" si="31"/>
        <v>-4.4284738213933418E-3</v>
      </c>
      <c r="I2044" s="13"/>
      <c r="J2044" s="13"/>
      <c r="K2044" s="13"/>
    </row>
    <row r="2045" spans="2:11" ht="13.5" x14ac:dyDescent="0.35">
      <c r="B2045" s="3">
        <v>44977</v>
      </c>
      <c r="C2045" s="2">
        <v>9</v>
      </c>
      <c r="D2045" s="2">
        <v>7.8684000000000003</v>
      </c>
      <c r="E2045" s="2">
        <v>14272</v>
      </c>
      <c r="F2045" s="2">
        <v>9.0020000000000007</v>
      </c>
      <c r="G2045" s="2">
        <v>128476.54399999999</v>
      </c>
      <c r="H2045" s="21">
        <f t="shared" si="31"/>
        <v>0</v>
      </c>
      <c r="I2045" s="13"/>
      <c r="J2045" s="13"/>
      <c r="K2045" s="13"/>
    </row>
    <row r="2046" spans="2:11" ht="13.5" x14ac:dyDescent="0.35">
      <c r="B2046" s="3">
        <v>44978</v>
      </c>
      <c r="C2046" s="2">
        <v>9</v>
      </c>
      <c r="D2046" s="2">
        <v>7.8684000000000003</v>
      </c>
      <c r="E2046" s="2">
        <v>6738</v>
      </c>
      <c r="F2046" s="2">
        <v>9</v>
      </c>
      <c r="G2046" s="2">
        <v>60642</v>
      </c>
      <c r="H2046" s="21">
        <f t="shared" si="31"/>
        <v>0</v>
      </c>
      <c r="I2046" s="13"/>
      <c r="J2046" s="13"/>
      <c r="K2046" s="13"/>
    </row>
    <row r="2047" spans="2:11" ht="13.5" x14ac:dyDescent="0.35">
      <c r="B2047" s="3">
        <v>44979</v>
      </c>
      <c r="C2047" s="2">
        <v>8.9</v>
      </c>
      <c r="D2047" s="2">
        <v>7.7809999999999997</v>
      </c>
      <c r="E2047" s="2">
        <v>5550</v>
      </c>
      <c r="F2047" s="2">
        <v>8.9190000000000005</v>
      </c>
      <c r="G2047" s="2">
        <v>49500.45</v>
      </c>
      <c r="H2047" s="21">
        <f t="shared" si="31"/>
        <v>-1.110772202734998E-2</v>
      </c>
      <c r="I2047" s="13"/>
      <c r="J2047" s="13"/>
      <c r="K2047" s="13"/>
    </row>
    <row r="2048" spans="2:11" ht="13.5" x14ac:dyDescent="0.35">
      <c r="B2048" s="3">
        <v>44980</v>
      </c>
      <c r="C2048" s="2">
        <v>8.8699999999999992</v>
      </c>
      <c r="D2048" s="2">
        <v>7.7548000000000004</v>
      </c>
      <c r="E2048" s="2">
        <v>11184</v>
      </c>
      <c r="F2048" s="2">
        <v>8.9190000000000005</v>
      </c>
      <c r="G2048" s="2">
        <v>99750.096000000005</v>
      </c>
      <c r="H2048" s="21">
        <f t="shared" si="31"/>
        <v>-3.3671764554683635E-3</v>
      </c>
      <c r="I2048" s="13"/>
      <c r="J2048" s="13"/>
      <c r="K2048" s="13"/>
    </row>
    <row r="2049" spans="2:11" ht="13.5" x14ac:dyDescent="0.35">
      <c r="B2049" s="3">
        <v>44981</v>
      </c>
      <c r="C2049" s="2">
        <v>8.98</v>
      </c>
      <c r="D2049" s="2">
        <v>7.851</v>
      </c>
      <c r="E2049" s="2">
        <v>3722</v>
      </c>
      <c r="F2049" s="2">
        <v>8.8930000000000007</v>
      </c>
      <c r="G2049" s="2">
        <v>33099.745999999999</v>
      </c>
      <c r="H2049" s="21">
        <f t="shared" si="31"/>
        <v>1.2405219992778617E-2</v>
      </c>
      <c r="I2049" s="13"/>
      <c r="J2049" s="13"/>
      <c r="K2049" s="13"/>
    </row>
    <row r="2050" spans="2:11" ht="13.5" x14ac:dyDescent="0.35">
      <c r="B2050" s="3">
        <v>44984</v>
      </c>
      <c r="C2050" s="2">
        <v>8.93</v>
      </c>
      <c r="D2050" s="2">
        <v>7.8071999999999999</v>
      </c>
      <c r="E2050" s="2">
        <v>6503</v>
      </c>
      <c r="F2050" s="2">
        <v>8.7669999999999995</v>
      </c>
      <c r="G2050" s="2">
        <v>57011.800999999999</v>
      </c>
      <c r="H2050" s="21">
        <f t="shared" si="31"/>
        <v>-5.5789071455865577E-3</v>
      </c>
      <c r="I2050" s="13"/>
      <c r="J2050" s="13"/>
      <c r="K2050" s="13"/>
    </row>
    <row r="2051" spans="2:11" ht="13.5" x14ac:dyDescent="0.35">
      <c r="B2051" s="3">
        <v>44985</v>
      </c>
      <c r="C2051" s="2">
        <v>9.0500000000000007</v>
      </c>
      <c r="D2051" s="2">
        <v>7.9122000000000003</v>
      </c>
      <c r="E2051" s="2">
        <v>11704</v>
      </c>
      <c r="F2051" s="2">
        <v>8.9909999999999997</v>
      </c>
      <c r="G2051" s="2">
        <v>105230.664</v>
      </c>
      <c r="H2051" s="21">
        <f t="shared" si="31"/>
        <v>1.3449123885644076E-2</v>
      </c>
      <c r="I2051" s="13"/>
      <c r="J2051" s="13"/>
      <c r="K2051" s="13"/>
    </row>
    <row r="2052" spans="2:11" ht="13.5" x14ac:dyDescent="0.35">
      <c r="B2052" s="3">
        <v>44986</v>
      </c>
      <c r="C2052" s="2">
        <v>8.9499999999999993</v>
      </c>
      <c r="D2052" s="2">
        <v>7.8247</v>
      </c>
      <c r="E2052" s="2">
        <v>10913</v>
      </c>
      <c r="F2052" s="2">
        <v>8.9849999999999994</v>
      </c>
      <c r="G2052" s="2">
        <v>98053.304999999993</v>
      </c>
      <c r="H2052" s="21">
        <f t="shared" si="31"/>
        <v>-1.1058871110437091E-2</v>
      </c>
      <c r="I2052" s="13"/>
      <c r="J2052" s="13"/>
      <c r="K2052" s="13"/>
    </row>
    <row r="2053" spans="2:11" ht="13.5" x14ac:dyDescent="0.35">
      <c r="B2053" s="3">
        <v>44987</v>
      </c>
      <c r="C2053" s="2">
        <v>9</v>
      </c>
      <c r="D2053" s="2">
        <v>7.8684000000000003</v>
      </c>
      <c r="E2053" s="2">
        <v>30550</v>
      </c>
      <c r="F2053" s="2">
        <v>8.9830000000000005</v>
      </c>
      <c r="G2053" s="2">
        <v>274430.65000000002</v>
      </c>
      <c r="H2053" s="21">
        <f t="shared" si="31"/>
        <v>5.5848786534947407E-3</v>
      </c>
      <c r="I2053" s="13"/>
      <c r="J2053" s="13"/>
      <c r="K2053" s="13"/>
    </row>
    <row r="2054" spans="2:11" ht="13.5" x14ac:dyDescent="0.35">
      <c r="B2054" s="3">
        <v>44988</v>
      </c>
      <c r="C2054" s="2">
        <v>9.0399999999999991</v>
      </c>
      <c r="D2054" s="2">
        <v>7.9034000000000004</v>
      </c>
      <c r="E2054" s="2">
        <v>11347</v>
      </c>
      <c r="F2054" s="2">
        <v>9.0109999999999992</v>
      </c>
      <c r="G2054" s="2">
        <v>102247.817</v>
      </c>
      <c r="H2054" s="21">
        <f t="shared" si="31"/>
        <v>4.4481724365817883E-3</v>
      </c>
      <c r="I2054" s="13"/>
      <c r="J2054" s="13"/>
      <c r="K2054" s="13"/>
    </row>
    <row r="2055" spans="2:11" ht="13.5" x14ac:dyDescent="0.35">
      <c r="B2055" s="3">
        <v>44991</v>
      </c>
      <c r="C2055" s="2">
        <v>9</v>
      </c>
      <c r="D2055" s="2">
        <v>7.8684000000000003</v>
      </c>
      <c r="E2055" s="2">
        <v>4130</v>
      </c>
      <c r="F2055" s="2">
        <v>8.9969999999999999</v>
      </c>
      <c r="G2055" s="2">
        <v>37157.61</v>
      </c>
      <c r="H2055" s="21">
        <f t="shared" ref="H2055:H2118" si="32">(D2055-D2054)/D2054</f>
        <v>-4.4284738213933418E-3</v>
      </c>
      <c r="I2055" s="13"/>
      <c r="J2055" s="13"/>
      <c r="K2055" s="13"/>
    </row>
    <row r="2056" spans="2:11" ht="13.5" x14ac:dyDescent="0.35">
      <c r="B2056" s="3">
        <v>44992</v>
      </c>
      <c r="C2056" s="2">
        <v>8.9</v>
      </c>
      <c r="D2056" s="2">
        <v>7.7809999999999997</v>
      </c>
      <c r="E2056" s="2">
        <v>11121</v>
      </c>
      <c r="F2056" s="2">
        <v>8.8989999999999991</v>
      </c>
      <c r="G2056" s="2">
        <v>98965.778999999995</v>
      </c>
      <c r="H2056" s="21">
        <f t="shared" si="32"/>
        <v>-1.110772202734998E-2</v>
      </c>
      <c r="I2056" s="13"/>
      <c r="J2056" s="13"/>
      <c r="K2056" s="13"/>
    </row>
    <row r="2057" spans="2:11" ht="13.5" x14ac:dyDescent="0.35">
      <c r="B2057" s="3">
        <v>44993</v>
      </c>
      <c r="C2057" s="2">
        <v>8.9</v>
      </c>
      <c r="D2057" s="2">
        <v>7.7809999999999997</v>
      </c>
      <c r="E2057" s="2">
        <v>10881</v>
      </c>
      <c r="F2057" s="2">
        <v>8.8109999999999999</v>
      </c>
      <c r="G2057" s="2">
        <v>95872.490999999995</v>
      </c>
      <c r="H2057" s="21">
        <f t="shared" si="32"/>
        <v>0</v>
      </c>
      <c r="I2057" s="13"/>
      <c r="J2057" s="13"/>
      <c r="K2057" s="13"/>
    </row>
    <row r="2058" spans="2:11" ht="13.5" x14ac:dyDescent="0.35">
      <c r="B2058" s="3">
        <v>44994</v>
      </c>
      <c r="C2058" s="2">
        <v>8.9</v>
      </c>
      <c r="D2058" s="2">
        <v>7.7809999999999997</v>
      </c>
      <c r="E2058" s="2">
        <v>11721</v>
      </c>
      <c r="F2058" s="2">
        <v>8.8789999999999996</v>
      </c>
      <c r="G2058" s="2">
        <v>104070.75900000001</v>
      </c>
      <c r="H2058" s="21">
        <f t="shared" si="32"/>
        <v>0</v>
      </c>
      <c r="I2058" s="13"/>
      <c r="J2058" s="13"/>
      <c r="K2058" s="13"/>
    </row>
    <row r="2059" spans="2:11" ht="13.5" x14ac:dyDescent="0.35">
      <c r="B2059" s="3">
        <v>44995</v>
      </c>
      <c r="C2059" s="2">
        <v>8.98</v>
      </c>
      <c r="D2059" s="2">
        <v>7.851</v>
      </c>
      <c r="E2059" s="2">
        <v>11995</v>
      </c>
      <c r="F2059" s="2">
        <v>8.8989999999999991</v>
      </c>
      <c r="G2059" s="2">
        <v>106743.505</v>
      </c>
      <c r="H2059" s="21">
        <f t="shared" si="32"/>
        <v>8.9962729726256636E-3</v>
      </c>
      <c r="I2059" s="13"/>
      <c r="J2059" s="13"/>
      <c r="K2059" s="13"/>
    </row>
    <row r="2060" spans="2:11" ht="13.5" x14ac:dyDescent="0.35">
      <c r="B2060" s="3">
        <v>44998</v>
      </c>
      <c r="C2060" s="2">
        <v>8.98</v>
      </c>
      <c r="D2060" s="2">
        <v>7.851</v>
      </c>
      <c r="E2060" s="2">
        <v>7084</v>
      </c>
      <c r="F2060" s="2">
        <v>8.8529999999999998</v>
      </c>
      <c r="G2060" s="2">
        <v>62714.652000000002</v>
      </c>
      <c r="H2060" s="21">
        <f t="shared" si="32"/>
        <v>0</v>
      </c>
      <c r="I2060" s="13"/>
      <c r="J2060" s="13"/>
      <c r="K2060" s="13"/>
    </row>
    <row r="2061" spans="2:11" ht="13.5" x14ac:dyDescent="0.35">
      <c r="B2061" s="3">
        <v>44999</v>
      </c>
      <c r="C2061" s="2">
        <v>8.9</v>
      </c>
      <c r="D2061" s="2">
        <v>7.7809999999999997</v>
      </c>
      <c r="E2061" s="2">
        <v>8304</v>
      </c>
      <c r="F2061" s="2">
        <v>8.9339999999999993</v>
      </c>
      <c r="G2061" s="2">
        <v>74187.936000000002</v>
      </c>
      <c r="H2061" s="21">
        <f t="shared" si="32"/>
        <v>-8.9160616481977189E-3</v>
      </c>
      <c r="I2061" s="13"/>
      <c r="J2061" s="13"/>
      <c r="K2061" s="13"/>
    </row>
    <row r="2062" spans="2:11" ht="13.5" x14ac:dyDescent="0.35">
      <c r="B2062" s="3">
        <v>45000</v>
      </c>
      <c r="C2062" s="2">
        <v>8.9</v>
      </c>
      <c r="D2062" s="2">
        <v>7.7809999999999997</v>
      </c>
      <c r="E2062" s="2">
        <v>9575</v>
      </c>
      <c r="F2062" s="2">
        <v>8.8179999999999996</v>
      </c>
      <c r="G2062" s="2">
        <v>84432.35</v>
      </c>
      <c r="H2062" s="21">
        <f t="shared" si="32"/>
        <v>0</v>
      </c>
      <c r="I2062" s="13"/>
      <c r="J2062" s="13"/>
      <c r="K2062" s="13"/>
    </row>
    <row r="2063" spans="2:11" ht="13.5" x14ac:dyDescent="0.35">
      <c r="B2063" s="3">
        <v>45001</v>
      </c>
      <c r="C2063" s="2">
        <v>8.9</v>
      </c>
      <c r="D2063" s="2">
        <v>7.7809999999999997</v>
      </c>
      <c r="E2063" s="2">
        <v>6092</v>
      </c>
      <c r="F2063" s="2">
        <v>8.8469999999999995</v>
      </c>
      <c r="G2063" s="2">
        <v>53895.923999999999</v>
      </c>
      <c r="H2063" s="21">
        <f t="shared" si="32"/>
        <v>0</v>
      </c>
      <c r="I2063" s="13"/>
      <c r="J2063" s="13"/>
      <c r="K2063" s="13"/>
    </row>
    <row r="2064" spans="2:11" ht="13.5" x14ac:dyDescent="0.35">
      <c r="B2064" s="3">
        <v>45002</v>
      </c>
      <c r="C2064" s="2">
        <v>8.89</v>
      </c>
      <c r="D2064" s="2">
        <v>7.7723000000000004</v>
      </c>
      <c r="E2064" s="2">
        <v>7590</v>
      </c>
      <c r="F2064" s="2">
        <v>8.8190000000000008</v>
      </c>
      <c r="G2064" s="2">
        <v>66936.210000000006</v>
      </c>
      <c r="H2064" s="21">
        <f t="shared" si="32"/>
        <v>-1.1181082123119476E-3</v>
      </c>
      <c r="I2064" s="13"/>
      <c r="J2064" s="13"/>
      <c r="K2064" s="13"/>
    </row>
    <row r="2065" spans="2:11" ht="13.5" x14ac:dyDescent="0.35">
      <c r="B2065" s="3">
        <v>45006</v>
      </c>
      <c r="C2065" s="2">
        <v>8.85</v>
      </c>
      <c r="D2065" s="2">
        <v>7.7373000000000003</v>
      </c>
      <c r="E2065" s="2">
        <v>596</v>
      </c>
      <c r="F2065" s="2">
        <v>8.8149999999999995</v>
      </c>
      <c r="G2065" s="2">
        <v>5253.74</v>
      </c>
      <c r="H2065" s="21">
        <f t="shared" si="32"/>
        <v>-4.5031715193700889E-3</v>
      </c>
      <c r="I2065" s="13"/>
      <c r="J2065" s="13"/>
      <c r="K2065" s="13"/>
    </row>
    <row r="2066" spans="2:11" ht="13.5" x14ac:dyDescent="0.35">
      <c r="B2066" s="3">
        <v>45007</v>
      </c>
      <c r="C2066" s="2">
        <v>8.9600000000000009</v>
      </c>
      <c r="D2066" s="2">
        <v>7.8334999999999999</v>
      </c>
      <c r="E2066" s="2">
        <v>23960</v>
      </c>
      <c r="F2066" s="2">
        <v>8.8819999999999997</v>
      </c>
      <c r="G2066" s="2">
        <v>212812.72</v>
      </c>
      <c r="H2066" s="21">
        <f t="shared" si="32"/>
        <v>1.243327775839112E-2</v>
      </c>
      <c r="I2066" s="13"/>
      <c r="J2066" s="13"/>
      <c r="K2066" s="13"/>
    </row>
    <row r="2067" spans="2:11" ht="13.5" x14ac:dyDescent="0.35">
      <c r="B2067" s="3">
        <v>45008</v>
      </c>
      <c r="C2067" s="2">
        <v>9.07</v>
      </c>
      <c r="D2067" s="2">
        <v>7.9295999999999998</v>
      </c>
      <c r="E2067" s="2">
        <v>35281</v>
      </c>
      <c r="F2067" s="2">
        <v>9.01</v>
      </c>
      <c r="G2067" s="2">
        <v>317881.81</v>
      </c>
      <c r="H2067" s="21">
        <f t="shared" si="32"/>
        <v>1.2267824088849156E-2</v>
      </c>
      <c r="I2067" s="13"/>
      <c r="J2067" s="13"/>
      <c r="K2067" s="13"/>
    </row>
    <row r="2068" spans="2:11" ht="13.5" x14ac:dyDescent="0.35">
      <c r="B2068" s="3">
        <v>45009</v>
      </c>
      <c r="C2068" s="2">
        <v>9.49</v>
      </c>
      <c r="D2068" s="2">
        <v>8.2967999999999993</v>
      </c>
      <c r="E2068" s="2">
        <v>131291</v>
      </c>
      <c r="F2068" s="2">
        <v>9.3439999999999994</v>
      </c>
      <c r="G2068" s="2">
        <v>1226783.1040000001</v>
      </c>
      <c r="H2068" s="21">
        <f t="shared" si="32"/>
        <v>4.6307506053268707E-2</v>
      </c>
      <c r="I2068" s="13"/>
      <c r="J2068" s="13"/>
      <c r="K2068" s="13"/>
    </row>
    <row r="2069" spans="2:11" ht="13.5" x14ac:dyDescent="0.35">
      <c r="B2069" s="3">
        <v>45012</v>
      </c>
      <c r="C2069" s="2">
        <v>9.48</v>
      </c>
      <c r="D2069" s="2">
        <v>8.2881</v>
      </c>
      <c r="E2069" s="2">
        <v>82443</v>
      </c>
      <c r="F2069" s="2">
        <v>9.6229999999999993</v>
      </c>
      <c r="G2069" s="2">
        <v>793348.98899999994</v>
      </c>
      <c r="H2069" s="21">
        <f t="shared" si="32"/>
        <v>-1.0485970494647653E-3</v>
      </c>
      <c r="I2069" s="13"/>
      <c r="J2069" s="13"/>
      <c r="K2069" s="13"/>
    </row>
    <row r="2070" spans="2:11" ht="13.5" x14ac:dyDescent="0.35">
      <c r="B2070" s="3">
        <v>45013</v>
      </c>
      <c r="C2070" s="2">
        <v>9.4</v>
      </c>
      <c r="D2070" s="2">
        <v>8.2181999999999995</v>
      </c>
      <c r="E2070" s="2">
        <v>48616</v>
      </c>
      <c r="F2070" s="2">
        <v>9.4019999999999992</v>
      </c>
      <c r="G2070" s="2">
        <v>457087.63199999998</v>
      </c>
      <c r="H2070" s="21">
        <f t="shared" si="32"/>
        <v>-8.4337785499692952E-3</v>
      </c>
      <c r="I2070" s="13"/>
      <c r="J2070" s="13"/>
      <c r="K2070" s="13"/>
    </row>
    <row r="2071" spans="2:11" ht="13.5" x14ac:dyDescent="0.35">
      <c r="B2071" s="3">
        <v>45014</v>
      </c>
      <c r="C2071" s="2">
        <v>9.64</v>
      </c>
      <c r="D2071" s="2">
        <v>8.4280000000000008</v>
      </c>
      <c r="E2071" s="2">
        <v>68403</v>
      </c>
      <c r="F2071" s="2">
        <v>9.5869999999999997</v>
      </c>
      <c r="G2071" s="2">
        <v>655779.56099999999</v>
      </c>
      <c r="H2071" s="21">
        <f t="shared" si="32"/>
        <v>2.5528704582512149E-2</v>
      </c>
      <c r="I2071" s="13"/>
      <c r="J2071" s="13"/>
      <c r="K2071" s="13"/>
    </row>
    <row r="2072" spans="2:11" ht="13.5" x14ac:dyDescent="0.35">
      <c r="B2072" s="3">
        <v>45015</v>
      </c>
      <c r="C2072" s="2">
        <v>9.6</v>
      </c>
      <c r="D2072" s="2">
        <v>8.3930000000000007</v>
      </c>
      <c r="E2072" s="2">
        <v>40645</v>
      </c>
      <c r="F2072" s="2">
        <v>9.6039999999999992</v>
      </c>
      <c r="G2072" s="2">
        <v>390354.58</v>
      </c>
      <c r="H2072" s="21">
        <f t="shared" si="32"/>
        <v>-4.1528239202657975E-3</v>
      </c>
      <c r="I2072" s="13"/>
      <c r="J2072" s="13"/>
      <c r="K2072" s="13"/>
    </row>
    <row r="2073" spans="2:11" ht="13.5" x14ac:dyDescent="0.35">
      <c r="B2073" s="3">
        <v>45016</v>
      </c>
      <c r="C2073" s="2">
        <v>9.64</v>
      </c>
      <c r="D2073" s="2">
        <v>8.4280000000000008</v>
      </c>
      <c r="E2073" s="2">
        <v>90149</v>
      </c>
      <c r="F2073" s="2">
        <v>9.6440000000000001</v>
      </c>
      <c r="G2073" s="2">
        <v>869396.95600000001</v>
      </c>
      <c r="H2073" s="21">
        <f t="shared" si="32"/>
        <v>4.1701417848207002E-3</v>
      </c>
      <c r="I2073" s="13"/>
      <c r="J2073" s="13"/>
      <c r="K2073" s="13"/>
    </row>
    <row r="2074" spans="2:11" ht="13.5" x14ac:dyDescent="0.35">
      <c r="B2074" s="3">
        <v>45019</v>
      </c>
      <c r="C2074" s="2">
        <v>9.49</v>
      </c>
      <c r="D2074" s="2">
        <v>8.2967999999999993</v>
      </c>
      <c r="E2074" s="2">
        <v>18009</v>
      </c>
      <c r="F2074" s="2">
        <v>9.5380000000000003</v>
      </c>
      <c r="G2074" s="2">
        <v>171769.842</v>
      </c>
      <c r="H2074" s="21">
        <f t="shared" si="32"/>
        <v>-1.5567157095396479E-2</v>
      </c>
      <c r="I2074" s="13"/>
      <c r="J2074" s="13"/>
      <c r="K2074" s="13"/>
    </row>
    <row r="2075" spans="2:11" ht="13.5" x14ac:dyDescent="0.35">
      <c r="B2075" s="3">
        <v>45020</v>
      </c>
      <c r="C2075" s="2">
        <v>9.5399999999999991</v>
      </c>
      <c r="D2075" s="2">
        <v>8.3406000000000002</v>
      </c>
      <c r="E2075" s="2">
        <v>20005</v>
      </c>
      <c r="F2075" s="2">
        <v>9.5419999999999998</v>
      </c>
      <c r="G2075" s="2">
        <v>190887.71</v>
      </c>
      <c r="H2075" s="21">
        <f t="shared" si="32"/>
        <v>5.2791437662714482E-3</v>
      </c>
      <c r="I2075" s="13"/>
      <c r="J2075" s="13"/>
      <c r="K2075" s="13"/>
    </row>
    <row r="2076" spans="2:11" ht="13.5" x14ac:dyDescent="0.35">
      <c r="B2076" s="3">
        <v>45021</v>
      </c>
      <c r="C2076" s="2">
        <v>9.67</v>
      </c>
      <c r="D2076" s="2">
        <v>8.4542000000000002</v>
      </c>
      <c r="E2076" s="2">
        <v>58262</v>
      </c>
      <c r="F2076" s="2">
        <v>9.5860000000000003</v>
      </c>
      <c r="G2076" s="2">
        <v>558499.53200000001</v>
      </c>
      <c r="H2076" s="21">
        <f t="shared" si="32"/>
        <v>1.362012325252379E-2</v>
      </c>
      <c r="I2076" s="13"/>
      <c r="J2076" s="13"/>
      <c r="K2076" s="13"/>
    </row>
    <row r="2077" spans="2:11" ht="13.5" x14ac:dyDescent="0.35">
      <c r="B2077" s="3">
        <v>45022</v>
      </c>
      <c r="C2077" s="2">
        <v>9.67</v>
      </c>
      <c r="D2077" s="2">
        <v>8.4542000000000002</v>
      </c>
      <c r="E2077" s="2">
        <v>29507</v>
      </c>
      <c r="F2077" s="2">
        <v>9.6739999999999995</v>
      </c>
      <c r="G2077" s="2">
        <v>285450.71799999999</v>
      </c>
      <c r="H2077" s="21">
        <f t="shared" si="32"/>
        <v>0</v>
      </c>
      <c r="I2077" s="13"/>
      <c r="J2077" s="13"/>
      <c r="K2077" s="13"/>
    </row>
    <row r="2078" spans="2:11" ht="13.5" x14ac:dyDescent="0.35">
      <c r="B2078" s="3">
        <v>45023</v>
      </c>
      <c r="C2078" s="2">
        <v>9.9</v>
      </c>
      <c r="D2078" s="2">
        <v>8.6553000000000004</v>
      </c>
      <c r="E2078" s="2">
        <v>122602</v>
      </c>
      <c r="F2078" s="2">
        <v>9.8070000000000004</v>
      </c>
      <c r="G2078" s="2">
        <v>1202357.814</v>
      </c>
      <c r="H2078" s="21">
        <f t="shared" si="32"/>
        <v>2.3786993447044106E-2</v>
      </c>
      <c r="I2078" s="13"/>
      <c r="J2078" s="13"/>
      <c r="K2078" s="13"/>
    </row>
    <row r="2079" spans="2:11" ht="13.5" x14ac:dyDescent="0.35">
      <c r="B2079" s="3">
        <v>45026</v>
      </c>
      <c r="C2079" s="2">
        <v>10.16</v>
      </c>
      <c r="D2079" s="2">
        <v>8.8826000000000001</v>
      </c>
      <c r="E2079" s="2">
        <v>168907</v>
      </c>
      <c r="F2079" s="2">
        <v>10.067</v>
      </c>
      <c r="G2079" s="2">
        <v>1700386.7690000001</v>
      </c>
      <c r="H2079" s="21">
        <f t="shared" si="32"/>
        <v>2.6261365868311855E-2</v>
      </c>
      <c r="I2079" s="13"/>
      <c r="J2079" s="13"/>
      <c r="K2079" s="13"/>
    </row>
    <row r="2080" spans="2:11" ht="13.5" x14ac:dyDescent="0.35">
      <c r="B2080" s="3">
        <v>45027</v>
      </c>
      <c r="C2080" s="2">
        <v>10.02</v>
      </c>
      <c r="D2080" s="2">
        <v>8.7601999999999993</v>
      </c>
      <c r="E2080" s="2">
        <v>171741</v>
      </c>
      <c r="F2080" s="2">
        <v>10.147</v>
      </c>
      <c r="G2080" s="2">
        <v>1742655.9269999999</v>
      </c>
      <c r="H2080" s="21">
        <f t="shared" si="32"/>
        <v>-1.3779749172539654E-2</v>
      </c>
      <c r="I2080" s="13"/>
      <c r="J2080" s="13"/>
      <c r="K2080" s="13"/>
    </row>
    <row r="2081" spans="2:11" ht="13.5" x14ac:dyDescent="0.35">
      <c r="B2081" s="3">
        <v>45028</v>
      </c>
      <c r="C2081" s="2">
        <v>9.94</v>
      </c>
      <c r="D2081" s="2">
        <v>8.6903000000000006</v>
      </c>
      <c r="E2081" s="2">
        <v>47994</v>
      </c>
      <c r="F2081" s="2">
        <v>10.010999999999999</v>
      </c>
      <c r="G2081" s="2">
        <v>480467.93400000001</v>
      </c>
      <c r="H2081" s="21">
        <f t="shared" si="32"/>
        <v>-7.9792698796829695E-3</v>
      </c>
      <c r="I2081" s="13"/>
      <c r="J2081" s="13"/>
      <c r="K2081" s="13"/>
    </row>
    <row r="2082" spans="2:11" ht="13.5" x14ac:dyDescent="0.35">
      <c r="B2082" s="3">
        <v>45029</v>
      </c>
      <c r="C2082" s="2">
        <v>9.8000000000000007</v>
      </c>
      <c r="D2082" s="2">
        <v>8.5678999999999998</v>
      </c>
      <c r="E2082" s="2">
        <v>34428</v>
      </c>
      <c r="F2082" s="2">
        <v>9.8829999999999991</v>
      </c>
      <c r="G2082" s="2">
        <v>340251.924</v>
      </c>
      <c r="H2082" s="21">
        <f t="shared" si="32"/>
        <v>-1.4084669113839651E-2</v>
      </c>
      <c r="I2082" s="13"/>
      <c r="J2082" s="13"/>
      <c r="K2082" s="13"/>
    </row>
    <row r="2083" spans="2:11" ht="13.5" x14ac:dyDescent="0.35">
      <c r="B2083" s="3">
        <v>45030</v>
      </c>
      <c r="C2083" s="2">
        <v>9.8800000000000008</v>
      </c>
      <c r="D2083" s="2">
        <v>8.6378000000000004</v>
      </c>
      <c r="E2083" s="2">
        <v>165673</v>
      </c>
      <c r="F2083" s="2">
        <v>9.8710000000000004</v>
      </c>
      <c r="G2083" s="2">
        <v>1635358.183</v>
      </c>
      <c r="H2083" s="21">
        <f t="shared" si="32"/>
        <v>8.1583585242592134E-3</v>
      </c>
      <c r="I2083" s="13"/>
      <c r="J2083" s="13"/>
      <c r="K2083" s="13"/>
    </row>
    <row r="2084" spans="2:11" ht="13.5" x14ac:dyDescent="0.35">
      <c r="B2084" s="3">
        <v>45033</v>
      </c>
      <c r="C2084" s="2">
        <v>9.8000000000000007</v>
      </c>
      <c r="D2084" s="2">
        <v>8.5678999999999998</v>
      </c>
      <c r="E2084" s="2">
        <v>21683</v>
      </c>
      <c r="F2084" s="2">
        <v>9.8119999999999994</v>
      </c>
      <c r="G2084" s="2">
        <v>212753.59599999999</v>
      </c>
      <c r="H2084" s="21">
        <f t="shared" si="32"/>
        <v>-8.0923383268888503E-3</v>
      </c>
      <c r="I2084" s="13"/>
      <c r="J2084" s="13"/>
      <c r="K2084" s="13"/>
    </row>
    <row r="2085" spans="2:11" ht="13.5" x14ac:dyDescent="0.35">
      <c r="B2085" s="3">
        <v>45034</v>
      </c>
      <c r="C2085" s="2">
        <v>9.85</v>
      </c>
      <c r="D2085" s="2">
        <v>8.6115999999999993</v>
      </c>
      <c r="E2085" s="2">
        <v>19068</v>
      </c>
      <c r="F2085" s="2">
        <v>9.7889999999999997</v>
      </c>
      <c r="G2085" s="2">
        <v>186656.652</v>
      </c>
      <c r="H2085" s="21">
        <f t="shared" si="32"/>
        <v>5.100433011589702E-3</v>
      </c>
      <c r="I2085" s="13"/>
      <c r="J2085" s="13"/>
      <c r="K2085" s="13"/>
    </row>
    <row r="2086" spans="2:11" ht="13.5" x14ac:dyDescent="0.35">
      <c r="B2086" s="3">
        <v>45035</v>
      </c>
      <c r="C2086" s="2">
        <v>9.9</v>
      </c>
      <c r="D2086" s="2">
        <v>8.6553000000000004</v>
      </c>
      <c r="E2086" s="2">
        <v>33916</v>
      </c>
      <c r="F2086" s="2">
        <v>9.8689999999999998</v>
      </c>
      <c r="G2086" s="2">
        <v>334717.00400000002</v>
      </c>
      <c r="H2086" s="21">
        <f t="shared" si="32"/>
        <v>5.0745506061592718E-3</v>
      </c>
      <c r="I2086" s="13"/>
      <c r="J2086" s="13"/>
      <c r="K2086" s="13"/>
    </row>
    <row r="2087" spans="2:11" ht="13.5" x14ac:dyDescent="0.35">
      <c r="B2087" s="3">
        <v>45036</v>
      </c>
      <c r="C2087" s="2">
        <v>9.9</v>
      </c>
      <c r="D2087" s="2">
        <v>8.6553000000000004</v>
      </c>
      <c r="E2087" s="2">
        <v>13115</v>
      </c>
      <c r="F2087" s="2">
        <v>9.8870000000000005</v>
      </c>
      <c r="G2087" s="2">
        <v>129668.005</v>
      </c>
      <c r="H2087" s="21">
        <f t="shared" si="32"/>
        <v>0</v>
      </c>
      <c r="I2087" s="13"/>
      <c r="J2087" s="13"/>
      <c r="K2087" s="13"/>
    </row>
    <row r="2088" spans="2:11" ht="13.5" x14ac:dyDescent="0.35">
      <c r="B2088" s="3">
        <v>45040</v>
      </c>
      <c r="C2088" s="2">
        <v>9.85</v>
      </c>
      <c r="D2088" s="2">
        <v>8.6115999999999993</v>
      </c>
      <c r="E2088" s="2">
        <v>21330</v>
      </c>
      <c r="F2088" s="2">
        <v>9.8859999999999992</v>
      </c>
      <c r="G2088" s="2">
        <v>210868.38</v>
      </c>
      <c r="H2088" s="21">
        <f t="shared" si="32"/>
        <v>-5.0489295576122356E-3</v>
      </c>
      <c r="I2088" s="13"/>
      <c r="J2088" s="13"/>
      <c r="K2088" s="13"/>
    </row>
    <row r="2089" spans="2:11" ht="13.5" x14ac:dyDescent="0.35">
      <c r="B2089" s="3">
        <v>45041</v>
      </c>
      <c r="C2089" s="2">
        <v>9.89</v>
      </c>
      <c r="D2089" s="2">
        <v>8.6464999999999996</v>
      </c>
      <c r="E2089" s="2">
        <v>10016</v>
      </c>
      <c r="F2089" s="2">
        <v>9.8719999999999999</v>
      </c>
      <c r="G2089" s="2">
        <v>98877.952000000005</v>
      </c>
      <c r="H2089" s="21">
        <f t="shared" si="32"/>
        <v>4.0526731385573389E-3</v>
      </c>
      <c r="I2089" s="13"/>
      <c r="J2089" s="13"/>
      <c r="K2089" s="13"/>
    </row>
    <row r="2090" spans="2:11" ht="13.5" x14ac:dyDescent="0.35">
      <c r="B2090" s="3">
        <v>45042</v>
      </c>
      <c r="C2090" s="2">
        <v>9.9</v>
      </c>
      <c r="D2090" s="2">
        <v>8.6553000000000004</v>
      </c>
      <c r="E2090" s="2">
        <v>21710</v>
      </c>
      <c r="F2090" s="2">
        <v>9.8949999999999996</v>
      </c>
      <c r="G2090" s="2">
        <v>214820.45</v>
      </c>
      <c r="H2090" s="21">
        <f t="shared" si="32"/>
        <v>1.0177528479732617E-3</v>
      </c>
      <c r="I2090" s="13"/>
      <c r="J2090" s="13"/>
      <c r="K2090" s="13"/>
    </row>
    <row r="2091" spans="2:11" ht="13.5" x14ac:dyDescent="0.35">
      <c r="B2091" s="3">
        <v>45043</v>
      </c>
      <c r="C2091" s="2">
        <v>9.86</v>
      </c>
      <c r="D2091" s="2">
        <v>8.6203000000000003</v>
      </c>
      <c r="E2091" s="2">
        <v>29060</v>
      </c>
      <c r="F2091" s="2">
        <v>9.8849999999999998</v>
      </c>
      <c r="G2091" s="2">
        <v>287258.09999999998</v>
      </c>
      <c r="H2091" s="21">
        <f t="shared" si="32"/>
        <v>-4.0437650919090198E-3</v>
      </c>
      <c r="I2091" s="13"/>
      <c r="J2091" s="13"/>
      <c r="K2091" s="13"/>
    </row>
    <row r="2092" spans="2:11" ht="13.5" x14ac:dyDescent="0.35">
      <c r="B2092" s="3">
        <v>45044</v>
      </c>
      <c r="C2092" s="2">
        <v>9.8800000000000008</v>
      </c>
      <c r="D2092" s="2">
        <v>8.6378000000000004</v>
      </c>
      <c r="E2092" s="2">
        <v>2190</v>
      </c>
      <c r="F2092" s="2">
        <v>9.8610000000000007</v>
      </c>
      <c r="G2092" s="2">
        <v>21595.59</v>
      </c>
      <c r="H2092" s="21">
        <f t="shared" si="32"/>
        <v>2.0300917601475668E-3</v>
      </c>
      <c r="I2092" s="13"/>
      <c r="J2092" s="13"/>
      <c r="K2092" s="13"/>
    </row>
    <row r="2093" spans="2:11" ht="13.5" x14ac:dyDescent="0.35">
      <c r="B2093" s="3">
        <v>45048</v>
      </c>
      <c r="C2093" s="2">
        <v>9.8800000000000008</v>
      </c>
      <c r="D2093" s="2">
        <v>8.6378000000000004</v>
      </c>
      <c r="E2093" s="2">
        <v>10087</v>
      </c>
      <c r="F2093" s="2">
        <v>9.8629999999999995</v>
      </c>
      <c r="G2093" s="2">
        <v>99488.081000000006</v>
      </c>
      <c r="H2093" s="21">
        <f t="shared" si="32"/>
        <v>0</v>
      </c>
      <c r="I2093" s="13"/>
      <c r="J2093" s="13"/>
      <c r="K2093" s="13"/>
    </row>
    <row r="2094" spans="2:11" ht="13.5" x14ac:dyDescent="0.35">
      <c r="B2094" s="3">
        <v>45049</v>
      </c>
      <c r="C2094" s="2">
        <v>9.85</v>
      </c>
      <c r="D2094" s="2">
        <v>8.6115999999999993</v>
      </c>
      <c r="E2094" s="2">
        <v>3230</v>
      </c>
      <c r="F2094" s="2">
        <v>9.8620000000000001</v>
      </c>
      <c r="G2094" s="2">
        <v>31854.26</v>
      </c>
      <c r="H2094" s="21">
        <f t="shared" si="32"/>
        <v>-3.0331797448425652E-3</v>
      </c>
      <c r="I2094" s="13"/>
      <c r="J2094" s="13"/>
      <c r="K2094" s="13"/>
    </row>
    <row r="2095" spans="2:11" ht="13.5" x14ac:dyDescent="0.35">
      <c r="B2095" s="3">
        <v>45050</v>
      </c>
      <c r="C2095" s="2">
        <v>9.84</v>
      </c>
      <c r="D2095" s="2">
        <v>8.6028000000000002</v>
      </c>
      <c r="E2095" s="2">
        <v>6252</v>
      </c>
      <c r="F2095" s="2">
        <v>9.7479999999999993</v>
      </c>
      <c r="G2095" s="2">
        <v>60944.495999999999</v>
      </c>
      <c r="H2095" s="21">
        <f t="shared" si="32"/>
        <v>-1.0218774676017269E-3</v>
      </c>
      <c r="I2095" s="13"/>
      <c r="J2095" s="13"/>
      <c r="K2095" s="13"/>
    </row>
    <row r="2096" spans="2:11" ht="13.5" x14ac:dyDescent="0.35">
      <c r="B2096" s="3">
        <v>45051</v>
      </c>
      <c r="C2096" s="2">
        <v>9.74</v>
      </c>
      <c r="D2096" s="2">
        <v>8.5153999999999996</v>
      </c>
      <c r="E2096" s="2">
        <v>8435</v>
      </c>
      <c r="F2096" s="2">
        <v>9.8109999999999999</v>
      </c>
      <c r="G2096" s="2">
        <v>82755.785000000003</v>
      </c>
      <c r="H2096" s="21">
        <f t="shared" si="32"/>
        <v>-1.015948295903666E-2</v>
      </c>
      <c r="I2096" s="13"/>
      <c r="J2096" s="13"/>
      <c r="K2096" s="13"/>
    </row>
    <row r="2097" spans="2:11" ht="13.5" x14ac:dyDescent="0.35">
      <c r="B2097" s="3">
        <v>45054</v>
      </c>
      <c r="C2097" s="2">
        <v>9.82</v>
      </c>
      <c r="D2097" s="2">
        <v>8.5853000000000002</v>
      </c>
      <c r="E2097" s="2">
        <v>4613</v>
      </c>
      <c r="F2097" s="2">
        <v>9.8260000000000005</v>
      </c>
      <c r="G2097" s="2">
        <v>45327.338000000003</v>
      </c>
      <c r="H2097" s="21">
        <f t="shared" si="32"/>
        <v>8.2086572562651804E-3</v>
      </c>
      <c r="I2097" s="13"/>
      <c r="J2097" s="13"/>
      <c r="K2097" s="13"/>
    </row>
    <row r="2098" spans="2:11" ht="13.5" x14ac:dyDescent="0.35">
      <c r="B2098" s="3">
        <v>45055</v>
      </c>
      <c r="C2098" s="2">
        <v>9.8000000000000007</v>
      </c>
      <c r="D2098" s="2">
        <v>8.5678999999999998</v>
      </c>
      <c r="E2098" s="2">
        <v>11480</v>
      </c>
      <c r="F2098" s="2">
        <v>9.8000000000000007</v>
      </c>
      <c r="G2098" s="2">
        <v>112504</v>
      </c>
      <c r="H2098" s="21">
        <f t="shared" si="32"/>
        <v>-2.0267200913189178E-3</v>
      </c>
      <c r="I2098" s="13"/>
      <c r="J2098" s="13"/>
      <c r="K2098" s="13"/>
    </row>
    <row r="2099" spans="2:11" ht="13.5" x14ac:dyDescent="0.35">
      <c r="B2099" s="3">
        <v>45056</v>
      </c>
      <c r="C2099" s="2">
        <v>9.85</v>
      </c>
      <c r="D2099" s="2">
        <v>8.6115999999999993</v>
      </c>
      <c r="E2099" s="2">
        <v>20018</v>
      </c>
      <c r="F2099" s="2">
        <v>9.8369999999999997</v>
      </c>
      <c r="G2099" s="2">
        <v>196917.06599999999</v>
      </c>
      <c r="H2099" s="21">
        <f t="shared" si="32"/>
        <v>5.100433011589702E-3</v>
      </c>
      <c r="I2099" s="13"/>
      <c r="J2099" s="13"/>
      <c r="K2099" s="13"/>
    </row>
    <row r="2100" spans="2:11" ht="13.5" x14ac:dyDescent="0.35">
      <c r="B2100" s="3">
        <v>45057</v>
      </c>
      <c r="C2100" s="2">
        <v>9.9</v>
      </c>
      <c r="D2100" s="2">
        <v>8.6553000000000004</v>
      </c>
      <c r="E2100" s="2">
        <v>19090</v>
      </c>
      <c r="F2100" s="2">
        <v>9.8979999999999997</v>
      </c>
      <c r="G2100" s="2">
        <v>188952.82</v>
      </c>
      <c r="H2100" s="21">
        <f t="shared" si="32"/>
        <v>5.0745506061592718E-3</v>
      </c>
      <c r="I2100" s="13"/>
      <c r="J2100" s="13"/>
      <c r="K2100" s="13"/>
    </row>
    <row r="2101" spans="2:11" ht="13.5" x14ac:dyDescent="0.35">
      <c r="B2101" s="3">
        <v>45058</v>
      </c>
      <c r="C2101" s="2">
        <v>9.8800000000000008</v>
      </c>
      <c r="D2101" s="2">
        <v>8.6378000000000004</v>
      </c>
      <c r="E2101" s="2">
        <v>7901</v>
      </c>
      <c r="F2101" s="2">
        <v>9.9030000000000005</v>
      </c>
      <c r="G2101" s="2">
        <v>78243.603000000003</v>
      </c>
      <c r="H2101" s="21">
        <f t="shared" si="32"/>
        <v>-2.0218825459545099E-3</v>
      </c>
      <c r="I2101" s="13"/>
      <c r="J2101" s="13"/>
      <c r="K2101" s="13"/>
    </row>
    <row r="2102" spans="2:11" ht="13.5" x14ac:dyDescent="0.35">
      <c r="B2102" s="3">
        <v>45061</v>
      </c>
      <c r="C2102" s="2">
        <v>9.9</v>
      </c>
      <c r="D2102" s="2">
        <v>8.6553000000000004</v>
      </c>
      <c r="E2102" s="2">
        <v>15996</v>
      </c>
      <c r="F2102" s="2">
        <v>9.9130000000000003</v>
      </c>
      <c r="G2102" s="2">
        <v>158568.348</v>
      </c>
      <c r="H2102" s="21">
        <f t="shared" si="32"/>
        <v>2.0259788372039259E-3</v>
      </c>
      <c r="I2102" s="13"/>
      <c r="J2102" s="13"/>
      <c r="K2102" s="13"/>
    </row>
    <row r="2103" spans="2:11" ht="13.5" x14ac:dyDescent="0.35">
      <c r="B2103" s="3">
        <v>45062</v>
      </c>
      <c r="C2103" s="2">
        <v>9.89</v>
      </c>
      <c r="D2103" s="2">
        <v>8.6464999999999996</v>
      </c>
      <c r="E2103" s="2">
        <v>16346</v>
      </c>
      <c r="F2103" s="2">
        <v>9.8960000000000008</v>
      </c>
      <c r="G2103" s="2">
        <v>161760.016</v>
      </c>
      <c r="H2103" s="21">
        <f t="shared" si="32"/>
        <v>-1.0167180802514999E-3</v>
      </c>
      <c r="I2103" s="13"/>
      <c r="J2103" s="13"/>
      <c r="K2103" s="13"/>
    </row>
    <row r="2104" spans="2:11" ht="13.5" x14ac:dyDescent="0.35">
      <c r="B2104" s="3">
        <v>45063</v>
      </c>
      <c r="C2104" s="2">
        <v>9.8000000000000007</v>
      </c>
      <c r="D2104" s="2">
        <v>8.5678999999999998</v>
      </c>
      <c r="E2104" s="2">
        <v>118721</v>
      </c>
      <c r="F2104" s="2">
        <v>9.8510000000000009</v>
      </c>
      <c r="G2104" s="2">
        <v>1169520.571</v>
      </c>
      <c r="H2104" s="21">
        <f t="shared" si="32"/>
        <v>-9.0903833921239553E-3</v>
      </c>
      <c r="I2104" s="13"/>
      <c r="J2104" s="13"/>
      <c r="K2104" s="13"/>
    </row>
    <row r="2105" spans="2:11" ht="13.5" x14ac:dyDescent="0.35">
      <c r="B2105" s="3">
        <v>45064</v>
      </c>
      <c r="C2105" s="2">
        <v>9.8699999999999992</v>
      </c>
      <c r="D2105" s="2">
        <v>8.6290999999999993</v>
      </c>
      <c r="E2105" s="2">
        <v>14478</v>
      </c>
      <c r="F2105" s="2">
        <v>9.8230000000000004</v>
      </c>
      <c r="G2105" s="2">
        <v>142217.394</v>
      </c>
      <c r="H2105" s="21">
        <f t="shared" si="32"/>
        <v>7.142940510510099E-3</v>
      </c>
      <c r="I2105" s="13"/>
      <c r="J2105" s="13"/>
      <c r="K2105" s="13"/>
    </row>
    <row r="2106" spans="2:11" ht="13.5" x14ac:dyDescent="0.35">
      <c r="B2106" s="3">
        <v>45065</v>
      </c>
      <c r="C2106" s="2">
        <v>9.8000000000000007</v>
      </c>
      <c r="D2106" s="2">
        <v>8.5678999999999998</v>
      </c>
      <c r="E2106" s="2">
        <v>15799</v>
      </c>
      <c r="F2106" s="2">
        <v>9.8030000000000008</v>
      </c>
      <c r="G2106" s="2">
        <v>154877.59700000001</v>
      </c>
      <c r="H2106" s="21">
        <f t="shared" si="32"/>
        <v>-7.0922807708798698E-3</v>
      </c>
      <c r="I2106" s="13"/>
      <c r="J2106" s="13"/>
      <c r="K2106" s="13"/>
    </row>
    <row r="2107" spans="2:11" ht="13.5" x14ac:dyDescent="0.35">
      <c r="B2107" s="3">
        <v>45068</v>
      </c>
      <c r="C2107" s="2">
        <v>9.8000000000000007</v>
      </c>
      <c r="D2107" s="2">
        <v>8.5678999999999998</v>
      </c>
      <c r="E2107" s="2">
        <v>15192</v>
      </c>
      <c r="F2107" s="2">
        <v>9.8260000000000005</v>
      </c>
      <c r="G2107" s="2">
        <v>149276.592</v>
      </c>
      <c r="H2107" s="21">
        <f t="shared" si="32"/>
        <v>0</v>
      </c>
      <c r="I2107" s="13"/>
      <c r="J2107" s="13"/>
      <c r="K2107" s="13"/>
    </row>
    <row r="2108" spans="2:11" ht="13.5" x14ac:dyDescent="0.35">
      <c r="B2108" s="3">
        <v>45069</v>
      </c>
      <c r="C2108" s="2">
        <v>9.77</v>
      </c>
      <c r="D2108" s="2">
        <v>8.5416000000000007</v>
      </c>
      <c r="E2108" s="2">
        <v>52672</v>
      </c>
      <c r="F2108" s="2">
        <v>9.7439999999999998</v>
      </c>
      <c r="G2108" s="2">
        <v>513235.96799999999</v>
      </c>
      <c r="H2108" s="21">
        <f t="shared" si="32"/>
        <v>-3.0695969840916796E-3</v>
      </c>
      <c r="I2108" s="13"/>
      <c r="J2108" s="13"/>
      <c r="K2108" s="13"/>
    </row>
    <row r="2109" spans="2:11" ht="13.5" x14ac:dyDescent="0.35">
      <c r="B2109" s="3">
        <v>45070</v>
      </c>
      <c r="C2109" s="2">
        <v>9.6999999999999993</v>
      </c>
      <c r="D2109" s="2">
        <v>8.4803999999999995</v>
      </c>
      <c r="E2109" s="2">
        <v>12261</v>
      </c>
      <c r="F2109" s="2">
        <v>9.7230000000000008</v>
      </c>
      <c r="G2109" s="2">
        <v>119213.70299999999</v>
      </c>
      <c r="H2109" s="21">
        <f t="shared" si="32"/>
        <v>-7.1649339702164992E-3</v>
      </c>
      <c r="I2109" s="13"/>
      <c r="J2109" s="13"/>
      <c r="K2109" s="13"/>
    </row>
    <row r="2110" spans="2:11" ht="13.5" x14ac:dyDescent="0.35">
      <c r="B2110" s="3">
        <v>45071</v>
      </c>
      <c r="C2110" s="2">
        <v>9.66</v>
      </c>
      <c r="D2110" s="2">
        <v>8.4454999999999991</v>
      </c>
      <c r="E2110" s="2">
        <v>17976</v>
      </c>
      <c r="F2110" s="2">
        <v>9.6959999999999997</v>
      </c>
      <c r="G2110" s="2">
        <v>174295.296</v>
      </c>
      <c r="H2110" s="21">
        <f t="shared" si="32"/>
        <v>-4.1153719164190817E-3</v>
      </c>
      <c r="I2110" s="13"/>
      <c r="J2110" s="13"/>
      <c r="K2110" s="13"/>
    </row>
    <row r="2111" spans="2:11" ht="13.5" x14ac:dyDescent="0.35">
      <c r="B2111" s="3">
        <v>45072</v>
      </c>
      <c r="C2111" s="2">
        <v>9.69</v>
      </c>
      <c r="D2111" s="2">
        <v>8.4717000000000002</v>
      </c>
      <c r="E2111" s="2">
        <v>22623</v>
      </c>
      <c r="F2111" s="2">
        <v>9.6859999999999999</v>
      </c>
      <c r="G2111" s="2">
        <v>219126.378</v>
      </c>
      <c r="H2111" s="21">
        <f t="shared" si="32"/>
        <v>3.1022437984726914E-3</v>
      </c>
      <c r="I2111" s="13"/>
      <c r="J2111" s="13"/>
      <c r="K2111" s="13"/>
    </row>
    <row r="2112" spans="2:11" ht="13.5" x14ac:dyDescent="0.35">
      <c r="B2112" s="3">
        <v>45075</v>
      </c>
      <c r="C2112" s="2">
        <v>9.8000000000000007</v>
      </c>
      <c r="D2112" s="2">
        <v>8.5678999999999998</v>
      </c>
      <c r="E2112" s="2">
        <v>133203</v>
      </c>
      <c r="F2112" s="2">
        <v>9.8699999999999992</v>
      </c>
      <c r="G2112" s="2">
        <v>1314713.6100000001</v>
      </c>
      <c r="H2112" s="21">
        <f t="shared" si="32"/>
        <v>1.1355454041101505E-2</v>
      </c>
      <c r="I2112" s="13"/>
      <c r="J2112" s="13"/>
      <c r="K2112" s="13"/>
    </row>
    <row r="2113" spans="2:11" ht="13.5" x14ac:dyDescent="0.35">
      <c r="B2113" s="3">
        <v>45076</v>
      </c>
      <c r="C2113" s="2">
        <v>9.9</v>
      </c>
      <c r="D2113" s="2">
        <v>8.6553000000000004</v>
      </c>
      <c r="E2113" s="2">
        <v>11051</v>
      </c>
      <c r="F2113" s="2">
        <v>9.9060000000000006</v>
      </c>
      <c r="G2113" s="2">
        <v>109471.20600000001</v>
      </c>
      <c r="H2113" s="21">
        <f t="shared" si="32"/>
        <v>1.020086602317961E-2</v>
      </c>
      <c r="I2113" s="13"/>
      <c r="J2113" s="13"/>
      <c r="K2113" s="13"/>
    </row>
    <row r="2114" spans="2:11" ht="13.5" x14ac:dyDescent="0.35">
      <c r="B2114" s="3">
        <v>45077</v>
      </c>
      <c r="C2114" s="2">
        <v>9.84</v>
      </c>
      <c r="D2114" s="2">
        <v>8.6028000000000002</v>
      </c>
      <c r="E2114" s="2">
        <v>8407</v>
      </c>
      <c r="F2114" s="2">
        <v>9.8450000000000006</v>
      </c>
      <c r="G2114" s="2">
        <v>82766.914999999994</v>
      </c>
      <c r="H2114" s="21">
        <f t="shared" si="32"/>
        <v>-6.0656476378635298E-3</v>
      </c>
      <c r="I2114" s="13"/>
      <c r="J2114" s="13"/>
      <c r="K2114" s="13"/>
    </row>
    <row r="2115" spans="2:11" ht="13.5" x14ac:dyDescent="0.35">
      <c r="B2115" s="3">
        <v>45078</v>
      </c>
      <c r="C2115" s="2">
        <v>9.89</v>
      </c>
      <c r="D2115" s="2">
        <v>8.6464999999999996</v>
      </c>
      <c r="E2115" s="2">
        <v>8135</v>
      </c>
      <c r="F2115" s="2">
        <v>9.8859999999999992</v>
      </c>
      <c r="G2115" s="2">
        <v>80422.61</v>
      </c>
      <c r="H2115" s="21">
        <f t="shared" si="32"/>
        <v>5.0797414795182268E-3</v>
      </c>
      <c r="I2115" s="13"/>
      <c r="J2115" s="13"/>
      <c r="K2115" s="13"/>
    </row>
    <row r="2116" spans="2:11" ht="13.5" x14ac:dyDescent="0.35">
      <c r="B2116" s="3">
        <v>45079</v>
      </c>
      <c r="C2116" s="2">
        <v>9.8800000000000008</v>
      </c>
      <c r="D2116" s="2">
        <v>8.6378000000000004</v>
      </c>
      <c r="E2116" s="2">
        <v>1308</v>
      </c>
      <c r="F2116" s="2">
        <v>9.8390000000000004</v>
      </c>
      <c r="G2116" s="2">
        <v>12869.412</v>
      </c>
      <c r="H2116" s="21">
        <f t="shared" si="32"/>
        <v>-1.0061874747006609E-3</v>
      </c>
      <c r="I2116" s="13"/>
      <c r="J2116" s="13"/>
      <c r="K2116" s="13"/>
    </row>
    <row r="2117" spans="2:11" ht="13.5" x14ac:dyDescent="0.35">
      <c r="B2117" s="3">
        <v>45082</v>
      </c>
      <c r="C2117" s="2">
        <v>9.85</v>
      </c>
      <c r="D2117" s="2">
        <v>8.6115999999999993</v>
      </c>
      <c r="E2117" s="2">
        <v>4483</v>
      </c>
      <c r="F2117" s="2">
        <v>9.8230000000000004</v>
      </c>
      <c r="G2117" s="2">
        <v>44036.508999999998</v>
      </c>
      <c r="H2117" s="21">
        <f t="shared" si="32"/>
        <v>-3.0331797448425652E-3</v>
      </c>
      <c r="I2117" s="13"/>
      <c r="J2117" s="13"/>
      <c r="K2117" s="13"/>
    </row>
    <row r="2118" spans="2:11" ht="13.5" x14ac:dyDescent="0.35">
      <c r="B2118" s="3">
        <v>45083</v>
      </c>
      <c r="C2118" s="2">
        <v>9.89</v>
      </c>
      <c r="D2118" s="2">
        <v>8.6464999999999996</v>
      </c>
      <c r="E2118" s="2">
        <v>8227</v>
      </c>
      <c r="F2118" s="2">
        <v>9.8569999999999993</v>
      </c>
      <c r="G2118" s="2">
        <v>81093.539000000004</v>
      </c>
      <c r="H2118" s="21">
        <f t="shared" si="32"/>
        <v>4.0526731385573389E-3</v>
      </c>
      <c r="I2118" s="13"/>
      <c r="J2118" s="13"/>
      <c r="K2118" s="13"/>
    </row>
    <row r="2119" spans="2:11" ht="13.5" x14ac:dyDescent="0.35">
      <c r="B2119" s="3">
        <v>45084</v>
      </c>
      <c r="C2119" s="2">
        <v>9.73</v>
      </c>
      <c r="D2119" s="2">
        <v>8.5067000000000004</v>
      </c>
      <c r="E2119" s="2">
        <v>13727</v>
      </c>
      <c r="F2119" s="2">
        <v>9.7739999999999991</v>
      </c>
      <c r="G2119" s="2">
        <v>134167.698</v>
      </c>
      <c r="H2119" s="21">
        <f t="shared" ref="H2119:H2182" si="33">(D2119-D2118)/D2118</f>
        <v>-1.6168391834846384E-2</v>
      </c>
      <c r="I2119" s="13"/>
      <c r="J2119" s="13"/>
      <c r="K2119" s="13"/>
    </row>
    <row r="2120" spans="2:11" ht="13.5" x14ac:dyDescent="0.35">
      <c r="B2120" s="3">
        <v>45085</v>
      </c>
      <c r="C2120" s="2">
        <v>9.77</v>
      </c>
      <c r="D2120" s="2">
        <v>8.5416000000000007</v>
      </c>
      <c r="E2120" s="2">
        <v>4391</v>
      </c>
      <c r="F2120" s="2">
        <v>9.7140000000000004</v>
      </c>
      <c r="G2120" s="2">
        <v>42654.173999999999</v>
      </c>
      <c r="H2120" s="21">
        <f t="shared" si="33"/>
        <v>4.1026485005936936E-3</v>
      </c>
      <c r="I2120" s="13"/>
      <c r="J2120" s="13"/>
      <c r="K2120" s="13"/>
    </row>
    <row r="2121" spans="2:11" ht="13.5" x14ac:dyDescent="0.35">
      <c r="B2121" s="3">
        <v>45086</v>
      </c>
      <c r="C2121" s="2">
        <v>9.77</v>
      </c>
      <c r="D2121" s="2">
        <v>8.5416000000000007</v>
      </c>
      <c r="E2121" s="2">
        <v>5075</v>
      </c>
      <c r="F2121" s="2">
        <v>9.7289999999999992</v>
      </c>
      <c r="G2121" s="2">
        <v>49374.675000000003</v>
      </c>
      <c r="H2121" s="21">
        <f t="shared" si="33"/>
        <v>0</v>
      </c>
      <c r="I2121" s="13"/>
      <c r="J2121" s="13"/>
      <c r="K2121" s="13"/>
    </row>
    <row r="2122" spans="2:11" ht="13.5" x14ac:dyDescent="0.35">
      <c r="B2122" s="3">
        <v>45089</v>
      </c>
      <c r="C2122" s="2">
        <v>9.77</v>
      </c>
      <c r="D2122" s="2">
        <v>8.5416000000000007</v>
      </c>
      <c r="E2122" s="2">
        <v>90110</v>
      </c>
      <c r="F2122" s="2">
        <v>9.6969999999999992</v>
      </c>
      <c r="G2122" s="2">
        <v>873796.67</v>
      </c>
      <c r="H2122" s="21">
        <f t="shared" si="33"/>
        <v>0</v>
      </c>
      <c r="I2122" s="13"/>
      <c r="J2122" s="13"/>
      <c r="K2122" s="13"/>
    </row>
    <row r="2123" spans="2:11" ht="13.5" x14ac:dyDescent="0.35">
      <c r="B2123" s="3">
        <v>45090</v>
      </c>
      <c r="C2123" s="2">
        <v>9.83</v>
      </c>
      <c r="D2123" s="2">
        <v>8.5940999999999992</v>
      </c>
      <c r="E2123" s="2">
        <v>9966</v>
      </c>
      <c r="F2123" s="2">
        <v>9.8849999999999998</v>
      </c>
      <c r="G2123" s="2">
        <v>98513.91</v>
      </c>
      <c r="H2123" s="21">
        <f t="shared" si="33"/>
        <v>6.1463894352344331E-3</v>
      </c>
      <c r="I2123" s="13"/>
      <c r="J2123" s="13"/>
      <c r="K2123" s="13"/>
    </row>
    <row r="2124" spans="2:11" ht="13.5" x14ac:dyDescent="0.35">
      <c r="B2124" s="3">
        <v>45091</v>
      </c>
      <c r="C2124" s="2">
        <v>9.7799999999999994</v>
      </c>
      <c r="D2124" s="2">
        <v>8.5503999999999998</v>
      </c>
      <c r="E2124" s="2">
        <v>5883</v>
      </c>
      <c r="F2124" s="2">
        <v>9.8000000000000007</v>
      </c>
      <c r="G2124" s="2">
        <v>57653.4</v>
      </c>
      <c r="H2124" s="21">
        <f t="shared" si="33"/>
        <v>-5.0848838156408943E-3</v>
      </c>
      <c r="I2124" s="13"/>
      <c r="J2124" s="13"/>
      <c r="K2124" s="13"/>
    </row>
    <row r="2125" spans="2:11" ht="13.5" x14ac:dyDescent="0.35">
      <c r="B2125" s="3">
        <v>45092</v>
      </c>
      <c r="C2125" s="2">
        <v>9.77</v>
      </c>
      <c r="D2125" s="2">
        <v>8.5416000000000007</v>
      </c>
      <c r="E2125" s="2">
        <v>8001</v>
      </c>
      <c r="F2125" s="2">
        <v>9.734</v>
      </c>
      <c r="G2125" s="2">
        <v>77881.733999999997</v>
      </c>
      <c r="H2125" s="21">
        <f t="shared" si="33"/>
        <v>-1.0291916167663537E-3</v>
      </c>
      <c r="I2125" s="13"/>
      <c r="J2125" s="13"/>
      <c r="K2125" s="13"/>
    </row>
    <row r="2126" spans="2:11" ht="13.5" x14ac:dyDescent="0.35">
      <c r="B2126" s="3">
        <v>45093</v>
      </c>
      <c r="C2126" s="2">
        <v>9.84</v>
      </c>
      <c r="D2126" s="2">
        <v>8.6028000000000002</v>
      </c>
      <c r="E2126" s="2">
        <v>20444</v>
      </c>
      <c r="F2126" s="2">
        <v>9.7970000000000006</v>
      </c>
      <c r="G2126" s="2">
        <v>200289.86799999999</v>
      </c>
      <c r="H2126" s="21">
        <f t="shared" si="33"/>
        <v>7.1649339702162911E-3</v>
      </c>
      <c r="I2126" s="13"/>
      <c r="J2126" s="13"/>
      <c r="K2126" s="13"/>
    </row>
    <row r="2127" spans="2:11" ht="13.5" x14ac:dyDescent="0.35">
      <c r="B2127" s="3">
        <v>45096</v>
      </c>
      <c r="C2127" s="2">
        <v>9.8000000000000007</v>
      </c>
      <c r="D2127" s="2">
        <v>8.5678999999999998</v>
      </c>
      <c r="E2127" s="2">
        <v>4074</v>
      </c>
      <c r="F2127" s="2">
        <v>9.8550000000000004</v>
      </c>
      <c r="G2127" s="2">
        <v>40149.269999999997</v>
      </c>
      <c r="H2127" s="21">
        <f t="shared" si="33"/>
        <v>-4.0568187101874247E-3</v>
      </c>
      <c r="I2127" s="13"/>
      <c r="J2127" s="13"/>
      <c r="K2127" s="13"/>
    </row>
    <row r="2128" spans="2:11" ht="13.5" x14ac:dyDescent="0.35">
      <c r="B2128" s="3">
        <v>45097</v>
      </c>
      <c r="C2128" s="2">
        <v>9.8800000000000008</v>
      </c>
      <c r="D2128" s="2">
        <v>8.6378000000000004</v>
      </c>
      <c r="E2128" s="2">
        <v>7068</v>
      </c>
      <c r="F2128" s="2">
        <v>9.8680000000000003</v>
      </c>
      <c r="G2128" s="2">
        <v>69747.024000000005</v>
      </c>
      <c r="H2128" s="21">
        <f t="shared" si="33"/>
        <v>8.1583585242592134E-3</v>
      </c>
      <c r="I2128" s="13"/>
      <c r="J2128" s="13"/>
      <c r="K2128" s="13"/>
    </row>
    <row r="2129" spans="2:11" ht="13.5" x14ac:dyDescent="0.35">
      <c r="B2129" s="3">
        <v>45098</v>
      </c>
      <c r="C2129" s="2">
        <v>9.85</v>
      </c>
      <c r="D2129" s="2">
        <v>8.6115999999999993</v>
      </c>
      <c r="E2129" s="2">
        <v>17701</v>
      </c>
      <c r="F2129" s="2">
        <v>9.8699999999999992</v>
      </c>
      <c r="G2129" s="2">
        <v>174708.87</v>
      </c>
      <c r="H2129" s="21">
        <f t="shared" si="33"/>
        <v>-3.0331797448425652E-3</v>
      </c>
      <c r="I2129" s="13"/>
      <c r="J2129" s="13"/>
      <c r="K2129" s="13"/>
    </row>
    <row r="2130" spans="2:11" ht="13.5" x14ac:dyDescent="0.35">
      <c r="B2130" s="3">
        <v>45099</v>
      </c>
      <c r="C2130" s="2">
        <v>9.8800000000000008</v>
      </c>
      <c r="D2130" s="2">
        <v>8.6378000000000004</v>
      </c>
      <c r="E2130" s="2">
        <v>12091</v>
      </c>
      <c r="F2130" s="2">
        <v>9.8800000000000008</v>
      </c>
      <c r="G2130" s="2">
        <v>119459.08</v>
      </c>
      <c r="H2130" s="21">
        <f t="shared" si="33"/>
        <v>3.0424079149056057E-3</v>
      </c>
      <c r="I2130" s="13"/>
      <c r="J2130" s="13"/>
      <c r="K2130" s="13"/>
    </row>
    <row r="2131" spans="2:11" ht="13.5" x14ac:dyDescent="0.35">
      <c r="B2131" s="3">
        <v>45100</v>
      </c>
      <c r="C2131" s="2">
        <v>9.85</v>
      </c>
      <c r="D2131" s="2">
        <v>8.6115999999999993</v>
      </c>
      <c r="E2131" s="2">
        <v>2725</v>
      </c>
      <c r="F2131" s="2">
        <v>9.8179999999999996</v>
      </c>
      <c r="G2131" s="2">
        <v>26754.05</v>
      </c>
      <c r="H2131" s="21">
        <f t="shared" si="33"/>
        <v>-3.0331797448425652E-3</v>
      </c>
      <c r="I2131" s="13"/>
      <c r="J2131" s="13"/>
      <c r="K2131" s="13"/>
    </row>
    <row r="2132" spans="2:11" ht="13.5" x14ac:dyDescent="0.35">
      <c r="B2132" s="3">
        <v>45103</v>
      </c>
      <c r="C2132" s="2">
        <v>9.89</v>
      </c>
      <c r="D2132" s="2">
        <v>8.6464999999999996</v>
      </c>
      <c r="E2132" s="2">
        <v>23695</v>
      </c>
      <c r="F2132" s="2">
        <v>9.8840000000000003</v>
      </c>
      <c r="G2132" s="2">
        <v>234201.38</v>
      </c>
      <c r="H2132" s="21">
        <f t="shared" si="33"/>
        <v>4.0526731385573389E-3</v>
      </c>
      <c r="I2132" s="13"/>
      <c r="J2132" s="13"/>
      <c r="K2132" s="13"/>
    </row>
    <row r="2133" spans="2:11" ht="13.5" x14ac:dyDescent="0.35">
      <c r="B2133" s="3">
        <v>45104</v>
      </c>
      <c r="C2133" s="2">
        <v>9.9</v>
      </c>
      <c r="D2133" s="2">
        <v>8.6553000000000004</v>
      </c>
      <c r="E2133" s="2">
        <v>9290</v>
      </c>
      <c r="F2133" s="2">
        <v>9.8879999999999999</v>
      </c>
      <c r="G2133" s="2">
        <v>91859.520000000004</v>
      </c>
      <c r="H2133" s="21">
        <f t="shared" si="33"/>
        <v>1.0177528479732617E-3</v>
      </c>
      <c r="I2133" s="13"/>
      <c r="J2133" s="13"/>
      <c r="K2133" s="13"/>
    </row>
    <row r="2134" spans="2:11" ht="13.5" x14ac:dyDescent="0.35">
      <c r="B2134" s="3">
        <v>45107</v>
      </c>
      <c r="C2134" s="2">
        <v>9.9</v>
      </c>
      <c r="D2134" s="2">
        <v>8.6553000000000004</v>
      </c>
      <c r="E2134" s="2">
        <v>16209</v>
      </c>
      <c r="F2134" s="2">
        <v>9.89</v>
      </c>
      <c r="G2134" s="2">
        <v>160307.01</v>
      </c>
      <c r="H2134" s="21">
        <f t="shared" si="33"/>
        <v>0</v>
      </c>
      <c r="I2134" s="13"/>
      <c r="J2134" s="13"/>
      <c r="K2134" s="13"/>
    </row>
    <row r="2135" spans="2:11" ht="13.5" x14ac:dyDescent="0.35">
      <c r="B2135" s="3">
        <v>45110</v>
      </c>
      <c r="C2135" s="2">
        <v>9.67</v>
      </c>
      <c r="D2135" s="2">
        <v>8.7462999999999997</v>
      </c>
      <c r="E2135" s="2">
        <v>1904</v>
      </c>
      <c r="F2135" s="2">
        <v>9.5329999999999995</v>
      </c>
      <c r="G2135" s="2">
        <v>18150.831999999999</v>
      </c>
      <c r="H2135" s="21">
        <f t="shared" si="33"/>
        <v>1.0513789238963329E-2</v>
      </c>
      <c r="I2135" s="13"/>
      <c r="J2135" s="13"/>
      <c r="K2135" s="13"/>
    </row>
    <row r="2136" spans="2:11" ht="13.5" x14ac:dyDescent="0.35">
      <c r="B2136" s="3">
        <v>45111</v>
      </c>
      <c r="C2136" s="2">
        <v>9.6</v>
      </c>
      <c r="D2136" s="2">
        <v>8.6829999999999998</v>
      </c>
      <c r="E2136" s="2">
        <v>3484</v>
      </c>
      <c r="F2136" s="2">
        <v>9.6609999999999996</v>
      </c>
      <c r="G2136" s="2">
        <v>33658.923999999999</v>
      </c>
      <c r="H2136" s="21">
        <f t="shared" si="33"/>
        <v>-7.2373460777700183E-3</v>
      </c>
      <c r="I2136" s="13"/>
      <c r="J2136" s="13"/>
      <c r="K2136" s="13"/>
    </row>
    <row r="2137" spans="2:11" ht="13.5" x14ac:dyDescent="0.35">
      <c r="B2137" s="3">
        <v>45112</v>
      </c>
      <c r="C2137" s="2">
        <v>9.58</v>
      </c>
      <c r="D2137" s="2">
        <v>8.6648999999999994</v>
      </c>
      <c r="E2137" s="2">
        <v>12280</v>
      </c>
      <c r="F2137" s="2">
        <v>9.5299999999999994</v>
      </c>
      <c r="G2137" s="2">
        <v>117028.4</v>
      </c>
      <c r="H2137" s="21">
        <f t="shared" si="33"/>
        <v>-2.0845329955085164E-3</v>
      </c>
      <c r="I2137" s="13"/>
      <c r="J2137" s="13"/>
      <c r="K2137" s="13"/>
    </row>
    <row r="2138" spans="2:11" ht="13.5" x14ac:dyDescent="0.35">
      <c r="B2138" s="3">
        <v>45113</v>
      </c>
      <c r="C2138" s="2">
        <v>9.58</v>
      </c>
      <c r="D2138" s="2">
        <v>8.6648999999999994</v>
      </c>
      <c r="E2138" s="2">
        <v>13718</v>
      </c>
      <c r="F2138" s="2">
        <v>9.5969999999999995</v>
      </c>
      <c r="G2138" s="2">
        <v>131651.64600000001</v>
      </c>
      <c r="H2138" s="21">
        <f t="shared" si="33"/>
        <v>0</v>
      </c>
      <c r="I2138" s="13"/>
      <c r="J2138" s="13"/>
      <c r="K2138" s="13"/>
    </row>
    <row r="2139" spans="2:11" ht="13.5" x14ac:dyDescent="0.35">
      <c r="B2139" s="3">
        <v>45114</v>
      </c>
      <c r="C2139" s="2">
        <v>9.56</v>
      </c>
      <c r="D2139" s="2">
        <v>8.6468000000000007</v>
      </c>
      <c r="E2139" s="2">
        <v>9361</v>
      </c>
      <c r="F2139" s="2">
        <v>9.5150000000000006</v>
      </c>
      <c r="G2139" s="2">
        <v>89069.914999999994</v>
      </c>
      <c r="H2139" s="21">
        <f t="shared" si="33"/>
        <v>-2.0888873501135239E-3</v>
      </c>
      <c r="I2139" s="13"/>
      <c r="J2139" s="13"/>
      <c r="K2139" s="13"/>
    </row>
    <row r="2140" spans="2:11" ht="13.5" x14ac:dyDescent="0.35">
      <c r="B2140" s="3">
        <v>45117</v>
      </c>
      <c r="C2140" s="2">
        <v>9.5399999999999991</v>
      </c>
      <c r="D2140" s="2">
        <v>8.6288</v>
      </c>
      <c r="E2140" s="2">
        <v>5557</v>
      </c>
      <c r="F2140" s="2">
        <v>9.5139999999999993</v>
      </c>
      <c r="G2140" s="2">
        <v>52869.298000000003</v>
      </c>
      <c r="H2140" s="21">
        <f t="shared" si="33"/>
        <v>-2.08169496229827E-3</v>
      </c>
      <c r="I2140" s="13"/>
      <c r="J2140" s="13"/>
      <c r="K2140" s="13"/>
    </row>
    <row r="2141" spans="2:11" ht="13.5" x14ac:dyDescent="0.35">
      <c r="B2141" s="3">
        <v>45118</v>
      </c>
      <c r="C2141" s="2">
        <v>9</v>
      </c>
      <c r="D2141" s="2">
        <v>8.1402999999999999</v>
      </c>
      <c r="E2141" s="2">
        <v>631511</v>
      </c>
      <c r="F2141" s="2">
        <v>9.0530000000000008</v>
      </c>
      <c r="G2141" s="2">
        <v>5717069.0829999996</v>
      </c>
      <c r="H2141" s="21">
        <f t="shared" si="33"/>
        <v>-5.6612738735397752E-2</v>
      </c>
      <c r="I2141" s="13"/>
      <c r="J2141" s="13"/>
      <c r="K2141" s="13"/>
    </row>
    <row r="2142" spans="2:11" ht="13.5" x14ac:dyDescent="0.35">
      <c r="B2142" s="3">
        <v>45119</v>
      </c>
      <c r="C2142" s="2">
        <v>9.1999999999999993</v>
      </c>
      <c r="D2142" s="2">
        <v>8.3211999999999993</v>
      </c>
      <c r="E2142" s="2">
        <v>511834</v>
      </c>
      <c r="F2142" s="2">
        <v>9.0030000000000001</v>
      </c>
      <c r="G2142" s="2">
        <v>4608041.5020000003</v>
      </c>
      <c r="H2142" s="21">
        <f t="shared" si="33"/>
        <v>2.2222768202646018E-2</v>
      </c>
      <c r="I2142" s="13"/>
      <c r="J2142" s="13"/>
      <c r="K2142" s="13"/>
    </row>
    <row r="2143" spans="2:11" ht="13.5" x14ac:dyDescent="0.35">
      <c r="B2143" s="3">
        <v>45120</v>
      </c>
      <c r="C2143" s="2">
        <v>9.1999999999999993</v>
      </c>
      <c r="D2143" s="2">
        <v>8.3211999999999993</v>
      </c>
      <c r="E2143" s="2">
        <v>4656</v>
      </c>
      <c r="F2143" s="2">
        <v>9.2379999999999995</v>
      </c>
      <c r="G2143" s="2">
        <v>43012.127999999997</v>
      </c>
      <c r="H2143" s="21">
        <f t="shared" si="33"/>
        <v>0</v>
      </c>
      <c r="I2143" s="13"/>
      <c r="J2143" s="13"/>
      <c r="K2143" s="13"/>
    </row>
    <row r="2144" spans="2:11" ht="13.5" x14ac:dyDescent="0.35">
      <c r="B2144" s="3">
        <v>45121</v>
      </c>
      <c r="C2144" s="2">
        <v>9.1999999999999993</v>
      </c>
      <c r="D2144" s="2">
        <v>8.3211999999999993</v>
      </c>
      <c r="E2144" s="2">
        <v>4420</v>
      </c>
      <c r="F2144" s="2">
        <v>9.2170000000000005</v>
      </c>
      <c r="G2144" s="2">
        <v>40739.14</v>
      </c>
      <c r="H2144" s="21">
        <f t="shared" si="33"/>
        <v>0</v>
      </c>
      <c r="I2144" s="13"/>
      <c r="J2144" s="13"/>
      <c r="K2144" s="13"/>
    </row>
    <row r="2145" spans="2:11" ht="13.5" x14ac:dyDescent="0.35">
      <c r="B2145" s="3">
        <v>45124</v>
      </c>
      <c r="C2145" s="2">
        <v>9.1999999999999993</v>
      </c>
      <c r="D2145" s="2">
        <v>8.3211999999999993</v>
      </c>
      <c r="E2145" s="2">
        <v>8418</v>
      </c>
      <c r="F2145" s="2">
        <v>9.2050000000000001</v>
      </c>
      <c r="G2145" s="2">
        <v>77487.69</v>
      </c>
      <c r="H2145" s="21">
        <f t="shared" si="33"/>
        <v>0</v>
      </c>
      <c r="I2145" s="13"/>
      <c r="J2145" s="13"/>
      <c r="K2145" s="13"/>
    </row>
    <row r="2146" spans="2:11" ht="13.5" x14ac:dyDescent="0.35">
      <c r="B2146" s="3">
        <v>45125</v>
      </c>
      <c r="C2146" s="2">
        <v>9.15</v>
      </c>
      <c r="D2146" s="2">
        <v>8.2759999999999998</v>
      </c>
      <c r="E2146" s="2">
        <v>7332</v>
      </c>
      <c r="F2146" s="2">
        <v>9.14</v>
      </c>
      <c r="G2146" s="2">
        <v>67014.48</v>
      </c>
      <c r="H2146" s="21">
        <f t="shared" si="33"/>
        <v>-5.4319088592990755E-3</v>
      </c>
      <c r="I2146" s="13"/>
      <c r="J2146" s="13"/>
      <c r="K2146" s="13"/>
    </row>
    <row r="2147" spans="2:11" ht="13.5" x14ac:dyDescent="0.35">
      <c r="B2147" s="3">
        <v>45127</v>
      </c>
      <c r="C2147" s="2">
        <v>9.1</v>
      </c>
      <c r="D2147" s="2">
        <v>8.2308000000000003</v>
      </c>
      <c r="E2147" s="2">
        <v>303924</v>
      </c>
      <c r="F2147" s="2">
        <v>9.01</v>
      </c>
      <c r="G2147" s="2">
        <v>2738355.24</v>
      </c>
      <c r="H2147" s="21">
        <f t="shared" si="33"/>
        <v>-5.4615756404059286E-3</v>
      </c>
      <c r="I2147" s="13"/>
      <c r="J2147" s="13"/>
      <c r="K2147" s="13"/>
    </row>
    <row r="2148" spans="2:11" ht="13.5" x14ac:dyDescent="0.35">
      <c r="B2148" s="3">
        <v>45128</v>
      </c>
      <c r="C2148" s="2">
        <v>9.1</v>
      </c>
      <c r="D2148" s="2">
        <v>8.2308000000000003</v>
      </c>
      <c r="E2148" s="2">
        <v>7323</v>
      </c>
      <c r="F2148" s="2">
        <v>9.0129999999999999</v>
      </c>
      <c r="G2148" s="2">
        <v>66002.198999999993</v>
      </c>
      <c r="H2148" s="21">
        <f t="shared" si="33"/>
        <v>0</v>
      </c>
      <c r="I2148" s="13"/>
      <c r="J2148" s="13"/>
      <c r="K2148" s="13"/>
    </row>
    <row r="2149" spans="2:11" ht="13.5" x14ac:dyDescent="0.35">
      <c r="B2149" s="3">
        <v>45131</v>
      </c>
      <c r="C2149" s="2">
        <v>9</v>
      </c>
      <c r="D2149" s="2">
        <v>8.1402999999999999</v>
      </c>
      <c r="E2149" s="2">
        <v>31160</v>
      </c>
      <c r="F2149" s="2">
        <v>9.0030000000000001</v>
      </c>
      <c r="G2149" s="2">
        <v>280533.48</v>
      </c>
      <c r="H2149" s="21">
        <f t="shared" si="33"/>
        <v>-1.0995285998930902E-2</v>
      </c>
      <c r="I2149" s="13"/>
      <c r="J2149" s="13"/>
      <c r="K2149" s="13"/>
    </row>
    <row r="2150" spans="2:11" ht="13.5" x14ac:dyDescent="0.35">
      <c r="B2150" s="3">
        <v>45133</v>
      </c>
      <c r="C2150" s="2">
        <v>8.98</v>
      </c>
      <c r="D2150" s="2">
        <v>8.1221999999999994</v>
      </c>
      <c r="E2150" s="2">
        <v>21702</v>
      </c>
      <c r="F2150" s="2">
        <v>9.0020000000000007</v>
      </c>
      <c r="G2150" s="2">
        <v>195361.40400000001</v>
      </c>
      <c r="H2150" s="21">
        <f t="shared" si="33"/>
        <v>-2.2235052762183765E-3</v>
      </c>
      <c r="I2150" s="13"/>
      <c r="J2150" s="13"/>
      <c r="K2150" s="13"/>
    </row>
    <row r="2151" spans="2:11" ht="13.5" x14ac:dyDescent="0.35">
      <c r="B2151" s="3">
        <v>45134</v>
      </c>
      <c r="C2151" s="2">
        <v>9</v>
      </c>
      <c r="D2151" s="2">
        <v>8.1402999999999999</v>
      </c>
      <c r="E2151" s="2">
        <v>16731</v>
      </c>
      <c r="F2151" s="2">
        <v>8.9990000000000006</v>
      </c>
      <c r="G2151" s="2">
        <v>150562.269</v>
      </c>
      <c r="H2151" s="21">
        <f t="shared" si="33"/>
        <v>2.2284602693851976E-3</v>
      </c>
      <c r="I2151" s="13"/>
      <c r="J2151" s="13"/>
      <c r="K2151" s="13"/>
    </row>
    <row r="2152" spans="2:11" ht="13.5" x14ac:dyDescent="0.35">
      <c r="B2152" s="3">
        <v>45135</v>
      </c>
      <c r="C2152" s="2">
        <v>9</v>
      </c>
      <c r="D2152" s="2">
        <v>8.1402999999999999</v>
      </c>
      <c r="E2152" s="2">
        <v>13609</v>
      </c>
      <c r="F2152" s="2">
        <v>8.9990000000000006</v>
      </c>
      <c r="G2152" s="2">
        <v>122467.391</v>
      </c>
      <c r="H2152" s="21">
        <f t="shared" si="33"/>
        <v>0</v>
      </c>
      <c r="I2152" s="13"/>
      <c r="J2152" s="13"/>
      <c r="K2152" s="13"/>
    </row>
    <row r="2153" spans="2:11" ht="13.5" x14ac:dyDescent="0.35">
      <c r="B2153" s="3">
        <v>45138</v>
      </c>
      <c r="C2153" s="2">
        <v>8.9700000000000006</v>
      </c>
      <c r="D2153" s="2">
        <v>8.1132000000000009</v>
      </c>
      <c r="E2153" s="2">
        <v>122830</v>
      </c>
      <c r="F2153" s="2">
        <v>8.7899999999999991</v>
      </c>
      <c r="G2153" s="2">
        <v>1079675.7</v>
      </c>
      <c r="H2153" s="21">
        <f t="shared" si="33"/>
        <v>-3.3291156345588019E-3</v>
      </c>
      <c r="I2153" s="13"/>
      <c r="J2153" s="13"/>
      <c r="K2153" s="13"/>
    </row>
    <row r="2154" spans="2:11" ht="13.5" x14ac:dyDescent="0.35">
      <c r="B2154" s="3">
        <v>45139</v>
      </c>
      <c r="C2154" s="2">
        <v>8.73</v>
      </c>
      <c r="D2154" s="2">
        <v>8.1219000000000001</v>
      </c>
      <c r="E2154" s="2">
        <v>9501</v>
      </c>
      <c r="F2154" s="2">
        <v>8.7840000000000007</v>
      </c>
      <c r="G2154" s="2">
        <v>83456.784</v>
      </c>
      <c r="H2154" s="21">
        <f t="shared" si="33"/>
        <v>1.0723265789083546E-3</v>
      </c>
      <c r="I2154" s="13"/>
      <c r="J2154" s="13"/>
      <c r="K2154" s="13"/>
    </row>
    <row r="2155" spans="2:11" ht="13.5" x14ac:dyDescent="0.35">
      <c r="B2155" s="3">
        <v>45140</v>
      </c>
      <c r="C2155" s="2">
        <v>8.6999999999999993</v>
      </c>
      <c r="D2155" s="2">
        <v>8.0939999999999994</v>
      </c>
      <c r="E2155" s="2">
        <v>24187</v>
      </c>
      <c r="F2155" s="2">
        <v>8.7210000000000001</v>
      </c>
      <c r="G2155" s="2">
        <v>210934.82699999999</v>
      </c>
      <c r="H2155" s="21">
        <f t="shared" si="33"/>
        <v>-3.4351567982862019E-3</v>
      </c>
      <c r="I2155" s="13"/>
      <c r="J2155" s="13"/>
      <c r="K2155" s="13"/>
    </row>
    <row r="2156" spans="2:11" ht="13.5" x14ac:dyDescent="0.35">
      <c r="B2156" s="3">
        <v>45141</v>
      </c>
      <c r="C2156" s="2">
        <v>8.6999999999999993</v>
      </c>
      <c r="D2156" s="2">
        <v>8.0939999999999994</v>
      </c>
      <c r="E2156" s="2">
        <v>4148</v>
      </c>
      <c r="F2156" s="2">
        <v>8.6210000000000004</v>
      </c>
      <c r="G2156" s="2">
        <v>35759.908000000003</v>
      </c>
      <c r="H2156" s="21">
        <f t="shared" si="33"/>
        <v>0</v>
      </c>
      <c r="I2156" s="13"/>
      <c r="J2156" s="13"/>
      <c r="K2156" s="13"/>
    </row>
    <row r="2157" spans="2:11" ht="13.5" x14ac:dyDescent="0.35">
      <c r="B2157" s="3">
        <v>45142</v>
      </c>
      <c r="C2157" s="2">
        <v>8.6</v>
      </c>
      <c r="D2157" s="2">
        <v>8.0009999999999994</v>
      </c>
      <c r="E2157" s="2">
        <v>5336</v>
      </c>
      <c r="F2157" s="2">
        <v>8.6039999999999992</v>
      </c>
      <c r="G2157" s="2">
        <v>45910.944000000003</v>
      </c>
      <c r="H2157" s="21">
        <f t="shared" si="33"/>
        <v>-1.1489992587101554E-2</v>
      </c>
      <c r="I2157" s="13"/>
      <c r="J2157" s="13"/>
      <c r="K2157" s="13"/>
    </row>
    <row r="2158" spans="2:11" ht="13.5" x14ac:dyDescent="0.35">
      <c r="B2158" s="3">
        <v>45145</v>
      </c>
      <c r="C2158" s="2">
        <v>8.6</v>
      </c>
      <c r="D2158" s="2">
        <v>8.0009999999999994</v>
      </c>
      <c r="E2158" s="2">
        <v>7495</v>
      </c>
      <c r="F2158" s="2">
        <v>8.5960000000000001</v>
      </c>
      <c r="G2158" s="2">
        <v>64427.02</v>
      </c>
      <c r="H2158" s="21">
        <f t="shared" si="33"/>
        <v>0</v>
      </c>
      <c r="I2158" s="13"/>
      <c r="J2158" s="13"/>
      <c r="K2158" s="13"/>
    </row>
    <row r="2159" spans="2:11" ht="13.5" x14ac:dyDescent="0.35">
      <c r="B2159" s="3">
        <v>45146</v>
      </c>
      <c r="C2159" s="2">
        <v>8.52</v>
      </c>
      <c r="D2159" s="2">
        <v>7.9264999999999999</v>
      </c>
      <c r="E2159" s="2">
        <v>18315</v>
      </c>
      <c r="F2159" s="2">
        <v>8.5370000000000008</v>
      </c>
      <c r="G2159" s="2">
        <v>156355.155</v>
      </c>
      <c r="H2159" s="21">
        <f t="shared" si="33"/>
        <v>-9.3113360829895735E-3</v>
      </c>
      <c r="I2159" s="13"/>
      <c r="J2159" s="13"/>
      <c r="K2159" s="13"/>
    </row>
    <row r="2160" spans="2:11" ht="13.5" x14ac:dyDescent="0.35">
      <c r="B2160" s="3">
        <v>45147</v>
      </c>
      <c r="C2160" s="2">
        <v>8.52</v>
      </c>
      <c r="D2160" s="2">
        <v>7.9264999999999999</v>
      </c>
      <c r="E2160" s="2">
        <v>33576</v>
      </c>
      <c r="F2160" s="2">
        <v>8.4819999999999993</v>
      </c>
      <c r="G2160" s="2">
        <v>284791.63199999998</v>
      </c>
      <c r="H2160" s="21">
        <f t="shared" si="33"/>
        <v>0</v>
      </c>
      <c r="I2160" s="13"/>
      <c r="J2160" s="13"/>
      <c r="K2160" s="13"/>
    </row>
    <row r="2161" spans="2:11" ht="13.5" x14ac:dyDescent="0.35">
      <c r="B2161" s="3">
        <v>45148</v>
      </c>
      <c r="C2161" s="2">
        <v>8.5500000000000007</v>
      </c>
      <c r="D2161" s="2">
        <v>7.9543999999999997</v>
      </c>
      <c r="E2161" s="2">
        <v>4049</v>
      </c>
      <c r="F2161" s="2">
        <v>8.5239999999999991</v>
      </c>
      <c r="G2161" s="2">
        <v>34513.675999999999</v>
      </c>
      <c r="H2161" s="21">
        <f t="shared" si="33"/>
        <v>3.519838516369118E-3</v>
      </c>
      <c r="I2161" s="13"/>
      <c r="J2161" s="13"/>
      <c r="K2161" s="13"/>
    </row>
    <row r="2162" spans="2:11" ht="13.5" x14ac:dyDescent="0.35">
      <c r="B2162" s="3">
        <v>45149</v>
      </c>
      <c r="C2162" s="2">
        <v>8.5500000000000007</v>
      </c>
      <c r="D2162" s="2">
        <v>7.9543999999999997</v>
      </c>
      <c r="E2162" s="2">
        <v>11023</v>
      </c>
      <c r="F2162" s="2">
        <v>8.5470000000000006</v>
      </c>
      <c r="G2162" s="2">
        <v>94213.581000000006</v>
      </c>
      <c r="H2162" s="21">
        <f t="shared" si="33"/>
        <v>0</v>
      </c>
      <c r="I2162" s="13"/>
      <c r="J2162" s="13"/>
      <c r="K2162" s="13"/>
    </row>
    <row r="2163" spans="2:11" ht="13.5" x14ac:dyDescent="0.35">
      <c r="B2163" s="3">
        <v>45152</v>
      </c>
      <c r="C2163" s="2">
        <v>8.52</v>
      </c>
      <c r="D2163" s="2">
        <v>7.9264999999999999</v>
      </c>
      <c r="E2163" s="2">
        <v>22313</v>
      </c>
      <c r="F2163" s="2">
        <v>8.5340000000000007</v>
      </c>
      <c r="G2163" s="2">
        <v>190419.14199999999</v>
      </c>
      <c r="H2163" s="21">
        <f t="shared" si="33"/>
        <v>-3.5074927084380739E-3</v>
      </c>
      <c r="I2163" s="13"/>
      <c r="J2163" s="13"/>
      <c r="K2163" s="13"/>
    </row>
    <row r="2164" spans="2:11" ht="13.5" x14ac:dyDescent="0.35">
      <c r="B2164" s="3">
        <v>45153</v>
      </c>
      <c r="C2164" s="2">
        <v>8.5</v>
      </c>
      <c r="D2164" s="2">
        <v>7.9078999999999997</v>
      </c>
      <c r="E2164" s="2">
        <v>9026</v>
      </c>
      <c r="F2164" s="2">
        <v>8.5039999999999996</v>
      </c>
      <c r="G2164" s="2">
        <v>76757.104000000007</v>
      </c>
      <c r="H2164" s="21">
        <f t="shared" si="33"/>
        <v>-2.3465590109127826E-3</v>
      </c>
      <c r="I2164" s="13"/>
      <c r="J2164" s="13"/>
      <c r="K2164" s="13"/>
    </row>
    <row r="2165" spans="2:11" ht="13.5" x14ac:dyDescent="0.35">
      <c r="B2165" s="3">
        <v>45154</v>
      </c>
      <c r="C2165" s="2">
        <v>8.5</v>
      </c>
      <c r="D2165" s="2">
        <v>7.9078999999999997</v>
      </c>
      <c r="E2165" s="2">
        <v>32282</v>
      </c>
      <c r="F2165" s="2">
        <v>8.5120000000000005</v>
      </c>
      <c r="G2165" s="2">
        <v>274784.38400000002</v>
      </c>
      <c r="H2165" s="21">
        <f t="shared" si="33"/>
        <v>0</v>
      </c>
      <c r="I2165" s="13"/>
      <c r="J2165" s="13"/>
      <c r="K2165" s="13"/>
    </row>
    <row r="2166" spans="2:11" ht="13.5" x14ac:dyDescent="0.35">
      <c r="B2166" s="3">
        <v>45155</v>
      </c>
      <c r="C2166" s="2">
        <v>8.6999999999999993</v>
      </c>
      <c r="D2166" s="2">
        <v>8.0939999999999994</v>
      </c>
      <c r="E2166" s="2">
        <v>14342</v>
      </c>
      <c r="F2166" s="2">
        <v>8.4960000000000004</v>
      </c>
      <c r="G2166" s="2">
        <v>121849.632</v>
      </c>
      <c r="H2166" s="21">
        <f t="shared" si="33"/>
        <v>2.35334285967197E-2</v>
      </c>
      <c r="I2166" s="13"/>
      <c r="J2166" s="13"/>
      <c r="K2166" s="13"/>
    </row>
    <row r="2167" spans="2:11" ht="13.5" x14ac:dyDescent="0.35">
      <c r="B2167" s="3">
        <v>45156</v>
      </c>
      <c r="C2167" s="2">
        <v>8.48</v>
      </c>
      <c r="D2167" s="2">
        <v>7.8893000000000004</v>
      </c>
      <c r="E2167" s="2">
        <v>24015</v>
      </c>
      <c r="F2167" s="2">
        <v>8.5500000000000007</v>
      </c>
      <c r="G2167" s="2">
        <v>205328.25</v>
      </c>
      <c r="H2167" s="21">
        <f t="shared" si="33"/>
        <v>-2.5290338522362121E-2</v>
      </c>
      <c r="I2167" s="13"/>
      <c r="J2167" s="13"/>
      <c r="K2167" s="13"/>
    </row>
    <row r="2168" spans="2:11" ht="13.5" x14ac:dyDescent="0.35">
      <c r="B2168" s="3">
        <v>45159</v>
      </c>
      <c r="C2168" s="2">
        <v>8.5</v>
      </c>
      <c r="D2168" s="2">
        <v>7.9078999999999997</v>
      </c>
      <c r="E2168" s="2">
        <v>7590</v>
      </c>
      <c r="F2168" s="2">
        <v>8.4909999999999997</v>
      </c>
      <c r="G2168" s="2">
        <v>64446.69</v>
      </c>
      <c r="H2168" s="21">
        <f t="shared" si="33"/>
        <v>2.3576236167973438E-3</v>
      </c>
      <c r="I2168" s="13"/>
      <c r="J2168" s="13"/>
      <c r="K2168" s="13"/>
    </row>
    <row r="2169" spans="2:11" ht="13.5" x14ac:dyDescent="0.35">
      <c r="B2169" s="3">
        <v>45160</v>
      </c>
      <c r="C2169" s="2">
        <v>8.5</v>
      </c>
      <c r="D2169" s="2">
        <v>7.9078999999999997</v>
      </c>
      <c r="E2169" s="2">
        <v>13335</v>
      </c>
      <c r="F2169" s="2">
        <v>8.4969999999999999</v>
      </c>
      <c r="G2169" s="2">
        <v>113307.495</v>
      </c>
      <c r="H2169" s="21">
        <f t="shared" si="33"/>
        <v>0</v>
      </c>
      <c r="I2169" s="13"/>
      <c r="J2169" s="13"/>
      <c r="K2169" s="13"/>
    </row>
    <row r="2170" spans="2:11" ht="13.5" x14ac:dyDescent="0.35">
      <c r="B2170" s="3">
        <v>45161</v>
      </c>
      <c r="C2170" s="2">
        <v>8.5</v>
      </c>
      <c r="D2170" s="2">
        <v>7.9078999999999997</v>
      </c>
      <c r="E2170" s="2">
        <v>41221</v>
      </c>
      <c r="F2170" s="2">
        <v>8.5</v>
      </c>
      <c r="G2170" s="2">
        <v>350378.5</v>
      </c>
      <c r="H2170" s="21">
        <f t="shared" si="33"/>
        <v>0</v>
      </c>
      <c r="I2170" s="13"/>
      <c r="J2170" s="13"/>
      <c r="K2170" s="13"/>
    </row>
    <row r="2171" spans="2:11" ht="13.5" x14ac:dyDescent="0.35">
      <c r="B2171" s="3">
        <v>45162</v>
      </c>
      <c r="C2171" s="2">
        <v>8.48</v>
      </c>
      <c r="D2171" s="2">
        <v>7.8893000000000004</v>
      </c>
      <c r="E2171" s="2">
        <v>13814</v>
      </c>
      <c r="F2171" s="2">
        <v>8.4960000000000004</v>
      </c>
      <c r="G2171" s="2">
        <v>117363.74400000001</v>
      </c>
      <c r="H2171" s="21">
        <f t="shared" si="33"/>
        <v>-2.3520783014452998E-3</v>
      </c>
      <c r="I2171" s="13"/>
      <c r="J2171" s="13"/>
      <c r="K2171" s="13"/>
    </row>
    <row r="2172" spans="2:11" ht="13.5" x14ac:dyDescent="0.35">
      <c r="B2172" s="3">
        <v>45163</v>
      </c>
      <c r="C2172" s="2">
        <v>8.4499999999999993</v>
      </c>
      <c r="D2172" s="2">
        <v>7.8613999999999997</v>
      </c>
      <c r="E2172" s="2">
        <v>14263</v>
      </c>
      <c r="F2172" s="2">
        <v>8.4629999999999992</v>
      </c>
      <c r="G2172" s="2">
        <v>120707.769</v>
      </c>
      <c r="H2172" s="21">
        <f t="shared" si="33"/>
        <v>-3.5364354251962407E-3</v>
      </c>
      <c r="I2172" s="13"/>
      <c r="J2172" s="13"/>
      <c r="K2172" s="13"/>
    </row>
    <row r="2173" spans="2:11" ht="13.5" x14ac:dyDescent="0.35">
      <c r="B2173" s="3">
        <v>45166</v>
      </c>
      <c r="C2173" s="2">
        <v>8.5</v>
      </c>
      <c r="D2173" s="2">
        <v>7.9078999999999997</v>
      </c>
      <c r="E2173" s="2">
        <v>1572</v>
      </c>
      <c r="F2173" s="2">
        <v>8.484</v>
      </c>
      <c r="G2173" s="2">
        <v>13336.848</v>
      </c>
      <c r="H2173" s="21">
        <f t="shared" si="33"/>
        <v>5.914976976111124E-3</v>
      </c>
      <c r="I2173" s="13"/>
      <c r="J2173" s="13"/>
      <c r="K2173" s="13"/>
    </row>
    <row r="2174" spans="2:11" ht="13.5" x14ac:dyDescent="0.35">
      <c r="B2174" s="3">
        <v>45167</v>
      </c>
      <c r="C2174" s="2">
        <v>8.5</v>
      </c>
      <c r="D2174" s="2">
        <v>7.9078999999999997</v>
      </c>
      <c r="E2174" s="2">
        <v>13405</v>
      </c>
      <c r="F2174" s="2">
        <v>8.5</v>
      </c>
      <c r="G2174" s="2">
        <v>113942.5</v>
      </c>
      <c r="H2174" s="21">
        <f t="shared" si="33"/>
        <v>0</v>
      </c>
      <c r="I2174" s="13"/>
      <c r="J2174" s="13"/>
      <c r="K2174" s="13"/>
    </row>
    <row r="2175" spans="2:11" ht="13.5" x14ac:dyDescent="0.35">
      <c r="B2175" s="3">
        <v>45168</v>
      </c>
      <c r="C2175" s="2">
        <v>8.5</v>
      </c>
      <c r="D2175" s="2">
        <v>7.9078999999999997</v>
      </c>
      <c r="E2175" s="2">
        <v>25715</v>
      </c>
      <c r="F2175" s="2">
        <v>8.4979999999999993</v>
      </c>
      <c r="G2175" s="2">
        <v>218526.07</v>
      </c>
      <c r="H2175" s="21">
        <f t="shared" si="33"/>
        <v>0</v>
      </c>
      <c r="I2175" s="13"/>
      <c r="J2175" s="13"/>
      <c r="K2175" s="13"/>
    </row>
    <row r="2176" spans="2:11" ht="13.5" x14ac:dyDescent="0.35">
      <c r="B2176" s="3">
        <v>45169</v>
      </c>
      <c r="C2176" s="2">
        <v>8.69</v>
      </c>
      <c r="D2176" s="2">
        <v>8.0846999999999998</v>
      </c>
      <c r="E2176" s="2">
        <v>6704</v>
      </c>
      <c r="F2176" s="2">
        <v>8.6750000000000007</v>
      </c>
      <c r="G2176" s="2">
        <v>58157.2</v>
      </c>
      <c r="H2176" s="21">
        <f t="shared" si="33"/>
        <v>2.235738944599705E-2</v>
      </c>
      <c r="I2176" s="13"/>
      <c r="J2176" s="13"/>
      <c r="K2176" s="13"/>
    </row>
    <row r="2177" spans="2:11" ht="13.5" x14ac:dyDescent="0.35">
      <c r="B2177" s="3">
        <v>45170</v>
      </c>
      <c r="C2177" s="2">
        <v>8.6</v>
      </c>
      <c r="D2177" s="2">
        <v>8.0009999999999994</v>
      </c>
      <c r="E2177" s="2">
        <v>10727</v>
      </c>
      <c r="F2177" s="2">
        <v>8.5030000000000001</v>
      </c>
      <c r="G2177" s="2">
        <v>91211.680999999997</v>
      </c>
      <c r="H2177" s="21">
        <f t="shared" si="33"/>
        <v>-1.0352888789936588E-2</v>
      </c>
      <c r="I2177" s="13"/>
      <c r="J2177" s="13"/>
      <c r="K2177" s="13"/>
    </row>
    <row r="2178" spans="2:11" ht="13.5" x14ac:dyDescent="0.35">
      <c r="B2178" s="3">
        <v>45173</v>
      </c>
      <c r="C2178" s="2">
        <v>8.6</v>
      </c>
      <c r="D2178" s="2">
        <v>8.0009999999999994</v>
      </c>
      <c r="E2178" s="2">
        <v>1101</v>
      </c>
      <c r="F2178" s="2">
        <v>8.5559999999999992</v>
      </c>
      <c r="G2178" s="2">
        <v>9420.1560000000009</v>
      </c>
      <c r="H2178" s="21">
        <f t="shared" si="33"/>
        <v>0</v>
      </c>
      <c r="I2178" s="13"/>
      <c r="J2178" s="13"/>
      <c r="K2178" s="13"/>
    </row>
    <row r="2179" spans="2:11" ht="13.5" x14ac:dyDescent="0.35">
      <c r="B2179" s="3">
        <v>45174</v>
      </c>
      <c r="C2179" s="2">
        <v>8.5500000000000007</v>
      </c>
      <c r="D2179" s="2">
        <v>7.9543999999999997</v>
      </c>
      <c r="E2179" s="2">
        <v>4895</v>
      </c>
      <c r="F2179" s="2">
        <v>8.593</v>
      </c>
      <c r="G2179" s="2">
        <v>42062.735000000001</v>
      </c>
      <c r="H2179" s="21">
        <f t="shared" si="33"/>
        <v>-5.8242719660042191E-3</v>
      </c>
      <c r="I2179" s="13"/>
      <c r="J2179" s="13"/>
      <c r="K2179" s="13"/>
    </row>
    <row r="2180" spans="2:11" ht="13.5" x14ac:dyDescent="0.35">
      <c r="B2180" s="3">
        <v>45175</v>
      </c>
      <c r="C2180" s="2">
        <v>8.5299999999999994</v>
      </c>
      <c r="D2180" s="2">
        <v>7.9358000000000004</v>
      </c>
      <c r="E2180" s="2">
        <v>7436</v>
      </c>
      <c r="F2180" s="2">
        <v>8.5549999999999997</v>
      </c>
      <c r="G2180" s="2">
        <v>63614.98</v>
      </c>
      <c r="H2180" s="21">
        <f t="shared" si="33"/>
        <v>-2.3383284722919748E-3</v>
      </c>
      <c r="I2180" s="13"/>
      <c r="J2180" s="13"/>
      <c r="K2180" s="13"/>
    </row>
    <row r="2181" spans="2:11" ht="13.5" x14ac:dyDescent="0.35">
      <c r="B2181" s="3">
        <v>45176</v>
      </c>
      <c r="C2181" s="2">
        <v>8.52</v>
      </c>
      <c r="D2181" s="2">
        <v>7.9264999999999999</v>
      </c>
      <c r="E2181" s="2">
        <v>4635</v>
      </c>
      <c r="F2181" s="2">
        <v>8.5310000000000006</v>
      </c>
      <c r="G2181" s="2">
        <v>39541.184999999998</v>
      </c>
      <c r="H2181" s="21">
        <f t="shared" si="33"/>
        <v>-1.1719045338844892E-3</v>
      </c>
      <c r="I2181" s="13"/>
      <c r="J2181" s="13"/>
      <c r="K2181" s="13"/>
    </row>
    <row r="2182" spans="2:11" ht="13.5" x14ac:dyDescent="0.35">
      <c r="B2182" s="3">
        <v>45177</v>
      </c>
      <c r="C2182" s="2">
        <v>8.59</v>
      </c>
      <c r="D2182" s="2">
        <v>7.9916999999999998</v>
      </c>
      <c r="E2182" s="2">
        <v>34329</v>
      </c>
      <c r="F2182" s="2">
        <v>8.5329999999999995</v>
      </c>
      <c r="G2182" s="2">
        <v>292929.35700000002</v>
      </c>
      <c r="H2182" s="21">
        <f t="shared" si="33"/>
        <v>8.2255724468554749E-3</v>
      </c>
      <c r="I2182" s="13"/>
      <c r="J2182" s="13"/>
      <c r="K2182" s="13"/>
    </row>
    <row r="2183" spans="2:11" ht="13.5" x14ac:dyDescent="0.35">
      <c r="B2183" s="3">
        <v>45180</v>
      </c>
      <c r="C2183" s="2">
        <v>8.51</v>
      </c>
      <c r="D2183" s="2">
        <v>7.9172000000000002</v>
      </c>
      <c r="E2183" s="2">
        <v>30172</v>
      </c>
      <c r="F2183" s="2">
        <v>8.5410000000000004</v>
      </c>
      <c r="G2183" s="2">
        <v>257699.052</v>
      </c>
      <c r="H2183" s="21">
        <f t="shared" ref="H2183:H2246" si="34">(D2183-D2182)/D2182</f>
        <v>-9.3221717531938846E-3</v>
      </c>
      <c r="I2183" s="13"/>
      <c r="J2183" s="13"/>
      <c r="K2183" s="13"/>
    </row>
    <row r="2184" spans="2:11" ht="13.5" x14ac:dyDescent="0.35">
      <c r="B2184" s="3">
        <v>45181</v>
      </c>
      <c r="C2184" s="2">
        <v>8.51</v>
      </c>
      <c r="D2184" s="2">
        <v>7.9172000000000002</v>
      </c>
      <c r="E2184" s="2">
        <v>14272</v>
      </c>
      <c r="F2184" s="2">
        <v>8.5090000000000003</v>
      </c>
      <c r="G2184" s="2">
        <v>121440.448</v>
      </c>
      <c r="H2184" s="21">
        <f t="shared" si="34"/>
        <v>0</v>
      </c>
      <c r="I2184" s="13"/>
      <c r="J2184" s="13"/>
      <c r="K2184" s="13"/>
    </row>
    <row r="2185" spans="2:11" ht="13.5" x14ac:dyDescent="0.35">
      <c r="B2185" s="3">
        <v>45182</v>
      </c>
      <c r="C2185" s="2">
        <v>8.51</v>
      </c>
      <c r="D2185" s="2">
        <v>7.9172000000000002</v>
      </c>
      <c r="E2185" s="2">
        <v>17749</v>
      </c>
      <c r="F2185" s="2">
        <v>8.5129999999999999</v>
      </c>
      <c r="G2185" s="2">
        <v>151097.23699999999</v>
      </c>
      <c r="H2185" s="21">
        <f t="shared" si="34"/>
        <v>0</v>
      </c>
      <c r="I2185" s="13"/>
      <c r="J2185" s="13"/>
      <c r="K2185" s="13"/>
    </row>
    <row r="2186" spans="2:11" ht="13.5" x14ac:dyDescent="0.35">
      <c r="B2186" s="3">
        <v>45183</v>
      </c>
      <c r="C2186" s="2">
        <v>8.5500000000000007</v>
      </c>
      <c r="D2186" s="2">
        <v>7.9543999999999997</v>
      </c>
      <c r="E2186" s="2">
        <v>17564</v>
      </c>
      <c r="F2186" s="2">
        <v>8.4969999999999999</v>
      </c>
      <c r="G2186" s="2">
        <v>149241.30799999999</v>
      </c>
      <c r="H2186" s="21">
        <f t="shared" si="34"/>
        <v>4.698630829080919E-3</v>
      </c>
      <c r="I2186" s="13"/>
      <c r="J2186" s="13"/>
      <c r="K2186" s="13"/>
    </row>
    <row r="2187" spans="2:11" ht="13.5" x14ac:dyDescent="0.35">
      <c r="B2187" s="3">
        <v>45184</v>
      </c>
      <c r="C2187" s="2">
        <v>8.5</v>
      </c>
      <c r="D2187" s="2">
        <v>7.9078999999999997</v>
      </c>
      <c r="E2187" s="2">
        <v>9189</v>
      </c>
      <c r="F2187" s="2">
        <v>8.5030000000000001</v>
      </c>
      <c r="G2187" s="2">
        <v>78134.066999999995</v>
      </c>
      <c r="H2187" s="21">
        <f t="shared" si="34"/>
        <v>-5.8458211807301602E-3</v>
      </c>
      <c r="I2187" s="13"/>
      <c r="J2187" s="13"/>
      <c r="K2187" s="13"/>
    </row>
    <row r="2188" spans="2:11" ht="13.5" x14ac:dyDescent="0.35">
      <c r="B2188" s="3">
        <v>45187</v>
      </c>
      <c r="C2188" s="2">
        <v>8.5399999999999991</v>
      </c>
      <c r="D2188" s="2">
        <v>7.9451000000000001</v>
      </c>
      <c r="E2188" s="2">
        <v>9232</v>
      </c>
      <c r="F2188" s="2">
        <v>8.4939999999999998</v>
      </c>
      <c r="G2188" s="2">
        <v>78416.607999999993</v>
      </c>
      <c r="H2188" s="21">
        <f t="shared" si="34"/>
        <v>4.7041566028908233E-3</v>
      </c>
      <c r="I2188" s="13"/>
      <c r="J2188" s="13"/>
      <c r="K2188" s="13"/>
    </row>
    <row r="2189" spans="2:11" ht="13.5" x14ac:dyDescent="0.35">
      <c r="B2189" s="3">
        <v>45188</v>
      </c>
      <c r="C2189" s="2">
        <v>8.5</v>
      </c>
      <c r="D2189" s="2">
        <v>7.9078999999999997</v>
      </c>
      <c r="E2189" s="2">
        <v>9353</v>
      </c>
      <c r="F2189" s="2">
        <v>8.4450000000000003</v>
      </c>
      <c r="G2189" s="2">
        <v>78986.085000000006</v>
      </c>
      <c r="H2189" s="21">
        <f t="shared" si="34"/>
        <v>-4.6821311248442868E-3</v>
      </c>
      <c r="I2189" s="13"/>
      <c r="J2189" s="13"/>
      <c r="K2189" s="13"/>
    </row>
    <row r="2190" spans="2:11" ht="13.5" x14ac:dyDescent="0.35">
      <c r="B2190" s="3">
        <v>45189</v>
      </c>
      <c r="C2190" s="2">
        <v>8.4</v>
      </c>
      <c r="D2190" s="2">
        <v>7.8148999999999997</v>
      </c>
      <c r="E2190" s="2">
        <v>10182</v>
      </c>
      <c r="F2190" s="2">
        <v>8.4039999999999999</v>
      </c>
      <c r="G2190" s="2">
        <v>85569.528000000006</v>
      </c>
      <c r="H2190" s="21">
        <f t="shared" si="34"/>
        <v>-1.1760391507226946E-2</v>
      </c>
      <c r="I2190" s="13"/>
      <c r="J2190" s="13"/>
      <c r="K2190" s="13"/>
    </row>
    <row r="2191" spans="2:11" ht="13.5" x14ac:dyDescent="0.35">
      <c r="B2191" s="3">
        <v>45190</v>
      </c>
      <c r="C2191" s="2">
        <v>8.4</v>
      </c>
      <c r="D2191" s="2">
        <v>7.8148999999999997</v>
      </c>
      <c r="E2191" s="2">
        <v>4318</v>
      </c>
      <c r="F2191" s="2">
        <v>8.3759999999999994</v>
      </c>
      <c r="G2191" s="2">
        <v>36167.567999999999</v>
      </c>
      <c r="H2191" s="21">
        <f t="shared" si="34"/>
        <v>0</v>
      </c>
      <c r="I2191" s="13"/>
      <c r="J2191" s="13"/>
      <c r="K2191" s="13"/>
    </row>
    <row r="2192" spans="2:11" ht="13.5" x14ac:dyDescent="0.35">
      <c r="B2192" s="3">
        <v>45191</v>
      </c>
      <c r="C2192" s="2">
        <v>8.3000000000000007</v>
      </c>
      <c r="D2192" s="2">
        <v>7.7218999999999998</v>
      </c>
      <c r="E2192" s="2">
        <v>14188</v>
      </c>
      <c r="F2192" s="2">
        <v>8.3309999999999995</v>
      </c>
      <c r="G2192" s="2">
        <v>118200.228</v>
      </c>
      <c r="H2192" s="21">
        <f t="shared" si="34"/>
        <v>-1.1900344214257378E-2</v>
      </c>
      <c r="I2192" s="13"/>
      <c r="J2192" s="13"/>
      <c r="K2192" s="13"/>
    </row>
    <row r="2193" spans="2:11" ht="13.5" x14ac:dyDescent="0.35">
      <c r="B2193" s="3">
        <v>45194</v>
      </c>
      <c r="C2193" s="2">
        <v>8.4499999999999993</v>
      </c>
      <c r="D2193" s="2">
        <v>7.8613999999999997</v>
      </c>
      <c r="E2193" s="2">
        <v>8307</v>
      </c>
      <c r="F2193" s="2">
        <v>8.2859999999999996</v>
      </c>
      <c r="G2193" s="2">
        <v>68831.801999999996</v>
      </c>
      <c r="H2193" s="21">
        <f t="shared" si="34"/>
        <v>1.8065502013753086E-2</v>
      </c>
      <c r="I2193" s="13"/>
      <c r="J2193" s="13"/>
      <c r="K2193" s="13"/>
    </row>
    <row r="2194" spans="2:11" ht="13.5" x14ac:dyDescent="0.35">
      <c r="B2194" s="3">
        <v>45195</v>
      </c>
      <c r="C2194" s="2">
        <v>8.4499999999999993</v>
      </c>
      <c r="D2194" s="2">
        <v>7.8613999999999997</v>
      </c>
      <c r="E2194" s="2">
        <v>5380</v>
      </c>
      <c r="F2194" s="2">
        <v>8.4179999999999993</v>
      </c>
      <c r="G2194" s="2">
        <v>45288.84</v>
      </c>
      <c r="H2194" s="21">
        <f t="shared" si="34"/>
        <v>0</v>
      </c>
      <c r="I2194" s="13"/>
      <c r="J2194" s="13"/>
      <c r="K2194" s="13"/>
    </row>
    <row r="2195" spans="2:11" ht="13.5" x14ac:dyDescent="0.35">
      <c r="B2195" s="3">
        <v>45197</v>
      </c>
      <c r="C2195" s="2">
        <v>8.4499999999999993</v>
      </c>
      <c r="D2195" s="2">
        <v>7.8613999999999997</v>
      </c>
      <c r="E2195" s="2">
        <v>8483</v>
      </c>
      <c r="F2195" s="2">
        <v>8.3320000000000007</v>
      </c>
      <c r="G2195" s="2">
        <v>70680.356</v>
      </c>
      <c r="H2195" s="21">
        <f t="shared" si="34"/>
        <v>0</v>
      </c>
      <c r="I2195" s="13"/>
      <c r="J2195" s="13"/>
      <c r="K2195" s="13"/>
    </row>
    <row r="2196" spans="2:11" ht="13.5" x14ac:dyDescent="0.35">
      <c r="B2196" s="3">
        <v>45198</v>
      </c>
      <c r="C2196" s="2">
        <v>8.4</v>
      </c>
      <c r="D2196" s="2">
        <v>7.8148999999999997</v>
      </c>
      <c r="E2196" s="2">
        <v>12826</v>
      </c>
      <c r="F2196" s="2">
        <v>8.4109999999999996</v>
      </c>
      <c r="G2196" s="2">
        <v>107879.486</v>
      </c>
      <c r="H2196" s="21">
        <f t="shared" si="34"/>
        <v>-5.914976976111124E-3</v>
      </c>
      <c r="I2196" s="13"/>
      <c r="J2196" s="13"/>
      <c r="K2196" s="13"/>
    </row>
    <row r="2197" spans="2:11" ht="13.5" x14ac:dyDescent="0.35">
      <c r="B2197" s="3">
        <v>45201</v>
      </c>
      <c r="C2197" s="2">
        <v>8.4</v>
      </c>
      <c r="D2197" s="2">
        <v>7.8148999999999997</v>
      </c>
      <c r="E2197" s="2">
        <v>3911</v>
      </c>
      <c r="F2197" s="2">
        <v>8.4009999999999998</v>
      </c>
      <c r="G2197" s="2">
        <v>32856.311000000002</v>
      </c>
      <c r="H2197" s="21">
        <f t="shared" si="34"/>
        <v>0</v>
      </c>
      <c r="I2197" s="13"/>
      <c r="J2197" s="13"/>
      <c r="K2197" s="13"/>
    </row>
    <row r="2198" spans="2:11" ht="13.5" x14ac:dyDescent="0.35">
      <c r="B2198" s="3">
        <v>45202</v>
      </c>
      <c r="C2198" s="2">
        <v>8.4</v>
      </c>
      <c r="D2198" s="2">
        <v>7.8148999999999997</v>
      </c>
      <c r="E2198" s="2">
        <v>11108</v>
      </c>
      <c r="F2198" s="2">
        <v>8.3729999999999993</v>
      </c>
      <c r="G2198" s="2">
        <v>93007.284</v>
      </c>
      <c r="H2198" s="21">
        <f t="shared" si="34"/>
        <v>0</v>
      </c>
      <c r="I2198" s="13"/>
      <c r="J2198" s="13"/>
      <c r="K2198" s="13"/>
    </row>
    <row r="2199" spans="2:11" ht="13.5" x14ac:dyDescent="0.35">
      <c r="B2199" s="3">
        <v>45203</v>
      </c>
      <c r="C2199" s="2">
        <v>8.4</v>
      </c>
      <c r="D2199" s="2">
        <v>7.8148999999999997</v>
      </c>
      <c r="E2199" s="2">
        <v>19671</v>
      </c>
      <c r="F2199" s="2">
        <v>8.3889999999999993</v>
      </c>
      <c r="G2199" s="2">
        <v>165020.019</v>
      </c>
      <c r="H2199" s="21">
        <f t="shared" si="34"/>
        <v>0</v>
      </c>
      <c r="I2199" s="13"/>
      <c r="J2199" s="13"/>
      <c r="K2199" s="13"/>
    </row>
    <row r="2200" spans="2:11" ht="13.5" x14ac:dyDescent="0.35">
      <c r="B2200" s="3">
        <v>45204</v>
      </c>
      <c r="C2200" s="2">
        <v>8.4</v>
      </c>
      <c r="D2200" s="2">
        <v>7.8148999999999997</v>
      </c>
      <c r="E2200" s="2">
        <v>34437</v>
      </c>
      <c r="F2200" s="2">
        <v>8.33</v>
      </c>
      <c r="G2200" s="2">
        <v>286860.21000000002</v>
      </c>
      <c r="H2200" s="21">
        <f t="shared" si="34"/>
        <v>0</v>
      </c>
      <c r="I2200" s="13"/>
      <c r="J2200" s="13"/>
      <c r="K2200" s="13"/>
    </row>
    <row r="2201" spans="2:11" ht="13.5" x14ac:dyDescent="0.35">
      <c r="B2201" s="3">
        <v>45205</v>
      </c>
      <c r="C2201" s="2">
        <v>8.3000000000000007</v>
      </c>
      <c r="D2201" s="2">
        <v>7.7218999999999998</v>
      </c>
      <c r="E2201" s="2">
        <v>9106</v>
      </c>
      <c r="F2201" s="2">
        <v>8.2989999999999995</v>
      </c>
      <c r="G2201" s="2">
        <v>75570.694000000003</v>
      </c>
      <c r="H2201" s="21">
        <f t="shared" si="34"/>
        <v>-1.1900344214257378E-2</v>
      </c>
      <c r="I2201" s="13"/>
      <c r="J2201" s="13"/>
      <c r="K2201" s="13"/>
    </row>
    <row r="2202" spans="2:11" ht="13.5" x14ac:dyDescent="0.35">
      <c r="B2202" s="3">
        <v>45208</v>
      </c>
      <c r="C2202" s="2">
        <v>8.39</v>
      </c>
      <c r="D2202" s="2">
        <v>7.8056000000000001</v>
      </c>
      <c r="E2202" s="2">
        <v>59</v>
      </c>
      <c r="F2202" s="2">
        <v>8.3119999999999994</v>
      </c>
      <c r="G2202" s="2">
        <v>490.40800000000002</v>
      </c>
      <c r="H2202" s="21">
        <f t="shared" si="34"/>
        <v>1.0839301208251897E-2</v>
      </c>
      <c r="I2202" s="13"/>
      <c r="J2202" s="13"/>
      <c r="K2202" s="13"/>
    </row>
    <row r="2203" spans="2:11" ht="13.5" x14ac:dyDescent="0.35">
      <c r="B2203" s="3">
        <v>45209</v>
      </c>
      <c r="C2203" s="2">
        <v>8.39</v>
      </c>
      <c r="D2203" s="2">
        <v>7.8056000000000001</v>
      </c>
      <c r="E2203" s="2">
        <v>2345</v>
      </c>
      <c r="F2203" s="2">
        <v>8.36</v>
      </c>
      <c r="G2203" s="2">
        <v>19604.2</v>
      </c>
      <c r="H2203" s="21">
        <f t="shared" si="34"/>
        <v>0</v>
      </c>
      <c r="I2203" s="13"/>
      <c r="J2203" s="13"/>
      <c r="K2203" s="13"/>
    </row>
    <row r="2204" spans="2:11" ht="13.5" x14ac:dyDescent="0.35">
      <c r="B2204" s="3">
        <v>45210</v>
      </c>
      <c r="C2204" s="2">
        <v>8.4</v>
      </c>
      <c r="D2204" s="2">
        <v>7.8148999999999997</v>
      </c>
      <c r="E2204" s="2">
        <v>5988</v>
      </c>
      <c r="F2204" s="2">
        <v>8.3949999999999996</v>
      </c>
      <c r="G2204" s="2">
        <v>50269.26</v>
      </c>
      <c r="H2204" s="21">
        <f t="shared" si="34"/>
        <v>1.1914522906630678E-3</v>
      </c>
      <c r="I2204" s="13"/>
      <c r="J2204" s="13"/>
      <c r="K2204" s="13"/>
    </row>
    <row r="2205" spans="2:11" ht="13.5" x14ac:dyDescent="0.35">
      <c r="B2205" s="3">
        <v>45211</v>
      </c>
      <c r="C2205" s="2">
        <v>8.39</v>
      </c>
      <c r="D2205" s="2">
        <v>7.8056000000000001</v>
      </c>
      <c r="E2205" s="2">
        <v>41559</v>
      </c>
      <c r="F2205" s="2">
        <v>8.3390000000000004</v>
      </c>
      <c r="G2205" s="2">
        <v>346560.50099999999</v>
      </c>
      <c r="H2205" s="21">
        <f t="shared" si="34"/>
        <v>-1.1900344214256923E-3</v>
      </c>
      <c r="I2205" s="13"/>
      <c r="J2205" s="13"/>
      <c r="K2205" s="13"/>
    </row>
    <row r="2206" spans="2:11" ht="13.5" x14ac:dyDescent="0.35">
      <c r="B2206" s="3">
        <v>45212</v>
      </c>
      <c r="C2206" s="2">
        <v>8.39</v>
      </c>
      <c r="D2206" s="2">
        <v>7.8056000000000001</v>
      </c>
      <c r="E2206" s="2">
        <v>1342</v>
      </c>
      <c r="F2206" s="2">
        <v>8.3659999999999997</v>
      </c>
      <c r="G2206" s="2">
        <v>11227.172</v>
      </c>
      <c r="H2206" s="21">
        <f t="shared" si="34"/>
        <v>0</v>
      </c>
      <c r="I2206" s="13"/>
      <c r="J2206" s="13"/>
      <c r="K2206" s="13"/>
    </row>
    <row r="2207" spans="2:11" ht="13.5" x14ac:dyDescent="0.35">
      <c r="B2207" s="3">
        <v>45215</v>
      </c>
      <c r="C2207" s="2">
        <v>8.35</v>
      </c>
      <c r="D2207" s="2">
        <v>7.7683999999999997</v>
      </c>
      <c r="E2207" s="2">
        <v>7457</v>
      </c>
      <c r="F2207" s="2">
        <v>8.3819999999999997</v>
      </c>
      <c r="G2207" s="2">
        <v>62504.574000000001</v>
      </c>
      <c r="H2207" s="21">
        <f t="shared" si="34"/>
        <v>-4.7658091626524984E-3</v>
      </c>
      <c r="I2207" s="13"/>
      <c r="J2207" s="13"/>
      <c r="K2207" s="13"/>
    </row>
    <row r="2208" spans="2:11" ht="13.5" x14ac:dyDescent="0.35">
      <c r="B2208" s="3">
        <v>45216</v>
      </c>
      <c r="C2208" s="2">
        <v>8.35</v>
      </c>
      <c r="D2208" s="2">
        <v>7.7683999999999997</v>
      </c>
      <c r="E2208" s="2">
        <v>2780</v>
      </c>
      <c r="F2208" s="2">
        <v>8.3580000000000005</v>
      </c>
      <c r="G2208" s="2">
        <v>23235.24</v>
      </c>
      <c r="H2208" s="21">
        <f t="shared" si="34"/>
        <v>0</v>
      </c>
      <c r="I2208" s="13"/>
      <c r="J2208" s="13"/>
      <c r="K2208" s="13"/>
    </row>
    <row r="2209" spans="2:11" ht="13.5" x14ac:dyDescent="0.35">
      <c r="B2209" s="3">
        <v>45217</v>
      </c>
      <c r="C2209" s="2">
        <v>8.3000000000000007</v>
      </c>
      <c r="D2209" s="2">
        <v>7.7218999999999998</v>
      </c>
      <c r="E2209" s="2">
        <v>7632</v>
      </c>
      <c r="F2209" s="2">
        <v>8.34</v>
      </c>
      <c r="G2209" s="2">
        <v>63650.879999999997</v>
      </c>
      <c r="H2209" s="21">
        <f t="shared" si="34"/>
        <v>-5.9857885793728419E-3</v>
      </c>
      <c r="I2209" s="13"/>
      <c r="J2209" s="13"/>
      <c r="K2209" s="13"/>
    </row>
    <row r="2210" spans="2:11" ht="13.5" x14ac:dyDescent="0.35">
      <c r="B2210" s="3">
        <v>45218</v>
      </c>
      <c r="C2210" s="2">
        <v>8.2100000000000009</v>
      </c>
      <c r="D2210" s="2">
        <v>7.6380999999999997</v>
      </c>
      <c r="E2210" s="2">
        <v>932262</v>
      </c>
      <c r="F2210" s="2">
        <v>8.0030000000000001</v>
      </c>
      <c r="G2210" s="2">
        <v>7460892.7860000003</v>
      </c>
      <c r="H2210" s="21">
        <f t="shared" si="34"/>
        <v>-1.0852251388906888E-2</v>
      </c>
      <c r="I2210" s="13"/>
      <c r="J2210" s="13"/>
      <c r="K2210" s="13"/>
    </row>
    <row r="2211" spans="2:11" ht="13.5" x14ac:dyDescent="0.35">
      <c r="B2211" s="3">
        <v>45219</v>
      </c>
      <c r="C2211" s="2">
        <v>8.17</v>
      </c>
      <c r="D2211" s="2">
        <v>7.6009000000000002</v>
      </c>
      <c r="E2211" s="2">
        <v>8490</v>
      </c>
      <c r="F2211" s="2">
        <v>8.1129999999999995</v>
      </c>
      <c r="G2211" s="2">
        <v>68879.37</v>
      </c>
      <c r="H2211" s="21">
        <f t="shared" si="34"/>
        <v>-4.8703211531662925E-3</v>
      </c>
      <c r="I2211" s="13"/>
      <c r="J2211" s="13"/>
      <c r="K2211" s="13"/>
    </row>
    <row r="2212" spans="2:11" ht="13.5" x14ac:dyDescent="0.35">
      <c r="B2212" s="3">
        <v>45222</v>
      </c>
      <c r="C2212" s="2">
        <v>8.09</v>
      </c>
      <c r="D2212" s="2">
        <v>7.5265000000000004</v>
      </c>
      <c r="E2212" s="2">
        <v>107249</v>
      </c>
      <c r="F2212" s="2">
        <v>8.0009999999999994</v>
      </c>
      <c r="G2212" s="2">
        <v>858099.24899999995</v>
      </c>
      <c r="H2212" s="21">
        <f t="shared" si="34"/>
        <v>-9.7883145416989819E-3</v>
      </c>
      <c r="I2212" s="13"/>
      <c r="J2212" s="13"/>
      <c r="K2212" s="13"/>
    </row>
    <row r="2213" spans="2:11" ht="13.5" x14ac:dyDescent="0.35">
      <c r="B2213" s="3">
        <v>45223</v>
      </c>
      <c r="C2213" s="2">
        <v>8</v>
      </c>
      <c r="D2213" s="2">
        <v>7.4428000000000001</v>
      </c>
      <c r="E2213" s="2">
        <v>22854</v>
      </c>
      <c r="F2213" s="2">
        <v>8.0009999999999994</v>
      </c>
      <c r="G2213" s="2">
        <v>182854.85399999999</v>
      </c>
      <c r="H2213" s="21">
        <f t="shared" si="34"/>
        <v>-1.1120706835846718E-2</v>
      </c>
      <c r="I2213" s="13"/>
      <c r="J2213" s="13"/>
      <c r="K2213" s="13"/>
    </row>
    <row r="2214" spans="2:11" ht="13.5" x14ac:dyDescent="0.35">
      <c r="B2214" s="3">
        <v>45224</v>
      </c>
      <c r="C2214" s="2">
        <v>8</v>
      </c>
      <c r="D2214" s="2">
        <v>7.4428000000000001</v>
      </c>
      <c r="E2214" s="2">
        <v>44888</v>
      </c>
      <c r="F2214" s="2">
        <v>7.9969999999999999</v>
      </c>
      <c r="G2214" s="2">
        <v>358969.33600000001</v>
      </c>
      <c r="H2214" s="21">
        <f t="shared" si="34"/>
        <v>0</v>
      </c>
      <c r="I2214" s="13"/>
      <c r="J2214" s="13"/>
      <c r="K2214" s="13"/>
    </row>
    <row r="2215" spans="2:11" ht="13.5" x14ac:dyDescent="0.35">
      <c r="B2215" s="3">
        <v>45225</v>
      </c>
      <c r="C2215" s="2">
        <v>7.9</v>
      </c>
      <c r="D2215" s="2">
        <v>7.3497000000000003</v>
      </c>
      <c r="E2215" s="2">
        <v>24971</v>
      </c>
      <c r="F2215" s="2">
        <v>7.9390000000000001</v>
      </c>
      <c r="G2215" s="2">
        <v>198244.769</v>
      </c>
      <c r="H2215" s="21">
        <f t="shared" si="34"/>
        <v>-1.2508733272424322E-2</v>
      </c>
      <c r="I2215" s="13"/>
      <c r="J2215" s="13"/>
      <c r="K2215" s="13"/>
    </row>
    <row r="2216" spans="2:11" ht="13.5" x14ac:dyDescent="0.35">
      <c r="B2216" s="3">
        <v>45226</v>
      </c>
      <c r="C2216" s="2">
        <v>7.95</v>
      </c>
      <c r="D2216" s="2">
        <v>7.3962000000000003</v>
      </c>
      <c r="E2216" s="2">
        <v>21590</v>
      </c>
      <c r="F2216" s="2">
        <v>7.9260000000000002</v>
      </c>
      <c r="G2216" s="2">
        <v>171122.34</v>
      </c>
      <c r="H2216" s="21">
        <f t="shared" si="34"/>
        <v>6.3267888485244277E-3</v>
      </c>
      <c r="I2216" s="13"/>
      <c r="J2216" s="13"/>
      <c r="K2216" s="13"/>
    </row>
    <row r="2217" spans="2:11" ht="13.5" x14ac:dyDescent="0.35">
      <c r="B2217" s="3">
        <v>45229</v>
      </c>
      <c r="C2217" s="2">
        <v>7.9</v>
      </c>
      <c r="D2217" s="2">
        <v>7.3497000000000003</v>
      </c>
      <c r="E2217" s="2">
        <v>15608</v>
      </c>
      <c r="F2217" s="2">
        <v>7.9009999999999998</v>
      </c>
      <c r="G2217" s="2">
        <v>123318.808</v>
      </c>
      <c r="H2217" s="21">
        <f t="shared" si="34"/>
        <v>-6.2870122495335421E-3</v>
      </c>
      <c r="I2217" s="13"/>
      <c r="J2217" s="13"/>
      <c r="K2217" s="13"/>
    </row>
    <row r="2218" spans="2:11" ht="13.5" x14ac:dyDescent="0.35">
      <c r="B2218" s="3">
        <v>45230</v>
      </c>
      <c r="C2218" s="2">
        <v>7.85</v>
      </c>
      <c r="D2218" s="2">
        <v>7.3032000000000004</v>
      </c>
      <c r="E2218" s="2">
        <v>5875</v>
      </c>
      <c r="F2218" s="2">
        <v>7.8710000000000004</v>
      </c>
      <c r="G2218" s="2">
        <v>46242.125</v>
      </c>
      <c r="H2218" s="21">
        <f t="shared" si="34"/>
        <v>-6.3267888485244277E-3</v>
      </c>
      <c r="I2218" s="13"/>
      <c r="J2218" s="13"/>
      <c r="K2218" s="13"/>
    </row>
    <row r="2219" spans="2:11" ht="13.5" x14ac:dyDescent="0.35">
      <c r="B2219" s="3">
        <v>45231</v>
      </c>
      <c r="C2219" s="2">
        <v>7.78</v>
      </c>
      <c r="D2219" s="2">
        <v>7.2381000000000002</v>
      </c>
      <c r="E2219" s="2">
        <v>4729</v>
      </c>
      <c r="F2219" s="2">
        <v>7.8209999999999997</v>
      </c>
      <c r="G2219" s="2">
        <v>36985.508999999998</v>
      </c>
      <c r="H2219" s="21">
        <f t="shared" si="34"/>
        <v>-8.9139007558330808E-3</v>
      </c>
      <c r="I2219" s="13"/>
      <c r="J2219" s="13"/>
      <c r="K2219" s="13"/>
    </row>
    <row r="2220" spans="2:11" ht="13.5" x14ac:dyDescent="0.35">
      <c r="B2220" s="3">
        <v>45232</v>
      </c>
      <c r="C2220" s="2">
        <v>7.8</v>
      </c>
      <c r="D2220" s="2">
        <v>7.2567000000000004</v>
      </c>
      <c r="E2220" s="2">
        <v>3862</v>
      </c>
      <c r="F2220" s="2">
        <v>7.86</v>
      </c>
      <c r="G2220" s="2">
        <v>30355.32</v>
      </c>
      <c r="H2220" s="21">
        <f t="shared" si="34"/>
        <v>2.5697351514900554E-3</v>
      </c>
      <c r="I2220" s="13"/>
      <c r="J2220" s="13"/>
      <c r="K2220" s="13"/>
    </row>
    <row r="2221" spans="2:11" ht="13.5" x14ac:dyDescent="0.35">
      <c r="B2221" s="3">
        <v>45233</v>
      </c>
      <c r="C2221" s="2">
        <v>7.9</v>
      </c>
      <c r="D2221" s="2">
        <v>7.3497000000000003</v>
      </c>
      <c r="E2221" s="2">
        <v>8107</v>
      </c>
      <c r="F2221" s="2">
        <v>7.8789999999999996</v>
      </c>
      <c r="G2221" s="2">
        <v>63875.053</v>
      </c>
      <c r="H2221" s="21">
        <f t="shared" si="34"/>
        <v>1.2815742692959604E-2</v>
      </c>
      <c r="I2221" s="13"/>
      <c r="J2221" s="13"/>
      <c r="K2221" s="13"/>
    </row>
    <row r="2222" spans="2:11" ht="13.5" x14ac:dyDescent="0.35">
      <c r="B2222" s="3">
        <v>45236</v>
      </c>
      <c r="C2222" s="2">
        <v>7.85</v>
      </c>
      <c r="D2222" s="2">
        <v>7.3032000000000004</v>
      </c>
      <c r="E2222" s="2">
        <v>102181</v>
      </c>
      <c r="F2222" s="2">
        <v>7.8840000000000003</v>
      </c>
      <c r="G2222" s="2">
        <v>805595.00399999996</v>
      </c>
      <c r="H2222" s="21">
        <f t="shared" si="34"/>
        <v>-6.3267888485244277E-3</v>
      </c>
      <c r="I2222" s="13"/>
      <c r="J2222" s="13"/>
      <c r="K2222" s="13"/>
    </row>
    <row r="2223" spans="2:11" ht="13.5" x14ac:dyDescent="0.35">
      <c r="B2223" s="3">
        <v>45237</v>
      </c>
      <c r="C2223" s="2">
        <v>7.95</v>
      </c>
      <c r="D2223" s="2">
        <v>7.3962000000000003</v>
      </c>
      <c r="E2223" s="2">
        <v>9250</v>
      </c>
      <c r="F2223" s="2">
        <v>7.9470000000000001</v>
      </c>
      <c r="G2223" s="2">
        <v>73509.75</v>
      </c>
      <c r="H2223" s="21">
        <f t="shared" si="34"/>
        <v>1.2734143936904366E-2</v>
      </c>
      <c r="I2223" s="13"/>
      <c r="J2223" s="13"/>
      <c r="K2223" s="13"/>
    </row>
    <row r="2224" spans="2:11" ht="13.5" x14ac:dyDescent="0.35">
      <c r="B2224" s="3">
        <v>45238</v>
      </c>
      <c r="C2224" s="2">
        <v>8.1</v>
      </c>
      <c r="D2224" s="2">
        <v>7.5358000000000001</v>
      </c>
      <c r="E2224" s="2">
        <v>2011272</v>
      </c>
      <c r="F2224" s="2">
        <v>7.9909999999999997</v>
      </c>
      <c r="G2224" s="2">
        <v>16072074.551999999</v>
      </c>
      <c r="H2224" s="21">
        <f t="shared" si="34"/>
        <v>1.8874557205051205E-2</v>
      </c>
      <c r="I2224" s="13"/>
      <c r="J2224" s="13"/>
      <c r="K2224" s="13"/>
    </row>
    <row r="2225" spans="2:11" ht="13.5" x14ac:dyDescent="0.35">
      <c r="B2225" s="3">
        <v>45239</v>
      </c>
      <c r="C2225" s="2">
        <v>8.3800000000000008</v>
      </c>
      <c r="D2225" s="2">
        <v>7.7962999999999996</v>
      </c>
      <c r="E2225" s="2">
        <v>39769</v>
      </c>
      <c r="F2225" s="2">
        <v>8.4309999999999992</v>
      </c>
      <c r="G2225" s="2">
        <v>335292.43900000001</v>
      </c>
      <c r="H2225" s="21">
        <f t="shared" si="34"/>
        <v>3.4568327184903991E-2</v>
      </c>
      <c r="I2225" s="13"/>
      <c r="J2225" s="13"/>
      <c r="K2225" s="13"/>
    </row>
    <row r="2226" spans="2:11" ht="13.5" x14ac:dyDescent="0.35">
      <c r="B2226" s="3">
        <v>45240</v>
      </c>
      <c r="C2226" s="2">
        <v>8.3000000000000007</v>
      </c>
      <c r="D2226" s="2">
        <v>7.7218999999999998</v>
      </c>
      <c r="E2226" s="2">
        <v>24463</v>
      </c>
      <c r="F2226" s="2">
        <v>8.3390000000000004</v>
      </c>
      <c r="G2226" s="2">
        <v>203996.95699999999</v>
      </c>
      <c r="H2226" s="21">
        <f t="shared" si="34"/>
        <v>-9.542988340623091E-3</v>
      </c>
      <c r="I2226" s="13"/>
      <c r="J2226" s="13"/>
      <c r="K2226" s="13"/>
    </row>
    <row r="2227" spans="2:11" ht="13.5" x14ac:dyDescent="0.35">
      <c r="B2227" s="3">
        <v>45243</v>
      </c>
      <c r="C2227" s="2">
        <v>8.15</v>
      </c>
      <c r="D2227" s="2">
        <v>7.5823</v>
      </c>
      <c r="E2227" s="2">
        <v>7343</v>
      </c>
      <c r="F2227" s="2">
        <v>8.2149999999999999</v>
      </c>
      <c r="G2227" s="2">
        <v>60322.745000000003</v>
      </c>
      <c r="H2227" s="21">
        <f t="shared" si="34"/>
        <v>-1.8078452194408078E-2</v>
      </c>
      <c r="I2227" s="13"/>
      <c r="J2227" s="13"/>
      <c r="K2227" s="13"/>
    </row>
    <row r="2228" spans="2:11" ht="13.5" x14ac:dyDescent="0.35">
      <c r="B2228" s="3">
        <v>45244</v>
      </c>
      <c r="C2228" s="2">
        <v>8.1</v>
      </c>
      <c r="D2228" s="2">
        <v>7.5358000000000001</v>
      </c>
      <c r="E2228" s="2">
        <v>8692</v>
      </c>
      <c r="F2228" s="2">
        <v>8.1489999999999991</v>
      </c>
      <c r="G2228" s="2">
        <v>70831.107999999993</v>
      </c>
      <c r="H2228" s="21">
        <f t="shared" si="34"/>
        <v>-6.1327037970009077E-3</v>
      </c>
      <c r="I2228" s="13"/>
      <c r="J2228" s="13"/>
      <c r="K2228" s="13"/>
    </row>
    <row r="2229" spans="2:11" ht="13.5" x14ac:dyDescent="0.35">
      <c r="B2229" s="3">
        <v>45245</v>
      </c>
      <c r="C2229" s="2">
        <v>8</v>
      </c>
      <c r="D2229" s="2">
        <v>7.4428000000000001</v>
      </c>
      <c r="E2229" s="2">
        <v>16675</v>
      </c>
      <c r="F2229" s="2">
        <v>8.0039999999999996</v>
      </c>
      <c r="G2229" s="2">
        <v>133466.70000000001</v>
      </c>
      <c r="H2229" s="21">
        <f t="shared" si="34"/>
        <v>-1.2341091854879372E-2</v>
      </c>
      <c r="I2229" s="13"/>
      <c r="J2229" s="13"/>
      <c r="K2229" s="13"/>
    </row>
    <row r="2230" spans="2:11" ht="13.5" x14ac:dyDescent="0.35">
      <c r="B2230" s="3">
        <v>45246</v>
      </c>
      <c r="C2230" s="2">
        <v>8.09</v>
      </c>
      <c r="D2230" s="2">
        <v>7.5265000000000004</v>
      </c>
      <c r="E2230" s="2">
        <v>25508</v>
      </c>
      <c r="F2230" s="2">
        <v>8.032</v>
      </c>
      <c r="G2230" s="2">
        <v>204880.25599999999</v>
      </c>
      <c r="H2230" s="21">
        <f t="shared" si="34"/>
        <v>1.1245767721825164E-2</v>
      </c>
      <c r="I2230" s="13"/>
      <c r="J2230" s="13"/>
      <c r="K2230" s="13"/>
    </row>
    <row r="2231" spans="2:11" ht="13.5" x14ac:dyDescent="0.35">
      <c r="B2231" s="3">
        <v>45247</v>
      </c>
      <c r="C2231" s="2">
        <v>8.15</v>
      </c>
      <c r="D2231" s="2">
        <v>7.5823</v>
      </c>
      <c r="E2231" s="2">
        <v>15372</v>
      </c>
      <c r="F2231" s="2">
        <v>8.0500000000000007</v>
      </c>
      <c r="G2231" s="2">
        <v>123744.6</v>
      </c>
      <c r="H2231" s="21">
        <f t="shared" si="34"/>
        <v>7.4138045572310672E-3</v>
      </c>
      <c r="I2231" s="13"/>
      <c r="J2231" s="13"/>
      <c r="K2231" s="13"/>
    </row>
    <row r="2232" spans="2:11" ht="13.5" x14ac:dyDescent="0.35">
      <c r="B2232" s="3">
        <v>45250</v>
      </c>
      <c r="C2232" s="2">
        <v>8.16</v>
      </c>
      <c r="D2232" s="2">
        <v>7.5915999999999997</v>
      </c>
      <c r="E2232" s="2">
        <v>7266</v>
      </c>
      <c r="F2232" s="2">
        <v>8.1029999999999998</v>
      </c>
      <c r="G2232" s="2">
        <v>58876.398000000001</v>
      </c>
      <c r="H2232" s="21">
        <f t="shared" si="34"/>
        <v>1.2265407594001347E-3</v>
      </c>
      <c r="I2232" s="13"/>
      <c r="J2232" s="13"/>
      <c r="K2232" s="13"/>
    </row>
    <row r="2233" spans="2:11" ht="13.5" x14ac:dyDescent="0.35">
      <c r="B2233" s="3">
        <v>45251</v>
      </c>
      <c r="C2233" s="2">
        <v>8.1</v>
      </c>
      <c r="D2233" s="2">
        <v>7.5358000000000001</v>
      </c>
      <c r="E2233" s="2">
        <v>7303</v>
      </c>
      <c r="F2233" s="2">
        <v>8.0530000000000008</v>
      </c>
      <c r="G2233" s="2">
        <v>58811.059000000001</v>
      </c>
      <c r="H2233" s="21">
        <f t="shared" si="34"/>
        <v>-7.3502292006954566E-3</v>
      </c>
      <c r="I2233" s="13"/>
      <c r="J2233" s="13"/>
      <c r="K2233" s="13"/>
    </row>
    <row r="2234" spans="2:11" ht="13.5" x14ac:dyDescent="0.35">
      <c r="B2234" s="3">
        <v>45252</v>
      </c>
      <c r="C2234" s="2">
        <v>8.14</v>
      </c>
      <c r="D2234" s="2">
        <v>7.5730000000000004</v>
      </c>
      <c r="E2234" s="2">
        <v>10225</v>
      </c>
      <c r="F2234" s="2">
        <v>8.0570000000000004</v>
      </c>
      <c r="G2234" s="2">
        <v>82382.824999999997</v>
      </c>
      <c r="H2234" s="21">
        <f t="shared" si="34"/>
        <v>4.9364367419517958E-3</v>
      </c>
      <c r="I2234" s="13"/>
      <c r="J2234" s="13"/>
      <c r="K2234" s="13"/>
    </row>
    <row r="2235" spans="2:11" ht="13.5" x14ac:dyDescent="0.35">
      <c r="B2235" s="3">
        <v>45253</v>
      </c>
      <c r="C2235" s="2">
        <v>8.1</v>
      </c>
      <c r="D2235" s="2">
        <v>7.5358000000000001</v>
      </c>
      <c r="E2235" s="2">
        <v>4352</v>
      </c>
      <c r="F2235" s="2">
        <v>8.0879999999999992</v>
      </c>
      <c r="G2235" s="2">
        <v>35198.976000000002</v>
      </c>
      <c r="H2235" s="21">
        <f t="shared" si="34"/>
        <v>-4.9121880364453108E-3</v>
      </c>
      <c r="I2235" s="13"/>
      <c r="J2235" s="13"/>
      <c r="K2235" s="13"/>
    </row>
    <row r="2236" spans="2:11" ht="13.5" x14ac:dyDescent="0.35">
      <c r="B2236" s="3">
        <v>45254</v>
      </c>
      <c r="C2236" s="2">
        <v>8.1</v>
      </c>
      <c r="D2236" s="2">
        <v>7.5358000000000001</v>
      </c>
      <c r="E2236" s="2">
        <v>10808</v>
      </c>
      <c r="F2236" s="2">
        <v>8.0909999999999993</v>
      </c>
      <c r="G2236" s="2">
        <v>87447.528000000006</v>
      </c>
      <c r="H2236" s="21">
        <f t="shared" si="34"/>
        <v>0</v>
      </c>
      <c r="I2236" s="13"/>
      <c r="J2236" s="13"/>
      <c r="K2236" s="13"/>
    </row>
    <row r="2237" spans="2:11" ht="13.5" x14ac:dyDescent="0.35">
      <c r="B2237" s="3">
        <v>45257</v>
      </c>
      <c r="C2237" s="2">
        <v>8.1</v>
      </c>
      <c r="D2237" s="2">
        <v>7.5358000000000001</v>
      </c>
      <c r="E2237" s="2">
        <v>14219</v>
      </c>
      <c r="F2237" s="2">
        <v>8.0860000000000003</v>
      </c>
      <c r="G2237" s="2">
        <v>114974.834</v>
      </c>
      <c r="H2237" s="21">
        <f t="shared" si="34"/>
        <v>0</v>
      </c>
      <c r="I2237" s="13"/>
      <c r="J2237" s="13"/>
      <c r="K2237" s="13"/>
    </row>
    <row r="2238" spans="2:11" ht="13.5" x14ac:dyDescent="0.35">
      <c r="B2238" s="3">
        <v>45258</v>
      </c>
      <c r="C2238" s="2">
        <v>8.0500000000000007</v>
      </c>
      <c r="D2238" s="2">
        <v>7.4893000000000001</v>
      </c>
      <c r="E2238" s="2">
        <v>12996</v>
      </c>
      <c r="F2238" s="2">
        <v>8.0790000000000006</v>
      </c>
      <c r="G2238" s="2">
        <v>104994.68399999999</v>
      </c>
      <c r="H2238" s="21">
        <f t="shared" si="34"/>
        <v>-6.1705459274396862E-3</v>
      </c>
      <c r="I2238" s="13"/>
      <c r="J2238" s="13"/>
      <c r="K2238" s="13"/>
    </row>
    <row r="2239" spans="2:11" ht="13.5" x14ac:dyDescent="0.35">
      <c r="B2239" s="3">
        <v>45259</v>
      </c>
      <c r="C2239" s="2">
        <v>8.0500000000000007</v>
      </c>
      <c r="D2239" s="2">
        <v>7.4893000000000001</v>
      </c>
      <c r="E2239" s="2">
        <v>8968</v>
      </c>
      <c r="F2239" s="2">
        <v>8.0519999999999996</v>
      </c>
      <c r="G2239" s="2">
        <v>72210.335999999996</v>
      </c>
      <c r="H2239" s="21">
        <f t="shared" si="34"/>
        <v>0</v>
      </c>
      <c r="I2239" s="13"/>
      <c r="J2239" s="13"/>
      <c r="K2239" s="13"/>
    </row>
    <row r="2240" spans="2:11" ht="13.5" x14ac:dyDescent="0.35">
      <c r="B2240" s="3">
        <v>45260</v>
      </c>
      <c r="C2240" s="2">
        <v>8.0299999999999994</v>
      </c>
      <c r="D2240" s="2">
        <v>7.4706999999999999</v>
      </c>
      <c r="E2240" s="2">
        <v>6842</v>
      </c>
      <c r="F2240" s="2">
        <v>8.0679999999999996</v>
      </c>
      <c r="G2240" s="2">
        <v>55201.256000000001</v>
      </c>
      <c r="H2240" s="21">
        <f t="shared" si="34"/>
        <v>-2.483543188281972E-3</v>
      </c>
      <c r="I2240" s="13"/>
      <c r="J2240" s="13"/>
      <c r="K2240" s="13"/>
    </row>
    <row r="2241" spans="2:11" ht="13.5" x14ac:dyDescent="0.35">
      <c r="B2241" s="3">
        <v>45261</v>
      </c>
      <c r="C2241" s="2">
        <v>8.0500000000000007</v>
      </c>
      <c r="D2241" s="2">
        <v>7.4893000000000001</v>
      </c>
      <c r="E2241" s="2">
        <v>19205</v>
      </c>
      <c r="F2241" s="2">
        <v>8.0169999999999995</v>
      </c>
      <c r="G2241" s="2">
        <v>153966.48499999999</v>
      </c>
      <c r="H2241" s="21">
        <f t="shared" si="34"/>
        <v>2.4897265316503369E-3</v>
      </c>
      <c r="I2241" s="13"/>
      <c r="J2241" s="13"/>
      <c r="K2241" s="13"/>
    </row>
    <row r="2242" spans="2:11" ht="13.5" x14ac:dyDescent="0.35">
      <c r="B2242" s="3">
        <v>45264</v>
      </c>
      <c r="C2242" s="2">
        <v>8.0399999999999991</v>
      </c>
      <c r="D2242" s="2">
        <v>7.48</v>
      </c>
      <c r="E2242" s="2">
        <v>11226</v>
      </c>
      <c r="F2242" s="2">
        <v>8.0380000000000003</v>
      </c>
      <c r="G2242" s="2">
        <v>90234.588000000003</v>
      </c>
      <c r="H2242" s="21">
        <f t="shared" si="34"/>
        <v>-1.2417715941409266E-3</v>
      </c>
      <c r="I2242" s="13"/>
      <c r="J2242" s="13"/>
      <c r="K2242" s="13"/>
    </row>
    <row r="2243" spans="2:11" ht="13.5" x14ac:dyDescent="0.35">
      <c r="B2243" s="3">
        <v>45265</v>
      </c>
      <c r="C2243" s="2">
        <v>8.14</v>
      </c>
      <c r="D2243" s="2">
        <v>7.5730000000000004</v>
      </c>
      <c r="E2243" s="2">
        <v>21080</v>
      </c>
      <c r="F2243" s="2">
        <v>8.0709999999999997</v>
      </c>
      <c r="G2243" s="2">
        <v>170136.68</v>
      </c>
      <c r="H2243" s="21">
        <f t="shared" si="34"/>
        <v>1.2433155080213899E-2</v>
      </c>
      <c r="I2243" s="13"/>
      <c r="J2243" s="13"/>
      <c r="K2243" s="13"/>
    </row>
    <row r="2244" spans="2:11" ht="13.5" x14ac:dyDescent="0.35">
      <c r="B2244" s="3">
        <v>45266</v>
      </c>
      <c r="C2244" s="2">
        <v>8.1300000000000008</v>
      </c>
      <c r="D2244" s="2">
        <v>7.5636999999999999</v>
      </c>
      <c r="E2244" s="2">
        <v>3693</v>
      </c>
      <c r="F2244" s="2">
        <v>8.1010000000000009</v>
      </c>
      <c r="G2244" s="2">
        <v>29916.992999999999</v>
      </c>
      <c r="H2244" s="21">
        <f t="shared" si="34"/>
        <v>-1.2280470091113865E-3</v>
      </c>
      <c r="I2244" s="13"/>
      <c r="J2244" s="13"/>
      <c r="K2244" s="13"/>
    </row>
    <row r="2245" spans="2:11" ht="13.5" x14ac:dyDescent="0.35">
      <c r="B2245" s="3">
        <v>45267</v>
      </c>
      <c r="C2245" s="2">
        <v>8.1300000000000008</v>
      </c>
      <c r="D2245" s="2">
        <v>7.5636999999999999</v>
      </c>
      <c r="E2245" s="2">
        <v>6309</v>
      </c>
      <c r="F2245" s="2">
        <v>8.1029999999999998</v>
      </c>
      <c r="G2245" s="2">
        <v>51121.826999999997</v>
      </c>
      <c r="H2245" s="21">
        <f t="shared" si="34"/>
        <v>0</v>
      </c>
      <c r="I2245" s="13"/>
      <c r="J2245" s="13"/>
      <c r="K2245" s="13"/>
    </row>
    <row r="2246" spans="2:11" ht="13.5" x14ac:dyDescent="0.35">
      <c r="B2246" s="3">
        <v>45268</v>
      </c>
      <c r="C2246" s="2">
        <v>8.1999999999999993</v>
      </c>
      <c r="D2246" s="2">
        <v>7.6288</v>
      </c>
      <c r="E2246" s="2">
        <v>45371</v>
      </c>
      <c r="F2246" s="2">
        <v>8.2170000000000005</v>
      </c>
      <c r="G2246" s="2">
        <v>372813.50699999998</v>
      </c>
      <c r="H2246" s="21">
        <f t="shared" si="34"/>
        <v>8.6068987400346603E-3</v>
      </c>
      <c r="I2246" s="13"/>
      <c r="J2246" s="13"/>
      <c r="K2246" s="13"/>
    </row>
    <row r="2247" spans="2:11" ht="13.5" x14ac:dyDescent="0.35">
      <c r="B2247" s="3">
        <v>45271</v>
      </c>
      <c r="C2247" s="2">
        <v>8.18</v>
      </c>
      <c r="D2247" s="2">
        <v>7.6101999999999999</v>
      </c>
      <c r="E2247" s="2">
        <v>4496</v>
      </c>
      <c r="F2247" s="2">
        <v>8.1929999999999996</v>
      </c>
      <c r="G2247" s="2">
        <v>36835.728000000003</v>
      </c>
      <c r="H2247" s="21">
        <f t="shared" ref="H2247:H2310" si="35">(D2247-D2246)/D2246</f>
        <v>-2.438129194630895E-3</v>
      </c>
      <c r="I2247" s="13"/>
      <c r="J2247" s="13"/>
      <c r="K2247" s="13"/>
    </row>
    <row r="2248" spans="2:11" ht="13.5" x14ac:dyDescent="0.35">
      <c r="B2248" s="3">
        <v>45272</v>
      </c>
      <c r="C2248" s="2">
        <v>8.17</v>
      </c>
      <c r="D2248" s="2">
        <v>7.6009000000000002</v>
      </c>
      <c r="E2248" s="2">
        <v>6381</v>
      </c>
      <c r="F2248" s="2">
        <v>8.1660000000000004</v>
      </c>
      <c r="G2248" s="2">
        <v>52107.245999999999</v>
      </c>
      <c r="H2248" s="21">
        <f t="shared" si="35"/>
        <v>-1.2220440987095796E-3</v>
      </c>
      <c r="I2248" s="13"/>
      <c r="J2248" s="13"/>
      <c r="K2248" s="13"/>
    </row>
    <row r="2249" spans="2:11" ht="13.5" x14ac:dyDescent="0.35">
      <c r="B2249" s="3">
        <v>45273</v>
      </c>
      <c r="C2249" s="2">
        <v>8.15</v>
      </c>
      <c r="D2249" s="2">
        <v>7.5823</v>
      </c>
      <c r="E2249" s="2">
        <v>8309</v>
      </c>
      <c r="F2249" s="2">
        <v>8.1379999999999999</v>
      </c>
      <c r="G2249" s="2">
        <v>67618.642000000007</v>
      </c>
      <c r="H2249" s="21">
        <f t="shared" si="35"/>
        <v>-2.447078635424775E-3</v>
      </c>
      <c r="I2249" s="13"/>
      <c r="J2249" s="13"/>
      <c r="K2249" s="13"/>
    </row>
    <row r="2250" spans="2:11" ht="13.5" x14ac:dyDescent="0.35">
      <c r="B2250" s="3">
        <v>45274</v>
      </c>
      <c r="C2250" s="2">
        <v>8.0500000000000007</v>
      </c>
      <c r="D2250" s="2">
        <v>7.4893000000000001</v>
      </c>
      <c r="E2250" s="2">
        <v>20428</v>
      </c>
      <c r="F2250" s="2">
        <v>8.0950000000000006</v>
      </c>
      <c r="G2250" s="2">
        <v>165364.66</v>
      </c>
      <c r="H2250" s="21">
        <f t="shared" si="35"/>
        <v>-1.2265407594001815E-2</v>
      </c>
      <c r="I2250" s="13"/>
      <c r="J2250" s="13"/>
      <c r="K2250" s="13"/>
    </row>
    <row r="2251" spans="2:11" ht="13.5" x14ac:dyDescent="0.35">
      <c r="B2251" s="3">
        <v>45275</v>
      </c>
      <c r="C2251" s="2">
        <v>8</v>
      </c>
      <c r="D2251" s="2">
        <v>7.4428000000000001</v>
      </c>
      <c r="E2251" s="2">
        <v>15093</v>
      </c>
      <c r="F2251" s="2">
        <v>8.0220000000000002</v>
      </c>
      <c r="G2251" s="2">
        <v>121076.046</v>
      </c>
      <c r="H2251" s="21">
        <f t="shared" si="35"/>
        <v>-6.2088579707048706E-3</v>
      </c>
      <c r="I2251" s="13"/>
      <c r="J2251" s="13"/>
      <c r="K2251" s="13"/>
    </row>
    <row r="2252" spans="2:11" ht="13.5" x14ac:dyDescent="0.35">
      <c r="B2252" s="3">
        <v>45278</v>
      </c>
      <c r="C2252" s="2">
        <v>8</v>
      </c>
      <c r="D2252" s="2">
        <v>7.4428000000000001</v>
      </c>
      <c r="E2252" s="2">
        <v>10081</v>
      </c>
      <c r="F2252" s="2">
        <v>8.0009999999999994</v>
      </c>
      <c r="G2252" s="2">
        <v>80658.081000000006</v>
      </c>
      <c r="H2252" s="21">
        <f t="shared" si="35"/>
        <v>0</v>
      </c>
      <c r="I2252" s="13"/>
      <c r="J2252" s="13"/>
      <c r="K2252" s="13"/>
    </row>
    <row r="2253" spans="2:11" ht="13.5" x14ac:dyDescent="0.35">
      <c r="B2253" s="3">
        <v>45279</v>
      </c>
      <c r="C2253" s="2">
        <v>7.97</v>
      </c>
      <c r="D2253" s="2">
        <v>7.4147999999999996</v>
      </c>
      <c r="E2253" s="2">
        <v>3972</v>
      </c>
      <c r="F2253" s="2">
        <v>7.9850000000000003</v>
      </c>
      <c r="G2253" s="2">
        <v>31716.42</v>
      </c>
      <c r="H2253" s="21">
        <f t="shared" si="35"/>
        <v>-3.7620250443382154E-3</v>
      </c>
      <c r="I2253" s="13"/>
      <c r="J2253" s="13"/>
      <c r="K2253" s="13"/>
    </row>
    <row r="2254" spans="2:11" ht="13.5" x14ac:dyDescent="0.35">
      <c r="B2254" s="3">
        <v>45280</v>
      </c>
      <c r="C2254" s="2">
        <v>7.97</v>
      </c>
      <c r="D2254" s="2">
        <v>7.4147999999999996</v>
      </c>
      <c r="E2254" s="2">
        <v>17608</v>
      </c>
      <c r="F2254" s="2">
        <v>7.9870000000000001</v>
      </c>
      <c r="G2254" s="2">
        <v>140635.09599999999</v>
      </c>
      <c r="H2254" s="21">
        <f t="shared" si="35"/>
        <v>0</v>
      </c>
      <c r="I2254" s="13"/>
      <c r="J2254" s="13"/>
      <c r="K2254" s="13"/>
    </row>
    <row r="2255" spans="2:11" ht="13.5" x14ac:dyDescent="0.35">
      <c r="B2255" s="3">
        <v>45281</v>
      </c>
      <c r="C2255" s="2">
        <v>7.95</v>
      </c>
      <c r="D2255" s="2">
        <v>7.3962000000000003</v>
      </c>
      <c r="E2255" s="2">
        <v>6364</v>
      </c>
      <c r="F2255" s="2">
        <v>7.9409999999999998</v>
      </c>
      <c r="G2255" s="2">
        <v>50536.523999999998</v>
      </c>
      <c r="H2255" s="21">
        <f t="shared" si="35"/>
        <v>-2.5084965204724718E-3</v>
      </c>
      <c r="I2255" s="13"/>
      <c r="J2255" s="13"/>
      <c r="K2255" s="13"/>
    </row>
    <row r="2256" spans="2:11" ht="13.5" x14ac:dyDescent="0.35">
      <c r="B2256" s="3">
        <v>45282</v>
      </c>
      <c r="C2256" s="2">
        <v>7.95</v>
      </c>
      <c r="D2256" s="2">
        <v>7.3962000000000003</v>
      </c>
      <c r="E2256" s="2">
        <v>14862</v>
      </c>
      <c r="F2256" s="2">
        <v>7.915</v>
      </c>
      <c r="G2256" s="2">
        <v>117632.73</v>
      </c>
      <c r="H2256" s="21">
        <f t="shared" si="35"/>
        <v>0</v>
      </c>
      <c r="I2256" s="13"/>
      <c r="J2256" s="13"/>
      <c r="K2256" s="13"/>
    </row>
    <row r="2257" spans="2:11" ht="13.5" x14ac:dyDescent="0.35">
      <c r="B2257" s="3">
        <v>45285</v>
      </c>
      <c r="C2257" s="2">
        <v>7.95</v>
      </c>
      <c r="D2257" s="2">
        <v>7.3962000000000003</v>
      </c>
      <c r="E2257" s="2">
        <v>36045</v>
      </c>
      <c r="F2257" s="2">
        <v>7.95</v>
      </c>
      <c r="G2257" s="2">
        <v>286557.75</v>
      </c>
      <c r="H2257" s="21">
        <f t="shared" si="35"/>
        <v>0</v>
      </c>
      <c r="I2257" s="13"/>
      <c r="J2257" s="13"/>
      <c r="K2257" s="13"/>
    </row>
    <row r="2258" spans="2:11" ht="13.5" x14ac:dyDescent="0.35">
      <c r="B2258" s="3">
        <v>45286</v>
      </c>
      <c r="C2258" s="2">
        <v>7.95</v>
      </c>
      <c r="D2258" s="2">
        <v>7.3962000000000003</v>
      </c>
      <c r="E2258" s="2">
        <v>11304</v>
      </c>
      <c r="F2258" s="2">
        <v>7.9260000000000002</v>
      </c>
      <c r="G2258" s="2">
        <v>89595.504000000001</v>
      </c>
      <c r="H2258" s="21">
        <f t="shared" si="35"/>
        <v>0</v>
      </c>
      <c r="I2258" s="13"/>
      <c r="J2258" s="13"/>
      <c r="K2258" s="13"/>
    </row>
    <row r="2259" spans="2:11" ht="13.5" x14ac:dyDescent="0.35">
      <c r="B2259" s="3">
        <v>45287</v>
      </c>
      <c r="C2259" s="2">
        <v>8.0299999999999994</v>
      </c>
      <c r="D2259" s="2">
        <v>7.4706999999999999</v>
      </c>
      <c r="E2259" s="2">
        <v>114488</v>
      </c>
      <c r="F2259" s="2">
        <v>8.0120000000000005</v>
      </c>
      <c r="G2259" s="2">
        <v>917277.85600000003</v>
      </c>
      <c r="H2259" s="21">
        <f t="shared" si="35"/>
        <v>1.0072740055704221E-2</v>
      </c>
      <c r="I2259" s="13"/>
      <c r="J2259" s="13"/>
      <c r="K2259" s="13"/>
    </row>
    <row r="2260" spans="2:11" ht="13.5" x14ac:dyDescent="0.35">
      <c r="B2260" s="3">
        <v>45288</v>
      </c>
      <c r="C2260" s="2">
        <v>8</v>
      </c>
      <c r="D2260" s="2">
        <v>7.4428000000000001</v>
      </c>
      <c r="E2260" s="2">
        <v>21624</v>
      </c>
      <c r="F2260" s="2">
        <v>8.0020000000000007</v>
      </c>
      <c r="G2260" s="2">
        <v>173035.24799999999</v>
      </c>
      <c r="H2260" s="21">
        <f t="shared" si="35"/>
        <v>-3.7345897974754459E-3</v>
      </c>
      <c r="I2260" s="13"/>
      <c r="J2260" s="13"/>
      <c r="K2260" s="13"/>
    </row>
    <row r="2261" spans="2:11" ht="13.5" x14ac:dyDescent="0.35">
      <c r="B2261" s="3">
        <v>45289</v>
      </c>
      <c r="C2261" s="2">
        <v>8</v>
      </c>
      <c r="D2261" s="2">
        <v>7.4428000000000001</v>
      </c>
      <c r="E2261" s="2">
        <v>18421</v>
      </c>
      <c r="F2261" s="2">
        <v>7.9870000000000001</v>
      </c>
      <c r="G2261" s="2">
        <v>147128.527</v>
      </c>
      <c r="H2261" s="21">
        <f t="shared" si="35"/>
        <v>0</v>
      </c>
      <c r="I2261" s="13"/>
      <c r="J2261" s="13"/>
      <c r="K2261" s="13"/>
    </row>
    <row r="2262" spans="2:11" ht="13.5" x14ac:dyDescent="0.35">
      <c r="B2262" s="3">
        <v>45293</v>
      </c>
      <c r="C2262" s="2">
        <v>7.99</v>
      </c>
      <c r="D2262" s="2">
        <v>7.4335000000000004</v>
      </c>
      <c r="E2262" s="2">
        <v>40768</v>
      </c>
      <c r="F2262" s="2">
        <v>7.9489999999999998</v>
      </c>
      <c r="G2262" s="2">
        <v>324064.83199999999</v>
      </c>
      <c r="H2262" s="21">
        <f t="shared" si="35"/>
        <v>-1.2495297468694095E-3</v>
      </c>
      <c r="I2262" s="13"/>
      <c r="J2262" s="13"/>
      <c r="K2262" s="13"/>
    </row>
    <row r="2263" spans="2:11" ht="13.5" x14ac:dyDescent="0.35">
      <c r="B2263" s="3">
        <v>45294</v>
      </c>
      <c r="C2263" s="2">
        <v>7.9</v>
      </c>
      <c r="D2263" s="2">
        <v>7.3497000000000003</v>
      </c>
      <c r="E2263" s="2">
        <v>141573</v>
      </c>
      <c r="F2263" s="2">
        <v>7.8550000000000004</v>
      </c>
      <c r="G2263" s="2">
        <v>1112055.915</v>
      </c>
      <c r="H2263" s="21">
        <f t="shared" si="35"/>
        <v>-1.1273289836550762E-2</v>
      </c>
      <c r="I2263" s="13"/>
      <c r="J2263" s="13"/>
      <c r="K2263" s="13"/>
    </row>
    <row r="2264" spans="2:11" ht="13.5" x14ac:dyDescent="0.35">
      <c r="B2264" s="3">
        <v>45295</v>
      </c>
      <c r="C2264" s="2">
        <v>7.88</v>
      </c>
      <c r="D2264" s="2">
        <v>7.3311000000000002</v>
      </c>
      <c r="E2264" s="2">
        <v>9605</v>
      </c>
      <c r="F2264" s="2">
        <v>7.8579999999999997</v>
      </c>
      <c r="G2264" s="2">
        <v>75476.09</v>
      </c>
      <c r="H2264" s="21">
        <f t="shared" si="35"/>
        <v>-2.5307155394097953E-3</v>
      </c>
      <c r="I2264" s="13"/>
      <c r="J2264" s="13"/>
      <c r="K2264" s="13"/>
    </row>
    <row r="2265" spans="2:11" ht="13.5" x14ac:dyDescent="0.35">
      <c r="B2265" s="3">
        <v>45296</v>
      </c>
      <c r="C2265" s="2">
        <v>7.84</v>
      </c>
      <c r="D2265" s="2">
        <v>7.2938999999999998</v>
      </c>
      <c r="E2265" s="2">
        <v>8520</v>
      </c>
      <c r="F2265" s="2">
        <v>7.8470000000000004</v>
      </c>
      <c r="G2265" s="2">
        <v>66856.44</v>
      </c>
      <c r="H2265" s="21">
        <f t="shared" si="35"/>
        <v>-5.0742726193886787E-3</v>
      </c>
      <c r="I2265" s="13"/>
      <c r="J2265" s="13"/>
      <c r="K2265" s="13"/>
    </row>
    <row r="2266" spans="2:11" ht="13.5" x14ac:dyDescent="0.35">
      <c r="B2266" s="3">
        <v>45299</v>
      </c>
      <c r="C2266" s="2">
        <v>7.7</v>
      </c>
      <c r="D2266" s="2">
        <v>7.1637000000000004</v>
      </c>
      <c r="E2266" s="2">
        <v>14216</v>
      </c>
      <c r="F2266" s="2">
        <v>7.7249999999999996</v>
      </c>
      <c r="G2266" s="2">
        <v>109818.6</v>
      </c>
      <c r="H2266" s="21">
        <f t="shared" si="35"/>
        <v>-1.7850532636860861E-2</v>
      </c>
      <c r="I2266" s="13"/>
      <c r="J2266" s="13"/>
      <c r="K2266" s="13"/>
    </row>
    <row r="2267" spans="2:11" ht="13.5" x14ac:dyDescent="0.35">
      <c r="B2267" s="3">
        <v>45300</v>
      </c>
      <c r="C2267" s="2">
        <v>7.73</v>
      </c>
      <c r="D2267" s="2">
        <v>7.1916000000000002</v>
      </c>
      <c r="E2267" s="2">
        <v>16533</v>
      </c>
      <c r="F2267" s="2">
        <v>7.7249999999999996</v>
      </c>
      <c r="G2267" s="2">
        <v>127717.425</v>
      </c>
      <c r="H2267" s="21">
        <f t="shared" si="35"/>
        <v>3.8946354537459432E-3</v>
      </c>
      <c r="I2267" s="13"/>
      <c r="J2267" s="13"/>
      <c r="K2267" s="13"/>
    </row>
    <row r="2268" spans="2:11" ht="13.5" x14ac:dyDescent="0.35">
      <c r="B2268" s="3">
        <v>45301</v>
      </c>
      <c r="C2268" s="2">
        <v>7.7</v>
      </c>
      <c r="D2268" s="2">
        <v>7.1637000000000004</v>
      </c>
      <c r="E2268" s="2">
        <v>9549</v>
      </c>
      <c r="F2268" s="2">
        <v>7.7279999999999998</v>
      </c>
      <c r="G2268" s="2">
        <v>73794.672000000006</v>
      </c>
      <c r="H2268" s="21">
        <f t="shared" si="35"/>
        <v>-3.8795261137994069E-3</v>
      </c>
      <c r="I2268" s="13"/>
      <c r="J2268" s="13"/>
      <c r="K2268" s="13"/>
    </row>
    <row r="2269" spans="2:11" ht="13.5" x14ac:dyDescent="0.35">
      <c r="B2269" s="3">
        <v>45302</v>
      </c>
      <c r="C2269" s="2">
        <v>7.89</v>
      </c>
      <c r="D2269" s="2">
        <v>7.3403999999999998</v>
      </c>
      <c r="E2269" s="2">
        <v>15427</v>
      </c>
      <c r="F2269" s="2">
        <v>7.7460000000000004</v>
      </c>
      <c r="G2269" s="2">
        <v>119497.542</v>
      </c>
      <c r="H2269" s="21">
        <f t="shared" si="35"/>
        <v>2.4666024540391056E-2</v>
      </c>
      <c r="I2269" s="13"/>
      <c r="J2269" s="13"/>
      <c r="K2269" s="13"/>
    </row>
    <row r="2270" spans="2:11" ht="13.5" x14ac:dyDescent="0.35">
      <c r="B2270" s="3">
        <v>45303</v>
      </c>
      <c r="C2270" s="2">
        <v>8.0500000000000007</v>
      </c>
      <c r="D2270" s="2">
        <v>7.4893000000000001</v>
      </c>
      <c r="E2270" s="2">
        <v>210930</v>
      </c>
      <c r="F2270" s="2">
        <v>8.0359999999999996</v>
      </c>
      <c r="G2270" s="2">
        <v>1695033.48</v>
      </c>
      <c r="H2270" s="21">
        <f t="shared" si="35"/>
        <v>2.0284998092747024E-2</v>
      </c>
      <c r="I2270" s="13"/>
      <c r="J2270" s="13"/>
      <c r="K2270" s="13"/>
    </row>
    <row r="2271" spans="2:11" ht="13.5" x14ac:dyDescent="0.35">
      <c r="B2271" s="3">
        <v>45306</v>
      </c>
      <c r="C2271" s="2">
        <v>8.1</v>
      </c>
      <c r="D2271" s="2">
        <v>7.5358000000000001</v>
      </c>
      <c r="E2271" s="2">
        <v>24531</v>
      </c>
      <c r="F2271" s="2">
        <v>8.1189999999999998</v>
      </c>
      <c r="G2271" s="2">
        <v>199167.18900000001</v>
      </c>
      <c r="H2271" s="21">
        <f t="shared" si="35"/>
        <v>6.2088579707048706E-3</v>
      </c>
      <c r="I2271" s="13"/>
      <c r="J2271" s="13"/>
      <c r="K2271" s="13"/>
    </row>
    <row r="2272" spans="2:11" ht="13.5" x14ac:dyDescent="0.35">
      <c r="B2272" s="3">
        <v>45307</v>
      </c>
      <c r="C2272" s="2">
        <v>8.07</v>
      </c>
      <c r="D2272" s="2">
        <v>7.5079000000000002</v>
      </c>
      <c r="E2272" s="2">
        <v>19744</v>
      </c>
      <c r="F2272" s="2">
        <v>8.0489999999999995</v>
      </c>
      <c r="G2272" s="2">
        <v>158919.45600000001</v>
      </c>
      <c r="H2272" s="21">
        <f t="shared" si="35"/>
        <v>-3.7023275564637879E-3</v>
      </c>
      <c r="I2272" s="13"/>
      <c r="J2272" s="13"/>
      <c r="K2272" s="13"/>
    </row>
    <row r="2273" spans="2:11" ht="13.5" x14ac:dyDescent="0.35">
      <c r="B2273" s="3">
        <v>45308</v>
      </c>
      <c r="C2273" s="2">
        <v>8</v>
      </c>
      <c r="D2273" s="2">
        <v>7.4428000000000001</v>
      </c>
      <c r="E2273" s="2">
        <v>21248</v>
      </c>
      <c r="F2273" s="2">
        <v>8.01</v>
      </c>
      <c r="G2273" s="2">
        <v>170196.48000000001</v>
      </c>
      <c r="H2273" s="21">
        <f t="shared" si="35"/>
        <v>-8.6708666870896189E-3</v>
      </c>
      <c r="I2273" s="13"/>
      <c r="J2273" s="13"/>
      <c r="K2273" s="13"/>
    </row>
    <row r="2274" spans="2:11" ht="13.5" x14ac:dyDescent="0.35">
      <c r="B2274" s="3">
        <v>45309</v>
      </c>
      <c r="C2274" s="2">
        <v>8.08</v>
      </c>
      <c r="D2274" s="2">
        <v>7.5171999999999999</v>
      </c>
      <c r="E2274" s="2">
        <v>67536</v>
      </c>
      <c r="F2274" s="2">
        <v>8.0090000000000003</v>
      </c>
      <c r="G2274" s="2">
        <v>540895.82400000002</v>
      </c>
      <c r="H2274" s="21">
        <f t="shared" si="35"/>
        <v>9.9962379749556352E-3</v>
      </c>
      <c r="I2274" s="13"/>
      <c r="J2274" s="13"/>
      <c r="K2274" s="13"/>
    </row>
    <row r="2275" spans="2:11" ht="13.5" x14ac:dyDescent="0.35">
      <c r="B2275" s="3">
        <v>45310</v>
      </c>
      <c r="C2275" s="2">
        <v>7.99</v>
      </c>
      <c r="D2275" s="2">
        <v>7.4335000000000004</v>
      </c>
      <c r="E2275" s="2">
        <v>53297</v>
      </c>
      <c r="F2275" s="2">
        <v>8.0020000000000007</v>
      </c>
      <c r="G2275" s="2">
        <v>426482.59399999998</v>
      </c>
      <c r="H2275" s="21">
        <f t="shared" si="35"/>
        <v>-1.1134464960357505E-2</v>
      </c>
      <c r="I2275" s="13"/>
      <c r="J2275" s="13"/>
      <c r="K2275" s="13"/>
    </row>
    <row r="2276" spans="2:11" ht="13.5" x14ac:dyDescent="0.35">
      <c r="B2276" s="3">
        <v>45313</v>
      </c>
      <c r="C2276" s="2">
        <v>8</v>
      </c>
      <c r="D2276" s="2">
        <v>7.4428000000000001</v>
      </c>
      <c r="E2276" s="2">
        <v>3956</v>
      </c>
      <c r="F2276" s="2">
        <v>7.9370000000000003</v>
      </c>
      <c r="G2276" s="2">
        <v>31398.772000000001</v>
      </c>
      <c r="H2276" s="21">
        <f t="shared" si="35"/>
        <v>1.251093024820023E-3</v>
      </c>
      <c r="I2276" s="13"/>
      <c r="J2276" s="13"/>
      <c r="K2276" s="13"/>
    </row>
    <row r="2277" spans="2:11" ht="13.5" x14ac:dyDescent="0.35">
      <c r="B2277" s="3">
        <v>45314</v>
      </c>
      <c r="C2277" s="2">
        <v>7.95</v>
      </c>
      <c r="D2277" s="2">
        <v>7.3962000000000003</v>
      </c>
      <c r="E2277" s="2">
        <v>8366</v>
      </c>
      <c r="F2277" s="2">
        <v>7.9560000000000004</v>
      </c>
      <c r="G2277" s="2">
        <v>66559.895999999993</v>
      </c>
      <c r="H2277" s="21">
        <f t="shared" si="35"/>
        <v>-6.2610845380770344E-3</v>
      </c>
      <c r="I2277" s="13"/>
      <c r="J2277" s="13"/>
      <c r="K2277" s="13"/>
    </row>
    <row r="2278" spans="2:11" ht="13.5" x14ac:dyDescent="0.35">
      <c r="B2278" s="3">
        <v>45315</v>
      </c>
      <c r="C2278" s="2">
        <v>7.98</v>
      </c>
      <c r="D2278" s="2">
        <v>7.4241999999999999</v>
      </c>
      <c r="E2278" s="2">
        <v>41505</v>
      </c>
      <c r="F2278" s="2">
        <v>7.93</v>
      </c>
      <c r="G2278" s="2">
        <v>329134.65000000002</v>
      </c>
      <c r="H2278" s="21">
        <f t="shared" si="35"/>
        <v>3.7857278061706793E-3</v>
      </c>
      <c r="I2278" s="13"/>
      <c r="J2278" s="13"/>
      <c r="K2278" s="13"/>
    </row>
    <row r="2279" spans="2:11" ht="13.5" x14ac:dyDescent="0.35">
      <c r="B2279" s="3">
        <v>45316</v>
      </c>
      <c r="C2279" s="2">
        <v>7.9</v>
      </c>
      <c r="D2279" s="2">
        <v>7.3497000000000003</v>
      </c>
      <c r="E2279" s="2">
        <v>9957</v>
      </c>
      <c r="F2279" s="2">
        <v>7.91</v>
      </c>
      <c r="G2279" s="2">
        <v>78759.87</v>
      </c>
      <c r="H2279" s="21">
        <f t="shared" si="35"/>
        <v>-1.0034751218986499E-2</v>
      </c>
      <c r="I2279" s="13"/>
      <c r="J2279" s="13"/>
      <c r="K2279" s="13"/>
    </row>
    <row r="2280" spans="2:11" ht="13.5" x14ac:dyDescent="0.35">
      <c r="B2280" s="3">
        <v>45317</v>
      </c>
      <c r="C2280" s="2">
        <v>7.85</v>
      </c>
      <c r="D2280" s="2">
        <v>7.3032000000000004</v>
      </c>
      <c r="E2280" s="2">
        <v>3262</v>
      </c>
      <c r="F2280" s="2">
        <v>7.8780000000000001</v>
      </c>
      <c r="G2280" s="2">
        <v>25698.036</v>
      </c>
      <c r="H2280" s="21">
        <f t="shared" si="35"/>
        <v>-6.3267888485244277E-3</v>
      </c>
      <c r="I2280" s="13"/>
      <c r="J2280" s="13"/>
      <c r="K2280" s="13"/>
    </row>
    <row r="2281" spans="2:11" ht="13.5" x14ac:dyDescent="0.35">
      <c r="B2281" s="3">
        <v>45320</v>
      </c>
      <c r="C2281" s="2">
        <v>7.9</v>
      </c>
      <c r="D2281" s="2">
        <v>7.3497000000000003</v>
      </c>
      <c r="E2281" s="2">
        <v>6541</v>
      </c>
      <c r="F2281" s="2">
        <v>7.8440000000000003</v>
      </c>
      <c r="G2281" s="2">
        <v>51307.603999999999</v>
      </c>
      <c r="H2281" s="21">
        <f t="shared" si="35"/>
        <v>6.3670719684521832E-3</v>
      </c>
      <c r="I2281" s="13"/>
      <c r="J2281" s="13"/>
      <c r="K2281" s="13"/>
    </row>
    <row r="2282" spans="2:11" ht="13.5" x14ac:dyDescent="0.35">
      <c r="B2282" s="3">
        <v>45321</v>
      </c>
      <c r="C2282" s="2">
        <v>7.9</v>
      </c>
      <c r="D2282" s="2">
        <v>7.3497000000000003</v>
      </c>
      <c r="E2282" s="2">
        <v>12745</v>
      </c>
      <c r="F2282" s="2">
        <v>7.8460000000000001</v>
      </c>
      <c r="G2282" s="2">
        <v>99997.27</v>
      </c>
      <c r="H2282" s="21">
        <f t="shared" si="35"/>
        <v>0</v>
      </c>
      <c r="I2282" s="13"/>
      <c r="J2282" s="13"/>
      <c r="K2282" s="13"/>
    </row>
    <row r="2283" spans="2:11" ht="13.5" x14ac:dyDescent="0.35">
      <c r="B2283" s="3">
        <v>45322</v>
      </c>
      <c r="C2283" s="2">
        <v>7.85</v>
      </c>
      <c r="D2283" s="2">
        <v>7.3032000000000004</v>
      </c>
      <c r="E2283" s="2">
        <v>4883</v>
      </c>
      <c r="F2283" s="2">
        <v>7.8780000000000001</v>
      </c>
      <c r="G2283" s="2">
        <v>38468.273999999998</v>
      </c>
      <c r="H2283" s="21">
        <f t="shared" si="35"/>
        <v>-6.3267888485244277E-3</v>
      </c>
      <c r="I2283" s="13"/>
      <c r="J2283" s="13"/>
      <c r="K2283" s="13"/>
    </row>
    <row r="2284" spans="2:11" ht="13.5" x14ac:dyDescent="0.35">
      <c r="B2284" s="3">
        <v>45323</v>
      </c>
      <c r="C2284" s="2">
        <v>7.85</v>
      </c>
      <c r="D2284" s="2">
        <v>7.3032000000000004</v>
      </c>
      <c r="E2284" s="2">
        <v>24931</v>
      </c>
      <c r="F2284" s="2">
        <v>7.8639999999999999</v>
      </c>
      <c r="G2284" s="2">
        <v>196057.38399999999</v>
      </c>
      <c r="H2284" s="21">
        <f t="shared" si="35"/>
        <v>0</v>
      </c>
      <c r="I2284" s="13"/>
      <c r="J2284" s="13"/>
      <c r="K2284" s="13"/>
    </row>
    <row r="2285" spans="2:11" ht="13.5" x14ac:dyDescent="0.35">
      <c r="B2285" s="3">
        <v>45324</v>
      </c>
      <c r="C2285" s="2">
        <v>7.8</v>
      </c>
      <c r="D2285" s="2">
        <v>7.2567000000000004</v>
      </c>
      <c r="E2285" s="2">
        <v>9994</v>
      </c>
      <c r="F2285" s="2">
        <v>7.8310000000000004</v>
      </c>
      <c r="G2285" s="2">
        <v>78263.013999999996</v>
      </c>
      <c r="H2285" s="21">
        <f t="shared" si="35"/>
        <v>-6.3670719684521832E-3</v>
      </c>
      <c r="I2285" s="13"/>
      <c r="J2285" s="13"/>
      <c r="K2285" s="13"/>
    </row>
    <row r="2286" spans="2:11" ht="13.5" x14ac:dyDescent="0.35">
      <c r="B2286" s="3">
        <v>45327</v>
      </c>
      <c r="C2286" s="2">
        <v>7.83</v>
      </c>
      <c r="D2286" s="2">
        <v>7.2846000000000002</v>
      </c>
      <c r="E2286" s="2">
        <v>9819</v>
      </c>
      <c r="F2286" s="2">
        <v>7.8070000000000004</v>
      </c>
      <c r="G2286" s="2">
        <v>76656.933000000005</v>
      </c>
      <c r="H2286" s="21">
        <f t="shared" si="35"/>
        <v>3.8447228078878569E-3</v>
      </c>
      <c r="I2286" s="13"/>
      <c r="J2286" s="13"/>
      <c r="K2286" s="13"/>
    </row>
    <row r="2287" spans="2:11" ht="13.5" x14ac:dyDescent="0.35">
      <c r="B2287" s="3">
        <v>45328</v>
      </c>
      <c r="C2287" s="2">
        <v>7.8</v>
      </c>
      <c r="D2287" s="2">
        <v>7.2567000000000004</v>
      </c>
      <c r="E2287" s="2">
        <v>13035</v>
      </c>
      <c r="F2287" s="2">
        <v>7.8259999999999996</v>
      </c>
      <c r="G2287" s="2">
        <v>102011.91</v>
      </c>
      <c r="H2287" s="21">
        <f t="shared" si="35"/>
        <v>-3.8299975290338266E-3</v>
      </c>
      <c r="I2287" s="13"/>
      <c r="J2287" s="13"/>
      <c r="K2287" s="13"/>
    </row>
    <row r="2288" spans="2:11" ht="13.5" x14ac:dyDescent="0.35">
      <c r="B2288" s="3">
        <v>45329</v>
      </c>
      <c r="C2288" s="2">
        <v>7.95</v>
      </c>
      <c r="D2288" s="2">
        <v>7.3962000000000003</v>
      </c>
      <c r="E2288" s="2">
        <v>43361</v>
      </c>
      <c r="F2288" s="2">
        <v>7.8220000000000001</v>
      </c>
      <c r="G2288" s="2">
        <v>339169.74200000003</v>
      </c>
      <c r="H2288" s="21">
        <f t="shared" si="35"/>
        <v>1.9223614039439407E-2</v>
      </c>
      <c r="I2288" s="13"/>
      <c r="J2288" s="13"/>
      <c r="K2288" s="13"/>
    </row>
    <row r="2289" spans="2:11" ht="13.5" x14ac:dyDescent="0.35">
      <c r="B2289" s="3">
        <v>45330</v>
      </c>
      <c r="C2289" s="2">
        <v>8.11</v>
      </c>
      <c r="D2289" s="2">
        <v>7.5450999999999997</v>
      </c>
      <c r="E2289" s="2">
        <v>10984</v>
      </c>
      <c r="F2289" s="2">
        <v>8.0440000000000005</v>
      </c>
      <c r="G2289" s="2">
        <v>88355.296000000002</v>
      </c>
      <c r="H2289" s="21">
        <f t="shared" si="35"/>
        <v>2.0131959654957864E-2</v>
      </c>
      <c r="I2289" s="13"/>
      <c r="J2289" s="13"/>
      <c r="K2289" s="13"/>
    </row>
    <row r="2290" spans="2:11" ht="13.5" x14ac:dyDescent="0.35">
      <c r="B2290" s="3">
        <v>45331</v>
      </c>
      <c r="C2290" s="2">
        <v>8</v>
      </c>
      <c r="D2290" s="2">
        <v>7.4428000000000001</v>
      </c>
      <c r="E2290" s="2">
        <v>12950</v>
      </c>
      <c r="F2290" s="2">
        <v>8.0129999999999999</v>
      </c>
      <c r="G2290" s="2">
        <v>103768.35</v>
      </c>
      <c r="H2290" s="21">
        <f t="shared" si="35"/>
        <v>-1.3558468409961381E-2</v>
      </c>
      <c r="I2290" s="13"/>
      <c r="J2290" s="13"/>
      <c r="K2290" s="13"/>
    </row>
    <row r="2291" spans="2:11" ht="13.5" x14ac:dyDescent="0.35">
      <c r="B2291" s="3">
        <v>45334</v>
      </c>
      <c r="C2291" s="2">
        <v>8</v>
      </c>
      <c r="D2291" s="2">
        <v>7.4428000000000001</v>
      </c>
      <c r="E2291" s="2">
        <v>6090</v>
      </c>
      <c r="F2291" s="2">
        <v>8</v>
      </c>
      <c r="G2291" s="2">
        <v>48720</v>
      </c>
      <c r="H2291" s="21">
        <f t="shared" si="35"/>
        <v>0</v>
      </c>
      <c r="I2291" s="13"/>
      <c r="J2291" s="13"/>
      <c r="K2291" s="13"/>
    </row>
    <row r="2292" spans="2:11" ht="13.5" x14ac:dyDescent="0.35">
      <c r="B2292" s="3">
        <v>45335</v>
      </c>
      <c r="C2292" s="2">
        <v>8.06</v>
      </c>
      <c r="D2292" s="2">
        <v>7.4985999999999997</v>
      </c>
      <c r="E2292" s="2">
        <v>19214</v>
      </c>
      <c r="F2292" s="2">
        <v>8.0120000000000005</v>
      </c>
      <c r="G2292" s="2">
        <v>153942.568</v>
      </c>
      <c r="H2292" s="21">
        <f t="shared" si="35"/>
        <v>7.497178481216696E-3</v>
      </c>
      <c r="I2292" s="13"/>
      <c r="J2292" s="13"/>
      <c r="K2292" s="13"/>
    </row>
    <row r="2293" spans="2:11" ht="13.5" x14ac:dyDescent="0.35">
      <c r="B2293" s="3">
        <v>45336</v>
      </c>
      <c r="C2293" s="2">
        <v>8</v>
      </c>
      <c r="D2293" s="2">
        <v>7.4428000000000001</v>
      </c>
      <c r="E2293" s="2">
        <v>13470</v>
      </c>
      <c r="F2293" s="2">
        <v>7.9829999999999997</v>
      </c>
      <c r="G2293" s="2">
        <v>107531.01</v>
      </c>
      <c r="H2293" s="21">
        <f t="shared" si="35"/>
        <v>-7.4413890592910179E-3</v>
      </c>
      <c r="I2293" s="13"/>
      <c r="J2293" s="13"/>
      <c r="K2293" s="13"/>
    </row>
    <row r="2294" spans="2:11" ht="13.5" x14ac:dyDescent="0.35">
      <c r="B2294" s="3">
        <v>45337</v>
      </c>
      <c r="C2294" s="2">
        <v>8</v>
      </c>
      <c r="D2294" s="2">
        <v>7.4428000000000001</v>
      </c>
      <c r="E2294" s="2">
        <v>18334</v>
      </c>
      <c r="F2294" s="2">
        <v>8.0009999999999994</v>
      </c>
      <c r="G2294" s="2">
        <v>146690.334</v>
      </c>
      <c r="H2294" s="21">
        <f t="shared" si="35"/>
        <v>0</v>
      </c>
      <c r="I2294" s="13"/>
      <c r="J2294" s="13"/>
      <c r="K2294" s="13"/>
    </row>
    <row r="2295" spans="2:11" ht="13.5" x14ac:dyDescent="0.35">
      <c r="B2295" s="3">
        <v>45338</v>
      </c>
      <c r="C2295" s="2">
        <v>8.06</v>
      </c>
      <c r="D2295" s="2">
        <v>7.4985999999999997</v>
      </c>
      <c r="E2295" s="2">
        <v>8050</v>
      </c>
      <c r="F2295" s="2">
        <v>8.0500000000000007</v>
      </c>
      <c r="G2295" s="2">
        <v>64802.5</v>
      </c>
      <c r="H2295" s="21">
        <f t="shared" si="35"/>
        <v>7.497178481216696E-3</v>
      </c>
      <c r="I2295" s="13"/>
      <c r="J2295" s="13"/>
      <c r="K2295" s="13"/>
    </row>
    <row r="2296" spans="2:11" ht="13.5" x14ac:dyDescent="0.35">
      <c r="B2296" s="3">
        <v>45341</v>
      </c>
      <c r="C2296" s="2">
        <v>8</v>
      </c>
      <c r="D2296" s="2">
        <v>7.4428000000000001</v>
      </c>
      <c r="E2296" s="2">
        <v>34860</v>
      </c>
      <c r="F2296" s="2">
        <v>8.0030000000000001</v>
      </c>
      <c r="G2296" s="2">
        <v>278984.58</v>
      </c>
      <c r="H2296" s="21">
        <f t="shared" si="35"/>
        <v>-7.4413890592910179E-3</v>
      </c>
      <c r="I2296" s="13"/>
      <c r="J2296" s="13"/>
      <c r="K2296" s="13"/>
    </row>
    <row r="2297" spans="2:11" ht="13.5" x14ac:dyDescent="0.35">
      <c r="B2297" s="3">
        <v>45342</v>
      </c>
      <c r="C2297" s="2">
        <v>8</v>
      </c>
      <c r="D2297" s="2">
        <v>7.4428000000000001</v>
      </c>
      <c r="E2297" s="2">
        <v>7120</v>
      </c>
      <c r="F2297" s="2">
        <v>7.9889999999999999</v>
      </c>
      <c r="G2297" s="2">
        <v>56881.68</v>
      </c>
      <c r="H2297" s="21">
        <f t="shared" si="35"/>
        <v>0</v>
      </c>
      <c r="I2297" s="13"/>
      <c r="J2297" s="13"/>
      <c r="K2297" s="13"/>
    </row>
    <row r="2298" spans="2:11" ht="13.5" x14ac:dyDescent="0.35">
      <c r="B2298" s="3">
        <v>45343</v>
      </c>
      <c r="C2298" s="2">
        <v>8.0399999999999991</v>
      </c>
      <c r="D2298" s="2">
        <v>7.48</v>
      </c>
      <c r="E2298" s="2">
        <v>10324</v>
      </c>
      <c r="F2298" s="2">
        <v>8.0009999999999994</v>
      </c>
      <c r="G2298" s="2">
        <v>82602.323999999993</v>
      </c>
      <c r="H2298" s="21">
        <f t="shared" si="35"/>
        <v>4.9981189874778774E-3</v>
      </c>
      <c r="I2298" s="13"/>
      <c r="J2298" s="13"/>
      <c r="K2298" s="13"/>
    </row>
    <row r="2299" spans="2:11" ht="13.5" x14ac:dyDescent="0.35">
      <c r="B2299" s="3">
        <v>45344</v>
      </c>
      <c r="C2299" s="2">
        <v>8.0500000000000007</v>
      </c>
      <c r="D2299" s="2">
        <v>7.4893000000000001</v>
      </c>
      <c r="E2299" s="2">
        <v>13789</v>
      </c>
      <c r="F2299" s="2">
        <v>8.0079999999999991</v>
      </c>
      <c r="G2299" s="2">
        <v>110422.31200000001</v>
      </c>
      <c r="H2299" s="21">
        <f t="shared" si="35"/>
        <v>1.2433155080213425E-3</v>
      </c>
      <c r="I2299" s="13"/>
      <c r="J2299" s="13"/>
      <c r="K2299" s="13"/>
    </row>
    <row r="2300" spans="2:11" ht="13.5" x14ac:dyDescent="0.35">
      <c r="B2300" s="3">
        <v>45345</v>
      </c>
      <c r="C2300" s="2">
        <v>8.0500000000000007</v>
      </c>
      <c r="D2300" s="2">
        <v>7.4893000000000001</v>
      </c>
      <c r="E2300" s="2">
        <v>17027</v>
      </c>
      <c r="F2300" s="2">
        <v>8.0640000000000001</v>
      </c>
      <c r="G2300" s="2">
        <v>137305.728</v>
      </c>
      <c r="H2300" s="21">
        <f t="shared" si="35"/>
        <v>0</v>
      </c>
      <c r="I2300" s="13"/>
      <c r="J2300" s="13"/>
      <c r="K2300" s="13"/>
    </row>
    <row r="2301" spans="2:11" ht="13.5" x14ac:dyDescent="0.35">
      <c r="B2301" s="3">
        <v>45348</v>
      </c>
      <c r="C2301" s="2">
        <v>8.1999999999999993</v>
      </c>
      <c r="D2301" s="2">
        <v>7.6288</v>
      </c>
      <c r="E2301" s="2">
        <v>28709</v>
      </c>
      <c r="F2301" s="2">
        <v>8.1240000000000006</v>
      </c>
      <c r="G2301" s="2">
        <v>233231.916</v>
      </c>
      <c r="H2301" s="21">
        <f t="shared" si="35"/>
        <v>1.862657391211461E-2</v>
      </c>
      <c r="I2301" s="13"/>
      <c r="J2301" s="13"/>
      <c r="K2301" s="13"/>
    </row>
    <row r="2302" spans="2:11" ht="13.5" x14ac:dyDescent="0.35">
      <c r="B2302" s="3">
        <v>45349</v>
      </c>
      <c r="C2302" s="2">
        <v>8.19</v>
      </c>
      <c r="D2302" s="2">
        <v>7.6195000000000004</v>
      </c>
      <c r="E2302" s="2">
        <v>16548</v>
      </c>
      <c r="F2302" s="2">
        <v>8.19</v>
      </c>
      <c r="G2302" s="2">
        <v>135528.12</v>
      </c>
      <c r="H2302" s="21">
        <f t="shared" si="35"/>
        <v>-1.2190645973153894E-3</v>
      </c>
      <c r="I2302" s="13"/>
      <c r="J2302" s="13"/>
      <c r="K2302" s="13"/>
    </row>
    <row r="2303" spans="2:11" ht="13.5" x14ac:dyDescent="0.35">
      <c r="B2303" s="3">
        <v>45350</v>
      </c>
      <c r="C2303" s="2">
        <v>8.2899999999999991</v>
      </c>
      <c r="D2303" s="2">
        <v>7.7126000000000001</v>
      </c>
      <c r="E2303" s="2">
        <v>20743</v>
      </c>
      <c r="F2303" s="2">
        <v>8.2309999999999999</v>
      </c>
      <c r="G2303" s="2">
        <v>170735.633</v>
      </c>
      <c r="H2303" s="21">
        <f t="shared" si="35"/>
        <v>1.2218649517684853E-2</v>
      </c>
      <c r="I2303" s="13"/>
      <c r="J2303" s="13"/>
      <c r="K2303" s="13"/>
    </row>
    <row r="2304" spans="2:11" ht="13.5" x14ac:dyDescent="0.35">
      <c r="B2304" s="3">
        <v>45351</v>
      </c>
      <c r="C2304" s="2">
        <v>8.35</v>
      </c>
      <c r="D2304" s="2">
        <v>7.7683999999999997</v>
      </c>
      <c r="E2304" s="2">
        <v>14537</v>
      </c>
      <c r="F2304" s="2">
        <v>8.3059999999999992</v>
      </c>
      <c r="G2304" s="2">
        <v>120744.322</v>
      </c>
      <c r="H2304" s="21">
        <f t="shared" si="35"/>
        <v>7.234914296086874E-3</v>
      </c>
      <c r="I2304" s="13"/>
      <c r="J2304" s="13"/>
      <c r="K2304" s="13"/>
    </row>
    <row r="2305" spans="2:11" ht="13.5" x14ac:dyDescent="0.35">
      <c r="B2305" s="3">
        <v>45352</v>
      </c>
      <c r="C2305" s="2">
        <v>8.35</v>
      </c>
      <c r="D2305" s="2">
        <v>7.7683999999999997</v>
      </c>
      <c r="E2305" s="2">
        <v>21958</v>
      </c>
      <c r="F2305" s="2">
        <v>8.282</v>
      </c>
      <c r="G2305" s="2">
        <v>181856.15599999999</v>
      </c>
      <c r="H2305" s="21">
        <f t="shared" si="35"/>
        <v>0</v>
      </c>
      <c r="I2305" s="13"/>
      <c r="J2305" s="13"/>
      <c r="K2305" s="13"/>
    </row>
    <row r="2306" spans="2:11" ht="13.5" x14ac:dyDescent="0.35">
      <c r="B2306" s="3">
        <v>45355</v>
      </c>
      <c r="C2306" s="2">
        <v>8.56</v>
      </c>
      <c r="D2306" s="2">
        <v>7.9638</v>
      </c>
      <c r="E2306" s="2">
        <v>45715</v>
      </c>
      <c r="F2306" s="2">
        <v>8.4749999999999996</v>
      </c>
      <c r="G2306" s="2">
        <v>387434.625</v>
      </c>
      <c r="H2306" s="21">
        <f t="shared" si="35"/>
        <v>2.515318469697753E-2</v>
      </c>
      <c r="I2306" s="13"/>
      <c r="J2306" s="13"/>
      <c r="K2306" s="13"/>
    </row>
    <row r="2307" spans="2:11" ht="13.5" x14ac:dyDescent="0.35">
      <c r="B2307" s="3">
        <v>45356</v>
      </c>
      <c r="C2307" s="2">
        <v>8.59</v>
      </c>
      <c r="D2307" s="2">
        <v>7.9916999999999998</v>
      </c>
      <c r="E2307" s="2">
        <v>142909</v>
      </c>
      <c r="F2307" s="2">
        <v>8.6780000000000008</v>
      </c>
      <c r="G2307" s="2">
        <v>1240164.3019999999</v>
      </c>
      <c r="H2307" s="21">
        <f t="shared" si="35"/>
        <v>3.5033526708355073E-3</v>
      </c>
      <c r="I2307" s="13"/>
      <c r="J2307" s="13"/>
      <c r="K2307" s="13"/>
    </row>
    <row r="2308" spans="2:11" ht="13.5" x14ac:dyDescent="0.35">
      <c r="B2308" s="3">
        <v>45357</v>
      </c>
      <c r="C2308" s="2">
        <v>8.64</v>
      </c>
      <c r="D2308" s="2">
        <v>8.0381999999999998</v>
      </c>
      <c r="E2308" s="2">
        <v>22841</v>
      </c>
      <c r="F2308" s="2">
        <v>8.6300000000000008</v>
      </c>
      <c r="G2308" s="2">
        <v>197117.83</v>
      </c>
      <c r="H2308" s="21">
        <f t="shared" si="35"/>
        <v>5.8185367318593023E-3</v>
      </c>
      <c r="I2308" s="13"/>
      <c r="J2308" s="13"/>
      <c r="K2308" s="13"/>
    </row>
    <row r="2309" spans="2:11" ht="13.5" x14ac:dyDescent="0.35">
      <c r="B2309" s="3">
        <v>45358</v>
      </c>
      <c r="C2309" s="2">
        <v>8.56</v>
      </c>
      <c r="D2309" s="2">
        <v>7.9638</v>
      </c>
      <c r="E2309" s="2">
        <v>28618</v>
      </c>
      <c r="F2309" s="2">
        <v>8.5440000000000005</v>
      </c>
      <c r="G2309" s="2">
        <v>244512.19200000001</v>
      </c>
      <c r="H2309" s="21">
        <f t="shared" si="35"/>
        <v>-9.2558035381055219E-3</v>
      </c>
      <c r="I2309" s="13"/>
      <c r="J2309" s="13"/>
      <c r="K2309" s="13"/>
    </row>
    <row r="2310" spans="2:11" ht="13.5" x14ac:dyDescent="0.35">
      <c r="B2310" s="3">
        <v>45359</v>
      </c>
      <c r="C2310" s="2">
        <v>8.44</v>
      </c>
      <c r="D2310" s="2">
        <v>7.8521000000000001</v>
      </c>
      <c r="E2310" s="2">
        <v>21889</v>
      </c>
      <c r="F2310" s="2">
        <v>8.5109999999999992</v>
      </c>
      <c r="G2310" s="2">
        <v>186297.27900000001</v>
      </c>
      <c r="H2310" s="21">
        <f t="shared" si="35"/>
        <v>-1.4025967502950841E-2</v>
      </c>
      <c r="I2310" s="13"/>
      <c r="J2310" s="13"/>
      <c r="K2310" s="13"/>
    </row>
    <row r="2311" spans="2:11" ht="13.5" x14ac:dyDescent="0.35">
      <c r="B2311" s="3">
        <v>45362</v>
      </c>
      <c r="C2311" s="2">
        <v>8.36</v>
      </c>
      <c r="D2311" s="2">
        <v>7.7777000000000003</v>
      </c>
      <c r="E2311" s="2">
        <v>12694</v>
      </c>
      <c r="F2311" s="2">
        <v>8.3989999999999991</v>
      </c>
      <c r="G2311" s="2">
        <v>106616.906</v>
      </c>
      <c r="H2311" s="21">
        <f t="shared" ref="H2311:H2374" si="36">(D2311-D2310)/D2310</f>
        <v>-9.475172246914812E-3</v>
      </c>
      <c r="I2311" s="13"/>
      <c r="J2311" s="13"/>
      <c r="K2311" s="13"/>
    </row>
    <row r="2312" spans="2:11" ht="13.5" x14ac:dyDescent="0.35">
      <c r="B2312" s="3">
        <v>45363</v>
      </c>
      <c r="C2312" s="2">
        <v>8.33</v>
      </c>
      <c r="D2312" s="2">
        <v>7.7497999999999996</v>
      </c>
      <c r="E2312" s="2">
        <v>14797</v>
      </c>
      <c r="F2312" s="2">
        <v>8.3239999999999998</v>
      </c>
      <c r="G2312" s="2">
        <v>123170.228</v>
      </c>
      <c r="H2312" s="21">
        <f t="shared" si="36"/>
        <v>-3.5871787289302364E-3</v>
      </c>
      <c r="I2312" s="13"/>
      <c r="J2312" s="13"/>
      <c r="K2312" s="13"/>
    </row>
    <row r="2313" spans="2:11" ht="13.5" x14ac:dyDescent="0.35">
      <c r="B2313" s="3">
        <v>45364</v>
      </c>
      <c r="C2313" s="2">
        <v>8.33</v>
      </c>
      <c r="D2313" s="2">
        <v>7.7497999999999996</v>
      </c>
      <c r="E2313" s="2">
        <v>26016</v>
      </c>
      <c r="F2313" s="2">
        <v>8.3260000000000005</v>
      </c>
      <c r="G2313" s="2">
        <v>216609.21599999999</v>
      </c>
      <c r="H2313" s="21">
        <f t="shared" si="36"/>
        <v>0</v>
      </c>
      <c r="I2313" s="13"/>
      <c r="J2313" s="13"/>
      <c r="K2313" s="13"/>
    </row>
    <row r="2314" spans="2:11" ht="13.5" x14ac:dyDescent="0.35">
      <c r="B2314" s="3">
        <v>45365</v>
      </c>
      <c r="C2314" s="2">
        <v>8.25</v>
      </c>
      <c r="D2314" s="2">
        <v>7.6753</v>
      </c>
      <c r="E2314" s="2">
        <v>19160</v>
      </c>
      <c r="F2314" s="2">
        <v>8.26</v>
      </c>
      <c r="G2314" s="2">
        <v>158261.6</v>
      </c>
      <c r="H2314" s="21">
        <f t="shared" si="36"/>
        <v>-9.6131513071304516E-3</v>
      </c>
      <c r="I2314" s="13"/>
      <c r="J2314" s="13"/>
      <c r="K2314" s="13"/>
    </row>
    <row r="2315" spans="2:11" ht="13.5" x14ac:dyDescent="0.35">
      <c r="B2315" s="3">
        <v>45366</v>
      </c>
      <c r="C2315" s="2">
        <v>8.2899999999999991</v>
      </c>
      <c r="D2315" s="2">
        <v>7.7126000000000001</v>
      </c>
      <c r="E2315" s="2">
        <v>39109</v>
      </c>
      <c r="F2315" s="2">
        <v>8.1999999999999993</v>
      </c>
      <c r="G2315" s="2">
        <v>320693.8</v>
      </c>
      <c r="H2315" s="21">
        <f t="shared" si="36"/>
        <v>4.8597448959649932E-3</v>
      </c>
      <c r="I2315" s="13"/>
      <c r="J2315" s="13"/>
      <c r="K2315" s="13"/>
    </row>
    <row r="2316" spans="2:11" ht="13.5" x14ac:dyDescent="0.35">
      <c r="B2316" s="3">
        <v>45369</v>
      </c>
      <c r="C2316" s="2">
        <v>8.2799999999999994</v>
      </c>
      <c r="D2316" s="2">
        <v>7.7032999999999996</v>
      </c>
      <c r="E2316" s="2">
        <v>8585</v>
      </c>
      <c r="F2316" s="2">
        <v>8.2330000000000005</v>
      </c>
      <c r="G2316" s="2">
        <v>70680.304999999993</v>
      </c>
      <c r="H2316" s="21">
        <f t="shared" si="36"/>
        <v>-1.2058190493478892E-3</v>
      </c>
      <c r="I2316" s="13"/>
      <c r="J2316" s="13"/>
      <c r="K2316" s="13"/>
    </row>
    <row r="2317" spans="2:11" ht="13.5" x14ac:dyDescent="0.35">
      <c r="B2317" s="3">
        <v>45370</v>
      </c>
      <c r="C2317" s="2">
        <v>8.1999999999999993</v>
      </c>
      <c r="D2317" s="2">
        <v>7.6288</v>
      </c>
      <c r="E2317" s="2">
        <v>28114</v>
      </c>
      <c r="F2317" s="2">
        <v>8.2070000000000007</v>
      </c>
      <c r="G2317" s="2">
        <v>230731.598</v>
      </c>
      <c r="H2317" s="21">
        <f t="shared" si="36"/>
        <v>-9.6711798839457849E-3</v>
      </c>
      <c r="I2317" s="13"/>
      <c r="J2317" s="13"/>
      <c r="K2317" s="13"/>
    </row>
    <row r="2318" spans="2:11" ht="13.5" x14ac:dyDescent="0.35">
      <c r="B2318" s="3">
        <v>45372</v>
      </c>
      <c r="C2318" s="2">
        <v>8.1999999999999993</v>
      </c>
      <c r="D2318" s="2">
        <v>7.6288</v>
      </c>
      <c r="E2318" s="2">
        <v>5770</v>
      </c>
      <c r="F2318" s="2">
        <v>8.1820000000000004</v>
      </c>
      <c r="G2318" s="2">
        <v>47210.14</v>
      </c>
      <c r="H2318" s="21">
        <f t="shared" si="36"/>
        <v>0</v>
      </c>
      <c r="I2318" s="13"/>
      <c r="J2318" s="13"/>
      <c r="K2318" s="13"/>
    </row>
    <row r="2319" spans="2:11" ht="13.5" x14ac:dyDescent="0.35">
      <c r="B2319" s="3">
        <v>45373</v>
      </c>
      <c r="C2319" s="2">
        <v>8.1999999999999993</v>
      </c>
      <c r="D2319" s="2">
        <v>7.6288</v>
      </c>
      <c r="E2319" s="2">
        <v>20190</v>
      </c>
      <c r="F2319" s="2">
        <v>8.1549999999999994</v>
      </c>
      <c r="G2319" s="2">
        <v>164649.45000000001</v>
      </c>
      <c r="H2319" s="21">
        <f t="shared" si="36"/>
        <v>0</v>
      </c>
      <c r="I2319" s="13"/>
      <c r="J2319" s="13"/>
      <c r="K2319" s="13"/>
    </row>
    <row r="2320" spans="2:11" ht="13.5" x14ac:dyDescent="0.35">
      <c r="B2320" s="3">
        <v>45376</v>
      </c>
      <c r="C2320" s="2">
        <v>8.1999999999999993</v>
      </c>
      <c r="D2320" s="2">
        <v>7.6288</v>
      </c>
      <c r="E2320" s="2">
        <v>9014</v>
      </c>
      <c r="F2320" s="2">
        <v>8.1850000000000005</v>
      </c>
      <c r="G2320" s="2">
        <v>73779.59</v>
      </c>
      <c r="H2320" s="21">
        <f t="shared" si="36"/>
        <v>0</v>
      </c>
      <c r="I2320" s="13"/>
      <c r="J2320" s="13"/>
      <c r="K2320" s="13"/>
    </row>
    <row r="2321" spans="2:11" ht="13.5" x14ac:dyDescent="0.35">
      <c r="B2321" s="3">
        <v>45377</v>
      </c>
      <c r="C2321" s="2">
        <v>8.27</v>
      </c>
      <c r="D2321" s="2">
        <v>7.694</v>
      </c>
      <c r="E2321" s="2">
        <v>7430</v>
      </c>
      <c r="F2321" s="2">
        <v>8.2390000000000008</v>
      </c>
      <c r="G2321" s="2">
        <v>61215.77</v>
      </c>
      <c r="H2321" s="21">
        <f t="shared" si="36"/>
        <v>8.546560402684554E-3</v>
      </c>
      <c r="I2321" s="13"/>
      <c r="J2321" s="13"/>
      <c r="K2321" s="13"/>
    </row>
    <row r="2322" spans="2:11" ht="13.5" x14ac:dyDescent="0.35">
      <c r="B2322" s="3">
        <v>45378</v>
      </c>
      <c r="C2322" s="2">
        <v>8.3000000000000007</v>
      </c>
      <c r="D2322" s="2">
        <v>7.7218999999999998</v>
      </c>
      <c r="E2322" s="2">
        <v>22063</v>
      </c>
      <c r="F2322" s="2">
        <v>8.2949999999999999</v>
      </c>
      <c r="G2322" s="2">
        <v>183012.58499999999</v>
      </c>
      <c r="H2322" s="21">
        <f t="shared" si="36"/>
        <v>3.626202235508164E-3</v>
      </c>
      <c r="I2322" s="13"/>
      <c r="J2322" s="13"/>
      <c r="K2322" s="13"/>
    </row>
    <row r="2323" spans="2:11" ht="13.5" x14ac:dyDescent="0.35">
      <c r="B2323" s="3">
        <v>45379</v>
      </c>
      <c r="C2323" s="2">
        <v>8.3000000000000007</v>
      </c>
      <c r="D2323" s="2">
        <v>7.7218999999999998</v>
      </c>
      <c r="E2323" s="2">
        <v>10254</v>
      </c>
      <c r="F2323" s="2">
        <v>8.2949999999999999</v>
      </c>
      <c r="G2323" s="2">
        <v>85056.93</v>
      </c>
      <c r="H2323" s="21">
        <f t="shared" si="36"/>
        <v>0</v>
      </c>
      <c r="I2323" s="13"/>
      <c r="J2323" s="13"/>
      <c r="K2323" s="13"/>
    </row>
    <row r="2324" spans="2:11" ht="13.5" x14ac:dyDescent="0.35">
      <c r="B2324" s="3">
        <v>45380</v>
      </c>
      <c r="C2324" s="2">
        <v>8.35</v>
      </c>
      <c r="D2324" s="2">
        <v>7.7683999999999997</v>
      </c>
      <c r="E2324" s="2">
        <v>37360</v>
      </c>
      <c r="F2324" s="2">
        <v>8.3089999999999993</v>
      </c>
      <c r="G2324" s="2">
        <v>310424.24</v>
      </c>
      <c r="H2324" s="21">
        <f t="shared" si="36"/>
        <v>6.0218340045843626E-3</v>
      </c>
      <c r="I2324" s="13"/>
      <c r="J2324" s="13"/>
      <c r="K2324" s="13"/>
    </row>
    <row r="2325" spans="2:11" ht="13.5" x14ac:dyDescent="0.35">
      <c r="B2325" s="3">
        <v>45383</v>
      </c>
      <c r="C2325" s="2">
        <v>8.35</v>
      </c>
      <c r="D2325" s="2">
        <v>7.7683999999999997</v>
      </c>
      <c r="E2325" s="2">
        <v>7881</v>
      </c>
      <c r="F2325" s="2">
        <v>8.3689999999999998</v>
      </c>
      <c r="G2325" s="2">
        <v>65956.089000000007</v>
      </c>
      <c r="H2325" s="21">
        <f t="shared" si="36"/>
        <v>0</v>
      </c>
      <c r="I2325" s="13"/>
      <c r="J2325" s="13"/>
      <c r="K2325" s="13"/>
    </row>
    <row r="2326" spans="2:11" ht="13.5" x14ac:dyDescent="0.35">
      <c r="B2326" s="3">
        <v>45384</v>
      </c>
      <c r="C2326" s="2">
        <v>8.35</v>
      </c>
      <c r="D2326" s="2">
        <v>7.7683999999999997</v>
      </c>
      <c r="E2326" s="2">
        <v>22338</v>
      </c>
      <c r="F2326" s="2">
        <v>8.3339999999999996</v>
      </c>
      <c r="G2326" s="2">
        <v>186164.89199999999</v>
      </c>
      <c r="H2326" s="21">
        <f t="shared" si="36"/>
        <v>0</v>
      </c>
      <c r="I2326" s="13"/>
      <c r="J2326" s="13"/>
      <c r="K2326" s="13"/>
    </row>
    <row r="2327" spans="2:11" ht="13.5" x14ac:dyDescent="0.35">
      <c r="B2327" s="3">
        <v>45385</v>
      </c>
      <c r="C2327" s="2">
        <v>8.4</v>
      </c>
      <c r="D2327" s="2">
        <v>7.8148999999999997</v>
      </c>
      <c r="E2327" s="2">
        <v>7060</v>
      </c>
      <c r="F2327" s="2">
        <v>8.3770000000000007</v>
      </c>
      <c r="G2327" s="2">
        <v>59141.62</v>
      </c>
      <c r="H2327" s="21">
        <f t="shared" si="36"/>
        <v>5.9857885793728419E-3</v>
      </c>
      <c r="I2327" s="13"/>
      <c r="J2327" s="13"/>
      <c r="K2327" s="13"/>
    </row>
    <row r="2328" spans="2:11" ht="13.5" x14ac:dyDescent="0.35">
      <c r="B2328" s="3">
        <v>45386</v>
      </c>
      <c r="C2328" s="2">
        <v>8.35</v>
      </c>
      <c r="D2328" s="2">
        <v>7.7683999999999997</v>
      </c>
      <c r="E2328" s="2">
        <v>11419</v>
      </c>
      <c r="F2328" s="2">
        <v>8.3710000000000004</v>
      </c>
      <c r="G2328" s="2">
        <v>95588.448999999993</v>
      </c>
      <c r="H2328" s="21">
        <f t="shared" si="36"/>
        <v>-5.9501721071286888E-3</v>
      </c>
      <c r="I2328" s="13"/>
      <c r="J2328" s="13"/>
      <c r="K2328" s="13"/>
    </row>
    <row r="2329" spans="2:11" ht="13.5" x14ac:dyDescent="0.35">
      <c r="B2329" s="3">
        <v>45387</v>
      </c>
      <c r="C2329" s="2">
        <v>8.3699999999999992</v>
      </c>
      <c r="D2329" s="2">
        <v>7.7869999999999999</v>
      </c>
      <c r="E2329" s="2">
        <v>12820</v>
      </c>
      <c r="F2329" s="2">
        <v>8.35</v>
      </c>
      <c r="G2329" s="2">
        <v>107047</v>
      </c>
      <c r="H2329" s="21">
        <f t="shared" si="36"/>
        <v>2.3943154317491596E-3</v>
      </c>
      <c r="I2329" s="13"/>
      <c r="J2329" s="13"/>
      <c r="K2329" s="13"/>
    </row>
    <row r="2330" spans="2:11" ht="13.5" x14ac:dyDescent="0.35">
      <c r="B2330" s="3">
        <v>45390</v>
      </c>
      <c r="C2330" s="2">
        <v>8.3699999999999992</v>
      </c>
      <c r="D2330" s="2">
        <v>7.7869999999999999</v>
      </c>
      <c r="E2330" s="2">
        <v>11889</v>
      </c>
      <c r="F2330" s="2">
        <v>8.3480000000000008</v>
      </c>
      <c r="G2330" s="2">
        <v>99249.372000000003</v>
      </c>
      <c r="H2330" s="21">
        <f t="shared" si="36"/>
        <v>0</v>
      </c>
      <c r="I2330" s="13"/>
      <c r="J2330" s="13"/>
      <c r="K2330" s="13"/>
    </row>
    <row r="2331" spans="2:11" ht="13.5" x14ac:dyDescent="0.35">
      <c r="B2331" s="3">
        <v>45394</v>
      </c>
      <c r="C2331" s="2">
        <v>8.42</v>
      </c>
      <c r="D2331" s="2">
        <v>7.8334999999999999</v>
      </c>
      <c r="E2331" s="2">
        <v>116351</v>
      </c>
      <c r="F2331" s="2">
        <v>8.33</v>
      </c>
      <c r="G2331" s="2">
        <v>969203.83</v>
      </c>
      <c r="H2331" s="21">
        <f t="shared" si="36"/>
        <v>5.9714909464492084E-3</v>
      </c>
      <c r="I2331" s="13"/>
      <c r="J2331" s="13"/>
      <c r="K2331" s="13"/>
    </row>
    <row r="2332" spans="2:11" ht="13.5" x14ac:dyDescent="0.35">
      <c r="B2332" s="3">
        <v>45397</v>
      </c>
      <c r="C2332" s="2">
        <v>8.4</v>
      </c>
      <c r="D2332" s="2">
        <v>7.8148999999999997</v>
      </c>
      <c r="E2332" s="2">
        <v>11223</v>
      </c>
      <c r="F2332" s="2">
        <v>8.3930000000000007</v>
      </c>
      <c r="G2332" s="2">
        <v>94194.638999999996</v>
      </c>
      <c r="H2332" s="21">
        <f t="shared" si="36"/>
        <v>-2.3744175655837328E-3</v>
      </c>
      <c r="I2332" s="13"/>
      <c r="J2332" s="13"/>
      <c r="K2332" s="13"/>
    </row>
    <row r="2333" spans="2:11" ht="13.5" x14ac:dyDescent="0.35">
      <c r="B2333" s="3">
        <v>45398</v>
      </c>
      <c r="C2333" s="2">
        <v>8.3000000000000007</v>
      </c>
      <c r="D2333" s="2">
        <v>7.7218999999999998</v>
      </c>
      <c r="E2333" s="2">
        <v>15223</v>
      </c>
      <c r="F2333" s="2">
        <v>8.3350000000000009</v>
      </c>
      <c r="G2333" s="2">
        <v>126883.705</v>
      </c>
      <c r="H2333" s="21">
        <f t="shared" si="36"/>
        <v>-1.1900344214257378E-2</v>
      </c>
      <c r="I2333" s="13"/>
      <c r="J2333" s="13"/>
      <c r="K2333" s="13"/>
    </row>
    <row r="2334" spans="2:11" ht="13.5" x14ac:dyDescent="0.35">
      <c r="B2334" s="3">
        <v>45399</v>
      </c>
      <c r="C2334" s="2">
        <v>8.34</v>
      </c>
      <c r="D2334" s="2">
        <v>7.7591000000000001</v>
      </c>
      <c r="E2334" s="2">
        <v>6746</v>
      </c>
      <c r="F2334" s="2">
        <v>8.3360000000000003</v>
      </c>
      <c r="G2334" s="2">
        <v>56234.656000000003</v>
      </c>
      <c r="H2334" s="21">
        <f t="shared" si="36"/>
        <v>4.8174672036675357E-3</v>
      </c>
      <c r="I2334" s="13"/>
      <c r="J2334" s="13"/>
      <c r="K2334" s="13"/>
    </row>
    <row r="2335" spans="2:11" ht="13.5" x14ac:dyDescent="0.35">
      <c r="B2335" s="3">
        <v>45400</v>
      </c>
      <c r="C2335" s="2">
        <v>8.3000000000000007</v>
      </c>
      <c r="D2335" s="2">
        <v>7.7218999999999998</v>
      </c>
      <c r="E2335" s="2">
        <v>22288</v>
      </c>
      <c r="F2335" s="2">
        <v>8.3209999999999997</v>
      </c>
      <c r="G2335" s="2">
        <v>185458.448</v>
      </c>
      <c r="H2335" s="21">
        <f t="shared" si="36"/>
        <v>-4.7943704811125448E-3</v>
      </c>
      <c r="I2335" s="13"/>
      <c r="J2335" s="13"/>
      <c r="K2335" s="13"/>
    </row>
    <row r="2336" spans="2:11" ht="13.5" x14ac:dyDescent="0.35">
      <c r="B2336" s="3">
        <v>45401</v>
      </c>
      <c r="C2336" s="2">
        <v>8.27</v>
      </c>
      <c r="D2336" s="2">
        <v>7.694</v>
      </c>
      <c r="E2336" s="2">
        <v>14464</v>
      </c>
      <c r="F2336" s="2">
        <v>8.2910000000000004</v>
      </c>
      <c r="G2336" s="2">
        <v>119921.024</v>
      </c>
      <c r="H2336" s="21">
        <f t="shared" si="36"/>
        <v>-3.6131004027505943E-3</v>
      </c>
      <c r="I2336" s="13"/>
      <c r="J2336" s="13"/>
      <c r="K2336" s="13"/>
    </row>
    <row r="2337" spans="2:11" ht="13.5" x14ac:dyDescent="0.35">
      <c r="B2337" s="3">
        <v>45404</v>
      </c>
      <c r="C2337" s="2">
        <v>8.3000000000000007</v>
      </c>
      <c r="D2337" s="2">
        <v>7.7218999999999998</v>
      </c>
      <c r="E2337" s="2">
        <v>14528</v>
      </c>
      <c r="F2337" s="2">
        <v>8.3040000000000003</v>
      </c>
      <c r="G2337" s="2">
        <v>120640.512</v>
      </c>
      <c r="H2337" s="21">
        <f t="shared" si="36"/>
        <v>3.626202235508164E-3</v>
      </c>
      <c r="I2337" s="13"/>
      <c r="J2337" s="13"/>
      <c r="K2337" s="13"/>
    </row>
    <row r="2338" spans="2:11" ht="13.5" x14ac:dyDescent="0.35">
      <c r="B2338" s="3">
        <v>45405</v>
      </c>
      <c r="C2338" s="2">
        <v>8.4</v>
      </c>
      <c r="D2338" s="2">
        <v>7.8148999999999997</v>
      </c>
      <c r="E2338" s="2">
        <v>39607</v>
      </c>
      <c r="F2338" s="2">
        <v>8.3480000000000008</v>
      </c>
      <c r="G2338" s="2">
        <v>330639.23599999998</v>
      </c>
      <c r="H2338" s="21">
        <f t="shared" si="36"/>
        <v>1.2043668009168725E-2</v>
      </c>
      <c r="I2338" s="13"/>
      <c r="J2338" s="13"/>
      <c r="K2338" s="13"/>
    </row>
    <row r="2339" spans="2:11" ht="13.5" x14ac:dyDescent="0.35">
      <c r="B2339" s="3">
        <v>45406</v>
      </c>
      <c r="C2339" s="2">
        <v>8.5</v>
      </c>
      <c r="D2339" s="2">
        <v>7.9078999999999997</v>
      </c>
      <c r="E2339" s="2">
        <v>30819</v>
      </c>
      <c r="F2339" s="2">
        <v>8.4600000000000009</v>
      </c>
      <c r="G2339" s="2">
        <v>260728.74</v>
      </c>
      <c r="H2339" s="21">
        <f t="shared" si="36"/>
        <v>1.1900344214257378E-2</v>
      </c>
      <c r="I2339" s="13"/>
      <c r="J2339" s="13"/>
      <c r="K2339" s="13"/>
    </row>
    <row r="2340" spans="2:11" ht="13.5" x14ac:dyDescent="0.35">
      <c r="B2340" s="3">
        <v>45407</v>
      </c>
      <c r="C2340" s="2">
        <v>8.5399999999999991</v>
      </c>
      <c r="D2340" s="2">
        <v>7.9451000000000001</v>
      </c>
      <c r="E2340" s="2">
        <v>51069</v>
      </c>
      <c r="F2340" s="2">
        <v>8.5790000000000006</v>
      </c>
      <c r="G2340" s="2">
        <v>438120.951</v>
      </c>
      <c r="H2340" s="21">
        <f t="shared" si="36"/>
        <v>4.7041566028908233E-3</v>
      </c>
      <c r="I2340" s="13"/>
      <c r="J2340" s="13"/>
      <c r="K2340" s="13"/>
    </row>
    <row r="2341" spans="2:11" ht="13.5" x14ac:dyDescent="0.35">
      <c r="B2341" s="3">
        <v>45408</v>
      </c>
      <c r="C2341" s="2">
        <v>8.52</v>
      </c>
      <c r="D2341" s="2">
        <v>7.9264999999999999</v>
      </c>
      <c r="E2341" s="2">
        <v>13986</v>
      </c>
      <c r="F2341" s="2">
        <v>8.5039999999999996</v>
      </c>
      <c r="G2341" s="2">
        <v>118936.944</v>
      </c>
      <c r="H2341" s="21">
        <f t="shared" si="36"/>
        <v>-2.3410655624221434E-3</v>
      </c>
      <c r="I2341" s="13"/>
      <c r="J2341" s="13"/>
      <c r="K2341" s="13"/>
    </row>
    <row r="2342" spans="2:11" ht="13.5" x14ac:dyDescent="0.35">
      <c r="B2342" s="3">
        <v>45411</v>
      </c>
      <c r="C2342" s="2">
        <v>8.5</v>
      </c>
      <c r="D2342" s="2">
        <v>7.9078999999999997</v>
      </c>
      <c r="E2342" s="2">
        <v>4651</v>
      </c>
      <c r="F2342" s="2">
        <v>8.5229999999999997</v>
      </c>
      <c r="G2342" s="2">
        <v>39640.472999999998</v>
      </c>
      <c r="H2342" s="21">
        <f t="shared" si="36"/>
        <v>-2.3465590109127826E-3</v>
      </c>
      <c r="I2342" s="13"/>
      <c r="J2342" s="13"/>
      <c r="K2342" s="13"/>
    </row>
    <row r="2343" spans="2:11" ht="13.5" x14ac:dyDescent="0.35">
      <c r="B2343" s="3">
        <v>45412</v>
      </c>
      <c r="C2343" s="2">
        <v>8.4499999999999993</v>
      </c>
      <c r="D2343" s="2">
        <v>7.8613999999999997</v>
      </c>
      <c r="E2343" s="2">
        <v>8100</v>
      </c>
      <c r="F2343" s="2">
        <v>8.4580000000000002</v>
      </c>
      <c r="G2343" s="2">
        <v>68509.8</v>
      </c>
      <c r="H2343" s="21">
        <f t="shared" si="36"/>
        <v>-5.8801957536134732E-3</v>
      </c>
      <c r="I2343" s="13"/>
      <c r="J2343" s="13"/>
      <c r="K2343" s="13"/>
    </row>
    <row r="2344" spans="2:11" ht="13.5" x14ac:dyDescent="0.35">
      <c r="B2344" s="3">
        <v>45414</v>
      </c>
      <c r="C2344" s="2">
        <v>8.4</v>
      </c>
      <c r="D2344" s="2">
        <v>7.8148999999999997</v>
      </c>
      <c r="E2344" s="2">
        <v>19113</v>
      </c>
      <c r="F2344" s="2">
        <v>8.3989999999999991</v>
      </c>
      <c r="G2344" s="2">
        <v>160530.087</v>
      </c>
      <c r="H2344" s="21">
        <f t="shared" si="36"/>
        <v>-5.914976976111124E-3</v>
      </c>
      <c r="I2344" s="13"/>
      <c r="J2344" s="13"/>
      <c r="K2344" s="13"/>
    </row>
    <row r="2345" spans="2:11" ht="13.5" x14ac:dyDescent="0.35">
      <c r="B2345" s="3">
        <v>45415</v>
      </c>
      <c r="C2345" s="2">
        <v>8.4</v>
      </c>
      <c r="D2345" s="2">
        <v>7.8148999999999997</v>
      </c>
      <c r="E2345" s="2">
        <v>21979</v>
      </c>
      <c r="F2345" s="2">
        <v>8.3800000000000008</v>
      </c>
      <c r="G2345" s="2">
        <v>184184.02</v>
      </c>
      <c r="H2345" s="21">
        <f t="shared" si="36"/>
        <v>0</v>
      </c>
      <c r="I2345" s="13"/>
      <c r="J2345" s="13"/>
      <c r="K2345" s="13"/>
    </row>
    <row r="2346" spans="2:11" ht="13.5" x14ac:dyDescent="0.35">
      <c r="B2346" s="3">
        <v>45418</v>
      </c>
      <c r="C2346" s="2">
        <v>8.4</v>
      </c>
      <c r="D2346" s="2">
        <v>7.8148999999999997</v>
      </c>
      <c r="E2346" s="2">
        <v>7844</v>
      </c>
      <c r="F2346" s="2">
        <v>8.3770000000000007</v>
      </c>
      <c r="G2346" s="2">
        <v>65709.187999999995</v>
      </c>
      <c r="H2346" s="21">
        <f t="shared" si="36"/>
        <v>0</v>
      </c>
      <c r="I2346" s="13"/>
      <c r="J2346" s="13"/>
      <c r="K2346" s="13"/>
    </row>
    <row r="2347" spans="2:11" ht="13.5" x14ac:dyDescent="0.35">
      <c r="B2347" s="3">
        <v>45419</v>
      </c>
      <c r="C2347" s="2">
        <v>8.34</v>
      </c>
      <c r="D2347" s="2">
        <v>7.7591000000000001</v>
      </c>
      <c r="E2347" s="2">
        <v>12179</v>
      </c>
      <c r="F2347" s="2">
        <v>8.3450000000000006</v>
      </c>
      <c r="G2347" s="2">
        <v>101633.755</v>
      </c>
      <c r="H2347" s="21">
        <f t="shared" si="36"/>
        <v>-7.1402065285543805E-3</v>
      </c>
      <c r="I2347" s="13"/>
      <c r="J2347" s="13"/>
      <c r="K2347" s="13"/>
    </row>
    <row r="2348" spans="2:11" ht="13.5" x14ac:dyDescent="0.35">
      <c r="B2348" s="3">
        <v>45420</v>
      </c>
      <c r="C2348" s="2">
        <v>8.3000000000000007</v>
      </c>
      <c r="D2348" s="2">
        <v>7.7218999999999998</v>
      </c>
      <c r="E2348" s="2">
        <v>23400</v>
      </c>
      <c r="F2348" s="2">
        <v>8.3089999999999993</v>
      </c>
      <c r="G2348" s="2">
        <v>194430.6</v>
      </c>
      <c r="H2348" s="21">
        <f t="shared" si="36"/>
        <v>-4.7943704811125448E-3</v>
      </c>
      <c r="I2348" s="13"/>
      <c r="J2348" s="13"/>
      <c r="K2348" s="13"/>
    </row>
    <row r="2349" spans="2:11" ht="13.5" x14ac:dyDescent="0.35">
      <c r="B2349" s="3">
        <v>45421</v>
      </c>
      <c r="C2349" s="2">
        <v>8.3000000000000007</v>
      </c>
      <c r="D2349" s="2">
        <v>7.7218999999999998</v>
      </c>
      <c r="E2349" s="2">
        <v>8307</v>
      </c>
      <c r="F2349" s="2">
        <v>8.2639999999999993</v>
      </c>
      <c r="G2349" s="2">
        <v>68649.047999999995</v>
      </c>
      <c r="H2349" s="21">
        <f t="shared" si="36"/>
        <v>0</v>
      </c>
      <c r="I2349" s="13"/>
      <c r="J2349" s="13"/>
      <c r="K2349" s="13"/>
    </row>
    <row r="2350" spans="2:11" ht="13.5" x14ac:dyDescent="0.35">
      <c r="B2350" s="3">
        <v>45422</v>
      </c>
      <c r="C2350" s="2">
        <v>8.16</v>
      </c>
      <c r="D2350" s="2">
        <v>7.5915999999999997</v>
      </c>
      <c r="E2350" s="2">
        <v>10275</v>
      </c>
      <c r="F2350" s="2">
        <v>8.2149999999999999</v>
      </c>
      <c r="G2350" s="2">
        <v>84409.125</v>
      </c>
      <c r="H2350" s="21">
        <f t="shared" si="36"/>
        <v>-1.687408539349125E-2</v>
      </c>
      <c r="I2350" s="13"/>
      <c r="J2350" s="13"/>
      <c r="K2350" s="13"/>
    </row>
    <row r="2351" spans="2:11" ht="13.5" x14ac:dyDescent="0.35">
      <c r="B2351" s="3">
        <v>45425</v>
      </c>
      <c r="C2351" s="2">
        <v>8.1999999999999993</v>
      </c>
      <c r="D2351" s="2">
        <v>7.6288</v>
      </c>
      <c r="E2351" s="2">
        <v>9999</v>
      </c>
      <c r="F2351" s="2">
        <v>8.2270000000000003</v>
      </c>
      <c r="G2351" s="2">
        <v>82261.773000000001</v>
      </c>
      <c r="H2351" s="21">
        <f t="shared" si="36"/>
        <v>4.9001528004637158E-3</v>
      </c>
      <c r="I2351" s="13"/>
      <c r="J2351" s="13"/>
      <c r="K2351" s="13"/>
    </row>
    <row r="2352" spans="2:11" ht="13.5" x14ac:dyDescent="0.35">
      <c r="B2352" s="3">
        <v>45426</v>
      </c>
      <c r="C2352" s="2">
        <v>8.1999999999999993</v>
      </c>
      <c r="D2352" s="2">
        <v>7.6288</v>
      </c>
      <c r="E2352" s="2">
        <v>10759</v>
      </c>
      <c r="F2352" s="2">
        <v>8.202</v>
      </c>
      <c r="G2352" s="2">
        <v>88245.317999999999</v>
      </c>
      <c r="H2352" s="21">
        <f t="shared" si="36"/>
        <v>0</v>
      </c>
      <c r="I2352" s="13"/>
      <c r="J2352" s="13"/>
      <c r="K2352" s="13"/>
    </row>
    <row r="2353" spans="2:11" ht="13.5" x14ac:dyDescent="0.35">
      <c r="B2353" s="3">
        <v>45427</v>
      </c>
      <c r="C2353" s="2">
        <v>8.16</v>
      </c>
      <c r="D2353" s="2">
        <v>7.5915999999999997</v>
      </c>
      <c r="E2353" s="2">
        <v>142103</v>
      </c>
      <c r="F2353" s="2">
        <v>8.2479999999999993</v>
      </c>
      <c r="G2353" s="2">
        <v>1172065.544</v>
      </c>
      <c r="H2353" s="21">
        <f t="shared" si="36"/>
        <v>-4.87625838926179E-3</v>
      </c>
      <c r="I2353" s="13"/>
      <c r="J2353" s="13"/>
      <c r="K2353" s="13"/>
    </row>
    <row r="2354" spans="2:11" ht="13.5" x14ac:dyDescent="0.35">
      <c r="B2354" s="3">
        <v>45428</v>
      </c>
      <c r="C2354" s="2">
        <v>8.15</v>
      </c>
      <c r="D2354" s="2">
        <v>7.5823</v>
      </c>
      <c r="E2354" s="2">
        <v>19890</v>
      </c>
      <c r="F2354" s="2">
        <v>8.1690000000000005</v>
      </c>
      <c r="G2354" s="2">
        <v>162481.41</v>
      </c>
      <c r="H2354" s="21">
        <f t="shared" si="36"/>
        <v>-1.2250382001158704E-3</v>
      </c>
      <c r="I2354" s="13"/>
      <c r="J2354" s="13"/>
      <c r="K2354" s="13"/>
    </row>
    <row r="2355" spans="2:11" ht="13.5" x14ac:dyDescent="0.35">
      <c r="B2355" s="3">
        <v>45429</v>
      </c>
      <c r="C2355" s="2">
        <v>8.1999999999999993</v>
      </c>
      <c r="D2355" s="2">
        <v>7.6288</v>
      </c>
      <c r="E2355" s="2">
        <v>24880</v>
      </c>
      <c r="F2355" s="2">
        <v>8.173</v>
      </c>
      <c r="G2355" s="2">
        <v>203344.24</v>
      </c>
      <c r="H2355" s="21">
        <f t="shared" si="36"/>
        <v>6.1327037970009077E-3</v>
      </c>
      <c r="I2355" s="13"/>
      <c r="J2355" s="13"/>
      <c r="K2355" s="13"/>
    </row>
    <row r="2356" spans="2:11" ht="13.5" x14ac:dyDescent="0.35">
      <c r="B2356" s="3">
        <v>45432</v>
      </c>
      <c r="C2356" s="2">
        <v>8.1999999999999993</v>
      </c>
      <c r="D2356" s="2">
        <v>7.6288</v>
      </c>
      <c r="E2356" s="2">
        <v>55828</v>
      </c>
      <c r="F2356" s="2">
        <v>8.1940000000000008</v>
      </c>
      <c r="G2356" s="2">
        <v>457454.63199999998</v>
      </c>
      <c r="H2356" s="21">
        <f t="shared" si="36"/>
        <v>0</v>
      </c>
      <c r="I2356" s="13"/>
      <c r="J2356" s="13"/>
      <c r="K2356" s="13"/>
    </row>
    <row r="2357" spans="2:11" ht="13.5" x14ac:dyDescent="0.35">
      <c r="B2357" s="3">
        <v>45433</v>
      </c>
      <c r="C2357" s="2">
        <v>8.1999999999999993</v>
      </c>
      <c r="D2357" s="2">
        <v>7.6288</v>
      </c>
      <c r="E2357" s="2">
        <v>103762</v>
      </c>
      <c r="F2357" s="2">
        <v>8.0890000000000004</v>
      </c>
      <c r="G2357" s="2">
        <v>839330.81799999997</v>
      </c>
      <c r="H2357" s="21">
        <f t="shared" si="36"/>
        <v>0</v>
      </c>
      <c r="I2357" s="13"/>
      <c r="J2357" s="13"/>
      <c r="K2357" s="13"/>
    </row>
    <row r="2358" spans="2:11" ht="13.5" x14ac:dyDescent="0.35">
      <c r="B2358" s="3">
        <v>45434</v>
      </c>
      <c r="C2358" s="2">
        <v>8.25</v>
      </c>
      <c r="D2358" s="2">
        <v>7.6753</v>
      </c>
      <c r="E2358" s="2">
        <v>62480</v>
      </c>
      <c r="F2358" s="2">
        <v>8.1980000000000004</v>
      </c>
      <c r="G2358" s="2">
        <v>512211.04</v>
      </c>
      <c r="H2358" s="21">
        <f t="shared" si="36"/>
        <v>6.0953229865771796E-3</v>
      </c>
      <c r="I2358" s="13"/>
      <c r="J2358" s="13"/>
      <c r="K2358" s="13"/>
    </row>
    <row r="2359" spans="2:11" ht="13.5" x14ac:dyDescent="0.35">
      <c r="B2359" s="3">
        <v>45435</v>
      </c>
      <c r="C2359" s="2">
        <v>8.25</v>
      </c>
      <c r="D2359" s="2">
        <v>7.6753</v>
      </c>
      <c r="E2359" s="2">
        <v>7157</v>
      </c>
      <c r="F2359" s="2">
        <v>8.2430000000000003</v>
      </c>
      <c r="G2359" s="2">
        <v>58995.150999999998</v>
      </c>
      <c r="H2359" s="21">
        <f t="shared" si="36"/>
        <v>0</v>
      </c>
      <c r="I2359" s="13"/>
      <c r="J2359" s="13"/>
      <c r="K2359" s="13"/>
    </row>
    <row r="2360" spans="2:11" ht="13.5" x14ac:dyDescent="0.35">
      <c r="B2360" s="3">
        <v>45436</v>
      </c>
      <c r="C2360" s="2">
        <v>8.35</v>
      </c>
      <c r="D2360" s="2">
        <v>7.7683999999999997</v>
      </c>
      <c r="E2360" s="2">
        <v>37429</v>
      </c>
      <c r="F2360" s="2">
        <v>8.3539999999999992</v>
      </c>
      <c r="G2360" s="2">
        <v>312681.86599999998</v>
      </c>
      <c r="H2360" s="21">
        <f t="shared" si="36"/>
        <v>1.2129819029875019E-2</v>
      </c>
      <c r="I2360" s="13"/>
      <c r="J2360" s="13"/>
      <c r="K2360" s="13"/>
    </row>
    <row r="2361" spans="2:11" ht="13.5" x14ac:dyDescent="0.35">
      <c r="B2361" s="3">
        <v>45439</v>
      </c>
      <c r="C2361" s="2">
        <v>8.35</v>
      </c>
      <c r="D2361" s="2">
        <v>7.7683999999999997</v>
      </c>
      <c r="E2361" s="2">
        <v>25216</v>
      </c>
      <c r="F2361" s="2">
        <v>8.3550000000000004</v>
      </c>
      <c r="G2361" s="2">
        <v>210679.67999999999</v>
      </c>
      <c r="H2361" s="21">
        <f t="shared" si="36"/>
        <v>0</v>
      </c>
      <c r="I2361" s="13"/>
      <c r="J2361" s="13"/>
      <c r="K2361" s="13"/>
    </row>
    <row r="2362" spans="2:11" ht="13.5" x14ac:dyDescent="0.35">
      <c r="B2362" s="3">
        <v>45440</v>
      </c>
      <c r="C2362" s="2">
        <v>8.35</v>
      </c>
      <c r="D2362" s="2">
        <v>7.7683999999999997</v>
      </c>
      <c r="E2362" s="2">
        <v>21464</v>
      </c>
      <c r="F2362" s="2">
        <v>8.3510000000000009</v>
      </c>
      <c r="G2362" s="2">
        <v>179245.864</v>
      </c>
      <c r="H2362" s="21">
        <f t="shared" si="36"/>
        <v>0</v>
      </c>
      <c r="I2362" s="13"/>
      <c r="J2362" s="13"/>
      <c r="K2362" s="13"/>
    </row>
    <row r="2363" spans="2:11" ht="13.5" x14ac:dyDescent="0.35">
      <c r="B2363" s="3">
        <v>45441</v>
      </c>
      <c r="C2363" s="2">
        <v>8.35</v>
      </c>
      <c r="D2363" s="2">
        <v>7.7683999999999997</v>
      </c>
      <c r="E2363" s="2">
        <v>6695</v>
      </c>
      <c r="F2363" s="2">
        <v>8.3439999999999994</v>
      </c>
      <c r="G2363" s="2">
        <v>55863.08</v>
      </c>
      <c r="H2363" s="21">
        <f t="shared" si="36"/>
        <v>0</v>
      </c>
      <c r="I2363" s="13"/>
      <c r="J2363" s="13"/>
      <c r="K2363" s="13"/>
    </row>
    <row r="2364" spans="2:11" ht="13.5" x14ac:dyDescent="0.35">
      <c r="B2364" s="3">
        <v>45442</v>
      </c>
      <c r="C2364" s="2">
        <v>8.31</v>
      </c>
      <c r="D2364" s="2">
        <v>7.7312000000000003</v>
      </c>
      <c r="E2364" s="2">
        <v>13121</v>
      </c>
      <c r="F2364" s="2">
        <v>8.3320000000000007</v>
      </c>
      <c r="G2364" s="2">
        <v>109324.17200000001</v>
      </c>
      <c r="H2364" s="21">
        <f t="shared" si="36"/>
        <v>-4.7886308634982055E-3</v>
      </c>
      <c r="I2364" s="13"/>
      <c r="J2364" s="13"/>
      <c r="K2364" s="13"/>
    </row>
    <row r="2365" spans="2:11" ht="13.5" x14ac:dyDescent="0.35">
      <c r="B2365" s="3">
        <v>45443</v>
      </c>
      <c r="C2365" s="2">
        <v>8.2899999999999991</v>
      </c>
      <c r="D2365" s="2">
        <v>7.7126000000000001</v>
      </c>
      <c r="E2365" s="2">
        <v>24397</v>
      </c>
      <c r="F2365" s="2">
        <v>8.3149999999999995</v>
      </c>
      <c r="G2365" s="2">
        <v>202861.05499999999</v>
      </c>
      <c r="H2365" s="21">
        <f t="shared" si="36"/>
        <v>-2.405836092715254E-3</v>
      </c>
      <c r="I2365" s="13"/>
      <c r="J2365" s="13"/>
      <c r="K2365" s="13"/>
    </row>
    <row r="2366" spans="2:11" ht="13.5" x14ac:dyDescent="0.35">
      <c r="B2366" s="3">
        <v>45446</v>
      </c>
      <c r="C2366" s="2">
        <v>8.2899999999999991</v>
      </c>
      <c r="D2366" s="2">
        <v>7.7126000000000001</v>
      </c>
      <c r="E2366" s="2">
        <v>5357</v>
      </c>
      <c r="F2366" s="2">
        <v>8.2759999999999998</v>
      </c>
      <c r="G2366" s="2">
        <v>44334.531999999999</v>
      </c>
      <c r="H2366" s="21">
        <f t="shared" si="36"/>
        <v>0</v>
      </c>
      <c r="I2366" s="13"/>
      <c r="J2366" s="13"/>
      <c r="K2366" s="13"/>
    </row>
    <row r="2367" spans="2:11" ht="13.5" x14ac:dyDescent="0.35">
      <c r="B2367" s="3">
        <v>45447</v>
      </c>
      <c r="C2367" s="2">
        <v>8.1999999999999993</v>
      </c>
      <c r="D2367" s="2">
        <v>7.6288</v>
      </c>
      <c r="E2367" s="2">
        <v>23297</v>
      </c>
      <c r="F2367" s="2">
        <v>8.1890000000000001</v>
      </c>
      <c r="G2367" s="2">
        <v>190779.133</v>
      </c>
      <c r="H2367" s="21">
        <f t="shared" si="36"/>
        <v>-1.0865337240359943E-2</v>
      </c>
      <c r="I2367" s="13"/>
      <c r="J2367" s="13"/>
      <c r="K2367" s="13"/>
    </row>
    <row r="2368" spans="2:11" ht="13.5" x14ac:dyDescent="0.35">
      <c r="B2368" s="3">
        <v>45448</v>
      </c>
      <c r="C2368" s="2">
        <v>8.25</v>
      </c>
      <c r="D2368" s="2">
        <v>7.6753</v>
      </c>
      <c r="E2368" s="2">
        <v>305394</v>
      </c>
      <c r="F2368" s="2">
        <v>8.2460000000000004</v>
      </c>
      <c r="G2368" s="2">
        <v>2518278.9240000001</v>
      </c>
      <c r="H2368" s="21">
        <f t="shared" si="36"/>
        <v>6.0953229865771796E-3</v>
      </c>
      <c r="I2368" s="13"/>
      <c r="J2368" s="13"/>
      <c r="K2368" s="13"/>
    </row>
    <row r="2369" spans="2:11" ht="13.5" x14ac:dyDescent="0.35">
      <c r="B2369" s="3">
        <v>45449</v>
      </c>
      <c r="C2369" s="2">
        <v>8.31</v>
      </c>
      <c r="D2369" s="2">
        <v>7.7312000000000003</v>
      </c>
      <c r="E2369" s="2">
        <v>24691</v>
      </c>
      <c r="F2369" s="2">
        <v>8.3160000000000007</v>
      </c>
      <c r="G2369" s="2">
        <v>205330.356</v>
      </c>
      <c r="H2369" s="21">
        <f t="shared" si="36"/>
        <v>7.2831029406017073E-3</v>
      </c>
      <c r="I2369" s="13"/>
      <c r="J2369" s="13"/>
      <c r="K2369" s="13"/>
    </row>
    <row r="2370" spans="2:11" ht="13.5" x14ac:dyDescent="0.35">
      <c r="B2370" s="3">
        <v>45450</v>
      </c>
      <c r="C2370" s="2">
        <v>8.3699999999999992</v>
      </c>
      <c r="D2370" s="2">
        <v>7.7869999999999999</v>
      </c>
      <c r="E2370" s="2">
        <v>47578</v>
      </c>
      <c r="F2370" s="2">
        <v>8.3360000000000003</v>
      </c>
      <c r="G2370" s="2">
        <v>396610.20799999998</v>
      </c>
      <c r="H2370" s="21">
        <f t="shared" si="36"/>
        <v>7.2175082781456472E-3</v>
      </c>
      <c r="I2370" s="13"/>
      <c r="J2370" s="13"/>
      <c r="K2370" s="13"/>
    </row>
    <row r="2371" spans="2:11" ht="13.5" x14ac:dyDescent="0.35">
      <c r="B2371" s="3">
        <v>45453</v>
      </c>
      <c r="C2371" s="2">
        <v>8.3699999999999992</v>
      </c>
      <c r="D2371" s="2">
        <v>7.7869999999999999</v>
      </c>
      <c r="E2371" s="2">
        <v>51048</v>
      </c>
      <c r="F2371" s="2">
        <v>8.3640000000000008</v>
      </c>
      <c r="G2371" s="2">
        <v>426965.47200000001</v>
      </c>
      <c r="H2371" s="21">
        <f t="shared" si="36"/>
        <v>0</v>
      </c>
      <c r="I2371" s="13"/>
      <c r="J2371" s="13"/>
      <c r="K2371" s="13"/>
    </row>
    <row r="2372" spans="2:11" ht="13.5" x14ac:dyDescent="0.35">
      <c r="B2372" s="3">
        <v>45454</v>
      </c>
      <c r="C2372" s="2">
        <v>8.35</v>
      </c>
      <c r="D2372" s="2">
        <v>7.7683999999999997</v>
      </c>
      <c r="E2372" s="2">
        <v>20529</v>
      </c>
      <c r="F2372" s="2">
        <v>8.3520000000000003</v>
      </c>
      <c r="G2372" s="2">
        <v>171458.20800000001</v>
      </c>
      <c r="H2372" s="21">
        <f t="shared" si="36"/>
        <v>-2.388596378579706E-3</v>
      </c>
      <c r="I2372" s="13"/>
      <c r="J2372" s="13"/>
      <c r="K2372" s="13"/>
    </row>
    <row r="2373" spans="2:11" ht="13.5" x14ac:dyDescent="0.35">
      <c r="B2373" s="3">
        <v>45455</v>
      </c>
      <c r="C2373" s="2">
        <v>8.2899999999999991</v>
      </c>
      <c r="D2373" s="2">
        <v>7.7126000000000001</v>
      </c>
      <c r="E2373" s="2">
        <v>28702</v>
      </c>
      <c r="F2373" s="2">
        <v>8.3160000000000007</v>
      </c>
      <c r="G2373" s="2">
        <v>238685.83199999999</v>
      </c>
      <c r="H2373" s="21">
        <f t="shared" si="36"/>
        <v>-7.1829462952473647E-3</v>
      </c>
      <c r="I2373" s="13"/>
      <c r="J2373" s="13"/>
      <c r="K2373" s="13"/>
    </row>
    <row r="2374" spans="2:11" ht="13.5" x14ac:dyDescent="0.35">
      <c r="B2374" s="3">
        <v>45456</v>
      </c>
      <c r="C2374" s="2">
        <v>8.2899999999999991</v>
      </c>
      <c r="D2374" s="2">
        <v>7.7126000000000001</v>
      </c>
      <c r="E2374" s="2">
        <v>28885</v>
      </c>
      <c r="F2374" s="2">
        <v>8.2739999999999991</v>
      </c>
      <c r="G2374" s="2">
        <v>238994.49</v>
      </c>
      <c r="H2374" s="21">
        <f t="shared" si="36"/>
        <v>0</v>
      </c>
      <c r="I2374" s="13"/>
      <c r="J2374" s="13"/>
      <c r="K2374" s="13"/>
    </row>
    <row r="2375" spans="2:11" ht="13.5" x14ac:dyDescent="0.35">
      <c r="B2375" s="3">
        <v>45457</v>
      </c>
      <c r="C2375" s="2">
        <v>8.2899999999999991</v>
      </c>
      <c r="D2375" s="2">
        <v>7.7126000000000001</v>
      </c>
      <c r="E2375" s="2">
        <v>20270</v>
      </c>
      <c r="F2375" s="2">
        <v>8.2690000000000001</v>
      </c>
      <c r="G2375" s="2">
        <v>167612.63</v>
      </c>
      <c r="H2375" s="21">
        <f t="shared" ref="H2375:H2438" si="37">(D2375-D2374)/D2374</f>
        <v>0</v>
      </c>
      <c r="I2375" s="13"/>
      <c r="J2375" s="13"/>
      <c r="K2375" s="13"/>
    </row>
    <row r="2376" spans="2:11" ht="13.5" x14ac:dyDescent="0.35">
      <c r="B2376" s="3">
        <v>45461</v>
      </c>
      <c r="C2376" s="2">
        <v>8.35</v>
      </c>
      <c r="D2376" s="2">
        <v>7.7683999999999997</v>
      </c>
      <c r="E2376" s="2">
        <v>11686</v>
      </c>
      <c r="F2376" s="2">
        <v>8.3680000000000003</v>
      </c>
      <c r="G2376" s="2">
        <v>97788.448000000004</v>
      </c>
      <c r="H2376" s="21">
        <f t="shared" si="37"/>
        <v>7.234914296086874E-3</v>
      </c>
      <c r="I2376" s="13"/>
      <c r="J2376" s="13"/>
      <c r="K2376" s="13"/>
    </row>
    <row r="2377" spans="2:11" ht="13.5" x14ac:dyDescent="0.35">
      <c r="B2377" s="3">
        <v>45462</v>
      </c>
      <c r="C2377" s="2">
        <v>8.5299999999999994</v>
      </c>
      <c r="D2377" s="2">
        <v>7.9358000000000004</v>
      </c>
      <c r="E2377" s="2">
        <v>67397</v>
      </c>
      <c r="F2377" s="2">
        <v>8.39</v>
      </c>
      <c r="G2377" s="2">
        <v>565460.82999999996</v>
      </c>
      <c r="H2377" s="21">
        <f t="shared" si="37"/>
        <v>2.1548838885742324E-2</v>
      </c>
      <c r="I2377" s="13"/>
      <c r="J2377" s="13"/>
      <c r="K2377" s="13"/>
    </row>
    <row r="2378" spans="2:11" ht="13.5" x14ac:dyDescent="0.35">
      <c r="B2378" s="3">
        <v>45463</v>
      </c>
      <c r="C2378" s="2">
        <v>8.5399999999999991</v>
      </c>
      <c r="D2378" s="2">
        <v>7.9451000000000001</v>
      </c>
      <c r="E2378" s="2">
        <v>19034</v>
      </c>
      <c r="F2378" s="2">
        <v>8.5039999999999996</v>
      </c>
      <c r="G2378" s="2">
        <v>161865.136</v>
      </c>
      <c r="H2378" s="21">
        <f t="shared" si="37"/>
        <v>1.1719045338843773E-3</v>
      </c>
      <c r="I2378" s="13"/>
      <c r="J2378" s="13"/>
      <c r="K2378" s="13"/>
    </row>
    <row r="2379" spans="2:11" ht="13.5" x14ac:dyDescent="0.35">
      <c r="B2379" s="3">
        <v>45464</v>
      </c>
      <c r="C2379" s="2">
        <v>8.75</v>
      </c>
      <c r="D2379" s="2">
        <v>8.1404999999999994</v>
      </c>
      <c r="E2379" s="2">
        <v>33523</v>
      </c>
      <c r="F2379" s="2">
        <v>8.6389999999999993</v>
      </c>
      <c r="G2379" s="2">
        <v>289605.19699999999</v>
      </c>
      <c r="H2379" s="21">
        <f t="shared" si="37"/>
        <v>2.4593774779423715E-2</v>
      </c>
      <c r="I2379" s="13"/>
      <c r="J2379" s="13"/>
      <c r="K2379" s="13"/>
    </row>
    <row r="2380" spans="2:11" ht="13.5" x14ac:dyDescent="0.35">
      <c r="B2380" s="3">
        <v>45467</v>
      </c>
      <c r="C2380" s="2">
        <v>8.6999999999999993</v>
      </c>
      <c r="D2380" s="2">
        <v>8.0939999999999994</v>
      </c>
      <c r="E2380" s="2">
        <v>6919</v>
      </c>
      <c r="F2380" s="2">
        <v>8.6959999999999997</v>
      </c>
      <c r="G2380" s="2">
        <v>60167.624000000003</v>
      </c>
      <c r="H2380" s="21">
        <f t="shared" si="37"/>
        <v>-5.7121798415330736E-3</v>
      </c>
      <c r="I2380" s="13"/>
      <c r="J2380" s="13"/>
      <c r="K2380" s="13"/>
    </row>
    <row r="2381" spans="2:11" ht="13.5" x14ac:dyDescent="0.35">
      <c r="B2381" s="3">
        <v>45468</v>
      </c>
      <c r="C2381" s="2">
        <v>8.6999999999999993</v>
      </c>
      <c r="D2381" s="2">
        <v>8.0939999999999994</v>
      </c>
      <c r="E2381" s="2">
        <v>11330</v>
      </c>
      <c r="F2381" s="2">
        <v>8.6660000000000004</v>
      </c>
      <c r="G2381" s="2">
        <v>98185.78</v>
      </c>
      <c r="H2381" s="21">
        <f t="shared" si="37"/>
        <v>0</v>
      </c>
      <c r="I2381" s="13"/>
      <c r="J2381" s="13"/>
      <c r="K2381" s="13"/>
    </row>
    <row r="2382" spans="2:11" ht="13.5" x14ac:dyDescent="0.35">
      <c r="B2382" s="3">
        <v>45469</v>
      </c>
      <c r="C2382" s="2">
        <v>8.6</v>
      </c>
      <c r="D2382" s="2">
        <v>8.0009999999999994</v>
      </c>
      <c r="E2382" s="2">
        <v>6609</v>
      </c>
      <c r="F2382" s="2">
        <v>8.6069999999999993</v>
      </c>
      <c r="G2382" s="2">
        <v>56883.663</v>
      </c>
      <c r="H2382" s="21">
        <f t="shared" si="37"/>
        <v>-1.1489992587101554E-2</v>
      </c>
      <c r="I2382" s="13"/>
      <c r="J2382" s="13"/>
      <c r="K2382" s="13"/>
    </row>
    <row r="2383" spans="2:11" ht="13.5" x14ac:dyDescent="0.35">
      <c r="B2383" s="3">
        <v>45470</v>
      </c>
      <c r="C2383" s="2">
        <v>8.67</v>
      </c>
      <c r="D2383" s="2">
        <v>8.0661000000000005</v>
      </c>
      <c r="E2383" s="2">
        <v>11495</v>
      </c>
      <c r="F2383" s="2">
        <v>8.6679999999999993</v>
      </c>
      <c r="G2383" s="2">
        <v>99638.66</v>
      </c>
      <c r="H2383" s="21">
        <f t="shared" si="37"/>
        <v>8.1364829396326777E-3</v>
      </c>
      <c r="I2383" s="13"/>
      <c r="J2383" s="13"/>
      <c r="K2383" s="13"/>
    </row>
    <row r="2384" spans="2:11" ht="13.5" x14ac:dyDescent="0.35">
      <c r="B2384" s="3">
        <v>45471</v>
      </c>
      <c r="C2384" s="2">
        <v>8.83</v>
      </c>
      <c r="D2384" s="2">
        <v>8.2149000000000001</v>
      </c>
      <c r="E2384" s="2">
        <v>156039</v>
      </c>
      <c r="F2384" s="2">
        <v>8.7759999999999998</v>
      </c>
      <c r="G2384" s="2">
        <v>1369398.264</v>
      </c>
      <c r="H2384" s="21">
        <f t="shared" si="37"/>
        <v>1.8447576895897596E-2</v>
      </c>
      <c r="I2384" s="13"/>
      <c r="J2384" s="13"/>
      <c r="K2384" s="13"/>
    </row>
    <row r="2385" spans="2:11" ht="13.5" x14ac:dyDescent="0.35">
      <c r="B2385" s="3">
        <v>45474</v>
      </c>
      <c r="C2385" s="2">
        <v>8.86</v>
      </c>
      <c r="D2385" s="2">
        <v>8.2429000000000006</v>
      </c>
      <c r="E2385" s="2">
        <v>69628</v>
      </c>
      <c r="F2385" s="2">
        <v>8.9320000000000004</v>
      </c>
      <c r="G2385" s="2">
        <v>621917.29599999997</v>
      </c>
      <c r="H2385" s="21">
        <f t="shared" si="37"/>
        <v>3.4084407600823464E-3</v>
      </c>
      <c r="I2385" s="13"/>
      <c r="J2385" s="13"/>
      <c r="K2385" s="13"/>
    </row>
    <row r="2386" spans="2:11" ht="13.5" x14ac:dyDescent="0.35">
      <c r="B2386" s="3">
        <v>45475</v>
      </c>
      <c r="C2386" s="2">
        <v>9</v>
      </c>
      <c r="D2386" s="2">
        <v>8.3731000000000009</v>
      </c>
      <c r="E2386" s="2">
        <v>1185210</v>
      </c>
      <c r="F2386" s="2">
        <v>8.9939999999999998</v>
      </c>
      <c r="G2386" s="2">
        <v>10659778.74</v>
      </c>
      <c r="H2386" s="21">
        <f t="shared" si="37"/>
        <v>1.579541180895077E-2</v>
      </c>
      <c r="I2386" s="13"/>
      <c r="J2386" s="13"/>
      <c r="K2386" s="13"/>
    </row>
    <row r="2387" spans="2:11" ht="13.5" x14ac:dyDescent="0.35">
      <c r="B2387" s="3">
        <v>45476</v>
      </c>
      <c r="C2387" s="2">
        <v>9.19</v>
      </c>
      <c r="D2387" s="2">
        <v>8.5498999999999992</v>
      </c>
      <c r="E2387" s="2">
        <v>23206</v>
      </c>
      <c r="F2387" s="2">
        <v>9.1289999999999996</v>
      </c>
      <c r="G2387" s="2">
        <v>211847.57399999999</v>
      </c>
      <c r="H2387" s="21">
        <f t="shared" si="37"/>
        <v>2.1115238083863595E-2</v>
      </c>
      <c r="I2387" s="13"/>
      <c r="J2387" s="13"/>
      <c r="K2387" s="13"/>
    </row>
    <row r="2388" spans="2:11" ht="13.5" x14ac:dyDescent="0.35">
      <c r="B2388" s="3">
        <v>45477</v>
      </c>
      <c r="C2388" s="2">
        <v>9.02</v>
      </c>
      <c r="D2388" s="2">
        <v>8.3917000000000002</v>
      </c>
      <c r="E2388" s="2">
        <v>24146</v>
      </c>
      <c r="F2388" s="2">
        <v>9.1039999999999992</v>
      </c>
      <c r="G2388" s="2">
        <v>219825.18400000001</v>
      </c>
      <c r="H2388" s="21">
        <f t="shared" si="37"/>
        <v>-1.8503140387606757E-2</v>
      </c>
      <c r="I2388" s="13"/>
      <c r="J2388" s="13"/>
      <c r="K2388" s="13"/>
    </row>
    <row r="2389" spans="2:11" ht="13.5" x14ac:dyDescent="0.35">
      <c r="B2389" s="3">
        <v>45478</v>
      </c>
      <c r="C2389" s="2">
        <v>9.1</v>
      </c>
      <c r="D2389" s="2">
        <v>8.4661000000000008</v>
      </c>
      <c r="E2389" s="2">
        <v>14656</v>
      </c>
      <c r="F2389" s="2">
        <v>9.0649999999999995</v>
      </c>
      <c r="G2389" s="2">
        <v>132856.64000000001</v>
      </c>
      <c r="H2389" s="21">
        <f t="shared" si="37"/>
        <v>8.8659032138899974E-3</v>
      </c>
      <c r="I2389" s="13"/>
      <c r="J2389" s="13"/>
      <c r="K2389" s="13"/>
    </row>
    <row r="2390" spans="2:11" ht="13.5" x14ac:dyDescent="0.35">
      <c r="B2390" s="3">
        <v>45481</v>
      </c>
      <c r="C2390" s="2">
        <v>8.8000000000000007</v>
      </c>
      <c r="D2390" s="2">
        <v>8.5183999999999997</v>
      </c>
      <c r="E2390" s="2">
        <v>50956</v>
      </c>
      <c r="F2390" s="2">
        <v>8.7639999999999993</v>
      </c>
      <c r="G2390" s="2">
        <v>446578.38400000002</v>
      </c>
      <c r="H2390" s="21">
        <f t="shared" si="37"/>
        <v>6.1775788143299624E-3</v>
      </c>
      <c r="I2390" s="13"/>
      <c r="J2390" s="13"/>
      <c r="K2390" s="13"/>
    </row>
    <row r="2391" spans="2:11" ht="13.5" x14ac:dyDescent="0.35">
      <c r="B2391" s="3">
        <v>45482</v>
      </c>
      <c r="C2391" s="2">
        <v>8.8800000000000008</v>
      </c>
      <c r="D2391" s="2">
        <v>8.5958000000000006</v>
      </c>
      <c r="E2391" s="2">
        <v>15528</v>
      </c>
      <c r="F2391" s="2">
        <v>8.8309999999999995</v>
      </c>
      <c r="G2391" s="2">
        <v>137127.76800000001</v>
      </c>
      <c r="H2391" s="21">
        <f t="shared" si="37"/>
        <v>9.0862133734035504E-3</v>
      </c>
      <c r="I2391" s="13"/>
      <c r="J2391" s="13"/>
      <c r="K2391" s="13"/>
    </row>
    <row r="2392" spans="2:11" ht="13.5" x14ac:dyDescent="0.35">
      <c r="B2392" s="3">
        <v>45483</v>
      </c>
      <c r="C2392" s="2">
        <v>9.01</v>
      </c>
      <c r="D2392" s="2">
        <v>8.7217000000000002</v>
      </c>
      <c r="E2392" s="2">
        <v>31313</v>
      </c>
      <c r="F2392" s="2">
        <v>9.0210000000000008</v>
      </c>
      <c r="G2392" s="2">
        <v>282474.57299999997</v>
      </c>
      <c r="H2392" s="21">
        <f t="shared" si="37"/>
        <v>1.4646687917354949E-2</v>
      </c>
      <c r="I2392" s="13"/>
      <c r="J2392" s="13"/>
      <c r="K2392" s="13"/>
    </row>
    <row r="2393" spans="2:11" ht="13.5" x14ac:dyDescent="0.35">
      <c r="B2393" s="3">
        <v>45484</v>
      </c>
      <c r="C2393" s="2">
        <v>9.25</v>
      </c>
      <c r="D2393" s="2">
        <v>8.9540000000000006</v>
      </c>
      <c r="E2393" s="2">
        <v>61033</v>
      </c>
      <c r="F2393" s="2">
        <v>9.1950000000000003</v>
      </c>
      <c r="G2393" s="2">
        <v>561198.43500000006</v>
      </c>
      <c r="H2393" s="21">
        <f t="shared" si="37"/>
        <v>2.6634715709093454E-2</v>
      </c>
      <c r="I2393" s="13"/>
      <c r="J2393" s="13"/>
      <c r="K2393" s="13"/>
    </row>
    <row r="2394" spans="2:11" ht="13.5" x14ac:dyDescent="0.35">
      <c r="B2394" s="3">
        <v>45485</v>
      </c>
      <c r="C2394" s="2">
        <v>9.5500000000000007</v>
      </c>
      <c r="D2394" s="2">
        <v>9.2444000000000006</v>
      </c>
      <c r="E2394" s="2">
        <v>85197</v>
      </c>
      <c r="F2394" s="2">
        <v>9.4510000000000005</v>
      </c>
      <c r="G2394" s="2">
        <v>805196.84699999995</v>
      </c>
      <c r="H2394" s="21">
        <f t="shared" si="37"/>
        <v>3.2432432432432427E-2</v>
      </c>
      <c r="I2394" s="13"/>
      <c r="J2394" s="13"/>
      <c r="K2394" s="13"/>
    </row>
    <row r="2395" spans="2:11" ht="13.5" x14ac:dyDescent="0.35">
      <c r="B2395" s="3">
        <v>45488</v>
      </c>
      <c r="C2395" s="2">
        <v>9.6</v>
      </c>
      <c r="D2395" s="2">
        <v>9.2927999999999997</v>
      </c>
      <c r="E2395" s="2">
        <v>29002</v>
      </c>
      <c r="F2395" s="2">
        <v>9.6020000000000003</v>
      </c>
      <c r="G2395" s="2">
        <v>278477.20400000003</v>
      </c>
      <c r="H2395" s="21">
        <f t="shared" si="37"/>
        <v>5.2356020942407409E-3</v>
      </c>
      <c r="I2395" s="13"/>
      <c r="J2395" s="13"/>
      <c r="K2395" s="13"/>
    </row>
    <row r="2396" spans="2:11" ht="13.5" x14ac:dyDescent="0.35">
      <c r="B2396" s="3">
        <v>45489</v>
      </c>
      <c r="C2396" s="2">
        <v>9.6199999999999992</v>
      </c>
      <c r="D2396" s="2">
        <v>9.3122000000000007</v>
      </c>
      <c r="E2396" s="2">
        <v>38286</v>
      </c>
      <c r="F2396" s="2">
        <v>9.6029999999999998</v>
      </c>
      <c r="G2396" s="2">
        <v>367660.45799999998</v>
      </c>
      <c r="H2396" s="21">
        <f t="shared" si="37"/>
        <v>2.0876377410469367E-3</v>
      </c>
      <c r="I2396" s="13"/>
      <c r="J2396" s="13"/>
      <c r="K2396" s="13"/>
    </row>
    <row r="2397" spans="2:11" ht="13.5" x14ac:dyDescent="0.35">
      <c r="B2397" s="3">
        <v>45490</v>
      </c>
      <c r="C2397" s="2">
        <v>10</v>
      </c>
      <c r="D2397" s="2">
        <v>9.68</v>
      </c>
      <c r="E2397" s="2">
        <v>119009</v>
      </c>
      <c r="F2397" s="2">
        <v>9.8260000000000005</v>
      </c>
      <c r="G2397" s="2">
        <v>1169382.4339999999</v>
      </c>
      <c r="H2397" s="21">
        <f t="shared" si="37"/>
        <v>3.9496574386288848E-2</v>
      </c>
      <c r="I2397" s="13"/>
      <c r="J2397" s="13"/>
      <c r="K2397" s="13"/>
    </row>
    <row r="2398" spans="2:11" ht="13.5" x14ac:dyDescent="0.35">
      <c r="B2398" s="3">
        <v>45491</v>
      </c>
      <c r="C2398" s="2">
        <v>9.84</v>
      </c>
      <c r="D2398" s="2">
        <v>9.5251000000000001</v>
      </c>
      <c r="E2398" s="2">
        <v>70167</v>
      </c>
      <c r="F2398" s="2">
        <v>9.98</v>
      </c>
      <c r="G2398" s="2">
        <v>700266.66</v>
      </c>
      <c r="H2398" s="21">
        <f t="shared" si="37"/>
        <v>-1.600206611570244E-2</v>
      </c>
      <c r="I2398" s="13"/>
      <c r="J2398" s="13"/>
      <c r="K2398" s="13"/>
    </row>
    <row r="2399" spans="2:11" ht="13.5" x14ac:dyDescent="0.35">
      <c r="B2399" s="3">
        <v>45492</v>
      </c>
      <c r="C2399" s="2">
        <v>9.65</v>
      </c>
      <c r="D2399" s="2">
        <v>9.3412000000000006</v>
      </c>
      <c r="E2399" s="2">
        <v>51260</v>
      </c>
      <c r="F2399" s="2">
        <v>9.6869999999999994</v>
      </c>
      <c r="G2399" s="2">
        <v>496555.62</v>
      </c>
      <c r="H2399" s="21">
        <f t="shared" si="37"/>
        <v>-1.9306883917229165E-2</v>
      </c>
      <c r="I2399" s="13"/>
      <c r="J2399" s="13"/>
      <c r="K2399" s="13"/>
    </row>
    <row r="2400" spans="2:11" ht="13.5" x14ac:dyDescent="0.35">
      <c r="B2400" s="3">
        <v>45495</v>
      </c>
      <c r="C2400" s="2">
        <v>9.59</v>
      </c>
      <c r="D2400" s="2">
        <v>9.2830999999999992</v>
      </c>
      <c r="E2400" s="2">
        <v>28599</v>
      </c>
      <c r="F2400" s="2">
        <v>9.5879999999999992</v>
      </c>
      <c r="G2400" s="2">
        <v>274207.212</v>
      </c>
      <c r="H2400" s="21">
        <f t="shared" si="37"/>
        <v>-6.2197576328524564E-3</v>
      </c>
      <c r="I2400" s="13"/>
      <c r="J2400" s="13"/>
      <c r="K2400" s="13"/>
    </row>
    <row r="2401" spans="2:11" ht="13.5" x14ac:dyDescent="0.35">
      <c r="B2401" s="3">
        <v>45496</v>
      </c>
      <c r="C2401" s="2">
        <v>9.6</v>
      </c>
      <c r="D2401" s="2">
        <v>9.2927999999999997</v>
      </c>
      <c r="E2401" s="2">
        <v>28430</v>
      </c>
      <c r="F2401" s="2">
        <v>9.5960000000000001</v>
      </c>
      <c r="G2401" s="2">
        <v>272814.28000000003</v>
      </c>
      <c r="H2401" s="21">
        <f t="shared" si="37"/>
        <v>1.0449095668473342E-3</v>
      </c>
      <c r="I2401" s="13"/>
      <c r="J2401" s="13"/>
      <c r="K2401" s="13"/>
    </row>
    <row r="2402" spans="2:11" ht="13.5" x14ac:dyDescent="0.35">
      <c r="B2402" s="3">
        <v>45497</v>
      </c>
      <c r="C2402" s="2">
        <v>9.5</v>
      </c>
      <c r="D2402" s="2">
        <v>9.1959999999999997</v>
      </c>
      <c r="E2402" s="2">
        <v>21868</v>
      </c>
      <c r="F2402" s="2">
        <v>9.5150000000000006</v>
      </c>
      <c r="G2402" s="2">
        <v>208074.02</v>
      </c>
      <c r="H2402" s="21">
        <f t="shared" si="37"/>
        <v>-1.0416666666666666E-2</v>
      </c>
      <c r="I2402" s="13"/>
      <c r="J2402" s="13"/>
      <c r="K2402" s="13"/>
    </row>
    <row r="2403" spans="2:11" ht="13.5" x14ac:dyDescent="0.35">
      <c r="B2403" s="3">
        <v>45499</v>
      </c>
      <c r="C2403" s="2">
        <v>9.32</v>
      </c>
      <c r="D2403" s="2">
        <v>9.0218000000000007</v>
      </c>
      <c r="E2403" s="2">
        <v>11358</v>
      </c>
      <c r="F2403" s="2">
        <v>9.36</v>
      </c>
      <c r="G2403" s="2">
        <v>106310.88</v>
      </c>
      <c r="H2403" s="21">
        <f t="shared" si="37"/>
        <v>-1.8943018703784148E-2</v>
      </c>
      <c r="I2403" s="13"/>
      <c r="J2403" s="13"/>
      <c r="K2403" s="13"/>
    </row>
    <row r="2404" spans="2:11" ht="13.5" x14ac:dyDescent="0.35">
      <c r="B2404" s="3">
        <v>45502</v>
      </c>
      <c r="C2404" s="2">
        <v>9.49</v>
      </c>
      <c r="D2404" s="2">
        <v>9.1862999999999992</v>
      </c>
      <c r="E2404" s="2">
        <v>28697</v>
      </c>
      <c r="F2404" s="2">
        <v>9.4209999999999994</v>
      </c>
      <c r="G2404" s="2">
        <v>270354.43699999998</v>
      </c>
      <c r="H2404" s="21">
        <f t="shared" si="37"/>
        <v>1.8233611917798945E-2</v>
      </c>
      <c r="I2404" s="13"/>
      <c r="J2404" s="13"/>
      <c r="K2404" s="13"/>
    </row>
    <row r="2405" spans="2:11" ht="13.5" x14ac:dyDescent="0.35">
      <c r="B2405" s="3">
        <v>45503</v>
      </c>
      <c r="C2405" s="2">
        <v>9.4</v>
      </c>
      <c r="D2405" s="2">
        <v>9.0991999999999997</v>
      </c>
      <c r="E2405" s="2">
        <v>7102</v>
      </c>
      <c r="F2405" s="2">
        <v>9.4499999999999993</v>
      </c>
      <c r="G2405" s="2">
        <v>67113.899999999994</v>
      </c>
      <c r="H2405" s="21">
        <f t="shared" si="37"/>
        <v>-9.481510510216248E-3</v>
      </c>
      <c r="I2405" s="13"/>
      <c r="J2405" s="13"/>
      <c r="K2405" s="13"/>
    </row>
    <row r="2406" spans="2:11" ht="13.5" x14ac:dyDescent="0.35">
      <c r="B2406" s="3">
        <v>45504</v>
      </c>
      <c r="C2406" s="2">
        <v>9.31</v>
      </c>
      <c r="D2406" s="2">
        <v>9.0121000000000002</v>
      </c>
      <c r="E2406" s="2">
        <v>9311</v>
      </c>
      <c r="F2406" s="2">
        <v>9.3580000000000005</v>
      </c>
      <c r="G2406" s="2">
        <v>87132.338000000003</v>
      </c>
      <c r="H2406" s="21">
        <f t="shared" si="37"/>
        <v>-9.5722700896781598E-3</v>
      </c>
      <c r="I2406" s="13"/>
      <c r="J2406" s="13"/>
      <c r="K2406" s="13"/>
    </row>
    <row r="2407" spans="2:11" ht="13.5" x14ac:dyDescent="0.35">
      <c r="B2407" s="3">
        <v>45505</v>
      </c>
      <c r="C2407" s="2">
        <v>9.1999999999999993</v>
      </c>
      <c r="D2407" s="2">
        <v>8.9055999999999997</v>
      </c>
      <c r="E2407" s="2">
        <v>17718</v>
      </c>
      <c r="F2407" s="2">
        <v>9.2449999999999992</v>
      </c>
      <c r="G2407" s="2">
        <v>163802.91</v>
      </c>
      <c r="H2407" s="21">
        <f t="shared" si="37"/>
        <v>-1.1817445434471486E-2</v>
      </c>
      <c r="I2407" s="13"/>
      <c r="J2407" s="13"/>
      <c r="K2407" s="13"/>
    </row>
    <row r="2408" spans="2:11" ht="13.5" x14ac:dyDescent="0.35">
      <c r="B2408" s="3">
        <v>45506</v>
      </c>
      <c r="C2408" s="2">
        <v>9.3000000000000007</v>
      </c>
      <c r="D2408" s="2">
        <v>9.0023999999999997</v>
      </c>
      <c r="E2408" s="2">
        <v>10680</v>
      </c>
      <c r="F2408" s="2">
        <v>9.26</v>
      </c>
      <c r="G2408" s="2">
        <v>98896.8</v>
      </c>
      <c r="H2408" s="21">
        <f t="shared" si="37"/>
        <v>1.0869565217391304E-2</v>
      </c>
      <c r="I2408" s="13"/>
      <c r="J2408" s="13"/>
      <c r="K2408" s="13"/>
    </row>
    <row r="2409" spans="2:11" ht="13.5" x14ac:dyDescent="0.35">
      <c r="B2409" s="3">
        <v>45509</v>
      </c>
      <c r="C2409" s="2">
        <v>9.4499999999999993</v>
      </c>
      <c r="D2409" s="2">
        <v>9.1476000000000006</v>
      </c>
      <c r="E2409" s="2">
        <v>2577</v>
      </c>
      <c r="F2409" s="2">
        <v>9.3049999999999997</v>
      </c>
      <c r="G2409" s="2">
        <v>23978.985000000001</v>
      </c>
      <c r="H2409" s="21">
        <f t="shared" si="37"/>
        <v>1.6129032258064616E-2</v>
      </c>
      <c r="I2409" s="13"/>
      <c r="J2409" s="13"/>
      <c r="K2409" s="13"/>
    </row>
    <row r="2410" spans="2:11" ht="13.5" x14ac:dyDescent="0.35">
      <c r="B2410" s="3">
        <v>45510</v>
      </c>
      <c r="C2410" s="2">
        <v>9.3000000000000007</v>
      </c>
      <c r="D2410" s="2">
        <v>9.0023999999999997</v>
      </c>
      <c r="E2410" s="2">
        <v>5130</v>
      </c>
      <c r="F2410" s="2">
        <v>9.3059999999999992</v>
      </c>
      <c r="G2410" s="2">
        <v>47739.78</v>
      </c>
      <c r="H2410" s="21">
        <f t="shared" si="37"/>
        <v>-1.5873015873015969E-2</v>
      </c>
      <c r="I2410" s="13"/>
      <c r="J2410" s="13"/>
      <c r="K2410" s="13"/>
    </row>
    <row r="2411" spans="2:11" ht="13.5" x14ac:dyDescent="0.35">
      <c r="B2411" s="3">
        <v>45511</v>
      </c>
      <c r="C2411" s="2">
        <v>9.25</v>
      </c>
      <c r="D2411" s="2">
        <v>8.9540000000000006</v>
      </c>
      <c r="E2411" s="2">
        <v>2747</v>
      </c>
      <c r="F2411" s="2">
        <v>9.2590000000000003</v>
      </c>
      <c r="G2411" s="2">
        <v>25434.473000000002</v>
      </c>
      <c r="H2411" s="21">
        <f t="shared" si="37"/>
        <v>-5.3763440860214069E-3</v>
      </c>
      <c r="I2411" s="13"/>
      <c r="J2411" s="13"/>
      <c r="K2411" s="13"/>
    </row>
    <row r="2412" spans="2:11" ht="13.5" x14ac:dyDescent="0.35">
      <c r="B2412" s="3">
        <v>45512</v>
      </c>
      <c r="C2412" s="2">
        <v>9.3000000000000007</v>
      </c>
      <c r="D2412" s="2">
        <v>9.0023999999999997</v>
      </c>
      <c r="E2412" s="2">
        <v>8729</v>
      </c>
      <c r="F2412" s="2">
        <v>9.2810000000000006</v>
      </c>
      <c r="G2412" s="2">
        <v>81013.849000000002</v>
      </c>
      <c r="H2412" s="21">
        <f t="shared" si="37"/>
        <v>5.405405405405306E-3</v>
      </c>
      <c r="I2412" s="13"/>
      <c r="J2412" s="13"/>
      <c r="K2412" s="13"/>
    </row>
    <row r="2413" spans="2:11" ht="13.5" x14ac:dyDescent="0.35">
      <c r="B2413" s="3">
        <v>45513</v>
      </c>
      <c r="C2413" s="2">
        <v>9.31</v>
      </c>
      <c r="D2413" s="2">
        <v>9.0121000000000002</v>
      </c>
      <c r="E2413" s="2">
        <v>3005</v>
      </c>
      <c r="F2413" s="2">
        <v>9.31</v>
      </c>
      <c r="G2413" s="2">
        <v>27976.55</v>
      </c>
      <c r="H2413" s="21">
        <f t="shared" si="37"/>
        <v>1.0774904469919673E-3</v>
      </c>
      <c r="I2413" s="13"/>
      <c r="J2413" s="13"/>
      <c r="K2413" s="13"/>
    </row>
    <row r="2414" spans="2:11" ht="13.5" x14ac:dyDescent="0.35">
      <c r="B2414" s="3">
        <v>45516</v>
      </c>
      <c r="C2414" s="2">
        <v>9.42</v>
      </c>
      <c r="D2414" s="2">
        <v>9.1186000000000007</v>
      </c>
      <c r="E2414" s="2">
        <v>771</v>
      </c>
      <c r="F2414" s="2">
        <v>9.3930000000000007</v>
      </c>
      <c r="G2414" s="2">
        <v>7242.0029999999997</v>
      </c>
      <c r="H2414" s="21">
        <f t="shared" si="37"/>
        <v>1.1817445434471486E-2</v>
      </c>
      <c r="I2414" s="13"/>
      <c r="J2414" s="13"/>
      <c r="K2414" s="13"/>
    </row>
    <row r="2415" spans="2:11" ht="13.5" x14ac:dyDescent="0.35">
      <c r="B2415" s="3">
        <v>45518</v>
      </c>
      <c r="C2415" s="2">
        <v>9.4</v>
      </c>
      <c r="D2415" s="2">
        <v>9.0991999999999997</v>
      </c>
      <c r="E2415" s="2">
        <v>9566</v>
      </c>
      <c r="F2415" s="2">
        <v>9.4019999999999992</v>
      </c>
      <c r="G2415" s="2">
        <v>89939.532000000007</v>
      </c>
      <c r="H2415" s="21">
        <f t="shared" si="37"/>
        <v>-2.1275195753735188E-3</v>
      </c>
      <c r="I2415" s="13"/>
      <c r="J2415" s="13"/>
      <c r="K2415" s="13"/>
    </row>
    <row r="2416" spans="2:11" ht="13.5" x14ac:dyDescent="0.35">
      <c r="B2416" s="3">
        <v>45519</v>
      </c>
      <c r="C2416" s="2">
        <v>9.5399999999999991</v>
      </c>
      <c r="D2416" s="2">
        <v>9.2347000000000001</v>
      </c>
      <c r="E2416" s="2">
        <v>6210</v>
      </c>
      <c r="F2416" s="2">
        <v>9.4670000000000005</v>
      </c>
      <c r="G2416" s="2">
        <v>58790.07</v>
      </c>
      <c r="H2416" s="21">
        <f t="shared" si="37"/>
        <v>1.489141902584847E-2</v>
      </c>
      <c r="I2416" s="13"/>
      <c r="J2416" s="13"/>
      <c r="K2416" s="13"/>
    </row>
    <row r="2417" spans="2:11" ht="13.5" x14ac:dyDescent="0.35">
      <c r="B2417" s="3">
        <v>45520</v>
      </c>
      <c r="C2417" s="2">
        <v>9.65</v>
      </c>
      <c r="D2417" s="2">
        <v>9.3412000000000006</v>
      </c>
      <c r="E2417" s="2">
        <v>17514</v>
      </c>
      <c r="F2417" s="2">
        <v>9.6020000000000003</v>
      </c>
      <c r="G2417" s="2">
        <v>168169.42800000001</v>
      </c>
      <c r="H2417" s="21">
        <f t="shared" si="37"/>
        <v>1.153258903916754E-2</v>
      </c>
      <c r="I2417" s="13"/>
      <c r="J2417" s="13"/>
      <c r="K2417" s="13"/>
    </row>
    <row r="2418" spans="2:11" ht="13.5" x14ac:dyDescent="0.35">
      <c r="B2418" s="3">
        <v>45523</v>
      </c>
      <c r="C2418" s="2">
        <v>9.69</v>
      </c>
      <c r="D2418" s="2">
        <v>9.3798999999999992</v>
      </c>
      <c r="E2418" s="2">
        <v>8505</v>
      </c>
      <c r="F2418" s="2">
        <v>9.6739999999999995</v>
      </c>
      <c r="G2418" s="2">
        <v>82277.37</v>
      </c>
      <c r="H2418" s="21">
        <f t="shared" si="37"/>
        <v>4.1429366676656769E-3</v>
      </c>
      <c r="I2418" s="13"/>
      <c r="J2418" s="13"/>
      <c r="K2418" s="13"/>
    </row>
    <row r="2419" spans="2:11" ht="13.5" x14ac:dyDescent="0.35">
      <c r="B2419" s="3">
        <v>45524</v>
      </c>
      <c r="C2419" s="2">
        <v>9.6</v>
      </c>
      <c r="D2419" s="2">
        <v>9.2927999999999997</v>
      </c>
      <c r="E2419" s="2">
        <v>13086</v>
      </c>
      <c r="F2419" s="2">
        <v>9.6219999999999999</v>
      </c>
      <c r="G2419" s="2">
        <v>125913.492</v>
      </c>
      <c r="H2419" s="21">
        <f t="shared" si="37"/>
        <v>-9.2858132815914363E-3</v>
      </c>
      <c r="I2419" s="13"/>
      <c r="J2419" s="13"/>
      <c r="K2419" s="13"/>
    </row>
    <row r="2420" spans="2:11" ht="13.5" x14ac:dyDescent="0.35">
      <c r="B2420" s="3">
        <v>45525</v>
      </c>
      <c r="C2420" s="2">
        <v>9.6</v>
      </c>
      <c r="D2420" s="2">
        <v>9.2927999999999997</v>
      </c>
      <c r="E2420" s="2">
        <v>10174</v>
      </c>
      <c r="F2420" s="2">
        <v>9.593</v>
      </c>
      <c r="G2420" s="2">
        <v>97599.182000000001</v>
      </c>
      <c r="H2420" s="21">
        <f t="shared" si="37"/>
        <v>0</v>
      </c>
      <c r="I2420" s="13"/>
      <c r="J2420" s="13"/>
      <c r="K2420" s="13"/>
    </row>
    <row r="2421" spans="2:11" ht="13.5" x14ac:dyDescent="0.35">
      <c r="B2421" s="3">
        <v>45526</v>
      </c>
      <c r="C2421" s="2">
        <v>9.57</v>
      </c>
      <c r="D2421" s="2">
        <v>9.2637999999999998</v>
      </c>
      <c r="E2421" s="2">
        <v>20343</v>
      </c>
      <c r="F2421" s="2">
        <v>9.609</v>
      </c>
      <c r="G2421" s="2">
        <v>195475.88699999999</v>
      </c>
      <c r="H2421" s="21">
        <f t="shared" si="37"/>
        <v>-3.1206955922864921E-3</v>
      </c>
      <c r="I2421" s="13"/>
      <c r="J2421" s="13"/>
      <c r="K2421" s="13"/>
    </row>
    <row r="2422" spans="2:11" ht="13.5" x14ac:dyDescent="0.35">
      <c r="B2422" s="3">
        <v>45527</v>
      </c>
      <c r="C2422" s="2">
        <v>9.57</v>
      </c>
      <c r="D2422" s="2">
        <v>9.2637999999999998</v>
      </c>
      <c r="E2422" s="2">
        <v>3818</v>
      </c>
      <c r="F2422" s="2">
        <v>9.5559999999999992</v>
      </c>
      <c r="G2422" s="2">
        <v>36484.807999999997</v>
      </c>
      <c r="H2422" s="21">
        <f t="shared" si="37"/>
        <v>0</v>
      </c>
      <c r="I2422" s="13"/>
      <c r="J2422" s="13"/>
      <c r="K2422" s="13"/>
    </row>
    <row r="2423" spans="2:11" ht="13.5" x14ac:dyDescent="0.35">
      <c r="B2423" s="3">
        <v>45530</v>
      </c>
      <c r="C2423" s="2">
        <v>9.4600000000000009</v>
      </c>
      <c r="D2423" s="2">
        <v>9.1572999999999993</v>
      </c>
      <c r="E2423" s="2">
        <v>981</v>
      </c>
      <c r="F2423" s="2">
        <v>9.4480000000000004</v>
      </c>
      <c r="G2423" s="2">
        <v>9268.4879999999994</v>
      </c>
      <c r="H2423" s="21">
        <f t="shared" si="37"/>
        <v>-1.1496362183985026E-2</v>
      </c>
      <c r="I2423" s="13"/>
      <c r="J2423" s="13"/>
      <c r="K2423" s="13"/>
    </row>
    <row r="2424" spans="2:11" ht="13.5" x14ac:dyDescent="0.35">
      <c r="B2424" s="3">
        <v>45531</v>
      </c>
      <c r="C2424" s="2">
        <v>9.3699999999999992</v>
      </c>
      <c r="D2424" s="2">
        <v>9.0701999999999998</v>
      </c>
      <c r="E2424" s="2">
        <v>1307</v>
      </c>
      <c r="F2424" s="2">
        <v>9.3510000000000009</v>
      </c>
      <c r="G2424" s="2">
        <v>12221.757</v>
      </c>
      <c r="H2424" s="21">
        <f t="shared" si="37"/>
        <v>-9.5115372435105889E-3</v>
      </c>
      <c r="I2424" s="13"/>
      <c r="J2424" s="13"/>
      <c r="K2424" s="13"/>
    </row>
    <row r="2425" spans="2:11" ht="13.5" x14ac:dyDescent="0.35">
      <c r="B2425" s="3">
        <v>45532</v>
      </c>
      <c r="C2425" s="2">
        <v>9.4499999999999993</v>
      </c>
      <c r="D2425" s="2">
        <v>9.1476000000000006</v>
      </c>
      <c r="E2425" s="2">
        <v>1189</v>
      </c>
      <c r="F2425" s="2">
        <v>9.4290000000000003</v>
      </c>
      <c r="G2425" s="2">
        <v>11211.081</v>
      </c>
      <c r="H2425" s="21">
        <f t="shared" si="37"/>
        <v>8.5334391744394614E-3</v>
      </c>
      <c r="I2425" s="13"/>
      <c r="J2425" s="13"/>
      <c r="K2425" s="13"/>
    </row>
    <row r="2426" spans="2:11" ht="13.5" x14ac:dyDescent="0.35">
      <c r="B2426" s="3">
        <v>45533</v>
      </c>
      <c r="C2426" s="2">
        <v>9.4600000000000009</v>
      </c>
      <c r="D2426" s="2">
        <v>9.1572999999999993</v>
      </c>
      <c r="E2426" s="2">
        <v>6048</v>
      </c>
      <c r="F2426" s="2">
        <v>9.4410000000000007</v>
      </c>
      <c r="G2426" s="2">
        <v>57099.167999999998</v>
      </c>
      <c r="H2426" s="21">
        <f t="shared" si="37"/>
        <v>1.0603874240236466E-3</v>
      </c>
      <c r="I2426" s="13"/>
      <c r="J2426" s="13"/>
      <c r="K2426" s="13"/>
    </row>
    <row r="2427" spans="2:11" ht="13.5" x14ac:dyDescent="0.35">
      <c r="B2427" s="3">
        <v>45534</v>
      </c>
      <c r="C2427" s="2">
        <v>9.4499999999999993</v>
      </c>
      <c r="D2427" s="2">
        <v>9.1476000000000006</v>
      </c>
      <c r="E2427" s="2">
        <v>3994</v>
      </c>
      <c r="F2427" s="2">
        <v>9.4060000000000006</v>
      </c>
      <c r="G2427" s="2">
        <v>37567.563999999998</v>
      </c>
      <c r="H2427" s="21">
        <f t="shared" si="37"/>
        <v>-1.0592641935940408E-3</v>
      </c>
      <c r="I2427" s="13"/>
      <c r="J2427" s="13"/>
      <c r="K2427" s="13"/>
    </row>
    <row r="2428" spans="2:11" ht="13.5" x14ac:dyDescent="0.35">
      <c r="B2428" s="3">
        <v>45537</v>
      </c>
      <c r="C2428" s="2">
        <v>9.44</v>
      </c>
      <c r="D2428" s="2">
        <v>9.1379000000000001</v>
      </c>
      <c r="E2428" s="2">
        <v>2776</v>
      </c>
      <c r="F2428" s="2">
        <v>9.3989999999999991</v>
      </c>
      <c r="G2428" s="2">
        <v>26091.624</v>
      </c>
      <c r="H2428" s="21">
        <f t="shared" si="37"/>
        <v>-1.0603874240238407E-3</v>
      </c>
      <c r="I2428" s="13"/>
      <c r="J2428" s="13"/>
      <c r="K2428" s="13"/>
    </row>
    <row r="2429" spans="2:11" ht="13.5" x14ac:dyDescent="0.35">
      <c r="B2429" s="3">
        <v>45538</v>
      </c>
      <c r="C2429" s="2">
        <v>9.4</v>
      </c>
      <c r="D2429" s="2">
        <v>9.0991999999999997</v>
      </c>
      <c r="E2429" s="2">
        <v>3129</v>
      </c>
      <c r="F2429" s="2">
        <v>9.4030000000000005</v>
      </c>
      <c r="G2429" s="2">
        <v>29421.987000000001</v>
      </c>
      <c r="H2429" s="21">
        <f t="shared" si="37"/>
        <v>-4.235108723010801E-3</v>
      </c>
      <c r="I2429" s="13"/>
      <c r="J2429" s="13"/>
      <c r="K2429" s="13"/>
    </row>
    <row r="2430" spans="2:11" ht="13.5" x14ac:dyDescent="0.35">
      <c r="B2430" s="3">
        <v>45539</v>
      </c>
      <c r="C2430" s="2">
        <v>9.36</v>
      </c>
      <c r="D2430" s="2">
        <v>9.0604999999999993</v>
      </c>
      <c r="E2430" s="2">
        <v>11245</v>
      </c>
      <c r="F2430" s="2">
        <v>9.3070000000000004</v>
      </c>
      <c r="G2430" s="2">
        <v>104657.215</v>
      </c>
      <c r="H2430" s="21">
        <f t="shared" si="37"/>
        <v>-4.2531211535080451E-3</v>
      </c>
      <c r="I2430" s="13"/>
      <c r="J2430" s="13"/>
      <c r="K2430" s="13"/>
    </row>
    <row r="2431" spans="2:11" ht="13.5" x14ac:dyDescent="0.35">
      <c r="B2431" s="3">
        <v>45540</v>
      </c>
      <c r="C2431" s="2">
        <v>9.6300000000000008</v>
      </c>
      <c r="D2431" s="2">
        <v>9.3217999999999996</v>
      </c>
      <c r="E2431" s="2">
        <v>37319</v>
      </c>
      <c r="F2431" s="2">
        <v>9.6460000000000008</v>
      </c>
      <c r="G2431" s="2">
        <v>359979.07400000002</v>
      </c>
      <c r="H2431" s="21">
        <f t="shared" si="37"/>
        <v>2.8839468020528704E-2</v>
      </c>
      <c r="I2431" s="13"/>
      <c r="J2431" s="13"/>
      <c r="K2431" s="13"/>
    </row>
    <row r="2432" spans="2:11" ht="13.5" x14ac:dyDescent="0.35">
      <c r="B2432" s="3">
        <v>45541</v>
      </c>
      <c r="C2432" s="2">
        <v>9.6</v>
      </c>
      <c r="D2432" s="2">
        <v>9.2927999999999997</v>
      </c>
      <c r="E2432" s="2">
        <v>5688</v>
      </c>
      <c r="F2432" s="2">
        <v>9.5869999999999997</v>
      </c>
      <c r="G2432" s="2">
        <v>54530.856</v>
      </c>
      <c r="H2432" s="21">
        <f t="shared" si="37"/>
        <v>-3.1109871484048053E-3</v>
      </c>
      <c r="I2432" s="13"/>
      <c r="J2432" s="13"/>
      <c r="K2432" s="13"/>
    </row>
    <row r="2433" spans="2:11" ht="13.5" x14ac:dyDescent="0.35">
      <c r="B2433" s="3">
        <v>45544</v>
      </c>
      <c r="C2433" s="2">
        <v>9.81</v>
      </c>
      <c r="D2433" s="2">
        <v>9.4961000000000002</v>
      </c>
      <c r="E2433" s="2">
        <v>33999</v>
      </c>
      <c r="F2433" s="2">
        <v>9.7200000000000006</v>
      </c>
      <c r="G2433" s="2">
        <v>330470.28000000003</v>
      </c>
      <c r="H2433" s="21">
        <f t="shared" si="37"/>
        <v>2.1877152203856803E-2</v>
      </c>
      <c r="I2433" s="13"/>
      <c r="J2433" s="13"/>
      <c r="K2433" s="13"/>
    </row>
    <row r="2434" spans="2:11" ht="13.5" x14ac:dyDescent="0.35">
      <c r="B2434" s="3">
        <v>45545</v>
      </c>
      <c r="C2434" s="2">
        <v>9.8000000000000007</v>
      </c>
      <c r="D2434" s="2">
        <v>9.4863999999999997</v>
      </c>
      <c r="E2434" s="2">
        <v>24185</v>
      </c>
      <c r="F2434" s="2">
        <v>9.7929999999999993</v>
      </c>
      <c r="G2434" s="2">
        <v>236843.70499999999</v>
      </c>
      <c r="H2434" s="21">
        <f t="shared" si="37"/>
        <v>-1.0214719727046351E-3</v>
      </c>
      <c r="I2434" s="13"/>
      <c r="J2434" s="13"/>
      <c r="K2434" s="13"/>
    </row>
    <row r="2435" spans="2:11" ht="13.5" x14ac:dyDescent="0.35">
      <c r="B2435" s="3">
        <v>45546</v>
      </c>
      <c r="C2435" s="2">
        <v>9.75</v>
      </c>
      <c r="D2435" s="2">
        <v>9.4380000000000006</v>
      </c>
      <c r="E2435" s="2">
        <v>8658</v>
      </c>
      <c r="F2435" s="2">
        <v>9.7639999999999993</v>
      </c>
      <c r="G2435" s="2">
        <v>84536.712</v>
      </c>
      <c r="H2435" s="21">
        <f t="shared" si="37"/>
        <v>-5.1020408163264374E-3</v>
      </c>
      <c r="I2435" s="13"/>
      <c r="J2435" s="13"/>
      <c r="K2435" s="13"/>
    </row>
    <row r="2436" spans="2:11" ht="13.5" x14ac:dyDescent="0.35">
      <c r="B2436" s="3">
        <v>45547</v>
      </c>
      <c r="C2436" s="2">
        <v>9.74</v>
      </c>
      <c r="D2436" s="2">
        <v>9.4283000000000001</v>
      </c>
      <c r="E2436" s="2">
        <v>22554</v>
      </c>
      <c r="F2436" s="2">
        <v>9.7219999999999995</v>
      </c>
      <c r="G2436" s="2">
        <v>219269.98800000001</v>
      </c>
      <c r="H2436" s="21">
        <f t="shared" si="37"/>
        <v>-1.027760118669261E-3</v>
      </c>
      <c r="I2436" s="13"/>
      <c r="J2436" s="13"/>
      <c r="K2436" s="13"/>
    </row>
    <row r="2437" spans="2:11" ht="13.5" x14ac:dyDescent="0.35">
      <c r="B2437" s="3">
        <v>45548</v>
      </c>
      <c r="C2437" s="2">
        <v>9.74</v>
      </c>
      <c r="D2437" s="2">
        <v>9.4283000000000001</v>
      </c>
      <c r="E2437" s="2">
        <v>6215</v>
      </c>
      <c r="F2437" s="2">
        <v>9.6669999999999998</v>
      </c>
      <c r="G2437" s="2">
        <v>60080.404999999999</v>
      </c>
      <c r="H2437" s="21">
        <f t="shared" si="37"/>
        <v>0</v>
      </c>
      <c r="I2437" s="13"/>
      <c r="J2437" s="13"/>
      <c r="K2437" s="13"/>
    </row>
    <row r="2438" spans="2:11" ht="13.5" x14ac:dyDescent="0.35">
      <c r="B2438" s="3">
        <v>45551</v>
      </c>
      <c r="C2438" s="2">
        <v>9.74</v>
      </c>
      <c r="D2438" s="2">
        <v>9.4283000000000001</v>
      </c>
      <c r="E2438" s="2">
        <v>11141</v>
      </c>
      <c r="F2438" s="2">
        <v>9.7219999999999995</v>
      </c>
      <c r="G2438" s="2">
        <v>108312.802</v>
      </c>
      <c r="H2438" s="21">
        <f t="shared" si="37"/>
        <v>0</v>
      </c>
      <c r="I2438" s="13"/>
      <c r="J2438" s="13"/>
      <c r="K2438" s="13"/>
    </row>
    <row r="2439" spans="2:11" ht="13.5" x14ac:dyDescent="0.35">
      <c r="B2439" s="3">
        <v>45552</v>
      </c>
      <c r="C2439" s="2">
        <v>9.7899999999999991</v>
      </c>
      <c r="D2439" s="2">
        <v>9.4766999999999992</v>
      </c>
      <c r="E2439" s="2">
        <v>4074</v>
      </c>
      <c r="F2439" s="2">
        <v>9.7769999999999992</v>
      </c>
      <c r="G2439" s="2">
        <v>39831.498</v>
      </c>
      <c r="H2439" s="21">
        <f t="shared" ref="H2439:H2502" si="38">(D2439-D2438)/D2438</f>
        <v>5.133481115365348E-3</v>
      </c>
      <c r="I2439" s="13"/>
      <c r="J2439" s="13"/>
      <c r="K2439" s="13"/>
    </row>
    <row r="2440" spans="2:11" ht="13.5" x14ac:dyDescent="0.35">
      <c r="B2440" s="3">
        <v>45553</v>
      </c>
      <c r="C2440" s="2">
        <v>9.7200000000000006</v>
      </c>
      <c r="D2440" s="2">
        <v>9.4090000000000007</v>
      </c>
      <c r="E2440" s="2">
        <v>14162</v>
      </c>
      <c r="F2440" s="2">
        <v>9.7070000000000007</v>
      </c>
      <c r="G2440" s="2">
        <v>137470.53400000001</v>
      </c>
      <c r="H2440" s="21">
        <f t="shared" si="38"/>
        <v>-7.1438369896692465E-3</v>
      </c>
      <c r="I2440" s="13"/>
      <c r="J2440" s="13"/>
      <c r="K2440" s="13"/>
    </row>
    <row r="2441" spans="2:11" ht="13.5" x14ac:dyDescent="0.35">
      <c r="B2441" s="3">
        <v>45554</v>
      </c>
      <c r="C2441" s="2">
        <v>9.69</v>
      </c>
      <c r="D2441" s="2">
        <v>9.3798999999999992</v>
      </c>
      <c r="E2441" s="2">
        <v>28667</v>
      </c>
      <c r="F2441" s="2">
        <v>9.6890000000000001</v>
      </c>
      <c r="G2441" s="2">
        <v>277754.56300000002</v>
      </c>
      <c r="H2441" s="21">
        <f t="shared" si="38"/>
        <v>-3.0927835051547939E-3</v>
      </c>
      <c r="I2441" s="13"/>
      <c r="J2441" s="13"/>
      <c r="K2441" s="13"/>
    </row>
    <row r="2442" spans="2:11" ht="13.5" x14ac:dyDescent="0.35">
      <c r="B2442" s="3">
        <v>45555</v>
      </c>
      <c r="C2442" s="2">
        <v>9.69</v>
      </c>
      <c r="D2442" s="2">
        <v>9.3798999999999992</v>
      </c>
      <c r="E2442" s="2">
        <v>3955</v>
      </c>
      <c r="F2442" s="2">
        <v>9.6720000000000006</v>
      </c>
      <c r="G2442" s="2">
        <v>38252.76</v>
      </c>
      <c r="H2442" s="21">
        <f t="shared" si="38"/>
        <v>0</v>
      </c>
      <c r="I2442" s="13"/>
      <c r="J2442" s="13"/>
      <c r="K2442" s="13"/>
    </row>
    <row r="2443" spans="2:11" ht="13.5" x14ac:dyDescent="0.35">
      <c r="B2443" s="3">
        <v>45558</v>
      </c>
      <c r="C2443" s="2">
        <v>9.6</v>
      </c>
      <c r="D2443" s="2">
        <v>9.2927999999999997</v>
      </c>
      <c r="E2443" s="2">
        <v>11300</v>
      </c>
      <c r="F2443" s="2">
        <v>9.6470000000000002</v>
      </c>
      <c r="G2443" s="2">
        <v>109011.1</v>
      </c>
      <c r="H2443" s="21">
        <f t="shared" si="38"/>
        <v>-9.2858132815914363E-3</v>
      </c>
      <c r="I2443" s="13"/>
      <c r="J2443" s="13"/>
      <c r="K2443" s="13"/>
    </row>
    <row r="2444" spans="2:11" ht="13.5" x14ac:dyDescent="0.35">
      <c r="B2444" s="3">
        <v>45559</v>
      </c>
      <c r="C2444" s="2">
        <v>9.6999999999999993</v>
      </c>
      <c r="D2444" s="2">
        <v>9.3895999999999997</v>
      </c>
      <c r="E2444" s="2">
        <v>13384</v>
      </c>
      <c r="F2444" s="2">
        <v>9.673</v>
      </c>
      <c r="G2444" s="2">
        <v>129463.432</v>
      </c>
      <c r="H2444" s="21">
        <f t="shared" si="38"/>
        <v>1.0416666666666666E-2</v>
      </c>
      <c r="I2444" s="13"/>
      <c r="J2444" s="13"/>
      <c r="K2444" s="13"/>
    </row>
    <row r="2445" spans="2:11" ht="13.5" x14ac:dyDescent="0.35">
      <c r="B2445" s="3">
        <v>45560</v>
      </c>
      <c r="C2445" s="2">
        <v>9.84</v>
      </c>
      <c r="D2445" s="2">
        <v>9.5251000000000001</v>
      </c>
      <c r="E2445" s="2">
        <v>30167</v>
      </c>
      <c r="F2445" s="2">
        <v>9.7409999999999997</v>
      </c>
      <c r="G2445" s="2">
        <v>293856.74699999997</v>
      </c>
      <c r="H2445" s="21">
        <f t="shared" si="38"/>
        <v>1.4430859674533569E-2</v>
      </c>
      <c r="I2445" s="13"/>
      <c r="J2445" s="13"/>
      <c r="K2445" s="13"/>
    </row>
    <row r="2446" spans="2:11" ht="13.5" x14ac:dyDescent="0.35">
      <c r="B2446" s="3">
        <v>45561</v>
      </c>
      <c r="C2446" s="2">
        <v>9.9</v>
      </c>
      <c r="D2446" s="2">
        <v>9.5831999999999997</v>
      </c>
      <c r="E2446" s="2">
        <v>23783</v>
      </c>
      <c r="F2446" s="2">
        <v>9.8559999999999999</v>
      </c>
      <c r="G2446" s="2">
        <v>234405.24799999999</v>
      </c>
      <c r="H2446" s="21">
        <f t="shared" si="38"/>
        <v>6.0996734942414879E-3</v>
      </c>
      <c r="I2446" s="13"/>
      <c r="J2446" s="13"/>
      <c r="K2446" s="13"/>
    </row>
    <row r="2447" spans="2:11" ht="13.5" x14ac:dyDescent="0.35">
      <c r="B2447" s="3">
        <v>45562</v>
      </c>
      <c r="C2447" s="2">
        <v>10.029999999999999</v>
      </c>
      <c r="D2447" s="2">
        <v>9.7089999999999996</v>
      </c>
      <c r="E2447" s="2">
        <v>54556</v>
      </c>
      <c r="F2447" s="2">
        <v>9.9440000000000008</v>
      </c>
      <c r="G2447" s="2">
        <v>542504.86399999994</v>
      </c>
      <c r="H2447" s="21">
        <f t="shared" si="38"/>
        <v>1.3127139160197003E-2</v>
      </c>
      <c r="I2447" s="13"/>
      <c r="J2447" s="13"/>
      <c r="K2447" s="13"/>
    </row>
    <row r="2448" spans="2:11" ht="13.5" x14ac:dyDescent="0.35">
      <c r="B2448" s="3">
        <v>45565</v>
      </c>
      <c r="C2448" s="2">
        <v>10.1</v>
      </c>
      <c r="D2448" s="2">
        <v>9.7767999999999997</v>
      </c>
      <c r="E2448" s="2">
        <v>26026</v>
      </c>
      <c r="F2448" s="2">
        <v>10.122</v>
      </c>
      <c r="G2448" s="2">
        <v>263435.17200000002</v>
      </c>
      <c r="H2448" s="21">
        <f t="shared" si="38"/>
        <v>6.98321145329077E-3</v>
      </c>
      <c r="I2448" s="13"/>
      <c r="J2448" s="13"/>
      <c r="K2448" s="13"/>
    </row>
    <row r="2449" spans="2:11" ht="13.5" x14ac:dyDescent="0.35">
      <c r="B2449" s="3">
        <v>45566</v>
      </c>
      <c r="C2449" s="2">
        <v>10.3</v>
      </c>
      <c r="D2449" s="2">
        <v>9.9703999999999997</v>
      </c>
      <c r="E2449" s="2">
        <v>88820</v>
      </c>
      <c r="F2449" s="2">
        <v>10.278</v>
      </c>
      <c r="G2449" s="2">
        <v>912891.96</v>
      </c>
      <c r="H2449" s="21">
        <f t="shared" si="38"/>
        <v>1.9801980198019802E-2</v>
      </c>
      <c r="I2449" s="13"/>
      <c r="J2449" s="13"/>
      <c r="K2449" s="13"/>
    </row>
    <row r="2450" spans="2:11" ht="13.5" x14ac:dyDescent="0.35">
      <c r="B2450" s="3">
        <v>45567</v>
      </c>
      <c r="C2450" s="2">
        <v>10.24</v>
      </c>
      <c r="D2450" s="2">
        <v>9.9123000000000001</v>
      </c>
      <c r="E2450" s="2">
        <v>20961</v>
      </c>
      <c r="F2450" s="2">
        <v>10.224</v>
      </c>
      <c r="G2450" s="2">
        <v>214305.264</v>
      </c>
      <c r="H2450" s="21">
        <f t="shared" si="38"/>
        <v>-5.8272486560217839E-3</v>
      </c>
      <c r="I2450" s="13"/>
      <c r="J2450" s="13"/>
      <c r="K2450" s="13"/>
    </row>
    <row r="2451" spans="2:11" ht="13.5" x14ac:dyDescent="0.35">
      <c r="B2451" s="3">
        <v>45568</v>
      </c>
      <c r="C2451" s="2">
        <v>10.220000000000001</v>
      </c>
      <c r="D2451" s="2">
        <v>9.8930000000000007</v>
      </c>
      <c r="E2451" s="2">
        <v>36350</v>
      </c>
      <c r="F2451" s="2">
        <v>10.186999999999999</v>
      </c>
      <c r="G2451" s="2">
        <v>370297.45</v>
      </c>
      <c r="H2451" s="21">
        <f t="shared" si="38"/>
        <v>-1.9470758552504897E-3</v>
      </c>
      <c r="I2451" s="13"/>
      <c r="J2451" s="13"/>
      <c r="K2451" s="13"/>
    </row>
    <row r="2452" spans="2:11" ht="13.5" x14ac:dyDescent="0.35">
      <c r="B2452" s="3">
        <v>45569</v>
      </c>
      <c r="C2452" s="2">
        <v>10.19</v>
      </c>
      <c r="D2452" s="2">
        <v>9.8638999999999992</v>
      </c>
      <c r="E2452" s="2">
        <v>48298</v>
      </c>
      <c r="F2452" s="2">
        <v>10.161</v>
      </c>
      <c r="G2452" s="2">
        <v>490755.978</v>
      </c>
      <c r="H2452" s="21">
        <f t="shared" si="38"/>
        <v>-2.9414737693319979E-3</v>
      </c>
      <c r="I2452" s="13"/>
      <c r="J2452" s="13"/>
      <c r="K2452" s="13"/>
    </row>
    <row r="2453" spans="2:11" ht="13.5" x14ac:dyDescent="0.35">
      <c r="B2453" s="3">
        <v>45572</v>
      </c>
      <c r="C2453" s="2">
        <v>10.1</v>
      </c>
      <c r="D2453" s="2">
        <v>9.7767999999999997</v>
      </c>
      <c r="E2453" s="2">
        <v>21064</v>
      </c>
      <c r="F2453" s="2">
        <v>10.145</v>
      </c>
      <c r="G2453" s="2">
        <v>213694.28</v>
      </c>
      <c r="H2453" s="21">
        <f t="shared" si="38"/>
        <v>-8.8301787325499575E-3</v>
      </c>
      <c r="I2453" s="13"/>
      <c r="J2453" s="13"/>
      <c r="K2453" s="13"/>
    </row>
    <row r="2454" spans="2:11" ht="13.5" x14ac:dyDescent="0.35">
      <c r="B2454" s="3">
        <v>45573</v>
      </c>
      <c r="C2454" s="2">
        <v>10.15</v>
      </c>
      <c r="D2454" s="2">
        <v>9.8252000000000006</v>
      </c>
      <c r="E2454" s="2">
        <v>69172</v>
      </c>
      <c r="F2454" s="2">
        <v>10.085000000000001</v>
      </c>
      <c r="G2454" s="2">
        <v>697599.62</v>
      </c>
      <c r="H2454" s="21">
        <f t="shared" si="38"/>
        <v>4.9504950495050416E-3</v>
      </c>
      <c r="I2454" s="13"/>
      <c r="J2454" s="13"/>
      <c r="K2454" s="13"/>
    </row>
    <row r="2455" spans="2:11" ht="13.5" x14ac:dyDescent="0.35">
      <c r="B2455" s="3">
        <v>45574</v>
      </c>
      <c r="C2455" s="2">
        <v>10.18</v>
      </c>
      <c r="D2455" s="2">
        <v>9.8542000000000005</v>
      </c>
      <c r="E2455" s="2">
        <v>20657</v>
      </c>
      <c r="F2455" s="2">
        <v>10.134</v>
      </c>
      <c r="G2455" s="2">
        <v>209338.038</v>
      </c>
      <c r="H2455" s="21">
        <f t="shared" si="38"/>
        <v>2.9515938606847611E-3</v>
      </c>
      <c r="I2455" s="13"/>
      <c r="J2455" s="13"/>
      <c r="K2455" s="13"/>
    </row>
    <row r="2456" spans="2:11" ht="13.5" x14ac:dyDescent="0.35">
      <c r="B2456" s="3">
        <v>45575</v>
      </c>
      <c r="C2456" s="2">
        <v>10.3</v>
      </c>
      <c r="D2456" s="2">
        <v>9.9703999999999997</v>
      </c>
      <c r="E2456" s="2">
        <v>22309</v>
      </c>
      <c r="F2456" s="2">
        <v>10.225</v>
      </c>
      <c r="G2456" s="2">
        <v>228109.52499999999</v>
      </c>
      <c r="H2456" s="21">
        <f t="shared" si="38"/>
        <v>1.1791926285238698E-2</v>
      </c>
      <c r="I2456" s="13"/>
      <c r="J2456" s="13"/>
      <c r="K2456" s="13"/>
    </row>
    <row r="2457" spans="2:11" ht="13.5" x14ac:dyDescent="0.35">
      <c r="B2457" s="3">
        <v>45576</v>
      </c>
      <c r="C2457" s="2">
        <v>10.4</v>
      </c>
      <c r="D2457" s="2">
        <v>10.0672</v>
      </c>
      <c r="E2457" s="2">
        <v>100109</v>
      </c>
      <c r="F2457" s="2">
        <v>10.238</v>
      </c>
      <c r="G2457" s="2">
        <v>1024915.942</v>
      </c>
      <c r="H2457" s="21">
        <f t="shared" si="38"/>
        <v>9.7087378640776691E-3</v>
      </c>
      <c r="I2457" s="13"/>
      <c r="J2457" s="13"/>
      <c r="K2457" s="13"/>
    </row>
    <row r="2458" spans="2:11" ht="13.5" x14ac:dyDescent="0.35">
      <c r="B2458" s="3">
        <v>45579</v>
      </c>
      <c r="C2458" s="2">
        <v>10.36</v>
      </c>
      <c r="D2458" s="2">
        <v>10.028499999999999</v>
      </c>
      <c r="E2458" s="2">
        <v>5011</v>
      </c>
      <c r="F2458" s="2">
        <v>10.356</v>
      </c>
      <c r="G2458" s="2">
        <v>51893.915999999997</v>
      </c>
      <c r="H2458" s="21">
        <f t="shared" si="38"/>
        <v>-3.8441671964399636E-3</v>
      </c>
      <c r="I2458" s="13"/>
      <c r="J2458" s="13"/>
      <c r="K2458" s="13"/>
    </row>
    <row r="2459" spans="2:11" ht="13.5" x14ac:dyDescent="0.35">
      <c r="B2459" s="3">
        <v>45581</v>
      </c>
      <c r="C2459" s="2">
        <v>10.1</v>
      </c>
      <c r="D2459" s="2">
        <v>9.7767999999999997</v>
      </c>
      <c r="E2459" s="2">
        <v>40556</v>
      </c>
      <c r="F2459" s="2">
        <v>10.052</v>
      </c>
      <c r="G2459" s="2">
        <v>407668.91200000001</v>
      </c>
      <c r="H2459" s="21">
        <f t="shared" si="38"/>
        <v>-2.5098469362317355E-2</v>
      </c>
      <c r="I2459" s="13"/>
      <c r="J2459" s="13"/>
      <c r="K2459" s="13"/>
    </row>
    <row r="2460" spans="2:11" ht="13.5" x14ac:dyDescent="0.35">
      <c r="B2460" s="3">
        <v>45582</v>
      </c>
      <c r="C2460" s="2">
        <v>10.220000000000001</v>
      </c>
      <c r="D2460" s="2">
        <v>9.8930000000000007</v>
      </c>
      <c r="E2460" s="2">
        <v>45209</v>
      </c>
      <c r="F2460" s="2">
        <v>10.183999999999999</v>
      </c>
      <c r="G2460" s="2">
        <v>460408.45600000001</v>
      </c>
      <c r="H2460" s="21">
        <f t="shared" si="38"/>
        <v>1.1885279437034713E-2</v>
      </c>
      <c r="I2460" s="13"/>
      <c r="J2460" s="13"/>
      <c r="K2460" s="13"/>
    </row>
    <row r="2461" spans="2:11" ht="13.5" x14ac:dyDescent="0.35">
      <c r="B2461" s="3">
        <v>45583</v>
      </c>
      <c r="C2461" s="2">
        <v>10.25</v>
      </c>
      <c r="D2461" s="2">
        <v>9.9220000000000006</v>
      </c>
      <c r="E2461" s="2">
        <v>18331</v>
      </c>
      <c r="F2461" s="2">
        <v>10.210000000000001</v>
      </c>
      <c r="G2461" s="2">
        <v>187159.51</v>
      </c>
      <c r="H2461" s="21">
        <f t="shared" si="38"/>
        <v>2.9313656120489146E-3</v>
      </c>
      <c r="I2461" s="13"/>
      <c r="J2461" s="13"/>
      <c r="K2461" s="13"/>
    </row>
    <row r="2462" spans="2:11" ht="13.5" x14ac:dyDescent="0.35">
      <c r="B2462" s="3">
        <v>45586</v>
      </c>
      <c r="C2462" s="2">
        <v>10.3</v>
      </c>
      <c r="D2462" s="2">
        <v>9.9703999999999997</v>
      </c>
      <c r="E2462" s="2">
        <v>14978</v>
      </c>
      <c r="F2462" s="2">
        <v>10.259</v>
      </c>
      <c r="G2462" s="2">
        <v>153659.302</v>
      </c>
      <c r="H2462" s="21">
        <f t="shared" si="38"/>
        <v>4.8780487804877147E-3</v>
      </c>
      <c r="I2462" s="13"/>
      <c r="J2462" s="13"/>
      <c r="K2462" s="13"/>
    </row>
    <row r="2463" spans="2:11" ht="13.5" x14ac:dyDescent="0.35">
      <c r="B2463" s="3">
        <v>45587</v>
      </c>
      <c r="C2463" s="2">
        <v>10.36</v>
      </c>
      <c r="D2463" s="2">
        <v>10.028499999999999</v>
      </c>
      <c r="E2463" s="2">
        <v>5705</v>
      </c>
      <c r="F2463" s="2">
        <v>10.371</v>
      </c>
      <c r="G2463" s="2">
        <v>59166.555</v>
      </c>
      <c r="H2463" s="21">
        <f t="shared" si="38"/>
        <v>5.8272486560217839E-3</v>
      </c>
      <c r="I2463" s="13"/>
      <c r="J2463" s="13"/>
      <c r="K2463" s="13"/>
    </row>
    <row r="2464" spans="2:11" ht="13.5" x14ac:dyDescent="0.35">
      <c r="B2464" s="3">
        <v>45588</v>
      </c>
      <c r="C2464" s="2">
        <v>10.3</v>
      </c>
      <c r="D2464" s="2">
        <v>9.9703999999999997</v>
      </c>
      <c r="E2464" s="2">
        <v>23810</v>
      </c>
      <c r="F2464" s="2">
        <v>10.292999999999999</v>
      </c>
      <c r="G2464" s="2">
        <v>245076.33</v>
      </c>
      <c r="H2464" s="21">
        <f t="shared" si="38"/>
        <v>-5.7934885576107695E-3</v>
      </c>
      <c r="I2464" s="13"/>
      <c r="J2464" s="13"/>
      <c r="K2464" s="13"/>
    </row>
    <row r="2465" spans="2:11" ht="13.5" x14ac:dyDescent="0.35">
      <c r="B2465" s="3">
        <v>45589</v>
      </c>
      <c r="C2465" s="2">
        <v>10.39</v>
      </c>
      <c r="D2465" s="2">
        <v>10.057499999999999</v>
      </c>
      <c r="E2465" s="2">
        <v>13699</v>
      </c>
      <c r="F2465" s="2">
        <v>10.345000000000001</v>
      </c>
      <c r="G2465" s="2">
        <v>141716.155</v>
      </c>
      <c r="H2465" s="21">
        <f t="shared" si="38"/>
        <v>8.7358581400946312E-3</v>
      </c>
      <c r="I2465" s="13"/>
      <c r="J2465" s="13"/>
      <c r="K2465" s="13"/>
    </row>
    <row r="2466" spans="2:11" ht="13.5" x14ac:dyDescent="0.35">
      <c r="B2466" s="3">
        <v>45590</v>
      </c>
      <c r="C2466" s="2">
        <v>10.199999999999999</v>
      </c>
      <c r="D2466" s="2">
        <v>9.8735999999999997</v>
      </c>
      <c r="E2466" s="2">
        <v>66531</v>
      </c>
      <c r="F2466" s="2">
        <v>10.137</v>
      </c>
      <c r="G2466" s="2">
        <v>674424.74699999997</v>
      </c>
      <c r="H2466" s="21">
        <f t="shared" si="38"/>
        <v>-1.8284862043251259E-2</v>
      </c>
      <c r="I2466" s="13"/>
      <c r="J2466" s="13"/>
      <c r="K2466" s="13"/>
    </row>
    <row r="2467" spans="2:11" ht="13.5" x14ac:dyDescent="0.35">
      <c r="B2467" s="3">
        <v>45593</v>
      </c>
      <c r="C2467" s="2">
        <v>10.23</v>
      </c>
      <c r="D2467" s="2">
        <v>9.9025999999999996</v>
      </c>
      <c r="E2467" s="2">
        <v>33093</v>
      </c>
      <c r="F2467" s="2">
        <v>10.211</v>
      </c>
      <c r="G2467" s="2">
        <v>337912.62300000002</v>
      </c>
      <c r="H2467" s="21">
        <f t="shared" si="38"/>
        <v>2.9371252633284633E-3</v>
      </c>
      <c r="I2467" s="13"/>
      <c r="J2467" s="13"/>
      <c r="K2467" s="13"/>
    </row>
    <row r="2468" spans="2:11" ht="13.5" x14ac:dyDescent="0.35">
      <c r="B2468" s="3">
        <v>45594</v>
      </c>
      <c r="C2468" s="2">
        <v>10.220000000000001</v>
      </c>
      <c r="D2468" s="2">
        <v>9.8930000000000007</v>
      </c>
      <c r="E2468" s="2">
        <v>7036</v>
      </c>
      <c r="F2468" s="2">
        <v>10.206</v>
      </c>
      <c r="G2468" s="2">
        <v>71809.415999999997</v>
      </c>
      <c r="H2468" s="21">
        <f t="shared" si="38"/>
        <v>-9.6944236867074741E-4</v>
      </c>
      <c r="I2468" s="13"/>
      <c r="J2468" s="13"/>
      <c r="K2468" s="13"/>
    </row>
    <row r="2469" spans="2:11" ht="13.5" x14ac:dyDescent="0.35">
      <c r="B2469" s="3">
        <v>45595</v>
      </c>
      <c r="C2469" s="2">
        <v>10.11</v>
      </c>
      <c r="D2469" s="2">
        <v>9.7865000000000002</v>
      </c>
      <c r="E2469" s="2">
        <v>28892</v>
      </c>
      <c r="F2469" s="2">
        <v>10.19</v>
      </c>
      <c r="G2469" s="2">
        <v>294409.48</v>
      </c>
      <c r="H2469" s="21">
        <f t="shared" si="38"/>
        <v>-1.0765187506317647E-2</v>
      </c>
      <c r="I2469" s="13"/>
      <c r="J2469" s="13"/>
      <c r="K2469" s="13"/>
    </row>
    <row r="2470" spans="2:11" ht="13.5" x14ac:dyDescent="0.35">
      <c r="B2470" s="3">
        <v>45596</v>
      </c>
      <c r="C2470" s="2">
        <v>10.15</v>
      </c>
      <c r="D2470" s="2">
        <v>9.8252000000000006</v>
      </c>
      <c r="E2470" s="2">
        <v>16802</v>
      </c>
      <c r="F2470" s="2">
        <v>10.129</v>
      </c>
      <c r="G2470" s="2">
        <v>170187.45800000001</v>
      </c>
      <c r="H2470" s="21">
        <f t="shared" si="38"/>
        <v>3.9544270168089101E-3</v>
      </c>
      <c r="I2470" s="13"/>
      <c r="J2470" s="13"/>
      <c r="K2470" s="13"/>
    </row>
    <row r="2471" spans="2:11" ht="13.5" x14ac:dyDescent="0.35">
      <c r="B2471" s="3">
        <v>45597</v>
      </c>
      <c r="C2471" s="2">
        <v>10.18</v>
      </c>
      <c r="D2471" s="2">
        <v>9.8542000000000005</v>
      </c>
      <c r="E2471" s="2">
        <v>5778</v>
      </c>
      <c r="F2471" s="2">
        <v>10.153</v>
      </c>
      <c r="G2471" s="2">
        <v>58664.034</v>
      </c>
      <c r="H2471" s="21">
        <f t="shared" si="38"/>
        <v>2.9515938606847611E-3</v>
      </c>
      <c r="I2471" s="13"/>
      <c r="J2471" s="13"/>
      <c r="K2471" s="13"/>
    </row>
    <row r="2472" spans="2:11" ht="13.5" x14ac:dyDescent="0.35">
      <c r="B2472" s="3">
        <v>45600</v>
      </c>
      <c r="C2472" s="2">
        <v>10.15</v>
      </c>
      <c r="D2472" s="2">
        <v>9.8252000000000006</v>
      </c>
      <c r="E2472" s="2">
        <v>5540</v>
      </c>
      <c r="F2472" s="2">
        <v>10.148</v>
      </c>
      <c r="G2472" s="2">
        <v>56219.92</v>
      </c>
      <c r="H2472" s="21">
        <f t="shared" si="38"/>
        <v>-2.9429075927015803E-3</v>
      </c>
      <c r="I2472" s="13"/>
      <c r="J2472" s="13"/>
      <c r="K2472" s="13"/>
    </row>
    <row r="2473" spans="2:11" ht="13.5" x14ac:dyDescent="0.35">
      <c r="B2473" s="3">
        <v>45601</v>
      </c>
      <c r="C2473" s="2">
        <v>10.119999999999999</v>
      </c>
      <c r="D2473" s="2">
        <v>9.7962000000000007</v>
      </c>
      <c r="E2473" s="2">
        <v>20565</v>
      </c>
      <c r="F2473" s="2">
        <v>10.067</v>
      </c>
      <c r="G2473" s="2">
        <v>207027.85500000001</v>
      </c>
      <c r="H2473" s="21">
        <f t="shared" si="38"/>
        <v>-2.9515938606847611E-3</v>
      </c>
      <c r="I2473" s="13"/>
      <c r="J2473" s="13"/>
      <c r="K2473" s="13"/>
    </row>
    <row r="2474" spans="2:11" ht="13.5" x14ac:dyDescent="0.35">
      <c r="B2474" s="3">
        <v>45602</v>
      </c>
      <c r="C2474" s="2">
        <v>10</v>
      </c>
      <c r="D2474" s="2">
        <v>9.68</v>
      </c>
      <c r="E2474" s="2">
        <v>28471</v>
      </c>
      <c r="F2474" s="2">
        <v>10.004</v>
      </c>
      <c r="G2474" s="2">
        <v>284823.88400000002</v>
      </c>
      <c r="H2474" s="21">
        <f t="shared" si="38"/>
        <v>-1.1861742308242069E-2</v>
      </c>
      <c r="I2474" s="13"/>
      <c r="J2474" s="13"/>
      <c r="K2474" s="13"/>
    </row>
    <row r="2475" spans="2:11" ht="13.5" x14ac:dyDescent="0.35">
      <c r="B2475" s="3">
        <v>45603</v>
      </c>
      <c r="C2475" s="2">
        <v>10</v>
      </c>
      <c r="D2475" s="2">
        <v>9.68</v>
      </c>
      <c r="E2475" s="2">
        <v>20633</v>
      </c>
      <c r="F2475" s="2">
        <v>9.9909999999999997</v>
      </c>
      <c r="G2475" s="2">
        <v>206144.30300000001</v>
      </c>
      <c r="H2475" s="21">
        <f t="shared" si="38"/>
        <v>0</v>
      </c>
      <c r="I2475" s="13"/>
      <c r="J2475" s="13"/>
      <c r="K2475" s="13"/>
    </row>
    <row r="2476" spans="2:11" ht="13.5" x14ac:dyDescent="0.35">
      <c r="B2476" s="3">
        <v>45604</v>
      </c>
      <c r="C2476" s="2">
        <v>9.98</v>
      </c>
      <c r="D2476" s="2">
        <v>9.6606000000000005</v>
      </c>
      <c r="E2476" s="2">
        <v>14905</v>
      </c>
      <c r="F2476" s="2">
        <v>9.9749999999999996</v>
      </c>
      <c r="G2476" s="2">
        <v>148677.375</v>
      </c>
      <c r="H2476" s="21">
        <f t="shared" si="38"/>
        <v>-2.0041322314048758E-3</v>
      </c>
      <c r="I2476" s="13"/>
      <c r="J2476" s="13"/>
      <c r="K2476" s="13"/>
    </row>
    <row r="2477" spans="2:11" ht="13.5" x14ac:dyDescent="0.35">
      <c r="B2477" s="3">
        <v>45607</v>
      </c>
      <c r="C2477" s="2">
        <v>9.9</v>
      </c>
      <c r="D2477" s="2">
        <v>9.5831999999999997</v>
      </c>
      <c r="E2477" s="2">
        <v>25718</v>
      </c>
      <c r="F2477" s="2">
        <v>9.8819999999999997</v>
      </c>
      <c r="G2477" s="2">
        <v>254145.27600000001</v>
      </c>
      <c r="H2477" s="21">
        <f t="shared" si="38"/>
        <v>-8.0119247251724326E-3</v>
      </c>
      <c r="I2477" s="13"/>
      <c r="J2477" s="13"/>
      <c r="K2477" s="13"/>
    </row>
    <row r="2478" spans="2:11" ht="13.5" x14ac:dyDescent="0.35">
      <c r="B2478" s="3">
        <v>45608</v>
      </c>
      <c r="C2478" s="2">
        <v>9.9700000000000006</v>
      </c>
      <c r="D2478" s="2">
        <v>9.6509999999999998</v>
      </c>
      <c r="E2478" s="2">
        <v>14410</v>
      </c>
      <c r="F2478" s="2">
        <v>9.9239999999999995</v>
      </c>
      <c r="G2478" s="2">
        <v>143004.84</v>
      </c>
      <c r="H2478" s="21">
        <f t="shared" si="38"/>
        <v>7.0748810418231993E-3</v>
      </c>
      <c r="I2478" s="13"/>
      <c r="J2478" s="13"/>
      <c r="K2478" s="13"/>
    </row>
    <row r="2479" spans="2:11" ht="13.5" x14ac:dyDescent="0.35">
      <c r="B2479" s="3">
        <v>45609</v>
      </c>
      <c r="C2479" s="2">
        <v>10</v>
      </c>
      <c r="D2479" s="2">
        <v>9.68</v>
      </c>
      <c r="E2479" s="2">
        <v>19682</v>
      </c>
      <c r="F2479" s="2">
        <v>9.9760000000000009</v>
      </c>
      <c r="G2479" s="2">
        <v>196347.63200000001</v>
      </c>
      <c r="H2479" s="21">
        <f t="shared" si="38"/>
        <v>3.0048699616619951E-3</v>
      </c>
      <c r="I2479" s="13"/>
      <c r="J2479" s="13"/>
      <c r="K2479" s="13"/>
    </row>
    <row r="2480" spans="2:11" ht="13.5" x14ac:dyDescent="0.35">
      <c r="B2480" s="3">
        <v>45610</v>
      </c>
      <c r="C2480" s="2">
        <v>10.119999999999999</v>
      </c>
      <c r="D2480" s="2">
        <v>9.7962000000000007</v>
      </c>
      <c r="E2480" s="2">
        <v>7164</v>
      </c>
      <c r="F2480" s="2">
        <v>10.083</v>
      </c>
      <c r="G2480" s="2">
        <v>72234.611999999994</v>
      </c>
      <c r="H2480" s="21">
        <f t="shared" si="38"/>
        <v>1.2004132231405059E-2</v>
      </c>
      <c r="I2480" s="13"/>
      <c r="J2480" s="13"/>
      <c r="K2480" s="13"/>
    </row>
    <row r="2481" spans="2:11" ht="13.5" x14ac:dyDescent="0.35">
      <c r="B2481" s="3">
        <v>45611</v>
      </c>
      <c r="C2481" s="2">
        <v>10.14</v>
      </c>
      <c r="D2481" s="2">
        <v>9.8155000000000001</v>
      </c>
      <c r="E2481" s="2">
        <v>10974</v>
      </c>
      <c r="F2481" s="2">
        <v>10.099</v>
      </c>
      <c r="G2481" s="2">
        <v>110826.42600000001</v>
      </c>
      <c r="H2481" s="21">
        <f t="shared" si="38"/>
        <v>1.970151691472145E-3</v>
      </c>
      <c r="I2481" s="13"/>
      <c r="J2481" s="13"/>
      <c r="K2481" s="13"/>
    </row>
    <row r="2482" spans="2:11" ht="13.5" x14ac:dyDescent="0.35">
      <c r="B2482" s="3">
        <v>45614</v>
      </c>
      <c r="C2482" s="2">
        <v>10.119999999999999</v>
      </c>
      <c r="D2482" s="2">
        <v>9.7962000000000007</v>
      </c>
      <c r="E2482" s="2">
        <v>4328</v>
      </c>
      <c r="F2482" s="2">
        <v>10.119</v>
      </c>
      <c r="G2482" s="2">
        <v>43795.031999999999</v>
      </c>
      <c r="H2482" s="21">
        <f t="shared" si="38"/>
        <v>-1.9662778258875686E-3</v>
      </c>
      <c r="I2482" s="13"/>
      <c r="J2482" s="13"/>
      <c r="K2482" s="13"/>
    </row>
    <row r="2483" spans="2:11" ht="13.5" x14ac:dyDescent="0.35">
      <c r="B2483" s="3">
        <v>45615</v>
      </c>
      <c r="C2483" s="2">
        <v>10.1</v>
      </c>
      <c r="D2483" s="2">
        <v>9.7767999999999997</v>
      </c>
      <c r="E2483" s="2">
        <v>3780</v>
      </c>
      <c r="F2483" s="2">
        <v>10.055999999999999</v>
      </c>
      <c r="G2483" s="2">
        <v>38011.68</v>
      </c>
      <c r="H2483" s="21">
        <f t="shared" si="38"/>
        <v>-1.9803597313244902E-3</v>
      </c>
      <c r="I2483" s="13"/>
      <c r="J2483" s="13"/>
      <c r="K2483" s="13"/>
    </row>
    <row r="2484" spans="2:11" ht="13.5" x14ac:dyDescent="0.35">
      <c r="B2484" s="3">
        <v>45616</v>
      </c>
      <c r="C2484" s="2">
        <v>10.09</v>
      </c>
      <c r="D2484" s="2">
        <v>9.7670999999999992</v>
      </c>
      <c r="E2484" s="2">
        <v>4071</v>
      </c>
      <c r="F2484" s="2">
        <v>10.032999999999999</v>
      </c>
      <c r="G2484" s="2">
        <v>40844.343000000001</v>
      </c>
      <c r="H2484" s="21">
        <f t="shared" si="38"/>
        <v>-9.9214466901240551E-4</v>
      </c>
      <c r="I2484" s="13"/>
      <c r="J2484" s="13"/>
      <c r="K2484" s="13"/>
    </row>
    <row r="2485" spans="2:11" ht="13.5" x14ac:dyDescent="0.35">
      <c r="B2485" s="3">
        <v>45617</v>
      </c>
      <c r="C2485" s="2">
        <v>10.050000000000001</v>
      </c>
      <c r="D2485" s="2">
        <v>9.7284000000000006</v>
      </c>
      <c r="E2485" s="2">
        <v>16389</v>
      </c>
      <c r="F2485" s="2">
        <v>10.029999999999999</v>
      </c>
      <c r="G2485" s="2">
        <v>164381.67000000001</v>
      </c>
      <c r="H2485" s="21">
        <f t="shared" si="38"/>
        <v>-3.9622815369965113E-3</v>
      </c>
      <c r="I2485" s="13"/>
      <c r="J2485" s="13"/>
      <c r="K2485" s="13"/>
    </row>
    <row r="2486" spans="2:11" ht="13.5" x14ac:dyDescent="0.35">
      <c r="B2486" s="3">
        <v>45618</v>
      </c>
      <c r="C2486" s="2">
        <v>10.07</v>
      </c>
      <c r="D2486" s="2">
        <v>9.7477999999999998</v>
      </c>
      <c r="E2486" s="2">
        <v>19425</v>
      </c>
      <c r="F2486" s="2">
        <v>10.041</v>
      </c>
      <c r="G2486" s="2">
        <v>195046.42499999999</v>
      </c>
      <c r="H2486" s="21">
        <f t="shared" si="38"/>
        <v>1.9941614242834581E-3</v>
      </c>
      <c r="I2486" s="13"/>
      <c r="J2486" s="13"/>
      <c r="K2486" s="13"/>
    </row>
    <row r="2487" spans="2:11" ht="13.5" x14ac:dyDescent="0.35">
      <c r="B2487" s="3">
        <v>45621</v>
      </c>
      <c r="C2487" s="2">
        <v>10.029999999999999</v>
      </c>
      <c r="D2487" s="2">
        <v>9.7089999999999996</v>
      </c>
      <c r="E2487" s="2">
        <v>14359</v>
      </c>
      <c r="F2487" s="2">
        <v>10.007</v>
      </c>
      <c r="G2487" s="2">
        <v>143690.51300000001</v>
      </c>
      <c r="H2487" s="21">
        <f t="shared" si="38"/>
        <v>-3.9803853177127323E-3</v>
      </c>
      <c r="I2487" s="13"/>
      <c r="J2487" s="13"/>
      <c r="K2487" s="13"/>
    </row>
    <row r="2488" spans="2:11" ht="13.5" x14ac:dyDescent="0.35">
      <c r="B2488" s="3">
        <v>45622</v>
      </c>
      <c r="C2488" s="2">
        <v>10.09</v>
      </c>
      <c r="D2488" s="2">
        <v>9.7670999999999992</v>
      </c>
      <c r="E2488" s="2">
        <v>33548</v>
      </c>
      <c r="F2488" s="2">
        <v>10.035</v>
      </c>
      <c r="G2488" s="2">
        <v>336654.18</v>
      </c>
      <c r="H2488" s="21">
        <f t="shared" si="38"/>
        <v>5.984138428262396E-3</v>
      </c>
      <c r="I2488" s="13"/>
      <c r="J2488" s="13"/>
      <c r="K2488" s="13"/>
    </row>
    <row r="2489" spans="2:11" ht="13.5" x14ac:dyDescent="0.35">
      <c r="B2489" s="3">
        <v>45623</v>
      </c>
      <c r="C2489" s="2">
        <v>10.08</v>
      </c>
      <c r="D2489" s="2">
        <v>9.7574000000000005</v>
      </c>
      <c r="E2489" s="2">
        <v>16268</v>
      </c>
      <c r="F2489" s="2">
        <v>10.073</v>
      </c>
      <c r="G2489" s="2">
        <v>163867.56400000001</v>
      </c>
      <c r="H2489" s="21">
        <f t="shared" si="38"/>
        <v>-9.931299976450236E-4</v>
      </c>
      <c r="I2489" s="13"/>
      <c r="J2489" s="13"/>
      <c r="K2489" s="13"/>
    </row>
    <row r="2490" spans="2:11" ht="13.5" x14ac:dyDescent="0.35">
      <c r="B2490" s="3">
        <v>45624</v>
      </c>
      <c r="C2490" s="2">
        <v>10.07</v>
      </c>
      <c r="D2490" s="2">
        <v>9.7477999999999998</v>
      </c>
      <c r="E2490" s="2">
        <v>6806</v>
      </c>
      <c r="F2490" s="2">
        <v>10.039999999999999</v>
      </c>
      <c r="G2490" s="2">
        <v>68332.240000000005</v>
      </c>
      <c r="H2490" s="21">
        <f t="shared" si="38"/>
        <v>-9.8386865353482667E-4</v>
      </c>
      <c r="I2490" s="13"/>
      <c r="J2490" s="13"/>
      <c r="K2490" s="13"/>
    </row>
    <row r="2491" spans="2:11" ht="13.5" x14ac:dyDescent="0.35">
      <c r="B2491" s="3">
        <v>45625</v>
      </c>
      <c r="C2491" s="2">
        <v>10.039999999999999</v>
      </c>
      <c r="D2491" s="2">
        <v>9.7187000000000001</v>
      </c>
      <c r="E2491" s="2">
        <v>17675</v>
      </c>
      <c r="F2491" s="2">
        <v>10.058999999999999</v>
      </c>
      <c r="G2491" s="2">
        <v>177792.82500000001</v>
      </c>
      <c r="H2491" s="21">
        <f t="shared" si="38"/>
        <v>-2.9852889882845033E-3</v>
      </c>
      <c r="I2491" s="13"/>
      <c r="J2491" s="13"/>
      <c r="K2491" s="13"/>
    </row>
    <row r="2492" spans="2:11" ht="13.5" x14ac:dyDescent="0.35">
      <c r="B2492" s="3">
        <v>45628</v>
      </c>
      <c r="C2492" s="2">
        <v>10.050000000000001</v>
      </c>
      <c r="D2492" s="2">
        <v>9.7284000000000006</v>
      </c>
      <c r="E2492" s="2">
        <v>20290</v>
      </c>
      <c r="F2492" s="2">
        <v>10.009</v>
      </c>
      <c r="G2492" s="2">
        <v>203082.61</v>
      </c>
      <c r="H2492" s="21">
        <f t="shared" si="38"/>
        <v>9.9807587434538425E-4</v>
      </c>
      <c r="I2492" s="13"/>
      <c r="J2492" s="13"/>
      <c r="K2492" s="13"/>
    </row>
    <row r="2493" spans="2:11" ht="13.5" x14ac:dyDescent="0.35">
      <c r="B2493" s="3">
        <v>45629</v>
      </c>
      <c r="C2493" s="2">
        <v>10.1</v>
      </c>
      <c r="D2493" s="2">
        <v>9.7767999999999997</v>
      </c>
      <c r="E2493" s="2">
        <v>8578</v>
      </c>
      <c r="F2493" s="2">
        <v>10.058</v>
      </c>
      <c r="G2493" s="2">
        <v>86277.524000000005</v>
      </c>
      <c r="H2493" s="21">
        <f t="shared" si="38"/>
        <v>4.9751243781093607E-3</v>
      </c>
      <c r="I2493" s="13"/>
      <c r="J2493" s="13"/>
      <c r="K2493" s="13"/>
    </row>
    <row r="2494" spans="2:11" ht="13.5" x14ac:dyDescent="0.35">
      <c r="B2494" s="3">
        <v>45630</v>
      </c>
      <c r="C2494" s="2">
        <v>10.08</v>
      </c>
      <c r="D2494" s="2">
        <v>9.7574000000000005</v>
      </c>
      <c r="E2494" s="2">
        <v>7865</v>
      </c>
      <c r="F2494" s="2">
        <v>10.045</v>
      </c>
      <c r="G2494" s="2">
        <v>79003.925000000003</v>
      </c>
      <c r="H2494" s="21">
        <f t="shared" si="38"/>
        <v>-1.9842893380246293E-3</v>
      </c>
      <c r="I2494" s="13"/>
      <c r="J2494" s="13"/>
      <c r="K2494" s="13"/>
    </row>
    <row r="2495" spans="2:11" ht="13.5" x14ac:dyDescent="0.35">
      <c r="B2495" s="3">
        <v>45631</v>
      </c>
      <c r="C2495" s="2">
        <v>10.050000000000001</v>
      </c>
      <c r="D2495" s="2">
        <v>9.7284000000000006</v>
      </c>
      <c r="E2495" s="2">
        <v>6419</v>
      </c>
      <c r="F2495" s="2">
        <v>10.055999999999999</v>
      </c>
      <c r="G2495" s="2">
        <v>64549.464</v>
      </c>
      <c r="H2495" s="21">
        <f t="shared" si="38"/>
        <v>-2.9721032242195577E-3</v>
      </c>
      <c r="I2495" s="13"/>
      <c r="J2495" s="13"/>
      <c r="K2495" s="13"/>
    </row>
    <row r="2496" spans="2:11" ht="13.5" x14ac:dyDescent="0.35">
      <c r="B2496" s="3">
        <v>45632</v>
      </c>
      <c r="C2496" s="2">
        <v>10.06</v>
      </c>
      <c r="D2496" s="2">
        <v>9.7380999999999993</v>
      </c>
      <c r="E2496" s="2">
        <v>17922</v>
      </c>
      <c r="F2496" s="2">
        <v>10.039</v>
      </c>
      <c r="G2496" s="2">
        <v>179918.95800000001</v>
      </c>
      <c r="H2496" s="21">
        <f t="shared" si="38"/>
        <v>9.9708071214163778E-4</v>
      </c>
      <c r="I2496" s="13"/>
      <c r="J2496" s="13"/>
      <c r="K2496" s="13"/>
    </row>
    <row r="2497" spans="2:11" ht="13.5" x14ac:dyDescent="0.35">
      <c r="B2497" s="3">
        <v>45635</v>
      </c>
      <c r="C2497" s="2">
        <v>10</v>
      </c>
      <c r="D2497" s="2">
        <v>9.68</v>
      </c>
      <c r="E2497" s="2">
        <v>16289</v>
      </c>
      <c r="F2497" s="2">
        <v>10.016</v>
      </c>
      <c r="G2497" s="2">
        <v>163150.62400000001</v>
      </c>
      <c r="H2497" s="21">
        <f t="shared" si="38"/>
        <v>-5.9662562512193956E-3</v>
      </c>
      <c r="I2497" s="13"/>
      <c r="J2497" s="13"/>
      <c r="K2497" s="13"/>
    </row>
    <row r="2498" spans="2:11" ht="13.5" x14ac:dyDescent="0.35">
      <c r="B2498" s="3">
        <v>45636</v>
      </c>
      <c r="C2498" s="2">
        <v>10.02</v>
      </c>
      <c r="D2498" s="2">
        <v>9.6994000000000007</v>
      </c>
      <c r="E2498" s="2">
        <v>5228</v>
      </c>
      <c r="F2498" s="2">
        <v>10.022</v>
      </c>
      <c r="G2498" s="2">
        <v>52395.016000000003</v>
      </c>
      <c r="H2498" s="21">
        <f t="shared" si="38"/>
        <v>2.0041322314050592E-3</v>
      </c>
      <c r="I2498" s="13"/>
      <c r="J2498" s="13"/>
      <c r="K2498" s="13"/>
    </row>
    <row r="2499" spans="2:11" ht="13.5" x14ac:dyDescent="0.35">
      <c r="B2499" s="3">
        <v>45637</v>
      </c>
      <c r="C2499" s="2">
        <v>10.01</v>
      </c>
      <c r="D2499" s="2">
        <v>9.6897000000000002</v>
      </c>
      <c r="E2499" s="2">
        <v>24726</v>
      </c>
      <c r="F2499" s="2">
        <v>10.028</v>
      </c>
      <c r="G2499" s="2">
        <v>247952.32800000001</v>
      </c>
      <c r="H2499" s="21">
        <f t="shared" si="38"/>
        <v>-1.0000618594965137E-3</v>
      </c>
      <c r="I2499" s="13"/>
      <c r="J2499" s="13"/>
      <c r="K2499" s="13"/>
    </row>
    <row r="2500" spans="2:11" ht="13.5" x14ac:dyDescent="0.35">
      <c r="B2500" s="3">
        <v>45638</v>
      </c>
      <c r="C2500" s="2">
        <v>10.01</v>
      </c>
      <c r="D2500" s="2">
        <v>9.6897000000000002</v>
      </c>
      <c r="E2500" s="2">
        <v>17888</v>
      </c>
      <c r="F2500" s="2">
        <v>10.016</v>
      </c>
      <c r="G2500" s="2">
        <v>179166.20800000001</v>
      </c>
      <c r="H2500" s="21">
        <f t="shared" si="38"/>
        <v>0</v>
      </c>
      <c r="I2500" s="13"/>
      <c r="J2500" s="13"/>
      <c r="K2500" s="13"/>
    </row>
    <row r="2501" spans="2:11" ht="13.5" x14ac:dyDescent="0.35">
      <c r="B2501" s="3">
        <v>45639</v>
      </c>
      <c r="C2501" s="2">
        <v>10.07</v>
      </c>
      <c r="D2501" s="2">
        <v>9.7477999999999998</v>
      </c>
      <c r="E2501" s="2">
        <v>203904</v>
      </c>
      <c r="F2501" s="2">
        <v>10</v>
      </c>
      <c r="G2501" s="2">
        <v>2039040</v>
      </c>
      <c r="H2501" s="21">
        <f t="shared" si="38"/>
        <v>5.9960576694840497E-3</v>
      </c>
      <c r="I2501" s="13"/>
      <c r="J2501" s="13"/>
      <c r="K2501" s="13"/>
    </row>
    <row r="2502" spans="2:11" ht="13.5" x14ac:dyDescent="0.35">
      <c r="B2502" s="3">
        <v>45642</v>
      </c>
      <c r="C2502" s="2">
        <v>10.199999999999999</v>
      </c>
      <c r="D2502" s="2">
        <v>9.8735999999999997</v>
      </c>
      <c r="E2502" s="2">
        <v>23292</v>
      </c>
      <c r="F2502" s="2">
        <v>10.15</v>
      </c>
      <c r="G2502" s="2">
        <v>236413.8</v>
      </c>
      <c r="H2502" s="21">
        <f t="shared" si="38"/>
        <v>1.290547610742936E-2</v>
      </c>
      <c r="I2502" s="13"/>
      <c r="J2502" s="13"/>
      <c r="K2502" s="13"/>
    </row>
    <row r="2503" spans="2:11" ht="13.5" x14ac:dyDescent="0.35">
      <c r="B2503" s="3">
        <v>45644</v>
      </c>
      <c r="C2503" s="2">
        <v>10.11</v>
      </c>
      <c r="D2503" s="2">
        <v>9.7865000000000002</v>
      </c>
      <c r="E2503" s="2">
        <v>7197</v>
      </c>
      <c r="F2503" s="2">
        <v>10.173999999999999</v>
      </c>
      <c r="G2503" s="2">
        <v>73222.278000000006</v>
      </c>
      <c r="H2503" s="21">
        <f t="shared" ref="H2503:H2566" si="39">(D2503-D2502)/D2502</f>
        <v>-8.8215038081347757E-3</v>
      </c>
      <c r="I2503" s="13"/>
      <c r="J2503" s="13"/>
      <c r="K2503" s="13"/>
    </row>
    <row r="2504" spans="2:11" ht="13.5" x14ac:dyDescent="0.35">
      <c r="B2504" s="3">
        <v>45645</v>
      </c>
      <c r="C2504" s="2">
        <v>10.11</v>
      </c>
      <c r="D2504" s="2">
        <v>9.7865000000000002</v>
      </c>
      <c r="E2504" s="2">
        <v>12622</v>
      </c>
      <c r="F2504" s="2">
        <v>10.125999999999999</v>
      </c>
      <c r="G2504" s="2">
        <v>127810.372</v>
      </c>
      <c r="H2504" s="21">
        <f t="shared" si="39"/>
        <v>0</v>
      </c>
      <c r="I2504" s="13"/>
      <c r="J2504" s="13"/>
      <c r="K2504" s="13"/>
    </row>
    <row r="2505" spans="2:11" ht="13.5" x14ac:dyDescent="0.35">
      <c r="B2505" s="3">
        <v>45646</v>
      </c>
      <c r="C2505" s="2">
        <v>10.1</v>
      </c>
      <c r="D2505" s="2">
        <v>9.7767999999999997</v>
      </c>
      <c r="E2505" s="2">
        <v>8254</v>
      </c>
      <c r="F2505" s="2">
        <v>10.113</v>
      </c>
      <c r="G2505" s="2">
        <v>83472.702000000005</v>
      </c>
      <c r="H2505" s="21">
        <f t="shared" si="39"/>
        <v>-9.9116129361881021E-4</v>
      </c>
      <c r="I2505" s="13"/>
      <c r="J2505" s="13"/>
      <c r="K2505" s="13"/>
    </row>
    <row r="2506" spans="2:11" ht="13.5" x14ac:dyDescent="0.35">
      <c r="B2506" s="3">
        <v>45649</v>
      </c>
      <c r="C2506" s="2">
        <v>10.1</v>
      </c>
      <c r="D2506" s="2">
        <v>9.7767999999999997</v>
      </c>
      <c r="E2506" s="2">
        <v>9689</v>
      </c>
      <c r="F2506" s="2">
        <v>10.087999999999999</v>
      </c>
      <c r="G2506" s="2">
        <v>97742.631999999998</v>
      </c>
      <c r="H2506" s="21">
        <f t="shared" si="39"/>
        <v>0</v>
      </c>
      <c r="I2506" s="13"/>
      <c r="J2506" s="13"/>
      <c r="K2506" s="13"/>
    </row>
    <row r="2507" spans="2:11" ht="13.5" x14ac:dyDescent="0.35">
      <c r="B2507" s="3">
        <v>45650</v>
      </c>
      <c r="C2507" s="2">
        <v>10.09</v>
      </c>
      <c r="D2507" s="2">
        <v>9.7670999999999992</v>
      </c>
      <c r="E2507" s="2">
        <v>6519</v>
      </c>
      <c r="F2507" s="2">
        <v>10.096</v>
      </c>
      <c r="G2507" s="2">
        <v>65815.823999999993</v>
      </c>
      <c r="H2507" s="21">
        <f t="shared" si="39"/>
        <v>-9.9214466901240551E-4</v>
      </c>
      <c r="I2507" s="13"/>
      <c r="J2507" s="13"/>
      <c r="K2507" s="13"/>
    </row>
    <row r="2508" spans="2:11" ht="13.5" x14ac:dyDescent="0.35">
      <c r="B2508" s="3">
        <v>45651</v>
      </c>
      <c r="C2508" s="2">
        <v>10.09</v>
      </c>
      <c r="D2508" s="2">
        <v>9.7670999999999992</v>
      </c>
      <c r="E2508" s="2">
        <v>14526</v>
      </c>
      <c r="F2508" s="2">
        <v>10.045</v>
      </c>
      <c r="G2508" s="2">
        <v>145913.67000000001</v>
      </c>
      <c r="H2508" s="21">
        <f t="shared" si="39"/>
        <v>0</v>
      </c>
      <c r="I2508" s="13"/>
      <c r="J2508" s="13"/>
      <c r="K2508" s="13"/>
    </row>
    <row r="2509" spans="2:11" ht="13.5" x14ac:dyDescent="0.35">
      <c r="B2509" s="3">
        <v>45652</v>
      </c>
      <c r="C2509" s="2">
        <v>10.09</v>
      </c>
      <c r="D2509" s="2">
        <v>9.7670999999999992</v>
      </c>
      <c r="E2509" s="2">
        <v>23322</v>
      </c>
      <c r="F2509" s="2">
        <v>10.058999999999999</v>
      </c>
      <c r="G2509" s="2">
        <v>234595.99799999999</v>
      </c>
      <c r="H2509" s="21">
        <f t="shared" si="39"/>
        <v>0</v>
      </c>
      <c r="I2509" s="13"/>
      <c r="J2509" s="13"/>
      <c r="K2509" s="13"/>
    </row>
    <row r="2510" spans="2:11" ht="13.5" x14ac:dyDescent="0.35">
      <c r="B2510" s="3">
        <v>45653</v>
      </c>
      <c r="C2510" s="2">
        <v>10.050000000000001</v>
      </c>
      <c r="D2510" s="2">
        <v>9.7284000000000006</v>
      </c>
      <c r="E2510" s="2">
        <v>18636</v>
      </c>
      <c r="F2510" s="2">
        <v>10.061999999999999</v>
      </c>
      <c r="G2510" s="2">
        <v>187515.432</v>
      </c>
      <c r="H2510" s="21">
        <f t="shared" si="39"/>
        <v>-3.9622815369965113E-3</v>
      </c>
      <c r="I2510" s="13"/>
      <c r="J2510" s="13"/>
      <c r="K2510" s="13"/>
    </row>
    <row r="2511" spans="2:11" ht="13.5" x14ac:dyDescent="0.25">
      <c r="B2511" s="3">
        <v>45656</v>
      </c>
      <c r="C2511" s="2">
        <v>10.1</v>
      </c>
      <c r="D2511" s="2">
        <v>9.7767999999999997</v>
      </c>
      <c r="E2511" s="2">
        <v>18607</v>
      </c>
      <c r="F2511" s="2">
        <v>10.087</v>
      </c>
      <c r="G2511" s="2">
        <v>187688.80900000001</v>
      </c>
      <c r="H2511" s="21">
        <f t="shared" si="39"/>
        <v>4.9751243781093607E-3</v>
      </c>
      <c r="I2511" s="10"/>
      <c r="J2511" s="10"/>
      <c r="K2511" s="10"/>
    </row>
    <row r="2512" spans="2:11" ht="13.5" x14ac:dyDescent="0.25">
      <c r="B2512" s="3">
        <v>45657</v>
      </c>
      <c r="C2512" s="2">
        <v>10.220000000000001</v>
      </c>
      <c r="D2512" s="2">
        <v>9.8930000000000007</v>
      </c>
      <c r="E2512" s="2">
        <v>36360</v>
      </c>
      <c r="F2512" s="2">
        <v>10.117000000000001</v>
      </c>
      <c r="G2512" s="2">
        <v>367854.12</v>
      </c>
      <c r="H2512" s="21">
        <f t="shared" si="39"/>
        <v>1.1885279437034713E-2</v>
      </c>
      <c r="I2512" s="16"/>
      <c r="J2512" s="11"/>
      <c r="K2512" s="12"/>
    </row>
    <row r="2513" spans="2:11" ht="13.5" x14ac:dyDescent="0.35">
      <c r="B2513" s="3">
        <v>45659</v>
      </c>
      <c r="C2513" s="2">
        <v>10.14</v>
      </c>
      <c r="D2513" s="2">
        <v>9.8155000000000001</v>
      </c>
      <c r="E2513" s="2">
        <v>6874</v>
      </c>
      <c r="F2513" s="2">
        <v>10.154</v>
      </c>
      <c r="G2513" s="2">
        <v>69798.596000000005</v>
      </c>
      <c r="H2513" s="21">
        <f t="shared" si="39"/>
        <v>-7.8338218942687315E-3</v>
      </c>
      <c r="I2513" s="13"/>
      <c r="J2513" s="13"/>
      <c r="K2513" s="13"/>
    </row>
    <row r="2514" spans="2:11" ht="13.5" x14ac:dyDescent="0.35">
      <c r="B2514" s="3">
        <v>45660</v>
      </c>
      <c r="C2514" s="2">
        <v>10.08</v>
      </c>
      <c r="D2514" s="2">
        <v>9.7574000000000005</v>
      </c>
      <c r="E2514" s="2">
        <v>9065</v>
      </c>
      <c r="F2514" s="2">
        <v>10.068</v>
      </c>
      <c r="G2514" s="2">
        <v>91266.42</v>
      </c>
      <c r="H2514" s="21">
        <f t="shared" si="39"/>
        <v>-5.9192094136823999E-3</v>
      </c>
      <c r="I2514" s="13"/>
      <c r="J2514" s="13"/>
      <c r="K2514" s="13"/>
    </row>
    <row r="2515" spans="2:11" ht="13.5" x14ac:dyDescent="0.35">
      <c r="B2515" s="3">
        <v>45663</v>
      </c>
      <c r="C2515" s="2">
        <v>10.1</v>
      </c>
      <c r="D2515" s="2">
        <v>9.7767999999999997</v>
      </c>
      <c r="E2515" s="2">
        <v>37866</v>
      </c>
      <c r="F2515" s="2">
        <v>10.077</v>
      </c>
      <c r="G2515" s="2">
        <v>381575.68199999997</v>
      </c>
      <c r="H2515" s="21">
        <f t="shared" si="39"/>
        <v>1.988234570684731E-3</v>
      </c>
      <c r="I2515" s="13"/>
      <c r="J2515" s="13"/>
      <c r="K2515" s="13"/>
    </row>
    <row r="2516" spans="2:11" ht="13.5" x14ac:dyDescent="0.35">
      <c r="B2516" s="3">
        <v>45664</v>
      </c>
      <c r="C2516" s="2">
        <v>10.08</v>
      </c>
      <c r="D2516" s="2">
        <v>9.7574000000000005</v>
      </c>
      <c r="E2516" s="2">
        <v>17780</v>
      </c>
      <c r="F2516" s="2">
        <v>10.042999999999999</v>
      </c>
      <c r="G2516" s="2">
        <v>178564.54</v>
      </c>
      <c r="H2516" s="21">
        <f t="shared" si="39"/>
        <v>-1.9842893380246293E-3</v>
      </c>
      <c r="I2516" s="13"/>
      <c r="J2516" s="13"/>
      <c r="K2516" s="13"/>
    </row>
    <row r="2517" spans="2:11" ht="13.5" x14ac:dyDescent="0.35">
      <c r="B2517" s="3">
        <v>45665</v>
      </c>
      <c r="C2517" s="2">
        <v>10.07</v>
      </c>
      <c r="D2517" s="2">
        <v>9.7477999999999998</v>
      </c>
      <c r="E2517" s="2">
        <v>30810</v>
      </c>
      <c r="F2517" s="2">
        <v>10.044</v>
      </c>
      <c r="G2517" s="2">
        <v>309455.64</v>
      </c>
      <c r="H2517" s="21">
        <f t="shared" si="39"/>
        <v>-9.8386865353482667E-4</v>
      </c>
      <c r="I2517" s="13"/>
      <c r="J2517" s="13"/>
      <c r="K2517" s="13"/>
    </row>
    <row r="2518" spans="2:11" ht="13.5" x14ac:dyDescent="0.35">
      <c r="B2518" s="3">
        <v>45666</v>
      </c>
      <c r="C2518" s="2">
        <v>10.050000000000001</v>
      </c>
      <c r="D2518" s="2">
        <v>9.7284000000000006</v>
      </c>
      <c r="E2518" s="2">
        <v>42362</v>
      </c>
      <c r="F2518" s="2">
        <v>10.051</v>
      </c>
      <c r="G2518" s="2">
        <v>425780.462</v>
      </c>
      <c r="H2518" s="21">
        <f t="shared" si="39"/>
        <v>-1.9901926588562747E-3</v>
      </c>
      <c r="I2518" s="13"/>
      <c r="J2518" s="13"/>
      <c r="K2518" s="13"/>
    </row>
    <row r="2519" spans="2:11" ht="13.5" x14ac:dyDescent="0.35">
      <c r="B2519" s="3">
        <v>45667</v>
      </c>
      <c r="C2519" s="2">
        <v>10.039999999999999</v>
      </c>
      <c r="D2519" s="2">
        <v>9.7187000000000001</v>
      </c>
      <c r="E2519" s="2">
        <v>28482</v>
      </c>
      <c r="F2519" s="2">
        <v>10.013999999999999</v>
      </c>
      <c r="G2519" s="2">
        <v>285218.74800000002</v>
      </c>
      <c r="H2519" s="21">
        <f t="shared" si="39"/>
        <v>-9.9708071214182036E-4</v>
      </c>
      <c r="I2519" s="13"/>
      <c r="J2519" s="13"/>
      <c r="K2519" s="13"/>
    </row>
    <row r="2520" spans="2:11" ht="13.5" x14ac:dyDescent="0.35">
      <c r="B2520" s="3">
        <v>45670</v>
      </c>
      <c r="C2520" s="2">
        <v>10</v>
      </c>
      <c r="D2520" s="2">
        <v>9.68</v>
      </c>
      <c r="E2520" s="2">
        <v>31366</v>
      </c>
      <c r="F2520" s="2">
        <v>9.98</v>
      </c>
      <c r="G2520" s="2">
        <v>313032.68</v>
      </c>
      <c r="H2520" s="21">
        <f t="shared" si="39"/>
        <v>-3.9820140553778176E-3</v>
      </c>
      <c r="I2520" s="13"/>
      <c r="J2520" s="13"/>
      <c r="K2520" s="13"/>
    </row>
    <row r="2521" spans="2:11" ht="13.5" x14ac:dyDescent="0.35">
      <c r="B2521" s="3">
        <v>45671</v>
      </c>
      <c r="C2521" s="2">
        <v>9.98</v>
      </c>
      <c r="D2521" s="2">
        <v>9.6606000000000005</v>
      </c>
      <c r="E2521" s="2">
        <v>19136</v>
      </c>
      <c r="F2521" s="2">
        <v>9.9740000000000002</v>
      </c>
      <c r="G2521" s="2">
        <v>190862.46400000001</v>
      </c>
      <c r="H2521" s="21">
        <f t="shared" si="39"/>
        <v>-2.0041322314048758E-3</v>
      </c>
      <c r="I2521" s="13"/>
      <c r="J2521" s="13"/>
      <c r="K2521" s="13"/>
    </row>
    <row r="2522" spans="2:11" ht="13.5" x14ac:dyDescent="0.35">
      <c r="B2522" s="3">
        <v>45672</v>
      </c>
      <c r="C2522" s="2">
        <v>10.050000000000001</v>
      </c>
      <c r="D2522" s="2">
        <v>9.7284000000000006</v>
      </c>
      <c r="E2522" s="2">
        <v>39241</v>
      </c>
      <c r="F2522" s="2">
        <v>10.029</v>
      </c>
      <c r="G2522" s="2">
        <v>393547.989</v>
      </c>
      <c r="H2522" s="21">
        <f t="shared" si="39"/>
        <v>7.0181976274765624E-3</v>
      </c>
      <c r="I2522" s="13"/>
      <c r="J2522" s="13"/>
      <c r="K2522" s="13"/>
    </row>
    <row r="2523" spans="2:11" ht="13.5" x14ac:dyDescent="0.35">
      <c r="B2523" s="3">
        <v>45673</v>
      </c>
      <c r="C2523" s="2">
        <v>10.050000000000001</v>
      </c>
      <c r="D2523" s="2">
        <v>9.7284000000000006</v>
      </c>
      <c r="E2523" s="2">
        <v>39986</v>
      </c>
      <c r="F2523" s="2">
        <v>10.029</v>
      </c>
      <c r="G2523" s="2">
        <v>401019.59399999998</v>
      </c>
      <c r="H2523" s="21">
        <f t="shared" si="39"/>
        <v>0</v>
      </c>
      <c r="I2523" s="13"/>
      <c r="J2523" s="13"/>
      <c r="K2523" s="13"/>
    </row>
    <row r="2524" spans="2:11" ht="13.5" x14ac:dyDescent="0.35">
      <c r="B2524" s="3">
        <v>45674</v>
      </c>
      <c r="C2524" s="2">
        <v>10.050000000000001</v>
      </c>
      <c r="D2524" s="2">
        <v>9.7284000000000006</v>
      </c>
      <c r="E2524" s="2">
        <v>26470</v>
      </c>
      <c r="F2524" s="2">
        <v>10.016</v>
      </c>
      <c r="G2524" s="2">
        <v>265123.52</v>
      </c>
      <c r="H2524" s="21">
        <f t="shared" si="39"/>
        <v>0</v>
      </c>
      <c r="I2524" s="13"/>
      <c r="J2524" s="13"/>
      <c r="K2524" s="13"/>
    </row>
    <row r="2525" spans="2:11" ht="13.5" x14ac:dyDescent="0.35">
      <c r="B2525" s="3">
        <v>45677</v>
      </c>
      <c r="C2525" s="2">
        <v>10.039999999999999</v>
      </c>
      <c r="D2525" s="2">
        <v>9.7187000000000001</v>
      </c>
      <c r="E2525" s="2">
        <v>18586</v>
      </c>
      <c r="F2525" s="2">
        <v>10.016</v>
      </c>
      <c r="G2525" s="2">
        <v>186157.37599999999</v>
      </c>
      <c r="H2525" s="21">
        <f t="shared" si="39"/>
        <v>-9.9708071214182036E-4</v>
      </c>
      <c r="I2525" s="13"/>
      <c r="J2525" s="13"/>
      <c r="K2525" s="13"/>
    </row>
    <row r="2526" spans="2:11" ht="13.5" x14ac:dyDescent="0.35">
      <c r="B2526" s="3">
        <v>45678</v>
      </c>
      <c r="C2526" s="2">
        <v>9.9600000000000009</v>
      </c>
      <c r="D2526" s="2">
        <v>9.6412999999999993</v>
      </c>
      <c r="E2526" s="2">
        <v>21601</v>
      </c>
      <c r="F2526" s="2">
        <v>9.99</v>
      </c>
      <c r="G2526" s="2">
        <v>215793.99</v>
      </c>
      <c r="H2526" s="21">
        <f t="shared" si="39"/>
        <v>-7.9640281107556353E-3</v>
      </c>
      <c r="I2526" s="13"/>
      <c r="J2526" s="13"/>
      <c r="K2526" s="13"/>
    </row>
    <row r="2527" spans="2:11" ht="13.5" x14ac:dyDescent="0.35">
      <c r="B2527" s="3">
        <v>45679</v>
      </c>
      <c r="C2527" s="2">
        <v>10.02</v>
      </c>
      <c r="D2527" s="2">
        <v>9.6994000000000007</v>
      </c>
      <c r="E2527" s="2">
        <v>17705</v>
      </c>
      <c r="F2527" s="2">
        <v>10.007999999999999</v>
      </c>
      <c r="G2527" s="2">
        <v>177191.64</v>
      </c>
      <c r="H2527" s="21">
        <f t="shared" si="39"/>
        <v>6.0261582981549558E-3</v>
      </c>
      <c r="I2527" s="13"/>
      <c r="J2527" s="13"/>
      <c r="K2527" s="13"/>
    </row>
    <row r="2528" spans="2:11" ht="13.5" x14ac:dyDescent="0.35">
      <c r="B2528" s="3">
        <v>45680</v>
      </c>
      <c r="C2528" s="2">
        <v>10</v>
      </c>
      <c r="D2528" s="2">
        <v>9.68</v>
      </c>
      <c r="E2528" s="2">
        <v>15044</v>
      </c>
      <c r="F2528" s="2">
        <v>10.012</v>
      </c>
      <c r="G2528" s="2">
        <v>150620.52799999999</v>
      </c>
      <c r="H2528" s="21">
        <f t="shared" si="39"/>
        <v>-2.0001237189930274E-3</v>
      </c>
      <c r="I2528" s="13"/>
      <c r="J2528" s="13"/>
      <c r="K2528" s="13"/>
    </row>
    <row r="2529" spans="2:11" ht="13.5" x14ac:dyDescent="0.35">
      <c r="B2529" s="3">
        <v>45681</v>
      </c>
      <c r="C2529" s="2">
        <v>10.050000000000001</v>
      </c>
      <c r="D2529" s="2">
        <v>9.7284000000000006</v>
      </c>
      <c r="E2529" s="2">
        <v>52329</v>
      </c>
      <c r="F2529" s="2">
        <v>10.007</v>
      </c>
      <c r="G2529" s="2">
        <v>523656.30300000001</v>
      </c>
      <c r="H2529" s="21">
        <f t="shared" si="39"/>
        <v>5.000000000000092E-3</v>
      </c>
      <c r="I2529" s="13"/>
      <c r="J2529" s="13"/>
      <c r="K2529" s="13"/>
    </row>
    <row r="2530" spans="2:11" ht="13.5" x14ac:dyDescent="0.35">
      <c r="B2530" s="3">
        <v>45684</v>
      </c>
      <c r="C2530" s="2">
        <v>10</v>
      </c>
      <c r="D2530" s="2">
        <v>9.68</v>
      </c>
      <c r="E2530" s="2">
        <v>11073</v>
      </c>
      <c r="F2530" s="2">
        <v>9.9930000000000003</v>
      </c>
      <c r="G2530" s="2">
        <v>110652.489</v>
      </c>
      <c r="H2530" s="21">
        <f t="shared" si="39"/>
        <v>-4.9751243781095437E-3</v>
      </c>
      <c r="I2530" s="13"/>
      <c r="J2530" s="13"/>
      <c r="K2530" s="13"/>
    </row>
    <row r="2531" spans="2:11" ht="13.5" x14ac:dyDescent="0.35">
      <c r="B2531" s="3">
        <v>45685</v>
      </c>
      <c r="C2531" s="2">
        <v>9.9600000000000009</v>
      </c>
      <c r="D2531" s="2">
        <v>9.6412999999999993</v>
      </c>
      <c r="E2531" s="2">
        <v>8276</v>
      </c>
      <c r="F2531" s="2">
        <v>9.9610000000000003</v>
      </c>
      <c r="G2531" s="2">
        <v>82437.236000000004</v>
      </c>
      <c r="H2531" s="21">
        <f t="shared" si="39"/>
        <v>-3.9979338842975618E-3</v>
      </c>
      <c r="I2531" s="13"/>
      <c r="J2531" s="13"/>
      <c r="K2531" s="13"/>
    </row>
    <row r="2532" spans="2:11" ht="13.5" x14ac:dyDescent="0.35">
      <c r="B2532" s="3">
        <v>45686</v>
      </c>
      <c r="C2532" s="2">
        <v>9.99</v>
      </c>
      <c r="D2532" s="2">
        <v>9.6702999999999992</v>
      </c>
      <c r="E2532" s="2">
        <v>10776</v>
      </c>
      <c r="F2532" s="2">
        <v>9.9480000000000004</v>
      </c>
      <c r="G2532" s="2">
        <v>107199.648</v>
      </c>
      <c r="H2532" s="21">
        <f t="shared" si="39"/>
        <v>3.0078931264455951E-3</v>
      </c>
      <c r="I2532" s="13"/>
      <c r="J2532" s="13"/>
      <c r="K2532" s="13"/>
    </row>
    <row r="2533" spans="2:11" ht="13.5" x14ac:dyDescent="0.35">
      <c r="B2533" s="3">
        <v>45687</v>
      </c>
      <c r="C2533" s="2">
        <v>9.98</v>
      </c>
      <c r="D2533" s="2">
        <v>9.6606000000000005</v>
      </c>
      <c r="E2533" s="2">
        <v>21652</v>
      </c>
      <c r="F2533" s="2">
        <v>9.9380000000000006</v>
      </c>
      <c r="G2533" s="2">
        <v>215177.576</v>
      </c>
      <c r="H2533" s="21">
        <f t="shared" si="39"/>
        <v>-1.0030712594230489E-3</v>
      </c>
      <c r="I2533" s="13"/>
      <c r="J2533" s="13"/>
      <c r="K2533" s="13"/>
    </row>
    <row r="2534" spans="2:11" ht="13.5" x14ac:dyDescent="0.35">
      <c r="B2534" s="3">
        <v>45688</v>
      </c>
      <c r="C2534" s="2">
        <v>9.91</v>
      </c>
      <c r="D2534" s="2">
        <v>9.5929000000000002</v>
      </c>
      <c r="E2534" s="2">
        <v>12723</v>
      </c>
      <c r="F2534" s="2">
        <v>9.9239999999999995</v>
      </c>
      <c r="G2534" s="2">
        <v>126263.052</v>
      </c>
      <c r="H2534" s="21">
        <f t="shared" si="39"/>
        <v>-7.0078463035422554E-3</v>
      </c>
      <c r="I2534" s="13"/>
      <c r="J2534" s="13"/>
      <c r="K2534" s="13"/>
    </row>
    <row r="2535" spans="2:11" ht="13.5" x14ac:dyDescent="0.35">
      <c r="B2535" s="3">
        <v>45691</v>
      </c>
      <c r="C2535" s="2">
        <v>9.9</v>
      </c>
      <c r="D2535" s="2">
        <v>9.5831999999999997</v>
      </c>
      <c r="E2535" s="2">
        <v>13113</v>
      </c>
      <c r="F2535" s="2">
        <v>9.9009999999999998</v>
      </c>
      <c r="G2535" s="2">
        <v>129831.81299999999</v>
      </c>
      <c r="H2535" s="21">
        <f t="shared" si="39"/>
        <v>-1.0111645070834145E-3</v>
      </c>
      <c r="I2535" s="13"/>
      <c r="J2535" s="13"/>
      <c r="K2535" s="13"/>
    </row>
    <row r="2536" spans="2:11" ht="13.5" x14ac:dyDescent="0.35">
      <c r="B2536" s="3">
        <v>45692</v>
      </c>
      <c r="C2536" s="2">
        <v>9.86</v>
      </c>
      <c r="D2536" s="2">
        <v>9.5444999999999993</v>
      </c>
      <c r="E2536" s="2">
        <v>8408</v>
      </c>
      <c r="F2536" s="2">
        <v>9.8819999999999997</v>
      </c>
      <c r="G2536" s="2">
        <v>83087.856</v>
      </c>
      <c r="H2536" s="21">
        <f t="shared" si="39"/>
        <v>-4.0383170548460223E-3</v>
      </c>
      <c r="I2536" s="13"/>
      <c r="J2536" s="13"/>
      <c r="K2536" s="13"/>
    </row>
    <row r="2537" spans="2:11" ht="13.5" x14ac:dyDescent="0.35">
      <c r="B2537" s="3">
        <v>45693</v>
      </c>
      <c r="C2537" s="2">
        <v>9.94</v>
      </c>
      <c r="D2537" s="2">
        <v>9.6219000000000001</v>
      </c>
      <c r="E2537" s="2">
        <v>7583</v>
      </c>
      <c r="F2537" s="2">
        <v>9.891</v>
      </c>
      <c r="G2537" s="2">
        <v>75003.452999999994</v>
      </c>
      <c r="H2537" s="21">
        <f t="shared" si="39"/>
        <v>8.1093823668081932E-3</v>
      </c>
      <c r="I2537" s="13"/>
      <c r="J2537" s="13"/>
      <c r="K2537" s="13"/>
    </row>
    <row r="2538" spans="2:11" ht="13.5" x14ac:dyDescent="0.35">
      <c r="B2538" s="3">
        <v>45694</v>
      </c>
      <c r="C2538" s="2">
        <v>9.9499999999999993</v>
      </c>
      <c r="D2538" s="2">
        <v>9.6316000000000006</v>
      </c>
      <c r="E2538" s="2">
        <v>8188</v>
      </c>
      <c r="F2538" s="2">
        <v>9.9489999999999998</v>
      </c>
      <c r="G2538" s="2">
        <v>81462.411999999997</v>
      </c>
      <c r="H2538" s="21">
        <f t="shared" si="39"/>
        <v>1.0081168999886182E-3</v>
      </c>
      <c r="I2538" s="13"/>
      <c r="J2538" s="13"/>
      <c r="K2538" s="13"/>
    </row>
    <row r="2539" spans="2:11" ht="13.5" x14ac:dyDescent="0.35">
      <c r="B2539" s="3">
        <v>45695</v>
      </c>
      <c r="C2539" s="2">
        <v>9.9499999999999993</v>
      </c>
      <c r="D2539" s="2">
        <v>9.6316000000000006</v>
      </c>
      <c r="E2539" s="2">
        <v>6097</v>
      </c>
      <c r="F2539" s="2">
        <v>9.9450000000000003</v>
      </c>
      <c r="G2539" s="2">
        <v>60634.665000000001</v>
      </c>
      <c r="H2539" s="21">
        <f t="shared" si="39"/>
        <v>0</v>
      </c>
      <c r="I2539" s="13"/>
      <c r="J2539" s="13"/>
      <c r="K2539" s="13"/>
    </row>
    <row r="2540" spans="2:11" ht="13.5" x14ac:dyDescent="0.35">
      <c r="B2540" s="3">
        <v>45698</v>
      </c>
      <c r="C2540" s="2">
        <v>9.99</v>
      </c>
      <c r="D2540" s="2">
        <v>9.6702999999999992</v>
      </c>
      <c r="E2540" s="2">
        <v>11340</v>
      </c>
      <c r="F2540" s="2">
        <v>9.9339999999999993</v>
      </c>
      <c r="G2540" s="2">
        <v>112651.56</v>
      </c>
      <c r="H2540" s="21">
        <f t="shared" si="39"/>
        <v>4.0180240043189734E-3</v>
      </c>
      <c r="I2540" s="13"/>
      <c r="J2540" s="13"/>
      <c r="K2540" s="13"/>
    </row>
    <row r="2541" spans="2:11" ht="13.5" x14ac:dyDescent="0.35">
      <c r="B2541" s="3">
        <v>45699</v>
      </c>
      <c r="C2541" s="2">
        <v>9.9499999999999993</v>
      </c>
      <c r="D2541" s="2">
        <v>9.6316000000000006</v>
      </c>
      <c r="E2541" s="2">
        <v>14787</v>
      </c>
      <c r="F2541" s="2">
        <v>9.9640000000000004</v>
      </c>
      <c r="G2541" s="2">
        <v>147337.66800000001</v>
      </c>
      <c r="H2541" s="21">
        <f t="shared" si="39"/>
        <v>-4.0019440968737914E-3</v>
      </c>
      <c r="I2541" s="13"/>
      <c r="J2541" s="13"/>
      <c r="K2541" s="13"/>
    </row>
    <row r="2542" spans="2:11" ht="13.5" x14ac:dyDescent="0.35">
      <c r="B2542" s="3">
        <v>45700</v>
      </c>
      <c r="C2542" s="2">
        <v>9.9600000000000009</v>
      </c>
      <c r="D2542" s="2">
        <v>9.6412999999999993</v>
      </c>
      <c r="E2542" s="2">
        <v>6115</v>
      </c>
      <c r="F2542" s="2">
        <v>9.9870000000000001</v>
      </c>
      <c r="G2542" s="2">
        <v>61070.504999999997</v>
      </c>
      <c r="H2542" s="21">
        <f t="shared" si="39"/>
        <v>1.0071016238214533E-3</v>
      </c>
      <c r="I2542" s="13"/>
      <c r="J2542" s="13"/>
      <c r="K2542" s="13"/>
    </row>
    <row r="2543" spans="2:11" ht="13.5" x14ac:dyDescent="0.35">
      <c r="B2543" s="3">
        <v>45701</v>
      </c>
      <c r="C2543" s="2">
        <v>9.9600000000000009</v>
      </c>
      <c r="D2543" s="2">
        <v>9.6412999999999993</v>
      </c>
      <c r="E2543" s="2">
        <v>16466</v>
      </c>
      <c r="F2543" s="2">
        <v>9.9550000000000001</v>
      </c>
      <c r="G2543" s="2">
        <v>163919.03</v>
      </c>
      <c r="H2543" s="21">
        <f t="shared" si="39"/>
        <v>0</v>
      </c>
      <c r="I2543" s="13"/>
      <c r="J2543" s="13"/>
      <c r="K2543" s="13"/>
    </row>
    <row r="2544" spans="2:11" ht="13.5" x14ac:dyDescent="0.35">
      <c r="B2544" s="3">
        <v>45702</v>
      </c>
      <c r="C2544" s="2">
        <v>9.9499999999999993</v>
      </c>
      <c r="D2544" s="2">
        <v>9.6316000000000006</v>
      </c>
      <c r="E2544" s="2">
        <v>32641</v>
      </c>
      <c r="F2544" s="2">
        <v>9.9109999999999996</v>
      </c>
      <c r="G2544" s="2">
        <v>323504.951</v>
      </c>
      <c r="H2544" s="21">
        <f t="shared" si="39"/>
        <v>-1.0060883905696027E-3</v>
      </c>
      <c r="I2544" s="13"/>
      <c r="J2544" s="13"/>
      <c r="K2544" s="13"/>
    </row>
    <row r="2545" spans="2:11" ht="13.5" x14ac:dyDescent="0.35">
      <c r="B2545" s="3">
        <v>45705</v>
      </c>
      <c r="C2545" s="2">
        <v>10.23</v>
      </c>
      <c r="D2545" s="2">
        <v>9.9025999999999996</v>
      </c>
      <c r="E2545" s="2">
        <v>115410</v>
      </c>
      <c r="F2545" s="2">
        <v>10.035</v>
      </c>
      <c r="G2545" s="2">
        <v>1158139.3500000001</v>
      </c>
      <c r="H2545" s="21">
        <f t="shared" si="39"/>
        <v>2.8136550521200943E-2</v>
      </c>
      <c r="I2545" s="13"/>
      <c r="J2545" s="13"/>
      <c r="K2545" s="13"/>
    </row>
    <row r="2546" spans="2:11" ht="13.5" x14ac:dyDescent="0.35">
      <c r="B2546" s="3">
        <v>45706</v>
      </c>
      <c r="C2546" s="2">
        <v>10.74</v>
      </c>
      <c r="D2546" s="2">
        <v>10.3963</v>
      </c>
      <c r="E2546" s="2">
        <v>83749</v>
      </c>
      <c r="F2546" s="2">
        <v>10.613</v>
      </c>
      <c r="G2546" s="2">
        <v>888828.13699999999</v>
      </c>
      <c r="H2546" s="21">
        <f t="shared" si="39"/>
        <v>4.9855593480500122E-2</v>
      </c>
      <c r="I2546" s="13"/>
      <c r="J2546" s="13"/>
      <c r="K2546" s="13"/>
    </row>
    <row r="2547" spans="2:11" ht="13.5" x14ac:dyDescent="0.35">
      <c r="B2547" s="3">
        <v>45707</v>
      </c>
      <c r="C2547" s="2">
        <v>10.61</v>
      </c>
      <c r="D2547" s="2">
        <v>10.2705</v>
      </c>
      <c r="E2547" s="2">
        <v>56954</v>
      </c>
      <c r="F2547" s="2">
        <v>10.63</v>
      </c>
      <c r="G2547" s="2">
        <v>605421.02</v>
      </c>
      <c r="H2547" s="21">
        <f t="shared" si="39"/>
        <v>-1.2100458817079145E-2</v>
      </c>
      <c r="I2547" s="13"/>
      <c r="J2547" s="13"/>
      <c r="K2547" s="13"/>
    </row>
    <row r="2548" spans="2:11" ht="13.5" x14ac:dyDescent="0.35">
      <c r="B2548" s="3">
        <v>45708</v>
      </c>
      <c r="C2548" s="2">
        <v>10.66</v>
      </c>
      <c r="D2548" s="2">
        <v>10.318899999999999</v>
      </c>
      <c r="E2548" s="2">
        <v>20938</v>
      </c>
      <c r="F2548" s="2">
        <v>10.653</v>
      </c>
      <c r="G2548" s="2">
        <v>223052.514</v>
      </c>
      <c r="H2548" s="21">
        <f t="shared" si="39"/>
        <v>4.7125261671777524E-3</v>
      </c>
      <c r="I2548" s="13"/>
      <c r="J2548" s="13"/>
      <c r="K2548" s="13"/>
    </row>
    <row r="2549" spans="2:11" ht="13.5" x14ac:dyDescent="0.35">
      <c r="B2549" s="3">
        <v>45709</v>
      </c>
      <c r="C2549" s="2">
        <v>10.66</v>
      </c>
      <c r="D2549" s="2">
        <v>10.318899999999999</v>
      </c>
      <c r="E2549" s="2">
        <v>19921</v>
      </c>
      <c r="F2549" s="2">
        <v>10.632999999999999</v>
      </c>
      <c r="G2549" s="2">
        <v>211819.99299999999</v>
      </c>
      <c r="H2549" s="21">
        <f t="shared" si="39"/>
        <v>0</v>
      </c>
      <c r="I2549" s="13"/>
      <c r="J2549" s="13"/>
      <c r="K2549" s="13"/>
    </row>
    <row r="2550" spans="2:11" ht="13.5" x14ac:dyDescent="0.35">
      <c r="B2550" s="3">
        <v>45712</v>
      </c>
      <c r="C2550" s="2">
        <v>10.61</v>
      </c>
      <c r="D2550" s="2">
        <v>10.2705</v>
      </c>
      <c r="E2550" s="2">
        <v>42224</v>
      </c>
      <c r="F2550" s="2">
        <v>10.71</v>
      </c>
      <c r="G2550" s="2">
        <v>452219.04</v>
      </c>
      <c r="H2550" s="21">
        <f t="shared" si="39"/>
        <v>-4.6904224287471642E-3</v>
      </c>
      <c r="I2550" s="13"/>
      <c r="J2550" s="13"/>
      <c r="K2550" s="13"/>
    </row>
    <row r="2551" spans="2:11" ht="13.5" x14ac:dyDescent="0.35">
      <c r="B2551" s="3">
        <v>45713</v>
      </c>
      <c r="C2551" s="2">
        <v>10.65</v>
      </c>
      <c r="D2551" s="2">
        <v>10.309200000000001</v>
      </c>
      <c r="E2551" s="2">
        <v>22477</v>
      </c>
      <c r="F2551" s="2">
        <v>10.651999999999999</v>
      </c>
      <c r="G2551" s="2">
        <v>239425.00399999999</v>
      </c>
      <c r="H2551" s="21">
        <f t="shared" si="39"/>
        <v>3.7680736088798405E-3</v>
      </c>
      <c r="I2551" s="13"/>
      <c r="J2551" s="13"/>
      <c r="K2551" s="13"/>
    </row>
    <row r="2552" spans="2:11" ht="13.5" x14ac:dyDescent="0.35">
      <c r="B2552" s="3">
        <v>45714</v>
      </c>
      <c r="C2552" s="2">
        <v>10.75</v>
      </c>
      <c r="D2552" s="2">
        <v>10.406000000000001</v>
      </c>
      <c r="E2552" s="2">
        <v>19706</v>
      </c>
      <c r="F2552" s="2">
        <v>10.702999999999999</v>
      </c>
      <c r="G2552" s="2">
        <v>210913.318</v>
      </c>
      <c r="H2552" s="21">
        <f t="shared" si="39"/>
        <v>9.3896713615023459E-3</v>
      </c>
      <c r="I2552" s="13"/>
      <c r="J2552" s="13"/>
      <c r="K2552" s="13"/>
    </row>
    <row r="2553" spans="2:11" ht="13.5" x14ac:dyDescent="0.35">
      <c r="B2553" s="3">
        <v>45715</v>
      </c>
      <c r="C2553" s="2">
        <v>10.66</v>
      </c>
      <c r="D2553" s="2">
        <v>10.318899999999999</v>
      </c>
      <c r="E2553" s="2">
        <v>17727</v>
      </c>
      <c r="F2553" s="2">
        <v>10.712</v>
      </c>
      <c r="G2553" s="2">
        <v>189891.62400000001</v>
      </c>
      <c r="H2553" s="21">
        <f t="shared" si="39"/>
        <v>-8.3701710551606079E-3</v>
      </c>
      <c r="I2553" s="13"/>
      <c r="J2553" s="13"/>
      <c r="K2553" s="13"/>
    </row>
    <row r="2554" spans="2:11" ht="13.5" x14ac:dyDescent="0.35">
      <c r="B2554" s="3">
        <v>45716</v>
      </c>
      <c r="C2554" s="2">
        <v>10.65</v>
      </c>
      <c r="D2554" s="2">
        <v>10.309200000000001</v>
      </c>
      <c r="E2554" s="2">
        <v>19460</v>
      </c>
      <c r="F2554" s="2">
        <v>10.667</v>
      </c>
      <c r="G2554" s="2">
        <v>207579.82</v>
      </c>
      <c r="H2554" s="21">
        <f t="shared" si="39"/>
        <v>-9.4002267683558421E-4</v>
      </c>
      <c r="I2554" s="13"/>
      <c r="J2554" s="13"/>
      <c r="K2554" s="13"/>
    </row>
    <row r="2555" spans="2:11" ht="13.5" x14ac:dyDescent="0.35">
      <c r="B2555" s="3">
        <v>45719</v>
      </c>
      <c r="C2555" s="2">
        <v>10.75</v>
      </c>
      <c r="D2555" s="2">
        <v>10.406000000000001</v>
      </c>
      <c r="E2555" s="2">
        <v>7226</v>
      </c>
      <c r="F2555" s="2">
        <v>10.686</v>
      </c>
      <c r="G2555" s="2">
        <v>77217.035999999993</v>
      </c>
      <c r="H2555" s="21">
        <f t="shared" si="39"/>
        <v>9.3896713615023459E-3</v>
      </c>
      <c r="I2555" s="13"/>
      <c r="J2555" s="13"/>
      <c r="K2555" s="13"/>
    </row>
    <row r="2556" spans="2:11" ht="13.5" x14ac:dyDescent="0.35">
      <c r="B2556" s="3">
        <v>45720</v>
      </c>
      <c r="C2556" s="2">
        <v>10.85</v>
      </c>
      <c r="D2556" s="2">
        <v>10.502800000000001</v>
      </c>
      <c r="E2556" s="2">
        <v>13263</v>
      </c>
      <c r="F2556" s="2">
        <v>10.788</v>
      </c>
      <c r="G2556" s="2">
        <v>143081.24400000001</v>
      </c>
      <c r="H2556" s="21">
        <f t="shared" si="39"/>
        <v>9.3023255813953487E-3</v>
      </c>
      <c r="I2556" s="13"/>
      <c r="J2556" s="13"/>
      <c r="K2556" s="13"/>
    </row>
    <row r="2557" spans="2:11" ht="13.5" x14ac:dyDescent="0.35">
      <c r="B2557" s="3">
        <v>45721</v>
      </c>
      <c r="C2557" s="2">
        <v>10.8</v>
      </c>
      <c r="D2557" s="2">
        <v>10.4544</v>
      </c>
      <c r="E2557" s="2">
        <v>7747</v>
      </c>
      <c r="F2557" s="2">
        <v>10.782999999999999</v>
      </c>
      <c r="G2557" s="2">
        <v>83535.900999999998</v>
      </c>
      <c r="H2557" s="21">
        <f t="shared" si="39"/>
        <v>-4.6082949308756602E-3</v>
      </c>
      <c r="I2557" s="13"/>
      <c r="J2557" s="13"/>
      <c r="K2557" s="13"/>
    </row>
    <row r="2558" spans="2:11" ht="13.5" x14ac:dyDescent="0.35">
      <c r="B2558" s="3">
        <v>45722</v>
      </c>
      <c r="C2558" s="2">
        <v>10.6</v>
      </c>
      <c r="D2558" s="2">
        <v>10.2608</v>
      </c>
      <c r="E2558" s="2">
        <v>9281</v>
      </c>
      <c r="F2558" s="2">
        <v>10.625999999999999</v>
      </c>
      <c r="G2558" s="2">
        <v>98619.906000000003</v>
      </c>
      <c r="H2558" s="21">
        <f t="shared" si="39"/>
        <v>-1.8518518518518517E-2</v>
      </c>
      <c r="I2558" s="13"/>
      <c r="J2558" s="13"/>
      <c r="K2558" s="13"/>
    </row>
    <row r="2559" spans="2:11" ht="13.5" x14ac:dyDescent="0.35">
      <c r="B2559" s="3">
        <v>45723</v>
      </c>
      <c r="C2559" s="2">
        <v>10.6</v>
      </c>
      <c r="D2559" s="2">
        <v>10.2608</v>
      </c>
      <c r="E2559" s="2">
        <v>9958</v>
      </c>
      <c r="F2559" s="2">
        <v>10.634</v>
      </c>
      <c r="G2559" s="2">
        <v>105893.372</v>
      </c>
      <c r="H2559" s="21">
        <f t="shared" si="39"/>
        <v>0</v>
      </c>
      <c r="I2559" s="13"/>
      <c r="J2559" s="13"/>
      <c r="K2559" s="13"/>
    </row>
    <row r="2560" spans="2:11" ht="13.5" x14ac:dyDescent="0.35">
      <c r="B2560" s="3">
        <v>45726</v>
      </c>
      <c r="C2560" s="2">
        <v>10.75</v>
      </c>
      <c r="D2560" s="2">
        <v>10.406000000000001</v>
      </c>
      <c r="E2560" s="2">
        <v>15176</v>
      </c>
      <c r="F2560" s="2">
        <v>10.662000000000001</v>
      </c>
      <c r="G2560" s="2">
        <v>161806.51199999999</v>
      </c>
      <c r="H2560" s="21">
        <f t="shared" si="39"/>
        <v>1.4150943396226502E-2</v>
      </c>
      <c r="I2560" s="13"/>
      <c r="J2560" s="13"/>
      <c r="K2560" s="13"/>
    </row>
    <row r="2561" spans="2:11" ht="13.5" x14ac:dyDescent="0.35">
      <c r="B2561" s="3">
        <v>45727</v>
      </c>
      <c r="C2561" s="2">
        <v>10.78</v>
      </c>
      <c r="D2561" s="2">
        <v>10.435</v>
      </c>
      <c r="E2561" s="2">
        <v>31235</v>
      </c>
      <c r="F2561" s="2">
        <v>10.683999999999999</v>
      </c>
      <c r="G2561" s="2">
        <v>333714.74</v>
      </c>
      <c r="H2561" s="21">
        <f t="shared" si="39"/>
        <v>2.7868537382279373E-3</v>
      </c>
      <c r="I2561" s="13"/>
      <c r="J2561" s="13"/>
      <c r="K2561" s="13"/>
    </row>
    <row r="2562" spans="2:11" ht="13.5" x14ac:dyDescent="0.35">
      <c r="B2562" s="3">
        <v>45728</v>
      </c>
      <c r="C2562" s="2">
        <v>11.15</v>
      </c>
      <c r="D2562" s="2">
        <v>10.793200000000001</v>
      </c>
      <c r="E2562" s="2">
        <v>67145</v>
      </c>
      <c r="F2562" s="2">
        <v>11.023999999999999</v>
      </c>
      <c r="G2562" s="2">
        <v>740206.48</v>
      </c>
      <c r="H2562" s="21">
        <f t="shared" si="39"/>
        <v>3.4326784858648783E-2</v>
      </c>
      <c r="I2562" s="13"/>
      <c r="J2562" s="13"/>
      <c r="K2562" s="13"/>
    </row>
    <row r="2563" spans="2:11" ht="13.5" x14ac:dyDescent="0.35">
      <c r="B2563" s="3">
        <v>45729</v>
      </c>
      <c r="C2563" s="2">
        <v>11.39</v>
      </c>
      <c r="D2563" s="2">
        <v>11.025499999999999</v>
      </c>
      <c r="E2563" s="2">
        <v>67617</v>
      </c>
      <c r="F2563" s="2">
        <v>11.278</v>
      </c>
      <c r="G2563" s="2">
        <v>762584.52599999995</v>
      </c>
      <c r="H2563" s="21">
        <f t="shared" si="39"/>
        <v>2.152281065856267E-2</v>
      </c>
      <c r="I2563" s="13"/>
      <c r="J2563" s="13"/>
      <c r="K2563" s="13"/>
    </row>
    <row r="2564" spans="2:11" ht="13.5" x14ac:dyDescent="0.35">
      <c r="B2564" s="3">
        <v>45730</v>
      </c>
      <c r="C2564" s="2">
        <v>11.4</v>
      </c>
      <c r="D2564" s="2">
        <v>11.0352</v>
      </c>
      <c r="E2564" s="2">
        <v>41853</v>
      </c>
      <c r="F2564" s="2">
        <v>11.355</v>
      </c>
      <c r="G2564" s="2">
        <v>475240.815</v>
      </c>
      <c r="H2564" s="21">
        <f t="shared" si="39"/>
        <v>8.7977869484381541E-4</v>
      </c>
      <c r="I2564" s="13"/>
      <c r="J2564" s="13"/>
      <c r="K2564" s="13"/>
    </row>
    <row r="2565" spans="2:11" ht="13.5" x14ac:dyDescent="0.35">
      <c r="B2565" s="3">
        <v>45733</v>
      </c>
      <c r="C2565" s="2">
        <v>11.31</v>
      </c>
      <c r="D2565" s="2">
        <v>10.9481</v>
      </c>
      <c r="E2565" s="2">
        <v>15101</v>
      </c>
      <c r="F2565" s="2">
        <v>11.331</v>
      </c>
      <c r="G2565" s="2">
        <v>171109.43100000001</v>
      </c>
      <c r="H2565" s="21">
        <f t="shared" si="39"/>
        <v>-7.8929244599100622E-3</v>
      </c>
      <c r="I2565" s="13"/>
      <c r="J2565" s="13"/>
      <c r="K2565" s="13"/>
    </row>
    <row r="2566" spans="2:11" ht="13.5" x14ac:dyDescent="0.35">
      <c r="B2566" s="3">
        <v>45734</v>
      </c>
      <c r="C2566" s="2">
        <v>11.38</v>
      </c>
      <c r="D2566" s="2">
        <v>11.0158</v>
      </c>
      <c r="E2566" s="2">
        <v>13950</v>
      </c>
      <c r="F2566" s="2">
        <v>11.352</v>
      </c>
      <c r="G2566" s="2">
        <v>158360.4</v>
      </c>
      <c r="H2566" s="21">
        <f t="shared" si="39"/>
        <v>6.1837213763119006E-3</v>
      </c>
      <c r="I2566" s="13"/>
      <c r="J2566" s="13"/>
      <c r="K2566" s="13"/>
    </row>
    <row r="2567" spans="2:11" ht="13.5" x14ac:dyDescent="0.35">
      <c r="B2567" s="3">
        <v>45735</v>
      </c>
      <c r="C2567" s="2">
        <v>11.7</v>
      </c>
      <c r="D2567" s="2">
        <v>11.3256</v>
      </c>
      <c r="E2567" s="2">
        <v>65172</v>
      </c>
      <c r="F2567" s="2">
        <v>11.478999999999999</v>
      </c>
      <c r="G2567" s="2">
        <v>748109.38800000004</v>
      </c>
      <c r="H2567" s="21">
        <f t="shared" ref="H2567:H2630" si="40">(D2567-D2566)/D2566</f>
        <v>2.8123241162693512E-2</v>
      </c>
      <c r="I2567" s="13"/>
      <c r="J2567" s="13"/>
      <c r="K2567" s="13"/>
    </row>
    <row r="2568" spans="2:11" ht="13.5" x14ac:dyDescent="0.35">
      <c r="B2568" s="3">
        <v>45737</v>
      </c>
      <c r="C2568" s="2">
        <v>11.99</v>
      </c>
      <c r="D2568" s="2">
        <v>11.606299999999999</v>
      </c>
      <c r="E2568" s="2">
        <v>120821</v>
      </c>
      <c r="F2568" s="2">
        <v>11.94</v>
      </c>
      <c r="G2568" s="2">
        <v>1442602.74</v>
      </c>
      <c r="H2568" s="21">
        <f t="shared" si="40"/>
        <v>2.4784558875467922E-2</v>
      </c>
      <c r="I2568" s="13"/>
      <c r="J2568" s="13"/>
      <c r="K2568" s="13"/>
    </row>
    <row r="2569" spans="2:11" ht="13.5" x14ac:dyDescent="0.35">
      <c r="B2569" s="3">
        <v>45740</v>
      </c>
      <c r="C2569" s="2">
        <v>11.7</v>
      </c>
      <c r="D2569" s="2">
        <v>11.3256</v>
      </c>
      <c r="E2569" s="2">
        <v>22436</v>
      </c>
      <c r="F2569" s="2">
        <v>11.906000000000001</v>
      </c>
      <c r="G2569" s="2">
        <v>267123.016</v>
      </c>
      <c r="H2569" s="21">
        <f t="shared" si="40"/>
        <v>-2.4185140828687827E-2</v>
      </c>
      <c r="I2569" s="13"/>
      <c r="J2569" s="13"/>
      <c r="K2569" s="13"/>
    </row>
    <row r="2570" spans="2:11" ht="13.5" x14ac:dyDescent="0.35">
      <c r="B2570" s="3">
        <v>45741</v>
      </c>
      <c r="C2570" s="2">
        <v>11.75</v>
      </c>
      <c r="D2570" s="2">
        <v>11.374000000000001</v>
      </c>
      <c r="E2570" s="2">
        <v>22833</v>
      </c>
      <c r="F2570" s="2">
        <v>11.669</v>
      </c>
      <c r="G2570" s="2">
        <v>266438.277</v>
      </c>
      <c r="H2570" s="21">
        <f t="shared" si="40"/>
        <v>4.273504273504352E-3</v>
      </c>
      <c r="I2570" s="13"/>
      <c r="J2570" s="13"/>
      <c r="K2570" s="13"/>
    </row>
    <row r="2571" spans="2:11" ht="13.5" x14ac:dyDescent="0.35">
      <c r="B2571" s="3">
        <v>45742</v>
      </c>
      <c r="C2571" s="2">
        <v>11.8</v>
      </c>
      <c r="D2571" s="2">
        <v>11.4224</v>
      </c>
      <c r="E2571" s="2">
        <v>13017</v>
      </c>
      <c r="F2571" s="2">
        <v>11.766999999999999</v>
      </c>
      <c r="G2571" s="2">
        <v>153171.03899999999</v>
      </c>
      <c r="H2571" s="21">
        <f t="shared" si="40"/>
        <v>4.2553191489360922E-3</v>
      </c>
      <c r="I2571" s="13"/>
      <c r="J2571" s="13"/>
      <c r="K2571" s="13"/>
    </row>
    <row r="2572" spans="2:11" ht="13.5" x14ac:dyDescent="0.35">
      <c r="B2572" s="3">
        <v>45743</v>
      </c>
      <c r="C2572" s="2">
        <v>11.83</v>
      </c>
      <c r="D2572" s="2">
        <v>11.4514</v>
      </c>
      <c r="E2572" s="2">
        <v>20740</v>
      </c>
      <c r="F2572" s="2">
        <v>11.811</v>
      </c>
      <c r="G2572" s="2">
        <v>244960.14</v>
      </c>
      <c r="H2572" s="21">
        <f t="shared" si="40"/>
        <v>2.5388709903347733E-3</v>
      </c>
      <c r="I2572" s="13"/>
      <c r="J2572" s="13"/>
      <c r="K2572" s="13"/>
    </row>
    <row r="2573" spans="2:11" ht="13.5" x14ac:dyDescent="0.35">
      <c r="B2573" s="3">
        <v>45744</v>
      </c>
      <c r="C2573" s="2">
        <v>11.96</v>
      </c>
      <c r="D2573" s="2">
        <v>11.577299999999999</v>
      </c>
      <c r="E2573" s="2">
        <v>18176</v>
      </c>
      <c r="F2573" s="2">
        <v>11.888999999999999</v>
      </c>
      <c r="G2573" s="2">
        <v>216094.46400000001</v>
      </c>
      <c r="H2573" s="21">
        <f t="shared" si="40"/>
        <v>1.0994288907906428E-2</v>
      </c>
      <c r="I2573" s="13"/>
      <c r="J2573" s="13"/>
      <c r="K2573" s="13"/>
    </row>
    <row r="2574" spans="2:11" ht="13.5" x14ac:dyDescent="0.35">
      <c r="B2574" s="3">
        <v>45749</v>
      </c>
      <c r="C2574" s="2">
        <v>11.94</v>
      </c>
      <c r="D2574" s="2">
        <v>11.5579</v>
      </c>
      <c r="E2574" s="2">
        <v>21407</v>
      </c>
      <c r="F2574" s="2">
        <v>11.848000000000001</v>
      </c>
      <c r="G2574" s="2">
        <v>253630.136</v>
      </c>
      <c r="H2574" s="21">
        <f t="shared" si="40"/>
        <v>-1.6756929508606668E-3</v>
      </c>
      <c r="I2574" s="13"/>
      <c r="J2574" s="13"/>
      <c r="K2574" s="13"/>
    </row>
    <row r="2575" spans="2:11" ht="13.5" x14ac:dyDescent="0.35">
      <c r="B2575" s="3">
        <v>45750</v>
      </c>
      <c r="C2575" s="2">
        <v>11.82</v>
      </c>
      <c r="D2575" s="2">
        <v>11.441800000000001</v>
      </c>
      <c r="E2575" s="2">
        <v>13844</v>
      </c>
      <c r="F2575" s="2">
        <v>11.855</v>
      </c>
      <c r="G2575" s="2">
        <v>164120.62</v>
      </c>
      <c r="H2575" s="21">
        <f t="shared" si="40"/>
        <v>-1.0045077392951957E-2</v>
      </c>
      <c r="I2575" s="13"/>
      <c r="J2575" s="13"/>
      <c r="K2575" s="13"/>
    </row>
    <row r="2576" spans="2:11" ht="13.5" x14ac:dyDescent="0.35">
      <c r="B2576" s="3">
        <v>45751</v>
      </c>
      <c r="C2576" s="2">
        <v>11.8</v>
      </c>
      <c r="D2576" s="2">
        <v>11.4224</v>
      </c>
      <c r="E2576" s="2">
        <v>24355</v>
      </c>
      <c r="F2576" s="2">
        <v>11.712</v>
      </c>
      <c r="G2576" s="2">
        <v>285245.76</v>
      </c>
      <c r="H2576" s="21">
        <f t="shared" si="40"/>
        <v>-1.6955374154417112E-3</v>
      </c>
      <c r="I2576" s="13"/>
      <c r="J2576" s="13"/>
      <c r="K2576" s="13"/>
    </row>
    <row r="2577" spans="2:11" ht="13.5" x14ac:dyDescent="0.35">
      <c r="B2577" s="3">
        <v>45754</v>
      </c>
      <c r="C2577" s="2">
        <v>11.69</v>
      </c>
      <c r="D2577" s="2">
        <v>11.315899999999999</v>
      </c>
      <c r="E2577" s="2">
        <v>39812</v>
      </c>
      <c r="F2577" s="2">
        <v>11.845000000000001</v>
      </c>
      <c r="G2577" s="2">
        <v>471573.14</v>
      </c>
      <c r="H2577" s="21">
        <f t="shared" si="40"/>
        <v>-9.323784843815703E-3</v>
      </c>
      <c r="I2577" s="13"/>
      <c r="J2577" s="13"/>
      <c r="K2577" s="13"/>
    </row>
    <row r="2578" spans="2:11" ht="13.5" x14ac:dyDescent="0.35">
      <c r="B2578" s="3">
        <v>45755</v>
      </c>
      <c r="C2578" s="2">
        <v>11.7</v>
      </c>
      <c r="D2578" s="2">
        <v>11.3256</v>
      </c>
      <c r="E2578" s="2">
        <v>17269</v>
      </c>
      <c r="F2578" s="2">
        <v>11.7</v>
      </c>
      <c r="G2578" s="2">
        <v>202047.3</v>
      </c>
      <c r="H2578" s="21">
        <f t="shared" si="40"/>
        <v>8.5720092966538116E-4</v>
      </c>
      <c r="I2578" s="13"/>
      <c r="J2578" s="13"/>
      <c r="K2578" s="13"/>
    </row>
    <row r="2579" spans="2:11" ht="13.5" x14ac:dyDescent="0.35">
      <c r="B2579" s="3">
        <v>45757</v>
      </c>
      <c r="C2579" s="2">
        <v>11.68</v>
      </c>
      <c r="D2579" s="2">
        <v>11.3062</v>
      </c>
      <c r="E2579" s="2">
        <v>20420</v>
      </c>
      <c r="F2579" s="2">
        <v>11.667</v>
      </c>
      <c r="G2579" s="2">
        <v>238240.14</v>
      </c>
      <c r="H2579" s="21">
        <f t="shared" si="40"/>
        <v>-1.7129335311152783E-3</v>
      </c>
      <c r="I2579" s="13"/>
      <c r="J2579" s="13"/>
      <c r="K2579" s="13"/>
    </row>
    <row r="2580" spans="2:11" ht="13.5" x14ac:dyDescent="0.35">
      <c r="B2580" s="3">
        <v>45758</v>
      </c>
      <c r="C2580" s="2">
        <v>11.75</v>
      </c>
      <c r="D2580" s="2">
        <v>11.374000000000001</v>
      </c>
      <c r="E2580" s="2">
        <v>28157</v>
      </c>
      <c r="F2580" s="2">
        <v>11.666</v>
      </c>
      <c r="G2580" s="2">
        <v>328479.56199999998</v>
      </c>
      <c r="H2580" s="21">
        <f t="shared" si="40"/>
        <v>5.9967097698607917E-3</v>
      </c>
      <c r="I2580" s="13"/>
      <c r="J2580" s="13"/>
      <c r="K2580" s="13"/>
    </row>
    <row r="2581" spans="2:11" ht="13.5" x14ac:dyDescent="0.35">
      <c r="B2581" s="3">
        <v>45761</v>
      </c>
      <c r="C2581" s="2">
        <v>11.7</v>
      </c>
      <c r="D2581" s="2">
        <v>11.3256</v>
      </c>
      <c r="E2581" s="2">
        <v>7970</v>
      </c>
      <c r="F2581" s="2">
        <v>11.718999999999999</v>
      </c>
      <c r="G2581" s="2">
        <v>93400.43</v>
      </c>
      <c r="H2581" s="21">
        <f t="shared" si="40"/>
        <v>-4.2553191489362483E-3</v>
      </c>
      <c r="I2581" s="13"/>
      <c r="J2581" s="13"/>
      <c r="K2581" s="13"/>
    </row>
    <row r="2582" spans="2:11" ht="13.5" x14ac:dyDescent="0.35">
      <c r="B2582" s="3">
        <v>45762</v>
      </c>
      <c r="C2582" s="2">
        <v>11.71</v>
      </c>
      <c r="D2582" s="2">
        <v>11.3353</v>
      </c>
      <c r="E2582" s="2">
        <v>5860</v>
      </c>
      <c r="F2582" s="2">
        <v>11.677</v>
      </c>
      <c r="G2582" s="2">
        <v>68427.22</v>
      </c>
      <c r="H2582" s="21">
        <f t="shared" si="40"/>
        <v>8.5646676555771754E-4</v>
      </c>
      <c r="I2582" s="13"/>
      <c r="J2582" s="13"/>
      <c r="K2582" s="13"/>
    </row>
    <row r="2583" spans="2:11" ht="13.5" x14ac:dyDescent="0.35">
      <c r="B2583" s="3">
        <v>45763</v>
      </c>
      <c r="C2583" s="2">
        <v>11.75</v>
      </c>
      <c r="D2583" s="2">
        <v>11.374000000000001</v>
      </c>
      <c r="E2583" s="2">
        <v>27361</v>
      </c>
      <c r="F2583" s="2">
        <v>11.726000000000001</v>
      </c>
      <c r="G2583" s="2">
        <v>320835.08600000001</v>
      </c>
      <c r="H2583" s="21">
        <f t="shared" si="40"/>
        <v>3.4141134332572056E-3</v>
      </c>
      <c r="I2583" s="13"/>
      <c r="J2583" s="13"/>
      <c r="K2583" s="13"/>
    </row>
    <row r="2584" spans="2:11" ht="13.5" x14ac:dyDescent="0.35">
      <c r="B2584" s="3">
        <v>45764</v>
      </c>
      <c r="C2584" s="2">
        <v>11.85</v>
      </c>
      <c r="D2584" s="2">
        <v>11.470800000000001</v>
      </c>
      <c r="E2584" s="2">
        <v>42284</v>
      </c>
      <c r="F2584" s="2">
        <v>11.821</v>
      </c>
      <c r="G2584" s="2">
        <v>499839.16399999999</v>
      </c>
      <c r="H2584" s="21">
        <f t="shared" si="40"/>
        <v>8.5106382978723406E-3</v>
      </c>
      <c r="I2584" s="13"/>
      <c r="J2584" s="13"/>
      <c r="K2584" s="13"/>
    </row>
    <row r="2585" spans="2:11" ht="13.5" x14ac:dyDescent="0.35">
      <c r="B2585" s="3">
        <v>45765</v>
      </c>
      <c r="C2585" s="2">
        <v>11.84</v>
      </c>
      <c r="D2585" s="2">
        <v>11.4611</v>
      </c>
      <c r="E2585" s="2">
        <v>71105</v>
      </c>
      <c r="F2585" s="2">
        <v>11.766</v>
      </c>
      <c r="G2585" s="2">
        <v>836621.43</v>
      </c>
      <c r="H2585" s="21">
        <f t="shared" si="40"/>
        <v>-8.4562541409496158E-4</v>
      </c>
      <c r="I2585" s="13"/>
      <c r="J2585" s="13"/>
      <c r="K2585" s="13"/>
    </row>
    <row r="2586" spans="2:11" ht="13.5" x14ac:dyDescent="0.35">
      <c r="B2586" s="3">
        <v>45768</v>
      </c>
      <c r="C2586" s="2">
        <v>11.79</v>
      </c>
      <c r="D2586" s="2">
        <v>11.412699999999999</v>
      </c>
      <c r="E2586" s="2">
        <v>32319</v>
      </c>
      <c r="F2586" s="2">
        <v>11.680999999999999</v>
      </c>
      <c r="G2586" s="2">
        <v>377518.239</v>
      </c>
      <c r="H2586" s="21">
        <f t="shared" si="40"/>
        <v>-4.2229803422010881E-3</v>
      </c>
      <c r="I2586" s="13"/>
      <c r="J2586" s="13"/>
      <c r="K2586" s="13"/>
    </row>
    <row r="2587" spans="2:11" ht="13.5" x14ac:dyDescent="0.35">
      <c r="B2587" s="3">
        <v>45769</v>
      </c>
      <c r="C2587" s="2">
        <v>11.85</v>
      </c>
      <c r="D2587" s="2">
        <v>11.470800000000001</v>
      </c>
      <c r="E2587" s="2">
        <v>36234</v>
      </c>
      <c r="F2587" s="2">
        <v>11.840999999999999</v>
      </c>
      <c r="G2587" s="2">
        <v>429046.79399999999</v>
      </c>
      <c r="H2587" s="21">
        <f t="shared" si="40"/>
        <v>5.0908198761030589E-3</v>
      </c>
      <c r="I2587" s="13"/>
      <c r="J2587" s="13"/>
      <c r="K2587" s="13"/>
    </row>
    <row r="2588" spans="2:11" ht="13.5" x14ac:dyDescent="0.35">
      <c r="B2588" s="3">
        <v>45770</v>
      </c>
      <c r="C2588" s="2">
        <v>12.14</v>
      </c>
      <c r="D2588" s="2">
        <v>11.7515</v>
      </c>
      <c r="E2588" s="2">
        <v>49916</v>
      </c>
      <c r="F2588" s="2">
        <v>12.025</v>
      </c>
      <c r="G2588" s="2">
        <v>600239.9</v>
      </c>
      <c r="H2588" s="21">
        <f t="shared" si="40"/>
        <v>2.4470830282107569E-2</v>
      </c>
      <c r="I2588" s="13"/>
      <c r="J2588" s="13"/>
      <c r="K2588" s="13"/>
    </row>
    <row r="2589" spans="2:11" ht="13.5" x14ac:dyDescent="0.35">
      <c r="B2589" s="3">
        <v>45771</v>
      </c>
      <c r="C2589" s="2">
        <v>12.17</v>
      </c>
      <c r="D2589" s="2">
        <v>11.7806</v>
      </c>
      <c r="E2589" s="2">
        <v>140272</v>
      </c>
      <c r="F2589" s="2">
        <v>12.178000000000001</v>
      </c>
      <c r="G2589" s="2">
        <v>1708232.416</v>
      </c>
      <c r="H2589" s="21">
        <f t="shared" si="40"/>
        <v>2.4762796238777759E-3</v>
      </c>
      <c r="I2589" s="13"/>
      <c r="J2589" s="13"/>
      <c r="K2589" s="13"/>
    </row>
    <row r="2590" spans="2:11" ht="13.5" x14ac:dyDescent="0.35">
      <c r="B2590" s="3">
        <v>45772</v>
      </c>
      <c r="C2590" s="2">
        <v>12.15</v>
      </c>
      <c r="D2590" s="2">
        <v>11.761200000000001</v>
      </c>
      <c r="E2590" s="2">
        <v>93354</v>
      </c>
      <c r="F2590" s="2">
        <v>12.137</v>
      </c>
      <c r="G2590" s="2">
        <v>1133037.4979999999</v>
      </c>
      <c r="H2590" s="21">
        <f t="shared" si="40"/>
        <v>-1.6467752066956858E-3</v>
      </c>
      <c r="I2590" s="13"/>
      <c r="J2590" s="13"/>
      <c r="K2590" s="13"/>
    </row>
    <row r="2591" spans="2:11" ht="13.5" x14ac:dyDescent="0.35">
      <c r="B2591" s="3">
        <v>45775</v>
      </c>
      <c r="C2591" s="2">
        <v>12.12</v>
      </c>
      <c r="D2591" s="2">
        <v>11.732200000000001</v>
      </c>
      <c r="E2591" s="2">
        <v>15655</v>
      </c>
      <c r="F2591" s="2">
        <v>12.047000000000001</v>
      </c>
      <c r="G2591" s="2">
        <v>188595.785</v>
      </c>
      <c r="H2591" s="21">
        <f t="shared" si="40"/>
        <v>-2.465734788967105E-3</v>
      </c>
      <c r="I2591" s="13"/>
      <c r="J2591" s="13"/>
      <c r="K2591" s="13"/>
    </row>
    <row r="2592" spans="2:11" ht="13.5" x14ac:dyDescent="0.35">
      <c r="B2592" s="3">
        <v>45776</v>
      </c>
      <c r="C2592" s="2">
        <v>12.15</v>
      </c>
      <c r="D2592" s="2">
        <v>11.761200000000001</v>
      </c>
      <c r="E2592" s="2">
        <v>32920</v>
      </c>
      <c r="F2592" s="2">
        <v>12.071</v>
      </c>
      <c r="G2592" s="2">
        <v>397377.32</v>
      </c>
      <c r="H2592" s="21">
        <f t="shared" si="40"/>
        <v>2.4718296653653974E-3</v>
      </c>
      <c r="I2592" s="13"/>
      <c r="J2592" s="13"/>
      <c r="K2592" s="13"/>
    </row>
    <row r="2593" spans="2:11" ht="13.5" x14ac:dyDescent="0.35">
      <c r="B2593" s="3">
        <v>45777</v>
      </c>
      <c r="C2593" s="2">
        <v>12.1</v>
      </c>
      <c r="D2593" s="2">
        <v>11.7128</v>
      </c>
      <c r="E2593" s="2">
        <v>52220</v>
      </c>
      <c r="F2593" s="2">
        <v>12.063000000000001</v>
      </c>
      <c r="G2593" s="2">
        <v>629929.86</v>
      </c>
      <c r="H2593" s="21">
        <f t="shared" si="40"/>
        <v>-4.1152263374486346E-3</v>
      </c>
      <c r="I2593" s="13"/>
      <c r="J2593" s="13"/>
      <c r="K2593" s="13"/>
    </row>
    <row r="2594" spans="2:11" ht="13.5" x14ac:dyDescent="0.35">
      <c r="B2594" s="3">
        <v>45779</v>
      </c>
      <c r="C2594" s="2">
        <v>12.09</v>
      </c>
      <c r="D2594" s="2">
        <v>11.703099999999999</v>
      </c>
      <c r="E2594" s="2">
        <v>47485</v>
      </c>
      <c r="F2594" s="2">
        <v>12.023</v>
      </c>
      <c r="G2594" s="2">
        <v>570912.15500000003</v>
      </c>
      <c r="H2594" s="21">
        <f t="shared" si="40"/>
        <v>-8.2815381463018979E-4</v>
      </c>
      <c r="I2594" s="13"/>
      <c r="J2594" s="13"/>
      <c r="K2594" s="13"/>
    </row>
    <row r="2595" spans="2:11" ht="13.5" x14ac:dyDescent="0.35">
      <c r="B2595" s="3">
        <v>45782</v>
      </c>
      <c r="C2595" s="2">
        <v>12.09</v>
      </c>
      <c r="D2595" s="2">
        <v>11.703099999999999</v>
      </c>
      <c r="E2595" s="2">
        <v>24893</v>
      </c>
      <c r="F2595" s="2">
        <v>12.055999999999999</v>
      </c>
      <c r="G2595" s="2">
        <v>300110.00799999997</v>
      </c>
      <c r="H2595" s="21">
        <f t="shared" si="40"/>
        <v>0</v>
      </c>
      <c r="I2595" s="13"/>
      <c r="J2595" s="13"/>
      <c r="K2595" s="13"/>
    </row>
    <row r="2596" spans="2:11" ht="13.5" x14ac:dyDescent="0.35">
      <c r="B2596" s="3">
        <v>45783</v>
      </c>
      <c r="C2596" s="2">
        <v>12.2</v>
      </c>
      <c r="D2596" s="2">
        <v>11.8096</v>
      </c>
      <c r="E2596" s="2">
        <v>34672</v>
      </c>
      <c r="F2596" s="2">
        <v>12.089</v>
      </c>
      <c r="G2596" s="2">
        <v>419149.80800000002</v>
      </c>
      <c r="H2596" s="21">
        <f t="shared" si="40"/>
        <v>9.1001529509275748E-3</v>
      </c>
      <c r="I2596" s="13"/>
      <c r="J2596" s="13"/>
      <c r="K2596" s="13"/>
    </row>
    <row r="2597" spans="2:11" ht="13.5" x14ac:dyDescent="0.35">
      <c r="B2597" s="3">
        <v>45784</v>
      </c>
      <c r="C2597" s="2">
        <v>12.51</v>
      </c>
      <c r="D2597" s="2">
        <v>12.1097</v>
      </c>
      <c r="E2597" s="2">
        <v>50700</v>
      </c>
      <c r="F2597" s="2">
        <v>12.307</v>
      </c>
      <c r="G2597" s="2">
        <v>623964.9</v>
      </c>
      <c r="H2597" s="21">
        <f t="shared" si="40"/>
        <v>2.541152960303486E-2</v>
      </c>
      <c r="I2597" s="13"/>
      <c r="J2597" s="13"/>
      <c r="K2597" s="13"/>
    </row>
    <row r="2598" spans="2:11" ht="13.5" x14ac:dyDescent="0.35">
      <c r="B2598" s="3">
        <v>45785</v>
      </c>
      <c r="C2598" s="2">
        <v>12.62</v>
      </c>
      <c r="D2598" s="2">
        <v>12.216200000000001</v>
      </c>
      <c r="E2598" s="2">
        <v>68822</v>
      </c>
      <c r="F2598" s="2">
        <v>12.727</v>
      </c>
      <c r="G2598" s="2">
        <v>875897.59400000004</v>
      </c>
      <c r="H2598" s="21">
        <f t="shared" si="40"/>
        <v>8.794602673889566E-3</v>
      </c>
      <c r="I2598" s="13"/>
      <c r="J2598" s="13"/>
      <c r="K2598" s="13"/>
    </row>
    <row r="2599" spans="2:11" ht="13.5" x14ac:dyDescent="0.35">
      <c r="B2599" s="3">
        <v>45786</v>
      </c>
      <c r="C2599" s="2">
        <v>12.41</v>
      </c>
      <c r="D2599" s="2">
        <v>12.0129</v>
      </c>
      <c r="E2599" s="2">
        <v>45923</v>
      </c>
      <c r="F2599" s="2">
        <v>12.459</v>
      </c>
      <c r="G2599" s="2">
        <v>572154.65700000001</v>
      </c>
      <c r="H2599" s="21">
        <f t="shared" si="40"/>
        <v>-1.664183625022515E-2</v>
      </c>
      <c r="I2599" s="13"/>
      <c r="J2599" s="13"/>
      <c r="K2599" s="13"/>
    </row>
    <row r="2600" spans="2:11" ht="13.5" x14ac:dyDescent="0.35">
      <c r="B2600" s="3">
        <v>45789</v>
      </c>
      <c r="C2600" s="2">
        <v>12.4</v>
      </c>
      <c r="D2600" s="2">
        <v>12.0032</v>
      </c>
      <c r="E2600" s="2">
        <v>15003</v>
      </c>
      <c r="F2600" s="2">
        <v>12.384</v>
      </c>
      <c r="G2600" s="2">
        <v>185797.152</v>
      </c>
      <c r="H2600" s="21">
        <f t="shared" si="40"/>
        <v>-8.0746530812713714E-4</v>
      </c>
      <c r="I2600" s="13"/>
      <c r="J2600" s="13"/>
      <c r="K2600" s="13"/>
    </row>
    <row r="2601" spans="2:11" ht="13.5" x14ac:dyDescent="0.35">
      <c r="B2601" s="3">
        <v>45790</v>
      </c>
      <c r="C2601" s="2">
        <v>12.2</v>
      </c>
      <c r="D2601" s="2">
        <v>11.8096</v>
      </c>
      <c r="E2601" s="2">
        <v>44391</v>
      </c>
      <c r="F2601" s="2">
        <v>12.335000000000001</v>
      </c>
      <c r="G2601" s="2">
        <v>547562.98499999999</v>
      </c>
      <c r="H2601" s="21">
        <f t="shared" si="40"/>
        <v>-1.6129032258064516E-2</v>
      </c>
      <c r="I2601" s="13"/>
      <c r="J2601" s="13"/>
      <c r="K2601" s="13"/>
    </row>
    <row r="2602" spans="2:11" ht="13.5" x14ac:dyDescent="0.35">
      <c r="B2602" s="3">
        <v>45791</v>
      </c>
      <c r="C2602" s="2">
        <v>12.14</v>
      </c>
      <c r="D2602" s="2">
        <v>11.7515</v>
      </c>
      <c r="E2602" s="2">
        <v>32629</v>
      </c>
      <c r="F2602" s="2">
        <v>12.103</v>
      </c>
      <c r="G2602" s="2">
        <v>394908.78700000001</v>
      </c>
      <c r="H2602" s="21">
        <f t="shared" si="40"/>
        <v>-4.9197263243462609E-3</v>
      </c>
      <c r="I2602" s="13"/>
      <c r="J2602" s="13"/>
      <c r="K2602" s="13"/>
    </row>
    <row r="2603" spans="2:11" ht="13.5" x14ac:dyDescent="0.35">
      <c r="B2603" s="3">
        <v>45792</v>
      </c>
      <c r="C2603" s="2">
        <v>12.14</v>
      </c>
      <c r="D2603" s="2">
        <v>11.7515</v>
      </c>
      <c r="E2603" s="2">
        <v>40496</v>
      </c>
      <c r="F2603" s="2">
        <v>12.117000000000001</v>
      </c>
      <c r="G2603" s="2">
        <v>490690.03200000001</v>
      </c>
      <c r="H2603" s="21">
        <f t="shared" si="40"/>
        <v>0</v>
      </c>
      <c r="I2603" s="13"/>
      <c r="J2603" s="13"/>
      <c r="K2603" s="13"/>
    </row>
    <row r="2604" spans="2:11" ht="13.5" x14ac:dyDescent="0.35">
      <c r="B2604" s="3">
        <v>45793</v>
      </c>
      <c r="C2604" s="2">
        <v>12.35</v>
      </c>
      <c r="D2604" s="2">
        <v>11.954800000000001</v>
      </c>
      <c r="E2604" s="2">
        <v>38115</v>
      </c>
      <c r="F2604" s="2">
        <v>12.231999999999999</v>
      </c>
      <c r="G2604" s="2">
        <v>466222.68</v>
      </c>
      <c r="H2604" s="21">
        <f t="shared" si="40"/>
        <v>1.7299919159256306E-2</v>
      </c>
      <c r="I2604" s="13"/>
      <c r="J2604" s="13"/>
      <c r="K2604" s="13"/>
    </row>
    <row r="2605" spans="2:11" ht="13.5" x14ac:dyDescent="0.35">
      <c r="B2605" s="3">
        <v>45796</v>
      </c>
      <c r="C2605" s="2">
        <v>12.35</v>
      </c>
      <c r="D2605" s="2">
        <v>11.954800000000001</v>
      </c>
      <c r="E2605" s="2">
        <v>42544</v>
      </c>
      <c r="F2605" s="2">
        <v>12.351000000000001</v>
      </c>
      <c r="G2605" s="2">
        <v>525460.94400000002</v>
      </c>
      <c r="H2605" s="21">
        <f t="shared" si="40"/>
        <v>0</v>
      </c>
      <c r="I2605" s="13"/>
      <c r="J2605" s="13"/>
      <c r="K2605" s="13"/>
    </row>
    <row r="2606" spans="2:11" ht="13.5" x14ac:dyDescent="0.35">
      <c r="B2606" s="3">
        <v>45797</v>
      </c>
      <c r="C2606" s="2">
        <v>12.41</v>
      </c>
      <c r="D2606" s="2">
        <v>12.0129</v>
      </c>
      <c r="E2606" s="2">
        <v>37664</v>
      </c>
      <c r="F2606" s="2">
        <v>12.398</v>
      </c>
      <c r="G2606" s="2">
        <v>466958.272</v>
      </c>
      <c r="H2606" s="21">
        <f t="shared" si="40"/>
        <v>4.8599725633218117E-3</v>
      </c>
      <c r="I2606" s="13"/>
      <c r="J2606" s="13"/>
      <c r="K2606" s="13"/>
    </row>
    <row r="2607" spans="2:11" ht="13.5" x14ac:dyDescent="0.35">
      <c r="B2607" s="3">
        <v>45798</v>
      </c>
      <c r="C2607" s="2">
        <v>12.45</v>
      </c>
      <c r="D2607" s="2">
        <v>12.051600000000001</v>
      </c>
      <c r="E2607" s="2">
        <v>23806</v>
      </c>
      <c r="F2607" s="2">
        <v>12.47</v>
      </c>
      <c r="G2607" s="2">
        <v>296860.82</v>
      </c>
      <c r="H2607" s="21">
        <f t="shared" si="40"/>
        <v>3.2215368478885533E-3</v>
      </c>
      <c r="I2607" s="13"/>
      <c r="J2607" s="13"/>
      <c r="K2607" s="13"/>
    </row>
    <row r="2608" spans="2:11" ht="13.5" x14ac:dyDescent="0.35">
      <c r="B2608" s="3">
        <v>45799</v>
      </c>
      <c r="C2608" s="2">
        <v>12.41</v>
      </c>
      <c r="D2608" s="2">
        <v>12.0129</v>
      </c>
      <c r="E2608" s="2">
        <v>32790</v>
      </c>
      <c r="F2608" s="2">
        <v>12.43</v>
      </c>
      <c r="G2608" s="2">
        <v>407579.7</v>
      </c>
      <c r="H2608" s="21">
        <f t="shared" si="40"/>
        <v>-3.2111918749378006E-3</v>
      </c>
      <c r="I2608" s="13"/>
      <c r="J2608" s="13"/>
      <c r="K2608" s="13"/>
    </row>
    <row r="2609" spans="2:11" ht="13.5" x14ac:dyDescent="0.35">
      <c r="B2609" s="3">
        <v>45800</v>
      </c>
      <c r="C2609" s="2">
        <v>12.5</v>
      </c>
      <c r="D2609" s="2">
        <v>12.1</v>
      </c>
      <c r="E2609" s="2">
        <v>40266</v>
      </c>
      <c r="F2609" s="2">
        <v>12.41</v>
      </c>
      <c r="G2609" s="2">
        <v>499701.06</v>
      </c>
      <c r="H2609" s="21">
        <f t="shared" si="40"/>
        <v>7.2505390039040952E-3</v>
      </c>
      <c r="I2609" s="13"/>
      <c r="J2609" s="13"/>
      <c r="K2609" s="13"/>
    </row>
    <row r="2610" spans="2:11" ht="13.5" x14ac:dyDescent="0.35">
      <c r="B2610" s="3">
        <v>45803</v>
      </c>
      <c r="C2610" s="2">
        <v>12.44</v>
      </c>
      <c r="D2610" s="2">
        <v>12.0419</v>
      </c>
      <c r="E2610" s="2">
        <v>49268</v>
      </c>
      <c r="F2610" s="2">
        <v>12.417999999999999</v>
      </c>
      <c r="G2610" s="2">
        <v>611810.02399999998</v>
      </c>
      <c r="H2610" s="21">
        <f t="shared" si="40"/>
        <v>-4.8016528925619506E-3</v>
      </c>
      <c r="I2610" s="13"/>
      <c r="J2610" s="13"/>
      <c r="K2610" s="13"/>
    </row>
    <row r="2611" spans="2:11" ht="13.5" x14ac:dyDescent="0.35">
      <c r="B2611" s="3">
        <v>45804</v>
      </c>
      <c r="C2611" s="2">
        <v>12.39</v>
      </c>
      <c r="D2611" s="2">
        <v>11.993499999999999</v>
      </c>
      <c r="E2611" s="2">
        <v>26605</v>
      </c>
      <c r="F2611" s="2">
        <v>12.336</v>
      </c>
      <c r="G2611" s="2">
        <v>328199.28000000003</v>
      </c>
      <c r="H2611" s="21">
        <f t="shared" si="40"/>
        <v>-4.0192992800140246E-3</v>
      </c>
      <c r="I2611" s="13"/>
      <c r="J2611" s="13"/>
      <c r="K2611" s="13"/>
    </row>
    <row r="2612" spans="2:11" ht="13.5" x14ac:dyDescent="0.35">
      <c r="B2612" s="3">
        <v>45805</v>
      </c>
      <c r="C2612" s="2">
        <v>12.35</v>
      </c>
      <c r="D2612" s="2">
        <v>11.954800000000001</v>
      </c>
      <c r="E2612" s="2">
        <v>6246</v>
      </c>
      <c r="F2612" s="2">
        <v>12.337</v>
      </c>
      <c r="G2612" s="2">
        <v>77056.902000000002</v>
      </c>
      <c r="H2612" s="21">
        <f t="shared" si="40"/>
        <v>-3.2267478217366595E-3</v>
      </c>
      <c r="I2612" s="13"/>
      <c r="J2612" s="13"/>
      <c r="K2612" s="13"/>
    </row>
    <row r="2613" spans="2:11" ht="13.5" x14ac:dyDescent="0.35">
      <c r="B2613" s="3">
        <v>45806</v>
      </c>
      <c r="C2613" s="2">
        <v>12.24</v>
      </c>
      <c r="D2613" s="2">
        <v>11.8483</v>
      </c>
      <c r="E2613" s="2">
        <v>37095</v>
      </c>
      <c r="F2613" s="2">
        <v>12.135</v>
      </c>
      <c r="G2613" s="2">
        <v>450147.82500000001</v>
      </c>
      <c r="H2613" s="21">
        <f t="shared" si="40"/>
        <v>-8.9085555592733033E-3</v>
      </c>
      <c r="I2613" s="13"/>
      <c r="J2613" s="13"/>
      <c r="K2613" s="13"/>
    </row>
    <row r="2614" spans="2:11" ht="13.5" x14ac:dyDescent="0.35">
      <c r="B2614" s="3">
        <v>45807</v>
      </c>
      <c r="C2614" s="2">
        <v>12.19</v>
      </c>
      <c r="D2614" s="2">
        <v>11.799899999999999</v>
      </c>
      <c r="E2614" s="2">
        <v>32668</v>
      </c>
      <c r="F2614" s="2">
        <v>12.067</v>
      </c>
      <c r="G2614" s="2">
        <v>394204.75599999999</v>
      </c>
      <c r="H2614" s="21">
        <f t="shared" si="40"/>
        <v>-4.0849742157103453E-3</v>
      </c>
      <c r="I2614" s="13"/>
      <c r="J2614" s="13"/>
      <c r="K2614" s="13"/>
    </row>
    <row r="2615" spans="2:11" ht="13.5" x14ac:dyDescent="0.35">
      <c r="B2615" s="3">
        <v>45810</v>
      </c>
      <c r="C2615" s="2">
        <v>12.19</v>
      </c>
      <c r="D2615" s="2">
        <v>11.799899999999999</v>
      </c>
      <c r="E2615" s="2">
        <v>20719</v>
      </c>
      <c r="F2615" s="2">
        <v>12.124000000000001</v>
      </c>
      <c r="G2615" s="2">
        <v>251197.15599999999</v>
      </c>
      <c r="H2615" s="21">
        <f t="shared" si="40"/>
        <v>0</v>
      </c>
      <c r="I2615" s="13"/>
      <c r="J2615" s="13"/>
      <c r="K2615" s="13"/>
    </row>
    <row r="2616" spans="2:11" ht="13.5" x14ac:dyDescent="0.35">
      <c r="B2616" s="3">
        <v>45811</v>
      </c>
      <c r="C2616" s="2">
        <v>12.75</v>
      </c>
      <c r="D2616" s="2">
        <v>12.342000000000001</v>
      </c>
      <c r="E2616" s="2">
        <v>55195</v>
      </c>
      <c r="F2616" s="2">
        <v>12.497999999999999</v>
      </c>
      <c r="G2616" s="2">
        <v>689827.11</v>
      </c>
      <c r="H2616" s="21">
        <f t="shared" si="40"/>
        <v>4.5941067297180602E-2</v>
      </c>
      <c r="I2616" s="13"/>
      <c r="J2616" s="13"/>
      <c r="K2616" s="13"/>
    </row>
    <row r="2617" spans="2:11" ht="13.5" x14ac:dyDescent="0.35">
      <c r="B2617" s="3">
        <v>45812</v>
      </c>
      <c r="C2617" s="2">
        <v>12.88</v>
      </c>
      <c r="D2617" s="2">
        <v>12.4678</v>
      </c>
      <c r="E2617" s="2">
        <v>38892</v>
      </c>
      <c r="F2617" s="2">
        <v>12.827</v>
      </c>
      <c r="G2617" s="2">
        <v>498867.68400000001</v>
      </c>
      <c r="H2617" s="21">
        <f t="shared" si="40"/>
        <v>1.0192837465564731E-2</v>
      </c>
      <c r="I2617" s="13"/>
      <c r="J2617" s="13"/>
      <c r="K2617" s="13"/>
    </row>
    <row r="2618" spans="2:11" ht="13.5" x14ac:dyDescent="0.35">
      <c r="B2618" s="3">
        <v>45813</v>
      </c>
      <c r="C2618" s="2">
        <v>12.84</v>
      </c>
      <c r="D2618" s="2">
        <v>12.4291</v>
      </c>
      <c r="E2618" s="2">
        <v>2020</v>
      </c>
      <c r="F2618" s="2">
        <v>12.79</v>
      </c>
      <c r="G2618" s="2">
        <v>25835.8</v>
      </c>
      <c r="H2618" s="21">
        <f t="shared" si="40"/>
        <v>-3.1039958934214857E-3</v>
      </c>
      <c r="I2618" s="13"/>
      <c r="J2618" s="13"/>
      <c r="K2618" s="13"/>
    </row>
    <row r="2619" spans="2:11" ht="13.5" x14ac:dyDescent="0.35">
      <c r="B2619" s="3">
        <v>45817</v>
      </c>
      <c r="C2619" s="2">
        <v>12.8</v>
      </c>
      <c r="D2619" s="2">
        <v>12.3904</v>
      </c>
      <c r="E2619" s="2">
        <v>16863</v>
      </c>
      <c r="F2619" s="2">
        <v>12.805</v>
      </c>
      <c r="G2619" s="2">
        <v>215930.715</v>
      </c>
      <c r="H2619" s="21">
        <f t="shared" si="40"/>
        <v>-3.1136606833962557E-3</v>
      </c>
      <c r="I2619" s="13"/>
      <c r="J2619" s="13"/>
      <c r="K2619" s="13"/>
    </row>
    <row r="2620" spans="2:11" ht="13.5" x14ac:dyDescent="0.35">
      <c r="B2620" s="3">
        <v>45818</v>
      </c>
      <c r="C2620" s="2">
        <v>12.8</v>
      </c>
      <c r="D2620" s="2">
        <v>12.3904</v>
      </c>
      <c r="E2620" s="2">
        <v>17056</v>
      </c>
      <c r="F2620" s="2">
        <v>12.786</v>
      </c>
      <c r="G2620" s="2">
        <v>218078.016</v>
      </c>
      <c r="H2620" s="21">
        <f t="shared" si="40"/>
        <v>0</v>
      </c>
      <c r="I2620" s="13"/>
      <c r="J2620" s="13"/>
      <c r="K2620" s="13"/>
    </row>
    <row r="2621" spans="2:11" ht="13.5" x14ac:dyDescent="0.35">
      <c r="B2621" s="3">
        <v>45819</v>
      </c>
      <c r="C2621" s="2">
        <v>12.8</v>
      </c>
      <c r="D2621" s="2">
        <v>12.3904</v>
      </c>
      <c r="E2621" s="2">
        <v>21937</v>
      </c>
      <c r="F2621" s="2">
        <v>12.754</v>
      </c>
      <c r="G2621" s="2">
        <v>279784.49800000002</v>
      </c>
      <c r="H2621" s="21">
        <f t="shared" si="40"/>
        <v>0</v>
      </c>
      <c r="I2621" s="13"/>
      <c r="J2621" s="13"/>
      <c r="K2621" s="13"/>
    </row>
    <row r="2622" spans="2:11" ht="13.5" x14ac:dyDescent="0.35">
      <c r="B2622" s="3">
        <v>45820</v>
      </c>
      <c r="C2622" s="2">
        <v>12.7</v>
      </c>
      <c r="D2622" s="2">
        <v>12.2936</v>
      </c>
      <c r="E2622" s="2">
        <v>10159</v>
      </c>
      <c r="F2622" s="2">
        <v>12.750999999999999</v>
      </c>
      <c r="G2622" s="2">
        <v>129537.409</v>
      </c>
      <c r="H2622" s="21">
        <f t="shared" si="40"/>
        <v>-7.8125E-3</v>
      </c>
      <c r="I2622" s="13"/>
      <c r="J2622" s="13"/>
      <c r="K2622" s="13"/>
    </row>
    <row r="2623" spans="2:11" ht="13.5" x14ac:dyDescent="0.35">
      <c r="B2623" s="3">
        <v>45821</v>
      </c>
      <c r="C2623" s="2">
        <v>12.6</v>
      </c>
      <c r="D2623" s="2">
        <v>12.1968</v>
      </c>
      <c r="E2623" s="2">
        <v>20757</v>
      </c>
      <c r="F2623" s="2">
        <v>12.537000000000001</v>
      </c>
      <c r="G2623" s="2">
        <v>260230.50899999999</v>
      </c>
      <c r="H2623" s="21">
        <f t="shared" si="40"/>
        <v>-7.874015748031496E-3</v>
      </c>
      <c r="I2623" s="13"/>
      <c r="J2623" s="13"/>
      <c r="K2623" s="13"/>
    </row>
    <row r="2624" spans="2:11" ht="13.5" x14ac:dyDescent="0.35">
      <c r="B2624" s="3">
        <v>45824</v>
      </c>
      <c r="C2624" s="2">
        <v>12.5</v>
      </c>
      <c r="D2624" s="2">
        <v>12.1</v>
      </c>
      <c r="E2624" s="2">
        <v>14207</v>
      </c>
      <c r="F2624" s="2">
        <v>12.358000000000001</v>
      </c>
      <c r="G2624" s="2">
        <v>175570.106</v>
      </c>
      <c r="H2624" s="21">
        <f t="shared" si="40"/>
        <v>-7.9365079365079361E-3</v>
      </c>
      <c r="I2624" s="13"/>
      <c r="J2624" s="13"/>
      <c r="K2624" s="13"/>
    </row>
    <row r="2625" spans="2:11" ht="13.5" x14ac:dyDescent="0.35">
      <c r="B2625" s="3">
        <v>45825</v>
      </c>
      <c r="C2625" s="2">
        <v>12.5</v>
      </c>
      <c r="D2625" s="2">
        <v>12.1</v>
      </c>
      <c r="E2625" s="2">
        <v>5853</v>
      </c>
      <c r="F2625" s="2">
        <v>12.416</v>
      </c>
      <c r="G2625" s="2">
        <v>72670.847999999998</v>
      </c>
      <c r="H2625" s="21">
        <f t="shared" si="40"/>
        <v>0</v>
      </c>
      <c r="I2625" s="13"/>
      <c r="J2625" s="13"/>
      <c r="K2625" s="13"/>
    </row>
    <row r="2626" spans="2:11" ht="13.5" x14ac:dyDescent="0.35">
      <c r="B2626" s="3">
        <v>45826</v>
      </c>
      <c r="C2626" s="2">
        <v>12.48</v>
      </c>
      <c r="D2626" s="2">
        <v>12.0806</v>
      </c>
      <c r="E2626" s="2">
        <v>7507</v>
      </c>
      <c r="F2626" s="2">
        <v>12.454000000000001</v>
      </c>
      <c r="G2626" s="2">
        <v>93492.178</v>
      </c>
      <c r="H2626" s="21">
        <f t="shared" si="40"/>
        <v>-1.6033057851239005E-3</v>
      </c>
      <c r="I2626" s="13"/>
      <c r="J2626" s="13"/>
      <c r="K2626" s="13"/>
    </row>
    <row r="2627" spans="2:11" ht="13.5" x14ac:dyDescent="0.35">
      <c r="B2627" s="3">
        <v>45827</v>
      </c>
      <c r="C2627" s="2">
        <v>12.52</v>
      </c>
      <c r="D2627" s="2">
        <v>12.119400000000001</v>
      </c>
      <c r="E2627" s="2">
        <v>10704</v>
      </c>
      <c r="F2627" s="2">
        <v>12.497999999999999</v>
      </c>
      <c r="G2627" s="2">
        <v>133778.592</v>
      </c>
      <c r="H2627" s="21">
        <f t="shared" si="40"/>
        <v>3.2117610052480976E-3</v>
      </c>
      <c r="I2627" s="13"/>
      <c r="J2627" s="13"/>
      <c r="K2627" s="13"/>
    </row>
    <row r="2628" spans="2:11" ht="13.5" x14ac:dyDescent="0.35">
      <c r="B2628" s="3">
        <v>45828</v>
      </c>
      <c r="C2628" s="2">
        <v>12.84</v>
      </c>
      <c r="D2628" s="2">
        <v>12.4291</v>
      </c>
      <c r="E2628" s="2">
        <v>30361</v>
      </c>
      <c r="F2628" s="2">
        <v>12.581</v>
      </c>
      <c r="G2628" s="2">
        <v>381971.74099999998</v>
      </c>
      <c r="H2628" s="21">
        <f t="shared" si="40"/>
        <v>2.5554070333514811E-2</v>
      </c>
      <c r="I2628" s="13"/>
      <c r="J2628" s="13"/>
      <c r="K2628" s="13"/>
    </row>
    <row r="2629" spans="2:11" ht="13.5" x14ac:dyDescent="0.35">
      <c r="B2629" s="3">
        <v>45831</v>
      </c>
      <c r="C2629" s="2">
        <v>12.59</v>
      </c>
      <c r="D2629" s="2">
        <v>12.59</v>
      </c>
      <c r="E2629" s="2">
        <v>10245</v>
      </c>
      <c r="F2629" s="2">
        <v>12.407</v>
      </c>
      <c r="G2629" s="2">
        <v>127109.715</v>
      </c>
      <c r="H2629" s="21">
        <f t="shared" si="40"/>
        <v>1.2945426458874722E-2</v>
      </c>
      <c r="I2629" s="13"/>
      <c r="J2629" s="13"/>
      <c r="K2629" s="13"/>
    </row>
    <row r="2630" spans="2:11" ht="13.5" x14ac:dyDescent="0.35">
      <c r="B2630" s="3">
        <v>45832</v>
      </c>
      <c r="C2630" s="2">
        <v>12.35</v>
      </c>
      <c r="D2630" s="2">
        <v>12.35</v>
      </c>
      <c r="E2630" s="2">
        <v>36569</v>
      </c>
      <c r="F2630" s="2">
        <v>12.279</v>
      </c>
      <c r="G2630" s="2">
        <v>449030.75099999999</v>
      </c>
      <c r="H2630" s="21">
        <f t="shared" si="40"/>
        <v>-1.9062748212867374E-2</v>
      </c>
      <c r="I2630" s="13"/>
      <c r="J2630" s="13"/>
      <c r="K2630" s="13"/>
    </row>
    <row r="2631" spans="2:11" ht="13.5" x14ac:dyDescent="0.35">
      <c r="B2631" s="3">
        <v>45833</v>
      </c>
      <c r="C2631" s="2">
        <v>12.6</v>
      </c>
      <c r="D2631" s="2">
        <v>12.6</v>
      </c>
      <c r="E2631" s="2">
        <v>37243</v>
      </c>
      <c r="F2631" s="2">
        <v>12.430999999999999</v>
      </c>
      <c r="G2631" s="2">
        <v>462967.73300000001</v>
      </c>
      <c r="H2631" s="21">
        <f t="shared" ref="H2631:H2696" si="41">(D2631-D2630)/D2630</f>
        <v>2.0242914979757085E-2</v>
      </c>
      <c r="I2631" s="13"/>
      <c r="J2631" s="13"/>
      <c r="K2631" s="13"/>
    </row>
    <row r="2632" spans="2:11" ht="13.5" x14ac:dyDescent="0.35">
      <c r="B2632" s="3">
        <v>45835</v>
      </c>
      <c r="C2632" s="2">
        <v>12.67</v>
      </c>
      <c r="D2632" s="2">
        <v>12.67</v>
      </c>
      <c r="E2632" s="2">
        <v>13914</v>
      </c>
      <c r="F2632" s="2">
        <v>12.523</v>
      </c>
      <c r="G2632" s="2">
        <v>174245.022</v>
      </c>
      <c r="H2632" s="21">
        <f t="shared" si="41"/>
        <v>5.5555555555555783E-3</v>
      </c>
      <c r="I2632" s="13"/>
      <c r="J2632" s="13"/>
      <c r="K2632" s="13"/>
    </row>
    <row r="2633" spans="2:11" ht="13.5" x14ac:dyDescent="0.35">
      <c r="B2633" s="3">
        <v>45838</v>
      </c>
      <c r="C2633" s="2">
        <v>12.65</v>
      </c>
      <c r="D2633" s="2">
        <v>12.65</v>
      </c>
      <c r="E2633" s="2">
        <v>5295</v>
      </c>
      <c r="F2633" s="2">
        <v>12.537000000000001</v>
      </c>
      <c r="G2633" s="2">
        <v>66383.414999999994</v>
      </c>
      <c r="H2633" s="21">
        <f t="shared" si="41"/>
        <v>-1.5785319652722631E-3</v>
      </c>
      <c r="I2633" s="13"/>
      <c r="J2633" s="13"/>
      <c r="K2633" s="13"/>
    </row>
    <row r="2634" spans="2:11" ht="13.5" x14ac:dyDescent="0.35">
      <c r="B2634" s="3">
        <v>45839</v>
      </c>
      <c r="C2634" s="2">
        <v>12.63</v>
      </c>
      <c r="D2634" s="2">
        <v>12.63</v>
      </c>
      <c r="E2634" s="2">
        <v>9064</v>
      </c>
      <c r="F2634" s="2">
        <v>12.401999999999999</v>
      </c>
      <c r="G2634" s="2">
        <v>112411.728</v>
      </c>
      <c r="H2634" s="21">
        <f t="shared" si="41"/>
        <v>-1.5810276679841559E-3</v>
      </c>
      <c r="I2634" s="13"/>
      <c r="J2634" s="13"/>
      <c r="K2634" s="13"/>
    </row>
    <row r="2635" spans="2:11" ht="13.5" x14ac:dyDescent="0.35">
      <c r="B2635" s="3">
        <v>45840</v>
      </c>
      <c r="C2635" s="2">
        <v>12.54</v>
      </c>
      <c r="D2635" s="2">
        <v>12.54</v>
      </c>
      <c r="E2635" s="2">
        <v>8239</v>
      </c>
      <c r="F2635" s="2">
        <v>12.382999999999999</v>
      </c>
      <c r="G2635" s="2">
        <v>102023.537</v>
      </c>
      <c r="H2635" s="21">
        <f t="shared" si="41"/>
        <v>-7.1258907363421714E-3</v>
      </c>
      <c r="I2635" s="13"/>
      <c r="J2635" s="13"/>
      <c r="K2635" s="13"/>
    </row>
    <row r="2636" spans="2:11" ht="13.5" x14ac:dyDescent="0.35">
      <c r="B2636" s="3">
        <v>45841</v>
      </c>
      <c r="C2636" s="2">
        <v>12.54</v>
      </c>
      <c r="D2636" s="2">
        <v>12.54</v>
      </c>
      <c r="E2636" s="2">
        <v>8494</v>
      </c>
      <c r="F2636" s="2">
        <v>12.484999999999999</v>
      </c>
      <c r="G2636" s="2">
        <v>106047.59</v>
      </c>
      <c r="H2636" s="21">
        <f t="shared" si="41"/>
        <v>0</v>
      </c>
      <c r="I2636" s="13"/>
      <c r="J2636" s="13"/>
      <c r="K2636" s="13"/>
    </row>
    <row r="2637" spans="2:11" ht="13.5" x14ac:dyDescent="0.35">
      <c r="B2637" s="3">
        <v>45842</v>
      </c>
      <c r="C2637" s="2">
        <v>12.54</v>
      </c>
      <c r="D2637" s="2">
        <v>12.54</v>
      </c>
      <c r="E2637" s="2">
        <v>11352</v>
      </c>
      <c r="F2637" s="2">
        <v>12.451000000000001</v>
      </c>
      <c r="G2637" s="2">
        <v>141343.75200000001</v>
      </c>
      <c r="H2637" s="21">
        <f t="shared" si="41"/>
        <v>0</v>
      </c>
      <c r="I2637" s="13"/>
      <c r="J2637" s="13"/>
      <c r="K2637" s="13"/>
    </row>
    <row r="2638" spans="2:11" ht="13.5" x14ac:dyDescent="0.35">
      <c r="B2638" s="3">
        <v>45845</v>
      </c>
      <c r="C2638" s="2">
        <v>12.75</v>
      </c>
      <c r="D2638" s="2">
        <v>12.75</v>
      </c>
      <c r="E2638" s="2">
        <v>6166</v>
      </c>
      <c r="F2638" s="2">
        <v>12.686</v>
      </c>
      <c r="G2638" s="2">
        <v>78221.876000000004</v>
      </c>
      <c r="H2638" s="21">
        <f t="shared" si="41"/>
        <v>1.6746411483253659E-2</v>
      </c>
      <c r="I2638" s="13"/>
      <c r="J2638" s="13"/>
      <c r="K2638" s="13"/>
    </row>
    <row r="2639" spans="2:11" ht="13.5" x14ac:dyDescent="0.35">
      <c r="B2639" s="3">
        <v>45846</v>
      </c>
      <c r="C2639" s="2">
        <v>12.7</v>
      </c>
      <c r="D2639" s="2">
        <v>12.7</v>
      </c>
      <c r="E2639" s="2">
        <v>4701</v>
      </c>
      <c r="F2639" s="2">
        <v>12.667999999999999</v>
      </c>
      <c r="G2639" s="2">
        <v>59552.267999999996</v>
      </c>
      <c r="H2639" s="21">
        <f t="shared" si="41"/>
        <v>-3.9215686274510358E-3</v>
      </c>
      <c r="I2639" s="13"/>
      <c r="J2639" s="13"/>
      <c r="K2639" s="13"/>
    </row>
    <row r="2640" spans="2:11" ht="13.5" x14ac:dyDescent="0.35">
      <c r="B2640" s="3">
        <v>45847</v>
      </c>
      <c r="C2640" s="2">
        <v>12.75</v>
      </c>
      <c r="D2640" s="2">
        <v>12.75</v>
      </c>
      <c r="E2640" s="2">
        <v>3934</v>
      </c>
      <c r="F2640" s="2">
        <v>12.696</v>
      </c>
      <c r="G2640" s="2">
        <v>49946.063999999998</v>
      </c>
      <c r="H2640" s="21">
        <f t="shared" si="41"/>
        <v>3.9370078740158044E-3</v>
      </c>
      <c r="I2640" s="13"/>
      <c r="J2640" s="13"/>
      <c r="K2640" s="13"/>
    </row>
    <row r="2641" spans="2:11" ht="13.5" x14ac:dyDescent="0.35">
      <c r="B2641" s="3">
        <v>45848</v>
      </c>
      <c r="C2641" s="2">
        <v>12.6</v>
      </c>
      <c r="D2641" s="2">
        <v>12.6</v>
      </c>
      <c r="E2641" s="2">
        <v>4698</v>
      </c>
      <c r="F2641" s="2">
        <v>12.608000000000001</v>
      </c>
      <c r="G2641" s="2">
        <v>59232.383999999998</v>
      </c>
      <c r="H2641" s="21">
        <f t="shared" si="41"/>
        <v>-1.1764705882352969E-2</v>
      </c>
      <c r="I2641" s="13"/>
      <c r="J2641" s="13"/>
      <c r="K2641" s="13"/>
    </row>
    <row r="2642" spans="2:11" ht="13.5" x14ac:dyDescent="0.35">
      <c r="B2642" s="3">
        <v>45849</v>
      </c>
      <c r="C2642" s="2">
        <v>12.68</v>
      </c>
      <c r="D2642" s="2">
        <v>12.68</v>
      </c>
      <c r="E2642" s="2">
        <v>2135</v>
      </c>
      <c r="F2642" s="2">
        <v>12.622</v>
      </c>
      <c r="G2642" s="2">
        <v>26947.97</v>
      </c>
      <c r="H2642" s="21">
        <f t="shared" si="41"/>
        <v>6.3492063492063553E-3</v>
      </c>
      <c r="I2642" s="13"/>
      <c r="J2642" s="13"/>
      <c r="K2642" s="13"/>
    </row>
    <row r="2643" spans="2:11" ht="13.5" x14ac:dyDescent="0.35">
      <c r="B2643" s="3">
        <v>45852</v>
      </c>
      <c r="C2643" s="2">
        <v>12.7</v>
      </c>
      <c r="D2643" s="2">
        <v>12.7</v>
      </c>
      <c r="E2643" s="2">
        <v>8241</v>
      </c>
      <c r="F2643" s="2">
        <v>12.689</v>
      </c>
      <c r="G2643" s="2">
        <v>104570.049</v>
      </c>
      <c r="H2643" s="21">
        <f t="shared" si="41"/>
        <v>1.5772870662460231E-3</v>
      </c>
      <c r="I2643" s="13"/>
      <c r="J2643" s="13"/>
      <c r="K2643" s="13"/>
    </row>
    <row r="2644" spans="2:11" ht="13.5" x14ac:dyDescent="0.35">
      <c r="B2644" s="3">
        <v>45853</v>
      </c>
      <c r="C2644" s="2">
        <v>12.7</v>
      </c>
      <c r="D2644" s="2">
        <v>12.7</v>
      </c>
      <c r="E2644" s="2">
        <v>6367</v>
      </c>
      <c r="F2644" s="2">
        <v>12.693</v>
      </c>
      <c r="G2644" s="2">
        <v>80816.331000000006</v>
      </c>
      <c r="H2644" s="21">
        <f t="shared" si="41"/>
        <v>0</v>
      </c>
      <c r="I2644" s="13"/>
      <c r="J2644" s="13"/>
      <c r="K2644" s="13"/>
    </row>
    <row r="2645" spans="2:11" ht="13.5" x14ac:dyDescent="0.35">
      <c r="B2645" s="3">
        <v>45854</v>
      </c>
      <c r="C2645" s="2">
        <v>12.7</v>
      </c>
      <c r="D2645" s="2">
        <v>12.7</v>
      </c>
      <c r="E2645" s="2">
        <v>5830</v>
      </c>
      <c r="F2645" s="2">
        <v>12.677</v>
      </c>
      <c r="G2645" s="2">
        <v>73906.91</v>
      </c>
      <c r="H2645" s="21">
        <f t="shared" si="41"/>
        <v>0</v>
      </c>
      <c r="I2645" s="13"/>
      <c r="J2645" s="13"/>
      <c r="K2645" s="13"/>
    </row>
    <row r="2646" spans="2:11" ht="13.5" x14ac:dyDescent="0.35">
      <c r="B2646" s="3">
        <v>45855</v>
      </c>
      <c r="C2646" s="2">
        <v>12.5</v>
      </c>
      <c r="D2646" s="2">
        <v>12.5</v>
      </c>
      <c r="E2646" s="2">
        <v>16011</v>
      </c>
      <c r="F2646" s="2">
        <v>12.5</v>
      </c>
      <c r="G2646" s="2">
        <v>200137.5</v>
      </c>
      <c r="H2646" s="21">
        <f t="shared" si="41"/>
        <v>-1.5748031496062936E-2</v>
      </c>
      <c r="I2646" s="13"/>
      <c r="J2646" s="13"/>
      <c r="K2646" s="13"/>
    </row>
    <row r="2647" spans="2:11" ht="13.5" x14ac:dyDescent="0.35">
      <c r="B2647" s="3">
        <v>45856</v>
      </c>
      <c r="C2647" s="2">
        <v>12.49</v>
      </c>
      <c r="D2647" s="2">
        <v>12.49</v>
      </c>
      <c r="E2647" s="2">
        <v>2536</v>
      </c>
      <c r="F2647" s="2">
        <v>12.404</v>
      </c>
      <c r="G2647" s="2">
        <v>31456.544000000002</v>
      </c>
      <c r="H2647" s="21">
        <f t="shared" si="41"/>
        <v>-7.9999999999998291E-4</v>
      </c>
      <c r="I2647" s="13"/>
      <c r="J2647" s="13"/>
      <c r="K2647" s="13"/>
    </row>
    <row r="2648" spans="2:11" ht="13.5" x14ac:dyDescent="0.35">
      <c r="B2648" s="3">
        <v>45859</v>
      </c>
      <c r="C2648" s="2">
        <v>12.25</v>
      </c>
      <c r="D2648" s="2">
        <v>12.25</v>
      </c>
      <c r="E2648" s="2">
        <v>7566</v>
      </c>
      <c r="F2648" s="2">
        <v>12.215999999999999</v>
      </c>
      <c r="G2648" s="2">
        <v>92426.255999999994</v>
      </c>
      <c r="H2648" s="21">
        <f t="shared" si="41"/>
        <v>-1.9215372297838287E-2</v>
      </c>
      <c r="I2648" s="13"/>
      <c r="J2648" s="13"/>
      <c r="K2648" s="13"/>
    </row>
    <row r="2649" spans="2:11" ht="13.5" x14ac:dyDescent="0.35">
      <c r="B2649" s="3">
        <v>45860</v>
      </c>
      <c r="C2649" s="2">
        <v>12.02</v>
      </c>
      <c r="D2649" s="2">
        <v>12.02</v>
      </c>
      <c r="E2649" s="2">
        <v>14274</v>
      </c>
      <c r="F2649" s="2">
        <v>12.105</v>
      </c>
      <c r="G2649" s="2">
        <v>172786.77</v>
      </c>
      <c r="H2649" s="21">
        <f t="shared" si="41"/>
        <v>-1.8775510204081667E-2</v>
      </c>
      <c r="I2649" s="13"/>
      <c r="J2649" s="13"/>
      <c r="K2649" s="13"/>
    </row>
    <row r="2650" spans="2:11" ht="13.5" x14ac:dyDescent="0.35">
      <c r="B2650" s="3">
        <v>45861</v>
      </c>
      <c r="C2650" s="2">
        <v>12.25</v>
      </c>
      <c r="D2650" s="2">
        <v>12.25</v>
      </c>
      <c r="E2650" s="2">
        <v>8626</v>
      </c>
      <c r="F2650" s="2">
        <v>12.089</v>
      </c>
      <c r="G2650" s="2">
        <v>104279.71400000001</v>
      </c>
      <c r="H2650" s="21">
        <f t="shared" si="41"/>
        <v>1.9134775374376075E-2</v>
      </c>
      <c r="I2650" s="13"/>
      <c r="J2650" s="13"/>
      <c r="K2650" s="13"/>
    </row>
    <row r="2651" spans="2:11" ht="13.5" x14ac:dyDescent="0.35">
      <c r="B2651" s="3">
        <v>45862</v>
      </c>
      <c r="C2651" s="2">
        <v>12.35</v>
      </c>
      <c r="D2651" s="2">
        <v>12.35</v>
      </c>
      <c r="E2651" s="2">
        <v>5255</v>
      </c>
      <c r="F2651" s="2">
        <v>12.269</v>
      </c>
      <c r="G2651" s="2">
        <v>64473.595000000001</v>
      </c>
      <c r="H2651" s="21">
        <f t="shared" si="41"/>
        <v>8.1632653061224202E-3</v>
      </c>
      <c r="I2651" s="13"/>
      <c r="J2651" s="13"/>
      <c r="K2651" s="13"/>
    </row>
    <row r="2652" spans="2:11" ht="13.5" x14ac:dyDescent="0.35">
      <c r="B2652" s="3">
        <v>45866</v>
      </c>
      <c r="C2652" s="2">
        <v>12.16</v>
      </c>
      <c r="D2652" s="2">
        <v>12.16</v>
      </c>
      <c r="E2652" s="2">
        <v>19043</v>
      </c>
      <c r="F2652" s="2">
        <v>12.212999999999999</v>
      </c>
      <c r="G2652" s="2">
        <v>232572.15900000001</v>
      </c>
      <c r="H2652" s="21">
        <f t="shared" si="41"/>
        <v>-1.5384615384615346E-2</v>
      </c>
      <c r="I2652" s="13"/>
      <c r="J2652" s="13"/>
      <c r="K2652" s="13"/>
    </row>
    <row r="2653" spans="2:11" ht="13.5" x14ac:dyDescent="0.35">
      <c r="B2653" s="3">
        <v>45867</v>
      </c>
      <c r="C2653" s="2">
        <v>12.15</v>
      </c>
      <c r="D2653" s="2">
        <v>12.15</v>
      </c>
      <c r="E2653" s="2">
        <v>8281</v>
      </c>
      <c r="F2653" s="2">
        <v>12.172000000000001</v>
      </c>
      <c r="G2653" s="2">
        <v>100796.33199999999</v>
      </c>
      <c r="H2653" s="21">
        <f t="shared" si="41"/>
        <v>-8.2236842105261408E-4</v>
      </c>
      <c r="I2653" s="13"/>
      <c r="J2653" s="13"/>
      <c r="K2653" s="13"/>
    </row>
    <row r="2654" spans="2:11" ht="13.5" x14ac:dyDescent="0.35">
      <c r="B2654" s="3">
        <v>45868</v>
      </c>
      <c r="C2654" s="2">
        <v>12.2</v>
      </c>
      <c r="D2654" s="2">
        <v>12.2</v>
      </c>
      <c r="E2654" s="2">
        <v>2586</v>
      </c>
      <c r="F2654" s="2">
        <v>12.198</v>
      </c>
      <c r="G2654" s="2">
        <v>31544.027999999998</v>
      </c>
      <c r="H2654" s="21">
        <f t="shared" si="41"/>
        <v>4.1152263374484715E-3</v>
      </c>
      <c r="I2654" s="13"/>
      <c r="J2654" s="13"/>
      <c r="K2654" s="13"/>
    </row>
    <row r="2655" spans="2:11" ht="13.5" x14ac:dyDescent="0.35">
      <c r="B2655" s="3">
        <v>45869</v>
      </c>
      <c r="C2655" s="2">
        <v>12.15</v>
      </c>
      <c r="D2655" s="2">
        <v>12.15</v>
      </c>
      <c r="E2655" s="2">
        <v>11916</v>
      </c>
      <c r="F2655" s="2">
        <v>12.179</v>
      </c>
      <c r="G2655" s="2">
        <v>145124.96400000001</v>
      </c>
      <c r="H2655" s="21">
        <f t="shared" si="41"/>
        <v>-4.0983606557376175E-3</v>
      </c>
      <c r="I2655" s="13"/>
      <c r="J2655" s="13"/>
      <c r="K2655" s="13"/>
    </row>
    <row r="2656" spans="2:11" ht="13.5" x14ac:dyDescent="0.35">
      <c r="B2656" s="3">
        <v>45870</v>
      </c>
      <c r="C2656" s="2">
        <v>12.15</v>
      </c>
      <c r="D2656" s="2">
        <v>12.15</v>
      </c>
      <c r="E2656" s="2">
        <v>3690</v>
      </c>
      <c r="F2656" s="2">
        <v>12.129</v>
      </c>
      <c r="G2656" s="2">
        <v>44756.01</v>
      </c>
      <c r="H2656" s="21">
        <f t="shared" si="41"/>
        <v>0</v>
      </c>
      <c r="I2656" s="13"/>
      <c r="J2656" s="13"/>
      <c r="K2656" s="13"/>
    </row>
    <row r="2657" spans="2:11" ht="13.5" x14ac:dyDescent="0.35">
      <c r="B2657" s="3">
        <v>45873</v>
      </c>
      <c r="C2657" s="2">
        <v>12.15</v>
      </c>
      <c r="D2657" s="2">
        <v>12.15</v>
      </c>
      <c r="E2657" s="2">
        <v>1237</v>
      </c>
      <c r="F2657" s="2">
        <v>12.122999999999999</v>
      </c>
      <c r="G2657" s="2">
        <v>14996.151</v>
      </c>
      <c r="H2657" s="21">
        <f t="shared" si="41"/>
        <v>0</v>
      </c>
      <c r="I2657" s="13"/>
      <c r="J2657" s="13"/>
      <c r="K2657" s="13"/>
    </row>
    <row r="2658" spans="2:11" ht="13.5" x14ac:dyDescent="0.35">
      <c r="B2658" s="3">
        <v>45874</v>
      </c>
      <c r="C2658" s="2">
        <v>12.1</v>
      </c>
      <c r="D2658" s="2">
        <v>12.1</v>
      </c>
      <c r="E2658" s="2">
        <v>3407</v>
      </c>
      <c r="F2658" s="2">
        <v>12.106999999999999</v>
      </c>
      <c r="G2658" s="2">
        <v>41248.548999999999</v>
      </c>
      <c r="H2658" s="21">
        <f t="shared" si="41"/>
        <v>-4.1152263374486181E-3</v>
      </c>
      <c r="I2658" s="13"/>
      <c r="J2658" s="13"/>
      <c r="K2658" s="13"/>
    </row>
    <row r="2659" spans="2:11" ht="13.5" x14ac:dyDescent="0.35">
      <c r="B2659" s="3">
        <v>45875</v>
      </c>
      <c r="C2659" s="2">
        <v>12</v>
      </c>
      <c r="D2659" s="2">
        <v>12</v>
      </c>
      <c r="E2659" s="2">
        <v>8993</v>
      </c>
      <c r="F2659" s="2">
        <v>12.015000000000001</v>
      </c>
      <c r="G2659" s="2">
        <v>108050.895</v>
      </c>
      <c r="H2659" s="21">
        <f t="shared" si="41"/>
        <v>-8.2644628099173261E-3</v>
      </c>
      <c r="I2659" s="13"/>
      <c r="J2659" s="13"/>
      <c r="K2659" s="13"/>
    </row>
    <row r="2660" spans="2:11" ht="13.5" x14ac:dyDescent="0.35">
      <c r="B2660" s="3">
        <v>45876</v>
      </c>
      <c r="C2660" s="2">
        <v>12.33</v>
      </c>
      <c r="D2660" s="2">
        <v>12.33</v>
      </c>
      <c r="E2660" s="2">
        <v>35304</v>
      </c>
      <c r="F2660" s="2">
        <v>12.048</v>
      </c>
      <c r="G2660" s="2">
        <v>425342.592</v>
      </c>
      <c r="H2660" s="21">
        <f t="shared" si="41"/>
        <v>2.7500000000000007E-2</v>
      </c>
      <c r="I2660" s="13"/>
      <c r="J2660" s="13"/>
      <c r="K2660" s="13"/>
    </row>
    <row r="2661" spans="2:11" ht="13.5" x14ac:dyDescent="0.35">
      <c r="B2661" s="3">
        <v>45877</v>
      </c>
      <c r="C2661" s="2">
        <v>12.25</v>
      </c>
      <c r="D2661" s="2">
        <v>12.25</v>
      </c>
      <c r="E2661" s="2">
        <v>14788</v>
      </c>
      <c r="F2661" s="2">
        <v>12.246</v>
      </c>
      <c r="G2661" s="2">
        <v>181093.848</v>
      </c>
      <c r="H2661" s="21">
        <f t="shared" si="41"/>
        <v>-6.488240064882406E-3</v>
      </c>
      <c r="I2661" s="13"/>
      <c r="J2661" s="13"/>
      <c r="K2661" s="13"/>
    </row>
    <row r="2662" spans="2:11" ht="13.5" x14ac:dyDescent="0.35">
      <c r="B2662" s="3">
        <v>45880</v>
      </c>
      <c r="C2662" s="2">
        <v>12.14</v>
      </c>
      <c r="D2662" s="2">
        <v>12.14</v>
      </c>
      <c r="E2662" s="2">
        <v>7483</v>
      </c>
      <c r="F2662" s="2">
        <v>12.135999999999999</v>
      </c>
      <c r="G2662" s="2">
        <v>90813.687999999995</v>
      </c>
      <c r="H2662" s="21">
        <f t="shared" si="41"/>
        <v>-8.9795918367346472E-3</v>
      </c>
      <c r="I2662" s="13"/>
      <c r="J2662" s="13"/>
      <c r="K2662" s="13"/>
    </row>
    <row r="2663" spans="2:11" ht="13.5" x14ac:dyDescent="0.35">
      <c r="B2663" s="3">
        <v>45881</v>
      </c>
      <c r="C2663" s="2">
        <v>12.1</v>
      </c>
      <c r="D2663" s="2">
        <v>12.1</v>
      </c>
      <c r="E2663" s="2">
        <v>3071</v>
      </c>
      <c r="F2663" s="2">
        <v>12.077999999999999</v>
      </c>
      <c r="G2663" s="2">
        <v>37091.538</v>
      </c>
      <c r="H2663" s="21">
        <f t="shared" si="41"/>
        <v>-3.2948929159803066E-3</v>
      </c>
      <c r="I2663" s="13"/>
      <c r="J2663" s="13"/>
      <c r="K2663" s="13"/>
    </row>
    <row r="2664" spans="2:11" ht="13.5" x14ac:dyDescent="0.35">
      <c r="B2664" s="3">
        <v>45883</v>
      </c>
      <c r="C2664" s="2">
        <v>12.1</v>
      </c>
      <c r="D2664" s="2">
        <v>12.1</v>
      </c>
      <c r="E2664" s="2">
        <v>5350</v>
      </c>
      <c r="F2664" s="2">
        <v>12.034000000000001</v>
      </c>
      <c r="G2664" s="2">
        <v>64381.9</v>
      </c>
      <c r="H2664" s="21">
        <f t="shared" si="41"/>
        <v>0</v>
      </c>
      <c r="I2664" s="13"/>
      <c r="J2664" s="13"/>
      <c r="K2664" s="13"/>
    </row>
    <row r="2665" spans="2:11" ht="13.5" x14ac:dyDescent="0.35">
      <c r="B2665" s="3">
        <v>45884</v>
      </c>
      <c r="C2665" s="2">
        <v>12.39</v>
      </c>
      <c r="D2665" s="2">
        <v>12.39</v>
      </c>
      <c r="E2665" s="2">
        <v>34237</v>
      </c>
      <c r="F2665" s="2">
        <v>12.244999999999999</v>
      </c>
      <c r="G2665" s="2">
        <v>419232.065</v>
      </c>
      <c r="H2665" s="21">
        <f t="shared" si="41"/>
        <v>2.3966942148760408E-2</v>
      </c>
      <c r="I2665" s="13"/>
      <c r="J2665" s="13"/>
      <c r="K2665" s="13"/>
    </row>
    <row r="2666" spans="2:11" ht="13.5" x14ac:dyDescent="0.35">
      <c r="B2666" s="3">
        <v>45887</v>
      </c>
      <c r="C2666" s="2">
        <v>12.4</v>
      </c>
      <c r="D2666" s="2">
        <v>12.4</v>
      </c>
      <c r="E2666" s="2">
        <v>20673</v>
      </c>
      <c r="F2666" s="2">
        <v>12.327999999999999</v>
      </c>
      <c r="G2666" s="2">
        <v>254856.74400000001</v>
      </c>
      <c r="H2666" s="21">
        <f t="shared" si="41"/>
        <v>8.0710250201773898E-4</v>
      </c>
      <c r="I2666" s="13"/>
      <c r="J2666" s="13"/>
      <c r="K2666" s="13"/>
    </row>
    <row r="2667" spans="2:11" ht="13.5" x14ac:dyDescent="0.35">
      <c r="B2667" s="3">
        <v>45888</v>
      </c>
      <c r="C2667" s="2">
        <v>12.4</v>
      </c>
      <c r="D2667" s="2">
        <v>12.4</v>
      </c>
      <c r="E2667" s="2">
        <v>3351</v>
      </c>
      <c r="F2667" s="2">
        <v>12.345000000000001</v>
      </c>
      <c r="G2667" s="2">
        <v>41368.095000000001</v>
      </c>
      <c r="H2667" s="21">
        <f t="shared" si="41"/>
        <v>0</v>
      </c>
      <c r="I2667" s="13"/>
      <c r="J2667" s="13"/>
      <c r="K2667" s="13"/>
    </row>
    <row r="2668" spans="2:11" ht="13.5" x14ac:dyDescent="0.35">
      <c r="B2668" s="3">
        <v>45889</v>
      </c>
      <c r="C2668" s="2">
        <v>12.4</v>
      </c>
      <c r="D2668" s="2">
        <v>12.4</v>
      </c>
      <c r="E2668" s="2">
        <v>30272</v>
      </c>
      <c r="F2668" s="2">
        <v>12.337</v>
      </c>
      <c r="G2668" s="2">
        <v>373465.66399999999</v>
      </c>
      <c r="H2668" s="21">
        <f t="shared" si="41"/>
        <v>0</v>
      </c>
      <c r="I2668" s="13"/>
      <c r="J2668" s="13"/>
      <c r="K2668" s="13"/>
    </row>
    <row r="2669" spans="2:11" ht="13.5" x14ac:dyDescent="0.35">
      <c r="B2669" s="3">
        <v>45890</v>
      </c>
      <c r="C2669" s="2">
        <v>12.48</v>
      </c>
      <c r="D2669" s="2">
        <v>12.48</v>
      </c>
      <c r="E2669" s="2">
        <v>28860</v>
      </c>
      <c r="F2669" s="2">
        <v>12.423999999999999</v>
      </c>
      <c r="G2669" s="2">
        <v>358556.64</v>
      </c>
      <c r="H2669" s="21">
        <f t="shared" si="41"/>
        <v>6.4516129032258117E-3</v>
      </c>
      <c r="I2669" s="13"/>
      <c r="J2669" s="13"/>
      <c r="K2669" s="13"/>
    </row>
    <row r="2670" spans="2:11" ht="13.5" x14ac:dyDescent="0.35">
      <c r="B2670" s="3">
        <v>45891</v>
      </c>
      <c r="C2670" s="2">
        <v>12.7</v>
      </c>
      <c r="D2670" s="2">
        <v>12.7</v>
      </c>
      <c r="E2670" s="2">
        <v>73677</v>
      </c>
      <c r="F2670" s="2">
        <v>12.71</v>
      </c>
      <c r="G2670" s="2">
        <v>936434.67</v>
      </c>
      <c r="H2670" s="21">
        <f t="shared" si="41"/>
        <v>1.7628205128205038E-2</v>
      </c>
      <c r="I2670" s="13"/>
      <c r="J2670" s="13"/>
      <c r="K2670" s="13"/>
    </row>
    <row r="2671" spans="2:11" ht="13.5" x14ac:dyDescent="0.35">
      <c r="B2671" s="3">
        <v>45894</v>
      </c>
      <c r="C2671" s="2">
        <v>12.58</v>
      </c>
      <c r="D2671" s="2">
        <v>12.58</v>
      </c>
      <c r="E2671" s="2">
        <v>30814</v>
      </c>
      <c r="F2671" s="2">
        <v>12.683</v>
      </c>
      <c r="G2671" s="2">
        <v>390813.962</v>
      </c>
      <c r="H2671" s="21">
        <f t="shared" si="41"/>
        <v>-9.4488188976377344E-3</v>
      </c>
      <c r="I2671" s="13"/>
      <c r="J2671" s="13"/>
      <c r="K2671" s="13"/>
    </row>
    <row r="2672" spans="2:11" ht="13.5" x14ac:dyDescent="0.35">
      <c r="B2672" s="3">
        <v>45895</v>
      </c>
      <c r="C2672" s="2">
        <v>12.48</v>
      </c>
      <c r="D2672" s="2">
        <v>12.48</v>
      </c>
      <c r="E2672" s="2">
        <v>9211</v>
      </c>
      <c r="F2672" s="2">
        <v>12.541</v>
      </c>
      <c r="G2672" s="2">
        <v>115515.151</v>
      </c>
      <c r="H2672" s="21">
        <f t="shared" si="41"/>
        <v>-7.9491255961843914E-3</v>
      </c>
      <c r="I2672" s="13"/>
      <c r="J2672" s="13"/>
      <c r="K2672" s="13"/>
    </row>
    <row r="2673" spans="2:11" ht="13.5" x14ac:dyDescent="0.35">
      <c r="B2673" s="3">
        <v>45896</v>
      </c>
      <c r="C2673" s="2">
        <v>12.37</v>
      </c>
      <c r="D2673" s="2">
        <v>12.37</v>
      </c>
      <c r="E2673" s="2">
        <v>12785</v>
      </c>
      <c r="F2673" s="2">
        <v>12.433</v>
      </c>
      <c r="G2673" s="2">
        <v>158955.905</v>
      </c>
      <c r="H2673" s="21">
        <f t="shared" si="41"/>
        <v>-8.8141025641026612E-3</v>
      </c>
      <c r="I2673" s="13"/>
      <c r="J2673" s="13"/>
      <c r="K2673" s="13"/>
    </row>
    <row r="2674" spans="2:11" ht="13.5" x14ac:dyDescent="0.35">
      <c r="B2674" s="3">
        <v>45897</v>
      </c>
      <c r="C2674" s="2">
        <v>12.47</v>
      </c>
      <c r="D2674" s="2">
        <v>12.47</v>
      </c>
      <c r="E2674" s="2">
        <v>10458</v>
      </c>
      <c r="F2674" s="2">
        <v>12.382999999999999</v>
      </c>
      <c r="G2674" s="2">
        <v>129501.414</v>
      </c>
      <c r="H2674" s="21">
        <f t="shared" si="41"/>
        <v>8.0840743734843512E-3</v>
      </c>
      <c r="I2674" s="13"/>
      <c r="J2674" s="13"/>
      <c r="K2674" s="13"/>
    </row>
    <row r="2675" spans="2:11" ht="13.5" x14ac:dyDescent="0.35">
      <c r="B2675" s="3">
        <v>45898</v>
      </c>
      <c r="C2675" s="2">
        <v>12.47</v>
      </c>
      <c r="D2675" s="2">
        <v>12.47</v>
      </c>
      <c r="E2675" s="2">
        <v>26103</v>
      </c>
      <c r="F2675" s="2">
        <v>12.484</v>
      </c>
      <c r="G2675" s="2">
        <v>325869.85200000001</v>
      </c>
      <c r="H2675" s="21">
        <f t="shared" si="41"/>
        <v>0</v>
      </c>
      <c r="I2675" s="13"/>
      <c r="J2675" s="13"/>
      <c r="K2675" s="13"/>
    </row>
    <row r="2676" spans="2:11" ht="13.5" x14ac:dyDescent="0.35">
      <c r="B2676" s="3">
        <v>45901</v>
      </c>
      <c r="C2676" s="2">
        <v>12.49</v>
      </c>
      <c r="D2676" s="2">
        <v>12.49</v>
      </c>
      <c r="E2676" s="2">
        <v>16048</v>
      </c>
      <c r="F2676" s="2">
        <v>12.478999999999999</v>
      </c>
      <c r="G2676" s="2">
        <v>200262.992</v>
      </c>
      <c r="H2676" s="21">
        <f t="shared" si="41"/>
        <v>1.6038492381715776E-3</v>
      </c>
      <c r="I2676" s="13"/>
      <c r="J2676" s="13"/>
      <c r="K2676" s="13"/>
    </row>
    <row r="2677" spans="2:11" ht="13.5" x14ac:dyDescent="0.35">
      <c r="B2677" s="3">
        <v>45902</v>
      </c>
      <c r="C2677" s="2">
        <v>12.4</v>
      </c>
      <c r="D2677" s="2">
        <v>12.4</v>
      </c>
      <c r="E2677" s="2">
        <v>24047</v>
      </c>
      <c r="F2677" s="2">
        <v>12.4</v>
      </c>
      <c r="G2677" s="2">
        <v>298182.8</v>
      </c>
      <c r="H2677" s="21">
        <f t="shared" si="41"/>
        <v>-7.2057646116893397E-3</v>
      </c>
      <c r="I2677" s="13"/>
      <c r="J2677" s="13"/>
      <c r="K2677" s="13"/>
    </row>
    <row r="2678" spans="2:11" ht="13.5" x14ac:dyDescent="0.35">
      <c r="B2678" s="3">
        <v>45903</v>
      </c>
      <c r="C2678" s="2">
        <v>12.47</v>
      </c>
      <c r="D2678" s="2">
        <v>12.47</v>
      </c>
      <c r="E2678" s="2">
        <v>5567</v>
      </c>
      <c r="F2678" s="2">
        <v>12.39</v>
      </c>
      <c r="G2678" s="2">
        <v>68975.13</v>
      </c>
      <c r="H2678" s="21">
        <f t="shared" si="41"/>
        <v>5.6451612903226037E-3</v>
      </c>
      <c r="I2678" s="13"/>
      <c r="J2678" s="13"/>
      <c r="K2678" s="13"/>
    </row>
    <row r="2679" spans="2:11" ht="13.5" x14ac:dyDescent="0.35">
      <c r="B2679" s="3">
        <v>45905</v>
      </c>
      <c r="C2679" s="2">
        <v>12.4</v>
      </c>
      <c r="D2679" s="2">
        <v>12.4</v>
      </c>
      <c r="E2679" s="2">
        <v>3023</v>
      </c>
      <c r="F2679" s="2">
        <v>12.345000000000001</v>
      </c>
      <c r="G2679" s="2">
        <v>37318.934999999998</v>
      </c>
      <c r="H2679" s="21">
        <f t="shared" si="41"/>
        <v>-5.613472333600664E-3</v>
      </c>
      <c r="I2679" s="13"/>
      <c r="J2679" s="13"/>
      <c r="K2679" s="13"/>
    </row>
    <row r="2680" spans="2:11" ht="13.5" x14ac:dyDescent="0.35">
      <c r="B2680" s="3">
        <v>45908</v>
      </c>
      <c r="C2680" s="2">
        <v>12.39</v>
      </c>
      <c r="D2680" s="2">
        <v>12.39</v>
      </c>
      <c r="E2680" s="2">
        <v>2100</v>
      </c>
      <c r="F2680" s="2">
        <v>12.244999999999999</v>
      </c>
      <c r="G2680" s="2">
        <v>25714.5</v>
      </c>
      <c r="H2680" s="21">
        <f t="shared" si="41"/>
        <v>-8.0645161290320857E-4</v>
      </c>
      <c r="I2680" s="13"/>
      <c r="J2680" s="13"/>
      <c r="K2680" s="13"/>
    </row>
    <row r="2681" spans="2:11" ht="13.5" x14ac:dyDescent="0.35">
      <c r="B2681" s="3">
        <v>45909</v>
      </c>
      <c r="C2681" s="2">
        <v>12.3</v>
      </c>
      <c r="D2681" s="2">
        <v>12.3</v>
      </c>
      <c r="E2681" s="2">
        <v>185</v>
      </c>
      <c r="F2681" s="2">
        <v>12.224</v>
      </c>
      <c r="G2681" s="2">
        <v>2261.44</v>
      </c>
      <c r="H2681" s="21">
        <f t="shared" si="41"/>
        <v>-7.2639225181597945E-3</v>
      </c>
      <c r="I2681" s="13"/>
      <c r="J2681" s="13"/>
      <c r="K2681" s="13"/>
    </row>
    <row r="2682" spans="2:11" ht="13.5" x14ac:dyDescent="0.35">
      <c r="B2682" s="3">
        <v>45910</v>
      </c>
      <c r="C2682" s="2">
        <v>12.29</v>
      </c>
      <c r="D2682" s="2">
        <v>12.29</v>
      </c>
      <c r="E2682" s="2">
        <v>1570</v>
      </c>
      <c r="F2682" s="2">
        <v>12.21</v>
      </c>
      <c r="G2682" s="2">
        <v>19169.7</v>
      </c>
      <c r="H2682" s="21">
        <f t="shared" si="41"/>
        <v>-8.1300813008142788E-4</v>
      </c>
      <c r="I2682" s="13"/>
      <c r="J2682" s="13"/>
      <c r="K2682" s="13"/>
    </row>
    <row r="2683" spans="2:11" ht="13.5" x14ac:dyDescent="0.35">
      <c r="B2683" s="3">
        <v>45911</v>
      </c>
      <c r="C2683" s="2">
        <v>12.39</v>
      </c>
      <c r="D2683" s="2">
        <v>12.39</v>
      </c>
      <c r="E2683" s="2">
        <v>89222</v>
      </c>
      <c r="F2683" s="2">
        <v>12.182</v>
      </c>
      <c r="G2683" s="2">
        <v>1086902.4040000001</v>
      </c>
      <c r="H2683" s="21">
        <f t="shared" si="41"/>
        <v>8.1366965012206211E-3</v>
      </c>
      <c r="I2683" s="13"/>
      <c r="J2683" s="13"/>
      <c r="K2683" s="13"/>
    </row>
    <row r="2684" spans="2:11" ht="13.5" x14ac:dyDescent="0.35">
      <c r="B2684" s="3">
        <v>45912</v>
      </c>
      <c r="C2684" s="2">
        <v>12.4</v>
      </c>
      <c r="D2684" s="2">
        <v>12.4</v>
      </c>
      <c r="E2684" s="2">
        <v>51642</v>
      </c>
      <c r="F2684" s="2">
        <v>12.375999999999999</v>
      </c>
      <c r="G2684" s="2">
        <v>639121.39199999999</v>
      </c>
      <c r="H2684" s="21">
        <f t="shared" si="41"/>
        <v>8.0710250201773898E-4</v>
      </c>
      <c r="I2684" s="13"/>
      <c r="J2684" s="13"/>
      <c r="K2684" s="13"/>
    </row>
    <row r="2685" spans="2:11" ht="13.5" x14ac:dyDescent="0.35">
      <c r="B2685" s="3">
        <v>45915</v>
      </c>
      <c r="C2685" s="2">
        <v>12.6</v>
      </c>
      <c r="D2685" s="2">
        <v>12.6</v>
      </c>
      <c r="E2685" s="2">
        <v>40799</v>
      </c>
      <c r="F2685" s="2">
        <v>12.581</v>
      </c>
      <c r="G2685" s="2">
        <v>513292.21899999998</v>
      </c>
      <c r="H2685" s="21">
        <f t="shared" si="41"/>
        <v>1.6129032258064457E-2</v>
      </c>
      <c r="I2685" s="13"/>
      <c r="J2685" s="13"/>
      <c r="K2685" s="13"/>
    </row>
    <row r="2686" spans="2:11" ht="13.5" x14ac:dyDescent="0.35">
      <c r="B2686" s="3">
        <v>45916</v>
      </c>
      <c r="C2686" s="2">
        <v>12.6</v>
      </c>
      <c r="D2686" s="2">
        <v>12.6</v>
      </c>
      <c r="E2686" s="2">
        <v>27765</v>
      </c>
      <c r="F2686" s="2">
        <v>12.574999999999999</v>
      </c>
      <c r="G2686" s="2">
        <v>349144.875</v>
      </c>
      <c r="H2686" s="21">
        <f t="shared" si="41"/>
        <v>0</v>
      </c>
      <c r="I2686" s="13"/>
      <c r="J2686" s="13"/>
      <c r="K2686" s="13"/>
    </row>
    <row r="2687" spans="2:11" ht="13.5" x14ac:dyDescent="0.35">
      <c r="B2687" s="3">
        <v>45917</v>
      </c>
      <c r="C2687" s="2">
        <v>12.75</v>
      </c>
      <c r="D2687" s="2">
        <v>12.75</v>
      </c>
      <c r="E2687" s="2">
        <v>138958</v>
      </c>
      <c r="F2687" s="2">
        <v>12.721</v>
      </c>
      <c r="G2687" s="2">
        <v>1767684.7180000001</v>
      </c>
      <c r="H2687" s="21">
        <f t="shared" si="41"/>
        <v>1.1904761904761934E-2</v>
      </c>
      <c r="I2687" s="13"/>
      <c r="J2687" s="13"/>
      <c r="K2687" s="13"/>
    </row>
    <row r="2688" spans="2:11" ht="13.5" x14ac:dyDescent="0.35">
      <c r="B2688" s="3">
        <v>45918</v>
      </c>
      <c r="C2688" s="2">
        <v>12.73</v>
      </c>
      <c r="D2688" s="4">
        <v>12.73</v>
      </c>
      <c r="E2688" s="4">
        <v>41019</v>
      </c>
      <c r="F2688" s="4">
        <v>12.664</v>
      </c>
      <c r="G2688" s="4">
        <f>E2688*F2688</f>
        <v>519464.61599999998</v>
      </c>
      <c r="H2688" s="14">
        <f t="shared" si="41"/>
        <v>-1.5686274509803587E-3</v>
      </c>
      <c r="I2688" s="13"/>
      <c r="J2688" s="13"/>
      <c r="K2688" s="13"/>
    </row>
    <row r="2689" spans="2:11" ht="13.5" x14ac:dyDescent="0.35">
      <c r="B2689" s="3">
        <v>45919</v>
      </c>
      <c r="C2689" s="4">
        <v>12.7</v>
      </c>
      <c r="D2689" s="4">
        <v>12.7</v>
      </c>
      <c r="E2689" s="4">
        <v>77327</v>
      </c>
      <c r="F2689" s="4">
        <v>12.715999999999999</v>
      </c>
      <c r="G2689" s="4">
        <f t="shared" ref="G2689:G2696" si="42">E2689*F2689</f>
        <v>983290.13199999998</v>
      </c>
      <c r="H2689" s="14">
        <f t="shared" si="41"/>
        <v>-2.356637863315093E-3</v>
      </c>
      <c r="I2689" s="13"/>
      <c r="J2689" s="13"/>
      <c r="K2689" s="13"/>
    </row>
    <row r="2690" spans="2:11" ht="13.5" x14ac:dyDescent="0.35">
      <c r="B2690" s="3">
        <v>45922</v>
      </c>
      <c r="C2690" s="4">
        <v>12.7</v>
      </c>
      <c r="D2690" s="4">
        <v>12.7</v>
      </c>
      <c r="E2690" s="4">
        <v>19473</v>
      </c>
      <c r="F2690" s="4">
        <v>12.701000000000001</v>
      </c>
      <c r="G2690" s="4">
        <f t="shared" si="42"/>
        <v>247326.573</v>
      </c>
      <c r="H2690" s="14">
        <f t="shared" si="41"/>
        <v>0</v>
      </c>
      <c r="I2690" s="13"/>
      <c r="J2690" s="13"/>
      <c r="K2690" s="13"/>
    </row>
    <row r="2691" spans="2:11" ht="13.5" x14ac:dyDescent="0.35">
      <c r="B2691" s="3">
        <v>45923</v>
      </c>
      <c r="C2691" s="4">
        <v>12.7</v>
      </c>
      <c r="D2691" s="4">
        <v>12.7</v>
      </c>
      <c r="E2691" s="4">
        <v>6145</v>
      </c>
      <c r="F2691" s="4">
        <v>12.61</v>
      </c>
      <c r="G2691" s="4">
        <f t="shared" si="42"/>
        <v>77488.45</v>
      </c>
      <c r="H2691" s="14">
        <f t="shared" si="41"/>
        <v>0</v>
      </c>
      <c r="I2691" s="13"/>
      <c r="J2691" s="13"/>
      <c r="K2691" s="13"/>
    </row>
    <row r="2692" spans="2:11" ht="13.5" x14ac:dyDescent="0.35">
      <c r="B2692" s="3">
        <v>45924</v>
      </c>
      <c r="C2692" s="4">
        <v>12.72</v>
      </c>
      <c r="D2692" s="4">
        <v>12.72</v>
      </c>
      <c r="E2692" s="4">
        <v>82508</v>
      </c>
      <c r="F2692" s="4">
        <v>12.711</v>
      </c>
      <c r="G2692" s="4">
        <f t="shared" si="42"/>
        <v>1048759.1880000001</v>
      </c>
      <c r="H2692" s="14">
        <f t="shared" si="41"/>
        <v>1.5748031496064057E-3</v>
      </c>
      <c r="I2692" s="13"/>
      <c r="J2692" s="13"/>
      <c r="K2692" s="13"/>
    </row>
    <row r="2693" spans="2:11" ht="13.5" x14ac:dyDescent="0.35">
      <c r="B2693" s="3">
        <v>45925</v>
      </c>
      <c r="C2693" s="4">
        <v>12.7</v>
      </c>
      <c r="D2693" s="4">
        <v>12.7</v>
      </c>
      <c r="E2693" s="4">
        <v>4535</v>
      </c>
      <c r="F2693" s="4">
        <v>12.566000000000001</v>
      </c>
      <c r="G2693" s="4">
        <f t="shared" si="42"/>
        <v>56986.810000000005</v>
      </c>
      <c r="H2693" s="14">
        <f t="shared" si="41"/>
        <v>-1.5723270440252634E-3</v>
      </c>
      <c r="I2693" s="13"/>
      <c r="J2693" s="13"/>
      <c r="K2693" s="13"/>
    </row>
    <row r="2694" spans="2:11" ht="13.5" x14ac:dyDescent="0.35">
      <c r="B2694" s="3">
        <v>45926</v>
      </c>
      <c r="C2694" s="4">
        <v>12.7</v>
      </c>
      <c r="D2694" s="4">
        <v>12.7</v>
      </c>
      <c r="E2694" s="4">
        <v>4611</v>
      </c>
      <c r="F2694" s="4">
        <v>12.653</v>
      </c>
      <c r="G2694" s="4">
        <f t="shared" si="42"/>
        <v>58342.983</v>
      </c>
      <c r="H2694" s="14">
        <f t="shared" si="41"/>
        <v>0</v>
      </c>
      <c r="I2694" s="13"/>
      <c r="J2694" s="13"/>
      <c r="K2694" s="13"/>
    </row>
    <row r="2695" spans="2:11" ht="13.5" x14ac:dyDescent="0.35">
      <c r="B2695" s="3">
        <v>45929</v>
      </c>
      <c r="C2695" s="4">
        <v>12.6</v>
      </c>
      <c r="D2695" s="4">
        <v>12.6</v>
      </c>
      <c r="E2695" s="4">
        <v>3492</v>
      </c>
      <c r="F2695" s="4">
        <v>12.574</v>
      </c>
      <c r="G2695" s="4">
        <f t="shared" si="42"/>
        <v>43908.408000000003</v>
      </c>
      <c r="H2695" s="14">
        <f t="shared" si="41"/>
        <v>-7.8740157480314682E-3</v>
      </c>
      <c r="I2695" s="17" t="s">
        <v>13</v>
      </c>
      <c r="J2695" s="17" t="s">
        <v>14</v>
      </c>
      <c r="K2695" s="17" t="s">
        <v>6</v>
      </c>
    </row>
    <row r="2696" spans="2:11" ht="13.5" x14ac:dyDescent="0.35">
      <c r="B2696" s="3">
        <v>45930</v>
      </c>
      <c r="C2696" s="4">
        <v>12.5</v>
      </c>
      <c r="D2696" s="4">
        <v>12.5</v>
      </c>
      <c r="E2696" s="4">
        <v>5339</v>
      </c>
      <c r="F2696" s="4">
        <v>12.542</v>
      </c>
      <c r="G2696" s="4">
        <f t="shared" si="42"/>
        <v>66961.737999999998</v>
      </c>
      <c r="H2696" s="14">
        <f t="shared" si="41"/>
        <v>-7.9365079365079083E-3</v>
      </c>
      <c r="I2696" s="18">
        <v>84015979</v>
      </c>
      <c r="J2696" s="19">
        <f>I2696*D2696</f>
        <v>1050199737.5</v>
      </c>
      <c r="K2696" s="20">
        <f>SUM(E2513:E2696)/184</f>
        <v>25815.320652173912</v>
      </c>
    </row>
  </sheetData>
  <mergeCells count="1">
    <mergeCell ref="B2:G2"/>
  </mergeCells>
  <phoneticPr fontId="0" type="noConversion"/>
  <conditionalFormatting sqref="H6:H2696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topLeftCell="A2680" workbookViewId="0">
      <selection activeCell="E2695" sqref="E2695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4.1487999999999996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4.1487999999999996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4.0256999999999996</v>
      </c>
      <c r="C4" s="2">
        <f t="shared" ref="C4:C67" si="0">B4-B3</f>
        <v>-0.12309999999999999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4.1372</v>
      </c>
      <c r="C5" s="2">
        <f t="shared" si="0"/>
        <v>0.11150000000000038</v>
      </c>
      <c r="D5" s="2">
        <f>AVERAGE(B1:B5)</f>
        <v>4.1151249999999999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4.0679999999999996</v>
      </c>
      <c r="C6" s="2">
        <f t="shared" si="0"/>
        <v>-6.9200000000000372E-2</v>
      </c>
      <c r="D6" s="2">
        <f t="shared" ref="D6:D69" si="1">AVERAGE(B2:B6)</f>
        <v>4.1057000000000006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3.9487999999999999</v>
      </c>
      <c r="C7" s="2">
        <f t="shared" si="0"/>
        <v>-0.11919999999999975</v>
      </c>
      <c r="D7" s="2">
        <f t="shared" si="1"/>
        <v>4.0656999999999996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3.9527000000000001</v>
      </c>
      <c r="C8" s="2">
        <f t="shared" si="0"/>
        <v>3.9000000000002366E-3</v>
      </c>
      <c r="D8" s="2">
        <f t="shared" si="1"/>
        <v>4.0264800000000003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3.8489</v>
      </c>
      <c r="C9" s="2">
        <f t="shared" si="0"/>
        <v>-0.10380000000000011</v>
      </c>
      <c r="D9" s="2">
        <f t="shared" si="1"/>
        <v>3.99112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3.9641999999999999</v>
      </c>
      <c r="C10" s="2">
        <f t="shared" si="0"/>
        <v>0.11529999999999996</v>
      </c>
      <c r="D10" s="2">
        <f t="shared" si="1"/>
        <v>3.9565200000000003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4.2026000000000003</v>
      </c>
      <c r="C11" s="2">
        <f t="shared" si="0"/>
        <v>0.23840000000000039</v>
      </c>
      <c r="D11" s="2">
        <f t="shared" si="1"/>
        <v>3.9834400000000003</v>
      </c>
      <c r="E11" s="2">
        <f>AVERAGE(B2:B11)</f>
        <v>4.0445700000000002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4.1795</v>
      </c>
      <c r="C12" s="2">
        <f t="shared" si="0"/>
        <v>-2.3100000000000342E-2</v>
      </c>
      <c r="D12" s="2">
        <f t="shared" si="1"/>
        <v>4.0295800000000002</v>
      </c>
      <c r="E12" s="2">
        <f t="shared" ref="E12:E75" si="2">AVERAGE(B3:B12)</f>
        <v>4.0476399999999995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4.0949</v>
      </c>
      <c r="C13" s="2">
        <f t="shared" si="0"/>
        <v>-8.4600000000000009E-2</v>
      </c>
      <c r="D13" s="2">
        <f t="shared" si="1"/>
        <v>4.05802</v>
      </c>
      <c r="E13" s="2">
        <f t="shared" si="2"/>
        <v>4.0422500000000001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4.2064000000000004</v>
      </c>
      <c r="C14" s="2">
        <f t="shared" si="0"/>
        <v>0.11150000000000038</v>
      </c>
      <c r="D14" s="2">
        <f t="shared" si="1"/>
        <v>4.1295199999999994</v>
      </c>
      <c r="E14" s="2">
        <f t="shared" si="2"/>
        <v>4.0603200000000008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4.2872000000000003</v>
      </c>
      <c r="C15" s="2">
        <f t="shared" si="0"/>
        <v>8.0799999999999983E-2</v>
      </c>
      <c r="D15" s="2">
        <f t="shared" si="1"/>
        <v>4.1941199999999998</v>
      </c>
      <c r="E15" s="2">
        <f t="shared" si="2"/>
        <v>4.0753200000000005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4.3487</v>
      </c>
      <c r="C16" s="2">
        <f t="shared" si="0"/>
        <v>6.1499999999999666E-2</v>
      </c>
      <c r="D16" s="2">
        <f t="shared" si="1"/>
        <v>4.2233400000000003</v>
      </c>
      <c r="E16" s="2">
        <f t="shared" si="2"/>
        <v>4.1033900000000001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4.3833000000000002</v>
      </c>
      <c r="C17" s="2">
        <f t="shared" si="0"/>
        <v>3.4600000000000186E-2</v>
      </c>
      <c r="D17" s="2">
        <f t="shared" si="1"/>
        <v>4.2641000000000009</v>
      </c>
      <c r="E17" s="2">
        <f t="shared" si="2"/>
        <v>4.1468399999999992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4.4524999999999997</v>
      </c>
      <c r="C18" s="2">
        <f t="shared" si="0"/>
        <v>6.9199999999999484E-2</v>
      </c>
      <c r="D18" s="2">
        <f t="shared" si="1"/>
        <v>4.3356200000000005</v>
      </c>
      <c r="E18" s="2">
        <f t="shared" si="2"/>
        <v>4.1968199999999998</v>
      </c>
      <c r="F18" s="2"/>
      <c r="G18" s="2"/>
      <c r="H18" s="2"/>
      <c r="I18" s="2">
        <f t="array" ref="I18">SUMPRODUCT(B2:B21, (ROW(B2:B21)-ROW(B2)+1)) / (20*21/2)</f>
        <v>4.2736833333333335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4.3833000000000002</v>
      </c>
      <c r="C19" s="2">
        <f t="shared" si="0"/>
        <v>-6.9199999999999484E-2</v>
      </c>
      <c r="D19" s="2">
        <f t="shared" si="1"/>
        <v>4.3709999999999996</v>
      </c>
      <c r="E19" s="2">
        <f t="shared" si="2"/>
        <v>4.250259999999999</v>
      </c>
      <c r="F19" s="2"/>
      <c r="G19" s="2"/>
      <c r="H19" s="2"/>
      <c r="I19" s="2">
        <f t="array" ref="I19">SUMPRODUCT(B3:B22, (ROW(B3:B22)-ROW(B3)+1)) / (20*21/2)</f>
        <v>4.3139271428571435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4.5140000000000002</v>
      </c>
      <c r="C20" s="2">
        <f t="shared" si="0"/>
        <v>0.13070000000000004</v>
      </c>
      <c r="D20" s="2">
        <f t="shared" si="1"/>
        <v>4.4163599999999992</v>
      </c>
      <c r="E20" s="2">
        <f t="shared" si="2"/>
        <v>4.3052399999999995</v>
      </c>
      <c r="F20" s="2">
        <f t="shared" ref="F20:F83" si="3">AVERAGE(B1:B20)</f>
        <v>4.1734473684210531</v>
      </c>
      <c r="G20" s="2"/>
      <c r="H20" s="2"/>
      <c r="I20" s="2">
        <f t="array" ref="I20">SUMPRODUCT(B4:B23, (ROW(B4:B23)-ROW(B4)+1)) / (20*21/2)</f>
        <v>4.3468319047619044</v>
      </c>
      <c r="J20" s="2">
        <f>F20</f>
        <v>4.1734473684210531</v>
      </c>
      <c r="K20" s="2"/>
    </row>
    <row r="21" spans="1:11" ht="13.5" x14ac:dyDescent="0.25">
      <c r="A21" s="3">
        <f>TITRES_STAT!B24</f>
        <v>42034</v>
      </c>
      <c r="B21" s="6">
        <f>TITRES_STAT!D24</f>
        <v>4.5332999999999997</v>
      </c>
      <c r="C21" s="2">
        <f t="shared" si="0"/>
        <v>1.9299999999999429E-2</v>
      </c>
      <c r="D21" s="2">
        <f t="shared" si="1"/>
        <v>4.4532800000000003</v>
      </c>
      <c r="E21" s="2">
        <f t="shared" si="2"/>
        <v>4.3383099999999999</v>
      </c>
      <c r="F21" s="2">
        <f t="shared" si="3"/>
        <v>4.1914400000000001</v>
      </c>
      <c r="G21" s="2"/>
      <c r="H21" s="2"/>
      <c r="I21" s="2">
        <f t="array" ref="I21">SUMPRODUCT(B5:B24, (ROW(B5:B24)-ROW(B5)+1)) / (20*21/2)</f>
        <v>4.3700823809523808</v>
      </c>
      <c r="J21" s="2">
        <f t="shared" ref="J21:J84" si="4">$J$4*B21+J20*(1-$J$4)</f>
        <v>4.2077190476190482</v>
      </c>
      <c r="K21" s="2"/>
    </row>
    <row r="22" spans="1:11" ht="13.5" x14ac:dyDescent="0.25">
      <c r="A22" s="3">
        <f>TITRES_STAT!B25</f>
        <v>42037</v>
      </c>
      <c r="B22" s="6">
        <f>TITRES_STAT!D25</f>
        <v>4.6139999999999999</v>
      </c>
      <c r="C22" s="2">
        <f t="shared" si="0"/>
        <v>8.0700000000000216E-2</v>
      </c>
      <c r="D22" s="2">
        <f t="shared" si="1"/>
        <v>4.4994199999999998</v>
      </c>
      <c r="E22" s="2">
        <f t="shared" si="2"/>
        <v>4.3817599999999999</v>
      </c>
      <c r="F22" s="2">
        <f t="shared" si="3"/>
        <v>4.2146999999999997</v>
      </c>
      <c r="G22" s="2"/>
      <c r="H22" s="2"/>
      <c r="I22" s="2">
        <f t="array" ref="I22">SUMPRODUCT(B6:B25, (ROW(B6:B25)-ROW(B6)+1)) / (20*21/2)</f>
        <v>4.3992295238095238</v>
      </c>
      <c r="J22" s="2">
        <f t="shared" si="4"/>
        <v>4.2464124716553293</v>
      </c>
      <c r="K22" s="2"/>
    </row>
    <row r="23" spans="1:11" ht="13.5" x14ac:dyDescent="0.25">
      <c r="A23" s="3">
        <f>TITRES_STAT!B26</f>
        <v>42038</v>
      </c>
      <c r="B23" s="6">
        <f>TITRES_STAT!D26</f>
        <v>4.5602</v>
      </c>
      <c r="C23" s="2">
        <f t="shared" si="0"/>
        <v>-5.3799999999999848E-2</v>
      </c>
      <c r="D23" s="2">
        <f t="shared" si="1"/>
        <v>4.5209600000000005</v>
      </c>
      <c r="E23" s="2">
        <f t="shared" si="2"/>
        <v>4.4282899999999996</v>
      </c>
      <c r="F23" s="2">
        <f t="shared" si="3"/>
        <v>4.2352699999999999</v>
      </c>
      <c r="G23" s="2"/>
      <c r="H23" s="2"/>
      <c r="I23" s="2">
        <f t="array" ref="I23">SUMPRODUCT(B7:B26, (ROW(B7:B26)-ROW(B7)+1)) / (20*21/2)</f>
        <v>4.4201252380952383</v>
      </c>
      <c r="J23" s="2">
        <f t="shared" si="4"/>
        <v>4.2762969981643453</v>
      </c>
      <c r="K23" s="2"/>
    </row>
    <row r="24" spans="1:11" ht="13.5" x14ac:dyDescent="0.25">
      <c r="A24" s="3">
        <f>TITRES_STAT!B27</f>
        <v>42039</v>
      </c>
      <c r="B24" s="6">
        <f>TITRES_STAT!D27</f>
        <v>4.4794</v>
      </c>
      <c r="C24" s="2">
        <f t="shared" si="0"/>
        <v>-8.0799999999999983E-2</v>
      </c>
      <c r="D24" s="2">
        <f t="shared" si="1"/>
        <v>4.5401799999999994</v>
      </c>
      <c r="E24" s="2">
        <f t="shared" si="2"/>
        <v>4.4555899999999991</v>
      </c>
      <c r="F24" s="2">
        <f t="shared" si="3"/>
        <v>4.2579549999999999</v>
      </c>
      <c r="G24" s="2"/>
      <c r="H24" s="2"/>
      <c r="I24" s="2">
        <f t="array" ref="I24">SUMPRODUCT(B8:B27, (ROW(B8:B27)-ROW(B8)+1)) / (20*21/2)</f>
        <v>4.4345699999999999</v>
      </c>
      <c r="J24" s="2">
        <f t="shared" si="4"/>
        <v>4.2956401411963121</v>
      </c>
      <c r="K24" s="2"/>
    </row>
    <row r="25" spans="1:11" ht="13.5" x14ac:dyDescent="0.25">
      <c r="A25" s="3">
        <f>TITRES_STAT!B28</f>
        <v>42040</v>
      </c>
      <c r="B25" s="6">
        <f>TITRES_STAT!D28</f>
        <v>4.5640000000000001</v>
      </c>
      <c r="C25" s="2">
        <f t="shared" si="0"/>
        <v>8.4600000000000009E-2</v>
      </c>
      <c r="D25" s="2">
        <f t="shared" si="1"/>
        <v>4.5501800000000001</v>
      </c>
      <c r="E25" s="2">
        <f t="shared" si="2"/>
        <v>4.4832699999999992</v>
      </c>
      <c r="F25" s="2">
        <f t="shared" si="3"/>
        <v>4.2792950000000003</v>
      </c>
      <c r="G25" s="2"/>
      <c r="H25" s="2"/>
      <c r="I25" s="2">
        <f t="array" ref="I25">SUMPRODUCT(B9:B28, (ROW(B9:B28)-ROW(B9)+1)) / (20*21/2)</f>
        <v>4.4418542857142853</v>
      </c>
      <c r="J25" s="2">
        <f t="shared" si="4"/>
        <v>4.3211982229871397</v>
      </c>
      <c r="K25" s="2"/>
    </row>
    <row r="26" spans="1:11" ht="13.5" x14ac:dyDescent="0.25">
      <c r="A26" s="3">
        <f>TITRES_STAT!B29</f>
        <v>42041</v>
      </c>
      <c r="B26" s="6">
        <f>TITRES_STAT!D29</f>
        <v>4.4987000000000004</v>
      </c>
      <c r="C26" s="2">
        <f t="shared" si="0"/>
        <v>-6.5299999999999692E-2</v>
      </c>
      <c r="D26" s="2">
        <f t="shared" si="1"/>
        <v>4.5432599999999992</v>
      </c>
      <c r="E26" s="2">
        <f t="shared" si="2"/>
        <v>4.4982699999999998</v>
      </c>
      <c r="F26" s="2">
        <f t="shared" si="3"/>
        <v>4.3008299999999995</v>
      </c>
      <c r="G26" s="2"/>
      <c r="H26" s="2"/>
      <c r="I26" s="2">
        <f t="array" ref="I26">SUMPRODUCT(B10:B29, (ROW(B10:B29)-ROW(B10)+1)) / (20*21/2)</f>
        <v>4.4426061904761909</v>
      </c>
      <c r="J26" s="2">
        <f t="shared" si="4"/>
        <v>4.3381031541312218</v>
      </c>
      <c r="K26" s="2"/>
    </row>
    <row r="27" spans="1:11" ht="13.5" x14ac:dyDescent="0.25">
      <c r="A27" s="3">
        <f>TITRES_STAT!B30</f>
        <v>42044</v>
      </c>
      <c r="B27" s="6">
        <f>TITRES_STAT!D30</f>
        <v>4.4524999999999997</v>
      </c>
      <c r="C27" s="2">
        <f t="shared" si="0"/>
        <v>-4.6200000000000685E-2</v>
      </c>
      <c r="D27" s="2">
        <f t="shared" si="1"/>
        <v>4.5109599999999999</v>
      </c>
      <c r="E27" s="2">
        <f t="shared" si="2"/>
        <v>4.5051899999999998</v>
      </c>
      <c r="F27" s="2">
        <f t="shared" si="3"/>
        <v>4.3260149999999999</v>
      </c>
      <c r="G27" s="2"/>
      <c r="H27" s="2"/>
      <c r="I27" s="2">
        <f t="array" ref="I27">SUMPRODUCT(B11:B30, (ROW(B11:B30)-ROW(B11)+1)) / (20*21/2)</f>
        <v>4.4409414285714295</v>
      </c>
      <c r="J27" s="2">
        <f t="shared" si="4"/>
        <v>4.3489980918330104</v>
      </c>
      <c r="K27" s="2"/>
    </row>
    <row r="28" spans="1:11" ht="13.5" x14ac:dyDescent="0.25">
      <c r="A28" s="3">
        <f>TITRES_STAT!B31</f>
        <v>42045</v>
      </c>
      <c r="B28" s="6">
        <f>TITRES_STAT!D31</f>
        <v>4.4024999999999999</v>
      </c>
      <c r="C28" s="2">
        <f t="shared" si="0"/>
        <v>-4.9999999999999822E-2</v>
      </c>
      <c r="D28" s="2">
        <f t="shared" si="1"/>
        <v>4.4794200000000002</v>
      </c>
      <c r="E28" s="2">
        <f t="shared" si="2"/>
        <v>4.5001900000000008</v>
      </c>
      <c r="F28" s="2">
        <f t="shared" si="3"/>
        <v>4.3485050000000003</v>
      </c>
      <c r="G28" s="2"/>
      <c r="H28" s="2"/>
      <c r="I28" s="2">
        <f t="array" ref="I28">SUMPRODUCT(B12:B31, (ROW(B12:B31)-ROW(B12)+1)) / (20*21/2)</f>
        <v>4.4403423809523819</v>
      </c>
      <c r="J28" s="2">
        <f t="shared" si="4"/>
        <v>4.3540935116584381</v>
      </c>
      <c r="K28" s="2"/>
    </row>
    <row r="29" spans="1:11" ht="13.5" x14ac:dyDescent="0.25">
      <c r="A29" s="3">
        <f>TITRES_STAT!B32</f>
        <v>42046</v>
      </c>
      <c r="B29" s="6">
        <f>TITRES_STAT!D32</f>
        <v>4.3563999999999998</v>
      </c>
      <c r="C29" s="2">
        <f t="shared" si="0"/>
        <v>-4.610000000000003E-2</v>
      </c>
      <c r="D29" s="2">
        <f t="shared" si="1"/>
        <v>4.4548199999999998</v>
      </c>
      <c r="E29" s="2">
        <f t="shared" si="2"/>
        <v>4.4975000000000005</v>
      </c>
      <c r="F29" s="2">
        <f t="shared" si="3"/>
        <v>4.3738799999999989</v>
      </c>
      <c r="G29" s="2"/>
      <c r="H29" s="2"/>
      <c r="I29" s="2">
        <f t="array" ref="I29">SUMPRODUCT(B13:B32, (ROW(B13:B32)-ROW(B13)+1)) / (20*21/2)</f>
        <v>4.4388642857142866</v>
      </c>
      <c r="J29" s="2">
        <f t="shared" si="4"/>
        <v>4.3543131772147774</v>
      </c>
      <c r="K29" s="2"/>
    </row>
    <row r="30" spans="1:11" ht="13.5" x14ac:dyDescent="0.25">
      <c r="A30" s="3">
        <f>TITRES_STAT!B33</f>
        <v>42047</v>
      </c>
      <c r="B30" s="6">
        <f>TITRES_STAT!D33</f>
        <v>4.3563999999999998</v>
      </c>
      <c r="C30" s="2">
        <f t="shared" si="0"/>
        <v>0</v>
      </c>
      <c r="D30" s="2">
        <f t="shared" si="1"/>
        <v>4.4133000000000004</v>
      </c>
      <c r="E30" s="2">
        <f t="shared" si="2"/>
        <v>4.4817400000000003</v>
      </c>
      <c r="F30" s="2">
        <f t="shared" si="3"/>
        <v>4.393489999999999</v>
      </c>
      <c r="G30" s="2"/>
      <c r="H30" s="2"/>
      <c r="I30" s="2">
        <f t="array" ref="I30">SUMPRODUCT(B14:B33, (ROW(B14:B33)-ROW(B14)+1)) / (20*21/2)</f>
        <v>4.440054285714286</v>
      </c>
      <c r="J30" s="2">
        <f t="shared" si="4"/>
        <v>4.3545119222419411</v>
      </c>
      <c r="K30" s="2"/>
    </row>
    <row r="31" spans="1:11" ht="13.5" x14ac:dyDescent="0.25">
      <c r="A31" s="3">
        <f>TITRES_STAT!B34</f>
        <v>42048</v>
      </c>
      <c r="B31" s="6">
        <f>TITRES_STAT!D34</f>
        <v>4.3872</v>
      </c>
      <c r="C31" s="2">
        <f t="shared" si="0"/>
        <v>3.0800000000000161E-2</v>
      </c>
      <c r="D31" s="2">
        <f t="shared" si="1"/>
        <v>4.391</v>
      </c>
      <c r="E31" s="2">
        <f t="shared" si="2"/>
        <v>4.4671299999999992</v>
      </c>
      <c r="F31" s="2">
        <f t="shared" si="3"/>
        <v>4.4027199999999995</v>
      </c>
      <c r="G31" s="2"/>
      <c r="H31" s="2"/>
      <c r="I31" s="2">
        <f t="array" ref="I31">SUMPRODUCT(B15:B34, (ROW(B15:B34)-ROW(B15)+1)) / (20*21/2)</f>
        <v>4.4411361904761906</v>
      </c>
      <c r="J31" s="2">
        <f t="shared" si="4"/>
        <v>4.3576250725046135</v>
      </c>
      <c r="K31" s="2"/>
    </row>
    <row r="32" spans="1:11" ht="13.5" x14ac:dyDescent="0.25">
      <c r="A32" s="3">
        <f>TITRES_STAT!B35</f>
        <v>42051</v>
      </c>
      <c r="B32" s="6">
        <f>TITRES_STAT!D35</f>
        <v>4.3872</v>
      </c>
      <c r="C32" s="2">
        <f t="shared" si="0"/>
        <v>0</v>
      </c>
      <c r="D32" s="2">
        <f t="shared" si="1"/>
        <v>4.3779400000000006</v>
      </c>
      <c r="E32" s="2">
        <f t="shared" si="2"/>
        <v>4.4444499999999998</v>
      </c>
      <c r="F32" s="2">
        <f t="shared" si="3"/>
        <v>4.4131049999999998</v>
      </c>
      <c r="G32" s="2"/>
      <c r="H32" s="2"/>
      <c r="I32" s="2">
        <f t="array" ref="I32">SUMPRODUCT(B16:B35, (ROW(B16:B35)-ROW(B16)+1)) / (20*21/2)</f>
        <v>4.4392723809523806</v>
      </c>
      <c r="J32" s="2">
        <f t="shared" si="4"/>
        <v>4.3604417322660787</v>
      </c>
      <c r="K32" s="2"/>
    </row>
    <row r="33" spans="1:11" ht="13.5" x14ac:dyDescent="0.25">
      <c r="A33" s="3">
        <f>TITRES_STAT!B36</f>
        <v>42052</v>
      </c>
      <c r="B33" s="6">
        <f>TITRES_STAT!D36</f>
        <v>4.4256000000000002</v>
      </c>
      <c r="C33" s="2">
        <f t="shared" si="0"/>
        <v>3.8400000000000212E-2</v>
      </c>
      <c r="D33" s="2">
        <f t="shared" si="1"/>
        <v>4.3825599999999998</v>
      </c>
      <c r="E33" s="2">
        <f t="shared" si="2"/>
        <v>4.4309900000000004</v>
      </c>
      <c r="F33" s="2">
        <f t="shared" si="3"/>
        <v>4.4296399999999991</v>
      </c>
      <c r="G33" s="2"/>
      <c r="H33" s="2"/>
      <c r="I33" s="2">
        <f t="array" ref="I33">SUMPRODUCT(B17:B36, (ROW(B17:B36)-ROW(B17)+1)) / (20*21/2)</f>
        <v>4.4367676190476182</v>
      </c>
      <c r="J33" s="2">
        <f t="shared" si="4"/>
        <v>4.3666472815740711</v>
      </c>
      <c r="K33" s="2"/>
    </row>
    <row r="34" spans="1:11" ht="13.5" x14ac:dyDescent="0.25">
      <c r="A34" s="3">
        <f>TITRES_STAT!B37</f>
        <v>42053</v>
      </c>
      <c r="B34" s="6">
        <f>TITRES_STAT!D37</f>
        <v>4.4409999999999998</v>
      </c>
      <c r="C34" s="2">
        <f t="shared" si="0"/>
        <v>1.5399999999999636E-2</v>
      </c>
      <c r="D34" s="2">
        <f t="shared" si="1"/>
        <v>4.3994799999999996</v>
      </c>
      <c r="E34" s="2">
        <f t="shared" si="2"/>
        <v>4.4271500000000001</v>
      </c>
      <c r="F34" s="2">
        <f t="shared" si="3"/>
        <v>4.4413699999999992</v>
      </c>
      <c r="G34" s="2"/>
      <c r="H34" s="2"/>
      <c r="I34" s="2">
        <f t="array" ref="I34">SUMPRODUCT(B18:B37, (ROW(B18:B37)-ROW(B18)+1)) / (20*21/2)</f>
        <v>4.4375719047619038</v>
      </c>
      <c r="J34" s="2">
        <f t="shared" si="4"/>
        <v>4.3737284928527309</v>
      </c>
      <c r="K34" s="2"/>
    </row>
    <row r="35" spans="1:11" ht="13.5" x14ac:dyDescent="0.25">
      <c r="A35" s="3">
        <f>TITRES_STAT!B38</f>
        <v>42054</v>
      </c>
      <c r="B35" s="6">
        <f>TITRES_STAT!D38</f>
        <v>4.4218000000000002</v>
      </c>
      <c r="C35" s="2">
        <f t="shared" si="0"/>
        <v>-1.9199999999999662E-2</v>
      </c>
      <c r="D35" s="2">
        <f t="shared" si="1"/>
        <v>4.41256</v>
      </c>
      <c r="E35" s="2">
        <f t="shared" si="2"/>
        <v>4.4129300000000002</v>
      </c>
      <c r="F35" s="2">
        <f t="shared" si="3"/>
        <v>4.4481000000000002</v>
      </c>
      <c r="G35" s="2"/>
      <c r="H35" s="2"/>
      <c r="I35" s="2">
        <f t="array" ref="I35">SUMPRODUCT(B19:B38, (ROW(B19:B38)-ROW(B19)+1)) / (20*21/2)</f>
        <v>4.4383814285714287</v>
      </c>
      <c r="J35" s="2">
        <f t="shared" si="4"/>
        <v>4.3783067316286619</v>
      </c>
      <c r="K35" s="2"/>
    </row>
    <row r="36" spans="1:11" ht="13.5" x14ac:dyDescent="0.25">
      <c r="A36" s="3">
        <f>TITRES_STAT!B39</f>
        <v>42055</v>
      </c>
      <c r="B36" s="6">
        <f>TITRES_STAT!D39</f>
        <v>4.4218000000000002</v>
      </c>
      <c r="C36" s="2">
        <f t="shared" si="0"/>
        <v>0</v>
      </c>
      <c r="D36" s="2">
        <f t="shared" si="1"/>
        <v>4.4194800000000001</v>
      </c>
      <c r="E36" s="2">
        <f t="shared" si="2"/>
        <v>4.40524</v>
      </c>
      <c r="F36" s="2">
        <f t="shared" si="3"/>
        <v>4.4517550000000012</v>
      </c>
      <c r="G36" s="2"/>
      <c r="H36" s="2"/>
      <c r="I36" s="2">
        <f t="array" ref="I36">SUMPRODUCT(B20:B39, (ROW(B20:B39)-ROW(B20)+1)) / (20*21/2)</f>
        <v>4.4391357142857144</v>
      </c>
      <c r="J36" s="2">
        <f t="shared" si="4"/>
        <v>4.3824489476640274</v>
      </c>
      <c r="K36" s="2"/>
    </row>
    <row r="37" spans="1:11" ht="13.5" x14ac:dyDescent="0.25">
      <c r="A37" s="3">
        <f>TITRES_STAT!B40</f>
        <v>42058</v>
      </c>
      <c r="B37" s="6">
        <f>TITRES_STAT!D40</f>
        <v>4.4602000000000004</v>
      </c>
      <c r="C37" s="2">
        <f t="shared" si="0"/>
        <v>3.8400000000000212E-2</v>
      </c>
      <c r="D37" s="2">
        <f t="shared" si="1"/>
        <v>4.4340799999999998</v>
      </c>
      <c r="E37" s="2">
        <f t="shared" si="2"/>
        <v>4.4060100000000002</v>
      </c>
      <c r="F37" s="2">
        <f t="shared" si="3"/>
        <v>4.4556000000000004</v>
      </c>
      <c r="G37" s="2"/>
      <c r="H37" s="2"/>
      <c r="I37" s="2">
        <f t="array" ref="I37">SUMPRODUCT(B21:B40, (ROW(B21:B40)-ROW(B21)+1)) / (20*21/2)</f>
        <v>4.4391338095238089</v>
      </c>
      <c r="J37" s="2">
        <f t="shared" si="4"/>
        <v>4.3898538097912629</v>
      </c>
      <c r="K37" s="2"/>
    </row>
    <row r="38" spans="1:11" ht="13.5" x14ac:dyDescent="0.25">
      <c r="A38" s="3">
        <f>TITRES_STAT!B41</f>
        <v>42059</v>
      </c>
      <c r="B38" s="6">
        <f>TITRES_STAT!D41</f>
        <v>4.4641000000000002</v>
      </c>
      <c r="C38" s="2">
        <f t="shared" si="0"/>
        <v>3.8999999999997925E-3</v>
      </c>
      <c r="D38" s="2">
        <f t="shared" si="1"/>
        <v>4.4417799999999996</v>
      </c>
      <c r="E38" s="2">
        <f t="shared" si="2"/>
        <v>4.4121700000000006</v>
      </c>
      <c r="F38" s="2">
        <f t="shared" si="3"/>
        <v>4.4561800000000016</v>
      </c>
      <c r="G38" s="2"/>
      <c r="H38" s="2"/>
      <c r="I38" s="2">
        <f t="array" ref="I38">SUMPRODUCT(B22:B41, (ROW(B22:B41)-ROW(B22)+1)) / (20*21/2)</f>
        <v>4.440492857142857</v>
      </c>
      <c r="J38" s="2">
        <f t="shared" si="4"/>
        <v>4.3969248755254284</v>
      </c>
      <c r="K38" s="2"/>
    </row>
    <row r="39" spans="1:11" ht="13.5" x14ac:dyDescent="0.25">
      <c r="A39" s="3">
        <f>TITRES_STAT!B42</f>
        <v>42060</v>
      </c>
      <c r="B39" s="6">
        <f>TITRES_STAT!D42</f>
        <v>4.4641000000000002</v>
      </c>
      <c r="C39" s="2">
        <f t="shared" si="0"/>
        <v>0</v>
      </c>
      <c r="D39" s="2">
        <f t="shared" si="1"/>
        <v>4.4463999999999997</v>
      </c>
      <c r="E39" s="2">
        <f t="shared" si="2"/>
        <v>4.4229400000000005</v>
      </c>
      <c r="F39" s="2">
        <f t="shared" si="3"/>
        <v>4.4602200000000014</v>
      </c>
      <c r="G39" s="2"/>
      <c r="H39" s="2"/>
      <c r="I39" s="2">
        <f t="array" ref="I39">SUMPRODUCT(B23:B42, (ROW(B23:B42)-ROW(B23)+1)) / (20*21/2)</f>
        <v>4.4560590476190471</v>
      </c>
      <c r="J39" s="2">
        <f t="shared" si="4"/>
        <v>4.4033225064277683</v>
      </c>
      <c r="K39" s="2"/>
    </row>
    <row r="40" spans="1:11" ht="13.5" x14ac:dyDescent="0.25">
      <c r="A40" s="3">
        <f>TITRES_STAT!B43</f>
        <v>42061</v>
      </c>
      <c r="B40" s="6">
        <f>TITRES_STAT!D43</f>
        <v>4.4602000000000004</v>
      </c>
      <c r="C40" s="2">
        <f t="shared" si="0"/>
        <v>-3.8999999999997925E-3</v>
      </c>
      <c r="D40" s="2">
        <f t="shared" si="1"/>
        <v>4.4540800000000003</v>
      </c>
      <c r="E40" s="2">
        <f t="shared" si="2"/>
        <v>4.4333200000000001</v>
      </c>
      <c r="F40" s="2">
        <f t="shared" si="3"/>
        <v>4.4575300000000011</v>
      </c>
      <c r="G40" s="2"/>
      <c r="H40" s="2"/>
      <c r="I40" s="2">
        <f t="array" ref="I40">SUMPRODUCT(B24:B43, (ROW(B24:B43)-ROW(B24)+1)) / (20*21/2)</f>
        <v>4.4719685714285715</v>
      </c>
      <c r="J40" s="2">
        <f t="shared" si="4"/>
        <v>4.4087394105775042</v>
      </c>
      <c r="K40" s="2"/>
    </row>
    <row r="41" spans="1:11" ht="13.5" x14ac:dyDescent="0.25">
      <c r="A41" s="3">
        <f>TITRES_STAT!B44</f>
        <v>42062</v>
      </c>
      <c r="B41" s="6">
        <f>TITRES_STAT!D44</f>
        <v>4.4718</v>
      </c>
      <c r="C41" s="2">
        <f t="shared" si="0"/>
        <v>1.1599999999999611E-2</v>
      </c>
      <c r="D41" s="2">
        <f t="shared" si="1"/>
        <v>4.46408</v>
      </c>
      <c r="E41" s="2">
        <f t="shared" si="2"/>
        <v>4.4417800000000005</v>
      </c>
      <c r="F41" s="2">
        <f t="shared" si="3"/>
        <v>4.4544550000000003</v>
      </c>
      <c r="G41" s="2"/>
      <c r="H41" s="2"/>
      <c r="I41" s="2">
        <f t="array" ref="I41">SUMPRODUCT(B25:B44, (ROW(B25:B44)-ROW(B25)+1)) / (20*21/2)</f>
        <v>4.4872233333333336</v>
      </c>
      <c r="J41" s="2">
        <f t="shared" si="4"/>
        <v>4.4147451809986942</v>
      </c>
      <c r="K41" s="2"/>
    </row>
    <row r="42" spans="1:11" ht="13.5" x14ac:dyDescent="0.25">
      <c r="A42" s="3">
        <f>TITRES_STAT!B45</f>
        <v>42065</v>
      </c>
      <c r="B42" s="6">
        <f>TITRES_STAT!D45</f>
        <v>4.6178999999999997</v>
      </c>
      <c r="C42" s="2">
        <f t="shared" si="0"/>
        <v>0.14609999999999967</v>
      </c>
      <c r="D42" s="2">
        <f t="shared" si="1"/>
        <v>4.4956199999999997</v>
      </c>
      <c r="E42" s="2">
        <f t="shared" si="2"/>
        <v>4.4648500000000002</v>
      </c>
      <c r="F42" s="2">
        <f t="shared" si="3"/>
        <v>4.4546500000000009</v>
      </c>
      <c r="G42" s="2"/>
      <c r="H42" s="2"/>
      <c r="I42" s="2">
        <f t="array" ref="I42">SUMPRODUCT(B26:B45, (ROW(B26:B45)-ROW(B26)+1)) / (20*21/2)</f>
        <v>4.4952280952380956</v>
      </c>
      <c r="J42" s="2">
        <f t="shared" si="4"/>
        <v>4.4340932589988187</v>
      </c>
      <c r="K42" s="2"/>
    </row>
    <row r="43" spans="1:11" ht="13.5" x14ac:dyDescent="0.25">
      <c r="A43" s="3">
        <f>TITRES_STAT!B46</f>
        <v>42066</v>
      </c>
      <c r="B43" s="6">
        <f>TITRES_STAT!D46</f>
        <v>4.6216999999999997</v>
      </c>
      <c r="C43" s="2">
        <f t="shared" si="0"/>
        <v>3.8000000000000256E-3</v>
      </c>
      <c r="D43" s="2">
        <f t="shared" si="1"/>
        <v>4.5271400000000002</v>
      </c>
      <c r="E43" s="2">
        <f t="shared" si="2"/>
        <v>4.4844600000000003</v>
      </c>
      <c r="F43" s="2">
        <f t="shared" si="3"/>
        <v>4.4577250000000008</v>
      </c>
      <c r="G43" s="2"/>
      <c r="H43" s="2"/>
      <c r="I43" s="2">
        <f t="array" ref="I43">SUMPRODUCT(B27:B46, (ROW(B27:B46)-ROW(B27)+1)) / (20*21/2)</f>
        <v>4.5164866666666663</v>
      </c>
      <c r="J43" s="2">
        <f t="shared" si="4"/>
        <v>4.4519605676655978</v>
      </c>
      <c r="K43" s="2"/>
    </row>
    <row r="44" spans="1:11" ht="13.5" x14ac:dyDescent="0.25">
      <c r="A44" s="3">
        <f>TITRES_STAT!B47</f>
        <v>42067</v>
      </c>
      <c r="B44" s="6">
        <f>TITRES_STAT!D47</f>
        <v>4.6178999999999997</v>
      </c>
      <c r="C44" s="2">
        <f t="shared" si="0"/>
        <v>-3.8000000000000256E-3</v>
      </c>
      <c r="D44" s="2">
        <f t="shared" si="1"/>
        <v>4.5579000000000001</v>
      </c>
      <c r="E44" s="2">
        <f t="shared" si="2"/>
        <v>4.5021499999999994</v>
      </c>
      <c r="F44" s="2">
        <f t="shared" si="3"/>
        <v>4.4646500000000007</v>
      </c>
      <c r="G44" s="2"/>
      <c r="H44" s="2"/>
      <c r="I44" s="2">
        <f t="array" ref="I44">SUMPRODUCT(B28:B47, (ROW(B28:B47)-ROW(B28)+1)) / (20*21/2)</f>
        <v>4.5353814285714282</v>
      </c>
      <c r="J44" s="2">
        <f t="shared" si="4"/>
        <v>4.4677643231260173</v>
      </c>
      <c r="K44" s="2"/>
    </row>
    <row r="45" spans="1:11" ht="13.5" x14ac:dyDescent="0.25">
      <c r="A45" s="3">
        <f>TITRES_STAT!B48</f>
        <v>42068</v>
      </c>
      <c r="B45" s="6">
        <f>TITRES_STAT!D48</f>
        <v>4.5487000000000002</v>
      </c>
      <c r="C45" s="2">
        <f t="shared" si="0"/>
        <v>-6.9199999999999484E-2</v>
      </c>
      <c r="D45" s="2">
        <f t="shared" si="1"/>
        <v>4.5755999999999997</v>
      </c>
      <c r="E45" s="2">
        <f t="shared" si="2"/>
        <v>4.5148399999999995</v>
      </c>
      <c r="F45" s="2">
        <f t="shared" si="3"/>
        <v>4.4638850000000003</v>
      </c>
      <c r="G45" s="2"/>
      <c r="H45" s="2"/>
      <c r="I45" s="2">
        <f t="array" ref="I45">SUMPRODUCT(B29:B48, (ROW(B29:B48)-ROW(B29)+1)) / (20*21/2)</f>
        <v>4.5568895238095237</v>
      </c>
      <c r="J45" s="2">
        <f t="shared" si="4"/>
        <v>4.4754724828283008</v>
      </c>
      <c r="K45" s="2"/>
    </row>
    <row r="46" spans="1:11" ht="13.5" x14ac:dyDescent="0.25">
      <c r="A46" s="3">
        <f>TITRES_STAT!B49</f>
        <v>42069</v>
      </c>
      <c r="B46" s="6">
        <f>TITRES_STAT!D49</f>
        <v>4.6871</v>
      </c>
      <c r="C46" s="2">
        <f t="shared" si="0"/>
        <v>0.13839999999999986</v>
      </c>
      <c r="D46" s="2">
        <f t="shared" si="1"/>
        <v>4.6186600000000002</v>
      </c>
      <c r="E46" s="2">
        <f t="shared" si="2"/>
        <v>4.5413700000000006</v>
      </c>
      <c r="F46" s="2">
        <f t="shared" si="3"/>
        <v>4.4733050000000008</v>
      </c>
      <c r="G46" s="2"/>
      <c r="H46" s="2"/>
      <c r="I46" s="2">
        <f t="array" ref="I46">SUMPRODUCT(B30:B49, (ROW(B30:B49)-ROW(B30)+1)) / (20*21/2)</f>
        <v>4.579504285714286</v>
      </c>
      <c r="J46" s="2">
        <f t="shared" si="4"/>
        <v>4.495627484463701</v>
      </c>
      <c r="K46" s="2"/>
    </row>
    <row r="47" spans="1:11" ht="13.5" x14ac:dyDescent="0.25">
      <c r="A47" s="3">
        <f>TITRES_STAT!B50</f>
        <v>42072</v>
      </c>
      <c r="B47" s="6">
        <f>TITRES_STAT!D50</f>
        <v>4.6717000000000004</v>
      </c>
      <c r="C47" s="2">
        <f t="shared" si="0"/>
        <v>-1.5399999999999636E-2</v>
      </c>
      <c r="D47" s="2">
        <f t="shared" si="1"/>
        <v>4.6294200000000005</v>
      </c>
      <c r="E47" s="2">
        <f t="shared" si="2"/>
        <v>4.5625200000000001</v>
      </c>
      <c r="F47" s="2">
        <f t="shared" si="3"/>
        <v>4.4842650000000006</v>
      </c>
      <c r="G47" s="2"/>
      <c r="H47" s="2"/>
      <c r="I47" s="2">
        <f t="array" ref="I47">SUMPRODUCT(B31:B50, (ROW(B31:B50)-ROW(B31)+1)) / (20*21/2)</f>
        <v>4.6134871428571431</v>
      </c>
      <c r="J47" s="2">
        <f t="shared" si="4"/>
        <v>4.5123962954671581</v>
      </c>
      <c r="K47" s="2"/>
    </row>
    <row r="48" spans="1:11" ht="13.5" x14ac:dyDescent="0.25">
      <c r="A48" s="3">
        <f>TITRES_STAT!B51</f>
        <v>42073</v>
      </c>
      <c r="B48" s="6">
        <f>TITRES_STAT!D51</f>
        <v>4.7100999999999997</v>
      </c>
      <c r="C48" s="2">
        <f t="shared" si="0"/>
        <v>3.8399999999999324E-2</v>
      </c>
      <c r="D48" s="2">
        <f t="shared" si="1"/>
        <v>4.6471</v>
      </c>
      <c r="E48" s="2">
        <f t="shared" si="2"/>
        <v>4.5871199999999996</v>
      </c>
      <c r="F48" s="2">
        <f t="shared" si="3"/>
        <v>4.4996450000000001</v>
      </c>
      <c r="G48" s="2"/>
      <c r="H48" s="2"/>
      <c r="I48" s="2">
        <f t="array" ref="I48">SUMPRODUCT(B32:B51, (ROW(B32:B51)-ROW(B32)+1)) / (20*21/2)</f>
        <v>4.6457314285714277</v>
      </c>
      <c r="J48" s="2">
        <f t="shared" si="4"/>
        <v>4.5312252197083813</v>
      </c>
      <c r="K48" s="2"/>
    </row>
    <row r="49" spans="1:11" ht="13.5" x14ac:dyDescent="0.25">
      <c r="A49" s="3">
        <f>TITRES_STAT!B52</f>
        <v>42074</v>
      </c>
      <c r="B49" s="6">
        <f>TITRES_STAT!D52</f>
        <v>4.7370999999999999</v>
      </c>
      <c r="C49" s="2">
        <f t="shared" si="0"/>
        <v>2.7000000000000135E-2</v>
      </c>
      <c r="D49" s="2">
        <f t="shared" si="1"/>
        <v>4.6709399999999999</v>
      </c>
      <c r="E49" s="2">
        <f t="shared" si="2"/>
        <v>4.61442</v>
      </c>
      <c r="F49" s="2">
        <f t="shared" si="3"/>
        <v>4.5186799999999998</v>
      </c>
      <c r="G49" s="2"/>
      <c r="H49" s="2"/>
      <c r="I49" s="2">
        <f t="array" ref="I49">SUMPRODUCT(B33:B52, (ROW(B33:B52)-ROW(B33)+1)) / (20*21/2)</f>
        <v>4.6737757142857141</v>
      </c>
      <c r="J49" s="2">
        <f t="shared" si="4"/>
        <v>4.5508323416409171</v>
      </c>
      <c r="K49" s="2"/>
    </row>
    <row r="50" spans="1:11" ht="13.5" x14ac:dyDescent="0.25">
      <c r="A50" s="3">
        <f>TITRES_STAT!B53</f>
        <v>42075</v>
      </c>
      <c r="B50" s="6">
        <f>TITRES_STAT!D53</f>
        <v>4.8754999999999997</v>
      </c>
      <c r="C50" s="2">
        <f t="shared" si="0"/>
        <v>0.13839999999999986</v>
      </c>
      <c r="D50" s="2">
        <f t="shared" si="1"/>
        <v>4.7362999999999991</v>
      </c>
      <c r="E50" s="2">
        <f t="shared" si="2"/>
        <v>4.6559499999999998</v>
      </c>
      <c r="F50" s="2">
        <f t="shared" si="3"/>
        <v>4.5446350000000004</v>
      </c>
      <c r="G50" s="2">
        <f t="shared" ref="G50:G113" si="5">AVERAGE(B1:B50)</f>
        <v>4.3878693877551012</v>
      </c>
      <c r="H50" s="2"/>
      <c r="I50" s="2">
        <f t="array" ref="I50">SUMPRODUCT(B34:B53, (ROW(B34:B53)-ROW(B34)+1)) / (20*21/2)</f>
        <v>4.6977214285714286</v>
      </c>
      <c r="J50" s="2">
        <f t="shared" si="4"/>
        <v>4.5817530710084489</v>
      </c>
      <c r="K50" s="2">
        <f>G50</f>
        <v>4.3878693877551012</v>
      </c>
    </row>
    <row r="51" spans="1:11" ht="13.5" x14ac:dyDescent="0.25">
      <c r="A51" s="3">
        <f>TITRES_STAT!B54</f>
        <v>42076</v>
      </c>
      <c r="B51" s="6">
        <f>TITRES_STAT!D54</f>
        <v>4.8832000000000004</v>
      </c>
      <c r="C51" s="2">
        <f t="shared" si="0"/>
        <v>7.7000000000007063E-3</v>
      </c>
      <c r="D51" s="2">
        <f t="shared" si="1"/>
        <v>4.7755200000000002</v>
      </c>
      <c r="E51" s="2">
        <f t="shared" si="2"/>
        <v>4.6970900000000002</v>
      </c>
      <c r="F51" s="2">
        <f t="shared" si="3"/>
        <v>4.5694350000000004</v>
      </c>
      <c r="G51" s="2">
        <f t="shared" si="5"/>
        <v>4.3977759999999986</v>
      </c>
      <c r="H51" s="2"/>
      <c r="I51" s="2">
        <f t="array" ref="I51">SUMPRODUCT(B35:B54, (ROW(B35:B54)-ROW(B35)+1)) / (20*21/2)</f>
        <v>4.7061285714285717</v>
      </c>
      <c r="J51" s="2">
        <f t="shared" si="4"/>
        <v>4.6104623023409781</v>
      </c>
      <c r="K51" s="2">
        <f t="shared" ref="K51:K114" si="6">$K$4*B51+(1-$K$4)*K50</f>
        <v>4.4072941176470577</v>
      </c>
    </row>
    <row r="52" spans="1:11" ht="13.5" x14ac:dyDescent="0.25">
      <c r="A52" s="3">
        <f>TITRES_STAT!B55</f>
        <v>42079</v>
      </c>
      <c r="B52" s="6">
        <f>TITRES_STAT!D55</f>
        <v>4.8639000000000001</v>
      </c>
      <c r="C52" s="2">
        <f t="shared" si="0"/>
        <v>-1.9300000000000317E-2</v>
      </c>
      <c r="D52" s="2">
        <f t="shared" si="1"/>
        <v>4.8139599999999998</v>
      </c>
      <c r="E52" s="2">
        <f t="shared" si="2"/>
        <v>4.7216900000000006</v>
      </c>
      <c r="F52" s="2">
        <f t="shared" si="3"/>
        <v>4.5932700000000004</v>
      </c>
      <c r="G52" s="2">
        <f t="shared" si="5"/>
        <v>4.4120779999999975</v>
      </c>
      <c r="H52" s="2"/>
      <c r="I52" s="2">
        <f t="array" ref="I52">SUMPRODUCT(B36:B55, (ROW(B36:B55)-ROW(B36)+1)) / (20*21/2)</f>
        <v>4.7136523809523805</v>
      </c>
      <c r="J52" s="2">
        <f t="shared" si="4"/>
        <v>4.634599225927551</v>
      </c>
      <c r="K52" s="2">
        <f t="shared" si="6"/>
        <v>4.4252002306805069</v>
      </c>
    </row>
    <row r="53" spans="1:11" ht="13.5" x14ac:dyDescent="0.25">
      <c r="A53" s="3">
        <f>TITRES_STAT!B56</f>
        <v>42080</v>
      </c>
      <c r="B53" s="6">
        <f>TITRES_STAT!D56</f>
        <v>4.8446999999999996</v>
      </c>
      <c r="C53" s="2">
        <f t="shared" si="0"/>
        <v>-1.920000000000055E-2</v>
      </c>
      <c r="D53" s="2">
        <f t="shared" si="1"/>
        <v>4.8408800000000003</v>
      </c>
      <c r="E53" s="2">
        <f t="shared" si="2"/>
        <v>4.743990000000001</v>
      </c>
      <c r="F53" s="2">
        <f t="shared" si="3"/>
        <v>4.6142250000000002</v>
      </c>
      <c r="G53" s="2">
        <f t="shared" si="5"/>
        <v>4.4259959999999978</v>
      </c>
      <c r="H53" s="2"/>
      <c r="I53" s="2">
        <f t="array" ref="I53">SUMPRODUCT(B37:B56, (ROW(B37:B56)-ROW(B37)+1)) / (20*21/2)</f>
        <v>4.7256785714285723</v>
      </c>
      <c r="J53" s="2">
        <f t="shared" si="4"/>
        <v>4.6546088234582603</v>
      </c>
      <c r="K53" s="2">
        <f t="shared" si="6"/>
        <v>4.4416512020263701</v>
      </c>
    </row>
    <row r="54" spans="1:11" ht="13.5" x14ac:dyDescent="0.25">
      <c r="A54" s="3">
        <f>TITRES_STAT!B57</f>
        <v>42081</v>
      </c>
      <c r="B54" s="6">
        <f>TITRES_STAT!D57</f>
        <v>4.7024999999999997</v>
      </c>
      <c r="C54" s="2">
        <f t="shared" si="0"/>
        <v>-0.14219999999999988</v>
      </c>
      <c r="D54" s="2">
        <f t="shared" si="1"/>
        <v>4.8339600000000003</v>
      </c>
      <c r="E54" s="2">
        <f t="shared" si="2"/>
        <v>4.7524500000000005</v>
      </c>
      <c r="F54" s="2">
        <f t="shared" si="3"/>
        <v>4.6273</v>
      </c>
      <c r="G54" s="2">
        <f t="shared" si="5"/>
        <v>4.439531999999998</v>
      </c>
      <c r="H54" s="2"/>
      <c r="I54" s="2">
        <f t="array" ref="I54">SUMPRODUCT(B38:B57, (ROW(B38:B57)-ROW(B38)+1)) / (20*21/2)</f>
        <v>4.7294666666666663</v>
      </c>
      <c r="J54" s="2">
        <f t="shared" si="4"/>
        <v>4.6591698878908074</v>
      </c>
      <c r="K54" s="2">
        <f t="shared" si="6"/>
        <v>4.451880566652787</v>
      </c>
    </row>
    <row r="55" spans="1:11" ht="13.5" x14ac:dyDescent="0.25">
      <c r="A55" s="3">
        <f>TITRES_STAT!B58</f>
        <v>42082</v>
      </c>
      <c r="B55" s="6">
        <f>TITRES_STAT!D58</f>
        <v>4.7062999999999997</v>
      </c>
      <c r="C55" s="2">
        <f t="shared" si="0"/>
        <v>3.8000000000000256E-3</v>
      </c>
      <c r="D55" s="2">
        <f t="shared" si="1"/>
        <v>4.8001199999999997</v>
      </c>
      <c r="E55" s="2">
        <f t="shared" si="2"/>
        <v>4.7682099999999989</v>
      </c>
      <c r="F55" s="2">
        <f t="shared" si="3"/>
        <v>4.6415249999999997</v>
      </c>
      <c r="G55" s="2">
        <f t="shared" si="5"/>
        <v>4.4509139999999983</v>
      </c>
      <c r="H55" s="2"/>
      <c r="I55" s="2">
        <f t="array" ref="I55">SUMPRODUCT(B39:B58, (ROW(B39:B58)-ROW(B39)+1)) / (20*21/2)</f>
        <v>4.7313861904761909</v>
      </c>
      <c r="J55" s="2">
        <f t="shared" si="4"/>
        <v>4.6636584699964443</v>
      </c>
      <c r="K55" s="2">
        <f t="shared" si="6"/>
        <v>4.4618577993330701</v>
      </c>
    </row>
    <row r="56" spans="1:11" ht="13.5" x14ac:dyDescent="0.25">
      <c r="A56" s="3">
        <f>TITRES_STAT!B59</f>
        <v>42086</v>
      </c>
      <c r="B56" s="6">
        <f>TITRES_STAT!D59</f>
        <v>4.7678000000000003</v>
      </c>
      <c r="C56" s="2">
        <f t="shared" si="0"/>
        <v>6.1500000000000554E-2</v>
      </c>
      <c r="D56" s="2">
        <f t="shared" si="1"/>
        <v>4.7770400000000004</v>
      </c>
      <c r="E56" s="2">
        <f t="shared" si="2"/>
        <v>4.7762800000000007</v>
      </c>
      <c r="F56" s="2">
        <f t="shared" si="3"/>
        <v>4.6588250000000002</v>
      </c>
      <c r="G56" s="2">
        <f t="shared" si="5"/>
        <v>4.4649099999999979</v>
      </c>
      <c r="H56" s="2"/>
      <c r="I56" s="2">
        <f t="array" ref="I56">SUMPRODUCT(B40:B59, (ROW(B40:B59)-ROW(B40)+1)) / (20*21/2)</f>
        <v>4.7318638095238095</v>
      </c>
      <c r="J56" s="2">
        <f t="shared" si="4"/>
        <v>4.6735767109491633</v>
      </c>
      <c r="K56" s="2">
        <f t="shared" si="6"/>
        <v>4.4738555326925571</v>
      </c>
    </row>
    <row r="57" spans="1:11" ht="13.5" x14ac:dyDescent="0.25">
      <c r="A57" s="3">
        <f>TITRES_STAT!B60</f>
        <v>42087</v>
      </c>
      <c r="B57" s="6">
        <f>TITRES_STAT!D60</f>
        <v>4.6985999999999999</v>
      </c>
      <c r="C57" s="2">
        <f t="shared" si="0"/>
        <v>-6.9200000000000372E-2</v>
      </c>
      <c r="D57" s="2">
        <f t="shared" si="1"/>
        <v>4.7439799999999996</v>
      </c>
      <c r="E57" s="2">
        <f t="shared" si="2"/>
        <v>4.7789699999999993</v>
      </c>
      <c r="F57" s="2">
        <f t="shared" si="3"/>
        <v>4.6707449999999993</v>
      </c>
      <c r="G57" s="2">
        <f t="shared" si="5"/>
        <v>4.4799059999999979</v>
      </c>
      <c r="H57" s="2"/>
      <c r="I57" s="2">
        <f t="array" ref="I57">SUMPRODUCT(B41:B60, (ROW(B41:B60)-ROW(B41)+1)) / (20*21/2)</f>
        <v>4.7389652380952381</v>
      </c>
      <c r="J57" s="2">
        <f t="shared" si="4"/>
        <v>4.6759598813349577</v>
      </c>
      <c r="K57" s="2">
        <f t="shared" si="6"/>
        <v>4.4826690412144172</v>
      </c>
    </row>
    <row r="58" spans="1:11" ht="13.5" x14ac:dyDescent="0.25">
      <c r="A58" s="3">
        <f>TITRES_STAT!B61</f>
        <v>42088</v>
      </c>
      <c r="B58" s="6">
        <f>TITRES_STAT!D61</f>
        <v>4.6909000000000001</v>
      </c>
      <c r="C58" s="2">
        <f t="shared" si="0"/>
        <v>-7.6999999999998181E-3</v>
      </c>
      <c r="D58" s="2">
        <f t="shared" si="1"/>
        <v>4.7132199999999997</v>
      </c>
      <c r="E58" s="2">
        <f t="shared" si="2"/>
        <v>4.77705</v>
      </c>
      <c r="F58" s="2">
        <f t="shared" si="3"/>
        <v>4.6820849999999989</v>
      </c>
      <c r="G58" s="2">
        <f t="shared" si="5"/>
        <v>4.4946699999999984</v>
      </c>
      <c r="H58" s="2"/>
      <c r="I58" s="2">
        <f t="array" ref="I58">SUMPRODUCT(B42:B61, (ROW(B42:B61)-ROW(B42)+1)) / (20*21/2)</f>
        <v>4.7310590476190475</v>
      </c>
      <c r="J58" s="2">
        <f t="shared" si="4"/>
        <v>4.6773827497792473</v>
      </c>
      <c r="K58" s="2">
        <f t="shared" si="6"/>
        <v>4.4908349611667928</v>
      </c>
    </row>
    <row r="59" spans="1:11" ht="13.5" x14ac:dyDescent="0.25">
      <c r="A59" s="3">
        <f>TITRES_STAT!B62</f>
        <v>42089</v>
      </c>
      <c r="B59" s="6">
        <f>TITRES_STAT!D62</f>
        <v>4.6871</v>
      </c>
      <c r="C59" s="2">
        <f t="shared" si="0"/>
        <v>-3.8000000000000256E-3</v>
      </c>
      <c r="D59" s="2">
        <f t="shared" si="1"/>
        <v>4.71014</v>
      </c>
      <c r="E59" s="2">
        <f t="shared" si="2"/>
        <v>4.7720500000000001</v>
      </c>
      <c r="F59" s="2">
        <f t="shared" si="3"/>
        <v>4.6932349999999996</v>
      </c>
      <c r="G59" s="2">
        <f t="shared" si="5"/>
        <v>4.5114339999999977</v>
      </c>
      <c r="H59" s="2"/>
      <c r="I59" s="2">
        <f t="array" ref="I59">SUMPRODUCT(B43:B62, (ROW(B43:B62)-ROW(B43)+1)) / (20*21/2)</f>
        <v>4.7139919047619046</v>
      </c>
      <c r="J59" s="2">
        <f t="shared" si="4"/>
        <v>4.6783082021812241</v>
      </c>
      <c r="K59" s="2">
        <f t="shared" si="6"/>
        <v>4.4985316293563304</v>
      </c>
    </row>
    <row r="60" spans="1:11" ht="13.5" x14ac:dyDescent="0.25">
      <c r="A60" s="3">
        <f>TITRES_STAT!B63</f>
        <v>42090</v>
      </c>
      <c r="B60" s="6">
        <f>TITRES_STAT!D63</f>
        <v>4.7678000000000003</v>
      </c>
      <c r="C60" s="2">
        <f t="shared" si="0"/>
        <v>8.0700000000000216E-2</v>
      </c>
      <c r="D60" s="2">
        <f t="shared" si="1"/>
        <v>4.7224400000000006</v>
      </c>
      <c r="E60" s="2">
        <f t="shared" si="2"/>
        <v>4.7612800000000002</v>
      </c>
      <c r="F60" s="2">
        <f t="shared" si="3"/>
        <v>4.708615</v>
      </c>
      <c r="G60" s="2">
        <f t="shared" si="5"/>
        <v>4.527505999999998</v>
      </c>
      <c r="H60" s="2"/>
      <c r="I60" s="2">
        <f t="array" ref="I60">SUMPRODUCT(B44:B63, (ROW(B44:B63)-ROW(B44)+1)) / (20*21/2)</f>
        <v>4.7046333333333328</v>
      </c>
      <c r="J60" s="2">
        <f t="shared" si="4"/>
        <v>4.6868312305449171</v>
      </c>
      <c r="K60" s="2">
        <f t="shared" si="6"/>
        <v>4.5090911733031405</v>
      </c>
    </row>
    <row r="61" spans="1:11" ht="13.5" x14ac:dyDescent="0.25">
      <c r="A61" s="3">
        <f>TITRES_STAT!B64</f>
        <v>42093</v>
      </c>
      <c r="B61" s="6">
        <f>TITRES_STAT!D64</f>
        <v>4.6256000000000004</v>
      </c>
      <c r="C61" s="2">
        <f t="shared" si="0"/>
        <v>-0.14219999999999988</v>
      </c>
      <c r="D61" s="2">
        <f t="shared" si="1"/>
        <v>4.694</v>
      </c>
      <c r="E61" s="2">
        <f t="shared" si="2"/>
        <v>4.7355200000000002</v>
      </c>
      <c r="F61" s="2">
        <f t="shared" si="3"/>
        <v>4.7163050000000002</v>
      </c>
      <c r="G61" s="2">
        <f t="shared" si="5"/>
        <v>4.5359659999999984</v>
      </c>
      <c r="H61" s="2"/>
      <c r="I61" s="2">
        <f t="array" ref="I61">SUMPRODUCT(B45:B64, (ROW(B45:B64)-ROW(B45)+1)) / (20*21/2)</f>
        <v>4.7084923809523813</v>
      </c>
      <c r="J61" s="2">
        <f t="shared" si="4"/>
        <v>4.680999684778735</v>
      </c>
      <c r="K61" s="2">
        <f t="shared" si="6"/>
        <v>4.5136601468990962</v>
      </c>
    </row>
    <row r="62" spans="1:11" ht="13.5" x14ac:dyDescent="0.25">
      <c r="A62" s="3">
        <f>TITRES_STAT!B65</f>
        <v>42094</v>
      </c>
      <c r="B62" s="6">
        <f>TITRES_STAT!D65</f>
        <v>4.5370999999999997</v>
      </c>
      <c r="C62" s="2">
        <f t="shared" si="0"/>
        <v>-8.8500000000000689E-2</v>
      </c>
      <c r="D62" s="2">
        <f t="shared" si="1"/>
        <v>4.6616999999999997</v>
      </c>
      <c r="E62" s="2">
        <f t="shared" si="2"/>
        <v>4.7028400000000001</v>
      </c>
      <c r="F62" s="2">
        <f t="shared" si="3"/>
        <v>4.7122650000000004</v>
      </c>
      <c r="G62" s="2">
        <f t="shared" si="5"/>
        <v>4.543117999999998</v>
      </c>
      <c r="H62" s="2"/>
      <c r="I62" s="2">
        <f t="array" ref="I62">SUMPRODUCT(B46:B65, (ROW(B46:B65)-ROW(B46)+1)) / (20*21/2)</f>
        <v>4.7391776190476191</v>
      </c>
      <c r="J62" s="2">
        <f t="shared" si="4"/>
        <v>4.6672949528950465</v>
      </c>
      <c r="K62" s="2">
        <f t="shared" si="6"/>
        <v>4.5145793568246217</v>
      </c>
    </row>
    <row r="63" spans="1:11" ht="13.5" x14ac:dyDescent="0.25">
      <c r="A63" s="3">
        <f>TITRES_STAT!B66</f>
        <v>42095</v>
      </c>
      <c r="B63" s="6">
        <f>TITRES_STAT!D66</f>
        <v>4.6139999999999999</v>
      </c>
      <c r="C63" s="2">
        <f t="shared" si="0"/>
        <v>7.690000000000019E-2</v>
      </c>
      <c r="D63" s="2">
        <f t="shared" si="1"/>
        <v>4.6463200000000002</v>
      </c>
      <c r="E63" s="2">
        <f t="shared" si="2"/>
        <v>4.6797699999999995</v>
      </c>
      <c r="F63" s="2">
        <f t="shared" si="3"/>
        <v>4.7118800000000007</v>
      </c>
      <c r="G63" s="2">
        <f t="shared" si="5"/>
        <v>4.5534999999999979</v>
      </c>
      <c r="H63" s="2"/>
      <c r="I63" s="2">
        <f t="array" ref="I63">SUMPRODUCT(B47:B66, (ROW(B47:B66)-ROW(B47)+1)) / (20*21/2)</f>
        <v>4.7818052380952381</v>
      </c>
      <c r="J63" s="2">
        <f t="shared" si="4"/>
        <v>4.6622192430955183</v>
      </c>
      <c r="K63" s="2">
        <f t="shared" si="6"/>
        <v>4.5184782055765975</v>
      </c>
    </row>
    <row r="64" spans="1:11" ht="13.5" x14ac:dyDescent="0.25">
      <c r="A64" s="3">
        <f>TITRES_STAT!B67</f>
        <v>42096</v>
      </c>
      <c r="B64" s="6">
        <f>TITRES_STAT!D67</f>
        <v>4.7523999999999997</v>
      </c>
      <c r="C64" s="2">
        <f t="shared" si="0"/>
        <v>0.13839999999999986</v>
      </c>
      <c r="D64" s="2">
        <f t="shared" si="1"/>
        <v>4.6593800000000005</v>
      </c>
      <c r="E64" s="2">
        <f t="shared" si="2"/>
        <v>4.6847599999999998</v>
      </c>
      <c r="F64" s="2">
        <f t="shared" si="3"/>
        <v>4.7186050000000002</v>
      </c>
      <c r="G64" s="2">
        <f t="shared" si="5"/>
        <v>4.5644199999999975</v>
      </c>
      <c r="H64" s="2"/>
      <c r="I64" s="2">
        <f t="array" ref="I64">SUMPRODUCT(B48:B67, (ROW(B48:B67)-ROW(B48)+1)) / (20*21/2)</f>
        <v>4.8180057142857136</v>
      </c>
      <c r="J64" s="2">
        <f t="shared" si="4"/>
        <v>4.6708078866102305</v>
      </c>
      <c r="K64" s="2">
        <f t="shared" si="6"/>
        <v>4.5276516092794754</v>
      </c>
    </row>
    <row r="65" spans="1:11" ht="13.5" x14ac:dyDescent="0.25">
      <c r="A65" s="3">
        <f>TITRES_STAT!B68</f>
        <v>42097</v>
      </c>
      <c r="B65" s="6">
        <f>TITRES_STAT!D68</f>
        <v>5.0407999999999999</v>
      </c>
      <c r="C65" s="2">
        <f t="shared" si="0"/>
        <v>0.28840000000000021</v>
      </c>
      <c r="D65" s="2">
        <f t="shared" si="1"/>
        <v>4.7139800000000003</v>
      </c>
      <c r="E65" s="2">
        <f t="shared" si="2"/>
        <v>4.71821</v>
      </c>
      <c r="F65" s="2">
        <f t="shared" si="3"/>
        <v>4.7432099999999995</v>
      </c>
      <c r="G65" s="2">
        <f t="shared" si="5"/>
        <v>4.5794919999999983</v>
      </c>
      <c r="H65" s="2"/>
      <c r="I65" s="2">
        <f t="array" ref="I65">SUMPRODUCT(B49:B68, (ROW(B49:B68)-ROW(B49)+1)) / (20*21/2)</f>
        <v>4.8321547619047625</v>
      </c>
      <c r="J65" s="2">
        <f t="shared" si="4"/>
        <v>4.70604523074259</v>
      </c>
      <c r="K65" s="2">
        <f t="shared" si="6"/>
        <v>4.5477750755822415</v>
      </c>
    </row>
    <row r="66" spans="1:11" ht="13.5" x14ac:dyDescent="0.25">
      <c r="A66" s="3">
        <f>TITRES_STAT!B69</f>
        <v>42100</v>
      </c>
      <c r="B66" s="6">
        <f>TITRES_STAT!D69</f>
        <v>5.1908000000000003</v>
      </c>
      <c r="C66" s="2">
        <f t="shared" si="0"/>
        <v>0.15000000000000036</v>
      </c>
      <c r="D66" s="2">
        <f t="shared" si="1"/>
        <v>4.8270199999999992</v>
      </c>
      <c r="E66" s="2">
        <f t="shared" si="2"/>
        <v>4.76051</v>
      </c>
      <c r="F66" s="2">
        <f t="shared" si="3"/>
        <v>4.7683949999999999</v>
      </c>
      <c r="G66" s="2">
        <f t="shared" si="5"/>
        <v>4.5963339999999988</v>
      </c>
      <c r="H66" s="2"/>
      <c r="I66" s="2">
        <f t="array" ref="I66">SUMPRODUCT(B50:B69, (ROW(B50:B69)-ROW(B50)+1)) / (20*21/2)</f>
        <v>4.8452052380952386</v>
      </c>
      <c r="J66" s="2">
        <f t="shared" si="4"/>
        <v>4.752212351624248</v>
      </c>
      <c r="K66" s="2">
        <f t="shared" si="6"/>
        <v>4.5729917392848991</v>
      </c>
    </row>
    <row r="67" spans="1:11" ht="13.5" x14ac:dyDescent="0.25">
      <c r="A67" s="3">
        <f>TITRES_STAT!B70</f>
        <v>42101</v>
      </c>
      <c r="B67" s="6">
        <f>TITRES_STAT!D70</f>
        <v>5.1485000000000003</v>
      </c>
      <c r="C67" s="2">
        <f t="shared" si="0"/>
        <v>-4.2300000000000004E-2</v>
      </c>
      <c r="D67" s="2">
        <f t="shared" si="1"/>
        <v>4.9492999999999991</v>
      </c>
      <c r="E67" s="2">
        <f t="shared" si="2"/>
        <v>4.8055000000000003</v>
      </c>
      <c r="F67" s="2">
        <f t="shared" si="3"/>
        <v>4.7922349999999998</v>
      </c>
      <c r="G67" s="2">
        <f t="shared" si="5"/>
        <v>4.6116379999999983</v>
      </c>
      <c r="H67" s="2"/>
      <c r="I67" s="2">
        <f t="array" ref="I67">SUMPRODUCT(B51:B70, (ROW(B51:B70)-ROW(B51)+1)) / (20*21/2)</f>
        <v>4.8444761904761897</v>
      </c>
      <c r="J67" s="2">
        <f t="shared" si="4"/>
        <v>4.7899540324219387</v>
      </c>
      <c r="K67" s="2">
        <f t="shared" si="6"/>
        <v>4.5955606906854918</v>
      </c>
    </row>
    <row r="68" spans="1:11" ht="13.5" x14ac:dyDescent="0.25">
      <c r="A68" s="3">
        <f>TITRES_STAT!B71</f>
        <v>42102</v>
      </c>
      <c r="B68" s="6">
        <f>TITRES_STAT!D71</f>
        <v>4.9408000000000003</v>
      </c>
      <c r="C68" s="2">
        <f t="shared" ref="C68:C131" si="7">B68-B67</f>
        <v>-0.2077</v>
      </c>
      <c r="D68" s="2">
        <f t="shared" si="1"/>
        <v>5.0146600000000001</v>
      </c>
      <c r="E68" s="2">
        <f t="shared" si="2"/>
        <v>4.8304900000000002</v>
      </c>
      <c r="F68" s="2">
        <f t="shared" si="3"/>
        <v>4.8037699999999992</v>
      </c>
      <c r="G68" s="2">
        <f t="shared" si="5"/>
        <v>4.6214039999999992</v>
      </c>
      <c r="H68" s="2"/>
      <c r="I68" s="2">
        <f t="array" ref="I68">SUMPRODUCT(B52:B71, (ROW(B52:B71)-ROW(B52)+1)) / (20*21/2)</f>
        <v>4.8550576190476189</v>
      </c>
      <c r="J68" s="2">
        <f t="shared" si="4"/>
        <v>4.8043203150484208</v>
      </c>
      <c r="K68" s="2">
        <f t="shared" si="6"/>
        <v>4.6090994871291979</v>
      </c>
    </row>
    <row r="69" spans="1:11" ht="13.5" x14ac:dyDescent="0.25">
      <c r="A69" s="3">
        <f>TITRES_STAT!B72</f>
        <v>42104</v>
      </c>
      <c r="B69" s="6">
        <f>TITRES_STAT!D72</f>
        <v>4.9408000000000003</v>
      </c>
      <c r="C69" s="2">
        <f t="shared" si="7"/>
        <v>0</v>
      </c>
      <c r="D69" s="2">
        <f t="shared" si="1"/>
        <v>5.0523400000000001</v>
      </c>
      <c r="E69" s="2">
        <f t="shared" si="2"/>
        <v>4.8558600000000007</v>
      </c>
      <c r="F69" s="2">
        <f t="shared" si="3"/>
        <v>4.8139549999999991</v>
      </c>
      <c r="G69" s="2">
        <f t="shared" si="5"/>
        <v>4.632553999999999</v>
      </c>
      <c r="H69" s="2"/>
      <c r="I69" s="2">
        <f t="array" ref="I69">SUMPRODUCT(B53:B72, (ROW(B53:B72)-ROW(B53)+1)) / (20*21/2)</f>
        <v>4.8617990476190478</v>
      </c>
      <c r="J69" s="2">
        <f t="shared" si="4"/>
        <v>4.8173183802819048</v>
      </c>
      <c r="K69" s="2">
        <f t="shared" si="6"/>
        <v>4.6221073503790331</v>
      </c>
    </row>
    <row r="70" spans="1:11" ht="13.5" x14ac:dyDescent="0.25">
      <c r="A70" s="3">
        <f>TITRES_STAT!B73</f>
        <v>42107</v>
      </c>
      <c r="B70" s="6">
        <f>TITRES_STAT!D73</f>
        <v>4.8063000000000002</v>
      </c>
      <c r="C70" s="2">
        <f t="shared" si="7"/>
        <v>-0.13450000000000006</v>
      </c>
      <c r="D70" s="2">
        <f t="shared" ref="D70:D133" si="8">AVERAGE(B66:B70)</f>
        <v>5.0054400000000001</v>
      </c>
      <c r="E70" s="2">
        <f t="shared" si="2"/>
        <v>4.8597100000000006</v>
      </c>
      <c r="F70" s="2">
        <f t="shared" si="3"/>
        <v>4.8104949999999986</v>
      </c>
      <c r="G70" s="2">
        <f t="shared" si="5"/>
        <v>4.638399999999999</v>
      </c>
      <c r="H70" s="2"/>
      <c r="I70" s="2">
        <f t="array" ref="I70">SUMPRODUCT(B54:B73, (ROW(B54:B73)-ROW(B54)+1)) / (20*21/2)</f>
        <v>4.8757723809523812</v>
      </c>
      <c r="J70" s="2">
        <f t="shared" si="4"/>
        <v>4.8162690107312471</v>
      </c>
      <c r="K70" s="2">
        <f t="shared" si="6"/>
        <v>4.62933059154064</v>
      </c>
    </row>
    <row r="71" spans="1:11" ht="13.5" x14ac:dyDescent="0.25">
      <c r="A71" s="3">
        <f>TITRES_STAT!B74</f>
        <v>42108</v>
      </c>
      <c r="B71" s="6">
        <f>TITRES_STAT!D74</f>
        <v>4.9215999999999998</v>
      </c>
      <c r="C71" s="2">
        <f t="shared" si="7"/>
        <v>0.11529999999999951</v>
      </c>
      <c r="D71" s="2">
        <f t="shared" si="8"/>
        <v>4.9516000000000009</v>
      </c>
      <c r="E71" s="2">
        <f t="shared" si="2"/>
        <v>4.88931</v>
      </c>
      <c r="F71" s="2">
        <f t="shared" si="3"/>
        <v>4.8124149999999997</v>
      </c>
      <c r="G71" s="2">
        <f t="shared" si="5"/>
        <v>4.6461659999999991</v>
      </c>
      <c r="H71" s="2"/>
      <c r="I71" s="2">
        <f t="array" ref="I71">SUMPRODUCT(B55:B74, (ROW(B55:B74)-ROW(B55)+1)) / (20*21/2)</f>
        <v>4.8859009523809522</v>
      </c>
      <c r="J71" s="2">
        <f t="shared" si="4"/>
        <v>4.8263005335187472</v>
      </c>
      <c r="K71" s="2">
        <f t="shared" si="6"/>
        <v>4.6407921369704193</v>
      </c>
    </row>
    <row r="72" spans="1:11" ht="13.5" x14ac:dyDescent="0.25">
      <c r="A72" s="3">
        <f>TITRES_STAT!B75</f>
        <v>42109</v>
      </c>
      <c r="B72" s="6">
        <f>TITRES_STAT!D75</f>
        <v>4.8832000000000004</v>
      </c>
      <c r="C72" s="2">
        <f t="shared" si="7"/>
        <v>-3.8399999999999324E-2</v>
      </c>
      <c r="D72" s="2">
        <f t="shared" si="8"/>
        <v>4.8985399999999997</v>
      </c>
      <c r="E72" s="2">
        <f t="shared" si="2"/>
        <v>4.9239199999999999</v>
      </c>
      <c r="F72" s="2">
        <f t="shared" si="3"/>
        <v>4.8133799999999995</v>
      </c>
      <c r="G72" s="2">
        <f t="shared" si="5"/>
        <v>4.6515499999999994</v>
      </c>
      <c r="H72" s="2"/>
      <c r="I72" s="2">
        <f t="array" ref="I72">SUMPRODUCT(B56:B75, (ROW(B56:B75)-ROW(B56)+1)) / (20*21/2)</f>
        <v>4.9019199999999996</v>
      </c>
      <c r="J72" s="2">
        <f t="shared" si="4"/>
        <v>4.8317195303264855</v>
      </c>
      <c r="K72" s="2">
        <f t="shared" si="6"/>
        <v>4.6502983276774614</v>
      </c>
    </row>
    <row r="73" spans="1:11" ht="13.5" x14ac:dyDescent="0.25">
      <c r="A73" s="3">
        <f>TITRES_STAT!B76</f>
        <v>42110</v>
      </c>
      <c r="B73" s="6">
        <f>TITRES_STAT!D76</f>
        <v>4.9600999999999997</v>
      </c>
      <c r="C73" s="2">
        <f t="shared" si="7"/>
        <v>7.6899999999999302E-2</v>
      </c>
      <c r="D73" s="2">
        <f t="shared" si="8"/>
        <v>4.9024000000000001</v>
      </c>
      <c r="E73" s="2">
        <f t="shared" si="2"/>
        <v>4.9585299999999997</v>
      </c>
      <c r="F73" s="2">
        <f t="shared" si="3"/>
        <v>4.8191499999999996</v>
      </c>
      <c r="G73" s="2">
        <f t="shared" si="5"/>
        <v>4.6595479999999991</v>
      </c>
      <c r="H73" s="2"/>
      <c r="I73" s="2">
        <f t="array" ref="I73">SUMPRODUCT(B57:B76, (ROW(B57:B76)-ROW(B57)+1)) / (20*21/2)</f>
        <v>4.9165476190476189</v>
      </c>
      <c r="J73" s="2">
        <f t="shared" si="4"/>
        <v>4.8439462417239634</v>
      </c>
      <c r="K73" s="2">
        <f t="shared" si="6"/>
        <v>4.6624474128665803</v>
      </c>
    </row>
    <row r="74" spans="1:11" ht="13.5" x14ac:dyDescent="0.25">
      <c r="A74" s="3">
        <f>TITRES_STAT!B77</f>
        <v>42111</v>
      </c>
      <c r="B74" s="6">
        <f>TITRES_STAT!D77</f>
        <v>4.9255000000000004</v>
      </c>
      <c r="C74" s="2">
        <f t="shared" si="7"/>
        <v>-3.4599999999999298E-2</v>
      </c>
      <c r="D74" s="2">
        <f t="shared" si="8"/>
        <v>4.8993400000000005</v>
      </c>
      <c r="E74" s="2">
        <f t="shared" si="2"/>
        <v>4.9758399999999998</v>
      </c>
      <c r="F74" s="2">
        <f t="shared" si="3"/>
        <v>4.8302999999999994</v>
      </c>
      <c r="G74" s="2">
        <f t="shared" si="5"/>
        <v>4.6684699999999992</v>
      </c>
      <c r="H74" s="2"/>
      <c r="I74" s="2">
        <f t="array" ref="I74">SUMPRODUCT(B58:B77, (ROW(B58:B77)-ROW(B58)+1)) / (20*21/2)</f>
        <v>4.9245814285714289</v>
      </c>
      <c r="J74" s="2">
        <f t="shared" si="4"/>
        <v>4.8517132663216813</v>
      </c>
      <c r="K74" s="2">
        <f t="shared" si="6"/>
        <v>4.6727632005973021</v>
      </c>
    </row>
    <row r="75" spans="1:11" ht="13.5" x14ac:dyDescent="0.25">
      <c r="A75" s="3">
        <f>TITRES_STAT!B78</f>
        <v>42114</v>
      </c>
      <c r="B75" s="6">
        <f>TITRES_STAT!D78</f>
        <v>4.9984999999999999</v>
      </c>
      <c r="C75" s="2">
        <f t="shared" si="7"/>
        <v>7.299999999999951E-2</v>
      </c>
      <c r="D75" s="2">
        <f t="shared" si="8"/>
        <v>4.9377800000000001</v>
      </c>
      <c r="E75" s="2">
        <f t="shared" si="2"/>
        <v>4.9716100000000001</v>
      </c>
      <c r="F75" s="2">
        <f t="shared" si="3"/>
        <v>4.8449100000000005</v>
      </c>
      <c r="G75" s="2">
        <f t="shared" si="5"/>
        <v>4.6771599999999998</v>
      </c>
      <c r="H75" s="2"/>
      <c r="I75" s="2">
        <f t="array" ref="I75">SUMPRODUCT(B59:B78, (ROW(B59:B78)-ROW(B59)+1)) / (20*21/2)</f>
        <v>4.9406238095238093</v>
      </c>
      <c r="J75" s="2">
        <f t="shared" si="4"/>
        <v>4.8656929552434258</v>
      </c>
      <c r="K75" s="2">
        <f t="shared" si="6"/>
        <v>4.6855371927307417</v>
      </c>
    </row>
    <row r="76" spans="1:11" ht="13.5" x14ac:dyDescent="0.25">
      <c r="A76" s="3">
        <f>TITRES_STAT!B79</f>
        <v>42115</v>
      </c>
      <c r="B76" s="6">
        <f>TITRES_STAT!D79</f>
        <v>4.9984999999999999</v>
      </c>
      <c r="C76" s="2">
        <f t="shared" si="7"/>
        <v>0</v>
      </c>
      <c r="D76" s="2">
        <f t="shared" si="8"/>
        <v>4.9531599999999996</v>
      </c>
      <c r="E76" s="2">
        <f t="shared" ref="E76:E139" si="9">AVERAGE(B67:B76)</f>
        <v>4.9523799999999998</v>
      </c>
      <c r="F76" s="2">
        <f t="shared" si="3"/>
        <v>4.8564450000000008</v>
      </c>
      <c r="G76" s="2">
        <f t="shared" si="5"/>
        <v>4.6871559999999999</v>
      </c>
      <c r="H76" s="2"/>
      <c r="I76" s="2">
        <f t="array" ref="I76">SUMPRODUCT(B60:B79, (ROW(B60:B79)-ROW(B60)+1)) / (20*21/2)</f>
        <v>4.9550180952380947</v>
      </c>
      <c r="J76" s="2">
        <f t="shared" si="4"/>
        <v>4.8783412452202422</v>
      </c>
      <c r="K76" s="2">
        <f t="shared" si="6"/>
        <v>4.6978102439962033</v>
      </c>
    </row>
    <row r="77" spans="1:11" ht="13.5" x14ac:dyDescent="0.25">
      <c r="A77" s="3">
        <f>TITRES_STAT!B80</f>
        <v>42116</v>
      </c>
      <c r="B77" s="6">
        <f>TITRES_STAT!D80</f>
        <v>4.9408000000000003</v>
      </c>
      <c r="C77" s="2">
        <f t="shared" si="7"/>
        <v>-5.769999999999964E-2</v>
      </c>
      <c r="D77" s="2">
        <f t="shared" si="8"/>
        <v>4.9646799999999995</v>
      </c>
      <c r="E77" s="2">
        <f t="shared" si="9"/>
        <v>4.9316100000000009</v>
      </c>
      <c r="F77" s="2">
        <f t="shared" si="3"/>
        <v>4.8685550000000006</v>
      </c>
      <c r="G77" s="2">
        <f t="shared" si="5"/>
        <v>4.6969219999999998</v>
      </c>
      <c r="H77" s="2"/>
      <c r="I77" s="2">
        <f t="array" ref="I77">SUMPRODUCT(B61:B80, (ROW(B61:B80)-ROW(B61)+1)) / (20*21/2)</f>
        <v>4.9677461904761904</v>
      </c>
      <c r="J77" s="2">
        <f t="shared" si="4"/>
        <v>4.8842896980564099</v>
      </c>
      <c r="K77" s="2">
        <f t="shared" si="6"/>
        <v>4.7073392540355679</v>
      </c>
    </row>
    <row r="78" spans="1:11" ht="13.5" x14ac:dyDescent="0.25">
      <c r="A78" s="3">
        <f>TITRES_STAT!B81</f>
        <v>42117</v>
      </c>
      <c r="B78" s="6">
        <f>TITRES_STAT!D81</f>
        <v>5.0369999999999999</v>
      </c>
      <c r="C78" s="2">
        <f t="shared" si="7"/>
        <v>9.6199999999999619E-2</v>
      </c>
      <c r="D78" s="2">
        <f t="shared" si="8"/>
        <v>4.9800599999999999</v>
      </c>
      <c r="E78" s="2">
        <f t="shared" si="9"/>
        <v>4.94123</v>
      </c>
      <c r="F78" s="2">
        <f t="shared" si="3"/>
        <v>4.885860000000001</v>
      </c>
      <c r="G78" s="2">
        <f t="shared" si="5"/>
        <v>4.7096119999999999</v>
      </c>
      <c r="H78" s="2"/>
      <c r="I78" s="2">
        <f t="array" ref="I78">SUMPRODUCT(B62:B81, (ROW(B62:B81)-ROW(B62)+1)) / (20*21/2)</f>
        <v>4.9689352380952378</v>
      </c>
      <c r="J78" s="2">
        <f t="shared" si="4"/>
        <v>4.8988335363367517</v>
      </c>
      <c r="K78" s="2">
        <f t="shared" si="6"/>
        <v>4.7202671264263305</v>
      </c>
    </row>
    <row r="79" spans="1:11" ht="13.5" x14ac:dyDescent="0.25">
      <c r="A79" s="3">
        <f>TITRES_STAT!B82</f>
        <v>42118</v>
      </c>
      <c r="B79" s="6">
        <f>TITRES_STAT!D82</f>
        <v>5.0369999999999999</v>
      </c>
      <c r="C79" s="2">
        <f t="shared" si="7"/>
        <v>0</v>
      </c>
      <c r="D79" s="2">
        <f t="shared" si="8"/>
        <v>5.0023599999999995</v>
      </c>
      <c r="E79" s="2">
        <f t="shared" si="9"/>
        <v>4.9508500000000009</v>
      </c>
      <c r="F79" s="2">
        <f t="shared" si="3"/>
        <v>4.9033550000000004</v>
      </c>
      <c r="G79" s="2">
        <f t="shared" si="5"/>
        <v>4.7232240000000001</v>
      </c>
      <c r="H79" s="2"/>
      <c r="I79" s="2">
        <f t="array" ref="I79">SUMPRODUCT(B63:B82, (ROW(B63:B82)-ROW(B63)+1)) / (20*21/2)</f>
        <v>4.9789352380952376</v>
      </c>
      <c r="J79" s="2">
        <f t="shared" si="4"/>
        <v>4.9119922471618231</v>
      </c>
      <c r="K79" s="2">
        <f t="shared" si="6"/>
        <v>4.7326880234292199</v>
      </c>
    </row>
    <row r="80" spans="1:11" ht="13.5" x14ac:dyDescent="0.25">
      <c r="A80" s="3">
        <f>TITRES_STAT!B83</f>
        <v>42121</v>
      </c>
      <c r="B80" s="6">
        <f>TITRES_STAT!D83</f>
        <v>5.0369999999999999</v>
      </c>
      <c r="C80" s="2">
        <f t="shared" si="7"/>
        <v>0</v>
      </c>
      <c r="D80" s="2">
        <f t="shared" si="8"/>
        <v>5.0100599999999993</v>
      </c>
      <c r="E80" s="2">
        <f t="shared" si="9"/>
        <v>4.9739199999999997</v>
      </c>
      <c r="F80" s="2">
        <f t="shared" si="3"/>
        <v>4.9168150000000015</v>
      </c>
      <c r="G80" s="2">
        <f t="shared" si="5"/>
        <v>4.7368360000000003</v>
      </c>
      <c r="H80" s="2"/>
      <c r="I80" s="2">
        <f t="array" ref="I80">SUMPRODUCT(B64:B83, (ROW(B64:B83)-ROW(B64)+1)) / (20*21/2)</f>
        <v>4.9832595238095241</v>
      </c>
      <c r="J80" s="2">
        <f t="shared" si="4"/>
        <v>4.9238977474321253</v>
      </c>
      <c r="K80" s="2">
        <f t="shared" si="6"/>
        <v>4.7446218264319961</v>
      </c>
    </row>
    <row r="81" spans="1:11" ht="13.5" x14ac:dyDescent="0.25">
      <c r="A81" s="3">
        <f>TITRES_STAT!B84</f>
        <v>42122</v>
      </c>
      <c r="B81" s="6">
        <f>TITRES_STAT!D84</f>
        <v>4.9292999999999996</v>
      </c>
      <c r="C81" s="2">
        <f t="shared" si="7"/>
        <v>-0.10770000000000035</v>
      </c>
      <c r="D81" s="2">
        <f t="shared" si="8"/>
        <v>4.9962199999999992</v>
      </c>
      <c r="E81" s="2">
        <f t="shared" si="9"/>
        <v>4.9746899999999998</v>
      </c>
      <c r="F81" s="2">
        <f t="shared" si="3"/>
        <v>4.9320000000000013</v>
      </c>
      <c r="G81" s="2">
        <f t="shared" si="5"/>
        <v>4.7476780000000005</v>
      </c>
      <c r="H81" s="2"/>
      <c r="I81" s="2">
        <f t="array" ref="I81">SUMPRODUCT(B65:B84, (ROW(B65:B84)-ROW(B65)+1)) / (20*21/2)</f>
        <v>4.9831628571428563</v>
      </c>
      <c r="J81" s="2">
        <f t="shared" si="4"/>
        <v>4.9244122476766847</v>
      </c>
      <c r="K81" s="2">
        <f t="shared" si="6"/>
        <v>4.7518641077483892</v>
      </c>
    </row>
    <row r="82" spans="1:11" ht="13.5" x14ac:dyDescent="0.25">
      <c r="A82" s="3">
        <f>TITRES_STAT!B85</f>
        <v>42123</v>
      </c>
      <c r="B82" s="6">
        <f>TITRES_STAT!D85</f>
        <v>5.0369999999999999</v>
      </c>
      <c r="C82" s="2">
        <f t="shared" si="7"/>
        <v>0.10770000000000035</v>
      </c>
      <c r="D82" s="2">
        <f t="shared" si="8"/>
        <v>5.01546</v>
      </c>
      <c r="E82" s="2">
        <f t="shared" si="9"/>
        <v>4.9900699999999993</v>
      </c>
      <c r="F82" s="2">
        <f t="shared" si="3"/>
        <v>4.9569950000000009</v>
      </c>
      <c r="G82" s="2">
        <f t="shared" si="5"/>
        <v>4.7606740000000007</v>
      </c>
      <c r="H82" s="2"/>
      <c r="I82" s="2">
        <f t="array" ref="I82">SUMPRODUCT(B66:B85, (ROW(B66:B85)-ROW(B66)+1)) / (20*21/2)</f>
        <v>4.9896995238095228</v>
      </c>
      <c r="J82" s="2">
        <f t="shared" si="4"/>
        <v>4.9351348907550951</v>
      </c>
      <c r="K82" s="2">
        <f t="shared" si="6"/>
        <v>4.763045907444531</v>
      </c>
    </row>
    <row r="83" spans="1:11" ht="13.5" x14ac:dyDescent="0.25">
      <c r="A83" s="3">
        <f>TITRES_STAT!B86</f>
        <v>42124</v>
      </c>
      <c r="B83" s="6">
        <f>TITRES_STAT!D86</f>
        <v>5.0023999999999997</v>
      </c>
      <c r="C83" s="2">
        <f t="shared" si="7"/>
        <v>-3.4600000000000186E-2</v>
      </c>
      <c r="D83" s="2">
        <f t="shared" si="8"/>
        <v>5.0085399999999991</v>
      </c>
      <c r="E83" s="2">
        <f t="shared" si="9"/>
        <v>4.9943</v>
      </c>
      <c r="F83" s="2">
        <f t="shared" si="3"/>
        <v>4.9764150000000011</v>
      </c>
      <c r="G83" s="2">
        <f t="shared" si="5"/>
        <v>4.7722100000000003</v>
      </c>
      <c r="H83" s="2"/>
      <c r="I83" s="2">
        <f t="array" ref="I83">SUMPRODUCT(B67:B86, (ROW(B67:B86)-ROW(B67)+1)) / (20*21/2)</f>
        <v>4.9943342857142854</v>
      </c>
      <c r="J83" s="2">
        <f t="shared" si="4"/>
        <v>4.9415410916355622</v>
      </c>
      <c r="K83" s="2">
        <f t="shared" si="6"/>
        <v>4.7724323424467068</v>
      </c>
    </row>
    <row r="84" spans="1:11" ht="13.5" x14ac:dyDescent="0.25">
      <c r="A84" s="3">
        <f>TITRES_STAT!B87</f>
        <v>42128</v>
      </c>
      <c r="B84" s="6">
        <f>TITRES_STAT!D87</f>
        <v>4.9753999999999996</v>
      </c>
      <c r="C84" s="2">
        <f t="shared" si="7"/>
        <v>-2.7000000000000135E-2</v>
      </c>
      <c r="D84" s="2">
        <f t="shared" si="8"/>
        <v>4.9962199999999992</v>
      </c>
      <c r="E84" s="2">
        <f t="shared" si="9"/>
        <v>4.9992900000000002</v>
      </c>
      <c r="F84" s="2">
        <f t="shared" ref="F84:F147" si="10">AVERAGE(B65:B84)</f>
        <v>4.9875650000000009</v>
      </c>
      <c r="G84" s="2">
        <f t="shared" si="5"/>
        <v>4.7828980000000003</v>
      </c>
      <c r="H84" s="2"/>
      <c r="I84" s="2">
        <f t="array" ref="I84">SUMPRODUCT(B68:B87, (ROW(B68:B87)-ROW(B68)+1)) / (20*21/2)</f>
        <v>4.999701428571429</v>
      </c>
      <c r="J84" s="2">
        <f t="shared" si="4"/>
        <v>4.9447657495750317</v>
      </c>
      <c r="K84" s="2">
        <f t="shared" si="6"/>
        <v>4.7803918584291889</v>
      </c>
    </row>
    <row r="85" spans="1:11" ht="13.5" x14ac:dyDescent="0.25">
      <c r="A85" s="3">
        <f>TITRES_STAT!B88</f>
        <v>42129</v>
      </c>
      <c r="B85" s="6">
        <f>TITRES_STAT!D88</f>
        <v>5.0561999999999996</v>
      </c>
      <c r="C85" s="2">
        <f t="shared" si="7"/>
        <v>8.0799999999999983E-2</v>
      </c>
      <c r="D85" s="2">
        <f t="shared" si="8"/>
        <v>5.0000599999999995</v>
      </c>
      <c r="E85" s="2">
        <f t="shared" si="9"/>
        <v>5.0050599999999994</v>
      </c>
      <c r="F85" s="2">
        <f t="shared" si="10"/>
        <v>4.9883350000000011</v>
      </c>
      <c r="G85" s="2">
        <f t="shared" si="5"/>
        <v>4.7955860000000001</v>
      </c>
      <c r="H85" s="2"/>
      <c r="I85" s="2">
        <f t="array" ref="I85">SUMPRODUCT(B69:B88, (ROW(B69:B88)-ROW(B69)+1)) / (20*21/2)</f>
        <v>5.0055995238095239</v>
      </c>
      <c r="J85" s="2">
        <f t="shared" ref="J85:J148" si="11">$J$4*B85+J84*(1-$J$4)</f>
        <v>4.9553785353297908</v>
      </c>
      <c r="K85" s="2">
        <f t="shared" si="6"/>
        <v>4.7912078639809854</v>
      </c>
    </row>
    <row r="86" spans="1:11" ht="13.5" x14ac:dyDescent="0.25">
      <c r="A86" s="3">
        <f>TITRES_STAT!B89</f>
        <v>42130</v>
      </c>
      <c r="B86" s="6">
        <f>TITRES_STAT!D89</f>
        <v>5.0369999999999999</v>
      </c>
      <c r="C86" s="2">
        <f t="shared" si="7"/>
        <v>-1.9199999999999662E-2</v>
      </c>
      <c r="D86" s="2">
        <f t="shared" si="8"/>
        <v>5.0216000000000003</v>
      </c>
      <c r="E86" s="2">
        <f t="shared" si="9"/>
        <v>5.0089099999999993</v>
      </c>
      <c r="F86" s="2">
        <f t="shared" si="10"/>
        <v>4.9806450000000009</v>
      </c>
      <c r="G86" s="2">
        <f t="shared" si="5"/>
        <v>4.8078900000000013</v>
      </c>
      <c r="H86" s="2"/>
      <c r="I86" s="2">
        <f t="array" ref="I86">SUMPRODUCT(B70:B89, (ROW(B70:B89)-ROW(B70)+1)) / (20*21/2)</f>
        <v>5.0073728571428564</v>
      </c>
      <c r="J86" s="2">
        <f t="shared" si="11"/>
        <v>4.9631520081555252</v>
      </c>
      <c r="K86" s="2">
        <f t="shared" si="6"/>
        <v>4.8008467712758494</v>
      </c>
    </row>
    <row r="87" spans="1:11" ht="13.5" x14ac:dyDescent="0.25">
      <c r="A87" s="3">
        <f>TITRES_STAT!B90</f>
        <v>42131</v>
      </c>
      <c r="B87" s="6">
        <f>TITRES_STAT!D90</f>
        <v>5.0369999999999999</v>
      </c>
      <c r="C87" s="2">
        <f t="shared" si="7"/>
        <v>0</v>
      </c>
      <c r="D87" s="2">
        <f t="shared" si="8"/>
        <v>5.0215999999999994</v>
      </c>
      <c r="E87" s="2">
        <f t="shared" si="9"/>
        <v>5.0185300000000002</v>
      </c>
      <c r="F87" s="2">
        <f t="shared" si="10"/>
        <v>4.9750700000000005</v>
      </c>
      <c r="G87" s="2">
        <f t="shared" si="5"/>
        <v>4.8194260000000009</v>
      </c>
      <c r="H87" s="2"/>
      <c r="I87" s="2">
        <f t="array" ref="I87">SUMPRODUCT(B71:B90, (ROW(B71:B90)-ROW(B71)+1)) / (20*21/2)</f>
        <v>5.0154619047619038</v>
      </c>
      <c r="J87" s="2">
        <f t="shared" si="11"/>
        <v>4.9701851502359515</v>
      </c>
      <c r="K87" s="2">
        <f t="shared" si="6"/>
        <v>4.8101076822062083</v>
      </c>
    </row>
    <row r="88" spans="1:11" ht="13.5" x14ac:dyDescent="0.25">
      <c r="A88" s="3">
        <f>TITRES_STAT!B91</f>
        <v>42132</v>
      </c>
      <c r="B88" s="6">
        <f>TITRES_STAT!D91</f>
        <v>5.0369999999999999</v>
      </c>
      <c r="C88" s="2">
        <f t="shared" si="7"/>
        <v>0</v>
      </c>
      <c r="D88" s="2">
        <f t="shared" si="8"/>
        <v>5.0285199999999994</v>
      </c>
      <c r="E88" s="2">
        <f t="shared" si="9"/>
        <v>5.0185299999999993</v>
      </c>
      <c r="F88" s="2">
        <f t="shared" si="10"/>
        <v>4.9798800000000005</v>
      </c>
      <c r="G88" s="2">
        <f t="shared" si="5"/>
        <v>4.8308840000000011</v>
      </c>
      <c r="H88" s="2"/>
      <c r="I88" s="2">
        <f t="array" ref="I88">SUMPRODUCT(B72:B91, (ROW(B72:B91)-ROW(B72)+1)) / (20*21/2)</f>
        <v>5.0223061904761899</v>
      </c>
      <c r="J88" s="2">
        <f t="shared" si="11"/>
        <v>4.9765484692610986</v>
      </c>
      <c r="K88" s="2">
        <f t="shared" si="6"/>
        <v>4.8190054201589065</v>
      </c>
    </row>
    <row r="89" spans="1:11" ht="13.5" x14ac:dyDescent="0.25">
      <c r="A89" s="3">
        <f>TITRES_STAT!B92</f>
        <v>42135</v>
      </c>
      <c r="B89" s="6">
        <f>TITRES_STAT!D92</f>
        <v>4.9984999999999999</v>
      </c>
      <c r="C89" s="2">
        <f t="shared" si="7"/>
        <v>-3.8499999999999979E-2</v>
      </c>
      <c r="D89" s="2">
        <f t="shared" si="8"/>
        <v>5.0331399999999995</v>
      </c>
      <c r="E89" s="2">
        <f t="shared" si="9"/>
        <v>5.0146800000000002</v>
      </c>
      <c r="F89" s="2">
        <f t="shared" si="10"/>
        <v>4.9827650000000006</v>
      </c>
      <c r="G89" s="2">
        <f t="shared" si="5"/>
        <v>4.8415720000000011</v>
      </c>
      <c r="H89" s="2"/>
      <c r="I89" s="2">
        <f t="array" ref="I89">SUMPRODUCT(B73:B92, (ROW(B73:B92)-ROW(B73)+1)) / (20*21/2)</f>
        <v>5.0361500000000001</v>
      </c>
      <c r="J89" s="2">
        <f t="shared" si="11"/>
        <v>4.9786390912362322</v>
      </c>
      <c r="K89" s="2">
        <f t="shared" si="6"/>
        <v>4.8260444232899298</v>
      </c>
    </row>
    <row r="90" spans="1:11" ht="13.5" x14ac:dyDescent="0.25">
      <c r="A90" s="3">
        <f>TITRES_STAT!B93</f>
        <v>42136</v>
      </c>
      <c r="B90" s="6">
        <f>TITRES_STAT!D93</f>
        <v>5.0677000000000003</v>
      </c>
      <c r="C90" s="2">
        <f t="shared" si="7"/>
        <v>6.9200000000000372E-2</v>
      </c>
      <c r="D90" s="2">
        <f t="shared" si="8"/>
        <v>5.0354399999999995</v>
      </c>
      <c r="E90" s="2">
        <f t="shared" si="9"/>
        <v>5.0177500000000004</v>
      </c>
      <c r="F90" s="2">
        <f t="shared" si="10"/>
        <v>4.9958350000000014</v>
      </c>
      <c r="G90" s="2">
        <f t="shared" si="5"/>
        <v>4.8537220000000012</v>
      </c>
      <c r="H90" s="2"/>
      <c r="I90" s="2">
        <f t="array" ref="I90">SUMPRODUCT(B74:B93, (ROW(B74:B93)-ROW(B74)+1)) / (20*21/2)</f>
        <v>5.0619114285714284</v>
      </c>
      <c r="J90" s="2">
        <f t="shared" si="11"/>
        <v>4.9871210825470671</v>
      </c>
      <c r="K90" s="2">
        <f t="shared" si="6"/>
        <v>4.8355211125726774</v>
      </c>
    </row>
    <row r="91" spans="1:11" ht="13.5" x14ac:dyDescent="0.25">
      <c r="A91" s="3">
        <f>TITRES_STAT!B94</f>
        <v>42137</v>
      </c>
      <c r="B91" s="6">
        <f>TITRES_STAT!D94</f>
        <v>5.0677000000000003</v>
      </c>
      <c r="C91" s="2">
        <f t="shared" si="7"/>
        <v>0</v>
      </c>
      <c r="D91" s="2">
        <f t="shared" si="8"/>
        <v>5.0415800000000006</v>
      </c>
      <c r="E91" s="2">
        <f t="shared" si="9"/>
        <v>5.0315900000000005</v>
      </c>
      <c r="F91" s="2">
        <f t="shared" si="10"/>
        <v>5.0031400000000001</v>
      </c>
      <c r="G91" s="2">
        <f t="shared" si="5"/>
        <v>4.8656400000000017</v>
      </c>
      <c r="H91" s="2"/>
      <c r="I91" s="2">
        <f t="array" ref="I91">SUMPRODUCT(B75:B94, (ROW(B75:B94)-ROW(B75)+1)) / (20*21/2)</f>
        <v>5.0758595238095232</v>
      </c>
      <c r="J91" s="2">
        <f t="shared" si="11"/>
        <v>4.9947952651616321</v>
      </c>
      <c r="K91" s="2">
        <f t="shared" si="6"/>
        <v>4.844626166981592</v>
      </c>
    </row>
    <row r="92" spans="1:11" ht="13.5" x14ac:dyDescent="0.25">
      <c r="A92" s="3">
        <f>TITRES_STAT!B95</f>
        <v>42138</v>
      </c>
      <c r="B92" s="6">
        <f>TITRES_STAT!D95</f>
        <v>5.1485000000000003</v>
      </c>
      <c r="C92" s="2">
        <f t="shared" si="7"/>
        <v>8.0799999999999983E-2</v>
      </c>
      <c r="D92" s="2">
        <f t="shared" si="8"/>
        <v>5.0638800000000002</v>
      </c>
      <c r="E92" s="2">
        <f t="shared" si="9"/>
        <v>5.0427400000000002</v>
      </c>
      <c r="F92" s="2">
        <f t="shared" si="10"/>
        <v>5.0164050000000007</v>
      </c>
      <c r="G92" s="2">
        <f t="shared" si="5"/>
        <v>4.8762520000000018</v>
      </c>
      <c r="H92" s="2"/>
      <c r="I92" s="2">
        <f t="array" ref="I92">SUMPRODUCT(B76:B95, (ROW(B76:B95)-ROW(B76)+1)) / (20*21/2)</f>
        <v>5.0845709523809521</v>
      </c>
      <c r="J92" s="2">
        <f t="shared" si="11"/>
        <v>5.0094338113367147</v>
      </c>
      <c r="K92" s="2">
        <f t="shared" si="6"/>
        <v>4.8565427878842744</v>
      </c>
    </row>
    <row r="93" spans="1:11" ht="13.5" x14ac:dyDescent="0.25">
      <c r="A93" s="3">
        <f>TITRES_STAT!B96</f>
        <v>42139</v>
      </c>
      <c r="B93" s="6">
        <f>TITRES_STAT!D96</f>
        <v>5.2869000000000002</v>
      </c>
      <c r="C93" s="2">
        <f t="shared" si="7"/>
        <v>0.13839999999999986</v>
      </c>
      <c r="D93" s="2">
        <f t="shared" si="8"/>
        <v>5.1138600000000007</v>
      </c>
      <c r="E93" s="2">
        <f t="shared" si="9"/>
        <v>5.0711899999999996</v>
      </c>
      <c r="F93" s="2">
        <f t="shared" si="10"/>
        <v>5.0327450000000002</v>
      </c>
      <c r="G93" s="2">
        <f t="shared" si="5"/>
        <v>4.8895560000000016</v>
      </c>
      <c r="H93" s="2"/>
      <c r="I93" s="2">
        <f t="array" ref="I93">SUMPRODUCT(B77:B96, (ROW(B77:B96)-ROW(B77)+1)) / (20*21/2)</f>
        <v>5.0940899999999987</v>
      </c>
      <c r="J93" s="2">
        <f t="shared" si="11"/>
        <v>5.0358591626379807</v>
      </c>
      <c r="K93" s="2">
        <f t="shared" si="6"/>
        <v>4.873419541300577</v>
      </c>
    </row>
    <row r="94" spans="1:11" ht="13.5" x14ac:dyDescent="0.25">
      <c r="A94" s="3">
        <f>TITRES_STAT!B97</f>
        <v>42142</v>
      </c>
      <c r="B94" s="6">
        <f>TITRES_STAT!D97</f>
        <v>5.1791999999999998</v>
      </c>
      <c r="C94" s="2">
        <f t="shared" si="7"/>
        <v>-0.10770000000000035</v>
      </c>
      <c r="D94" s="2">
        <f t="shared" si="8"/>
        <v>5.15</v>
      </c>
      <c r="E94" s="2">
        <f t="shared" si="9"/>
        <v>5.0915699999999999</v>
      </c>
      <c r="F94" s="2">
        <f t="shared" si="10"/>
        <v>5.0454300000000005</v>
      </c>
      <c r="G94" s="2">
        <f t="shared" si="5"/>
        <v>4.9007820000000022</v>
      </c>
      <c r="H94" s="2"/>
      <c r="I94" s="2">
        <f t="array" ref="I94">SUMPRODUCT(B78:B97, (ROW(B78:B97)-ROW(B78)+1)) / (20*21/2)</f>
        <v>5.1065433333333319</v>
      </c>
      <c r="J94" s="2">
        <f t="shared" si="11"/>
        <v>5.0495106709581732</v>
      </c>
      <c r="K94" s="2">
        <f t="shared" si="6"/>
        <v>4.8854109318378089</v>
      </c>
    </row>
    <row r="95" spans="1:11" ht="13.5" x14ac:dyDescent="0.25">
      <c r="A95" s="3">
        <f>TITRES_STAT!B98</f>
        <v>42143</v>
      </c>
      <c r="B95" s="6">
        <f>TITRES_STAT!D98</f>
        <v>5.1368999999999998</v>
      </c>
      <c r="C95" s="2">
        <f t="shared" si="7"/>
        <v>-4.2300000000000004E-2</v>
      </c>
      <c r="D95" s="2">
        <f t="shared" si="8"/>
        <v>5.1638399999999995</v>
      </c>
      <c r="E95" s="2">
        <f t="shared" si="9"/>
        <v>5.09964</v>
      </c>
      <c r="F95" s="2">
        <f t="shared" si="10"/>
        <v>5.0523499999999997</v>
      </c>
      <c r="G95" s="2">
        <f t="shared" si="5"/>
        <v>4.9125460000000016</v>
      </c>
      <c r="H95" s="2"/>
      <c r="I95" s="2">
        <f t="array" ref="I95">SUMPRODUCT(B79:B98, (ROW(B79:B98)-ROW(B79)+1)) / (20*21/2)</f>
        <v>5.1251300000000013</v>
      </c>
      <c r="J95" s="2">
        <f t="shared" si="11"/>
        <v>5.057833464200252</v>
      </c>
      <c r="K95" s="2">
        <f t="shared" si="6"/>
        <v>4.8952732482363261</v>
      </c>
    </row>
    <row r="96" spans="1:11" ht="13.5" x14ac:dyDescent="0.25">
      <c r="A96" s="3">
        <f>TITRES_STAT!B99</f>
        <v>42144</v>
      </c>
      <c r="B96" s="6">
        <f>TITRES_STAT!D99</f>
        <v>5.1523000000000003</v>
      </c>
      <c r="C96" s="2">
        <f t="shared" si="7"/>
        <v>1.5400000000000524E-2</v>
      </c>
      <c r="D96" s="2">
        <f t="shared" si="8"/>
        <v>5.1807600000000003</v>
      </c>
      <c r="E96" s="2">
        <f t="shared" si="9"/>
        <v>5.1111699999999995</v>
      </c>
      <c r="F96" s="2">
        <f t="shared" si="10"/>
        <v>5.060039999999999</v>
      </c>
      <c r="G96" s="2">
        <f t="shared" si="5"/>
        <v>4.9218500000000018</v>
      </c>
      <c r="H96" s="2"/>
      <c r="I96" s="2">
        <f t="array" ref="I96">SUMPRODUCT(B80:B99, (ROW(B80:B99)-ROW(B80)+1)) / (20*21/2)</f>
        <v>5.1513990476190479</v>
      </c>
      <c r="J96" s="2">
        <f t="shared" si="11"/>
        <v>5.0668302771335618</v>
      </c>
      <c r="K96" s="2">
        <f t="shared" si="6"/>
        <v>4.9053527286976468</v>
      </c>
    </row>
    <row r="97" spans="1:11" ht="13.5" x14ac:dyDescent="0.25">
      <c r="A97" s="3">
        <f>TITRES_STAT!B100</f>
        <v>42145</v>
      </c>
      <c r="B97" s="6">
        <f>TITRES_STAT!D100</f>
        <v>5.1908000000000003</v>
      </c>
      <c r="C97" s="2">
        <f t="shared" si="7"/>
        <v>3.8499999999999979E-2</v>
      </c>
      <c r="D97" s="2">
        <f t="shared" si="8"/>
        <v>5.1892200000000006</v>
      </c>
      <c r="E97" s="2">
        <f t="shared" si="9"/>
        <v>5.1265499999999999</v>
      </c>
      <c r="F97" s="2">
        <f t="shared" si="10"/>
        <v>5.0725399999999992</v>
      </c>
      <c r="G97" s="2">
        <f t="shared" si="5"/>
        <v>4.9322320000000017</v>
      </c>
      <c r="H97" s="2"/>
      <c r="I97" s="2">
        <f t="array" ref="I97">SUMPRODUCT(B81:B100, (ROW(B81:B100)-ROW(B81)+1)) / (20*21/2)</f>
        <v>5.1713780952380946</v>
      </c>
      <c r="J97" s="2">
        <f t="shared" si="11"/>
        <v>5.0786369174065564</v>
      </c>
      <c r="K97" s="2">
        <f t="shared" si="6"/>
        <v>4.9165467393369546</v>
      </c>
    </row>
    <row r="98" spans="1:11" ht="13.5" x14ac:dyDescent="0.25">
      <c r="A98" s="3">
        <f>TITRES_STAT!B101</f>
        <v>42146</v>
      </c>
      <c r="B98" s="6">
        <f>TITRES_STAT!D101</f>
        <v>5.2676999999999996</v>
      </c>
      <c r="C98" s="2">
        <f t="shared" si="7"/>
        <v>7.6899999999999302E-2</v>
      </c>
      <c r="D98" s="2">
        <f t="shared" si="8"/>
        <v>5.1853799999999994</v>
      </c>
      <c r="E98" s="2">
        <f t="shared" si="9"/>
        <v>5.1496200000000005</v>
      </c>
      <c r="F98" s="2">
        <f t="shared" si="10"/>
        <v>5.0840749999999995</v>
      </c>
      <c r="G98" s="2">
        <f t="shared" si="5"/>
        <v>4.9433840000000009</v>
      </c>
      <c r="H98" s="2"/>
      <c r="I98" s="2">
        <f t="array" ref="I98">SUMPRODUCT(B82:B101, (ROW(B82:B101)-ROW(B82)+1)) / (20*21/2)</f>
        <v>5.1929809523809531</v>
      </c>
      <c r="J98" s="2">
        <f t="shared" si="11"/>
        <v>5.0966429252725991</v>
      </c>
      <c r="K98" s="2">
        <f t="shared" si="6"/>
        <v>4.9303174554413873</v>
      </c>
    </row>
    <row r="99" spans="1:11" ht="13.5" x14ac:dyDescent="0.25">
      <c r="A99" s="3">
        <f>TITRES_STAT!B102</f>
        <v>42149</v>
      </c>
      <c r="B99" s="6">
        <f>TITRES_STAT!D102</f>
        <v>5.3598999999999997</v>
      </c>
      <c r="C99" s="2">
        <f t="shared" si="7"/>
        <v>9.220000000000006E-2</v>
      </c>
      <c r="D99" s="2">
        <f t="shared" si="8"/>
        <v>5.2215199999999999</v>
      </c>
      <c r="E99" s="2">
        <f t="shared" si="9"/>
        <v>5.1857600000000001</v>
      </c>
      <c r="F99" s="2">
        <f t="shared" si="10"/>
        <v>5.1002199999999993</v>
      </c>
      <c r="G99" s="2">
        <f t="shared" si="5"/>
        <v>4.9558400000000011</v>
      </c>
      <c r="H99" s="2"/>
      <c r="I99" s="2">
        <f t="array" ref="I99">SUMPRODUCT(B83:B102, (ROW(B83:B102)-ROW(B83)+1)) / (20*21/2)</f>
        <v>5.2184819047619051</v>
      </c>
      <c r="J99" s="2">
        <f t="shared" si="11"/>
        <v>5.12171502762759</v>
      </c>
      <c r="K99" s="2">
        <f t="shared" si="6"/>
        <v>4.9471638297378036</v>
      </c>
    </row>
    <row r="100" spans="1:11" ht="13.5" x14ac:dyDescent="0.25">
      <c r="A100" s="3">
        <f>TITRES_STAT!B103</f>
        <v>42150</v>
      </c>
      <c r="B100" s="6">
        <f>TITRES_STAT!D103</f>
        <v>5.31</v>
      </c>
      <c r="C100" s="2">
        <f t="shared" si="7"/>
        <v>-4.9900000000000055E-2</v>
      </c>
      <c r="D100" s="2">
        <f t="shared" si="8"/>
        <v>5.2561400000000003</v>
      </c>
      <c r="E100" s="2">
        <f t="shared" si="9"/>
        <v>5.2099900000000003</v>
      </c>
      <c r="F100" s="2">
        <f t="shared" si="10"/>
        <v>5.1138699999999995</v>
      </c>
      <c r="G100" s="2">
        <f t="shared" si="5"/>
        <v>4.9645300000000008</v>
      </c>
      <c r="H100" s="2"/>
      <c r="I100" s="2">
        <f t="array" ref="I100">SUMPRODUCT(B84:B103, (ROW(B84:B103)-ROW(B84)+1)) / (20*21/2)</f>
        <v>5.2440819047619049</v>
      </c>
      <c r="J100" s="2">
        <f t="shared" si="11"/>
        <v>5.1396469297582952</v>
      </c>
      <c r="K100" s="2">
        <f t="shared" si="6"/>
        <v>4.96139269915985</v>
      </c>
    </row>
    <row r="101" spans="1:11" ht="13.5" x14ac:dyDescent="0.25">
      <c r="A101" s="3">
        <f>TITRES_STAT!B104</f>
        <v>42151</v>
      </c>
      <c r="B101" s="6">
        <f>TITRES_STAT!D104</f>
        <v>5.3407</v>
      </c>
      <c r="C101" s="2">
        <f t="shared" si="7"/>
        <v>3.0700000000000394E-2</v>
      </c>
      <c r="D101" s="2">
        <f t="shared" si="8"/>
        <v>5.2938199999999993</v>
      </c>
      <c r="E101" s="2">
        <f t="shared" si="9"/>
        <v>5.2372899999999998</v>
      </c>
      <c r="F101" s="2">
        <f t="shared" si="10"/>
        <v>5.1344399999999997</v>
      </c>
      <c r="G101" s="2">
        <f t="shared" si="5"/>
        <v>4.9736800000000008</v>
      </c>
      <c r="H101" s="2"/>
      <c r="I101" s="2">
        <f t="array" ref="I101">SUMPRODUCT(B85:B104, (ROW(B85:B104)-ROW(B85)+1)) / (20*21/2)</f>
        <v>5.2578004761904769</v>
      </c>
      <c r="J101" s="2">
        <f t="shared" si="11"/>
        <v>5.1587948412098861</v>
      </c>
      <c r="K101" s="2">
        <f t="shared" si="6"/>
        <v>4.9762674952712285</v>
      </c>
    </row>
    <row r="102" spans="1:11" ht="13.5" x14ac:dyDescent="0.25">
      <c r="A102" s="3">
        <f>TITRES_STAT!B105</f>
        <v>42152</v>
      </c>
      <c r="B102" s="6">
        <f>TITRES_STAT!D105</f>
        <v>5.4021999999999997</v>
      </c>
      <c r="C102" s="2">
        <f t="shared" si="7"/>
        <v>6.1499999999999666E-2</v>
      </c>
      <c r="D102" s="2">
        <f t="shared" si="8"/>
        <v>5.3361000000000001</v>
      </c>
      <c r="E102" s="2">
        <f t="shared" si="9"/>
        <v>5.2626600000000003</v>
      </c>
      <c r="F102" s="2">
        <f t="shared" si="10"/>
        <v>5.1526999999999994</v>
      </c>
      <c r="G102" s="2">
        <f t="shared" si="5"/>
        <v>4.984446000000001</v>
      </c>
      <c r="H102" s="2"/>
      <c r="I102" s="2">
        <f t="array" ref="I102">SUMPRODUCT(B86:B105, (ROW(B86:B105)-ROW(B86)+1)) / (20*21/2)</f>
        <v>5.2691557142857146</v>
      </c>
      <c r="J102" s="2">
        <f t="shared" si="11"/>
        <v>5.1819762849041826</v>
      </c>
      <c r="K102" s="2">
        <f t="shared" si="6"/>
        <v>4.9929707307507885</v>
      </c>
    </row>
    <row r="103" spans="1:11" ht="13.5" x14ac:dyDescent="0.25">
      <c r="A103" s="3">
        <f>TITRES_STAT!B106</f>
        <v>42153</v>
      </c>
      <c r="B103" s="6">
        <f>TITRES_STAT!D106</f>
        <v>5.4215</v>
      </c>
      <c r="C103" s="2">
        <f t="shared" si="7"/>
        <v>1.9300000000000317E-2</v>
      </c>
      <c r="D103" s="2">
        <f t="shared" si="8"/>
        <v>5.36686</v>
      </c>
      <c r="E103" s="2">
        <f t="shared" si="9"/>
        <v>5.2761199999999997</v>
      </c>
      <c r="F103" s="2">
        <f t="shared" si="10"/>
        <v>5.1736549999999992</v>
      </c>
      <c r="G103" s="2">
        <f t="shared" si="5"/>
        <v>4.9959820000000015</v>
      </c>
      <c r="H103" s="2"/>
      <c r="I103" s="2">
        <f t="array" ref="I103">SUMPRODUCT(B87:B106, (ROW(B87:B106)-ROW(B87)+1)) / (20*21/2)</f>
        <v>5.2825976190476185</v>
      </c>
      <c r="J103" s="2">
        <f t="shared" si="11"/>
        <v>5.2047880672942597</v>
      </c>
      <c r="K103" s="2">
        <f t="shared" si="6"/>
        <v>5.0097758001331112</v>
      </c>
    </row>
    <row r="104" spans="1:11" ht="13.5" x14ac:dyDescent="0.25">
      <c r="A104" s="3">
        <f>TITRES_STAT!B107</f>
        <v>42156</v>
      </c>
      <c r="B104" s="6">
        <f>TITRES_STAT!D107</f>
        <v>5.3177000000000003</v>
      </c>
      <c r="C104" s="2">
        <f t="shared" si="7"/>
        <v>-0.10379999999999967</v>
      </c>
      <c r="D104" s="2">
        <f t="shared" si="8"/>
        <v>5.3584200000000006</v>
      </c>
      <c r="E104" s="2">
        <f t="shared" si="9"/>
        <v>5.2899700000000003</v>
      </c>
      <c r="F104" s="2">
        <f t="shared" si="10"/>
        <v>5.1907699999999988</v>
      </c>
      <c r="G104" s="2">
        <f t="shared" si="5"/>
        <v>5.0082860000000009</v>
      </c>
      <c r="H104" s="2"/>
      <c r="I104" s="2">
        <f t="array" ref="I104">SUMPRODUCT(B88:B107, (ROW(B88:B107)-ROW(B88)+1)) / (20*21/2)</f>
        <v>5.2927366666666673</v>
      </c>
      <c r="J104" s="2">
        <f t="shared" si="11"/>
        <v>5.2155415846948063</v>
      </c>
      <c r="K104" s="2">
        <f t="shared" si="6"/>
        <v>5.0218512589514201</v>
      </c>
    </row>
    <row r="105" spans="1:11" ht="13.5" x14ac:dyDescent="0.25">
      <c r="A105" s="3">
        <f>TITRES_STAT!B108</f>
        <v>42157</v>
      </c>
      <c r="B105" s="6">
        <f>TITRES_STAT!D108</f>
        <v>5.31</v>
      </c>
      <c r="C105" s="2">
        <f t="shared" si="7"/>
        <v>-7.7000000000007063E-3</v>
      </c>
      <c r="D105" s="2">
        <f t="shared" si="8"/>
        <v>5.3584200000000006</v>
      </c>
      <c r="E105" s="2">
        <f t="shared" si="9"/>
        <v>5.3072800000000004</v>
      </c>
      <c r="F105" s="2">
        <f t="shared" si="10"/>
        <v>5.2034599999999998</v>
      </c>
      <c r="G105" s="2">
        <f t="shared" si="5"/>
        <v>5.020360000000001</v>
      </c>
      <c r="H105" s="2"/>
      <c r="I105" s="2">
        <f t="array" ref="I105">SUMPRODUCT(B89:B108, (ROW(B89:B108)-ROW(B89)+1)) / (20*21/2)</f>
        <v>5.2949123809523817</v>
      </c>
      <c r="J105" s="2">
        <f t="shared" si="11"/>
        <v>5.2245376242476818</v>
      </c>
      <c r="K105" s="2">
        <f t="shared" si="6"/>
        <v>5.033151209580776</v>
      </c>
    </row>
    <row r="106" spans="1:11" ht="13.5" x14ac:dyDescent="0.25">
      <c r="A106" s="3">
        <f>TITRES_STAT!B109</f>
        <v>42158</v>
      </c>
      <c r="B106" s="6">
        <f>TITRES_STAT!D109</f>
        <v>5.3445999999999998</v>
      </c>
      <c r="C106" s="2">
        <f t="shared" si="7"/>
        <v>3.4600000000000186E-2</v>
      </c>
      <c r="D106" s="2">
        <f t="shared" si="8"/>
        <v>5.3591999999999995</v>
      </c>
      <c r="E106" s="2">
        <f t="shared" si="9"/>
        <v>5.3265100000000007</v>
      </c>
      <c r="F106" s="2">
        <f t="shared" si="10"/>
        <v>5.2188399999999993</v>
      </c>
      <c r="G106" s="2">
        <f t="shared" si="5"/>
        <v>5.0318960000000015</v>
      </c>
      <c r="H106" s="2"/>
      <c r="I106" s="2">
        <f t="array" ref="I106">SUMPRODUCT(B90:B109, (ROW(B90:B109)-ROW(B90)+1)) / (20*21/2)</f>
        <v>5.3008066666666664</v>
      </c>
      <c r="J106" s="2">
        <f t="shared" si="11"/>
        <v>5.2359721362240927</v>
      </c>
      <c r="K106" s="2">
        <f t="shared" si="6"/>
        <v>5.0453648876364321</v>
      </c>
    </row>
    <row r="107" spans="1:11" ht="13.5" x14ac:dyDescent="0.25">
      <c r="A107" s="3">
        <f>TITRES_STAT!B110</f>
        <v>42159</v>
      </c>
      <c r="B107" s="6">
        <f>TITRES_STAT!D110</f>
        <v>5.3253000000000004</v>
      </c>
      <c r="C107" s="2">
        <f t="shared" si="7"/>
        <v>-1.9299999999999429E-2</v>
      </c>
      <c r="D107" s="2">
        <f t="shared" si="8"/>
        <v>5.3438199999999991</v>
      </c>
      <c r="E107" s="2">
        <f t="shared" si="9"/>
        <v>5.3399600000000005</v>
      </c>
      <c r="F107" s="2">
        <f t="shared" si="10"/>
        <v>5.2332549999999989</v>
      </c>
      <c r="G107" s="2">
        <f t="shared" si="5"/>
        <v>5.044430000000002</v>
      </c>
      <c r="H107" s="2"/>
      <c r="I107" s="2">
        <f t="array" ref="I107">SUMPRODUCT(B91:B110, (ROW(B91:B110)-ROW(B91)+1)) / (20*21/2)</f>
        <v>5.2997409523809527</v>
      </c>
      <c r="J107" s="2">
        <f t="shared" si="11"/>
        <v>5.2444795518217981</v>
      </c>
      <c r="K107" s="2">
        <f t="shared" si="6"/>
        <v>5.0563427351801016</v>
      </c>
    </row>
    <row r="108" spans="1:11" ht="13.5" x14ac:dyDescent="0.25">
      <c r="A108" s="3">
        <f>TITRES_STAT!B111</f>
        <v>42160</v>
      </c>
      <c r="B108" s="6">
        <f>TITRES_STAT!D111</f>
        <v>5.2561</v>
      </c>
      <c r="C108" s="2">
        <f t="shared" si="7"/>
        <v>-6.9200000000000372E-2</v>
      </c>
      <c r="D108" s="2">
        <f t="shared" si="8"/>
        <v>5.3107400000000009</v>
      </c>
      <c r="E108" s="2">
        <f t="shared" si="9"/>
        <v>5.3388000000000009</v>
      </c>
      <c r="F108" s="2">
        <f t="shared" si="10"/>
        <v>5.2442099999999998</v>
      </c>
      <c r="G108" s="2">
        <f t="shared" si="5"/>
        <v>5.0557340000000019</v>
      </c>
      <c r="H108" s="2"/>
      <c r="I108" s="2">
        <f t="array" ref="I108">SUMPRODUCT(B92:B111, (ROW(B92:B111)-ROW(B92)+1)) / (20*21/2)</f>
        <v>5.2930623809523816</v>
      </c>
      <c r="J108" s="2">
        <f t="shared" si="11"/>
        <v>5.2455862611721029</v>
      </c>
      <c r="K108" s="2">
        <f t="shared" si="6"/>
        <v>5.0641763534083335</v>
      </c>
    </row>
    <row r="109" spans="1:11" ht="13.5" x14ac:dyDescent="0.25">
      <c r="A109" s="3">
        <f>TITRES_STAT!B112</f>
        <v>42163</v>
      </c>
      <c r="B109" s="6">
        <f>TITRES_STAT!D112</f>
        <v>5.3060999999999998</v>
      </c>
      <c r="C109" s="2">
        <f t="shared" si="7"/>
        <v>4.9999999999999822E-2</v>
      </c>
      <c r="D109" s="2">
        <f t="shared" si="8"/>
        <v>5.3084199999999999</v>
      </c>
      <c r="E109" s="2">
        <f t="shared" si="9"/>
        <v>5.3334200000000012</v>
      </c>
      <c r="F109" s="2">
        <f t="shared" si="10"/>
        <v>5.2595900000000002</v>
      </c>
      <c r="G109" s="2">
        <f t="shared" si="5"/>
        <v>5.0681140000000005</v>
      </c>
      <c r="H109" s="2"/>
      <c r="I109" s="2">
        <f t="array" ref="I109">SUMPRODUCT(B93:B112, (ROW(B93:B112)-ROW(B93)+1)) / (20*21/2)</f>
        <v>5.2993038095238099</v>
      </c>
      <c r="J109" s="2">
        <f t="shared" si="11"/>
        <v>5.2513494743938072</v>
      </c>
      <c r="K109" s="2">
        <f t="shared" si="6"/>
        <v>5.0736635552354583</v>
      </c>
    </row>
    <row r="110" spans="1:11" ht="13.5" x14ac:dyDescent="0.25">
      <c r="A110" s="3">
        <f>TITRES_STAT!B113</f>
        <v>42164</v>
      </c>
      <c r="B110" s="6">
        <f>TITRES_STAT!D113</f>
        <v>5.2484000000000002</v>
      </c>
      <c r="C110" s="2">
        <f t="shared" si="7"/>
        <v>-5.769999999999964E-2</v>
      </c>
      <c r="D110" s="2">
        <f t="shared" si="8"/>
        <v>5.2961</v>
      </c>
      <c r="E110" s="2">
        <f t="shared" si="9"/>
        <v>5.3272600000000008</v>
      </c>
      <c r="F110" s="2">
        <f t="shared" si="10"/>
        <v>5.268625000000001</v>
      </c>
      <c r="G110" s="2">
        <f t="shared" si="5"/>
        <v>5.0777260000000011</v>
      </c>
      <c r="H110" s="2"/>
      <c r="I110" s="2">
        <f t="array" ref="I110">SUMPRODUCT(B94:B113, (ROW(B94:B113)-ROW(B94)+1)) / (20*21/2)</f>
        <v>5.3046299999999995</v>
      </c>
      <c r="J110" s="2">
        <f t="shared" si="11"/>
        <v>5.2510685720705874</v>
      </c>
      <c r="K110" s="2">
        <f t="shared" si="6"/>
        <v>5.0805159648340679</v>
      </c>
    </row>
    <row r="111" spans="1:11" ht="13.5" x14ac:dyDescent="0.25">
      <c r="A111" s="3">
        <f>TITRES_STAT!B114</f>
        <v>42165</v>
      </c>
      <c r="B111" s="6">
        <f>TITRES_STAT!D114</f>
        <v>5.1985000000000001</v>
      </c>
      <c r="C111" s="2">
        <f t="shared" si="7"/>
        <v>-4.9900000000000055E-2</v>
      </c>
      <c r="D111" s="2">
        <f t="shared" si="8"/>
        <v>5.2668799999999996</v>
      </c>
      <c r="E111" s="2">
        <f t="shared" si="9"/>
        <v>5.31304</v>
      </c>
      <c r="F111" s="2">
        <f t="shared" si="10"/>
        <v>5.2751650000000003</v>
      </c>
      <c r="G111" s="2">
        <f t="shared" si="5"/>
        <v>5.0891840000000004</v>
      </c>
      <c r="H111" s="2"/>
      <c r="I111" s="2">
        <f t="array" ref="I111">SUMPRODUCT(B95:B114, (ROW(B95:B114)-ROW(B95)+1)) / (20*21/2)</f>
        <v>5.311528571428572</v>
      </c>
      <c r="J111" s="2">
        <f t="shared" si="11"/>
        <v>5.2460620413971979</v>
      </c>
      <c r="K111" s="2">
        <f t="shared" si="6"/>
        <v>5.0851427897425356</v>
      </c>
    </row>
    <row r="112" spans="1:11" ht="13.5" x14ac:dyDescent="0.25">
      <c r="A112" s="3">
        <f>TITRES_STAT!B115</f>
        <v>42166</v>
      </c>
      <c r="B112" s="6">
        <f>TITRES_STAT!D115</f>
        <v>5.3407</v>
      </c>
      <c r="C112" s="2">
        <f t="shared" si="7"/>
        <v>0.14219999999999988</v>
      </c>
      <c r="D112" s="2">
        <f t="shared" si="8"/>
        <v>5.2699600000000002</v>
      </c>
      <c r="E112" s="2">
        <f t="shared" si="9"/>
        <v>5.3068899999999992</v>
      </c>
      <c r="F112" s="2">
        <f t="shared" si="10"/>
        <v>5.2847750000000007</v>
      </c>
      <c r="G112" s="2">
        <f t="shared" si="5"/>
        <v>5.1052560000000007</v>
      </c>
      <c r="H112" s="2"/>
      <c r="I112" s="2">
        <f t="array" ref="I112">SUMPRODUCT(B96:B115, (ROW(B96:B115)-ROW(B96)+1)) / (20*21/2)</f>
        <v>5.3020904761904779</v>
      </c>
      <c r="J112" s="2">
        <f t="shared" si="11"/>
        <v>5.2550751803117501</v>
      </c>
      <c r="K112" s="2">
        <f t="shared" si="6"/>
        <v>5.0951646411251819</v>
      </c>
    </row>
    <row r="113" spans="1:11" ht="13.5" x14ac:dyDescent="0.25">
      <c r="A113" s="3">
        <f>TITRES_STAT!B116</f>
        <v>42167</v>
      </c>
      <c r="B113" s="6">
        <f>TITRES_STAT!D116</f>
        <v>5.3407</v>
      </c>
      <c r="C113" s="2">
        <f t="shared" si="7"/>
        <v>0</v>
      </c>
      <c r="D113" s="2">
        <f t="shared" si="8"/>
        <v>5.2868799999999991</v>
      </c>
      <c r="E113" s="2">
        <f t="shared" si="9"/>
        <v>5.2988100000000005</v>
      </c>
      <c r="F113" s="2">
        <f t="shared" si="10"/>
        <v>5.2874649999999992</v>
      </c>
      <c r="G113" s="2">
        <f t="shared" si="5"/>
        <v>5.119790000000001</v>
      </c>
      <c r="H113" s="2"/>
      <c r="I113" s="2">
        <f t="array" ref="I113">SUMPRODUCT(B97:B116, (ROW(B97:B116)-ROW(B97)+1)) / (20*21/2)</f>
        <v>5.2990595238095226</v>
      </c>
      <c r="J113" s="2">
        <f t="shared" si="11"/>
        <v>5.263229925043964</v>
      </c>
      <c r="K113" s="2">
        <f t="shared" si="6"/>
        <v>5.1047934787281166</v>
      </c>
    </row>
    <row r="114" spans="1:11" ht="13.5" x14ac:dyDescent="0.25">
      <c r="A114" s="3">
        <f>TITRES_STAT!B117</f>
        <v>42170</v>
      </c>
      <c r="B114" s="6">
        <f>TITRES_STAT!D117</f>
        <v>5.3598999999999997</v>
      </c>
      <c r="C114" s="2">
        <f t="shared" si="7"/>
        <v>1.9199999999999662E-2</v>
      </c>
      <c r="D114" s="2">
        <f t="shared" si="8"/>
        <v>5.2976399999999995</v>
      </c>
      <c r="E114" s="2">
        <f t="shared" si="9"/>
        <v>5.3030299999999997</v>
      </c>
      <c r="F114" s="2">
        <f t="shared" si="10"/>
        <v>5.2965</v>
      </c>
      <c r="G114" s="2">
        <f t="shared" ref="G114:G177" si="12">AVERAGE(B65:B114)</f>
        <v>5.1319400000000011</v>
      </c>
      <c r="H114" s="2"/>
      <c r="I114" s="2">
        <f t="array" ref="I114">SUMPRODUCT(B98:B117, (ROW(B98:B117)-ROW(B98)+1)) / (20*21/2)</f>
        <v>5.2936219047619035</v>
      </c>
      <c r="J114" s="2">
        <f t="shared" si="11"/>
        <v>5.2724365988493007</v>
      </c>
      <c r="K114" s="2">
        <f t="shared" si="6"/>
        <v>5.1147976560328967</v>
      </c>
    </row>
    <row r="115" spans="1:11" ht="13.5" x14ac:dyDescent="0.25">
      <c r="A115" s="3">
        <f>TITRES_STAT!B118</f>
        <v>42171</v>
      </c>
      <c r="B115" s="6">
        <f>TITRES_STAT!D118</f>
        <v>5.1974</v>
      </c>
      <c r="C115" s="2">
        <f t="shared" si="7"/>
        <v>-0.16249999999999964</v>
      </c>
      <c r="D115" s="2">
        <f t="shared" si="8"/>
        <v>5.287440000000001</v>
      </c>
      <c r="E115" s="2">
        <f t="shared" si="9"/>
        <v>5.2917699999999996</v>
      </c>
      <c r="F115" s="2">
        <f t="shared" si="10"/>
        <v>5.299525</v>
      </c>
      <c r="G115" s="2">
        <f t="shared" si="12"/>
        <v>5.135072000000001</v>
      </c>
      <c r="H115" s="2"/>
      <c r="I115" s="2">
        <f t="array" ref="I115">SUMPRODUCT(B99:B118, (ROW(B99:B118)-ROW(B99)+1)) / (20*21/2)</f>
        <v>5.287910952380952</v>
      </c>
      <c r="J115" s="2">
        <f t="shared" si="11"/>
        <v>5.2652902561017481</v>
      </c>
      <c r="K115" s="2">
        <f t="shared" ref="K115:K178" si="13">$K$4*B115+(1-$K$4)*K114</f>
        <v>5.1180369636394492</v>
      </c>
    </row>
    <row r="116" spans="1:11" ht="13.5" x14ac:dyDescent="0.25">
      <c r="A116" s="3">
        <f>TITRES_STAT!B119</f>
        <v>42172</v>
      </c>
      <c r="B116" s="6">
        <f>TITRES_STAT!D119</f>
        <v>5.2676999999999996</v>
      </c>
      <c r="C116" s="2">
        <f t="shared" si="7"/>
        <v>7.0299999999999585E-2</v>
      </c>
      <c r="D116" s="2">
        <f t="shared" si="8"/>
        <v>5.3012800000000002</v>
      </c>
      <c r="E116" s="2">
        <f t="shared" si="9"/>
        <v>5.2840799999999994</v>
      </c>
      <c r="F116" s="2">
        <f t="shared" si="10"/>
        <v>5.3052950000000001</v>
      </c>
      <c r="G116" s="2">
        <f t="shared" si="12"/>
        <v>5.136610000000001</v>
      </c>
      <c r="H116" s="2"/>
      <c r="I116" s="2">
        <f t="array" ref="I116">SUMPRODUCT(B100:B119, (ROW(B100:B119)-ROW(B100)+1)) / (20*21/2)</f>
        <v>5.2822928571428562</v>
      </c>
      <c r="J116" s="2">
        <f t="shared" si="11"/>
        <v>5.2655197555206295</v>
      </c>
      <c r="K116" s="2">
        <f t="shared" si="13"/>
        <v>5.1239061023202552</v>
      </c>
    </row>
    <row r="117" spans="1:11" ht="13.5" x14ac:dyDescent="0.25">
      <c r="A117" s="3">
        <f>TITRES_STAT!B120</f>
        <v>42173</v>
      </c>
      <c r="B117" s="6">
        <f>TITRES_STAT!D120</f>
        <v>5.2481999999999998</v>
      </c>
      <c r="C117" s="2">
        <f t="shared" si="7"/>
        <v>-1.9499999999999851E-2</v>
      </c>
      <c r="D117" s="2">
        <f t="shared" si="8"/>
        <v>5.2827800000000007</v>
      </c>
      <c r="E117" s="2">
        <f t="shared" si="9"/>
        <v>5.2763699999999991</v>
      </c>
      <c r="F117" s="2">
        <f t="shared" si="10"/>
        <v>5.3081650000000007</v>
      </c>
      <c r="G117" s="2">
        <f t="shared" si="12"/>
        <v>5.1386039999999999</v>
      </c>
      <c r="H117" s="2"/>
      <c r="I117" s="2">
        <f t="array" ref="I117">SUMPRODUCT(B101:B120, (ROW(B101:B120)-ROW(B101)+1)) / (20*21/2)</f>
        <v>5.1935876190476185</v>
      </c>
      <c r="J117" s="2">
        <f t="shared" si="11"/>
        <v>5.2638702549948553</v>
      </c>
      <c r="K117" s="2">
        <f t="shared" si="13"/>
        <v>5.1287803728175003</v>
      </c>
    </row>
    <row r="118" spans="1:11" ht="13.5" x14ac:dyDescent="0.25">
      <c r="A118" s="3">
        <f>TITRES_STAT!B121</f>
        <v>42174</v>
      </c>
      <c r="B118" s="6">
        <f>TITRES_STAT!D121</f>
        <v>5.2481999999999998</v>
      </c>
      <c r="C118" s="2">
        <f t="shared" si="7"/>
        <v>0</v>
      </c>
      <c r="D118" s="2">
        <f t="shared" si="8"/>
        <v>5.2642800000000003</v>
      </c>
      <c r="E118" s="2">
        <f t="shared" si="9"/>
        <v>5.2755799999999988</v>
      </c>
      <c r="F118" s="2">
        <f t="shared" si="10"/>
        <v>5.3071900000000003</v>
      </c>
      <c r="G118" s="2">
        <f t="shared" si="12"/>
        <v>5.1447519999999995</v>
      </c>
      <c r="H118" s="2"/>
      <c r="I118" s="2">
        <f t="array" ref="I118">SUMPRODUCT(B102:B121, (ROW(B102:B121)-ROW(B102)+1)) / (20*21/2)</f>
        <v>5.2228814285714273</v>
      </c>
      <c r="J118" s="2">
        <f t="shared" si="11"/>
        <v>5.2623778497572493</v>
      </c>
      <c r="K118" s="2">
        <f t="shared" si="13"/>
        <v>5.1334634954521086</v>
      </c>
    </row>
    <row r="119" spans="1:11" ht="13.5" x14ac:dyDescent="0.25">
      <c r="A119" s="3">
        <f>TITRES_STAT!B122</f>
        <v>42177</v>
      </c>
      <c r="B119" s="6">
        <f>TITRES_STAT!D122</f>
        <v>5.2481999999999998</v>
      </c>
      <c r="C119" s="2">
        <f t="shared" si="7"/>
        <v>0</v>
      </c>
      <c r="D119" s="2">
        <f t="shared" si="8"/>
        <v>5.2419400000000005</v>
      </c>
      <c r="E119" s="2">
        <f t="shared" si="9"/>
        <v>5.2697899999999986</v>
      </c>
      <c r="F119" s="2">
        <f t="shared" si="10"/>
        <v>5.3016050000000003</v>
      </c>
      <c r="G119" s="2">
        <f t="shared" si="12"/>
        <v>5.1509</v>
      </c>
      <c r="H119" s="2"/>
      <c r="I119" s="2">
        <f t="array" ref="I119">SUMPRODUCT(B103:B122, (ROW(B103:B122)-ROW(B103)+1)) / (20*21/2)</f>
        <v>5.2381776190476179</v>
      </c>
      <c r="J119" s="2">
        <f t="shared" si="11"/>
        <v>5.261027578351797</v>
      </c>
      <c r="K119" s="2">
        <f t="shared" si="13"/>
        <v>5.1379629662186925</v>
      </c>
    </row>
    <row r="120" spans="1:11" ht="13.5" x14ac:dyDescent="0.25">
      <c r="A120" s="3">
        <f>TITRES_STAT!B123</f>
        <v>42178</v>
      </c>
      <c r="B120" s="6">
        <f>TITRES_STAT!D123</f>
        <v>4.3701999999999996</v>
      </c>
      <c r="C120" s="2">
        <f t="shared" si="7"/>
        <v>-0.87800000000000011</v>
      </c>
      <c r="D120" s="2">
        <f t="shared" si="8"/>
        <v>5.0765000000000002</v>
      </c>
      <c r="E120" s="2">
        <f t="shared" si="9"/>
        <v>5.1819699999999989</v>
      </c>
      <c r="F120" s="2">
        <f t="shared" si="10"/>
        <v>5.2546150000000003</v>
      </c>
      <c r="G120" s="2">
        <f t="shared" si="12"/>
        <v>5.1421779999999986</v>
      </c>
      <c r="H120" s="2"/>
      <c r="I120" s="2">
        <f t="array" ref="I120">SUMPRODUCT(B104:B123, (ROW(B104:B123)-ROW(B104)+1)) / (20*21/2)</f>
        <v>5.2435399999999994</v>
      </c>
      <c r="J120" s="2">
        <f t="shared" si="11"/>
        <v>5.1761868566040068</v>
      </c>
      <c r="K120" s="2">
        <f t="shared" si="13"/>
        <v>5.1078546146022736</v>
      </c>
    </row>
    <row r="121" spans="1:11" ht="13.5" x14ac:dyDescent="0.25">
      <c r="A121" s="3">
        <f>TITRES_STAT!B124</f>
        <v>42179</v>
      </c>
      <c r="B121" s="6">
        <f>TITRES_STAT!D124</f>
        <v>5.5621999999999998</v>
      </c>
      <c r="C121" s="2">
        <f t="shared" si="7"/>
        <v>1.1920000000000002</v>
      </c>
      <c r="D121" s="2">
        <f t="shared" si="8"/>
        <v>5.1353999999999997</v>
      </c>
      <c r="E121" s="2">
        <f t="shared" si="9"/>
        <v>5.2183399999999995</v>
      </c>
      <c r="F121" s="2">
        <f t="shared" si="10"/>
        <v>5.2656900000000002</v>
      </c>
      <c r="G121" s="2">
        <f t="shared" si="12"/>
        <v>5.1549899999999989</v>
      </c>
      <c r="H121" s="2"/>
      <c r="I121" s="2">
        <f t="array" ref="I121">SUMPRODUCT(B105:B124, (ROW(B105:B124)-ROW(B105)+1)) / (20*21/2)</f>
        <v>5.2399990476190474</v>
      </c>
      <c r="J121" s="2">
        <f t="shared" si="11"/>
        <v>5.2129500131179114</v>
      </c>
      <c r="K121" s="2">
        <f t="shared" si="13"/>
        <v>5.1256720806963019</v>
      </c>
    </row>
    <row r="122" spans="1:11" ht="13.5" x14ac:dyDescent="0.25">
      <c r="A122" s="3">
        <f>TITRES_STAT!B125</f>
        <v>42180</v>
      </c>
      <c r="B122" s="6">
        <f>TITRES_STAT!D125</f>
        <v>5.4263000000000003</v>
      </c>
      <c r="C122" s="2">
        <f t="shared" si="7"/>
        <v>-0.13589999999999947</v>
      </c>
      <c r="D122" s="2">
        <f t="shared" si="8"/>
        <v>5.1710200000000004</v>
      </c>
      <c r="E122" s="2">
        <f t="shared" si="9"/>
        <v>5.2268999999999988</v>
      </c>
      <c r="F122" s="2">
        <f t="shared" si="10"/>
        <v>5.2668949999999999</v>
      </c>
      <c r="G122" s="2">
        <f t="shared" si="12"/>
        <v>5.1658520000000001</v>
      </c>
      <c r="H122" s="2"/>
      <c r="I122" s="2">
        <f t="array" ref="I122">SUMPRODUCT(B106:B125, (ROW(B106:B125)-ROW(B106)+1)) / (20*21/2)</f>
        <v>5.2525195238095232</v>
      </c>
      <c r="J122" s="2">
        <f t="shared" si="11"/>
        <v>5.2332690594876343</v>
      </c>
      <c r="K122" s="2">
        <f t="shared" si="13"/>
        <v>5.1374614108650745</v>
      </c>
    </row>
    <row r="123" spans="1:11" ht="13.5" x14ac:dyDescent="0.25">
      <c r="A123" s="3">
        <f>TITRES_STAT!B126</f>
        <v>42181</v>
      </c>
      <c r="B123" s="6">
        <f>TITRES_STAT!D126</f>
        <v>5.3231999999999999</v>
      </c>
      <c r="C123" s="2">
        <f t="shared" si="7"/>
        <v>-0.10310000000000041</v>
      </c>
      <c r="D123" s="2">
        <f t="shared" si="8"/>
        <v>5.1860200000000001</v>
      </c>
      <c r="E123" s="2">
        <f t="shared" si="9"/>
        <v>5.2251499999999993</v>
      </c>
      <c r="F123" s="2">
        <f t="shared" si="10"/>
        <v>5.2619799999999994</v>
      </c>
      <c r="G123" s="2">
        <f t="shared" si="12"/>
        <v>5.1731139999999991</v>
      </c>
      <c r="H123" s="2"/>
      <c r="I123" s="2">
        <f t="array" ref="I123">SUMPRODUCT(B107:B126, (ROW(B107:B126)-ROW(B107)+1)) / (20*21/2)</f>
        <v>5.2602076190476188</v>
      </c>
      <c r="J123" s="2">
        <f t="shared" si="11"/>
        <v>5.2418339109650018</v>
      </c>
      <c r="K123" s="2">
        <f t="shared" si="13"/>
        <v>5.1447452771056597</v>
      </c>
    </row>
    <row r="124" spans="1:11" ht="13.5" x14ac:dyDescent="0.25">
      <c r="A124" s="3">
        <f>TITRES_STAT!B127</f>
        <v>42184</v>
      </c>
      <c r="B124" s="6">
        <f>TITRES_STAT!D127</f>
        <v>5.2248000000000001</v>
      </c>
      <c r="C124" s="2">
        <f t="shared" si="7"/>
        <v>-9.8399999999999821E-2</v>
      </c>
      <c r="D124" s="2">
        <f t="shared" si="8"/>
        <v>5.1813400000000005</v>
      </c>
      <c r="E124" s="2">
        <f t="shared" si="9"/>
        <v>5.2116400000000001</v>
      </c>
      <c r="F124" s="2">
        <f t="shared" si="10"/>
        <v>5.2573349999999994</v>
      </c>
      <c r="G124" s="2">
        <f t="shared" si="12"/>
        <v>5.1791</v>
      </c>
      <c r="H124" s="2"/>
      <c r="I124" s="2">
        <f t="array" ref="I124">SUMPRODUCT(B108:B127, (ROW(B108:B127)-ROW(B108)+1)) / (20*21/2)</f>
        <v>5.2679080952380941</v>
      </c>
      <c r="J124" s="2">
        <f t="shared" si="11"/>
        <v>5.2402116337302402</v>
      </c>
      <c r="K124" s="2">
        <f t="shared" si="13"/>
        <v>5.1478846780034768</v>
      </c>
    </row>
    <row r="125" spans="1:11" ht="13.5" x14ac:dyDescent="0.25">
      <c r="A125" s="3">
        <f>TITRES_STAT!B128</f>
        <v>42185</v>
      </c>
      <c r="B125" s="6">
        <f>TITRES_STAT!D128</f>
        <v>5.3887999999999998</v>
      </c>
      <c r="C125" s="2">
        <f t="shared" si="7"/>
        <v>0.1639999999999997</v>
      </c>
      <c r="D125" s="2">
        <f t="shared" si="8"/>
        <v>5.3850600000000011</v>
      </c>
      <c r="E125" s="2">
        <f t="shared" si="9"/>
        <v>5.2307800000000002</v>
      </c>
      <c r="F125" s="2">
        <f t="shared" si="10"/>
        <v>5.2612749999999995</v>
      </c>
      <c r="G125" s="2">
        <f t="shared" si="12"/>
        <v>5.1869059999999987</v>
      </c>
      <c r="H125" s="2"/>
      <c r="I125" s="2">
        <f t="array" ref="I125">SUMPRODUCT(B109:B128, (ROW(B109:B128)-ROW(B109)+1)) / (20*21/2)</f>
        <v>5.2666052380952371</v>
      </c>
      <c r="J125" s="2">
        <f t="shared" si="11"/>
        <v>5.2543629067083124</v>
      </c>
      <c r="K125" s="2">
        <f t="shared" si="13"/>
        <v>5.1573323376896152</v>
      </c>
    </row>
    <row r="126" spans="1:11" ht="13.5" x14ac:dyDescent="0.25">
      <c r="A126" s="3">
        <f>TITRES_STAT!B129</f>
        <v>42186</v>
      </c>
      <c r="B126" s="6">
        <f>TITRES_STAT!D129</f>
        <v>5.3419999999999996</v>
      </c>
      <c r="C126" s="2">
        <f t="shared" si="7"/>
        <v>-4.6800000000000175E-2</v>
      </c>
      <c r="D126" s="2">
        <f t="shared" si="8"/>
        <v>5.3410200000000003</v>
      </c>
      <c r="E126" s="2">
        <f t="shared" si="9"/>
        <v>5.2382100000000005</v>
      </c>
      <c r="F126" s="2">
        <f t="shared" si="10"/>
        <v>5.261145</v>
      </c>
      <c r="G126" s="2">
        <f t="shared" si="12"/>
        <v>5.1937759999999988</v>
      </c>
      <c r="H126" s="2"/>
      <c r="I126" s="2">
        <f t="array" ref="I126">SUMPRODUCT(B110:B129, (ROW(B110:B129)-ROW(B110)+1)) / (20*21/2)</f>
        <v>5.2617680952380947</v>
      </c>
      <c r="J126" s="2">
        <f t="shared" si="11"/>
        <v>5.2627092965456157</v>
      </c>
      <c r="K126" s="2">
        <f t="shared" si="13"/>
        <v>5.1645742067998262</v>
      </c>
    </row>
    <row r="127" spans="1:11" ht="13.5" x14ac:dyDescent="0.25">
      <c r="A127" s="3">
        <f>TITRES_STAT!B130</f>
        <v>42187</v>
      </c>
      <c r="B127" s="6">
        <f>TITRES_STAT!D130</f>
        <v>5.3419999999999996</v>
      </c>
      <c r="C127" s="2">
        <f t="shared" si="7"/>
        <v>0</v>
      </c>
      <c r="D127" s="2">
        <f t="shared" si="8"/>
        <v>5.32416</v>
      </c>
      <c r="E127" s="2">
        <f t="shared" si="9"/>
        <v>5.2475899999999998</v>
      </c>
      <c r="F127" s="2">
        <f t="shared" si="10"/>
        <v>5.2619799999999994</v>
      </c>
      <c r="G127" s="2">
        <f t="shared" si="12"/>
        <v>5.2017999999999995</v>
      </c>
      <c r="H127" s="2"/>
      <c r="I127" s="2">
        <f t="array" ref="I127">SUMPRODUCT(B111:B130, (ROW(B111:B130)-ROW(B111)+1)) / (20*21/2)</f>
        <v>5.2605085714285718</v>
      </c>
      <c r="J127" s="2">
        <f t="shared" si="11"/>
        <v>5.2702607921126994</v>
      </c>
      <c r="K127" s="2">
        <f t="shared" si="13"/>
        <v>5.1715320810429706</v>
      </c>
    </row>
    <row r="128" spans="1:11" ht="13.5" x14ac:dyDescent="0.25">
      <c r="A128" s="3">
        <f>TITRES_STAT!B131</f>
        <v>42188</v>
      </c>
      <c r="B128" s="6">
        <f>TITRES_STAT!D131</f>
        <v>5.2483000000000004</v>
      </c>
      <c r="C128" s="2">
        <f t="shared" si="7"/>
        <v>-9.3699999999999228E-2</v>
      </c>
      <c r="D128" s="2">
        <f t="shared" si="8"/>
        <v>5.3091799999999996</v>
      </c>
      <c r="E128" s="2">
        <f t="shared" si="9"/>
        <v>5.2476000000000003</v>
      </c>
      <c r="F128" s="2">
        <f t="shared" si="10"/>
        <v>5.2615899999999991</v>
      </c>
      <c r="G128" s="2">
        <f t="shared" si="12"/>
        <v>5.2060259999999996</v>
      </c>
      <c r="H128" s="2"/>
      <c r="I128" s="2">
        <f t="array" ref="I128">SUMPRODUCT(B112:B131, (ROW(B112:B131)-ROW(B112)+1)) / (20*21/2)</f>
        <v>5.2507861904761892</v>
      </c>
      <c r="J128" s="2">
        <f t="shared" si="11"/>
        <v>5.2681692881019657</v>
      </c>
      <c r="K128" s="2">
        <f t="shared" si="13"/>
        <v>5.1745425876687365</v>
      </c>
    </row>
    <row r="129" spans="1:11" ht="13.5" x14ac:dyDescent="0.25">
      <c r="A129" s="3">
        <f>TITRES_STAT!B132</f>
        <v>42191</v>
      </c>
      <c r="B129" s="6">
        <f>TITRES_STAT!D132</f>
        <v>5.2107999999999999</v>
      </c>
      <c r="C129" s="2">
        <f t="shared" si="7"/>
        <v>-3.7500000000000533E-2</v>
      </c>
      <c r="D129" s="2">
        <f t="shared" si="8"/>
        <v>5.306379999999999</v>
      </c>
      <c r="E129" s="2">
        <f t="shared" si="9"/>
        <v>5.2438599999999997</v>
      </c>
      <c r="F129" s="2">
        <f t="shared" si="10"/>
        <v>5.2568250000000001</v>
      </c>
      <c r="G129" s="2">
        <f t="shared" si="12"/>
        <v>5.2095019999999996</v>
      </c>
      <c r="H129" s="2"/>
      <c r="I129" s="2">
        <f t="array" ref="I129">SUMPRODUCT(B113:B132, (ROW(B113:B132)-ROW(B113)+1)) / (20*21/2)</f>
        <v>5.2278923809523814</v>
      </c>
      <c r="J129" s="2">
        <f t="shared" si="11"/>
        <v>5.2627055463779691</v>
      </c>
      <c r="K129" s="2">
        <f t="shared" si="13"/>
        <v>5.1759644469758452</v>
      </c>
    </row>
    <row r="130" spans="1:11" ht="13.5" x14ac:dyDescent="0.25">
      <c r="A130" s="3">
        <f>TITRES_STAT!B133</f>
        <v>42192</v>
      </c>
      <c r="B130" s="6">
        <f>TITRES_STAT!D133</f>
        <v>5.2435999999999998</v>
      </c>
      <c r="C130" s="2">
        <f t="shared" si="7"/>
        <v>3.279999999999994E-2</v>
      </c>
      <c r="D130" s="2">
        <f t="shared" si="8"/>
        <v>5.2773400000000006</v>
      </c>
      <c r="E130" s="2">
        <f t="shared" si="9"/>
        <v>5.3312000000000008</v>
      </c>
      <c r="F130" s="2">
        <f t="shared" si="10"/>
        <v>5.2565849999999994</v>
      </c>
      <c r="G130" s="2">
        <f t="shared" si="12"/>
        <v>5.2136339999999999</v>
      </c>
      <c r="H130" s="2"/>
      <c r="I130" s="2">
        <f t="array" ref="I130">SUMPRODUCT(B114:B133, (ROW(B114:B133)-ROW(B114)+1)) / (20*21/2)</f>
        <v>5.2065542857142848</v>
      </c>
      <c r="J130" s="2">
        <f t="shared" si="11"/>
        <v>5.2608859705324482</v>
      </c>
      <c r="K130" s="2">
        <f t="shared" si="13"/>
        <v>5.1786168216042432</v>
      </c>
    </row>
    <row r="131" spans="1:11" ht="13.5" x14ac:dyDescent="0.25">
      <c r="A131" s="3">
        <f>TITRES_STAT!B134</f>
        <v>42193</v>
      </c>
      <c r="B131" s="6">
        <f>TITRES_STAT!D134</f>
        <v>5.1544999999999996</v>
      </c>
      <c r="C131" s="2">
        <f t="shared" si="7"/>
        <v>-8.9100000000000179E-2</v>
      </c>
      <c r="D131" s="2">
        <f t="shared" si="8"/>
        <v>5.2398399999999992</v>
      </c>
      <c r="E131" s="2">
        <f t="shared" si="9"/>
        <v>5.2904299999999997</v>
      </c>
      <c r="F131" s="2">
        <f t="shared" si="10"/>
        <v>5.2543850000000001</v>
      </c>
      <c r="G131" s="2">
        <f t="shared" si="12"/>
        <v>5.2181379999999997</v>
      </c>
      <c r="H131" s="2"/>
      <c r="I131" s="2">
        <f t="array" ref="I131">SUMPRODUCT(B115:B134, (ROW(B115:B134)-ROW(B115)+1)) / (20*21/2)</f>
        <v>5.17873380952381</v>
      </c>
      <c r="J131" s="2">
        <f t="shared" si="11"/>
        <v>5.2507539733388819</v>
      </c>
      <c r="K131" s="2">
        <f t="shared" si="13"/>
        <v>5.1776710638942722</v>
      </c>
    </row>
    <row r="132" spans="1:11" ht="13.5" x14ac:dyDescent="0.25">
      <c r="A132" s="3">
        <f>TITRES_STAT!B135</f>
        <v>42194</v>
      </c>
      <c r="B132" s="6">
        <f>TITRES_STAT!D135</f>
        <v>5.0140000000000002</v>
      </c>
      <c r="C132" s="2">
        <f t="shared" ref="C132:C195" si="14">B132-B131</f>
        <v>-0.1404999999999994</v>
      </c>
      <c r="D132" s="2">
        <f t="shared" si="8"/>
        <v>5.1742399999999993</v>
      </c>
      <c r="E132" s="2">
        <f t="shared" si="9"/>
        <v>5.2492000000000001</v>
      </c>
      <c r="F132" s="2">
        <f t="shared" si="10"/>
        <v>5.2380499999999994</v>
      </c>
      <c r="G132" s="2">
        <f t="shared" si="12"/>
        <v>5.2176779999999994</v>
      </c>
      <c r="H132" s="2"/>
      <c r="I132" s="2">
        <f t="array" ref="I132">SUMPRODUCT(B116:B135, (ROW(B116:B135)-ROW(B116)+1)) / (20*21/2)</f>
        <v>5.1511814285714275</v>
      </c>
      <c r="J132" s="2">
        <f t="shared" si="11"/>
        <v>5.2282059758780361</v>
      </c>
      <c r="K132" s="2">
        <f t="shared" si="13"/>
        <v>5.1712525908003792</v>
      </c>
    </row>
    <row r="133" spans="1:11" ht="13.5" x14ac:dyDescent="0.25">
      <c r="A133" s="3">
        <f>TITRES_STAT!B136</f>
        <v>42195</v>
      </c>
      <c r="B133" s="6">
        <f>TITRES_STAT!D136</f>
        <v>5.0140000000000002</v>
      </c>
      <c r="C133" s="2">
        <f t="shared" si="14"/>
        <v>0</v>
      </c>
      <c r="D133" s="2">
        <f t="shared" si="8"/>
        <v>5.1273799999999996</v>
      </c>
      <c r="E133" s="2">
        <f t="shared" si="9"/>
        <v>5.21828</v>
      </c>
      <c r="F133" s="2">
        <f t="shared" si="10"/>
        <v>5.2217149999999997</v>
      </c>
      <c r="G133" s="2">
        <f t="shared" si="12"/>
        <v>5.2179099999999998</v>
      </c>
      <c r="H133" s="2"/>
      <c r="I133" s="2">
        <f t="array" ref="I133">SUMPRODUCT(B117:B136, (ROW(B117:B136)-ROW(B117)+1)) / (20*21/2)</f>
        <v>5.1214219047619052</v>
      </c>
      <c r="J133" s="2">
        <f t="shared" si="11"/>
        <v>5.2078054067467949</v>
      </c>
      <c r="K133" s="2">
        <f t="shared" si="13"/>
        <v>5.1650858225336975</v>
      </c>
    </row>
    <row r="134" spans="1:11" ht="13.5" x14ac:dyDescent="0.25">
      <c r="A134" s="3">
        <f>TITRES_STAT!B137</f>
        <v>42198</v>
      </c>
      <c r="B134" s="6">
        <f>TITRES_STAT!D137</f>
        <v>4.9295999999999998</v>
      </c>
      <c r="C134" s="2">
        <f t="shared" si="14"/>
        <v>-8.4400000000000475E-2</v>
      </c>
      <c r="D134" s="2">
        <f t="shared" ref="D134:D197" si="15">AVERAGE(B130:B134)</f>
        <v>5.0711399999999998</v>
      </c>
      <c r="E134" s="2">
        <f t="shared" si="9"/>
        <v>5.1887600000000003</v>
      </c>
      <c r="F134" s="2">
        <f t="shared" si="10"/>
        <v>5.2001999999999997</v>
      </c>
      <c r="G134" s="2">
        <f t="shared" si="12"/>
        <v>5.2169939999999997</v>
      </c>
      <c r="H134" s="2"/>
      <c r="I134" s="2">
        <f t="array" ref="I134">SUMPRODUCT(B118:B137, (ROW(B118:B137)-ROW(B118)+1)) / (20*21/2)</f>
        <v>5.0890733333333333</v>
      </c>
      <c r="J134" s="2">
        <f t="shared" si="11"/>
        <v>5.1813096537232903</v>
      </c>
      <c r="K134" s="2">
        <f t="shared" si="13"/>
        <v>5.1558510843951213</v>
      </c>
    </row>
    <row r="135" spans="1:11" ht="13.5" x14ac:dyDescent="0.25">
      <c r="A135" s="3">
        <f>TITRES_STAT!B138</f>
        <v>42199</v>
      </c>
      <c r="B135" s="6">
        <f>TITRES_STAT!D138</f>
        <v>4.9108999999999998</v>
      </c>
      <c r="C135" s="2">
        <f t="shared" si="14"/>
        <v>-1.8699999999999939E-2</v>
      </c>
      <c r="D135" s="2">
        <f t="shared" si="15"/>
        <v>5.0046000000000008</v>
      </c>
      <c r="E135" s="2">
        <f t="shared" si="9"/>
        <v>5.1409700000000003</v>
      </c>
      <c r="F135" s="2">
        <f t="shared" si="10"/>
        <v>5.1858749999999993</v>
      </c>
      <c r="G135" s="2">
        <f t="shared" si="12"/>
        <v>5.2140880000000003</v>
      </c>
      <c r="H135" s="2"/>
      <c r="I135" s="2">
        <f t="array" ref="I135">SUMPRODUCT(B119:B138, (ROW(B119:B138)-ROW(B119)+1)) / (20*21/2)</f>
        <v>5.0640852380952373</v>
      </c>
      <c r="J135" s="2">
        <f t="shared" si="11"/>
        <v>5.1555563533686914</v>
      </c>
      <c r="K135" s="2">
        <f t="shared" si="13"/>
        <v>5.146245159516881</v>
      </c>
    </row>
    <row r="136" spans="1:11" ht="13.5" x14ac:dyDescent="0.25">
      <c r="A136" s="3">
        <f>TITRES_STAT!B139</f>
        <v>42200</v>
      </c>
      <c r="B136" s="6">
        <f>TITRES_STAT!D139</f>
        <v>4.8734000000000002</v>
      </c>
      <c r="C136" s="2">
        <f t="shared" si="14"/>
        <v>-3.7499999999999645E-2</v>
      </c>
      <c r="D136" s="2">
        <f t="shared" si="15"/>
        <v>4.9483799999999993</v>
      </c>
      <c r="E136" s="2">
        <f t="shared" si="9"/>
        <v>5.0941099999999988</v>
      </c>
      <c r="F136" s="2">
        <f t="shared" si="10"/>
        <v>5.1661599999999996</v>
      </c>
      <c r="G136" s="2">
        <f t="shared" si="12"/>
        <v>5.2108159999999994</v>
      </c>
      <c r="H136" s="2"/>
      <c r="I136" s="2">
        <f t="array" ref="I136">SUMPRODUCT(B120:B139, (ROW(B120:B139)-ROW(B120)+1)) / (20*21/2)</f>
        <v>5.0296852380952375</v>
      </c>
      <c r="J136" s="2">
        <f t="shared" si="11"/>
        <v>5.1286843197145311</v>
      </c>
      <c r="K136" s="2">
        <f t="shared" si="13"/>
        <v>5.1355453493397487</v>
      </c>
    </row>
    <row r="137" spans="1:11" ht="13.5" x14ac:dyDescent="0.25">
      <c r="A137" s="3">
        <f>TITRES_STAT!B140</f>
        <v>42201</v>
      </c>
      <c r="B137" s="6">
        <f>TITRES_STAT!D140</f>
        <v>4.8265000000000002</v>
      </c>
      <c r="C137" s="2">
        <f t="shared" si="14"/>
        <v>-4.6899999999999942E-2</v>
      </c>
      <c r="D137" s="2">
        <f t="shared" si="15"/>
        <v>4.9108799999999997</v>
      </c>
      <c r="E137" s="2">
        <f t="shared" si="9"/>
        <v>5.0425599999999999</v>
      </c>
      <c r="F137" s="2">
        <f t="shared" si="10"/>
        <v>5.1450749999999985</v>
      </c>
      <c r="G137" s="2">
        <f t="shared" si="12"/>
        <v>5.206605999999999</v>
      </c>
      <c r="H137" s="2"/>
      <c r="I137" s="2">
        <f t="array" ref="I137">SUMPRODUCT(B121:B140, (ROW(B121:B140)-ROW(B121)+1)) / (20*21/2)</f>
        <v>4.9989261904761904</v>
      </c>
      <c r="J137" s="2">
        <f t="shared" si="11"/>
        <v>5.0999048606940995</v>
      </c>
      <c r="K137" s="2">
        <f t="shared" si="13"/>
        <v>5.1234259238754456</v>
      </c>
    </row>
    <row r="138" spans="1:11" ht="13.5" x14ac:dyDescent="0.25">
      <c r="A138" s="3">
        <f>TITRES_STAT!B141</f>
        <v>42205</v>
      </c>
      <c r="B138" s="6">
        <f>TITRES_STAT!D141</f>
        <v>4.8826999999999998</v>
      </c>
      <c r="C138" s="2">
        <f t="shared" si="14"/>
        <v>5.6199999999999584E-2</v>
      </c>
      <c r="D138" s="2">
        <f t="shared" si="15"/>
        <v>4.88462</v>
      </c>
      <c r="E138" s="2">
        <f t="shared" si="9"/>
        <v>5.0059999999999993</v>
      </c>
      <c r="F138" s="2">
        <f t="shared" si="10"/>
        <v>5.1267999999999994</v>
      </c>
      <c r="G138" s="2">
        <f t="shared" si="12"/>
        <v>5.203520000000001</v>
      </c>
      <c r="H138" s="2"/>
      <c r="I138" s="2">
        <f t="array" ref="I138">SUMPRODUCT(B122:B141, (ROW(B122:B141)-ROW(B122)+1)) / (20*21/2)</f>
        <v>4.9818361904761908</v>
      </c>
      <c r="J138" s="2">
        <f t="shared" si="11"/>
        <v>5.0792186834851369</v>
      </c>
      <c r="K138" s="2">
        <f t="shared" si="13"/>
        <v>5.1139856915666053</v>
      </c>
    </row>
    <row r="139" spans="1:11" ht="13.5" x14ac:dyDescent="0.25">
      <c r="A139" s="3">
        <f>TITRES_STAT!B142</f>
        <v>42206</v>
      </c>
      <c r="B139" s="6">
        <f>TITRES_STAT!D142</f>
        <v>4.7656000000000001</v>
      </c>
      <c r="C139" s="2">
        <f t="shared" si="14"/>
        <v>-0.11709999999999976</v>
      </c>
      <c r="D139" s="2">
        <f t="shared" si="15"/>
        <v>4.85182</v>
      </c>
      <c r="E139" s="2">
        <f t="shared" si="9"/>
        <v>4.9614799999999999</v>
      </c>
      <c r="F139" s="2">
        <f t="shared" si="10"/>
        <v>5.1026699999999998</v>
      </c>
      <c r="G139" s="2">
        <f t="shared" si="12"/>
        <v>5.1988620000000001</v>
      </c>
      <c r="H139" s="2"/>
      <c r="I139" s="2">
        <f t="array" ref="I139">SUMPRODUCT(B123:B142, (ROW(B123:B142)-ROW(B123)+1)) / (20*21/2)</f>
        <v>4.9654533333333335</v>
      </c>
      <c r="J139" s="2">
        <f t="shared" si="11"/>
        <v>5.049350237438933</v>
      </c>
      <c r="K139" s="2">
        <f t="shared" si="13"/>
        <v>5.1003235075836013</v>
      </c>
    </row>
    <row r="140" spans="1:11" ht="13.5" x14ac:dyDescent="0.25">
      <c r="A140" s="3">
        <f>TITRES_STAT!B143</f>
        <v>42207</v>
      </c>
      <c r="B140" s="6">
        <f>TITRES_STAT!D143</f>
        <v>4.7797000000000001</v>
      </c>
      <c r="C140" s="2">
        <f t="shared" si="14"/>
        <v>1.4100000000000001E-2</v>
      </c>
      <c r="D140" s="2">
        <f t="shared" si="15"/>
        <v>4.8255799999999995</v>
      </c>
      <c r="E140" s="2">
        <f t="shared" ref="E140:E203" si="16">AVERAGE(B131:B140)</f>
        <v>4.9150900000000002</v>
      </c>
      <c r="F140" s="2">
        <f t="shared" si="10"/>
        <v>5.1231450000000001</v>
      </c>
      <c r="G140" s="2">
        <f t="shared" si="12"/>
        <v>5.1931020000000014</v>
      </c>
      <c r="H140" s="2"/>
      <c r="I140" s="2">
        <f t="array" ref="I140">SUMPRODUCT(B124:B143, (ROW(B124:B143)-ROW(B124)+1)) / (20*21/2)</f>
        <v>4.9554995238095225</v>
      </c>
      <c r="J140" s="2">
        <f t="shared" si="11"/>
        <v>5.0236692624447485</v>
      </c>
      <c r="K140" s="2">
        <f t="shared" si="13"/>
        <v>5.0877500366979698</v>
      </c>
    </row>
    <row r="141" spans="1:11" ht="13.5" x14ac:dyDescent="0.25">
      <c r="A141" s="3">
        <f>TITRES_STAT!B144</f>
        <v>42208</v>
      </c>
      <c r="B141" s="6">
        <f>TITRES_STAT!D144</f>
        <v>4.9436999999999998</v>
      </c>
      <c r="C141" s="2">
        <f t="shared" si="14"/>
        <v>0.1639999999999997</v>
      </c>
      <c r="D141" s="2">
        <f t="shared" si="15"/>
        <v>4.8396400000000002</v>
      </c>
      <c r="E141" s="2">
        <f t="shared" si="16"/>
        <v>4.8940099999999997</v>
      </c>
      <c r="F141" s="2">
        <f t="shared" si="10"/>
        <v>5.0922200000000002</v>
      </c>
      <c r="G141" s="2">
        <f t="shared" si="12"/>
        <v>5.1906220000000012</v>
      </c>
      <c r="H141" s="2"/>
      <c r="I141" s="2">
        <f t="array" ref="I141">SUMPRODUCT(B125:B144, (ROW(B125:B144)-ROW(B125)+1)) / (20*21/2)</f>
        <v>4.9428066666666659</v>
      </c>
      <c r="J141" s="2">
        <f t="shared" si="11"/>
        <v>5.0160531422119154</v>
      </c>
      <c r="K141" s="2">
        <f t="shared" si="13"/>
        <v>5.0821010156509905</v>
      </c>
    </row>
    <row r="142" spans="1:11" ht="13.5" x14ac:dyDescent="0.25">
      <c r="A142" s="3">
        <f>TITRES_STAT!B145</f>
        <v>42209</v>
      </c>
      <c r="B142" s="6">
        <f>TITRES_STAT!D145</f>
        <v>4.9202000000000004</v>
      </c>
      <c r="C142" s="2">
        <f t="shared" si="14"/>
        <v>-2.349999999999941E-2</v>
      </c>
      <c r="D142" s="2">
        <f t="shared" si="15"/>
        <v>4.8583799999999995</v>
      </c>
      <c r="E142" s="2">
        <f t="shared" si="16"/>
        <v>4.8846299999999996</v>
      </c>
      <c r="F142" s="2">
        <f t="shared" si="10"/>
        <v>5.0669149999999998</v>
      </c>
      <c r="G142" s="2">
        <f t="shared" si="12"/>
        <v>5.1860560000000024</v>
      </c>
      <c r="H142" s="2"/>
      <c r="I142" s="2">
        <f t="array" ref="I142">SUMPRODUCT(B126:B145, (ROW(B126:B145)-ROW(B126)+1)) / (20*21/2)</f>
        <v>4.9315861904761906</v>
      </c>
      <c r="J142" s="2">
        <f t="shared" si="11"/>
        <v>5.0069242715250661</v>
      </c>
      <c r="K142" s="2">
        <f t="shared" si="13"/>
        <v>5.075751956213697</v>
      </c>
    </row>
    <row r="143" spans="1:11" ht="13.5" x14ac:dyDescent="0.25">
      <c r="A143" s="3">
        <f>TITRES_STAT!B146</f>
        <v>42212</v>
      </c>
      <c r="B143" s="6">
        <f>TITRES_STAT!D146</f>
        <v>4.9623999999999997</v>
      </c>
      <c r="C143" s="2">
        <f t="shared" si="14"/>
        <v>4.2199999999999349E-2</v>
      </c>
      <c r="D143" s="2">
        <f t="shared" si="15"/>
        <v>4.87432</v>
      </c>
      <c r="E143" s="2">
        <f t="shared" si="16"/>
        <v>4.8794699999999995</v>
      </c>
      <c r="F143" s="2">
        <f t="shared" si="10"/>
        <v>5.0488749999999998</v>
      </c>
      <c r="G143" s="2">
        <f t="shared" si="12"/>
        <v>5.1795659999999994</v>
      </c>
      <c r="H143" s="2"/>
      <c r="I143" s="2">
        <f t="array" ref="I143">SUMPRODUCT(B127:B146, (ROW(B127:B146)-ROW(B127)+1)) / (20*21/2)</f>
        <v>4.9208285714285713</v>
      </c>
      <c r="J143" s="2">
        <f t="shared" si="11"/>
        <v>5.0026838647131555</v>
      </c>
      <c r="K143" s="2">
        <f t="shared" si="13"/>
        <v>5.0713067814602191</v>
      </c>
    </row>
    <row r="144" spans="1:11" ht="13.5" x14ac:dyDescent="0.25">
      <c r="A144" s="3">
        <f>TITRES_STAT!B147</f>
        <v>42213</v>
      </c>
      <c r="B144" s="6">
        <f>TITRES_STAT!D147</f>
        <v>4.9156000000000004</v>
      </c>
      <c r="C144" s="2">
        <f t="shared" si="14"/>
        <v>-4.6799999999999287E-2</v>
      </c>
      <c r="D144" s="2">
        <f t="shared" si="15"/>
        <v>4.9043200000000002</v>
      </c>
      <c r="E144" s="2">
        <f t="shared" si="16"/>
        <v>4.8780700000000001</v>
      </c>
      <c r="F144" s="2">
        <f t="shared" si="10"/>
        <v>5.0334149999999998</v>
      </c>
      <c r="G144" s="2">
        <f t="shared" si="12"/>
        <v>5.1742940000000006</v>
      </c>
      <c r="H144" s="2"/>
      <c r="I144" s="2">
        <f t="array" ref="I144">SUMPRODUCT(B128:B147, (ROW(B128:B147)-ROW(B128)+1)) / (20*21/2)</f>
        <v>4.9188861904761909</v>
      </c>
      <c r="J144" s="2">
        <f t="shared" si="11"/>
        <v>4.9943901633119028</v>
      </c>
      <c r="K144" s="2">
        <f t="shared" si="13"/>
        <v>5.0652006331676613</v>
      </c>
    </row>
    <row r="145" spans="1:11" ht="13.5" x14ac:dyDescent="0.25">
      <c r="A145" s="3">
        <f>TITRES_STAT!B148</f>
        <v>42214</v>
      </c>
      <c r="B145" s="6">
        <f>TITRES_STAT!D148</f>
        <v>4.9156000000000004</v>
      </c>
      <c r="C145" s="2">
        <f t="shared" si="14"/>
        <v>0</v>
      </c>
      <c r="D145" s="2">
        <f t="shared" si="15"/>
        <v>4.9315000000000007</v>
      </c>
      <c r="E145" s="2">
        <f t="shared" si="16"/>
        <v>4.8785399999999992</v>
      </c>
      <c r="F145" s="2">
        <f t="shared" si="10"/>
        <v>5.0097550000000002</v>
      </c>
      <c r="G145" s="2">
        <f t="shared" si="12"/>
        <v>5.1698680000000001</v>
      </c>
      <c r="H145" s="2"/>
      <c r="I145" s="2">
        <f t="array" ref="I145">SUMPRODUCT(B129:B148, (ROW(B129:B148)-ROW(B129)+1)) / (20*21/2)</f>
        <v>4.9098052380952382</v>
      </c>
      <c r="J145" s="2">
        <f t="shared" si="11"/>
        <v>4.9868863382345783</v>
      </c>
      <c r="K145" s="2">
        <f t="shared" si="13"/>
        <v>5.0593339416708902</v>
      </c>
    </row>
    <row r="146" spans="1:11" ht="13.5" x14ac:dyDescent="0.25">
      <c r="A146" s="3">
        <f>TITRES_STAT!B149</f>
        <v>42215</v>
      </c>
      <c r="B146" s="6">
        <f>TITRES_STAT!D149</f>
        <v>4.8967999999999998</v>
      </c>
      <c r="C146" s="2">
        <f t="shared" si="14"/>
        <v>-1.8800000000000594E-2</v>
      </c>
      <c r="D146" s="2">
        <f t="shared" si="15"/>
        <v>4.9221200000000005</v>
      </c>
      <c r="E146" s="2">
        <f t="shared" si="16"/>
        <v>4.8808799999999994</v>
      </c>
      <c r="F146" s="2">
        <f t="shared" si="10"/>
        <v>4.9874949999999991</v>
      </c>
      <c r="G146" s="2">
        <f t="shared" si="12"/>
        <v>5.1647580000000017</v>
      </c>
      <c r="H146" s="2"/>
      <c r="I146" s="2">
        <f t="array" ref="I146">SUMPRODUCT(B130:B149, (ROW(B130:B149)-ROW(B130)+1)) / (20*21/2)</f>
        <v>4.9105380952380937</v>
      </c>
      <c r="J146" s="2">
        <f t="shared" si="11"/>
        <v>4.9783066869741424</v>
      </c>
      <c r="K146" s="2">
        <f t="shared" si="13"/>
        <v>5.0529600616053649</v>
      </c>
    </row>
    <row r="147" spans="1:11" ht="13.5" x14ac:dyDescent="0.25">
      <c r="A147" s="3">
        <f>TITRES_STAT!B150</f>
        <v>42216</v>
      </c>
      <c r="B147" s="6">
        <f>TITRES_STAT!D150</f>
        <v>4.9671000000000003</v>
      </c>
      <c r="C147" s="2">
        <f t="shared" si="14"/>
        <v>7.0300000000000473E-2</v>
      </c>
      <c r="D147" s="2">
        <f t="shared" si="15"/>
        <v>4.9314999999999998</v>
      </c>
      <c r="E147" s="2">
        <f t="shared" si="16"/>
        <v>4.8949400000000001</v>
      </c>
      <c r="F147" s="2">
        <f t="shared" si="10"/>
        <v>4.96875</v>
      </c>
      <c r="G147" s="2">
        <f t="shared" si="12"/>
        <v>5.1602840000000025</v>
      </c>
      <c r="H147" s="2"/>
      <c r="I147" s="2">
        <f t="array" ref="I147">SUMPRODUCT(B131:B150, (ROW(B131:B150)-ROW(B131)+1)) / (20*21/2)</f>
        <v>4.9196190476190473</v>
      </c>
      <c r="J147" s="2">
        <f t="shared" si="11"/>
        <v>4.9772393834527957</v>
      </c>
      <c r="K147" s="2">
        <f t="shared" si="13"/>
        <v>5.0495930003659391</v>
      </c>
    </row>
    <row r="148" spans="1:11" ht="13.5" x14ac:dyDescent="0.25">
      <c r="A148" s="3">
        <f>TITRES_STAT!B151</f>
        <v>42219</v>
      </c>
      <c r="B148" s="6">
        <f>TITRES_STAT!D151</f>
        <v>4.8734000000000002</v>
      </c>
      <c r="C148" s="2">
        <f t="shared" si="14"/>
        <v>-9.3700000000000117E-2</v>
      </c>
      <c r="D148" s="2">
        <f t="shared" si="15"/>
        <v>4.9137000000000004</v>
      </c>
      <c r="E148" s="2">
        <f t="shared" si="16"/>
        <v>4.8940099999999997</v>
      </c>
      <c r="F148" s="2">
        <f t="shared" ref="F148:F211" si="17">AVERAGE(B129:B148)</f>
        <v>4.9500049999999991</v>
      </c>
      <c r="G148" s="2">
        <f t="shared" si="12"/>
        <v>5.1523980000000007</v>
      </c>
      <c r="H148" s="2"/>
      <c r="I148" s="2">
        <f t="array" ref="I148">SUMPRODUCT(B132:B151, (ROW(B132:B151)-ROW(B132)+1)) / (20*21/2)</f>
        <v>4.9430947619047627</v>
      </c>
      <c r="J148" s="2">
        <f t="shared" si="11"/>
        <v>4.9673499183620535</v>
      </c>
      <c r="K148" s="2">
        <f t="shared" si="13"/>
        <v>5.0426834709398243</v>
      </c>
    </row>
    <row r="149" spans="1:11" ht="13.5" x14ac:dyDescent="0.25">
      <c r="A149" s="3">
        <f>TITRES_STAT!B152</f>
        <v>42220</v>
      </c>
      <c r="B149" s="6">
        <f>TITRES_STAT!D152</f>
        <v>4.9577</v>
      </c>
      <c r="C149" s="2">
        <f t="shared" si="14"/>
        <v>8.429999999999982E-2</v>
      </c>
      <c r="D149" s="2">
        <f t="shared" si="15"/>
        <v>4.9221200000000005</v>
      </c>
      <c r="E149" s="2">
        <f t="shared" si="16"/>
        <v>4.9132200000000008</v>
      </c>
      <c r="F149" s="2">
        <f t="shared" si="17"/>
        <v>4.9373500000000003</v>
      </c>
      <c r="G149" s="2">
        <f t="shared" si="12"/>
        <v>5.1443540000000016</v>
      </c>
      <c r="H149" s="2"/>
      <c r="I149" s="2">
        <f t="array" ref="I149">SUMPRODUCT(B133:B152, (ROW(B133:B152)-ROW(B133)+1)) / (20*21/2)</f>
        <v>4.9664809523809517</v>
      </c>
      <c r="J149" s="2">
        <f t="shared" ref="J149:J212" si="18">$J$4*B149+J148*(1-$J$4)</f>
        <v>4.9664308785180484</v>
      </c>
      <c r="K149" s="2">
        <f t="shared" si="13"/>
        <v>5.0393507858049293</v>
      </c>
    </row>
    <row r="150" spans="1:11" ht="13.5" x14ac:dyDescent="0.25">
      <c r="A150" s="3">
        <f>TITRES_STAT!B153</f>
        <v>42221</v>
      </c>
      <c r="B150" s="6">
        <f>TITRES_STAT!D153</f>
        <v>5.0327000000000002</v>
      </c>
      <c r="C150" s="2">
        <f t="shared" si="14"/>
        <v>7.5000000000000178E-2</v>
      </c>
      <c r="D150" s="2">
        <f t="shared" si="15"/>
        <v>4.9455399999999994</v>
      </c>
      <c r="E150" s="2">
        <f t="shared" si="16"/>
        <v>4.9385200000000005</v>
      </c>
      <c r="F150" s="2">
        <f t="shared" si="17"/>
        <v>4.9268050000000008</v>
      </c>
      <c r="G150" s="2">
        <f t="shared" si="12"/>
        <v>5.1388080000000009</v>
      </c>
      <c r="H150" s="2"/>
      <c r="I150" s="2">
        <f t="array" ref="I150">SUMPRODUCT(B134:B153, (ROW(B134:B153)-ROW(B134)+1)) / (20*21/2)</f>
        <v>4.9958038095238102</v>
      </c>
      <c r="J150" s="2">
        <f t="shared" si="18"/>
        <v>4.9727422234210916</v>
      </c>
      <c r="K150" s="2">
        <f t="shared" si="13"/>
        <v>5.0390899706753247</v>
      </c>
    </row>
    <row r="151" spans="1:11" ht="13.5" x14ac:dyDescent="0.25">
      <c r="A151" s="3">
        <f>TITRES_STAT!B154</f>
        <v>42222</v>
      </c>
      <c r="B151" s="6">
        <f>TITRES_STAT!D154</f>
        <v>5.1733000000000002</v>
      </c>
      <c r="C151" s="2">
        <f t="shared" si="14"/>
        <v>0.14060000000000006</v>
      </c>
      <c r="D151" s="2">
        <f t="shared" si="15"/>
        <v>5.0008400000000002</v>
      </c>
      <c r="E151" s="2">
        <f t="shared" si="16"/>
        <v>4.9614799999999999</v>
      </c>
      <c r="F151" s="2">
        <f t="shared" si="17"/>
        <v>4.9277449999999998</v>
      </c>
      <c r="G151" s="2">
        <f t="shared" si="12"/>
        <v>5.1354600000000019</v>
      </c>
      <c r="H151" s="2"/>
      <c r="I151" s="2">
        <f t="array" ref="I151">SUMPRODUCT(B135:B154, (ROW(B135:B154)-ROW(B135)+1)) / (20*21/2)</f>
        <v>5.0200142857142858</v>
      </c>
      <c r="J151" s="2">
        <f t="shared" si="18"/>
        <v>4.9918429640476543</v>
      </c>
      <c r="K151" s="2">
        <f t="shared" si="13"/>
        <v>5.0443531090802134</v>
      </c>
    </row>
    <row r="152" spans="1:11" ht="13.5" x14ac:dyDescent="0.25">
      <c r="A152" s="3">
        <f>TITRES_STAT!B155</f>
        <v>42223</v>
      </c>
      <c r="B152" s="6">
        <f>TITRES_STAT!D155</f>
        <v>5.1733000000000002</v>
      </c>
      <c r="C152" s="2">
        <f t="shared" si="14"/>
        <v>0</v>
      </c>
      <c r="D152" s="2">
        <f t="shared" si="15"/>
        <v>5.0420800000000003</v>
      </c>
      <c r="E152" s="2">
        <f t="shared" si="16"/>
        <v>4.9867899999999992</v>
      </c>
      <c r="F152" s="2">
        <f t="shared" si="17"/>
        <v>4.9357100000000003</v>
      </c>
      <c r="G152" s="2">
        <f t="shared" si="12"/>
        <v>5.1308820000000015</v>
      </c>
      <c r="H152" s="2"/>
      <c r="I152" s="2">
        <f t="array" ref="I152">SUMPRODUCT(B136:B155, (ROW(B136:B155)-ROW(B136)+1)) / (20*21/2)</f>
        <v>5.0429304761904765</v>
      </c>
      <c r="J152" s="2">
        <f t="shared" si="18"/>
        <v>5.0091245865193059</v>
      </c>
      <c r="K152" s="2">
        <f t="shared" si="13"/>
        <v>5.0494098499005968</v>
      </c>
    </row>
    <row r="153" spans="1:11" ht="13.5" x14ac:dyDescent="0.25">
      <c r="A153" s="3">
        <f>TITRES_STAT!B156</f>
        <v>42226</v>
      </c>
      <c r="B153" s="6">
        <f>TITRES_STAT!D156</f>
        <v>5.2435999999999998</v>
      </c>
      <c r="C153" s="2">
        <f t="shared" si="14"/>
        <v>7.0299999999999585E-2</v>
      </c>
      <c r="D153" s="2">
        <f t="shared" si="15"/>
        <v>5.1161200000000004</v>
      </c>
      <c r="E153" s="2">
        <f t="shared" si="16"/>
        <v>5.0149099999999995</v>
      </c>
      <c r="F153" s="2">
        <f t="shared" si="17"/>
        <v>4.94719</v>
      </c>
      <c r="G153" s="2">
        <f t="shared" si="12"/>
        <v>5.1273240000000024</v>
      </c>
      <c r="H153" s="2"/>
      <c r="I153" s="2">
        <f t="array" ref="I153">SUMPRODUCT(B137:B156, (ROW(B137:B156)-ROW(B137)+1)) / (20*21/2)</f>
        <v>5.0568728571428565</v>
      </c>
      <c r="J153" s="2">
        <f t="shared" si="18"/>
        <v>5.0314555782793722</v>
      </c>
      <c r="K153" s="2">
        <f t="shared" si="13"/>
        <v>5.0570251499044954</v>
      </c>
    </row>
    <row r="154" spans="1:11" ht="13.5" x14ac:dyDescent="0.25">
      <c r="A154" s="3">
        <f>TITRES_STAT!B157</f>
        <v>42227</v>
      </c>
      <c r="B154" s="6">
        <f>TITRES_STAT!D157</f>
        <v>5.2013999999999996</v>
      </c>
      <c r="C154" s="2">
        <f t="shared" si="14"/>
        <v>-4.2200000000000237E-2</v>
      </c>
      <c r="D154" s="2">
        <f t="shared" si="15"/>
        <v>5.16486</v>
      </c>
      <c r="E154" s="2">
        <f t="shared" si="16"/>
        <v>5.0434900000000003</v>
      </c>
      <c r="F154" s="2">
        <f t="shared" si="17"/>
        <v>4.9607799999999997</v>
      </c>
      <c r="G154" s="2">
        <f t="shared" si="12"/>
        <v>5.1249980000000006</v>
      </c>
      <c r="H154" s="2"/>
      <c r="I154" s="2">
        <f t="array" ref="I154">SUMPRODUCT(B138:B157, (ROW(B138:B157)-ROW(B138)+1)) / (20*21/2)</f>
        <v>5.0696328571428575</v>
      </c>
      <c r="J154" s="2">
        <f t="shared" si="18"/>
        <v>5.047640761300384</v>
      </c>
      <c r="K154" s="2">
        <f t="shared" si="13"/>
        <v>5.0626869087317701</v>
      </c>
    </row>
    <row r="155" spans="1:11" ht="13.5" x14ac:dyDescent="0.25">
      <c r="A155" s="3">
        <f>TITRES_STAT!B158</f>
        <v>42228</v>
      </c>
      <c r="B155" s="6">
        <f>TITRES_STAT!D158</f>
        <v>5.2013999999999996</v>
      </c>
      <c r="C155" s="2">
        <f t="shared" si="14"/>
        <v>0</v>
      </c>
      <c r="D155" s="2">
        <f t="shared" si="15"/>
        <v>5.1985999999999999</v>
      </c>
      <c r="E155" s="2">
        <f t="shared" si="16"/>
        <v>5.0720700000000001</v>
      </c>
      <c r="F155" s="2">
        <f t="shared" si="17"/>
        <v>4.9753050000000005</v>
      </c>
      <c r="G155" s="2">
        <f t="shared" si="12"/>
        <v>5.1228260000000008</v>
      </c>
      <c r="H155" s="2"/>
      <c r="I155" s="2">
        <f t="array" ref="I155">SUMPRODUCT(B139:B158, (ROW(B139:B158)-ROW(B139)+1)) / (20*21/2)</f>
        <v>5.0863490476190476</v>
      </c>
      <c r="J155" s="2">
        <f t="shared" si="18"/>
        <v>5.0622844983193946</v>
      </c>
      <c r="K155" s="2">
        <f t="shared" si="13"/>
        <v>5.0681266378011118</v>
      </c>
    </row>
    <row r="156" spans="1:11" ht="13.5" x14ac:dyDescent="0.25">
      <c r="A156" s="3">
        <f>TITRES_STAT!B159</f>
        <v>42230</v>
      </c>
      <c r="B156" s="6">
        <f>TITRES_STAT!D159</f>
        <v>5.1216999999999997</v>
      </c>
      <c r="C156" s="2">
        <f t="shared" si="14"/>
        <v>-7.9699999999999882E-2</v>
      </c>
      <c r="D156" s="2">
        <f t="shared" si="15"/>
        <v>5.1882799999999998</v>
      </c>
      <c r="E156" s="2">
        <f t="shared" si="16"/>
        <v>5.0945599999999995</v>
      </c>
      <c r="F156" s="2">
        <f t="shared" si="17"/>
        <v>4.9877200000000004</v>
      </c>
      <c r="G156" s="2">
        <f t="shared" si="12"/>
        <v>5.1183680000000011</v>
      </c>
      <c r="H156" s="2"/>
      <c r="I156" s="2">
        <f t="array" ref="I156">SUMPRODUCT(B140:B159, (ROW(B140:B159)-ROW(B140)+1)) / (20*21/2)</f>
        <v>5.0971923809523805</v>
      </c>
      <c r="J156" s="2">
        <f t="shared" si="18"/>
        <v>5.0679431175270713</v>
      </c>
      <c r="K156" s="2">
        <f t="shared" si="13"/>
        <v>5.0702275539657737</v>
      </c>
    </row>
    <row r="157" spans="1:11" ht="13.5" x14ac:dyDescent="0.25">
      <c r="A157" s="3">
        <f>TITRES_STAT!B160</f>
        <v>42233</v>
      </c>
      <c r="B157" s="6">
        <f>TITRES_STAT!D160</f>
        <v>5.1216999999999997</v>
      </c>
      <c r="C157" s="2">
        <f t="shared" si="14"/>
        <v>0</v>
      </c>
      <c r="D157" s="2">
        <f t="shared" si="15"/>
        <v>5.1779600000000006</v>
      </c>
      <c r="E157" s="2">
        <f t="shared" si="16"/>
        <v>5.1100199999999996</v>
      </c>
      <c r="F157" s="2">
        <f t="shared" si="17"/>
        <v>5.0024800000000011</v>
      </c>
      <c r="G157" s="2">
        <f t="shared" si="12"/>
        <v>5.1142960000000013</v>
      </c>
      <c r="H157" s="2"/>
      <c r="I157" s="2">
        <f t="array" ref="I157">SUMPRODUCT(B141:B160, (ROW(B141:B160)-ROW(B141)+1)) / (20*21/2)</f>
        <v>5.1085238095238097</v>
      </c>
      <c r="J157" s="2">
        <f t="shared" si="18"/>
        <v>5.0730628206197315</v>
      </c>
      <c r="K157" s="2">
        <f t="shared" si="13"/>
        <v>5.072246081261234</v>
      </c>
    </row>
    <row r="158" spans="1:11" ht="13.5" x14ac:dyDescent="0.25">
      <c r="A158" s="3">
        <f>TITRES_STAT!B161</f>
        <v>42234</v>
      </c>
      <c r="B158" s="6">
        <f>TITRES_STAT!D161</f>
        <v>5.1779999999999999</v>
      </c>
      <c r="C158" s="2">
        <f t="shared" si="14"/>
        <v>5.6300000000000239E-2</v>
      </c>
      <c r="D158" s="2">
        <f t="shared" si="15"/>
        <v>5.1648399999999999</v>
      </c>
      <c r="E158" s="2">
        <f t="shared" si="16"/>
        <v>5.1404799999999993</v>
      </c>
      <c r="F158" s="2">
        <f t="shared" si="17"/>
        <v>5.0172450000000008</v>
      </c>
      <c r="G158" s="2">
        <f t="shared" si="12"/>
        <v>5.1127340000000006</v>
      </c>
      <c r="H158" s="2"/>
      <c r="I158" s="2">
        <f t="array" ref="I158">SUMPRODUCT(B142:B161, (ROW(B142:B161)-ROW(B142)+1)) / (20*21/2)</f>
        <v>5.115841904761905</v>
      </c>
      <c r="J158" s="2">
        <f t="shared" si="18"/>
        <v>5.0830568377035661</v>
      </c>
      <c r="K158" s="2">
        <f t="shared" si="13"/>
        <v>5.0763932937607938</v>
      </c>
    </row>
    <row r="159" spans="1:11" ht="13.5" x14ac:dyDescent="0.25">
      <c r="A159" s="3">
        <f>TITRES_STAT!B162</f>
        <v>42235</v>
      </c>
      <c r="B159" s="6">
        <f>TITRES_STAT!D162</f>
        <v>5.1311</v>
      </c>
      <c r="C159" s="2">
        <f t="shared" si="14"/>
        <v>-4.6899999999999942E-2</v>
      </c>
      <c r="D159" s="2">
        <f t="shared" si="15"/>
        <v>5.1507800000000001</v>
      </c>
      <c r="E159" s="2">
        <f t="shared" si="16"/>
        <v>5.1578199999999992</v>
      </c>
      <c r="F159" s="2">
        <f t="shared" si="17"/>
        <v>5.0355200000000009</v>
      </c>
      <c r="G159" s="2">
        <f t="shared" si="12"/>
        <v>5.1092340000000016</v>
      </c>
      <c r="H159" s="2"/>
      <c r="I159" s="2">
        <f t="array" ref="I159">SUMPRODUCT(B143:B162, (ROW(B143:B162)-ROW(B143)+1)) / (20*21/2)</f>
        <v>5.1231628571428569</v>
      </c>
      <c r="J159" s="2">
        <f t="shared" si="18"/>
        <v>5.0876323769698928</v>
      </c>
      <c r="K159" s="2">
        <f t="shared" si="13"/>
        <v>5.0785386547897833</v>
      </c>
    </row>
    <row r="160" spans="1:11" ht="13.5" x14ac:dyDescent="0.25">
      <c r="A160" s="3">
        <f>TITRES_STAT!B163</f>
        <v>42236</v>
      </c>
      <c r="B160" s="6">
        <f>TITRES_STAT!D163</f>
        <v>5.1544999999999996</v>
      </c>
      <c r="C160" s="2">
        <f t="shared" si="14"/>
        <v>2.3399999999999643E-2</v>
      </c>
      <c r="D160" s="2">
        <f t="shared" si="15"/>
        <v>5.1413999999999991</v>
      </c>
      <c r="E160" s="2">
        <f t="shared" si="16"/>
        <v>5.169999999999999</v>
      </c>
      <c r="F160" s="2">
        <f t="shared" si="17"/>
        <v>5.0542600000000002</v>
      </c>
      <c r="G160" s="2">
        <f t="shared" si="12"/>
        <v>5.1073560000000011</v>
      </c>
      <c r="H160" s="2"/>
      <c r="I160" s="2">
        <f t="array" ref="I160">SUMPRODUCT(B144:B163, (ROW(B144:B163)-ROW(B144)+1)) / (20*21/2)</f>
        <v>5.1218442857142863</v>
      </c>
      <c r="J160" s="2">
        <f t="shared" si="18"/>
        <v>5.0940007220203789</v>
      </c>
      <c r="K160" s="2">
        <f t="shared" si="13"/>
        <v>5.0815175310725369</v>
      </c>
    </row>
    <row r="161" spans="1:11" ht="13.5" x14ac:dyDescent="0.25">
      <c r="A161" s="3">
        <f>TITRES_STAT!B164</f>
        <v>42237</v>
      </c>
      <c r="B161" s="6">
        <f>TITRES_STAT!D164</f>
        <v>5.1311</v>
      </c>
      <c r="C161" s="2">
        <f t="shared" si="14"/>
        <v>-2.3399999999999643E-2</v>
      </c>
      <c r="D161" s="2">
        <f t="shared" si="15"/>
        <v>5.1432799999999999</v>
      </c>
      <c r="E161" s="2">
        <f t="shared" si="16"/>
        <v>5.1657799999999998</v>
      </c>
      <c r="F161" s="2">
        <f t="shared" si="17"/>
        <v>5.0636299999999999</v>
      </c>
      <c r="G161" s="2">
        <f t="shared" si="12"/>
        <v>5.106008000000001</v>
      </c>
      <c r="H161" s="2"/>
      <c r="I161" s="2">
        <f t="array" ref="I161">SUMPRODUCT(B145:B164, (ROW(B145:B164)-ROW(B145)+1)) / (20*21/2)</f>
        <v>5.1200571428571431</v>
      </c>
      <c r="J161" s="2">
        <f t="shared" si="18"/>
        <v>5.0975339865898661</v>
      </c>
      <c r="K161" s="2">
        <f t="shared" si="13"/>
        <v>5.0834619416187126</v>
      </c>
    </row>
    <row r="162" spans="1:11" ht="13.5" x14ac:dyDescent="0.25">
      <c r="A162" s="3">
        <f>TITRES_STAT!B165</f>
        <v>42240</v>
      </c>
      <c r="B162" s="6">
        <f>TITRES_STAT!D165</f>
        <v>5.1405000000000003</v>
      </c>
      <c r="C162" s="2">
        <f t="shared" si="14"/>
        <v>9.400000000000297E-3</v>
      </c>
      <c r="D162" s="2">
        <f t="shared" si="15"/>
        <v>5.1470399999999996</v>
      </c>
      <c r="E162" s="2">
        <f t="shared" si="16"/>
        <v>5.1624999999999996</v>
      </c>
      <c r="F162" s="2">
        <f t="shared" si="17"/>
        <v>5.0746450000000003</v>
      </c>
      <c r="G162" s="2">
        <f t="shared" si="12"/>
        <v>5.1020040000000009</v>
      </c>
      <c r="H162" s="2"/>
      <c r="I162" s="2">
        <f t="array" ref="I162">SUMPRODUCT(B146:B165, (ROW(B146:B165)-ROW(B146)+1)) / (20*21/2)</f>
        <v>5.1131214285714286</v>
      </c>
      <c r="J162" s="2">
        <f t="shared" si="18"/>
        <v>5.1016259878670223</v>
      </c>
      <c r="K162" s="2">
        <f t="shared" si="13"/>
        <v>5.0856987282219004</v>
      </c>
    </row>
    <row r="163" spans="1:11" ht="13.5" x14ac:dyDescent="0.25">
      <c r="A163" s="3">
        <f>TITRES_STAT!B166</f>
        <v>42241</v>
      </c>
      <c r="B163" s="6">
        <f>TITRES_STAT!D166</f>
        <v>5.0608000000000004</v>
      </c>
      <c r="C163" s="2">
        <f t="shared" si="14"/>
        <v>-7.9699999999999882E-2</v>
      </c>
      <c r="D163" s="2">
        <f t="shared" si="15"/>
        <v>5.1235999999999997</v>
      </c>
      <c r="E163" s="2">
        <f t="shared" si="16"/>
        <v>5.1442199999999998</v>
      </c>
      <c r="F163" s="2">
        <f t="shared" si="17"/>
        <v>5.0795650000000006</v>
      </c>
      <c r="G163" s="2">
        <f t="shared" si="12"/>
        <v>5.0964060000000009</v>
      </c>
      <c r="H163" s="2"/>
      <c r="I163" s="2">
        <f t="array" ref="I163">SUMPRODUCT(B147:B166, (ROW(B147:B166)-ROW(B147)+1)) / (20*21/2)</f>
        <v>5.104374285714286</v>
      </c>
      <c r="J163" s="2">
        <f t="shared" si="18"/>
        <v>5.097737798546353</v>
      </c>
      <c r="K163" s="2">
        <f t="shared" si="13"/>
        <v>5.0847223075073167</v>
      </c>
    </row>
    <row r="164" spans="1:11" ht="13.5" x14ac:dyDescent="0.25">
      <c r="A164" s="3">
        <f>TITRES_STAT!B167</f>
        <v>42242</v>
      </c>
      <c r="B164" s="6">
        <f>TITRES_STAT!D167</f>
        <v>5.0608000000000004</v>
      </c>
      <c r="C164" s="2">
        <f t="shared" si="14"/>
        <v>0</v>
      </c>
      <c r="D164" s="2">
        <f t="shared" si="15"/>
        <v>5.10954</v>
      </c>
      <c r="E164" s="2">
        <f t="shared" si="16"/>
        <v>5.1301600000000009</v>
      </c>
      <c r="F164" s="2">
        <f t="shared" si="17"/>
        <v>5.0868250000000002</v>
      </c>
      <c r="G164" s="2">
        <f t="shared" si="12"/>
        <v>5.0904240000000014</v>
      </c>
      <c r="H164" s="2"/>
      <c r="I164" s="2">
        <f t="array" ref="I164">SUMPRODUCT(B148:B167, (ROW(B148:B167)-ROW(B148)+1)) / (20*21/2)</f>
        <v>5.1009361904761894</v>
      </c>
      <c r="J164" s="2">
        <f t="shared" si="18"/>
        <v>5.0942199129705106</v>
      </c>
      <c r="K164" s="2">
        <f t="shared" si="13"/>
        <v>5.0837841778011477</v>
      </c>
    </row>
    <row r="165" spans="1:11" ht="13.5" x14ac:dyDescent="0.25">
      <c r="A165" s="3">
        <f>TITRES_STAT!B168</f>
        <v>42243</v>
      </c>
      <c r="B165" s="6">
        <f>TITRES_STAT!D168</f>
        <v>5.0140000000000002</v>
      </c>
      <c r="C165" s="2">
        <f t="shared" si="14"/>
        <v>-4.6800000000000175E-2</v>
      </c>
      <c r="D165" s="2">
        <f t="shared" si="15"/>
        <v>5.0814399999999997</v>
      </c>
      <c r="E165" s="2">
        <f t="shared" si="16"/>
        <v>5.1114200000000007</v>
      </c>
      <c r="F165" s="2">
        <f t="shared" si="17"/>
        <v>5.0917450000000004</v>
      </c>
      <c r="G165" s="2">
        <f t="shared" si="12"/>
        <v>5.0867560000000012</v>
      </c>
      <c r="H165" s="2"/>
      <c r="I165" s="2">
        <f t="array" ref="I165">SUMPRODUCT(B149:B168, (ROW(B149:B168)-ROW(B149)+1)) / (20*21/2)</f>
        <v>5.0836614285714292</v>
      </c>
      <c r="J165" s="2">
        <f t="shared" si="18"/>
        <v>5.086579921259033</v>
      </c>
      <c r="K165" s="2">
        <f t="shared" si="13"/>
        <v>5.081047543377573</v>
      </c>
    </row>
    <row r="166" spans="1:11" ht="13.5" x14ac:dyDescent="0.25">
      <c r="A166" s="3">
        <f>TITRES_STAT!B169</f>
        <v>42244</v>
      </c>
      <c r="B166" s="6">
        <f>TITRES_STAT!D169</f>
        <v>4.9999000000000002</v>
      </c>
      <c r="C166" s="2">
        <f t="shared" si="14"/>
        <v>-1.4100000000000001E-2</v>
      </c>
      <c r="D166" s="2">
        <f t="shared" si="15"/>
        <v>5.0552000000000001</v>
      </c>
      <c r="E166" s="2">
        <f t="shared" si="16"/>
        <v>5.09924</v>
      </c>
      <c r="F166" s="2">
        <f t="shared" si="17"/>
        <v>5.0968999999999998</v>
      </c>
      <c r="G166" s="2">
        <f t="shared" si="12"/>
        <v>5.0814000000000012</v>
      </c>
      <c r="H166" s="2"/>
      <c r="I166" s="2">
        <f t="array" ref="I166">SUMPRODUCT(B150:B169, (ROW(B150:B169)-ROW(B150)+1)) / (20*21/2)</f>
        <v>5.0617066666666677</v>
      </c>
      <c r="J166" s="2">
        <f t="shared" si="18"/>
        <v>5.0783246906629342</v>
      </c>
      <c r="K166" s="2">
        <f t="shared" si="13"/>
        <v>5.0778652867745304</v>
      </c>
    </row>
    <row r="167" spans="1:11" ht="13.5" x14ac:dyDescent="0.25">
      <c r="A167" s="3">
        <f>TITRES_STAT!B170</f>
        <v>42247</v>
      </c>
      <c r="B167" s="6">
        <f>TITRES_STAT!D170</f>
        <v>5.0608000000000004</v>
      </c>
      <c r="C167" s="2">
        <f t="shared" si="14"/>
        <v>6.0900000000000176E-2</v>
      </c>
      <c r="D167" s="2">
        <f t="shared" si="15"/>
        <v>5.0392600000000005</v>
      </c>
      <c r="E167" s="2">
        <f t="shared" si="16"/>
        <v>5.0931499999999996</v>
      </c>
      <c r="F167" s="2">
        <f t="shared" si="17"/>
        <v>5.1015849999999991</v>
      </c>
      <c r="G167" s="2">
        <f t="shared" si="12"/>
        <v>5.0776520000000014</v>
      </c>
      <c r="H167" s="2"/>
      <c r="I167" s="2">
        <f t="array" ref="I167">SUMPRODUCT(B151:B170, (ROW(B151:B170)-ROW(B151)+1)) / (20*21/2)</f>
        <v>5.0486295238095238</v>
      </c>
      <c r="J167" s="2">
        <f t="shared" si="18"/>
        <v>5.0766556725045593</v>
      </c>
      <c r="K167" s="2">
        <f t="shared" si="13"/>
        <v>5.0771960598421959</v>
      </c>
    </row>
    <row r="168" spans="1:11" ht="13.5" x14ac:dyDescent="0.25">
      <c r="A168" s="3">
        <f>TITRES_STAT!B171</f>
        <v>42248</v>
      </c>
      <c r="B168" s="6">
        <f>TITRES_STAT!D171</f>
        <v>4.9202000000000004</v>
      </c>
      <c r="C168" s="2">
        <f t="shared" si="14"/>
        <v>-0.14060000000000006</v>
      </c>
      <c r="D168" s="2">
        <f t="shared" si="15"/>
        <v>5.0111400000000001</v>
      </c>
      <c r="E168" s="2">
        <f t="shared" si="16"/>
        <v>5.0673700000000004</v>
      </c>
      <c r="F168" s="2">
        <f t="shared" si="17"/>
        <v>5.1039249999999994</v>
      </c>
      <c r="G168" s="2">
        <f t="shared" si="12"/>
        <v>5.0710920000000019</v>
      </c>
      <c r="H168" s="2"/>
      <c r="I168" s="2">
        <f t="array" ref="I168">SUMPRODUCT(B152:B171, (ROW(B152:B171)-ROW(B152)+1)) / (20*21/2)</f>
        <v>5.0220490476190491</v>
      </c>
      <c r="J168" s="2">
        <f t="shared" si="18"/>
        <v>5.0617551322660299</v>
      </c>
      <c r="K168" s="2">
        <f t="shared" si="13"/>
        <v>5.0710393516130905</v>
      </c>
    </row>
    <row r="169" spans="1:11" ht="13.5" x14ac:dyDescent="0.25">
      <c r="A169" s="3">
        <f>TITRES_STAT!B172</f>
        <v>42249</v>
      </c>
      <c r="B169" s="6">
        <f>TITRES_STAT!D172</f>
        <v>4.8734000000000002</v>
      </c>
      <c r="C169" s="2">
        <f t="shared" si="14"/>
        <v>-4.6800000000000175E-2</v>
      </c>
      <c r="D169" s="2">
        <f t="shared" si="15"/>
        <v>4.9736600000000006</v>
      </c>
      <c r="E169" s="2">
        <f t="shared" si="16"/>
        <v>5.0415999999999999</v>
      </c>
      <c r="F169" s="2">
        <f t="shared" si="17"/>
        <v>5.09971</v>
      </c>
      <c r="G169" s="2">
        <f t="shared" si="12"/>
        <v>5.0635960000000013</v>
      </c>
      <c r="H169" s="2"/>
      <c r="I169" s="2">
        <f t="array" ref="I169">SUMPRODUCT(B153:B172, (ROW(B153:B172)-ROW(B153)+1)) / (20*21/2)</f>
        <v>5.0069838095238106</v>
      </c>
      <c r="J169" s="2">
        <f t="shared" si="18"/>
        <v>5.0438165482406943</v>
      </c>
      <c r="K169" s="2">
        <f t="shared" si="13"/>
        <v>5.0632887888047344</v>
      </c>
    </row>
    <row r="170" spans="1:11" ht="13.5" x14ac:dyDescent="0.25">
      <c r="A170" s="3">
        <f>TITRES_STAT!B173</f>
        <v>42250</v>
      </c>
      <c r="B170" s="6">
        <f>TITRES_STAT!D173</f>
        <v>4.9623999999999997</v>
      </c>
      <c r="C170" s="2">
        <f t="shared" si="14"/>
        <v>8.8999999999999524E-2</v>
      </c>
      <c r="D170" s="2">
        <f t="shared" si="15"/>
        <v>4.9633400000000005</v>
      </c>
      <c r="E170" s="2">
        <f t="shared" si="16"/>
        <v>5.0223899999999997</v>
      </c>
      <c r="F170" s="2">
        <f t="shared" si="17"/>
        <v>5.0961949999999998</v>
      </c>
      <c r="G170" s="2">
        <f t="shared" si="12"/>
        <v>5.0754400000000013</v>
      </c>
      <c r="H170" s="2"/>
      <c r="I170" s="2">
        <f t="array" ref="I170">SUMPRODUCT(B154:B173, (ROW(B154:B173)-ROW(B154)+1)) / (20*21/2)</f>
        <v>4.9931238095238095</v>
      </c>
      <c r="J170" s="2">
        <f t="shared" si="18"/>
        <v>5.0360625912653907</v>
      </c>
      <c r="K170" s="2">
        <f t="shared" si="13"/>
        <v>5.0593323657143525</v>
      </c>
    </row>
    <row r="171" spans="1:11" ht="13.5" x14ac:dyDescent="0.25">
      <c r="A171" s="3">
        <f>TITRES_STAT!B174</f>
        <v>42251</v>
      </c>
      <c r="B171" s="6">
        <f>TITRES_STAT!D174</f>
        <v>4.8170999999999999</v>
      </c>
      <c r="C171" s="2">
        <f t="shared" si="14"/>
        <v>-0.14529999999999976</v>
      </c>
      <c r="D171" s="2">
        <f t="shared" si="15"/>
        <v>4.9267799999999999</v>
      </c>
      <c r="E171" s="2">
        <f t="shared" si="16"/>
        <v>4.9909899999999991</v>
      </c>
      <c r="F171" s="2">
        <f t="shared" si="17"/>
        <v>5.078384999999999</v>
      </c>
      <c r="G171" s="2">
        <f t="shared" si="12"/>
        <v>5.0605380000000011</v>
      </c>
      <c r="H171" s="2"/>
      <c r="I171" s="2">
        <f t="array" ref="I171">SUMPRODUCT(B155:B174, (ROW(B155:B174)-ROW(B155)+1)) / (20*21/2)</f>
        <v>4.9767942857142859</v>
      </c>
      <c r="J171" s="2">
        <f t="shared" si="18"/>
        <v>5.0152090111448775</v>
      </c>
      <c r="K171" s="2">
        <f t="shared" si="13"/>
        <v>5.0498330572549666</v>
      </c>
    </row>
    <row r="172" spans="1:11" ht="13.5" x14ac:dyDescent="0.25">
      <c r="A172" s="3">
        <f>TITRES_STAT!B175</f>
        <v>42254</v>
      </c>
      <c r="B172" s="6">
        <f>TITRES_STAT!D175</f>
        <v>4.9202000000000004</v>
      </c>
      <c r="C172" s="2">
        <f t="shared" si="14"/>
        <v>0.10310000000000041</v>
      </c>
      <c r="D172" s="2">
        <f t="shared" si="15"/>
        <v>4.8986600000000005</v>
      </c>
      <c r="E172" s="2">
        <f t="shared" si="16"/>
        <v>4.9689600000000009</v>
      </c>
      <c r="F172" s="2">
        <f t="shared" si="17"/>
        <v>5.0657299999999994</v>
      </c>
      <c r="G172" s="2">
        <f t="shared" si="12"/>
        <v>5.0504160000000011</v>
      </c>
      <c r="H172" s="2"/>
      <c r="I172" s="2">
        <f t="array" ref="I172">SUMPRODUCT(B156:B175, (ROW(B156:B175)-ROW(B156)+1)) / (20*21/2)</f>
        <v>4.9548614285714283</v>
      </c>
      <c r="J172" s="2">
        <f t="shared" si="18"/>
        <v>5.0061605338929844</v>
      </c>
      <c r="K172" s="2">
        <f t="shared" si="13"/>
        <v>5.0447494079508504</v>
      </c>
    </row>
    <row r="173" spans="1:11" ht="13.5" x14ac:dyDescent="0.25">
      <c r="A173" s="3">
        <f>TITRES_STAT!B176</f>
        <v>42255</v>
      </c>
      <c r="B173" s="6">
        <f>TITRES_STAT!D176</f>
        <v>4.9202000000000004</v>
      </c>
      <c r="C173" s="2">
        <f t="shared" si="14"/>
        <v>0</v>
      </c>
      <c r="D173" s="2">
        <f t="shared" si="15"/>
        <v>4.8986600000000005</v>
      </c>
      <c r="E173" s="2">
        <f t="shared" si="16"/>
        <v>4.9549000000000003</v>
      </c>
      <c r="F173" s="2">
        <f t="shared" si="17"/>
        <v>5.0495599999999996</v>
      </c>
      <c r="G173" s="2">
        <f t="shared" si="12"/>
        <v>5.0423560000000007</v>
      </c>
      <c r="H173" s="2"/>
      <c r="I173" s="2">
        <f t="array" ref="I173">SUMPRODUCT(B157:B176, (ROW(B157:B176)-ROW(B157)+1)) / (20*21/2)</f>
        <v>4.9285776190476183</v>
      </c>
      <c r="J173" s="2">
        <f t="shared" si="18"/>
        <v>4.9979738163793668</v>
      </c>
      <c r="K173" s="2">
        <f t="shared" si="13"/>
        <v>5.0398651174429734</v>
      </c>
    </row>
    <row r="174" spans="1:11" ht="13.5" x14ac:dyDescent="0.25">
      <c r="A174" s="3">
        <f>TITRES_STAT!B177</f>
        <v>42256</v>
      </c>
      <c r="B174" s="6">
        <f>TITRES_STAT!D177</f>
        <v>4.8780999999999999</v>
      </c>
      <c r="C174" s="2">
        <f t="shared" si="14"/>
        <v>-4.210000000000047E-2</v>
      </c>
      <c r="D174" s="2">
        <f t="shared" si="15"/>
        <v>4.8996000000000004</v>
      </c>
      <c r="E174" s="2">
        <f t="shared" si="16"/>
        <v>4.936630000000001</v>
      </c>
      <c r="F174" s="2">
        <f t="shared" si="17"/>
        <v>5.0333950000000005</v>
      </c>
      <c r="G174" s="2">
        <f t="shared" si="12"/>
        <v>5.0354220000000005</v>
      </c>
      <c r="H174" s="2"/>
      <c r="I174" s="2">
        <f t="array" ref="I174">SUMPRODUCT(B158:B177, (ROW(B158:B177)-ROW(B158)+1)) / (20*21/2)</f>
        <v>4.9166185714285708</v>
      </c>
      <c r="J174" s="2">
        <f t="shared" si="18"/>
        <v>4.9865572624384749</v>
      </c>
      <c r="K174" s="2">
        <f t="shared" si="13"/>
        <v>5.0335213873471707</v>
      </c>
    </row>
    <row r="175" spans="1:11" ht="13.5" x14ac:dyDescent="0.25">
      <c r="A175" s="3">
        <f>TITRES_STAT!B178</f>
        <v>42257</v>
      </c>
      <c r="B175" s="6">
        <f>TITRES_STAT!D178</f>
        <v>4.8030999999999997</v>
      </c>
      <c r="C175" s="2">
        <f t="shared" si="14"/>
        <v>-7.5000000000000178E-2</v>
      </c>
      <c r="D175" s="2">
        <f t="shared" si="15"/>
        <v>4.8677400000000004</v>
      </c>
      <c r="E175" s="2">
        <f t="shared" si="16"/>
        <v>4.91554</v>
      </c>
      <c r="F175" s="2">
        <f t="shared" si="17"/>
        <v>5.0134799999999995</v>
      </c>
      <c r="G175" s="2">
        <f t="shared" si="12"/>
        <v>5.023708000000001</v>
      </c>
      <c r="H175" s="2"/>
      <c r="I175" s="2">
        <f t="array" ref="I175">SUMPRODUCT(B159:B178, (ROW(B159:B178)-ROW(B159)+1)) / (20*21/2)</f>
        <v>4.9054166666666656</v>
      </c>
      <c r="J175" s="2">
        <f t="shared" si="18"/>
        <v>4.9690851422062394</v>
      </c>
      <c r="K175" s="2">
        <f t="shared" si="13"/>
        <v>5.0244852545100267</v>
      </c>
    </row>
    <row r="176" spans="1:11" ht="13.5" x14ac:dyDescent="0.25">
      <c r="A176" s="3">
        <f>TITRES_STAT!B179</f>
        <v>42258</v>
      </c>
      <c r="B176" s="6">
        <f>TITRES_STAT!D179</f>
        <v>4.7374999999999998</v>
      </c>
      <c r="C176" s="2">
        <f t="shared" si="14"/>
        <v>-6.5599999999999881E-2</v>
      </c>
      <c r="D176" s="2">
        <f t="shared" si="15"/>
        <v>4.85182</v>
      </c>
      <c r="E176" s="2">
        <f t="shared" si="16"/>
        <v>4.8893000000000004</v>
      </c>
      <c r="F176" s="2">
        <f t="shared" si="17"/>
        <v>4.9942699999999993</v>
      </c>
      <c r="G176" s="2">
        <f t="shared" si="12"/>
        <v>5.0116180000000012</v>
      </c>
      <c r="H176" s="2"/>
      <c r="I176" s="2">
        <f t="array" ref="I176">SUMPRODUCT(B160:B179, (ROW(B160:B179)-ROW(B160)+1)) / (20*21/2)</f>
        <v>4.8894623809523825</v>
      </c>
      <c r="J176" s="2">
        <f t="shared" si="18"/>
        <v>4.9470294143770737</v>
      </c>
      <c r="K176" s="2">
        <f t="shared" si="13"/>
        <v>5.0132309308037515</v>
      </c>
    </row>
    <row r="177" spans="1:11" ht="13.5" x14ac:dyDescent="0.25">
      <c r="A177" s="3">
        <f>TITRES_STAT!B180</f>
        <v>42261</v>
      </c>
      <c r="B177" s="6">
        <f>TITRES_STAT!D180</f>
        <v>4.8686999999999996</v>
      </c>
      <c r="C177" s="2">
        <f t="shared" si="14"/>
        <v>0.13119999999999976</v>
      </c>
      <c r="D177" s="2">
        <f t="shared" si="15"/>
        <v>4.8415200000000009</v>
      </c>
      <c r="E177" s="2">
        <f t="shared" si="16"/>
        <v>4.8700899999999994</v>
      </c>
      <c r="F177" s="2">
        <f t="shared" si="17"/>
        <v>4.9816199999999995</v>
      </c>
      <c r="G177" s="2">
        <f t="shared" si="12"/>
        <v>5.0021520000000006</v>
      </c>
      <c r="H177" s="2"/>
      <c r="I177" s="2">
        <f t="array" ref="I177">SUMPRODUCT(B161:B180, (ROW(B161:B180)-ROW(B161)+1)) / (20*21/2)</f>
        <v>4.8759876190476188</v>
      </c>
      <c r="J177" s="2">
        <f t="shared" si="18"/>
        <v>4.9395694701506851</v>
      </c>
      <c r="K177" s="2">
        <f t="shared" si="13"/>
        <v>5.0075630511643885</v>
      </c>
    </row>
    <row r="178" spans="1:11" ht="13.5" x14ac:dyDescent="0.25">
      <c r="A178" s="3">
        <f>TITRES_STAT!B181</f>
        <v>42262</v>
      </c>
      <c r="B178" s="6">
        <f>TITRES_STAT!D181</f>
        <v>4.8639999999999999</v>
      </c>
      <c r="C178" s="2">
        <f t="shared" si="14"/>
        <v>-4.6999999999997044E-3</v>
      </c>
      <c r="D178" s="2">
        <f t="shared" si="15"/>
        <v>4.8302800000000001</v>
      </c>
      <c r="E178" s="2">
        <f t="shared" si="16"/>
        <v>4.864469999999999</v>
      </c>
      <c r="F178" s="2">
        <f t="shared" si="17"/>
        <v>4.9659199999999997</v>
      </c>
      <c r="G178" s="2">
        <f t="shared" ref="G178:G241" si="19">AVERAGE(B129:B178)</f>
        <v>4.9944660000000001</v>
      </c>
      <c r="H178" s="2"/>
      <c r="I178" s="2">
        <f t="array" ref="I178">SUMPRODUCT(B162:B181, (ROW(B162:B181)-ROW(B162)+1)) / (20*21/2)</f>
        <v>4.8637161904761905</v>
      </c>
      <c r="J178" s="2">
        <f t="shared" si="18"/>
        <v>4.9323723777553816</v>
      </c>
      <c r="K178" s="2">
        <f t="shared" si="13"/>
        <v>5.0019331275893144</v>
      </c>
    </row>
    <row r="179" spans="1:11" ht="13.5" x14ac:dyDescent="0.25">
      <c r="A179" s="3">
        <f>TITRES_STAT!B182</f>
        <v>42263</v>
      </c>
      <c r="B179" s="6">
        <f>TITRES_STAT!D182</f>
        <v>4.7984</v>
      </c>
      <c r="C179" s="2">
        <f t="shared" si="14"/>
        <v>-6.5599999999999881E-2</v>
      </c>
      <c r="D179" s="2">
        <f t="shared" si="15"/>
        <v>4.8143399999999996</v>
      </c>
      <c r="E179" s="2">
        <f t="shared" si="16"/>
        <v>4.8569699999999996</v>
      </c>
      <c r="F179" s="2">
        <f t="shared" si="17"/>
        <v>4.9492849999999997</v>
      </c>
      <c r="G179" s="2">
        <f t="shared" si="19"/>
        <v>4.9862180000000009</v>
      </c>
      <c r="H179" s="2"/>
      <c r="I179" s="2">
        <f t="array" ref="I179">SUMPRODUCT(B163:B182, (ROW(B163:B182)-ROW(B163)+1)) / (20*21/2)</f>
        <v>4.8530066666666665</v>
      </c>
      <c r="J179" s="2">
        <f t="shared" si="18"/>
        <v>4.9196131036834405</v>
      </c>
      <c r="K179" s="2">
        <f t="shared" ref="K179:K242" si="20">$K$4*B179+(1-$K$4)*K178</f>
        <v>4.9939514363113027</v>
      </c>
    </row>
    <row r="180" spans="1:11" ht="13.5" x14ac:dyDescent="0.25">
      <c r="A180" s="3">
        <f>TITRES_STAT!B183</f>
        <v>42264</v>
      </c>
      <c r="B180" s="6">
        <f>TITRES_STAT!D183</f>
        <v>4.8078000000000003</v>
      </c>
      <c r="C180" s="2">
        <f t="shared" si="14"/>
        <v>9.400000000000297E-3</v>
      </c>
      <c r="D180" s="2">
        <f t="shared" si="15"/>
        <v>4.8152799999999996</v>
      </c>
      <c r="E180" s="2">
        <f t="shared" si="16"/>
        <v>4.8415100000000004</v>
      </c>
      <c r="F180" s="2">
        <f t="shared" si="17"/>
        <v>4.9319500000000005</v>
      </c>
      <c r="G180" s="2">
        <f t="shared" si="19"/>
        <v>4.9775020000000003</v>
      </c>
      <c r="H180" s="2"/>
      <c r="I180" s="2">
        <f t="array" ref="I180">SUMPRODUCT(B164:B183, (ROW(B164:B183)-ROW(B164)+1)) / (20*21/2)</f>
        <v>4.8416752380952381</v>
      </c>
      <c r="J180" s="2">
        <f t="shared" si="18"/>
        <v>4.9089642366659696</v>
      </c>
      <c r="K180" s="2">
        <f t="shared" si="20"/>
        <v>4.9866513799853696</v>
      </c>
    </row>
    <row r="181" spans="1:11" ht="13.5" x14ac:dyDescent="0.25">
      <c r="A181" s="3">
        <f>TITRES_STAT!B184</f>
        <v>42265</v>
      </c>
      <c r="B181" s="6">
        <f>TITRES_STAT!D184</f>
        <v>4.8030999999999997</v>
      </c>
      <c r="C181" s="2">
        <f t="shared" si="14"/>
        <v>-4.7000000000005926E-3</v>
      </c>
      <c r="D181" s="2">
        <f t="shared" si="15"/>
        <v>4.8284000000000002</v>
      </c>
      <c r="E181" s="2">
        <f t="shared" si="16"/>
        <v>4.8401100000000001</v>
      </c>
      <c r="F181" s="2">
        <f t="shared" si="17"/>
        <v>4.9155500000000005</v>
      </c>
      <c r="G181" s="2">
        <f t="shared" si="19"/>
        <v>4.9704740000000012</v>
      </c>
      <c r="H181" s="2"/>
      <c r="I181" s="2">
        <f t="array" ref="I181">SUMPRODUCT(B165:B184, (ROW(B165:B184)-ROW(B165)+1)) / (20*21/2)</f>
        <v>4.8316823809523806</v>
      </c>
      <c r="J181" s="2">
        <f t="shared" si="18"/>
        <v>4.8988819284120684</v>
      </c>
      <c r="K181" s="2">
        <f t="shared" si="20"/>
        <v>4.9794532866526104</v>
      </c>
    </row>
    <row r="182" spans="1:11" ht="13.5" x14ac:dyDescent="0.25">
      <c r="A182" s="3">
        <f>TITRES_STAT!B185</f>
        <v>42268</v>
      </c>
      <c r="B182" s="6">
        <f>TITRES_STAT!D185</f>
        <v>4.8030999999999997</v>
      </c>
      <c r="C182" s="2">
        <f t="shared" si="14"/>
        <v>0</v>
      </c>
      <c r="D182" s="2">
        <f t="shared" si="15"/>
        <v>4.8152799999999996</v>
      </c>
      <c r="E182" s="2">
        <f t="shared" si="16"/>
        <v>4.8284000000000002</v>
      </c>
      <c r="F182" s="2">
        <f t="shared" si="17"/>
        <v>4.8986800000000006</v>
      </c>
      <c r="G182" s="2">
        <f t="shared" si="19"/>
        <v>4.9662560000000004</v>
      </c>
      <c r="H182" s="2"/>
      <c r="I182" s="2">
        <f t="array" ref="I182">SUMPRODUCT(B166:B185, (ROW(B166:B185)-ROW(B166)+1)) / (20*21/2)</f>
        <v>4.8230280952380946</v>
      </c>
      <c r="J182" s="2">
        <f t="shared" si="18"/>
        <v>4.8897598399918714</v>
      </c>
      <c r="K182" s="2">
        <f t="shared" si="20"/>
        <v>4.9725374714897637</v>
      </c>
    </row>
    <row r="183" spans="1:11" ht="13.5" x14ac:dyDescent="0.25">
      <c r="A183" s="3">
        <f>TITRES_STAT!B186</f>
        <v>42269</v>
      </c>
      <c r="B183" s="6">
        <f>TITRES_STAT!D186</f>
        <v>4.7797000000000001</v>
      </c>
      <c r="C183" s="2">
        <f t="shared" si="14"/>
        <v>-2.3399999999999643E-2</v>
      </c>
      <c r="D183" s="2">
        <f t="shared" si="15"/>
        <v>4.7984200000000001</v>
      </c>
      <c r="E183" s="2">
        <f t="shared" si="16"/>
        <v>4.8143500000000001</v>
      </c>
      <c r="F183" s="2">
        <f t="shared" si="17"/>
        <v>4.8846250000000015</v>
      </c>
      <c r="G183" s="2">
        <f t="shared" si="19"/>
        <v>4.96157</v>
      </c>
      <c r="H183" s="2"/>
      <c r="I183" s="2">
        <f t="array" ref="I183">SUMPRODUCT(B167:B186, (ROW(B167:B186)-ROW(B167)+1)) / (20*21/2)</f>
        <v>4.8150419047619053</v>
      </c>
      <c r="J183" s="2">
        <f t="shared" si="18"/>
        <v>4.8792779504688362</v>
      </c>
      <c r="K183" s="2">
        <f t="shared" si="20"/>
        <v>4.9649752177058515</v>
      </c>
    </row>
    <row r="184" spans="1:11" ht="13.5" x14ac:dyDescent="0.25">
      <c r="A184" s="3">
        <f>TITRES_STAT!B187</f>
        <v>42270</v>
      </c>
      <c r="B184" s="6">
        <f>TITRES_STAT!D187</f>
        <v>4.7797000000000001</v>
      </c>
      <c r="C184" s="2">
        <f t="shared" si="14"/>
        <v>0</v>
      </c>
      <c r="D184" s="2">
        <f t="shared" si="15"/>
        <v>4.7946799999999996</v>
      </c>
      <c r="E184" s="2">
        <f t="shared" si="16"/>
        <v>4.8045099999999996</v>
      </c>
      <c r="F184" s="2">
        <f t="shared" si="17"/>
        <v>4.8705700000000007</v>
      </c>
      <c r="G184" s="2">
        <f t="shared" si="19"/>
        <v>4.9585720000000002</v>
      </c>
      <c r="H184" s="2"/>
      <c r="I184" s="2">
        <f t="array" ref="I184">SUMPRODUCT(B168:B187, (ROW(B168:B187)-ROW(B168)+1)) / (20*21/2)</f>
        <v>4.8085742857142861</v>
      </c>
      <c r="J184" s="2">
        <f t="shared" si="18"/>
        <v>4.8697943361384706</v>
      </c>
      <c r="K184" s="2">
        <f t="shared" si="20"/>
        <v>4.9577095228938575</v>
      </c>
    </row>
    <row r="185" spans="1:11" ht="13.5" x14ac:dyDescent="0.25">
      <c r="A185" s="3">
        <f>TITRES_STAT!B188</f>
        <v>42275</v>
      </c>
      <c r="B185" s="6">
        <f>TITRES_STAT!D188</f>
        <v>4.7797000000000001</v>
      </c>
      <c r="C185" s="2">
        <f t="shared" si="14"/>
        <v>0</v>
      </c>
      <c r="D185" s="2">
        <f t="shared" si="15"/>
        <v>4.7890599999999992</v>
      </c>
      <c r="E185" s="2">
        <f t="shared" si="16"/>
        <v>4.8021699999999994</v>
      </c>
      <c r="F185" s="2">
        <f t="shared" si="17"/>
        <v>4.8588550000000001</v>
      </c>
      <c r="G185" s="2">
        <f t="shared" si="19"/>
        <v>4.9559479999999994</v>
      </c>
      <c r="H185" s="2"/>
      <c r="I185" s="2">
        <f t="array" ref="I185">SUMPRODUCT(B169:B188, (ROW(B169:B188)-ROW(B169)+1)) / (20*21/2)</f>
        <v>4.7985309523809523</v>
      </c>
      <c r="J185" s="2">
        <f t="shared" si="18"/>
        <v>4.8612139231729019</v>
      </c>
      <c r="K185" s="2">
        <f t="shared" si="20"/>
        <v>4.950728757290177</v>
      </c>
    </row>
    <row r="186" spans="1:11" ht="13.5" x14ac:dyDescent="0.25">
      <c r="A186" s="3">
        <f>TITRES_STAT!B189</f>
        <v>42276</v>
      </c>
      <c r="B186" s="6">
        <f>TITRES_STAT!D189</f>
        <v>4.7750000000000004</v>
      </c>
      <c r="C186" s="2">
        <f t="shared" si="14"/>
        <v>-4.6999999999997044E-3</v>
      </c>
      <c r="D186" s="2">
        <f t="shared" si="15"/>
        <v>4.7834400000000006</v>
      </c>
      <c r="E186" s="2">
        <f t="shared" si="16"/>
        <v>4.8059199999999995</v>
      </c>
      <c r="F186" s="2">
        <f t="shared" si="17"/>
        <v>4.8476100000000013</v>
      </c>
      <c r="G186" s="2">
        <f t="shared" si="19"/>
        <v>4.9539799999999996</v>
      </c>
      <c r="H186" s="2"/>
      <c r="I186" s="2">
        <f t="array" ref="I186">SUMPRODUCT(B170:B189, (ROW(B170:B189)-ROW(B170)+1)) / (20*21/2)</f>
        <v>4.7853833333333329</v>
      </c>
      <c r="J186" s="2">
        <f t="shared" si="18"/>
        <v>4.8530030733469118</v>
      </c>
      <c r="K186" s="2">
        <f t="shared" si="20"/>
        <v>4.9438374334748767</v>
      </c>
    </row>
    <row r="187" spans="1:11" ht="13.5" x14ac:dyDescent="0.25">
      <c r="A187" s="3">
        <f>TITRES_STAT!B190</f>
        <v>42277</v>
      </c>
      <c r="B187" s="6">
        <f>TITRES_STAT!D190</f>
        <v>4.7797000000000001</v>
      </c>
      <c r="C187" s="2">
        <f t="shared" si="14"/>
        <v>4.6999999999997044E-3</v>
      </c>
      <c r="D187" s="2">
        <f t="shared" si="15"/>
        <v>4.7787600000000001</v>
      </c>
      <c r="E187" s="2">
        <f t="shared" si="16"/>
        <v>4.797019999999999</v>
      </c>
      <c r="F187" s="2">
        <f t="shared" si="17"/>
        <v>4.8335550000000014</v>
      </c>
      <c r="G187" s="2">
        <f t="shared" si="19"/>
        <v>4.9530440000000002</v>
      </c>
      <c r="H187" s="2"/>
      <c r="I187" s="2">
        <f t="array" ref="I187">SUMPRODUCT(B171:B190, (ROW(B171:B190)-ROW(B171)+1)) / (20*21/2)</f>
        <v>4.7775952380952385</v>
      </c>
      <c r="J187" s="2">
        <f t="shared" si="18"/>
        <v>4.8460218282662533</v>
      </c>
      <c r="K187" s="2">
        <f t="shared" si="20"/>
        <v>4.9374006713778229</v>
      </c>
    </row>
    <row r="188" spans="1:11" ht="13.5" x14ac:dyDescent="0.25">
      <c r="A188" s="3">
        <f>TITRES_STAT!B191</f>
        <v>42278</v>
      </c>
      <c r="B188" s="6">
        <f>TITRES_STAT!D191</f>
        <v>4.7281000000000004</v>
      </c>
      <c r="C188" s="2">
        <f t="shared" si="14"/>
        <v>-5.1599999999999646E-2</v>
      </c>
      <c r="D188" s="2">
        <f t="shared" si="15"/>
        <v>4.76844</v>
      </c>
      <c r="E188" s="2">
        <f t="shared" si="16"/>
        <v>4.7834299999999992</v>
      </c>
      <c r="F188" s="2">
        <f t="shared" si="17"/>
        <v>4.8239500000000008</v>
      </c>
      <c r="G188" s="2">
        <f t="shared" si="19"/>
        <v>4.9499519999999997</v>
      </c>
      <c r="H188" s="2"/>
      <c r="I188" s="2">
        <f t="array" ref="I188">SUMPRODUCT(B172:B191, (ROW(B172:B191)-ROW(B172)+1)) / (20*21/2)</f>
        <v>4.7575099999999999</v>
      </c>
      <c r="J188" s="2">
        <f t="shared" si="18"/>
        <v>4.8347911779551822</v>
      </c>
      <c r="K188" s="2">
        <f t="shared" si="20"/>
        <v>4.9291928019120261</v>
      </c>
    </row>
    <row r="189" spans="1:11" ht="13.5" x14ac:dyDescent="0.25">
      <c r="A189" s="3">
        <f>TITRES_STAT!B192</f>
        <v>42279</v>
      </c>
      <c r="B189" s="6">
        <f>TITRES_STAT!D192</f>
        <v>4.6859000000000002</v>
      </c>
      <c r="C189" s="2">
        <f t="shared" si="14"/>
        <v>-4.2200000000000237E-2</v>
      </c>
      <c r="D189" s="2">
        <f t="shared" si="15"/>
        <v>4.7496799999999997</v>
      </c>
      <c r="E189" s="2">
        <f t="shared" si="16"/>
        <v>4.7721799999999988</v>
      </c>
      <c r="F189" s="2">
        <f t="shared" si="17"/>
        <v>4.8145750000000014</v>
      </c>
      <c r="G189" s="2">
        <f t="shared" si="19"/>
        <v>4.9483579999999998</v>
      </c>
      <c r="H189" s="2"/>
      <c r="I189" s="2">
        <f t="array" ref="I189">SUMPRODUCT(B173:B192, (ROW(B173:B192)-ROW(B173)+1)) / (20*21/2)</f>
        <v>4.7389433333333333</v>
      </c>
      <c r="J189" s="2">
        <f t="shared" si="18"/>
        <v>4.8206110657689747</v>
      </c>
      <c r="K189" s="2">
        <f t="shared" si="20"/>
        <v>4.9196519077193974</v>
      </c>
    </row>
    <row r="190" spans="1:11" ht="13.5" x14ac:dyDescent="0.25">
      <c r="A190" s="3">
        <f>TITRES_STAT!B193</f>
        <v>42282</v>
      </c>
      <c r="B190" s="6">
        <f>TITRES_STAT!D193</f>
        <v>4.7328000000000001</v>
      </c>
      <c r="C190" s="2">
        <f t="shared" si="14"/>
        <v>4.6899999999999942E-2</v>
      </c>
      <c r="D190" s="2">
        <f t="shared" si="15"/>
        <v>4.7403000000000004</v>
      </c>
      <c r="E190" s="2">
        <f t="shared" si="16"/>
        <v>4.7646799999999985</v>
      </c>
      <c r="F190" s="2">
        <f t="shared" si="17"/>
        <v>4.8030950000000008</v>
      </c>
      <c r="G190" s="2">
        <f t="shared" si="19"/>
        <v>4.9474199999999993</v>
      </c>
      <c r="H190" s="2"/>
      <c r="I190" s="2">
        <f t="array" ref="I190">SUMPRODUCT(B174:B193, (ROW(B174:B193)-ROW(B174)+1)) / (20*21/2)</f>
        <v>4.7259352380952384</v>
      </c>
      <c r="J190" s="2">
        <f t="shared" si="18"/>
        <v>4.8122481071243106</v>
      </c>
      <c r="K190" s="2">
        <f t="shared" si="20"/>
        <v>4.9123243819264797</v>
      </c>
    </row>
    <row r="191" spans="1:11" ht="13.5" x14ac:dyDescent="0.25">
      <c r="A191" s="3">
        <f>TITRES_STAT!B194</f>
        <v>42283</v>
      </c>
      <c r="B191" s="6">
        <f>TITRES_STAT!D194</f>
        <v>4.5922000000000001</v>
      </c>
      <c r="C191" s="2">
        <f t="shared" si="14"/>
        <v>-0.14060000000000006</v>
      </c>
      <c r="D191" s="2">
        <f t="shared" si="15"/>
        <v>4.7037400000000007</v>
      </c>
      <c r="E191" s="2">
        <f t="shared" si="16"/>
        <v>4.7435899999999993</v>
      </c>
      <c r="F191" s="2">
        <f t="shared" si="17"/>
        <v>4.7918500000000011</v>
      </c>
      <c r="G191" s="2">
        <f t="shared" si="19"/>
        <v>4.9403899999999989</v>
      </c>
      <c r="H191" s="2"/>
      <c r="I191" s="2">
        <f t="array" ref="I191">SUMPRODUCT(B175:B194, (ROW(B175:B194)-ROW(B175)+1)) / (20*21/2)</f>
        <v>4.7093514285714289</v>
      </c>
      <c r="J191" s="2">
        <f t="shared" si="18"/>
        <v>4.7912911445410433</v>
      </c>
      <c r="K191" s="2">
        <f t="shared" si="20"/>
        <v>4.8997704845960293</v>
      </c>
    </row>
    <row r="192" spans="1:11" ht="13.5" x14ac:dyDescent="0.25">
      <c r="A192" s="3">
        <f>TITRES_STAT!B195</f>
        <v>42284</v>
      </c>
      <c r="B192" s="6">
        <f>TITRES_STAT!D195</f>
        <v>4.5968999999999998</v>
      </c>
      <c r="C192" s="2">
        <f t="shared" si="14"/>
        <v>4.6999999999997044E-3</v>
      </c>
      <c r="D192" s="2">
        <f t="shared" si="15"/>
        <v>4.6671800000000001</v>
      </c>
      <c r="E192" s="2">
        <f t="shared" si="16"/>
        <v>4.7229699999999992</v>
      </c>
      <c r="F192" s="2">
        <f t="shared" si="17"/>
        <v>4.7756850000000011</v>
      </c>
      <c r="G192" s="2">
        <f t="shared" si="19"/>
        <v>4.9339239999999993</v>
      </c>
      <c r="H192" s="2"/>
      <c r="I192" s="2">
        <f t="array" ref="I192">SUMPRODUCT(B176:B195, (ROW(B176:B195)-ROW(B176)+1)) / (20*21/2)</f>
        <v>4.6843323809523802</v>
      </c>
      <c r="J192" s="2">
        <f t="shared" si="18"/>
        <v>4.7727777022038014</v>
      </c>
      <c r="K192" s="2">
        <f t="shared" si="20"/>
        <v>4.8878932106903035</v>
      </c>
    </row>
    <row r="193" spans="1:11" ht="13.5" x14ac:dyDescent="0.25">
      <c r="A193" s="3">
        <f>TITRES_STAT!B196</f>
        <v>42285</v>
      </c>
      <c r="B193" s="6">
        <f>TITRES_STAT!D196</f>
        <v>4.6391</v>
      </c>
      <c r="C193" s="2">
        <f t="shared" si="14"/>
        <v>4.2200000000000237E-2</v>
      </c>
      <c r="D193" s="2">
        <f t="shared" si="15"/>
        <v>4.6493799999999998</v>
      </c>
      <c r="E193" s="2">
        <f t="shared" si="16"/>
        <v>4.7089099999999995</v>
      </c>
      <c r="F193" s="2">
        <f t="shared" si="17"/>
        <v>4.7616300000000003</v>
      </c>
      <c r="G193" s="2">
        <f t="shared" si="19"/>
        <v>4.9274579999999997</v>
      </c>
      <c r="H193" s="2"/>
      <c r="I193" s="2">
        <f t="array" ref="I193">SUMPRODUCT(B177:B196, (ROW(B177:B196)-ROW(B177)+1)) / (20*21/2)</f>
        <v>4.6809166666666657</v>
      </c>
      <c r="J193" s="2">
        <f t="shared" si="18"/>
        <v>4.7600464924701065</v>
      </c>
      <c r="K193" s="2">
        <f t="shared" si="20"/>
        <v>4.8781366141926439</v>
      </c>
    </row>
    <row r="194" spans="1:11" ht="13.5" x14ac:dyDescent="0.25">
      <c r="A194" s="3">
        <f>TITRES_STAT!B197</f>
        <v>42286</v>
      </c>
      <c r="B194" s="6">
        <f>TITRES_STAT!D197</f>
        <v>4.5875000000000004</v>
      </c>
      <c r="C194" s="2">
        <f t="shared" si="14"/>
        <v>-5.1599999999999646E-2</v>
      </c>
      <c r="D194" s="2">
        <f t="shared" si="15"/>
        <v>4.6296999999999997</v>
      </c>
      <c r="E194" s="2">
        <f t="shared" si="16"/>
        <v>4.6896899999999997</v>
      </c>
      <c r="F194" s="2">
        <f t="shared" si="17"/>
        <v>4.7471000000000005</v>
      </c>
      <c r="G194" s="2">
        <f t="shared" si="19"/>
        <v>4.920895999999999</v>
      </c>
      <c r="H194" s="2"/>
      <c r="I194" s="2">
        <f t="array" ref="I194">SUMPRODUCT(B178:B197, (ROW(B178:B197)-ROW(B178)+1)) / (20*21/2)</f>
        <v>4.6719019047619037</v>
      </c>
      <c r="J194" s="2">
        <f t="shared" si="18"/>
        <v>4.7436134931872393</v>
      </c>
      <c r="K194" s="2">
        <f t="shared" si="20"/>
        <v>4.8667390999105793</v>
      </c>
    </row>
    <row r="195" spans="1:11" ht="13.5" x14ac:dyDescent="0.25">
      <c r="A195" s="3">
        <f>TITRES_STAT!B198</f>
        <v>42289</v>
      </c>
      <c r="B195" s="6">
        <f>TITRES_STAT!D198</f>
        <v>4.4843999999999999</v>
      </c>
      <c r="C195" s="2">
        <f t="shared" si="14"/>
        <v>-0.10310000000000041</v>
      </c>
      <c r="D195" s="2">
        <f t="shared" si="15"/>
        <v>4.5800200000000002</v>
      </c>
      <c r="E195" s="2">
        <f t="shared" si="16"/>
        <v>4.6601599999999994</v>
      </c>
      <c r="F195" s="2">
        <f t="shared" si="17"/>
        <v>4.7311649999999998</v>
      </c>
      <c r="G195" s="2">
        <f t="shared" si="19"/>
        <v>4.9122719999999989</v>
      </c>
      <c r="H195" s="2"/>
      <c r="I195" s="2">
        <f t="array" ref="I195">SUMPRODUCT(B179:B198, (ROW(B179:B198)-ROW(B179)+1)) / (20*21/2)</f>
        <v>4.6590885714285708</v>
      </c>
      <c r="J195" s="2">
        <f t="shared" si="18"/>
        <v>4.7189264938360731</v>
      </c>
      <c r="K195" s="2">
        <f t="shared" si="20"/>
        <v>4.8517454097180073</v>
      </c>
    </row>
    <row r="196" spans="1:11" ht="13.5" x14ac:dyDescent="0.25">
      <c r="A196" s="3">
        <f>TITRES_STAT!B199</f>
        <v>42290</v>
      </c>
      <c r="B196" s="6">
        <f>TITRES_STAT!D199</f>
        <v>4.6952999999999996</v>
      </c>
      <c r="C196" s="2">
        <f t="shared" ref="C196:C259" si="21">B196-B195</f>
        <v>0.21089999999999964</v>
      </c>
      <c r="D196" s="2">
        <f t="shared" si="15"/>
        <v>4.6006400000000003</v>
      </c>
      <c r="E196" s="2">
        <f t="shared" si="16"/>
        <v>4.65219</v>
      </c>
      <c r="F196" s="2">
        <f t="shared" si="17"/>
        <v>4.7290550000000007</v>
      </c>
      <c r="G196" s="2">
        <f t="shared" si="19"/>
        <v>4.9082419999999995</v>
      </c>
      <c r="H196" s="2"/>
      <c r="I196" s="2">
        <f t="array" ref="I196">SUMPRODUCT(B180:B199, (ROW(B180:B199)-ROW(B180)+1)) / (20*21/2)</f>
        <v>4.6574333333333335</v>
      </c>
      <c r="J196" s="2">
        <f t="shared" si="18"/>
        <v>4.7166763515659706</v>
      </c>
      <c r="K196" s="2">
        <f t="shared" si="20"/>
        <v>4.8456102956114186</v>
      </c>
    </row>
    <row r="197" spans="1:11" ht="13.5" x14ac:dyDescent="0.25">
      <c r="A197" s="3">
        <f>TITRES_STAT!B200</f>
        <v>42293</v>
      </c>
      <c r="B197" s="6">
        <f>TITRES_STAT!D200</f>
        <v>4.6344000000000003</v>
      </c>
      <c r="C197" s="2">
        <f t="shared" si="21"/>
        <v>-6.0899999999999288E-2</v>
      </c>
      <c r="D197" s="2">
        <f t="shared" si="15"/>
        <v>4.6081400000000006</v>
      </c>
      <c r="E197" s="2">
        <f t="shared" si="16"/>
        <v>4.6376599999999994</v>
      </c>
      <c r="F197" s="2">
        <f t="shared" si="17"/>
        <v>4.7173400000000001</v>
      </c>
      <c r="G197" s="2">
        <f t="shared" si="19"/>
        <v>4.9015879999999994</v>
      </c>
      <c r="H197" s="2"/>
      <c r="I197" s="2">
        <f t="array" ref="I197">SUMPRODUCT(B181:B200, (ROW(B181:B200)-ROW(B181)+1)) / (20*21/2)</f>
        <v>4.6625614285714292</v>
      </c>
      <c r="J197" s="2">
        <f t="shared" si="18"/>
        <v>4.7088405085596872</v>
      </c>
      <c r="K197" s="2">
        <f t="shared" si="20"/>
        <v>4.8373275389207748</v>
      </c>
    </row>
    <row r="198" spans="1:11" ht="13.5" x14ac:dyDescent="0.25">
      <c r="A198" s="3">
        <f>TITRES_STAT!B201</f>
        <v>42296</v>
      </c>
      <c r="B198" s="6">
        <f>TITRES_STAT!D201</f>
        <v>4.5827999999999998</v>
      </c>
      <c r="C198" s="2">
        <f t="shared" si="21"/>
        <v>-5.1600000000000534E-2</v>
      </c>
      <c r="D198" s="2">
        <f t="shared" ref="D198:D261" si="22">AVERAGE(B194:B198)</f>
        <v>4.5968799999999996</v>
      </c>
      <c r="E198" s="2">
        <f t="shared" si="16"/>
        <v>4.6231299999999997</v>
      </c>
      <c r="F198" s="2">
        <f t="shared" si="17"/>
        <v>4.7032799999999995</v>
      </c>
      <c r="G198" s="2">
        <f t="shared" si="19"/>
        <v>4.8957759999999988</v>
      </c>
      <c r="H198" s="2"/>
      <c r="I198" s="2">
        <f t="array" ref="I198">SUMPRODUCT(B182:B201, (ROW(B182:B201)-ROW(B182)+1)) / (20*21/2)</f>
        <v>4.667957619047618</v>
      </c>
      <c r="J198" s="2">
        <f t="shared" si="18"/>
        <v>4.6968366506016217</v>
      </c>
      <c r="K198" s="2">
        <f t="shared" si="20"/>
        <v>4.8273460668062347</v>
      </c>
    </row>
    <row r="199" spans="1:11" ht="13.5" x14ac:dyDescent="0.25">
      <c r="A199" s="3">
        <f>TITRES_STAT!B202</f>
        <v>42297</v>
      </c>
      <c r="B199" s="6">
        <f>TITRES_STAT!D202</f>
        <v>4.6859000000000002</v>
      </c>
      <c r="C199" s="2">
        <f t="shared" si="21"/>
        <v>0.10310000000000041</v>
      </c>
      <c r="D199" s="2">
        <f t="shared" si="22"/>
        <v>4.6165599999999998</v>
      </c>
      <c r="E199" s="2">
        <f t="shared" si="16"/>
        <v>4.6231299999999989</v>
      </c>
      <c r="F199" s="2">
        <f t="shared" si="17"/>
        <v>4.6976549999999992</v>
      </c>
      <c r="G199" s="2">
        <f t="shared" si="19"/>
        <v>4.8903399999999992</v>
      </c>
      <c r="H199" s="2"/>
      <c r="I199" s="2">
        <f t="array" ref="I199">SUMPRODUCT(B183:B202, (ROW(B183:B202)-ROW(B183)+1)) / (20*21/2)</f>
        <v>4.6762852380952378</v>
      </c>
      <c r="J199" s="2">
        <f t="shared" si="18"/>
        <v>4.6957950648300386</v>
      </c>
      <c r="K199" s="2">
        <f t="shared" si="20"/>
        <v>4.8217991622255978</v>
      </c>
    </row>
    <row r="200" spans="1:11" ht="13.5" x14ac:dyDescent="0.25">
      <c r="A200" s="3">
        <f>TITRES_STAT!B203</f>
        <v>42298</v>
      </c>
      <c r="B200" s="6">
        <f>TITRES_STAT!D203</f>
        <v>4.7515000000000001</v>
      </c>
      <c r="C200" s="2">
        <f t="shared" si="21"/>
        <v>6.5599999999999881E-2</v>
      </c>
      <c r="D200" s="2">
        <f t="shared" si="22"/>
        <v>4.6699799999999998</v>
      </c>
      <c r="E200" s="2">
        <f t="shared" si="16"/>
        <v>4.6250000000000009</v>
      </c>
      <c r="F200" s="2">
        <f t="shared" si="17"/>
        <v>4.6948399999999992</v>
      </c>
      <c r="G200" s="2">
        <f t="shared" si="19"/>
        <v>4.8847159999999983</v>
      </c>
      <c r="H200" s="2"/>
      <c r="I200" s="2">
        <f t="array" ref="I200">SUMPRODUCT(B184:B203, (ROW(B184:B203)-ROW(B184)+1)) / (20*21/2)</f>
        <v>4.6869528571428578</v>
      </c>
      <c r="J200" s="2">
        <f t="shared" si="18"/>
        <v>4.7011002967509867</v>
      </c>
      <c r="K200" s="2">
        <f t="shared" si="20"/>
        <v>4.8190423323343987</v>
      </c>
    </row>
    <row r="201" spans="1:11" ht="13.5" x14ac:dyDescent="0.25">
      <c r="A201" s="3">
        <f>TITRES_STAT!B204</f>
        <v>42299</v>
      </c>
      <c r="B201" s="6">
        <f>TITRES_STAT!D204</f>
        <v>4.7515000000000001</v>
      </c>
      <c r="C201" s="2">
        <f t="shared" si="21"/>
        <v>0</v>
      </c>
      <c r="D201" s="2">
        <f t="shared" si="22"/>
        <v>4.6812200000000006</v>
      </c>
      <c r="E201" s="2">
        <f t="shared" si="16"/>
        <v>4.64093</v>
      </c>
      <c r="F201" s="2">
        <f t="shared" si="17"/>
        <v>4.6922600000000001</v>
      </c>
      <c r="G201" s="2">
        <f t="shared" si="19"/>
        <v>4.8762799999999986</v>
      </c>
      <c r="H201" s="2">
        <f>AVERAGE(B2:B201)</f>
        <v>4.8457989999999986</v>
      </c>
      <c r="I201" s="2">
        <f t="array" ref="I201">SUMPRODUCT(B185:B204, (ROW(B185:B204)-ROW(B185)+1)) / (20*21/2)</f>
        <v>4.6952804761904767</v>
      </c>
      <c r="J201" s="2">
        <f t="shared" si="18"/>
        <v>4.7059002684889872</v>
      </c>
      <c r="K201" s="2">
        <f t="shared" si="20"/>
        <v>4.8163936134193248</v>
      </c>
    </row>
    <row r="202" spans="1:11" ht="13.5" x14ac:dyDescent="0.25">
      <c r="A202" s="3">
        <f>TITRES_STAT!B205</f>
        <v>42300</v>
      </c>
      <c r="B202" s="6">
        <f>TITRES_STAT!D205</f>
        <v>4.7797000000000001</v>
      </c>
      <c r="C202" s="2">
        <f t="shared" si="21"/>
        <v>2.8200000000000003E-2</v>
      </c>
      <c r="D202" s="2">
        <f t="shared" si="22"/>
        <v>4.71028</v>
      </c>
      <c r="E202" s="2">
        <f t="shared" si="16"/>
        <v>4.6592099999999999</v>
      </c>
      <c r="F202" s="2">
        <f t="shared" si="17"/>
        <v>4.6910900000000009</v>
      </c>
      <c r="G202" s="2">
        <f t="shared" si="19"/>
        <v>4.8684079999999987</v>
      </c>
      <c r="H202" s="2">
        <f t="shared" ref="H202:H265" si="23">AVERAGE(B3:B202)</f>
        <v>4.8489534999999986</v>
      </c>
      <c r="I202" s="2">
        <f t="array" ref="I202">SUMPRODUCT(B186:B205, (ROW(B186:B205)-ROW(B186)+1)) / (20*21/2)</f>
        <v>4.7027128571428563</v>
      </c>
      <c r="J202" s="2">
        <f t="shared" si="18"/>
        <v>4.7129288143471788</v>
      </c>
      <c r="K202" s="2">
        <f t="shared" si="20"/>
        <v>4.8149546481871948</v>
      </c>
    </row>
    <row r="203" spans="1:11" ht="13.5" x14ac:dyDescent="0.25">
      <c r="A203" s="3">
        <f>TITRES_STAT!B206</f>
        <v>42303</v>
      </c>
      <c r="B203" s="6">
        <f>TITRES_STAT!D206</f>
        <v>4.8030999999999997</v>
      </c>
      <c r="C203" s="2">
        <f t="shared" si="21"/>
        <v>2.3399999999999643E-2</v>
      </c>
      <c r="D203" s="2">
        <f t="shared" si="22"/>
        <v>4.7543400000000009</v>
      </c>
      <c r="E203" s="2">
        <f t="shared" si="16"/>
        <v>4.6756099999999998</v>
      </c>
      <c r="F203" s="2">
        <f t="shared" si="17"/>
        <v>4.6922599999999992</v>
      </c>
      <c r="G203" s="2">
        <f t="shared" si="19"/>
        <v>4.8595980000000001</v>
      </c>
      <c r="H203" s="2">
        <f t="shared" si="23"/>
        <v>4.8522249999999989</v>
      </c>
      <c r="I203" s="2">
        <f t="array" ref="I203">SUMPRODUCT(B187:B206, (ROW(B187:B206)-ROW(B187)+1)) / (20*21/2)</f>
        <v>4.7021519047619043</v>
      </c>
      <c r="J203" s="2">
        <f t="shared" si="18"/>
        <v>4.7215165463141142</v>
      </c>
      <c r="K203" s="2">
        <f t="shared" si="20"/>
        <v>4.8144897600229912</v>
      </c>
    </row>
    <row r="204" spans="1:11" ht="13.5" x14ac:dyDescent="0.25">
      <c r="A204" s="3">
        <f>TITRES_STAT!B207</f>
        <v>42304</v>
      </c>
      <c r="B204" s="6">
        <f>TITRES_STAT!D207</f>
        <v>4.7797000000000001</v>
      </c>
      <c r="C204" s="2">
        <f t="shared" si="21"/>
        <v>-2.3399999999999643E-2</v>
      </c>
      <c r="D204" s="2">
        <f t="shared" si="22"/>
        <v>4.7730999999999995</v>
      </c>
      <c r="E204" s="2">
        <f t="shared" ref="E204:E267" si="24">AVERAGE(B195:B204)</f>
        <v>4.6948299999999996</v>
      </c>
      <c r="F204" s="2">
        <f t="shared" si="17"/>
        <v>4.6922600000000001</v>
      </c>
      <c r="G204" s="2">
        <f t="shared" si="19"/>
        <v>4.8511639999999998</v>
      </c>
      <c r="H204" s="2">
        <f t="shared" si="23"/>
        <v>4.8559949999999992</v>
      </c>
      <c r="I204" s="2">
        <f t="array" ref="I204">SUMPRODUCT(B188:B207, (ROW(B188:B207)-ROW(B188)+1)) / (20*21/2)</f>
        <v>4.7096057142857148</v>
      </c>
      <c r="J204" s="2">
        <f t="shared" si="18"/>
        <v>4.7270578276175321</v>
      </c>
      <c r="K204" s="2">
        <f t="shared" si="20"/>
        <v>4.8131254557083647</v>
      </c>
    </row>
    <row r="205" spans="1:11" ht="13.5" x14ac:dyDescent="0.25">
      <c r="A205" s="3">
        <f>TITRES_STAT!B208</f>
        <v>42305</v>
      </c>
      <c r="B205" s="6">
        <f>TITRES_STAT!D208</f>
        <v>4.7702999999999998</v>
      </c>
      <c r="C205" s="2">
        <f t="shared" si="21"/>
        <v>-9.400000000000297E-3</v>
      </c>
      <c r="D205" s="2">
        <f t="shared" si="22"/>
        <v>4.7768599999999992</v>
      </c>
      <c r="E205" s="2">
        <f t="shared" si="24"/>
        <v>4.7234199999999991</v>
      </c>
      <c r="F205" s="2">
        <f t="shared" si="17"/>
        <v>4.6917899999999992</v>
      </c>
      <c r="G205" s="2">
        <f t="shared" si="19"/>
        <v>4.842541999999999</v>
      </c>
      <c r="H205" s="2">
        <f t="shared" si="23"/>
        <v>4.8591604999999998</v>
      </c>
      <c r="I205" s="2">
        <f t="array" ref="I205">SUMPRODUCT(B189:B208, (ROW(B189:B208)-ROW(B189)+1)) / (20*21/2)</f>
        <v>4.7140028571428569</v>
      </c>
      <c r="J205" s="2">
        <f t="shared" si="18"/>
        <v>4.7311761297491959</v>
      </c>
      <c r="K205" s="2">
        <f t="shared" si="20"/>
        <v>4.8114460260727423</v>
      </c>
    </row>
    <row r="206" spans="1:11" ht="13.5" x14ac:dyDescent="0.25">
      <c r="A206" s="3">
        <f>TITRES_STAT!B209</f>
        <v>42306</v>
      </c>
      <c r="B206" s="6">
        <f>TITRES_STAT!D209</f>
        <v>4.6859000000000002</v>
      </c>
      <c r="C206" s="2">
        <f t="shared" si="21"/>
        <v>-8.4399999999999586E-2</v>
      </c>
      <c r="D206" s="2">
        <f t="shared" si="22"/>
        <v>4.7637400000000003</v>
      </c>
      <c r="E206" s="2">
        <f t="shared" si="24"/>
        <v>4.72248</v>
      </c>
      <c r="F206" s="2">
        <f t="shared" si="17"/>
        <v>4.6873350000000009</v>
      </c>
      <c r="G206" s="2">
        <f t="shared" si="19"/>
        <v>4.8338259999999993</v>
      </c>
      <c r="H206" s="2">
        <f t="shared" si="23"/>
        <v>4.8622499999999995</v>
      </c>
      <c r="I206" s="2">
        <f t="array" ref="I206">SUMPRODUCT(B190:B209, (ROW(B190:B209)-ROW(B190)+1)) / (20*21/2)</f>
        <v>4.7183776190476197</v>
      </c>
      <c r="J206" s="2">
        <f t="shared" si="18"/>
        <v>4.7268641173921297</v>
      </c>
      <c r="K206" s="2">
        <f t="shared" si="20"/>
        <v>4.8065226525012621</v>
      </c>
    </row>
    <row r="207" spans="1:11" ht="13.5" x14ac:dyDescent="0.25">
      <c r="A207" s="3">
        <f>TITRES_STAT!B210</f>
        <v>42307</v>
      </c>
      <c r="B207" s="6">
        <f>TITRES_STAT!D210</f>
        <v>4.7656000000000001</v>
      </c>
      <c r="C207" s="2">
        <f t="shared" si="21"/>
        <v>7.9699999999999882E-2</v>
      </c>
      <c r="D207" s="2">
        <f t="shared" si="22"/>
        <v>4.7609199999999996</v>
      </c>
      <c r="E207" s="2">
        <f t="shared" si="24"/>
        <v>4.7355999999999998</v>
      </c>
      <c r="F207" s="2">
        <f t="shared" si="17"/>
        <v>4.686630000000001</v>
      </c>
      <c r="G207" s="2">
        <f t="shared" si="19"/>
        <v>4.8267039999999994</v>
      </c>
      <c r="H207" s="2">
        <f t="shared" si="23"/>
        <v>4.8663339999999993</v>
      </c>
      <c r="I207" s="2">
        <f t="array" ref="I207">SUMPRODUCT(B191:B210, (ROW(B191:B210)-ROW(B191)+1)) / (20*21/2)</f>
        <v>4.7180623809523805</v>
      </c>
      <c r="J207" s="2">
        <f t="shared" si="18"/>
        <v>4.7305532490690698</v>
      </c>
      <c r="K207" s="2">
        <f t="shared" si="20"/>
        <v>4.8049178425992514</v>
      </c>
    </row>
    <row r="208" spans="1:11" ht="13.5" x14ac:dyDescent="0.25">
      <c r="A208" s="3">
        <f>TITRES_STAT!B211</f>
        <v>42310</v>
      </c>
      <c r="B208" s="6">
        <f>TITRES_STAT!D211</f>
        <v>4.7328000000000001</v>
      </c>
      <c r="C208" s="2">
        <f t="shared" si="21"/>
        <v>-3.279999999999994E-2</v>
      </c>
      <c r="D208" s="2">
        <f t="shared" si="22"/>
        <v>4.7468599999999999</v>
      </c>
      <c r="E208" s="2">
        <f t="shared" si="24"/>
        <v>4.7505999999999995</v>
      </c>
      <c r="F208" s="2">
        <f t="shared" si="17"/>
        <v>4.6868650000000009</v>
      </c>
      <c r="G208" s="2">
        <f t="shared" si="19"/>
        <v>4.8178000000000001</v>
      </c>
      <c r="H208" s="2">
        <f t="shared" si="23"/>
        <v>4.8702344999999987</v>
      </c>
      <c r="I208" s="2">
        <f t="array" ref="I208">SUMPRODUCT(B192:B211, (ROW(B192:B211)-ROW(B192)+1)) / (20*21/2)</f>
        <v>4.7175323809523801</v>
      </c>
      <c r="J208" s="2">
        <f t="shared" si="18"/>
        <v>4.730767225348206</v>
      </c>
      <c r="K208" s="2">
        <f t="shared" si="20"/>
        <v>4.8020896919090852</v>
      </c>
    </row>
    <row r="209" spans="1:11" ht="13.5" x14ac:dyDescent="0.25">
      <c r="A209" s="3">
        <f>TITRES_STAT!B212</f>
        <v>42311</v>
      </c>
      <c r="B209" s="6">
        <f>TITRES_STAT!D212</f>
        <v>4.7328000000000001</v>
      </c>
      <c r="C209" s="2">
        <f t="shared" si="21"/>
        <v>0</v>
      </c>
      <c r="D209" s="2">
        <f t="shared" si="22"/>
        <v>4.7374799999999997</v>
      </c>
      <c r="E209" s="2">
        <f t="shared" si="24"/>
        <v>4.7552899999999987</v>
      </c>
      <c r="F209" s="2">
        <f t="shared" si="17"/>
        <v>4.6892100000000001</v>
      </c>
      <c r="G209" s="2">
        <f t="shared" si="19"/>
        <v>4.8098339999999995</v>
      </c>
      <c r="H209" s="2">
        <f t="shared" si="23"/>
        <v>4.8746539999999996</v>
      </c>
      <c r="I209" s="2">
        <f t="array" ref="I209">SUMPRODUCT(B193:B212, (ROW(B193:B212)-ROW(B193)+1)) / (20*21/2)</f>
        <v>4.7080923809523805</v>
      </c>
      <c r="J209" s="2">
        <f t="shared" si="18"/>
        <v>4.7309608229340911</v>
      </c>
      <c r="K209" s="2">
        <f t="shared" si="20"/>
        <v>4.7993724490891214</v>
      </c>
    </row>
    <row r="210" spans="1:11" ht="13.5" x14ac:dyDescent="0.25">
      <c r="A210" s="3">
        <f>TITRES_STAT!B213</f>
        <v>42312</v>
      </c>
      <c r="B210" s="6">
        <f>TITRES_STAT!D213</f>
        <v>4.6859000000000002</v>
      </c>
      <c r="C210" s="2">
        <f t="shared" si="21"/>
        <v>-4.6899999999999942E-2</v>
      </c>
      <c r="D210" s="2">
        <f t="shared" si="22"/>
        <v>4.7206000000000001</v>
      </c>
      <c r="E210" s="2">
        <f t="shared" si="24"/>
        <v>4.7487299999999992</v>
      </c>
      <c r="F210" s="2">
        <f t="shared" si="17"/>
        <v>4.6868650000000009</v>
      </c>
      <c r="G210" s="2">
        <f t="shared" si="19"/>
        <v>4.8004620000000005</v>
      </c>
      <c r="H210" s="2">
        <f t="shared" si="23"/>
        <v>4.8782624999999991</v>
      </c>
      <c r="I210" s="2">
        <f t="array" ref="I210">SUMPRODUCT(B194:B213, (ROW(B194:B213)-ROW(B194)+1)) / (20*21/2)</f>
        <v>4.6861795238095239</v>
      </c>
      <c r="J210" s="2">
        <f t="shared" si="18"/>
        <v>4.7266693159879871</v>
      </c>
      <c r="K210" s="2">
        <f t="shared" si="20"/>
        <v>4.7949225491248422</v>
      </c>
    </row>
    <row r="211" spans="1:11" ht="13.5" x14ac:dyDescent="0.25">
      <c r="A211" s="3">
        <f>TITRES_STAT!B214</f>
        <v>42313</v>
      </c>
      <c r="B211" s="6">
        <f>TITRES_STAT!D214</f>
        <v>4.6813000000000002</v>
      </c>
      <c r="C211" s="2">
        <f t="shared" si="21"/>
        <v>-4.5999999999999375E-3</v>
      </c>
      <c r="D211" s="2">
        <f t="shared" si="22"/>
        <v>4.7196800000000003</v>
      </c>
      <c r="E211" s="2">
        <f t="shared" si="24"/>
        <v>4.7417099999999994</v>
      </c>
      <c r="F211" s="2">
        <f t="shared" si="17"/>
        <v>4.6913200000000002</v>
      </c>
      <c r="G211" s="2">
        <f t="shared" si="19"/>
        <v>4.7914660000000007</v>
      </c>
      <c r="H211" s="2">
        <f t="shared" si="23"/>
        <v>4.8806559999999992</v>
      </c>
      <c r="I211" s="2">
        <f t="array" ref="I211">SUMPRODUCT(B195:B214, (ROW(B195:B214)-ROW(B195)+1)) / (20*21/2)</f>
        <v>4.6753814285714288</v>
      </c>
      <c r="J211" s="2">
        <f t="shared" si="18"/>
        <v>4.7223484287510358</v>
      </c>
      <c r="K211" s="2">
        <f t="shared" si="20"/>
        <v>4.7904667628846527</v>
      </c>
    </row>
    <row r="212" spans="1:11" ht="13.5" x14ac:dyDescent="0.25">
      <c r="A212" s="3">
        <f>TITRES_STAT!B215</f>
        <v>42314</v>
      </c>
      <c r="B212" s="6">
        <f>TITRES_STAT!D215</f>
        <v>4.5922000000000001</v>
      </c>
      <c r="C212" s="2">
        <f t="shared" si="21"/>
        <v>-8.9100000000000179E-2</v>
      </c>
      <c r="D212" s="2">
        <f t="shared" si="22"/>
        <v>4.6849999999999996</v>
      </c>
      <c r="E212" s="2">
        <f t="shared" si="24"/>
        <v>4.7229599999999987</v>
      </c>
      <c r="F212" s="2">
        <f t="shared" ref="F212:F275" si="25">AVERAGE(B193:B212)</f>
        <v>4.6910850000000002</v>
      </c>
      <c r="G212" s="2">
        <f t="shared" si="19"/>
        <v>4.7805</v>
      </c>
      <c r="H212" s="2">
        <f t="shared" si="23"/>
        <v>4.8827194999999985</v>
      </c>
      <c r="I212" s="2">
        <f t="array" ref="I212">SUMPRODUCT(B196:B215, (ROW(B196:B215)-ROW(B196)+1)) / (20*21/2)</f>
        <v>4.6535104761904771</v>
      </c>
      <c r="J212" s="2">
        <f t="shared" si="18"/>
        <v>4.7099533402985561</v>
      </c>
      <c r="K212" s="2">
        <f t="shared" si="20"/>
        <v>4.7826915957127056</v>
      </c>
    </row>
    <row r="213" spans="1:11" ht="13.5" x14ac:dyDescent="0.25">
      <c r="A213" s="3">
        <f>TITRES_STAT!B216</f>
        <v>42317</v>
      </c>
      <c r="B213" s="6">
        <f>TITRES_STAT!D216</f>
        <v>4.4610000000000003</v>
      </c>
      <c r="C213" s="2">
        <f t="shared" si="21"/>
        <v>-0.13119999999999976</v>
      </c>
      <c r="D213" s="2">
        <f t="shared" si="22"/>
        <v>4.6306399999999996</v>
      </c>
      <c r="E213" s="2">
        <f t="shared" si="24"/>
        <v>4.6887500000000006</v>
      </c>
      <c r="F213" s="2">
        <f t="shared" si="25"/>
        <v>4.6821799999999998</v>
      </c>
      <c r="G213" s="2">
        <f t="shared" si="19"/>
        <v>4.7685040000000001</v>
      </c>
      <c r="H213" s="2">
        <f t="shared" si="23"/>
        <v>4.8845499999999991</v>
      </c>
      <c r="I213" s="2">
        <f t="array" ref="I213">SUMPRODUCT(B197:B216, (ROW(B197:B216)-ROW(B197)+1)) / (20*21/2)</f>
        <v>4.6193004761904772</v>
      </c>
      <c r="J213" s="2">
        <f t="shared" ref="J213:J276" si="26">$J$4*B213+J212*(1-$J$4)</f>
        <v>4.6862434983653607</v>
      </c>
      <c r="K213" s="2">
        <f t="shared" si="20"/>
        <v>4.7700762390180893</v>
      </c>
    </row>
    <row r="214" spans="1:11" ht="13.5" x14ac:dyDescent="0.25">
      <c r="A214" s="3">
        <f>TITRES_STAT!B217</f>
        <v>42318</v>
      </c>
      <c r="B214" s="6">
        <f>TITRES_STAT!D217</f>
        <v>4.5688000000000004</v>
      </c>
      <c r="C214" s="2">
        <f t="shared" si="21"/>
        <v>0.10780000000000012</v>
      </c>
      <c r="D214" s="2">
        <f t="shared" si="22"/>
        <v>4.5978399999999997</v>
      </c>
      <c r="E214" s="2">
        <f t="shared" si="24"/>
        <v>4.6676599999999997</v>
      </c>
      <c r="F214" s="2">
        <f t="shared" si="25"/>
        <v>4.6812450000000005</v>
      </c>
      <c r="G214" s="2">
        <f t="shared" si="19"/>
        <v>4.7586640000000004</v>
      </c>
      <c r="H214" s="2">
        <f t="shared" si="23"/>
        <v>4.8863619999999983</v>
      </c>
      <c r="I214" s="2">
        <f t="array" ref="I214">SUMPRODUCT(B198:B217, (ROW(B198:B217)-ROW(B198)+1)) / (20*21/2)</f>
        <v>4.6007138095238096</v>
      </c>
      <c r="J214" s="2">
        <f t="shared" si="26"/>
        <v>4.6750584032829456</v>
      </c>
      <c r="K214" s="2">
        <f t="shared" si="20"/>
        <v>4.7621830531742431</v>
      </c>
    </row>
    <row r="215" spans="1:11" ht="13.5" x14ac:dyDescent="0.25">
      <c r="A215" s="3">
        <f>TITRES_STAT!B218</f>
        <v>42319</v>
      </c>
      <c r="B215" s="6">
        <f>TITRES_STAT!D218</f>
        <v>4.4516</v>
      </c>
      <c r="C215" s="2">
        <f t="shared" si="21"/>
        <v>-0.11720000000000041</v>
      </c>
      <c r="D215" s="2">
        <f t="shared" si="22"/>
        <v>4.55098</v>
      </c>
      <c r="E215" s="2">
        <f t="shared" si="24"/>
        <v>4.6357900000000001</v>
      </c>
      <c r="F215" s="2">
        <f t="shared" si="25"/>
        <v>4.6796049999999996</v>
      </c>
      <c r="G215" s="2">
        <f t="shared" si="19"/>
        <v>4.7474160000000003</v>
      </c>
      <c r="H215" s="2">
        <f t="shared" si="23"/>
        <v>4.8871839999999995</v>
      </c>
      <c r="I215" s="2">
        <f t="array" ref="I215">SUMPRODUCT(B199:B218, (ROW(B199:B218)-ROW(B199)+1)) / (20*21/2)</f>
        <v>4.5896257142857149</v>
      </c>
      <c r="J215" s="2">
        <f t="shared" si="26"/>
        <v>4.6537766505893314</v>
      </c>
      <c r="K215" s="2">
        <f t="shared" si="20"/>
        <v>4.750003325598783</v>
      </c>
    </row>
    <row r="216" spans="1:11" ht="13.5" x14ac:dyDescent="0.25">
      <c r="A216" s="3">
        <f>TITRES_STAT!B219</f>
        <v>42320</v>
      </c>
      <c r="B216" s="6">
        <f>TITRES_STAT!D219</f>
        <v>4.3204000000000002</v>
      </c>
      <c r="C216" s="2">
        <f t="shared" si="21"/>
        <v>-0.13119999999999976</v>
      </c>
      <c r="D216" s="2">
        <f t="shared" si="22"/>
        <v>4.4787999999999997</v>
      </c>
      <c r="E216" s="2">
        <f t="shared" si="24"/>
        <v>4.59924</v>
      </c>
      <c r="F216" s="2">
        <f t="shared" si="25"/>
        <v>4.6608599999999996</v>
      </c>
      <c r="G216" s="2">
        <f t="shared" si="19"/>
        <v>4.7338260000000005</v>
      </c>
      <c r="H216" s="2">
        <f t="shared" si="23"/>
        <v>4.8870424999999988</v>
      </c>
      <c r="I216" s="2">
        <f t="array" ref="I216">SUMPRODUCT(B200:B219, (ROW(B200:B219)-ROW(B200)+1)) / (20*21/2)</f>
        <v>4.5836652380952385</v>
      </c>
      <c r="J216" s="2">
        <f t="shared" si="26"/>
        <v>4.6220264933903472</v>
      </c>
      <c r="K216" s="2">
        <f t="shared" si="20"/>
        <v>4.7331561363596153</v>
      </c>
    </row>
    <row r="217" spans="1:11" ht="13.5" x14ac:dyDescent="0.25">
      <c r="A217" s="3">
        <f>TITRES_STAT!B220</f>
        <v>42321</v>
      </c>
      <c r="B217" s="6">
        <f>TITRES_STAT!D220</f>
        <v>4.4657</v>
      </c>
      <c r="C217" s="2">
        <f t="shared" si="21"/>
        <v>0.14529999999999976</v>
      </c>
      <c r="D217" s="2">
        <f t="shared" si="22"/>
        <v>4.4535</v>
      </c>
      <c r="E217" s="2">
        <f t="shared" si="24"/>
        <v>4.5692499999999994</v>
      </c>
      <c r="F217" s="2">
        <f t="shared" si="25"/>
        <v>4.6524249999999991</v>
      </c>
      <c r="G217" s="2">
        <f t="shared" si="19"/>
        <v>4.7219240000000005</v>
      </c>
      <c r="H217" s="2">
        <f t="shared" si="23"/>
        <v>4.8874544999999987</v>
      </c>
      <c r="I217" s="2">
        <f t="array" ref="I217">SUMPRODUCT(B201:B220, (ROW(B201:B220)-ROW(B201)+1)) / (20*21/2)</f>
        <v>4.5732685714285717</v>
      </c>
      <c r="J217" s="2">
        <f t="shared" si="26"/>
        <v>4.6071382559245997</v>
      </c>
      <c r="K217" s="2">
        <f t="shared" si="20"/>
        <v>4.7226676604239444</v>
      </c>
    </row>
    <row r="218" spans="1:11" ht="13.5" x14ac:dyDescent="0.25">
      <c r="A218" s="3">
        <f>TITRES_STAT!B221</f>
        <v>42324</v>
      </c>
      <c r="B218" s="6">
        <f>TITRES_STAT!D221</f>
        <v>4.5359999999999996</v>
      </c>
      <c r="C218" s="2">
        <f t="shared" si="21"/>
        <v>7.0299999999999585E-2</v>
      </c>
      <c r="D218" s="2">
        <f t="shared" si="22"/>
        <v>4.4685000000000006</v>
      </c>
      <c r="E218" s="2">
        <f t="shared" si="24"/>
        <v>4.5495700000000001</v>
      </c>
      <c r="F218" s="2">
        <f t="shared" si="25"/>
        <v>4.6500849999999989</v>
      </c>
      <c r="G218" s="2">
        <f t="shared" si="19"/>
        <v>4.7142400000000002</v>
      </c>
      <c r="H218" s="2">
        <f t="shared" si="23"/>
        <v>4.8878719999999989</v>
      </c>
      <c r="I218" s="2">
        <f t="array" ref="I218">SUMPRODUCT(B202:B221, (ROW(B202:B221)-ROW(B202)+1)) / (20*21/2)</f>
        <v>4.55586</v>
      </c>
      <c r="J218" s="2">
        <f t="shared" si="26"/>
        <v>4.6003631839317798</v>
      </c>
      <c r="K218" s="2">
        <f t="shared" si="20"/>
        <v>4.7153473600151621</v>
      </c>
    </row>
    <row r="219" spans="1:11" ht="13.5" x14ac:dyDescent="0.25">
      <c r="A219" s="3">
        <f>TITRES_STAT!B222</f>
        <v>42325</v>
      </c>
      <c r="B219" s="6">
        <f>TITRES_STAT!D222</f>
        <v>4.5875000000000004</v>
      </c>
      <c r="C219" s="2">
        <f t="shared" si="21"/>
        <v>5.1500000000000767E-2</v>
      </c>
      <c r="D219" s="2">
        <f t="shared" si="22"/>
        <v>4.4722399999999993</v>
      </c>
      <c r="E219" s="2">
        <f t="shared" si="24"/>
        <v>4.5350400000000004</v>
      </c>
      <c r="F219" s="2">
        <f t="shared" si="25"/>
        <v>4.6451649999999995</v>
      </c>
      <c r="G219" s="2">
        <f t="shared" si="19"/>
        <v>4.7085220000000003</v>
      </c>
      <c r="H219" s="2">
        <f t="shared" si="23"/>
        <v>4.8888929999999986</v>
      </c>
      <c r="I219" s="2">
        <f t="array" ref="I219">SUMPRODUCT(B203:B222, (ROW(B203:B222)-ROW(B203)+1)) / (20*21/2)</f>
        <v>4.5363176190476189</v>
      </c>
      <c r="J219" s="2">
        <f t="shared" si="26"/>
        <v>4.5991381187954197</v>
      </c>
      <c r="K219" s="2">
        <f t="shared" si="20"/>
        <v>4.7103337380537829</v>
      </c>
    </row>
    <row r="220" spans="1:11" ht="13.5" x14ac:dyDescent="0.25">
      <c r="A220" s="3">
        <f>TITRES_STAT!B223</f>
        <v>42326</v>
      </c>
      <c r="B220" s="6">
        <f>TITRES_STAT!D223</f>
        <v>4.5359999999999996</v>
      </c>
      <c r="C220" s="2">
        <f t="shared" si="21"/>
        <v>-5.1500000000000767E-2</v>
      </c>
      <c r="D220" s="2">
        <f t="shared" si="22"/>
        <v>4.4891199999999998</v>
      </c>
      <c r="E220" s="2">
        <f t="shared" si="24"/>
        <v>4.5200499999999995</v>
      </c>
      <c r="F220" s="2">
        <f t="shared" si="25"/>
        <v>4.6343899999999998</v>
      </c>
      <c r="G220" s="2">
        <f t="shared" si="19"/>
        <v>4.6999940000000011</v>
      </c>
      <c r="H220" s="2">
        <f t="shared" si="23"/>
        <v>4.8890029999999989</v>
      </c>
      <c r="I220" s="2">
        <f t="array" ref="I220">SUMPRODUCT(B204:B223, (ROW(B204:B223)-ROW(B204)+1)) / (20*21/2)</f>
        <v>4.5180680952380952</v>
      </c>
      <c r="J220" s="2">
        <f t="shared" si="26"/>
        <v>4.5931249646244279</v>
      </c>
      <c r="K220" s="2">
        <f t="shared" si="20"/>
        <v>4.7034971208752028</v>
      </c>
    </row>
    <row r="221" spans="1:11" ht="13.5" x14ac:dyDescent="0.25">
      <c r="A221" s="3">
        <f>TITRES_STAT!B224</f>
        <v>42327</v>
      </c>
      <c r="B221" s="6">
        <f>TITRES_STAT!D224</f>
        <v>4.4516</v>
      </c>
      <c r="C221" s="2">
        <f t="shared" si="21"/>
        <v>-8.4399999999999586E-2</v>
      </c>
      <c r="D221" s="2">
        <f t="shared" si="22"/>
        <v>4.5153599999999994</v>
      </c>
      <c r="E221" s="2">
        <f t="shared" si="24"/>
        <v>4.4970799999999995</v>
      </c>
      <c r="F221" s="2">
        <f t="shared" si="25"/>
        <v>4.6193950000000008</v>
      </c>
      <c r="G221" s="2">
        <f t="shared" si="19"/>
        <v>4.6926840000000007</v>
      </c>
      <c r="H221" s="2">
        <f t="shared" si="23"/>
        <v>4.8885944999999991</v>
      </c>
      <c r="I221" s="2">
        <f t="array" ref="I221">SUMPRODUCT(B205:B224, (ROW(B205:B224)-ROW(B205)+1)) / (20*21/2)</f>
        <v>4.5016928571428574</v>
      </c>
      <c r="J221" s="2">
        <f t="shared" si="26"/>
        <v>4.579646396564959</v>
      </c>
      <c r="K221" s="2">
        <f t="shared" si="20"/>
        <v>4.6936188024095085</v>
      </c>
    </row>
    <row r="222" spans="1:11" ht="13.5" x14ac:dyDescent="0.25">
      <c r="A222" s="3">
        <f>TITRES_STAT!B225</f>
        <v>42328</v>
      </c>
      <c r="B222" s="6">
        <f>TITRES_STAT!D225</f>
        <v>4.4142000000000001</v>
      </c>
      <c r="C222" s="2">
        <f t="shared" si="21"/>
        <v>-3.7399999999999878E-2</v>
      </c>
      <c r="D222" s="2">
        <f t="shared" si="22"/>
        <v>4.5050600000000003</v>
      </c>
      <c r="E222" s="2">
        <f t="shared" si="24"/>
        <v>4.4792800000000002</v>
      </c>
      <c r="F222" s="2">
        <f t="shared" si="25"/>
        <v>4.6011199999999999</v>
      </c>
      <c r="G222" s="2">
        <f t="shared" si="19"/>
        <v>4.6825640000000011</v>
      </c>
      <c r="H222" s="2">
        <f t="shared" si="23"/>
        <v>4.8875954999999998</v>
      </c>
      <c r="I222" s="2">
        <f t="array" ref="I222">SUMPRODUCT(B206:B225, (ROW(B206:B225)-ROW(B206)+1)) / (20*21/2)</f>
        <v>4.4879661904761896</v>
      </c>
      <c r="J222" s="2">
        <f t="shared" si="26"/>
        <v>4.563889596892106</v>
      </c>
      <c r="K222" s="2">
        <f t="shared" si="20"/>
        <v>4.6826612023150185</v>
      </c>
    </row>
    <row r="223" spans="1:11" ht="13.5" x14ac:dyDescent="0.25">
      <c r="A223" s="3">
        <f>TITRES_STAT!B226</f>
        <v>42331</v>
      </c>
      <c r="B223" s="6">
        <f>TITRES_STAT!D226</f>
        <v>4.4095000000000004</v>
      </c>
      <c r="C223" s="2">
        <f t="shared" si="21"/>
        <v>-4.6999999999997044E-3</v>
      </c>
      <c r="D223" s="2">
        <f t="shared" si="22"/>
        <v>4.4797600000000006</v>
      </c>
      <c r="E223" s="2">
        <f t="shared" si="24"/>
        <v>4.4741300000000006</v>
      </c>
      <c r="F223" s="2">
        <f t="shared" si="25"/>
        <v>4.5814399999999997</v>
      </c>
      <c r="G223" s="2">
        <f t="shared" si="19"/>
        <v>4.6723500000000007</v>
      </c>
      <c r="H223" s="2">
        <f t="shared" si="23"/>
        <v>4.8868419999999988</v>
      </c>
      <c r="I223" s="2">
        <f t="array" ref="I223">SUMPRODUCT(B207:B226, (ROW(B207:B226)-ROW(B207)+1)) / (20*21/2)</f>
        <v>4.4835038095238104</v>
      </c>
      <c r="J223" s="2">
        <f t="shared" si="26"/>
        <v>4.5491858257595243</v>
      </c>
      <c r="K223" s="2">
        <f t="shared" si="20"/>
        <v>4.6719489983026659</v>
      </c>
    </row>
    <row r="224" spans="1:11" ht="13.5" x14ac:dyDescent="0.25">
      <c r="A224" s="3">
        <f>TITRES_STAT!B227</f>
        <v>42332</v>
      </c>
      <c r="B224" s="6">
        <f>TITRES_STAT!D227</f>
        <v>4.4095000000000004</v>
      </c>
      <c r="C224" s="2">
        <f t="shared" si="21"/>
        <v>0</v>
      </c>
      <c r="D224" s="2">
        <f t="shared" si="22"/>
        <v>4.444160000000001</v>
      </c>
      <c r="E224" s="2">
        <f t="shared" si="24"/>
        <v>4.4581999999999997</v>
      </c>
      <c r="F224" s="2">
        <f t="shared" si="25"/>
        <v>4.5629299999999997</v>
      </c>
      <c r="G224" s="2">
        <f t="shared" si="19"/>
        <v>4.6629780000000007</v>
      </c>
      <c r="H224" s="2">
        <f t="shared" si="23"/>
        <v>4.8864924999999992</v>
      </c>
      <c r="I224" s="2">
        <f t="array" ref="I224">SUMPRODUCT(B208:B227, (ROW(B208:B227)-ROW(B208)+1)) / (20*21/2)</f>
        <v>4.4772576190476201</v>
      </c>
      <c r="J224" s="2">
        <f t="shared" si="26"/>
        <v>4.535882413782427</v>
      </c>
      <c r="K224" s="2">
        <f t="shared" si="20"/>
        <v>4.6616568807221697</v>
      </c>
    </row>
    <row r="225" spans="1:11" ht="13.5" x14ac:dyDescent="0.25">
      <c r="A225" s="3">
        <f>TITRES_STAT!B228</f>
        <v>42333</v>
      </c>
      <c r="B225" s="6">
        <f>TITRES_STAT!D228</f>
        <v>4.4188000000000001</v>
      </c>
      <c r="C225" s="2">
        <f t="shared" si="21"/>
        <v>9.2999999999996419E-3</v>
      </c>
      <c r="D225" s="2">
        <f t="shared" si="22"/>
        <v>4.4207200000000011</v>
      </c>
      <c r="E225" s="2">
        <f t="shared" si="24"/>
        <v>4.4549199999999995</v>
      </c>
      <c r="F225" s="2">
        <f t="shared" si="25"/>
        <v>4.5453549999999989</v>
      </c>
      <c r="G225" s="2">
        <f t="shared" si="19"/>
        <v>4.6552920000000011</v>
      </c>
      <c r="H225" s="2">
        <f t="shared" si="23"/>
        <v>4.8857664999999999</v>
      </c>
      <c r="I225" s="2">
        <f t="array" ref="I225">SUMPRODUCT(B209:B228, (ROW(B209:B228)-ROW(B209)+1)) / (20*21/2)</f>
        <v>4.4750933333333336</v>
      </c>
      <c r="J225" s="2">
        <f t="shared" si="26"/>
        <v>4.5247317077079101</v>
      </c>
      <c r="K225" s="2">
        <f t="shared" si="20"/>
        <v>4.6521330814781638</v>
      </c>
    </row>
    <row r="226" spans="1:11" ht="13.5" x14ac:dyDescent="0.25">
      <c r="A226" s="3">
        <f>TITRES_STAT!B229</f>
        <v>42334</v>
      </c>
      <c r="B226" s="6">
        <f>TITRES_STAT!D229</f>
        <v>4.4984999999999999</v>
      </c>
      <c r="C226" s="2">
        <f t="shared" si="21"/>
        <v>7.9699999999999882E-2</v>
      </c>
      <c r="D226" s="2">
        <f t="shared" si="22"/>
        <v>4.4301000000000004</v>
      </c>
      <c r="E226" s="2">
        <f t="shared" si="24"/>
        <v>4.4727300000000003</v>
      </c>
      <c r="F226" s="2">
        <f t="shared" si="25"/>
        <v>4.5359849999999993</v>
      </c>
      <c r="G226" s="2">
        <f t="shared" si="19"/>
        <v>4.6505120000000018</v>
      </c>
      <c r="H226" s="2">
        <f t="shared" si="23"/>
        <v>4.8857654999999998</v>
      </c>
      <c r="I226" s="2">
        <f t="array" ref="I226">SUMPRODUCT(B210:B229, (ROW(B210:B229)-ROW(B210)+1)) / (20*21/2)</f>
        <v>4.4825209523809519</v>
      </c>
      <c r="J226" s="2">
        <f t="shared" si="26"/>
        <v>4.5222334498309662</v>
      </c>
      <c r="K226" s="2">
        <f t="shared" si="20"/>
        <v>4.6461082547535302</v>
      </c>
    </row>
    <row r="227" spans="1:11" ht="13.5" x14ac:dyDescent="0.25">
      <c r="A227" s="3">
        <f>TITRES_STAT!B230</f>
        <v>42335</v>
      </c>
      <c r="B227" s="6">
        <f>TITRES_STAT!D230</f>
        <v>4.4703999999999997</v>
      </c>
      <c r="C227" s="2">
        <f t="shared" si="21"/>
        <v>-2.8100000000000236E-2</v>
      </c>
      <c r="D227" s="2">
        <f t="shared" si="22"/>
        <v>4.4413399999999994</v>
      </c>
      <c r="E227" s="2">
        <f t="shared" si="24"/>
        <v>4.4732000000000003</v>
      </c>
      <c r="F227" s="2">
        <f t="shared" si="25"/>
        <v>4.5212249999999994</v>
      </c>
      <c r="G227" s="2">
        <f t="shared" si="19"/>
        <v>4.6425460000000021</v>
      </c>
      <c r="H227" s="2">
        <f t="shared" si="23"/>
        <v>4.8858550000000012</v>
      </c>
      <c r="I227" s="2">
        <f t="array" ref="I227">SUMPRODUCT(B211:B230, (ROW(B211:B230)-ROW(B211)+1)) / (20*21/2)</f>
        <v>4.4866309523809527</v>
      </c>
      <c r="J227" s="2">
        <f t="shared" si="26"/>
        <v>4.5172969307994455</v>
      </c>
      <c r="K227" s="2">
        <f t="shared" si="20"/>
        <v>4.6392177349592743</v>
      </c>
    </row>
    <row r="228" spans="1:11" ht="13.5" x14ac:dyDescent="0.25">
      <c r="A228" s="3">
        <f>TITRES_STAT!B231</f>
        <v>42338</v>
      </c>
      <c r="B228" s="6">
        <f>TITRES_STAT!D231</f>
        <v>4.4984999999999999</v>
      </c>
      <c r="C228" s="2">
        <f t="shared" si="21"/>
        <v>2.8100000000000236E-2</v>
      </c>
      <c r="D228" s="2">
        <f t="shared" si="22"/>
        <v>4.4591399999999997</v>
      </c>
      <c r="E228" s="2">
        <f t="shared" si="24"/>
        <v>4.4694500000000001</v>
      </c>
      <c r="F228" s="2">
        <f t="shared" si="25"/>
        <v>4.5095099999999988</v>
      </c>
      <c r="G228" s="2">
        <f t="shared" si="19"/>
        <v>4.6352360000000017</v>
      </c>
      <c r="H228" s="2">
        <f t="shared" si="23"/>
        <v>4.8863350000000008</v>
      </c>
      <c r="I228" s="2">
        <f t="array" ref="I228">SUMPRODUCT(B212:B231, (ROW(B212:B231)-ROW(B212)+1)) / (20*21/2)</f>
        <v>4.4909623809523813</v>
      </c>
      <c r="J228" s="2">
        <f t="shared" si="26"/>
        <v>4.5155067469137844</v>
      </c>
      <c r="K228" s="2">
        <f t="shared" si="20"/>
        <v>4.6336993924118524</v>
      </c>
    </row>
    <row r="229" spans="1:11" ht="13.5" x14ac:dyDescent="0.25">
      <c r="A229" s="3">
        <f>TITRES_STAT!B232</f>
        <v>42339</v>
      </c>
      <c r="B229" s="6">
        <f>TITRES_STAT!D232</f>
        <v>4.5875000000000004</v>
      </c>
      <c r="C229" s="2">
        <f t="shared" si="21"/>
        <v>8.9000000000000412E-2</v>
      </c>
      <c r="D229" s="2">
        <f t="shared" si="22"/>
        <v>4.4947400000000002</v>
      </c>
      <c r="E229" s="2">
        <f t="shared" si="24"/>
        <v>4.4694500000000001</v>
      </c>
      <c r="F229" s="2">
        <f t="shared" si="25"/>
        <v>4.5022450000000003</v>
      </c>
      <c r="G229" s="2">
        <f t="shared" si="19"/>
        <v>4.6310180000000019</v>
      </c>
      <c r="H229" s="2">
        <f t="shared" si="23"/>
        <v>4.8874905000000011</v>
      </c>
      <c r="I229" s="2">
        <f t="array" ref="I229">SUMPRODUCT(B213:B232, (ROW(B213:B232)-ROW(B213)+1)) / (20*21/2)</f>
        <v>4.5053347619047619</v>
      </c>
      <c r="J229" s="2">
        <f t="shared" si="26"/>
        <v>4.5223632472077098</v>
      </c>
      <c r="K229" s="2">
        <f t="shared" si="20"/>
        <v>4.6318876515329563</v>
      </c>
    </row>
    <row r="230" spans="1:11" ht="13.5" x14ac:dyDescent="0.25">
      <c r="A230" s="3">
        <f>TITRES_STAT!B233</f>
        <v>42340</v>
      </c>
      <c r="B230" s="6">
        <f>TITRES_STAT!D233</f>
        <v>4.5453999999999999</v>
      </c>
      <c r="C230" s="2">
        <f t="shared" si="21"/>
        <v>-4.210000000000047E-2</v>
      </c>
      <c r="D230" s="2">
        <f t="shared" si="22"/>
        <v>4.52006</v>
      </c>
      <c r="E230" s="2">
        <f t="shared" si="24"/>
        <v>4.4703900000000001</v>
      </c>
      <c r="F230" s="2">
        <f t="shared" si="25"/>
        <v>4.4952200000000007</v>
      </c>
      <c r="G230" s="2">
        <f t="shared" si="19"/>
        <v>4.6257700000000019</v>
      </c>
      <c r="H230" s="2">
        <f t="shared" si="23"/>
        <v>4.8884355000000008</v>
      </c>
      <c r="I230" s="2">
        <f t="array" ref="I230">SUMPRODUCT(B214:B233, (ROW(B214:B233)-ROW(B214)+1)) / (20*21/2)</f>
        <v>4.5194838095238099</v>
      </c>
      <c r="J230" s="2">
        <f t="shared" si="26"/>
        <v>4.5245572236641181</v>
      </c>
      <c r="K230" s="2">
        <f t="shared" si="20"/>
        <v>4.6284959789238211</v>
      </c>
    </row>
    <row r="231" spans="1:11" ht="13.5" x14ac:dyDescent="0.25">
      <c r="A231" s="3">
        <f>TITRES_STAT!B234</f>
        <v>42341</v>
      </c>
      <c r="B231" s="6">
        <f>TITRES_STAT!D234</f>
        <v>4.5407000000000002</v>
      </c>
      <c r="C231" s="2">
        <f t="shared" si="21"/>
        <v>-4.6999999999997044E-3</v>
      </c>
      <c r="D231" s="2">
        <f t="shared" si="22"/>
        <v>4.5285000000000002</v>
      </c>
      <c r="E231" s="2">
        <f t="shared" si="24"/>
        <v>4.4793000000000003</v>
      </c>
      <c r="F231" s="2">
        <f t="shared" si="25"/>
        <v>4.4881899999999995</v>
      </c>
      <c r="G231" s="2">
        <f t="shared" si="19"/>
        <v>4.6205220000000029</v>
      </c>
      <c r="H231" s="2">
        <f t="shared" si="23"/>
        <v>4.8892030000000002</v>
      </c>
      <c r="I231" s="2">
        <f t="array" ref="I231">SUMPRODUCT(B215:B234, (ROW(B215:B234)-ROW(B215)+1)) / (20*21/2)</f>
        <v>4.5318895238095234</v>
      </c>
      <c r="J231" s="2">
        <f t="shared" si="26"/>
        <v>4.5260946309342023</v>
      </c>
      <c r="K231" s="2">
        <f t="shared" si="20"/>
        <v>4.6250529993581813</v>
      </c>
    </row>
    <row r="232" spans="1:11" ht="13.5" x14ac:dyDescent="0.25">
      <c r="A232" s="3">
        <f>TITRES_STAT!B235</f>
        <v>42342</v>
      </c>
      <c r="B232" s="6">
        <f>TITRES_STAT!D235</f>
        <v>4.6391</v>
      </c>
      <c r="C232" s="2">
        <f t="shared" si="21"/>
        <v>9.8399999999999821E-2</v>
      </c>
      <c r="D232" s="2">
        <f t="shared" si="22"/>
        <v>4.5622400000000001</v>
      </c>
      <c r="E232" s="2">
        <f t="shared" si="24"/>
        <v>4.5017899999999997</v>
      </c>
      <c r="F232" s="2">
        <f t="shared" si="25"/>
        <v>4.4905349999999995</v>
      </c>
      <c r="G232" s="2">
        <f t="shared" si="19"/>
        <v>4.6172420000000018</v>
      </c>
      <c r="H232" s="2">
        <f t="shared" si="23"/>
        <v>4.8904625000000008</v>
      </c>
      <c r="I232" s="2">
        <f t="array" ref="I232">SUMPRODUCT(B216:B235, (ROW(B216:B235)-ROW(B216)+1)) / (20*21/2)</f>
        <v>4.535081428571428</v>
      </c>
      <c r="J232" s="2">
        <f t="shared" si="26"/>
        <v>4.5368570470357072</v>
      </c>
      <c r="K232" s="2">
        <f t="shared" si="20"/>
        <v>4.6256038621284485</v>
      </c>
    </row>
    <row r="233" spans="1:11" ht="13.5" x14ac:dyDescent="0.25">
      <c r="A233" s="3">
        <f>TITRES_STAT!B236</f>
        <v>42345</v>
      </c>
      <c r="B233" s="6">
        <f>TITRES_STAT!D236</f>
        <v>4.6391</v>
      </c>
      <c r="C233" s="2">
        <f t="shared" si="21"/>
        <v>0</v>
      </c>
      <c r="D233" s="2">
        <f t="shared" si="22"/>
        <v>4.5903599999999996</v>
      </c>
      <c r="E233" s="2">
        <f t="shared" si="24"/>
        <v>4.52475</v>
      </c>
      <c r="F233" s="2">
        <f t="shared" si="25"/>
        <v>4.4994400000000008</v>
      </c>
      <c r="G233" s="2">
        <f t="shared" si="19"/>
        <v>4.6144300000000023</v>
      </c>
      <c r="H233" s="2">
        <f t="shared" si="23"/>
        <v>4.8915300000000013</v>
      </c>
      <c r="I233" s="2">
        <f t="array" ref="I233">SUMPRODUCT(B217:B236, (ROW(B217:B236)-ROW(B217)+1)) / (20*21/2)</f>
        <v>4.5378714285714281</v>
      </c>
      <c r="J233" s="2">
        <f t="shared" si="26"/>
        <v>4.5465944711275448</v>
      </c>
      <c r="K233" s="2">
        <f t="shared" si="20"/>
        <v>4.6261331224371363</v>
      </c>
    </row>
    <row r="234" spans="1:11" ht="13.5" x14ac:dyDescent="0.25">
      <c r="A234" s="3">
        <f>TITRES_STAT!B237</f>
        <v>42346</v>
      </c>
      <c r="B234" s="6">
        <f>TITRES_STAT!D237</f>
        <v>4.6296999999999997</v>
      </c>
      <c r="C234" s="2">
        <f t="shared" si="21"/>
        <v>-9.400000000000297E-3</v>
      </c>
      <c r="D234" s="2">
        <f t="shared" si="22"/>
        <v>4.5987999999999998</v>
      </c>
      <c r="E234" s="2">
        <f t="shared" si="24"/>
        <v>4.5467700000000004</v>
      </c>
      <c r="F234" s="2">
        <f t="shared" si="25"/>
        <v>4.5024850000000001</v>
      </c>
      <c r="G234" s="2">
        <f t="shared" si="19"/>
        <v>4.6114300000000021</v>
      </c>
      <c r="H234" s="2">
        <f t="shared" si="23"/>
        <v>4.8924735000000013</v>
      </c>
      <c r="I234" s="2">
        <f t="array" ref="I234">SUMPRODUCT(B218:B237, (ROW(B218:B237)-ROW(B218)+1)) / (20*21/2)</f>
        <v>4.539634761904761</v>
      </c>
      <c r="J234" s="2">
        <f t="shared" si="26"/>
        <v>4.5545092834011118</v>
      </c>
      <c r="K234" s="2">
        <f t="shared" si="20"/>
        <v>4.626272999988621</v>
      </c>
    </row>
    <row r="235" spans="1:11" ht="13.5" x14ac:dyDescent="0.25">
      <c r="A235" s="3">
        <f>TITRES_STAT!B238</f>
        <v>42347</v>
      </c>
      <c r="B235" s="6">
        <f>TITRES_STAT!D238</f>
        <v>4.5359999999999996</v>
      </c>
      <c r="C235" s="2">
        <f t="shared" si="21"/>
        <v>-9.3700000000000117E-2</v>
      </c>
      <c r="D235" s="2">
        <f t="shared" si="22"/>
        <v>4.5969199999999999</v>
      </c>
      <c r="E235" s="2">
        <f t="shared" si="24"/>
        <v>4.5584900000000008</v>
      </c>
      <c r="F235" s="2">
        <f t="shared" si="25"/>
        <v>4.5067049999999993</v>
      </c>
      <c r="G235" s="2">
        <f t="shared" si="19"/>
        <v>4.606556000000003</v>
      </c>
      <c r="H235" s="2">
        <f t="shared" si="23"/>
        <v>4.8930445000000011</v>
      </c>
      <c r="I235" s="2">
        <f t="array" ref="I235">SUMPRODUCT(B219:B238, (ROW(B219:B238)-ROW(B219)+1)) / (20*21/2)</f>
        <v>4.5410633333333328</v>
      </c>
      <c r="J235" s="2">
        <f t="shared" si="26"/>
        <v>4.552746494505767</v>
      </c>
      <c r="K235" s="2">
        <f t="shared" si="20"/>
        <v>4.6227328823420084</v>
      </c>
    </row>
    <row r="236" spans="1:11" ht="13.5" x14ac:dyDescent="0.25">
      <c r="A236" s="3">
        <f>TITRES_STAT!B239</f>
        <v>42348</v>
      </c>
      <c r="B236" s="6">
        <f>TITRES_STAT!D239</f>
        <v>4.5359999999999996</v>
      </c>
      <c r="C236" s="2">
        <f t="shared" si="21"/>
        <v>0</v>
      </c>
      <c r="D236" s="2">
        <f t="shared" si="22"/>
        <v>4.59598</v>
      </c>
      <c r="E236" s="2">
        <f t="shared" si="24"/>
        <v>4.5622400000000001</v>
      </c>
      <c r="F236" s="2">
        <f t="shared" si="25"/>
        <v>4.5174849999999998</v>
      </c>
      <c r="G236" s="2">
        <f t="shared" si="19"/>
        <v>4.6017760000000036</v>
      </c>
      <c r="H236" s="2">
        <f t="shared" si="23"/>
        <v>4.893615500000001</v>
      </c>
      <c r="I236" s="2">
        <f t="array" ref="I236">SUMPRODUCT(B220:B239, (ROW(B220:B239)-ROW(B220)+1)) / (20*21/2)</f>
        <v>4.5424919047619046</v>
      </c>
      <c r="J236" s="2">
        <f t="shared" si="26"/>
        <v>4.5511515902671231</v>
      </c>
      <c r="K236" s="2">
        <f t="shared" si="20"/>
        <v>4.6193315928384004</v>
      </c>
    </row>
    <row r="237" spans="1:11" ht="13.5" x14ac:dyDescent="0.25">
      <c r="A237" s="3">
        <f>TITRES_STAT!B240</f>
        <v>42349</v>
      </c>
      <c r="B237" s="6">
        <f>TITRES_STAT!D240</f>
        <v>4.5359999999999996</v>
      </c>
      <c r="C237" s="2">
        <f t="shared" si="21"/>
        <v>0</v>
      </c>
      <c r="D237" s="2">
        <f t="shared" si="22"/>
        <v>4.575359999999999</v>
      </c>
      <c r="E237" s="2">
        <f t="shared" si="24"/>
        <v>4.5688000000000004</v>
      </c>
      <c r="F237" s="2">
        <f t="shared" si="25"/>
        <v>4.5209999999999999</v>
      </c>
      <c r="G237" s="2">
        <f t="shared" si="19"/>
        <v>4.5969020000000027</v>
      </c>
      <c r="H237" s="2">
        <f t="shared" si="23"/>
        <v>4.8939945000000007</v>
      </c>
      <c r="I237" s="2">
        <f t="array" ref="I237">SUMPRODUCT(B221:B240, (ROW(B221:B240)-ROW(B221)+1)) / (20*21/2)</f>
        <v>4.5495180952380947</v>
      </c>
      <c r="J237" s="2">
        <f t="shared" si="26"/>
        <v>4.549708581670254</v>
      </c>
      <c r="K237" s="2">
        <f t="shared" si="20"/>
        <v>4.6160636872368945</v>
      </c>
    </row>
    <row r="238" spans="1:11" ht="13.5" x14ac:dyDescent="0.25">
      <c r="A238" s="3">
        <f>TITRES_STAT!B241</f>
        <v>42352</v>
      </c>
      <c r="B238" s="6">
        <f>TITRES_STAT!D241</f>
        <v>4.5359999999999996</v>
      </c>
      <c r="C238" s="2">
        <f t="shared" si="21"/>
        <v>0</v>
      </c>
      <c r="D238" s="2">
        <f t="shared" si="22"/>
        <v>4.5547399999999998</v>
      </c>
      <c r="E238" s="2">
        <f t="shared" si="24"/>
        <v>4.5725500000000006</v>
      </c>
      <c r="F238" s="2">
        <f t="shared" si="25"/>
        <v>4.5209999999999999</v>
      </c>
      <c r="G238" s="2">
        <f t="shared" si="19"/>
        <v>4.593060000000003</v>
      </c>
      <c r="H238" s="2">
        <f t="shared" si="23"/>
        <v>4.8943539999999999</v>
      </c>
      <c r="I238" s="2">
        <f t="array" ref="I238">SUMPRODUCT(B222:B241, (ROW(B222:B241)-ROW(B222)+1)) / (20*21/2)</f>
        <v>4.5540480952380955</v>
      </c>
      <c r="J238" s="2">
        <f t="shared" si="26"/>
        <v>4.548403002463564</v>
      </c>
      <c r="K238" s="2">
        <f t="shared" si="20"/>
        <v>4.6129239347962319</v>
      </c>
    </row>
    <row r="239" spans="1:11" ht="13.5" x14ac:dyDescent="0.25">
      <c r="A239" s="3">
        <f>TITRES_STAT!B242</f>
        <v>42353</v>
      </c>
      <c r="B239" s="6">
        <f>TITRES_STAT!D242</f>
        <v>4.5359999999999996</v>
      </c>
      <c r="C239" s="2">
        <f t="shared" si="21"/>
        <v>0</v>
      </c>
      <c r="D239" s="2">
        <f t="shared" si="22"/>
        <v>4.5359999999999996</v>
      </c>
      <c r="E239" s="2">
        <f t="shared" si="24"/>
        <v>4.567400000000001</v>
      </c>
      <c r="F239" s="2">
        <f t="shared" si="25"/>
        <v>4.5184250000000006</v>
      </c>
      <c r="G239" s="2">
        <f t="shared" si="19"/>
        <v>4.5900620000000014</v>
      </c>
      <c r="H239" s="2">
        <f t="shared" si="23"/>
        <v>4.8947134999999991</v>
      </c>
      <c r="I239" s="2">
        <f t="array" ref="I239">SUMPRODUCT(B223:B242, (ROW(B223:B242)-ROW(B223)+1)) / (20*21/2)</f>
        <v>4.5557914285714283</v>
      </c>
      <c r="J239" s="2">
        <f t="shared" si="26"/>
        <v>4.5472217641337007</v>
      </c>
      <c r="K239" s="2">
        <f t="shared" si="20"/>
        <v>4.6099073099022618</v>
      </c>
    </row>
    <row r="240" spans="1:11" ht="13.5" x14ac:dyDescent="0.25">
      <c r="A240" s="3">
        <f>TITRES_STAT!B243</f>
        <v>42354</v>
      </c>
      <c r="B240" s="6">
        <f>TITRES_STAT!D243</f>
        <v>4.5922000000000001</v>
      </c>
      <c r="C240" s="2">
        <f t="shared" si="21"/>
        <v>5.6200000000000472E-2</v>
      </c>
      <c r="D240" s="2">
        <f t="shared" si="22"/>
        <v>4.5472399999999995</v>
      </c>
      <c r="E240" s="2">
        <f t="shared" si="24"/>
        <v>4.5720800000000006</v>
      </c>
      <c r="F240" s="2">
        <f t="shared" si="25"/>
        <v>4.5212350000000008</v>
      </c>
      <c r="G240" s="2">
        <f t="shared" si="19"/>
        <v>4.5872500000000027</v>
      </c>
      <c r="H240" s="2">
        <f t="shared" si="23"/>
        <v>4.8953734999999998</v>
      </c>
      <c r="I240" s="2">
        <f t="array" ref="I240">SUMPRODUCT(B224:B243, (ROW(B224:B243)-ROW(B224)+1)) / (20*21/2)</f>
        <v>4.5569100000000011</v>
      </c>
      <c r="J240" s="2">
        <f t="shared" si="26"/>
        <v>4.551505405644777</v>
      </c>
      <c r="K240" s="2">
        <f t="shared" si="20"/>
        <v>4.6092129055923685</v>
      </c>
    </row>
    <row r="241" spans="1:11" ht="13.5" x14ac:dyDescent="0.25">
      <c r="A241" s="3">
        <f>TITRES_STAT!B244</f>
        <v>42355</v>
      </c>
      <c r="B241" s="6">
        <f>TITRES_STAT!D244</f>
        <v>4.5688000000000004</v>
      </c>
      <c r="C241" s="2">
        <f t="shared" si="21"/>
        <v>-2.3399999999999643E-2</v>
      </c>
      <c r="D241" s="2">
        <f t="shared" si="22"/>
        <v>4.5537999999999998</v>
      </c>
      <c r="E241" s="2">
        <f t="shared" si="24"/>
        <v>4.5748900000000008</v>
      </c>
      <c r="F241" s="2">
        <f t="shared" si="25"/>
        <v>4.5270950000000001</v>
      </c>
      <c r="G241" s="2">
        <f t="shared" si="19"/>
        <v>4.5867820000000021</v>
      </c>
      <c r="H241" s="2">
        <f t="shared" si="23"/>
        <v>4.8958585000000001</v>
      </c>
      <c r="I241" s="2">
        <f t="array" ref="I241">SUMPRODUCT(B225:B244, (ROW(B225:B244)-ROW(B225)+1)) / (20*21/2)</f>
        <v>4.5546957142857138</v>
      </c>
      <c r="J241" s="2">
        <f t="shared" si="26"/>
        <v>4.5531525098690846</v>
      </c>
      <c r="K241" s="2">
        <f t="shared" si="20"/>
        <v>4.6076280857652172</v>
      </c>
    </row>
    <row r="242" spans="1:11" ht="13.5" x14ac:dyDescent="0.25">
      <c r="A242" s="3">
        <f>TITRES_STAT!B245</f>
        <v>42356</v>
      </c>
      <c r="B242" s="6">
        <f>TITRES_STAT!D245</f>
        <v>4.5453999999999999</v>
      </c>
      <c r="C242" s="2">
        <f t="shared" si="21"/>
        <v>-2.3400000000000531E-2</v>
      </c>
      <c r="D242" s="2">
        <f t="shared" si="22"/>
        <v>4.5556800000000006</v>
      </c>
      <c r="E242" s="2">
        <f t="shared" si="24"/>
        <v>4.5655200000000002</v>
      </c>
      <c r="F242" s="2">
        <f t="shared" si="25"/>
        <v>4.5336550000000004</v>
      </c>
      <c r="G242" s="2">
        <f t="shared" ref="G242:G305" si="27">AVERAGE(B193:B242)</f>
        <v>4.585752000000002</v>
      </c>
      <c r="H242" s="2">
        <f t="shared" si="23"/>
        <v>4.8954959999999996</v>
      </c>
      <c r="I242" s="2">
        <f t="array" ref="I242">SUMPRODUCT(B226:B245, (ROW(B226:B245)-ROW(B226)+1)) / (20*21/2)</f>
        <v>4.5546542857142862</v>
      </c>
      <c r="J242" s="2">
        <f t="shared" si="26"/>
        <v>4.5524141755958381</v>
      </c>
      <c r="K242" s="2">
        <f t="shared" si="20"/>
        <v>4.6051877686763856</v>
      </c>
    </row>
    <row r="243" spans="1:11" ht="13.5" x14ac:dyDescent="0.25">
      <c r="A243" s="3">
        <f>TITRES_STAT!B246</f>
        <v>42359</v>
      </c>
      <c r="B243" s="6">
        <f>TITRES_STAT!D246</f>
        <v>4.5453999999999999</v>
      </c>
      <c r="C243" s="2">
        <f t="shared" si="21"/>
        <v>0</v>
      </c>
      <c r="D243" s="2">
        <f t="shared" si="22"/>
        <v>4.5575600000000005</v>
      </c>
      <c r="E243" s="2">
        <f t="shared" si="24"/>
        <v>4.5561500000000006</v>
      </c>
      <c r="F243" s="2">
        <f t="shared" si="25"/>
        <v>4.5404500000000008</v>
      </c>
      <c r="G243" s="2">
        <f t="shared" si="27"/>
        <v>4.5838780000000021</v>
      </c>
      <c r="H243" s="2">
        <f t="shared" si="23"/>
        <v>4.8951144999999991</v>
      </c>
      <c r="I243" s="2">
        <f t="array" ref="I243">SUMPRODUCT(B227:B246, (ROW(B227:B246)-ROW(B227)+1)) / (20*21/2)</f>
        <v>4.5540100000000008</v>
      </c>
      <c r="J243" s="2">
        <f t="shared" si="26"/>
        <v>4.5517461588724251</v>
      </c>
      <c r="K243" s="2">
        <f t="shared" ref="K243:K306" si="28">$K$4*B243+(1-$K$4)*K242</f>
        <v>4.6028431502969198</v>
      </c>
    </row>
    <row r="244" spans="1:11" ht="13.5" x14ac:dyDescent="0.25">
      <c r="A244" s="3">
        <f>TITRES_STAT!B247</f>
        <v>42360</v>
      </c>
      <c r="B244" s="6">
        <f>TITRES_STAT!D247</f>
        <v>4.5171999999999999</v>
      </c>
      <c r="C244" s="2">
        <f t="shared" si="21"/>
        <v>-2.8200000000000003E-2</v>
      </c>
      <c r="D244" s="2">
        <f t="shared" si="22"/>
        <v>4.5538000000000007</v>
      </c>
      <c r="E244" s="2">
        <f t="shared" si="24"/>
        <v>4.5449000000000002</v>
      </c>
      <c r="F244" s="2">
        <f t="shared" si="25"/>
        <v>4.5458350000000003</v>
      </c>
      <c r="G244" s="2">
        <f t="shared" si="27"/>
        <v>4.5824720000000028</v>
      </c>
      <c r="H244" s="2">
        <f t="shared" si="23"/>
        <v>4.8946109999999994</v>
      </c>
      <c r="I244" s="2">
        <f t="array" ref="I244">SUMPRODUCT(B228:B247, (ROW(B228:B247)-ROW(B228)+1)) / (20*21/2)</f>
        <v>4.5526947619047631</v>
      </c>
      <c r="J244" s="2">
        <f t="shared" si="26"/>
        <v>4.5484560485036223</v>
      </c>
      <c r="K244" s="2">
        <f t="shared" si="28"/>
        <v>4.5994845953833146</v>
      </c>
    </row>
    <row r="245" spans="1:11" ht="13.5" x14ac:dyDescent="0.25">
      <c r="A245" s="3">
        <f>TITRES_STAT!B248</f>
        <v>42361</v>
      </c>
      <c r="B245" s="6">
        <f>TITRES_STAT!D248</f>
        <v>4.5453999999999999</v>
      </c>
      <c r="C245" s="2">
        <f t="shared" si="21"/>
        <v>2.8200000000000003E-2</v>
      </c>
      <c r="D245" s="2">
        <f t="shared" si="22"/>
        <v>4.5444399999999998</v>
      </c>
      <c r="E245" s="2">
        <f t="shared" si="24"/>
        <v>4.5458400000000001</v>
      </c>
      <c r="F245" s="2">
        <f t="shared" si="25"/>
        <v>4.5521650000000005</v>
      </c>
      <c r="G245" s="2">
        <f t="shared" si="27"/>
        <v>4.5836920000000019</v>
      </c>
      <c r="H245" s="2">
        <f t="shared" si="23"/>
        <v>4.8945944999999993</v>
      </c>
      <c r="I245" s="2">
        <f t="array" ref="I245">SUMPRODUCT(B229:B248, (ROW(B229:B248)-ROW(B229)+1)) / (20*21/2)</f>
        <v>4.5474733333333335</v>
      </c>
      <c r="J245" s="2">
        <f t="shared" si="26"/>
        <v>4.5481649962651822</v>
      </c>
      <c r="K245" s="2">
        <f t="shared" si="28"/>
        <v>4.5973636308584789</v>
      </c>
    </row>
    <row r="246" spans="1:11" ht="13.5" x14ac:dyDescent="0.25">
      <c r="A246" s="3">
        <f>TITRES_STAT!B249</f>
        <v>42363</v>
      </c>
      <c r="B246" s="6">
        <f>TITRES_STAT!D249</f>
        <v>4.5453999999999999</v>
      </c>
      <c r="C246" s="2">
        <f t="shared" si="21"/>
        <v>0</v>
      </c>
      <c r="D246" s="2">
        <f t="shared" si="22"/>
        <v>4.5397600000000002</v>
      </c>
      <c r="E246" s="2">
        <f t="shared" si="24"/>
        <v>4.54678</v>
      </c>
      <c r="F246" s="2">
        <f t="shared" si="25"/>
        <v>4.5545100000000005</v>
      </c>
      <c r="G246" s="2">
        <f t="shared" si="27"/>
        <v>4.5806940000000012</v>
      </c>
      <c r="H246" s="2">
        <f t="shared" si="23"/>
        <v>4.8938859999999984</v>
      </c>
      <c r="I246" s="2">
        <f t="array" ref="I246">SUMPRODUCT(B230:B249, (ROW(B230:B249)-ROW(B230)+1)) / (20*21/2)</f>
        <v>4.5449057142857141</v>
      </c>
      <c r="J246" s="2">
        <f t="shared" si="26"/>
        <v>4.5479016632875462</v>
      </c>
      <c r="K246" s="2">
        <f t="shared" si="28"/>
        <v>4.5953258414130485</v>
      </c>
    </row>
    <row r="247" spans="1:11" ht="13.5" x14ac:dyDescent="0.25">
      <c r="A247" s="3">
        <f>TITRES_STAT!B250</f>
        <v>42366</v>
      </c>
      <c r="B247" s="6">
        <f>TITRES_STAT!D250</f>
        <v>4.5407000000000002</v>
      </c>
      <c r="C247" s="2">
        <f t="shared" si="21"/>
        <v>-4.6999999999997044E-3</v>
      </c>
      <c r="D247" s="2">
        <f t="shared" si="22"/>
        <v>4.5388200000000003</v>
      </c>
      <c r="E247" s="2">
        <f t="shared" si="24"/>
        <v>4.54725</v>
      </c>
      <c r="F247" s="2">
        <f t="shared" si="25"/>
        <v>4.5580250000000007</v>
      </c>
      <c r="G247" s="2">
        <f t="shared" si="27"/>
        <v>4.5788200000000003</v>
      </c>
      <c r="H247" s="2">
        <f t="shared" si="23"/>
        <v>4.8932309999999992</v>
      </c>
      <c r="I247" s="2">
        <f t="array" ref="I247">SUMPRODUCT(B231:B250, (ROW(B231:B250)-ROW(B231)+1)) / (20*21/2)</f>
        <v>4.5439485714285714</v>
      </c>
      <c r="J247" s="2">
        <f t="shared" si="26"/>
        <v>4.5472157905934942</v>
      </c>
      <c r="K247" s="2">
        <f t="shared" si="28"/>
        <v>4.5931836515537139</v>
      </c>
    </row>
    <row r="248" spans="1:11" ht="13.5" x14ac:dyDescent="0.25">
      <c r="A248" s="3">
        <f>TITRES_STAT!B251</f>
        <v>42367</v>
      </c>
      <c r="B248" s="6">
        <f>TITRES_STAT!D251</f>
        <v>4.5031999999999996</v>
      </c>
      <c r="C248" s="2">
        <f t="shared" si="21"/>
        <v>-3.7500000000000533E-2</v>
      </c>
      <c r="D248" s="2">
        <f t="shared" si="22"/>
        <v>4.5303800000000001</v>
      </c>
      <c r="E248" s="2">
        <f t="shared" si="24"/>
        <v>4.5439699999999998</v>
      </c>
      <c r="F248" s="2">
        <f t="shared" si="25"/>
        <v>4.5582599999999998</v>
      </c>
      <c r="G248" s="2">
        <f t="shared" si="27"/>
        <v>4.5772280000000007</v>
      </c>
      <c r="H248" s="2">
        <f t="shared" si="23"/>
        <v>4.8921964999999989</v>
      </c>
      <c r="I248" s="2">
        <f t="array" ref="I248">SUMPRODUCT(B232:B251, (ROW(B232:B251)-ROW(B232)+1)) / (20*21/2)</f>
        <v>4.5429914285714288</v>
      </c>
      <c r="J248" s="2">
        <f t="shared" si="26"/>
        <v>4.5430238105369707</v>
      </c>
      <c r="K248" s="2">
        <f t="shared" si="28"/>
        <v>4.5896548809045488</v>
      </c>
    </row>
    <row r="249" spans="1:11" ht="13.5" x14ac:dyDescent="0.25">
      <c r="A249" s="3">
        <f>TITRES_STAT!B252</f>
        <v>42368</v>
      </c>
      <c r="B249" s="6">
        <f>TITRES_STAT!D252</f>
        <v>4.5312999999999999</v>
      </c>
      <c r="C249" s="2">
        <f t="shared" si="21"/>
        <v>2.8100000000000236E-2</v>
      </c>
      <c r="D249" s="2">
        <f t="shared" si="22"/>
        <v>4.533199999999999</v>
      </c>
      <c r="E249" s="2">
        <f t="shared" si="24"/>
        <v>4.5434999999999999</v>
      </c>
      <c r="F249" s="2">
        <f t="shared" si="25"/>
        <v>4.5554500000000013</v>
      </c>
      <c r="G249" s="2">
        <f t="shared" si="27"/>
        <v>4.5741360000000002</v>
      </c>
      <c r="H249" s="2">
        <f t="shared" si="23"/>
        <v>4.8911674999999981</v>
      </c>
      <c r="I249" s="2">
        <f t="array" ref="I249">SUMPRODUCT(B233:B252, (ROW(B233:B252)-ROW(B233)+1)) / (20*21/2)</f>
        <v>4.5643261904761898</v>
      </c>
      <c r="J249" s="2">
        <f t="shared" si="26"/>
        <v>4.5419072571524968</v>
      </c>
      <c r="K249" s="2">
        <f t="shared" si="28"/>
        <v>4.5873664542024093</v>
      </c>
    </row>
    <row r="250" spans="1:11" ht="13.5" x14ac:dyDescent="0.25">
      <c r="A250" s="3">
        <f>TITRES_STAT!B253</f>
        <v>42369</v>
      </c>
      <c r="B250" s="6">
        <f>TITRES_STAT!D253</f>
        <v>4.5453999999999999</v>
      </c>
      <c r="C250" s="2">
        <f t="shared" si="21"/>
        <v>1.4100000000000001E-2</v>
      </c>
      <c r="D250" s="2">
        <f t="shared" si="22"/>
        <v>4.5331999999999999</v>
      </c>
      <c r="E250" s="2">
        <f t="shared" si="24"/>
        <v>4.5388200000000003</v>
      </c>
      <c r="F250" s="2">
        <f t="shared" si="25"/>
        <v>4.5554500000000013</v>
      </c>
      <c r="G250" s="2">
        <f t="shared" si="27"/>
        <v>4.5700139999999996</v>
      </c>
      <c r="H250" s="2">
        <f t="shared" si="23"/>
        <v>4.8895169999999979</v>
      </c>
      <c r="I250" s="2">
        <f t="array" ref="I250">SUMPRODUCT(B234:B253, (ROW(B234:B253)-ROW(B234)+1)) / (20*21/2)</f>
        <v>4.5849914285714277</v>
      </c>
      <c r="J250" s="2">
        <f t="shared" si="26"/>
        <v>4.5422398993284494</v>
      </c>
      <c r="K250" s="2">
        <f t="shared" si="28"/>
        <v>4.5857207109003539</v>
      </c>
    </row>
    <row r="251" spans="1:11" ht="13.5" x14ac:dyDescent="0.25">
      <c r="A251" s="3">
        <f>TITRES_STAT!B254</f>
        <v>42373</v>
      </c>
      <c r="B251" s="6">
        <f>TITRES_STAT!D254</f>
        <v>4.5453999999999999</v>
      </c>
      <c r="C251" s="2">
        <f t="shared" si="21"/>
        <v>0</v>
      </c>
      <c r="D251" s="2">
        <f t="shared" si="22"/>
        <v>4.5331999999999999</v>
      </c>
      <c r="E251" s="2">
        <f t="shared" si="24"/>
        <v>4.5364800000000001</v>
      </c>
      <c r="F251" s="2">
        <f t="shared" si="25"/>
        <v>4.5556850000000004</v>
      </c>
      <c r="G251" s="2">
        <f t="shared" si="27"/>
        <v>4.5658919999999998</v>
      </c>
      <c r="H251" s="2">
        <f t="shared" si="23"/>
        <v>4.8878279999999981</v>
      </c>
      <c r="I251" s="2">
        <f t="array" ref="I251">SUMPRODUCT(B235:B254, (ROW(B235:B254)-ROW(B235)+1)) / (20*21/2)</f>
        <v>4.5978442857142854</v>
      </c>
      <c r="J251" s="2">
        <f t="shared" si="26"/>
        <v>4.5425408612971685</v>
      </c>
      <c r="K251" s="2">
        <f t="shared" si="28"/>
        <v>4.5841395065513204</v>
      </c>
    </row>
    <row r="252" spans="1:11" ht="13.5" x14ac:dyDescent="0.25">
      <c r="A252" s="3">
        <f>TITRES_STAT!B255</f>
        <v>42374</v>
      </c>
      <c r="B252" s="6">
        <f>TITRES_STAT!D255</f>
        <v>4.7797000000000001</v>
      </c>
      <c r="C252" s="2">
        <f t="shared" si="21"/>
        <v>0.23430000000000017</v>
      </c>
      <c r="D252" s="2">
        <f t="shared" si="22"/>
        <v>4.5810000000000004</v>
      </c>
      <c r="E252" s="2">
        <f t="shared" si="24"/>
        <v>4.5599100000000004</v>
      </c>
      <c r="F252" s="2">
        <f t="shared" si="25"/>
        <v>4.5627149999999999</v>
      </c>
      <c r="G252" s="2">
        <f t="shared" si="27"/>
        <v>4.5658919999999998</v>
      </c>
      <c r="H252" s="2">
        <f t="shared" si="23"/>
        <v>4.8874069999999987</v>
      </c>
      <c r="I252" s="2">
        <f t="array" ref="I252">SUMPRODUCT(B236:B255, (ROW(B236:B255)-ROW(B236)+1)) / (20*21/2)</f>
        <v>4.6040923809523822</v>
      </c>
      <c r="J252" s="2">
        <f t="shared" si="26"/>
        <v>4.5651274459355333</v>
      </c>
      <c r="K252" s="2">
        <f t="shared" si="28"/>
        <v>4.5918085455100925</v>
      </c>
    </row>
    <row r="253" spans="1:11" ht="13.5" x14ac:dyDescent="0.25">
      <c r="A253" s="3">
        <f>TITRES_STAT!B256</f>
        <v>42375</v>
      </c>
      <c r="B253" s="6">
        <f>TITRES_STAT!D256</f>
        <v>4.7797000000000001</v>
      </c>
      <c r="C253" s="2">
        <f t="shared" si="21"/>
        <v>0</v>
      </c>
      <c r="D253" s="2">
        <f t="shared" si="22"/>
        <v>4.6363000000000003</v>
      </c>
      <c r="E253" s="2">
        <f t="shared" si="24"/>
        <v>4.5833399999999997</v>
      </c>
      <c r="F253" s="2">
        <f t="shared" si="25"/>
        <v>4.5697450000000011</v>
      </c>
      <c r="G253" s="2">
        <f t="shared" si="27"/>
        <v>4.5654240000000001</v>
      </c>
      <c r="H253" s="2">
        <f t="shared" si="23"/>
        <v>4.8870819999999977</v>
      </c>
      <c r="I253" s="2">
        <f t="array" ref="I253">SUMPRODUCT(B237:B256, (ROW(B237:B256)-ROW(B237)+1)) / (20*21/2)</f>
        <v>4.6076209523809535</v>
      </c>
      <c r="J253" s="2">
        <f t="shared" si="26"/>
        <v>4.5855629272750065</v>
      </c>
      <c r="K253" s="2">
        <f t="shared" si="28"/>
        <v>4.5991768378430304</v>
      </c>
    </row>
    <row r="254" spans="1:11" ht="13.5" x14ac:dyDescent="0.25">
      <c r="A254" s="3">
        <f>TITRES_STAT!B257</f>
        <v>42376</v>
      </c>
      <c r="B254" s="6">
        <f>TITRES_STAT!D257</f>
        <v>4.7046999999999999</v>
      </c>
      <c r="C254" s="2">
        <f t="shared" si="21"/>
        <v>-7.5000000000000178E-2</v>
      </c>
      <c r="D254" s="2">
        <f t="shared" si="22"/>
        <v>4.6709799999999992</v>
      </c>
      <c r="E254" s="2">
        <f t="shared" si="24"/>
        <v>4.6020899999999996</v>
      </c>
      <c r="F254" s="2">
        <f t="shared" si="25"/>
        <v>4.5734950000000003</v>
      </c>
      <c r="G254" s="2">
        <f t="shared" si="27"/>
        <v>4.5639239999999992</v>
      </c>
      <c r="H254" s="2">
        <f t="shared" si="23"/>
        <v>4.8870929999999975</v>
      </c>
      <c r="I254" s="2">
        <f t="array" ref="I254">SUMPRODUCT(B238:B257, (ROW(B238:B257)-ROW(B238)+1)) / (20*21/2)</f>
        <v>4.6370938095238099</v>
      </c>
      <c r="J254" s="2">
        <f t="shared" si="26"/>
        <v>4.5969093151535771</v>
      </c>
      <c r="K254" s="2">
        <f t="shared" si="28"/>
        <v>4.6033150010648729</v>
      </c>
    </row>
    <row r="255" spans="1:11" ht="13.5" x14ac:dyDescent="0.25">
      <c r="A255" s="3">
        <f>TITRES_STAT!B258</f>
        <v>42377</v>
      </c>
      <c r="B255" s="6">
        <f>TITRES_STAT!D258</f>
        <v>4.6391</v>
      </c>
      <c r="C255" s="2">
        <f t="shared" si="21"/>
        <v>-6.5599999999999881E-2</v>
      </c>
      <c r="D255" s="2">
        <f t="shared" si="22"/>
        <v>4.6897199999999994</v>
      </c>
      <c r="E255" s="2">
        <f t="shared" si="24"/>
        <v>4.6114600000000001</v>
      </c>
      <c r="F255" s="2">
        <f t="shared" si="25"/>
        <v>4.5786500000000006</v>
      </c>
      <c r="G255" s="2">
        <f t="shared" si="27"/>
        <v>4.5612999999999992</v>
      </c>
      <c r="H255" s="2">
        <f t="shared" si="23"/>
        <v>4.8867569999999976</v>
      </c>
      <c r="I255" s="2">
        <f t="array" ref="I255">SUMPRODUCT(B239:B258, (ROW(B239:B258)-ROW(B239)+1)) / (20*21/2)</f>
        <v>4.6760328571428564</v>
      </c>
      <c r="J255" s="2">
        <f t="shared" si="26"/>
        <v>4.6009274756151415</v>
      </c>
      <c r="K255" s="2">
        <f t="shared" si="28"/>
        <v>4.6047183343564466</v>
      </c>
    </row>
    <row r="256" spans="1:11" ht="13.5" x14ac:dyDescent="0.25">
      <c r="A256" s="3">
        <f>TITRES_STAT!B259</f>
        <v>42380</v>
      </c>
      <c r="B256" s="6">
        <f>TITRES_STAT!D259</f>
        <v>4.6157000000000004</v>
      </c>
      <c r="C256" s="2">
        <f t="shared" si="21"/>
        <v>-2.3399999999999643E-2</v>
      </c>
      <c r="D256" s="2">
        <f t="shared" si="22"/>
        <v>4.7037800000000001</v>
      </c>
      <c r="E256" s="2">
        <f t="shared" si="24"/>
        <v>4.6184899999999995</v>
      </c>
      <c r="F256" s="2">
        <f t="shared" si="25"/>
        <v>4.5826350000000016</v>
      </c>
      <c r="G256" s="2">
        <f t="shared" si="27"/>
        <v>4.5598959999999993</v>
      </c>
      <c r="H256" s="2">
        <f t="shared" si="23"/>
        <v>4.8859964999999974</v>
      </c>
      <c r="I256" s="2">
        <f t="array" ref="I256">SUMPRODUCT(B240:B259, (ROW(B240:B259)-ROW(B240)+1)) / (20*21/2)</f>
        <v>4.7042323809523809</v>
      </c>
      <c r="J256" s="2">
        <f t="shared" si="26"/>
        <v>4.6023343826994143</v>
      </c>
      <c r="K256" s="2">
        <f t="shared" si="28"/>
        <v>4.6051489879110958</v>
      </c>
    </row>
    <row r="257" spans="1:11" ht="13.5" x14ac:dyDescent="0.25">
      <c r="A257" s="3">
        <f>TITRES_STAT!B260</f>
        <v>42381</v>
      </c>
      <c r="B257" s="6">
        <f>TITRES_STAT!D260</f>
        <v>4.8921000000000001</v>
      </c>
      <c r="C257" s="2">
        <f t="shared" si="21"/>
        <v>0.27639999999999976</v>
      </c>
      <c r="D257" s="2">
        <f t="shared" si="22"/>
        <v>4.7262599999999999</v>
      </c>
      <c r="E257" s="2">
        <f t="shared" si="24"/>
        <v>4.6536299999999997</v>
      </c>
      <c r="F257" s="2">
        <f t="shared" si="25"/>
        <v>4.6004400000000008</v>
      </c>
      <c r="G257" s="2">
        <f t="shared" si="27"/>
        <v>4.5624259999999994</v>
      </c>
      <c r="H257" s="2">
        <f t="shared" si="23"/>
        <v>4.8869639999999972</v>
      </c>
      <c r="I257" s="2">
        <f t="array" ref="I257">SUMPRODUCT(B241:B260, (ROW(B241:B260)-ROW(B241)+1)) / (20*21/2)</f>
        <v>4.7243547619047623</v>
      </c>
      <c r="J257" s="2">
        <f t="shared" si="26"/>
        <v>4.6299311081566126</v>
      </c>
      <c r="K257" s="2">
        <f t="shared" si="28"/>
        <v>4.6164019687773274</v>
      </c>
    </row>
    <row r="258" spans="1:11" ht="13.5" x14ac:dyDescent="0.25">
      <c r="A258" s="3">
        <f>TITRES_STAT!B261</f>
        <v>42382</v>
      </c>
      <c r="B258" s="6">
        <f>TITRES_STAT!D261</f>
        <v>5.0092999999999996</v>
      </c>
      <c r="C258" s="2">
        <f t="shared" si="21"/>
        <v>0.11719999999999953</v>
      </c>
      <c r="D258" s="2">
        <f t="shared" si="22"/>
        <v>4.7721800000000005</v>
      </c>
      <c r="E258" s="2">
        <f t="shared" si="24"/>
        <v>4.7042400000000004</v>
      </c>
      <c r="F258" s="2">
        <f t="shared" si="25"/>
        <v>4.6241050000000001</v>
      </c>
      <c r="G258" s="2">
        <f t="shared" si="27"/>
        <v>4.5679559999999988</v>
      </c>
      <c r="H258" s="2">
        <f t="shared" si="23"/>
        <v>4.8885559999999968</v>
      </c>
      <c r="I258" s="2">
        <f t="array" ref="I258">SUMPRODUCT(B242:B261, (ROW(B242:B261)-ROW(B242)+1)) / (20*21/2)</f>
        <v>4.7485895238095237</v>
      </c>
      <c r="J258" s="2">
        <f t="shared" si="26"/>
        <v>4.6660614788083636</v>
      </c>
      <c r="K258" s="2">
        <f t="shared" si="28"/>
        <v>4.6318097347076286</v>
      </c>
    </row>
    <row r="259" spans="1:11" ht="13.5" x14ac:dyDescent="0.25">
      <c r="A259" s="3">
        <f>TITRES_STAT!B262</f>
        <v>42384</v>
      </c>
      <c r="B259" s="6">
        <f>TITRES_STAT!D262</f>
        <v>4.9202000000000004</v>
      </c>
      <c r="C259" s="2">
        <f t="shared" si="21"/>
        <v>-8.9099999999999291E-2</v>
      </c>
      <c r="D259" s="2">
        <f t="shared" si="22"/>
        <v>4.8152799999999996</v>
      </c>
      <c r="E259" s="2">
        <f t="shared" si="24"/>
        <v>4.7431299999999998</v>
      </c>
      <c r="F259" s="2">
        <f t="shared" si="25"/>
        <v>4.6433149999999994</v>
      </c>
      <c r="G259" s="2">
        <f t="shared" si="27"/>
        <v>4.5717039999999995</v>
      </c>
      <c r="H259" s="2">
        <f t="shared" si="23"/>
        <v>4.8897214999999976</v>
      </c>
      <c r="I259" s="2">
        <f t="array" ref="I259">SUMPRODUCT(B243:B262, (ROW(B243:B262)-ROW(B243)+1)) / (20*21/2)</f>
        <v>4.7908238095238094</v>
      </c>
      <c r="J259" s="2">
        <f t="shared" si="26"/>
        <v>4.6902651474932817</v>
      </c>
      <c r="K259" s="2">
        <f t="shared" si="28"/>
        <v>4.6431191568759571</v>
      </c>
    </row>
    <row r="260" spans="1:11" ht="13.5" x14ac:dyDescent="0.25">
      <c r="A260" s="3">
        <f>TITRES_STAT!B263</f>
        <v>42387</v>
      </c>
      <c r="B260" s="6">
        <f>TITRES_STAT!D263</f>
        <v>4.8545999999999996</v>
      </c>
      <c r="C260" s="2">
        <f t="shared" ref="C260:C323" si="29">B260-B259</f>
        <v>-6.5600000000000769E-2</v>
      </c>
      <c r="D260" s="2">
        <f t="shared" si="22"/>
        <v>4.8583799999999995</v>
      </c>
      <c r="E260" s="2">
        <f t="shared" si="24"/>
        <v>4.7740499999999999</v>
      </c>
      <c r="F260" s="2">
        <f t="shared" si="25"/>
        <v>4.6564350000000001</v>
      </c>
      <c r="G260" s="2">
        <f t="shared" si="27"/>
        <v>4.5750779999999995</v>
      </c>
      <c r="H260" s="2">
        <f t="shared" si="23"/>
        <v>4.8901554999999979</v>
      </c>
      <c r="I260" s="2">
        <f t="array" ref="I260">SUMPRODUCT(B244:B263, (ROW(B244:B263)-ROW(B244)+1)) / (20*21/2)</f>
        <v>4.8316790476190468</v>
      </c>
      <c r="J260" s="2">
        <f t="shared" si="26"/>
        <v>4.7059160858272548</v>
      </c>
      <c r="K260" s="2">
        <f t="shared" si="28"/>
        <v>4.6514125232729793</v>
      </c>
    </row>
    <row r="261" spans="1:11" ht="13.5" x14ac:dyDescent="0.25">
      <c r="A261" s="3">
        <f>TITRES_STAT!B264</f>
        <v>42388</v>
      </c>
      <c r="B261" s="6">
        <f>TITRES_STAT!D264</f>
        <v>4.9108999999999998</v>
      </c>
      <c r="C261" s="2">
        <f t="shared" si="29"/>
        <v>5.6300000000000239E-2</v>
      </c>
      <c r="D261" s="2">
        <f t="shared" si="22"/>
        <v>4.9174199999999999</v>
      </c>
      <c r="E261" s="2">
        <f t="shared" si="24"/>
        <v>4.8105999999999991</v>
      </c>
      <c r="F261" s="2">
        <f t="shared" si="25"/>
        <v>4.67354</v>
      </c>
      <c r="G261" s="2">
        <f t="shared" si="27"/>
        <v>4.5796699999999992</v>
      </c>
      <c r="H261" s="2">
        <f t="shared" si="23"/>
        <v>4.891581999999997</v>
      </c>
      <c r="I261" s="2">
        <f t="array" ref="I261">SUMPRODUCT(B245:B264, (ROW(B245:B264)-ROW(B245)+1)) / (20*21/2)</f>
        <v>4.8554690476190476</v>
      </c>
      <c r="J261" s="2">
        <f t="shared" si="26"/>
        <v>4.7254383633675161</v>
      </c>
      <c r="K261" s="2">
        <f t="shared" si="28"/>
        <v>4.6615885027524699</v>
      </c>
    </row>
    <row r="262" spans="1:11" ht="13.5" x14ac:dyDescent="0.25">
      <c r="A262" s="3">
        <f>TITRES_STAT!B265</f>
        <v>42389</v>
      </c>
      <c r="B262" s="6">
        <f>TITRES_STAT!D265</f>
        <v>5.117</v>
      </c>
      <c r="C262" s="2">
        <f t="shared" si="29"/>
        <v>0.20610000000000017</v>
      </c>
      <c r="D262" s="2">
        <f t="shared" ref="D262:D325" si="30">AVERAGE(B258:B262)</f>
        <v>4.9624000000000006</v>
      </c>
      <c r="E262" s="2">
        <f t="shared" si="24"/>
        <v>4.8443299999999994</v>
      </c>
      <c r="F262" s="2">
        <f t="shared" si="25"/>
        <v>4.7021199999999999</v>
      </c>
      <c r="G262" s="2">
        <f t="shared" si="27"/>
        <v>4.5901659999999991</v>
      </c>
      <c r="H262" s="2">
        <f t="shared" si="23"/>
        <v>4.8944814999999968</v>
      </c>
      <c r="I262" s="2">
        <f t="array" ref="I262">SUMPRODUCT(B246:B265, (ROW(B246:B265)-ROW(B246)+1)) / (20*21/2)</f>
        <v>4.8886495238095229</v>
      </c>
      <c r="J262" s="2">
        <f t="shared" si="26"/>
        <v>4.7627299478087046</v>
      </c>
      <c r="K262" s="2">
        <f t="shared" si="28"/>
        <v>4.6794477771543344</v>
      </c>
    </row>
    <row r="263" spans="1:11" ht="13.5" x14ac:dyDescent="0.25">
      <c r="A263" s="3">
        <f>TITRES_STAT!B266</f>
        <v>42390</v>
      </c>
      <c r="B263" s="6">
        <f>TITRES_STAT!D266</f>
        <v>5.1311</v>
      </c>
      <c r="C263" s="2">
        <f t="shared" si="29"/>
        <v>1.4100000000000001E-2</v>
      </c>
      <c r="D263" s="2">
        <f t="shared" si="30"/>
        <v>4.9867599999999994</v>
      </c>
      <c r="E263" s="2">
        <f t="shared" si="24"/>
        <v>4.8794699999999995</v>
      </c>
      <c r="F263" s="2">
        <f t="shared" si="25"/>
        <v>4.7314050000000005</v>
      </c>
      <c r="G263" s="2">
        <f t="shared" si="27"/>
        <v>4.6035679999999992</v>
      </c>
      <c r="H263" s="2">
        <f t="shared" si="23"/>
        <v>4.8970669999999963</v>
      </c>
      <c r="I263" s="2">
        <f t="array" ref="I263">SUMPRODUCT(B247:B266, (ROW(B247:B266)-ROW(B247)+1)) / (20*21/2)</f>
        <v>4.9334509523809524</v>
      </c>
      <c r="J263" s="2">
        <f t="shared" si="26"/>
        <v>4.7978128099221609</v>
      </c>
      <c r="K263" s="2">
        <f t="shared" si="28"/>
        <v>4.6971596290306357</v>
      </c>
    </row>
    <row r="264" spans="1:11" ht="13.5" x14ac:dyDescent="0.25">
      <c r="A264" s="3">
        <f>TITRES_STAT!B267</f>
        <v>42391</v>
      </c>
      <c r="B264" s="6">
        <f>TITRES_STAT!D267</f>
        <v>4.9812000000000003</v>
      </c>
      <c r="C264" s="2">
        <f t="shared" si="29"/>
        <v>-0.1498999999999997</v>
      </c>
      <c r="D264" s="2">
        <f t="shared" si="30"/>
        <v>4.9989600000000003</v>
      </c>
      <c r="E264" s="2">
        <f t="shared" si="24"/>
        <v>4.907119999999999</v>
      </c>
      <c r="F264" s="2">
        <f t="shared" si="25"/>
        <v>4.7546049999999997</v>
      </c>
      <c r="G264" s="2">
        <f t="shared" si="27"/>
        <v>4.6118159999999992</v>
      </c>
      <c r="H264" s="2">
        <f t="shared" si="23"/>
        <v>4.8982109999999963</v>
      </c>
      <c r="I264" s="2">
        <f t="array" ref="I264">SUMPRODUCT(B248:B267, (ROW(B248:B267)-ROW(B248)+1)) / (20*21/2)</f>
        <v>4.9739976190476192</v>
      </c>
      <c r="J264" s="2">
        <f t="shared" si="26"/>
        <v>4.8152782565962413</v>
      </c>
      <c r="K264" s="2">
        <f t="shared" si="28"/>
        <v>4.7082984671078663</v>
      </c>
    </row>
    <row r="265" spans="1:11" ht="13.5" x14ac:dyDescent="0.25">
      <c r="A265" s="3">
        <f>TITRES_STAT!B268</f>
        <v>42394</v>
      </c>
      <c r="B265" s="6">
        <f>TITRES_STAT!D268</f>
        <v>5.1029999999999998</v>
      </c>
      <c r="C265" s="2">
        <f t="shared" si="29"/>
        <v>0.12179999999999946</v>
      </c>
      <c r="D265" s="2">
        <f t="shared" si="30"/>
        <v>5.0486400000000007</v>
      </c>
      <c r="E265" s="2">
        <f t="shared" si="24"/>
        <v>4.9535099999999996</v>
      </c>
      <c r="F265" s="2">
        <f t="shared" si="25"/>
        <v>4.7824849999999994</v>
      </c>
      <c r="G265" s="2">
        <f t="shared" si="27"/>
        <v>4.6248439999999995</v>
      </c>
      <c r="H265" s="2">
        <f t="shared" si="23"/>
        <v>4.8985219999999963</v>
      </c>
      <c r="I265" s="2">
        <f t="array" ref="I265">SUMPRODUCT(B249:B268, (ROW(B249:B268)-ROW(B249)+1)) / (20*21/2)</f>
        <v>5.0027114285714278</v>
      </c>
      <c r="J265" s="2">
        <f t="shared" si="26"/>
        <v>4.8426803273965993</v>
      </c>
      <c r="K265" s="2">
        <f t="shared" si="28"/>
        <v>4.7237769585938327</v>
      </c>
    </row>
    <row r="266" spans="1:11" ht="13.5" x14ac:dyDescent="0.25">
      <c r="A266" s="3">
        <f>TITRES_STAT!B269</f>
        <v>42395</v>
      </c>
      <c r="B266" s="6">
        <f>TITRES_STAT!D269</f>
        <v>5.2529000000000003</v>
      </c>
      <c r="C266" s="2">
        <f t="shared" si="29"/>
        <v>0.14990000000000059</v>
      </c>
      <c r="D266" s="2">
        <f t="shared" si="30"/>
        <v>5.1170400000000011</v>
      </c>
      <c r="E266" s="2">
        <f t="shared" si="24"/>
        <v>5.0172300000000005</v>
      </c>
      <c r="F266" s="2">
        <f t="shared" si="25"/>
        <v>4.8178599999999996</v>
      </c>
      <c r="G266" s="2">
        <f t="shared" si="27"/>
        <v>4.6434939999999996</v>
      </c>
      <c r="H266" s="2">
        <f t="shared" ref="H266:H329" si="31">AVERAGE(B67:B266)</f>
        <v>4.8988324999999957</v>
      </c>
      <c r="I266" s="2">
        <f t="array" ref="I266">SUMPRODUCT(B250:B269, (ROW(B250:B269)-ROW(B250)+1)) / (20*21/2)</f>
        <v>5.0350190476190475</v>
      </c>
      <c r="J266" s="2">
        <f t="shared" si="26"/>
        <v>4.8817488676445429</v>
      </c>
      <c r="K266" s="2">
        <f t="shared" si="28"/>
        <v>4.7445268817862312</v>
      </c>
    </row>
    <row r="267" spans="1:11" ht="13.5" x14ac:dyDescent="0.25">
      <c r="A267" s="3">
        <f>TITRES_STAT!B270</f>
        <v>42396</v>
      </c>
      <c r="B267" s="6">
        <f>TITRES_STAT!D270</f>
        <v>5.2435999999999998</v>
      </c>
      <c r="C267" s="2">
        <f t="shared" si="29"/>
        <v>-9.3000000000005301E-3</v>
      </c>
      <c r="D267" s="2">
        <f t="shared" si="30"/>
        <v>5.1423600000000009</v>
      </c>
      <c r="E267" s="2">
        <f t="shared" si="24"/>
        <v>5.0523800000000012</v>
      </c>
      <c r="F267" s="2">
        <f t="shared" si="25"/>
        <v>4.8530049999999996</v>
      </c>
      <c r="G267" s="2">
        <f t="shared" si="27"/>
        <v>4.6590519999999991</v>
      </c>
      <c r="H267" s="2">
        <f t="shared" si="31"/>
        <v>4.899307999999996</v>
      </c>
      <c r="I267" s="2">
        <f t="array" ref="I267">SUMPRODUCT(B251:B270, (ROW(B251:B270)-ROW(B251)+1)) / (20*21/2)</f>
        <v>5.064024285714285</v>
      </c>
      <c r="J267" s="2">
        <f t="shared" si="26"/>
        <v>4.9162108802498246</v>
      </c>
      <c r="K267" s="2">
        <f t="shared" si="28"/>
        <v>4.7640983766181435</v>
      </c>
    </row>
    <row r="268" spans="1:11" ht="13.5" x14ac:dyDescent="0.25">
      <c r="A268" s="3">
        <f>TITRES_STAT!B271</f>
        <v>42397</v>
      </c>
      <c r="B268" s="6">
        <f>TITRES_STAT!D271</f>
        <v>5.1544999999999996</v>
      </c>
      <c r="C268" s="2">
        <f t="shared" si="29"/>
        <v>-8.9100000000000179E-2</v>
      </c>
      <c r="D268" s="2">
        <f t="shared" si="30"/>
        <v>5.1470399999999996</v>
      </c>
      <c r="E268" s="2">
        <f t="shared" ref="E268:E331" si="32">AVERAGE(B259:B268)</f>
        <v>5.0668999999999995</v>
      </c>
      <c r="F268" s="2">
        <f t="shared" si="25"/>
        <v>4.8855699999999995</v>
      </c>
      <c r="G268" s="2">
        <f t="shared" si="27"/>
        <v>4.6714219999999997</v>
      </c>
      <c r="H268" s="2">
        <f t="shared" si="31"/>
        <v>4.9003764999999957</v>
      </c>
      <c r="I268" s="2">
        <f t="array" ref="I268">SUMPRODUCT(B252:B271, (ROW(B252:B271)-ROW(B252)+1)) / (20*21/2)</f>
        <v>5.0875657142857138</v>
      </c>
      <c r="J268" s="2">
        <f t="shared" si="26"/>
        <v>4.9389050821307938</v>
      </c>
      <c r="K268" s="2">
        <f t="shared" si="28"/>
        <v>4.7794082442017451</v>
      </c>
    </row>
    <row r="269" spans="1:11" ht="13.5" x14ac:dyDescent="0.25">
      <c r="A269" s="3">
        <f>TITRES_STAT!B272</f>
        <v>42398</v>
      </c>
      <c r="B269" s="6">
        <f>TITRES_STAT!D272</f>
        <v>5.2248000000000001</v>
      </c>
      <c r="C269" s="2">
        <f t="shared" si="29"/>
        <v>7.0300000000000473E-2</v>
      </c>
      <c r="D269" s="2">
        <f t="shared" si="30"/>
        <v>5.1957599999999999</v>
      </c>
      <c r="E269" s="2">
        <f t="shared" si="32"/>
        <v>5.0973600000000001</v>
      </c>
      <c r="F269" s="2">
        <f t="shared" si="25"/>
        <v>4.9202449999999995</v>
      </c>
      <c r="G269" s="2">
        <f t="shared" si="27"/>
        <v>4.6841680000000006</v>
      </c>
      <c r="H269" s="2">
        <f t="shared" si="31"/>
        <v>4.9017964999999961</v>
      </c>
      <c r="I269" s="2">
        <f t="array" ref="I269">SUMPRODUCT(B253:B272, (ROW(B253:B272)-ROW(B253)+1)) / (20*21/2)</f>
        <v>5.1079833333333324</v>
      </c>
      <c r="J269" s="2">
        <f t="shared" si="26"/>
        <v>4.9661331695469091</v>
      </c>
      <c r="K269" s="2">
        <f t="shared" si="28"/>
        <v>4.796874587566383</v>
      </c>
    </row>
    <row r="270" spans="1:11" ht="13.5" x14ac:dyDescent="0.25">
      <c r="A270" s="3">
        <f>TITRES_STAT!B273</f>
        <v>42401</v>
      </c>
      <c r="B270" s="6">
        <f>TITRES_STAT!D273</f>
        <v>5.2248000000000001</v>
      </c>
      <c r="C270" s="2">
        <f t="shared" si="29"/>
        <v>0</v>
      </c>
      <c r="D270" s="2">
        <f t="shared" si="30"/>
        <v>5.2201199999999996</v>
      </c>
      <c r="E270" s="2">
        <f t="shared" si="32"/>
        <v>5.1343800000000002</v>
      </c>
      <c r="F270" s="2">
        <f t="shared" si="25"/>
        <v>4.9542149999999996</v>
      </c>
      <c r="G270" s="2">
        <f t="shared" si="27"/>
        <v>4.6979439999999997</v>
      </c>
      <c r="H270" s="2">
        <f t="shared" si="31"/>
        <v>4.9038889999999959</v>
      </c>
      <c r="I270" s="2">
        <f t="array" ref="I270">SUMPRODUCT(B254:B273, (ROW(B254:B273)-ROW(B254)+1)) / (20*21/2)</f>
        <v>5.1228214285714273</v>
      </c>
      <c r="J270" s="2">
        <f t="shared" si="26"/>
        <v>4.9907681057805373</v>
      </c>
      <c r="K270" s="2">
        <f t="shared" si="28"/>
        <v>4.8136559762892697</v>
      </c>
    </row>
    <row r="271" spans="1:11" ht="13.5" x14ac:dyDescent="0.25">
      <c r="A271" s="3">
        <f>TITRES_STAT!B274</f>
        <v>42402</v>
      </c>
      <c r="B271" s="6">
        <f>TITRES_STAT!D274</f>
        <v>5.2013999999999996</v>
      </c>
      <c r="C271" s="2">
        <f t="shared" si="29"/>
        <v>-2.3400000000000531E-2</v>
      </c>
      <c r="D271" s="2">
        <f t="shared" si="30"/>
        <v>5.2098199999999997</v>
      </c>
      <c r="E271" s="2">
        <f t="shared" si="32"/>
        <v>5.1634300000000009</v>
      </c>
      <c r="F271" s="2">
        <f t="shared" si="25"/>
        <v>4.9870149999999995</v>
      </c>
      <c r="G271" s="2">
        <f t="shared" si="27"/>
        <v>4.7129399999999997</v>
      </c>
      <c r="H271" s="2">
        <f t="shared" si="31"/>
        <v>4.9052879999999952</v>
      </c>
      <c r="I271" s="2">
        <f t="array" ref="I271">SUMPRODUCT(B255:B274, (ROW(B255:B274)-ROW(B255)+1)) / (20*21/2)</f>
        <v>5.1349347619047618</v>
      </c>
      <c r="J271" s="2">
        <f t="shared" si="26"/>
        <v>5.0108282861823907</v>
      </c>
      <c r="K271" s="2">
        <f t="shared" si="28"/>
        <v>4.8288616242779252</v>
      </c>
    </row>
    <row r="272" spans="1:11" ht="13.5" x14ac:dyDescent="0.25">
      <c r="A272" s="3">
        <f>TITRES_STAT!B275</f>
        <v>42403</v>
      </c>
      <c r="B272" s="6">
        <f>TITRES_STAT!D275</f>
        <v>5.2013999999999996</v>
      </c>
      <c r="C272" s="2">
        <f t="shared" si="29"/>
        <v>0</v>
      </c>
      <c r="D272" s="2">
        <f t="shared" si="30"/>
        <v>5.2013800000000003</v>
      </c>
      <c r="E272" s="2">
        <f t="shared" si="32"/>
        <v>5.1718700000000002</v>
      </c>
      <c r="F272" s="2">
        <f t="shared" si="25"/>
        <v>5.0081000000000007</v>
      </c>
      <c r="G272" s="2">
        <f t="shared" si="27"/>
        <v>4.7286840000000003</v>
      </c>
      <c r="H272" s="2">
        <f t="shared" si="31"/>
        <v>4.9068789999999955</v>
      </c>
      <c r="I272" s="2">
        <f t="array" ref="I272">SUMPRODUCT(B256:B275, (ROW(B256:B275)-ROW(B256)+1)) / (20*21/2)</f>
        <v>5.1449061904761901</v>
      </c>
      <c r="J272" s="2">
        <f t="shared" si="26"/>
        <v>5.0289779732126396</v>
      </c>
      <c r="K272" s="2">
        <f t="shared" si="28"/>
        <v>4.8434709723454574</v>
      </c>
    </row>
    <row r="273" spans="1:11" ht="13.5" x14ac:dyDescent="0.25">
      <c r="A273" s="3">
        <f>TITRES_STAT!B276</f>
        <v>42404</v>
      </c>
      <c r="B273" s="6">
        <f>TITRES_STAT!D276</f>
        <v>5.1638999999999999</v>
      </c>
      <c r="C273" s="2">
        <f t="shared" si="29"/>
        <v>-3.7499999999999645E-2</v>
      </c>
      <c r="D273" s="2">
        <f t="shared" si="30"/>
        <v>5.2032600000000002</v>
      </c>
      <c r="E273" s="2">
        <f t="shared" si="32"/>
        <v>5.1751500000000004</v>
      </c>
      <c r="F273" s="2">
        <f t="shared" si="25"/>
        <v>5.0273100000000008</v>
      </c>
      <c r="G273" s="2">
        <f t="shared" si="27"/>
        <v>4.7437720000000008</v>
      </c>
      <c r="H273" s="2">
        <f t="shared" si="31"/>
        <v>4.9078979999999959</v>
      </c>
      <c r="I273" s="2">
        <f t="array" ref="I273">SUMPRODUCT(B257:B276, (ROW(B257:B276)-ROW(B257)+1)) / (20*21/2)</f>
        <v>5.1492995238095229</v>
      </c>
      <c r="J273" s="2">
        <f t="shared" si="26"/>
        <v>5.0418276900495309</v>
      </c>
      <c r="K273" s="2">
        <f t="shared" si="28"/>
        <v>4.8560368165672045</v>
      </c>
    </row>
    <row r="274" spans="1:11" ht="13.5" x14ac:dyDescent="0.25">
      <c r="A274" s="3">
        <f>TITRES_STAT!B277</f>
        <v>42405</v>
      </c>
      <c r="B274" s="6">
        <f>TITRES_STAT!D277</f>
        <v>5.1544999999999996</v>
      </c>
      <c r="C274" s="2">
        <f t="shared" si="29"/>
        <v>-9.400000000000297E-3</v>
      </c>
      <c r="D274" s="2">
        <f t="shared" si="30"/>
        <v>5.1891999999999996</v>
      </c>
      <c r="E274" s="2">
        <f t="shared" si="32"/>
        <v>5.1924799999999998</v>
      </c>
      <c r="F274" s="2">
        <f t="shared" si="25"/>
        <v>5.0498000000000003</v>
      </c>
      <c r="G274" s="2">
        <f t="shared" si="27"/>
        <v>4.7586720000000007</v>
      </c>
      <c r="H274" s="2">
        <f t="shared" si="31"/>
        <v>4.909042999999996</v>
      </c>
      <c r="I274" s="2">
        <f t="array" ref="I274">SUMPRODUCT(B258:B277, (ROW(B258:B277)-ROW(B258)+1)) / (20*21/2)</f>
        <v>5.1361119047619042</v>
      </c>
      <c r="J274" s="2">
        <f t="shared" si="26"/>
        <v>5.0525583862352903</v>
      </c>
      <c r="K274" s="2">
        <f t="shared" si="28"/>
        <v>4.867741255133196</v>
      </c>
    </row>
    <row r="275" spans="1:11" ht="13.5" x14ac:dyDescent="0.25">
      <c r="A275" s="3">
        <f>TITRES_STAT!B278</f>
        <v>42408</v>
      </c>
      <c r="B275" s="6">
        <f>TITRES_STAT!D278</f>
        <v>5.1544999999999996</v>
      </c>
      <c r="C275" s="2">
        <f t="shared" si="29"/>
        <v>0</v>
      </c>
      <c r="D275" s="2">
        <f t="shared" si="30"/>
        <v>5.1751399999999999</v>
      </c>
      <c r="E275" s="2">
        <f t="shared" si="32"/>
        <v>5.1976299999999993</v>
      </c>
      <c r="F275" s="2">
        <f t="shared" si="25"/>
        <v>5.0755699999999999</v>
      </c>
      <c r="G275" s="2">
        <f t="shared" si="27"/>
        <v>4.7733860000000012</v>
      </c>
      <c r="H275" s="2">
        <f t="shared" si="31"/>
        <v>4.9098229999999958</v>
      </c>
      <c r="I275" s="2">
        <f t="array" ref="I275">SUMPRODUCT(B259:B278, (ROW(B259:B278)-ROW(B259)+1)) / (20*21/2)</f>
        <v>5.1190180952380953</v>
      </c>
      <c r="J275" s="2">
        <f t="shared" si="26"/>
        <v>5.0622671113557391</v>
      </c>
      <c r="K275" s="2">
        <f t="shared" si="28"/>
        <v>4.878986696108365</v>
      </c>
    </row>
    <row r="276" spans="1:11" ht="13.5" x14ac:dyDescent="0.25">
      <c r="A276" s="3">
        <f>TITRES_STAT!B279</f>
        <v>42409</v>
      </c>
      <c r="B276" s="6">
        <f>TITRES_STAT!D279</f>
        <v>5.1216999999999997</v>
      </c>
      <c r="C276" s="2">
        <f t="shared" si="29"/>
        <v>-3.279999999999994E-2</v>
      </c>
      <c r="D276" s="2">
        <f t="shared" si="30"/>
        <v>5.1592000000000002</v>
      </c>
      <c r="E276" s="2">
        <f t="shared" si="32"/>
        <v>5.1845099999999995</v>
      </c>
      <c r="F276" s="2">
        <f t="shared" ref="F276:F339" si="33">AVERAGE(B257:B276)</f>
        <v>5.1008700000000013</v>
      </c>
      <c r="G276" s="2">
        <f t="shared" si="27"/>
        <v>4.7858500000000017</v>
      </c>
      <c r="H276" s="2">
        <f t="shared" si="31"/>
        <v>4.9104389999999958</v>
      </c>
      <c r="I276" s="2">
        <f t="array" ref="I276">SUMPRODUCT(B260:B279, (ROW(B260:B279)-ROW(B260)+1)) / (20*21/2)</f>
        <v>5.1099166666666669</v>
      </c>
      <c r="J276" s="2">
        <f t="shared" si="26"/>
        <v>5.0679273864647163</v>
      </c>
      <c r="K276" s="2">
        <f t="shared" si="28"/>
        <v>4.8885048648884295</v>
      </c>
    </row>
    <row r="277" spans="1:11" ht="13.5" x14ac:dyDescent="0.25">
      <c r="A277" s="3">
        <f>TITRES_STAT!B280</f>
        <v>42410</v>
      </c>
      <c r="B277" s="6">
        <f>TITRES_STAT!D280</f>
        <v>4.9623999999999997</v>
      </c>
      <c r="C277" s="2">
        <f t="shared" si="29"/>
        <v>-0.1593</v>
      </c>
      <c r="D277" s="2">
        <f t="shared" si="30"/>
        <v>5.1113999999999997</v>
      </c>
      <c r="E277" s="2">
        <f t="shared" si="32"/>
        <v>5.15639</v>
      </c>
      <c r="F277" s="2">
        <f t="shared" si="33"/>
        <v>5.1043850000000015</v>
      </c>
      <c r="G277" s="2">
        <f t="shared" si="27"/>
        <v>4.7956900000000013</v>
      </c>
      <c r="H277" s="2">
        <f t="shared" si="31"/>
        <v>4.9105469999999967</v>
      </c>
      <c r="I277" s="2">
        <f t="array" ref="I277">SUMPRODUCT(B261:B280, (ROW(B261:B280)-ROW(B261)+1)) / (20*21/2)</f>
        <v>5.1124609523809523</v>
      </c>
      <c r="J277" s="2">
        <f t="shared" ref="J277:J340" si="34">$J$4*B277+J276*(1-$J$4)</f>
        <v>5.0578771591823628</v>
      </c>
      <c r="K277" s="2">
        <f t="shared" si="28"/>
        <v>4.8914027133241778</v>
      </c>
    </row>
    <row r="278" spans="1:11" ht="13.5" x14ac:dyDescent="0.25">
      <c r="A278" s="3">
        <f>TITRES_STAT!B281</f>
        <v>42411</v>
      </c>
      <c r="B278" s="6">
        <f>TITRES_STAT!D281</f>
        <v>4.9249000000000001</v>
      </c>
      <c r="C278" s="2">
        <f t="shared" si="29"/>
        <v>-3.7499999999999645E-2</v>
      </c>
      <c r="D278" s="2">
        <f t="shared" si="30"/>
        <v>5.0635999999999992</v>
      </c>
      <c r="E278" s="2">
        <f t="shared" si="32"/>
        <v>5.1334299999999997</v>
      </c>
      <c r="F278" s="2">
        <f t="shared" si="33"/>
        <v>5.1001649999999996</v>
      </c>
      <c r="G278" s="2">
        <f t="shared" si="27"/>
        <v>4.8042180000000014</v>
      </c>
      <c r="H278" s="2">
        <f t="shared" si="31"/>
        <v>4.9099864999999951</v>
      </c>
      <c r="I278" s="2">
        <f t="array" ref="I278">SUMPRODUCT(B262:B281, (ROW(B262:B281)-ROW(B262)+1)) / (20*21/2)</f>
        <v>5.1159171428571426</v>
      </c>
      <c r="J278" s="2">
        <f t="shared" si="34"/>
        <v>5.0452126678316613</v>
      </c>
      <c r="K278" s="2">
        <f t="shared" si="28"/>
        <v>4.8927163324095035</v>
      </c>
    </row>
    <row r="279" spans="1:11" ht="13.5" x14ac:dyDescent="0.25">
      <c r="A279" s="3">
        <f>TITRES_STAT!B282</f>
        <v>42412</v>
      </c>
      <c r="B279" s="6">
        <f>TITRES_STAT!D282</f>
        <v>5.0045999999999999</v>
      </c>
      <c r="C279" s="2">
        <f t="shared" si="29"/>
        <v>7.9699999999999882E-2</v>
      </c>
      <c r="D279" s="2">
        <f t="shared" si="30"/>
        <v>5.03362</v>
      </c>
      <c r="E279" s="2">
        <f t="shared" si="32"/>
        <v>5.1114099999999993</v>
      </c>
      <c r="F279" s="2">
        <f t="shared" si="33"/>
        <v>5.1043849999999997</v>
      </c>
      <c r="G279" s="2">
        <f t="shared" si="27"/>
        <v>4.8125600000000022</v>
      </c>
      <c r="H279" s="2">
        <f t="shared" si="31"/>
        <v>4.9098244999999956</v>
      </c>
      <c r="I279" s="2">
        <f t="array" ref="I279">SUMPRODUCT(B263:B282, (ROW(B263:B282)-ROW(B263)+1)) / (20*21/2)</f>
        <v>5.1155371428571437</v>
      </c>
      <c r="J279" s="2">
        <f t="shared" si="34"/>
        <v>5.0413447947048358</v>
      </c>
      <c r="K279" s="2">
        <f t="shared" si="28"/>
        <v>4.8971039272169747</v>
      </c>
    </row>
    <row r="280" spans="1:11" ht="13.5" x14ac:dyDescent="0.25">
      <c r="A280" s="3">
        <f>TITRES_STAT!B283</f>
        <v>42415</v>
      </c>
      <c r="B280" s="6">
        <f>TITRES_STAT!D283</f>
        <v>5.1311</v>
      </c>
      <c r="C280" s="2">
        <f t="shared" si="29"/>
        <v>0.12650000000000006</v>
      </c>
      <c r="D280" s="2">
        <f t="shared" si="30"/>
        <v>5.0289400000000004</v>
      </c>
      <c r="E280" s="2">
        <f t="shared" si="32"/>
        <v>5.1020400000000006</v>
      </c>
      <c r="F280" s="2">
        <f t="shared" si="33"/>
        <v>5.1182099999999995</v>
      </c>
      <c r="G280" s="2">
        <f t="shared" si="27"/>
        <v>4.8242740000000017</v>
      </c>
      <c r="H280" s="2">
        <f t="shared" si="31"/>
        <v>4.9102949999999952</v>
      </c>
      <c r="I280" s="2">
        <f t="array" ref="I280">SUMPRODUCT(B264:B283, (ROW(B264:B283)-ROW(B264)+1)) / (20*21/2)</f>
        <v>5.1177885714285711</v>
      </c>
      <c r="J280" s="2">
        <f t="shared" si="34"/>
        <v>5.0498929094948508</v>
      </c>
      <c r="K280" s="2">
        <f t="shared" si="28"/>
        <v>4.9062802437967017</v>
      </c>
    </row>
    <row r="281" spans="1:11" ht="13.5" x14ac:dyDescent="0.25">
      <c r="A281" s="3">
        <f>TITRES_STAT!B284</f>
        <v>42416</v>
      </c>
      <c r="B281" s="6">
        <f>TITRES_STAT!D284</f>
        <v>5.1544999999999996</v>
      </c>
      <c r="C281" s="2">
        <f t="shared" si="29"/>
        <v>2.3399999999999643E-2</v>
      </c>
      <c r="D281" s="2">
        <f t="shared" si="30"/>
        <v>5.0354999999999999</v>
      </c>
      <c r="E281" s="2">
        <f t="shared" si="32"/>
        <v>5.0973500000000005</v>
      </c>
      <c r="F281" s="2">
        <f t="shared" si="33"/>
        <v>5.1303900000000002</v>
      </c>
      <c r="G281" s="2">
        <f t="shared" si="27"/>
        <v>4.8365500000000017</v>
      </c>
      <c r="H281" s="2">
        <f t="shared" si="31"/>
        <v>4.9114209999999954</v>
      </c>
      <c r="I281" s="2">
        <f t="array" ref="I281">SUMPRODUCT(B265:B284, (ROW(B265:B284)-ROW(B265)+1)) / (20*21/2)</f>
        <v>5.1181476190476189</v>
      </c>
      <c r="J281" s="2">
        <f t="shared" si="34"/>
        <v>5.0598554895429606</v>
      </c>
      <c r="K281" s="2">
        <f t="shared" si="28"/>
        <v>4.9160143518831054</v>
      </c>
    </row>
    <row r="282" spans="1:11" ht="13.5" x14ac:dyDescent="0.25">
      <c r="A282" s="3">
        <f>TITRES_STAT!B285</f>
        <v>42417</v>
      </c>
      <c r="B282" s="6">
        <f>TITRES_STAT!D285</f>
        <v>5.1264000000000003</v>
      </c>
      <c r="C282" s="2">
        <f t="shared" si="29"/>
        <v>-2.8099999999999348E-2</v>
      </c>
      <c r="D282" s="2">
        <f t="shared" si="30"/>
        <v>5.0682999999999998</v>
      </c>
      <c r="E282" s="2">
        <f t="shared" si="32"/>
        <v>5.0898500000000002</v>
      </c>
      <c r="F282" s="2">
        <f t="shared" si="33"/>
        <v>5.1308600000000002</v>
      </c>
      <c r="G282" s="2">
        <f t="shared" si="27"/>
        <v>4.8462960000000015</v>
      </c>
      <c r="H282" s="2">
        <f t="shared" si="31"/>
        <v>4.9118679999999948</v>
      </c>
      <c r="I282" s="2">
        <f t="array" ref="I282">SUMPRODUCT(B266:B285, (ROW(B266:B285)-ROW(B266)+1)) / (20*21/2)</f>
        <v>5.1173228571428568</v>
      </c>
      <c r="J282" s="2">
        <f t="shared" si="34"/>
        <v>5.0661930619674402</v>
      </c>
      <c r="K282" s="2">
        <f t="shared" si="28"/>
        <v>4.9242647694563164</v>
      </c>
    </row>
    <row r="283" spans="1:11" ht="13.5" x14ac:dyDescent="0.25">
      <c r="A283" s="3">
        <f>TITRES_STAT!B286</f>
        <v>42418</v>
      </c>
      <c r="B283" s="6">
        <f>TITRES_STAT!D286</f>
        <v>5.1544999999999996</v>
      </c>
      <c r="C283" s="2">
        <f t="shared" si="29"/>
        <v>2.8099999999999348E-2</v>
      </c>
      <c r="D283" s="2">
        <f t="shared" si="30"/>
        <v>5.1142199999999995</v>
      </c>
      <c r="E283" s="2">
        <f t="shared" si="32"/>
        <v>5.0889100000000003</v>
      </c>
      <c r="F283" s="2">
        <f t="shared" si="33"/>
        <v>5.1320299999999994</v>
      </c>
      <c r="G283" s="2">
        <f t="shared" si="27"/>
        <v>4.8566040000000017</v>
      </c>
      <c r="H283" s="2">
        <f t="shared" si="31"/>
        <v>4.9126284999999941</v>
      </c>
      <c r="I283" s="2">
        <f t="array" ref="I283">SUMPRODUCT(B267:B286, (ROW(B267:B286)-ROW(B267)+1)) / (20*21/2)</f>
        <v>5.1096690476190467</v>
      </c>
      <c r="J283" s="2">
        <f t="shared" si="34"/>
        <v>5.0746032465419697</v>
      </c>
      <c r="K283" s="2">
        <f t="shared" si="28"/>
        <v>4.9332936020266569</v>
      </c>
    </row>
    <row r="284" spans="1:11" ht="13.5" x14ac:dyDescent="0.25">
      <c r="A284" s="3">
        <f>TITRES_STAT!B287</f>
        <v>42419</v>
      </c>
      <c r="B284" s="6">
        <f>TITRES_STAT!D287</f>
        <v>5.1357999999999997</v>
      </c>
      <c r="C284" s="2">
        <f t="shared" si="29"/>
        <v>-1.8699999999999939E-2</v>
      </c>
      <c r="D284" s="2">
        <f t="shared" si="30"/>
        <v>5.1404599999999991</v>
      </c>
      <c r="E284" s="2">
        <f t="shared" si="32"/>
        <v>5.08704</v>
      </c>
      <c r="F284" s="2">
        <f t="shared" si="33"/>
        <v>5.1397599999999999</v>
      </c>
      <c r="G284" s="2">
        <f t="shared" si="27"/>
        <v>4.8667260000000017</v>
      </c>
      <c r="H284" s="2">
        <f t="shared" si="31"/>
        <v>4.9134304999999943</v>
      </c>
      <c r="I284" s="2">
        <f t="array" ref="I284">SUMPRODUCT(B268:B287, (ROW(B268:B287)-ROW(B268)+1)) / (20*21/2)</f>
        <v>5.0989109523809519</v>
      </c>
      <c r="J284" s="2">
        <f t="shared" si="34"/>
        <v>5.0804315087760674</v>
      </c>
      <c r="K284" s="2">
        <f t="shared" si="28"/>
        <v>4.9412350293981611</v>
      </c>
    </row>
    <row r="285" spans="1:11" ht="13.5" x14ac:dyDescent="0.25">
      <c r="A285" s="3">
        <f>TITRES_STAT!B288</f>
        <v>42422</v>
      </c>
      <c r="B285" s="6">
        <f>TITRES_STAT!D288</f>
        <v>5.1311</v>
      </c>
      <c r="C285" s="2">
        <f t="shared" si="29"/>
        <v>-4.6999999999997044E-3</v>
      </c>
      <c r="D285" s="2">
        <f t="shared" si="30"/>
        <v>5.1404599999999991</v>
      </c>
      <c r="E285" s="2">
        <f t="shared" si="32"/>
        <v>5.0847000000000007</v>
      </c>
      <c r="F285" s="2">
        <f t="shared" si="33"/>
        <v>5.141165</v>
      </c>
      <c r="G285" s="2">
        <f t="shared" si="27"/>
        <v>4.8786280000000017</v>
      </c>
      <c r="H285" s="2">
        <f t="shared" si="31"/>
        <v>4.9138049999999938</v>
      </c>
      <c r="I285" s="2">
        <f t="array" ref="I285">SUMPRODUCT(B269:B288, (ROW(B269:B288)-ROW(B269)+1)) / (20*21/2)</f>
        <v>5.0932433333333327</v>
      </c>
      <c r="J285" s="2">
        <f t="shared" si="34"/>
        <v>5.085257079368823</v>
      </c>
      <c r="K285" s="2">
        <f t="shared" si="28"/>
        <v>4.948680714519802</v>
      </c>
    </row>
    <row r="286" spans="1:11" ht="13.5" x14ac:dyDescent="0.25">
      <c r="A286" s="3">
        <f>TITRES_STAT!B289</f>
        <v>42423</v>
      </c>
      <c r="B286" s="6">
        <f>TITRES_STAT!D289</f>
        <v>5.0608000000000004</v>
      </c>
      <c r="C286" s="2">
        <f t="shared" si="29"/>
        <v>-7.0299999999999585E-2</v>
      </c>
      <c r="D286" s="2">
        <f t="shared" si="30"/>
        <v>5.1217199999999998</v>
      </c>
      <c r="E286" s="2">
        <f t="shared" si="32"/>
        <v>5.0786100000000003</v>
      </c>
      <c r="F286" s="2">
        <f t="shared" si="33"/>
        <v>5.1315600000000003</v>
      </c>
      <c r="G286" s="2">
        <f t="shared" si="27"/>
        <v>4.8891240000000025</v>
      </c>
      <c r="H286" s="2">
        <f t="shared" si="31"/>
        <v>4.9139239999999935</v>
      </c>
      <c r="I286" s="2">
        <f t="array" ref="I286">SUMPRODUCT(B270:B289, (ROW(B270:B289)-ROW(B270)+1)) / (20*21/2)</f>
        <v>5.0853457142857135</v>
      </c>
      <c r="J286" s="2">
        <f t="shared" si="34"/>
        <v>5.0829278337146491</v>
      </c>
      <c r="K286" s="2">
        <f t="shared" si="28"/>
        <v>4.953077549244516</v>
      </c>
    </row>
    <row r="287" spans="1:11" ht="13.5" x14ac:dyDescent="0.25">
      <c r="A287" s="3">
        <f>TITRES_STAT!B290</f>
        <v>42424</v>
      </c>
      <c r="B287" s="6">
        <f>TITRES_STAT!D290</f>
        <v>5.0186000000000002</v>
      </c>
      <c r="C287" s="2">
        <f t="shared" si="29"/>
        <v>-4.2200000000000237E-2</v>
      </c>
      <c r="D287" s="2">
        <f t="shared" si="30"/>
        <v>5.1001599999999998</v>
      </c>
      <c r="E287" s="2">
        <f t="shared" si="32"/>
        <v>5.0842299999999998</v>
      </c>
      <c r="F287" s="2">
        <f t="shared" si="33"/>
        <v>5.1203100000000008</v>
      </c>
      <c r="G287" s="2">
        <f t="shared" si="27"/>
        <v>4.8987760000000016</v>
      </c>
      <c r="H287" s="2">
        <f t="shared" si="31"/>
        <v>4.9138319999999931</v>
      </c>
      <c r="I287" s="2">
        <f t="array" ref="I287">SUMPRODUCT(B271:B290, (ROW(B271:B290)-ROW(B271)+1)) / (20*21/2)</f>
        <v>5.0797057142857147</v>
      </c>
      <c r="J287" s="2">
        <f t="shared" si="34"/>
        <v>5.0768013733608734</v>
      </c>
      <c r="K287" s="2">
        <f t="shared" si="28"/>
        <v>4.9556470571172806</v>
      </c>
    </row>
    <row r="288" spans="1:11" ht="13.5" x14ac:dyDescent="0.25">
      <c r="A288" s="3">
        <f>TITRES_STAT!B291</f>
        <v>42425</v>
      </c>
      <c r="B288" s="6">
        <f>TITRES_STAT!D291</f>
        <v>5.0608000000000004</v>
      </c>
      <c r="C288" s="2">
        <f t="shared" si="29"/>
        <v>4.2200000000000237E-2</v>
      </c>
      <c r="D288" s="2">
        <f t="shared" si="30"/>
        <v>5.0814199999999996</v>
      </c>
      <c r="E288" s="2">
        <f t="shared" si="32"/>
        <v>5.0978199999999996</v>
      </c>
      <c r="F288" s="2">
        <f t="shared" si="33"/>
        <v>5.1156250000000005</v>
      </c>
      <c r="G288" s="2">
        <f t="shared" si="27"/>
        <v>4.9092720000000014</v>
      </c>
      <c r="H288" s="2">
        <f t="shared" si="31"/>
        <v>4.9139509999999937</v>
      </c>
      <c r="I288" s="2">
        <f t="array" ref="I288">SUMPRODUCT(B272:B291, (ROW(B272:B291)-ROW(B272)+1)) / (20*21/2)</f>
        <v>5.0735704761904756</v>
      </c>
      <c r="J288" s="2">
        <f t="shared" si="34"/>
        <v>5.0752774330407906</v>
      </c>
      <c r="K288" s="2">
        <f t="shared" si="28"/>
        <v>4.9597707019362112</v>
      </c>
    </row>
    <row r="289" spans="1:11" ht="13.5" x14ac:dyDescent="0.25">
      <c r="A289" s="3">
        <f>TITRES_STAT!B292</f>
        <v>42426</v>
      </c>
      <c r="B289" s="6">
        <f>TITRES_STAT!D292</f>
        <v>5.0327000000000002</v>
      </c>
      <c r="C289" s="2">
        <f t="shared" si="29"/>
        <v>-2.8100000000000236E-2</v>
      </c>
      <c r="D289" s="2">
        <f t="shared" si="30"/>
        <v>5.0608000000000004</v>
      </c>
      <c r="E289" s="2">
        <f t="shared" si="32"/>
        <v>5.1006299999999998</v>
      </c>
      <c r="F289" s="2">
        <f t="shared" si="33"/>
        <v>5.1060200000000009</v>
      </c>
      <c r="G289" s="2">
        <f t="shared" si="27"/>
        <v>4.9192060000000017</v>
      </c>
      <c r="H289" s="2">
        <f t="shared" si="31"/>
        <v>4.9141219999999928</v>
      </c>
      <c r="I289" s="2">
        <f t="array" ref="I289">SUMPRODUCT(B273:B292, (ROW(B273:B292)-ROW(B273)+1)) / (20*21/2)</f>
        <v>5.0727052380952395</v>
      </c>
      <c r="J289" s="2">
        <f t="shared" si="34"/>
        <v>5.0712224394178573</v>
      </c>
      <c r="K289" s="2">
        <f t="shared" si="28"/>
        <v>4.9626306744093016</v>
      </c>
    </row>
    <row r="290" spans="1:11" ht="13.5" x14ac:dyDescent="0.25">
      <c r="A290" s="3">
        <f>TITRES_STAT!B293</f>
        <v>42429</v>
      </c>
      <c r="B290" s="6">
        <f>TITRES_STAT!D293</f>
        <v>5.0468000000000002</v>
      </c>
      <c r="C290" s="2">
        <f t="shared" si="29"/>
        <v>1.4100000000000001E-2</v>
      </c>
      <c r="D290" s="2">
        <f t="shared" si="30"/>
        <v>5.0439400000000001</v>
      </c>
      <c r="E290" s="2">
        <f t="shared" si="32"/>
        <v>5.0922000000000001</v>
      </c>
      <c r="F290" s="2">
        <f t="shared" si="33"/>
        <v>5.0971200000000021</v>
      </c>
      <c r="G290" s="2">
        <f t="shared" si="27"/>
        <v>4.9282980000000007</v>
      </c>
      <c r="H290" s="2">
        <f t="shared" si="31"/>
        <v>4.9140174999999928</v>
      </c>
      <c r="I290" s="2">
        <f t="array" ref="I290">SUMPRODUCT(B274:B293, (ROW(B274:B293)-ROW(B274)+1)) / (20*21/2)</f>
        <v>5.0661723809523815</v>
      </c>
      <c r="J290" s="2">
        <f t="shared" si="34"/>
        <v>5.0688964928066325</v>
      </c>
      <c r="K290" s="2">
        <f t="shared" si="28"/>
        <v>4.9659314322756032</v>
      </c>
    </row>
    <row r="291" spans="1:11" ht="13.5" x14ac:dyDescent="0.25">
      <c r="A291" s="3">
        <f>TITRES_STAT!B294</f>
        <v>42430</v>
      </c>
      <c r="B291" s="6">
        <f>TITRES_STAT!D294</f>
        <v>5.0327000000000002</v>
      </c>
      <c r="C291" s="2">
        <f t="shared" si="29"/>
        <v>-1.4100000000000001E-2</v>
      </c>
      <c r="D291" s="2">
        <f t="shared" si="30"/>
        <v>5.0383200000000006</v>
      </c>
      <c r="E291" s="2">
        <f t="shared" si="32"/>
        <v>5.0800199999999993</v>
      </c>
      <c r="F291" s="2">
        <f t="shared" si="33"/>
        <v>5.0886850000000017</v>
      </c>
      <c r="G291" s="2">
        <f t="shared" si="27"/>
        <v>4.9375760000000017</v>
      </c>
      <c r="H291" s="2">
        <f t="shared" si="31"/>
        <v>4.9138424999999932</v>
      </c>
      <c r="I291" s="2">
        <f t="array" ref="I291">SUMPRODUCT(B275:B294, (ROW(B275:B294)-ROW(B275)+1)) / (20*21/2)</f>
        <v>5.0607914285714291</v>
      </c>
      <c r="J291" s="2">
        <f t="shared" si="34"/>
        <v>5.06544920777743</v>
      </c>
      <c r="K291" s="2">
        <f t="shared" si="28"/>
        <v>4.9685498074804819</v>
      </c>
    </row>
    <row r="292" spans="1:11" ht="13.5" x14ac:dyDescent="0.25">
      <c r="A292" s="3">
        <f>TITRES_STAT!B295</f>
        <v>42431</v>
      </c>
      <c r="B292" s="6">
        <f>TITRES_STAT!D295</f>
        <v>5.0796000000000001</v>
      </c>
      <c r="C292" s="2">
        <f t="shared" si="29"/>
        <v>4.6899999999999942E-2</v>
      </c>
      <c r="D292" s="2">
        <f t="shared" si="30"/>
        <v>5.0505200000000006</v>
      </c>
      <c r="E292" s="2">
        <f t="shared" si="32"/>
        <v>5.0753399999999989</v>
      </c>
      <c r="F292" s="2">
        <f t="shared" si="33"/>
        <v>5.0825950000000013</v>
      </c>
      <c r="G292" s="2">
        <f t="shared" si="27"/>
        <v>4.9482600000000012</v>
      </c>
      <c r="H292" s="2">
        <f t="shared" si="31"/>
        <v>4.9134979999999935</v>
      </c>
      <c r="I292" s="2">
        <f t="array" ref="I292">SUMPRODUCT(B276:B295, (ROW(B276:B295)-ROW(B276)+1)) / (20*21/2)</f>
        <v>5.0591814285714278</v>
      </c>
      <c r="J292" s="2">
        <f t="shared" si="34"/>
        <v>5.0667969022748185</v>
      </c>
      <c r="K292" s="2">
        <f t="shared" si="28"/>
        <v>4.9729047169910521</v>
      </c>
    </row>
    <row r="293" spans="1:11" ht="13.5" x14ac:dyDescent="0.25">
      <c r="A293" s="3">
        <f>TITRES_STAT!B296</f>
        <v>42432</v>
      </c>
      <c r="B293" s="6">
        <f>TITRES_STAT!D296</f>
        <v>5.0140000000000002</v>
      </c>
      <c r="C293" s="2">
        <f t="shared" si="29"/>
        <v>-6.5599999999999881E-2</v>
      </c>
      <c r="D293" s="2">
        <f t="shared" si="30"/>
        <v>5.0411599999999996</v>
      </c>
      <c r="E293" s="2">
        <f t="shared" si="32"/>
        <v>5.0612899999999996</v>
      </c>
      <c r="F293" s="2">
        <f t="shared" si="33"/>
        <v>5.0751000000000008</v>
      </c>
      <c r="G293" s="2">
        <f t="shared" si="27"/>
        <v>4.9576320000000011</v>
      </c>
      <c r="H293" s="2">
        <f t="shared" si="31"/>
        <v>4.9121334999999924</v>
      </c>
      <c r="I293" s="2">
        <f t="array" ref="I293">SUMPRODUCT(B277:B296, (ROW(B277:B296)-ROW(B277)+1)) / (20*21/2)</f>
        <v>5.0549385714285702</v>
      </c>
      <c r="J293" s="2">
        <f t="shared" si="34"/>
        <v>5.0617686258676926</v>
      </c>
      <c r="K293" s="2">
        <f t="shared" si="28"/>
        <v>4.9745162967168932</v>
      </c>
    </row>
    <row r="294" spans="1:11" ht="13.5" x14ac:dyDescent="0.25">
      <c r="A294" s="3">
        <f>TITRES_STAT!B297</f>
        <v>42433</v>
      </c>
      <c r="B294" s="6">
        <f>TITRES_STAT!D297</f>
        <v>5.0186000000000002</v>
      </c>
      <c r="C294" s="2">
        <f t="shared" si="29"/>
        <v>4.5999999999999375E-3</v>
      </c>
      <c r="D294" s="2">
        <f t="shared" si="30"/>
        <v>5.0383399999999998</v>
      </c>
      <c r="E294" s="2">
        <f t="shared" si="32"/>
        <v>5.049570000000001</v>
      </c>
      <c r="F294" s="2">
        <f t="shared" si="33"/>
        <v>5.0683050000000014</v>
      </c>
      <c r="G294" s="2">
        <f t="shared" si="27"/>
        <v>4.9676600000000013</v>
      </c>
      <c r="H294" s="2">
        <f t="shared" si="31"/>
        <v>4.9113304999999929</v>
      </c>
      <c r="I294" s="2">
        <f t="array" ref="I294">SUMPRODUCT(B278:B297, (ROW(B278:B297)-ROW(B278)+1)) / (20*21/2)</f>
        <v>5.0561009523809517</v>
      </c>
      <c r="J294" s="2">
        <f t="shared" si="34"/>
        <v>5.057657328166008</v>
      </c>
      <c r="K294" s="2">
        <f t="shared" si="28"/>
        <v>4.976245069394662</v>
      </c>
    </row>
    <row r="295" spans="1:11" ht="13.5" x14ac:dyDescent="0.25">
      <c r="A295" s="3">
        <f>TITRES_STAT!B298</f>
        <v>42436</v>
      </c>
      <c r="B295" s="6">
        <f>TITRES_STAT!D298</f>
        <v>5.0514000000000001</v>
      </c>
      <c r="C295" s="2">
        <f t="shared" si="29"/>
        <v>3.279999999999994E-2</v>
      </c>
      <c r="D295" s="2">
        <f t="shared" si="30"/>
        <v>5.0392600000000005</v>
      </c>
      <c r="E295" s="2">
        <f t="shared" si="32"/>
        <v>5.0416000000000007</v>
      </c>
      <c r="F295" s="2">
        <f t="shared" si="33"/>
        <v>5.0631500000000011</v>
      </c>
      <c r="G295" s="2">
        <f t="shared" si="27"/>
        <v>4.977780000000001</v>
      </c>
      <c r="H295" s="2">
        <f t="shared" si="31"/>
        <v>4.9109029999999922</v>
      </c>
      <c r="I295" s="2">
        <f t="array" ref="I295">SUMPRODUCT(B279:B298, (ROW(B279:B298)-ROW(B279)+1)) / (20*21/2)</f>
        <v>5.0576452380952377</v>
      </c>
      <c r="J295" s="2">
        <f t="shared" si="34"/>
        <v>5.0570613921501977</v>
      </c>
      <c r="K295" s="2">
        <f t="shared" si="28"/>
        <v>4.9791923215752636</v>
      </c>
    </row>
    <row r="296" spans="1:11" ht="13.5" x14ac:dyDescent="0.25">
      <c r="A296" s="3">
        <f>TITRES_STAT!B299</f>
        <v>42437</v>
      </c>
      <c r="B296" s="6">
        <f>TITRES_STAT!D299</f>
        <v>5.0186000000000002</v>
      </c>
      <c r="C296" s="2">
        <f t="shared" si="29"/>
        <v>-3.279999999999994E-2</v>
      </c>
      <c r="D296" s="2">
        <f t="shared" si="30"/>
        <v>5.0364400000000007</v>
      </c>
      <c r="E296" s="2">
        <f t="shared" si="32"/>
        <v>5.0373800000000006</v>
      </c>
      <c r="F296" s="2">
        <f t="shared" si="33"/>
        <v>5.0579950000000009</v>
      </c>
      <c r="G296" s="2">
        <f t="shared" si="27"/>
        <v>4.9872440000000013</v>
      </c>
      <c r="H296" s="2">
        <f t="shared" si="31"/>
        <v>4.9102344999999925</v>
      </c>
      <c r="I296" s="2">
        <f t="array" ref="I296">SUMPRODUCT(B280:B299, (ROW(B280:B299)-ROW(B280)+1)) / (20*21/2)</f>
        <v>5.0584528571428571</v>
      </c>
      <c r="J296" s="2">
        <f t="shared" si="34"/>
        <v>5.0533984024216076</v>
      </c>
      <c r="K296" s="2">
        <f t="shared" si="28"/>
        <v>4.9807377207291745</v>
      </c>
    </row>
    <row r="297" spans="1:11" ht="13.5" x14ac:dyDescent="0.25">
      <c r="A297" s="3">
        <f>TITRES_STAT!B300</f>
        <v>42438</v>
      </c>
      <c r="B297" s="6">
        <f>TITRES_STAT!D300</f>
        <v>5.0701999999999998</v>
      </c>
      <c r="C297" s="2">
        <f t="shared" si="29"/>
        <v>5.1599999999999646E-2</v>
      </c>
      <c r="D297" s="2">
        <f t="shared" si="30"/>
        <v>5.0345599999999999</v>
      </c>
      <c r="E297" s="2">
        <f t="shared" si="32"/>
        <v>5.0425400000000007</v>
      </c>
      <c r="F297" s="2">
        <f t="shared" si="33"/>
        <v>5.0633850000000011</v>
      </c>
      <c r="G297" s="2">
        <f t="shared" si="27"/>
        <v>4.997834000000001</v>
      </c>
      <c r="H297" s="2">
        <f t="shared" si="31"/>
        <v>4.9096314999999926</v>
      </c>
      <c r="I297" s="2">
        <f t="array" ref="I297">SUMPRODUCT(B281:B300, (ROW(B281:B300)-ROW(B281)+1)) / (20*21/2)</f>
        <v>5.0624652380952382</v>
      </c>
      <c r="J297" s="2">
        <f t="shared" si="34"/>
        <v>5.0549985545719309</v>
      </c>
      <c r="K297" s="2">
        <f t="shared" si="28"/>
        <v>4.9842460454064614</v>
      </c>
    </row>
    <row r="298" spans="1:11" ht="13.5" x14ac:dyDescent="0.25">
      <c r="A298" s="3">
        <f>TITRES_STAT!B301</f>
        <v>42439</v>
      </c>
      <c r="B298" s="6">
        <f>TITRES_STAT!D301</f>
        <v>5.0796000000000001</v>
      </c>
      <c r="C298" s="2">
        <f t="shared" si="29"/>
        <v>9.400000000000297E-3</v>
      </c>
      <c r="D298" s="2">
        <f t="shared" si="30"/>
        <v>5.0476799999999997</v>
      </c>
      <c r="E298" s="2">
        <f t="shared" si="32"/>
        <v>5.0444199999999997</v>
      </c>
      <c r="F298" s="2">
        <f t="shared" si="33"/>
        <v>5.0711199999999996</v>
      </c>
      <c r="G298" s="2">
        <f t="shared" si="27"/>
        <v>5.0093620000000012</v>
      </c>
      <c r="H298" s="2">
        <f t="shared" si="31"/>
        <v>4.908690999999993</v>
      </c>
      <c r="I298" s="2">
        <f t="array" ref="I298">SUMPRODUCT(B282:B301, (ROW(B282:B301)-ROW(B282)+1)) / (20*21/2)</f>
        <v>5.0692304761904756</v>
      </c>
      <c r="J298" s="2">
        <f t="shared" si="34"/>
        <v>5.0573415493746046</v>
      </c>
      <c r="K298" s="2">
        <f t="shared" si="28"/>
        <v>4.987985416174836</v>
      </c>
    </row>
    <row r="299" spans="1:11" ht="13.5" x14ac:dyDescent="0.25">
      <c r="A299" s="3">
        <f>TITRES_STAT!B302</f>
        <v>42440</v>
      </c>
      <c r="B299" s="6">
        <f>TITRES_STAT!D302</f>
        <v>5.0796000000000001</v>
      </c>
      <c r="C299" s="2">
        <f t="shared" si="29"/>
        <v>0</v>
      </c>
      <c r="D299" s="2">
        <f t="shared" si="30"/>
        <v>5.0598799999999997</v>
      </c>
      <c r="E299" s="2">
        <f t="shared" si="32"/>
        <v>5.0491099999999998</v>
      </c>
      <c r="F299" s="2">
        <f t="shared" si="33"/>
        <v>5.0748699999999998</v>
      </c>
      <c r="G299" s="2">
        <f t="shared" si="27"/>
        <v>5.020328000000001</v>
      </c>
      <c r="H299" s="2">
        <f t="shared" si="31"/>
        <v>4.9072894999999939</v>
      </c>
      <c r="I299" s="2">
        <f t="array" ref="I299">SUMPRODUCT(B283:B302, (ROW(B283:B302)-ROW(B283)+1)) / (20*21/2)</f>
        <v>5.0760399999999999</v>
      </c>
      <c r="J299" s="2">
        <f t="shared" si="34"/>
        <v>5.0594614018151187</v>
      </c>
      <c r="K299" s="2">
        <f t="shared" si="28"/>
        <v>4.9915781449522942</v>
      </c>
    </row>
    <row r="300" spans="1:11" ht="13.5" x14ac:dyDescent="0.25">
      <c r="A300" s="3">
        <f>TITRES_STAT!B303</f>
        <v>42443</v>
      </c>
      <c r="B300" s="6">
        <f>TITRES_STAT!D303</f>
        <v>5.117</v>
      </c>
      <c r="C300" s="2">
        <f t="shared" si="29"/>
        <v>3.7399999999999878E-2</v>
      </c>
      <c r="D300" s="2">
        <f t="shared" si="30"/>
        <v>5.0729999999999995</v>
      </c>
      <c r="E300" s="2">
        <f t="shared" si="32"/>
        <v>5.0561299999999996</v>
      </c>
      <c r="F300" s="2">
        <f t="shared" si="33"/>
        <v>5.0741650000000007</v>
      </c>
      <c r="G300" s="2">
        <f t="shared" si="27"/>
        <v>5.0317600000000002</v>
      </c>
      <c r="H300" s="2">
        <f t="shared" si="31"/>
        <v>4.9063244999999931</v>
      </c>
      <c r="I300" s="2">
        <f t="array" ref="I300">SUMPRODUCT(B284:B303, (ROW(B284:B303)-ROW(B284)+1)) / (20*21/2)</f>
        <v>5.1028361904761912</v>
      </c>
      <c r="J300" s="2">
        <f t="shared" si="34"/>
        <v>5.0649412683089166</v>
      </c>
      <c r="K300" s="2">
        <f t="shared" si="28"/>
        <v>4.9964966490718128</v>
      </c>
    </row>
    <row r="301" spans="1:11" ht="13.5" x14ac:dyDescent="0.25">
      <c r="A301" s="3">
        <f>TITRES_STAT!B304</f>
        <v>42444</v>
      </c>
      <c r="B301" s="6">
        <f>TITRES_STAT!D304</f>
        <v>5.1452</v>
      </c>
      <c r="C301" s="2">
        <f t="shared" si="29"/>
        <v>2.8200000000000003E-2</v>
      </c>
      <c r="D301" s="2">
        <f t="shared" si="30"/>
        <v>5.0983199999999993</v>
      </c>
      <c r="E301" s="2">
        <f t="shared" si="32"/>
        <v>5.06738</v>
      </c>
      <c r="F301" s="2">
        <f t="shared" si="33"/>
        <v>5.0737000000000005</v>
      </c>
      <c r="G301" s="2">
        <f t="shared" si="27"/>
        <v>5.0437559999999992</v>
      </c>
      <c r="H301" s="2">
        <f t="shared" si="31"/>
        <v>4.9053469999999937</v>
      </c>
      <c r="I301" s="2">
        <f t="array" ref="I301">SUMPRODUCT(B285:B304, (ROW(B285:B304)-ROW(B285)+1)) / (20*21/2)</f>
        <v>5.127339523809523</v>
      </c>
      <c r="J301" s="2">
        <f t="shared" si="34"/>
        <v>5.0725849570414008</v>
      </c>
      <c r="K301" s="2">
        <f t="shared" si="28"/>
        <v>5.0023281530297812</v>
      </c>
    </row>
    <row r="302" spans="1:11" ht="13.5" x14ac:dyDescent="0.25">
      <c r="A302" s="3">
        <f>TITRES_STAT!B305</f>
        <v>42445</v>
      </c>
      <c r="B302" s="6">
        <f>TITRES_STAT!D305</f>
        <v>5.1452</v>
      </c>
      <c r="C302" s="2">
        <f t="shared" si="29"/>
        <v>0</v>
      </c>
      <c r="D302" s="2">
        <f t="shared" si="30"/>
        <v>5.1133199999999999</v>
      </c>
      <c r="E302" s="2">
        <f t="shared" si="32"/>
        <v>5.0739400000000003</v>
      </c>
      <c r="F302" s="2">
        <f t="shared" si="33"/>
        <v>5.0746400000000005</v>
      </c>
      <c r="G302" s="2">
        <f t="shared" si="27"/>
        <v>5.0510659999999996</v>
      </c>
      <c r="H302" s="2">
        <f t="shared" si="31"/>
        <v>4.9040619999999935</v>
      </c>
      <c r="I302" s="2">
        <f t="array" ref="I302">SUMPRODUCT(B286:B305, (ROW(B286:B305)-ROW(B286)+1)) / (20*21/2)</f>
        <v>5.1401466666666673</v>
      </c>
      <c r="J302" s="2">
        <f t="shared" si="34"/>
        <v>5.0795006754184104</v>
      </c>
      <c r="K302" s="2">
        <f t="shared" si="28"/>
        <v>5.0079309705580251</v>
      </c>
    </row>
    <row r="303" spans="1:11" ht="13.5" x14ac:dyDescent="0.25">
      <c r="A303" s="3">
        <f>TITRES_STAT!B306</f>
        <v>42446</v>
      </c>
      <c r="B303" s="6">
        <f>TITRES_STAT!D306</f>
        <v>5.3559999999999999</v>
      </c>
      <c r="C303" s="2">
        <f t="shared" si="29"/>
        <v>0.21079999999999988</v>
      </c>
      <c r="D303" s="2">
        <f t="shared" si="30"/>
        <v>5.1685999999999996</v>
      </c>
      <c r="E303" s="2">
        <f t="shared" si="32"/>
        <v>5.1081400000000006</v>
      </c>
      <c r="F303" s="2">
        <f t="shared" si="33"/>
        <v>5.0847150000000001</v>
      </c>
      <c r="G303" s="2">
        <f t="shared" si="27"/>
        <v>5.0625919999999995</v>
      </c>
      <c r="H303" s="2">
        <f t="shared" si="31"/>
        <v>4.9037344999999943</v>
      </c>
      <c r="I303" s="2">
        <f t="array" ref="I303">SUMPRODUCT(B287:B306, (ROW(B287:B306)-ROW(B287)+1)) / (20*21/2)</f>
        <v>5.1627519047619055</v>
      </c>
      <c r="J303" s="2">
        <f t="shared" si="34"/>
        <v>5.1058339444261813</v>
      </c>
      <c r="K303" s="2">
        <f t="shared" si="28"/>
        <v>5.0215807364184943</v>
      </c>
    </row>
    <row r="304" spans="1:11" ht="13.5" x14ac:dyDescent="0.25">
      <c r="A304" s="3">
        <f>TITRES_STAT!B307</f>
        <v>42447</v>
      </c>
      <c r="B304" s="6">
        <f>TITRES_STAT!D307</f>
        <v>5.3419999999999996</v>
      </c>
      <c r="C304" s="2">
        <f t="shared" si="29"/>
        <v>-1.4000000000000234E-2</v>
      </c>
      <c r="D304" s="2">
        <f t="shared" si="30"/>
        <v>5.2210799999999988</v>
      </c>
      <c r="E304" s="2">
        <f t="shared" si="32"/>
        <v>5.1404800000000002</v>
      </c>
      <c r="F304" s="2">
        <f t="shared" si="33"/>
        <v>5.0950250000000006</v>
      </c>
      <c r="G304" s="2">
        <f t="shared" si="27"/>
        <v>5.0753379999999995</v>
      </c>
      <c r="H304" s="2">
        <f t="shared" si="31"/>
        <v>4.903855999999994</v>
      </c>
      <c r="I304" s="2">
        <f t="array" ref="I304">SUMPRODUCT(B288:B307, (ROW(B288:B307)-ROW(B288)+1)) / (20*21/2)</f>
        <v>5.1755642857142856</v>
      </c>
      <c r="J304" s="2">
        <f t="shared" si="34"/>
        <v>5.128325949718926</v>
      </c>
      <c r="K304" s="2">
        <f t="shared" si="28"/>
        <v>5.0341461977354163</v>
      </c>
    </row>
    <row r="305" spans="1:11" ht="13.5" x14ac:dyDescent="0.25">
      <c r="A305" s="3">
        <f>TITRES_STAT!B308</f>
        <v>42450</v>
      </c>
      <c r="B305" s="6">
        <f>TITRES_STAT!D308</f>
        <v>5.2294999999999998</v>
      </c>
      <c r="C305" s="2">
        <f t="shared" si="29"/>
        <v>-0.11249999999999982</v>
      </c>
      <c r="D305" s="2">
        <f t="shared" si="30"/>
        <v>5.2435799999999997</v>
      </c>
      <c r="E305" s="2">
        <f t="shared" si="32"/>
        <v>5.15829</v>
      </c>
      <c r="F305" s="2">
        <f t="shared" si="33"/>
        <v>5.099945</v>
      </c>
      <c r="G305" s="2">
        <f t="shared" si="27"/>
        <v>5.0871459999999988</v>
      </c>
      <c r="H305" s="2">
        <f t="shared" si="31"/>
        <v>4.903453499999995</v>
      </c>
      <c r="I305" s="2">
        <f t="array" ref="I305">SUMPRODUCT(B289:B308, (ROW(B289:B308)-ROW(B289)+1)) / (20*21/2)</f>
        <v>5.1917400000000002</v>
      </c>
      <c r="J305" s="2">
        <f t="shared" si="34"/>
        <v>5.1379615735552191</v>
      </c>
      <c r="K305" s="2">
        <f t="shared" si="28"/>
        <v>5.0418071311575563</v>
      </c>
    </row>
    <row r="306" spans="1:11" ht="13.5" x14ac:dyDescent="0.25">
      <c r="A306" s="3">
        <f>TITRES_STAT!B309</f>
        <v>42451</v>
      </c>
      <c r="B306" s="6">
        <f>TITRES_STAT!D309</f>
        <v>5.3372999999999999</v>
      </c>
      <c r="C306" s="2">
        <f t="shared" si="29"/>
        <v>0.10780000000000012</v>
      </c>
      <c r="D306" s="2">
        <f t="shared" si="30"/>
        <v>5.2819999999999991</v>
      </c>
      <c r="E306" s="2">
        <f t="shared" si="32"/>
        <v>5.1901599999999997</v>
      </c>
      <c r="F306" s="2">
        <f t="shared" si="33"/>
        <v>5.1137700000000006</v>
      </c>
      <c r="G306" s="2">
        <f t="shared" ref="G306:G369" si="35">AVERAGE(B257:B306)</f>
        <v>5.1015779999999999</v>
      </c>
      <c r="H306" s="2">
        <f t="shared" si="31"/>
        <v>4.9034169999999948</v>
      </c>
      <c r="I306" s="2">
        <f t="array" ref="I306">SUMPRODUCT(B290:B309, (ROW(B290:B309)-ROW(B290)+1)) / (20*21/2)</f>
        <v>5.2023428571428578</v>
      </c>
      <c r="J306" s="2">
        <f t="shared" si="34"/>
        <v>5.1569461855975787</v>
      </c>
      <c r="K306" s="2">
        <f t="shared" si="28"/>
        <v>5.053395086798437</v>
      </c>
    </row>
    <row r="307" spans="1:11" ht="13.5" x14ac:dyDescent="0.25">
      <c r="A307" s="3">
        <f>TITRES_STAT!B310</f>
        <v>42452</v>
      </c>
      <c r="B307" s="6">
        <f>TITRES_STAT!D310</f>
        <v>5.2483000000000004</v>
      </c>
      <c r="C307" s="2">
        <f t="shared" si="29"/>
        <v>-8.8999999999999524E-2</v>
      </c>
      <c r="D307" s="2">
        <f t="shared" si="30"/>
        <v>5.3026200000000001</v>
      </c>
      <c r="E307" s="2">
        <f t="shared" si="32"/>
        <v>5.2079699999999995</v>
      </c>
      <c r="F307" s="2">
        <f t="shared" si="33"/>
        <v>5.1252550000000001</v>
      </c>
      <c r="G307" s="2">
        <f t="shared" si="35"/>
        <v>5.1087019999999992</v>
      </c>
      <c r="H307" s="2">
        <f t="shared" si="31"/>
        <v>4.9030319999999952</v>
      </c>
      <c r="I307" s="2">
        <f t="array" ref="I307">SUMPRODUCT(B291:B310, (ROW(B291:B310)-ROW(B291)+1)) / (20*21/2)</f>
        <v>5.2123571428571429</v>
      </c>
      <c r="J307" s="2">
        <f t="shared" si="34"/>
        <v>5.1656465488739993</v>
      </c>
      <c r="K307" s="2">
        <f t="shared" ref="K307:K370" si="36">$K$4*B307+(1-$K$4)*K306</f>
        <v>5.0610384167279099</v>
      </c>
    </row>
    <row r="308" spans="1:11" ht="13.5" x14ac:dyDescent="0.25">
      <c r="A308" s="3">
        <f>TITRES_STAT!B311</f>
        <v>42453</v>
      </c>
      <c r="B308" s="6">
        <f>TITRES_STAT!D311</f>
        <v>5.2950999999999997</v>
      </c>
      <c r="C308" s="2">
        <f t="shared" si="29"/>
        <v>4.6799999999999287E-2</v>
      </c>
      <c r="D308" s="2">
        <f t="shared" si="30"/>
        <v>5.2904399999999994</v>
      </c>
      <c r="E308" s="2">
        <f t="shared" si="32"/>
        <v>5.2295199999999991</v>
      </c>
      <c r="F308" s="2">
        <f t="shared" si="33"/>
        <v>5.1369699999999998</v>
      </c>
      <c r="G308" s="2">
        <f t="shared" si="35"/>
        <v>5.1144179999999988</v>
      </c>
      <c r="H308" s="2">
        <f t="shared" si="31"/>
        <v>4.9032269999999949</v>
      </c>
      <c r="I308" s="2">
        <f t="array" ref="I308">SUMPRODUCT(B292:B311, (ROW(B292:B311)-ROW(B292)+1)) / (20*21/2)</f>
        <v>5.2387995238095231</v>
      </c>
      <c r="J308" s="2">
        <f t="shared" si="34"/>
        <v>5.1779754489812371</v>
      </c>
      <c r="K308" s="2">
        <f t="shared" si="36"/>
        <v>5.070217302346423</v>
      </c>
    </row>
    <row r="309" spans="1:11" ht="13.5" x14ac:dyDescent="0.25">
      <c r="A309" s="3">
        <f>TITRES_STAT!B312</f>
        <v>42454</v>
      </c>
      <c r="B309" s="6">
        <f>TITRES_STAT!D312</f>
        <v>5.2483000000000004</v>
      </c>
      <c r="C309" s="2">
        <f t="shared" si="29"/>
        <v>-4.6799999999999287E-2</v>
      </c>
      <c r="D309" s="2">
        <f t="shared" si="30"/>
        <v>5.2717000000000001</v>
      </c>
      <c r="E309" s="2">
        <f t="shared" si="32"/>
        <v>5.2463899999999999</v>
      </c>
      <c r="F309" s="2">
        <f t="shared" si="33"/>
        <v>5.1477500000000003</v>
      </c>
      <c r="G309" s="2">
        <f t="shared" si="35"/>
        <v>5.1209799999999994</v>
      </c>
      <c r="H309" s="2">
        <f t="shared" si="31"/>
        <v>4.9029379999999954</v>
      </c>
      <c r="I309" s="2">
        <f t="array" ref="I309">SUMPRODUCT(B293:B312, (ROW(B293:B312)-ROW(B293)+1)) / (20*21/2)</f>
        <v>5.2646561904761899</v>
      </c>
      <c r="J309" s="2">
        <f t="shared" si="34"/>
        <v>5.1846730252687383</v>
      </c>
      <c r="K309" s="2">
        <f t="shared" si="36"/>
        <v>5.0772009375485236</v>
      </c>
    </row>
    <row r="310" spans="1:11" ht="13.5" x14ac:dyDescent="0.25">
      <c r="A310" s="3">
        <f>TITRES_STAT!B313</f>
        <v>42457</v>
      </c>
      <c r="B310" s="6">
        <f>TITRES_STAT!D313</f>
        <v>5.2529000000000003</v>
      </c>
      <c r="C310" s="2">
        <f t="shared" si="29"/>
        <v>4.5999999999999375E-3</v>
      </c>
      <c r="D310" s="2">
        <f t="shared" si="30"/>
        <v>5.2763799999999996</v>
      </c>
      <c r="E310" s="2">
        <f t="shared" si="32"/>
        <v>5.2599800000000005</v>
      </c>
      <c r="F310" s="2">
        <f t="shared" si="33"/>
        <v>5.1580550000000001</v>
      </c>
      <c r="G310" s="2">
        <f t="shared" si="35"/>
        <v>5.1289459999999982</v>
      </c>
      <c r="H310" s="2">
        <f t="shared" si="31"/>
        <v>4.9029604999999945</v>
      </c>
      <c r="I310" s="2">
        <f t="array" ref="I310">SUMPRODUCT(B294:B313, (ROW(B294:B313)-ROW(B294)+1)) / (20*21/2)</f>
        <v>5.2963409523809526</v>
      </c>
      <c r="J310" s="2">
        <f t="shared" si="34"/>
        <v>5.1911708323860015</v>
      </c>
      <c r="K310" s="2">
        <f t="shared" si="36"/>
        <v>5.0840910968603463</v>
      </c>
    </row>
    <row r="311" spans="1:11" ht="13.5" x14ac:dyDescent="0.25">
      <c r="A311" s="3">
        <f>TITRES_STAT!B314</f>
        <v>42458</v>
      </c>
      <c r="B311" s="6">
        <f>TITRES_STAT!D314</f>
        <v>5.4356999999999998</v>
      </c>
      <c r="C311" s="2">
        <f t="shared" si="29"/>
        <v>0.18279999999999941</v>
      </c>
      <c r="D311" s="2">
        <f t="shared" si="30"/>
        <v>5.2960600000000007</v>
      </c>
      <c r="E311" s="2">
        <f t="shared" si="32"/>
        <v>5.2890299999999995</v>
      </c>
      <c r="F311" s="2">
        <f t="shared" si="33"/>
        <v>5.1782050000000002</v>
      </c>
      <c r="G311" s="2">
        <f t="shared" si="35"/>
        <v>5.1394419999999998</v>
      </c>
      <c r="H311" s="2">
        <f t="shared" si="31"/>
        <v>4.9041464999999951</v>
      </c>
      <c r="I311" s="2">
        <f t="array" ref="I311">SUMPRODUCT(B295:B314, (ROW(B295:B314)-ROW(B295)+1)) / (20*21/2)</f>
        <v>5.3228952380952377</v>
      </c>
      <c r="J311" s="2">
        <f t="shared" si="34"/>
        <v>5.2144593245397157</v>
      </c>
      <c r="K311" s="2">
        <f t="shared" si="36"/>
        <v>5.0978796812971954</v>
      </c>
    </row>
    <row r="312" spans="1:11" ht="13.5" x14ac:dyDescent="0.25">
      <c r="A312" s="3">
        <f>TITRES_STAT!B315</f>
        <v>42459</v>
      </c>
      <c r="B312" s="6">
        <f>TITRES_STAT!D315</f>
        <v>5.4497</v>
      </c>
      <c r="C312" s="2">
        <f t="shared" si="29"/>
        <v>1.4000000000000234E-2</v>
      </c>
      <c r="D312" s="2">
        <f t="shared" si="30"/>
        <v>5.3363399999999999</v>
      </c>
      <c r="E312" s="2">
        <f t="shared" si="32"/>
        <v>5.3194799999999995</v>
      </c>
      <c r="F312" s="2">
        <f t="shared" si="33"/>
        <v>5.1967100000000004</v>
      </c>
      <c r="G312" s="2">
        <f t="shared" si="35"/>
        <v>5.146096</v>
      </c>
      <c r="H312" s="2">
        <f t="shared" si="31"/>
        <v>4.9046914999999958</v>
      </c>
      <c r="I312" s="2">
        <f t="array" ref="I312">SUMPRODUCT(B296:B315, (ROW(B296:B315)-ROW(B296)+1)) / (20*21/2)</f>
        <v>5.3409033333333324</v>
      </c>
      <c r="J312" s="2">
        <f t="shared" si="34"/>
        <v>5.2368631983930758</v>
      </c>
      <c r="K312" s="2">
        <f t="shared" si="36"/>
        <v>5.1116765565404432</v>
      </c>
    </row>
    <row r="313" spans="1:11" ht="13.5" x14ac:dyDescent="0.25">
      <c r="A313" s="3">
        <f>TITRES_STAT!B316</f>
        <v>42460</v>
      </c>
      <c r="B313" s="6">
        <f>TITRES_STAT!D316</f>
        <v>5.5293999999999999</v>
      </c>
      <c r="C313" s="2">
        <f t="shared" si="29"/>
        <v>7.9699999999999882E-2</v>
      </c>
      <c r="D313" s="2">
        <f t="shared" si="30"/>
        <v>5.3832000000000004</v>
      </c>
      <c r="E313" s="2">
        <f t="shared" si="32"/>
        <v>5.3368200000000003</v>
      </c>
      <c r="F313" s="2">
        <f t="shared" si="33"/>
        <v>5.2224799999999991</v>
      </c>
      <c r="G313" s="2">
        <f t="shared" si="35"/>
        <v>5.1540619999999997</v>
      </c>
      <c r="H313" s="2">
        <f t="shared" si="31"/>
        <v>4.9056349999999957</v>
      </c>
      <c r="I313" s="2">
        <f t="array" ref="I313">SUMPRODUCT(B297:B316, (ROW(B297:B316)-ROW(B297)+1)) / (20*21/2)</f>
        <v>5.3561861904761905</v>
      </c>
      <c r="J313" s="2">
        <f t="shared" si="34"/>
        <v>5.2647238461651638</v>
      </c>
      <c r="K313" s="2">
        <f t="shared" si="36"/>
        <v>5.1280578680486615</v>
      </c>
    </row>
    <row r="314" spans="1:11" ht="13.5" x14ac:dyDescent="0.25">
      <c r="A314" s="3">
        <f>TITRES_STAT!B317</f>
        <v>42461</v>
      </c>
      <c r="B314" s="6">
        <f>TITRES_STAT!D317</f>
        <v>5.5012999999999996</v>
      </c>
      <c r="C314" s="2">
        <f t="shared" si="29"/>
        <v>-2.8100000000000236E-2</v>
      </c>
      <c r="D314" s="2">
        <f t="shared" si="30"/>
        <v>5.4337999999999997</v>
      </c>
      <c r="E314" s="2">
        <f t="shared" si="32"/>
        <v>5.3527500000000003</v>
      </c>
      <c r="F314" s="2">
        <f t="shared" si="33"/>
        <v>5.2466150000000003</v>
      </c>
      <c r="G314" s="2">
        <f t="shared" si="35"/>
        <v>5.1644639999999988</v>
      </c>
      <c r="H314" s="2">
        <f t="shared" si="31"/>
        <v>4.906341999999996</v>
      </c>
      <c r="I314" s="2">
        <f t="array" ref="I314">SUMPRODUCT(B298:B317, (ROW(B298:B317)-ROW(B298)+1)) / (20*21/2)</f>
        <v>5.3659561904761901</v>
      </c>
      <c r="J314" s="2">
        <f t="shared" si="34"/>
        <v>5.2872549084351474</v>
      </c>
      <c r="K314" s="2">
        <f t="shared" si="36"/>
        <v>5.142694814399694</v>
      </c>
    </row>
    <row r="315" spans="1:11" ht="13.5" x14ac:dyDescent="0.25">
      <c r="A315" s="3">
        <f>TITRES_STAT!B318</f>
        <v>42464</v>
      </c>
      <c r="B315" s="6">
        <f>TITRES_STAT!D318</f>
        <v>5.4356999999999998</v>
      </c>
      <c r="C315" s="2">
        <f t="shared" si="29"/>
        <v>-6.5599999999999881E-2</v>
      </c>
      <c r="D315" s="2">
        <f t="shared" si="30"/>
        <v>5.4703600000000003</v>
      </c>
      <c r="E315" s="2">
        <f t="shared" si="32"/>
        <v>5.3733699999999995</v>
      </c>
      <c r="F315" s="2">
        <f t="shared" si="33"/>
        <v>5.2658299999999993</v>
      </c>
      <c r="G315" s="2">
        <f t="shared" si="35"/>
        <v>5.1711179999999999</v>
      </c>
      <c r="H315" s="2">
        <f t="shared" si="31"/>
        <v>4.9075334999999969</v>
      </c>
      <c r="I315" s="2">
        <f t="array" ref="I315">SUMPRODUCT(B299:B318, (ROW(B299:B318)-ROW(B299)+1)) / (20*21/2)</f>
        <v>5.3786757142857144</v>
      </c>
      <c r="J315" s="2">
        <f t="shared" si="34"/>
        <v>5.3013925362032284</v>
      </c>
      <c r="K315" s="2">
        <f t="shared" si="36"/>
        <v>5.1541852138349995</v>
      </c>
    </row>
    <row r="316" spans="1:11" ht="13.5" x14ac:dyDescent="0.25">
      <c r="A316" s="3">
        <f>TITRES_STAT!B319</f>
        <v>42465</v>
      </c>
      <c r="B316" s="6">
        <f>TITRES_STAT!D319</f>
        <v>5.4263000000000003</v>
      </c>
      <c r="C316" s="2">
        <f t="shared" si="29"/>
        <v>-9.3999999999994088E-3</v>
      </c>
      <c r="D316" s="2">
        <f t="shared" si="30"/>
        <v>5.4684800000000005</v>
      </c>
      <c r="E316" s="2">
        <f t="shared" si="32"/>
        <v>5.3822700000000001</v>
      </c>
      <c r="F316" s="2">
        <f t="shared" si="33"/>
        <v>5.2862149999999986</v>
      </c>
      <c r="G316" s="2">
        <f t="shared" si="35"/>
        <v>5.1745860000000006</v>
      </c>
      <c r="H316" s="2">
        <f t="shared" si="31"/>
        <v>4.9083264999999967</v>
      </c>
      <c r="I316" s="2">
        <f t="array" ref="I316">SUMPRODUCT(B300:B319, (ROW(B300:B319)-ROW(B300)+1)) / (20*21/2)</f>
        <v>5.3986233333333322</v>
      </c>
      <c r="J316" s="2">
        <f t="shared" si="34"/>
        <v>5.3132884851362547</v>
      </c>
      <c r="K316" s="2">
        <f t="shared" si="36"/>
        <v>5.1648563819199014</v>
      </c>
    </row>
    <row r="317" spans="1:11" ht="13.5" x14ac:dyDescent="0.25">
      <c r="A317" s="3">
        <f>TITRES_STAT!B320</f>
        <v>42466</v>
      </c>
      <c r="B317" s="6">
        <f>TITRES_STAT!D320</f>
        <v>5.3887999999999998</v>
      </c>
      <c r="C317" s="2">
        <f t="shared" si="29"/>
        <v>-3.7500000000000533E-2</v>
      </c>
      <c r="D317" s="2">
        <f t="shared" si="30"/>
        <v>5.4563000000000006</v>
      </c>
      <c r="E317" s="2">
        <f t="shared" si="32"/>
        <v>5.3963200000000002</v>
      </c>
      <c r="F317" s="2">
        <f t="shared" si="33"/>
        <v>5.3021449999999986</v>
      </c>
      <c r="G317" s="2">
        <f t="shared" si="35"/>
        <v>5.1774899999999988</v>
      </c>
      <c r="H317" s="2">
        <f t="shared" si="31"/>
        <v>4.9090294999999955</v>
      </c>
      <c r="I317" s="2">
        <f t="array" ref="I317">SUMPRODUCT(B301:B320, (ROW(B301:B320)-ROW(B301)+1)) / (20*21/2)</f>
        <v>5.4200004761904754</v>
      </c>
      <c r="J317" s="2">
        <f t="shared" si="34"/>
        <v>5.3204800579804212</v>
      </c>
      <c r="K317" s="2">
        <f t="shared" si="36"/>
        <v>5.1736384845897101</v>
      </c>
    </row>
    <row r="318" spans="1:11" ht="13.5" x14ac:dyDescent="0.25">
      <c r="A318" s="3">
        <f>TITRES_STAT!B321</f>
        <v>42467</v>
      </c>
      <c r="B318" s="6">
        <f>TITRES_STAT!D321</f>
        <v>5.4356999999999998</v>
      </c>
      <c r="C318" s="2">
        <f t="shared" si="29"/>
        <v>4.6899999999999942E-2</v>
      </c>
      <c r="D318" s="2">
        <f t="shared" si="30"/>
        <v>5.4375599999999995</v>
      </c>
      <c r="E318" s="2">
        <f t="shared" si="32"/>
        <v>5.4103799999999991</v>
      </c>
      <c r="F318" s="2">
        <f t="shared" si="33"/>
        <v>5.3199499999999986</v>
      </c>
      <c r="G318" s="2">
        <f t="shared" si="35"/>
        <v>5.1831140000000007</v>
      </c>
      <c r="H318" s="2">
        <f t="shared" si="31"/>
        <v>4.9099669999999955</v>
      </c>
      <c r="I318" s="2">
        <f t="array" ref="I318">SUMPRODUCT(B302:B321, (ROW(B302:B321)-ROW(B302)+1)) / (20*21/2)</f>
        <v>5.4512828571428553</v>
      </c>
      <c r="J318" s="2">
        <f t="shared" si="34"/>
        <v>5.3314533857918098</v>
      </c>
      <c r="K318" s="2">
        <f t="shared" si="36"/>
        <v>5.1839154067626634</v>
      </c>
    </row>
    <row r="319" spans="1:11" ht="13.5" x14ac:dyDescent="0.25">
      <c r="A319" s="3">
        <f>TITRES_STAT!B322</f>
        <v>42468</v>
      </c>
      <c r="B319" s="6">
        <f>TITRES_STAT!D322</f>
        <v>5.5293999999999999</v>
      </c>
      <c r="C319" s="2">
        <f t="shared" si="29"/>
        <v>9.3700000000000117E-2</v>
      </c>
      <c r="D319" s="2">
        <f t="shared" si="30"/>
        <v>5.4431799999999999</v>
      </c>
      <c r="E319" s="2">
        <f t="shared" si="32"/>
        <v>5.4384899999999998</v>
      </c>
      <c r="F319" s="2">
        <f t="shared" si="33"/>
        <v>5.3424399999999981</v>
      </c>
      <c r="G319" s="2">
        <f t="shared" si="35"/>
        <v>5.1892059999999995</v>
      </c>
      <c r="H319" s="2">
        <f t="shared" si="31"/>
        <v>4.9113729999999949</v>
      </c>
      <c r="I319" s="2">
        <f t="array" ref="I319">SUMPRODUCT(B303:B322, (ROW(B303:B322)-ROW(B303)+1)) / (20*21/2)</f>
        <v>5.4982499999999996</v>
      </c>
      <c r="J319" s="2">
        <f t="shared" si="34"/>
        <v>5.3503054442878275</v>
      </c>
      <c r="K319" s="2">
        <f t="shared" si="36"/>
        <v>5.1974638221837353</v>
      </c>
    </row>
    <row r="320" spans="1:11" ht="13.5" x14ac:dyDescent="0.25">
      <c r="A320" s="3">
        <f>TITRES_STAT!B323</f>
        <v>42471</v>
      </c>
      <c r="B320" s="6">
        <f>TITRES_STAT!D323</f>
        <v>5.5669000000000004</v>
      </c>
      <c r="C320" s="2">
        <f t="shared" si="29"/>
        <v>3.7500000000000533E-2</v>
      </c>
      <c r="D320" s="2">
        <f t="shared" si="30"/>
        <v>5.4694200000000004</v>
      </c>
      <c r="E320" s="2">
        <f t="shared" si="32"/>
        <v>5.4698899999999995</v>
      </c>
      <c r="F320" s="2">
        <f t="shared" si="33"/>
        <v>5.364935</v>
      </c>
      <c r="G320" s="2">
        <f t="shared" si="35"/>
        <v>5.1960480000000011</v>
      </c>
      <c r="H320" s="2">
        <f t="shared" si="31"/>
        <v>4.917356499999995</v>
      </c>
      <c r="I320" s="2">
        <f t="array" ref="I320">SUMPRODUCT(B304:B323, (ROW(B304:B323)-ROW(B304)+1)) / (20*21/2)</f>
        <v>5.5385680952380953</v>
      </c>
      <c r="J320" s="2">
        <f t="shared" si="34"/>
        <v>5.3709334972127962</v>
      </c>
      <c r="K320" s="2">
        <f t="shared" si="36"/>
        <v>5.2119515154314326</v>
      </c>
    </row>
    <row r="321" spans="1:11" ht="13.5" x14ac:dyDescent="0.25">
      <c r="A321" s="3">
        <f>TITRES_STAT!B324</f>
        <v>42472</v>
      </c>
      <c r="B321" s="6">
        <f>TITRES_STAT!D324</f>
        <v>5.6933999999999996</v>
      </c>
      <c r="C321" s="2">
        <f t="shared" si="29"/>
        <v>0.12649999999999917</v>
      </c>
      <c r="D321" s="2">
        <f t="shared" si="30"/>
        <v>5.5228400000000004</v>
      </c>
      <c r="E321" s="2">
        <f t="shared" si="32"/>
        <v>5.4956599999999991</v>
      </c>
      <c r="F321" s="2">
        <f t="shared" si="33"/>
        <v>5.3923449999999997</v>
      </c>
      <c r="G321" s="2">
        <f t="shared" si="35"/>
        <v>5.2058880000000007</v>
      </c>
      <c r="H321" s="2">
        <f t="shared" si="31"/>
        <v>4.9180124999999952</v>
      </c>
      <c r="I321" s="2">
        <f t="array" ref="I321">SUMPRODUCT(B305:B324, (ROW(B305:B324)-ROW(B305)+1)) / (20*21/2)</f>
        <v>5.5769685714285702</v>
      </c>
      <c r="J321" s="2">
        <f t="shared" si="34"/>
        <v>5.4016445927163401</v>
      </c>
      <c r="K321" s="2">
        <f t="shared" si="36"/>
        <v>5.2308318481596121</v>
      </c>
    </row>
    <row r="322" spans="1:11" ht="13.5" x14ac:dyDescent="0.25">
      <c r="A322" s="3">
        <f>TITRES_STAT!B325</f>
        <v>42473</v>
      </c>
      <c r="B322" s="6">
        <f>TITRES_STAT!D325</f>
        <v>5.8855000000000004</v>
      </c>
      <c r="C322" s="2">
        <f t="shared" si="29"/>
        <v>0.19210000000000083</v>
      </c>
      <c r="D322" s="2">
        <f t="shared" si="30"/>
        <v>5.6221800000000002</v>
      </c>
      <c r="E322" s="2">
        <f t="shared" si="32"/>
        <v>5.5392400000000004</v>
      </c>
      <c r="F322" s="2">
        <f t="shared" si="33"/>
        <v>5.42936</v>
      </c>
      <c r="G322" s="2">
        <f t="shared" si="35"/>
        <v>5.21957</v>
      </c>
      <c r="H322" s="2">
        <f t="shared" si="31"/>
        <v>4.9203084999999946</v>
      </c>
      <c r="I322" s="2">
        <f t="array" ref="I322">SUMPRODUCT(B306:B325, (ROW(B306:B325)-ROW(B306)+1)) / (20*21/2)</f>
        <v>5.6044385714285712</v>
      </c>
      <c r="J322" s="2">
        <f t="shared" si="34"/>
        <v>5.4477260600766888</v>
      </c>
      <c r="K322" s="2">
        <f t="shared" si="36"/>
        <v>5.2565051090160981</v>
      </c>
    </row>
    <row r="323" spans="1:11" ht="13.5" x14ac:dyDescent="0.25">
      <c r="A323" s="3">
        <f>TITRES_STAT!B326</f>
        <v>42474</v>
      </c>
      <c r="B323" s="6">
        <f>TITRES_STAT!D326</f>
        <v>5.8526999999999996</v>
      </c>
      <c r="C323" s="2">
        <f t="shared" si="29"/>
        <v>-3.2800000000000828E-2</v>
      </c>
      <c r="D323" s="2">
        <f t="shared" si="30"/>
        <v>5.7055799999999994</v>
      </c>
      <c r="E323" s="2">
        <f t="shared" si="32"/>
        <v>5.5715699999999995</v>
      </c>
      <c r="F323" s="2">
        <f t="shared" si="33"/>
        <v>5.4541950000000003</v>
      </c>
      <c r="G323" s="2">
        <f t="shared" si="35"/>
        <v>5.2333460000000009</v>
      </c>
      <c r="H323" s="2">
        <f t="shared" si="31"/>
        <v>4.9229559999999948</v>
      </c>
      <c r="I323" s="2">
        <f t="array" ref="I323">SUMPRODUCT(B307:B326, (ROW(B307:B326)-ROW(B307)+1)) / (20*21/2)</f>
        <v>5.6378185714285705</v>
      </c>
      <c r="J323" s="2">
        <f t="shared" si="34"/>
        <v>5.4862950067360519</v>
      </c>
      <c r="K323" s="2">
        <f t="shared" si="36"/>
        <v>5.2798853008193891</v>
      </c>
    </row>
    <row r="324" spans="1:11" ht="13.5" x14ac:dyDescent="0.25">
      <c r="A324" s="3">
        <f>TITRES_STAT!B327</f>
        <v>42475</v>
      </c>
      <c r="B324" s="6">
        <f>TITRES_STAT!D327</f>
        <v>5.8574000000000002</v>
      </c>
      <c r="C324" s="2">
        <f t="shared" ref="C324:C387" si="37">B324-B323</f>
        <v>4.7000000000005926E-3</v>
      </c>
      <c r="D324" s="2">
        <f t="shared" si="30"/>
        <v>5.7711799999999993</v>
      </c>
      <c r="E324" s="2">
        <f t="shared" si="32"/>
        <v>5.6071799999999987</v>
      </c>
      <c r="F324" s="2">
        <f t="shared" si="33"/>
        <v>5.4799649999999991</v>
      </c>
      <c r="G324" s="2">
        <f t="shared" si="35"/>
        <v>5.2474040000000004</v>
      </c>
      <c r="H324" s="2">
        <f t="shared" si="31"/>
        <v>4.9261189999999946</v>
      </c>
      <c r="I324" s="2">
        <f t="array" ref="I324">SUMPRODUCT(B308:B327, (ROW(B308:B327)-ROW(B308)+1)) / (20*21/2)</f>
        <v>5.6642647619047617</v>
      </c>
      <c r="J324" s="2">
        <f t="shared" si="34"/>
        <v>5.5216383394278568</v>
      </c>
      <c r="K324" s="2">
        <f t="shared" si="36"/>
        <v>5.3025329360813744</v>
      </c>
    </row>
    <row r="325" spans="1:11" ht="13.5" x14ac:dyDescent="0.25">
      <c r="A325" s="3">
        <f>TITRES_STAT!B328</f>
        <v>42478</v>
      </c>
      <c r="B325" s="6">
        <f>TITRES_STAT!D328</f>
        <v>5.7683999999999997</v>
      </c>
      <c r="C325" s="2">
        <f t="shared" si="37"/>
        <v>-8.9000000000000412E-2</v>
      </c>
      <c r="D325" s="2">
        <f t="shared" si="30"/>
        <v>5.8114800000000004</v>
      </c>
      <c r="E325" s="2">
        <f t="shared" si="32"/>
        <v>5.6404499999999995</v>
      </c>
      <c r="F325" s="2">
        <f t="shared" si="33"/>
        <v>5.5069099999999995</v>
      </c>
      <c r="G325" s="2">
        <f t="shared" si="35"/>
        <v>5.2596820000000006</v>
      </c>
      <c r="H325" s="2">
        <f t="shared" si="31"/>
        <v>4.9280169999999943</v>
      </c>
      <c r="I325" s="2">
        <f t="array" ref="I325">SUMPRODUCT(B309:B328, (ROW(B309:B328)-ROW(B309)+1)) / (20*21/2)</f>
        <v>5.6969571428571433</v>
      </c>
      <c r="J325" s="2">
        <f t="shared" si="34"/>
        <v>5.5451394499585378</v>
      </c>
      <c r="K325" s="2">
        <f t="shared" si="36"/>
        <v>5.3208022327056348</v>
      </c>
    </row>
    <row r="326" spans="1:11" ht="13.5" x14ac:dyDescent="0.25">
      <c r="A326" s="3">
        <f>TITRES_STAT!B329</f>
        <v>42479</v>
      </c>
      <c r="B326" s="6">
        <f>TITRES_STAT!D329</f>
        <v>5.8574000000000002</v>
      </c>
      <c r="C326" s="2">
        <f t="shared" si="37"/>
        <v>8.9000000000000412E-2</v>
      </c>
      <c r="D326" s="2">
        <f t="shared" ref="D326:D389" si="38">AVERAGE(B322:B326)</f>
        <v>5.8442799999999995</v>
      </c>
      <c r="E326" s="2">
        <f t="shared" si="32"/>
        <v>5.6835599999999999</v>
      </c>
      <c r="F326" s="2">
        <f t="shared" si="33"/>
        <v>5.5329149999999991</v>
      </c>
      <c r="G326" s="2">
        <f t="shared" si="35"/>
        <v>5.2743960000000003</v>
      </c>
      <c r="H326" s="2">
        <f t="shared" si="31"/>
        <v>4.9305939999999948</v>
      </c>
      <c r="I326" s="2">
        <f t="array" ref="I326">SUMPRODUCT(B310:B329, (ROW(B310:B329)-ROW(B310)+1)) / (20*21/2)</f>
        <v>5.7254057142857153</v>
      </c>
      <c r="J326" s="2">
        <f t="shared" si="34"/>
        <v>5.5748785499624871</v>
      </c>
      <c r="K326" s="2">
        <f t="shared" si="36"/>
        <v>5.3418452824034537</v>
      </c>
    </row>
    <row r="327" spans="1:11" ht="13.5" x14ac:dyDescent="0.25">
      <c r="A327" s="3">
        <f>TITRES_STAT!B330</f>
        <v>42480</v>
      </c>
      <c r="B327" s="6">
        <f>TITRES_STAT!D330</f>
        <v>5.8106</v>
      </c>
      <c r="C327" s="2">
        <f t="shared" si="37"/>
        <v>-4.6800000000000175E-2</v>
      </c>
      <c r="D327" s="2">
        <f t="shared" si="38"/>
        <v>5.8293000000000008</v>
      </c>
      <c r="E327" s="2">
        <f t="shared" si="32"/>
        <v>5.7257400000000001</v>
      </c>
      <c r="F327" s="2">
        <f t="shared" si="33"/>
        <v>5.5610299999999988</v>
      </c>
      <c r="G327" s="2">
        <f t="shared" si="35"/>
        <v>5.2913600000000018</v>
      </c>
      <c r="H327" s="2">
        <f t="shared" si="31"/>
        <v>4.9329369999999946</v>
      </c>
      <c r="I327" s="2">
        <f t="array" ref="I327">SUMPRODUCT(B311:B330, (ROW(B311:B330)-ROW(B311)+1)) / (20*21/2)</f>
        <v>5.7521404761904762</v>
      </c>
      <c r="J327" s="2">
        <f t="shared" si="34"/>
        <v>5.5973282118708223</v>
      </c>
      <c r="K327" s="2">
        <f t="shared" si="36"/>
        <v>5.3602278203484159</v>
      </c>
    </row>
    <row r="328" spans="1:11" ht="13.5" x14ac:dyDescent="0.25">
      <c r="A328" s="3">
        <f>TITRES_STAT!B331</f>
        <v>42481</v>
      </c>
      <c r="B328" s="6">
        <f>TITRES_STAT!D331</f>
        <v>5.9043000000000001</v>
      </c>
      <c r="C328" s="2">
        <f t="shared" si="37"/>
        <v>9.3700000000000117E-2</v>
      </c>
      <c r="D328" s="2">
        <f t="shared" si="38"/>
        <v>5.83962</v>
      </c>
      <c r="E328" s="2">
        <f t="shared" si="32"/>
        <v>5.7725999999999997</v>
      </c>
      <c r="F328" s="2">
        <f t="shared" si="33"/>
        <v>5.5914899999999994</v>
      </c>
      <c r="G328" s="2">
        <f t="shared" si="35"/>
        <v>5.3109480000000007</v>
      </c>
      <c r="H328" s="2">
        <f t="shared" si="31"/>
        <v>4.9362169999999956</v>
      </c>
      <c r="I328" s="2">
        <f t="array" ref="I328">SUMPRODUCT(B312:B331, (ROW(B312:B331)-ROW(B312)+1)) / (20*21/2)</f>
        <v>5.7771066666666675</v>
      </c>
      <c r="J328" s="2">
        <f t="shared" si="34"/>
        <v>5.6265636202640774</v>
      </c>
      <c r="K328" s="2">
        <f t="shared" si="36"/>
        <v>5.3815639842563217</v>
      </c>
    </row>
    <row r="329" spans="1:11" ht="13.5" x14ac:dyDescent="0.25">
      <c r="A329" s="3">
        <f>TITRES_STAT!B332</f>
        <v>42482</v>
      </c>
      <c r="B329" s="6">
        <f>TITRES_STAT!D332</f>
        <v>5.8902000000000001</v>
      </c>
      <c r="C329" s="2">
        <f t="shared" si="37"/>
        <v>-1.4100000000000001E-2</v>
      </c>
      <c r="D329" s="2">
        <f t="shared" si="38"/>
        <v>5.8461799999999995</v>
      </c>
      <c r="E329" s="2">
        <f t="shared" si="32"/>
        <v>5.8086799999999998</v>
      </c>
      <c r="F329" s="2">
        <f t="shared" si="33"/>
        <v>5.6235850000000003</v>
      </c>
      <c r="G329" s="2">
        <f t="shared" si="35"/>
        <v>5.3286600000000002</v>
      </c>
      <c r="H329" s="2">
        <f t="shared" si="31"/>
        <v>4.9396139999999953</v>
      </c>
      <c r="I329" s="2">
        <f t="array" ref="I329">SUMPRODUCT(B313:B332, (ROW(B313:B332)-ROW(B313)+1)) / (20*21/2)</f>
        <v>5.8011176190476181</v>
      </c>
      <c r="J329" s="2">
        <f t="shared" si="34"/>
        <v>5.651671846905594</v>
      </c>
      <c r="K329" s="2">
        <f t="shared" si="36"/>
        <v>5.401510494677642</v>
      </c>
    </row>
    <row r="330" spans="1:11" ht="13.5" x14ac:dyDescent="0.25">
      <c r="A330" s="3">
        <f>TITRES_STAT!B333</f>
        <v>42485</v>
      </c>
      <c r="B330" s="6">
        <f>TITRES_STAT!D333</f>
        <v>5.9043000000000001</v>
      </c>
      <c r="C330" s="2">
        <f t="shared" si="37"/>
        <v>1.4100000000000001E-2</v>
      </c>
      <c r="D330" s="2">
        <f t="shared" si="38"/>
        <v>5.8733599999999999</v>
      </c>
      <c r="E330" s="2">
        <f t="shared" si="32"/>
        <v>5.8424199999999997</v>
      </c>
      <c r="F330" s="2">
        <f t="shared" si="33"/>
        <v>5.656155</v>
      </c>
      <c r="G330" s="2">
        <f t="shared" si="35"/>
        <v>5.3441240000000017</v>
      </c>
      <c r="H330" s="2">
        <f t="shared" ref="H330:H393" si="39">AVERAGE(B131:B330)</f>
        <v>4.9429174999999965</v>
      </c>
      <c r="I330" s="2">
        <f t="array" ref="I330">SUMPRODUCT(B314:B333, (ROW(B314:B333)-ROW(B314)+1)) / (20*21/2)</f>
        <v>5.8201538095238101</v>
      </c>
      <c r="J330" s="2">
        <f t="shared" si="34"/>
        <v>5.6757316710098236</v>
      </c>
      <c r="K330" s="2">
        <f t="shared" si="36"/>
        <v>5.4212277301804797</v>
      </c>
    </row>
    <row r="331" spans="1:11" ht="13.5" x14ac:dyDescent="0.25">
      <c r="A331" s="3">
        <f>TITRES_STAT!B334</f>
        <v>42486</v>
      </c>
      <c r="B331" s="6">
        <f>TITRES_STAT!D334</f>
        <v>5.9183000000000003</v>
      </c>
      <c r="C331" s="2">
        <f t="shared" si="37"/>
        <v>1.4000000000000234E-2</v>
      </c>
      <c r="D331" s="2">
        <f t="shared" si="38"/>
        <v>5.8855400000000007</v>
      </c>
      <c r="E331" s="2">
        <f t="shared" si="32"/>
        <v>5.8649100000000001</v>
      </c>
      <c r="F331" s="2">
        <f t="shared" si="33"/>
        <v>5.6802849999999996</v>
      </c>
      <c r="G331" s="2">
        <f t="shared" si="35"/>
        <v>5.3594000000000008</v>
      </c>
      <c r="H331" s="2">
        <f t="shared" si="39"/>
        <v>4.9467364999999974</v>
      </c>
      <c r="I331" s="2">
        <f t="array" ref="I331">SUMPRODUCT(B315:B334, (ROW(B315:B334)-ROW(B315)+1)) / (20*21/2)</f>
        <v>5.8400809523809523</v>
      </c>
      <c r="J331" s="2">
        <f t="shared" si="34"/>
        <v>5.6988334166279353</v>
      </c>
      <c r="K331" s="2">
        <f t="shared" si="36"/>
        <v>5.44072076036948</v>
      </c>
    </row>
    <row r="332" spans="1:11" ht="13.5" x14ac:dyDescent="0.25">
      <c r="A332" s="3">
        <f>TITRES_STAT!B335</f>
        <v>42487</v>
      </c>
      <c r="B332" s="6">
        <f>TITRES_STAT!D335</f>
        <v>5.9324000000000003</v>
      </c>
      <c r="C332" s="2">
        <f t="shared" si="37"/>
        <v>1.4100000000000001E-2</v>
      </c>
      <c r="D332" s="2">
        <f t="shared" si="38"/>
        <v>5.9099000000000004</v>
      </c>
      <c r="E332" s="2">
        <f t="shared" ref="E332:E395" si="40">AVERAGE(B323:B332)</f>
        <v>5.8696000000000002</v>
      </c>
      <c r="F332" s="2">
        <f t="shared" si="33"/>
        <v>5.7044200000000007</v>
      </c>
      <c r="G332" s="2">
        <f t="shared" si="35"/>
        <v>5.3755199999999999</v>
      </c>
      <c r="H332" s="2">
        <f t="shared" si="39"/>
        <v>4.9513284999999971</v>
      </c>
      <c r="I332" s="2">
        <f t="array" ref="I332">SUMPRODUCT(B316:B335, (ROW(B316:B335)-ROW(B316)+1)) / (20*21/2)</f>
        <v>5.8731266666666668</v>
      </c>
      <c r="J332" s="2">
        <f t="shared" si="34"/>
        <v>5.721077853139561</v>
      </c>
      <c r="K332" s="2">
        <f t="shared" si="36"/>
        <v>5.4600022991785204</v>
      </c>
    </row>
    <row r="333" spans="1:11" ht="13.5" x14ac:dyDescent="0.25">
      <c r="A333" s="3">
        <f>TITRES_STAT!B336</f>
        <v>42488</v>
      </c>
      <c r="B333" s="6">
        <f>TITRES_STAT!D336</f>
        <v>5.9043000000000001</v>
      </c>
      <c r="C333" s="2">
        <f t="shared" si="37"/>
        <v>-2.8100000000000236E-2</v>
      </c>
      <c r="D333" s="2">
        <f t="shared" si="38"/>
        <v>5.9099000000000004</v>
      </c>
      <c r="E333" s="2">
        <f t="shared" si="40"/>
        <v>5.8747600000000002</v>
      </c>
      <c r="F333" s="2">
        <f t="shared" si="33"/>
        <v>5.7231650000000007</v>
      </c>
      <c r="G333" s="2">
        <f t="shared" si="35"/>
        <v>5.3905159999999999</v>
      </c>
      <c r="H333" s="2">
        <f t="shared" si="39"/>
        <v>4.9557799999999972</v>
      </c>
      <c r="I333" s="2">
        <f t="array" ref="I333">SUMPRODUCT(B317:B336, (ROW(B317:B336)-ROW(B317)+1)) / (20*21/2)</f>
        <v>5.9097438095238095</v>
      </c>
      <c r="J333" s="2">
        <f t="shared" si="34"/>
        <v>5.7385275814119838</v>
      </c>
      <c r="K333" s="2">
        <f t="shared" si="36"/>
        <v>5.4774257384264216</v>
      </c>
    </row>
    <row r="334" spans="1:11" ht="13.5" x14ac:dyDescent="0.25">
      <c r="A334" s="3">
        <f>TITRES_STAT!B337</f>
        <v>42489</v>
      </c>
      <c r="B334" s="6">
        <f>TITRES_STAT!D337</f>
        <v>5.9324000000000003</v>
      </c>
      <c r="C334" s="2">
        <f t="shared" si="37"/>
        <v>2.8100000000000236E-2</v>
      </c>
      <c r="D334" s="2">
        <f t="shared" si="38"/>
        <v>5.9183400000000006</v>
      </c>
      <c r="E334" s="2">
        <f t="shared" si="40"/>
        <v>5.8822600000000005</v>
      </c>
      <c r="F334" s="2">
        <f t="shared" si="33"/>
        <v>5.74472</v>
      </c>
      <c r="G334" s="2">
        <f t="shared" si="35"/>
        <v>5.4064479999999993</v>
      </c>
      <c r="H334" s="2">
        <f t="shared" si="39"/>
        <v>4.9607939999999981</v>
      </c>
      <c r="I334" s="2">
        <f t="array" ref="I334">SUMPRODUCT(B318:B337, (ROW(B318:B337)-ROW(B318)+1)) / (20*21/2)</f>
        <v>5.9504480952380954</v>
      </c>
      <c r="J334" s="2">
        <f t="shared" si="34"/>
        <v>5.7569916212775096</v>
      </c>
      <c r="K334" s="2">
        <f t="shared" si="36"/>
        <v>5.4952678663312682</v>
      </c>
    </row>
    <row r="335" spans="1:11" ht="13.5" x14ac:dyDescent="0.25">
      <c r="A335" s="3">
        <f>TITRES_STAT!B338</f>
        <v>42492</v>
      </c>
      <c r="B335" s="6">
        <f>TITRES_STAT!D338</f>
        <v>6.0917000000000003</v>
      </c>
      <c r="C335" s="2">
        <f t="shared" si="37"/>
        <v>0.1593</v>
      </c>
      <c r="D335" s="2">
        <f t="shared" si="38"/>
        <v>5.9558200000000001</v>
      </c>
      <c r="E335" s="2">
        <f t="shared" si="40"/>
        <v>5.9145900000000005</v>
      </c>
      <c r="F335" s="2">
        <f t="shared" si="33"/>
        <v>5.7775200000000009</v>
      </c>
      <c r="G335" s="2">
        <f t="shared" si="35"/>
        <v>5.4256600000000006</v>
      </c>
      <c r="H335" s="2">
        <f t="shared" si="39"/>
        <v>4.9666979999999974</v>
      </c>
      <c r="I335" s="2">
        <f t="array" ref="I335">SUMPRODUCT(B319:B338, (ROW(B319:B338)-ROW(B319)+1)) / (20*21/2)</f>
        <v>5.9728052380952379</v>
      </c>
      <c r="J335" s="2">
        <f t="shared" si="34"/>
        <v>5.7888686097272704</v>
      </c>
      <c r="K335" s="2">
        <f t="shared" si="36"/>
        <v>5.5186573617692574</v>
      </c>
    </row>
    <row r="336" spans="1:11" ht="13.5" x14ac:dyDescent="0.25">
      <c r="A336" s="3">
        <f>TITRES_STAT!B339</f>
        <v>42493</v>
      </c>
      <c r="B336" s="6">
        <f>TITRES_STAT!D339</f>
        <v>6.1619999999999999</v>
      </c>
      <c r="C336" s="2">
        <f t="shared" si="37"/>
        <v>7.0299999999999585E-2</v>
      </c>
      <c r="D336" s="2">
        <f t="shared" si="38"/>
        <v>6.0045599999999997</v>
      </c>
      <c r="E336" s="2">
        <f t="shared" si="40"/>
        <v>5.9450500000000002</v>
      </c>
      <c r="F336" s="2">
        <f t="shared" si="33"/>
        <v>5.8143050000000009</v>
      </c>
      <c r="G336" s="2">
        <f t="shared" si="35"/>
        <v>5.4476840000000006</v>
      </c>
      <c r="H336" s="2">
        <f t="shared" si="39"/>
        <v>4.9731409999999974</v>
      </c>
      <c r="I336" s="2">
        <f t="array" ref="I336">SUMPRODUCT(B320:B339, (ROW(B320:B339)-ROW(B320)+1)) / (20*21/2)</f>
        <v>5.9938290476190481</v>
      </c>
      <c r="J336" s="2">
        <f t="shared" si="34"/>
        <v>5.8244049326103875</v>
      </c>
      <c r="K336" s="2">
        <f t="shared" si="36"/>
        <v>5.5438864848371301</v>
      </c>
    </row>
    <row r="337" spans="1:11" ht="13.5" x14ac:dyDescent="0.25">
      <c r="A337" s="3">
        <f>TITRES_STAT!B340</f>
        <v>42494</v>
      </c>
      <c r="B337" s="6">
        <f>TITRES_STAT!D340</f>
        <v>6.2416999999999998</v>
      </c>
      <c r="C337" s="2">
        <f t="shared" si="37"/>
        <v>7.9699999999999882E-2</v>
      </c>
      <c r="D337" s="2">
        <f t="shared" si="38"/>
        <v>6.066419999999999</v>
      </c>
      <c r="E337" s="2">
        <f t="shared" si="40"/>
        <v>5.9881600000000006</v>
      </c>
      <c r="F337" s="2">
        <f t="shared" si="33"/>
        <v>5.8569500000000003</v>
      </c>
      <c r="G337" s="2">
        <f t="shared" si="35"/>
        <v>5.4721459999999986</v>
      </c>
      <c r="H337" s="2">
        <f t="shared" si="39"/>
        <v>4.9802169999999988</v>
      </c>
      <c r="I337" s="2">
        <f t="array" ref="I337">SUMPRODUCT(B321:B340, (ROW(B321:B340)-ROW(B321)+1)) / (20*21/2)</f>
        <v>6.0040476190476184</v>
      </c>
      <c r="J337" s="2">
        <f t="shared" si="34"/>
        <v>5.8641473199808267</v>
      </c>
      <c r="K337" s="2">
        <f t="shared" si="36"/>
        <v>5.5712517207258703</v>
      </c>
    </row>
    <row r="338" spans="1:11" ht="13.5" x14ac:dyDescent="0.25">
      <c r="A338" s="3">
        <f>TITRES_STAT!B341</f>
        <v>42495</v>
      </c>
      <c r="B338" s="6">
        <f>TITRES_STAT!D341</f>
        <v>6.0917000000000003</v>
      </c>
      <c r="C338" s="2">
        <f t="shared" si="37"/>
        <v>-0.14999999999999947</v>
      </c>
      <c r="D338" s="2">
        <f t="shared" si="38"/>
        <v>6.1038999999999994</v>
      </c>
      <c r="E338" s="2">
        <f t="shared" si="40"/>
        <v>6.0069000000000008</v>
      </c>
      <c r="F338" s="2">
        <f t="shared" si="33"/>
        <v>5.8897500000000012</v>
      </c>
      <c r="G338" s="2">
        <f t="shared" si="35"/>
        <v>5.4927639999999984</v>
      </c>
      <c r="H338" s="2">
        <f t="shared" si="39"/>
        <v>4.9862619999999973</v>
      </c>
      <c r="I338" s="2">
        <f t="array" ref="I338">SUMPRODUCT(B322:B341, (ROW(B322:B341)-ROW(B322)+1)) / (20*21/2)</f>
        <v>6.0138699999999989</v>
      </c>
      <c r="J338" s="2">
        <f t="shared" si="34"/>
        <v>5.8858190037921769</v>
      </c>
      <c r="K338" s="2">
        <f t="shared" si="36"/>
        <v>5.5916614571679935</v>
      </c>
    </row>
    <row r="339" spans="1:11" ht="13.5" x14ac:dyDescent="0.25">
      <c r="A339" s="3">
        <f>TITRES_STAT!B342</f>
        <v>42496</v>
      </c>
      <c r="B339" s="6">
        <f>TITRES_STAT!D342</f>
        <v>6.1105</v>
      </c>
      <c r="C339" s="2">
        <f t="shared" si="37"/>
        <v>1.8799999999999706E-2</v>
      </c>
      <c r="D339" s="2">
        <f t="shared" si="38"/>
        <v>6.1395200000000001</v>
      </c>
      <c r="E339" s="2">
        <f t="shared" si="40"/>
        <v>6.0289300000000008</v>
      </c>
      <c r="F339" s="2">
        <f t="shared" si="33"/>
        <v>5.9188050000000008</v>
      </c>
      <c r="G339" s="2">
        <f t="shared" si="35"/>
        <v>5.5143200000000006</v>
      </c>
      <c r="H339" s="2">
        <f t="shared" si="39"/>
        <v>4.9929864999999971</v>
      </c>
      <c r="I339" s="2">
        <f t="array" ref="I339">SUMPRODUCT(B323:B342, (ROW(B323:B342)-ROW(B323)+1)) / (20*21/2)</f>
        <v>6.0175519047619055</v>
      </c>
      <c r="J339" s="2">
        <f t="shared" si="34"/>
        <v>5.9072171939072078</v>
      </c>
      <c r="K339" s="2">
        <f t="shared" si="36"/>
        <v>5.6120080666908176</v>
      </c>
    </row>
    <row r="340" spans="1:11" ht="13.5" x14ac:dyDescent="0.25">
      <c r="A340" s="3">
        <f>TITRES_STAT!B343</f>
        <v>42499</v>
      </c>
      <c r="B340" s="6">
        <f>TITRES_STAT!D343</f>
        <v>6.0260999999999996</v>
      </c>
      <c r="C340" s="2">
        <f t="shared" si="37"/>
        <v>-8.4400000000000475E-2</v>
      </c>
      <c r="D340" s="2">
        <f t="shared" si="38"/>
        <v>6.1263999999999994</v>
      </c>
      <c r="E340" s="2">
        <f t="shared" si="40"/>
        <v>6.0411100000000006</v>
      </c>
      <c r="F340" s="2">
        <f t="shared" ref="F340:F403" si="41">AVERAGE(B321:B340)</f>
        <v>5.9417650000000011</v>
      </c>
      <c r="G340" s="2">
        <f t="shared" si="35"/>
        <v>5.5339060000000009</v>
      </c>
      <c r="H340" s="2">
        <f t="shared" si="39"/>
        <v>4.9992184999999978</v>
      </c>
      <c r="I340" s="2">
        <f t="array" ref="I340">SUMPRODUCT(B324:B343, (ROW(B324:B343)-ROW(B324)+1)) / (20*21/2)</f>
        <v>6.0140028571428576</v>
      </c>
      <c r="J340" s="2">
        <f t="shared" si="34"/>
        <v>5.918539365916045</v>
      </c>
      <c r="K340" s="2">
        <f t="shared" si="36"/>
        <v>5.6282469660362757</v>
      </c>
    </row>
    <row r="341" spans="1:11" ht="13.5" x14ac:dyDescent="0.25">
      <c r="A341" s="3">
        <f>TITRES_STAT!B344</f>
        <v>42500</v>
      </c>
      <c r="B341" s="6">
        <f>TITRES_STAT!D344</f>
        <v>6.0449000000000002</v>
      </c>
      <c r="C341" s="2">
        <f t="shared" si="37"/>
        <v>1.8800000000000594E-2</v>
      </c>
      <c r="D341" s="2">
        <f t="shared" si="38"/>
        <v>6.1029799999999996</v>
      </c>
      <c r="E341" s="2">
        <f t="shared" si="40"/>
        <v>6.0537700000000001</v>
      </c>
      <c r="F341" s="2">
        <f t="shared" si="41"/>
        <v>5.9593400000000001</v>
      </c>
      <c r="G341" s="2">
        <f t="shared" si="35"/>
        <v>5.5541499999999999</v>
      </c>
      <c r="H341" s="2">
        <f t="shared" si="39"/>
        <v>5.0047244999999974</v>
      </c>
      <c r="I341" s="2">
        <f t="array" ref="I341">SUMPRODUCT(B325:B344, (ROW(B325:B344)-ROW(B325)+1)) / (20*21/2)</f>
        <v>6.0234871428571424</v>
      </c>
      <c r="J341" s="2">
        <f t="shared" ref="J341:J404" si="42">$J$4*B341+J340*(1-$J$4)</f>
        <v>5.9305737120192781</v>
      </c>
      <c r="K341" s="2">
        <f t="shared" si="36"/>
        <v>5.64458630070152</v>
      </c>
    </row>
    <row r="342" spans="1:11" ht="13.5" x14ac:dyDescent="0.25">
      <c r="A342" s="3">
        <f>TITRES_STAT!B345</f>
        <v>42501</v>
      </c>
      <c r="B342" s="6">
        <f>TITRES_STAT!D345</f>
        <v>5.9980000000000002</v>
      </c>
      <c r="C342" s="2">
        <f t="shared" si="37"/>
        <v>-4.6899999999999942E-2</v>
      </c>
      <c r="D342" s="2">
        <f t="shared" si="38"/>
        <v>6.054240000000001</v>
      </c>
      <c r="E342" s="2">
        <f t="shared" si="40"/>
        <v>6.0603299999999996</v>
      </c>
      <c r="F342" s="2">
        <f t="shared" si="41"/>
        <v>5.9649650000000012</v>
      </c>
      <c r="G342" s="2">
        <f t="shared" si="35"/>
        <v>5.5725179999999996</v>
      </c>
      <c r="H342" s="2">
        <f t="shared" si="39"/>
        <v>5.0101134999999983</v>
      </c>
      <c r="I342" s="2">
        <f t="array" ref="I342">SUMPRODUCT(B326:B345, (ROW(B326:B345)-ROW(B326)+1)) / (20*21/2)</f>
        <v>6.0297385714285712</v>
      </c>
      <c r="J342" s="2">
        <f t="shared" si="42"/>
        <v>5.9369952632555369</v>
      </c>
      <c r="K342" s="2">
        <f t="shared" si="36"/>
        <v>5.6584456614583232</v>
      </c>
    </row>
    <row r="343" spans="1:11" ht="13.5" x14ac:dyDescent="0.25">
      <c r="A343" s="3">
        <f>TITRES_STAT!B346</f>
        <v>42502</v>
      </c>
      <c r="B343" s="6">
        <f>TITRES_STAT!D346</f>
        <v>5.9276999999999997</v>
      </c>
      <c r="C343" s="2">
        <f t="shared" si="37"/>
        <v>-7.0300000000000473E-2</v>
      </c>
      <c r="D343" s="2">
        <f t="shared" si="38"/>
        <v>6.0214400000000001</v>
      </c>
      <c r="E343" s="2">
        <f t="shared" si="40"/>
        <v>6.0626699999999989</v>
      </c>
      <c r="F343" s="2">
        <f t="shared" si="41"/>
        <v>5.9687150000000013</v>
      </c>
      <c r="G343" s="2">
        <f t="shared" si="35"/>
        <v>5.5907920000000013</v>
      </c>
      <c r="H343" s="2">
        <f t="shared" si="39"/>
        <v>5.0149399999999984</v>
      </c>
      <c r="I343" s="2">
        <f t="array" ref="I343">SUMPRODUCT(B327:B346, (ROW(B327:B346)-ROW(B327)+1)) / (20*21/2)</f>
        <v>6.034673333333334</v>
      </c>
      <c r="J343" s="2">
        <f t="shared" si="42"/>
        <v>5.9361100000883429</v>
      </c>
      <c r="K343" s="2">
        <f t="shared" si="36"/>
        <v>5.6690046551266251</v>
      </c>
    </row>
    <row r="344" spans="1:11" ht="13.5" x14ac:dyDescent="0.25">
      <c r="A344" s="3">
        <f>TITRES_STAT!B347</f>
        <v>42503</v>
      </c>
      <c r="B344" s="6">
        <f>TITRES_STAT!D347</f>
        <v>6.0682999999999998</v>
      </c>
      <c r="C344" s="2">
        <f t="shared" si="37"/>
        <v>0.14060000000000006</v>
      </c>
      <c r="D344" s="2">
        <f t="shared" si="38"/>
        <v>6.0129999999999999</v>
      </c>
      <c r="E344" s="2">
        <f t="shared" si="40"/>
        <v>6.0762599999999996</v>
      </c>
      <c r="F344" s="2">
        <f t="shared" si="41"/>
        <v>5.97926</v>
      </c>
      <c r="G344" s="2">
        <f t="shared" si="35"/>
        <v>5.6117860000000022</v>
      </c>
      <c r="H344" s="2">
        <f t="shared" si="39"/>
        <v>5.0207034999999971</v>
      </c>
      <c r="I344" s="2">
        <f t="array" ref="I344">SUMPRODUCT(B328:B347, (ROW(B328:B347)-ROW(B328)+1)) / (20*21/2)</f>
        <v>6.0297819047619052</v>
      </c>
      <c r="J344" s="2">
        <f t="shared" si="42"/>
        <v>5.9486995238894531</v>
      </c>
      <c r="K344" s="2">
        <f t="shared" si="36"/>
        <v>5.6846632961020518</v>
      </c>
    </row>
    <row r="345" spans="1:11" ht="13.5" x14ac:dyDescent="0.25">
      <c r="A345" s="3">
        <f>TITRES_STAT!B348</f>
        <v>42506</v>
      </c>
      <c r="B345" s="6">
        <f>TITRES_STAT!D348</f>
        <v>6.0449000000000002</v>
      </c>
      <c r="C345" s="2">
        <f t="shared" si="37"/>
        <v>-2.3399999999999643E-2</v>
      </c>
      <c r="D345" s="2">
        <f t="shared" si="38"/>
        <v>6.0167599999999997</v>
      </c>
      <c r="E345" s="2">
        <f t="shared" si="40"/>
        <v>6.0715799999999991</v>
      </c>
      <c r="F345" s="2">
        <f t="shared" si="41"/>
        <v>5.9930849999999998</v>
      </c>
      <c r="G345" s="2">
        <f t="shared" si="35"/>
        <v>5.6316560000000004</v>
      </c>
      <c r="H345" s="2">
        <f t="shared" si="39"/>
        <v>5.0263499999999972</v>
      </c>
      <c r="I345" s="2">
        <f t="array" ref="I345">SUMPRODUCT(B329:B348, (ROW(B329:B348)-ROW(B329)+1)) / (20*21/2)</f>
        <v>6.0331547619047603</v>
      </c>
      <c r="J345" s="2">
        <f t="shared" si="42"/>
        <v>5.9578614739952194</v>
      </c>
      <c r="K345" s="2">
        <f t="shared" si="36"/>
        <v>5.6987902256666771</v>
      </c>
    </row>
    <row r="346" spans="1:11" ht="13.5" x14ac:dyDescent="0.25">
      <c r="A346" s="3">
        <f>TITRES_STAT!B349</f>
        <v>42507</v>
      </c>
      <c r="B346" s="6">
        <f>TITRES_STAT!D349</f>
        <v>6.0449000000000002</v>
      </c>
      <c r="C346" s="2">
        <f t="shared" si="37"/>
        <v>0</v>
      </c>
      <c r="D346" s="2">
        <f t="shared" si="38"/>
        <v>6.0167599999999997</v>
      </c>
      <c r="E346" s="2">
        <f t="shared" si="40"/>
        <v>6.0598699999999992</v>
      </c>
      <c r="F346" s="2">
        <f t="shared" si="41"/>
        <v>6.0024600000000001</v>
      </c>
      <c r="G346" s="2">
        <f t="shared" si="35"/>
        <v>5.6521820000000016</v>
      </c>
      <c r="H346" s="2">
        <f t="shared" si="39"/>
        <v>5.0320904999999971</v>
      </c>
      <c r="I346" s="2">
        <f t="array" ref="I346">SUMPRODUCT(B330:B349, (ROW(B330:B349)-ROW(B330)+1)) / (20*21/2)</f>
        <v>6.0336199999999991</v>
      </c>
      <c r="J346" s="2">
        <f t="shared" si="42"/>
        <v>5.9661508574242461</v>
      </c>
      <c r="K346" s="2">
        <f t="shared" si="36"/>
        <v>5.7123631579934742</v>
      </c>
    </row>
    <row r="347" spans="1:11" ht="13.5" x14ac:dyDescent="0.25">
      <c r="A347" s="3">
        <f>TITRES_STAT!B350</f>
        <v>42508</v>
      </c>
      <c r="B347" s="6">
        <f>TITRES_STAT!D350</f>
        <v>5.9511000000000003</v>
      </c>
      <c r="C347" s="2">
        <f t="shared" si="37"/>
        <v>-9.3799999999999883E-2</v>
      </c>
      <c r="D347" s="2">
        <f t="shared" si="38"/>
        <v>6.0073799999999995</v>
      </c>
      <c r="E347" s="2">
        <f t="shared" si="40"/>
        <v>6.0308099999999998</v>
      </c>
      <c r="F347" s="2">
        <f t="shared" si="41"/>
        <v>6.0094849999999997</v>
      </c>
      <c r="G347" s="2">
        <f t="shared" si="35"/>
        <v>5.6698000000000004</v>
      </c>
      <c r="H347" s="2">
        <f t="shared" si="39"/>
        <v>5.0370104999999974</v>
      </c>
      <c r="I347" s="2">
        <f t="array" ref="I347">SUMPRODUCT(B331:B350, (ROW(B331:B350)-ROW(B331)+1)) / (20*21/2)</f>
        <v>6.0290033333333319</v>
      </c>
      <c r="J347" s="2">
        <f t="shared" si="42"/>
        <v>5.9647174424314606</v>
      </c>
      <c r="K347" s="2">
        <f t="shared" si="36"/>
        <v>5.7217253870917695</v>
      </c>
    </row>
    <row r="348" spans="1:11" ht="13.5" x14ac:dyDescent="0.25">
      <c r="A348" s="3">
        <f>TITRES_STAT!B351</f>
        <v>42509</v>
      </c>
      <c r="B348" s="6">
        <f>TITRES_STAT!D351</f>
        <v>6.0449000000000002</v>
      </c>
      <c r="C348" s="2">
        <f t="shared" si="37"/>
        <v>9.3799999999999883E-2</v>
      </c>
      <c r="D348" s="2">
        <f t="shared" si="38"/>
        <v>6.0308200000000003</v>
      </c>
      <c r="E348" s="2">
        <f t="shared" si="40"/>
        <v>6.0261299999999993</v>
      </c>
      <c r="F348" s="2">
        <f t="shared" si="41"/>
        <v>6.0165150000000001</v>
      </c>
      <c r="G348" s="2">
        <f t="shared" si="35"/>
        <v>5.6891059999999989</v>
      </c>
      <c r="H348" s="2">
        <f t="shared" si="39"/>
        <v>5.0428679999999968</v>
      </c>
      <c r="I348" s="2">
        <f t="array" ref="I348">SUMPRODUCT(B332:B351, (ROW(B332:B351)-ROW(B332)+1)) / (20*21/2)</f>
        <v>6.024937619047618</v>
      </c>
      <c r="J348" s="2">
        <f t="shared" si="42"/>
        <v>5.9723538764856077</v>
      </c>
      <c r="K348" s="2">
        <f t="shared" si="36"/>
        <v>5.7343989013234644</v>
      </c>
    </row>
    <row r="349" spans="1:11" ht="13.5" x14ac:dyDescent="0.25">
      <c r="A349" s="3">
        <f>TITRES_STAT!B352</f>
        <v>42510</v>
      </c>
      <c r="B349" s="6">
        <f>TITRES_STAT!D352</f>
        <v>6.0213999999999999</v>
      </c>
      <c r="C349" s="2">
        <f t="shared" si="37"/>
        <v>-2.3500000000000298E-2</v>
      </c>
      <c r="D349" s="2">
        <f t="shared" si="38"/>
        <v>6.0214400000000001</v>
      </c>
      <c r="E349" s="2">
        <f t="shared" si="40"/>
        <v>6.0172199999999991</v>
      </c>
      <c r="F349" s="2">
        <f t="shared" si="41"/>
        <v>6.0230750000000004</v>
      </c>
      <c r="G349" s="2">
        <f t="shared" si="35"/>
        <v>5.7079420000000001</v>
      </c>
      <c r="H349" s="2">
        <f t="shared" si="39"/>
        <v>5.0481864999999972</v>
      </c>
      <c r="I349" s="2">
        <f t="array" ref="I349">SUMPRODUCT(B333:B352, (ROW(B333:B352)-ROW(B333)+1)) / (20*21/2)</f>
        <v>6.0259214285714293</v>
      </c>
      <c r="J349" s="2">
        <f t="shared" si="42"/>
        <v>5.9770249358679308</v>
      </c>
      <c r="K349" s="2">
        <f t="shared" si="36"/>
        <v>5.7456538463696027</v>
      </c>
    </row>
    <row r="350" spans="1:11" ht="13.5" x14ac:dyDescent="0.25">
      <c r="A350" s="3">
        <f>TITRES_STAT!B353</f>
        <v>42513</v>
      </c>
      <c r="B350" s="6">
        <f>TITRES_STAT!D353</f>
        <v>5.9745999999999997</v>
      </c>
      <c r="C350" s="2">
        <f t="shared" si="37"/>
        <v>-4.6800000000000175E-2</v>
      </c>
      <c r="D350" s="2">
        <f t="shared" si="38"/>
        <v>6.0073799999999995</v>
      </c>
      <c r="E350" s="2">
        <f t="shared" si="40"/>
        <v>6.0120699999999996</v>
      </c>
      <c r="F350" s="2">
        <f t="shared" si="41"/>
        <v>6.0265899999999997</v>
      </c>
      <c r="G350" s="2">
        <f t="shared" si="35"/>
        <v>5.7250940000000012</v>
      </c>
      <c r="H350" s="2">
        <f t="shared" si="39"/>
        <v>5.0528959999999969</v>
      </c>
      <c r="I350" s="2">
        <f t="array" ref="I350">SUMPRODUCT(B334:B353, (ROW(B334:B353)-ROW(B334)+1)) / (20*21/2)</f>
        <v>6.0250490476190475</v>
      </c>
      <c r="J350" s="2">
        <f t="shared" si="42"/>
        <v>5.9767939895947952</v>
      </c>
      <c r="K350" s="2">
        <f t="shared" si="36"/>
        <v>5.754632126904129</v>
      </c>
    </row>
    <row r="351" spans="1:11" ht="13.5" x14ac:dyDescent="0.25">
      <c r="A351" s="3">
        <f>TITRES_STAT!B354</f>
        <v>42514</v>
      </c>
      <c r="B351" s="6">
        <f>TITRES_STAT!D354</f>
        <v>5.9839000000000002</v>
      </c>
      <c r="C351" s="2">
        <f t="shared" si="37"/>
        <v>9.3000000000005301E-3</v>
      </c>
      <c r="D351" s="2">
        <f t="shared" si="38"/>
        <v>5.9951800000000004</v>
      </c>
      <c r="E351" s="2">
        <f t="shared" si="40"/>
        <v>6.0059699999999996</v>
      </c>
      <c r="F351" s="2">
        <f t="shared" si="41"/>
        <v>6.0298699999999998</v>
      </c>
      <c r="G351" s="2">
        <f t="shared" si="35"/>
        <v>5.7418680000000002</v>
      </c>
      <c r="H351" s="2">
        <f t="shared" si="39"/>
        <v>5.0569489999999959</v>
      </c>
      <c r="I351" s="2">
        <f t="array" ref="I351">SUMPRODUCT(B335:B354, (ROW(B335:B354)-ROW(B335)+1)) / (20*21/2)</f>
        <v>6.0186919047619041</v>
      </c>
      <c r="J351" s="2">
        <f t="shared" si="42"/>
        <v>5.9774707524905297</v>
      </c>
      <c r="K351" s="2">
        <f t="shared" si="36"/>
        <v>5.7636230238882815</v>
      </c>
    </row>
    <row r="352" spans="1:11" ht="13.5" x14ac:dyDescent="0.25">
      <c r="A352" s="3">
        <f>TITRES_STAT!B355</f>
        <v>42515</v>
      </c>
      <c r="B352" s="6">
        <f>TITRES_STAT!D355</f>
        <v>6.0401999999999996</v>
      </c>
      <c r="C352" s="2">
        <f t="shared" si="37"/>
        <v>5.6299999999999351E-2</v>
      </c>
      <c r="D352" s="2">
        <f t="shared" si="38"/>
        <v>6.0129999999999999</v>
      </c>
      <c r="E352" s="2">
        <f t="shared" si="40"/>
        <v>6.0101899999999997</v>
      </c>
      <c r="F352" s="2">
        <f t="shared" si="41"/>
        <v>6.0352599999999992</v>
      </c>
      <c r="G352" s="2">
        <f t="shared" si="35"/>
        <v>5.7597680000000029</v>
      </c>
      <c r="H352" s="2">
        <f t="shared" si="39"/>
        <v>5.0612834999999965</v>
      </c>
      <c r="I352" s="2">
        <f t="array" ref="I352">SUMPRODUCT(B336:B355, (ROW(B336:B355)-ROW(B336)+1)) / (20*21/2)</f>
        <v>6.0215052380952381</v>
      </c>
      <c r="J352" s="2">
        <f t="shared" si="42"/>
        <v>5.983444966539051</v>
      </c>
      <c r="K352" s="2">
        <f t="shared" si="36"/>
        <v>5.7744691798142309</v>
      </c>
    </row>
    <row r="353" spans="1:11" ht="13.5" x14ac:dyDescent="0.25">
      <c r="A353" s="3">
        <f>TITRES_STAT!B356</f>
        <v>42516</v>
      </c>
      <c r="B353" s="6">
        <f>TITRES_STAT!D356</f>
        <v>6.0260999999999996</v>
      </c>
      <c r="C353" s="2">
        <f t="shared" si="37"/>
        <v>-1.4100000000000001E-2</v>
      </c>
      <c r="D353" s="2">
        <f t="shared" si="38"/>
        <v>6.0092400000000001</v>
      </c>
      <c r="E353" s="2">
        <f t="shared" si="40"/>
        <v>6.0200300000000002</v>
      </c>
      <c r="F353" s="2">
        <f t="shared" si="41"/>
        <v>6.0413499999999996</v>
      </c>
      <c r="G353" s="2">
        <f t="shared" si="35"/>
        <v>5.7731700000000021</v>
      </c>
      <c r="H353" s="2">
        <f t="shared" si="39"/>
        <v>5.0651959999999976</v>
      </c>
      <c r="I353" s="2">
        <f t="array" ref="I353">SUMPRODUCT(B337:B356, (ROW(B337:B356)-ROW(B337)+1)) / (20*21/2)</f>
        <v>6.019493333333334</v>
      </c>
      <c r="J353" s="2">
        <f t="shared" si="42"/>
        <v>5.9875073506781886</v>
      </c>
      <c r="K353" s="2">
        <f t="shared" si="36"/>
        <v>5.7843370551156337</v>
      </c>
    </row>
    <row r="354" spans="1:11" ht="13.5" x14ac:dyDescent="0.25">
      <c r="A354" s="3">
        <f>TITRES_STAT!B357</f>
        <v>42517</v>
      </c>
      <c r="B354" s="6">
        <f>TITRES_STAT!D357</f>
        <v>5.9745999999999997</v>
      </c>
      <c r="C354" s="2">
        <f t="shared" si="37"/>
        <v>-5.1499999999999879E-2</v>
      </c>
      <c r="D354" s="2">
        <f t="shared" si="38"/>
        <v>5.9998799999999992</v>
      </c>
      <c r="E354" s="2">
        <f t="shared" si="40"/>
        <v>6.0106599999999997</v>
      </c>
      <c r="F354" s="2">
        <f t="shared" si="41"/>
        <v>6.0434599999999996</v>
      </c>
      <c r="G354" s="2">
        <f t="shared" si="35"/>
        <v>5.7858220000000005</v>
      </c>
      <c r="H354" s="2">
        <f t="shared" si="39"/>
        <v>5.069061999999998</v>
      </c>
      <c r="I354" s="2">
        <f t="array" ref="I354">SUMPRODUCT(B338:B357, (ROW(B338:B357)-ROW(B338)+1)) / (20*21/2)</f>
        <v>6.0181509523809531</v>
      </c>
      <c r="J354" s="2">
        <f t="shared" si="42"/>
        <v>5.9862780791850279</v>
      </c>
      <c r="K354" s="2">
        <f t="shared" si="36"/>
        <v>5.7917983470718841</v>
      </c>
    </row>
    <row r="355" spans="1:11" ht="13.5" x14ac:dyDescent="0.25">
      <c r="A355" s="3">
        <f>TITRES_STAT!B358</f>
        <v>42520</v>
      </c>
      <c r="B355" s="6">
        <f>TITRES_STAT!D358</f>
        <v>6.0730000000000004</v>
      </c>
      <c r="C355" s="2">
        <f t="shared" si="37"/>
        <v>9.8400000000000709E-2</v>
      </c>
      <c r="D355" s="2">
        <f t="shared" si="38"/>
        <v>6.0195600000000002</v>
      </c>
      <c r="E355" s="2">
        <f t="shared" si="40"/>
        <v>6.0134699999999999</v>
      </c>
      <c r="F355" s="2">
        <f t="shared" si="41"/>
        <v>6.0425249999999995</v>
      </c>
      <c r="G355" s="2">
        <f t="shared" si="35"/>
        <v>5.8026920000000004</v>
      </c>
      <c r="H355" s="2">
        <f t="shared" si="39"/>
        <v>5.0734199999999978</v>
      </c>
      <c r="I355" s="2">
        <f t="array" ref="I355">SUMPRODUCT(B339:B358, (ROW(B339:B358)-ROW(B339)+1)) / (20*21/2)</f>
        <v>6.0174100000000008</v>
      </c>
      <c r="J355" s="2">
        <f t="shared" si="42"/>
        <v>5.9945373097388348</v>
      </c>
      <c r="K355" s="2">
        <f t="shared" si="36"/>
        <v>5.8028258628729876</v>
      </c>
    </row>
    <row r="356" spans="1:11" ht="13.5" x14ac:dyDescent="0.25">
      <c r="A356" s="3">
        <f>TITRES_STAT!B359</f>
        <v>42521</v>
      </c>
      <c r="B356" s="6">
        <f>TITRES_STAT!D359</f>
        <v>6.0213999999999999</v>
      </c>
      <c r="C356" s="2">
        <f t="shared" si="37"/>
        <v>-5.1600000000000534E-2</v>
      </c>
      <c r="D356" s="2">
        <f t="shared" si="38"/>
        <v>6.0270599999999996</v>
      </c>
      <c r="E356" s="2">
        <f t="shared" si="40"/>
        <v>6.01112</v>
      </c>
      <c r="F356" s="2">
        <f t="shared" si="41"/>
        <v>6.0354949999999992</v>
      </c>
      <c r="G356" s="2">
        <f t="shared" si="35"/>
        <v>5.8163740000000006</v>
      </c>
      <c r="H356" s="2">
        <f t="shared" si="39"/>
        <v>5.0779184999999982</v>
      </c>
      <c r="I356" s="2">
        <f t="array" ref="I356">SUMPRODUCT(B340:B359, (ROW(B340:B359)-ROW(B340)+1)) / (20*21/2)</f>
        <v>6.0197119047619037</v>
      </c>
      <c r="J356" s="2">
        <f t="shared" si="42"/>
        <v>5.9970956611922794</v>
      </c>
      <c r="K356" s="2">
        <f t="shared" si="36"/>
        <v>5.8113973976622821</v>
      </c>
    </row>
    <row r="357" spans="1:11" ht="13.5" x14ac:dyDescent="0.25">
      <c r="A357" s="3">
        <f>TITRES_STAT!B360</f>
        <v>42522</v>
      </c>
      <c r="B357" s="6">
        <f>TITRES_STAT!D360</f>
        <v>6.0213999999999999</v>
      </c>
      <c r="C357" s="2">
        <f t="shared" si="37"/>
        <v>0</v>
      </c>
      <c r="D357" s="2">
        <f t="shared" si="38"/>
        <v>6.0232999999999999</v>
      </c>
      <c r="E357" s="2">
        <f t="shared" si="40"/>
        <v>6.0181500000000003</v>
      </c>
      <c r="F357" s="2">
        <f t="shared" si="41"/>
        <v>6.0244799999999996</v>
      </c>
      <c r="G357" s="2">
        <f t="shared" si="35"/>
        <v>5.8318360000000009</v>
      </c>
      <c r="H357" s="2">
        <f t="shared" si="39"/>
        <v>5.0824169999999977</v>
      </c>
      <c r="I357" s="2">
        <f t="array" ref="I357">SUMPRODUCT(B341:B360, (ROW(B341:B360)-ROW(B341)+1)) / (20*21/2)</f>
        <v>6.02232619047619</v>
      </c>
      <c r="J357" s="2">
        <f t="shared" si="42"/>
        <v>5.9994103601263484</v>
      </c>
      <c r="K357" s="2">
        <f t="shared" si="36"/>
        <v>5.8196327938323886</v>
      </c>
    </row>
    <row r="358" spans="1:11" ht="13.5" x14ac:dyDescent="0.25">
      <c r="A358" s="3">
        <f>TITRES_STAT!B361</f>
        <v>42523</v>
      </c>
      <c r="B358" s="6">
        <f>TITRES_STAT!D361</f>
        <v>6.0167000000000002</v>
      </c>
      <c r="C358" s="2">
        <f t="shared" si="37"/>
        <v>-4.6999999999997044E-3</v>
      </c>
      <c r="D358" s="2">
        <f t="shared" si="38"/>
        <v>6.02142</v>
      </c>
      <c r="E358" s="2">
        <f t="shared" si="40"/>
        <v>6.0153300000000005</v>
      </c>
      <c r="F358" s="2">
        <f t="shared" si="41"/>
        <v>6.0207299999999995</v>
      </c>
      <c r="G358" s="2">
        <f t="shared" si="35"/>
        <v>5.8462680000000002</v>
      </c>
      <c r="H358" s="2">
        <f t="shared" si="39"/>
        <v>5.0866104999999981</v>
      </c>
      <c r="I358" s="2">
        <f t="array" ref="I358">SUMPRODUCT(B342:B361, (ROW(B342:B361)-ROW(B342)+1)) / (20*21/2)</f>
        <v>6.0248509523809526</v>
      </c>
      <c r="J358" s="2">
        <f t="shared" si="42"/>
        <v>6.0010569924952675</v>
      </c>
      <c r="K358" s="2">
        <f t="shared" si="36"/>
        <v>5.8273609195644518</v>
      </c>
    </row>
    <row r="359" spans="1:11" ht="13.5" x14ac:dyDescent="0.25">
      <c r="A359" s="3">
        <f>TITRES_STAT!B362</f>
        <v>42524</v>
      </c>
      <c r="B359" s="6">
        <f>TITRES_STAT!D362</f>
        <v>6.0449000000000002</v>
      </c>
      <c r="C359" s="2">
        <f t="shared" si="37"/>
        <v>2.8200000000000003E-2</v>
      </c>
      <c r="D359" s="2">
        <f t="shared" si="38"/>
        <v>6.0354799999999997</v>
      </c>
      <c r="E359" s="2">
        <f t="shared" si="40"/>
        <v>6.0176800000000004</v>
      </c>
      <c r="F359" s="2">
        <f t="shared" si="41"/>
        <v>6.0174499999999993</v>
      </c>
      <c r="G359" s="2">
        <f t="shared" si="35"/>
        <v>5.8622000000000005</v>
      </c>
      <c r="H359" s="2">
        <f t="shared" si="39"/>
        <v>5.0911794999999982</v>
      </c>
      <c r="I359" s="2">
        <f t="array" ref="I359">SUMPRODUCT(B343:B362, (ROW(B343:B362)-ROW(B343)+1)) / (20*21/2)</f>
        <v>6.0215661904761895</v>
      </c>
      <c r="J359" s="2">
        <f t="shared" si="42"/>
        <v>6.0052325170195271</v>
      </c>
      <c r="K359" s="2">
        <f t="shared" si="36"/>
        <v>5.8358918638952577</v>
      </c>
    </row>
    <row r="360" spans="1:11" ht="13.5" x14ac:dyDescent="0.25">
      <c r="A360" s="3">
        <f>TITRES_STAT!B363</f>
        <v>42527</v>
      </c>
      <c r="B360" s="6">
        <f>TITRES_STAT!D363</f>
        <v>6.0449000000000002</v>
      </c>
      <c r="C360" s="2">
        <f t="shared" si="37"/>
        <v>0</v>
      </c>
      <c r="D360" s="2">
        <f t="shared" si="38"/>
        <v>6.0298599999999993</v>
      </c>
      <c r="E360" s="2">
        <f t="shared" si="40"/>
        <v>6.0247099999999998</v>
      </c>
      <c r="F360" s="2">
        <f t="shared" si="41"/>
        <v>6.0183899999999984</v>
      </c>
      <c r="G360" s="2">
        <f t="shared" si="35"/>
        <v>5.8780399999999986</v>
      </c>
      <c r="H360" s="2">
        <f t="shared" si="39"/>
        <v>5.0956314999999988</v>
      </c>
      <c r="I360" s="2">
        <f t="array" ref="I360">SUMPRODUCT(B344:B363, (ROW(B344:B363)-ROW(B344)+1)) / (20*21/2)</f>
        <v>6.0196914285714271</v>
      </c>
      <c r="J360" s="2">
        <f t="shared" si="42"/>
        <v>6.0090103725414767</v>
      </c>
      <c r="K360" s="2">
        <f t="shared" si="36"/>
        <v>5.8440882613895608</v>
      </c>
    </row>
    <row r="361" spans="1:11" ht="13.5" x14ac:dyDescent="0.25">
      <c r="A361" s="3">
        <f>TITRES_STAT!B364</f>
        <v>42528</v>
      </c>
      <c r="B361" s="6">
        <f>TITRES_STAT!D364</f>
        <v>6.0449000000000002</v>
      </c>
      <c r="C361" s="2">
        <f t="shared" si="37"/>
        <v>0</v>
      </c>
      <c r="D361" s="2">
        <f t="shared" si="38"/>
        <v>6.034559999999999</v>
      </c>
      <c r="E361" s="2">
        <f t="shared" si="40"/>
        <v>6.0308099999999998</v>
      </c>
      <c r="F361" s="2">
        <f t="shared" si="41"/>
        <v>6.0183899999999992</v>
      </c>
      <c r="G361" s="2">
        <f t="shared" si="35"/>
        <v>5.8902239999999981</v>
      </c>
      <c r="H361" s="2">
        <f t="shared" si="39"/>
        <v>5.1002004999999988</v>
      </c>
      <c r="I361" s="2">
        <f t="array" ref="I361">SUMPRODUCT(B345:B364, (ROW(B345:B364)-ROW(B345)+1)) / (20*21/2)</f>
        <v>6.0170342857142858</v>
      </c>
      <c r="J361" s="2">
        <f t="shared" si="42"/>
        <v>6.0124284322994317</v>
      </c>
      <c r="K361" s="2">
        <f t="shared" si="36"/>
        <v>5.8519632315311467</v>
      </c>
    </row>
    <row r="362" spans="1:11" ht="13.5" x14ac:dyDescent="0.25">
      <c r="A362" s="3">
        <f>TITRES_STAT!B365</f>
        <v>42529</v>
      </c>
      <c r="B362" s="6">
        <f>TITRES_STAT!D365</f>
        <v>5.9839000000000002</v>
      </c>
      <c r="C362" s="2">
        <f t="shared" si="37"/>
        <v>-6.0999999999999943E-2</v>
      </c>
      <c r="D362" s="2">
        <f t="shared" si="38"/>
        <v>6.0270600000000005</v>
      </c>
      <c r="E362" s="2">
        <f t="shared" si="40"/>
        <v>6.0251799999999998</v>
      </c>
      <c r="F362" s="2">
        <f t="shared" si="41"/>
        <v>6.0176850000000002</v>
      </c>
      <c r="G362" s="2">
        <f t="shared" si="35"/>
        <v>5.9009080000000003</v>
      </c>
      <c r="H362" s="2">
        <f t="shared" si="39"/>
        <v>5.1044174999999985</v>
      </c>
      <c r="I362" s="2">
        <f t="array" ref="I362">SUMPRODUCT(B346:B365, (ROW(B346:B365)-ROW(B346)+1)) / (20*21/2)</f>
        <v>6.0107152380952371</v>
      </c>
      <c r="J362" s="2">
        <f t="shared" si="42"/>
        <v>6.0097114387471056</v>
      </c>
      <c r="K362" s="2">
        <f t="shared" si="36"/>
        <v>5.8571372224514944</v>
      </c>
    </row>
    <row r="363" spans="1:11" ht="13.5" x14ac:dyDescent="0.25">
      <c r="A363" s="3">
        <f>TITRES_STAT!B366</f>
        <v>42530</v>
      </c>
      <c r="B363" s="6">
        <f>TITRES_STAT!D366</f>
        <v>5.9980000000000002</v>
      </c>
      <c r="C363" s="2">
        <f t="shared" si="37"/>
        <v>1.4100000000000001E-2</v>
      </c>
      <c r="D363" s="2">
        <f t="shared" si="38"/>
        <v>6.02332</v>
      </c>
      <c r="E363" s="2">
        <f t="shared" si="40"/>
        <v>6.0223699999999996</v>
      </c>
      <c r="F363" s="2">
        <f t="shared" si="41"/>
        <v>6.0211999999999994</v>
      </c>
      <c r="G363" s="2">
        <f t="shared" si="35"/>
        <v>5.9102800000000002</v>
      </c>
      <c r="H363" s="2">
        <f t="shared" si="39"/>
        <v>5.109103499999998</v>
      </c>
      <c r="I363" s="2">
        <f t="array" ref="I363">SUMPRODUCT(B347:B366, (ROW(B347:B366)-ROW(B347)+1)) / (20*21/2)</f>
        <v>6.0048428571428563</v>
      </c>
      <c r="J363" s="2">
        <f t="shared" si="42"/>
        <v>6.0085960636283335</v>
      </c>
      <c r="K363" s="2">
        <f t="shared" si="36"/>
        <v>5.8626612529435924</v>
      </c>
    </row>
    <row r="364" spans="1:11" ht="13.5" x14ac:dyDescent="0.25">
      <c r="A364" s="3">
        <f>TITRES_STAT!B367</f>
        <v>42531</v>
      </c>
      <c r="B364" s="6">
        <f>TITRES_STAT!D367</f>
        <v>5.9932999999999996</v>
      </c>
      <c r="C364" s="2">
        <f t="shared" si="37"/>
        <v>-4.7000000000005926E-3</v>
      </c>
      <c r="D364" s="2">
        <f t="shared" si="38"/>
        <v>6.0130000000000008</v>
      </c>
      <c r="E364" s="2">
        <f t="shared" si="40"/>
        <v>6.0242399999999989</v>
      </c>
      <c r="F364" s="2">
        <f t="shared" si="41"/>
        <v>6.0174500000000002</v>
      </c>
      <c r="G364" s="2">
        <f t="shared" si="35"/>
        <v>5.9201199999999998</v>
      </c>
      <c r="H364" s="2">
        <f t="shared" si="39"/>
        <v>5.1137659999999983</v>
      </c>
      <c r="I364" s="2">
        <f t="array" ref="I364">SUMPRODUCT(B348:B367, (ROW(B348:B367)-ROW(B348)+1)) / (20*21/2)</f>
        <v>5.9994171428571423</v>
      </c>
      <c r="J364" s="2">
        <f t="shared" si="42"/>
        <v>6.0071392956637304</v>
      </c>
      <c r="K364" s="2">
        <f t="shared" si="36"/>
        <v>5.8677843410634516</v>
      </c>
    </row>
    <row r="365" spans="1:11" ht="13.5" x14ac:dyDescent="0.25">
      <c r="A365" s="3">
        <f>TITRES_STAT!B368</f>
        <v>42534</v>
      </c>
      <c r="B365" s="6">
        <f>TITRES_STAT!D368</f>
        <v>5.9511000000000003</v>
      </c>
      <c r="C365" s="2">
        <f t="shared" si="37"/>
        <v>-4.2199999999999349E-2</v>
      </c>
      <c r="D365" s="2">
        <f t="shared" si="38"/>
        <v>5.9942399999999996</v>
      </c>
      <c r="E365" s="2">
        <f t="shared" si="40"/>
        <v>6.0120499999999995</v>
      </c>
      <c r="F365" s="2">
        <f t="shared" si="41"/>
        <v>6.012760000000001</v>
      </c>
      <c r="G365" s="2">
        <f t="shared" si="35"/>
        <v>5.9304279999999991</v>
      </c>
      <c r="H365" s="2">
        <f t="shared" si="39"/>
        <v>5.1184514999999982</v>
      </c>
      <c r="I365" s="2">
        <f t="array" ref="I365">SUMPRODUCT(B349:B368, (ROW(B349:B368)-ROW(B349)+1)) / (20*21/2)</f>
        <v>5.9935533333333328</v>
      </c>
      <c r="J365" s="2">
        <f t="shared" si="42"/>
        <v>6.0018022198862324</v>
      </c>
      <c r="K365" s="2">
        <f t="shared" si="36"/>
        <v>5.8710516218060622</v>
      </c>
    </row>
    <row r="366" spans="1:11" ht="13.5" x14ac:dyDescent="0.25">
      <c r="A366" s="3">
        <f>TITRES_STAT!B369</f>
        <v>42535</v>
      </c>
      <c r="B366" s="6">
        <f>TITRES_STAT!D369</f>
        <v>5.9511000000000003</v>
      </c>
      <c r="C366" s="2">
        <f t="shared" si="37"/>
        <v>0</v>
      </c>
      <c r="D366" s="2">
        <f t="shared" si="38"/>
        <v>5.9754800000000001</v>
      </c>
      <c r="E366" s="2">
        <f t="shared" si="40"/>
        <v>6.0050199999999991</v>
      </c>
      <c r="F366" s="2">
        <f t="shared" si="41"/>
        <v>6.00807</v>
      </c>
      <c r="G366" s="2">
        <f t="shared" si="35"/>
        <v>5.9409239999999999</v>
      </c>
      <c r="H366" s="2">
        <f t="shared" si="39"/>
        <v>5.1232074999999986</v>
      </c>
      <c r="I366" s="2">
        <f t="array" ref="I366">SUMPRODUCT(B350:B369, (ROW(B350:B369)-ROW(B350)+1)) / (20*21/2)</f>
        <v>5.9774438095238098</v>
      </c>
      <c r="J366" s="2">
        <f t="shared" si="42"/>
        <v>5.9969734370399239</v>
      </c>
      <c r="K366" s="2">
        <f t="shared" si="36"/>
        <v>5.8741907738920993</v>
      </c>
    </row>
    <row r="367" spans="1:11" ht="13.5" x14ac:dyDescent="0.25">
      <c r="A367" s="3">
        <f>TITRES_STAT!B370</f>
        <v>42536</v>
      </c>
      <c r="B367" s="6">
        <f>TITRES_STAT!D370</f>
        <v>5.9511000000000003</v>
      </c>
      <c r="C367" s="2">
        <f t="shared" si="37"/>
        <v>0</v>
      </c>
      <c r="D367" s="2">
        <f t="shared" si="38"/>
        <v>5.9689199999999998</v>
      </c>
      <c r="E367" s="2">
        <f t="shared" si="40"/>
        <v>5.9979899999999988</v>
      </c>
      <c r="F367" s="2">
        <f t="shared" si="41"/>
        <v>6.00807</v>
      </c>
      <c r="G367" s="2">
        <f t="shared" si="35"/>
        <v>5.9521699999999997</v>
      </c>
      <c r="H367" s="2">
        <f t="shared" si="39"/>
        <v>5.1276589999999986</v>
      </c>
      <c r="I367" s="2">
        <f t="array" ref="I367">SUMPRODUCT(B351:B370, (ROW(B351:B370)-ROW(B351)+1)) / (20*21/2)</f>
        <v>5.962226666666667</v>
      </c>
      <c r="J367" s="2">
        <f t="shared" si="42"/>
        <v>5.9926045382742164</v>
      </c>
      <c r="K367" s="2">
        <f t="shared" si="36"/>
        <v>5.8772068219747631</v>
      </c>
    </row>
    <row r="368" spans="1:11" ht="13.5" x14ac:dyDescent="0.25">
      <c r="A368" s="3">
        <f>TITRES_STAT!B371</f>
        <v>42537</v>
      </c>
      <c r="B368" s="6">
        <f>TITRES_STAT!D371</f>
        <v>5.9465000000000003</v>
      </c>
      <c r="C368" s="2">
        <f t="shared" si="37"/>
        <v>-4.5999999999999375E-3</v>
      </c>
      <c r="D368" s="2">
        <f t="shared" si="38"/>
        <v>5.9586199999999998</v>
      </c>
      <c r="E368" s="2">
        <f t="shared" si="40"/>
        <v>5.9909699999999999</v>
      </c>
      <c r="F368" s="2">
        <f t="shared" si="41"/>
        <v>6.0031499999999998</v>
      </c>
      <c r="G368" s="2">
        <f t="shared" si="35"/>
        <v>5.9623860000000004</v>
      </c>
      <c r="H368" s="2">
        <f t="shared" si="39"/>
        <v>5.1327904999999978</v>
      </c>
      <c r="I368" s="2">
        <f t="array" ref="I368">SUMPRODUCT(B352:B371, (ROW(B352:B371)-ROW(B352)+1)) / (20*21/2)</f>
        <v>5.9454504761904756</v>
      </c>
      <c r="J368" s="2">
        <f t="shared" si="42"/>
        <v>5.9882136298671487</v>
      </c>
      <c r="K368" s="2">
        <f t="shared" si="36"/>
        <v>5.8799242015051654</v>
      </c>
    </row>
    <row r="369" spans="1:11" ht="13.5" x14ac:dyDescent="0.25">
      <c r="A369" s="3">
        <f>TITRES_STAT!B372</f>
        <v>42538</v>
      </c>
      <c r="B369" s="6">
        <f>TITRES_STAT!D372</f>
        <v>5.8339999999999996</v>
      </c>
      <c r="C369" s="2">
        <f t="shared" si="37"/>
        <v>-0.11250000000000071</v>
      </c>
      <c r="D369" s="2">
        <f t="shared" si="38"/>
        <v>5.9267599999999998</v>
      </c>
      <c r="E369" s="2">
        <f t="shared" si="40"/>
        <v>5.9698800000000007</v>
      </c>
      <c r="F369" s="2">
        <f t="shared" si="41"/>
        <v>5.9937800000000001</v>
      </c>
      <c r="G369" s="2">
        <f t="shared" si="35"/>
        <v>5.9684780000000002</v>
      </c>
      <c r="H369" s="2">
        <f t="shared" si="39"/>
        <v>5.1375934999999977</v>
      </c>
      <c r="I369" s="2">
        <f t="array" ref="I369">SUMPRODUCT(B353:B372, (ROW(B353:B372)-ROW(B353)+1)) / (20*21/2)</f>
        <v>5.9317280952380953</v>
      </c>
      <c r="J369" s="2">
        <f t="shared" si="42"/>
        <v>5.9735266174988491</v>
      </c>
      <c r="K369" s="2">
        <f t="shared" si="36"/>
        <v>5.8781232524265317</v>
      </c>
    </row>
    <row r="370" spans="1:11" ht="13.5" x14ac:dyDescent="0.25">
      <c r="A370" s="3">
        <f>TITRES_STAT!B373</f>
        <v>42541</v>
      </c>
      <c r="B370" s="6">
        <f>TITRES_STAT!D373</f>
        <v>5.8339999999999996</v>
      </c>
      <c r="C370" s="2">
        <f t="shared" si="37"/>
        <v>0</v>
      </c>
      <c r="D370" s="2">
        <f t="shared" si="38"/>
        <v>5.90334</v>
      </c>
      <c r="E370" s="2">
        <f t="shared" si="40"/>
        <v>5.9487900000000007</v>
      </c>
      <c r="F370" s="2">
        <f t="shared" si="41"/>
        <v>5.9867500000000007</v>
      </c>
      <c r="G370" s="2">
        <f t="shared" ref="G370:G433" si="43">AVERAGE(B321:B370)</f>
        <v>5.9738200000000017</v>
      </c>
      <c r="H370" s="2">
        <f t="shared" si="39"/>
        <v>5.1419514999999976</v>
      </c>
      <c r="I370" s="2">
        <f t="array" ref="I370">SUMPRODUCT(B354:B373, (ROW(B354:B373)-ROW(B354)+1)) / (20*21/2)</f>
        <v>5.9113971428571439</v>
      </c>
      <c r="J370" s="2">
        <f t="shared" si="42"/>
        <v>5.9602383682132443</v>
      </c>
      <c r="K370" s="2">
        <f t="shared" si="36"/>
        <v>5.8763929288019616</v>
      </c>
    </row>
    <row r="371" spans="1:11" ht="13.5" x14ac:dyDescent="0.25">
      <c r="A371" s="3">
        <f>TITRES_STAT!B374</f>
        <v>42542</v>
      </c>
      <c r="B371" s="6">
        <f>TITRES_STAT!D374</f>
        <v>5.8106</v>
      </c>
      <c r="C371" s="2">
        <f t="shared" si="37"/>
        <v>-2.3399999999999643E-2</v>
      </c>
      <c r="D371" s="2">
        <f t="shared" si="38"/>
        <v>5.8752399999999998</v>
      </c>
      <c r="E371" s="2">
        <f t="shared" si="40"/>
        <v>5.9253600000000013</v>
      </c>
      <c r="F371" s="2">
        <f t="shared" si="41"/>
        <v>5.9780850000000001</v>
      </c>
      <c r="G371" s="2">
        <f t="shared" si="43"/>
        <v>5.9761640000000025</v>
      </c>
      <c r="H371" s="2">
        <f t="shared" si="39"/>
        <v>5.1469189999999978</v>
      </c>
      <c r="I371" s="2">
        <f t="array" ref="I371">SUMPRODUCT(B355:B374, (ROW(B355:B374)-ROW(B355)+1)) / (20*21/2)</f>
        <v>5.8834366666666664</v>
      </c>
      <c r="J371" s="2">
        <f t="shared" si="42"/>
        <v>5.9459870950500786</v>
      </c>
      <c r="K371" s="2">
        <f t="shared" ref="K371:K434" si="44">$K$4*B371+(1-$K$4)*K370</f>
        <v>5.8738128139469827</v>
      </c>
    </row>
    <row r="372" spans="1:11" ht="13.5" x14ac:dyDescent="0.25">
      <c r="A372" s="3">
        <f>TITRES_STAT!B375</f>
        <v>42543</v>
      </c>
      <c r="B372" s="6">
        <f>TITRES_STAT!D375</f>
        <v>5.8339999999999996</v>
      </c>
      <c r="C372" s="2">
        <f t="shared" si="37"/>
        <v>2.3399999999999643E-2</v>
      </c>
      <c r="D372" s="2">
        <f t="shared" si="38"/>
        <v>5.85182</v>
      </c>
      <c r="E372" s="2">
        <f t="shared" si="40"/>
        <v>5.9103700000000003</v>
      </c>
      <c r="F372" s="2">
        <f t="shared" si="41"/>
        <v>5.9677749999999996</v>
      </c>
      <c r="G372" s="2">
        <f t="shared" si="43"/>
        <v>5.9751340000000024</v>
      </c>
      <c r="H372" s="2">
        <f t="shared" si="39"/>
        <v>5.1514879999999978</v>
      </c>
      <c r="I372" s="2">
        <f t="array" ref="I372">SUMPRODUCT(B356:B375, (ROW(B356:B375)-ROW(B356)+1)) / (20*21/2)</f>
        <v>5.8533999999999997</v>
      </c>
      <c r="J372" s="2">
        <f t="shared" si="42"/>
        <v>5.9353216574262611</v>
      </c>
      <c r="K372" s="2">
        <f t="shared" si="44"/>
        <v>5.8722515271255329</v>
      </c>
    </row>
    <row r="373" spans="1:11" ht="13.5" x14ac:dyDescent="0.25">
      <c r="A373" s="3">
        <f>TITRES_STAT!B376</f>
        <v>42544</v>
      </c>
      <c r="B373" s="6">
        <f>TITRES_STAT!D376</f>
        <v>5.7542999999999997</v>
      </c>
      <c r="C373" s="2">
        <f t="shared" si="37"/>
        <v>-7.9699999999999882E-2</v>
      </c>
      <c r="D373" s="2">
        <f t="shared" si="38"/>
        <v>5.8133800000000004</v>
      </c>
      <c r="E373" s="2">
        <f t="shared" si="40"/>
        <v>5.8860000000000001</v>
      </c>
      <c r="F373" s="2">
        <f t="shared" si="41"/>
        <v>5.9541849999999998</v>
      </c>
      <c r="G373" s="2">
        <f t="shared" si="43"/>
        <v>5.9731660000000026</v>
      </c>
      <c r="H373" s="2">
        <f t="shared" si="39"/>
        <v>5.1556584999999995</v>
      </c>
      <c r="I373" s="2">
        <f t="array" ref="I373">SUMPRODUCT(B357:B376, (ROW(B357:B376)-ROW(B357)+1)) / (20*21/2)</f>
        <v>5.8384485714285717</v>
      </c>
      <c r="J373" s="2">
        <f t="shared" si="42"/>
        <v>5.9180814995761413</v>
      </c>
      <c r="K373" s="2">
        <f t="shared" si="44"/>
        <v>5.867625977042179</v>
      </c>
    </row>
    <row r="374" spans="1:11" ht="13.5" x14ac:dyDescent="0.25">
      <c r="A374" s="3">
        <f>TITRES_STAT!B377</f>
        <v>42545</v>
      </c>
      <c r="B374" s="6">
        <f>TITRES_STAT!D377</f>
        <v>5.6605999999999996</v>
      </c>
      <c r="C374" s="2">
        <f t="shared" si="37"/>
        <v>-9.3700000000000117E-2</v>
      </c>
      <c r="D374" s="2">
        <f t="shared" si="38"/>
        <v>5.7786999999999997</v>
      </c>
      <c r="E374" s="2">
        <f t="shared" si="40"/>
        <v>5.8527299999999993</v>
      </c>
      <c r="F374" s="2">
        <f t="shared" si="41"/>
        <v>5.9384849999999991</v>
      </c>
      <c r="G374" s="2">
        <f t="shared" si="43"/>
        <v>5.9692300000000023</v>
      </c>
      <c r="H374" s="2">
        <f t="shared" si="39"/>
        <v>5.1595709999999988</v>
      </c>
      <c r="I374" s="2">
        <f t="array" ref="I374">SUMPRODUCT(B358:B377, (ROW(B358:B377)-ROW(B358)+1)) / (20*21/2)</f>
        <v>5.823375238095239</v>
      </c>
      <c r="J374" s="2">
        <f t="shared" si="42"/>
        <v>5.8935594519974606</v>
      </c>
      <c r="K374" s="2">
        <f t="shared" si="44"/>
        <v>5.8595073112758191</v>
      </c>
    </row>
    <row r="375" spans="1:11" ht="13.5" x14ac:dyDescent="0.25">
      <c r="A375" s="3">
        <f>TITRES_STAT!B378</f>
        <v>42548</v>
      </c>
      <c r="B375" s="6">
        <f>TITRES_STAT!D378</f>
        <v>5.6231</v>
      </c>
      <c r="C375" s="2">
        <f t="shared" si="37"/>
        <v>-3.7499999999999645E-2</v>
      </c>
      <c r="D375" s="2">
        <f t="shared" si="38"/>
        <v>5.7365200000000005</v>
      </c>
      <c r="E375" s="2">
        <f t="shared" si="40"/>
        <v>5.8199300000000003</v>
      </c>
      <c r="F375" s="2">
        <f t="shared" si="41"/>
        <v>5.915989999999999</v>
      </c>
      <c r="G375" s="2">
        <f t="shared" si="43"/>
        <v>5.966324000000002</v>
      </c>
      <c r="H375" s="2">
        <f t="shared" si="39"/>
        <v>5.1636709999999981</v>
      </c>
      <c r="I375" s="2">
        <f t="array" ref="I375">SUMPRODUCT(B359:B378, (ROW(B359:B378)-ROW(B359)+1)) / (20*21/2)</f>
        <v>5.8068771428571422</v>
      </c>
      <c r="J375" s="2">
        <f t="shared" si="42"/>
        <v>5.8678014089500836</v>
      </c>
      <c r="K375" s="2">
        <f t="shared" si="44"/>
        <v>5.8502364363238266</v>
      </c>
    </row>
    <row r="376" spans="1:11" ht="13.5" x14ac:dyDescent="0.25">
      <c r="A376" s="3">
        <f>TITRES_STAT!B379</f>
        <v>42549</v>
      </c>
      <c r="B376" s="6">
        <f>TITRES_STAT!D379</f>
        <v>5.7590000000000003</v>
      </c>
      <c r="C376" s="2">
        <f t="shared" si="37"/>
        <v>0.13590000000000035</v>
      </c>
      <c r="D376" s="2">
        <f t="shared" si="38"/>
        <v>5.7262000000000004</v>
      </c>
      <c r="E376" s="2">
        <f t="shared" si="40"/>
        <v>5.8007200000000001</v>
      </c>
      <c r="F376" s="2">
        <f t="shared" si="41"/>
        <v>5.9028699999999992</v>
      </c>
      <c r="G376" s="2">
        <f t="shared" si="43"/>
        <v>5.9643560000000022</v>
      </c>
      <c r="H376" s="2">
        <f t="shared" si="39"/>
        <v>5.1687784999999984</v>
      </c>
      <c r="I376" s="2">
        <f t="array" ref="I376">SUMPRODUCT(B360:B379, (ROW(B360:B379)-ROW(B360)+1)) / (20*21/2)</f>
        <v>5.795926190476191</v>
      </c>
      <c r="J376" s="2">
        <f t="shared" si="42"/>
        <v>5.8574393700024565</v>
      </c>
      <c r="K376" s="2">
        <f t="shared" si="44"/>
        <v>5.8466585368601471</v>
      </c>
    </row>
    <row r="377" spans="1:11" ht="13.5" x14ac:dyDescent="0.25">
      <c r="A377" s="3">
        <f>TITRES_STAT!B380</f>
        <v>42550</v>
      </c>
      <c r="B377" s="6">
        <f>TITRES_STAT!D380</f>
        <v>5.7446000000000002</v>
      </c>
      <c r="C377" s="2">
        <f t="shared" si="37"/>
        <v>-1.440000000000019E-2</v>
      </c>
      <c r="D377" s="2">
        <f t="shared" si="38"/>
        <v>5.7083200000000005</v>
      </c>
      <c r="E377" s="2">
        <f t="shared" si="40"/>
        <v>5.7800700000000003</v>
      </c>
      <c r="F377" s="2">
        <f t="shared" si="41"/>
        <v>5.88903</v>
      </c>
      <c r="G377" s="2">
        <f t="shared" si="43"/>
        <v>5.9630360000000016</v>
      </c>
      <c r="H377" s="2">
        <f t="shared" si="39"/>
        <v>5.1731579999999981</v>
      </c>
      <c r="I377" s="2">
        <f t="array" ref="I377">SUMPRODUCT(B361:B380, (ROW(B361:B380)-ROW(B361)+1)) / (20*21/2)</f>
        <v>5.7863366666666662</v>
      </c>
      <c r="J377" s="2">
        <f t="shared" si="42"/>
        <v>5.8466927633355557</v>
      </c>
      <c r="K377" s="2">
        <f t="shared" si="44"/>
        <v>5.8426562412970036</v>
      </c>
    </row>
    <row r="378" spans="1:11" ht="13.5" x14ac:dyDescent="0.25">
      <c r="A378" s="3">
        <f>TITRES_STAT!B381</f>
        <v>42551</v>
      </c>
      <c r="B378" s="6">
        <f>TITRES_STAT!D381</f>
        <v>5.7157999999999998</v>
      </c>
      <c r="C378" s="2">
        <f t="shared" si="37"/>
        <v>-2.8800000000000381E-2</v>
      </c>
      <c r="D378" s="2">
        <f t="shared" si="38"/>
        <v>5.7006200000000007</v>
      </c>
      <c r="E378" s="2">
        <f t="shared" si="40"/>
        <v>5.7569999999999997</v>
      </c>
      <c r="F378" s="2">
        <f t="shared" si="41"/>
        <v>5.8739850000000002</v>
      </c>
      <c r="G378" s="2">
        <f t="shared" si="43"/>
        <v>5.9592660000000022</v>
      </c>
      <c r="H378" s="2">
        <f t="shared" si="39"/>
        <v>5.1774169999999993</v>
      </c>
      <c r="I378" s="2">
        <f t="array" ref="I378">SUMPRODUCT(B362:B381, (ROW(B362:B381)-ROW(B362)+1)) / (20*21/2)</f>
        <v>5.7703466666666667</v>
      </c>
      <c r="J378" s="2">
        <f t="shared" si="42"/>
        <v>5.8342267858750265</v>
      </c>
      <c r="K378" s="2">
        <f t="shared" si="44"/>
        <v>5.8376814867363365</v>
      </c>
    </row>
    <row r="379" spans="1:11" ht="13.5" x14ac:dyDescent="0.25">
      <c r="A379" s="3">
        <f>TITRES_STAT!B382</f>
        <v>42552</v>
      </c>
      <c r="B379" s="6">
        <f>TITRES_STAT!D382</f>
        <v>5.7590000000000003</v>
      </c>
      <c r="C379" s="2">
        <f t="shared" si="37"/>
        <v>4.3200000000000571E-2</v>
      </c>
      <c r="D379" s="2">
        <f t="shared" si="38"/>
        <v>5.7202999999999999</v>
      </c>
      <c r="E379" s="2">
        <f t="shared" si="40"/>
        <v>5.7494999999999994</v>
      </c>
      <c r="F379" s="2">
        <f t="shared" si="41"/>
        <v>5.8596900000000005</v>
      </c>
      <c r="G379" s="2">
        <f t="shared" si="43"/>
        <v>5.9566420000000004</v>
      </c>
      <c r="H379" s="2">
        <f t="shared" si="39"/>
        <v>5.18222</v>
      </c>
      <c r="I379" s="2">
        <f t="array" ref="I379">SUMPRODUCT(B363:B382, (ROW(B363:B382)-ROW(B363)+1)) / (20*21/2)</f>
        <v>5.7638680952380961</v>
      </c>
      <c r="J379" s="2">
        <f t="shared" si="42"/>
        <v>5.8270623300774052</v>
      </c>
      <c r="K379" s="2">
        <f t="shared" si="44"/>
        <v>5.8345959382368724</v>
      </c>
    </row>
    <row r="380" spans="1:11" ht="13.5" x14ac:dyDescent="0.25">
      <c r="A380" s="3">
        <f>TITRES_STAT!B383</f>
        <v>42555</v>
      </c>
      <c r="B380" s="6">
        <f>TITRES_STAT!D383</f>
        <v>5.7590000000000003</v>
      </c>
      <c r="C380" s="2">
        <f t="shared" si="37"/>
        <v>0</v>
      </c>
      <c r="D380" s="2">
        <f t="shared" si="38"/>
        <v>5.7474800000000004</v>
      </c>
      <c r="E380" s="2">
        <f t="shared" si="40"/>
        <v>5.742</v>
      </c>
      <c r="F380" s="2">
        <f t="shared" si="41"/>
        <v>5.8453950000000008</v>
      </c>
      <c r="G380" s="2">
        <f t="shared" si="43"/>
        <v>5.953736000000001</v>
      </c>
      <c r="H380" s="2">
        <f t="shared" si="39"/>
        <v>5.1869759999999996</v>
      </c>
      <c r="I380" s="2">
        <f t="array" ref="I380">SUMPRODUCT(B364:B383, (ROW(B364:B383)-ROW(B364)+1)) / (20*21/2)</f>
        <v>5.7767461904761905</v>
      </c>
      <c r="J380" s="2">
        <f t="shared" si="42"/>
        <v>5.8205802034033667</v>
      </c>
      <c r="K380" s="2">
        <f t="shared" si="44"/>
        <v>5.8316313916393483</v>
      </c>
    </row>
    <row r="381" spans="1:11" ht="13.5" x14ac:dyDescent="0.25">
      <c r="A381" s="3">
        <f>TITRES_STAT!B384</f>
        <v>42559</v>
      </c>
      <c r="B381" s="6">
        <f>TITRES_STAT!D384</f>
        <v>5.6775000000000002</v>
      </c>
      <c r="C381" s="2">
        <f t="shared" si="37"/>
        <v>-8.1500000000000128E-2</v>
      </c>
      <c r="D381" s="2">
        <f t="shared" si="38"/>
        <v>5.7311800000000002</v>
      </c>
      <c r="E381" s="2">
        <f t="shared" si="40"/>
        <v>5.7286900000000003</v>
      </c>
      <c r="F381" s="2">
        <f t="shared" si="41"/>
        <v>5.8270250000000008</v>
      </c>
      <c r="G381" s="2">
        <f t="shared" si="43"/>
        <v>5.9489200000000029</v>
      </c>
      <c r="H381" s="2">
        <f t="shared" si="39"/>
        <v>5.1913479999999996</v>
      </c>
      <c r="I381" s="2">
        <f t="array" ref="I381">SUMPRODUCT(B365:B384, (ROW(B365:B384)-ROW(B365)+1)) / (20*21/2)</f>
        <v>5.7898480952380957</v>
      </c>
      <c r="J381" s="2">
        <f t="shared" si="42"/>
        <v>5.8069535173649509</v>
      </c>
      <c r="K381" s="2">
        <f t="shared" si="44"/>
        <v>5.8255870233397662</v>
      </c>
    </row>
    <row r="382" spans="1:11" ht="13.5" x14ac:dyDescent="0.25">
      <c r="A382" s="3">
        <f>TITRES_STAT!B385</f>
        <v>42562</v>
      </c>
      <c r="B382" s="6">
        <f>TITRES_STAT!D385</f>
        <v>5.7590000000000003</v>
      </c>
      <c r="C382" s="2">
        <f t="shared" si="37"/>
        <v>8.1500000000000128E-2</v>
      </c>
      <c r="D382" s="2">
        <f t="shared" si="38"/>
        <v>5.7340600000000013</v>
      </c>
      <c r="E382" s="2">
        <f t="shared" si="40"/>
        <v>5.7211900000000009</v>
      </c>
      <c r="F382" s="2">
        <f t="shared" si="41"/>
        <v>5.8157800000000002</v>
      </c>
      <c r="G382" s="2">
        <f t="shared" si="43"/>
        <v>5.9454520000000013</v>
      </c>
      <c r="H382" s="2">
        <f t="shared" si="39"/>
        <v>5.1961274999999993</v>
      </c>
      <c r="I382" s="2">
        <f t="array" ref="I382">SUMPRODUCT(B366:B385, (ROW(B366:B385)-ROW(B366)+1)) / (20*21/2)</f>
        <v>5.7981228571428565</v>
      </c>
      <c r="J382" s="2">
        <f t="shared" si="42"/>
        <v>5.8023865157111461</v>
      </c>
      <c r="K382" s="2">
        <f t="shared" si="44"/>
        <v>5.8229757675225207</v>
      </c>
    </row>
    <row r="383" spans="1:11" ht="13.5" x14ac:dyDescent="0.25">
      <c r="A383" s="3">
        <f>TITRES_STAT!B386</f>
        <v>42563</v>
      </c>
      <c r="B383" s="6">
        <f>TITRES_STAT!D386</f>
        <v>5.9509999999999996</v>
      </c>
      <c r="C383" s="2">
        <f t="shared" si="37"/>
        <v>0.19199999999999928</v>
      </c>
      <c r="D383" s="2">
        <f t="shared" si="38"/>
        <v>5.7811000000000003</v>
      </c>
      <c r="E383" s="2">
        <f t="shared" si="40"/>
        <v>5.7408600000000005</v>
      </c>
      <c r="F383" s="2">
        <f t="shared" si="41"/>
        <v>5.8134299999999994</v>
      </c>
      <c r="G383" s="2">
        <f t="shared" si="43"/>
        <v>5.9463860000000022</v>
      </c>
      <c r="H383" s="2">
        <f t="shared" si="39"/>
        <v>5.2019839999999995</v>
      </c>
      <c r="I383" s="2">
        <f t="array" ref="I383">SUMPRODUCT(B367:B386, (ROW(B367:B386)-ROW(B367)+1)) / (20*21/2)</f>
        <v>5.8116780952380962</v>
      </c>
      <c r="J383" s="2">
        <f t="shared" si="42"/>
        <v>5.8165401808815131</v>
      </c>
      <c r="K383" s="2">
        <f t="shared" si="44"/>
        <v>5.8279963256588925</v>
      </c>
    </row>
    <row r="384" spans="1:11" ht="13.5" x14ac:dyDescent="0.25">
      <c r="A384" s="3">
        <f>TITRES_STAT!B387</f>
        <v>42564</v>
      </c>
      <c r="B384" s="6">
        <f>TITRES_STAT!D387</f>
        <v>5.9509999999999996</v>
      </c>
      <c r="C384" s="2">
        <f t="shared" si="37"/>
        <v>0</v>
      </c>
      <c r="D384" s="2">
        <f t="shared" si="38"/>
        <v>5.8195000000000006</v>
      </c>
      <c r="E384" s="2">
        <f t="shared" si="40"/>
        <v>5.7699000000000007</v>
      </c>
      <c r="F384" s="2">
        <f t="shared" si="41"/>
        <v>5.8113149999999987</v>
      </c>
      <c r="G384" s="2">
        <f t="shared" si="43"/>
        <v>5.9467580000000018</v>
      </c>
      <c r="H384" s="2">
        <f t="shared" si="39"/>
        <v>5.2078404999999997</v>
      </c>
      <c r="I384" s="2">
        <f t="array" ref="I384">SUMPRODUCT(B368:B387, (ROW(B368:B387)-ROW(B368)+1)) / (20*21/2)</f>
        <v>5.8252338095238096</v>
      </c>
      <c r="J384" s="2">
        <f t="shared" si="42"/>
        <v>5.8293458779404173</v>
      </c>
      <c r="K384" s="2">
        <f t="shared" si="44"/>
        <v>5.8328199991624654</v>
      </c>
    </row>
    <row r="385" spans="1:11" ht="13.5" x14ac:dyDescent="0.25">
      <c r="A385" s="3">
        <f>TITRES_STAT!B388</f>
        <v>42565</v>
      </c>
      <c r="B385" s="6">
        <f>TITRES_STAT!D388</f>
        <v>5.8982000000000001</v>
      </c>
      <c r="C385" s="2">
        <f t="shared" si="37"/>
        <v>-5.2799999999999514E-2</v>
      </c>
      <c r="D385" s="2">
        <f t="shared" si="38"/>
        <v>5.84734</v>
      </c>
      <c r="E385" s="2">
        <f t="shared" si="40"/>
        <v>5.7974100000000011</v>
      </c>
      <c r="F385" s="2">
        <f t="shared" si="41"/>
        <v>5.8086699999999993</v>
      </c>
      <c r="G385" s="2">
        <f t="shared" si="43"/>
        <v>5.9428880000000017</v>
      </c>
      <c r="H385" s="2">
        <f t="shared" si="39"/>
        <v>5.2134330000000002</v>
      </c>
      <c r="I385" s="2">
        <f t="array" ref="I385">SUMPRODUCT(B369:B388, (ROW(B369:B388)-ROW(B369)+1)) / (20*21/2)</f>
        <v>5.8387899999999995</v>
      </c>
      <c r="J385" s="2">
        <f t="shared" si="42"/>
        <v>5.8359034133746635</v>
      </c>
      <c r="K385" s="2">
        <f t="shared" si="44"/>
        <v>5.8353839207639373</v>
      </c>
    </row>
    <row r="386" spans="1:11" ht="13.5" x14ac:dyDescent="0.25">
      <c r="A386" s="3">
        <f>TITRES_STAT!B389</f>
        <v>42566</v>
      </c>
      <c r="B386" s="6">
        <f>TITRES_STAT!D389</f>
        <v>5.9509999999999996</v>
      </c>
      <c r="C386" s="2">
        <f t="shared" si="37"/>
        <v>5.2799999999999514E-2</v>
      </c>
      <c r="D386" s="2">
        <f t="shared" si="38"/>
        <v>5.9020400000000004</v>
      </c>
      <c r="E386" s="2">
        <f t="shared" si="40"/>
        <v>5.8166100000000007</v>
      </c>
      <c r="F386" s="2">
        <f t="shared" si="41"/>
        <v>5.8086649999999995</v>
      </c>
      <c r="G386" s="2">
        <f t="shared" si="43"/>
        <v>5.9386680000000025</v>
      </c>
      <c r="H386" s="2">
        <f t="shared" si="39"/>
        <v>5.2193130000000005</v>
      </c>
      <c r="I386" s="2">
        <f t="array" ref="I386">SUMPRODUCT(B370:B389, (ROW(B370:B389)-ROW(B370)+1)) / (20*21/2)</f>
        <v>5.8477533333333334</v>
      </c>
      <c r="J386" s="2">
        <f t="shared" si="42"/>
        <v>5.8468649930532672</v>
      </c>
      <c r="K386" s="2">
        <f t="shared" si="44"/>
        <v>5.8399178846555477</v>
      </c>
    </row>
    <row r="387" spans="1:11" ht="13.5" x14ac:dyDescent="0.25">
      <c r="A387" s="3">
        <f>TITRES_STAT!B390</f>
        <v>42569</v>
      </c>
      <c r="B387" s="6">
        <f>TITRES_STAT!D390</f>
        <v>5.9509999999999996</v>
      </c>
      <c r="C387" s="2">
        <f t="shared" si="37"/>
        <v>0</v>
      </c>
      <c r="D387" s="2">
        <f t="shared" si="38"/>
        <v>5.9404400000000006</v>
      </c>
      <c r="E387" s="2">
        <f t="shared" si="40"/>
        <v>5.8372500000000009</v>
      </c>
      <c r="F387" s="2">
        <f t="shared" si="41"/>
        <v>5.8086599999999979</v>
      </c>
      <c r="G387" s="2">
        <f t="shared" si="43"/>
        <v>5.9328540000000025</v>
      </c>
      <c r="H387" s="2">
        <f t="shared" si="39"/>
        <v>5.2251695000000007</v>
      </c>
      <c r="I387" s="2">
        <f t="array" ref="I387">SUMPRODUCT(B371:B390, (ROW(B371:B390)-ROW(B371)+1)) / (20*21/2)</f>
        <v>5.8536452380952371</v>
      </c>
      <c r="J387" s="2">
        <f t="shared" si="42"/>
        <v>5.8567826127624798</v>
      </c>
      <c r="K387" s="2">
        <f t="shared" si="44"/>
        <v>5.8442740460416047</v>
      </c>
    </row>
    <row r="388" spans="1:11" ht="13.5" x14ac:dyDescent="0.25">
      <c r="A388" s="3">
        <f>TITRES_STAT!B391</f>
        <v>42570</v>
      </c>
      <c r="B388" s="6">
        <f>TITRES_STAT!D391</f>
        <v>5.9509999999999996</v>
      </c>
      <c r="C388" s="2">
        <f t="shared" ref="C388:C451" si="45">B388-B387</f>
        <v>0</v>
      </c>
      <c r="D388" s="2">
        <f t="shared" si="38"/>
        <v>5.9404400000000006</v>
      </c>
      <c r="E388" s="2">
        <f t="shared" si="40"/>
        <v>5.8607700000000005</v>
      </c>
      <c r="F388" s="2">
        <f t="shared" si="41"/>
        <v>5.8088849999999983</v>
      </c>
      <c r="G388" s="2">
        <f t="shared" si="43"/>
        <v>5.9300400000000026</v>
      </c>
      <c r="H388" s="2">
        <f t="shared" si="39"/>
        <v>5.2312840000000005</v>
      </c>
      <c r="I388" s="2">
        <f t="array" ref="I388">SUMPRODUCT(B372:B391, (ROW(B372:B391)-ROW(B372)+1)) / (20*21/2)</f>
        <v>5.8593457142857144</v>
      </c>
      <c r="J388" s="2">
        <f t="shared" si="42"/>
        <v>5.8657556972612914</v>
      </c>
      <c r="K388" s="2">
        <f t="shared" si="44"/>
        <v>5.8484593775693847</v>
      </c>
    </row>
    <row r="389" spans="1:11" ht="13.5" x14ac:dyDescent="0.25">
      <c r="A389" s="3">
        <f>TITRES_STAT!B392</f>
        <v>42571</v>
      </c>
      <c r="B389" s="6">
        <f>TITRES_STAT!D392</f>
        <v>5.9029999999999996</v>
      </c>
      <c r="C389" s="2">
        <f t="shared" si="45"/>
        <v>-4.8000000000000043E-2</v>
      </c>
      <c r="D389" s="2">
        <f t="shared" si="38"/>
        <v>5.9308399999999999</v>
      </c>
      <c r="E389" s="2">
        <f t="shared" si="40"/>
        <v>5.8751700000000007</v>
      </c>
      <c r="F389" s="2">
        <f t="shared" si="41"/>
        <v>5.8123349999999991</v>
      </c>
      <c r="G389" s="2">
        <f t="shared" si="43"/>
        <v>5.9258900000000025</v>
      </c>
      <c r="H389" s="2">
        <f t="shared" si="39"/>
        <v>5.2373694999999998</v>
      </c>
      <c r="I389" s="2">
        <f t="array" ref="I389">SUMPRODUCT(B373:B392, (ROW(B373:B392)-ROW(B373)+1)) / (20*21/2)</f>
        <v>5.8638290476190464</v>
      </c>
      <c r="J389" s="2">
        <f t="shared" si="42"/>
        <v>5.8693027737125973</v>
      </c>
      <c r="K389" s="2">
        <f t="shared" si="44"/>
        <v>5.8505982255078406</v>
      </c>
    </row>
    <row r="390" spans="1:11" ht="13.5" x14ac:dyDescent="0.25">
      <c r="A390" s="3">
        <f>TITRES_STAT!B393</f>
        <v>42572</v>
      </c>
      <c r="B390" s="6">
        <f>TITRES_STAT!D393</f>
        <v>5.8742000000000001</v>
      </c>
      <c r="C390" s="2">
        <f t="shared" si="45"/>
        <v>-2.8799999999999493E-2</v>
      </c>
      <c r="D390" s="2">
        <f t="shared" ref="D390:D453" si="46">AVERAGE(B386:B390)</f>
        <v>5.9260399999999986</v>
      </c>
      <c r="E390" s="2">
        <f t="shared" si="40"/>
        <v>5.8866899999999998</v>
      </c>
      <c r="F390" s="2">
        <f t="shared" si="41"/>
        <v>5.8143449999999994</v>
      </c>
      <c r="G390" s="2">
        <f t="shared" si="43"/>
        <v>5.9228520000000007</v>
      </c>
      <c r="H390" s="2">
        <f t="shared" si="39"/>
        <v>5.2430765000000008</v>
      </c>
      <c r="I390" s="2">
        <f t="array" ref="I390">SUMPRODUCT(B374:B393, (ROW(B374:B393)-ROW(B374)+1)) / (20*21/2)</f>
        <v>5.8581095238095235</v>
      </c>
      <c r="J390" s="2">
        <f t="shared" si="42"/>
        <v>5.8697691762161597</v>
      </c>
      <c r="K390" s="2">
        <f t="shared" si="44"/>
        <v>5.8515237852918469</v>
      </c>
    </row>
    <row r="391" spans="1:11" ht="13.5" x14ac:dyDescent="0.25">
      <c r="A391" s="3">
        <f>TITRES_STAT!B394</f>
        <v>42573</v>
      </c>
      <c r="B391" s="6">
        <f>TITRES_STAT!D394</f>
        <v>5.8742000000000001</v>
      </c>
      <c r="C391" s="2">
        <f t="shared" si="45"/>
        <v>0</v>
      </c>
      <c r="D391" s="2">
        <f t="shared" si="46"/>
        <v>5.910680000000001</v>
      </c>
      <c r="E391" s="2">
        <f t="shared" si="40"/>
        <v>5.9063600000000003</v>
      </c>
      <c r="F391" s="2">
        <f t="shared" si="41"/>
        <v>5.8175249999999989</v>
      </c>
      <c r="G391" s="2">
        <f t="shared" si="43"/>
        <v>5.9194380000000004</v>
      </c>
      <c r="H391" s="2">
        <f t="shared" si="39"/>
        <v>5.2494865000000006</v>
      </c>
      <c r="I391" s="2">
        <f t="array" ref="I391">SUMPRODUCT(B375:B394, (ROW(B375:B394)-ROW(B375)+1)) / (20*21/2)</f>
        <v>5.8523676190476195</v>
      </c>
      <c r="J391" s="2">
        <f t="shared" si="42"/>
        <v>5.8701911594336682</v>
      </c>
      <c r="K391" s="2">
        <f t="shared" si="44"/>
        <v>5.8524130486137356</v>
      </c>
    </row>
    <row r="392" spans="1:11" ht="13.5" x14ac:dyDescent="0.25">
      <c r="A392" s="3">
        <f>TITRES_STAT!B395</f>
        <v>42577</v>
      </c>
      <c r="B392" s="6">
        <f>TITRES_STAT!D395</f>
        <v>5.8646000000000003</v>
      </c>
      <c r="C392" s="2">
        <f t="shared" si="45"/>
        <v>-9.5999999999998309E-3</v>
      </c>
      <c r="D392" s="2">
        <f t="shared" si="46"/>
        <v>5.8934000000000006</v>
      </c>
      <c r="E392" s="2">
        <f t="shared" si="40"/>
        <v>5.9169200000000002</v>
      </c>
      <c r="F392" s="2">
        <f t="shared" si="41"/>
        <v>5.8190549999999996</v>
      </c>
      <c r="G392" s="2">
        <f t="shared" si="43"/>
        <v>5.9167700000000005</v>
      </c>
      <c r="H392" s="2">
        <f t="shared" si="39"/>
        <v>5.2558250000000006</v>
      </c>
      <c r="I392" s="2">
        <f t="array" ref="I392">SUMPRODUCT(B376:B395, (ROW(B376:B395)-ROW(B376)+1)) / (20*21/2)</f>
        <v>5.8415857142857153</v>
      </c>
      <c r="J392" s="2">
        <f t="shared" si="42"/>
        <v>5.8696586680590332</v>
      </c>
      <c r="K392" s="2">
        <f t="shared" si="44"/>
        <v>5.8528909682759416</v>
      </c>
    </row>
    <row r="393" spans="1:11" ht="13.5" x14ac:dyDescent="0.25">
      <c r="A393" s="3">
        <f>TITRES_STAT!B396</f>
        <v>42578</v>
      </c>
      <c r="B393" s="6">
        <f>TITRES_STAT!D396</f>
        <v>5.7590000000000003</v>
      </c>
      <c r="C393" s="2">
        <f t="shared" si="45"/>
        <v>-0.10559999999999992</v>
      </c>
      <c r="D393" s="2">
        <f t="shared" si="46"/>
        <v>5.8550000000000004</v>
      </c>
      <c r="E393" s="2">
        <f t="shared" si="40"/>
        <v>5.8977200000000014</v>
      </c>
      <c r="F393" s="2">
        <f t="shared" si="41"/>
        <v>5.8192899999999996</v>
      </c>
      <c r="G393" s="2">
        <f t="shared" si="43"/>
        <v>5.9133960000000014</v>
      </c>
      <c r="H393" s="2">
        <f t="shared" si="39"/>
        <v>5.2614245000000004</v>
      </c>
      <c r="I393" s="2">
        <f t="array" ref="I393">SUMPRODUCT(B377:B396, (ROW(B377:B396)-ROW(B377)+1)) / (20*21/2)</f>
        <v>5.8121090476190469</v>
      </c>
      <c r="J393" s="2">
        <f t="shared" si="42"/>
        <v>5.8591197472915058</v>
      </c>
      <c r="K393" s="2">
        <f t="shared" si="44"/>
        <v>5.8492089695200224</v>
      </c>
    </row>
    <row r="394" spans="1:11" ht="13.5" x14ac:dyDescent="0.25">
      <c r="A394" s="3">
        <f>TITRES_STAT!B397</f>
        <v>42579</v>
      </c>
      <c r="B394" s="6">
        <f>TITRES_STAT!D397</f>
        <v>5.7590000000000003</v>
      </c>
      <c r="C394" s="2">
        <f t="shared" si="45"/>
        <v>0</v>
      </c>
      <c r="D394" s="2">
        <f t="shared" si="46"/>
        <v>5.8262</v>
      </c>
      <c r="E394" s="2">
        <f t="shared" si="40"/>
        <v>5.87852</v>
      </c>
      <c r="F394" s="2">
        <f t="shared" si="41"/>
        <v>5.8242099999999999</v>
      </c>
      <c r="G394" s="2">
        <f t="shared" si="43"/>
        <v>5.9072100000000001</v>
      </c>
      <c r="H394" s="2">
        <f t="shared" ref="H394:H457" si="47">AVERAGE(B195:B394)</f>
        <v>5.2672820000000016</v>
      </c>
      <c r="I394" s="2">
        <f t="array" ref="I394">SUMPRODUCT(B378:B397, (ROW(B378:B397)-ROW(B378)+1)) / (20*21/2)</f>
        <v>5.7974890476190479</v>
      </c>
      <c r="J394" s="2">
        <f t="shared" si="42"/>
        <v>5.8495845332637435</v>
      </c>
      <c r="K394" s="2">
        <f t="shared" si="44"/>
        <v>5.8456713628721788</v>
      </c>
    </row>
    <row r="395" spans="1:11" ht="13.5" x14ac:dyDescent="0.25">
      <c r="A395" s="3">
        <f>TITRES_STAT!B398</f>
        <v>42580</v>
      </c>
      <c r="B395" s="6">
        <f>TITRES_STAT!D398</f>
        <v>5.7110000000000003</v>
      </c>
      <c r="C395" s="2">
        <f t="shared" si="45"/>
        <v>-4.8000000000000043E-2</v>
      </c>
      <c r="D395" s="2">
        <f t="shared" si="46"/>
        <v>5.7935600000000012</v>
      </c>
      <c r="E395" s="2">
        <f t="shared" si="40"/>
        <v>5.8597999999999999</v>
      </c>
      <c r="F395" s="2">
        <f t="shared" si="41"/>
        <v>5.8286050000000005</v>
      </c>
      <c r="G395" s="2">
        <f t="shared" si="43"/>
        <v>5.900532000000001</v>
      </c>
      <c r="H395" s="2">
        <f t="shared" si="47"/>
        <v>5.2734150000000009</v>
      </c>
      <c r="I395" s="2">
        <f t="array" ref="I395">SUMPRODUCT(B379:B398, (ROW(B379:B398)-ROW(B379)+1)) / (20*21/2)</f>
        <v>5.7832571428571429</v>
      </c>
      <c r="J395" s="2">
        <f t="shared" si="42"/>
        <v>5.8363860062862445</v>
      </c>
      <c r="K395" s="2">
        <f t="shared" si="44"/>
        <v>5.8403901329556236</v>
      </c>
    </row>
    <row r="396" spans="1:11" ht="13.5" x14ac:dyDescent="0.25">
      <c r="A396" s="3">
        <f>TITRES_STAT!B399</f>
        <v>42583</v>
      </c>
      <c r="B396" s="6">
        <f>TITRES_STAT!D399</f>
        <v>5.5190999999999999</v>
      </c>
      <c r="C396" s="2">
        <f t="shared" si="45"/>
        <v>-0.1919000000000004</v>
      </c>
      <c r="D396" s="2">
        <f t="shared" si="46"/>
        <v>5.7225400000000004</v>
      </c>
      <c r="E396" s="2">
        <f t="shared" ref="E396:E459" si="48">AVERAGE(B387:B396)</f>
        <v>5.8166100000000007</v>
      </c>
      <c r="F396" s="2">
        <f t="shared" si="41"/>
        <v>5.8166099999999998</v>
      </c>
      <c r="G396" s="2">
        <f t="shared" si="43"/>
        <v>5.8900159999999993</v>
      </c>
      <c r="H396" s="2">
        <f t="shared" si="47"/>
        <v>5.2775340000000019</v>
      </c>
      <c r="I396" s="2">
        <f t="array" ref="I396">SUMPRODUCT(B380:B399, (ROW(B380:B399)-ROW(B380)+1)) / (20*21/2)</f>
        <v>5.7692761904761891</v>
      </c>
      <c r="J396" s="2">
        <f t="shared" si="42"/>
        <v>5.80616829140184</v>
      </c>
      <c r="K396" s="2">
        <f t="shared" si="44"/>
        <v>5.8277905198985405</v>
      </c>
    </row>
    <row r="397" spans="1:11" ht="13.5" x14ac:dyDescent="0.25">
      <c r="A397" s="3">
        <f>TITRES_STAT!B400</f>
        <v>42584</v>
      </c>
      <c r="B397" s="6">
        <f>TITRES_STAT!D400</f>
        <v>5.6631</v>
      </c>
      <c r="C397" s="2">
        <f t="shared" si="45"/>
        <v>0.14400000000000013</v>
      </c>
      <c r="D397" s="2">
        <f t="shared" si="46"/>
        <v>5.6822400000000002</v>
      </c>
      <c r="E397" s="2">
        <f t="shared" si="48"/>
        <v>5.78782</v>
      </c>
      <c r="F397" s="2">
        <f t="shared" si="41"/>
        <v>5.8125350000000005</v>
      </c>
      <c r="G397" s="2">
        <f t="shared" si="43"/>
        <v>5.8842559999999988</v>
      </c>
      <c r="H397" s="2">
        <f t="shared" si="47"/>
        <v>5.282677500000001</v>
      </c>
      <c r="I397" s="2">
        <f t="array" ref="I397">SUMPRODUCT(B381:B400, (ROW(B381:B400)-ROW(B381)+1)) / (20*21/2)</f>
        <v>5.7644280952380953</v>
      </c>
      <c r="J397" s="2">
        <f t="shared" si="42"/>
        <v>5.7925427398397602</v>
      </c>
      <c r="K397" s="2">
        <f t="shared" si="44"/>
        <v>5.8213320681378136</v>
      </c>
    </row>
    <row r="398" spans="1:11" ht="13.5" x14ac:dyDescent="0.25">
      <c r="A398" s="3">
        <f>TITRES_STAT!B401</f>
        <v>42585</v>
      </c>
      <c r="B398" s="6">
        <f>TITRES_STAT!D401</f>
        <v>5.6631</v>
      </c>
      <c r="C398" s="2">
        <f t="shared" si="45"/>
        <v>0</v>
      </c>
      <c r="D398" s="2">
        <f t="shared" si="46"/>
        <v>5.6630599999999998</v>
      </c>
      <c r="E398" s="2">
        <f t="shared" si="48"/>
        <v>5.759030000000001</v>
      </c>
      <c r="F398" s="2">
        <f t="shared" si="41"/>
        <v>5.8099000000000007</v>
      </c>
      <c r="G398" s="2">
        <f t="shared" si="43"/>
        <v>5.87662</v>
      </c>
      <c r="H398" s="2">
        <f t="shared" si="47"/>
        <v>5.2880789999999989</v>
      </c>
      <c r="I398" s="2">
        <f t="array" ref="I398">SUMPRODUCT(B382:B401, (ROW(B382:B401)-ROW(B382)+1)) / (20*21/2)</f>
        <v>5.7596028571428581</v>
      </c>
      <c r="J398" s="2">
        <f t="shared" si="42"/>
        <v>5.7802148598550218</v>
      </c>
      <c r="K398" s="2">
        <f t="shared" si="44"/>
        <v>5.8151268889951542</v>
      </c>
    </row>
    <row r="399" spans="1:11" ht="13.5" x14ac:dyDescent="0.25">
      <c r="A399" s="3">
        <f>TITRES_STAT!B402</f>
        <v>42586</v>
      </c>
      <c r="B399" s="6">
        <f>TITRES_STAT!D402</f>
        <v>5.6631</v>
      </c>
      <c r="C399" s="2">
        <f t="shared" si="45"/>
        <v>0</v>
      </c>
      <c r="D399" s="2">
        <f t="shared" si="46"/>
        <v>5.6438800000000002</v>
      </c>
      <c r="E399" s="2">
        <f t="shared" si="48"/>
        <v>5.7350399999999997</v>
      </c>
      <c r="F399" s="2">
        <f t="shared" si="41"/>
        <v>5.8051049999999993</v>
      </c>
      <c r="G399" s="2">
        <f t="shared" si="43"/>
        <v>5.8694539999999993</v>
      </c>
      <c r="H399" s="2">
        <f t="shared" si="47"/>
        <v>5.2929649999999988</v>
      </c>
      <c r="I399" s="2">
        <f t="array" ref="I399">SUMPRODUCT(B383:B402, (ROW(B383:B402)-ROW(B383)+1)) / (20*21/2)</f>
        <v>5.754869523809524</v>
      </c>
      <c r="J399" s="2">
        <f t="shared" si="42"/>
        <v>5.7690610636783539</v>
      </c>
      <c r="K399" s="2">
        <f t="shared" si="44"/>
        <v>5.8091650502110301</v>
      </c>
    </row>
    <row r="400" spans="1:11" ht="13.5" x14ac:dyDescent="0.25">
      <c r="A400" s="3">
        <f>TITRES_STAT!B403</f>
        <v>42587</v>
      </c>
      <c r="B400" s="6">
        <f>TITRES_STAT!D403</f>
        <v>5.7542</v>
      </c>
      <c r="C400" s="2">
        <f t="shared" si="45"/>
        <v>9.1099999999999959E-2</v>
      </c>
      <c r="D400" s="2">
        <f t="shared" si="46"/>
        <v>5.6525200000000009</v>
      </c>
      <c r="E400" s="2">
        <f t="shared" si="48"/>
        <v>5.7230400000000001</v>
      </c>
      <c r="F400" s="2">
        <f t="shared" si="41"/>
        <v>5.8048649999999995</v>
      </c>
      <c r="G400" s="2">
        <f t="shared" si="43"/>
        <v>5.8650459999999995</v>
      </c>
      <c r="H400" s="2">
        <f t="shared" si="47"/>
        <v>5.2979785000000001</v>
      </c>
      <c r="I400" s="2">
        <f t="array" ref="I400">SUMPRODUCT(B384:B403, (ROW(B384:B403)-ROW(B384)+1)) / (20*21/2)</f>
        <v>5.7501361904761907</v>
      </c>
      <c r="J400" s="2">
        <f t="shared" si="42"/>
        <v>5.7676457242804151</v>
      </c>
      <c r="K400" s="2">
        <f t="shared" si="44"/>
        <v>5.8070095580458911</v>
      </c>
    </row>
    <row r="401" spans="1:11" ht="13.5" x14ac:dyDescent="0.25">
      <c r="A401" s="3">
        <f>TITRES_STAT!B404</f>
        <v>42590</v>
      </c>
      <c r="B401" s="6">
        <f>TITRES_STAT!D404</f>
        <v>5.7542</v>
      </c>
      <c r="C401" s="2">
        <f t="shared" si="45"/>
        <v>0</v>
      </c>
      <c r="D401" s="2">
        <f t="shared" si="46"/>
        <v>5.6995400000000007</v>
      </c>
      <c r="E401" s="2">
        <f t="shared" si="48"/>
        <v>5.7110399999999997</v>
      </c>
      <c r="F401" s="2">
        <f t="shared" si="41"/>
        <v>5.8087</v>
      </c>
      <c r="G401" s="2">
        <f t="shared" si="43"/>
        <v>5.8604520000000004</v>
      </c>
      <c r="H401" s="2">
        <f t="shared" si="47"/>
        <v>5.3029920000000006</v>
      </c>
      <c r="I401" s="2">
        <f t="array" ref="I401">SUMPRODUCT(B385:B404, (ROW(B385:B404)-ROW(B385)+1)) / (20*21/2)</f>
        <v>5.7440314285714296</v>
      </c>
      <c r="J401" s="2">
        <f t="shared" si="42"/>
        <v>5.7663651791108519</v>
      </c>
      <c r="K401" s="2">
        <f t="shared" si="44"/>
        <v>5.8049385949852681</v>
      </c>
    </row>
    <row r="402" spans="1:11" ht="13.5" x14ac:dyDescent="0.25">
      <c r="A402" s="3">
        <f>TITRES_STAT!B405</f>
        <v>42591</v>
      </c>
      <c r="B402" s="6">
        <f>TITRES_STAT!D405</f>
        <v>5.7590000000000003</v>
      </c>
      <c r="C402" s="2">
        <f t="shared" si="45"/>
        <v>4.8000000000003595E-3</v>
      </c>
      <c r="D402" s="2">
        <f t="shared" si="46"/>
        <v>5.7187200000000002</v>
      </c>
      <c r="E402" s="2">
        <f t="shared" si="48"/>
        <v>5.7004799999999998</v>
      </c>
      <c r="F402" s="2">
        <f t="shared" si="41"/>
        <v>5.8087</v>
      </c>
      <c r="G402" s="2">
        <f t="shared" si="43"/>
        <v>5.8548280000000004</v>
      </c>
      <c r="H402" s="2">
        <f t="shared" si="47"/>
        <v>5.3078885000000016</v>
      </c>
      <c r="I402" s="2">
        <f t="array" ref="I402">SUMPRODUCT(B386:B405, (ROW(B386:B405)-ROW(B386)+1)) / (20*21/2)</f>
        <v>5.7394123809523814</v>
      </c>
      <c r="J402" s="2">
        <f t="shared" si="42"/>
        <v>5.7656637334812473</v>
      </c>
      <c r="K402" s="2">
        <f t="shared" si="44"/>
        <v>5.803137081456434</v>
      </c>
    </row>
    <row r="403" spans="1:11" ht="13.5" x14ac:dyDescent="0.25">
      <c r="A403" s="3">
        <f>TITRES_STAT!B406</f>
        <v>42592</v>
      </c>
      <c r="B403" s="6">
        <f>TITRES_STAT!D406</f>
        <v>5.7590000000000003</v>
      </c>
      <c r="C403" s="2">
        <f t="shared" si="45"/>
        <v>0</v>
      </c>
      <c r="D403" s="2">
        <f t="shared" si="46"/>
        <v>5.7379000000000007</v>
      </c>
      <c r="E403" s="2">
        <f t="shared" si="48"/>
        <v>5.7004799999999998</v>
      </c>
      <c r="F403" s="2">
        <f t="shared" si="41"/>
        <v>5.7991000000000001</v>
      </c>
      <c r="G403" s="2">
        <f t="shared" si="43"/>
        <v>5.8494860000000015</v>
      </c>
      <c r="H403" s="2">
        <f t="shared" si="47"/>
        <v>5.3126680000000013</v>
      </c>
      <c r="I403" s="2">
        <f t="array" ref="I403">SUMPRODUCT(B387:B406, (ROW(B387:B406)-ROW(B387)+1)) / (20*21/2)</f>
        <v>5.7355476190476198</v>
      </c>
      <c r="J403" s="2">
        <f t="shared" si="42"/>
        <v>5.7650290921973193</v>
      </c>
      <c r="K403" s="2">
        <f t="shared" si="44"/>
        <v>5.8014062155169661</v>
      </c>
    </row>
    <row r="404" spans="1:11" ht="13.5" x14ac:dyDescent="0.25">
      <c r="A404" s="3">
        <f>TITRES_STAT!B407</f>
        <v>42593</v>
      </c>
      <c r="B404" s="6">
        <f>TITRES_STAT!D407</f>
        <v>5.7350000000000003</v>
      </c>
      <c r="C404" s="2">
        <f t="shared" si="45"/>
        <v>-2.4000000000000021E-2</v>
      </c>
      <c r="D404" s="2">
        <f t="shared" si="46"/>
        <v>5.7522800000000007</v>
      </c>
      <c r="E404" s="2">
        <f t="shared" si="48"/>
        <v>5.6980799999999991</v>
      </c>
      <c r="F404" s="2">
        <f t="shared" ref="F404:F467" si="49">AVERAGE(B385:B404)</f>
        <v>5.7882999999999996</v>
      </c>
      <c r="G404" s="2">
        <f t="shared" si="43"/>
        <v>5.8446940000000014</v>
      </c>
      <c r="H404" s="2">
        <f t="shared" si="47"/>
        <v>5.3174445000000006</v>
      </c>
      <c r="I404" s="2">
        <f t="array" ref="I404">SUMPRODUCT(B388:B407, (ROW(B388:B407)-ROW(B388)+1)) / (20*21/2)</f>
        <v>5.7326885714285716</v>
      </c>
      <c r="J404" s="2">
        <f t="shared" si="42"/>
        <v>5.7621691786547178</v>
      </c>
      <c r="K404" s="2">
        <f t="shared" si="44"/>
        <v>5.7988020502025748</v>
      </c>
    </row>
    <row r="405" spans="1:11" ht="13.5" x14ac:dyDescent="0.25">
      <c r="A405" s="3">
        <f>TITRES_STAT!B408</f>
        <v>42594</v>
      </c>
      <c r="B405" s="6">
        <f>TITRES_STAT!D408</f>
        <v>5.7397999999999998</v>
      </c>
      <c r="C405" s="2">
        <f t="shared" si="45"/>
        <v>4.7999999999994714E-3</v>
      </c>
      <c r="D405" s="2">
        <f t="shared" si="46"/>
        <v>5.7493999999999996</v>
      </c>
      <c r="E405" s="2">
        <f t="shared" si="48"/>
        <v>5.7009600000000002</v>
      </c>
      <c r="F405" s="2">
        <f t="shared" si="49"/>
        <v>5.7803799999999992</v>
      </c>
      <c r="G405" s="2">
        <f t="shared" si="43"/>
        <v>5.8380300000000025</v>
      </c>
      <c r="H405" s="2">
        <f t="shared" si="47"/>
        <v>5.3222920000000009</v>
      </c>
      <c r="I405" s="2">
        <f t="array" ref="I405">SUMPRODUCT(B389:B408, (ROW(B389:B408)-ROW(B389)+1)) / (20*21/2)</f>
        <v>5.7317495238095244</v>
      </c>
      <c r="J405" s="2">
        <f t="shared" ref="J405:J468" si="50">$J$4*B405+J404*(1-$J$4)</f>
        <v>5.7600387806876014</v>
      </c>
      <c r="K405" s="2">
        <f t="shared" si="44"/>
        <v>5.796488244312278</v>
      </c>
    </row>
    <row r="406" spans="1:11" ht="13.5" x14ac:dyDescent="0.25">
      <c r="A406" s="3">
        <f>TITRES_STAT!B409</f>
        <v>42597</v>
      </c>
      <c r="B406" s="6">
        <f>TITRES_STAT!D409</f>
        <v>5.7397999999999998</v>
      </c>
      <c r="C406" s="2">
        <f t="shared" si="45"/>
        <v>0</v>
      </c>
      <c r="D406" s="2">
        <f t="shared" si="46"/>
        <v>5.7465199999999994</v>
      </c>
      <c r="E406" s="2">
        <f t="shared" si="48"/>
        <v>5.7230300000000005</v>
      </c>
      <c r="F406" s="2">
        <f t="shared" si="49"/>
        <v>5.7698200000000002</v>
      </c>
      <c r="G406" s="2">
        <f t="shared" si="43"/>
        <v>5.8323980000000013</v>
      </c>
      <c r="H406" s="2">
        <f t="shared" si="47"/>
        <v>5.3275615000000007</v>
      </c>
      <c r="I406" s="2">
        <f t="array" ref="I406">SUMPRODUCT(B390:B409, (ROW(B390:B409)-ROW(B390)+1)) / (20*21/2)</f>
        <v>5.7281133333333338</v>
      </c>
      <c r="J406" s="2">
        <f t="shared" si="50"/>
        <v>5.7581112777649732</v>
      </c>
      <c r="K406" s="2">
        <f t="shared" si="44"/>
        <v>5.7942651759078752</v>
      </c>
    </row>
    <row r="407" spans="1:11" ht="13.5" x14ac:dyDescent="0.25">
      <c r="A407" s="3">
        <f>TITRES_STAT!B410</f>
        <v>42598</v>
      </c>
      <c r="B407" s="6">
        <f>TITRES_STAT!D410</f>
        <v>5.7397999999999998</v>
      </c>
      <c r="C407" s="2">
        <f t="shared" si="45"/>
        <v>0</v>
      </c>
      <c r="D407" s="2">
        <f t="shared" si="46"/>
        <v>5.7426799999999991</v>
      </c>
      <c r="E407" s="2">
        <f t="shared" si="48"/>
        <v>5.7307000000000006</v>
      </c>
      <c r="F407" s="2">
        <f t="shared" si="49"/>
        <v>5.7592599999999994</v>
      </c>
      <c r="G407" s="2">
        <f t="shared" si="43"/>
        <v>5.826766000000001</v>
      </c>
      <c r="H407" s="2">
        <f t="shared" si="47"/>
        <v>5.3324324999999995</v>
      </c>
      <c r="I407" s="2">
        <f t="array" ref="I407">SUMPRODUCT(B391:B410, (ROW(B391:B410)-ROW(B391)+1)) / (20*21/2)</f>
        <v>5.7253914285714291</v>
      </c>
      <c r="J407" s="2">
        <f t="shared" si="50"/>
        <v>5.7563673465492613</v>
      </c>
      <c r="K407" s="2">
        <f t="shared" si="44"/>
        <v>5.7921292866565866</v>
      </c>
    </row>
    <row r="408" spans="1:11" ht="13.5" x14ac:dyDescent="0.25">
      <c r="A408" s="3">
        <f>TITRES_STAT!B411</f>
        <v>42599</v>
      </c>
      <c r="B408" s="6">
        <f>TITRES_STAT!D411</f>
        <v>5.7493999999999996</v>
      </c>
      <c r="C408" s="2">
        <f t="shared" si="45"/>
        <v>9.5999999999998309E-3</v>
      </c>
      <c r="D408" s="2">
        <f t="shared" si="46"/>
        <v>5.7407599999999999</v>
      </c>
      <c r="E408" s="2">
        <f t="shared" si="48"/>
        <v>5.7393300000000007</v>
      </c>
      <c r="F408" s="2">
        <f t="shared" si="49"/>
        <v>5.7491800000000008</v>
      </c>
      <c r="G408" s="2">
        <f t="shared" si="43"/>
        <v>5.8214200000000007</v>
      </c>
      <c r="H408" s="2">
        <f t="shared" si="47"/>
        <v>5.3375154999999994</v>
      </c>
      <c r="I408" s="2">
        <f t="array" ref="I408">SUMPRODUCT(B392:B411, (ROW(B392:B411)-ROW(B392)+1)) / (20*21/2)</f>
        <v>5.7234466666666668</v>
      </c>
      <c r="J408" s="2">
        <f t="shared" si="50"/>
        <v>5.7557037897350458</v>
      </c>
      <c r="K408" s="2">
        <f t="shared" si="44"/>
        <v>5.7904536283563282</v>
      </c>
    </row>
    <row r="409" spans="1:11" ht="13.5" x14ac:dyDescent="0.25">
      <c r="A409" s="3">
        <f>TITRES_STAT!B412</f>
        <v>42600</v>
      </c>
      <c r="B409" s="6">
        <f>TITRES_STAT!D412</f>
        <v>5.7110000000000003</v>
      </c>
      <c r="C409" s="2">
        <f t="shared" si="45"/>
        <v>-3.8399999999999324E-2</v>
      </c>
      <c r="D409" s="2">
        <f t="shared" si="46"/>
        <v>5.7359600000000004</v>
      </c>
      <c r="E409" s="2">
        <f t="shared" si="48"/>
        <v>5.7441200000000006</v>
      </c>
      <c r="F409" s="2">
        <f t="shared" si="49"/>
        <v>5.7395800000000001</v>
      </c>
      <c r="G409" s="2">
        <f t="shared" si="43"/>
        <v>5.8147419999999999</v>
      </c>
      <c r="H409" s="2">
        <f t="shared" si="47"/>
        <v>5.3424064999999992</v>
      </c>
      <c r="I409" s="2">
        <f t="array" ref="I409">SUMPRODUCT(B393:B412, (ROW(B393:B412)-ROW(B393)+1)) / (20*21/2)</f>
        <v>5.7323361904761905</v>
      </c>
      <c r="J409" s="2">
        <f t="shared" si="50"/>
        <v>5.751446285950756</v>
      </c>
      <c r="K409" s="2">
        <f t="shared" si="44"/>
        <v>5.7873377997933355</v>
      </c>
    </row>
    <row r="410" spans="1:11" ht="13.5" x14ac:dyDescent="0.25">
      <c r="A410" s="3">
        <f>TITRES_STAT!B413</f>
        <v>42601</v>
      </c>
      <c r="B410" s="6">
        <f>TITRES_STAT!D413</f>
        <v>5.7110000000000003</v>
      </c>
      <c r="C410" s="2">
        <f t="shared" si="45"/>
        <v>0</v>
      </c>
      <c r="D410" s="2">
        <f t="shared" si="46"/>
        <v>5.7301999999999991</v>
      </c>
      <c r="E410" s="2">
        <f t="shared" si="48"/>
        <v>5.7398000000000007</v>
      </c>
      <c r="F410" s="2">
        <f t="shared" si="49"/>
        <v>5.73142</v>
      </c>
      <c r="G410" s="2">
        <f t="shared" si="43"/>
        <v>5.8080640000000008</v>
      </c>
      <c r="H410" s="2">
        <f t="shared" si="47"/>
        <v>5.3475320000000002</v>
      </c>
      <c r="I410" s="2">
        <f t="array" ref="I410">SUMPRODUCT(B394:B413, (ROW(B394:B413)-ROW(B394)+1)) / (20*21/2)</f>
        <v>5.7405400000000002</v>
      </c>
      <c r="J410" s="2">
        <f t="shared" si="50"/>
        <v>5.747594258717351</v>
      </c>
      <c r="K410" s="2">
        <f t="shared" si="44"/>
        <v>5.7843441605857544</v>
      </c>
    </row>
    <row r="411" spans="1:11" ht="13.5" x14ac:dyDescent="0.25">
      <c r="A411" s="3">
        <f>TITRES_STAT!B414</f>
        <v>42604</v>
      </c>
      <c r="B411" s="6">
        <f>TITRES_STAT!D414</f>
        <v>5.7110000000000003</v>
      </c>
      <c r="C411" s="2">
        <f t="shared" si="45"/>
        <v>0</v>
      </c>
      <c r="D411" s="2">
        <f t="shared" si="46"/>
        <v>5.7244399999999995</v>
      </c>
      <c r="E411" s="2">
        <f t="shared" si="48"/>
        <v>5.7354799999999999</v>
      </c>
      <c r="F411" s="2">
        <f t="shared" si="49"/>
        <v>5.7232599999999998</v>
      </c>
      <c r="G411" s="2">
        <f t="shared" si="43"/>
        <v>5.8013860000000008</v>
      </c>
      <c r="H411" s="2">
        <f t="shared" si="47"/>
        <v>5.3526804999999991</v>
      </c>
      <c r="I411" s="2">
        <f t="array" ref="I411">SUMPRODUCT(B395:B414, (ROW(B395:B414)-ROW(B395)+1)) / (20*21/2)</f>
        <v>5.7430295238095237</v>
      </c>
      <c r="J411" s="2">
        <f t="shared" si="50"/>
        <v>5.7441090912204604</v>
      </c>
      <c r="K411" s="2">
        <f t="shared" si="44"/>
        <v>5.7814679189941565</v>
      </c>
    </row>
    <row r="412" spans="1:11" ht="13.5" x14ac:dyDescent="0.25">
      <c r="A412" s="3">
        <f>TITRES_STAT!B415</f>
        <v>42605</v>
      </c>
      <c r="B412" s="6">
        <f>TITRES_STAT!D415</f>
        <v>5.8166000000000002</v>
      </c>
      <c r="C412" s="2">
        <f t="shared" si="45"/>
        <v>0.10559999999999992</v>
      </c>
      <c r="D412" s="2">
        <f t="shared" si="46"/>
        <v>5.7397999999999998</v>
      </c>
      <c r="E412" s="2">
        <f t="shared" si="48"/>
        <v>5.7412399999999995</v>
      </c>
      <c r="F412" s="2">
        <f t="shared" si="49"/>
        <v>5.7208600000000001</v>
      </c>
      <c r="G412" s="2">
        <f t="shared" si="43"/>
        <v>5.7980400000000012</v>
      </c>
      <c r="H412" s="2">
        <f t="shared" si="47"/>
        <v>5.3588025000000004</v>
      </c>
      <c r="I412" s="2">
        <f t="array" ref="I412">SUMPRODUCT(B396:B415, (ROW(B396:B415)-ROW(B396)+1)) / (20*21/2)</f>
        <v>5.7419076190476188</v>
      </c>
      <c r="J412" s="2">
        <f t="shared" si="50"/>
        <v>5.7510129872947022</v>
      </c>
      <c r="K412" s="2">
        <f t="shared" si="44"/>
        <v>5.7828456476610528</v>
      </c>
    </row>
    <row r="413" spans="1:11" ht="13.5" x14ac:dyDescent="0.25">
      <c r="A413" s="3">
        <f>TITRES_STAT!B416</f>
        <v>42606</v>
      </c>
      <c r="B413" s="6">
        <f>TITRES_STAT!D416</f>
        <v>5.8070000000000004</v>
      </c>
      <c r="C413" s="2">
        <f t="shared" si="45"/>
        <v>-9.5999999999998309E-3</v>
      </c>
      <c r="D413" s="2">
        <f t="shared" si="46"/>
        <v>5.7513200000000015</v>
      </c>
      <c r="E413" s="2">
        <f t="shared" si="48"/>
        <v>5.7460399999999998</v>
      </c>
      <c r="F413" s="2">
        <f t="shared" si="49"/>
        <v>5.7232599999999989</v>
      </c>
      <c r="G413" s="2">
        <f t="shared" si="43"/>
        <v>5.794220000000001</v>
      </c>
      <c r="H413" s="2">
        <f t="shared" si="47"/>
        <v>5.3655325000000014</v>
      </c>
      <c r="I413" s="2">
        <f t="array" ref="I413">SUMPRODUCT(B397:B416, (ROW(B397:B416)-ROW(B397)+1)) / (20*21/2)</f>
        <v>5.7430714285714286</v>
      </c>
      <c r="J413" s="2">
        <f t="shared" si="50"/>
        <v>5.7563450837428256</v>
      </c>
      <c r="K413" s="2">
        <f t="shared" si="44"/>
        <v>5.783792877164541</v>
      </c>
    </row>
    <row r="414" spans="1:11" ht="13.5" x14ac:dyDescent="0.25">
      <c r="A414" s="3">
        <f>TITRES_STAT!B417</f>
        <v>42607</v>
      </c>
      <c r="B414" s="6">
        <f>TITRES_STAT!D417</f>
        <v>5.7493999999999996</v>
      </c>
      <c r="C414" s="2">
        <f t="shared" si="45"/>
        <v>-5.7600000000000762E-2</v>
      </c>
      <c r="D414" s="2">
        <f t="shared" si="46"/>
        <v>5.7590000000000003</v>
      </c>
      <c r="E414" s="2">
        <f t="shared" si="48"/>
        <v>5.7474800000000004</v>
      </c>
      <c r="F414" s="2">
        <f t="shared" si="49"/>
        <v>5.7227799999999984</v>
      </c>
      <c r="G414" s="2">
        <f t="shared" si="43"/>
        <v>5.7893420000000004</v>
      </c>
      <c r="H414" s="2">
        <f t="shared" si="47"/>
        <v>5.3714355000000005</v>
      </c>
      <c r="I414" s="2">
        <f t="array" ref="I414">SUMPRODUCT(B398:B417, (ROW(B398:B417)-ROW(B398)+1)) / (20*21/2)</f>
        <v>5.7400166666666674</v>
      </c>
      <c r="J414" s="2">
        <f t="shared" si="50"/>
        <v>5.7556836471958892</v>
      </c>
      <c r="K414" s="2">
        <f t="shared" si="44"/>
        <v>5.7824441368835791</v>
      </c>
    </row>
    <row r="415" spans="1:11" ht="13.5" x14ac:dyDescent="0.25">
      <c r="A415" s="3">
        <f>TITRES_STAT!B418</f>
        <v>42608</v>
      </c>
      <c r="B415" s="6">
        <f>TITRES_STAT!D418</f>
        <v>5.7110000000000003</v>
      </c>
      <c r="C415" s="2">
        <f t="shared" si="45"/>
        <v>-3.8399999999999324E-2</v>
      </c>
      <c r="D415" s="2">
        <f t="shared" si="46"/>
        <v>5.7590000000000003</v>
      </c>
      <c r="E415" s="2">
        <f t="shared" si="48"/>
        <v>5.7446000000000002</v>
      </c>
      <c r="F415" s="2">
        <f t="shared" si="49"/>
        <v>5.7227799999999993</v>
      </c>
      <c r="G415" s="2">
        <f t="shared" si="43"/>
        <v>5.7845400000000007</v>
      </c>
      <c r="H415" s="2">
        <f t="shared" si="47"/>
        <v>5.3777324999999987</v>
      </c>
      <c r="I415" s="2">
        <f t="array" ref="I415">SUMPRODUCT(B399:B418, (ROW(B399:B418)-ROW(B399)+1)) / (20*21/2)</f>
        <v>5.733121904761906</v>
      </c>
      <c r="J415" s="2">
        <f t="shared" si="50"/>
        <v>5.7514280617486619</v>
      </c>
      <c r="K415" s="2">
        <f t="shared" si="44"/>
        <v>5.7796424060253999</v>
      </c>
    </row>
    <row r="416" spans="1:11" ht="13.5" x14ac:dyDescent="0.25">
      <c r="A416" s="3">
        <f>TITRES_STAT!B419</f>
        <v>42611</v>
      </c>
      <c r="B416" s="6">
        <f>TITRES_STAT!D419</f>
        <v>5.7350000000000003</v>
      </c>
      <c r="C416" s="2">
        <f t="shared" si="45"/>
        <v>2.4000000000000021E-2</v>
      </c>
      <c r="D416" s="2">
        <f t="shared" si="46"/>
        <v>5.7637999999999989</v>
      </c>
      <c r="E416" s="2">
        <f t="shared" si="48"/>
        <v>5.7441200000000006</v>
      </c>
      <c r="F416" s="2">
        <f t="shared" si="49"/>
        <v>5.7335750000000001</v>
      </c>
      <c r="G416" s="2">
        <f t="shared" si="43"/>
        <v>5.7802180000000014</v>
      </c>
      <c r="H416" s="2">
        <f t="shared" si="47"/>
        <v>5.3848054999999988</v>
      </c>
      <c r="I416" s="2">
        <f t="array" ref="I416">SUMPRODUCT(B400:B419, (ROW(B400:B419)-ROW(B400)+1)) / (20*21/2)</f>
        <v>5.7262271428571427</v>
      </c>
      <c r="J416" s="2">
        <f t="shared" si="50"/>
        <v>5.749863484439266</v>
      </c>
      <c r="K416" s="2">
        <f t="shared" si="44"/>
        <v>5.7778917234361682</v>
      </c>
    </row>
    <row r="417" spans="1:11" ht="13.5" x14ac:dyDescent="0.25">
      <c r="A417" s="3">
        <f>TITRES_STAT!B420</f>
        <v>42612</v>
      </c>
      <c r="B417" s="6">
        <f>TITRES_STAT!D420</f>
        <v>5.7015000000000002</v>
      </c>
      <c r="C417" s="2">
        <f t="shared" si="45"/>
        <v>-3.3500000000000085E-2</v>
      </c>
      <c r="D417" s="2">
        <f t="shared" si="46"/>
        <v>5.74078</v>
      </c>
      <c r="E417" s="2">
        <f t="shared" si="48"/>
        <v>5.7402899999999999</v>
      </c>
      <c r="F417" s="2">
        <f t="shared" si="49"/>
        <v>5.7354949999999993</v>
      </c>
      <c r="G417" s="2">
        <f t="shared" si="43"/>
        <v>5.7752260000000026</v>
      </c>
      <c r="H417" s="2">
        <f t="shared" si="47"/>
        <v>5.3909844999999983</v>
      </c>
      <c r="I417" s="2">
        <f t="array" ref="I417">SUMPRODUCT(B401:B420, (ROW(B401:B420)-ROW(B401)+1)) / (20*21/2)</f>
        <v>5.7193323809523795</v>
      </c>
      <c r="J417" s="2">
        <f t="shared" si="50"/>
        <v>5.7452574383021933</v>
      </c>
      <c r="K417" s="2">
        <f t="shared" si="44"/>
        <v>5.774895969575927</v>
      </c>
    </row>
    <row r="418" spans="1:11" ht="13.5" x14ac:dyDescent="0.25">
      <c r="A418" s="3">
        <f>TITRES_STAT!B421</f>
        <v>42613</v>
      </c>
      <c r="B418" s="6">
        <f>TITRES_STAT!D421</f>
        <v>5.6631</v>
      </c>
      <c r="C418" s="2">
        <f t="shared" si="45"/>
        <v>-3.8400000000000212E-2</v>
      </c>
      <c r="D418" s="2">
        <f t="shared" si="46"/>
        <v>5.7119999999999997</v>
      </c>
      <c r="E418" s="2">
        <f t="shared" si="48"/>
        <v>5.7316600000000006</v>
      </c>
      <c r="F418" s="2">
        <f t="shared" si="49"/>
        <v>5.7354949999999993</v>
      </c>
      <c r="G418" s="2">
        <f t="shared" si="43"/>
        <v>5.7695580000000009</v>
      </c>
      <c r="H418" s="2">
        <f t="shared" si="47"/>
        <v>5.3966199999999978</v>
      </c>
      <c r="I418" s="2">
        <f t="array" ref="I418">SUMPRODUCT(B402:B421, (ROW(B402:B421)-ROW(B402)+1)) / (20*21/2)</f>
        <v>5.711957142857143</v>
      </c>
      <c r="J418" s="2">
        <f t="shared" si="50"/>
        <v>5.7374329203686507</v>
      </c>
      <c r="K418" s="2">
        <f t="shared" si="44"/>
        <v>5.7705118139062828</v>
      </c>
    </row>
    <row r="419" spans="1:11" ht="13.5" x14ac:dyDescent="0.25">
      <c r="A419" s="3">
        <f>TITRES_STAT!B422</f>
        <v>42614</v>
      </c>
      <c r="B419" s="6">
        <f>TITRES_STAT!D422</f>
        <v>5.6631</v>
      </c>
      <c r="C419" s="2">
        <f t="shared" si="45"/>
        <v>0</v>
      </c>
      <c r="D419" s="2">
        <f t="shared" si="46"/>
        <v>5.6947400000000004</v>
      </c>
      <c r="E419" s="2">
        <f t="shared" si="48"/>
        <v>5.7268699999999999</v>
      </c>
      <c r="F419" s="2">
        <f t="shared" si="49"/>
        <v>5.7354949999999993</v>
      </c>
      <c r="G419" s="2">
        <f t="shared" si="43"/>
        <v>5.7661400000000018</v>
      </c>
      <c r="H419" s="2">
        <f t="shared" si="47"/>
        <v>5.401997999999999</v>
      </c>
      <c r="I419" s="2">
        <f t="array" ref="I419">SUMPRODUCT(B403:B422, (ROW(B403:B422)-ROW(B403)+1)) / (20*21/2)</f>
        <v>5.7059757142857137</v>
      </c>
      <c r="J419" s="2">
        <f t="shared" si="50"/>
        <v>5.7303535946192561</v>
      </c>
      <c r="K419" s="2">
        <f t="shared" si="44"/>
        <v>5.7662995859099579</v>
      </c>
    </row>
    <row r="420" spans="1:11" ht="13.5" x14ac:dyDescent="0.25">
      <c r="A420" s="3">
        <f>TITRES_STAT!B423</f>
        <v>42615</v>
      </c>
      <c r="B420" s="6">
        <f>TITRES_STAT!D423</f>
        <v>5.6631</v>
      </c>
      <c r="C420" s="2">
        <f t="shared" si="45"/>
        <v>0</v>
      </c>
      <c r="D420" s="2">
        <f t="shared" si="46"/>
        <v>5.6851600000000007</v>
      </c>
      <c r="E420" s="2">
        <f t="shared" si="48"/>
        <v>5.7220800000000001</v>
      </c>
      <c r="F420" s="2">
        <f t="shared" si="49"/>
        <v>5.7309399999999995</v>
      </c>
      <c r="G420" s="2">
        <f t="shared" si="43"/>
        <v>5.762722000000001</v>
      </c>
      <c r="H420" s="2">
        <f t="shared" si="47"/>
        <v>5.4076334999999984</v>
      </c>
      <c r="I420" s="2">
        <f t="array" ref="I420">SUMPRODUCT(B404:B423, (ROW(B404:B423)-ROW(B404)+1)) / (20*21/2)</f>
        <v>5.6990795238095231</v>
      </c>
      <c r="J420" s="2">
        <f t="shared" si="50"/>
        <v>5.7239484903698035</v>
      </c>
      <c r="K420" s="2">
        <f t="shared" si="44"/>
        <v>5.7622525433252534</v>
      </c>
    </row>
    <row r="421" spans="1:11" ht="13.5" x14ac:dyDescent="0.25">
      <c r="A421" s="3">
        <f>TITRES_STAT!B424</f>
        <v>42618</v>
      </c>
      <c r="B421" s="6">
        <f>TITRES_STAT!D424</f>
        <v>5.6535000000000002</v>
      </c>
      <c r="C421" s="2">
        <f t="shared" si="45"/>
        <v>-9.5999999999998309E-3</v>
      </c>
      <c r="D421" s="2">
        <f t="shared" si="46"/>
        <v>5.6688600000000005</v>
      </c>
      <c r="E421" s="2">
        <f t="shared" si="48"/>
        <v>5.7163300000000001</v>
      </c>
      <c r="F421" s="2">
        <f t="shared" si="49"/>
        <v>5.7259049999999991</v>
      </c>
      <c r="G421" s="2">
        <f t="shared" si="43"/>
        <v>5.7595800000000006</v>
      </c>
      <c r="H421" s="2">
        <f t="shared" si="47"/>
        <v>5.4136429999999969</v>
      </c>
      <c r="I421" s="2">
        <f t="array" ref="I421">SUMPRODUCT(B405:B424, (ROW(B405:B424)-ROW(B405)+1)) / (20*21/2)</f>
        <v>5.6927085714285717</v>
      </c>
      <c r="J421" s="2">
        <f t="shared" si="50"/>
        <v>5.7172391103345843</v>
      </c>
      <c r="K421" s="2">
        <f t="shared" si="44"/>
        <v>5.7579877377046556</v>
      </c>
    </row>
    <row r="422" spans="1:11" ht="13.5" x14ac:dyDescent="0.25">
      <c r="A422" s="3">
        <f>TITRES_STAT!B425</f>
        <v>42619</v>
      </c>
      <c r="B422" s="6">
        <f>TITRES_STAT!D425</f>
        <v>5.6631</v>
      </c>
      <c r="C422" s="2">
        <f t="shared" si="45"/>
        <v>9.5999999999998309E-3</v>
      </c>
      <c r="D422" s="2">
        <f t="shared" si="46"/>
        <v>5.6611799999999999</v>
      </c>
      <c r="E422" s="2">
        <f t="shared" si="48"/>
        <v>5.7009800000000004</v>
      </c>
      <c r="F422" s="2">
        <f t="shared" si="49"/>
        <v>5.7211099999999986</v>
      </c>
      <c r="G422" s="2">
        <f t="shared" si="43"/>
        <v>5.7561620000000007</v>
      </c>
      <c r="H422" s="2">
        <f t="shared" si="47"/>
        <v>5.419887499999998</v>
      </c>
      <c r="I422" s="2">
        <f t="array" ref="I422">SUMPRODUCT(B406:B425, (ROW(B406:B425)-ROW(B406)+1)) / (20*21/2)</f>
        <v>5.6926819047619057</v>
      </c>
      <c r="J422" s="2">
        <f t="shared" si="50"/>
        <v>5.7120830045884343</v>
      </c>
      <c r="K422" s="2">
        <f t="shared" si="44"/>
        <v>5.754266649951532</v>
      </c>
    </row>
    <row r="423" spans="1:11" ht="13.5" x14ac:dyDescent="0.25">
      <c r="A423" s="3">
        <f>TITRES_STAT!B426</f>
        <v>42620</v>
      </c>
      <c r="B423" s="6">
        <f>TITRES_STAT!D426</f>
        <v>5.6486999999999998</v>
      </c>
      <c r="C423" s="2">
        <f t="shared" si="45"/>
        <v>-1.440000000000019E-2</v>
      </c>
      <c r="D423" s="2">
        <f t="shared" si="46"/>
        <v>5.6582999999999997</v>
      </c>
      <c r="E423" s="2">
        <f t="shared" si="48"/>
        <v>5.6851500000000001</v>
      </c>
      <c r="F423" s="2">
        <f t="shared" si="49"/>
        <v>5.7155949999999995</v>
      </c>
      <c r="G423" s="2">
        <f t="shared" si="43"/>
        <v>5.7540500000000021</v>
      </c>
      <c r="H423" s="2">
        <f t="shared" si="47"/>
        <v>5.4260834999999972</v>
      </c>
      <c r="I423" s="2">
        <f t="array" ref="I423">SUMPRODUCT(B407:B426, (ROW(B407:B426)-ROW(B407)+1)) / (20*21/2)</f>
        <v>5.7019352380952384</v>
      </c>
      <c r="J423" s="2">
        <f t="shared" si="50"/>
        <v>5.7060465279609645</v>
      </c>
      <c r="K423" s="2">
        <f t="shared" si="44"/>
        <v>5.7501267813259824</v>
      </c>
    </row>
    <row r="424" spans="1:11" ht="13.5" x14ac:dyDescent="0.25">
      <c r="A424" s="3">
        <f>TITRES_STAT!B427</f>
        <v>42621</v>
      </c>
      <c r="B424" s="6">
        <f>TITRES_STAT!D427</f>
        <v>5.6486999999999998</v>
      </c>
      <c r="C424" s="2">
        <f t="shared" si="45"/>
        <v>0</v>
      </c>
      <c r="D424" s="2">
        <f t="shared" si="46"/>
        <v>5.6554199999999994</v>
      </c>
      <c r="E424" s="2">
        <f t="shared" si="48"/>
        <v>5.6750799999999995</v>
      </c>
      <c r="F424" s="2">
        <f t="shared" si="49"/>
        <v>5.7112800000000004</v>
      </c>
      <c r="G424" s="2">
        <f t="shared" si="43"/>
        <v>5.7538120000000026</v>
      </c>
      <c r="H424" s="2">
        <f t="shared" si="47"/>
        <v>5.4322794999999973</v>
      </c>
      <c r="I424" s="2">
        <f t="array" ref="I424">SUMPRODUCT(B408:B427, (ROW(B408:B427)-ROW(B408)+1)) / (20*21/2)</f>
        <v>5.6989923809523813</v>
      </c>
      <c r="J424" s="2">
        <f t="shared" si="50"/>
        <v>5.700584953869444</v>
      </c>
      <c r="K424" s="2">
        <f t="shared" si="44"/>
        <v>5.7461492604896698</v>
      </c>
    </row>
    <row r="425" spans="1:11" ht="13.5" x14ac:dyDescent="0.25">
      <c r="A425" s="3">
        <f>TITRES_STAT!B428</f>
        <v>42622</v>
      </c>
      <c r="B425" s="6">
        <f>TITRES_STAT!D428</f>
        <v>5.7110000000000003</v>
      </c>
      <c r="C425" s="2">
        <f t="shared" si="45"/>
        <v>6.2300000000000466E-2</v>
      </c>
      <c r="D425" s="2">
        <f t="shared" si="46"/>
        <v>5.6649999999999991</v>
      </c>
      <c r="E425" s="2">
        <f t="shared" si="48"/>
        <v>5.6750799999999995</v>
      </c>
      <c r="F425" s="2">
        <f t="shared" si="49"/>
        <v>5.7098399999999998</v>
      </c>
      <c r="G425" s="2">
        <f t="shared" si="43"/>
        <v>5.7555700000000023</v>
      </c>
      <c r="H425" s="2">
        <f t="shared" si="47"/>
        <v>5.438740499999998</v>
      </c>
      <c r="I425" s="2">
        <f t="array" ref="I425">SUMPRODUCT(B409:B428, (ROW(B409:B428)-ROW(B409)+1)) / (20*21/2)</f>
        <v>5.6990566666666673</v>
      </c>
      <c r="J425" s="2">
        <f t="shared" si="50"/>
        <v>5.7015768630247354</v>
      </c>
      <c r="K425" s="2">
        <f t="shared" si="44"/>
        <v>5.7447708581175263</v>
      </c>
    </row>
    <row r="426" spans="1:11" ht="13.5" x14ac:dyDescent="0.25">
      <c r="A426" s="3">
        <f>TITRES_STAT!B429</f>
        <v>42627</v>
      </c>
      <c r="B426" s="6">
        <f>TITRES_STAT!D429</f>
        <v>5.8070000000000004</v>
      </c>
      <c r="C426" s="2">
        <f t="shared" si="45"/>
        <v>9.6000000000000085E-2</v>
      </c>
      <c r="D426" s="2">
        <f t="shared" si="46"/>
        <v>5.6957000000000004</v>
      </c>
      <c r="E426" s="2">
        <f t="shared" si="48"/>
        <v>5.6822800000000004</v>
      </c>
      <c r="F426" s="2">
        <f t="shared" si="49"/>
        <v>5.7132000000000005</v>
      </c>
      <c r="G426" s="2">
        <f t="shared" si="43"/>
        <v>5.7565300000000033</v>
      </c>
      <c r="H426" s="2">
        <f t="shared" si="47"/>
        <v>5.4452829999999972</v>
      </c>
      <c r="I426" s="2">
        <f t="array" ref="I426">SUMPRODUCT(B410:B429, (ROW(B410:B429)-ROW(B410)+1)) / (20*21/2)</f>
        <v>5.7038752380952387</v>
      </c>
      <c r="J426" s="2">
        <f t="shared" si="50"/>
        <v>5.7116171617842841</v>
      </c>
      <c r="K426" s="2">
        <f t="shared" si="44"/>
        <v>5.7472112166227216</v>
      </c>
    </row>
    <row r="427" spans="1:11" ht="13.5" x14ac:dyDescent="0.25">
      <c r="A427" s="3">
        <f>TITRES_STAT!B430</f>
        <v>42628</v>
      </c>
      <c r="B427" s="6">
        <f>TITRES_STAT!D430</f>
        <v>5.6822999999999997</v>
      </c>
      <c r="C427" s="2">
        <f t="shared" si="45"/>
        <v>-0.1247000000000007</v>
      </c>
      <c r="D427" s="2">
        <f t="shared" si="46"/>
        <v>5.6995400000000007</v>
      </c>
      <c r="E427" s="2">
        <f t="shared" si="48"/>
        <v>5.6803599999999994</v>
      </c>
      <c r="F427" s="2">
        <f t="shared" si="49"/>
        <v>5.7103250000000001</v>
      </c>
      <c r="G427" s="2">
        <f t="shared" si="43"/>
        <v>5.7552840000000041</v>
      </c>
      <c r="H427" s="2">
        <f t="shared" si="47"/>
        <v>5.4513424999999982</v>
      </c>
      <c r="I427" s="2">
        <f t="array" ref="I427">SUMPRODUCT(B411:B430, (ROW(B411:B430)-ROW(B411)+1)) / (20*21/2)</f>
        <v>5.7070938095238102</v>
      </c>
      <c r="J427" s="2">
        <f t="shared" si="50"/>
        <v>5.7088250511381613</v>
      </c>
      <c r="K427" s="2">
        <f t="shared" si="44"/>
        <v>5.7446656787159487</v>
      </c>
    </row>
    <row r="428" spans="1:11" ht="13.5" x14ac:dyDescent="0.25">
      <c r="A428" s="3">
        <f>TITRES_STAT!B431</f>
        <v>42629</v>
      </c>
      <c r="B428" s="6">
        <f>TITRES_STAT!D431</f>
        <v>5.7110000000000003</v>
      </c>
      <c r="C428" s="2">
        <f t="shared" si="45"/>
        <v>2.8700000000000614E-2</v>
      </c>
      <c r="D428" s="2">
        <f t="shared" si="46"/>
        <v>5.7119999999999989</v>
      </c>
      <c r="E428" s="2">
        <f t="shared" si="48"/>
        <v>5.6851499999999993</v>
      </c>
      <c r="F428" s="2">
        <f t="shared" si="49"/>
        <v>5.7084050000000008</v>
      </c>
      <c r="G428" s="2">
        <f t="shared" si="43"/>
        <v>5.755188000000004</v>
      </c>
      <c r="H428" s="2">
        <f t="shared" si="47"/>
        <v>5.4574049999999978</v>
      </c>
      <c r="I428" s="2">
        <f t="array" ref="I428">SUMPRODUCT(B412:B431, (ROW(B412:B431)-ROW(B412)+1)) / (20*21/2)</f>
        <v>5.7115238095238094</v>
      </c>
      <c r="J428" s="2">
        <f t="shared" si="50"/>
        <v>5.7090321891250033</v>
      </c>
      <c r="K428" s="2">
        <f t="shared" si="44"/>
        <v>5.7433454560212063</v>
      </c>
    </row>
    <row r="429" spans="1:11" ht="13.5" x14ac:dyDescent="0.25">
      <c r="A429" s="3">
        <f>TITRES_STAT!B432</f>
        <v>42632</v>
      </c>
      <c r="B429" s="6">
        <f>TITRES_STAT!D432</f>
        <v>5.7590000000000003</v>
      </c>
      <c r="C429" s="2">
        <f t="shared" si="45"/>
        <v>4.8000000000000043E-2</v>
      </c>
      <c r="D429" s="2">
        <f t="shared" si="46"/>
        <v>5.7340599999999995</v>
      </c>
      <c r="E429" s="2">
        <f t="shared" si="48"/>
        <v>5.6947399999999995</v>
      </c>
      <c r="F429" s="2">
        <f t="shared" si="49"/>
        <v>5.7108050000000006</v>
      </c>
      <c r="G429" s="2">
        <f t="shared" si="43"/>
        <v>5.7551880000000013</v>
      </c>
      <c r="H429" s="2">
        <f t="shared" si="47"/>
        <v>5.4632624999999981</v>
      </c>
      <c r="I429" s="2">
        <f t="array" ref="I429">SUMPRODUCT(B413:B432, (ROW(B413:B432)-ROW(B413)+1)) / (20*21/2)</f>
        <v>5.7294395238095239</v>
      </c>
      <c r="J429" s="2">
        <f t="shared" si="50"/>
        <v>5.7137910282559554</v>
      </c>
      <c r="K429" s="2">
        <f t="shared" si="44"/>
        <v>5.7439593597066496</v>
      </c>
    </row>
    <row r="430" spans="1:11" ht="13.5" x14ac:dyDescent="0.25">
      <c r="A430" s="3">
        <f>TITRES_STAT!B433</f>
        <v>42633</v>
      </c>
      <c r="B430" s="6">
        <f>TITRES_STAT!D433</f>
        <v>5.7446000000000002</v>
      </c>
      <c r="C430" s="2">
        <f t="shared" si="45"/>
        <v>-1.440000000000019E-2</v>
      </c>
      <c r="D430" s="2">
        <f t="shared" si="46"/>
        <v>5.7407799999999991</v>
      </c>
      <c r="E430" s="2">
        <f t="shared" si="48"/>
        <v>5.7028899999999991</v>
      </c>
      <c r="F430" s="2">
        <f t="shared" si="49"/>
        <v>5.7124850000000009</v>
      </c>
      <c r="G430" s="2">
        <f t="shared" si="43"/>
        <v>5.754900000000001</v>
      </c>
      <c r="H430" s="2">
        <f t="shared" si="47"/>
        <v>5.4692584999999987</v>
      </c>
      <c r="I430" s="2">
        <f t="array" ref="I430">SUMPRODUCT(B414:B433, (ROW(B414:B433)-ROW(B414)+1)) / (20*21/2)</f>
        <v>5.760658095238095</v>
      </c>
      <c r="J430" s="2">
        <f t="shared" si="50"/>
        <v>5.7167252160411026</v>
      </c>
      <c r="K430" s="2">
        <f t="shared" si="44"/>
        <v>5.7439844828554083</v>
      </c>
    </row>
    <row r="431" spans="1:11" ht="13.5" x14ac:dyDescent="0.25">
      <c r="A431" s="3">
        <f>TITRES_STAT!B434</f>
        <v>42634</v>
      </c>
      <c r="B431" s="6">
        <f>TITRES_STAT!D434</f>
        <v>5.7590000000000003</v>
      </c>
      <c r="C431" s="2">
        <f t="shared" si="45"/>
        <v>1.440000000000019E-2</v>
      </c>
      <c r="D431" s="2">
        <f t="shared" si="46"/>
        <v>5.7311800000000002</v>
      </c>
      <c r="E431" s="2">
        <f t="shared" si="48"/>
        <v>5.7134400000000003</v>
      </c>
      <c r="F431" s="2">
        <f t="shared" si="49"/>
        <v>5.7148850000000007</v>
      </c>
      <c r="G431" s="2">
        <f t="shared" si="43"/>
        <v>5.7565300000000015</v>
      </c>
      <c r="H431" s="2">
        <f t="shared" si="47"/>
        <v>5.4753499999999988</v>
      </c>
      <c r="I431" s="2">
        <f t="array" ref="I431">SUMPRODUCT(B415:B434, (ROW(B415:B434)-ROW(B415)+1)) / (20*21/2)</f>
        <v>5.7861623809523808</v>
      </c>
      <c r="J431" s="2">
        <f t="shared" si="50"/>
        <v>5.7207513859419503</v>
      </c>
      <c r="K431" s="2">
        <f t="shared" si="44"/>
        <v>5.7445733266649999</v>
      </c>
    </row>
    <row r="432" spans="1:11" ht="13.5" x14ac:dyDescent="0.25">
      <c r="A432" s="3">
        <f>TITRES_STAT!B435</f>
        <v>42635</v>
      </c>
      <c r="B432" s="6">
        <f>TITRES_STAT!D435</f>
        <v>5.9029999999999996</v>
      </c>
      <c r="C432" s="2">
        <f t="shared" si="45"/>
        <v>0.14399999999999924</v>
      </c>
      <c r="D432" s="2">
        <f t="shared" si="46"/>
        <v>5.7753199999999998</v>
      </c>
      <c r="E432" s="2">
        <f t="shared" si="48"/>
        <v>5.7374299999999998</v>
      </c>
      <c r="F432" s="2">
        <f t="shared" si="49"/>
        <v>5.7192050000000005</v>
      </c>
      <c r="G432" s="2">
        <f t="shared" si="43"/>
        <v>5.7594100000000017</v>
      </c>
      <c r="H432" s="2">
        <f t="shared" si="47"/>
        <v>5.481669499999998</v>
      </c>
      <c r="I432" s="2">
        <f t="array" ref="I432">SUMPRODUCT(B416:B435, (ROW(B416:B435)-ROW(B416)+1)) / (20*21/2)</f>
        <v>5.7967638095238101</v>
      </c>
      <c r="J432" s="2">
        <f t="shared" si="50"/>
        <v>5.7381083968046216</v>
      </c>
      <c r="K432" s="2">
        <f t="shared" si="44"/>
        <v>5.7507861373840203</v>
      </c>
    </row>
    <row r="433" spans="1:11" ht="13.5" x14ac:dyDescent="0.25">
      <c r="A433" s="3">
        <f>TITRES_STAT!B436</f>
        <v>42636</v>
      </c>
      <c r="B433" s="6">
        <f>TITRES_STAT!D436</f>
        <v>6.0469999999999997</v>
      </c>
      <c r="C433" s="2">
        <f t="shared" si="45"/>
        <v>0.14400000000000013</v>
      </c>
      <c r="D433" s="2">
        <f t="shared" si="46"/>
        <v>5.8425199999999995</v>
      </c>
      <c r="E433" s="2">
        <f t="shared" si="48"/>
        <v>5.7772599999999992</v>
      </c>
      <c r="F433" s="2">
        <f t="shared" si="49"/>
        <v>5.731205000000001</v>
      </c>
      <c r="G433" s="2">
        <f t="shared" si="43"/>
        <v>5.7613300000000018</v>
      </c>
      <c r="H433" s="2">
        <f t="shared" si="47"/>
        <v>5.4887089999999992</v>
      </c>
      <c r="I433" s="2">
        <f t="array" ref="I433">SUMPRODUCT(B417:B436, (ROW(B417:B436)-ROW(B417)+1)) / (20*21/2)</f>
        <v>5.8112509523809512</v>
      </c>
      <c r="J433" s="2">
        <f t="shared" si="50"/>
        <v>5.7675266447279911</v>
      </c>
      <c r="K433" s="2">
        <f t="shared" si="44"/>
        <v>5.7624023672905293</v>
      </c>
    </row>
    <row r="434" spans="1:11" ht="13.5" x14ac:dyDescent="0.25">
      <c r="A434" s="3">
        <f>TITRES_STAT!B437</f>
        <v>42639</v>
      </c>
      <c r="B434" s="6">
        <f>TITRES_STAT!D437</f>
        <v>5.9989999999999997</v>
      </c>
      <c r="C434" s="2">
        <f t="shared" si="45"/>
        <v>-4.8000000000000043E-2</v>
      </c>
      <c r="D434" s="2">
        <f t="shared" si="46"/>
        <v>5.8905200000000004</v>
      </c>
      <c r="E434" s="2">
        <f t="shared" si="48"/>
        <v>5.8122899999999991</v>
      </c>
      <c r="F434" s="2">
        <f t="shared" si="49"/>
        <v>5.7436850000000002</v>
      </c>
      <c r="G434" s="2">
        <f t="shared" ref="G434:G497" si="51">AVERAGE(B385:B434)</f>
        <v>5.7622900000000019</v>
      </c>
      <c r="H434" s="2">
        <f t="shared" si="47"/>
        <v>5.4955554999999983</v>
      </c>
      <c r="I434" s="2">
        <f t="array" ref="I434">SUMPRODUCT(B418:B437, (ROW(B418:B437)-ROW(B418)+1)) / (20*21/2)</f>
        <v>5.8253952380952363</v>
      </c>
      <c r="J434" s="2">
        <f t="shared" si="50"/>
        <v>5.7895717261824684</v>
      </c>
      <c r="K434" s="2">
        <f t="shared" si="44"/>
        <v>5.7716807058281558</v>
      </c>
    </row>
    <row r="435" spans="1:11" ht="13.5" x14ac:dyDescent="0.25">
      <c r="A435" s="3">
        <f>TITRES_STAT!B438</f>
        <v>42640</v>
      </c>
      <c r="B435" s="6">
        <f>TITRES_STAT!D438</f>
        <v>5.8550000000000004</v>
      </c>
      <c r="C435" s="2">
        <f t="shared" si="45"/>
        <v>-0.14399999999999924</v>
      </c>
      <c r="D435" s="2">
        <f t="shared" si="46"/>
        <v>5.9125999999999994</v>
      </c>
      <c r="E435" s="2">
        <f t="shared" si="48"/>
        <v>5.8266899999999993</v>
      </c>
      <c r="F435" s="2">
        <f t="shared" si="49"/>
        <v>5.7508850000000002</v>
      </c>
      <c r="G435" s="2">
        <f t="shared" si="51"/>
        <v>5.7614260000000028</v>
      </c>
      <c r="H435" s="2">
        <f t="shared" si="47"/>
        <v>5.5021504999999991</v>
      </c>
      <c r="I435" s="2">
        <f t="array" ref="I435">SUMPRODUCT(B419:B438, (ROW(B419:B438)-ROW(B419)+1)) / (20*21/2)</f>
        <v>5.8394714285714286</v>
      </c>
      <c r="J435" s="2">
        <f t="shared" si="50"/>
        <v>5.7958029903555666</v>
      </c>
      <c r="K435" s="2">
        <f t="shared" ref="K435:K498" si="52">$K$4*B435+(1-$K$4)*K434</f>
        <v>5.7749481291290126</v>
      </c>
    </row>
    <row r="436" spans="1:11" ht="13.5" x14ac:dyDescent="0.25">
      <c r="A436" s="3">
        <f>TITRES_STAT!B439</f>
        <v>42641</v>
      </c>
      <c r="B436" s="6">
        <f>TITRES_STAT!D439</f>
        <v>5.9029999999999996</v>
      </c>
      <c r="C436" s="2">
        <f t="shared" si="45"/>
        <v>4.7999999999999154E-2</v>
      </c>
      <c r="D436" s="2">
        <f t="shared" si="46"/>
        <v>5.9413999999999998</v>
      </c>
      <c r="E436" s="2">
        <f t="shared" si="48"/>
        <v>5.83629</v>
      </c>
      <c r="F436" s="2">
        <f t="shared" si="49"/>
        <v>5.7592850000000002</v>
      </c>
      <c r="G436" s="2">
        <f t="shared" si="51"/>
        <v>5.7604660000000028</v>
      </c>
      <c r="H436" s="2">
        <f t="shared" si="47"/>
        <v>5.5089854999999988</v>
      </c>
      <c r="I436" s="2">
        <f t="array" ref="I436">SUMPRODUCT(B420:B439, (ROW(B420:B439)-ROW(B420)+1)) / (20*21/2)</f>
        <v>5.8537080952380958</v>
      </c>
      <c r="J436" s="2">
        <f t="shared" si="50"/>
        <v>5.8060122293693226</v>
      </c>
      <c r="K436" s="2">
        <f t="shared" si="52"/>
        <v>5.7799697711239535</v>
      </c>
    </row>
    <row r="437" spans="1:11" ht="13.5" x14ac:dyDescent="0.25">
      <c r="A437" s="3">
        <f>TITRES_STAT!B440</f>
        <v>42642</v>
      </c>
      <c r="B437" s="6">
        <f>TITRES_STAT!D440</f>
        <v>5.9077999999999999</v>
      </c>
      <c r="C437" s="2">
        <f t="shared" si="45"/>
        <v>4.8000000000003595E-3</v>
      </c>
      <c r="D437" s="2">
        <f t="shared" si="46"/>
        <v>5.942359999999999</v>
      </c>
      <c r="E437" s="2">
        <f t="shared" si="48"/>
        <v>5.8588400000000007</v>
      </c>
      <c r="F437" s="2">
        <f t="shared" si="49"/>
        <v>5.7695999999999996</v>
      </c>
      <c r="G437" s="2">
        <f t="shared" si="51"/>
        <v>5.7596020000000019</v>
      </c>
      <c r="H437" s="2">
        <f t="shared" si="47"/>
        <v>5.5158444999999983</v>
      </c>
      <c r="I437" s="2">
        <f t="array" ref="I437">SUMPRODUCT(B421:B440, (ROW(B421:B440)-ROW(B421)+1)) / (20*21/2)</f>
        <v>5.8662080952380942</v>
      </c>
      <c r="J437" s="2">
        <f t="shared" si="50"/>
        <v>5.8157063027627203</v>
      </c>
      <c r="K437" s="2">
        <f t="shared" si="52"/>
        <v>5.7849827212759557</v>
      </c>
    </row>
    <row r="438" spans="1:11" ht="13.5" x14ac:dyDescent="0.25">
      <c r="A438" s="3">
        <f>TITRES_STAT!B441</f>
        <v>42643</v>
      </c>
      <c r="B438" s="6">
        <f>TITRES_STAT!D441</f>
        <v>5.9173999999999998</v>
      </c>
      <c r="C438" s="2">
        <f t="shared" si="45"/>
        <v>9.5999999999998309E-3</v>
      </c>
      <c r="D438" s="2">
        <f t="shared" si="46"/>
        <v>5.9164399999999997</v>
      </c>
      <c r="E438" s="2">
        <f t="shared" si="48"/>
        <v>5.8794799999999992</v>
      </c>
      <c r="F438" s="2">
        <f t="shared" si="49"/>
        <v>5.7823149999999996</v>
      </c>
      <c r="G438" s="2">
        <f t="shared" si="51"/>
        <v>5.7589300000000003</v>
      </c>
      <c r="H438" s="2">
        <f t="shared" si="47"/>
        <v>5.5227514999999983</v>
      </c>
      <c r="I438" s="2">
        <f t="array" ref="I438">SUMPRODUCT(B422:B441, (ROW(B422:B441)-ROW(B422)+1)) / (20*21/2)</f>
        <v>5.8820228571428572</v>
      </c>
      <c r="J438" s="2">
        <f t="shared" si="50"/>
        <v>5.825391416785318</v>
      </c>
      <c r="K438" s="2">
        <f t="shared" si="52"/>
        <v>5.790175555735722</v>
      </c>
    </row>
    <row r="439" spans="1:11" ht="13.5" x14ac:dyDescent="0.25">
      <c r="A439" s="3">
        <f>TITRES_STAT!B442</f>
        <v>42647</v>
      </c>
      <c r="B439" s="6">
        <f>TITRES_STAT!D442</f>
        <v>5.9318</v>
      </c>
      <c r="C439" s="2">
        <f t="shared" si="45"/>
        <v>1.440000000000019E-2</v>
      </c>
      <c r="D439" s="2">
        <f t="shared" si="46"/>
        <v>5.9029999999999996</v>
      </c>
      <c r="E439" s="2">
        <f t="shared" si="48"/>
        <v>5.8967600000000004</v>
      </c>
      <c r="F439" s="2">
        <f t="shared" si="49"/>
        <v>5.79575</v>
      </c>
      <c r="G439" s="2">
        <f t="shared" si="51"/>
        <v>5.7595060000000009</v>
      </c>
      <c r="H439" s="2">
        <f t="shared" si="47"/>
        <v>5.5297304999999985</v>
      </c>
      <c r="I439" s="2">
        <f t="array" ref="I439">SUMPRODUCT(B423:B442, (ROW(B423:B442)-ROW(B423)+1)) / (20*21/2)</f>
        <v>5.8940209523809521</v>
      </c>
      <c r="J439" s="2">
        <f t="shared" si="50"/>
        <v>5.8355255675676689</v>
      </c>
      <c r="K439" s="2">
        <f t="shared" si="52"/>
        <v>5.7957294555107914</v>
      </c>
    </row>
    <row r="440" spans="1:11" ht="13.5" x14ac:dyDescent="0.25">
      <c r="A440" s="3">
        <f>TITRES_STAT!B443</f>
        <v>42648</v>
      </c>
      <c r="B440" s="6">
        <f>TITRES_STAT!D443</f>
        <v>5.9269999999999996</v>
      </c>
      <c r="C440" s="2">
        <f t="shared" si="45"/>
        <v>-4.8000000000003595E-3</v>
      </c>
      <c r="D440" s="2">
        <f t="shared" si="46"/>
        <v>5.9173999999999998</v>
      </c>
      <c r="E440" s="2">
        <f t="shared" si="48"/>
        <v>5.9150000000000009</v>
      </c>
      <c r="F440" s="2">
        <f t="shared" si="49"/>
        <v>5.8089449999999996</v>
      </c>
      <c r="G440" s="2">
        <f t="shared" si="51"/>
        <v>5.7605620000000002</v>
      </c>
      <c r="H440" s="2">
        <f t="shared" si="47"/>
        <v>5.536404499999998</v>
      </c>
      <c r="I440" s="2">
        <f t="array" ref="I440">SUMPRODUCT(B424:B443, (ROW(B424:B443)-ROW(B424)+1)) / (20*21/2)</f>
        <v>5.9069338095238093</v>
      </c>
      <c r="J440" s="2">
        <f t="shared" si="50"/>
        <v>5.8442374182755099</v>
      </c>
      <c r="K440" s="2">
        <f t="shared" si="52"/>
        <v>5.8008773200005646</v>
      </c>
    </row>
    <row r="441" spans="1:11" ht="13.5" x14ac:dyDescent="0.25">
      <c r="A441" s="3">
        <f>TITRES_STAT!B444</f>
        <v>42649</v>
      </c>
      <c r="B441" s="6">
        <f>TITRES_STAT!D444</f>
        <v>5.9749999999999996</v>
      </c>
      <c r="C441" s="2">
        <f t="shared" si="45"/>
        <v>4.8000000000000043E-2</v>
      </c>
      <c r="D441" s="2">
        <f t="shared" si="46"/>
        <v>5.9318</v>
      </c>
      <c r="E441" s="2">
        <f t="shared" si="48"/>
        <v>5.9366000000000003</v>
      </c>
      <c r="F441" s="2">
        <f t="shared" si="49"/>
        <v>5.8250199999999994</v>
      </c>
      <c r="G441" s="2">
        <f t="shared" si="51"/>
        <v>5.7625780000000013</v>
      </c>
      <c r="H441" s="2">
        <f t="shared" si="47"/>
        <v>5.5434354999999984</v>
      </c>
      <c r="I441" s="2">
        <f t="array" ref="I441">SUMPRODUCT(B425:B444, (ROW(B425:B444)-ROW(B425)+1)) / (20*21/2)</f>
        <v>5.9160071428571426</v>
      </c>
      <c r="J441" s="2">
        <f t="shared" si="50"/>
        <v>5.856690997487366</v>
      </c>
      <c r="K441" s="2">
        <f t="shared" si="52"/>
        <v>5.8077056603926991</v>
      </c>
    </row>
    <row r="442" spans="1:11" ht="13.5" x14ac:dyDescent="0.25">
      <c r="A442" s="3">
        <f>TITRES_STAT!B445</f>
        <v>42650</v>
      </c>
      <c r="B442" s="6">
        <f>TITRES_STAT!D445</f>
        <v>5.9509999999999996</v>
      </c>
      <c r="C442" s="2">
        <f t="shared" si="45"/>
        <v>-2.4000000000000021E-2</v>
      </c>
      <c r="D442" s="2">
        <f t="shared" si="46"/>
        <v>5.9404399999999997</v>
      </c>
      <c r="E442" s="2">
        <f t="shared" si="48"/>
        <v>5.9413999999999998</v>
      </c>
      <c r="F442" s="2">
        <f t="shared" si="49"/>
        <v>5.8394149999999998</v>
      </c>
      <c r="G442" s="2">
        <f t="shared" si="51"/>
        <v>5.7643059999999995</v>
      </c>
      <c r="H442" s="2">
        <f t="shared" si="47"/>
        <v>5.5504634999999984</v>
      </c>
      <c r="I442" s="2">
        <f t="array" ref="I442">SUMPRODUCT(B426:B445, (ROW(B426:B445)-ROW(B426)+1)) / (20*21/2)</f>
        <v>5.9277552380952381</v>
      </c>
      <c r="J442" s="2">
        <f t="shared" si="50"/>
        <v>5.8656728072504745</v>
      </c>
      <c r="K442" s="2">
        <f t="shared" si="52"/>
        <v>5.813325046259652</v>
      </c>
    </row>
    <row r="443" spans="1:11" ht="13.5" x14ac:dyDescent="0.25">
      <c r="A443" s="3">
        <f>TITRES_STAT!B446</f>
        <v>42653</v>
      </c>
      <c r="B443" s="6">
        <f>TITRES_STAT!D446</f>
        <v>5.9749999999999996</v>
      </c>
      <c r="C443" s="2">
        <f t="shared" si="45"/>
        <v>2.4000000000000021E-2</v>
      </c>
      <c r="D443" s="2">
        <f t="shared" si="46"/>
        <v>5.9519599999999997</v>
      </c>
      <c r="E443" s="2">
        <f t="shared" si="48"/>
        <v>5.9342000000000006</v>
      </c>
      <c r="F443" s="2">
        <f t="shared" si="49"/>
        <v>5.8557299999999985</v>
      </c>
      <c r="G443" s="2">
        <f t="shared" si="51"/>
        <v>5.7686260000000003</v>
      </c>
      <c r="H443" s="2">
        <f t="shared" si="47"/>
        <v>5.5576114999999984</v>
      </c>
      <c r="I443" s="2">
        <f t="array" ref="I443">SUMPRODUCT(B427:B446, (ROW(B427:B446)-ROW(B427)+1)) / (20*21/2)</f>
        <v>5.9363261904761897</v>
      </c>
      <c r="J443" s="2">
        <f t="shared" si="50"/>
        <v>5.8760849208456669</v>
      </c>
      <c r="K443" s="2">
        <f t="shared" si="52"/>
        <v>5.8196652405239799</v>
      </c>
    </row>
    <row r="444" spans="1:11" ht="13.5" x14ac:dyDescent="0.25">
      <c r="A444" s="3">
        <f>TITRES_STAT!B447</f>
        <v>42654</v>
      </c>
      <c r="B444" s="6">
        <f>TITRES_STAT!D447</f>
        <v>5.9509999999999996</v>
      </c>
      <c r="C444" s="2">
        <f t="shared" si="45"/>
        <v>-2.4000000000000021E-2</v>
      </c>
      <c r="D444" s="2">
        <f t="shared" si="46"/>
        <v>5.9557999999999991</v>
      </c>
      <c r="E444" s="2">
        <f t="shared" si="48"/>
        <v>5.9293999999999993</v>
      </c>
      <c r="F444" s="2">
        <f t="shared" si="49"/>
        <v>5.8708449999999983</v>
      </c>
      <c r="G444" s="2">
        <f t="shared" si="51"/>
        <v>5.7724659999999997</v>
      </c>
      <c r="H444" s="2">
        <f t="shared" si="47"/>
        <v>5.5647804999999968</v>
      </c>
      <c r="I444" s="2">
        <f t="array" ref="I444">SUMPRODUCT(B428:B447, (ROW(B428:B447)-ROW(B428)+1)) / (20*21/2)</f>
        <v>5.9440971428571432</v>
      </c>
      <c r="J444" s="2">
        <f t="shared" si="50"/>
        <v>5.8832196902889367</v>
      </c>
      <c r="K444" s="2">
        <f t="shared" si="52"/>
        <v>5.8248156232485293</v>
      </c>
    </row>
    <row r="445" spans="1:11" ht="13.5" x14ac:dyDescent="0.25">
      <c r="A445" s="3">
        <f>TITRES_STAT!B448</f>
        <v>42655</v>
      </c>
      <c r="B445" s="6">
        <f>TITRES_STAT!D448</f>
        <v>5.9942000000000002</v>
      </c>
      <c r="C445" s="2">
        <f t="shared" si="45"/>
        <v>4.3200000000000571E-2</v>
      </c>
      <c r="D445" s="2">
        <f t="shared" si="46"/>
        <v>5.9692399999999992</v>
      </c>
      <c r="E445" s="2">
        <f t="shared" si="48"/>
        <v>5.9433199999999999</v>
      </c>
      <c r="F445" s="2">
        <f t="shared" si="49"/>
        <v>5.8850049999999978</v>
      </c>
      <c r="G445" s="2">
        <f t="shared" si="51"/>
        <v>5.77813</v>
      </c>
      <c r="H445" s="2">
        <f t="shared" si="47"/>
        <v>5.5720244999999986</v>
      </c>
      <c r="I445" s="2">
        <f t="array" ref="I445">SUMPRODUCT(B429:B448, (ROW(B429:B448)-ROW(B429)+1)) / (20*21/2)</f>
        <v>5.9481885714285703</v>
      </c>
      <c r="J445" s="2">
        <f t="shared" si="50"/>
        <v>5.8937892435947523</v>
      </c>
      <c r="K445" s="2">
        <f t="shared" si="52"/>
        <v>5.8314581478270187</v>
      </c>
    </row>
    <row r="446" spans="1:11" ht="13.5" x14ac:dyDescent="0.25">
      <c r="A446" s="3">
        <f>TITRES_STAT!B449</f>
        <v>42656</v>
      </c>
      <c r="B446" s="6">
        <f>TITRES_STAT!D449</f>
        <v>5.9749999999999996</v>
      </c>
      <c r="C446" s="2">
        <f t="shared" si="45"/>
        <v>-1.920000000000055E-2</v>
      </c>
      <c r="D446" s="2">
        <f t="shared" si="46"/>
        <v>5.9692399999999992</v>
      </c>
      <c r="E446" s="2">
        <f t="shared" si="48"/>
        <v>5.95052</v>
      </c>
      <c r="F446" s="2">
        <f t="shared" si="49"/>
        <v>5.8934049999999987</v>
      </c>
      <c r="G446" s="2">
        <f t="shared" si="51"/>
        <v>5.7872480000000008</v>
      </c>
      <c r="H446" s="2">
        <f t="shared" si="47"/>
        <v>5.5791724999999976</v>
      </c>
      <c r="I446" s="2">
        <f t="array" ref="I446">SUMPRODUCT(B430:B449, (ROW(B430:B449)-ROW(B430)+1)) / (20*21/2)</f>
        <v>5.9497657142857134</v>
      </c>
      <c r="J446" s="2">
        <f t="shared" si="50"/>
        <v>5.9015236013476331</v>
      </c>
      <c r="K446" s="2">
        <f t="shared" si="52"/>
        <v>5.8370872400690965</v>
      </c>
    </row>
    <row r="447" spans="1:11" ht="13.5" x14ac:dyDescent="0.25">
      <c r="A447" s="3">
        <f>TITRES_STAT!B450</f>
        <v>42657</v>
      </c>
      <c r="B447" s="6">
        <f>TITRES_STAT!D450</f>
        <v>5.9749999999999996</v>
      </c>
      <c r="C447" s="2">
        <f t="shared" si="45"/>
        <v>0</v>
      </c>
      <c r="D447" s="2">
        <f t="shared" si="46"/>
        <v>5.9740399999999996</v>
      </c>
      <c r="E447" s="2">
        <f t="shared" si="48"/>
        <v>5.9572400000000005</v>
      </c>
      <c r="F447" s="2">
        <f t="shared" si="49"/>
        <v>5.908039999999998</v>
      </c>
      <c r="G447" s="2">
        <f t="shared" si="51"/>
        <v>5.7934860000000006</v>
      </c>
      <c r="H447" s="2">
        <f t="shared" si="47"/>
        <v>5.5863439999999969</v>
      </c>
      <c r="I447" s="2">
        <f t="array" ref="I447">SUMPRODUCT(B431:B450, (ROW(B431:B450)-ROW(B431)+1)) / (20*21/2)</f>
        <v>5.9518685714285713</v>
      </c>
      <c r="J447" s="2">
        <f t="shared" si="50"/>
        <v>5.9085213536002392</v>
      </c>
      <c r="K447" s="2">
        <f t="shared" si="52"/>
        <v>5.8424955835957988</v>
      </c>
    </row>
    <row r="448" spans="1:11" ht="13.5" x14ac:dyDescent="0.25">
      <c r="A448" s="3">
        <f>TITRES_STAT!B451</f>
        <v>42660</v>
      </c>
      <c r="B448" s="6">
        <f>TITRES_STAT!D451</f>
        <v>5.9509999999999996</v>
      </c>
      <c r="C448" s="2">
        <f t="shared" si="45"/>
        <v>-2.4000000000000021E-2</v>
      </c>
      <c r="D448" s="2">
        <f t="shared" si="46"/>
        <v>5.969240000000001</v>
      </c>
      <c r="E448" s="2">
        <f t="shared" si="48"/>
        <v>5.9606000000000003</v>
      </c>
      <c r="F448" s="2">
        <f t="shared" si="49"/>
        <v>5.9200399999999975</v>
      </c>
      <c r="G448" s="2">
        <f t="shared" si="51"/>
        <v>5.7992439999999998</v>
      </c>
      <c r="H448" s="2">
        <f t="shared" si="47"/>
        <v>5.593582999999998</v>
      </c>
      <c r="I448" s="2">
        <f t="array" ref="I448">SUMPRODUCT(B432:B451, (ROW(B432:B451)-ROW(B432)+1)) / (20*21/2)</f>
        <v>5.9616742857142864</v>
      </c>
      <c r="J448" s="2">
        <f t="shared" si="50"/>
        <v>5.9125669389716453</v>
      </c>
      <c r="K448" s="2">
        <f t="shared" si="52"/>
        <v>5.8467506587489044</v>
      </c>
    </row>
    <row r="449" spans="1:11" ht="13.5" x14ac:dyDescent="0.25">
      <c r="A449" s="3">
        <f>TITRES_STAT!B452</f>
        <v>42661</v>
      </c>
      <c r="B449" s="6">
        <f>TITRES_STAT!D452</f>
        <v>5.9366000000000003</v>
      </c>
      <c r="C449" s="2">
        <f t="shared" si="45"/>
        <v>-1.4399999999999302E-2</v>
      </c>
      <c r="D449" s="2">
        <f t="shared" si="46"/>
        <v>5.9663599999999999</v>
      </c>
      <c r="E449" s="2">
        <f t="shared" si="48"/>
        <v>5.9610799999999999</v>
      </c>
      <c r="F449" s="2">
        <f t="shared" si="49"/>
        <v>5.928919999999998</v>
      </c>
      <c r="G449" s="2">
        <f t="shared" si="51"/>
        <v>5.8047139999999988</v>
      </c>
      <c r="H449" s="2">
        <f t="shared" si="47"/>
        <v>5.6006094999999974</v>
      </c>
      <c r="I449" s="2">
        <f t="array" ref="I449">SUMPRODUCT(B433:B452, (ROW(B433:B452)-ROW(B433)+1)) / (20*21/2)</f>
        <v>5.966017142857142</v>
      </c>
      <c r="J449" s="2">
        <f t="shared" si="50"/>
        <v>5.914855801926727</v>
      </c>
      <c r="K449" s="2">
        <f t="shared" si="52"/>
        <v>5.8502741623273797</v>
      </c>
    </row>
    <row r="450" spans="1:11" ht="13.5" x14ac:dyDescent="0.25">
      <c r="A450" s="3">
        <f>TITRES_STAT!B453</f>
        <v>42662</v>
      </c>
      <c r="B450" s="6">
        <f>TITRES_STAT!D453</f>
        <v>5.9509999999999996</v>
      </c>
      <c r="C450" s="2">
        <f t="shared" si="45"/>
        <v>1.4399999999999302E-2</v>
      </c>
      <c r="D450" s="2">
        <f t="shared" si="46"/>
        <v>5.9577200000000001</v>
      </c>
      <c r="E450" s="2">
        <f t="shared" si="48"/>
        <v>5.9634799999999997</v>
      </c>
      <c r="F450" s="2">
        <f t="shared" si="49"/>
        <v>5.9392399999999981</v>
      </c>
      <c r="G450" s="2">
        <f t="shared" si="51"/>
        <v>5.8086500000000001</v>
      </c>
      <c r="H450" s="2">
        <f t="shared" si="47"/>
        <v>5.6076374999999974</v>
      </c>
      <c r="I450" s="2">
        <f t="array" ref="I450">SUMPRODUCT(B434:B453, (ROW(B434:B453)-ROW(B434)+1)) / (20*21/2)</f>
        <v>5.9639599999999993</v>
      </c>
      <c r="J450" s="2">
        <f t="shared" si="50"/>
        <v>5.9182981065051345</v>
      </c>
      <c r="K450" s="2">
        <f t="shared" si="52"/>
        <v>5.8542241951772862</v>
      </c>
    </row>
    <row r="451" spans="1:11" ht="13.5" x14ac:dyDescent="0.25">
      <c r="A451" s="3">
        <f>TITRES_STAT!B454</f>
        <v>42663</v>
      </c>
      <c r="B451" s="6">
        <f>TITRES_STAT!D454</f>
        <v>6.0422000000000002</v>
      </c>
      <c r="C451" s="2">
        <f t="shared" si="45"/>
        <v>9.1200000000000614E-2</v>
      </c>
      <c r="D451" s="2">
        <f t="shared" si="46"/>
        <v>5.9711600000000002</v>
      </c>
      <c r="E451" s="2">
        <f t="shared" si="48"/>
        <v>5.9702000000000002</v>
      </c>
      <c r="F451" s="2">
        <f t="shared" si="49"/>
        <v>5.9533999999999976</v>
      </c>
      <c r="G451" s="2">
        <f t="shared" si="51"/>
        <v>5.8144099999999987</v>
      </c>
      <c r="H451" s="2">
        <f t="shared" si="47"/>
        <v>5.6151214999999981</v>
      </c>
      <c r="I451" s="2">
        <f t="array" ref="I451">SUMPRODUCT(B435:B454, (ROW(B435:B454)-ROW(B435)+1)) / (20*21/2)</f>
        <v>5.9793428571428571</v>
      </c>
      <c r="J451" s="2">
        <f t="shared" si="50"/>
        <v>5.9300982868379792</v>
      </c>
      <c r="K451" s="2">
        <f t="shared" si="52"/>
        <v>5.8615957953664131</v>
      </c>
    </row>
    <row r="452" spans="1:11" ht="13.5" x14ac:dyDescent="0.25">
      <c r="A452" s="3">
        <f>TITRES_STAT!B455</f>
        <v>42664</v>
      </c>
      <c r="B452" s="6">
        <f>TITRES_STAT!D455</f>
        <v>5.9989999999999997</v>
      </c>
      <c r="C452" s="2">
        <f t="shared" ref="C452:C515" si="53">B452-B451</f>
        <v>-4.3200000000000571E-2</v>
      </c>
      <c r="D452" s="2">
        <f t="shared" si="46"/>
        <v>5.9759599999999997</v>
      </c>
      <c r="E452" s="2">
        <f t="shared" si="48"/>
        <v>5.9749999999999996</v>
      </c>
      <c r="F452" s="2">
        <f t="shared" si="49"/>
        <v>5.9581999999999979</v>
      </c>
      <c r="G452" s="2">
        <f t="shared" si="51"/>
        <v>5.8192100000000009</v>
      </c>
      <c r="H452" s="2">
        <f t="shared" si="47"/>
        <v>5.621217999999998</v>
      </c>
      <c r="I452" s="2">
        <f t="array" ref="I452">SUMPRODUCT(B436:B455, (ROW(B436:B455)-ROW(B436)+1)) / (20*21/2)</f>
        <v>5.9969199999999994</v>
      </c>
      <c r="J452" s="2">
        <f t="shared" si="50"/>
        <v>5.936660354758172</v>
      </c>
      <c r="K452" s="2">
        <f t="shared" si="52"/>
        <v>5.866984195548123</v>
      </c>
    </row>
    <row r="453" spans="1:11" ht="13.5" x14ac:dyDescent="0.25">
      <c r="A453" s="3">
        <f>TITRES_STAT!B456</f>
        <v>42667</v>
      </c>
      <c r="B453" s="6">
        <f>TITRES_STAT!D456</f>
        <v>5.9366000000000003</v>
      </c>
      <c r="C453" s="2">
        <f t="shared" si="53"/>
        <v>-6.2399999999999345E-2</v>
      </c>
      <c r="D453" s="2">
        <f t="shared" si="46"/>
        <v>5.9730800000000004</v>
      </c>
      <c r="E453" s="2">
        <f t="shared" si="48"/>
        <v>5.9711600000000002</v>
      </c>
      <c r="F453" s="2">
        <f t="shared" si="49"/>
        <v>5.9526799999999991</v>
      </c>
      <c r="G453" s="2">
        <f t="shared" si="51"/>
        <v>5.8227619999999991</v>
      </c>
      <c r="H453" s="2">
        <f t="shared" si="47"/>
        <v>5.6270024999999979</v>
      </c>
      <c r="I453" s="2">
        <f t="array" ref="I453">SUMPRODUCT(B437:B456, (ROW(B437:B456)-ROW(B437)+1)) / (20*21/2)</f>
        <v>6.0158685714285713</v>
      </c>
      <c r="J453" s="2">
        <f t="shared" si="50"/>
        <v>5.9366546066859653</v>
      </c>
      <c r="K453" s="2">
        <f t="shared" si="52"/>
        <v>5.8697142270952565</v>
      </c>
    </row>
    <row r="454" spans="1:11" ht="13.5" x14ac:dyDescent="0.25">
      <c r="A454" s="3">
        <f>TITRES_STAT!B457</f>
        <v>42668</v>
      </c>
      <c r="B454" s="6">
        <f>TITRES_STAT!D457</f>
        <v>6.1142000000000003</v>
      </c>
      <c r="C454" s="2">
        <f t="shared" si="53"/>
        <v>0.17759999999999998</v>
      </c>
      <c r="D454" s="2">
        <f t="shared" ref="D454:D517" si="54">AVERAGE(B450:B454)</f>
        <v>6.0086000000000004</v>
      </c>
      <c r="E454" s="2">
        <f t="shared" si="48"/>
        <v>5.9874800000000006</v>
      </c>
      <c r="F454" s="2">
        <f t="shared" si="49"/>
        <v>5.9584399999999977</v>
      </c>
      <c r="G454" s="2">
        <f t="shared" si="51"/>
        <v>5.8303459999999996</v>
      </c>
      <c r="H454" s="2">
        <f t="shared" si="47"/>
        <v>5.6340499999999984</v>
      </c>
      <c r="I454" s="2">
        <f t="array" ref="I454">SUMPRODUCT(B438:B457, (ROW(B438:B457)-ROW(B438)+1)) / (20*21/2)</f>
        <v>6.0266800000000007</v>
      </c>
      <c r="J454" s="2">
        <f t="shared" si="50"/>
        <v>5.9535636917634926</v>
      </c>
      <c r="K454" s="2">
        <f t="shared" si="52"/>
        <v>5.8793019044640698</v>
      </c>
    </row>
    <row r="455" spans="1:11" ht="13.5" x14ac:dyDescent="0.25">
      <c r="A455" s="3">
        <f>TITRES_STAT!B458</f>
        <v>42669</v>
      </c>
      <c r="B455" s="6">
        <f>TITRES_STAT!D458</f>
        <v>6.1429999999999998</v>
      </c>
      <c r="C455" s="2">
        <f t="shared" si="53"/>
        <v>2.8799999999999493E-2</v>
      </c>
      <c r="D455" s="2">
        <f t="shared" si="54"/>
        <v>6.0470000000000006</v>
      </c>
      <c r="E455" s="2">
        <f t="shared" si="48"/>
        <v>6.0023600000000004</v>
      </c>
      <c r="F455" s="2">
        <f t="shared" si="49"/>
        <v>5.9728399999999979</v>
      </c>
      <c r="G455" s="2">
        <f t="shared" si="51"/>
        <v>5.8384099999999979</v>
      </c>
      <c r="H455" s="2">
        <f t="shared" si="47"/>
        <v>5.6415694999999983</v>
      </c>
      <c r="I455" s="2">
        <f t="array" ref="I455">SUMPRODUCT(B439:B458, (ROW(B439:B458)-ROW(B439)+1)) / (20*21/2)</f>
        <v>6.0361200000000004</v>
      </c>
      <c r="J455" s="2">
        <f t="shared" si="50"/>
        <v>5.9716052449288739</v>
      </c>
      <c r="K455" s="2">
        <f t="shared" si="52"/>
        <v>5.8896430062497922</v>
      </c>
    </row>
    <row r="456" spans="1:11" ht="13.5" x14ac:dyDescent="0.25">
      <c r="A456" s="3">
        <f>TITRES_STAT!B459</f>
        <v>42670</v>
      </c>
      <c r="B456" s="6">
        <f>TITRES_STAT!D459</f>
        <v>6.1718000000000002</v>
      </c>
      <c r="C456" s="2">
        <f t="shared" si="53"/>
        <v>2.8800000000000381E-2</v>
      </c>
      <c r="D456" s="2">
        <f t="shared" si="54"/>
        <v>6.0729200000000008</v>
      </c>
      <c r="E456" s="2">
        <f t="shared" si="48"/>
        <v>6.0220400000000005</v>
      </c>
      <c r="F456" s="2">
        <f t="shared" si="49"/>
        <v>5.9862799999999989</v>
      </c>
      <c r="G456" s="2">
        <f t="shared" si="51"/>
        <v>5.8470499999999985</v>
      </c>
      <c r="H456" s="2">
        <f t="shared" si="47"/>
        <v>5.6493499999999983</v>
      </c>
      <c r="I456" s="2">
        <f t="array" ref="I456">SUMPRODUCT(B440:B459, (ROW(B440:B459)-ROW(B440)+1)) / (20*21/2)</f>
        <v>6.0401428571428575</v>
      </c>
      <c r="J456" s="2">
        <f t="shared" si="50"/>
        <v>5.9906714120785054</v>
      </c>
      <c r="K456" s="2">
        <f t="shared" si="52"/>
        <v>5.9007079863968599</v>
      </c>
    </row>
    <row r="457" spans="1:11" ht="13.5" x14ac:dyDescent="0.25">
      <c r="A457" s="3">
        <f>TITRES_STAT!B460</f>
        <v>42671</v>
      </c>
      <c r="B457" s="6">
        <f>TITRES_STAT!D460</f>
        <v>6.0998000000000001</v>
      </c>
      <c r="C457" s="2">
        <f t="shared" si="53"/>
        <v>-7.2000000000000064E-2</v>
      </c>
      <c r="D457" s="2">
        <f t="shared" si="54"/>
        <v>6.0930800000000005</v>
      </c>
      <c r="E457" s="2">
        <f t="shared" si="48"/>
        <v>6.0345199999999997</v>
      </c>
      <c r="F457" s="2">
        <f t="shared" si="49"/>
        <v>5.9958799999999988</v>
      </c>
      <c r="G457" s="2">
        <f t="shared" si="51"/>
        <v>5.8542499999999986</v>
      </c>
      <c r="H457" s="2">
        <f t="shared" si="47"/>
        <v>5.6553884999999982</v>
      </c>
      <c r="I457" s="2">
        <f t="array" ref="I457">SUMPRODUCT(B441:B460, (ROW(B441:B460)-ROW(B441)+1)) / (20*21/2)</f>
        <v>6.0422457142857144</v>
      </c>
      <c r="J457" s="2">
        <f t="shared" si="50"/>
        <v>6.0010646109281716</v>
      </c>
      <c r="K457" s="2">
        <f t="shared" si="52"/>
        <v>5.9085155163420806</v>
      </c>
    </row>
    <row r="458" spans="1:11" ht="13.5" x14ac:dyDescent="0.25">
      <c r="A458" s="3">
        <f>TITRES_STAT!B461</f>
        <v>42674</v>
      </c>
      <c r="B458" s="6">
        <f>TITRES_STAT!D461</f>
        <v>6.0949999999999998</v>
      </c>
      <c r="C458" s="2">
        <f t="shared" si="53"/>
        <v>-4.8000000000003595E-3</v>
      </c>
      <c r="D458" s="2">
        <f t="shared" si="54"/>
        <v>6.1247600000000002</v>
      </c>
      <c r="E458" s="2">
        <f t="shared" si="48"/>
        <v>6.0489200000000007</v>
      </c>
      <c r="F458" s="2">
        <f t="shared" si="49"/>
        <v>6.0047599999999992</v>
      </c>
      <c r="G458" s="2">
        <f t="shared" si="51"/>
        <v>5.8611619999999993</v>
      </c>
      <c r="H458" s="2">
        <f t="shared" ref="H458:H521" si="55">AVERAGE(B259:B458)</f>
        <v>5.660816999999998</v>
      </c>
      <c r="I458" s="2">
        <f t="array" ref="I458">SUMPRODUCT(B442:B461, (ROW(B442:B461)-ROW(B442)+1)) / (20*21/2)</f>
        <v>6.0452171428571431</v>
      </c>
      <c r="J458" s="2">
        <f t="shared" si="50"/>
        <v>6.0100108384588218</v>
      </c>
      <c r="K458" s="2">
        <f t="shared" si="52"/>
        <v>5.9158286333482737</v>
      </c>
    </row>
    <row r="459" spans="1:11" ht="13.5" x14ac:dyDescent="0.25">
      <c r="A459" s="3">
        <f>TITRES_STAT!B462</f>
        <v>42675</v>
      </c>
      <c r="B459" s="6">
        <f>TITRES_STAT!D462</f>
        <v>6.0469999999999997</v>
      </c>
      <c r="C459" s="2">
        <f t="shared" si="53"/>
        <v>-4.8000000000000043E-2</v>
      </c>
      <c r="D459" s="2">
        <f t="shared" si="54"/>
        <v>6.1113200000000001</v>
      </c>
      <c r="E459" s="2">
        <f t="shared" si="48"/>
        <v>6.0599599999999993</v>
      </c>
      <c r="F459" s="2">
        <f t="shared" si="49"/>
        <v>6.0105199999999988</v>
      </c>
      <c r="G459" s="2">
        <f t="shared" si="51"/>
        <v>5.8678819999999998</v>
      </c>
      <c r="H459" s="2">
        <f t="shared" si="55"/>
        <v>5.6664509999999986</v>
      </c>
      <c r="I459" s="2">
        <f t="array" ref="I459">SUMPRODUCT(B443:B462, (ROW(B443:B462)-ROW(B443)+1)) / (20*21/2)</f>
        <v>6.0478457142857147</v>
      </c>
      <c r="J459" s="2">
        <f t="shared" si="50"/>
        <v>6.0135336157484582</v>
      </c>
      <c r="K459" s="2">
        <f t="shared" si="52"/>
        <v>5.9209726085110868</v>
      </c>
    </row>
    <row r="460" spans="1:11" ht="13.5" x14ac:dyDescent="0.25">
      <c r="A460" s="3">
        <f>TITRES_STAT!B463</f>
        <v>42676</v>
      </c>
      <c r="B460" s="6">
        <f>TITRES_STAT!D463</f>
        <v>6.0326000000000004</v>
      </c>
      <c r="C460" s="2">
        <f t="shared" si="53"/>
        <v>-1.4399999999999302E-2</v>
      </c>
      <c r="D460" s="2">
        <f t="shared" si="54"/>
        <v>6.0892399999999993</v>
      </c>
      <c r="E460" s="2">
        <f t="shared" ref="E460:E523" si="56">AVERAGE(B451:B460)</f>
        <v>6.0681200000000004</v>
      </c>
      <c r="F460" s="2">
        <f t="shared" si="49"/>
        <v>6.0157999999999996</v>
      </c>
      <c r="G460" s="2">
        <f t="shared" si="51"/>
        <v>5.8743140000000009</v>
      </c>
      <c r="H460" s="2">
        <f t="shared" si="55"/>
        <v>5.6723409999999976</v>
      </c>
      <c r="I460" s="2">
        <f t="array" ref="I460">SUMPRODUCT(B444:B463, (ROW(B444:B463)-ROW(B444)+1)) / (20*21/2)</f>
        <v>6.0568742857142857</v>
      </c>
      <c r="J460" s="2">
        <f t="shared" si="50"/>
        <v>6.0153494618676522</v>
      </c>
      <c r="K460" s="2">
        <f t="shared" si="52"/>
        <v>5.9253501532753585</v>
      </c>
    </row>
    <row r="461" spans="1:11" ht="13.5" x14ac:dyDescent="0.25">
      <c r="A461" s="3">
        <f>TITRES_STAT!B464</f>
        <v>42677</v>
      </c>
      <c r="B461" s="6">
        <f>TITRES_STAT!D464</f>
        <v>6.0469999999999997</v>
      </c>
      <c r="C461" s="2">
        <f t="shared" si="53"/>
        <v>1.4399999999999302E-2</v>
      </c>
      <c r="D461" s="2">
        <f t="shared" si="54"/>
        <v>6.0642800000000001</v>
      </c>
      <c r="E461" s="2">
        <f t="shared" si="56"/>
        <v>6.0686</v>
      </c>
      <c r="F461" s="2">
        <f t="shared" si="49"/>
        <v>6.0193999999999992</v>
      </c>
      <c r="G461" s="2">
        <f t="shared" si="51"/>
        <v>5.8810340000000005</v>
      </c>
      <c r="H461" s="2">
        <f t="shared" si="55"/>
        <v>5.6780214999999998</v>
      </c>
      <c r="I461" s="2">
        <f t="array" ref="I461">SUMPRODUCT(B445:B464, (ROW(B445:B464)-ROW(B445)+1)) / (20*21/2)</f>
        <v>6.0766457142857133</v>
      </c>
      <c r="J461" s="2">
        <f t="shared" si="50"/>
        <v>6.0183637988326382</v>
      </c>
      <c r="K461" s="2">
        <f t="shared" si="52"/>
        <v>5.9301207354998544</v>
      </c>
    </row>
    <row r="462" spans="1:11" ht="13.5" x14ac:dyDescent="0.25">
      <c r="A462" s="3">
        <f>TITRES_STAT!B465</f>
        <v>42678</v>
      </c>
      <c r="B462" s="6">
        <f>TITRES_STAT!D465</f>
        <v>6.0469999999999997</v>
      </c>
      <c r="C462" s="2">
        <f t="shared" si="53"/>
        <v>0</v>
      </c>
      <c r="D462" s="2">
        <f t="shared" si="54"/>
        <v>6.0537200000000002</v>
      </c>
      <c r="E462" s="2">
        <f t="shared" si="56"/>
        <v>6.0733999999999995</v>
      </c>
      <c r="F462" s="2">
        <f t="shared" si="49"/>
        <v>6.0241999999999996</v>
      </c>
      <c r="G462" s="2">
        <f t="shared" si="51"/>
        <v>5.8856420000000016</v>
      </c>
      <c r="H462" s="2">
        <f t="shared" si="55"/>
        <v>5.6826714999999988</v>
      </c>
      <c r="I462" s="2">
        <f t="array" ref="I462">SUMPRODUCT(B446:B465, (ROW(B446:B465)-ROW(B446)+1)) / (20*21/2)</f>
        <v>6.0904742857142855</v>
      </c>
      <c r="J462" s="2">
        <f t="shared" si="50"/>
        <v>6.0210910560866724</v>
      </c>
      <c r="K462" s="2">
        <f t="shared" si="52"/>
        <v>5.9347042360684874</v>
      </c>
    </row>
    <row r="463" spans="1:11" ht="13.5" x14ac:dyDescent="0.25">
      <c r="A463" s="3">
        <f>TITRES_STAT!B466</f>
        <v>42681</v>
      </c>
      <c r="B463" s="6">
        <f>TITRES_STAT!D466</f>
        <v>6.1189999999999998</v>
      </c>
      <c r="C463" s="2">
        <f t="shared" si="53"/>
        <v>7.2000000000000064E-2</v>
      </c>
      <c r="D463" s="2">
        <f t="shared" si="54"/>
        <v>6.0585199999999997</v>
      </c>
      <c r="E463" s="2">
        <f t="shared" si="56"/>
        <v>6.0916399999999999</v>
      </c>
      <c r="F463" s="2">
        <f t="shared" si="49"/>
        <v>6.0313999999999997</v>
      </c>
      <c r="G463" s="2">
        <f t="shared" si="51"/>
        <v>5.8918820000000007</v>
      </c>
      <c r="H463" s="2">
        <f t="shared" si="55"/>
        <v>5.6876109999999995</v>
      </c>
      <c r="I463" s="2">
        <f t="array" ref="I463">SUMPRODUCT(B447:B466, (ROW(B447:B466)-ROW(B447)+1)) / (20*21/2)</f>
        <v>6.106108571428571</v>
      </c>
      <c r="J463" s="2">
        <f t="shared" si="50"/>
        <v>6.0304157174117519</v>
      </c>
      <c r="K463" s="2">
        <f t="shared" si="52"/>
        <v>5.9419315209285468</v>
      </c>
    </row>
    <row r="464" spans="1:11" ht="13.5" x14ac:dyDescent="0.25">
      <c r="A464" s="3">
        <f>TITRES_STAT!B467</f>
        <v>42682</v>
      </c>
      <c r="B464" s="6">
        <f>TITRES_STAT!D467</f>
        <v>6.2389999999999999</v>
      </c>
      <c r="C464" s="2">
        <f t="shared" si="53"/>
        <v>0.12000000000000011</v>
      </c>
      <c r="D464" s="2">
        <f t="shared" si="54"/>
        <v>6.0969199999999999</v>
      </c>
      <c r="E464" s="2">
        <f t="shared" si="56"/>
        <v>6.1041199999999991</v>
      </c>
      <c r="F464" s="2">
        <f t="shared" si="49"/>
        <v>6.0458000000000007</v>
      </c>
      <c r="G464" s="2">
        <f t="shared" si="51"/>
        <v>5.901673999999999</v>
      </c>
      <c r="H464" s="2">
        <f t="shared" si="55"/>
        <v>5.6938999999999984</v>
      </c>
      <c r="I464" s="2">
        <f t="array" ref="I464">SUMPRODUCT(B448:B467, (ROW(B448:B467)-ROW(B448)+1)) / (20*21/2)</f>
        <v>6.12012</v>
      </c>
      <c r="J464" s="2">
        <f t="shared" si="50"/>
        <v>6.0502808871820619</v>
      </c>
      <c r="K464" s="2">
        <f t="shared" si="52"/>
        <v>5.9535812652058588</v>
      </c>
    </row>
    <row r="465" spans="1:11" ht="13.5" x14ac:dyDescent="0.25">
      <c r="A465" s="3">
        <f>TITRES_STAT!B468</f>
        <v>42683</v>
      </c>
      <c r="B465" s="6">
        <f>TITRES_STAT!D468</f>
        <v>6.1909999999999998</v>
      </c>
      <c r="C465" s="2">
        <f t="shared" si="53"/>
        <v>-4.8000000000000043E-2</v>
      </c>
      <c r="D465" s="2">
        <f t="shared" si="54"/>
        <v>6.1286000000000005</v>
      </c>
      <c r="E465" s="2">
        <f t="shared" si="56"/>
        <v>6.1089199999999995</v>
      </c>
      <c r="F465" s="2">
        <f t="shared" si="49"/>
        <v>6.0556400000000004</v>
      </c>
      <c r="G465" s="2">
        <f t="shared" si="51"/>
        <v>5.9112739999999988</v>
      </c>
      <c r="H465" s="2">
        <f t="shared" si="55"/>
        <v>5.6993399999999994</v>
      </c>
      <c r="I465" s="2">
        <f t="array" ref="I465">SUMPRODUCT(B449:B468, (ROW(B449:B468)-ROW(B449)+1)) / (20*21/2)</f>
        <v>6.1325314285714274</v>
      </c>
      <c r="J465" s="2">
        <f t="shared" si="50"/>
        <v>6.0636827074504369</v>
      </c>
      <c r="K465" s="2">
        <f t="shared" si="52"/>
        <v>5.9628918038252374</v>
      </c>
    </row>
    <row r="466" spans="1:11" ht="13.5" x14ac:dyDescent="0.25">
      <c r="A466" s="3">
        <f>TITRES_STAT!B469</f>
        <v>42684</v>
      </c>
      <c r="B466" s="6">
        <f>TITRES_STAT!D469</f>
        <v>6.2198000000000002</v>
      </c>
      <c r="C466" s="2">
        <f t="shared" si="53"/>
        <v>2.8800000000000381E-2</v>
      </c>
      <c r="D466" s="2">
        <f t="shared" si="54"/>
        <v>6.1631599999999995</v>
      </c>
      <c r="E466" s="2">
        <f t="shared" si="56"/>
        <v>6.1137199999999998</v>
      </c>
      <c r="F466" s="2">
        <f t="shared" si="49"/>
        <v>6.0678800000000006</v>
      </c>
      <c r="G466" s="2">
        <f t="shared" si="51"/>
        <v>5.9209699999999987</v>
      </c>
      <c r="H466" s="2">
        <f t="shared" si="55"/>
        <v>5.7041745000000006</v>
      </c>
      <c r="I466" s="2">
        <f t="array" ref="I466">SUMPRODUCT(B450:B469, (ROW(B450:B469)-ROW(B450)+1)) / (20*21/2)</f>
        <v>6.1437085714285722</v>
      </c>
      <c r="J466" s="2">
        <f t="shared" si="50"/>
        <v>6.0785510210265858</v>
      </c>
      <c r="K466" s="2">
        <f t="shared" si="52"/>
        <v>5.9729666350477775</v>
      </c>
    </row>
    <row r="467" spans="1:11" ht="13.5" x14ac:dyDescent="0.25">
      <c r="A467" s="3">
        <f>TITRES_STAT!B470</f>
        <v>42685</v>
      </c>
      <c r="B467" s="6">
        <f>TITRES_STAT!D470</f>
        <v>6.2149999999999999</v>
      </c>
      <c r="C467" s="2">
        <f t="shared" si="53"/>
        <v>-4.8000000000003595E-3</v>
      </c>
      <c r="D467" s="2">
        <f t="shared" si="54"/>
        <v>6.1967599999999994</v>
      </c>
      <c r="E467" s="2">
        <f t="shared" si="56"/>
        <v>6.1252399999999998</v>
      </c>
      <c r="F467" s="2">
        <f t="shared" si="49"/>
        <v>6.0798800000000011</v>
      </c>
      <c r="G467" s="2">
        <f t="shared" si="51"/>
        <v>5.9312399999999981</v>
      </c>
      <c r="H467" s="2">
        <f t="shared" si="55"/>
        <v>5.7090315</v>
      </c>
      <c r="I467" s="2">
        <f t="array" ref="I467">SUMPRODUCT(B451:B470, (ROW(B451:B470)-ROW(B451)+1)) / (20*21/2)</f>
        <v>6.156325714285714</v>
      </c>
      <c r="J467" s="2">
        <f t="shared" si="50"/>
        <v>6.0915461618811966</v>
      </c>
      <c r="K467" s="2">
        <f t="shared" si="52"/>
        <v>5.9824581395557086</v>
      </c>
    </row>
    <row r="468" spans="1:11" ht="13.5" x14ac:dyDescent="0.25">
      <c r="A468" s="3">
        <f>TITRES_STAT!B471</f>
        <v>42688</v>
      </c>
      <c r="B468" s="6">
        <f>TITRES_STAT!D471</f>
        <v>6.2102000000000004</v>
      </c>
      <c r="C468" s="2">
        <f t="shared" si="53"/>
        <v>-4.7999999999994714E-3</v>
      </c>
      <c r="D468" s="2">
        <f t="shared" si="54"/>
        <v>6.2149999999999999</v>
      </c>
      <c r="E468" s="2">
        <f t="shared" si="56"/>
        <v>6.1367599999999998</v>
      </c>
      <c r="F468" s="2">
        <f t="shared" ref="F468:F531" si="57">AVERAGE(B449:B468)</f>
        <v>6.0928400000000007</v>
      </c>
      <c r="G468" s="2">
        <f t="shared" si="51"/>
        <v>5.9421819999999981</v>
      </c>
      <c r="H468" s="2">
        <f t="shared" si="55"/>
        <v>5.7143100000000002</v>
      </c>
      <c r="I468" s="2">
        <f t="array" ref="I468">SUMPRODUCT(B452:B471, (ROW(B452:B471)-ROW(B452)+1)) / (20*21/2)</f>
        <v>6.1675714285714278</v>
      </c>
      <c r="J468" s="2">
        <f t="shared" si="50"/>
        <v>6.1028465274163208</v>
      </c>
      <c r="K468" s="2">
        <f t="shared" si="52"/>
        <v>5.9913891929064649</v>
      </c>
    </row>
    <row r="469" spans="1:11" ht="13.5" x14ac:dyDescent="0.25">
      <c r="A469" s="3">
        <f>TITRES_STAT!B472</f>
        <v>42689</v>
      </c>
      <c r="B469" s="6">
        <f>TITRES_STAT!D472</f>
        <v>6.2102000000000004</v>
      </c>
      <c r="C469" s="2">
        <f t="shared" si="53"/>
        <v>0</v>
      </c>
      <c r="D469" s="2">
        <f t="shared" si="54"/>
        <v>6.2092399999999994</v>
      </c>
      <c r="E469" s="2">
        <f t="shared" si="56"/>
        <v>6.1530800000000001</v>
      </c>
      <c r="F469" s="2">
        <f t="shared" si="57"/>
        <v>6.1065200000000006</v>
      </c>
      <c r="G469" s="2">
        <f t="shared" si="51"/>
        <v>5.9531239999999972</v>
      </c>
      <c r="H469" s="2">
        <f t="shared" si="55"/>
        <v>5.7192369999999997</v>
      </c>
      <c r="I469" s="2">
        <f t="array" ref="I469">SUMPRODUCT(B453:B472, (ROW(B453:B472)-ROW(B453)+1)) / (20*21/2)</f>
        <v>6.1765085714285703</v>
      </c>
      <c r="J469" s="2">
        <f t="shared" ref="J469:J532" si="58">$J$4*B469+J468*(1-$J$4)</f>
        <v>6.1130706676623854</v>
      </c>
      <c r="K469" s="2">
        <f t="shared" si="52"/>
        <v>5.9999700088709176</v>
      </c>
    </row>
    <row r="470" spans="1:11" ht="13.5" x14ac:dyDescent="0.25">
      <c r="A470" s="3">
        <f>TITRES_STAT!B473</f>
        <v>42690</v>
      </c>
      <c r="B470" s="6">
        <f>TITRES_STAT!D473</f>
        <v>6.2389999999999999</v>
      </c>
      <c r="C470" s="2">
        <f t="shared" si="53"/>
        <v>2.8799999999999493E-2</v>
      </c>
      <c r="D470" s="2">
        <f t="shared" si="54"/>
        <v>6.2188400000000001</v>
      </c>
      <c r="E470" s="2">
        <f t="shared" si="56"/>
        <v>6.1737199999999994</v>
      </c>
      <c r="F470" s="2">
        <f t="shared" si="57"/>
        <v>6.1209200000000008</v>
      </c>
      <c r="G470" s="2">
        <f t="shared" si="51"/>
        <v>5.9646419999999969</v>
      </c>
      <c r="H470" s="2">
        <f t="shared" si="55"/>
        <v>5.7243079999999997</v>
      </c>
      <c r="I470" s="2">
        <f t="array" ref="I470">SUMPRODUCT(B454:B473, (ROW(B454:B473)-ROW(B454)+1)) / (20*21/2)</f>
        <v>6.1857428571428565</v>
      </c>
      <c r="J470" s="2">
        <f t="shared" si="58"/>
        <v>6.1250639374088252</v>
      </c>
      <c r="K470" s="2">
        <f t="shared" si="52"/>
        <v>6.0093437340132345</v>
      </c>
    </row>
    <row r="471" spans="1:11" ht="13.5" x14ac:dyDescent="0.25">
      <c r="A471" s="3">
        <f>TITRES_STAT!B474</f>
        <v>42691</v>
      </c>
      <c r="B471" s="6">
        <f>TITRES_STAT!D474</f>
        <v>6.2389999999999999</v>
      </c>
      <c r="C471" s="2">
        <f t="shared" si="53"/>
        <v>0</v>
      </c>
      <c r="D471" s="2">
        <f t="shared" si="54"/>
        <v>6.2226800000000004</v>
      </c>
      <c r="E471" s="2">
        <f t="shared" si="56"/>
        <v>6.1929199999999991</v>
      </c>
      <c r="F471" s="2">
        <f t="shared" si="57"/>
        <v>6.1307600000000013</v>
      </c>
      <c r="G471" s="2">
        <f t="shared" si="51"/>
        <v>5.9763519999999968</v>
      </c>
      <c r="H471" s="2">
        <f t="shared" si="55"/>
        <v>5.7294959999999993</v>
      </c>
      <c r="I471" s="2">
        <f t="array" ref="I471">SUMPRODUCT(B455:B474, (ROW(B455:B474)-ROW(B455)+1)) / (20*21/2)</f>
        <v>6.1981085714285706</v>
      </c>
      <c r="J471" s="2">
        <f t="shared" si="58"/>
        <v>6.1359149909889368</v>
      </c>
      <c r="K471" s="2">
        <f t="shared" si="52"/>
        <v>6.0183498620911466</v>
      </c>
    </row>
    <row r="472" spans="1:11" ht="13.5" x14ac:dyDescent="0.25">
      <c r="A472" s="3">
        <f>TITRES_STAT!B475</f>
        <v>42692</v>
      </c>
      <c r="B472" s="6">
        <f>TITRES_STAT!D475</f>
        <v>6.2245999999999997</v>
      </c>
      <c r="C472" s="2">
        <f t="shared" si="53"/>
        <v>-1.440000000000019E-2</v>
      </c>
      <c r="D472" s="2">
        <f t="shared" si="54"/>
        <v>6.2246000000000006</v>
      </c>
      <c r="E472" s="2">
        <f t="shared" si="56"/>
        <v>6.21068</v>
      </c>
      <c r="F472" s="2">
        <f t="shared" si="57"/>
        <v>6.1420400000000006</v>
      </c>
      <c r="G472" s="2">
        <f t="shared" si="51"/>
        <v>5.987581999999998</v>
      </c>
      <c r="H472" s="2">
        <f t="shared" si="55"/>
        <v>5.7346119999999994</v>
      </c>
      <c r="I472" s="2">
        <f t="array" ref="I472">SUMPRODUCT(B456:B475, (ROW(B456:B475)-ROW(B456)+1)) / (20*21/2)</f>
        <v>6.2119276190476187</v>
      </c>
      <c r="J472" s="2">
        <f t="shared" si="58"/>
        <v>6.1443611823233244</v>
      </c>
      <c r="K472" s="2">
        <f t="shared" si="52"/>
        <v>6.0264381027934553</v>
      </c>
    </row>
    <row r="473" spans="1:11" ht="13.5" x14ac:dyDescent="0.25">
      <c r="A473" s="3">
        <f>TITRES_STAT!B476</f>
        <v>42695</v>
      </c>
      <c r="B473" s="6">
        <f>TITRES_STAT!D476</f>
        <v>6.2389999999999999</v>
      </c>
      <c r="C473" s="2">
        <f t="shared" si="53"/>
        <v>1.440000000000019E-2</v>
      </c>
      <c r="D473" s="2">
        <f t="shared" si="54"/>
        <v>6.2303600000000001</v>
      </c>
      <c r="E473" s="2">
        <f t="shared" si="56"/>
        <v>6.2226799999999995</v>
      </c>
      <c r="F473" s="2">
        <f t="shared" si="57"/>
        <v>6.1571600000000011</v>
      </c>
      <c r="G473" s="2">
        <f t="shared" si="51"/>
        <v>5.9993879999999971</v>
      </c>
      <c r="H473" s="2">
        <f t="shared" si="55"/>
        <v>5.7399875000000007</v>
      </c>
      <c r="I473" s="2">
        <f t="array" ref="I473">SUMPRODUCT(B457:B476, (ROW(B457:B476)-ROW(B457)+1)) / (20*21/2)</f>
        <v>6.2258614285714291</v>
      </c>
      <c r="J473" s="2">
        <f t="shared" si="58"/>
        <v>6.1533744030544355</v>
      </c>
      <c r="K473" s="2">
        <f t="shared" si="52"/>
        <v>6.0347738634682218</v>
      </c>
    </row>
    <row r="474" spans="1:11" ht="13.5" x14ac:dyDescent="0.25">
      <c r="A474" s="3">
        <f>TITRES_STAT!B477</f>
        <v>42696</v>
      </c>
      <c r="B474" s="6">
        <f>TITRES_STAT!D477</f>
        <v>6.2869999999999999</v>
      </c>
      <c r="C474" s="2">
        <f t="shared" si="53"/>
        <v>4.8000000000000043E-2</v>
      </c>
      <c r="D474" s="2">
        <f t="shared" si="54"/>
        <v>6.2457200000000004</v>
      </c>
      <c r="E474" s="2">
        <f t="shared" si="56"/>
        <v>6.227479999999999</v>
      </c>
      <c r="F474" s="2">
        <f t="shared" si="57"/>
        <v>6.1658000000000008</v>
      </c>
      <c r="G474" s="2">
        <f t="shared" si="51"/>
        <v>6.0121539999999962</v>
      </c>
      <c r="H474" s="2">
        <f t="shared" si="55"/>
        <v>5.7456500000000004</v>
      </c>
      <c r="I474" s="2">
        <f t="array" ref="I474">SUMPRODUCT(B458:B477, (ROW(B458:B477)-ROW(B458)+1)) / (20*21/2)</f>
        <v>6.2404585714285723</v>
      </c>
      <c r="J474" s="2">
        <f t="shared" si="58"/>
        <v>6.1661006503825853</v>
      </c>
      <c r="K474" s="2">
        <f t="shared" si="52"/>
        <v>6.0446650845086838</v>
      </c>
    </row>
    <row r="475" spans="1:11" ht="13.5" x14ac:dyDescent="0.25">
      <c r="A475" s="3">
        <f>TITRES_STAT!B478</f>
        <v>42697</v>
      </c>
      <c r="B475" s="6">
        <f>TITRES_STAT!D478</f>
        <v>6.3109000000000002</v>
      </c>
      <c r="C475" s="2">
        <f t="shared" si="53"/>
        <v>2.3900000000000254E-2</v>
      </c>
      <c r="D475" s="2">
        <f t="shared" si="54"/>
        <v>6.2600999999999996</v>
      </c>
      <c r="E475" s="2">
        <f t="shared" si="56"/>
        <v>6.2394699999999998</v>
      </c>
      <c r="F475" s="2">
        <f t="shared" si="57"/>
        <v>6.174195000000001</v>
      </c>
      <c r="G475" s="2">
        <f t="shared" si="51"/>
        <v>6.0241519999999973</v>
      </c>
      <c r="H475" s="2">
        <f t="shared" si="55"/>
        <v>5.7514319999999994</v>
      </c>
      <c r="I475" s="2">
        <f t="array" ref="I475">SUMPRODUCT(B459:B478, (ROW(B459:B478)-ROW(B459)+1)) / (20*21/2)</f>
        <v>6.251650476190477</v>
      </c>
      <c r="J475" s="2">
        <f t="shared" si="58"/>
        <v>6.179891064631863</v>
      </c>
      <c r="K475" s="2">
        <f t="shared" si="52"/>
        <v>6.0551056694299117</v>
      </c>
    </row>
    <row r="476" spans="1:11" ht="13.5" x14ac:dyDescent="0.25">
      <c r="A476" s="3">
        <f>TITRES_STAT!B479</f>
        <v>42698</v>
      </c>
      <c r="B476" s="6">
        <f>TITRES_STAT!D479</f>
        <v>6.3205</v>
      </c>
      <c r="C476" s="2">
        <f t="shared" si="53"/>
        <v>9.5999999999998309E-3</v>
      </c>
      <c r="D476" s="2">
        <f t="shared" si="54"/>
        <v>6.2763999999999998</v>
      </c>
      <c r="E476" s="2">
        <f t="shared" si="56"/>
        <v>6.2495399999999997</v>
      </c>
      <c r="F476" s="2">
        <f t="shared" si="57"/>
        <v>6.1816300000000002</v>
      </c>
      <c r="G476" s="2">
        <f t="shared" si="51"/>
        <v>6.0344219999999957</v>
      </c>
      <c r="H476" s="2">
        <f t="shared" si="55"/>
        <v>5.7574260000000006</v>
      </c>
      <c r="I476" s="2">
        <f t="array" ref="I476">SUMPRODUCT(B460:B479, (ROW(B460:B479)-ROW(B460)+1)) / (20*21/2)</f>
        <v>6.264557142857142</v>
      </c>
      <c r="J476" s="2">
        <f t="shared" si="58"/>
        <v>6.1932823918097801</v>
      </c>
      <c r="K476" s="2">
        <f t="shared" si="52"/>
        <v>6.0655132902365816</v>
      </c>
    </row>
    <row r="477" spans="1:11" ht="13.5" x14ac:dyDescent="0.25">
      <c r="A477" s="3">
        <f>TITRES_STAT!B480</f>
        <v>42699</v>
      </c>
      <c r="B477" s="6">
        <f>TITRES_STAT!D480</f>
        <v>6.3349000000000002</v>
      </c>
      <c r="C477" s="2">
        <f t="shared" si="53"/>
        <v>1.440000000000019E-2</v>
      </c>
      <c r="D477" s="2">
        <f t="shared" si="54"/>
        <v>6.2984600000000004</v>
      </c>
      <c r="E477" s="2">
        <f t="shared" si="56"/>
        <v>6.2615300000000005</v>
      </c>
      <c r="F477" s="2">
        <f t="shared" si="57"/>
        <v>6.193385000000001</v>
      </c>
      <c r="G477" s="2">
        <f t="shared" si="51"/>
        <v>6.0474739999999967</v>
      </c>
      <c r="H477" s="2">
        <f t="shared" si="55"/>
        <v>5.7642885000000001</v>
      </c>
      <c r="I477" s="2">
        <f t="array" ref="I477">SUMPRODUCT(B461:B480, (ROW(B461:B480)-ROW(B461)+1)) / (20*21/2)</f>
        <v>6.2783557142857136</v>
      </c>
      <c r="J477" s="2">
        <f t="shared" si="58"/>
        <v>6.2067697830659911</v>
      </c>
      <c r="K477" s="2">
        <f t="shared" si="52"/>
        <v>6.0760774749331867</v>
      </c>
    </row>
    <row r="478" spans="1:11" ht="13.5" x14ac:dyDescent="0.25">
      <c r="A478" s="3">
        <f>TITRES_STAT!B481</f>
        <v>42702</v>
      </c>
      <c r="B478" s="6">
        <f>TITRES_STAT!D481</f>
        <v>6.3109000000000002</v>
      </c>
      <c r="C478" s="2">
        <f t="shared" si="53"/>
        <v>-2.4000000000000021E-2</v>
      </c>
      <c r="D478" s="2">
        <f t="shared" si="54"/>
        <v>6.3128399999999996</v>
      </c>
      <c r="E478" s="2">
        <f t="shared" si="56"/>
        <v>6.2716000000000012</v>
      </c>
      <c r="F478" s="2">
        <f t="shared" si="57"/>
        <v>6.2041800000000009</v>
      </c>
      <c r="G478" s="2">
        <f t="shared" si="51"/>
        <v>6.0594719999999969</v>
      </c>
      <c r="H478" s="2">
        <f t="shared" si="55"/>
        <v>5.7712185000000007</v>
      </c>
      <c r="I478" s="2">
        <f t="array" ref="I478">SUMPRODUCT(B462:B481, (ROW(B462:B481)-ROW(B462)+1)) / (20*21/2)</f>
        <v>6.2942347619047618</v>
      </c>
      <c r="J478" s="2">
        <f t="shared" si="58"/>
        <v>6.2166869465835166</v>
      </c>
      <c r="K478" s="2">
        <f t="shared" si="52"/>
        <v>6.0852862014063946</v>
      </c>
    </row>
    <row r="479" spans="1:11" ht="13.5" x14ac:dyDescent="0.25">
      <c r="A479" s="3">
        <f>TITRES_STAT!B482</f>
        <v>42703</v>
      </c>
      <c r="B479" s="6">
        <f>TITRES_STAT!D482</f>
        <v>6.3396999999999997</v>
      </c>
      <c r="C479" s="2">
        <f t="shared" si="53"/>
        <v>2.8799999999999493E-2</v>
      </c>
      <c r="D479" s="2">
        <f t="shared" si="54"/>
        <v>6.3233800000000002</v>
      </c>
      <c r="E479" s="2">
        <f t="shared" si="56"/>
        <v>6.2845500000000012</v>
      </c>
      <c r="F479" s="2">
        <f t="shared" si="57"/>
        <v>6.2188150000000011</v>
      </c>
      <c r="G479" s="2">
        <f t="shared" si="51"/>
        <v>6.0710859999999975</v>
      </c>
      <c r="H479" s="2">
        <f t="shared" si="55"/>
        <v>5.7778939999999999</v>
      </c>
      <c r="I479" s="2">
        <f t="array" ref="I479">SUMPRODUCT(B463:B482, (ROW(B463:B482)-ROW(B463)+1)) / (20*21/2)</f>
        <v>6.3157371428571425</v>
      </c>
      <c r="J479" s="2">
        <f t="shared" si="58"/>
        <v>6.2284024754803244</v>
      </c>
      <c r="K479" s="2">
        <f t="shared" si="52"/>
        <v>6.0952632131159481</v>
      </c>
    </row>
    <row r="480" spans="1:11" ht="13.5" x14ac:dyDescent="0.25">
      <c r="A480" s="3">
        <f>TITRES_STAT!B483</f>
        <v>42704</v>
      </c>
      <c r="B480" s="6">
        <f>TITRES_STAT!D483</f>
        <v>6.3636999999999997</v>
      </c>
      <c r="C480" s="2">
        <f t="shared" si="53"/>
        <v>2.4000000000000021E-2</v>
      </c>
      <c r="D480" s="2">
        <f t="shared" si="54"/>
        <v>6.3339400000000001</v>
      </c>
      <c r="E480" s="2">
        <f t="shared" si="56"/>
        <v>6.2970200000000007</v>
      </c>
      <c r="F480" s="2">
        <f t="shared" si="57"/>
        <v>6.2353699999999996</v>
      </c>
      <c r="G480" s="2">
        <f t="shared" si="51"/>
        <v>6.0834679999999981</v>
      </c>
      <c r="H480" s="2">
        <f t="shared" si="55"/>
        <v>5.7840570000000016</v>
      </c>
      <c r="I480" s="2">
        <f t="array" ref="I480">SUMPRODUCT(B464:B483, (ROW(B464:B483)-ROW(B464)+1)) / (20*21/2)</f>
        <v>6.3397542857142852</v>
      </c>
      <c r="J480" s="2">
        <f t="shared" si="58"/>
        <v>6.2412879540060082</v>
      </c>
      <c r="K480" s="2">
        <f t="shared" si="52"/>
        <v>6.1057901459349306</v>
      </c>
    </row>
    <row r="481" spans="1:11" ht="13.5" x14ac:dyDescent="0.25">
      <c r="A481" s="3">
        <f>TITRES_STAT!B484</f>
        <v>42705</v>
      </c>
      <c r="B481" s="6">
        <f>TITRES_STAT!D484</f>
        <v>6.4020999999999999</v>
      </c>
      <c r="C481" s="2">
        <f t="shared" si="53"/>
        <v>3.8400000000000212E-2</v>
      </c>
      <c r="D481" s="2">
        <f t="shared" si="54"/>
        <v>6.3502600000000005</v>
      </c>
      <c r="E481" s="2">
        <f t="shared" si="56"/>
        <v>6.3133299999999997</v>
      </c>
      <c r="F481" s="2">
        <f t="shared" si="57"/>
        <v>6.2531249999999998</v>
      </c>
      <c r="G481" s="2">
        <f t="shared" si="51"/>
        <v>6.0963299999999991</v>
      </c>
      <c r="H481" s="2">
        <f t="shared" si="55"/>
        <v>5.7902950000000013</v>
      </c>
      <c r="I481" s="2">
        <f t="array" ref="I481">SUMPRODUCT(B465:B484, (ROW(B465:B484)-ROW(B465)+1)) / (20*21/2)</f>
        <v>6.3572576190476182</v>
      </c>
      <c r="J481" s="2">
        <f t="shared" si="58"/>
        <v>6.256603386957817</v>
      </c>
      <c r="K481" s="2">
        <f t="shared" si="52"/>
        <v>6.1174101402119927</v>
      </c>
    </row>
    <row r="482" spans="1:11" ht="13.5" x14ac:dyDescent="0.25">
      <c r="A482" s="3">
        <f>TITRES_STAT!B485</f>
        <v>42706</v>
      </c>
      <c r="B482" s="6">
        <f>TITRES_STAT!D485</f>
        <v>6.4789000000000003</v>
      </c>
      <c r="C482" s="2">
        <f t="shared" si="53"/>
        <v>7.6800000000000423E-2</v>
      </c>
      <c r="D482" s="2">
        <f t="shared" si="54"/>
        <v>6.37906</v>
      </c>
      <c r="E482" s="2">
        <f t="shared" si="56"/>
        <v>6.3387600000000006</v>
      </c>
      <c r="F482" s="2">
        <f t="shared" si="57"/>
        <v>6.2747200000000003</v>
      </c>
      <c r="G482" s="2">
        <f t="shared" si="51"/>
        <v>6.1078479999999988</v>
      </c>
      <c r="H482" s="2">
        <f t="shared" si="55"/>
        <v>5.797057500000002</v>
      </c>
      <c r="I482" s="2">
        <f t="array" ref="I482">SUMPRODUCT(B466:B485, (ROW(B466:B485)-ROW(B466)+1)) / (20*21/2)</f>
        <v>6.3736185714285716</v>
      </c>
      <c r="J482" s="2">
        <f t="shared" si="58"/>
        <v>6.2777744929618349</v>
      </c>
      <c r="K482" s="2">
        <f t="shared" si="52"/>
        <v>6.131586213144856</v>
      </c>
    </row>
    <row r="483" spans="1:11" ht="13.5" x14ac:dyDescent="0.25">
      <c r="A483" s="3">
        <f>TITRES_STAT!B486</f>
        <v>42709</v>
      </c>
      <c r="B483" s="6">
        <f>TITRES_STAT!D486</f>
        <v>6.5269000000000004</v>
      </c>
      <c r="C483" s="2">
        <f t="shared" si="53"/>
        <v>4.8000000000000043E-2</v>
      </c>
      <c r="D483" s="2">
        <f t="shared" si="54"/>
        <v>6.4222599999999996</v>
      </c>
      <c r="E483" s="2">
        <f t="shared" si="56"/>
        <v>6.3675499999999996</v>
      </c>
      <c r="F483" s="2">
        <f t="shared" si="57"/>
        <v>6.295115</v>
      </c>
      <c r="G483" s="2">
        <f t="shared" si="51"/>
        <v>6.1174460000000002</v>
      </c>
      <c r="H483" s="2">
        <f t="shared" si="55"/>
        <v>5.8039195000000019</v>
      </c>
      <c r="I483" s="2">
        <f t="array" ref="I483">SUMPRODUCT(B467:B486, (ROW(B467:B486)-ROW(B467)+1)) / (20*21/2)</f>
        <v>6.3835799999999994</v>
      </c>
      <c r="J483" s="2">
        <f t="shared" si="58"/>
        <v>6.3015007317273746</v>
      </c>
      <c r="K483" s="2">
        <f t="shared" si="52"/>
        <v>6.147088714590156</v>
      </c>
    </row>
    <row r="484" spans="1:11" ht="13.5" x14ac:dyDescent="0.25">
      <c r="A484" s="3">
        <f>TITRES_STAT!B487</f>
        <v>42710</v>
      </c>
      <c r="B484" s="6">
        <f>TITRES_STAT!D487</f>
        <v>6.4789000000000003</v>
      </c>
      <c r="C484" s="2">
        <f t="shared" si="53"/>
        <v>-4.8000000000000043E-2</v>
      </c>
      <c r="D484" s="2">
        <f t="shared" si="54"/>
        <v>6.4501000000000008</v>
      </c>
      <c r="E484" s="2">
        <f t="shared" si="56"/>
        <v>6.3867400000000005</v>
      </c>
      <c r="F484" s="2">
        <f t="shared" si="57"/>
        <v>6.3071099999999989</v>
      </c>
      <c r="G484" s="2">
        <f t="shared" si="51"/>
        <v>6.1270439999999997</v>
      </c>
      <c r="H484" s="2">
        <f t="shared" si="55"/>
        <v>5.8106350000000022</v>
      </c>
      <c r="I484" s="2">
        <f t="array" ref="I484">SUMPRODUCT(B468:B487, (ROW(B468:B487)-ROW(B468)+1)) / (20*21/2)</f>
        <v>6.3975876190476191</v>
      </c>
      <c r="J484" s="2">
        <f t="shared" si="58"/>
        <v>6.3183959001342913</v>
      </c>
      <c r="K484" s="2">
        <f t="shared" si="52"/>
        <v>6.1601009218611305</v>
      </c>
    </row>
    <row r="485" spans="1:11" ht="13.5" x14ac:dyDescent="0.25">
      <c r="A485" s="3">
        <f>TITRES_STAT!B488</f>
        <v>42711</v>
      </c>
      <c r="B485" s="6">
        <f>TITRES_STAT!D488</f>
        <v>6.4789000000000003</v>
      </c>
      <c r="C485" s="2">
        <f t="shared" si="53"/>
        <v>0</v>
      </c>
      <c r="D485" s="2">
        <f t="shared" si="54"/>
        <v>6.4731400000000008</v>
      </c>
      <c r="E485" s="2">
        <f t="shared" si="56"/>
        <v>6.4035399999999996</v>
      </c>
      <c r="F485" s="2">
        <f t="shared" si="57"/>
        <v>6.3215049999999993</v>
      </c>
      <c r="G485" s="2">
        <f t="shared" si="51"/>
        <v>6.1395220000000004</v>
      </c>
      <c r="H485" s="2">
        <f t="shared" si="55"/>
        <v>5.8173740000000036</v>
      </c>
      <c r="I485" s="2">
        <f t="array" ref="I485">SUMPRODUCT(B469:B488, (ROW(B469:B488)-ROW(B469)+1)) / (20*21/2)</f>
        <v>6.4103385714285706</v>
      </c>
      <c r="J485" s="2">
        <f t="shared" si="58"/>
        <v>6.333682004883407</v>
      </c>
      <c r="K485" s="2">
        <f t="shared" si="52"/>
        <v>6.1726028464940281</v>
      </c>
    </row>
    <row r="486" spans="1:11" ht="13.5" x14ac:dyDescent="0.25">
      <c r="A486" s="3">
        <f>TITRES_STAT!B489</f>
        <v>42712</v>
      </c>
      <c r="B486" s="6">
        <f>TITRES_STAT!D489</f>
        <v>6.4260999999999999</v>
      </c>
      <c r="C486" s="2">
        <f t="shared" si="53"/>
        <v>-5.2800000000000402E-2</v>
      </c>
      <c r="D486" s="2">
        <f t="shared" si="54"/>
        <v>6.4779399999999994</v>
      </c>
      <c r="E486" s="2">
        <f t="shared" si="56"/>
        <v>6.4141000000000004</v>
      </c>
      <c r="F486" s="2">
        <f t="shared" si="57"/>
        <v>6.3318199999999987</v>
      </c>
      <c r="G486" s="2">
        <f t="shared" si="51"/>
        <v>6.1499840000000008</v>
      </c>
      <c r="H486" s="2">
        <f t="shared" si="55"/>
        <v>5.8242005000000026</v>
      </c>
      <c r="I486" s="2">
        <f t="array" ref="I486">SUMPRODUCT(B470:B489, (ROW(B470:B489)-ROW(B470)+1)) / (20*21/2)</f>
        <v>6.4218099999999998</v>
      </c>
      <c r="J486" s="2">
        <f t="shared" si="58"/>
        <v>6.3424837187040346</v>
      </c>
      <c r="K486" s="2">
        <f t="shared" si="52"/>
        <v>6.1825439113374001</v>
      </c>
    </row>
    <row r="487" spans="1:11" ht="13.5" x14ac:dyDescent="0.25">
      <c r="A487" s="3">
        <f>TITRES_STAT!B490</f>
        <v>42713</v>
      </c>
      <c r="B487" s="6">
        <f>TITRES_STAT!D490</f>
        <v>6.4789000000000003</v>
      </c>
      <c r="C487" s="2">
        <f t="shared" si="53"/>
        <v>5.2800000000000402E-2</v>
      </c>
      <c r="D487" s="2">
        <f t="shared" si="54"/>
        <v>6.4779400000000011</v>
      </c>
      <c r="E487" s="2">
        <f t="shared" si="56"/>
        <v>6.4284999999999997</v>
      </c>
      <c r="F487" s="2">
        <f t="shared" si="57"/>
        <v>6.3450149999999992</v>
      </c>
      <c r="G487" s="2">
        <f t="shared" si="51"/>
        <v>6.161406000000003</v>
      </c>
      <c r="H487" s="2">
        <f t="shared" si="55"/>
        <v>5.831502000000004</v>
      </c>
      <c r="I487" s="2">
        <f t="array" ref="I487">SUMPRODUCT(B471:B490, (ROW(B471:B490)-ROW(B471)+1)) / (20*21/2)</f>
        <v>6.4288019047619045</v>
      </c>
      <c r="J487" s="2">
        <f t="shared" si="58"/>
        <v>6.3554757454941271</v>
      </c>
      <c r="K487" s="2">
        <f t="shared" si="52"/>
        <v>6.1941657187359338</v>
      </c>
    </row>
    <row r="488" spans="1:11" ht="13.5" x14ac:dyDescent="0.25">
      <c r="A488" s="3">
        <f>TITRES_STAT!B491</f>
        <v>42717</v>
      </c>
      <c r="B488" s="6">
        <f>TITRES_STAT!D491</f>
        <v>6.4789000000000003</v>
      </c>
      <c r="C488" s="2">
        <f t="shared" si="53"/>
        <v>0</v>
      </c>
      <c r="D488" s="2">
        <f t="shared" si="54"/>
        <v>6.4683400000000004</v>
      </c>
      <c r="E488" s="2">
        <f t="shared" si="56"/>
        <v>6.4453000000000005</v>
      </c>
      <c r="F488" s="2">
        <f t="shared" si="57"/>
        <v>6.3584499999999995</v>
      </c>
      <c r="G488" s="2">
        <f t="shared" si="51"/>
        <v>6.1726360000000025</v>
      </c>
      <c r="H488" s="2">
        <f t="shared" si="55"/>
        <v>5.8385925000000034</v>
      </c>
      <c r="I488" s="2">
        <f t="array" ref="I488">SUMPRODUCT(B472:B491, (ROW(B472:B491)-ROW(B472)+1)) / (20*21/2)</f>
        <v>6.43344</v>
      </c>
      <c r="J488" s="2">
        <f t="shared" si="58"/>
        <v>6.3672304363994483</v>
      </c>
      <c r="K488" s="2">
        <f t="shared" si="52"/>
        <v>6.2053317689815843</v>
      </c>
    </row>
    <row r="489" spans="1:11" ht="13.5" x14ac:dyDescent="0.25">
      <c r="A489" s="3">
        <f>TITRES_STAT!B492</f>
        <v>42718</v>
      </c>
      <c r="B489" s="6">
        <f>TITRES_STAT!D492</f>
        <v>6.4789000000000003</v>
      </c>
      <c r="C489" s="2">
        <f t="shared" si="53"/>
        <v>0</v>
      </c>
      <c r="D489" s="2">
        <f t="shared" si="54"/>
        <v>6.4683400000000004</v>
      </c>
      <c r="E489" s="2">
        <f t="shared" si="56"/>
        <v>6.4592200000000002</v>
      </c>
      <c r="F489" s="2">
        <f t="shared" si="57"/>
        <v>6.3718849999999998</v>
      </c>
      <c r="G489" s="2">
        <f t="shared" si="51"/>
        <v>6.1835780000000025</v>
      </c>
      <c r="H489" s="2">
        <f t="shared" si="55"/>
        <v>5.8458235000000052</v>
      </c>
      <c r="I489" s="2">
        <f t="array" ref="I489">SUMPRODUCT(B473:B492, (ROW(B473:B492)-ROW(B473)+1)) / (20*21/2)</f>
        <v>6.4367071428571441</v>
      </c>
      <c r="J489" s="2">
        <f t="shared" si="58"/>
        <v>6.3778656329328349</v>
      </c>
      <c r="K489" s="2">
        <f t="shared" si="52"/>
        <v>6.2160599349038757</v>
      </c>
    </row>
    <row r="490" spans="1:11" ht="13.5" x14ac:dyDescent="0.25">
      <c r="A490" s="3">
        <f>TITRES_STAT!B493</f>
        <v>42719</v>
      </c>
      <c r="B490" s="6">
        <f>TITRES_STAT!D493</f>
        <v>6.4452999999999996</v>
      </c>
      <c r="C490" s="2">
        <f t="shared" si="53"/>
        <v>-3.360000000000074E-2</v>
      </c>
      <c r="D490" s="2">
        <f t="shared" si="54"/>
        <v>6.461619999999999</v>
      </c>
      <c r="E490" s="2">
        <f t="shared" si="56"/>
        <v>6.4673800000000012</v>
      </c>
      <c r="F490" s="2">
        <f t="shared" si="57"/>
        <v>6.3821999999999992</v>
      </c>
      <c r="G490" s="2">
        <f t="shared" si="51"/>
        <v>6.193944000000001</v>
      </c>
      <c r="H490" s="2">
        <f t="shared" si="55"/>
        <v>5.8528160000000051</v>
      </c>
      <c r="I490" s="2">
        <f t="array" ref="I490">SUMPRODUCT(B474:B493, (ROW(B474:B493)-ROW(B474)+1)) / (20*21/2)</f>
        <v>6.43718619047619</v>
      </c>
      <c r="J490" s="2">
        <f t="shared" si="58"/>
        <v>6.3842879536058978</v>
      </c>
      <c r="K490" s="2">
        <f t="shared" si="52"/>
        <v>6.2250497413782337</v>
      </c>
    </row>
    <row r="491" spans="1:11" ht="13.5" x14ac:dyDescent="0.25">
      <c r="A491" s="3">
        <f>TITRES_STAT!B494</f>
        <v>42720</v>
      </c>
      <c r="B491" s="6">
        <f>TITRES_STAT!D494</f>
        <v>6.4309000000000003</v>
      </c>
      <c r="C491" s="2">
        <f t="shared" si="53"/>
        <v>-1.4399999999999302E-2</v>
      </c>
      <c r="D491" s="2">
        <f t="shared" si="54"/>
        <v>6.46258</v>
      </c>
      <c r="E491" s="2">
        <f t="shared" si="56"/>
        <v>6.4702600000000006</v>
      </c>
      <c r="F491" s="2">
        <f t="shared" si="57"/>
        <v>6.3917949999999992</v>
      </c>
      <c r="G491" s="2">
        <f t="shared" si="51"/>
        <v>6.203062000000001</v>
      </c>
      <c r="H491" s="2">
        <f t="shared" si="55"/>
        <v>5.8598070000000053</v>
      </c>
      <c r="I491" s="2">
        <f t="array" ref="I491">SUMPRODUCT(B475:B494, (ROW(B475:B494)-ROW(B475)+1)) / (20*21/2)</f>
        <v>6.4382371428571421</v>
      </c>
      <c r="J491" s="2">
        <f t="shared" si="58"/>
        <v>6.3887271961196213</v>
      </c>
      <c r="K491" s="2">
        <f t="shared" si="52"/>
        <v>6.2331223005398719</v>
      </c>
    </row>
    <row r="492" spans="1:11" ht="13.5" x14ac:dyDescent="0.25">
      <c r="A492" s="3">
        <f>TITRES_STAT!B495</f>
        <v>42723</v>
      </c>
      <c r="B492" s="6">
        <f>TITRES_STAT!D495</f>
        <v>6.4260999999999999</v>
      </c>
      <c r="C492" s="2">
        <f t="shared" si="53"/>
        <v>-4.8000000000003595E-3</v>
      </c>
      <c r="D492" s="2">
        <f t="shared" si="54"/>
        <v>6.4520200000000001</v>
      </c>
      <c r="E492" s="2">
        <f t="shared" si="56"/>
        <v>6.4649800000000015</v>
      </c>
      <c r="F492" s="2">
        <f t="shared" si="57"/>
        <v>6.4018699999999997</v>
      </c>
      <c r="G492" s="2">
        <f t="shared" si="51"/>
        <v>6.2125640000000022</v>
      </c>
      <c r="H492" s="2">
        <f t="shared" si="55"/>
        <v>5.8665395000000053</v>
      </c>
      <c r="I492" s="2">
        <f t="array" ref="I492">SUMPRODUCT(B476:B495, (ROW(B476:B495)-ROW(B476)+1)) / (20*21/2)</f>
        <v>6.4386485714285708</v>
      </c>
      <c r="J492" s="2">
        <f t="shared" si="58"/>
        <v>6.3922865107748947</v>
      </c>
      <c r="K492" s="2">
        <f t="shared" si="52"/>
        <v>6.2406900534598773</v>
      </c>
    </row>
    <row r="493" spans="1:11" ht="13.5" x14ac:dyDescent="0.25">
      <c r="A493" s="3">
        <f>TITRES_STAT!B496</f>
        <v>42724</v>
      </c>
      <c r="B493" s="6">
        <f>TITRES_STAT!D496</f>
        <v>6.4069000000000003</v>
      </c>
      <c r="C493" s="2">
        <f t="shared" si="53"/>
        <v>-1.9199999999999662E-2</v>
      </c>
      <c r="D493" s="2">
        <f t="shared" si="54"/>
        <v>6.4376199999999999</v>
      </c>
      <c r="E493" s="2">
        <f t="shared" si="56"/>
        <v>6.4529799999999993</v>
      </c>
      <c r="F493" s="2">
        <f t="shared" si="57"/>
        <v>6.4102649999999999</v>
      </c>
      <c r="G493" s="2">
        <f t="shared" si="51"/>
        <v>6.2212020000000017</v>
      </c>
      <c r="H493" s="2">
        <f t="shared" si="55"/>
        <v>5.8735040000000049</v>
      </c>
      <c r="I493" s="2">
        <f t="array" ref="I493">SUMPRODUCT(B477:B496, (ROW(B477:B496)-ROW(B477)+1)) / (20*21/2)</f>
        <v>6.4380771428571419</v>
      </c>
      <c r="J493" s="2">
        <f t="shared" si="58"/>
        <v>6.3936782716534761</v>
      </c>
      <c r="K493" s="2">
        <f t="shared" si="52"/>
        <v>6.2472080905790977</v>
      </c>
    </row>
    <row r="494" spans="1:11" ht="13.5" x14ac:dyDescent="0.25">
      <c r="A494" s="3">
        <f>TITRES_STAT!B497</f>
        <v>42725</v>
      </c>
      <c r="B494" s="6">
        <f>TITRES_STAT!D497</f>
        <v>6.4212999999999996</v>
      </c>
      <c r="C494" s="2">
        <f t="shared" si="53"/>
        <v>1.4399999999999302E-2</v>
      </c>
      <c r="D494" s="2">
        <f t="shared" si="54"/>
        <v>6.4261000000000008</v>
      </c>
      <c r="E494" s="2">
        <f t="shared" si="56"/>
        <v>6.4472199999999997</v>
      </c>
      <c r="F494" s="2">
        <f t="shared" si="57"/>
        <v>6.4169799999999997</v>
      </c>
      <c r="G494" s="2">
        <f t="shared" si="51"/>
        <v>6.2306080000000019</v>
      </c>
      <c r="H494" s="2">
        <f t="shared" si="55"/>
        <v>5.8805175000000043</v>
      </c>
      <c r="I494" s="2">
        <f t="array" ref="I494">SUMPRODUCT(B478:B497, (ROW(B478:B497)-ROW(B478)+1)) / (20*21/2)</f>
        <v>6.4384199999999989</v>
      </c>
      <c r="J494" s="2">
        <f t="shared" si="58"/>
        <v>6.396308912448383</v>
      </c>
      <c r="K494" s="2">
        <f t="shared" si="52"/>
        <v>6.2540352242818784</v>
      </c>
    </row>
    <row r="495" spans="1:11" ht="13.5" x14ac:dyDescent="0.25">
      <c r="A495" s="3">
        <f>TITRES_STAT!B498</f>
        <v>42726</v>
      </c>
      <c r="B495" s="6">
        <f>TITRES_STAT!D498</f>
        <v>6.4212999999999996</v>
      </c>
      <c r="C495" s="2">
        <f t="shared" si="53"/>
        <v>0</v>
      </c>
      <c r="D495" s="2">
        <f t="shared" si="54"/>
        <v>6.4212999999999996</v>
      </c>
      <c r="E495" s="2">
        <f t="shared" si="56"/>
        <v>6.4414599999999993</v>
      </c>
      <c r="F495" s="2">
        <f t="shared" si="57"/>
        <v>6.4224999999999994</v>
      </c>
      <c r="G495" s="2">
        <f t="shared" si="51"/>
        <v>6.2391500000000004</v>
      </c>
      <c r="H495" s="2">
        <f t="shared" si="55"/>
        <v>5.8873670000000038</v>
      </c>
      <c r="I495" s="2">
        <f t="array" ref="I495">SUMPRODUCT(B479:B498, (ROW(B479:B498)-ROW(B479)+1)) / (20*21/2)</f>
        <v>6.4428771428571441</v>
      </c>
      <c r="J495" s="2">
        <f t="shared" si="58"/>
        <v>6.3986890160247274</v>
      </c>
      <c r="K495" s="2">
        <f t="shared" si="52"/>
        <v>6.2605946272512165</v>
      </c>
    </row>
    <row r="496" spans="1:11" ht="13.5" x14ac:dyDescent="0.25">
      <c r="A496" s="3">
        <f>TITRES_STAT!B499</f>
        <v>42727</v>
      </c>
      <c r="B496" s="6">
        <f>TITRES_STAT!D499</f>
        <v>6.4165000000000001</v>
      </c>
      <c r="C496" s="2">
        <f t="shared" si="53"/>
        <v>-4.7999999999994714E-3</v>
      </c>
      <c r="D496" s="2">
        <f t="shared" si="54"/>
        <v>6.4184200000000002</v>
      </c>
      <c r="E496" s="2">
        <f t="shared" si="56"/>
        <v>6.4405000000000001</v>
      </c>
      <c r="F496" s="2">
        <f t="shared" si="57"/>
        <v>6.4273000000000007</v>
      </c>
      <c r="G496" s="2">
        <f t="shared" si="51"/>
        <v>6.2479800000000001</v>
      </c>
      <c r="H496" s="2">
        <f t="shared" si="55"/>
        <v>5.8943565000000042</v>
      </c>
      <c r="I496" s="2">
        <f t="array" ref="I496">SUMPRODUCT(B480:B499, (ROW(B480:B499)-ROW(B480)+1)) / (20*21/2)</f>
        <v>6.446077142857142</v>
      </c>
      <c r="J496" s="2">
        <f t="shared" si="58"/>
        <v>6.4003853002128492</v>
      </c>
      <c r="K496" s="2">
        <f t="shared" si="52"/>
        <v>6.2667085634374429</v>
      </c>
    </row>
    <row r="497" spans="1:11" ht="13.5" x14ac:dyDescent="0.25">
      <c r="A497" s="3">
        <f>TITRES_STAT!B500</f>
        <v>42730</v>
      </c>
      <c r="B497" s="6">
        <f>TITRES_STAT!D500</f>
        <v>6.4309000000000003</v>
      </c>
      <c r="C497" s="2">
        <f t="shared" si="53"/>
        <v>1.440000000000019E-2</v>
      </c>
      <c r="D497" s="2">
        <f t="shared" si="54"/>
        <v>6.4193799999999994</v>
      </c>
      <c r="E497" s="2">
        <f t="shared" si="56"/>
        <v>6.4356999999999998</v>
      </c>
      <c r="F497" s="2">
        <f t="shared" si="57"/>
        <v>6.4321000000000002</v>
      </c>
      <c r="G497" s="2">
        <f t="shared" si="51"/>
        <v>6.2570980000000009</v>
      </c>
      <c r="H497" s="2">
        <f t="shared" si="55"/>
        <v>5.9011600000000044</v>
      </c>
      <c r="I497" s="2">
        <f t="array" ref="I497">SUMPRODUCT(B481:B500, (ROW(B481:B500)-ROW(B481)+1)) / (20*21/2)</f>
        <v>6.4490942857142857</v>
      </c>
      <c r="J497" s="2">
        <f t="shared" si="58"/>
        <v>6.4032914620973393</v>
      </c>
      <c r="K497" s="2">
        <f t="shared" si="52"/>
        <v>6.2731474433026415</v>
      </c>
    </row>
    <row r="498" spans="1:11" ht="13.5" x14ac:dyDescent="0.25">
      <c r="A498" s="3">
        <f>TITRES_STAT!B501</f>
        <v>42731</v>
      </c>
      <c r="B498" s="6">
        <f>TITRES_STAT!D501</f>
        <v>6.4789000000000003</v>
      </c>
      <c r="C498" s="2">
        <f t="shared" si="53"/>
        <v>4.8000000000000043E-2</v>
      </c>
      <c r="D498" s="2">
        <f t="shared" si="54"/>
        <v>6.4337800000000005</v>
      </c>
      <c r="E498" s="2">
        <f t="shared" si="56"/>
        <v>6.4356999999999998</v>
      </c>
      <c r="F498" s="2">
        <f t="shared" si="57"/>
        <v>6.4405000000000001</v>
      </c>
      <c r="G498" s="2">
        <f t="shared" ref="G498:G561" si="59">AVERAGE(B449:B498)</f>
        <v>6.2676560000000014</v>
      </c>
      <c r="H498" s="2">
        <f t="shared" si="55"/>
        <v>5.9081565000000049</v>
      </c>
      <c r="I498" s="2">
        <f t="array" ref="I498">SUMPRODUCT(B482:B501, (ROW(B482:B501)-ROW(B482)+1)) / (20*21/2)</f>
        <v>6.4543057142857139</v>
      </c>
      <c r="J498" s="2">
        <f t="shared" si="58"/>
        <v>6.4104922752309266</v>
      </c>
      <c r="K498" s="2">
        <f t="shared" si="52"/>
        <v>6.2812161710162639</v>
      </c>
    </row>
    <row r="499" spans="1:11" ht="13.5" x14ac:dyDescent="0.25">
      <c r="A499" s="3">
        <f>TITRES_STAT!B502</f>
        <v>42732</v>
      </c>
      <c r="B499" s="6">
        <f>TITRES_STAT!D502</f>
        <v>6.4741</v>
      </c>
      <c r="C499" s="2">
        <f t="shared" si="53"/>
        <v>-4.8000000000003595E-3</v>
      </c>
      <c r="D499" s="2">
        <f t="shared" si="54"/>
        <v>6.4443399999999995</v>
      </c>
      <c r="E499" s="2">
        <f t="shared" si="56"/>
        <v>6.4352200000000011</v>
      </c>
      <c r="F499" s="2">
        <f t="shared" si="57"/>
        <v>6.4472199999999997</v>
      </c>
      <c r="G499" s="2">
        <f t="shared" si="59"/>
        <v>6.2784060000000022</v>
      </c>
      <c r="H499" s="2">
        <f t="shared" si="55"/>
        <v>5.9151290000000047</v>
      </c>
      <c r="I499" s="2">
        <f t="array" ref="I499">SUMPRODUCT(B483:B502, (ROW(B483:B502)-ROW(B483)+1)) / (20*21/2)</f>
        <v>6.4722714285714291</v>
      </c>
      <c r="J499" s="2">
        <f t="shared" si="58"/>
        <v>6.4165501537803626</v>
      </c>
      <c r="K499" s="2">
        <f t="shared" ref="K499:K562" si="60">$K$4*B499+(1-$K$4)*K498</f>
        <v>6.2887802427411161</v>
      </c>
    </row>
    <row r="500" spans="1:11" ht="13.5" x14ac:dyDescent="0.25">
      <c r="A500" s="3">
        <f>TITRES_STAT!B503</f>
        <v>42733</v>
      </c>
      <c r="B500" s="6">
        <f>TITRES_STAT!D503</f>
        <v>6.4789000000000003</v>
      </c>
      <c r="C500" s="2">
        <f t="shared" si="53"/>
        <v>4.8000000000003595E-3</v>
      </c>
      <c r="D500" s="2">
        <f t="shared" si="54"/>
        <v>6.4558599999999995</v>
      </c>
      <c r="E500" s="2">
        <f t="shared" si="56"/>
        <v>6.43858</v>
      </c>
      <c r="F500" s="2">
        <f t="shared" si="57"/>
        <v>6.452980000000001</v>
      </c>
      <c r="G500" s="2">
        <f t="shared" si="59"/>
        <v>6.2889640000000018</v>
      </c>
      <c r="H500" s="2">
        <f t="shared" si="55"/>
        <v>5.9219385000000058</v>
      </c>
      <c r="I500" s="2">
        <f t="array" ref="I500">SUMPRODUCT(B484:B503, (ROW(B484:B503)-ROW(B484)+1)) / (20*21/2)</f>
        <v>6.4866942857142851</v>
      </c>
      <c r="J500" s="2">
        <f t="shared" si="58"/>
        <v>6.4224882343727092</v>
      </c>
      <c r="K500" s="2">
        <f t="shared" si="60"/>
        <v>6.2962359194963673</v>
      </c>
    </row>
    <row r="501" spans="1:11" ht="13.5" x14ac:dyDescent="0.25">
      <c r="A501" s="3">
        <f>TITRES_STAT!B504</f>
        <v>42734</v>
      </c>
      <c r="B501" s="6">
        <f>TITRES_STAT!D504</f>
        <v>6.5076999999999998</v>
      </c>
      <c r="C501" s="2">
        <f t="shared" si="53"/>
        <v>2.8799999999999493E-2</v>
      </c>
      <c r="D501" s="2">
        <f t="shared" si="54"/>
        <v>6.4741</v>
      </c>
      <c r="E501" s="2">
        <f t="shared" si="56"/>
        <v>6.4462600000000005</v>
      </c>
      <c r="F501" s="2">
        <f t="shared" si="57"/>
        <v>6.458260000000001</v>
      </c>
      <c r="G501" s="2">
        <f t="shared" si="59"/>
        <v>6.2982740000000028</v>
      </c>
      <c r="H501" s="2">
        <f t="shared" si="55"/>
        <v>5.9287510000000045</v>
      </c>
      <c r="I501" s="2">
        <f t="array" ref="I501">SUMPRODUCT(B485:B504, (ROW(B485:B504)-ROW(B485)+1)) / (20*21/2)</f>
        <v>6.5171400000000004</v>
      </c>
      <c r="J501" s="2">
        <f t="shared" si="58"/>
        <v>6.4306036406229277</v>
      </c>
      <c r="K501" s="2">
        <f t="shared" si="60"/>
        <v>6.304528628535726</v>
      </c>
    </row>
    <row r="502" spans="1:11" ht="13.5" x14ac:dyDescent="0.25">
      <c r="A502" s="3">
        <f>TITRES_STAT!B505</f>
        <v>42737</v>
      </c>
      <c r="B502" s="6">
        <f>TITRES_STAT!D505</f>
        <v>6.6468999999999996</v>
      </c>
      <c r="C502" s="2">
        <f t="shared" si="53"/>
        <v>0.13919999999999977</v>
      </c>
      <c r="D502" s="2">
        <f t="shared" si="54"/>
        <v>6.5173000000000005</v>
      </c>
      <c r="E502" s="2">
        <f t="shared" si="56"/>
        <v>6.4683400000000004</v>
      </c>
      <c r="F502" s="2">
        <f t="shared" si="57"/>
        <v>6.4666600000000001</v>
      </c>
      <c r="G502" s="2">
        <f t="shared" si="59"/>
        <v>6.3112320000000013</v>
      </c>
      <c r="H502" s="2">
        <f t="shared" si="55"/>
        <v>5.9362595000000047</v>
      </c>
      <c r="I502" s="2">
        <f t="array" ref="I502">SUMPRODUCT(B486:B505, (ROW(B486:B505)-ROW(B486)+1)) / (20*21/2)</f>
        <v>6.5598047619047604</v>
      </c>
      <c r="J502" s="2">
        <f t="shared" si="58"/>
        <v>6.4512032938969348</v>
      </c>
      <c r="K502" s="2">
        <f t="shared" si="60"/>
        <v>6.3179549568284425</v>
      </c>
    </row>
    <row r="503" spans="1:11" ht="13.5" x14ac:dyDescent="0.25">
      <c r="A503" s="3">
        <f>TITRES_STAT!B506</f>
        <v>42738</v>
      </c>
      <c r="B503" s="6">
        <f>TITRES_STAT!D506</f>
        <v>6.6181000000000001</v>
      </c>
      <c r="C503" s="2">
        <f t="shared" si="53"/>
        <v>-2.8799999999999493E-2</v>
      </c>
      <c r="D503" s="2">
        <f t="shared" si="54"/>
        <v>6.5451399999999991</v>
      </c>
      <c r="E503" s="2">
        <f t="shared" si="56"/>
        <v>6.4894600000000011</v>
      </c>
      <c r="F503" s="2">
        <f t="shared" si="57"/>
        <v>6.4712199999999998</v>
      </c>
      <c r="G503" s="2">
        <f t="shared" si="59"/>
        <v>6.3248620000000031</v>
      </c>
      <c r="H503" s="2">
        <f t="shared" si="55"/>
        <v>5.9425700000000052</v>
      </c>
      <c r="I503" s="2">
        <f t="array" ref="I503">SUMPRODUCT(B487:B506, (ROW(B487:B506)-ROW(B487)+1)) / (20*21/2)</f>
        <v>6.5980128571428569</v>
      </c>
      <c r="J503" s="2">
        <f t="shared" si="58"/>
        <v>6.4670982182877026</v>
      </c>
      <c r="K503" s="2">
        <f t="shared" si="60"/>
        <v>6.3297253506783084</v>
      </c>
    </row>
    <row r="504" spans="1:11" ht="13.5" x14ac:dyDescent="0.25">
      <c r="A504" s="3">
        <f>TITRES_STAT!B507</f>
        <v>42739</v>
      </c>
      <c r="B504" s="6">
        <f>TITRES_STAT!D507</f>
        <v>6.7908999999999997</v>
      </c>
      <c r="C504" s="2">
        <f t="shared" si="53"/>
        <v>0.17279999999999962</v>
      </c>
      <c r="D504" s="2">
        <f t="shared" si="54"/>
        <v>6.6084999999999994</v>
      </c>
      <c r="E504" s="2">
        <f t="shared" si="56"/>
        <v>6.5264199999999999</v>
      </c>
      <c r="F504" s="2">
        <f t="shared" si="57"/>
        <v>6.4868199999999989</v>
      </c>
      <c r="G504" s="2">
        <f t="shared" si="59"/>
        <v>6.3383960000000039</v>
      </c>
      <c r="H504" s="2">
        <f t="shared" si="55"/>
        <v>5.9498145000000049</v>
      </c>
      <c r="I504" s="2">
        <f t="array" ref="I504">SUMPRODUCT(B488:B507, (ROW(B488:B507)-ROW(B488)+1)) / (20*21/2)</f>
        <v>6.6339128571428558</v>
      </c>
      <c r="J504" s="2">
        <f t="shared" si="58"/>
        <v>6.4979364832126834</v>
      </c>
      <c r="K504" s="2">
        <f t="shared" si="60"/>
        <v>6.3478106310438651</v>
      </c>
    </row>
    <row r="505" spans="1:11" ht="13.5" x14ac:dyDescent="0.25">
      <c r="A505" s="3">
        <f>TITRES_STAT!B508</f>
        <v>42740</v>
      </c>
      <c r="B505" s="6">
        <f>TITRES_STAT!D508</f>
        <v>6.9348000000000001</v>
      </c>
      <c r="C505" s="2">
        <f t="shared" si="53"/>
        <v>0.14390000000000036</v>
      </c>
      <c r="D505" s="2">
        <f t="shared" si="54"/>
        <v>6.6996800000000007</v>
      </c>
      <c r="E505" s="2">
        <f t="shared" si="56"/>
        <v>6.5777699999999992</v>
      </c>
      <c r="F505" s="2">
        <f t="shared" si="57"/>
        <v>6.5096149999999984</v>
      </c>
      <c r="G505" s="2">
        <f t="shared" si="59"/>
        <v>6.3542320000000041</v>
      </c>
      <c r="H505" s="2">
        <f t="shared" si="55"/>
        <v>5.9583410000000052</v>
      </c>
      <c r="I505" s="2">
        <f t="array" ref="I505">SUMPRODUCT(B489:B508, (ROW(B489:B508)-ROW(B489)+1)) / (20*21/2)</f>
        <v>6.6631942857142858</v>
      </c>
      <c r="J505" s="2">
        <f t="shared" si="58"/>
        <v>6.5395425324305236</v>
      </c>
      <c r="K505" s="2">
        <f t="shared" si="60"/>
        <v>6.3708298219833219</v>
      </c>
    </row>
    <row r="506" spans="1:11" ht="13.5" x14ac:dyDescent="0.25">
      <c r="A506" s="3">
        <f>TITRES_STAT!B509</f>
        <v>42741</v>
      </c>
      <c r="B506" s="6">
        <f>TITRES_STAT!D509</f>
        <v>6.9108000000000001</v>
      </c>
      <c r="C506" s="2">
        <f t="shared" si="53"/>
        <v>-2.4000000000000021E-2</v>
      </c>
      <c r="D506" s="2">
        <f t="shared" si="54"/>
        <v>6.7802999999999995</v>
      </c>
      <c r="E506" s="2">
        <f t="shared" si="56"/>
        <v>6.6272000000000002</v>
      </c>
      <c r="F506" s="2">
        <f t="shared" si="57"/>
        <v>6.5338499999999984</v>
      </c>
      <c r="G506" s="2">
        <f t="shared" si="59"/>
        <v>6.3690120000000032</v>
      </c>
      <c r="H506" s="2">
        <f t="shared" si="55"/>
        <v>5.9662085000000049</v>
      </c>
      <c r="I506" s="2">
        <f t="array" ref="I506">SUMPRODUCT(B490:B509, (ROW(B490:B509)-ROW(B490)+1)) / (20*21/2)</f>
        <v>6.6860757142857148</v>
      </c>
      <c r="J506" s="2">
        <f t="shared" si="58"/>
        <v>6.5749003864847593</v>
      </c>
      <c r="K506" s="2">
        <f t="shared" si="60"/>
        <v>6.392005123082015</v>
      </c>
    </row>
    <row r="507" spans="1:11" ht="13.5" x14ac:dyDescent="0.25">
      <c r="A507" s="3">
        <f>TITRES_STAT!B510</f>
        <v>42744</v>
      </c>
      <c r="B507" s="6">
        <f>TITRES_STAT!D510</f>
        <v>6.9108000000000001</v>
      </c>
      <c r="C507" s="2">
        <f t="shared" si="53"/>
        <v>0</v>
      </c>
      <c r="D507" s="2">
        <f t="shared" si="54"/>
        <v>6.8330799999999998</v>
      </c>
      <c r="E507" s="2">
        <f t="shared" si="56"/>
        <v>6.6751900000000006</v>
      </c>
      <c r="F507" s="2">
        <f t="shared" si="57"/>
        <v>6.5554449999999989</v>
      </c>
      <c r="G507" s="2">
        <f t="shared" si="59"/>
        <v>6.3852320000000029</v>
      </c>
      <c r="H507" s="2">
        <f t="shared" si="55"/>
        <v>5.9745210000000046</v>
      </c>
      <c r="I507" s="2">
        <f t="array" ref="I507">SUMPRODUCT(B491:B510, (ROW(B491:B510)-ROW(B491)+1)) / (20*21/2)</f>
        <v>6.7073571428571421</v>
      </c>
      <c r="J507" s="2">
        <f t="shared" si="58"/>
        <v>6.606890825867163</v>
      </c>
      <c r="K507" s="2">
        <f t="shared" si="60"/>
        <v>6.4123500202160537</v>
      </c>
    </row>
    <row r="508" spans="1:11" ht="13.5" x14ac:dyDescent="0.25">
      <c r="A508" s="3">
        <f>TITRES_STAT!B511</f>
        <v>42745</v>
      </c>
      <c r="B508" s="6">
        <f>TITRES_STAT!D511</f>
        <v>6.8628999999999998</v>
      </c>
      <c r="C508" s="2">
        <f t="shared" si="53"/>
        <v>-4.7900000000000276E-2</v>
      </c>
      <c r="D508" s="2">
        <f t="shared" si="54"/>
        <v>6.8820400000000008</v>
      </c>
      <c r="E508" s="2">
        <f t="shared" si="56"/>
        <v>6.7135900000000008</v>
      </c>
      <c r="F508" s="2">
        <f t="shared" si="57"/>
        <v>6.5746449999999985</v>
      </c>
      <c r="G508" s="2">
        <f t="shared" si="59"/>
        <v>6.4005900000000047</v>
      </c>
      <c r="H508" s="2">
        <f t="shared" si="55"/>
        <v>5.9823600000000052</v>
      </c>
      <c r="I508" s="2">
        <f t="array" ref="I508">SUMPRODUCT(B492:B511, (ROW(B492:B511)-ROW(B492)+1)) / (20*21/2)</f>
        <v>6.7337357142857144</v>
      </c>
      <c r="J508" s="2">
        <f t="shared" si="58"/>
        <v>6.6312726519750527</v>
      </c>
      <c r="K508" s="2">
        <f t="shared" si="60"/>
        <v>6.430018646874248</v>
      </c>
    </row>
    <row r="509" spans="1:11" ht="13.5" x14ac:dyDescent="0.25">
      <c r="A509" s="3">
        <f>TITRES_STAT!B512</f>
        <v>42746</v>
      </c>
      <c r="B509" s="6">
        <f>TITRES_STAT!D512</f>
        <v>6.8148999999999997</v>
      </c>
      <c r="C509" s="2">
        <f t="shared" si="53"/>
        <v>-4.8000000000000043E-2</v>
      </c>
      <c r="D509" s="2">
        <f t="shared" si="54"/>
        <v>6.8868399999999994</v>
      </c>
      <c r="E509" s="2">
        <f t="shared" si="56"/>
        <v>6.7476699999999994</v>
      </c>
      <c r="F509" s="2">
        <f t="shared" si="57"/>
        <v>6.5914449999999984</v>
      </c>
      <c r="G509" s="2">
        <f t="shared" si="59"/>
        <v>6.4159480000000038</v>
      </c>
      <c r="H509" s="2">
        <f t="shared" si="55"/>
        <v>5.990193000000005</v>
      </c>
      <c r="I509" s="2">
        <f t="array" ref="I509">SUMPRODUCT(B493:B512, (ROW(B493:B512)-ROW(B493)+1)) / (20*21/2)</f>
        <v>6.7469714285714302</v>
      </c>
      <c r="J509" s="2">
        <f t="shared" si="58"/>
        <v>6.6487609708345712</v>
      </c>
      <c r="K509" s="2">
        <f t="shared" si="60"/>
        <v>6.4451120332713359</v>
      </c>
    </row>
    <row r="510" spans="1:11" ht="13.5" x14ac:dyDescent="0.25">
      <c r="A510" s="3">
        <f>TITRES_STAT!B513</f>
        <v>42747</v>
      </c>
      <c r="B510" s="6">
        <f>TITRES_STAT!D513</f>
        <v>6.8148999999999997</v>
      </c>
      <c r="C510" s="2">
        <f t="shared" si="53"/>
        <v>0</v>
      </c>
      <c r="D510" s="2">
        <f t="shared" si="54"/>
        <v>6.8628600000000004</v>
      </c>
      <c r="E510" s="2">
        <f t="shared" si="56"/>
        <v>6.781270000000001</v>
      </c>
      <c r="F510" s="2">
        <f t="shared" si="57"/>
        <v>6.6099249999999987</v>
      </c>
      <c r="G510" s="2">
        <f t="shared" si="59"/>
        <v>6.4315940000000049</v>
      </c>
      <c r="H510" s="2">
        <f t="shared" si="55"/>
        <v>5.9980030000000033</v>
      </c>
      <c r="I510" s="2">
        <f t="array" ref="I510">SUMPRODUCT(B494:B513, (ROW(B494:B513)-ROW(B494)+1)) / (20*21/2)</f>
        <v>6.7626757142857139</v>
      </c>
      <c r="J510" s="2">
        <f t="shared" si="58"/>
        <v>6.6645837355169935</v>
      </c>
      <c r="K510" s="2">
        <f t="shared" si="60"/>
        <v>6.4596135221626563</v>
      </c>
    </row>
    <row r="511" spans="1:11" ht="13.5" x14ac:dyDescent="0.25">
      <c r="A511" s="3">
        <f>TITRES_STAT!B514</f>
        <v>42748</v>
      </c>
      <c r="B511" s="6">
        <f>TITRES_STAT!D514</f>
        <v>6.8868999999999998</v>
      </c>
      <c r="C511" s="2">
        <f t="shared" si="53"/>
        <v>7.2000000000000064E-2</v>
      </c>
      <c r="D511" s="2">
        <f t="shared" si="54"/>
        <v>6.8580799999999993</v>
      </c>
      <c r="E511" s="2">
        <f t="shared" si="56"/>
        <v>6.8191900000000008</v>
      </c>
      <c r="F511" s="2">
        <f t="shared" si="57"/>
        <v>6.6327249999999989</v>
      </c>
      <c r="G511" s="2">
        <f t="shared" si="59"/>
        <v>6.4483920000000046</v>
      </c>
      <c r="H511" s="2">
        <f t="shared" si="55"/>
        <v>6.0052590000000032</v>
      </c>
      <c r="I511" s="2">
        <f t="array" ref="I511">SUMPRODUCT(B495:B514, (ROW(B495:B514)-ROW(B495)+1)) / (20*21/2)</f>
        <v>6.7718657142857142</v>
      </c>
      <c r="J511" s="2">
        <f t="shared" si="58"/>
        <v>6.6857567130868034</v>
      </c>
      <c r="K511" s="2">
        <f t="shared" si="60"/>
        <v>6.4763698546268662</v>
      </c>
    </row>
    <row r="512" spans="1:11" ht="13.5" x14ac:dyDescent="0.25">
      <c r="A512" s="3">
        <f>TITRES_STAT!B515</f>
        <v>42751</v>
      </c>
      <c r="B512" s="6">
        <f>TITRES_STAT!D515</f>
        <v>6.7717000000000001</v>
      </c>
      <c r="C512" s="2">
        <f t="shared" si="53"/>
        <v>-0.11519999999999975</v>
      </c>
      <c r="D512" s="2">
        <f t="shared" si="54"/>
        <v>6.83026</v>
      </c>
      <c r="E512" s="2">
        <f t="shared" si="56"/>
        <v>6.8316699999999999</v>
      </c>
      <c r="F512" s="2">
        <f t="shared" si="57"/>
        <v>6.6500049999999984</v>
      </c>
      <c r="G512" s="2">
        <f t="shared" si="59"/>
        <v>6.4628860000000046</v>
      </c>
      <c r="H512" s="2">
        <f t="shared" si="55"/>
        <v>6.0118690000000052</v>
      </c>
      <c r="I512" s="2">
        <f t="array" ref="I512">SUMPRODUCT(B496:B515, (ROW(B496:B515)-ROW(B496)+1)) / (20*21/2)</f>
        <v>6.7794099999999995</v>
      </c>
      <c r="J512" s="2">
        <f t="shared" si="58"/>
        <v>6.6939417880309176</v>
      </c>
      <c r="K512" s="2">
        <f t="shared" si="60"/>
        <v>6.487951428955224</v>
      </c>
    </row>
    <row r="513" spans="1:11" ht="13.5" x14ac:dyDescent="0.25">
      <c r="A513" s="3">
        <f>TITRES_STAT!B516</f>
        <v>42752</v>
      </c>
      <c r="B513" s="6">
        <f>TITRES_STAT!D516</f>
        <v>6.8148999999999997</v>
      </c>
      <c r="C513" s="2">
        <f t="shared" si="53"/>
        <v>4.3199999999999683E-2</v>
      </c>
      <c r="D513" s="2">
        <f t="shared" si="54"/>
        <v>6.8206599999999993</v>
      </c>
      <c r="E513" s="2">
        <f t="shared" si="56"/>
        <v>6.8513500000000009</v>
      </c>
      <c r="F513" s="2">
        <f t="shared" si="57"/>
        <v>6.6704049999999979</v>
      </c>
      <c r="G513" s="2">
        <f t="shared" si="59"/>
        <v>6.476804000000004</v>
      </c>
      <c r="H513" s="2">
        <f t="shared" si="55"/>
        <v>6.0182965000000062</v>
      </c>
      <c r="I513" s="2">
        <f t="array" ref="I513">SUMPRODUCT(B497:B516, (ROW(B497:B516)-ROW(B497)+1)) / (20*21/2)</f>
        <v>6.7807371428571441</v>
      </c>
      <c r="J513" s="2">
        <f t="shared" si="58"/>
        <v>6.7054616177422588</v>
      </c>
      <c r="K513" s="2">
        <f t="shared" si="60"/>
        <v>6.5007729415452156</v>
      </c>
    </row>
    <row r="514" spans="1:11" ht="13.5" x14ac:dyDescent="0.25">
      <c r="A514" s="3">
        <f>TITRES_STAT!B517</f>
        <v>42753</v>
      </c>
      <c r="B514" s="6">
        <f>TITRES_STAT!D517</f>
        <v>6.7668999999999997</v>
      </c>
      <c r="C514" s="2">
        <f t="shared" si="53"/>
        <v>-4.8000000000000043E-2</v>
      </c>
      <c r="D514" s="2">
        <f t="shared" si="54"/>
        <v>6.8110599999999994</v>
      </c>
      <c r="E514" s="2">
        <f t="shared" si="56"/>
        <v>6.8489499999999994</v>
      </c>
      <c r="F514" s="2">
        <f t="shared" si="57"/>
        <v>6.6876849999999974</v>
      </c>
      <c r="G514" s="2">
        <f t="shared" si="59"/>
        <v>6.4873620000000036</v>
      </c>
      <c r="H514" s="2">
        <f t="shared" si="55"/>
        <v>6.0246245000000043</v>
      </c>
      <c r="I514" s="2">
        <f t="array" ref="I514">SUMPRODUCT(B498:B517, (ROW(B498:B517)-ROW(B498)+1)) / (20*21/2)</f>
        <v>6.7879385714285716</v>
      </c>
      <c r="J514" s="2">
        <f t="shared" si="58"/>
        <v>6.7113128922429954</v>
      </c>
      <c r="K514" s="2">
        <f t="shared" si="60"/>
        <v>6.5112092967787367</v>
      </c>
    </row>
    <row r="515" spans="1:11" ht="13.5" x14ac:dyDescent="0.25">
      <c r="A515" s="3">
        <f>TITRES_STAT!B518</f>
        <v>42754</v>
      </c>
      <c r="B515" s="6">
        <f>TITRES_STAT!D518</f>
        <v>6.7668999999999997</v>
      </c>
      <c r="C515" s="2">
        <f t="shared" si="53"/>
        <v>0</v>
      </c>
      <c r="D515" s="2">
        <f t="shared" si="54"/>
        <v>6.8014600000000005</v>
      </c>
      <c r="E515" s="2">
        <f t="shared" si="56"/>
        <v>6.83216</v>
      </c>
      <c r="F515" s="2">
        <f t="shared" si="57"/>
        <v>6.704964999999997</v>
      </c>
      <c r="G515" s="2">
        <f t="shared" si="59"/>
        <v>6.4988800000000033</v>
      </c>
      <c r="H515" s="2">
        <f t="shared" si="55"/>
        <v>6.0312805000000047</v>
      </c>
      <c r="I515" s="2">
        <f t="array" ref="I515">SUMPRODUCT(B499:B518, (ROW(B499:B518)-ROW(B499)+1)) / (20*21/2)</f>
        <v>6.7860885714285715</v>
      </c>
      <c r="J515" s="2">
        <f t="shared" si="58"/>
        <v>6.7166069025055668</v>
      </c>
      <c r="K515" s="2">
        <f t="shared" si="60"/>
        <v>6.5212363831795708</v>
      </c>
    </row>
    <row r="516" spans="1:11" ht="13.5" x14ac:dyDescent="0.25">
      <c r="A516" s="3">
        <f>TITRES_STAT!B519</f>
        <v>42755</v>
      </c>
      <c r="B516" s="6">
        <f>TITRES_STAT!D519</f>
        <v>6.7188999999999997</v>
      </c>
      <c r="C516" s="2">
        <f t="shared" ref="C516:C579" si="61">B516-B515</f>
        <v>-4.8000000000000043E-2</v>
      </c>
      <c r="D516" s="2">
        <f t="shared" si="54"/>
        <v>6.7678600000000007</v>
      </c>
      <c r="E516" s="2">
        <f t="shared" si="56"/>
        <v>6.81297</v>
      </c>
      <c r="F516" s="2">
        <f t="shared" si="57"/>
        <v>6.7200849999999974</v>
      </c>
      <c r="G516" s="2">
        <f t="shared" si="59"/>
        <v>6.508862000000005</v>
      </c>
      <c r="H516" s="2">
        <f t="shared" si="55"/>
        <v>6.0377435000000048</v>
      </c>
      <c r="I516" s="2">
        <f t="array" ref="I516">SUMPRODUCT(B500:B519, (ROW(B500:B519)-ROW(B500)+1)) / (20*21/2)</f>
        <v>6.739676666666667</v>
      </c>
      <c r="J516" s="2">
        <f t="shared" si="58"/>
        <v>6.716825292743132</v>
      </c>
      <c r="K516" s="2">
        <f t="shared" si="60"/>
        <v>6.5289878975646856</v>
      </c>
    </row>
    <row r="517" spans="1:11" ht="13.5" x14ac:dyDescent="0.25">
      <c r="A517" s="3">
        <f>TITRES_STAT!B520</f>
        <v>42758</v>
      </c>
      <c r="B517" s="6">
        <f>TITRES_STAT!D520</f>
        <v>6.7957000000000001</v>
      </c>
      <c r="C517" s="2">
        <f t="shared" si="61"/>
        <v>7.6800000000000423E-2</v>
      </c>
      <c r="D517" s="2">
        <f t="shared" si="54"/>
        <v>6.7726599999999992</v>
      </c>
      <c r="E517" s="2">
        <f t="shared" si="56"/>
        <v>6.8014600000000005</v>
      </c>
      <c r="F517" s="2">
        <f t="shared" si="57"/>
        <v>6.7383249999999988</v>
      </c>
      <c r="G517" s="2">
        <f t="shared" si="59"/>
        <v>6.5204760000000048</v>
      </c>
      <c r="H517" s="2">
        <f t="shared" si="55"/>
        <v>6.0447780000000035</v>
      </c>
      <c r="I517" s="2">
        <f t="array" ref="I517">SUMPRODUCT(B501:B520, (ROW(B501:B520)-ROW(B501)+1)) / (20*21/2)</f>
        <v>6.7372319047619049</v>
      </c>
      <c r="J517" s="2">
        <f t="shared" si="58"/>
        <v>6.7243371696247385</v>
      </c>
      <c r="K517" s="2">
        <f t="shared" si="60"/>
        <v>6.5394471956994042</v>
      </c>
    </row>
    <row r="518" spans="1:11" ht="13.5" x14ac:dyDescent="0.25">
      <c r="A518" s="3">
        <f>TITRES_STAT!B521</f>
        <v>42759</v>
      </c>
      <c r="B518" s="6">
        <f>TITRES_STAT!D521</f>
        <v>6.7188999999999997</v>
      </c>
      <c r="C518" s="2">
        <f t="shared" si="61"/>
        <v>-7.6800000000000423E-2</v>
      </c>
      <c r="D518" s="2">
        <f t="shared" ref="D518:D581" si="62">AVERAGE(B514:B518)</f>
        <v>6.7534599999999996</v>
      </c>
      <c r="E518" s="2">
        <f t="shared" si="56"/>
        <v>6.7870599999999994</v>
      </c>
      <c r="F518" s="2">
        <f t="shared" si="57"/>
        <v>6.7503249999999984</v>
      </c>
      <c r="G518" s="2">
        <f t="shared" si="59"/>
        <v>6.5306500000000041</v>
      </c>
      <c r="H518" s="2">
        <f t="shared" si="55"/>
        <v>6.0511940000000042</v>
      </c>
      <c r="I518" s="2">
        <f t="array" ref="I518">SUMPRODUCT(B502:B521, (ROW(B502:B521)-ROW(B502)+1)) / (20*21/2)</f>
        <v>6.7336671428571417</v>
      </c>
      <c r="J518" s="2">
        <f t="shared" si="58"/>
        <v>6.7238193439461922</v>
      </c>
      <c r="K518" s="2">
        <f t="shared" si="60"/>
        <v>6.546484560573937</v>
      </c>
    </row>
    <row r="519" spans="1:11" ht="13.5" x14ac:dyDescent="0.25">
      <c r="A519" s="3">
        <f>TITRES_STAT!B522</f>
        <v>42760</v>
      </c>
      <c r="B519" s="6">
        <f>TITRES_STAT!D522</f>
        <v>6.2629999999999999</v>
      </c>
      <c r="C519" s="2">
        <f t="shared" si="61"/>
        <v>-0.45589999999999975</v>
      </c>
      <c r="D519" s="2">
        <f t="shared" si="62"/>
        <v>6.6526799999999993</v>
      </c>
      <c r="E519" s="2">
        <f t="shared" si="56"/>
        <v>6.7318699999999989</v>
      </c>
      <c r="F519" s="2">
        <f t="shared" si="57"/>
        <v>6.7397699999999983</v>
      </c>
      <c r="G519" s="2">
        <f t="shared" si="59"/>
        <v>6.5317060000000025</v>
      </c>
      <c r="H519" s="2">
        <f t="shared" si="55"/>
        <v>6.0548620000000035</v>
      </c>
      <c r="I519" s="2">
        <f t="array" ref="I519">SUMPRODUCT(B503:B522, (ROW(B503:B522)-ROW(B503)+1)) / (20*21/2)</f>
        <v>6.721776666666667</v>
      </c>
      <c r="J519" s="2">
        <f t="shared" si="58"/>
        <v>6.6799317873798882</v>
      </c>
      <c r="K519" s="2">
        <f t="shared" si="60"/>
        <v>6.5353675189828024</v>
      </c>
    </row>
    <row r="520" spans="1:11" ht="13.5" x14ac:dyDescent="0.25">
      <c r="A520" s="3">
        <f>TITRES_STAT!B523</f>
        <v>42761</v>
      </c>
      <c r="B520" s="6">
        <f>TITRES_STAT!D523</f>
        <v>6.7141000000000002</v>
      </c>
      <c r="C520" s="2">
        <f t="shared" si="61"/>
        <v>0.45110000000000028</v>
      </c>
      <c r="D520" s="2">
        <f t="shared" si="62"/>
        <v>6.6421200000000002</v>
      </c>
      <c r="E520" s="2">
        <f t="shared" si="56"/>
        <v>6.7217900000000004</v>
      </c>
      <c r="F520" s="2">
        <f t="shared" si="57"/>
        <v>6.7515299999999998</v>
      </c>
      <c r="G520" s="2">
        <f t="shared" si="59"/>
        <v>6.541208000000001</v>
      </c>
      <c r="H520" s="2">
        <f t="shared" si="55"/>
        <v>6.0605980000000041</v>
      </c>
      <c r="I520" s="2">
        <f t="array" ref="I520">SUMPRODUCT(B504:B523, (ROW(B504:B523)-ROW(B504)+1)) / (20*21/2)</f>
        <v>6.7050285714285724</v>
      </c>
      <c r="J520" s="2">
        <f t="shared" si="58"/>
        <v>6.6831859028675176</v>
      </c>
      <c r="K520" s="2">
        <f t="shared" si="60"/>
        <v>6.5423766358854385</v>
      </c>
    </row>
    <row r="521" spans="1:11" ht="13.5" x14ac:dyDescent="0.25">
      <c r="A521" s="3">
        <f>TITRES_STAT!B524</f>
        <v>42762</v>
      </c>
      <c r="B521" s="6">
        <f>TITRES_STAT!D524</f>
        <v>6.7141000000000002</v>
      </c>
      <c r="C521" s="2">
        <f t="shared" si="61"/>
        <v>0</v>
      </c>
      <c r="D521" s="2">
        <f t="shared" si="62"/>
        <v>6.6411600000000011</v>
      </c>
      <c r="E521" s="2">
        <f t="shared" si="56"/>
        <v>6.7045100000000009</v>
      </c>
      <c r="F521" s="2">
        <f t="shared" si="57"/>
        <v>6.7618499999999999</v>
      </c>
      <c r="G521" s="2">
        <f t="shared" si="59"/>
        <v>6.5507100000000005</v>
      </c>
      <c r="H521" s="2">
        <f t="shared" si="55"/>
        <v>6.0657015000000039</v>
      </c>
      <c r="I521" s="2">
        <f t="array" ref="I521">SUMPRODUCT(B505:B524, (ROW(B505:B524)-ROW(B505)+1)) / (20*21/2)</f>
        <v>6.6889309523809519</v>
      </c>
      <c r="J521" s="2">
        <f t="shared" si="58"/>
        <v>6.6861301025944204</v>
      </c>
      <c r="K521" s="2">
        <f t="shared" si="60"/>
        <v>6.5491108854585587</v>
      </c>
    </row>
    <row r="522" spans="1:11" ht="13.5" x14ac:dyDescent="0.25">
      <c r="A522" s="3">
        <f>TITRES_STAT!B525</f>
        <v>42765</v>
      </c>
      <c r="B522" s="6">
        <f>TITRES_STAT!D525</f>
        <v>6.6369999999999996</v>
      </c>
      <c r="C522" s="2">
        <f t="shared" si="61"/>
        <v>-7.7100000000000612E-2</v>
      </c>
      <c r="D522" s="2">
        <f t="shared" si="62"/>
        <v>6.6094200000000001</v>
      </c>
      <c r="E522" s="2">
        <f t="shared" si="56"/>
        <v>6.6910399999999992</v>
      </c>
      <c r="F522" s="2">
        <f t="shared" si="57"/>
        <v>6.7613549999999991</v>
      </c>
      <c r="G522" s="2">
        <f t="shared" si="59"/>
        <v>6.5589580000000005</v>
      </c>
      <c r="H522" s="2">
        <f t="shared" ref="H522:H585" si="63">AVERAGE(B323:B522)</f>
        <v>6.0694590000000037</v>
      </c>
      <c r="I522" s="2">
        <f t="array" ref="I522">SUMPRODUCT(B506:B525, (ROW(B506:B525)-ROW(B506)+1)) / (20*21/2)</f>
        <v>6.6781961904761902</v>
      </c>
      <c r="J522" s="2">
        <f t="shared" si="58"/>
        <v>6.6814510452044757</v>
      </c>
      <c r="K522" s="2">
        <f t="shared" si="60"/>
        <v>6.5525575174013602</v>
      </c>
    </row>
    <row r="523" spans="1:11" ht="13.5" x14ac:dyDescent="0.25">
      <c r="A523" s="3">
        <f>TITRES_STAT!B526</f>
        <v>42766</v>
      </c>
      <c r="B523" s="6">
        <f>TITRES_STAT!D526</f>
        <v>6.5854999999999997</v>
      </c>
      <c r="C523" s="2">
        <f t="shared" si="61"/>
        <v>-5.1499999999999879E-2</v>
      </c>
      <c r="D523" s="2">
        <f t="shared" si="62"/>
        <v>6.5827400000000011</v>
      </c>
      <c r="E523" s="2">
        <f t="shared" si="56"/>
        <v>6.6680999999999999</v>
      </c>
      <c r="F523" s="2">
        <f t="shared" si="57"/>
        <v>6.7597250000000004</v>
      </c>
      <c r="G523" s="2">
        <f t="shared" si="59"/>
        <v>6.5658880000000011</v>
      </c>
      <c r="H523" s="2">
        <f t="shared" si="63"/>
        <v>6.0731230000000043</v>
      </c>
      <c r="I523" s="2">
        <f t="array" ref="I523">SUMPRODUCT(B507:B526, (ROW(B507:B526)-ROW(B507)+1)) / (20*21/2)</f>
        <v>6.663974761904762</v>
      </c>
      <c r="J523" s="2">
        <f t="shared" si="58"/>
        <v>6.6723128504230971</v>
      </c>
      <c r="K523" s="2">
        <f t="shared" si="60"/>
        <v>6.5538493794640518</v>
      </c>
    </row>
    <row r="524" spans="1:11" ht="13.5" x14ac:dyDescent="0.25">
      <c r="A524" s="3">
        <f>TITRES_STAT!B527</f>
        <v>42767</v>
      </c>
      <c r="B524" s="6">
        <f>TITRES_STAT!D527</f>
        <v>6.5907</v>
      </c>
      <c r="C524" s="2">
        <f t="shared" si="61"/>
        <v>5.2000000000003155E-3</v>
      </c>
      <c r="D524" s="2">
        <f t="shared" si="62"/>
        <v>6.6482799999999997</v>
      </c>
      <c r="E524" s="2">
        <f t="shared" ref="E524:E587" si="64">AVERAGE(B515:B524)</f>
        <v>6.6504799999999999</v>
      </c>
      <c r="F524" s="2">
        <f t="shared" si="57"/>
        <v>6.7497150000000001</v>
      </c>
      <c r="G524" s="2">
        <f t="shared" si="59"/>
        <v>6.571962000000001</v>
      </c>
      <c r="H524" s="2">
        <f t="shared" si="63"/>
        <v>6.0767895000000021</v>
      </c>
      <c r="I524" s="2">
        <f t="array" ref="I524">SUMPRODUCT(B508:B527, (ROW(B508:B527)-ROW(B508)+1)) / (20*21/2)</f>
        <v>6.6464071428571421</v>
      </c>
      <c r="J524" s="2">
        <f t="shared" si="58"/>
        <v>6.6645401980018502</v>
      </c>
      <c r="K524" s="2">
        <f t="shared" si="60"/>
        <v>6.5552945018380111</v>
      </c>
    </row>
    <row r="525" spans="1:11" ht="13.5" x14ac:dyDescent="0.25">
      <c r="A525" s="3">
        <f>TITRES_STAT!B528</f>
        <v>42768</v>
      </c>
      <c r="B525" s="6">
        <f>TITRES_STAT!D528</f>
        <v>6.6369999999999996</v>
      </c>
      <c r="C525" s="2">
        <f t="shared" si="61"/>
        <v>4.6299999999999564E-2</v>
      </c>
      <c r="D525" s="2">
        <f t="shared" si="62"/>
        <v>6.6328599999999991</v>
      </c>
      <c r="E525" s="2">
        <f t="shared" si="64"/>
        <v>6.6374899999999997</v>
      </c>
      <c r="F525" s="2">
        <f t="shared" si="57"/>
        <v>6.7348250000000007</v>
      </c>
      <c r="G525" s="2">
        <f t="shared" si="59"/>
        <v>6.5784839999999996</v>
      </c>
      <c r="H525" s="2">
        <f t="shared" si="63"/>
        <v>6.0811325000000025</v>
      </c>
      <c r="I525" s="2">
        <f t="array" ref="I525">SUMPRODUCT(B509:B528, (ROW(B509:B528)-ROW(B509)+1)) / (20*21/2)</f>
        <v>6.630633333333332</v>
      </c>
      <c r="J525" s="2">
        <f t="shared" si="58"/>
        <v>6.6619173220016741</v>
      </c>
      <c r="K525" s="2">
        <f t="shared" si="60"/>
        <v>6.5584986390208346</v>
      </c>
    </row>
    <row r="526" spans="1:11" ht="13.5" x14ac:dyDescent="0.25">
      <c r="A526" s="3">
        <f>TITRES_STAT!B529</f>
        <v>42769</v>
      </c>
      <c r="B526" s="6">
        <f>TITRES_STAT!D529</f>
        <v>6.5854999999999997</v>
      </c>
      <c r="C526" s="2">
        <f t="shared" si="61"/>
        <v>-5.1499999999999879E-2</v>
      </c>
      <c r="D526" s="2">
        <f t="shared" si="62"/>
        <v>6.6071400000000011</v>
      </c>
      <c r="E526" s="2">
        <f t="shared" si="64"/>
        <v>6.6241500000000002</v>
      </c>
      <c r="F526" s="2">
        <f t="shared" si="57"/>
        <v>6.718560000000001</v>
      </c>
      <c r="G526" s="2">
        <f t="shared" si="59"/>
        <v>6.5837840000000005</v>
      </c>
      <c r="H526" s="2">
        <f t="shared" si="63"/>
        <v>6.0847730000000002</v>
      </c>
      <c r="I526" s="2">
        <f t="array" ref="I526">SUMPRODUCT(B510:B529, (ROW(B510:B529)-ROW(B510)+1)) / (20*21/2)</f>
        <v>6.6164252380952373</v>
      </c>
      <c r="J526" s="2">
        <f t="shared" si="58"/>
        <v>6.6546394818110386</v>
      </c>
      <c r="K526" s="2">
        <f t="shared" si="60"/>
        <v>6.5595575159219788</v>
      </c>
    </row>
    <row r="527" spans="1:11" ht="13.5" x14ac:dyDescent="0.25">
      <c r="A527" s="3">
        <f>TITRES_STAT!B530</f>
        <v>42772</v>
      </c>
      <c r="B527" s="6">
        <f>TITRES_STAT!D530</f>
        <v>6.5340999999999996</v>
      </c>
      <c r="C527" s="2">
        <f t="shared" si="61"/>
        <v>-5.1400000000000112E-2</v>
      </c>
      <c r="D527" s="2">
        <f t="shared" si="62"/>
        <v>6.5865600000000004</v>
      </c>
      <c r="E527" s="2">
        <f t="shared" si="64"/>
        <v>6.5979899999999985</v>
      </c>
      <c r="F527" s="2">
        <f t="shared" si="57"/>
        <v>6.6997250000000008</v>
      </c>
      <c r="G527" s="2">
        <f t="shared" si="59"/>
        <v>6.5877679999999996</v>
      </c>
      <c r="H527" s="2">
        <f t="shared" si="63"/>
        <v>6.0883905000000018</v>
      </c>
      <c r="I527" s="2">
        <f t="array" ref="I527">SUMPRODUCT(B511:B530, (ROW(B511:B530)-ROW(B511)+1)) / (20*21/2)</f>
        <v>6.6060019047619045</v>
      </c>
      <c r="J527" s="2">
        <f t="shared" si="58"/>
        <v>6.6431595311623681</v>
      </c>
      <c r="K527" s="2">
        <f t="shared" si="60"/>
        <v>6.5585591819642541</v>
      </c>
    </row>
    <row r="528" spans="1:11" ht="13.5" x14ac:dyDescent="0.25">
      <c r="A528" s="3">
        <f>TITRES_STAT!B531</f>
        <v>42773</v>
      </c>
      <c r="B528" s="6">
        <f>TITRES_STAT!D531</f>
        <v>6.5340999999999996</v>
      </c>
      <c r="C528" s="2">
        <f t="shared" si="61"/>
        <v>0</v>
      </c>
      <c r="D528" s="2">
        <f t="shared" si="62"/>
        <v>6.5762799999999997</v>
      </c>
      <c r="E528" s="2">
        <f t="shared" si="64"/>
        <v>6.5795100000000009</v>
      </c>
      <c r="F528" s="2">
        <f t="shared" si="57"/>
        <v>6.6832849999999997</v>
      </c>
      <c r="G528" s="2">
        <f t="shared" si="59"/>
        <v>6.5922320000000001</v>
      </c>
      <c r="H528" s="2">
        <f t="shared" si="63"/>
        <v>6.0915395000000014</v>
      </c>
      <c r="I528" s="2">
        <f t="array" ref="I528">SUMPRODUCT(B512:B531, (ROW(B512:B531)-ROW(B512)+1)) / (20*21/2)</f>
        <v>6.5923838095238096</v>
      </c>
      <c r="J528" s="2">
        <f t="shared" si="58"/>
        <v>6.6327729091469045</v>
      </c>
      <c r="K528" s="2">
        <f t="shared" si="60"/>
        <v>6.5575999983578122</v>
      </c>
    </row>
    <row r="529" spans="1:11" ht="13.5" x14ac:dyDescent="0.25">
      <c r="A529" s="3">
        <f>TITRES_STAT!B532</f>
        <v>42774</v>
      </c>
      <c r="B529" s="6">
        <f>TITRES_STAT!D532</f>
        <v>6.5340999999999996</v>
      </c>
      <c r="C529" s="2">
        <f t="shared" si="61"/>
        <v>0</v>
      </c>
      <c r="D529" s="2">
        <f t="shared" si="62"/>
        <v>6.5649599999999992</v>
      </c>
      <c r="E529" s="2">
        <f t="shared" si="64"/>
        <v>6.6066199999999995</v>
      </c>
      <c r="F529" s="2">
        <f t="shared" si="57"/>
        <v>6.6692449999999992</v>
      </c>
      <c r="G529" s="2">
        <f t="shared" si="59"/>
        <v>6.5961200000000009</v>
      </c>
      <c r="H529" s="2">
        <f t="shared" si="63"/>
        <v>6.0947590000000025</v>
      </c>
      <c r="I529" s="2">
        <f t="array" ref="I529">SUMPRODUCT(B513:B532, (ROW(B513:B532)-ROW(B513)+1)) / (20*21/2)</f>
        <v>6.5805438095238094</v>
      </c>
      <c r="J529" s="2">
        <f t="shared" si="58"/>
        <v>6.6233754892281516</v>
      </c>
      <c r="K529" s="2">
        <f t="shared" si="60"/>
        <v>6.5566784297947613</v>
      </c>
    </row>
    <row r="530" spans="1:11" ht="13.5" x14ac:dyDescent="0.25">
      <c r="A530" s="3">
        <f>TITRES_STAT!B533</f>
        <v>42775</v>
      </c>
      <c r="B530" s="6">
        <f>TITRES_STAT!D533</f>
        <v>6.5598000000000001</v>
      </c>
      <c r="C530" s="2">
        <f t="shared" si="61"/>
        <v>2.57000000000005E-2</v>
      </c>
      <c r="D530" s="2">
        <f t="shared" si="62"/>
        <v>6.5495199999999993</v>
      </c>
      <c r="E530" s="2">
        <f t="shared" si="64"/>
        <v>6.5911900000000001</v>
      </c>
      <c r="F530" s="2">
        <f t="shared" si="57"/>
        <v>6.6564899999999998</v>
      </c>
      <c r="G530" s="2">
        <f t="shared" si="59"/>
        <v>6.6000420000000011</v>
      </c>
      <c r="H530" s="2">
        <f t="shared" si="63"/>
        <v>6.0980365000000019</v>
      </c>
      <c r="I530" s="2">
        <f t="array" ref="I530">SUMPRODUCT(B514:B533, (ROW(B514:B533)-ROW(B514)+1)) / (20*21/2)</f>
        <v>6.5689523809523811</v>
      </c>
      <c r="J530" s="2">
        <f t="shared" si="58"/>
        <v>6.6173206807302325</v>
      </c>
      <c r="K530" s="2">
        <f t="shared" si="60"/>
        <v>6.5568008443126145</v>
      </c>
    </row>
    <row r="531" spans="1:11" ht="13.5" x14ac:dyDescent="0.25">
      <c r="A531" s="3">
        <f>TITRES_STAT!B534</f>
        <v>42776</v>
      </c>
      <c r="B531" s="6">
        <f>TITRES_STAT!D534</f>
        <v>6.5134999999999996</v>
      </c>
      <c r="C531" s="2">
        <f t="shared" si="61"/>
        <v>-4.6300000000000452E-2</v>
      </c>
      <c r="D531" s="2">
        <f t="shared" si="62"/>
        <v>6.5351199999999992</v>
      </c>
      <c r="E531" s="2">
        <f t="shared" si="64"/>
        <v>6.571130000000001</v>
      </c>
      <c r="F531" s="2">
        <f t="shared" si="57"/>
        <v>6.6378199999999996</v>
      </c>
      <c r="G531" s="2">
        <f t="shared" si="59"/>
        <v>6.6022700000000016</v>
      </c>
      <c r="H531" s="2">
        <f t="shared" si="63"/>
        <v>6.1010125000000031</v>
      </c>
      <c r="I531" s="2">
        <f t="array" ref="I531">SUMPRODUCT(B515:B534, (ROW(B515:B534)-ROW(B515)+1)) / (20*21/2)</f>
        <v>6.5519880952380953</v>
      </c>
      <c r="J531" s="2">
        <f t="shared" si="58"/>
        <v>6.6074329968511627</v>
      </c>
      <c r="K531" s="2">
        <f t="shared" si="60"/>
        <v>6.5551027719866299</v>
      </c>
    </row>
    <row r="532" spans="1:11" ht="13.5" x14ac:dyDescent="0.25">
      <c r="A532" s="3">
        <f>TITRES_STAT!B535</f>
        <v>42779</v>
      </c>
      <c r="B532" s="6">
        <f>TITRES_STAT!D535</f>
        <v>6.5134999999999996</v>
      </c>
      <c r="C532" s="2">
        <f t="shared" si="61"/>
        <v>0</v>
      </c>
      <c r="D532" s="2">
        <f t="shared" si="62"/>
        <v>6.5310000000000006</v>
      </c>
      <c r="E532" s="2">
        <f t="shared" si="64"/>
        <v>6.5587800000000005</v>
      </c>
      <c r="F532" s="2">
        <f t="shared" ref="F532:F595" si="65">AVERAGE(B513:B532)</f>
        <v>6.6249099999999981</v>
      </c>
      <c r="G532" s="2">
        <f t="shared" si="59"/>
        <v>6.6029620000000024</v>
      </c>
      <c r="H532" s="2">
        <f t="shared" si="63"/>
        <v>6.103918000000002</v>
      </c>
      <c r="I532" s="2">
        <f t="array" ref="I532">SUMPRODUCT(B516:B535, (ROW(B516:B535)-ROW(B516)+1)) / (20*21/2)</f>
        <v>6.5224128571428581</v>
      </c>
      <c r="J532" s="2">
        <f t="shared" si="58"/>
        <v>6.5984869971510518</v>
      </c>
      <c r="K532" s="2">
        <f t="shared" si="60"/>
        <v>6.5534712907322525</v>
      </c>
    </row>
    <row r="533" spans="1:11" ht="13.5" x14ac:dyDescent="0.25">
      <c r="A533" s="3">
        <f>TITRES_STAT!B536</f>
        <v>42780</v>
      </c>
      <c r="B533" s="6">
        <f>TITRES_STAT!D536</f>
        <v>6.5031999999999996</v>
      </c>
      <c r="C533" s="2">
        <f t="shared" si="61"/>
        <v>-1.0299999999999976E-2</v>
      </c>
      <c r="D533" s="2">
        <f t="shared" si="62"/>
        <v>6.5248200000000001</v>
      </c>
      <c r="E533" s="2">
        <f t="shared" si="64"/>
        <v>6.5505500000000012</v>
      </c>
      <c r="F533" s="2">
        <f t="shared" si="65"/>
        <v>6.6093249999999983</v>
      </c>
      <c r="G533" s="2">
        <f t="shared" si="59"/>
        <v>6.6024880000000019</v>
      </c>
      <c r="H533" s="2">
        <f t="shared" si="63"/>
        <v>6.1069125000000035</v>
      </c>
      <c r="I533" s="2">
        <f t="array" ref="I533">SUMPRODUCT(B517:B536, (ROW(B517:B536)-ROW(B517)+1)) / (20*21/2)</f>
        <v>6.4956323809523804</v>
      </c>
      <c r="J533" s="2">
        <f t="shared" ref="J533:J596" si="66">$J$4*B533+J532*(1-$J$4)</f>
        <v>6.5894120450414277</v>
      </c>
      <c r="K533" s="2">
        <f t="shared" si="60"/>
        <v>6.5514998675662817</v>
      </c>
    </row>
    <row r="534" spans="1:11" ht="13.5" x14ac:dyDescent="0.25">
      <c r="A534" s="3">
        <f>TITRES_STAT!B537</f>
        <v>42781</v>
      </c>
      <c r="B534" s="6">
        <f>TITRES_STAT!D537</f>
        <v>6.4311999999999996</v>
      </c>
      <c r="C534" s="2">
        <f t="shared" si="61"/>
        <v>-7.2000000000000064E-2</v>
      </c>
      <c r="D534" s="2">
        <f t="shared" si="62"/>
        <v>6.5042400000000002</v>
      </c>
      <c r="E534" s="2">
        <f t="shared" si="64"/>
        <v>6.5346000000000002</v>
      </c>
      <c r="F534" s="2">
        <f t="shared" si="65"/>
        <v>6.5925399999999978</v>
      </c>
      <c r="G534" s="2">
        <f t="shared" si="59"/>
        <v>6.6015340000000018</v>
      </c>
      <c r="H534" s="2">
        <f t="shared" si="63"/>
        <v>6.1094065000000031</v>
      </c>
      <c r="I534" s="2">
        <f t="array" ref="I534">SUMPRODUCT(B518:B537, (ROW(B518:B537)-ROW(B518)+1)) / (20*21/2)</f>
        <v>6.467479523809522</v>
      </c>
      <c r="J534" s="2">
        <f t="shared" si="66"/>
        <v>6.5743442312279585</v>
      </c>
      <c r="K534" s="2">
        <f t="shared" si="60"/>
        <v>6.5467822257009374</v>
      </c>
    </row>
    <row r="535" spans="1:11" ht="13.5" x14ac:dyDescent="0.25">
      <c r="A535" s="3">
        <f>TITRES_STAT!B538</f>
        <v>42782</v>
      </c>
      <c r="B535" s="6">
        <f>TITRES_STAT!D538</f>
        <v>6.282</v>
      </c>
      <c r="C535" s="2">
        <f t="shared" si="61"/>
        <v>-0.14919999999999956</v>
      </c>
      <c r="D535" s="2">
        <f t="shared" si="62"/>
        <v>6.4486800000000004</v>
      </c>
      <c r="E535" s="2">
        <f t="shared" si="64"/>
        <v>6.4991000000000003</v>
      </c>
      <c r="F535" s="2">
        <f t="shared" si="65"/>
        <v>6.5682949999999973</v>
      </c>
      <c r="G535" s="2">
        <f t="shared" si="59"/>
        <v>6.5975960000000011</v>
      </c>
      <c r="H535" s="2">
        <f t="shared" si="63"/>
        <v>6.1103580000000024</v>
      </c>
      <c r="I535" s="2">
        <f t="array" ref="I535">SUMPRODUCT(B519:B538, (ROW(B519:B538)-ROW(B519)+1)) / (20*21/2)</f>
        <v>6.4590723809523807</v>
      </c>
      <c r="J535" s="2">
        <f t="shared" si="66"/>
        <v>6.546501923491963</v>
      </c>
      <c r="K535" s="2">
        <f t="shared" si="60"/>
        <v>6.5363986090067838</v>
      </c>
    </row>
    <row r="536" spans="1:11" ht="13.5" x14ac:dyDescent="0.25">
      <c r="A536" s="3">
        <f>TITRES_STAT!B539</f>
        <v>42783</v>
      </c>
      <c r="B536" s="6">
        <f>TITRES_STAT!D539</f>
        <v>6.2870999999999997</v>
      </c>
      <c r="C536" s="2">
        <f t="shared" si="61"/>
        <v>5.0999999999996604E-3</v>
      </c>
      <c r="D536" s="2">
        <f t="shared" si="62"/>
        <v>6.4034000000000004</v>
      </c>
      <c r="E536" s="2">
        <f t="shared" si="64"/>
        <v>6.4692599999999985</v>
      </c>
      <c r="F536" s="2">
        <f t="shared" si="65"/>
        <v>6.5467049999999984</v>
      </c>
      <c r="G536" s="2">
        <f t="shared" si="59"/>
        <v>6.5948160000000007</v>
      </c>
      <c r="H536" s="2">
        <f t="shared" si="63"/>
        <v>6.1109835000000023</v>
      </c>
      <c r="I536" s="2">
        <f t="array" ref="I536">SUMPRODUCT(B520:B539, (ROW(B520:B539)-ROW(B520)+1)) / (20*21/2)</f>
        <v>6.4515399999999996</v>
      </c>
      <c r="J536" s="2">
        <f t="shared" si="66"/>
        <v>6.5217969783974903</v>
      </c>
      <c r="K536" s="2">
        <f t="shared" si="60"/>
        <v>6.5266221929673023</v>
      </c>
    </row>
    <row r="537" spans="1:11" ht="13.5" x14ac:dyDescent="0.25">
      <c r="A537" s="3">
        <f>TITRES_STAT!B540</f>
        <v>42786</v>
      </c>
      <c r="B537" s="6">
        <f>TITRES_STAT!D540</f>
        <v>6.2511000000000001</v>
      </c>
      <c r="C537" s="2">
        <f t="shared" si="61"/>
        <v>-3.5999999999999588E-2</v>
      </c>
      <c r="D537" s="2">
        <f t="shared" si="62"/>
        <v>6.3509200000000003</v>
      </c>
      <c r="E537" s="2">
        <f t="shared" si="64"/>
        <v>6.4409599999999996</v>
      </c>
      <c r="F537" s="2">
        <f t="shared" si="65"/>
        <v>6.5194749999999972</v>
      </c>
      <c r="G537" s="2">
        <f t="shared" si="59"/>
        <v>6.5902600000000007</v>
      </c>
      <c r="H537" s="2">
        <f t="shared" si="63"/>
        <v>6.1110305000000009</v>
      </c>
      <c r="I537" s="2">
        <f t="array" ref="I537">SUMPRODUCT(B521:B540, (ROW(B521:B540)-ROW(B521)+1)) / (20*21/2)</f>
        <v>6.4432314285714289</v>
      </c>
      <c r="J537" s="2">
        <f t="shared" si="66"/>
        <v>6.4960163137882052</v>
      </c>
      <c r="K537" s="2">
        <f t="shared" si="60"/>
        <v>6.515817401086232</v>
      </c>
    </row>
    <row r="538" spans="1:11" ht="13.5" x14ac:dyDescent="0.25">
      <c r="A538" s="3">
        <f>TITRES_STAT!B541</f>
        <v>42787</v>
      </c>
      <c r="B538" s="6">
        <f>TITRES_STAT!D541</f>
        <v>6.4311999999999996</v>
      </c>
      <c r="C538" s="2">
        <f t="shared" si="61"/>
        <v>0.18009999999999948</v>
      </c>
      <c r="D538" s="2">
        <f t="shared" si="62"/>
        <v>6.3365200000000002</v>
      </c>
      <c r="E538" s="2">
        <f t="shared" si="64"/>
        <v>6.430670000000001</v>
      </c>
      <c r="F538" s="2">
        <f t="shared" si="65"/>
        <v>6.5050899999999983</v>
      </c>
      <c r="G538" s="2">
        <f t="shared" si="59"/>
        <v>6.5893060000000006</v>
      </c>
      <c r="H538" s="2">
        <f t="shared" si="63"/>
        <v>6.1127280000000006</v>
      </c>
      <c r="I538" s="2">
        <f t="array" ref="I538">SUMPRODUCT(B522:B541, (ROW(B522:B541)-ROW(B522)+1)) / (20*21/2)</f>
        <v>6.4245423809523814</v>
      </c>
      <c r="J538" s="2">
        <f t="shared" si="66"/>
        <v>6.4898433315226614</v>
      </c>
      <c r="K538" s="2">
        <f t="shared" si="60"/>
        <v>6.5124990716318703</v>
      </c>
    </row>
    <row r="539" spans="1:11" ht="13.5" x14ac:dyDescent="0.25">
      <c r="A539" s="3">
        <f>TITRES_STAT!B542</f>
        <v>42788</v>
      </c>
      <c r="B539" s="6">
        <f>TITRES_STAT!D542</f>
        <v>6.4260000000000002</v>
      </c>
      <c r="C539" s="2">
        <f t="shared" si="61"/>
        <v>-5.1999999999994273E-3</v>
      </c>
      <c r="D539" s="2">
        <f t="shared" si="62"/>
        <v>6.3354799999999996</v>
      </c>
      <c r="E539" s="2">
        <f t="shared" si="64"/>
        <v>6.4198599999999999</v>
      </c>
      <c r="F539" s="2">
        <f t="shared" si="65"/>
        <v>6.5132399999999988</v>
      </c>
      <c r="G539" s="2">
        <f t="shared" si="59"/>
        <v>6.5882480000000001</v>
      </c>
      <c r="H539" s="2">
        <f t="shared" si="63"/>
        <v>6.1143055000000004</v>
      </c>
      <c r="I539" s="2">
        <f t="array" ref="I539">SUMPRODUCT(B523:B542, (ROW(B523:B542)-ROW(B523)+1)) / (20*21/2)</f>
        <v>6.4087842857142849</v>
      </c>
      <c r="J539" s="2">
        <f t="shared" si="66"/>
        <v>6.4837630142347891</v>
      </c>
      <c r="K539" s="2">
        <f t="shared" si="60"/>
        <v>6.5091069511757187</v>
      </c>
    </row>
    <row r="540" spans="1:11" ht="13.5" x14ac:dyDescent="0.25">
      <c r="A540" s="3">
        <f>TITRES_STAT!B543</f>
        <v>42789</v>
      </c>
      <c r="B540" s="6">
        <f>TITRES_STAT!D543</f>
        <v>6.4260000000000002</v>
      </c>
      <c r="C540" s="2">
        <f t="shared" si="61"/>
        <v>0</v>
      </c>
      <c r="D540" s="2">
        <f t="shared" si="62"/>
        <v>6.3642800000000008</v>
      </c>
      <c r="E540" s="2">
        <f t="shared" si="64"/>
        <v>6.4064800000000002</v>
      </c>
      <c r="F540" s="2">
        <f t="shared" si="65"/>
        <v>6.4988349999999979</v>
      </c>
      <c r="G540" s="2">
        <f t="shared" si="59"/>
        <v>6.5878619999999986</v>
      </c>
      <c r="H540" s="2">
        <f t="shared" si="63"/>
        <v>6.1163049999999988</v>
      </c>
      <c r="I540" s="2">
        <f t="array" ref="I540">SUMPRODUCT(B524:B543, (ROW(B524:B543)-ROW(B524)+1)) / (20*21/2)</f>
        <v>6.4019223809523806</v>
      </c>
      <c r="J540" s="2">
        <f t="shared" si="66"/>
        <v>6.4782617747838573</v>
      </c>
      <c r="K540" s="2">
        <f t="shared" si="60"/>
        <v>6.5058478550511802</v>
      </c>
    </row>
    <row r="541" spans="1:11" ht="13.5" x14ac:dyDescent="0.25">
      <c r="A541" s="3">
        <f>TITRES_STAT!B544</f>
        <v>42790</v>
      </c>
      <c r="B541" s="6">
        <f>TITRES_STAT!D544</f>
        <v>6.3026</v>
      </c>
      <c r="C541" s="2">
        <f t="shared" si="61"/>
        <v>-0.12340000000000018</v>
      </c>
      <c r="D541" s="2">
        <f t="shared" si="62"/>
        <v>6.3673799999999998</v>
      </c>
      <c r="E541" s="2">
        <f t="shared" si="64"/>
        <v>6.3853900000000001</v>
      </c>
      <c r="F541" s="2">
        <f t="shared" si="65"/>
        <v>6.4782600000000006</v>
      </c>
      <c r="G541" s="2">
        <f t="shared" si="59"/>
        <v>6.5852959999999987</v>
      </c>
      <c r="H541" s="2">
        <f t="shared" si="63"/>
        <v>6.1175934999999981</v>
      </c>
      <c r="I541" s="2">
        <f t="array" ref="I541">SUMPRODUCT(B525:B544, (ROW(B525:B544)-ROW(B525)+1)) / (20*21/2)</f>
        <v>6.4023628571428572</v>
      </c>
      <c r="J541" s="2">
        <f t="shared" si="66"/>
        <v>6.4615320819472997</v>
      </c>
      <c r="K541" s="2">
        <f t="shared" si="60"/>
        <v>6.4978773509315255</v>
      </c>
    </row>
    <row r="542" spans="1:11" ht="13.5" x14ac:dyDescent="0.25">
      <c r="A542" s="3">
        <f>TITRES_STAT!B545</f>
        <v>42793</v>
      </c>
      <c r="B542" s="6">
        <f>TITRES_STAT!D545</f>
        <v>6.3128000000000002</v>
      </c>
      <c r="C542" s="2">
        <f t="shared" si="61"/>
        <v>1.0200000000000209E-2</v>
      </c>
      <c r="D542" s="2">
        <f t="shared" si="62"/>
        <v>6.3797199999999998</v>
      </c>
      <c r="E542" s="2">
        <f t="shared" si="64"/>
        <v>6.3653200000000005</v>
      </c>
      <c r="F542" s="2">
        <f t="shared" si="65"/>
        <v>6.4620500000000005</v>
      </c>
      <c r="G542" s="2">
        <f t="shared" si="59"/>
        <v>6.5830299999999973</v>
      </c>
      <c r="H542" s="2">
        <f t="shared" si="63"/>
        <v>6.1191674999999979</v>
      </c>
      <c r="I542" s="2">
        <f t="array" ref="I542">SUMPRODUCT(B526:B545, (ROW(B526:B545)-ROW(B526)+1)) / (20*21/2)</f>
        <v>6.4200976190476187</v>
      </c>
      <c r="J542" s="2">
        <f t="shared" si="66"/>
        <v>6.4473671217618431</v>
      </c>
      <c r="K542" s="2">
        <f t="shared" si="60"/>
        <v>6.490619415600877</v>
      </c>
    </row>
    <row r="543" spans="1:11" ht="13.5" x14ac:dyDescent="0.25">
      <c r="A543" s="3">
        <f>TITRES_STAT!B546</f>
        <v>42794</v>
      </c>
      <c r="B543" s="6">
        <f>TITRES_STAT!D546</f>
        <v>6.39</v>
      </c>
      <c r="C543" s="2">
        <f t="shared" si="61"/>
        <v>7.7199999999999491E-2</v>
      </c>
      <c r="D543" s="2">
        <f t="shared" si="62"/>
        <v>6.37148</v>
      </c>
      <c r="E543" s="2">
        <f t="shared" si="64"/>
        <v>6.354000000000001</v>
      </c>
      <c r="F543" s="2">
        <f t="shared" si="65"/>
        <v>6.4522750000000002</v>
      </c>
      <c r="G543" s="2">
        <f t="shared" si="59"/>
        <v>6.5826919999999962</v>
      </c>
      <c r="H543" s="2">
        <f t="shared" si="63"/>
        <v>6.1214789999999981</v>
      </c>
      <c r="I543" s="2">
        <f t="array" ref="I543">SUMPRODUCT(B527:B546, (ROW(B527:B546)-ROW(B527)+1)) / (20*21/2)</f>
        <v>6.4378571428571432</v>
      </c>
      <c r="J543" s="2">
        <f t="shared" si="66"/>
        <v>6.4419035863559531</v>
      </c>
      <c r="K543" s="2">
        <f t="shared" si="60"/>
        <v>6.4866735561655489</v>
      </c>
    </row>
    <row r="544" spans="1:11" ht="13.5" x14ac:dyDescent="0.25">
      <c r="A544" s="3">
        <f>TITRES_STAT!B547</f>
        <v>42795</v>
      </c>
      <c r="B544" s="6">
        <f>TITRES_STAT!D547</f>
        <v>6.4569000000000001</v>
      </c>
      <c r="C544" s="2">
        <f t="shared" si="61"/>
        <v>6.6900000000000404E-2</v>
      </c>
      <c r="D544" s="2">
        <f t="shared" si="62"/>
        <v>6.3776600000000006</v>
      </c>
      <c r="E544" s="2">
        <f t="shared" si="64"/>
        <v>6.3565699999999996</v>
      </c>
      <c r="F544" s="2">
        <f t="shared" si="65"/>
        <v>6.4455849999999995</v>
      </c>
      <c r="G544" s="2">
        <f t="shared" si="59"/>
        <v>6.5834039999999971</v>
      </c>
      <c r="H544" s="2">
        <f t="shared" si="63"/>
        <v>6.123421999999997</v>
      </c>
      <c r="I544" s="2">
        <f t="array" ref="I544">SUMPRODUCT(B528:B547, (ROW(B528:B547)-ROW(B528)+1)) / (20*21/2)</f>
        <v>6.4500057142857141</v>
      </c>
      <c r="J544" s="2">
        <f t="shared" si="66"/>
        <v>6.4433318162268147</v>
      </c>
      <c r="K544" s="2">
        <f t="shared" si="60"/>
        <v>6.4855059657276843</v>
      </c>
    </row>
    <row r="545" spans="1:11" ht="13.5" x14ac:dyDescent="0.25">
      <c r="A545" s="3">
        <f>TITRES_STAT!B548</f>
        <v>42796</v>
      </c>
      <c r="B545" s="6">
        <f>TITRES_STAT!D548</f>
        <v>6.6318000000000001</v>
      </c>
      <c r="C545" s="2">
        <f t="shared" si="61"/>
        <v>0.17490000000000006</v>
      </c>
      <c r="D545" s="2">
        <f t="shared" si="62"/>
        <v>6.4188200000000011</v>
      </c>
      <c r="E545" s="2">
        <f t="shared" si="64"/>
        <v>6.3915500000000005</v>
      </c>
      <c r="F545" s="2">
        <f t="shared" si="65"/>
        <v>6.4453249999999995</v>
      </c>
      <c r="G545" s="2">
        <f t="shared" si="59"/>
        <v>6.5876139999999968</v>
      </c>
      <c r="H545" s="2">
        <f t="shared" si="63"/>
        <v>6.1263564999999973</v>
      </c>
      <c r="I545" s="2">
        <f t="array" ref="I545">SUMPRODUCT(B529:B548, (ROW(B529:B548)-ROW(B529)+1)) / (20*21/2)</f>
        <v>6.4619585714285694</v>
      </c>
      <c r="J545" s="2">
        <f t="shared" si="66"/>
        <v>6.4612811670623556</v>
      </c>
      <c r="K545" s="2">
        <f t="shared" si="60"/>
        <v>6.4912429866795396</v>
      </c>
    </row>
    <row r="546" spans="1:11" ht="13.5" x14ac:dyDescent="0.25">
      <c r="A546" s="3">
        <f>TITRES_STAT!B549</f>
        <v>42797</v>
      </c>
      <c r="B546" s="6">
        <f>TITRES_STAT!D549</f>
        <v>6.6318000000000001</v>
      </c>
      <c r="C546" s="2">
        <f t="shared" si="61"/>
        <v>0</v>
      </c>
      <c r="D546" s="2">
        <f t="shared" si="62"/>
        <v>6.4846599999999999</v>
      </c>
      <c r="E546" s="2">
        <f t="shared" si="64"/>
        <v>6.4260199999999994</v>
      </c>
      <c r="F546" s="2">
        <f t="shared" si="65"/>
        <v>6.4476399999999998</v>
      </c>
      <c r="G546" s="2">
        <f t="shared" si="59"/>
        <v>6.5919199999999964</v>
      </c>
      <c r="H546" s="2">
        <f t="shared" si="63"/>
        <v>6.1292909999999958</v>
      </c>
      <c r="I546" s="2">
        <f t="array" ref="I546">SUMPRODUCT(B530:B549, (ROW(B530:B549)-ROW(B530)+1)) / (20*21/2)</f>
        <v>6.4756776190476186</v>
      </c>
      <c r="J546" s="2">
        <f t="shared" si="66"/>
        <v>6.4775210559135594</v>
      </c>
      <c r="K546" s="2">
        <f t="shared" si="60"/>
        <v>6.4967550264175973</v>
      </c>
    </row>
    <row r="547" spans="1:11" ht="13.5" x14ac:dyDescent="0.25">
      <c r="A547" s="3">
        <f>TITRES_STAT!B550</f>
        <v>42800</v>
      </c>
      <c r="B547" s="6">
        <f>TITRES_STAT!D550</f>
        <v>6.5751999999999997</v>
      </c>
      <c r="C547" s="2">
        <f t="shared" si="61"/>
        <v>-5.6600000000000428E-2</v>
      </c>
      <c r="D547" s="2">
        <f t="shared" si="62"/>
        <v>6.5371400000000008</v>
      </c>
      <c r="E547" s="2">
        <f t="shared" si="64"/>
        <v>6.4584299999999981</v>
      </c>
      <c r="F547" s="2">
        <f t="shared" si="65"/>
        <v>6.4496950000000002</v>
      </c>
      <c r="G547" s="2">
        <f t="shared" si="59"/>
        <v>6.5948059999999975</v>
      </c>
      <c r="H547" s="2">
        <f t="shared" si="63"/>
        <v>6.1324114999999964</v>
      </c>
      <c r="I547" s="2">
        <f t="array" ref="I547">SUMPRODUCT(B531:B550, (ROW(B531:B550)-ROW(B531)+1)) / (20*21/2)</f>
        <v>6.4925314285714277</v>
      </c>
      <c r="J547" s="2">
        <f t="shared" si="66"/>
        <v>6.4868238124932205</v>
      </c>
      <c r="K547" s="2">
        <f t="shared" si="60"/>
        <v>6.4998312998914178</v>
      </c>
    </row>
    <row r="548" spans="1:11" ht="13.5" x14ac:dyDescent="0.25">
      <c r="A548" s="3">
        <f>TITRES_STAT!B551</f>
        <v>42801</v>
      </c>
      <c r="B548" s="6">
        <f>TITRES_STAT!D551</f>
        <v>6.5751999999999997</v>
      </c>
      <c r="C548" s="2">
        <f t="shared" si="61"/>
        <v>0</v>
      </c>
      <c r="D548" s="2">
        <f t="shared" si="62"/>
        <v>6.5741800000000001</v>
      </c>
      <c r="E548" s="2">
        <f t="shared" si="64"/>
        <v>6.4728300000000001</v>
      </c>
      <c r="F548" s="2">
        <f t="shared" si="65"/>
        <v>6.4517499999999997</v>
      </c>
      <c r="G548" s="2">
        <f t="shared" si="59"/>
        <v>6.5967319999999976</v>
      </c>
      <c r="H548" s="2">
        <f t="shared" si="63"/>
        <v>6.135062999999997</v>
      </c>
      <c r="I548" s="2">
        <f t="array" ref="I548">SUMPRODUCT(B532:B551, (ROW(B532:B551)-ROW(B532)+1)) / (20*21/2)</f>
        <v>6.504632857142858</v>
      </c>
      <c r="J548" s="2">
        <f t="shared" si="66"/>
        <v>6.4952405922557714</v>
      </c>
      <c r="K548" s="2">
        <f t="shared" si="60"/>
        <v>6.5027869351897944</v>
      </c>
    </row>
    <row r="549" spans="1:11" ht="13.5" x14ac:dyDescent="0.25">
      <c r="A549" s="3">
        <f>TITRES_STAT!B552</f>
        <v>42802</v>
      </c>
      <c r="B549" s="6">
        <f>TITRES_STAT!D552</f>
        <v>6.5957999999999997</v>
      </c>
      <c r="C549" s="2">
        <f t="shared" si="61"/>
        <v>2.0599999999999952E-2</v>
      </c>
      <c r="D549" s="2">
        <f t="shared" si="62"/>
        <v>6.6019600000000001</v>
      </c>
      <c r="E549" s="2">
        <f t="shared" si="64"/>
        <v>6.4898100000000003</v>
      </c>
      <c r="F549" s="2">
        <f t="shared" si="65"/>
        <v>6.4548350000000001</v>
      </c>
      <c r="G549" s="2">
        <f t="shared" si="59"/>
        <v>6.5991659999999976</v>
      </c>
      <c r="H549" s="2">
        <f t="shared" si="63"/>
        <v>6.1379349999999979</v>
      </c>
      <c r="I549" s="2">
        <f t="array" ref="I549">SUMPRODUCT(B533:B552, (ROW(B533:B552)-ROW(B533)+1)) / (20*21/2)</f>
        <v>6.5124771428571417</v>
      </c>
      <c r="J549" s="2">
        <f t="shared" si="66"/>
        <v>6.5048176787076022</v>
      </c>
      <c r="K549" s="2">
        <f t="shared" si="60"/>
        <v>6.506434506358822</v>
      </c>
    </row>
    <row r="550" spans="1:11" ht="13.5" x14ac:dyDescent="0.25">
      <c r="A550" s="3">
        <f>TITRES_STAT!B553</f>
        <v>42803</v>
      </c>
      <c r="B550" s="6">
        <f>TITRES_STAT!D553</f>
        <v>6.6318000000000001</v>
      </c>
      <c r="C550" s="2">
        <f t="shared" si="61"/>
        <v>3.6000000000000476E-2</v>
      </c>
      <c r="D550" s="2">
        <f t="shared" si="62"/>
        <v>6.6019600000000001</v>
      </c>
      <c r="E550" s="2">
        <f t="shared" si="64"/>
        <v>6.510390000000001</v>
      </c>
      <c r="F550" s="2">
        <f t="shared" si="65"/>
        <v>6.4584349999999997</v>
      </c>
      <c r="G550" s="2">
        <f t="shared" si="59"/>
        <v>6.6022239999999979</v>
      </c>
      <c r="H550" s="2">
        <f t="shared" si="63"/>
        <v>6.141220999999998</v>
      </c>
      <c r="I550" s="2">
        <f t="array" ref="I550">SUMPRODUCT(B534:B553, (ROW(B534:B553)-ROW(B534)+1)) / (20*21/2)</f>
        <v>6.5201742857142841</v>
      </c>
      <c r="J550" s="2">
        <f t="shared" si="66"/>
        <v>6.5169112331164021</v>
      </c>
      <c r="K550" s="2">
        <f t="shared" si="60"/>
        <v>6.5113508002271034</v>
      </c>
    </row>
    <row r="551" spans="1:11" ht="13.5" x14ac:dyDescent="0.25">
      <c r="A551" s="3">
        <f>TITRES_STAT!B554</f>
        <v>42804</v>
      </c>
      <c r="B551" s="6">
        <f>TITRES_STAT!D554</f>
        <v>6.5854999999999997</v>
      </c>
      <c r="C551" s="2">
        <f t="shared" si="61"/>
        <v>-4.6300000000000452E-2</v>
      </c>
      <c r="D551" s="2">
        <f t="shared" si="62"/>
        <v>6.5926999999999989</v>
      </c>
      <c r="E551" s="2">
        <f t="shared" si="64"/>
        <v>6.5386799999999994</v>
      </c>
      <c r="F551" s="2">
        <f t="shared" si="65"/>
        <v>6.4620350000000002</v>
      </c>
      <c r="G551" s="2">
        <f t="shared" si="59"/>
        <v>6.6037799999999978</v>
      </c>
      <c r="H551" s="2">
        <f t="shared" si="63"/>
        <v>6.1442289999999984</v>
      </c>
      <c r="I551" s="2">
        <f t="array" ref="I551">SUMPRODUCT(B535:B554, (ROW(B535:B554)-ROW(B535)+1)) / (20*21/2)</f>
        <v>6.5311038095238088</v>
      </c>
      <c r="J551" s="2">
        <f t="shared" si="66"/>
        <v>6.5234434966291257</v>
      </c>
      <c r="K551" s="2">
        <f t="shared" si="60"/>
        <v>6.5142586119829033</v>
      </c>
    </row>
    <row r="552" spans="1:11" ht="13.5" x14ac:dyDescent="0.25">
      <c r="A552" s="3">
        <f>TITRES_STAT!B555</f>
        <v>42807</v>
      </c>
      <c r="B552" s="6">
        <f>TITRES_STAT!D555</f>
        <v>6.5444000000000004</v>
      </c>
      <c r="C552" s="2">
        <f t="shared" si="61"/>
        <v>-4.1099999999999248E-2</v>
      </c>
      <c r="D552" s="2">
        <f t="shared" si="62"/>
        <v>6.5865399999999994</v>
      </c>
      <c r="E552" s="2">
        <f t="shared" si="64"/>
        <v>6.5618399999999992</v>
      </c>
      <c r="F552" s="2">
        <f t="shared" si="65"/>
        <v>6.4635799999999985</v>
      </c>
      <c r="G552" s="2">
        <f t="shared" si="59"/>
        <v>6.6017299999999981</v>
      </c>
      <c r="H552" s="2">
        <f t="shared" si="63"/>
        <v>6.1467499999999982</v>
      </c>
      <c r="I552" s="2">
        <f t="array" ref="I552">SUMPRODUCT(B536:B555, (ROW(B536:B555)-ROW(B536)+1)) / (20*21/2)</f>
        <v>6.5369133333333327</v>
      </c>
      <c r="J552" s="2">
        <f t="shared" si="66"/>
        <v>6.5254393540930185</v>
      </c>
      <c r="K552" s="2">
        <f t="shared" si="60"/>
        <v>6.5154406271992604</v>
      </c>
    </row>
    <row r="553" spans="1:11" ht="13.5" x14ac:dyDescent="0.25">
      <c r="A553" s="3">
        <f>TITRES_STAT!B556</f>
        <v>42808</v>
      </c>
      <c r="B553" s="6">
        <f>TITRES_STAT!D556</f>
        <v>6.5444000000000004</v>
      </c>
      <c r="C553" s="2">
        <f t="shared" si="61"/>
        <v>0</v>
      </c>
      <c r="D553" s="2">
        <f t="shared" si="62"/>
        <v>6.5803799999999999</v>
      </c>
      <c r="E553" s="2">
        <f t="shared" si="64"/>
        <v>6.57728</v>
      </c>
      <c r="F553" s="2">
        <f t="shared" si="65"/>
        <v>6.4656399999999987</v>
      </c>
      <c r="G553" s="2">
        <f t="shared" si="59"/>
        <v>6.600255999999999</v>
      </c>
      <c r="H553" s="2">
        <f t="shared" si="63"/>
        <v>6.1493414999999993</v>
      </c>
      <c r="I553" s="2">
        <f t="array" ref="I553">SUMPRODUCT(B537:B556, (ROW(B537:B556)-ROW(B537)+1)) / (20*21/2)</f>
        <v>6.5464176190476193</v>
      </c>
      <c r="J553" s="2">
        <f t="shared" si="66"/>
        <v>6.5272451298936831</v>
      </c>
      <c r="K553" s="2">
        <f t="shared" si="60"/>
        <v>6.5165762888777214</v>
      </c>
    </row>
    <row r="554" spans="1:11" ht="13.5" x14ac:dyDescent="0.25">
      <c r="A554" s="3">
        <f>TITRES_STAT!B557</f>
        <v>42809</v>
      </c>
      <c r="B554" s="6">
        <f>TITRES_STAT!D557</f>
        <v>6.5804</v>
      </c>
      <c r="C554" s="2">
        <f t="shared" si="61"/>
        <v>3.5999999999999588E-2</v>
      </c>
      <c r="D554" s="2">
        <f t="shared" si="62"/>
        <v>6.5772999999999993</v>
      </c>
      <c r="E554" s="2">
        <f t="shared" si="64"/>
        <v>6.5896299999999997</v>
      </c>
      <c r="F554" s="2">
        <f t="shared" si="65"/>
        <v>6.4730999999999996</v>
      </c>
      <c r="G554" s="2">
        <f t="shared" si="59"/>
        <v>6.5960460000000003</v>
      </c>
      <c r="H554" s="2">
        <f t="shared" si="63"/>
        <v>6.1523705</v>
      </c>
      <c r="I554" s="2">
        <f t="array" ref="I554">SUMPRODUCT(B538:B557, (ROW(B538:B557)-ROW(B538)+1)) / (20*21/2)</f>
        <v>6.5500914285714291</v>
      </c>
      <c r="J554" s="2">
        <f t="shared" si="66"/>
        <v>6.5323074984752365</v>
      </c>
      <c r="K554" s="2">
        <f t="shared" si="60"/>
        <v>6.5190791795099674</v>
      </c>
    </row>
    <row r="555" spans="1:11" ht="13.5" x14ac:dyDescent="0.25">
      <c r="A555" s="3">
        <f>TITRES_STAT!B558</f>
        <v>42810</v>
      </c>
      <c r="B555" s="6">
        <f>TITRES_STAT!D558</f>
        <v>6.5340999999999996</v>
      </c>
      <c r="C555" s="2">
        <f t="shared" si="61"/>
        <v>-4.6300000000000452E-2</v>
      </c>
      <c r="D555" s="2">
        <f t="shared" si="62"/>
        <v>6.55776</v>
      </c>
      <c r="E555" s="2">
        <f t="shared" si="64"/>
        <v>6.5798599999999992</v>
      </c>
      <c r="F555" s="2">
        <f t="shared" si="65"/>
        <v>6.4857049999999985</v>
      </c>
      <c r="G555" s="2">
        <f t="shared" si="59"/>
        <v>6.5880319999999992</v>
      </c>
      <c r="H555" s="2">
        <f t="shared" si="63"/>
        <v>6.1546760000000003</v>
      </c>
      <c r="I555" s="2">
        <f t="array" ref="I555">SUMPRODUCT(B539:B558, (ROW(B539:B558)-ROW(B539)+1)) / (20*21/2)</f>
        <v>6.5558219047619026</v>
      </c>
      <c r="J555" s="2">
        <f t="shared" si="66"/>
        <v>6.5324782129061667</v>
      </c>
      <c r="K555" s="2">
        <f t="shared" si="60"/>
        <v>6.5196682312938901</v>
      </c>
    </row>
    <row r="556" spans="1:11" ht="13.5" x14ac:dyDescent="0.25">
      <c r="A556" s="3">
        <f>TITRES_STAT!B559</f>
        <v>42811</v>
      </c>
      <c r="B556" s="6">
        <f>TITRES_STAT!D559</f>
        <v>6.5854999999999997</v>
      </c>
      <c r="C556" s="2">
        <f t="shared" si="61"/>
        <v>5.1400000000000112E-2</v>
      </c>
      <c r="D556" s="2">
        <f t="shared" si="62"/>
        <v>6.5577599999999991</v>
      </c>
      <c r="E556" s="2">
        <f t="shared" si="64"/>
        <v>6.5752300000000004</v>
      </c>
      <c r="F556" s="2">
        <f t="shared" si="65"/>
        <v>6.5006249999999977</v>
      </c>
      <c r="G556" s="2">
        <f t="shared" si="59"/>
        <v>6.5815260000000002</v>
      </c>
      <c r="H556" s="2">
        <f t="shared" si="63"/>
        <v>6.1574964999999997</v>
      </c>
      <c r="I556" s="2">
        <f t="array" ref="I556">SUMPRODUCT(B540:B559, (ROW(B540:B559)-ROW(B540)+1)) / (20*21/2)</f>
        <v>6.5569523809523815</v>
      </c>
      <c r="J556" s="2">
        <f t="shared" si="66"/>
        <v>6.5375279069151029</v>
      </c>
      <c r="K556" s="2">
        <f t="shared" si="60"/>
        <v>6.5222498692823647</v>
      </c>
    </row>
    <row r="557" spans="1:11" ht="13.5" x14ac:dyDescent="0.25">
      <c r="A557" s="3">
        <f>TITRES_STAT!B560</f>
        <v>42815</v>
      </c>
      <c r="B557" s="6">
        <f>TITRES_STAT!D560</f>
        <v>6.5392000000000001</v>
      </c>
      <c r="C557" s="2">
        <f t="shared" si="61"/>
        <v>-4.6299999999999564E-2</v>
      </c>
      <c r="D557" s="2">
        <f t="shared" si="62"/>
        <v>6.5567200000000003</v>
      </c>
      <c r="E557" s="2">
        <f t="shared" si="64"/>
        <v>6.571629999999999</v>
      </c>
      <c r="F557" s="2">
        <f t="shared" si="65"/>
        <v>6.5150299999999977</v>
      </c>
      <c r="G557" s="2">
        <f t="shared" si="59"/>
        <v>6.5740939999999997</v>
      </c>
      <c r="H557" s="2">
        <f t="shared" si="63"/>
        <v>6.1600854999999992</v>
      </c>
      <c r="I557" s="2">
        <f t="array" ref="I557">SUMPRODUCT(B541:B560, (ROW(B541:B560)-ROW(B541)+1)) / (20*21/2)</f>
        <v>6.5595299999999988</v>
      </c>
      <c r="J557" s="2">
        <f t="shared" si="66"/>
        <v>6.5376871538755692</v>
      </c>
      <c r="K557" s="2">
        <f t="shared" si="60"/>
        <v>6.5229145802908999</v>
      </c>
    </row>
    <row r="558" spans="1:11" ht="13.5" x14ac:dyDescent="0.25">
      <c r="A558" s="3">
        <f>TITRES_STAT!B561</f>
        <v>42816</v>
      </c>
      <c r="B558" s="6">
        <f>TITRES_STAT!D561</f>
        <v>6.5751999999999997</v>
      </c>
      <c r="C558" s="2">
        <f t="shared" si="61"/>
        <v>3.5999999999999588E-2</v>
      </c>
      <c r="D558" s="2">
        <f t="shared" si="62"/>
        <v>6.5628799999999998</v>
      </c>
      <c r="E558" s="2">
        <f t="shared" si="64"/>
        <v>6.5716300000000007</v>
      </c>
      <c r="F558" s="2">
        <f t="shared" si="65"/>
        <v>6.5222299999999986</v>
      </c>
      <c r="G558" s="2">
        <f t="shared" si="59"/>
        <v>6.5683399999999992</v>
      </c>
      <c r="H558" s="2">
        <f t="shared" si="63"/>
        <v>6.1628779999999992</v>
      </c>
      <c r="I558" s="2">
        <f t="array" ref="I558">SUMPRODUCT(B542:B561, (ROW(B542:B561)-ROW(B542)+1)) / (20*21/2)</f>
        <v>6.5614947619047621</v>
      </c>
      <c r="J558" s="2">
        <f t="shared" si="66"/>
        <v>6.5412598058874201</v>
      </c>
      <c r="K558" s="2">
        <f t="shared" si="60"/>
        <v>6.5249649889069437</v>
      </c>
    </row>
    <row r="559" spans="1:11" ht="13.5" x14ac:dyDescent="0.25">
      <c r="A559" s="3">
        <f>TITRES_STAT!B562</f>
        <v>42817</v>
      </c>
      <c r="B559" s="6">
        <f>TITRES_STAT!D562</f>
        <v>6.5340999999999996</v>
      </c>
      <c r="C559" s="2">
        <f t="shared" si="61"/>
        <v>-4.1100000000000136E-2</v>
      </c>
      <c r="D559" s="2">
        <f t="shared" si="62"/>
        <v>6.5536199999999996</v>
      </c>
      <c r="E559" s="2">
        <f t="shared" si="64"/>
        <v>6.5654599999999999</v>
      </c>
      <c r="F559" s="2">
        <f t="shared" si="65"/>
        <v>6.5276349999999983</v>
      </c>
      <c r="G559" s="2">
        <f t="shared" si="59"/>
        <v>6.5627240000000002</v>
      </c>
      <c r="H559" s="2">
        <f t="shared" si="63"/>
        <v>6.1653239999999991</v>
      </c>
      <c r="I559" s="2">
        <f t="array" ref="I559">SUMPRODUCT(B543:B562, (ROW(B543:B562)-ROW(B543)+1)) / (20*21/2)</f>
        <v>6.5651923809523804</v>
      </c>
      <c r="J559" s="2">
        <f t="shared" si="66"/>
        <v>6.5405779196124278</v>
      </c>
      <c r="K559" s="2">
        <f t="shared" si="60"/>
        <v>6.5253232246360842</v>
      </c>
    </row>
    <row r="560" spans="1:11" ht="13.5" x14ac:dyDescent="0.25">
      <c r="A560" s="3">
        <f>TITRES_STAT!B563</f>
        <v>42818</v>
      </c>
      <c r="B560" s="6">
        <f>TITRES_STAT!D563</f>
        <v>6.5547000000000004</v>
      </c>
      <c r="C560" s="2">
        <f t="shared" si="61"/>
        <v>2.060000000000084E-2</v>
      </c>
      <c r="D560" s="2">
        <f t="shared" si="62"/>
        <v>6.5577399999999999</v>
      </c>
      <c r="E560" s="2">
        <f t="shared" si="64"/>
        <v>6.5577500000000013</v>
      </c>
      <c r="F560" s="2">
        <f t="shared" si="65"/>
        <v>6.534069999999998</v>
      </c>
      <c r="G560" s="2">
        <f t="shared" si="59"/>
        <v>6.5575200000000002</v>
      </c>
      <c r="H560" s="2">
        <f t="shared" si="63"/>
        <v>6.1678729999999984</v>
      </c>
      <c r="I560" s="2">
        <f t="array" ref="I560">SUMPRODUCT(B544:B563, (ROW(B544:B563)-ROW(B544)+1)) / (20*21/2)</f>
        <v>6.5675914285714283</v>
      </c>
      <c r="J560" s="2">
        <f t="shared" si="66"/>
        <v>6.5419228796493396</v>
      </c>
      <c r="K560" s="2">
        <f t="shared" si="60"/>
        <v>6.526475255042512</v>
      </c>
    </row>
    <row r="561" spans="1:11" ht="13.5" x14ac:dyDescent="0.25">
      <c r="A561" s="3">
        <f>TITRES_STAT!B564</f>
        <v>42821</v>
      </c>
      <c r="B561" s="6">
        <f>TITRES_STAT!D564</f>
        <v>6.5547000000000004</v>
      </c>
      <c r="C561" s="2">
        <f t="shared" si="61"/>
        <v>0</v>
      </c>
      <c r="D561" s="2">
        <f t="shared" si="62"/>
        <v>6.5515799999999995</v>
      </c>
      <c r="E561" s="2">
        <f t="shared" si="64"/>
        <v>6.5546699999999998</v>
      </c>
      <c r="F561" s="2">
        <f t="shared" si="65"/>
        <v>6.5466749999999978</v>
      </c>
      <c r="G561" s="2">
        <f t="shared" si="59"/>
        <v>6.5508760000000006</v>
      </c>
      <c r="H561" s="2">
        <f t="shared" si="63"/>
        <v>6.1704219999999976</v>
      </c>
      <c r="I561" s="2">
        <f t="array" ref="I561">SUMPRODUCT(B545:B564, (ROW(B545:B564)-ROW(B545)+1)) / (20*21/2)</f>
        <v>6.5739642857142835</v>
      </c>
      <c r="J561" s="2">
        <f t="shared" si="66"/>
        <v>6.5431397482541644</v>
      </c>
      <c r="K561" s="2">
        <f t="shared" si="60"/>
        <v>6.5275821077859426</v>
      </c>
    </row>
    <row r="562" spans="1:11" ht="13.5" x14ac:dyDescent="0.25">
      <c r="A562" s="3">
        <f>TITRES_STAT!B565</f>
        <v>42822</v>
      </c>
      <c r="B562" s="6">
        <f>TITRES_STAT!D565</f>
        <v>6.5854999999999997</v>
      </c>
      <c r="C562" s="2">
        <f t="shared" si="61"/>
        <v>3.0799999999999272E-2</v>
      </c>
      <c r="D562" s="2">
        <f t="shared" si="62"/>
        <v>6.5608400000000007</v>
      </c>
      <c r="E562" s="2">
        <f t="shared" si="64"/>
        <v>6.5587800000000005</v>
      </c>
      <c r="F562" s="2">
        <f t="shared" si="65"/>
        <v>6.5603099999999985</v>
      </c>
      <c r="G562" s="2">
        <f t="shared" ref="G562:G625" si="67">AVERAGE(B513:B562)</f>
        <v>6.5471520000000005</v>
      </c>
      <c r="H562" s="2">
        <f t="shared" si="63"/>
        <v>6.1734299999999971</v>
      </c>
      <c r="I562" s="2">
        <f t="array" ref="I562">SUMPRODUCT(B546:B565, (ROW(B546:B565)-ROW(B546)+1)) / (20*21/2)</f>
        <v>6.584374761904761</v>
      </c>
      <c r="J562" s="2">
        <f t="shared" si="66"/>
        <v>6.5471740579442441</v>
      </c>
      <c r="K562" s="2">
        <f t="shared" si="60"/>
        <v>6.5298533976766899</v>
      </c>
    </row>
    <row r="563" spans="1:11" ht="13.5" x14ac:dyDescent="0.25">
      <c r="A563" s="3">
        <f>TITRES_STAT!B566</f>
        <v>42823</v>
      </c>
      <c r="B563" s="6">
        <f>TITRES_STAT!D566</f>
        <v>6.5854999999999997</v>
      </c>
      <c r="C563" s="2">
        <f t="shared" si="61"/>
        <v>0</v>
      </c>
      <c r="D563" s="2">
        <f t="shared" si="62"/>
        <v>6.5628999999999991</v>
      </c>
      <c r="E563" s="2">
        <f t="shared" si="64"/>
        <v>6.5628899999999986</v>
      </c>
      <c r="F563" s="2">
        <f t="shared" si="65"/>
        <v>6.5700849999999988</v>
      </c>
      <c r="G563" s="2">
        <f t="shared" si="67"/>
        <v>6.5425640000000023</v>
      </c>
      <c r="H563" s="2">
        <f t="shared" si="63"/>
        <v>6.1763674999999969</v>
      </c>
      <c r="I563" s="2">
        <f t="array" ref="I563">SUMPRODUCT(B547:B566, (ROW(B547:B566)-ROW(B547)+1)) / (20*21/2)</f>
        <v>6.5945157142857145</v>
      </c>
      <c r="J563" s="2">
        <f t="shared" si="66"/>
        <v>6.5508241476638398</v>
      </c>
      <c r="K563" s="2">
        <f t="shared" ref="K563:K626" si="68">$K$4*B563+(1-$K$4)*K562</f>
        <v>6.5320356173756435</v>
      </c>
    </row>
    <row r="564" spans="1:11" ht="13.5" x14ac:dyDescent="0.25">
      <c r="A564" s="3">
        <f>TITRES_STAT!B567</f>
        <v>42824</v>
      </c>
      <c r="B564" s="6">
        <f>TITRES_STAT!D567</f>
        <v>6.6369999999999996</v>
      </c>
      <c r="C564" s="2">
        <f t="shared" si="61"/>
        <v>5.1499999999999879E-2</v>
      </c>
      <c r="D564" s="2">
        <f t="shared" si="62"/>
        <v>6.5834799999999998</v>
      </c>
      <c r="E564" s="2">
        <f t="shared" si="64"/>
        <v>6.5685499999999992</v>
      </c>
      <c r="F564" s="2">
        <f t="shared" si="65"/>
        <v>6.5790899999999981</v>
      </c>
      <c r="G564" s="2">
        <f t="shared" si="67"/>
        <v>6.5399660000000015</v>
      </c>
      <c r="H564" s="2">
        <f t="shared" si="63"/>
        <v>6.179585999999996</v>
      </c>
      <c r="I564" s="2">
        <f t="array" ref="I564">SUMPRODUCT(B548:B567, (ROW(B548:B567)-ROW(B548)+1)) / (20*21/2)</f>
        <v>6.5994919047619058</v>
      </c>
      <c r="J564" s="2">
        <f t="shared" si="66"/>
        <v>6.5590313716958555</v>
      </c>
      <c r="K564" s="2">
        <f t="shared" si="68"/>
        <v>6.5361518676746382</v>
      </c>
    </row>
    <row r="565" spans="1:11" ht="13.5" x14ac:dyDescent="0.25">
      <c r="A565" s="3">
        <f>TITRES_STAT!B568</f>
        <v>42825</v>
      </c>
      <c r="B565" s="6">
        <f>TITRES_STAT!D568</f>
        <v>6.6883999999999997</v>
      </c>
      <c r="C565" s="2">
        <f t="shared" si="61"/>
        <v>5.1400000000000112E-2</v>
      </c>
      <c r="D565" s="2">
        <f t="shared" si="62"/>
        <v>6.61022</v>
      </c>
      <c r="E565" s="2">
        <f t="shared" si="64"/>
        <v>6.5839799999999995</v>
      </c>
      <c r="F565" s="2">
        <f t="shared" si="65"/>
        <v>6.5819199999999984</v>
      </c>
      <c r="G565" s="2">
        <f t="shared" si="67"/>
        <v>6.5383960000000014</v>
      </c>
      <c r="H565" s="2">
        <f t="shared" si="63"/>
        <v>6.1832724999999957</v>
      </c>
      <c r="I565" s="2">
        <f t="array" ref="I565">SUMPRODUCT(B549:B568, (ROW(B549:B568)-ROW(B549)+1)) / (20*21/2)</f>
        <v>6.6090690476190481</v>
      </c>
      <c r="J565" s="2">
        <f t="shared" si="66"/>
        <v>6.5713521934391075</v>
      </c>
      <c r="K565" s="2">
        <f t="shared" si="68"/>
        <v>6.542122382667789</v>
      </c>
    </row>
    <row r="566" spans="1:11" ht="13.5" x14ac:dyDescent="0.25">
      <c r="A566" s="3">
        <f>TITRES_STAT!B569</f>
        <v>42828</v>
      </c>
      <c r="B566" s="6">
        <f>TITRES_STAT!D569</f>
        <v>6.6883999999999997</v>
      </c>
      <c r="C566" s="2">
        <f t="shared" si="61"/>
        <v>0</v>
      </c>
      <c r="D566" s="2">
        <f t="shared" si="62"/>
        <v>6.6369600000000002</v>
      </c>
      <c r="E566" s="2">
        <f t="shared" si="64"/>
        <v>6.5942699999999999</v>
      </c>
      <c r="F566" s="2">
        <f t="shared" si="65"/>
        <v>6.5847499999999979</v>
      </c>
      <c r="G566" s="2">
        <f t="shared" si="67"/>
        <v>6.5377860000000005</v>
      </c>
      <c r="H566" s="2">
        <f t="shared" si="63"/>
        <v>6.1869589999999963</v>
      </c>
      <c r="I566" s="2">
        <f t="array" ref="I566">SUMPRODUCT(B550:B569, (ROW(B550:B569)-ROW(B550)+1)) / (20*21/2)</f>
        <v>6.6181071428571432</v>
      </c>
      <c r="J566" s="2">
        <f t="shared" si="66"/>
        <v>6.5824996035877641</v>
      </c>
      <c r="K566" s="2">
        <f t="shared" si="68"/>
        <v>6.5478587598180713</v>
      </c>
    </row>
    <row r="567" spans="1:11" ht="13.5" x14ac:dyDescent="0.25">
      <c r="A567" s="3">
        <f>TITRES_STAT!B570</f>
        <v>42829</v>
      </c>
      <c r="B567" s="6">
        <f>TITRES_STAT!D570</f>
        <v>6.6369999999999996</v>
      </c>
      <c r="C567" s="2">
        <f t="shared" si="61"/>
        <v>-5.1400000000000112E-2</v>
      </c>
      <c r="D567" s="2">
        <f t="shared" si="62"/>
        <v>6.6472600000000002</v>
      </c>
      <c r="E567" s="2">
        <f t="shared" si="64"/>
        <v>6.6040500000000009</v>
      </c>
      <c r="F567" s="2">
        <f t="shared" si="65"/>
        <v>6.5878399999999981</v>
      </c>
      <c r="G567" s="2">
        <f t="shared" si="67"/>
        <v>6.5346119999999992</v>
      </c>
      <c r="H567" s="2">
        <f t="shared" si="63"/>
        <v>6.1903884999999956</v>
      </c>
      <c r="I567" s="2">
        <f t="array" ref="I567">SUMPRODUCT(B551:B570, (ROW(B551:B570)-ROW(B551)+1)) / (20*21/2)</f>
        <v>6.6316090476190475</v>
      </c>
      <c r="J567" s="2">
        <f t="shared" si="66"/>
        <v>6.5876901175317863</v>
      </c>
      <c r="K567" s="2">
        <f t="shared" si="68"/>
        <v>6.5513544947271667</v>
      </c>
    </row>
    <row r="568" spans="1:11" ht="13.5" x14ac:dyDescent="0.25">
      <c r="A568" s="3">
        <f>TITRES_STAT!B571</f>
        <v>42830</v>
      </c>
      <c r="B568" s="6">
        <f>TITRES_STAT!D571</f>
        <v>6.6883999999999997</v>
      </c>
      <c r="C568" s="2">
        <f t="shared" si="61"/>
        <v>5.1400000000000112E-2</v>
      </c>
      <c r="D568" s="2">
        <f t="shared" si="62"/>
        <v>6.66784</v>
      </c>
      <c r="E568" s="2">
        <f t="shared" si="64"/>
        <v>6.6153700000000004</v>
      </c>
      <c r="F568" s="2">
        <f t="shared" si="65"/>
        <v>6.5934999999999988</v>
      </c>
      <c r="G568" s="2">
        <f t="shared" si="67"/>
        <v>6.5340020000000001</v>
      </c>
      <c r="H568" s="2">
        <f t="shared" si="63"/>
        <v>6.1940979999999959</v>
      </c>
      <c r="I568" s="2">
        <f t="array" ref="I568">SUMPRODUCT(B552:B571, (ROW(B552:B571)-ROW(B552)+1)) / (20*21/2)</f>
        <v>6.6421390476190467</v>
      </c>
      <c r="J568" s="2">
        <f t="shared" si="66"/>
        <v>6.5972815349097118</v>
      </c>
      <c r="K568" s="2">
        <f t="shared" si="68"/>
        <v>6.5567288282672775</v>
      </c>
    </row>
    <row r="569" spans="1:11" ht="13.5" x14ac:dyDescent="0.25">
      <c r="A569" s="3">
        <f>TITRES_STAT!B572</f>
        <v>42831</v>
      </c>
      <c r="B569" s="6">
        <f>TITRES_STAT!D572</f>
        <v>6.6883999999999997</v>
      </c>
      <c r="C569" s="2">
        <f t="shared" si="61"/>
        <v>0</v>
      </c>
      <c r="D569" s="2">
        <f t="shared" si="62"/>
        <v>6.6781199999999998</v>
      </c>
      <c r="E569" s="2">
        <f t="shared" si="64"/>
        <v>6.6308000000000007</v>
      </c>
      <c r="F569" s="2">
        <f t="shared" si="65"/>
        <v>6.5981299999999994</v>
      </c>
      <c r="G569" s="2">
        <f t="shared" si="67"/>
        <v>6.5425100000000009</v>
      </c>
      <c r="H569" s="2">
        <f t="shared" si="63"/>
        <v>6.1983699999999962</v>
      </c>
      <c r="I569" s="2">
        <f t="array" ref="I569">SUMPRODUCT(B553:B572, (ROW(B553:B572)-ROW(B553)+1)) / (20*21/2)</f>
        <v>6.6520566666666658</v>
      </c>
      <c r="J569" s="2">
        <f t="shared" si="66"/>
        <v>6.6059594839659299</v>
      </c>
      <c r="K569" s="2">
        <f t="shared" si="68"/>
        <v>6.5618924036293445</v>
      </c>
    </row>
    <row r="570" spans="1:11" ht="13.5" x14ac:dyDescent="0.25">
      <c r="A570" s="3">
        <f>TITRES_STAT!B573</f>
        <v>42832</v>
      </c>
      <c r="B570" s="6">
        <f>TITRES_STAT!D573</f>
        <v>6.7398999999999996</v>
      </c>
      <c r="C570" s="2">
        <f t="shared" si="61"/>
        <v>5.1499999999999879E-2</v>
      </c>
      <c r="D570" s="2">
        <f t="shared" si="62"/>
        <v>6.6884199999999989</v>
      </c>
      <c r="E570" s="2">
        <f t="shared" si="64"/>
        <v>6.6493200000000003</v>
      </c>
      <c r="F570" s="2">
        <f t="shared" si="65"/>
        <v>6.6035350000000008</v>
      </c>
      <c r="G570" s="2">
        <f t="shared" si="67"/>
        <v>6.5430260000000002</v>
      </c>
      <c r="H570" s="2">
        <f t="shared" si="63"/>
        <v>6.2028994999999965</v>
      </c>
      <c r="I570" s="2">
        <f t="array" ref="I570">SUMPRODUCT(B554:B573, (ROW(B554:B573)-ROW(B554)+1)) / (20*21/2)</f>
        <v>6.661166190476191</v>
      </c>
      <c r="J570" s="2">
        <f t="shared" si="66"/>
        <v>6.6187157235882221</v>
      </c>
      <c r="K570" s="2">
        <f t="shared" si="68"/>
        <v>6.5688730936830959</v>
      </c>
    </row>
    <row r="571" spans="1:11" ht="13.5" x14ac:dyDescent="0.25">
      <c r="A571" s="3">
        <f>TITRES_STAT!B574</f>
        <v>42835</v>
      </c>
      <c r="B571" s="6">
        <f>TITRES_STAT!D574</f>
        <v>6.7141000000000002</v>
      </c>
      <c r="C571" s="2">
        <f t="shared" si="61"/>
        <v>-2.5799999999999379E-2</v>
      </c>
      <c r="D571" s="2">
        <f t="shared" si="62"/>
        <v>6.6935599999999997</v>
      </c>
      <c r="E571" s="2">
        <f t="shared" si="64"/>
        <v>6.6652600000000009</v>
      </c>
      <c r="F571" s="2">
        <f t="shared" si="65"/>
        <v>6.6099649999999999</v>
      </c>
      <c r="G571" s="2">
        <f t="shared" si="67"/>
        <v>6.5430259999999985</v>
      </c>
      <c r="H571" s="2">
        <f t="shared" si="63"/>
        <v>6.207416999999996</v>
      </c>
      <c r="I571" s="2">
        <f t="array" ref="I571">SUMPRODUCT(B555:B574, (ROW(B555:B574)-ROW(B555)+1)) / (20*21/2)</f>
        <v>6.6768200000000002</v>
      </c>
      <c r="J571" s="2">
        <f t="shared" si="66"/>
        <v>6.6277999403893437</v>
      </c>
      <c r="K571" s="2">
        <f t="shared" si="68"/>
        <v>6.5745682664798375</v>
      </c>
    </row>
    <row r="572" spans="1:11" ht="13.5" x14ac:dyDescent="0.25">
      <c r="A572" s="3">
        <f>TITRES_STAT!B575</f>
        <v>42836</v>
      </c>
      <c r="B572" s="6">
        <f>TITRES_STAT!D575</f>
        <v>6.7141000000000002</v>
      </c>
      <c r="C572" s="2">
        <f t="shared" si="61"/>
        <v>0</v>
      </c>
      <c r="D572" s="2">
        <f t="shared" si="62"/>
        <v>6.7089799999999995</v>
      </c>
      <c r="E572" s="2">
        <f t="shared" si="64"/>
        <v>6.6781199999999998</v>
      </c>
      <c r="F572" s="2">
        <f t="shared" si="65"/>
        <v>6.6184500000000002</v>
      </c>
      <c r="G572" s="2">
        <f t="shared" si="67"/>
        <v>6.5445679999999982</v>
      </c>
      <c r="H572" s="2">
        <f t="shared" si="63"/>
        <v>6.211817499999996</v>
      </c>
      <c r="I572" s="2">
        <f t="array" ref="I572">SUMPRODUCT(B556:B575, (ROW(B556:B575)-ROW(B556)+1)) / (20*21/2)</f>
        <v>6.6900028571428578</v>
      </c>
      <c r="J572" s="2">
        <f t="shared" si="66"/>
        <v>6.636018993685596</v>
      </c>
      <c r="K572" s="2">
        <f t="shared" si="68"/>
        <v>6.5800400991669035</v>
      </c>
    </row>
    <row r="573" spans="1:11" ht="13.5" x14ac:dyDescent="0.25">
      <c r="A573" s="3">
        <f>TITRES_STAT!B576</f>
        <v>42837</v>
      </c>
      <c r="B573" s="6">
        <f>TITRES_STAT!D576</f>
        <v>6.7141000000000002</v>
      </c>
      <c r="C573" s="2">
        <f t="shared" si="61"/>
        <v>0</v>
      </c>
      <c r="D573" s="2">
        <f t="shared" si="62"/>
        <v>6.7141200000000012</v>
      </c>
      <c r="E573" s="2">
        <f t="shared" si="64"/>
        <v>6.6909800000000006</v>
      </c>
      <c r="F573" s="2">
        <f t="shared" si="65"/>
        <v>6.6269350000000005</v>
      </c>
      <c r="G573" s="2">
        <f t="shared" si="67"/>
        <v>6.5471399999999971</v>
      </c>
      <c r="H573" s="2">
        <f t="shared" si="63"/>
        <v>6.2166164999999971</v>
      </c>
      <c r="I573" s="2">
        <f t="array" ref="I573">SUMPRODUCT(B557:B576, (ROW(B557:B576)-ROW(B557)+1)) / (20*21/2)</f>
        <v>6.7079104761904764</v>
      </c>
      <c r="J573" s="2">
        <f t="shared" si="66"/>
        <v>6.6434552800012536</v>
      </c>
      <c r="K573" s="2">
        <f t="shared" si="68"/>
        <v>6.5852973501799665</v>
      </c>
    </row>
    <row r="574" spans="1:11" ht="13.5" x14ac:dyDescent="0.25">
      <c r="A574" s="3">
        <f>TITRES_STAT!B577</f>
        <v>42838</v>
      </c>
      <c r="B574" s="6">
        <f>TITRES_STAT!D577</f>
        <v>6.7912999999999997</v>
      </c>
      <c r="C574" s="2">
        <f t="shared" si="61"/>
        <v>7.7199999999999491E-2</v>
      </c>
      <c r="D574" s="2">
        <f t="shared" si="62"/>
        <v>6.734700000000001</v>
      </c>
      <c r="E574" s="2">
        <f t="shared" si="64"/>
        <v>6.70641</v>
      </c>
      <c r="F574" s="2">
        <f t="shared" si="65"/>
        <v>6.6374800000000009</v>
      </c>
      <c r="G574" s="2">
        <f t="shared" si="67"/>
        <v>6.5511519999999965</v>
      </c>
      <c r="H574" s="2">
        <f t="shared" si="63"/>
        <v>6.2222699999999973</v>
      </c>
      <c r="I574" s="2">
        <f t="array" ref="I574">SUMPRODUCT(B558:B577, (ROW(B558:B577)-ROW(B558)+1)) / (20*21/2)</f>
        <v>6.7226557142857137</v>
      </c>
      <c r="J574" s="2">
        <f t="shared" si="66"/>
        <v>6.6575357295249429</v>
      </c>
      <c r="K574" s="2">
        <f t="shared" si="68"/>
        <v>6.5933758854670268</v>
      </c>
    </row>
    <row r="575" spans="1:11" ht="13.5" x14ac:dyDescent="0.25">
      <c r="A575" s="3">
        <f>TITRES_STAT!B578</f>
        <v>42839</v>
      </c>
      <c r="B575" s="6">
        <f>TITRES_STAT!D578</f>
        <v>6.7759</v>
      </c>
      <c r="C575" s="2">
        <f t="shared" si="61"/>
        <v>-1.5399999999999636E-2</v>
      </c>
      <c r="D575" s="2">
        <f t="shared" si="62"/>
        <v>6.7418999999999993</v>
      </c>
      <c r="E575" s="2">
        <f t="shared" si="64"/>
        <v>6.71516</v>
      </c>
      <c r="F575" s="2">
        <f t="shared" si="65"/>
        <v>6.6495700000000015</v>
      </c>
      <c r="G575" s="2">
        <f t="shared" si="67"/>
        <v>6.5539299999999958</v>
      </c>
      <c r="H575" s="2">
        <f t="shared" si="63"/>
        <v>6.2280339999999974</v>
      </c>
      <c r="I575" s="2">
        <f t="array" ref="I575">SUMPRODUCT(B559:B578, (ROW(B559:B578)-ROW(B559)+1)) / (20*21/2)</f>
        <v>6.7385352380952384</v>
      </c>
      <c r="J575" s="2">
        <f t="shared" si="66"/>
        <v>6.668808517189234</v>
      </c>
      <c r="K575" s="2">
        <f t="shared" si="68"/>
        <v>6.6005336938800845</v>
      </c>
    </row>
    <row r="576" spans="1:11" ht="13.5" x14ac:dyDescent="0.25">
      <c r="A576" s="3">
        <f>TITRES_STAT!B579</f>
        <v>42842</v>
      </c>
      <c r="B576" s="6">
        <f>TITRES_STAT!D579</f>
        <v>6.8376000000000001</v>
      </c>
      <c r="C576" s="2">
        <f t="shared" si="61"/>
        <v>6.1700000000000088E-2</v>
      </c>
      <c r="D576" s="2">
        <f t="shared" si="62"/>
        <v>6.7665999999999995</v>
      </c>
      <c r="E576" s="2">
        <f t="shared" si="64"/>
        <v>6.7300799999999992</v>
      </c>
      <c r="F576" s="2">
        <f t="shared" si="65"/>
        <v>6.6621750000000022</v>
      </c>
      <c r="G576" s="2">
        <f t="shared" si="67"/>
        <v>6.5589719999999954</v>
      </c>
      <c r="H576" s="2">
        <f t="shared" si="63"/>
        <v>6.2334269999999981</v>
      </c>
      <c r="I576" s="2">
        <f t="array" ref="I576">SUMPRODUCT(B560:B579, (ROW(B560:B579)-ROW(B560)+1)) / (20*21/2)</f>
        <v>6.763921428571428</v>
      </c>
      <c r="J576" s="2">
        <f t="shared" si="66"/>
        <v>6.6848838965045454</v>
      </c>
      <c r="K576" s="2">
        <f t="shared" si="68"/>
        <v>6.60983041176714</v>
      </c>
    </row>
    <row r="577" spans="1:11" ht="13.5" x14ac:dyDescent="0.25">
      <c r="A577" s="3">
        <f>TITRES_STAT!B580</f>
        <v>42843</v>
      </c>
      <c r="B577" s="6">
        <f>TITRES_STAT!D580</f>
        <v>6.8170000000000002</v>
      </c>
      <c r="C577" s="2">
        <f t="shared" si="61"/>
        <v>-2.0599999999999952E-2</v>
      </c>
      <c r="D577" s="2">
        <f t="shared" si="62"/>
        <v>6.7871800000000011</v>
      </c>
      <c r="E577" s="2">
        <f t="shared" si="64"/>
        <v>6.7480799999999999</v>
      </c>
      <c r="F577" s="2">
        <f t="shared" si="65"/>
        <v>6.6760650000000012</v>
      </c>
      <c r="G577" s="2">
        <f t="shared" si="67"/>
        <v>6.5646299999999966</v>
      </c>
      <c r="H577" s="2">
        <f t="shared" si="63"/>
        <v>6.2387889999999979</v>
      </c>
      <c r="I577" s="2">
        <f t="array" ref="I577">SUMPRODUCT(B561:B580, (ROW(B561:B580)-ROW(B561)+1)) / (20*21/2)</f>
        <v>6.8034604761904767</v>
      </c>
      <c r="J577" s="2">
        <f t="shared" si="66"/>
        <v>6.6974663825517311</v>
      </c>
      <c r="K577" s="2">
        <f t="shared" si="68"/>
        <v>6.6179547093448994</v>
      </c>
    </row>
    <row r="578" spans="1:11" ht="13.5" x14ac:dyDescent="0.25">
      <c r="A578" s="3">
        <f>TITRES_STAT!B581</f>
        <v>42844</v>
      </c>
      <c r="B578" s="6">
        <f>TITRES_STAT!D581</f>
        <v>6.8428000000000004</v>
      </c>
      <c r="C578" s="2">
        <f t="shared" si="61"/>
        <v>2.5800000000000267E-2</v>
      </c>
      <c r="D578" s="2">
        <f t="shared" si="62"/>
        <v>6.8129200000000001</v>
      </c>
      <c r="E578" s="2">
        <f t="shared" si="64"/>
        <v>6.7635200000000015</v>
      </c>
      <c r="F578" s="2">
        <f t="shared" si="65"/>
        <v>6.689445000000001</v>
      </c>
      <c r="G578" s="2">
        <f t="shared" si="67"/>
        <v>6.5708039999999963</v>
      </c>
      <c r="H578" s="2">
        <f t="shared" si="63"/>
        <v>6.2444239999999969</v>
      </c>
      <c r="I578" s="2">
        <f t="array" ref="I578">SUMPRODUCT(B562:B581, (ROW(B562:B581)-ROW(B562)+1)) / (20*21/2)</f>
        <v>6.8451852380952394</v>
      </c>
      <c r="J578" s="2">
        <f t="shared" si="66"/>
        <v>6.7113076794515658</v>
      </c>
      <c r="K578" s="2">
        <f t="shared" si="68"/>
        <v>6.6267721717235313</v>
      </c>
    </row>
    <row r="579" spans="1:11" ht="13.5" x14ac:dyDescent="0.25">
      <c r="A579" s="3">
        <f>TITRES_STAT!B582</f>
        <v>42845</v>
      </c>
      <c r="B579" s="6">
        <f>TITRES_STAT!D582</f>
        <v>6.9560000000000004</v>
      </c>
      <c r="C579" s="2">
        <f t="shared" si="61"/>
        <v>0.11319999999999997</v>
      </c>
      <c r="D579" s="2">
        <f t="shared" si="62"/>
        <v>6.8458600000000001</v>
      </c>
      <c r="E579" s="2">
        <f t="shared" si="64"/>
        <v>6.790280000000001</v>
      </c>
      <c r="F579" s="2">
        <f t="shared" si="65"/>
        <v>6.7105399999999999</v>
      </c>
      <c r="G579" s="2">
        <f t="shared" si="67"/>
        <v>6.5792419999999971</v>
      </c>
      <c r="H579" s="2">
        <f t="shared" si="63"/>
        <v>6.250408999999995</v>
      </c>
      <c r="I579" s="2">
        <f t="array" ref="I579">SUMPRODUCT(B563:B582, (ROW(B563:B582)-ROW(B563)+1)) / (20*21/2)</f>
        <v>6.8839457142857157</v>
      </c>
      <c r="J579" s="2">
        <f t="shared" si="66"/>
        <v>6.7346117099799878</v>
      </c>
      <c r="K579" s="2">
        <f t="shared" si="68"/>
        <v>6.6396830669500604</v>
      </c>
    </row>
    <row r="580" spans="1:11" ht="13.5" x14ac:dyDescent="0.25">
      <c r="A580" s="3">
        <f>TITRES_STAT!B583</f>
        <v>42846</v>
      </c>
      <c r="B580" s="6">
        <f>TITRES_STAT!D583</f>
        <v>7.1257000000000001</v>
      </c>
      <c r="C580" s="2">
        <f t="shared" ref="C580:C643" si="69">B580-B579</f>
        <v>0.16969999999999974</v>
      </c>
      <c r="D580" s="2">
        <f t="shared" si="62"/>
        <v>6.9158199999999992</v>
      </c>
      <c r="E580" s="2">
        <f t="shared" si="64"/>
        <v>6.8288600000000006</v>
      </c>
      <c r="F580" s="2">
        <f t="shared" si="65"/>
        <v>6.73909</v>
      </c>
      <c r="G580" s="2">
        <f t="shared" si="67"/>
        <v>6.5905599999999973</v>
      </c>
      <c r="H580" s="2">
        <f t="shared" si="63"/>
        <v>6.2572424999999949</v>
      </c>
      <c r="I580" s="2">
        <f t="array" ref="I580">SUMPRODUCT(B564:B583, (ROW(B564:B583)-ROW(B564)+1)) / (20*21/2)</f>
        <v>6.9272409523809531</v>
      </c>
      <c r="J580" s="2">
        <f t="shared" si="66"/>
        <v>6.7718582137914174</v>
      </c>
      <c r="K580" s="2">
        <f t="shared" si="68"/>
        <v>6.6587425545206465</v>
      </c>
    </row>
    <row r="581" spans="1:11" ht="13.5" x14ac:dyDescent="0.25">
      <c r="A581" s="3">
        <f>TITRES_STAT!B584</f>
        <v>42849</v>
      </c>
      <c r="B581" s="6">
        <f>TITRES_STAT!D584</f>
        <v>7.1772</v>
      </c>
      <c r="C581" s="2">
        <f t="shared" si="69"/>
        <v>5.1499999999999879E-2</v>
      </c>
      <c r="D581" s="2">
        <f t="shared" si="62"/>
        <v>6.9837400000000001</v>
      </c>
      <c r="E581" s="2">
        <f t="shared" si="64"/>
        <v>6.8751700000000016</v>
      </c>
      <c r="F581" s="2">
        <f t="shared" si="65"/>
        <v>6.7702150000000003</v>
      </c>
      <c r="G581" s="2">
        <f t="shared" si="67"/>
        <v>6.6038339999999982</v>
      </c>
      <c r="H581" s="2">
        <f t="shared" si="63"/>
        <v>6.2647409999999955</v>
      </c>
      <c r="I581" s="2">
        <f t="array" ref="I581">SUMPRODUCT(B565:B584, (ROW(B565:B584)-ROW(B565)+1)) / (20*21/2)</f>
        <v>6.9624461904761903</v>
      </c>
      <c r="J581" s="2">
        <f t="shared" si="66"/>
        <v>6.8104621934303298</v>
      </c>
      <c r="K581" s="2">
        <f t="shared" si="68"/>
        <v>6.6790742190492489</v>
      </c>
    </row>
    <row r="582" spans="1:11" ht="13.5" x14ac:dyDescent="0.25">
      <c r="A582" s="3">
        <f>TITRES_STAT!B585</f>
        <v>42850</v>
      </c>
      <c r="B582" s="6">
        <f>TITRES_STAT!D585</f>
        <v>7.1772</v>
      </c>
      <c r="C582" s="2">
        <f t="shared" si="69"/>
        <v>0</v>
      </c>
      <c r="D582" s="2">
        <f t="shared" ref="D582:D645" si="70">AVERAGE(B578:B582)</f>
        <v>7.0557800000000004</v>
      </c>
      <c r="E582" s="2">
        <f t="shared" si="64"/>
        <v>6.9214800000000007</v>
      </c>
      <c r="F582" s="2">
        <f t="shared" si="65"/>
        <v>6.7997999999999994</v>
      </c>
      <c r="G582" s="2">
        <f t="shared" si="67"/>
        <v>6.6171079999999991</v>
      </c>
      <c r="H582" s="2">
        <f t="shared" si="63"/>
        <v>6.2718319999999963</v>
      </c>
      <c r="I582" s="2">
        <f t="array" ref="I582">SUMPRODUCT(B566:B585, (ROW(B566:B585)-ROW(B566)+1)) / (20*21/2)</f>
        <v>6.9851566666666658</v>
      </c>
      <c r="J582" s="2">
        <f t="shared" si="66"/>
        <v>6.8453896035798225</v>
      </c>
      <c r="K582" s="2">
        <f t="shared" si="68"/>
        <v>6.698608563400259</v>
      </c>
    </row>
    <row r="583" spans="1:11" ht="13.5" x14ac:dyDescent="0.25">
      <c r="A583" s="3">
        <f>TITRES_STAT!B586</f>
        <v>42851</v>
      </c>
      <c r="B583" s="6">
        <f>TITRES_STAT!D586</f>
        <v>7.2544000000000004</v>
      </c>
      <c r="C583" s="2">
        <f t="shared" si="69"/>
        <v>7.7200000000000379E-2</v>
      </c>
      <c r="D583" s="2">
        <f t="shared" si="70"/>
        <v>7.1380999999999997</v>
      </c>
      <c r="E583" s="2">
        <f t="shared" si="64"/>
        <v>6.9755099999999999</v>
      </c>
      <c r="F583" s="2">
        <f t="shared" si="65"/>
        <v>6.8332449999999998</v>
      </c>
      <c r="G583" s="2">
        <f t="shared" si="67"/>
        <v>6.6321319999999995</v>
      </c>
      <c r="H583" s="2">
        <f t="shared" si="63"/>
        <v>6.2783489999999951</v>
      </c>
      <c r="I583" s="2">
        <f t="array" ref="I583">SUMPRODUCT(B567:B586, (ROW(B567:B586)-ROW(B567)+1)) / (20*21/2)</f>
        <v>7.0093357142857151</v>
      </c>
      <c r="J583" s="2">
        <f t="shared" si="66"/>
        <v>6.884342974667458</v>
      </c>
      <c r="K583" s="2">
        <f t="shared" si="68"/>
        <v>6.7204043060120133</v>
      </c>
    </row>
    <row r="584" spans="1:11" ht="13.5" x14ac:dyDescent="0.25">
      <c r="A584" s="3">
        <f>TITRES_STAT!B587</f>
        <v>42852</v>
      </c>
      <c r="B584" s="6">
        <f>TITRES_STAT!D587</f>
        <v>7.2028999999999996</v>
      </c>
      <c r="C584" s="2">
        <f t="shared" si="69"/>
        <v>-5.1500000000000767E-2</v>
      </c>
      <c r="D584" s="2">
        <f t="shared" si="70"/>
        <v>7.187479999999999</v>
      </c>
      <c r="E584" s="2">
        <f t="shared" si="64"/>
        <v>7.0166700000000004</v>
      </c>
      <c r="F584" s="2">
        <f t="shared" si="65"/>
        <v>6.8615399999999998</v>
      </c>
      <c r="G584" s="2">
        <f t="shared" si="67"/>
        <v>6.6475660000000003</v>
      </c>
      <c r="H584" s="2">
        <f t="shared" si="63"/>
        <v>6.2846084999999947</v>
      </c>
      <c r="I584" s="2">
        <f t="array" ref="I584">SUMPRODUCT(B568:B587, (ROW(B568:B587)-ROW(B568)+1)) / (20*21/2)</f>
        <v>7.0230595238095237</v>
      </c>
      <c r="J584" s="2">
        <f t="shared" si="66"/>
        <v>6.914681738984843</v>
      </c>
      <c r="K584" s="2">
        <f t="shared" si="68"/>
        <v>6.739325705776249</v>
      </c>
    </row>
    <row r="585" spans="1:11" ht="13.5" x14ac:dyDescent="0.25">
      <c r="A585" s="3">
        <f>TITRES_STAT!B588</f>
        <v>42853</v>
      </c>
      <c r="B585" s="6">
        <f>TITRES_STAT!D588</f>
        <v>7.1</v>
      </c>
      <c r="C585" s="2">
        <f t="shared" si="69"/>
        <v>-0.10289999999999999</v>
      </c>
      <c r="D585" s="2">
        <f t="shared" si="70"/>
        <v>7.1823400000000008</v>
      </c>
      <c r="E585" s="2">
        <f t="shared" si="64"/>
        <v>7.0490799999999991</v>
      </c>
      <c r="F585" s="2">
        <f t="shared" si="65"/>
        <v>6.8821199999999987</v>
      </c>
      <c r="G585" s="2">
        <f t="shared" si="67"/>
        <v>6.6639260000000009</v>
      </c>
      <c r="H585" s="2">
        <f t="shared" si="63"/>
        <v>6.2906174999999953</v>
      </c>
      <c r="I585" s="2">
        <f t="array" ref="I585">SUMPRODUCT(B569:B588, (ROW(B569:B588)-ROW(B569)+1)) / (20*21/2)</f>
        <v>7.0397185714285717</v>
      </c>
      <c r="J585" s="2">
        <f t="shared" si="66"/>
        <v>6.9323310971767631</v>
      </c>
      <c r="K585" s="2">
        <f t="shared" si="68"/>
        <v>6.7534697957458079</v>
      </c>
    </row>
    <row r="586" spans="1:11" ht="13.5" x14ac:dyDescent="0.25">
      <c r="A586" s="3">
        <f>TITRES_STAT!B589</f>
        <v>42857</v>
      </c>
      <c r="B586" s="6">
        <f>TITRES_STAT!D589</f>
        <v>7.1360000000000001</v>
      </c>
      <c r="C586" s="2">
        <f t="shared" si="69"/>
        <v>3.6000000000000476E-2</v>
      </c>
      <c r="D586" s="2">
        <f t="shared" si="70"/>
        <v>7.1741000000000001</v>
      </c>
      <c r="E586" s="2">
        <f t="shared" si="64"/>
        <v>7.078920000000001</v>
      </c>
      <c r="F586" s="2">
        <f t="shared" si="65"/>
        <v>6.9044999999999987</v>
      </c>
      <c r="G586" s="2">
        <f t="shared" si="67"/>
        <v>6.6809040000000017</v>
      </c>
      <c r="H586" s="2">
        <f t="shared" ref="H586:H649" si="71">AVERAGE(B387:B586)</f>
        <v>6.2965424999999948</v>
      </c>
      <c r="I586" s="2">
        <f t="array" ref="I586">SUMPRODUCT(B570:B589, (ROW(B570:B589)-ROW(B570)+1)) / (20*21/2)</f>
        <v>7.0593223809523815</v>
      </c>
      <c r="J586" s="2">
        <f t="shared" si="66"/>
        <v>6.9517281355408809</v>
      </c>
      <c r="K586" s="2">
        <f t="shared" si="68"/>
        <v>6.7684709802263647</v>
      </c>
    </row>
    <row r="587" spans="1:11" ht="13.5" x14ac:dyDescent="0.25">
      <c r="A587" s="3">
        <f>TITRES_STAT!B590</f>
        <v>42858</v>
      </c>
      <c r="B587" s="6">
        <f>TITRES_STAT!D590</f>
        <v>7.0486000000000004</v>
      </c>
      <c r="C587" s="2">
        <f t="shared" si="69"/>
        <v>-8.73999999999997E-2</v>
      </c>
      <c r="D587" s="2">
        <f t="shared" si="70"/>
        <v>7.1483800000000004</v>
      </c>
      <c r="E587" s="2">
        <f t="shared" si="64"/>
        <v>7.1020800000000008</v>
      </c>
      <c r="F587" s="2">
        <f t="shared" si="65"/>
        <v>6.9250799999999995</v>
      </c>
      <c r="G587" s="2">
        <f t="shared" si="67"/>
        <v>6.6968540000000019</v>
      </c>
      <c r="H587" s="2">
        <f t="shared" si="71"/>
        <v>6.3020304999999954</v>
      </c>
      <c r="I587" s="2">
        <f t="array" ref="I587">SUMPRODUCT(B571:B590, (ROW(B571:B590)-ROW(B571)+1)) / (20*21/2)</f>
        <v>7.0757400000000006</v>
      </c>
      <c r="J587" s="2">
        <f t="shared" si="66"/>
        <v>6.9609540273941306</v>
      </c>
      <c r="K587" s="2">
        <f t="shared" si="68"/>
        <v>6.7794564319821937</v>
      </c>
    </row>
    <row r="588" spans="1:11" ht="13.5" x14ac:dyDescent="0.25">
      <c r="A588" s="3">
        <f>TITRES_STAT!B591</f>
        <v>42859</v>
      </c>
      <c r="B588" s="6">
        <f>TITRES_STAT!D591</f>
        <v>7.1</v>
      </c>
      <c r="C588" s="2">
        <f t="shared" si="69"/>
        <v>5.1399999999999224E-2</v>
      </c>
      <c r="D588" s="2">
        <f t="shared" si="70"/>
        <v>7.1174999999999997</v>
      </c>
      <c r="E588" s="2">
        <f t="shared" ref="E588:E651" si="72">AVERAGE(B579:B588)</f>
        <v>7.1277999999999988</v>
      </c>
      <c r="F588" s="2">
        <f t="shared" si="65"/>
        <v>6.9456599999999993</v>
      </c>
      <c r="G588" s="2">
        <f t="shared" si="67"/>
        <v>6.7102300000000028</v>
      </c>
      <c r="H588" s="2">
        <f t="shared" si="71"/>
        <v>6.3077754999999938</v>
      </c>
      <c r="I588" s="2">
        <f t="array" ref="I588">SUMPRODUCT(B572:B591, (ROW(B572:B591)-ROW(B572)+1)) / (20*21/2)</f>
        <v>7.0863228571428571</v>
      </c>
      <c r="J588" s="2">
        <f t="shared" si="66"/>
        <v>6.9741965009756424</v>
      </c>
      <c r="K588" s="2">
        <f t="shared" si="68"/>
        <v>6.7920267679828923</v>
      </c>
    </row>
    <row r="589" spans="1:11" ht="13.5" x14ac:dyDescent="0.25">
      <c r="A589" s="3">
        <f>TITRES_STAT!B592</f>
        <v>42860</v>
      </c>
      <c r="B589" s="6">
        <f>TITRES_STAT!D592</f>
        <v>7.1515000000000004</v>
      </c>
      <c r="C589" s="2">
        <f t="shared" si="69"/>
        <v>5.1500000000000767E-2</v>
      </c>
      <c r="D589" s="2">
        <f t="shared" si="70"/>
        <v>7.1072199999999999</v>
      </c>
      <c r="E589" s="2">
        <f t="shared" si="72"/>
        <v>7.1473500000000003</v>
      </c>
      <c r="F589" s="2">
        <f t="shared" si="65"/>
        <v>6.9688149999999993</v>
      </c>
      <c r="G589" s="2">
        <f t="shared" si="67"/>
        <v>6.7247400000000024</v>
      </c>
      <c r="H589" s="2">
        <f t="shared" si="71"/>
        <v>6.3140179999999928</v>
      </c>
      <c r="I589" s="2">
        <f t="array" ref="I589">SUMPRODUCT(B573:B592, (ROW(B573:B592)-ROW(B573)+1)) / (20*21/2)</f>
        <v>7.0945823809523807</v>
      </c>
      <c r="J589" s="2">
        <f t="shared" si="66"/>
        <v>6.9910825485017716</v>
      </c>
      <c r="K589" s="2">
        <f t="shared" si="68"/>
        <v>6.8061237574737596</v>
      </c>
    </row>
    <row r="590" spans="1:11" ht="13.5" x14ac:dyDescent="0.25">
      <c r="A590" s="3">
        <f>TITRES_STAT!B593</f>
        <v>42863</v>
      </c>
      <c r="B590" s="6">
        <f>TITRES_STAT!D593</f>
        <v>7.1412000000000004</v>
      </c>
      <c r="C590" s="2">
        <f t="shared" si="69"/>
        <v>-1.0299999999999976E-2</v>
      </c>
      <c r="D590" s="2">
        <f t="shared" si="70"/>
        <v>7.1154599999999988</v>
      </c>
      <c r="E590" s="2">
        <f t="shared" si="72"/>
        <v>7.1489000000000003</v>
      </c>
      <c r="F590" s="2">
        <f t="shared" si="65"/>
        <v>6.9888799999999991</v>
      </c>
      <c r="G590" s="2">
        <f t="shared" si="67"/>
        <v>6.7390440000000034</v>
      </c>
      <c r="H590" s="2">
        <f t="shared" si="71"/>
        <v>6.3203529999999937</v>
      </c>
      <c r="I590" s="2">
        <f t="array" ref="I590">SUMPRODUCT(B574:B593, (ROW(B574:B593)-ROW(B574)+1)) / (20*21/2)</f>
        <v>7.1005333333333338</v>
      </c>
      <c r="J590" s="2">
        <f t="shared" si="66"/>
        <v>7.0053794486444598</v>
      </c>
      <c r="K590" s="2">
        <f t="shared" si="68"/>
        <v>6.819264002278711</v>
      </c>
    </row>
    <row r="591" spans="1:11" ht="13.5" x14ac:dyDescent="0.25">
      <c r="A591" s="3">
        <f>TITRES_STAT!B594</f>
        <v>42864</v>
      </c>
      <c r="B591" s="6">
        <f>TITRES_STAT!D594</f>
        <v>7.1</v>
      </c>
      <c r="C591" s="2">
        <f t="shared" si="69"/>
        <v>-4.1200000000000792E-2</v>
      </c>
      <c r="D591" s="2">
        <f t="shared" si="70"/>
        <v>7.1082599999999996</v>
      </c>
      <c r="E591" s="2">
        <f t="shared" si="72"/>
        <v>7.1411800000000003</v>
      </c>
      <c r="F591" s="2">
        <f t="shared" si="65"/>
        <v>7.0081749999999996</v>
      </c>
      <c r="G591" s="2">
        <f t="shared" si="67"/>
        <v>6.7549920000000032</v>
      </c>
      <c r="H591" s="2">
        <f t="shared" si="71"/>
        <v>6.3264819999999933</v>
      </c>
      <c r="I591" s="2">
        <f t="array" ref="I591">SUMPRODUCT(B575:B594, (ROW(B575:B594)-ROW(B575)+1)) / (20*21/2)</f>
        <v>7.1007814285714295</v>
      </c>
      <c r="J591" s="2">
        <f t="shared" si="66"/>
        <v>7.0143909297259404</v>
      </c>
      <c r="K591" s="2">
        <f t="shared" si="68"/>
        <v>6.8302732570913109</v>
      </c>
    </row>
    <row r="592" spans="1:11" ht="13.5" x14ac:dyDescent="0.25">
      <c r="A592" s="3">
        <f>TITRES_STAT!B595</f>
        <v>42865</v>
      </c>
      <c r="B592" s="6">
        <f>TITRES_STAT!D595</f>
        <v>7.0949</v>
      </c>
      <c r="C592" s="2">
        <f t="shared" si="69"/>
        <v>-5.0999999999996604E-3</v>
      </c>
      <c r="D592" s="2">
        <f t="shared" si="70"/>
        <v>7.1175200000000007</v>
      </c>
      <c r="E592" s="2">
        <f t="shared" si="72"/>
        <v>7.1329499999999992</v>
      </c>
      <c r="F592" s="2">
        <f t="shared" si="65"/>
        <v>7.027215</v>
      </c>
      <c r="G592" s="2">
        <f t="shared" si="67"/>
        <v>6.7706340000000038</v>
      </c>
      <c r="H592" s="2">
        <f t="shared" si="71"/>
        <v>6.3326334999999938</v>
      </c>
      <c r="I592" s="2">
        <f t="array" ref="I592">SUMPRODUCT(B576:B595, (ROW(B576:B595)-ROW(B576)+1)) / (20*21/2)</f>
        <v>7.1046995238095256</v>
      </c>
      <c r="J592" s="2">
        <f t="shared" si="66"/>
        <v>7.0220584602282319</v>
      </c>
      <c r="K592" s="2">
        <f t="shared" si="68"/>
        <v>6.8406507764210644</v>
      </c>
    </row>
    <row r="593" spans="1:11" ht="13.5" x14ac:dyDescent="0.25">
      <c r="A593" s="3">
        <f>TITRES_STAT!B596</f>
        <v>42866</v>
      </c>
      <c r="B593" s="6">
        <f>TITRES_STAT!D596</f>
        <v>7.0896999999999997</v>
      </c>
      <c r="C593" s="2">
        <f t="shared" si="69"/>
        <v>-5.2000000000003155E-3</v>
      </c>
      <c r="D593" s="2">
        <f t="shared" si="70"/>
        <v>7.1154599999999988</v>
      </c>
      <c r="E593" s="2">
        <f t="shared" si="72"/>
        <v>7.1164799999999984</v>
      </c>
      <c r="F593" s="2">
        <f t="shared" si="65"/>
        <v>7.0459949999999978</v>
      </c>
      <c r="G593" s="2">
        <f t="shared" si="67"/>
        <v>6.7846280000000023</v>
      </c>
      <c r="H593" s="2">
        <f t="shared" si="71"/>
        <v>6.3392869999999952</v>
      </c>
      <c r="I593" s="2">
        <f t="array" ref="I593">SUMPRODUCT(B577:B596, (ROW(B577:B596)-ROW(B577)+1)) / (20*21/2)</f>
        <v>7.1021790476190487</v>
      </c>
      <c r="J593" s="2">
        <f t="shared" si="66"/>
        <v>7.0285005116350669</v>
      </c>
      <c r="K593" s="2">
        <f t="shared" si="68"/>
        <v>6.8504174126398469</v>
      </c>
    </row>
    <row r="594" spans="1:11" ht="13.5" x14ac:dyDescent="0.25">
      <c r="A594" s="3">
        <f>TITRES_STAT!B597</f>
        <v>42867</v>
      </c>
      <c r="B594" s="6">
        <f>TITRES_STAT!D597</f>
        <v>7.0486000000000004</v>
      </c>
      <c r="C594" s="2">
        <f t="shared" si="69"/>
        <v>-4.1099999999999248E-2</v>
      </c>
      <c r="D594" s="2">
        <f t="shared" si="70"/>
        <v>7.0948800000000007</v>
      </c>
      <c r="E594" s="2">
        <f t="shared" si="72"/>
        <v>7.1010500000000008</v>
      </c>
      <c r="F594" s="2">
        <f t="shared" si="65"/>
        <v>7.0588599999999984</v>
      </c>
      <c r="G594" s="2">
        <f t="shared" si="67"/>
        <v>6.7964620000000027</v>
      </c>
      <c r="H594" s="2">
        <f t="shared" si="71"/>
        <v>6.3457349999999941</v>
      </c>
      <c r="I594" s="2">
        <f t="array" ref="I594">SUMPRODUCT(B578:B597, (ROW(B578:B597)-ROW(B578)+1)) / (20*21/2)</f>
        <v>7.0986538095238094</v>
      </c>
      <c r="J594" s="2">
        <f t="shared" si="66"/>
        <v>7.0304147486222037</v>
      </c>
      <c r="K594" s="2">
        <f t="shared" si="68"/>
        <v>6.8581892788108343</v>
      </c>
    </row>
    <row r="595" spans="1:11" ht="13.5" x14ac:dyDescent="0.25">
      <c r="A595" s="3">
        <f>TITRES_STAT!B598</f>
        <v>42870</v>
      </c>
      <c r="B595" s="6">
        <f>TITRES_STAT!D598</f>
        <v>7.1</v>
      </c>
      <c r="C595" s="2">
        <f t="shared" si="69"/>
        <v>5.1399999999999224E-2</v>
      </c>
      <c r="D595" s="2">
        <f t="shared" si="70"/>
        <v>7.0866400000000001</v>
      </c>
      <c r="E595" s="2">
        <f t="shared" si="72"/>
        <v>7.101049999999999</v>
      </c>
      <c r="F595" s="2">
        <f t="shared" si="65"/>
        <v>7.0750649999999977</v>
      </c>
      <c r="G595" s="2">
        <f t="shared" si="67"/>
        <v>6.8058260000000033</v>
      </c>
      <c r="H595" s="2">
        <f t="shared" si="71"/>
        <v>6.3526799999999932</v>
      </c>
      <c r="I595" s="2">
        <f t="array" ref="I595">SUMPRODUCT(B579:B598, (ROW(B579:B598)-ROW(B579)+1)) / (20*21/2)</f>
        <v>7.0935304761904758</v>
      </c>
      <c r="J595" s="2">
        <f t="shared" si="66"/>
        <v>7.0370419154200894</v>
      </c>
      <c r="K595" s="2">
        <f t="shared" si="68"/>
        <v>6.8676720521908017</v>
      </c>
    </row>
    <row r="596" spans="1:11" ht="13.5" x14ac:dyDescent="0.25">
      <c r="A596" s="3">
        <f>TITRES_STAT!B599</f>
        <v>42871</v>
      </c>
      <c r="B596" s="6">
        <f>TITRES_STAT!D599</f>
        <v>7.0486000000000004</v>
      </c>
      <c r="C596" s="2">
        <f t="shared" si="69"/>
        <v>-5.1399999999999224E-2</v>
      </c>
      <c r="D596" s="2">
        <f t="shared" si="70"/>
        <v>7.0763599999999993</v>
      </c>
      <c r="E596" s="2">
        <f t="shared" si="72"/>
        <v>7.0923100000000003</v>
      </c>
      <c r="F596" s="2">
        <f t="shared" ref="F596:F659" si="73">AVERAGE(B577:B596)</f>
        <v>7.0856149999999989</v>
      </c>
      <c r="G596" s="2">
        <f t="shared" si="67"/>
        <v>6.8141620000000032</v>
      </c>
      <c r="H596" s="2">
        <f t="shared" si="71"/>
        <v>6.360327499999995</v>
      </c>
      <c r="I596" s="2">
        <f t="array" ref="I596">SUMPRODUCT(B580:B599, (ROW(B580:B599)-ROW(B580)+1)) / (20*21/2)</f>
        <v>7.0874519047619051</v>
      </c>
      <c r="J596" s="2">
        <f t="shared" si="66"/>
        <v>7.0381426853800813</v>
      </c>
      <c r="K596" s="2">
        <f t="shared" si="68"/>
        <v>6.8747672658303784</v>
      </c>
    </row>
    <row r="597" spans="1:11" ht="13.5" x14ac:dyDescent="0.25">
      <c r="A597" s="3">
        <f>TITRES_STAT!B600</f>
        <v>42872</v>
      </c>
      <c r="B597" s="6">
        <f>TITRES_STAT!D600</f>
        <v>7.0486000000000004</v>
      </c>
      <c r="C597" s="2">
        <f t="shared" si="69"/>
        <v>0</v>
      </c>
      <c r="D597" s="2">
        <f t="shared" si="70"/>
        <v>7.0671000000000008</v>
      </c>
      <c r="E597" s="2">
        <f t="shared" si="72"/>
        <v>7.0923100000000003</v>
      </c>
      <c r="F597" s="2">
        <f t="shared" si="73"/>
        <v>7.0971949999999975</v>
      </c>
      <c r="G597" s="2">
        <f t="shared" si="67"/>
        <v>6.8236300000000041</v>
      </c>
      <c r="H597" s="2">
        <f t="shared" si="71"/>
        <v>6.3672549999999957</v>
      </c>
      <c r="I597" s="2">
        <f t="array" ref="I597">SUMPRODUCT(B581:B600, (ROW(B581:B600)-ROW(B581)+1)) / (20*21/2)</f>
        <v>7.0765476190476182</v>
      </c>
      <c r="J597" s="2">
        <f t="shared" ref="J597:J660" si="74">$J$4*B597+J596*(1-$J$4)</f>
        <v>7.0391386201057884</v>
      </c>
      <c r="K597" s="2">
        <f t="shared" si="68"/>
        <v>6.8815842357978152</v>
      </c>
    </row>
    <row r="598" spans="1:11" ht="13.5" x14ac:dyDescent="0.25">
      <c r="A598" s="3">
        <f>TITRES_STAT!B601</f>
        <v>42873</v>
      </c>
      <c r="B598" s="6">
        <f>TITRES_STAT!D601</f>
        <v>7.0434000000000001</v>
      </c>
      <c r="C598" s="2">
        <f t="shared" si="69"/>
        <v>-5.2000000000003155E-3</v>
      </c>
      <c r="D598" s="2">
        <f t="shared" si="70"/>
        <v>7.0578400000000006</v>
      </c>
      <c r="E598" s="2">
        <f t="shared" si="72"/>
        <v>7.0866500000000006</v>
      </c>
      <c r="F598" s="2">
        <f t="shared" si="73"/>
        <v>7.107224999999997</v>
      </c>
      <c r="G598" s="2">
        <f t="shared" si="67"/>
        <v>6.8329940000000047</v>
      </c>
      <c r="H598" s="2">
        <f t="shared" si="71"/>
        <v>6.3741564999999953</v>
      </c>
      <c r="I598" s="2">
        <f t="array" ref="I598">SUMPRODUCT(B582:B601, (ROW(B582:B601)-ROW(B582)+1)) / (20*21/2)</f>
        <v>7.0711604761904754</v>
      </c>
      <c r="J598" s="2">
        <f t="shared" si="74"/>
        <v>7.0395444658099988</v>
      </c>
      <c r="K598" s="2">
        <f t="shared" si="68"/>
        <v>6.8879299520410386</v>
      </c>
    </row>
    <row r="599" spans="1:11" ht="13.5" x14ac:dyDescent="0.25">
      <c r="A599" s="3">
        <f>TITRES_STAT!B602</f>
        <v>42874</v>
      </c>
      <c r="B599" s="6">
        <f>TITRES_STAT!D602</f>
        <v>7.0434000000000001</v>
      </c>
      <c r="C599" s="2">
        <f t="shared" si="69"/>
        <v>0</v>
      </c>
      <c r="D599" s="2">
        <f t="shared" si="70"/>
        <v>7.0568</v>
      </c>
      <c r="E599" s="2">
        <f t="shared" si="72"/>
        <v>7.0758400000000012</v>
      </c>
      <c r="F599" s="2">
        <f t="shared" si="73"/>
        <v>7.1115949999999968</v>
      </c>
      <c r="G599" s="2">
        <f t="shared" si="67"/>
        <v>6.8419460000000036</v>
      </c>
      <c r="H599" s="2">
        <f t="shared" si="71"/>
        <v>6.3810579999999968</v>
      </c>
      <c r="I599" s="2">
        <f t="array" ref="I599">SUMPRODUCT(B583:B602, (ROW(B583:B602)-ROW(B583)+1)) / (20*21/2)</f>
        <v>7.0644238095238094</v>
      </c>
      <c r="J599" s="2">
        <f t="shared" si="74"/>
        <v>7.0399116595423799</v>
      </c>
      <c r="K599" s="2">
        <f t="shared" si="68"/>
        <v>6.894026816666881</v>
      </c>
    </row>
    <row r="600" spans="1:11" ht="13.5" x14ac:dyDescent="0.25">
      <c r="A600" s="3">
        <f>TITRES_STAT!B603</f>
        <v>42877</v>
      </c>
      <c r="B600" s="6">
        <f>TITRES_STAT!D603</f>
        <v>6.9970999999999997</v>
      </c>
      <c r="C600" s="2">
        <f t="shared" si="69"/>
        <v>-4.6300000000000452E-2</v>
      </c>
      <c r="D600" s="2">
        <f t="shared" si="70"/>
        <v>7.0362200000000001</v>
      </c>
      <c r="E600" s="2">
        <f t="shared" si="72"/>
        <v>7.0614299999999997</v>
      </c>
      <c r="F600" s="2">
        <f t="shared" si="73"/>
        <v>7.1051649999999968</v>
      </c>
      <c r="G600" s="2">
        <f t="shared" si="67"/>
        <v>6.8492520000000034</v>
      </c>
      <c r="H600" s="2">
        <f t="shared" si="71"/>
        <v>6.3872724999999981</v>
      </c>
      <c r="I600" s="2">
        <f t="array" ref="I600">SUMPRODUCT(B584:B603, (ROW(B584:B603)-ROW(B584)+1)) / (20*21/2)</f>
        <v>7.0642738095238089</v>
      </c>
      <c r="J600" s="2">
        <f t="shared" si="74"/>
        <v>7.0358343586335819</v>
      </c>
      <c r="K600" s="2">
        <f t="shared" si="68"/>
        <v>6.8980689022877879</v>
      </c>
    </row>
    <row r="601" spans="1:11" ht="13.5" x14ac:dyDescent="0.25">
      <c r="A601" s="3">
        <f>TITRES_STAT!B604</f>
        <v>42878</v>
      </c>
      <c r="B601" s="6">
        <f>TITRES_STAT!D604</f>
        <v>7.0486000000000004</v>
      </c>
      <c r="C601" s="2">
        <f t="shared" si="69"/>
        <v>5.1500000000000767E-2</v>
      </c>
      <c r="D601" s="2">
        <f t="shared" si="70"/>
        <v>7.0362200000000001</v>
      </c>
      <c r="E601" s="2">
        <f t="shared" si="72"/>
        <v>7.0562899999999988</v>
      </c>
      <c r="F601" s="2">
        <f t="shared" si="73"/>
        <v>7.0987349999999978</v>
      </c>
      <c r="G601" s="2">
        <f t="shared" si="67"/>
        <v>6.8585140000000031</v>
      </c>
      <c r="H601" s="2">
        <f t="shared" si="71"/>
        <v>6.3937444999999977</v>
      </c>
      <c r="I601" s="2">
        <f t="array" ref="I601">SUMPRODUCT(B585:B604, (ROW(B585:B604)-ROW(B585)+1)) / (20*21/2)</f>
        <v>7.070793809523809</v>
      </c>
      <c r="J601" s="2">
        <f t="shared" si="74"/>
        <v>7.0370501340018121</v>
      </c>
      <c r="K601" s="2">
        <f t="shared" si="68"/>
        <v>6.9039720825902284</v>
      </c>
    </row>
    <row r="602" spans="1:11" ht="13.5" x14ac:dyDescent="0.25">
      <c r="A602" s="3">
        <f>TITRES_STAT!B605</f>
        <v>42879</v>
      </c>
      <c r="B602" s="6">
        <f>TITRES_STAT!D605</f>
        <v>7.0279999999999996</v>
      </c>
      <c r="C602" s="2">
        <f t="shared" si="69"/>
        <v>-2.060000000000084E-2</v>
      </c>
      <c r="D602" s="2">
        <f t="shared" si="70"/>
        <v>7.0320999999999998</v>
      </c>
      <c r="E602" s="2">
        <f t="shared" si="72"/>
        <v>7.0495999999999999</v>
      </c>
      <c r="F602" s="2">
        <f t="shared" si="73"/>
        <v>7.0912749999999987</v>
      </c>
      <c r="G602" s="2">
        <f t="shared" si="67"/>
        <v>6.8681860000000041</v>
      </c>
      <c r="H602" s="2">
        <f t="shared" si="71"/>
        <v>6.4000894999999982</v>
      </c>
      <c r="I602" s="2">
        <f t="array" ref="I602">SUMPRODUCT(B586:B605, (ROW(B586:B605)-ROW(B586)+1)) / (20*21/2)</f>
        <v>7.0800061904761913</v>
      </c>
      <c r="J602" s="2">
        <f t="shared" si="74"/>
        <v>7.0361882164778304</v>
      </c>
      <c r="K602" s="2">
        <f t="shared" si="68"/>
        <v>6.9088359224886515</v>
      </c>
    </row>
    <row r="603" spans="1:11" ht="13.5" x14ac:dyDescent="0.25">
      <c r="A603" s="3">
        <f>TITRES_STAT!B606</f>
        <v>42880</v>
      </c>
      <c r="B603" s="6">
        <f>TITRES_STAT!D606</f>
        <v>7.0896999999999997</v>
      </c>
      <c r="C603" s="2">
        <f t="shared" si="69"/>
        <v>6.1700000000000088E-2</v>
      </c>
      <c r="D603" s="2">
        <f t="shared" si="70"/>
        <v>7.0413600000000001</v>
      </c>
      <c r="E603" s="2">
        <f t="shared" si="72"/>
        <v>7.0495999999999999</v>
      </c>
      <c r="F603" s="2">
        <f t="shared" si="73"/>
        <v>7.0830399999999987</v>
      </c>
      <c r="G603" s="2">
        <f t="shared" si="67"/>
        <v>6.8790920000000026</v>
      </c>
      <c r="H603" s="2">
        <f t="shared" si="71"/>
        <v>6.4067429999999987</v>
      </c>
      <c r="I603" s="2">
        <f t="array" ref="I603">SUMPRODUCT(B587:B606, (ROW(B587:B606)-ROW(B587)+1)) / (20*21/2)</f>
        <v>7.0839461904761913</v>
      </c>
      <c r="J603" s="2">
        <f t="shared" si="74"/>
        <v>7.0412845768132746</v>
      </c>
      <c r="K603" s="2">
        <f t="shared" si="68"/>
        <v>6.915928631410666</v>
      </c>
    </row>
    <row r="604" spans="1:11" ht="13.5" x14ac:dyDescent="0.25">
      <c r="A604" s="3">
        <f>TITRES_STAT!B607</f>
        <v>42881</v>
      </c>
      <c r="B604" s="6">
        <f>TITRES_STAT!D607</f>
        <v>7.1515000000000004</v>
      </c>
      <c r="C604" s="2">
        <f t="shared" si="69"/>
        <v>6.1800000000000743E-2</v>
      </c>
      <c r="D604" s="2">
        <f t="shared" si="70"/>
        <v>7.0629800000000005</v>
      </c>
      <c r="E604" s="2">
        <f t="shared" si="72"/>
        <v>7.0598900000000002</v>
      </c>
      <c r="F604" s="2">
        <f t="shared" si="73"/>
        <v>7.0804700000000009</v>
      </c>
      <c r="G604" s="2">
        <f t="shared" si="67"/>
        <v>6.8905140000000031</v>
      </c>
      <c r="H604" s="2">
        <f t="shared" si="71"/>
        <v>6.413825499999998</v>
      </c>
      <c r="I604" s="2">
        <f t="array" ref="I604">SUMPRODUCT(B588:B607, (ROW(B588:B607)-ROW(B588)+1)) / (20*21/2)</f>
        <v>7.0903923809523803</v>
      </c>
      <c r="J604" s="2">
        <f t="shared" si="74"/>
        <v>7.0517812837834386</v>
      </c>
      <c r="K604" s="2">
        <f t="shared" si="68"/>
        <v>6.9251667242965222</v>
      </c>
    </row>
    <row r="605" spans="1:11" ht="13.5" x14ac:dyDescent="0.25">
      <c r="A605" s="3">
        <f>TITRES_STAT!B608</f>
        <v>42884</v>
      </c>
      <c r="B605" s="6">
        <f>TITRES_STAT!D608</f>
        <v>7.1772</v>
      </c>
      <c r="C605" s="2">
        <f t="shared" si="69"/>
        <v>2.5699999999999612E-2</v>
      </c>
      <c r="D605" s="2">
        <f t="shared" si="70"/>
        <v>7.0989999999999993</v>
      </c>
      <c r="E605" s="2">
        <f t="shared" si="72"/>
        <v>7.0676100000000002</v>
      </c>
      <c r="F605" s="2">
        <f t="shared" si="73"/>
        <v>7.0843300000000013</v>
      </c>
      <c r="G605" s="2">
        <f t="shared" si="67"/>
        <v>6.9033760000000042</v>
      </c>
      <c r="H605" s="2">
        <f t="shared" si="71"/>
        <v>6.421012499999998</v>
      </c>
      <c r="I605" s="2">
        <f t="array" ref="I605">SUMPRODUCT(B589:B608, (ROW(B589:B608)-ROW(B589)+1)) / (20*21/2)</f>
        <v>7.1012438095238091</v>
      </c>
      <c r="J605" s="2">
        <f t="shared" si="74"/>
        <v>7.0637259234231111</v>
      </c>
      <c r="K605" s="2">
        <f t="shared" si="68"/>
        <v>6.9350503821672467</v>
      </c>
    </row>
    <row r="606" spans="1:11" ht="13.5" x14ac:dyDescent="0.25">
      <c r="A606" s="3">
        <f>TITRES_STAT!B609</f>
        <v>42885</v>
      </c>
      <c r="B606" s="6">
        <f>TITRES_STAT!D609</f>
        <v>7.1257000000000001</v>
      </c>
      <c r="C606" s="2">
        <f t="shared" si="69"/>
        <v>-5.1499999999999879E-2</v>
      </c>
      <c r="D606" s="2">
        <f t="shared" si="70"/>
        <v>7.11442</v>
      </c>
      <c r="E606" s="2">
        <f t="shared" si="72"/>
        <v>7.0753199999999996</v>
      </c>
      <c r="F606" s="2">
        <f t="shared" si="73"/>
        <v>7.0838150000000013</v>
      </c>
      <c r="G606" s="2">
        <f t="shared" si="67"/>
        <v>6.9141800000000035</v>
      </c>
      <c r="H606" s="2">
        <f t="shared" si="71"/>
        <v>6.4279419999999989</v>
      </c>
      <c r="I606" s="2">
        <f t="array" ref="I606">SUMPRODUCT(B590:B609, (ROW(B590:B609)-ROW(B590)+1)) / (20*21/2)</f>
        <v>7.1096433333333335</v>
      </c>
      <c r="J606" s="2">
        <f t="shared" si="74"/>
        <v>7.0696282164304334</v>
      </c>
      <c r="K606" s="2">
        <f t="shared" si="68"/>
        <v>6.942526837768531</v>
      </c>
    </row>
    <row r="607" spans="1:11" ht="13.5" x14ac:dyDescent="0.25">
      <c r="A607" s="3">
        <f>TITRES_STAT!B610</f>
        <v>42886</v>
      </c>
      <c r="B607" s="6">
        <f>TITRES_STAT!D610</f>
        <v>7.1515000000000004</v>
      </c>
      <c r="C607" s="2">
        <f t="shared" si="69"/>
        <v>2.5800000000000267E-2</v>
      </c>
      <c r="D607" s="2">
        <f t="shared" si="70"/>
        <v>7.1391200000000001</v>
      </c>
      <c r="E607" s="2">
        <f t="shared" si="72"/>
        <v>7.08561</v>
      </c>
      <c r="F607" s="2">
        <f t="shared" si="73"/>
        <v>7.0889600000000019</v>
      </c>
      <c r="G607" s="2">
        <f t="shared" si="67"/>
        <v>6.9264260000000029</v>
      </c>
      <c r="H607" s="2">
        <f t="shared" si="71"/>
        <v>6.4350004999999983</v>
      </c>
      <c r="I607" s="2">
        <f t="array" ref="I607">SUMPRODUCT(B591:B610, (ROW(B591:B610)-ROW(B591)+1)) / (20*21/2)</f>
        <v>7.1218200000000005</v>
      </c>
      <c r="J607" s="2">
        <f t="shared" si="74"/>
        <v>7.0774255291513439</v>
      </c>
      <c r="K607" s="2">
        <f t="shared" si="68"/>
        <v>6.9507218637383925</v>
      </c>
    </row>
    <row r="608" spans="1:11" ht="13.5" x14ac:dyDescent="0.25">
      <c r="A608" s="3">
        <f>TITRES_STAT!B611</f>
        <v>42887</v>
      </c>
      <c r="B608" s="6">
        <f>TITRES_STAT!D611</f>
        <v>7.2028999999999996</v>
      </c>
      <c r="C608" s="2">
        <f t="shared" si="69"/>
        <v>5.1399999999999224E-2</v>
      </c>
      <c r="D608" s="2">
        <f t="shared" si="70"/>
        <v>7.1617599999999992</v>
      </c>
      <c r="E608" s="2">
        <f t="shared" si="72"/>
        <v>7.101560000000001</v>
      </c>
      <c r="F608" s="2">
        <f t="shared" si="73"/>
        <v>7.0941050000000008</v>
      </c>
      <c r="G608" s="2">
        <f t="shared" si="67"/>
        <v>6.9389800000000017</v>
      </c>
      <c r="H608" s="2">
        <f t="shared" si="71"/>
        <v>6.4422679999999994</v>
      </c>
      <c r="I608" s="2">
        <f t="array" ref="I608">SUMPRODUCT(B592:B611, (ROW(B592:B611)-ROW(B592)+1)) / (20*21/2)</f>
        <v>7.1336047619047616</v>
      </c>
      <c r="J608" s="2">
        <f t="shared" si="74"/>
        <v>7.0893754787559775</v>
      </c>
      <c r="K608" s="2">
        <f t="shared" si="68"/>
        <v>6.9606112024153184</v>
      </c>
    </row>
    <row r="609" spans="1:11" ht="13.5" x14ac:dyDescent="0.25">
      <c r="A609" s="3">
        <f>TITRES_STAT!B612</f>
        <v>42888</v>
      </c>
      <c r="B609" s="6">
        <f>TITRES_STAT!D612</f>
        <v>7.1822999999999997</v>
      </c>
      <c r="C609" s="2">
        <f t="shared" si="69"/>
        <v>-2.0599999999999952E-2</v>
      </c>
      <c r="D609" s="2">
        <f t="shared" si="70"/>
        <v>7.1679199999999996</v>
      </c>
      <c r="E609" s="2">
        <f t="shared" si="72"/>
        <v>7.1154500000000001</v>
      </c>
      <c r="F609" s="2">
        <f t="shared" si="73"/>
        <v>7.0956449999999993</v>
      </c>
      <c r="G609" s="2">
        <f t="shared" si="67"/>
        <v>6.951944000000001</v>
      </c>
      <c r="H609" s="2">
        <f t="shared" si="71"/>
        <v>6.4496244999999996</v>
      </c>
      <c r="I609" s="2">
        <f t="array" ref="I609">SUMPRODUCT(B593:B612, (ROW(B593:B612)-ROW(B593)+1)) / (20*21/2)</f>
        <v>7.1477442857142846</v>
      </c>
      <c r="J609" s="2">
        <f t="shared" si="74"/>
        <v>7.0982254331601702</v>
      </c>
      <c r="K609" s="2">
        <f t="shared" si="68"/>
        <v>6.9693048807519729</v>
      </c>
    </row>
    <row r="610" spans="1:11" ht="13.5" x14ac:dyDescent="0.25">
      <c r="A610" s="3">
        <f>TITRES_STAT!B613</f>
        <v>42891</v>
      </c>
      <c r="B610" s="6">
        <f>TITRES_STAT!D613</f>
        <v>7.2234999999999996</v>
      </c>
      <c r="C610" s="2">
        <f t="shared" si="69"/>
        <v>4.1199999999999903E-2</v>
      </c>
      <c r="D610" s="2">
        <f t="shared" si="70"/>
        <v>7.1771799999999999</v>
      </c>
      <c r="E610" s="2">
        <f t="shared" si="72"/>
        <v>7.13809</v>
      </c>
      <c r="F610" s="2">
        <f t="shared" si="73"/>
        <v>7.0997600000000007</v>
      </c>
      <c r="G610" s="2">
        <f t="shared" si="67"/>
        <v>6.9653200000000002</v>
      </c>
      <c r="H610" s="2">
        <f t="shared" si="71"/>
        <v>6.4571870000000011</v>
      </c>
      <c r="I610" s="2">
        <f t="array" ref="I610">SUMPRODUCT(B594:B613, (ROW(B594:B613)-ROW(B594)+1)) / (20*21/2)</f>
        <v>7.1807242857142848</v>
      </c>
      <c r="J610" s="2">
        <f t="shared" si="74"/>
        <v>7.1101563442877733</v>
      </c>
      <c r="K610" s="2">
        <f t="shared" si="68"/>
        <v>6.9792733168009153</v>
      </c>
    </row>
    <row r="611" spans="1:11" ht="13.5" x14ac:dyDescent="0.25">
      <c r="A611" s="3">
        <f>TITRES_STAT!B614</f>
        <v>42892</v>
      </c>
      <c r="B611" s="6">
        <f>TITRES_STAT!D614</f>
        <v>7.2234999999999996</v>
      </c>
      <c r="C611" s="2">
        <f t="shared" si="69"/>
        <v>0</v>
      </c>
      <c r="D611" s="2">
        <f t="shared" si="70"/>
        <v>7.1967400000000001</v>
      </c>
      <c r="E611" s="2">
        <f t="shared" si="72"/>
        <v>7.1555799999999987</v>
      </c>
      <c r="F611" s="2">
        <f t="shared" si="73"/>
        <v>7.1059349999999979</v>
      </c>
      <c r="G611" s="2">
        <f t="shared" si="67"/>
        <v>6.9786960000000002</v>
      </c>
      <c r="H611" s="2">
        <f t="shared" si="71"/>
        <v>6.4647494999999999</v>
      </c>
      <c r="I611" s="2">
        <f t="array" ref="I611">SUMPRODUCT(B595:B614, (ROW(B595:B614)-ROW(B595)+1)) / (20*21/2)</f>
        <v>7.2241876190476191</v>
      </c>
      <c r="J611" s="2">
        <f t="shared" si="74"/>
        <v>7.1209509781651281</v>
      </c>
      <c r="K611" s="2">
        <f t="shared" si="68"/>
        <v>6.9888508337891144</v>
      </c>
    </row>
    <row r="612" spans="1:11" ht="13.5" x14ac:dyDescent="0.25">
      <c r="A612" s="3">
        <f>TITRES_STAT!B615</f>
        <v>42893</v>
      </c>
      <c r="B612" s="6">
        <f>TITRES_STAT!D615</f>
        <v>7.2544000000000004</v>
      </c>
      <c r="C612" s="2">
        <f t="shared" si="69"/>
        <v>3.0900000000000816E-2</v>
      </c>
      <c r="D612" s="2">
        <f t="shared" si="70"/>
        <v>7.2173200000000008</v>
      </c>
      <c r="E612" s="2">
        <f t="shared" si="72"/>
        <v>7.1782200000000005</v>
      </c>
      <c r="F612" s="2">
        <f t="shared" si="73"/>
        <v>7.1139099999999988</v>
      </c>
      <c r="G612" s="2">
        <f t="shared" si="67"/>
        <v>6.9920739999999988</v>
      </c>
      <c r="H612" s="2">
        <f t="shared" si="71"/>
        <v>6.4719385000000011</v>
      </c>
      <c r="I612" s="2">
        <f t="array" ref="I612">SUMPRODUCT(B596:B615, (ROW(B596:B615)-ROW(B596)+1)) / (20*21/2)</f>
        <v>7.2645833333333334</v>
      </c>
      <c r="J612" s="2">
        <f t="shared" si="74"/>
        <v>7.133660408816068</v>
      </c>
      <c r="K612" s="2">
        <f t="shared" si="68"/>
        <v>6.9992645265816984</v>
      </c>
    </row>
    <row r="613" spans="1:11" ht="13.5" x14ac:dyDescent="0.25">
      <c r="A613" s="3">
        <f>TITRES_STAT!B616</f>
        <v>42894</v>
      </c>
      <c r="B613" s="6">
        <f>TITRES_STAT!D616</f>
        <v>7.4602000000000004</v>
      </c>
      <c r="C613" s="2">
        <f t="shared" si="69"/>
        <v>0.20579999999999998</v>
      </c>
      <c r="D613" s="2">
        <f t="shared" si="70"/>
        <v>7.2687800000000014</v>
      </c>
      <c r="E613" s="2">
        <f t="shared" si="72"/>
        <v>7.2152699999999994</v>
      </c>
      <c r="F613" s="2">
        <f t="shared" si="73"/>
        <v>7.1324349999999983</v>
      </c>
      <c r="G613" s="2">
        <f t="shared" si="67"/>
        <v>7.009567999999998</v>
      </c>
      <c r="H613" s="2">
        <f t="shared" si="71"/>
        <v>6.480204500000001</v>
      </c>
      <c r="I613" s="2">
        <f t="array" ref="I613">SUMPRODUCT(B597:B616, (ROW(B597:B616)-ROW(B597)+1)) / (20*21/2)</f>
        <v>7.3237523809523823</v>
      </c>
      <c r="J613" s="2">
        <f t="shared" si="74"/>
        <v>7.1647594175002514</v>
      </c>
      <c r="K613" s="2">
        <f t="shared" si="68"/>
        <v>7.0173404275000628</v>
      </c>
    </row>
    <row r="614" spans="1:11" ht="13.5" x14ac:dyDescent="0.25">
      <c r="A614" s="3">
        <f>TITRES_STAT!B617</f>
        <v>42895</v>
      </c>
      <c r="B614" s="6">
        <f>TITRES_STAT!D617</f>
        <v>7.5888</v>
      </c>
      <c r="C614" s="2">
        <f t="shared" si="69"/>
        <v>0.1285999999999996</v>
      </c>
      <c r="D614" s="2">
        <f t="shared" si="70"/>
        <v>7.3500800000000002</v>
      </c>
      <c r="E614" s="2">
        <f t="shared" si="72"/>
        <v>7.2590000000000003</v>
      </c>
      <c r="F614" s="2">
        <f t="shared" si="73"/>
        <v>7.1594449999999998</v>
      </c>
      <c r="G614" s="2">
        <f t="shared" si="67"/>
        <v>7.0286039999999979</v>
      </c>
      <c r="H614" s="2">
        <f t="shared" si="71"/>
        <v>6.4894015000000005</v>
      </c>
      <c r="I614" s="2">
        <f t="array" ref="I614">SUMPRODUCT(B598:B617, (ROW(B598:B617)-ROW(B598)+1)) / (20*21/2)</f>
        <v>7.4003866666666669</v>
      </c>
      <c r="J614" s="2">
        <f t="shared" si="74"/>
        <v>7.2051442348811801</v>
      </c>
      <c r="K614" s="2">
        <f t="shared" si="68"/>
        <v>7.0397506068137865</v>
      </c>
    </row>
    <row r="615" spans="1:11" ht="13.5" x14ac:dyDescent="0.25">
      <c r="A615" s="3">
        <f>TITRES_STAT!B618</f>
        <v>42898</v>
      </c>
      <c r="B615" s="6">
        <f>TITRES_STAT!D618</f>
        <v>7.5835999999999997</v>
      </c>
      <c r="C615" s="2">
        <f t="shared" si="69"/>
        <v>-5.2000000000003155E-3</v>
      </c>
      <c r="D615" s="2">
        <f t="shared" si="70"/>
        <v>7.4220999999999986</v>
      </c>
      <c r="E615" s="2">
        <f t="shared" si="72"/>
        <v>7.299640000000001</v>
      </c>
      <c r="F615" s="2">
        <f t="shared" si="73"/>
        <v>7.1836249999999993</v>
      </c>
      <c r="G615" s="2">
        <f t="shared" si="67"/>
        <v>7.0465079999999967</v>
      </c>
      <c r="H615" s="2">
        <f t="shared" si="71"/>
        <v>6.4987644999999983</v>
      </c>
      <c r="I615" s="2">
        <f t="array" ref="I615">SUMPRODUCT(B599:B618, (ROW(B599:B618)-ROW(B599)+1)) / (20*21/2)</f>
        <v>7.4914804761904765</v>
      </c>
      <c r="J615" s="2">
        <f t="shared" si="74"/>
        <v>7.2411876410829725</v>
      </c>
      <c r="K615" s="2">
        <f t="shared" si="68"/>
        <v>7.0610780339975596</v>
      </c>
    </row>
    <row r="616" spans="1:11" ht="13.5" x14ac:dyDescent="0.25">
      <c r="A616" s="3">
        <f>TITRES_STAT!B619</f>
        <v>42899</v>
      </c>
      <c r="B616" s="6">
        <f>TITRES_STAT!D619</f>
        <v>7.8048999999999999</v>
      </c>
      <c r="C616" s="2">
        <f t="shared" si="69"/>
        <v>0.22130000000000027</v>
      </c>
      <c r="D616" s="2">
        <f t="shared" si="70"/>
        <v>7.538380000000001</v>
      </c>
      <c r="E616" s="2">
        <f t="shared" si="72"/>
        <v>7.3675600000000001</v>
      </c>
      <c r="F616" s="2">
        <f t="shared" si="73"/>
        <v>7.2214399999999994</v>
      </c>
      <c r="G616" s="2">
        <f t="shared" si="67"/>
        <v>7.068837999999996</v>
      </c>
      <c r="H616" s="2">
        <f t="shared" si="71"/>
        <v>6.5091139999999994</v>
      </c>
      <c r="I616" s="2">
        <f t="array" ref="I616">SUMPRODUCT(B600:B619, (ROW(B600:B619)-ROW(B600)+1)) / (20*21/2)</f>
        <v>7.5725295238095223</v>
      </c>
      <c r="J616" s="2">
        <f t="shared" si="74"/>
        <v>7.2948745324084037</v>
      </c>
      <c r="K616" s="2">
        <f t="shared" si="68"/>
        <v>7.0902475228604009</v>
      </c>
    </row>
    <row r="617" spans="1:11" ht="13.5" x14ac:dyDescent="0.25">
      <c r="A617" s="3">
        <f>TITRES_STAT!B620</f>
        <v>42900</v>
      </c>
      <c r="B617" s="6">
        <f>TITRES_STAT!D620</f>
        <v>8.0260999999999996</v>
      </c>
      <c r="C617" s="2">
        <f t="shared" si="69"/>
        <v>0.22119999999999962</v>
      </c>
      <c r="D617" s="2">
        <f t="shared" si="70"/>
        <v>7.6927199999999996</v>
      </c>
      <c r="E617" s="2">
        <f t="shared" si="72"/>
        <v>7.4550200000000002</v>
      </c>
      <c r="F617" s="2">
        <f t="shared" si="73"/>
        <v>7.2703149999999992</v>
      </c>
      <c r="G617" s="2">
        <f t="shared" si="67"/>
        <v>7.096619999999997</v>
      </c>
      <c r="H617" s="2">
        <f t="shared" si="71"/>
        <v>6.5207370000000004</v>
      </c>
      <c r="I617" s="2">
        <f t="array" ref="I617">SUMPRODUCT(B601:B620, (ROW(B601:B620)-ROW(B601)+1)) / (20*21/2)</f>
        <v>7.631011428571429</v>
      </c>
      <c r="J617" s="2">
        <f t="shared" si="74"/>
        <v>7.364515053131413</v>
      </c>
      <c r="K617" s="2">
        <f t="shared" si="68"/>
        <v>7.126947620003131</v>
      </c>
    </row>
    <row r="618" spans="1:11" ht="13.5" x14ac:dyDescent="0.25">
      <c r="A618" s="3">
        <f>TITRES_STAT!B621</f>
        <v>42901</v>
      </c>
      <c r="B618" s="6">
        <f>TITRES_STAT!D621</f>
        <v>8.2268000000000008</v>
      </c>
      <c r="C618" s="2">
        <f t="shared" si="69"/>
        <v>0.20070000000000121</v>
      </c>
      <c r="D618" s="2">
        <f t="shared" si="70"/>
        <v>7.8460399999999995</v>
      </c>
      <c r="E618" s="2">
        <f t="shared" si="72"/>
        <v>7.55741</v>
      </c>
      <c r="F618" s="2">
        <f t="shared" si="73"/>
        <v>7.3294850000000009</v>
      </c>
      <c r="G618" s="2">
        <f t="shared" si="67"/>
        <v>7.1273879999999963</v>
      </c>
      <c r="H618" s="2">
        <f t="shared" si="71"/>
        <v>6.5335555000000012</v>
      </c>
      <c r="I618" s="2">
        <f t="array" ref="I618">SUMPRODUCT(B602:B621, (ROW(B602:B621)-ROW(B602)+1)) / (20*21/2)</f>
        <v>7.6651157142857143</v>
      </c>
      <c r="J618" s="2">
        <f t="shared" si="74"/>
        <v>7.4466374290236592</v>
      </c>
      <c r="K618" s="2">
        <f t="shared" si="68"/>
        <v>7.1700790858853614</v>
      </c>
    </row>
    <row r="619" spans="1:11" ht="13.5" x14ac:dyDescent="0.25">
      <c r="A619" s="3">
        <f>TITRES_STAT!B622</f>
        <v>42902</v>
      </c>
      <c r="B619" s="6">
        <f>TITRES_STAT!D622</f>
        <v>8.1805000000000003</v>
      </c>
      <c r="C619" s="2">
        <f t="shared" si="69"/>
        <v>-4.6300000000000452E-2</v>
      </c>
      <c r="D619" s="2">
        <f t="shared" si="70"/>
        <v>7.9643800000000002</v>
      </c>
      <c r="E619" s="2">
        <f t="shared" si="72"/>
        <v>7.6572299999999984</v>
      </c>
      <c r="F619" s="2">
        <f t="shared" si="73"/>
        <v>7.3863399999999997</v>
      </c>
      <c r="G619" s="2">
        <f t="shared" si="67"/>
        <v>7.1572299999999958</v>
      </c>
      <c r="H619" s="2">
        <f t="shared" si="71"/>
        <v>6.5461424999999993</v>
      </c>
      <c r="I619" s="2">
        <f t="array" ref="I619">SUMPRODUCT(B603:B622, (ROW(B603:B622)-ROW(B603)+1)) / (20*21/2)</f>
        <v>7.695172380952382</v>
      </c>
      <c r="J619" s="2">
        <f t="shared" si="74"/>
        <v>7.5165291024499776</v>
      </c>
      <c r="K619" s="2">
        <f t="shared" si="68"/>
        <v>7.2097034354584846</v>
      </c>
    </row>
    <row r="620" spans="1:11" ht="13.5" x14ac:dyDescent="0.25">
      <c r="A620" s="3">
        <f>TITRES_STAT!B623</f>
        <v>42905</v>
      </c>
      <c r="B620" s="6">
        <f>TITRES_STAT!D623</f>
        <v>8.0004000000000008</v>
      </c>
      <c r="C620" s="2">
        <f t="shared" si="69"/>
        <v>-0.18009999999999948</v>
      </c>
      <c r="D620" s="2">
        <f t="shared" si="70"/>
        <v>8.047740000000001</v>
      </c>
      <c r="E620" s="2">
        <f t="shared" si="72"/>
        <v>7.734919999999998</v>
      </c>
      <c r="F620" s="2">
        <f t="shared" si="73"/>
        <v>7.4365050000000013</v>
      </c>
      <c r="G620" s="2">
        <f t="shared" si="67"/>
        <v>7.182439999999997</v>
      </c>
      <c r="H620" s="2">
        <f t="shared" si="71"/>
        <v>6.5578290000000008</v>
      </c>
      <c r="I620" s="2">
        <f t="array" ref="I620">SUMPRODUCT(B604:B623, (ROW(B604:B623)-ROW(B604)+1)) / (20*21/2)</f>
        <v>7.7147461904761911</v>
      </c>
      <c r="J620" s="2">
        <f t="shared" si="74"/>
        <v>7.5626120450737897</v>
      </c>
      <c r="K620" s="2">
        <f t="shared" si="68"/>
        <v>7.2407111438718781</v>
      </c>
    </row>
    <row r="621" spans="1:11" ht="13.5" x14ac:dyDescent="0.25">
      <c r="A621" s="3">
        <f>TITRES_STAT!B624</f>
        <v>42906</v>
      </c>
      <c r="B621" s="6">
        <f>TITRES_STAT!D624</f>
        <v>7.7946</v>
      </c>
      <c r="C621" s="2">
        <f t="shared" si="69"/>
        <v>-0.20580000000000087</v>
      </c>
      <c r="D621" s="2">
        <f t="shared" si="70"/>
        <v>8.0456800000000008</v>
      </c>
      <c r="E621" s="2">
        <f t="shared" si="72"/>
        <v>7.7920300000000013</v>
      </c>
      <c r="F621" s="2">
        <f t="shared" si="73"/>
        <v>7.4738050000000014</v>
      </c>
      <c r="G621" s="2">
        <f t="shared" si="67"/>
        <v>7.2040499999999978</v>
      </c>
      <c r="H621" s="2">
        <f t="shared" si="71"/>
        <v>6.5685344999999993</v>
      </c>
      <c r="I621" s="2">
        <f t="array" ref="I621">SUMPRODUCT(B605:B624, (ROW(B605:B624)-ROW(B605)+1)) / (20*21/2)</f>
        <v>7.7264357142857145</v>
      </c>
      <c r="J621" s="2">
        <f t="shared" si="74"/>
        <v>7.5847061360191432</v>
      </c>
      <c r="K621" s="2">
        <f t="shared" si="68"/>
        <v>7.2624322754847457</v>
      </c>
    </row>
    <row r="622" spans="1:11" ht="13.5" x14ac:dyDescent="0.25">
      <c r="A622" s="3">
        <f>TITRES_STAT!B625</f>
        <v>42907</v>
      </c>
      <c r="B622" s="6">
        <f>TITRES_STAT!D625</f>
        <v>7.7893999999999997</v>
      </c>
      <c r="C622" s="2">
        <f t="shared" si="69"/>
        <v>-5.2000000000003155E-3</v>
      </c>
      <c r="D622" s="2">
        <f t="shared" si="70"/>
        <v>7.9983400000000007</v>
      </c>
      <c r="E622" s="2">
        <f t="shared" si="72"/>
        <v>7.8455299999999992</v>
      </c>
      <c r="F622" s="2">
        <f t="shared" si="73"/>
        <v>7.5118750000000007</v>
      </c>
      <c r="G622" s="2">
        <f t="shared" si="67"/>
        <v>7.2255559999999965</v>
      </c>
      <c r="H622" s="2">
        <f t="shared" si="71"/>
        <v>6.579165999999999</v>
      </c>
      <c r="I622" s="2">
        <f t="array" ref="I622">SUMPRODUCT(B606:B625, (ROW(B606:B625)-ROW(B606)+1)) / (20*21/2)</f>
        <v>7.7405704761904754</v>
      </c>
      <c r="J622" s="2">
        <f t="shared" si="74"/>
        <v>7.604200789731606</v>
      </c>
      <c r="K622" s="2">
        <f t="shared" si="68"/>
        <v>7.2830976764461282</v>
      </c>
    </row>
    <row r="623" spans="1:11" ht="13.5" x14ac:dyDescent="0.25">
      <c r="A623" s="3">
        <f>TITRES_STAT!B626</f>
        <v>42908</v>
      </c>
      <c r="B623" s="6">
        <f>TITRES_STAT!D626</f>
        <v>7.7173999999999996</v>
      </c>
      <c r="C623" s="2">
        <f t="shared" si="69"/>
        <v>-7.2000000000000064E-2</v>
      </c>
      <c r="D623" s="2">
        <f t="shared" si="70"/>
        <v>7.8964600000000003</v>
      </c>
      <c r="E623" s="2">
        <f t="shared" si="72"/>
        <v>7.871249999999999</v>
      </c>
      <c r="F623" s="2">
        <f t="shared" si="73"/>
        <v>7.5432599999999992</v>
      </c>
      <c r="G623" s="2">
        <f t="shared" si="67"/>
        <v>7.2456219999999965</v>
      </c>
      <c r="H623" s="2">
        <f t="shared" si="71"/>
        <v>6.5895094999999984</v>
      </c>
      <c r="I623" s="2">
        <f t="array" ref="I623">SUMPRODUCT(B607:B626, (ROW(B607:B626)-ROW(B607)+1)) / (20*21/2)</f>
        <v>7.7570376190476171</v>
      </c>
      <c r="J623" s="2">
        <f t="shared" si="74"/>
        <v>7.6149816669000243</v>
      </c>
      <c r="K623" s="2">
        <f t="shared" si="68"/>
        <v>7.3001291401149082</v>
      </c>
    </row>
    <row r="624" spans="1:11" ht="13.5" x14ac:dyDescent="0.25">
      <c r="A624" s="3">
        <f>TITRES_STAT!B627</f>
        <v>42909</v>
      </c>
      <c r="B624" s="6">
        <f>TITRES_STAT!D627</f>
        <v>7.6660000000000004</v>
      </c>
      <c r="C624" s="2">
        <f t="shared" si="69"/>
        <v>-5.1399999999999224E-2</v>
      </c>
      <c r="D624" s="2">
        <f t="shared" si="70"/>
        <v>7.7935599999999994</v>
      </c>
      <c r="E624" s="2">
        <f t="shared" si="72"/>
        <v>7.8789699999999998</v>
      </c>
      <c r="F624" s="2">
        <f t="shared" si="73"/>
        <v>7.5689849999999996</v>
      </c>
      <c r="G624" s="2">
        <f t="shared" si="67"/>
        <v>7.2631159999999966</v>
      </c>
      <c r="H624" s="2">
        <f t="shared" si="71"/>
        <v>6.5995959999999991</v>
      </c>
      <c r="I624" s="2">
        <f t="array" ref="I624">SUMPRODUCT(B608:B627, (ROW(B608:B627)-ROW(B608)+1)) / (20*21/2)</f>
        <v>7.7704419047619044</v>
      </c>
      <c r="J624" s="2">
        <f t="shared" si="74"/>
        <v>7.6198405557666886</v>
      </c>
      <c r="K624" s="2">
        <f t="shared" si="68"/>
        <v>7.3144770169731474</v>
      </c>
    </row>
    <row r="625" spans="1:11" ht="13.5" x14ac:dyDescent="0.25">
      <c r="A625" s="3">
        <f>TITRES_STAT!B628</f>
        <v>42914</v>
      </c>
      <c r="B625" s="6">
        <f>TITRES_STAT!D628</f>
        <v>7.7173999999999996</v>
      </c>
      <c r="C625" s="2">
        <f t="shared" si="69"/>
        <v>5.1399999999999224E-2</v>
      </c>
      <c r="D625" s="2">
        <f t="shared" si="70"/>
        <v>7.7369600000000007</v>
      </c>
      <c r="E625" s="2">
        <f t="shared" si="72"/>
        <v>7.8923500000000004</v>
      </c>
      <c r="F625" s="2">
        <f t="shared" si="73"/>
        <v>7.5959949999999994</v>
      </c>
      <c r="G625" s="2">
        <f t="shared" si="67"/>
        <v>7.2819459999999969</v>
      </c>
      <c r="H625" s="2">
        <f t="shared" si="71"/>
        <v>6.6096279999999989</v>
      </c>
      <c r="I625" s="2">
        <f t="array" ref="I625">SUMPRODUCT(B609:B628, (ROW(B609:B628)-ROW(B609)+1)) / (20*21/2)</f>
        <v>7.7813919047619056</v>
      </c>
      <c r="J625" s="2">
        <f t="shared" si="74"/>
        <v>7.6291319314079562</v>
      </c>
      <c r="K625" s="2">
        <f t="shared" si="68"/>
        <v>7.3302779182683189</v>
      </c>
    </row>
    <row r="626" spans="1:11" ht="13.5" x14ac:dyDescent="0.25">
      <c r="A626" s="3">
        <f>TITRES_STAT!B629</f>
        <v>42915</v>
      </c>
      <c r="B626" s="6">
        <f>TITRES_STAT!D629</f>
        <v>7.7689000000000004</v>
      </c>
      <c r="C626" s="2">
        <f t="shared" si="69"/>
        <v>5.1500000000000767E-2</v>
      </c>
      <c r="D626" s="2">
        <f t="shared" si="70"/>
        <v>7.7318200000000008</v>
      </c>
      <c r="E626" s="2">
        <f t="shared" si="72"/>
        <v>7.8887499999999999</v>
      </c>
      <c r="F626" s="2">
        <f t="shared" si="73"/>
        <v>7.6281549999999996</v>
      </c>
      <c r="G626" s="2">
        <f t="shared" ref="G626:G689" si="75">AVERAGE(B577:B626)</f>
        <v>7.3005719999999972</v>
      </c>
      <c r="H626" s="2">
        <f t="shared" si="71"/>
        <v>6.6194375000000001</v>
      </c>
      <c r="I626" s="2">
        <f t="array" ref="I626">SUMPRODUCT(B610:B629, (ROW(B610:B629)-ROW(B610)+1)) / (20*21/2)</f>
        <v>7.7964795238095252</v>
      </c>
      <c r="J626" s="2">
        <f t="shared" si="74"/>
        <v>7.6424431760357701</v>
      </c>
      <c r="K626" s="2">
        <f t="shared" si="68"/>
        <v>7.3474787842185805</v>
      </c>
    </row>
    <row r="627" spans="1:11" ht="13.5" x14ac:dyDescent="0.25">
      <c r="A627" s="3">
        <f>TITRES_STAT!B630</f>
        <v>42916</v>
      </c>
      <c r="B627" s="6">
        <f>TITRES_STAT!D630</f>
        <v>7.7689000000000004</v>
      </c>
      <c r="C627" s="2">
        <f t="shared" si="69"/>
        <v>0</v>
      </c>
      <c r="D627" s="2">
        <f t="shared" si="70"/>
        <v>7.7277200000000006</v>
      </c>
      <c r="E627" s="2">
        <f t="shared" si="72"/>
        <v>7.8630300000000002</v>
      </c>
      <c r="F627" s="2">
        <f t="shared" si="73"/>
        <v>7.6590249999999997</v>
      </c>
      <c r="G627" s="2">
        <f t="shared" si="75"/>
        <v>7.3196099999999964</v>
      </c>
      <c r="H627" s="2">
        <f t="shared" si="71"/>
        <v>6.6298704999999991</v>
      </c>
      <c r="I627" s="2">
        <f t="array" ref="I627">SUMPRODUCT(B611:B630, (ROW(B611:B630)-ROW(B611)+1)) / (20*21/2)</f>
        <v>7.808901904761905</v>
      </c>
      <c r="J627" s="2">
        <f t="shared" si="74"/>
        <v>7.6544866830799831</v>
      </c>
      <c r="K627" s="2">
        <f t="shared" ref="K627:K690" si="76">$K$4*B627+(1-$K$4)*K626</f>
        <v>7.3640051064060872</v>
      </c>
    </row>
    <row r="628" spans="1:11" ht="13.5" x14ac:dyDescent="0.25">
      <c r="A628" s="3">
        <f>TITRES_STAT!B631</f>
        <v>42919</v>
      </c>
      <c r="B628" s="6">
        <f>TITRES_STAT!D631</f>
        <v>7.774</v>
      </c>
      <c r="C628" s="2">
        <f t="shared" si="69"/>
        <v>5.0999999999996604E-3</v>
      </c>
      <c r="D628" s="2">
        <f t="shared" si="70"/>
        <v>7.7390400000000001</v>
      </c>
      <c r="E628" s="2">
        <f t="shared" si="72"/>
        <v>7.8177500000000011</v>
      </c>
      <c r="F628" s="2">
        <f t="shared" si="73"/>
        <v>7.6875799999999996</v>
      </c>
      <c r="G628" s="2">
        <f t="shared" si="75"/>
        <v>7.3382339999999964</v>
      </c>
      <c r="H628" s="2">
        <f t="shared" si="71"/>
        <v>6.6401854999999985</v>
      </c>
      <c r="I628" s="2">
        <f t="array" ref="I628">SUMPRODUCT(B612:B631, (ROW(B612:B631)-ROW(B612)+1)) / (20*21/2)</f>
        <v>7.8178400000000003</v>
      </c>
      <c r="J628" s="2">
        <f t="shared" si="74"/>
        <v>7.6658689037390317</v>
      </c>
      <c r="K628" s="2">
        <f t="shared" si="76"/>
        <v>7.3800833375274175</v>
      </c>
    </row>
    <row r="629" spans="1:11" ht="13.5" x14ac:dyDescent="0.25">
      <c r="A629" s="3">
        <f>TITRES_STAT!B632</f>
        <v>42920</v>
      </c>
      <c r="B629" s="6">
        <f>TITRES_STAT!D632</f>
        <v>7.8460000000000001</v>
      </c>
      <c r="C629" s="2">
        <f t="shared" si="69"/>
        <v>7.2000000000000064E-2</v>
      </c>
      <c r="D629" s="2">
        <f t="shared" si="70"/>
        <v>7.7750400000000015</v>
      </c>
      <c r="E629" s="2">
        <f t="shared" si="72"/>
        <v>7.7843</v>
      </c>
      <c r="F629" s="2">
        <f t="shared" si="73"/>
        <v>7.7207649999999983</v>
      </c>
      <c r="G629" s="2">
        <f t="shared" si="75"/>
        <v>7.3560339999999966</v>
      </c>
      <c r="H629" s="2">
        <f t="shared" si="71"/>
        <v>6.6506204999999996</v>
      </c>
      <c r="I629" s="2">
        <f t="array" ref="I629">SUMPRODUCT(B613:B632, (ROW(B613:B632)-ROW(B613)+1)) / (20*21/2)</f>
        <v>7.8524042857142851</v>
      </c>
      <c r="J629" s="2">
        <f t="shared" si="74"/>
        <v>7.683024246240076</v>
      </c>
      <c r="K629" s="2">
        <f t="shared" si="76"/>
        <v>7.3983545791930085</v>
      </c>
    </row>
    <row r="630" spans="1:11" ht="13.5" x14ac:dyDescent="0.25">
      <c r="A630" s="3">
        <f>TITRES_STAT!B633</f>
        <v>42921</v>
      </c>
      <c r="B630" s="6">
        <f>TITRES_STAT!D633</f>
        <v>7.8512000000000004</v>
      </c>
      <c r="C630" s="2">
        <f t="shared" si="69"/>
        <v>5.2000000000003155E-3</v>
      </c>
      <c r="D630" s="2">
        <f t="shared" si="70"/>
        <v>7.8018000000000001</v>
      </c>
      <c r="E630" s="2">
        <f t="shared" si="72"/>
        <v>7.7693800000000008</v>
      </c>
      <c r="F630" s="2">
        <f t="shared" si="73"/>
        <v>7.7521499999999985</v>
      </c>
      <c r="G630" s="2">
        <f t="shared" si="75"/>
        <v>7.3705439999999962</v>
      </c>
      <c r="H630" s="2">
        <f t="shared" si="71"/>
        <v>6.6611535000000002</v>
      </c>
      <c r="I630" s="2">
        <f t="array" ref="I630">SUMPRODUCT(B614:B633, (ROW(B614:B633)-ROW(B614)+1)) / (20*21/2)</f>
        <v>7.8982933333333332</v>
      </c>
      <c r="J630" s="2">
        <f t="shared" si="74"/>
        <v>7.6990409846934025</v>
      </c>
      <c r="K630" s="2">
        <f t="shared" si="76"/>
        <v>7.4161132231462243</v>
      </c>
    </row>
    <row r="631" spans="1:11" ht="13.5" x14ac:dyDescent="0.25">
      <c r="A631" s="3">
        <f>TITRES_STAT!B634</f>
        <v>42922</v>
      </c>
      <c r="B631" s="6">
        <f>TITRES_STAT!D634</f>
        <v>7.8460000000000001</v>
      </c>
      <c r="C631" s="2">
        <f t="shared" si="69"/>
        <v>-5.2000000000003155E-3</v>
      </c>
      <c r="D631" s="2">
        <f t="shared" si="70"/>
        <v>7.8172200000000007</v>
      </c>
      <c r="E631" s="2">
        <f t="shared" si="72"/>
        <v>7.7745200000000008</v>
      </c>
      <c r="F631" s="2">
        <f t="shared" si="73"/>
        <v>7.7832750000000006</v>
      </c>
      <c r="G631" s="2">
        <f t="shared" si="75"/>
        <v>7.383919999999998</v>
      </c>
      <c r="H631" s="2">
        <f t="shared" si="71"/>
        <v>6.6715885000000013</v>
      </c>
      <c r="I631" s="2">
        <f t="array" ref="I631">SUMPRODUCT(B615:B634, (ROW(B615:B634)-ROW(B615)+1)) / (20*21/2)</f>
        <v>7.937546666666667</v>
      </c>
      <c r="J631" s="2">
        <f t="shared" si="74"/>
        <v>7.7130370813892686</v>
      </c>
      <c r="K631" s="2">
        <f t="shared" si="76"/>
        <v>7.4329715281208824</v>
      </c>
    </row>
    <row r="632" spans="1:11" ht="13.5" x14ac:dyDescent="0.25">
      <c r="A632" s="3">
        <f>TITRES_STAT!B635</f>
        <v>42923</v>
      </c>
      <c r="B632" s="6">
        <f>TITRES_STAT!D635</f>
        <v>8.1462000000000003</v>
      </c>
      <c r="C632" s="2">
        <f t="shared" si="69"/>
        <v>0.30020000000000024</v>
      </c>
      <c r="D632" s="2">
        <f t="shared" si="70"/>
        <v>7.8926800000000013</v>
      </c>
      <c r="E632" s="2">
        <f t="shared" si="72"/>
        <v>7.8102</v>
      </c>
      <c r="F632" s="2">
        <f t="shared" si="73"/>
        <v>7.8278650000000001</v>
      </c>
      <c r="G632" s="2">
        <f t="shared" si="75"/>
        <v>7.4032999999999989</v>
      </c>
      <c r="H632" s="2">
        <f t="shared" si="71"/>
        <v>6.6828045000000023</v>
      </c>
      <c r="I632" s="2">
        <f t="array" ref="I632">SUMPRODUCT(B616:B635, (ROW(B616:B635)-ROW(B616)+1)) / (20*21/2)</f>
        <v>7.9890585714285711</v>
      </c>
      <c r="J632" s="2">
        <f t="shared" si="74"/>
        <v>7.7542906926855295</v>
      </c>
      <c r="K632" s="2">
        <f t="shared" si="76"/>
        <v>7.4609412721161421</v>
      </c>
    </row>
    <row r="633" spans="1:11" ht="13.5" x14ac:dyDescent="0.25">
      <c r="A633" s="3">
        <f>TITRES_STAT!B636</f>
        <v>42926</v>
      </c>
      <c r="B633" s="6">
        <f>TITRES_STAT!D636</f>
        <v>8.3096999999999994</v>
      </c>
      <c r="C633" s="2">
        <f t="shared" si="69"/>
        <v>0.16349999999999909</v>
      </c>
      <c r="D633" s="2">
        <f t="shared" si="70"/>
        <v>7.9998199999999997</v>
      </c>
      <c r="E633" s="2">
        <f t="shared" si="72"/>
        <v>7.8694299999999995</v>
      </c>
      <c r="F633" s="2">
        <f t="shared" si="73"/>
        <v>7.8703399999999988</v>
      </c>
      <c r="G633" s="2">
        <f t="shared" si="75"/>
        <v>7.4244060000000003</v>
      </c>
      <c r="H633" s="2">
        <f t="shared" si="71"/>
        <v>6.6941180000000022</v>
      </c>
      <c r="I633" s="2">
        <f t="array" ref="I633">SUMPRODUCT(B617:B636, (ROW(B617:B636)-ROW(B617)+1)) / (20*21/2)</f>
        <v>8.0385404761904766</v>
      </c>
      <c r="J633" s="2">
        <f t="shared" si="74"/>
        <v>7.8071868171916687</v>
      </c>
      <c r="K633" s="2">
        <f t="shared" si="76"/>
        <v>7.4942259281115877</v>
      </c>
    </row>
    <row r="634" spans="1:11" ht="13.5" x14ac:dyDescent="0.25">
      <c r="A634" s="3">
        <f>TITRES_STAT!B637</f>
        <v>42927</v>
      </c>
      <c r="B634" s="6">
        <f>TITRES_STAT!D637</f>
        <v>8.2825000000000006</v>
      </c>
      <c r="C634" s="2">
        <f t="shared" si="69"/>
        <v>-2.7199999999998781E-2</v>
      </c>
      <c r="D634" s="2">
        <f t="shared" si="70"/>
        <v>8.0871200000000005</v>
      </c>
      <c r="E634" s="2">
        <f t="shared" si="72"/>
        <v>7.9310799999999997</v>
      </c>
      <c r="F634" s="2">
        <f t="shared" si="73"/>
        <v>7.9050249999999993</v>
      </c>
      <c r="G634" s="2">
        <f t="shared" si="75"/>
        <v>7.4459980000000003</v>
      </c>
      <c r="H634" s="2">
        <f t="shared" si="71"/>
        <v>6.7055355000000016</v>
      </c>
      <c r="I634" s="2">
        <f t="array" ref="I634">SUMPRODUCT(B618:B637, (ROW(B618:B637)-ROW(B618)+1)) / (20*21/2)</f>
        <v>8.0672280952380966</v>
      </c>
      <c r="J634" s="2">
        <f t="shared" si="74"/>
        <v>7.8524547393638908</v>
      </c>
      <c r="K634" s="2">
        <f t="shared" si="76"/>
        <v>7.5251386368130948</v>
      </c>
    </row>
    <row r="635" spans="1:11" ht="13.5" x14ac:dyDescent="0.25">
      <c r="A635" s="3">
        <f>TITRES_STAT!B638</f>
        <v>42928</v>
      </c>
      <c r="B635" s="6">
        <f>TITRES_STAT!D638</f>
        <v>8.4459</v>
      </c>
      <c r="C635" s="2">
        <f t="shared" si="69"/>
        <v>0.16339999999999932</v>
      </c>
      <c r="D635" s="2">
        <f t="shared" si="70"/>
        <v>8.2060600000000008</v>
      </c>
      <c r="E635" s="2">
        <f t="shared" si="72"/>
        <v>8.0039300000000004</v>
      </c>
      <c r="F635" s="2">
        <f t="shared" si="73"/>
        <v>7.9481400000000004</v>
      </c>
      <c r="G635" s="2">
        <f t="shared" si="75"/>
        <v>7.4729160000000006</v>
      </c>
      <c r="H635" s="2">
        <f t="shared" si="71"/>
        <v>6.7184900000000027</v>
      </c>
      <c r="I635" s="2">
        <f t="array" ref="I635">SUMPRODUCT(B619:B638, (ROW(B619:B638)-ROW(B619)+1)) / (20*21/2)</f>
        <v>8.0895042857142858</v>
      </c>
      <c r="J635" s="2">
        <f t="shared" si="74"/>
        <v>7.9089733356149488</v>
      </c>
      <c r="K635" s="2">
        <f t="shared" si="76"/>
        <v>7.5612469255655226</v>
      </c>
    </row>
    <row r="636" spans="1:11" ht="13.5" x14ac:dyDescent="0.25">
      <c r="A636" s="3">
        <f>TITRES_STAT!B639</f>
        <v>42929</v>
      </c>
      <c r="B636" s="6">
        <f>TITRES_STAT!D639</f>
        <v>8.4677000000000007</v>
      </c>
      <c r="C636" s="2">
        <f t="shared" si="69"/>
        <v>2.1800000000000708E-2</v>
      </c>
      <c r="D636" s="2">
        <f t="shared" si="70"/>
        <v>8.3304000000000009</v>
      </c>
      <c r="E636" s="2">
        <f t="shared" si="72"/>
        <v>8.0738099999999999</v>
      </c>
      <c r="F636" s="2">
        <f t="shared" si="73"/>
        <v>7.9812800000000008</v>
      </c>
      <c r="G636" s="2">
        <f t="shared" si="75"/>
        <v>7.4995500000000002</v>
      </c>
      <c r="H636" s="2">
        <f t="shared" si="71"/>
        <v>6.7313135000000024</v>
      </c>
      <c r="I636" s="2">
        <f t="array" ref="I636">SUMPRODUCT(B620:B639, (ROW(B620:B639)-ROW(B620)+1)) / (20*21/2)</f>
        <v>8.1013938095238096</v>
      </c>
      <c r="J636" s="2">
        <f t="shared" si="74"/>
        <v>7.9621853988897158</v>
      </c>
      <c r="K636" s="2">
        <f t="shared" si="76"/>
        <v>7.5967941049551104</v>
      </c>
    </row>
    <row r="637" spans="1:11" ht="13.5" x14ac:dyDescent="0.25">
      <c r="A637" s="3">
        <f>TITRES_STAT!B640</f>
        <v>42930</v>
      </c>
      <c r="B637" s="6">
        <f>TITRES_STAT!D640</f>
        <v>8.2825000000000006</v>
      </c>
      <c r="C637" s="2">
        <f t="shared" si="69"/>
        <v>-0.18520000000000003</v>
      </c>
      <c r="D637" s="2">
        <f t="shared" si="70"/>
        <v>8.3576599999999992</v>
      </c>
      <c r="E637" s="2">
        <f t="shared" si="72"/>
        <v>8.1251700000000007</v>
      </c>
      <c r="F637" s="2">
        <f t="shared" si="73"/>
        <v>7.9941000000000004</v>
      </c>
      <c r="G637" s="2">
        <f t="shared" si="75"/>
        <v>7.5242280000000008</v>
      </c>
      <c r="H637" s="2">
        <f t="shared" si="71"/>
        <v>6.7431870000000025</v>
      </c>
      <c r="I637" s="2">
        <f t="array" ref="I637">SUMPRODUCT(B621:B640, (ROW(B621:B640)-ROW(B621)+1)) / (20*21/2)</f>
        <v>8.1135761904761914</v>
      </c>
      <c r="J637" s="2">
        <f t="shared" si="74"/>
        <v>7.9926915513764101</v>
      </c>
      <c r="K637" s="2">
        <f t="shared" si="76"/>
        <v>7.6236845322117732</v>
      </c>
    </row>
    <row r="638" spans="1:11" ht="13.5" x14ac:dyDescent="0.25">
      <c r="A638" s="3">
        <f>TITRES_STAT!B641</f>
        <v>42933</v>
      </c>
      <c r="B638" s="6">
        <f>TITRES_STAT!D641</f>
        <v>8.2279999999999998</v>
      </c>
      <c r="C638" s="2">
        <f t="shared" si="69"/>
        <v>-5.4500000000000881E-2</v>
      </c>
      <c r="D638" s="2">
        <f t="shared" si="70"/>
        <v>8.3413199999999996</v>
      </c>
      <c r="E638" s="2">
        <f t="shared" si="72"/>
        <v>8.1705699999999997</v>
      </c>
      <c r="F638" s="2">
        <f t="shared" si="73"/>
        <v>7.9941600000000008</v>
      </c>
      <c r="G638" s="2">
        <f t="shared" si="75"/>
        <v>7.5467880000000012</v>
      </c>
      <c r="H638" s="2">
        <f t="shared" si="71"/>
        <v>6.7547400000000026</v>
      </c>
      <c r="I638" s="2">
        <f t="array" ref="I638">SUMPRODUCT(B622:B641, (ROW(B622:B641)-ROW(B622)+1)) / (20*21/2)</f>
        <v>8.1251938095238092</v>
      </c>
      <c r="J638" s="2">
        <f t="shared" si="74"/>
        <v>8.0151018798167524</v>
      </c>
      <c r="K638" s="2">
        <f t="shared" si="76"/>
        <v>7.6473831780073898</v>
      </c>
    </row>
    <row r="639" spans="1:11" ht="13.5" x14ac:dyDescent="0.25">
      <c r="A639" s="3">
        <f>TITRES_STAT!B642</f>
        <v>42934</v>
      </c>
      <c r="B639" s="6">
        <f>TITRES_STAT!D642</f>
        <v>8.1189999999999998</v>
      </c>
      <c r="C639" s="2">
        <f t="shared" si="69"/>
        <v>-0.10899999999999999</v>
      </c>
      <c r="D639" s="2">
        <f t="shared" si="70"/>
        <v>8.3086200000000012</v>
      </c>
      <c r="E639" s="2">
        <f t="shared" si="72"/>
        <v>8.19787</v>
      </c>
      <c r="F639" s="2">
        <f t="shared" si="73"/>
        <v>7.9910850000000009</v>
      </c>
      <c r="G639" s="2">
        <f t="shared" si="75"/>
        <v>7.5661380000000005</v>
      </c>
      <c r="H639" s="2">
        <f t="shared" si="71"/>
        <v>6.7656760000000018</v>
      </c>
      <c r="I639" s="2">
        <f t="array" ref="I639">SUMPRODUCT(B623:B642, (ROW(B623:B642)-ROW(B623)+1)) / (20*21/2)</f>
        <v>8.124371428571429</v>
      </c>
      <c r="J639" s="2">
        <f t="shared" si="74"/>
        <v>8.0249969388818236</v>
      </c>
      <c r="K639" s="2">
        <f t="shared" si="76"/>
        <v>7.6658779553404335</v>
      </c>
    </row>
    <row r="640" spans="1:11" ht="13.5" x14ac:dyDescent="0.25">
      <c r="A640" s="3">
        <f>TITRES_STAT!B643</f>
        <v>42935</v>
      </c>
      <c r="B640" s="6">
        <f>TITRES_STAT!D643</f>
        <v>8.1189999999999998</v>
      </c>
      <c r="C640" s="2">
        <f t="shared" si="69"/>
        <v>0</v>
      </c>
      <c r="D640" s="2">
        <f t="shared" si="70"/>
        <v>8.2432400000000001</v>
      </c>
      <c r="E640" s="2">
        <f t="shared" si="72"/>
        <v>8.2246500000000005</v>
      </c>
      <c r="F640" s="2">
        <f t="shared" si="73"/>
        <v>7.9970150000000002</v>
      </c>
      <c r="G640" s="2">
        <f t="shared" si="75"/>
        <v>7.5856940000000028</v>
      </c>
      <c r="H640" s="2">
        <f t="shared" si="71"/>
        <v>6.7766360000000008</v>
      </c>
      <c r="I640" s="2">
        <f t="array" ref="I640">SUMPRODUCT(B624:B643, (ROW(B624:B643)-ROW(B624)+1)) / (20*21/2)</f>
        <v>8.110067142857142</v>
      </c>
      <c r="J640" s="2">
        <f t="shared" si="74"/>
        <v>8.0339496113692697</v>
      </c>
      <c r="K640" s="2">
        <f t="shared" si="76"/>
        <v>7.6836474472878677</v>
      </c>
    </row>
    <row r="641" spans="1:11" ht="13.5" x14ac:dyDescent="0.25">
      <c r="A641" s="3">
        <f>TITRES_STAT!B644</f>
        <v>42936</v>
      </c>
      <c r="B641" s="6">
        <f>TITRES_STAT!D644</f>
        <v>8.1189999999999998</v>
      </c>
      <c r="C641" s="2">
        <f t="shared" si="69"/>
        <v>0</v>
      </c>
      <c r="D641" s="2">
        <f t="shared" si="70"/>
        <v>8.1735000000000007</v>
      </c>
      <c r="E641" s="2">
        <f t="shared" si="72"/>
        <v>8.251949999999999</v>
      </c>
      <c r="F641" s="2">
        <f t="shared" si="73"/>
        <v>8.0132349999999999</v>
      </c>
      <c r="G641" s="2">
        <f t="shared" si="75"/>
        <v>7.6060740000000013</v>
      </c>
      <c r="H641" s="2">
        <f t="shared" si="71"/>
        <v>6.7873559999999999</v>
      </c>
      <c r="I641" s="2">
        <f t="array" ref="I641">SUMPRODUCT(B625:B644, (ROW(B625:B644)-ROW(B625)+1)) / (20*21/2)</f>
        <v>8.1079895238095236</v>
      </c>
      <c r="J641" s="2">
        <f t="shared" si="74"/>
        <v>8.0420496483817203</v>
      </c>
      <c r="K641" s="2">
        <f t="shared" si="76"/>
        <v>7.7007200964138338</v>
      </c>
    </row>
    <row r="642" spans="1:11" ht="13.5" x14ac:dyDescent="0.25">
      <c r="A642" s="3">
        <f>TITRES_STAT!B645</f>
        <v>42937</v>
      </c>
      <c r="B642" s="6">
        <f>TITRES_STAT!D645</f>
        <v>8.0045999999999999</v>
      </c>
      <c r="C642" s="2">
        <f t="shared" si="69"/>
        <v>-0.11439999999999984</v>
      </c>
      <c r="D642" s="2">
        <f t="shared" si="70"/>
        <v>8.1179200000000016</v>
      </c>
      <c r="E642" s="2">
        <f t="shared" si="72"/>
        <v>8.2377900000000004</v>
      </c>
      <c r="F642" s="2">
        <f t="shared" si="73"/>
        <v>8.0239950000000011</v>
      </c>
      <c r="G642" s="2">
        <f t="shared" si="75"/>
        <v>7.6242680000000016</v>
      </c>
      <c r="H642" s="2">
        <f t="shared" si="71"/>
        <v>6.7976239999999999</v>
      </c>
      <c r="I642" s="2">
        <f t="array" ref="I642">SUMPRODUCT(B626:B645, (ROW(B626:B645)-ROW(B626)+1)) / (20*21/2)</f>
        <v>8.0938928571428566</v>
      </c>
      <c r="J642" s="2">
        <f t="shared" si="74"/>
        <v>8.0384830152025089</v>
      </c>
      <c r="K642" s="2">
        <f t="shared" si="76"/>
        <v>7.712636955377997</v>
      </c>
    </row>
    <row r="643" spans="1:11" ht="13.5" x14ac:dyDescent="0.25">
      <c r="A643" s="3">
        <f>TITRES_STAT!B646</f>
        <v>42940</v>
      </c>
      <c r="B643" s="6">
        <f>TITRES_STAT!D646</f>
        <v>7.8738000000000001</v>
      </c>
      <c r="C643" s="2">
        <f t="shared" si="69"/>
        <v>-0.13079999999999981</v>
      </c>
      <c r="D643" s="2">
        <f t="shared" si="70"/>
        <v>8.0470799999999993</v>
      </c>
      <c r="E643" s="2">
        <f t="shared" si="72"/>
        <v>8.1942000000000004</v>
      </c>
      <c r="F643" s="2">
        <f t="shared" si="73"/>
        <v>8.0318149999999999</v>
      </c>
      <c r="G643" s="2">
        <f t="shared" si="75"/>
        <v>7.6399500000000025</v>
      </c>
      <c r="H643" s="2">
        <f t="shared" si="71"/>
        <v>6.807118</v>
      </c>
      <c r="I643" s="2">
        <f t="array" ref="I643">SUMPRODUCT(B627:B646, (ROW(B627:B646)-ROW(B627)+1)) / (20*21/2)</f>
        <v>8.0825600000000009</v>
      </c>
      <c r="J643" s="2">
        <f t="shared" si="74"/>
        <v>8.0227989185165551</v>
      </c>
      <c r="K643" s="2">
        <f t="shared" si="76"/>
        <v>7.7189570747749379</v>
      </c>
    </row>
    <row r="644" spans="1:11" ht="13.5" x14ac:dyDescent="0.25">
      <c r="A644" s="3">
        <f>TITRES_STAT!B647</f>
        <v>42942</v>
      </c>
      <c r="B644" s="6">
        <f>TITRES_STAT!D647</f>
        <v>8.01</v>
      </c>
      <c r="C644" s="2">
        <f t="shared" ref="C644:C707" si="77">B644-B643</f>
        <v>0.13619999999999965</v>
      </c>
      <c r="D644" s="2">
        <f t="shared" si="70"/>
        <v>8.0252799999999986</v>
      </c>
      <c r="E644" s="2">
        <f t="shared" si="72"/>
        <v>8.1669500000000017</v>
      </c>
      <c r="F644" s="2">
        <f t="shared" si="73"/>
        <v>8.0490149999999989</v>
      </c>
      <c r="G644" s="2">
        <f t="shared" si="75"/>
        <v>7.6591780000000025</v>
      </c>
      <c r="H644" s="2">
        <f t="shared" si="71"/>
        <v>6.8174130000000002</v>
      </c>
      <c r="I644" s="2">
        <f t="array" ref="I644">SUMPRODUCT(B628:B647, (ROW(B628:B647)-ROW(B628)+1)) / (20*21/2)</f>
        <v>8.0756066666666673</v>
      </c>
      <c r="J644" s="2">
        <f t="shared" si="74"/>
        <v>8.0215799738959301</v>
      </c>
      <c r="K644" s="2">
        <f t="shared" si="76"/>
        <v>7.7303705228229802</v>
      </c>
    </row>
    <row r="645" spans="1:11" ht="13.5" x14ac:dyDescent="0.25">
      <c r="A645" s="3">
        <f>TITRES_STAT!B648</f>
        <v>42943</v>
      </c>
      <c r="B645" s="6">
        <f>TITRES_STAT!D648</f>
        <v>7.9009999999999998</v>
      </c>
      <c r="C645" s="2">
        <f t="shared" si="77"/>
        <v>-0.10899999999999999</v>
      </c>
      <c r="D645" s="2">
        <f t="shared" si="70"/>
        <v>7.9816799999999999</v>
      </c>
      <c r="E645" s="2">
        <f t="shared" si="72"/>
        <v>8.1124600000000004</v>
      </c>
      <c r="F645" s="2">
        <f t="shared" si="73"/>
        <v>8.0581950000000013</v>
      </c>
      <c r="G645" s="2">
        <f t="shared" si="75"/>
        <v>7.6751980000000026</v>
      </c>
      <c r="H645" s="2">
        <f t="shared" si="71"/>
        <v>6.8269470000000005</v>
      </c>
      <c r="I645" s="2">
        <f t="array" ref="I645">SUMPRODUCT(B629:B648, (ROW(B629:B648)-ROW(B629)+1)) / (20*21/2)</f>
        <v>8.0847066666666674</v>
      </c>
      <c r="J645" s="2">
        <f t="shared" si="74"/>
        <v>8.0100961668582222</v>
      </c>
      <c r="K645" s="2">
        <f t="shared" si="76"/>
        <v>7.7370618748691378</v>
      </c>
    </row>
    <row r="646" spans="1:11" ht="13.5" x14ac:dyDescent="0.25">
      <c r="A646" s="3">
        <f>TITRES_STAT!B649</f>
        <v>42944</v>
      </c>
      <c r="B646" s="6">
        <f>TITRES_STAT!D649</f>
        <v>7.9391999999999996</v>
      </c>
      <c r="C646" s="2">
        <f t="shared" si="77"/>
        <v>3.819999999999979E-2</v>
      </c>
      <c r="D646" s="2">
        <f t="shared" ref="D646:D709" si="78">AVERAGE(B642:B646)</f>
        <v>7.9457199999999997</v>
      </c>
      <c r="E646" s="2">
        <f t="shared" si="72"/>
        <v>8.0596100000000011</v>
      </c>
      <c r="F646" s="2">
        <f t="shared" si="73"/>
        <v>8.0667099999999987</v>
      </c>
      <c r="G646" s="2">
        <f t="shared" si="75"/>
        <v>7.6930100000000037</v>
      </c>
      <c r="H646" s="2">
        <f t="shared" si="71"/>
        <v>6.8367680000000011</v>
      </c>
      <c r="I646" s="2">
        <f t="array" ref="I646">SUMPRODUCT(B630:B649, (ROW(B630:B649)-ROW(B630)+1)) / (20*21/2)</f>
        <v>8.0919042857142855</v>
      </c>
      <c r="J646" s="2">
        <f t="shared" si="74"/>
        <v>8.0033441509669636</v>
      </c>
      <c r="K646" s="2">
        <f t="shared" si="76"/>
        <v>7.7449888601683874</v>
      </c>
    </row>
    <row r="647" spans="1:11" ht="13.5" x14ac:dyDescent="0.25">
      <c r="A647" s="3">
        <f>TITRES_STAT!B650</f>
        <v>42947</v>
      </c>
      <c r="B647" s="6">
        <f>TITRES_STAT!D650</f>
        <v>7.9936999999999996</v>
      </c>
      <c r="C647" s="2">
        <f t="shared" si="77"/>
        <v>5.4499999999999993E-2</v>
      </c>
      <c r="D647" s="2">
        <f t="shared" si="78"/>
        <v>7.9435400000000005</v>
      </c>
      <c r="E647" s="2">
        <f t="shared" si="72"/>
        <v>8.0307300000000019</v>
      </c>
      <c r="F647" s="2">
        <f t="shared" si="73"/>
        <v>8.0779499999999977</v>
      </c>
      <c r="G647" s="2">
        <f t="shared" si="75"/>
        <v>7.7119120000000017</v>
      </c>
      <c r="H647" s="2">
        <f t="shared" si="71"/>
        <v>6.846861500000001</v>
      </c>
      <c r="I647" s="2">
        <f t="array" ref="I647">SUMPRODUCT(B631:B650, (ROW(B631:B650)-ROW(B631)+1)) / (20*21/2)</f>
        <v>8.0959804761904763</v>
      </c>
      <c r="J647" s="2">
        <f t="shared" si="74"/>
        <v>8.0024256603986821</v>
      </c>
      <c r="K647" s="2">
        <f t="shared" si="76"/>
        <v>7.7547422382009996</v>
      </c>
    </row>
    <row r="648" spans="1:11" ht="13.5" x14ac:dyDescent="0.25">
      <c r="A648" s="3">
        <f>TITRES_STAT!B651</f>
        <v>42948</v>
      </c>
      <c r="B648" s="6">
        <f>TITRES_STAT!D651</f>
        <v>8.1735000000000007</v>
      </c>
      <c r="C648" s="2">
        <f t="shared" si="77"/>
        <v>0.17980000000000107</v>
      </c>
      <c r="D648" s="2">
        <f t="shared" si="78"/>
        <v>8.0034799999999997</v>
      </c>
      <c r="E648" s="2">
        <f t="shared" si="72"/>
        <v>8.0252800000000004</v>
      </c>
      <c r="F648" s="2">
        <f t="shared" si="73"/>
        <v>8.097925</v>
      </c>
      <c r="G648" s="2">
        <f t="shared" si="75"/>
        <v>7.7345140000000034</v>
      </c>
      <c r="H648" s="2">
        <f t="shared" si="71"/>
        <v>6.8579740000000022</v>
      </c>
      <c r="I648" s="2">
        <f t="array" ref="I648">SUMPRODUCT(B632:B651, (ROW(B632:B651)-ROW(B632)+1)) / (20*21/2)</f>
        <v>8.0980857142857143</v>
      </c>
      <c r="J648" s="2">
        <f t="shared" si="74"/>
        <v>8.018718454646427</v>
      </c>
      <c r="K648" s="2">
        <f t="shared" si="76"/>
        <v>7.771164111212725</v>
      </c>
    </row>
    <row r="649" spans="1:11" ht="13.5" x14ac:dyDescent="0.25">
      <c r="A649" s="3">
        <f>TITRES_STAT!B652</f>
        <v>42949</v>
      </c>
      <c r="B649" s="6">
        <f>TITRES_STAT!D652</f>
        <v>8.1735000000000007</v>
      </c>
      <c r="C649" s="2">
        <f t="shared" si="77"/>
        <v>0</v>
      </c>
      <c r="D649" s="2">
        <f t="shared" si="78"/>
        <v>8.0361800000000017</v>
      </c>
      <c r="E649" s="2">
        <f t="shared" si="72"/>
        <v>8.0307300000000001</v>
      </c>
      <c r="F649" s="2">
        <f t="shared" si="73"/>
        <v>8.1142999999999983</v>
      </c>
      <c r="G649" s="2">
        <f t="shared" si="75"/>
        <v>7.7571160000000035</v>
      </c>
      <c r="H649" s="2">
        <f t="shared" si="71"/>
        <v>6.8691585000000028</v>
      </c>
      <c r="I649" s="2">
        <f t="array" ref="I649">SUMPRODUCT(B633:B652, (ROW(B633:B652)-ROW(B633)+1)) / (20*21/2)</f>
        <v>8.0987352380952373</v>
      </c>
      <c r="J649" s="2">
        <f t="shared" si="74"/>
        <v>8.03345955420391</v>
      </c>
      <c r="K649" s="2">
        <f t="shared" si="76"/>
        <v>7.786941989204383</v>
      </c>
    </row>
    <row r="650" spans="1:11" ht="13.5" x14ac:dyDescent="0.25">
      <c r="A650" s="3">
        <f>TITRES_STAT!B653</f>
        <v>42950</v>
      </c>
      <c r="B650" s="6">
        <f>TITRES_STAT!D653</f>
        <v>8.1570999999999998</v>
      </c>
      <c r="C650" s="2">
        <f t="shared" si="77"/>
        <v>-1.6400000000000858E-2</v>
      </c>
      <c r="D650" s="2">
        <f t="shared" si="78"/>
        <v>8.0873999999999988</v>
      </c>
      <c r="E650" s="2">
        <f t="shared" si="72"/>
        <v>8.0345399999999998</v>
      </c>
      <c r="F650" s="2">
        <f t="shared" si="73"/>
        <v>8.1295949999999984</v>
      </c>
      <c r="G650" s="2">
        <f t="shared" si="75"/>
        <v>7.7803160000000027</v>
      </c>
      <c r="H650" s="2">
        <f t="shared" ref="H650:H713" si="79">AVERAGE(B451:B650)</f>
        <v>6.8801890000000023</v>
      </c>
      <c r="I650" s="2">
        <f t="array" ref="I650">SUMPRODUCT(B634:B653, (ROW(B634:B653)-ROW(B634)+1)) / (20*21/2)</f>
        <v>8.0993585714285725</v>
      </c>
      <c r="J650" s="2">
        <f t="shared" si="74"/>
        <v>8.0452348347559184</v>
      </c>
      <c r="K650" s="2">
        <f t="shared" si="76"/>
        <v>7.8014579896277407</v>
      </c>
    </row>
    <row r="651" spans="1:11" ht="13.5" x14ac:dyDescent="0.25">
      <c r="A651" s="3">
        <f>TITRES_STAT!B654</f>
        <v>42951</v>
      </c>
      <c r="B651" s="6">
        <f>TITRES_STAT!D654</f>
        <v>8.1516999999999999</v>
      </c>
      <c r="C651" s="2">
        <f t="shared" si="77"/>
        <v>-5.3999999999998494E-3</v>
      </c>
      <c r="D651" s="2">
        <f t="shared" si="78"/>
        <v>8.1298999999999992</v>
      </c>
      <c r="E651" s="2">
        <f t="shared" si="72"/>
        <v>8.0378100000000003</v>
      </c>
      <c r="F651" s="2">
        <f t="shared" si="73"/>
        <v>8.144879999999997</v>
      </c>
      <c r="G651" s="2">
        <f t="shared" si="75"/>
        <v>7.8023780000000036</v>
      </c>
      <c r="H651" s="2">
        <f t="shared" si="79"/>
        <v>6.8907365000000018</v>
      </c>
      <c r="I651" s="2">
        <f t="array" ref="I651">SUMPRODUCT(B635:B654, (ROW(B635:B654)-ROW(B635)+1)) / (20*21/2)</f>
        <v>8.1007342857142852</v>
      </c>
      <c r="J651" s="2">
        <f t="shared" si="74"/>
        <v>8.0553743743029749</v>
      </c>
      <c r="K651" s="2">
        <f t="shared" si="76"/>
        <v>7.8151929704266534</v>
      </c>
    </row>
    <row r="652" spans="1:11" ht="13.5" x14ac:dyDescent="0.25">
      <c r="A652" s="3">
        <f>TITRES_STAT!B655</f>
        <v>42954</v>
      </c>
      <c r="B652" s="6">
        <f>TITRES_STAT!D655</f>
        <v>8.1516999999999999</v>
      </c>
      <c r="C652" s="2">
        <f t="shared" si="77"/>
        <v>0</v>
      </c>
      <c r="D652" s="2">
        <f t="shared" si="78"/>
        <v>8.1615000000000002</v>
      </c>
      <c r="E652" s="2">
        <f t="shared" ref="E652:E715" si="80">AVERAGE(B643:B652)</f>
        <v>8.0525200000000012</v>
      </c>
      <c r="F652" s="2">
        <f t="shared" si="73"/>
        <v>8.145154999999999</v>
      </c>
      <c r="G652" s="2">
        <f t="shared" si="75"/>
        <v>7.8248520000000035</v>
      </c>
      <c r="H652" s="2">
        <f t="shared" si="79"/>
        <v>6.9015000000000013</v>
      </c>
      <c r="I652" s="2">
        <f t="array" ref="I652">SUMPRODUCT(B636:B655, (ROW(B636:B655)-ROW(B636)+1)) / (20*21/2)</f>
        <v>8.1048090476190477</v>
      </c>
      <c r="J652" s="2">
        <f t="shared" si="74"/>
        <v>8.0645482434169775</v>
      </c>
      <c r="K652" s="2">
        <f t="shared" si="76"/>
        <v>7.8283893245275697</v>
      </c>
    </row>
    <row r="653" spans="1:11" ht="13.5" x14ac:dyDescent="0.25">
      <c r="A653" s="3">
        <f>TITRES_STAT!B656</f>
        <v>42955</v>
      </c>
      <c r="B653" s="6">
        <f>TITRES_STAT!D656</f>
        <v>8.1516999999999999</v>
      </c>
      <c r="C653" s="2">
        <f t="shared" si="77"/>
        <v>0</v>
      </c>
      <c r="D653" s="2">
        <f t="shared" si="78"/>
        <v>8.1571400000000001</v>
      </c>
      <c r="E653" s="2">
        <f t="shared" si="80"/>
        <v>8.0803100000000008</v>
      </c>
      <c r="F653" s="2">
        <f t="shared" si="73"/>
        <v>8.1372550000000015</v>
      </c>
      <c r="G653" s="2">
        <f t="shared" si="75"/>
        <v>7.8460920000000014</v>
      </c>
      <c r="H653" s="2">
        <f t="shared" si="79"/>
        <v>6.9125755000000018</v>
      </c>
      <c r="I653" s="2">
        <f t="array" ref="I653">SUMPRODUCT(B637:B656, (ROW(B637:B656)-ROW(B637)+1)) / (20*21/2)</f>
        <v>8.1158857142857137</v>
      </c>
      <c r="J653" s="2">
        <f t="shared" si="74"/>
        <v>8.0728484107105984</v>
      </c>
      <c r="K653" s="2">
        <f t="shared" si="76"/>
        <v>7.8410681745460966</v>
      </c>
    </row>
    <row r="654" spans="1:11" ht="13.5" x14ac:dyDescent="0.25">
      <c r="A654" s="3">
        <f>TITRES_STAT!B657</f>
        <v>42956</v>
      </c>
      <c r="B654" s="6">
        <f>TITRES_STAT!D657</f>
        <v>8.1516999999999999</v>
      </c>
      <c r="C654" s="2">
        <f t="shared" si="77"/>
        <v>0</v>
      </c>
      <c r="D654" s="2">
        <f t="shared" si="78"/>
        <v>8.1527799999999981</v>
      </c>
      <c r="E654" s="2">
        <f t="shared" si="80"/>
        <v>8.0944800000000008</v>
      </c>
      <c r="F654" s="2">
        <f t="shared" si="73"/>
        <v>8.1307150000000021</v>
      </c>
      <c r="G654" s="2">
        <f t="shared" si="75"/>
        <v>7.8660960000000024</v>
      </c>
      <c r="H654" s="2">
        <f t="shared" si="79"/>
        <v>6.9227630000000007</v>
      </c>
      <c r="I654" s="2">
        <f t="array" ref="I654">SUMPRODUCT(B638:B657, (ROW(B638:B657)-ROW(B638)+1)) / (20*21/2)</f>
        <v>8.1197733333333328</v>
      </c>
      <c r="J654" s="2">
        <f t="shared" si="74"/>
        <v>8.0803580858810165</v>
      </c>
      <c r="K654" s="2">
        <f t="shared" si="76"/>
        <v>7.8532498147599759</v>
      </c>
    </row>
    <row r="655" spans="1:11" ht="13.5" x14ac:dyDescent="0.25">
      <c r="A655" s="3">
        <f>TITRES_STAT!B658</f>
        <v>42957</v>
      </c>
      <c r="B655" s="6">
        <f>TITRES_STAT!D658</f>
        <v>8.1735000000000007</v>
      </c>
      <c r="C655" s="2">
        <f t="shared" si="77"/>
        <v>2.1800000000000708E-2</v>
      </c>
      <c r="D655" s="2">
        <f t="shared" si="78"/>
        <v>8.1560600000000001</v>
      </c>
      <c r="E655" s="2">
        <f t="shared" si="80"/>
        <v>8.1217300000000012</v>
      </c>
      <c r="F655" s="2">
        <f t="shared" si="73"/>
        <v>8.1170950000000008</v>
      </c>
      <c r="G655" s="2">
        <f t="shared" si="75"/>
        <v>7.8860220000000005</v>
      </c>
      <c r="H655" s="2">
        <f t="shared" si="79"/>
        <v>6.9329155000000018</v>
      </c>
      <c r="I655" s="2">
        <f t="array" ref="I655">SUMPRODUCT(B639:B658, (ROW(B639:B658)-ROW(B639)+1)) / (20*21/2)</f>
        <v>8.1217195238095226</v>
      </c>
      <c r="J655" s="2">
        <f t="shared" si="74"/>
        <v>8.0892287443685387</v>
      </c>
      <c r="K655" s="2">
        <f t="shared" si="76"/>
        <v>7.8658086455537024</v>
      </c>
    </row>
    <row r="656" spans="1:11" ht="13.5" x14ac:dyDescent="0.25">
      <c r="A656" s="3">
        <f>TITRES_STAT!B659</f>
        <v>42958</v>
      </c>
      <c r="B656" s="6">
        <f>TITRES_STAT!D659</f>
        <v>8.2333999999999996</v>
      </c>
      <c r="C656" s="2">
        <f t="shared" si="77"/>
        <v>5.9899999999998954E-2</v>
      </c>
      <c r="D656" s="2">
        <f t="shared" si="78"/>
        <v>8.1724000000000014</v>
      </c>
      <c r="E656" s="2">
        <f t="shared" si="80"/>
        <v>8.1511499999999995</v>
      </c>
      <c r="F656" s="2">
        <f t="shared" si="73"/>
        <v>8.1053800000000003</v>
      </c>
      <c r="G656" s="2">
        <f t="shared" si="75"/>
        <v>7.9081760000000019</v>
      </c>
      <c r="H656" s="2">
        <f t="shared" si="79"/>
        <v>6.9432235000000011</v>
      </c>
      <c r="I656" s="2">
        <f t="array" ref="I656">SUMPRODUCT(B640:B659, (ROW(B640:B659)-ROW(B640)+1)) / (20*21/2)</f>
        <v>8.1241847619047611</v>
      </c>
      <c r="J656" s="2">
        <f t="shared" si="74"/>
        <v>8.1029593401429647</v>
      </c>
      <c r="K656" s="2">
        <f t="shared" si="76"/>
        <v>7.88022399278689</v>
      </c>
    </row>
    <row r="657" spans="1:11" ht="13.5" x14ac:dyDescent="0.25">
      <c r="A657" s="3">
        <f>TITRES_STAT!B660</f>
        <v>42961</v>
      </c>
      <c r="B657" s="6">
        <f>TITRES_STAT!D660</f>
        <v>8.1462000000000003</v>
      </c>
      <c r="C657" s="2">
        <f t="shared" si="77"/>
        <v>-8.7199999999999278E-2</v>
      </c>
      <c r="D657" s="2">
        <f t="shared" si="78"/>
        <v>8.1713000000000005</v>
      </c>
      <c r="E657" s="2">
        <f t="shared" si="80"/>
        <v>8.1663999999999994</v>
      </c>
      <c r="F657" s="2">
        <f t="shared" si="73"/>
        <v>8.0985650000000007</v>
      </c>
      <c r="G657" s="2">
        <f t="shared" si="75"/>
        <v>7.9280700000000017</v>
      </c>
      <c r="H657" s="2">
        <f t="shared" si="79"/>
        <v>6.9534555000000005</v>
      </c>
      <c r="I657" s="2">
        <f t="array" ref="I657">SUMPRODUCT(B641:B660, (ROW(B641:B660)-ROW(B641)+1)) / (20*21/2)</f>
        <v>8.1266499999999997</v>
      </c>
      <c r="J657" s="2">
        <f t="shared" si="74"/>
        <v>8.1070774982245872</v>
      </c>
      <c r="K657" s="2">
        <f t="shared" si="76"/>
        <v>7.8906544244423067</v>
      </c>
    </row>
    <row r="658" spans="1:11" ht="13.5" x14ac:dyDescent="0.25">
      <c r="A658" s="3">
        <f>TITRES_STAT!B661</f>
        <v>42962</v>
      </c>
      <c r="B658" s="6">
        <f>TITRES_STAT!D661</f>
        <v>8.1189999999999998</v>
      </c>
      <c r="C658" s="2">
        <f t="shared" si="77"/>
        <v>-2.7200000000000557E-2</v>
      </c>
      <c r="D658" s="2">
        <f t="shared" si="78"/>
        <v>8.1647600000000011</v>
      </c>
      <c r="E658" s="2">
        <f t="shared" si="80"/>
        <v>8.1609499999999997</v>
      </c>
      <c r="F658" s="2">
        <f t="shared" si="73"/>
        <v>8.0931150000000009</v>
      </c>
      <c r="G658" s="2">
        <f t="shared" si="75"/>
        <v>7.9463920000000003</v>
      </c>
      <c r="H658" s="2">
        <f t="shared" si="79"/>
        <v>6.963575500000001</v>
      </c>
      <c r="I658" s="2">
        <f t="array" ref="I658">SUMPRODUCT(B642:B661, (ROW(B642:B661)-ROW(B642)+1)) / (20*21/2)</f>
        <v>8.1400104761904757</v>
      </c>
      <c r="J658" s="2">
        <f t="shared" si="74"/>
        <v>8.1082129745841502</v>
      </c>
      <c r="K658" s="2">
        <f t="shared" si="76"/>
        <v>7.8996091528955503</v>
      </c>
    </row>
    <row r="659" spans="1:11" ht="13.5" x14ac:dyDescent="0.25">
      <c r="A659" s="3">
        <f>TITRES_STAT!B662</f>
        <v>42963</v>
      </c>
      <c r="B659" s="6">
        <f>TITRES_STAT!D662</f>
        <v>8.1189999999999998</v>
      </c>
      <c r="C659" s="2">
        <f t="shared" si="77"/>
        <v>0</v>
      </c>
      <c r="D659" s="2">
        <f t="shared" si="78"/>
        <v>8.15822</v>
      </c>
      <c r="E659" s="2">
        <f t="shared" si="80"/>
        <v>8.1555</v>
      </c>
      <c r="F659" s="2">
        <f t="shared" si="73"/>
        <v>8.0931150000000009</v>
      </c>
      <c r="G659" s="2">
        <f t="shared" si="75"/>
        <v>7.9651260000000006</v>
      </c>
      <c r="H659" s="2">
        <f t="shared" si="79"/>
        <v>6.9739354999999996</v>
      </c>
      <c r="I659" s="2">
        <f t="array" ref="I659">SUMPRODUCT(B643:B662, (ROW(B643:B662)-ROW(B643)+1)) / (20*21/2)</f>
        <v>8.1575023809523799</v>
      </c>
      <c r="J659" s="2">
        <f t="shared" si="74"/>
        <v>8.1092403103380413</v>
      </c>
      <c r="K659" s="2">
        <f t="shared" si="76"/>
        <v>7.9082127155270978</v>
      </c>
    </row>
    <row r="660" spans="1:11" ht="13.5" x14ac:dyDescent="0.25">
      <c r="A660" s="3">
        <f>TITRES_STAT!B663</f>
        <v>42964</v>
      </c>
      <c r="B660" s="6">
        <f>TITRES_STAT!D663</f>
        <v>8.1189999999999998</v>
      </c>
      <c r="C660" s="2">
        <f t="shared" si="77"/>
        <v>0</v>
      </c>
      <c r="D660" s="2">
        <f t="shared" si="78"/>
        <v>8.1473199999999988</v>
      </c>
      <c r="E660" s="2">
        <f t="shared" si="80"/>
        <v>8.1516899999999985</v>
      </c>
      <c r="F660" s="2">
        <f t="shared" ref="F660:F723" si="81">AVERAGE(B641:B660)</f>
        <v>8.0931150000000009</v>
      </c>
      <c r="G660" s="2">
        <f t="shared" si="75"/>
        <v>7.983036000000002</v>
      </c>
      <c r="H660" s="2">
        <f t="shared" si="79"/>
        <v>6.9843674999999994</v>
      </c>
      <c r="I660" s="2">
        <f t="array" ref="I660">SUMPRODUCT(B644:B663, (ROW(B644:B663)-ROW(B644)+1)) / (20*21/2)</f>
        <v>8.1830138095238087</v>
      </c>
      <c r="J660" s="2">
        <f t="shared" si="74"/>
        <v>8.1101698045915604</v>
      </c>
      <c r="K660" s="2">
        <f t="shared" si="76"/>
        <v>7.9164788835456434</v>
      </c>
    </row>
    <row r="661" spans="1:11" ht="13.5" x14ac:dyDescent="0.25">
      <c r="A661" s="3">
        <f>TITRES_STAT!B664</f>
        <v>42965</v>
      </c>
      <c r="B661" s="6">
        <f>TITRES_STAT!D664</f>
        <v>8.2333999999999996</v>
      </c>
      <c r="C661" s="2">
        <f t="shared" si="77"/>
        <v>0.11439999999999984</v>
      </c>
      <c r="D661" s="2">
        <f t="shared" si="78"/>
        <v>8.1473199999999988</v>
      </c>
      <c r="E661" s="2">
        <f t="shared" si="80"/>
        <v>8.1598600000000019</v>
      </c>
      <c r="F661" s="2">
        <f t="shared" si="81"/>
        <v>8.0988350000000011</v>
      </c>
      <c r="G661" s="2">
        <f t="shared" si="75"/>
        <v>8.0032340000000008</v>
      </c>
      <c r="H661" s="2">
        <f t="shared" si="79"/>
        <v>6.9952994999999998</v>
      </c>
      <c r="I661" s="2">
        <f t="array" ref="I661">SUMPRODUCT(B645:B664, (ROW(B645:B664)-ROW(B645)+1)) / (20*21/2)</f>
        <v>8.2061119047619044</v>
      </c>
      <c r="J661" s="2">
        <f t="shared" ref="J661:J724" si="82">$J$4*B661+J660*(1-$J$4)</f>
        <v>8.1219060136780783</v>
      </c>
      <c r="K661" s="2">
        <f t="shared" si="76"/>
        <v>7.9289071626222842</v>
      </c>
    </row>
    <row r="662" spans="1:11" ht="13.5" x14ac:dyDescent="0.25">
      <c r="A662" s="3">
        <f>TITRES_STAT!B665</f>
        <v>42968</v>
      </c>
      <c r="B662" s="6">
        <f>TITRES_STAT!D665</f>
        <v>8.2825000000000006</v>
      </c>
      <c r="C662" s="2">
        <f t="shared" si="77"/>
        <v>4.9100000000001032E-2</v>
      </c>
      <c r="D662" s="2">
        <f t="shared" si="78"/>
        <v>8.1745800000000006</v>
      </c>
      <c r="E662" s="2">
        <f t="shared" si="80"/>
        <v>8.1729400000000005</v>
      </c>
      <c r="F662" s="2">
        <f t="shared" si="81"/>
        <v>8.1127300000000009</v>
      </c>
      <c r="G662" s="2">
        <f t="shared" si="75"/>
        <v>8.0237960000000008</v>
      </c>
      <c r="H662" s="2">
        <f t="shared" si="79"/>
        <v>7.0064770000000003</v>
      </c>
      <c r="I662" s="2">
        <f t="array" ref="I662">SUMPRODUCT(B646:B665, (ROW(B646:B665)-ROW(B646)+1)) / (20*21/2)</f>
        <v>8.2274452380952372</v>
      </c>
      <c r="J662" s="2">
        <f t="shared" si="82"/>
        <v>8.1372006790420706</v>
      </c>
      <c r="K662" s="2">
        <f t="shared" si="76"/>
        <v>7.9427735484018029</v>
      </c>
    </row>
    <row r="663" spans="1:11" ht="13.5" x14ac:dyDescent="0.25">
      <c r="A663" s="3">
        <f>TITRES_STAT!B666</f>
        <v>42969</v>
      </c>
      <c r="B663" s="6">
        <f>TITRES_STAT!D666</f>
        <v>8.3805999999999994</v>
      </c>
      <c r="C663" s="2">
        <f t="shared" si="77"/>
        <v>9.8099999999998744E-2</v>
      </c>
      <c r="D663" s="2">
        <f t="shared" si="78"/>
        <v>8.2269000000000005</v>
      </c>
      <c r="E663" s="2">
        <f t="shared" si="80"/>
        <v>8.1958300000000008</v>
      </c>
      <c r="F663" s="2">
        <f t="shared" si="81"/>
        <v>8.1380700000000008</v>
      </c>
      <c r="G663" s="2">
        <f t="shared" si="75"/>
        <v>8.0422040000000017</v>
      </c>
      <c r="H663" s="2">
        <f t="shared" si="79"/>
        <v>7.0177849999999991</v>
      </c>
      <c r="I663" s="2">
        <f t="array" ref="I663">SUMPRODUCT(B647:B666, (ROW(B647:B666)-ROW(B647)+1)) / (20*21/2)</f>
        <v>8.2423423809523797</v>
      </c>
      <c r="J663" s="2">
        <f t="shared" si="82"/>
        <v>8.1603815667523492</v>
      </c>
      <c r="K663" s="2">
        <f t="shared" si="76"/>
        <v>7.9599432131703596</v>
      </c>
    </row>
    <row r="664" spans="1:11" ht="13.5" x14ac:dyDescent="0.25">
      <c r="A664" s="3">
        <f>TITRES_STAT!B667</f>
        <v>42970</v>
      </c>
      <c r="B664" s="6">
        <f>TITRES_STAT!D667</f>
        <v>8.3805999999999994</v>
      </c>
      <c r="C664" s="2">
        <f t="shared" si="77"/>
        <v>0</v>
      </c>
      <c r="D664" s="2">
        <f t="shared" si="78"/>
        <v>8.2792200000000005</v>
      </c>
      <c r="E664" s="2">
        <f t="shared" si="80"/>
        <v>8.2187200000000011</v>
      </c>
      <c r="F664" s="2">
        <f t="shared" si="81"/>
        <v>8.1565999999999992</v>
      </c>
      <c r="G664" s="2">
        <f t="shared" si="75"/>
        <v>8.0580400000000036</v>
      </c>
      <c r="H664" s="2">
        <f t="shared" si="79"/>
        <v>7.0284929999999974</v>
      </c>
      <c r="I664" s="2">
        <f t="array" ref="I664">SUMPRODUCT(B648:B667, (ROW(B648:B667)-ROW(B648)+1)) / (20*21/2)</f>
        <v>8.2491166666666658</v>
      </c>
      <c r="J664" s="2">
        <f t="shared" si="82"/>
        <v>8.1813547508711739</v>
      </c>
      <c r="K664" s="2">
        <f t="shared" si="76"/>
        <v>7.976439557751914</v>
      </c>
    </row>
    <row r="665" spans="1:11" ht="13.5" x14ac:dyDescent="0.25">
      <c r="A665" s="3">
        <f>TITRES_STAT!B668</f>
        <v>42971</v>
      </c>
      <c r="B665" s="6">
        <f>TITRES_STAT!D668</f>
        <v>8.3805999999999994</v>
      </c>
      <c r="C665" s="2">
        <f t="shared" si="77"/>
        <v>0</v>
      </c>
      <c r="D665" s="2">
        <f t="shared" si="78"/>
        <v>8.3315400000000004</v>
      </c>
      <c r="E665" s="2">
        <f t="shared" si="80"/>
        <v>8.2394300000000005</v>
      </c>
      <c r="F665" s="2">
        <f t="shared" si="81"/>
        <v>8.1805799999999973</v>
      </c>
      <c r="G665" s="2">
        <f t="shared" si="75"/>
        <v>8.0739800000000042</v>
      </c>
      <c r="H665" s="2">
        <f t="shared" si="79"/>
        <v>7.0394409999999983</v>
      </c>
      <c r="I665" s="2">
        <f t="array" ref="I665">SUMPRODUCT(B649:B668, (ROW(B649:B668)-ROW(B649)+1)) / (20*21/2)</f>
        <v>8.2535295238095241</v>
      </c>
      <c r="J665" s="2">
        <f t="shared" si="82"/>
        <v>8.2003304888834432</v>
      </c>
      <c r="K665" s="2">
        <f t="shared" si="76"/>
        <v>7.9922889868596823</v>
      </c>
    </row>
    <row r="666" spans="1:11" ht="13.5" x14ac:dyDescent="0.25">
      <c r="A666" s="3">
        <f>TITRES_STAT!B669</f>
        <v>42972</v>
      </c>
      <c r="B666" s="6">
        <f>TITRES_STAT!D669</f>
        <v>8.3369999999999997</v>
      </c>
      <c r="C666" s="2">
        <f t="shared" si="77"/>
        <v>-4.3599999999999639E-2</v>
      </c>
      <c r="D666" s="2">
        <f t="shared" si="78"/>
        <v>8.3522600000000011</v>
      </c>
      <c r="E666" s="2">
        <f t="shared" si="80"/>
        <v>8.2497900000000008</v>
      </c>
      <c r="F666" s="2">
        <f t="shared" si="81"/>
        <v>8.2004699999999993</v>
      </c>
      <c r="G666" s="2">
        <f t="shared" si="75"/>
        <v>8.0846220000000031</v>
      </c>
      <c r="H666" s="2">
        <f t="shared" si="79"/>
        <v>7.0500269999999992</v>
      </c>
      <c r="I666" s="2">
        <f t="array" ref="I666">SUMPRODUCT(B650:B669, (ROW(B650:B669)-ROW(B650)+1)) / (20*21/2)</f>
        <v>8.2642700000000016</v>
      </c>
      <c r="J666" s="2">
        <f t="shared" si="82"/>
        <v>8.2133466327993059</v>
      </c>
      <c r="K666" s="2">
        <f t="shared" si="76"/>
        <v>8.005807065806362</v>
      </c>
    </row>
    <row r="667" spans="1:11" ht="13.5" x14ac:dyDescent="0.25">
      <c r="A667" s="3">
        <f>TITRES_STAT!B670</f>
        <v>42975</v>
      </c>
      <c r="B667" s="6">
        <f>TITRES_STAT!D670</f>
        <v>8.2715999999999994</v>
      </c>
      <c r="C667" s="2">
        <f t="shared" si="77"/>
        <v>-6.5400000000000347E-2</v>
      </c>
      <c r="D667" s="2">
        <f t="shared" si="78"/>
        <v>8.3500799999999984</v>
      </c>
      <c r="E667" s="2">
        <f t="shared" si="80"/>
        <v>8.2623300000000004</v>
      </c>
      <c r="F667" s="2">
        <f t="shared" si="81"/>
        <v>8.2143649999999973</v>
      </c>
      <c r="G667" s="2">
        <f t="shared" si="75"/>
        <v>8.0895320000000019</v>
      </c>
      <c r="H667" s="2">
        <f t="shared" si="79"/>
        <v>7.0603099999999994</v>
      </c>
      <c r="I667" s="2">
        <f t="array" ref="I667">SUMPRODUCT(B651:B670, (ROW(B651:B670)-ROW(B651)+1)) / (20*21/2)</f>
        <v>8.2732200000000002</v>
      </c>
      <c r="J667" s="2">
        <f t="shared" si="82"/>
        <v>8.2188945725327063</v>
      </c>
      <c r="K667" s="2">
        <f t="shared" si="76"/>
        <v>8.0162303181276808</v>
      </c>
    </row>
    <row r="668" spans="1:11" ht="13.5" x14ac:dyDescent="0.25">
      <c r="A668" s="3">
        <f>TITRES_STAT!B671</f>
        <v>42976</v>
      </c>
      <c r="B668" s="6">
        <f>TITRES_STAT!D671</f>
        <v>8.2606999999999999</v>
      </c>
      <c r="C668" s="2">
        <f t="shared" si="77"/>
        <v>-1.0899999999999466E-2</v>
      </c>
      <c r="D668" s="2">
        <f t="shared" si="78"/>
        <v>8.3261000000000003</v>
      </c>
      <c r="E668" s="2">
        <f t="shared" si="80"/>
        <v>8.2765000000000004</v>
      </c>
      <c r="F668" s="2">
        <f t="shared" si="81"/>
        <v>8.2187249999999974</v>
      </c>
      <c r="G668" s="2">
        <f t="shared" si="75"/>
        <v>8.0902100000000026</v>
      </c>
      <c r="H668" s="2">
        <f t="shared" si="79"/>
        <v>7.0705624999999994</v>
      </c>
      <c r="I668" s="2">
        <f t="array" ref="I668">SUMPRODUCT(B652:B671, (ROW(B652:B671)-ROW(B652)+1)) / (20*21/2)</f>
        <v>8.2803533333333323</v>
      </c>
      <c r="J668" s="2">
        <f t="shared" si="82"/>
        <v>8.2228760418153044</v>
      </c>
      <c r="K668" s="2">
        <f t="shared" si="76"/>
        <v>8.0258173644756141</v>
      </c>
    </row>
    <row r="669" spans="1:11" ht="13.5" x14ac:dyDescent="0.25">
      <c r="A669" s="3">
        <f>TITRES_STAT!B672</f>
        <v>42977</v>
      </c>
      <c r="B669" s="6">
        <f>TITRES_STAT!D672</f>
        <v>8.3315000000000001</v>
      </c>
      <c r="C669" s="2">
        <f t="shared" si="77"/>
        <v>7.0800000000000196E-2</v>
      </c>
      <c r="D669" s="2">
        <f t="shared" si="78"/>
        <v>8.316279999999999</v>
      </c>
      <c r="E669" s="2">
        <f t="shared" si="80"/>
        <v>8.2977500000000006</v>
      </c>
      <c r="F669" s="2">
        <f t="shared" si="81"/>
        <v>8.2266250000000021</v>
      </c>
      <c r="G669" s="2">
        <f t="shared" si="75"/>
        <v>8.0932300000000037</v>
      </c>
      <c r="H669" s="2">
        <f t="shared" si="79"/>
        <v>7.081169</v>
      </c>
      <c r="I669" s="2">
        <f t="array" ref="I669">SUMPRODUCT(B653:B672, (ROW(B653:B672)-ROW(B653)+1)) / (20*21/2)</f>
        <v>8.2862199999999984</v>
      </c>
      <c r="J669" s="2">
        <f t="shared" si="82"/>
        <v>8.2332211806900375</v>
      </c>
      <c r="K669" s="2">
        <f t="shared" si="76"/>
        <v>8.0378049188099041</v>
      </c>
    </row>
    <row r="670" spans="1:11" ht="13.5" x14ac:dyDescent="0.25">
      <c r="A670" s="3">
        <f>TITRES_STAT!B673</f>
        <v>42978</v>
      </c>
      <c r="B670" s="6">
        <f>TITRES_STAT!D673</f>
        <v>8.3206000000000007</v>
      </c>
      <c r="C670" s="2">
        <f t="shared" si="77"/>
        <v>-1.0899999999999466E-2</v>
      </c>
      <c r="D670" s="2">
        <f t="shared" si="78"/>
        <v>8.3042800000000003</v>
      </c>
      <c r="E670" s="2">
        <f t="shared" si="80"/>
        <v>8.3179100000000012</v>
      </c>
      <c r="F670" s="2">
        <f t="shared" si="81"/>
        <v>8.2348000000000017</v>
      </c>
      <c r="G670" s="2">
        <f t="shared" si="75"/>
        <v>8.0996340000000036</v>
      </c>
      <c r="H670" s="2">
        <f t="shared" si="79"/>
        <v>7.091577</v>
      </c>
      <c r="I670" s="2">
        <f t="array" ref="I670">SUMPRODUCT(B654:B673, (ROW(B654:B673)-ROW(B654)+1)) / (20*21/2)</f>
        <v>8.2887599999999981</v>
      </c>
      <c r="J670" s="2">
        <f t="shared" si="82"/>
        <v>8.2415429730052718</v>
      </c>
      <c r="K670" s="2">
        <f t="shared" si="76"/>
        <v>8.0488949219938295</v>
      </c>
    </row>
    <row r="671" spans="1:11" ht="13.5" x14ac:dyDescent="0.25">
      <c r="A671" s="3">
        <f>TITRES_STAT!B674</f>
        <v>42982</v>
      </c>
      <c r="B671" s="6">
        <f>TITRES_STAT!D674</f>
        <v>8.3096999999999994</v>
      </c>
      <c r="C671" s="2">
        <f t="shared" si="77"/>
        <v>-1.0900000000001242E-2</v>
      </c>
      <c r="D671" s="2">
        <f t="shared" si="78"/>
        <v>8.2988199999999992</v>
      </c>
      <c r="E671" s="2">
        <f t="shared" si="80"/>
        <v>8.3255400000000002</v>
      </c>
      <c r="F671" s="2">
        <f t="shared" si="81"/>
        <v>8.242700000000001</v>
      </c>
      <c r="G671" s="2">
        <f t="shared" si="75"/>
        <v>8.1099360000000029</v>
      </c>
      <c r="H671" s="2">
        <f t="shared" si="79"/>
        <v>7.1019304999999999</v>
      </c>
      <c r="I671" s="2">
        <f t="array" ref="I671">SUMPRODUCT(B655:B674, (ROW(B655:B674)-ROW(B655)+1)) / (20*21/2)</f>
        <v>8.2881128571428562</v>
      </c>
      <c r="J671" s="2">
        <f t="shared" si="82"/>
        <v>8.2480341184333419</v>
      </c>
      <c r="K671" s="2">
        <f t="shared" si="76"/>
        <v>8.0591225721117183</v>
      </c>
    </row>
    <row r="672" spans="1:11" ht="13.5" x14ac:dyDescent="0.25">
      <c r="A672" s="3">
        <f>TITRES_STAT!B675</f>
        <v>42983</v>
      </c>
      <c r="B672" s="6">
        <f>TITRES_STAT!D675</f>
        <v>8.3042999999999996</v>
      </c>
      <c r="C672" s="2">
        <f t="shared" si="77"/>
        <v>-5.3999999999998494E-3</v>
      </c>
      <c r="D672" s="2">
        <f t="shared" si="78"/>
        <v>8.3053599999999985</v>
      </c>
      <c r="E672" s="2">
        <f t="shared" si="80"/>
        <v>8.3277199999999976</v>
      </c>
      <c r="F672" s="2">
        <f t="shared" si="81"/>
        <v>8.2503300000000017</v>
      </c>
      <c r="G672" s="2">
        <f t="shared" si="75"/>
        <v>8.1202340000000035</v>
      </c>
      <c r="H672" s="2">
        <f t="shared" si="79"/>
        <v>7.1123289999999999</v>
      </c>
      <c r="I672" s="2">
        <f t="array" ref="I672">SUMPRODUCT(B656:B675, (ROW(B656:B675)-ROW(B656)+1)) / (20*21/2)</f>
        <v>8.291150952380951</v>
      </c>
      <c r="J672" s="2">
        <f t="shared" si="82"/>
        <v>8.253392773820643</v>
      </c>
      <c r="K672" s="2">
        <f t="shared" si="76"/>
        <v>8.0687373732053764</v>
      </c>
    </row>
    <row r="673" spans="1:11" ht="13.5" x14ac:dyDescent="0.25">
      <c r="A673" s="3">
        <f>TITRES_STAT!B676</f>
        <v>42984</v>
      </c>
      <c r="B673" s="6">
        <f>TITRES_STAT!D676</f>
        <v>8.2769999999999992</v>
      </c>
      <c r="C673" s="2">
        <f t="shared" si="77"/>
        <v>-2.7300000000000324E-2</v>
      </c>
      <c r="D673" s="2">
        <f t="shared" si="78"/>
        <v>8.3086200000000012</v>
      </c>
      <c r="E673" s="2">
        <f t="shared" si="80"/>
        <v>8.317359999999999</v>
      </c>
      <c r="F673" s="2">
        <f t="shared" si="81"/>
        <v>8.2565950000000008</v>
      </c>
      <c r="G673" s="2">
        <f t="shared" si="75"/>
        <v>8.1314260000000029</v>
      </c>
      <c r="H673" s="2">
        <f t="shared" si="79"/>
        <v>7.1225189999999996</v>
      </c>
      <c r="I673" s="2">
        <f t="array" ref="I673">SUMPRODUCT(B657:B676, (ROW(B657:B676)-ROW(B657)+1)) / (20*21/2)</f>
        <v>8.292580000000001</v>
      </c>
      <c r="J673" s="2">
        <f t="shared" si="82"/>
        <v>8.2556410810758187</v>
      </c>
      <c r="K673" s="2">
        <f t="shared" si="76"/>
        <v>8.0769045350404589</v>
      </c>
    </row>
    <row r="674" spans="1:11" ht="13.5" x14ac:dyDescent="0.25">
      <c r="A674" s="3">
        <f>TITRES_STAT!B677</f>
        <v>42985</v>
      </c>
      <c r="B674" s="6">
        <f>TITRES_STAT!D677</f>
        <v>8.2498000000000005</v>
      </c>
      <c r="C674" s="2">
        <f t="shared" si="77"/>
        <v>-2.7199999999998781E-2</v>
      </c>
      <c r="D674" s="2">
        <f t="shared" si="78"/>
        <v>8.2922799999999999</v>
      </c>
      <c r="E674" s="2">
        <f t="shared" si="80"/>
        <v>8.3042800000000003</v>
      </c>
      <c r="F674" s="2">
        <f t="shared" si="81"/>
        <v>8.2614999999999998</v>
      </c>
      <c r="G674" s="2">
        <f t="shared" si="75"/>
        <v>8.1431020000000043</v>
      </c>
      <c r="H674" s="2">
        <f t="shared" si="79"/>
        <v>7.1323330000000009</v>
      </c>
      <c r="I674" s="2">
        <f t="array" ref="I674">SUMPRODUCT(B658:B677, (ROW(B658:B677)-ROW(B658)+1)) / (20*21/2)</f>
        <v>8.297403809523809</v>
      </c>
      <c r="J674" s="2">
        <f t="shared" si="82"/>
        <v>8.2550847876400262</v>
      </c>
      <c r="K674" s="2">
        <f t="shared" si="76"/>
        <v>8.0836847493525976</v>
      </c>
    </row>
    <row r="675" spans="1:11" ht="13.5" x14ac:dyDescent="0.25">
      <c r="A675" s="3">
        <f>TITRES_STAT!B678</f>
        <v>42986</v>
      </c>
      <c r="B675" s="6">
        <f>TITRES_STAT!D678</f>
        <v>8.2934000000000001</v>
      </c>
      <c r="C675" s="2">
        <f t="shared" si="77"/>
        <v>4.3599999999999639E-2</v>
      </c>
      <c r="D675" s="2">
        <f t="shared" si="78"/>
        <v>8.2868399999999998</v>
      </c>
      <c r="E675" s="2">
        <f t="shared" si="80"/>
        <v>8.2955599999999983</v>
      </c>
      <c r="F675" s="2">
        <f t="shared" si="81"/>
        <v>8.2674950000000003</v>
      </c>
      <c r="G675" s="2">
        <f t="shared" si="75"/>
        <v>8.1546220000000016</v>
      </c>
      <c r="H675" s="2">
        <f t="shared" si="79"/>
        <v>7.1422455000000005</v>
      </c>
      <c r="I675" s="2">
        <f t="array" ref="I675">SUMPRODUCT(B659:B678, (ROW(B659:B678)-ROW(B659)+1)) / (20*21/2)</f>
        <v>8.302959047619046</v>
      </c>
      <c r="J675" s="2">
        <f t="shared" si="82"/>
        <v>8.2587338554838325</v>
      </c>
      <c r="K675" s="2">
        <f t="shared" si="76"/>
        <v>8.0919088768289669</v>
      </c>
    </row>
    <row r="676" spans="1:11" ht="13.5" x14ac:dyDescent="0.25">
      <c r="A676" s="3">
        <f>TITRES_STAT!B679</f>
        <v>42989</v>
      </c>
      <c r="B676" s="6">
        <f>TITRES_STAT!D679</f>
        <v>8.2825000000000006</v>
      </c>
      <c r="C676" s="2">
        <f t="shared" si="77"/>
        <v>-1.0899999999999466E-2</v>
      </c>
      <c r="D676" s="2">
        <f t="shared" si="78"/>
        <v>8.2813999999999997</v>
      </c>
      <c r="E676" s="2">
        <f t="shared" si="80"/>
        <v>8.2901100000000003</v>
      </c>
      <c r="F676" s="2">
        <f t="shared" si="81"/>
        <v>8.2699499999999979</v>
      </c>
      <c r="G676" s="2">
        <f t="shared" si="75"/>
        <v>8.1648940000000021</v>
      </c>
      <c r="H676" s="2">
        <f t="shared" si="79"/>
        <v>7.1520555000000003</v>
      </c>
      <c r="I676" s="2">
        <f t="array" ref="I676">SUMPRODUCT(B660:B679, (ROW(B660:B679)-ROW(B660)+1)) / (20*21/2)</f>
        <v>8.2970952380952383</v>
      </c>
      <c r="J676" s="2">
        <f t="shared" si="82"/>
        <v>8.2609972978187063</v>
      </c>
      <c r="K676" s="2">
        <f t="shared" si="76"/>
        <v>8.0993830385219479</v>
      </c>
    </row>
    <row r="677" spans="1:11" ht="13.5" x14ac:dyDescent="0.25">
      <c r="A677" s="3">
        <f>TITRES_STAT!B680</f>
        <v>42990</v>
      </c>
      <c r="B677" s="6">
        <f>TITRES_STAT!D680</f>
        <v>8.3206000000000007</v>
      </c>
      <c r="C677" s="2">
        <f t="shared" si="77"/>
        <v>3.8100000000000023E-2</v>
      </c>
      <c r="D677" s="2">
        <f t="shared" si="78"/>
        <v>8.2846599999999988</v>
      </c>
      <c r="E677" s="2">
        <f t="shared" si="80"/>
        <v>8.2950099999999996</v>
      </c>
      <c r="F677" s="2">
        <f t="shared" si="81"/>
        <v>8.27867</v>
      </c>
      <c r="G677" s="2">
        <f t="shared" si="75"/>
        <v>8.1759280000000008</v>
      </c>
      <c r="H677" s="2">
        <f t="shared" si="79"/>
        <v>7.1619840000000003</v>
      </c>
      <c r="I677" s="2">
        <f t="array" ref="I677">SUMPRODUCT(B661:B680, (ROW(B661:B680)-ROW(B661)+1)) / (20*21/2)</f>
        <v>8.2849980952380946</v>
      </c>
      <c r="J677" s="2">
        <f t="shared" si="82"/>
        <v>8.2666737456454964</v>
      </c>
      <c r="K677" s="2">
        <f t="shared" si="76"/>
        <v>8.1080582134818719</v>
      </c>
    </row>
    <row r="678" spans="1:11" ht="13.5" x14ac:dyDescent="0.25">
      <c r="A678" s="3">
        <f>TITRES_STAT!B681</f>
        <v>42991</v>
      </c>
      <c r="B678" s="6">
        <f>TITRES_STAT!D681</f>
        <v>8.3369999999999997</v>
      </c>
      <c r="C678" s="2">
        <f t="shared" si="77"/>
        <v>1.6399999999999082E-2</v>
      </c>
      <c r="D678" s="2">
        <f t="shared" si="78"/>
        <v>8.2966599999999993</v>
      </c>
      <c r="E678" s="2">
        <f t="shared" si="80"/>
        <v>8.3026400000000002</v>
      </c>
      <c r="F678" s="2">
        <f t="shared" si="81"/>
        <v>8.2895699999999994</v>
      </c>
      <c r="G678" s="2">
        <f t="shared" si="75"/>
        <v>8.1871880000000008</v>
      </c>
      <c r="H678" s="2">
        <f t="shared" si="79"/>
        <v>7.1721145000000002</v>
      </c>
      <c r="I678" s="2">
        <f t="array" ref="I678">SUMPRODUCT(B662:B681, (ROW(B662:B681)-ROW(B662)+1)) / (20*21/2)</f>
        <v>8.2721533333333337</v>
      </c>
      <c r="J678" s="2">
        <f t="shared" si="82"/>
        <v>8.2733714841554491</v>
      </c>
      <c r="K678" s="2">
        <f t="shared" si="76"/>
        <v>8.1170363227570927</v>
      </c>
    </row>
    <row r="679" spans="1:11" ht="13.5" x14ac:dyDescent="0.25">
      <c r="A679" s="3">
        <f>TITRES_STAT!B682</f>
        <v>42992</v>
      </c>
      <c r="B679" s="6">
        <f>TITRES_STAT!D682</f>
        <v>8.2279999999999998</v>
      </c>
      <c r="C679" s="2">
        <f t="shared" si="77"/>
        <v>-0.10899999999999999</v>
      </c>
      <c r="D679" s="2">
        <f t="shared" si="78"/>
        <v>8.2923000000000009</v>
      </c>
      <c r="E679" s="2">
        <f t="shared" si="80"/>
        <v>8.2922899999999995</v>
      </c>
      <c r="F679" s="2">
        <f t="shared" si="81"/>
        <v>8.2950199999999992</v>
      </c>
      <c r="G679" s="2">
        <f t="shared" si="75"/>
        <v>8.1948280000000011</v>
      </c>
      <c r="H679" s="2">
        <f t="shared" si="79"/>
        <v>7.1815560000000005</v>
      </c>
      <c r="I679" s="2">
        <f t="array" ref="I679">SUMPRODUCT(B663:B682, (ROW(B663:B682)-ROW(B663)+1)) / (20*21/2)</f>
        <v>8.2591219047619067</v>
      </c>
      <c r="J679" s="2">
        <f t="shared" si="82"/>
        <v>8.2690503904263579</v>
      </c>
      <c r="K679" s="2">
        <f t="shared" si="76"/>
        <v>8.1213878395117156</v>
      </c>
    </row>
    <row r="680" spans="1:11" ht="13.5" x14ac:dyDescent="0.25">
      <c r="A680" s="3">
        <f>TITRES_STAT!B683</f>
        <v>42993</v>
      </c>
      <c r="B680" s="6">
        <f>TITRES_STAT!D683</f>
        <v>8.1679999999999993</v>
      </c>
      <c r="C680" s="2">
        <f t="shared" si="77"/>
        <v>-6.0000000000000497E-2</v>
      </c>
      <c r="D680" s="2">
        <f t="shared" si="78"/>
        <v>8.26722</v>
      </c>
      <c r="E680" s="2">
        <f t="shared" si="80"/>
        <v>8.2770299999999999</v>
      </c>
      <c r="F680" s="2">
        <f t="shared" si="81"/>
        <v>8.2974700000000023</v>
      </c>
      <c r="G680" s="2">
        <f t="shared" si="75"/>
        <v>8.2011640000000003</v>
      </c>
      <c r="H680" s="2">
        <f t="shared" si="79"/>
        <v>7.1905775000000007</v>
      </c>
      <c r="I680" s="2">
        <f t="array" ref="I680">SUMPRODUCT(B664:B683, (ROW(B664:B683)-ROW(B664)+1)) / (20*21/2)</f>
        <v>8.269011428571428</v>
      </c>
      <c r="J680" s="2">
        <f t="shared" si="82"/>
        <v>8.2594265437190852</v>
      </c>
      <c r="K680" s="2">
        <f t="shared" si="76"/>
        <v>8.1232157673740009</v>
      </c>
    </row>
    <row r="681" spans="1:11" ht="13.5" x14ac:dyDescent="0.25">
      <c r="A681" s="3">
        <f>TITRES_STAT!B684</f>
        <v>42996</v>
      </c>
      <c r="B681" s="6">
        <f>TITRES_STAT!D684</f>
        <v>8.1625999999999994</v>
      </c>
      <c r="C681" s="2">
        <f t="shared" si="77"/>
        <v>-5.3999999999998494E-3</v>
      </c>
      <c r="D681" s="2">
        <f t="shared" si="78"/>
        <v>8.2432400000000001</v>
      </c>
      <c r="E681" s="2">
        <f t="shared" si="80"/>
        <v>8.262319999999999</v>
      </c>
      <c r="F681" s="2">
        <f t="shared" si="81"/>
        <v>8.2939299999999996</v>
      </c>
      <c r="G681" s="2">
        <f t="shared" si="75"/>
        <v>8.207495999999999</v>
      </c>
      <c r="H681" s="2">
        <f t="shared" si="79"/>
        <v>7.1993799999999997</v>
      </c>
      <c r="I681" s="2">
        <f t="array" ref="I681">SUMPRODUCT(B665:B684, (ROW(B665:B684)-ROW(B665)+1)) / (20*21/2)</f>
        <v>8.2586014285714278</v>
      </c>
      <c r="J681" s="2">
        <f t="shared" si="82"/>
        <v>8.2502049681267913</v>
      </c>
      <c r="K681" s="2">
        <f t="shared" si="76"/>
        <v>8.1247602470848257</v>
      </c>
    </row>
    <row r="682" spans="1:11" ht="13.5" x14ac:dyDescent="0.25">
      <c r="A682" s="3">
        <f>TITRES_STAT!B685</f>
        <v>42997</v>
      </c>
      <c r="B682" s="6">
        <f>TITRES_STAT!D685</f>
        <v>8.1570999999999998</v>
      </c>
      <c r="C682" s="2">
        <f t="shared" si="77"/>
        <v>-5.4999999999996163E-3</v>
      </c>
      <c r="D682" s="2">
        <f t="shared" si="78"/>
        <v>8.2105399999999982</v>
      </c>
      <c r="E682" s="2">
        <f t="shared" si="80"/>
        <v>8.2476000000000003</v>
      </c>
      <c r="F682" s="2">
        <f t="shared" si="81"/>
        <v>8.2876599999999989</v>
      </c>
      <c r="G682" s="2">
        <f t="shared" si="75"/>
        <v>8.2077140000000011</v>
      </c>
      <c r="H682" s="2">
        <f t="shared" si="79"/>
        <v>7.2077710000000002</v>
      </c>
      <c r="I682" s="2">
        <f t="array" ref="I682">SUMPRODUCT(B666:B685, (ROW(B666:B685)-ROW(B666)+1)) / (20*21/2)</f>
        <v>8.2626471428571424</v>
      </c>
      <c r="J682" s="2">
        <f t="shared" si="82"/>
        <v>8.2413378283051912</v>
      </c>
      <c r="K682" s="2">
        <f t="shared" si="76"/>
        <v>8.1260284726893435</v>
      </c>
    </row>
    <row r="683" spans="1:11" ht="13.5" x14ac:dyDescent="0.25">
      <c r="A683" s="3">
        <f>TITRES_STAT!B686</f>
        <v>42998</v>
      </c>
      <c r="B683" s="6">
        <f>TITRES_STAT!D686</f>
        <v>8.3915000000000006</v>
      </c>
      <c r="C683" s="2">
        <f t="shared" si="77"/>
        <v>0.23440000000000083</v>
      </c>
      <c r="D683" s="2">
        <f t="shared" si="78"/>
        <v>8.2214399999999994</v>
      </c>
      <c r="E683" s="2">
        <f t="shared" si="80"/>
        <v>8.2590499999999984</v>
      </c>
      <c r="F683" s="2">
        <f t="shared" si="81"/>
        <v>8.2882049999999996</v>
      </c>
      <c r="G683" s="2">
        <f t="shared" si="75"/>
        <v>8.2093500000000006</v>
      </c>
      <c r="H683" s="2">
        <f t="shared" si="79"/>
        <v>7.2170939999999995</v>
      </c>
      <c r="I683" s="2">
        <f t="array" ref="I683">SUMPRODUCT(B667:B686, (ROW(B667:B686)-ROW(B667)+1)) / (20*21/2)</f>
        <v>8.2529690476190485</v>
      </c>
      <c r="J683" s="2">
        <f t="shared" si="82"/>
        <v>8.2556389875142209</v>
      </c>
      <c r="K683" s="2">
        <f t="shared" si="76"/>
        <v>8.1364391208191726</v>
      </c>
    </row>
    <row r="684" spans="1:11" ht="13.5" x14ac:dyDescent="0.25">
      <c r="A684" s="3">
        <f>TITRES_STAT!B687</f>
        <v>43000</v>
      </c>
      <c r="B684" s="6">
        <f>TITRES_STAT!D687</f>
        <v>8.1789000000000005</v>
      </c>
      <c r="C684" s="2">
        <f t="shared" si="77"/>
        <v>-0.21260000000000012</v>
      </c>
      <c r="D684" s="2">
        <f t="shared" si="78"/>
        <v>8.2116199999999999</v>
      </c>
      <c r="E684" s="2">
        <f t="shared" si="80"/>
        <v>8.2519600000000004</v>
      </c>
      <c r="F684" s="2">
        <f t="shared" si="81"/>
        <v>8.2781200000000013</v>
      </c>
      <c r="G684" s="2">
        <f t="shared" si="75"/>
        <v>8.2072780000000005</v>
      </c>
      <c r="H684" s="2">
        <f t="shared" si="79"/>
        <v>7.225594000000001</v>
      </c>
      <c r="I684" s="2">
        <f t="array" ref="I684">SUMPRODUCT(B668:B687, (ROW(B668:B687)-ROW(B668)+1)) / (20*21/2)</f>
        <v>8.2388790476190472</v>
      </c>
      <c r="J684" s="2">
        <f t="shared" si="82"/>
        <v>8.248330512512867</v>
      </c>
      <c r="K684" s="2">
        <f t="shared" si="76"/>
        <v>8.138104253336067</v>
      </c>
    </row>
    <row r="685" spans="1:11" ht="13.5" x14ac:dyDescent="0.25">
      <c r="A685" s="3">
        <f>TITRES_STAT!B688</f>
        <v>43003</v>
      </c>
      <c r="B685" s="6">
        <f>TITRES_STAT!D688</f>
        <v>8.3206000000000007</v>
      </c>
      <c r="C685" s="2">
        <f t="shared" si="77"/>
        <v>0.14170000000000016</v>
      </c>
      <c r="D685" s="2">
        <f t="shared" si="78"/>
        <v>8.2421399999999991</v>
      </c>
      <c r="E685" s="2">
        <f t="shared" si="80"/>
        <v>8.2546800000000005</v>
      </c>
      <c r="F685" s="2">
        <f t="shared" si="81"/>
        <v>8.2751200000000011</v>
      </c>
      <c r="G685" s="2">
        <f t="shared" si="75"/>
        <v>8.2047720000000002</v>
      </c>
      <c r="H685" s="2">
        <f t="shared" si="79"/>
        <v>7.2348025000000007</v>
      </c>
      <c r="I685" s="2">
        <f t="array" ref="I685">SUMPRODUCT(B669:B688, (ROW(B669:B688)-ROW(B669)+1)) / (20*21/2)</f>
        <v>8.2307061904761909</v>
      </c>
      <c r="J685" s="2">
        <f t="shared" si="82"/>
        <v>8.2552133208449749</v>
      </c>
      <c r="K685" s="2">
        <f t="shared" si="76"/>
        <v>8.1452609492836725</v>
      </c>
    </row>
    <row r="686" spans="1:11" ht="13.5" x14ac:dyDescent="0.25">
      <c r="A686" s="3">
        <f>TITRES_STAT!B689</f>
        <v>43004</v>
      </c>
      <c r="B686" s="6">
        <f>TITRES_STAT!D689</f>
        <v>8.1735000000000007</v>
      </c>
      <c r="C686" s="2">
        <f t="shared" si="77"/>
        <v>-0.14710000000000001</v>
      </c>
      <c r="D686" s="2">
        <f t="shared" si="78"/>
        <v>8.2443199999999983</v>
      </c>
      <c r="E686" s="2">
        <f t="shared" si="80"/>
        <v>8.243780000000001</v>
      </c>
      <c r="F686" s="2">
        <f t="shared" si="81"/>
        <v>8.2669450000000015</v>
      </c>
      <c r="G686" s="2">
        <f t="shared" si="75"/>
        <v>8.198888000000002</v>
      </c>
      <c r="H686" s="2">
        <f t="shared" si="79"/>
        <v>7.2435395000000016</v>
      </c>
      <c r="I686" s="2">
        <f t="array" ref="I686">SUMPRODUCT(B670:B689, (ROW(B670:B689)-ROW(B670)+1)) / (20*21/2)</f>
        <v>8.2177580952380946</v>
      </c>
      <c r="J686" s="2">
        <f t="shared" si="82"/>
        <v>8.2474310998121201</v>
      </c>
      <c r="K686" s="2">
        <f t="shared" si="76"/>
        <v>8.1463683630372543</v>
      </c>
    </row>
    <row r="687" spans="1:11" ht="13.5" x14ac:dyDescent="0.25">
      <c r="A687" s="3">
        <f>TITRES_STAT!B690</f>
        <v>43005</v>
      </c>
      <c r="B687" s="6">
        <f>TITRES_STAT!D690</f>
        <v>8.1189999999999998</v>
      </c>
      <c r="C687" s="2">
        <f t="shared" si="77"/>
        <v>-5.4500000000000881E-2</v>
      </c>
      <c r="D687" s="2">
        <f t="shared" si="78"/>
        <v>8.236699999999999</v>
      </c>
      <c r="E687" s="2">
        <f t="shared" si="80"/>
        <v>8.2236200000000004</v>
      </c>
      <c r="F687" s="2">
        <f t="shared" si="81"/>
        <v>8.2593149999999991</v>
      </c>
      <c r="G687" s="2">
        <f t="shared" si="75"/>
        <v>8.1956180000000014</v>
      </c>
      <c r="H687" s="2">
        <f t="shared" si="79"/>
        <v>7.2517400000000016</v>
      </c>
      <c r="I687" s="2">
        <f t="array" ref="I687">SUMPRODUCT(B671:B690, (ROW(B671:B690)-ROW(B671)+1)) / (20*21/2)</f>
        <v>8.211012380952381</v>
      </c>
      <c r="J687" s="2">
        <f t="shared" si="82"/>
        <v>8.2351995664966804</v>
      </c>
      <c r="K687" s="2">
        <f t="shared" si="76"/>
        <v>8.1452950938985378</v>
      </c>
    </row>
    <row r="688" spans="1:11" ht="13.5" x14ac:dyDescent="0.25">
      <c r="A688" s="3">
        <f>TITRES_STAT!B691</f>
        <v>43006</v>
      </c>
      <c r="B688" s="6">
        <f>TITRES_STAT!D691</f>
        <v>8.1735000000000007</v>
      </c>
      <c r="C688" s="2">
        <f t="shared" si="77"/>
        <v>5.4500000000000881E-2</v>
      </c>
      <c r="D688" s="2">
        <f t="shared" si="78"/>
        <v>8.1931000000000012</v>
      </c>
      <c r="E688" s="2">
        <f t="shared" si="80"/>
        <v>8.2072699999999994</v>
      </c>
      <c r="F688" s="2">
        <f t="shared" si="81"/>
        <v>8.2549549999999989</v>
      </c>
      <c r="G688" s="2">
        <f t="shared" si="75"/>
        <v>8.194528</v>
      </c>
      <c r="H688" s="2">
        <f t="shared" si="79"/>
        <v>7.260213000000002</v>
      </c>
      <c r="I688" s="2">
        <f t="array" ref="I688">SUMPRODUCT(B672:B691, (ROW(B672:B691)-ROW(B672)+1)) / (20*21/2)</f>
        <v>8.2153480952380953</v>
      </c>
      <c r="J688" s="2">
        <f t="shared" si="82"/>
        <v>8.2293234173065208</v>
      </c>
      <c r="K688" s="2">
        <f t="shared" si="76"/>
        <v>8.1464011686476159</v>
      </c>
    </row>
    <row r="689" spans="1:11" ht="13.5" x14ac:dyDescent="0.25">
      <c r="A689" s="3">
        <f>TITRES_STAT!B692</f>
        <v>43007</v>
      </c>
      <c r="B689" s="6">
        <f>TITRES_STAT!D692</f>
        <v>8.1189999999999998</v>
      </c>
      <c r="C689" s="2">
        <f t="shared" si="77"/>
        <v>-5.4500000000000881E-2</v>
      </c>
      <c r="D689" s="2">
        <f t="shared" si="78"/>
        <v>8.1811200000000017</v>
      </c>
      <c r="E689" s="2">
        <f t="shared" si="80"/>
        <v>8.1963699999999999</v>
      </c>
      <c r="F689" s="2">
        <f t="shared" si="81"/>
        <v>8.2443299999999997</v>
      </c>
      <c r="G689" s="2">
        <f t="shared" si="75"/>
        <v>8.1945280000000018</v>
      </c>
      <c r="H689" s="2">
        <f t="shared" si="79"/>
        <v>7.268413500000003</v>
      </c>
      <c r="I689" s="2">
        <f t="array" ref="I689">SUMPRODUCT(B673:B692, (ROW(B673:B692)-ROW(B673)+1)) / (20*21/2)</f>
        <v>8.2187752380952386</v>
      </c>
      <c r="J689" s="2">
        <f t="shared" si="82"/>
        <v>8.2188164251820908</v>
      </c>
      <c r="K689" s="2">
        <f t="shared" si="76"/>
        <v>8.145326613014376</v>
      </c>
    </row>
    <row r="690" spans="1:11" ht="13.5" x14ac:dyDescent="0.25">
      <c r="A690" s="3">
        <f>TITRES_STAT!B693</f>
        <v>43010</v>
      </c>
      <c r="B690" s="6">
        <f>TITRES_STAT!D693</f>
        <v>8.1735000000000007</v>
      </c>
      <c r="C690" s="2">
        <f t="shared" si="77"/>
        <v>5.4500000000000881E-2</v>
      </c>
      <c r="D690" s="2">
        <f t="shared" si="78"/>
        <v>8.1516999999999999</v>
      </c>
      <c r="E690" s="2">
        <f t="shared" si="80"/>
        <v>8.1969200000000004</v>
      </c>
      <c r="F690" s="2">
        <f t="shared" si="81"/>
        <v>8.2369749999999975</v>
      </c>
      <c r="G690" s="2">
        <f t="shared" ref="G690:G753" si="83">AVERAGE(B641:B690)</f>
        <v>8.1956179999999996</v>
      </c>
      <c r="H690" s="2">
        <f t="shared" si="79"/>
        <v>7.2770545000000029</v>
      </c>
      <c r="I690" s="2">
        <f t="array" ref="I690">SUMPRODUCT(B674:B693, (ROW(B674:B693)-ROW(B674)+1)) / (20*21/2)</f>
        <v>8.2233961904761905</v>
      </c>
      <c r="J690" s="2">
        <f t="shared" si="82"/>
        <v>8.2145005751647489</v>
      </c>
      <c r="K690" s="2">
        <f t="shared" si="76"/>
        <v>8.1464314517196943</v>
      </c>
    </row>
    <row r="691" spans="1:11" ht="13.5" x14ac:dyDescent="0.25">
      <c r="A691" s="3">
        <f>TITRES_STAT!B694</f>
        <v>43011</v>
      </c>
      <c r="B691" s="6">
        <f>TITRES_STAT!D694</f>
        <v>8.2825000000000006</v>
      </c>
      <c r="C691" s="2">
        <f t="shared" si="77"/>
        <v>0.10899999999999999</v>
      </c>
      <c r="D691" s="2">
        <f t="shared" si="78"/>
        <v>8.1735000000000007</v>
      </c>
      <c r="E691" s="2">
        <f t="shared" si="80"/>
        <v>8.2089099999999995</v>
      </c>
      <c r="F691" s="2">
        <f t="shared" si="81"/>
        <v>8.2356149999999992</v>
      </c>
      <c r="G691" s="2">
        <f t="shared" si="83"/>
        <v>8.198888000000002</v>
      </c>
      <c r="H691" s="2">
        <f t="shared" si="79"/>
        <v>7.2863125000000029</v>
      </c>
      <c r="I691" s="2">
        <f t="array" ref="I691">SUMPRODUCT(B675:B694, (ROW(B675:B694)-ROW(B675)+1)) / (20*21/2)</f>
        <v>8.2274671428571438</v>
      </c>
      <c r="J691" s="2">
        <f t="shared" si="82"/>
        <v>8.2209767108633436</v>
      </c>
      <c r="K691" s="2">
        <f t="shared" ref="K691:K754" si="84">$K$4*B691+(1-$K$4)*K690</f>
        <v>8.1517674732208825</v>
      </c>
    </row>
    <row r="692" spans="1:11" ht="13.5" x14ac:dyDescent="0.25">
      <c r="A692" s="3">
        <f>TITRES_STAT!B695</f>
        <v>43012</v>
      </c>
      <c r="B692" s="6">
        <f>TITRES_STAT!D695</f>
        <v>8.2715999999999994</v>
      </c>
      <c r="C692" s="2">
        <f t="shared" si="77"/>
        <v>-1.0900000000001242E-2</v>
      </c>
      <c r="D692" s="2">
        <f t="shared" si="78"/>
        <v>8.2040199999999999</v>
      </c>
      <c r="E692" s="2">
        <f t="shared" si="80"/>
        <v>8.2203599999999994</v>
      </c>
      <c r="F692" s="2">
        <f t="shared" si="81"/>
        <v>8.233979999999999</v>
      </c>
      <c r="G692" s="2">
        <f t="shared" si="83"/>
        <v>8.2042280000000023</v>
      </c>
      <c r="H692" s="2">
        <f t="shared" si="79"/>
        <v>7.2955400000000035</v>
      </c>
      <c r="I692" s="2">
        <f t="array" ref="I692">SUMPRODUCT(B676:B695, (ROW(B676:B695)-ROW(B676)+1)) / (20*21/2)</f>
        <v>8.2340085714285713</v>
      </c>
      <c r="J692" s="2">
        <f t="shared" si="82"/>
        <v>8.2257979764954072</v>
      </c>
      <c r="K692" s="2">
        <f t="shared" si="84"/>
        <v>8.1564667879965338</v>
      </c>
    </row>
    <row r="693" spans="1:11" ht="13.5" x14ac:dyDescent="0.25">
      <c r="A693" s="3">
        <f>TITRES_STAT!B696</f>
        <v>43013</v>
      </c>
      <c r="B693" s="6">
        <f>TITRES_STAT!D696</f>
        <v>8.2825000000000006</v>
      </c>
      <c r="C693" s="2">
        <f t="shared" si="77"/>
        <v>1.0900000000001242E-2</v>
      </c>
      <c r="D693" s="2">
        <f t="shared" si="78"/>
        <v>8.2258200000000006</v>
      </c>
      <c r="E693" s="2">
        <f t="shared" si="80"/>
        <v>8.2094600000000018</v>
      </c>
      <c r="F693" s="2">
        <f t="shared" si="81"/>
        <v>8.234255000000001</v>
      </c>
      <c r="G693" s="2">
        <f t="shared" si="83"/>
        <v>8.2124020000000009</v>
      </c>
      <c r="H693" s="2">
        <f t="shared" si="79"/>
        <v>7.3049180000000025</v>
      </c>
      <c r="I693" s="2">
        <f t="array" ref="I693">SUMPRODUCT(B677:B696, (ROW(B677:B696)-ROW(B677)+1)) / (20*21/2)</f>
        <v>8.2373838095238092</v>
      </c>
      <c r="J693" s="2">
        <f t="shared" si="82"/>
        <v>8.2311981692101313</v>
      </c>
      <c r="K693" s="2">
        <f t="shared" si="84"/>
        <v>8.1614092668986302</v>
      </c>
    </row>
    <row r="694" spans="1:11" ht="13.5" x14ac:dyDescent="0.25">
      <c r="A694" s="3">
        <f>TITRES_STAT!B697</f>
        <v>43014</v>
      </c>
      <c r="B694" s="6">
        <f>TITRES_STAT!D697</f>
        <v>8.2769999999999992</v>
      </c>
      <c r="C694" s="2">
        <f t="shared" si="77"/>
        <v>-5.5000000000013927E-3</v>
      </c>
      <c r="D694" s="2">
        <f t="shared" si="78"/>
        <v>8.2574199999999998</v>
      </c>
      <c r="E694" s="2">
        <f t="shared" si="80"/>
        <v>8.2192700000000016</v>
      </c>
      <c r="F694" s="2">
        <f t="shared" si="81"/>
        <v>8.2356149999999992</v>
      </c>
      <c r="G694" s="2">
        <f t="shared" si="83"/>
        <v>8.2177420000000012</v>
      </c>
      <c r="H694" s="2">
        <f t="shared" si="79"/>
        <v>7.314196500000004</v>
      </c>
      <c r="I694" s="2">
        <f t="array" ref="I694">SUMPRODUCT(B678:B697, (ROW(B678:B697)-ROW(B678)+1)) / (20*21/2)</f>
        <v>8.2408109523809525</v>
      </c>
      <c r="J694" s="2">
        <f t="shared" si="82"/>
        <v>8.2355602483329751</v>
      </c>
      <c r="K694" s="2">
        <f t="shared" si="84"/>
        <v>8.1659422368241739</v>
      </c>
    </row>
    <row r="695" spans="1:11" ht="13.5" x14ac:dyDescent="0.25">
      <c r="A695" s="3">
        <f>TITRES_STAT!B698</f>
        <v>43017</v>
      </c>
      <c r="B695" s="6">
        <f>TITRES_STAT!D698</f>
        <v>8.3042999999999996</v>
      </c>
      <c r="C695" s="2">
        <f t="shared" si="77"/>
        <v>2.7300000000000324E-2</v>
      </c>
      <c r="D695" s="2">
        <f t="shared" si="78"/>
        <v>8.2835799999999988</v>
      </c>
      <c r="E695" s="2">
        <f t="shared" si="80"/>
        <v>8.2176399999999994</v>
      </c>
      <c r="F695" s="2">
        <f t="shared" si="81"/>
        <v>8.2361600000000017</v>
      </c>
      <c r="G695" s="2">
        <f t="shared" si="83"/>
        <v>8.2258079999999989</v>
      </c>
      <c r="H695" s="2">
        <f t="shared" si="79"/>
        <v>7.3236115000000037</v>
      </c>
      <c r="I695" s="2">
        <f t="array" ref="I695">SUMPRODUCT(B679:B698, (ROW(B679:B698)-ROW(B679)+1)) / (20*21/2)</f>
        <v>8.244471428571428</v>
      </c>
      <c r="J695" s="2">
        <f t="shared" si="82"/>
        <v>8.2421068913488824</v>
      </c>
      <c r="K695" s="2">
        <f t="shared" si="84"/>
        <v>8.1713680314585204</v>
      </c>
    </row>
    <row r="696" spans="1:11" ht="13.5" x14ac:dyDescent="0.25">
      <c r="A696" s="3">
        <f>TITRES_STAT!B699</f>
        <v>43018</v>
      </c>
      <c r="B696" s="6">
        <f>TITRES_STAT!D699</f>
        <v>8.2715999999999994</v>
      </c>
      <c r="C696" s="2">
        <f t="shared" si="77"/>
        <v>-3.2700000000000173E-2</v>
      </c>
      <c r="D696" s="2">
        <f t="shared" si="78"/>
        <v>8.2813999999999997</v>
      </c>
      <c r="E696" s="2">
        <f t="shared" si="80"/>
        <v>8.2274499999999993</v>
      </c>
      <c r="F696" s="2">
        <f t="shared" si="81"/>
        <v>8.235615000000001</v>
      </c>
      <c r="G696" s="2">
        <f t="shared" si="83"/>
        <v>8.2324560000000009</v>
      </c>
      <c r="H696" s="2">
        <f t="shared" si="79"/>
        <v>7.332887000000003</v>
      </c>
      <c r="I696" s="2">
        <f t="array" ref="I696">SUMPRODUCT(B680:B699, (ROW(B680:B699)-ROW(B680)+1)) / (20*21/2)</f>
        <v>8.2479195238095233</v>
      </c>
      <c r="J696" s="2">
        <f t="shared" si="82"/>
        <v>8.2449157588394648</v>
      </c>
      <c r="K696" s="2">
        <f t="shared" si="84"/>
        <v>8.1752986968915202</v>
      </c>
    </row>
    <row r="697" spans="1:11" ht="13.5" x14ac:dyDescent="0.25">
      <c r="A697" s="3">
        <f>TITRES_STAT!B700</f>
        <v>43019</v>
      </c>
      <c r="B697" s="6">
        <f>TITRES_STAT!D700</f>
        <v>8.2715999999999994</v>
      </c>
      <c r="C697" s="2">
        <f t="shared" si="77"/>
        <v>0</v>
      </c>
      <c r="D697" s="2">
        <f t="shared" si="78"/>
        <v>8.2813999999999997</v>
      </c>
      <c r="E697" s="2">
        <f t="shared" si="80"/>
        <v>8.2427099999999989</v>
      </c>
      <c r="F697" s="2">
        <f t="shared" si="81"/>
        <v>8.2331650000000014</v>
      </c>
      <c r="G697" s="2">
        <f t="shared" si="83"/>
        <v>8.2380139999999979</v>
      </c>
      <c r="H697" s="2">
        <f t="shared" si="79"/>
        <v>7.3420905000000038</v>
      </c>
      <c r="I697" s="2">
        <f t="array" ref="I697">SUMPRODUCT(B681:B700, (ROW(B681:B700)-ROW(B681)+1)) / (20*21/2)</f>
        <v>8.2501480952380941</v>
      </c>
      <c r="J697" s="2">
        <f t="shared" si="82"/>
        <v>8.2474571151404685</v>
      </c>
      <c r="K697" s="2">
        <f t="shared" si="84"/>
        <v>8.1790752185820494</v>
      </c>
    </row>
    <row r="698" spans="1:11" ht="13.5" x14ac:dyDescent="0.25">
      <c r="A698" s="3">
        <f>TITRES_STAT!B701</f>
        <v>43020</v>
      </c>
      <c r="B698" s="6">
        <f>TITRES_STAT!D701</f>
        <v>8.2715999999999994</v>
      </c>
      <c r="C698" s="2">
        <f t="shared" si="77"/>
        <v>0</v>
      </c>
      <c r="D698" s="2">
        <f t="shared" si="78"/>
        <v>8.2792199999999987</v>
      </c>
      <c r="E698" s="2">
        <f t="shared" si="80"/>
        <v>8.2525200000000005</v>
      </c>
      <c r="F698" s="2">
        <f t="shared" si="81"/>
        <v>8.2298950000000008</v>
      </c>
      <c r="G698" s="2">
        <f t="shared" si="83"/>
        <v>8.2399759999999986</v>
      </c>
      <c r="H698" s="2">
        <f t="shared" si="79"/>
        <v>7.351054000000004</v>
      </c>
      <c r="I698" s="2">
        <f t="array" ref="I698">SUMPRODUCT(B682:B701, (ROW(B682:B701)-ROW(B682)+1)) / (20*21/2)</f>
        <v>8.2441804761904756</v>
      </c>
      <c r="J698" s="2">
        <f t="shared" si="82"/>
        <v>8.2497564375080437</v>
      </c>
      <c r="K698" s="2">
        <f t="shared" si="84"/>
        <v>8.1827036413827532</v>
      </c>
    </row>
    <row r="699" spans="1:11" ht="13.5" x14ac:dyDescent="0.25">
      <c r="A699" s="3">
        <f>TITRES_STAT!B702</f>
        <v>43021</v>
      </c>
      <c r="B699" s="6">
        <f>TITRES_STAT!D702</f>
        <v>8.2660999999999998</v>
      </c>
      <c r="C699" s="2">
        <f t="shared" si="77"/>
        <v>-5.4999999999996163E-3</v>
      </c>
      <c r="D699" s="2">
        <f t="shared" si="78"/>
        <v>8.2770399999999995</v>
      </c>
      <c r="E699" s="2">
        <f t="shared" si="80"/>
        <v>8.2672300000000014</v>
      </c>
      <c r="F699" s="2">
        <f t="shared" si="81"/>
        <v>8.2318000000000016</v>
      </c>
      <c r="G699" s="2">
        <f t="shared" si="83"/>
        <v>8.2418279999999999</v>
      </c>
      <c r="H699" s="2">
        <f t="shared" si="79"/>
        <v>7.3600140000000032</v>
      </c>
      <c r="I699" s="2">
        <f t="array" ref="I699">SUMPRODUCT(B683:B702, (ROW(B683:B702)-ROW(B683)+1)) / (20*21/2)</f>
        <v>8.2350466666666673</v>
      </c>
      <c r="J699" s="2">
        <f t="shared" si="82"/>
        <v>8.2513129672691825</v>
      </c>
      <c r="K699" s="2">
        <f t="shared" si="84"/>
        <v>8.1859740868187245</v>
      </c>
    </row>
    <row r="700" spans="1:11" ht="13.5" x14ac:dyDescent="0.25">
      <c r="A700" s="3">
        <f>TITRES_STAT!B703</f>
        <v>43024</v>
      </c>
      <c r="B700" s="6">
        <f>TITRES_STAT!D703</f>
        <v>8.2552000000000003</v>
      </c>
      <c r="C700" s="2">
        <f t="shared" si="77"/>
        <v>-1.0899999999999466E-2</v>
      </c>
      <c r="D700" s="2">
        <f t="shared" si="78"/>
        <v>8.26722</v>
      </c>
      <c r="E700" s="2">
        <f t="shared" si="80"/>
        <v>8.2753999999999994</v>
      </c>
      <c r="F700" s="2">
        <f t="shared" si="81"/>
        <v>8.2361600000000017</v>
      </c>
      <c r="G700" s="2">
        <f t="shared" si="83"/>
        <v>8.2437900000000006</v>
      </c>
      <c r="H700" s="2">
        <f t="shared" si="79"/>
        <v>7.3688955000000034</v>
      </c>
      <c r="I700" s="2">
        <f t="array" ref="I700">SUMPRODUCT(B684:B703, (ROW(B684:B703)-ROW(B684)+1)) / (20*21/2)</f>
        <v>8.2363714285714309</v>
      </c>
      <c r="J700" s="2">
        <f t="shared" si="82"/>
        <v>8.2516831608625942</v>
      </c>
      <c r="K700" s="2">
        <f t="shared" si="84"/>
        <v>8.1886888285121078</v>
      </c>
    </row>
    <row r="701" spans="1:11" ht="13.5" x14ac:dyDescent="0.25">
      <c r="A701" s="3">
        <f>TITRES_STAT!B704</f>
        <v>43025</v>
      </c>
      <c r="B701" s="6">
        <f>TITRES_STAT!D704</f>
        <v>8.1735000000000007</v>
      </c>
      <c r="C701" s="2">
        <f t="shared" si="77"/>
        <v>-8.1699999999999662E-2</v>
      </c>
      <c r="D701" s="2">
        <f t="shared" si="78"/>
        <v>8.2476000000000003</v>
      </c>
      <c r="E701" s="2">
        <f t="shared" si="80"/>
        <v>8.2645</v>
      </c>
      <c r="F701" s="2">
        <f t="shared" si="81"/>
        <v>8.2367050000000006</v>
      </c>
      <c r="G701" s="2">
        <f t="shared" si="83"/>
        <v>8.2442259999999994</v>
      </c>
      <c r="H701" s="2">
        <f t="shared" si="79"/>
        <v>7.3772245000000041</v>
      </c>
      <c r="I701" s="2">
        <f t="array" ref="I701">SUMPRODUCT(B685:B704, (ROW(B685:B704)-ROW(B685)+1)) / (20*21/2)</f>
        <v>8.2311042857142862</v>
      </c>
      <c r="J701" s="2">
        <f t="shared" si="82"/>
        <v>8.244237145542348</v>
      </c>
      <c r="K701" s="2">
        <f t="shared" si="84"/>
        <v>8.1880931881782999</v>
      </c>
    </row>
    <row r="702" spans="1:11" ht="13.5" x14ac:dyDescent="0.25">
      <c r="A702" s="3">
        <f>TITRES_STAT!B705</f>
        <v>43026</v>
      </c>
      <c r="B702" s="6">
        <f>TITRES_STAT!D705</f>
        <v>8.1408000000000005</v>
      </c>
      <c r="C702" s="2">
        <f t="shared" si="77"/>
        <v>-3.2700000000000173E-2</v>
      </c>
      <c r="D702" s="2">
        <f t="shared" si="78"/>
        <v>8.2214400000000012</v>
      </c>
      <c r="E702" s="2">
        <f t="shared" si="80"/>
        <v>8.2514199999999995</v>
      </c>
      <c r="F702" s="2">
        <f t="shared" si="81"/>
        <v>8.2358900000000013</v>
      </c>
      <c r="G702" s="2">
        <f t="shared" si="83"/>
        <v>8.2440080000000009</v>
      </c>
      <c r="H702" s="2">
        <f t="shared" si="79"/>
        <v>7.3846940000000032</v>
      </c>
      <c r="I702" s="2">
        <f t="array" ref="I702">SUMPRODUCT(B686:B705, (ROW(B686:B705)-ROW(B686)+1)) / (20*21/2)</f>
        <v>8.2300152380952376</v>
      </c>
      <c r="J702" s="2">
        <f t="shared" si="82"/>
        <v>8.2343859888240285</v>
      </c>
      <c r="K702" s="2">
        <f t="shared" si="84"/>
        <v>8.1862385533477777</v>
      </c>
    </row>
    <row r="703" spans="1:11" ht="13.5" x14ac:dyDescent="0.25">
      <c r="A703" s="3">
        <f>TITRES_STAT!B706</f>
        <v>43027</v>
      </c>
      <c r="B703" s="6">
        <f>TITRES_STAT!D706</f>
        <v>8.2498000000000005</v>
      </c>
      <c r="C703" s="2">
        <f t="shared" si="77"/>
        <v>0.10899999999999999</v>
      </c>
      <c r="D703" s="2">
        <f t="shared" si="78"/>
        <v>8.2170799999999993</v>
      </c>
      <c r="E703" s="2">
        <f t="shared" si="80"/>
        <v>8.2481500000000008</v>
      </c>
      <c r="F703" s="2">
        <f t="shared" si="81"/>
        <v>8.2288050000000013</v>
      </c>
      <c r="G703" s="2">
        <f t="shared" si="83"/>
        <v>8.2459699999999998</v>
      </c>
      <c r="H703" s="2">
        <f t="shared" si="79"/>
        <v>7.3928525000000036</v>
      </c>
      <c r="I703" s="2">
        <f t="array" ref="I703">SUMPRODUCT(B687:B706, (ROW(B687:B706)-ROW(B687)+1)) / (20*21/2)</f>
        <v>8.2304571428571425</v>
      </c>
      <c r="J703" s="2">
        <f t="shared" si="82"/>
        <v>8.2358539898884064</v>
      </c>
      <c r="K703" s="2">
        <f t="shared" si="84"/>
        <v>8.188731159098845</v>
      </c>
    </row>
    <row r="704" spans="1:11" ht="13.5" x14ac:dyDescent="0.25">
      <c r="A704" s="3">
        <f>TITRES_STAT!B707</f>
        <v>43028</v>
      </c>
      <c r="B704" s="6">
        <f>TITRES_STAT!D707</f>
        <v>8.1735000000000007</v>
      </c>
      <c r="C704" s="2">
        <f t="shared" si="77"/>
        <v>-7.6299999999999812E-2</v>
      </c>
      <c r="D704" s="2">
        <f t="shared" si="78"/>
        <v>8.1985600000000005</v>
      </c>
      <c r="E704" s="2">
        <f t="shared" si="80"/>
        <v>8.2378</v>
      </c>
      <c r="F704" s="2">
        <f t="shared" si="81"/>
        <v>8.2285350000000008</v>
      </c>
      <c r="G704" s="2">
        <f t="shared" si="83"/>
        <v>8.2464060000000003</v>
      </c>
      <c r="H704" s="2">
        <f t="shared" si="79"/>
        <v>7.3997655000000044</v>
      </c>
      <c r="I704" s="2">
        <f t="array" ref="I704">SUMPRODUCT(B688:B707, (ROW(B688:B707)-ROW(B688)+1)) / (20*21/2)</f>
        <v>8.2254490476190476</v>
      </c>
      <c r="J704" s="2">
        <f t="shared" si="82"/>
        <v>8.2299155146609397</v>
      </c>
      <c r="K704" s="2">
        <f t="shared" si="84"/>
        <v>8.1881338587420274</v>
      </c>
    </row>
    <row r="705" spans="1:11" ht="13.5" x14ac:dyDescent="0.25">
      <c r="A705" s="3">
        <f>TITRES_STAT!B708</f>
        <v>43031</v>
      </c>
      <c r="B705" s="6">
        <f>TITRES_STAT!D708</f>
        <v>8.2171000000000003</v>
      </c>
      <c r="C705" s="2">
        <f t="shared" si="77"/>
        <v>4.3599999999999639E-2</v>
      </c>
      <c r="D705" s="2">
        <f t="shared" si="78"/>
        <v>8.1909400000000012</v>
      </c>
      <c r="E705" s="2">
        <f t="shared" si="80"/>
        <v>8.2290800000000015</v>
      </c>
      <c r="F705" s="2">
        <f t="shared" si="81"/>
        <v>8.2233599999999996</v>
      </c>
      <c r="G705" s="2">
        <f t="shared" si="83"/>
        <v>8.2472779999999997</v>
      </c>
      <c r="H705" s="2">
        <f t="shared" si="79"/>
        <v>7.4061770000000049</v>
      </c>
      <c r="I705" s="2">
        <f t="array" ref="I705">SUMPRODUCT(B689:B708, (ROW(B689:B708)-ROW(B689)+1)) / (20*21/2)</f>
        <v>8.2248480952380962</v>
      </c>
      <c r="J705" s="2">
        <f t="shared" si="82"/>
        <v>8.2286949894551356</v>
      </c>
      <c r="K705" s="2">
        <f t="shared" si="84"/>
        <v>8.1892697858501826</v>
      </c>
    </row>
    <row r="706" spans="1:11" ht="13.5" x14ac:dyDescent="0.25">
      <c r="A706" s="3">
        <f>TITRES_STAT!B709</f>
        <v>43032</v>
      </c>
      <c r="B706" s="6">
        <f>TITRES_STAT!D709</f>
        <v>8.2279999999999998</v>
      </c>
      <c r="C706" s="2">
        <f t="shared" si="77"/>
        <v>1.0899999999999466E-2</v>
      </c>
      <c r="D706" s="2">
        <f t="shared" si="78"/>
        <v>8.2018400000000007</v>
      </c>
      <c r="E706" s="2">
        <f t="shared" si="80"/>
        <v>8.2247199999999996</v>
      </c>
      <c r="F706" s="2">
        <f t="shared" si="81"/>
        <v>8.2260849999999994</v>
      </c>
      <c r="G706" s="2">
        <f t="shared" si="83"/>
        <v>8.2471699999999988</v>
      </c>
      <c r="H706" s="2">
        <f t="shared" si="79"/>
        <v>7.4127630000000053</v>
      </c>
      <c r="I706" s="2">
        <f t="array" ref="I706">SUMPRODUCT(B690:B709, (ROW(B690:B709)-ROW(B690)+1)) / (20*21/2)</f>
        <v>8.2198614285714271</v>
      </c>
      <c r="J706" s="2">
        <f t="shared" si="82"/>
        <v>8.2286287999832179</v>
      </c>
      <c r="K706" s="2">
        <f t="shared" si="84"/>
        <v>8.1907886177776277</v>
      </c>
    </row>
    <row r="707" spans="1:11" ht="13.5" x14ac:dyDescent="0.25">
      <c r="A707" s="3">
        <f>TITRES_STAT!B710</f>
        <v>43033</v>
      </c>
      <c r="B707" s="6">
        <f>TITRES_STAT!D710</f>
        <v>8.1735000000000007</v>
      </c>
      <c r="C707" s="2">
        <f t="shared" si="77"/>
        <v>-5.4499999999999105E-2</v>
      </c>
      <c r="D707" s="2">
        <f t="shared" si="78"/>
        <v>8.20838</v>
      </c>
      <c r="E707" s="2">
        <f t="shared" si="80"/>
        <v>8.2149099999999997</v>
      </c>
      <c r="F707" s="2">
        <f t="shared" si="81"/>
        <v>8.2288099999999993</v>
      </c>
      <c r="G707" s="2">
        <f t="shared" si="83"/>
        <v>8.2477159999999987</v>
      </c>
      <c r="H707" s="2">
        <f t="shared" si="79"/>
        <v>7.4190765000000063</v>
      </c>
      <c r="I707" s="2">
        <f t="array" ref="I707">SUMPRODUCT(B691:B710, (ROW(B691:B710)-ROW(B691)+1)) / (20*21/2)</f>
        <v>8.216665714285714</v>
      </c>
      <c r="J707" s="2">
        <f t="shared" si="82"/>
        <v>8.2233784380800543</v>
      </c>
      <c r="K707" s="2">
        <f t="shared" si="84"/>
        <v>8.190110632766741</v>
      </c>
    </row>
    <row r="708" spans="1:11" ht="13.5" x14ac:dyDescent="0.25">
      <c r="A708" s="3">
        <f>TITRES_STAT!B711</f>
        <v>43034</v>
      </c>
      <c r="B708" s="6">
        <f>TITRES_STAT!D711</f>
        <v>8.2225000000000001</v>
      </c>
      <c r="C708" s="2">
        <f t="shared" ref="C708:C771" si="85">B708-B707</f>
        <v>4.8999999999999488E-2</v>
      </c>
      <c r="D708" s="2">
        <f t="shared" si="78"/>
        <v>8.2029200000000007</v>
      </c>
      <c r="E708" s="2">
        <f t="shared" si="80"/>
        <v>8.2099999999999991</v>
      </c>
      <c r="F708" s="2">
        <f t="shared" si="81"/>
        <v>8.2312599999999989</v>
      </c>
      <c r="G708" s="2">
        <f t="shared" si="83"/>
        <v>8.2497859999999985</v>
      </c>
      <c r="H708" s="2">
        <f t="shared" si="79"/>
        <v>7.425874500000007</v>
      </c>
      <c r="I708" s="2">
        <f t="array" ref="I708">SUMPRODUCT(B692:B711, (ROW(B692:B711)-ROW(B692)+1)) / (20*21/2)</f>
        <v>8.2226833333333342</v>
      </c>
      <c r="J708" s="2">
        <f t="shared" si="82"/>
        <v>8.2232947773105245</v>
      </c>
      <c r="K708" s="2">
        <f t="shared" si="84"/>
        <v>8.1913808040307909</v>
      </c>
    </row>
    <row r="709" spans="1:11" ht="13.5" x14ac:dyDescent="0.25">
      <c r="A709" s="3">
        <f>TITRES_STAT!B712</f>
        <v>43035</v>
      </c>
      <c r="B709" s="6">
        <f>TITRES_STAT!D712</f>
        <v>8.1789000000000005</v>
      </c>
      <c r="C709" s="2">
        <f t="shared" si="85"/>
        <v>-4.3599999999999639E-2</v>
      </c>
      <c r="D709" s="2">
        <f t="shared" si="78"/>
        <v>8.2039999999999988</v>
      </c>
      <c r="E709" s="2">
        <f t="shared" si="80"/>
        <v>8.2012800000000006</v>
      </c>
      <c r="F709" s="2">
        <f t="shared" si="81"/>
        <v>8.234255000000001</v>
      </c>
      <c r="G709" s="2">
        <f t="shared" si="83"/>
        <v>8.250983999999999</v>
      </c>
      <c r="H709" s="2">
        <f t="shared" si="79"/>
        <v>7.4326945000000082</v>
      </c>
      <c r="I709" s="2">
        <f t="array" ref="I709">SUMPRODUCT(B693:B712, (ROW(B693:B712)-ROW(B693)+1)) / (20*21/2)</f>
        <v>8.227585238095239</v>
      </c>
      <c r="J709" s="2">
        <f t="shared" si="82"/>
        <v>8.2190667032809515</v>
      </c>
      <c r="K709" s="2">
        <f t="shared" si="84"/>
        <v>8.1908913607354652</v>
      </c>
    </row>
    <row r="710" spans="1:11" ht="13.5" x14ac:dyDescent="0.25">
      <c r="A710" s="3">
        <f>TITRES_STAT!B713</f>
        <v>43038</v>
      </c>
      <c r="B710" s="6">
        <f>TITRES_STAT!D713</f>
        <v>8.2006999999999994</v>
      </c>
      <c r="C710" s="2">
        <f t="shared" si="85"/>
        <v>2.1799999999998931E-2</v>
      </c>
      <c r="D710" s="2">
        <f t="shared" ref="D710:D773" si="86">AVERAGE(B706:B710)</f>
        <v>8.2007200000000005</v>
      </c>
      <c r="E710" s="2">
        <f t="shared" si="80"/>
        <v>8.1958299999999991</v>
      </c>
      <c r="F710" s="2">
        <f t="shared" si="81"/>
        <v>8.2356149999999992</v>
      </c>
      <c r="G710" s="2">
        <f t="shared" si="83"/>
        <v>8.252618</v>
      </c>
      <c r="H710" s="2">
        <f t="shared" si="79"/>
        <v>7.4396235000000095</v>
      </c>
      <c r="I710" s="2">
        <f t="array" ref="I710">SUMPRODUCT(B694:B713, (ROW(B694:B713)-ROW(B694)+1)) / (20*21/2)</f>
        <v>8.2318952380952393</v>
      </c>
      <c r="J710" s="2">
        <f t="shared" si="82"/>
        <v>8.2173174934446696</v>
      </c>
      <c r="K710" s="2">
        <f t="shared" si="84"/>
        <v>8.1912760132556439</v>
      </c>
    </row>
    <row r="711" spans="1:11" ht="13.5" x14ac:dyDescent="0.25">
      <c r="A711" s="3">
        <f>TITRES_STAT!B714</f>
        <v>43039</v>
      </c>
      <c r="B711" s="6">
        <f>TITRES_STAT!D714</f>
        <v>8.2988</v>
      </c>
      <c r="C711" s="2">
        <f t="shared" si="85"/>
        <v>9.810000000000052E-2</v>
      </c>
      <c r="D711" s="2">
        <f t="shared" si="86"/>
        <v>8.2148799999999991</v>
      </c>
      <c r="E711" s="2">
        <f t="shared" si="80"/>
        <v>8.208359999999999</v>
      </c>
      <c r="F711" s="2">
        <f t="shared" si="81"/>
        <v>8.2364300000000004</v>
      </c>
      <c r="G711" s="2">
        <f t="shared" si="83"/>
        <v>8.2539259999999999</v>
      </c>
      <c r="H711" s="2">
        <f t="shared" si="79"/>
        <v>7.4466830000000099</v>
      </c>
      <c r="I711" s="2">
        <f t="array" ref="I711">SUMPRODUCT(B695:B714, (ROW(B695:B714)-ROW(B695)+1)) / (20*21/2)</f>
        <v>8.2362052380952377</v>
      </c>
      <c r="J711" s="2">
        <f t="shared" si="82"/>
        <v>8.225077732164225</v>
      </c>
      <c r="K711" s="2">
        <f t="shared" si="84"/>
        <v>8.1954926401867958</v>
      </c>
    </row>
    <row r="712" spans="1:11" ht="13.5" x14ac:dyDescent="0.25">
      <c r="A712" s="3">
        <f>TITRES_STAT!B715</f>
        <v>43040</v>
      </c>
      <c r="B712" s="6">
        <f>TITRES_STAT!D715</f>
        <v>8.2879000000000005</v>
      </c>
      <c r="C712" s="2">
        <f t="shared" si="85"/>
        <v>-1.0899999999999466E-2</v>
      </c>
      <c r="D712" s="2">
        <f t="shared" si="86"/>
        <v>8.2377599999999997</v>
      </c>
      <c r="E712" s="2">
        <f t="shared" si="80"/>
        <v>8.2230699999999981</v>
      </c>
      <c r="F712" s="2">
        <f t="shared" si="81"/>
        <v>8.2372450000000015</v>
      </c>
      <c r="G712" s="2">
        <f t="shared" si="83"/>
        <v>8.2540339999999972</v>
      </c>
      <c r="H712" s="2">
        <f t="shared" si="79"/>
        <v>7.4542640000000082</v>
      </c>
      <c r="I712" s="2">
        <f t="array" ref="I712">SUMPRODUCT(B696:B715, (ROW(B696:B715)-ROW(B696)+1)) / (20*21/2)</f>
        <v>8.2456795238095246</v>
      </c>
      <c r="J712" s="2">
        <f t="shared" si="82"/>
        <v>8.2310608052914418</v>
      </c>
      <c r="K712" s="2">
        <f t="shared" si="84"/>
        <v>8.1991164582186862</v>
      </c>
    </row>
    <row r="713" spans="1:11" ht="13.5" x14ac:dyDescent="0.25">
      <c r="A713" s="3">
        <f>TITRES_STAT!B716</f>
        <v>43041</v>
      </c>
      <c r="B713" s="6">
        <f>TITRES_STAT!D716</f>
        <v>8.2825000000000006</v>
      </c>
      <c r="C713" s="2">
        <f t="shared" si="85"/>
        <v>-5.3999999999998494E-3</v>
      </c>
      <c r="D713" s="2">
        <f t="shared" si="86"/>
        <v>8.2497600000000002</v>
      </c>
      <c r="E713" s="2">
        <f t="shared" si="80"/>
        <v>8.2263399999999987</v>
      </c>
      <c r="F713" s="2">
        <f t="shared" si="81"/>
        <v>8.2372450000000015</v>
      </c>
      <c r="G713" s="2">
        <f t="shared" si="83"/>
        <v>8.2520720000000001</v>
      </c>
      <c r="H713" s="2">
        <f t="shared" si="79"/>
        <v>7.4616020000000098</v>
      </c>
      <c r="I713" s="2">
        <f t="array" ref="I713">SUMPRODUCT(B697:B716, (ROW(B697:B716)-ROW(B697)+1)) / (20*21/2)</f>
        <v>8.2565504761904762</v>
      </c>
      <c r="J713" s="2">
        <f t="shared" si="82"/>
        <v>8.2359597762160668</v>
      </c>
      <c r="K713" s="2">
        <f t="shared" si="84"/>
        <v>8.2023864010336389</v>
      </c>
    </row>
    <row r="714" spans="1:11" ht="13.5" x14ac:dyDescent="0.25">
      <c r="A714" s="3">
        <f>TITRES_STAT!B717</f>
        <v>43042</v>
      </c>
      <c r="B714" s="6">
        <f>TITRES_STAT!D717</f>
        <v>8.2825000000000006</v>
      </c>
      <c r="C714" s="2">
        <f t="shared" si="85"/>
        <v>0</v>
      </c>
      <c r="D714" s="2">
        <f t="shared" si="86"/>
        <v>8.2704799999999992</v>
      </c>
      <c r="E714" s="2">
        <f t="shared" si="80"/>
        <v>8.2372399999999999</v>
      </c>
      <c r="F714" s="2">
        <f t="shared" si="81"/>
        <v>8.23752</v>
      </c>
      <c r="G714" s="2">
        <f t="shared" si="83"/>
        <v>8.2501099999999994</v>
      </c>
      <c r="H714" s="2">
        <f t="shared" ref="H714:H777" si="87">AVERAGE(B515:B714)</f>
        <v>7.4691800000000095</v>
      </c>
      <c r="I714" s="2">
        <f t="array" ref="I714">SUMPRODUCT(B698:B717, (ROW(B698:B717)-ROW(B698)+1)) / (20*21/2)</f>
        <v>8.2758514285714284</v>
      </c>
      <c r="J714" s="2">
        <f t="shared" si="82"/>
        <v>8.2403921784812031</v>
      </c>
      <c r="K714" s="2">
        <f t="shared" si="84"/>
        <v>8.2055281107970259</v>
      </c>
    </row>
    <row r="715" spans="1:11" ht="13.5" x14ac:dyDescent="0.25">
      <c r="A715" s="3">
        <f>TITRES_STAT!B718</f>
        <v>43045</v>
      </c>
      <c r="B715" s="6">
        <f>TITRES_STAT!D718</f>
        <v>8.3369999999999997</v>
      </c>
      <c r="C715" s="2">
        <f t="shared" si="85"/>
        <v>5.4499999999999105E-2</v>
      </c>
      <c r="D715" s="2">
        <f t="shared" si="86"/>
        <v>8.2977399999999992</v>
      </c>
      <c r="E715" s="2">
        <f t="shared" si="80"/>
        <v>8.2492300000000007</v>
      </c>
      <c r="F715" s="2">
        <f t="shared" si="81"/>
        <v>8.2391550000000002</v>
      </c>
      <c r="G715" s="2">
        <f t="shared" si="83"/>
        <v>8.2492379999999983</v>
      </c>
      <c r="H715" s="2">
        <f t="shared" si="87"/>
        <v>7.4770305000000095</v>
      </c>
      <c r="I715" s="2">
        <f t="array" ref="I715">SUMPRODUCT(B699:B718, (ROW(B699:B718)-ROW(B699)+1)) / (20*21/2)</f>
        <v>8.3021128571428591</v>
      </c>
      <c r="J715" s="2">
        <f t="shared" si="82"/>
        <v>8.2495929233877554</v>
      </c>
      <c r="K715" s="2">
        <f t="shared" si="84"/>
        <v>8.2106838711579275</v>
      </c>
    </row>
    <row r="716" spans="1:11" ht="13.5" x14ac:dyDescent="0.25">
      <c r="A716" s="3">
        <f>TITRES_STAT!B719</f>
        <v>43046</v>
      </c>
      <c r="B716" s="6">
        <f>TITRES_STAT!D719</f>
        <v>8.3533000000000008</v>
      </c>
      <c r="C716" s="2">
        <f t="shared" si="85"/>
        <v>1.6300000000001091E-2</v>
      </c>
      <c r="D716" s="2">
        <f t="shared" si="86"/>
        <v>8.3086400000000005</v>
      </c>
      <c r="E716" s="2">
        <f t="shared" ref="E716:E779" si="88">AVERAGE(B707:B716)</f>
        <v>8.2617600000000007</v>
      </c>
      <c r="F716" s="2">
        <f t="shared" si="81"/>
        <v>8.2432399999999983</v>
      </c>
      <c r="G716" s="2">
        <f t="shared" si="83"/>
        <v>8.2495640000000012</v>
      </c>
      <c r="H716" s="2">
        <f t="shared" si="87"/>
        <v>7.4852025000000095</v>
      </c>
      <c r="I716" s="2">
        <f t="array" ref="I716">SUMPRODUCT(B700:B719, (ROW(B700:B719)-ROW(B700)+1)) / (20*21/2)</f>
        <v>8.3349357142857166</v>
      </c>
      <c r="J716" s="2">
        <f t="shared" si="82"/>
        <v>8.2594697878270171</v>
      </c>
      <c r="K716" s="2">
        <f t="shared" si="84"/>
        <v>8.2162766605242847</v>
      </c>
    </row>
    <row r="717" spans="1:11" ht="13.5" x14ac:dyDescent="0.25">
      <c r="A717" s="3">
        <f>TITRES_STAT!B720</f>
        <v>43047</v>
      </c>
      <c r="B717" s="6">
        <f>TITRES_STAT!D720</f>
        <v>8.4459</v>
      </c>
      <c r="C717" s="2">
        <f t="shared" si="85"/>
        <v>9.2599999999999127E-2</v>
      </c>
      <c r="D717" s="2">
        <f t="shared" si="86"/>
        <v>8.3402400000000014</v>
      </c>
      <c r="E717" s="2">
        <f t="shared" si="88"/>
        <v>8.2889999999999997</v>
      </c>
      <c r="F717" s="2">
        <f t="shared" si="81"/>
        <v>8.2519549999999988</v>
      </c>
      <c r="G717" s="2">
        <f t="shared" si="83"/>
        <v>8.25305</v>
      </c>
      <c r="H717" s="2">
        <f t="shared" si="87"/>
        <v>7.49345350000001</v>
      </c>
      <c r="I717" s="2">
        <f t="array" ref="I717">SUMPRODUCT(B701:B720, (ROW(B701:B720)-ROW(B701)+1)) / (20*21/2)</f>
        <v>8.3754666666666662</v>
      </c>
      <c r="J717" s="2">
        <f t="shared" si="82"/>
        <v>8.277225046129205</v>
      </c>
      <c r="K717" s="2">
        <f t="shared" si="84"/>
        <v>8.2252814973664705</v>
      </c>
    </row>
    <row r="718" spans="1:11" ht="13.5" x14ac:dyDescent="0.25">
      <c r="A718" s="3">
        <f>TITRES_STAT!B721</f>
        <v>43048</v>
      </c>
      <c r="B718" s="6">
        <f>TITRES_STAT!D721</f>
        <v>8.5276999999999994</v>
      </c>
      <c r="C718" s="2">
        <f t="shared" si="85"/>
        <v>8.1799999999999429E-2</v>
      </c>
      <c r="D718" s="2">
        <f t="shared" si="86"/>
        <v>8.3892799999999994</v>
      </c>
      <c r="E718" s="2">
        <f t="shared" si="88"/>
        <v>8.3195200000000007</v>
      </c>
      <c r="F718" s="2">
        <f t="shared" si="81"/>
        <v>8.264759999999999</v>
      </c>
      <c r="G718" s="2">
        <f t="shared" si="83"/>
        <v>8.2583899999999986</v>
      </c>
      <c r="H718" s="2">
        <f t="shared" si="87"/>
        <v>7.5024975000000111</v>
      </c>
      <c r="I718" s="2">
        <f t="array" ref="I718">SUMPRODUCT(B702:B721, (ROW(B702:B721)-ROW(B702)+1)) / (20*21/2)</f>
        <v>8.4159199999999998</v>
      </c>
      <c r="J718" s="2">
        <f t="shared" si="82"/>
        <v>8.3010798036407092</v>
      </c>
      <c r="K718" s="2">
        <f t="shared" si="84"/>
        <v>8.237141046489354</v>
      </c>
    </row>
    <row r="719" spans="1:11" ht="13.5" x14ac:dyDescent="0.25">
      <c r="A719" s="3">
        <f>TITRES_STAT!B722</f>
        <v>43049</v>
      </c>
      <c r="B719" s="6">
        <f>TITRES_STAT!D722</f>
        <v>8.6094000000000008</v>
      </c>
      <c r="C719" s="2">
        <f t="shared" si="85"/>
        <v>8.1700000000001438E-2</v>
      </c>
      <c r="D719" s="2">
        <f t="shared" si="86"/>
        <v>8.4546600000000005</v>
      </c>
      <c r="E719" s="2">
        <f t="shared" si="88"/>
        <v>8.3625699999999998</v>
      </c>
      <c r="F719" s="2">
        <f t="shared" si="81"/>
        <v>8.2819249999999975</v>
      </c>
      <c r="G719" s="2">
        <f t="shared" si="83"/>
        <v>8.2639479999999992</v>
      </c>
      <c r="H719" s="2">
        <f t="shared" si="87"/>
        <v>7.5142295000000106</v>
      </c>
      <c r="I719" s="2">
        <f t="array" ref="I719">SUMPRODUCT(B703:B722, (ROW(B703:B722)-ROW(B703)+1)) / (20*21/2)</f>
        <v>8.468259999999999</v>
      </c>
      <c r="J719" s="2">
        <f t="shared" si="82"/>
        <v>8.3304436318654034</v>
      </c>
      <c r="K719" s="2">
        <f t="shared" si="84"/>
        <v>8.2517394368231045</v>
      </c>
    </row>
    <row r="720" spans="1:11" ht="13.5" x14ac:dyDescent="0.25">
      <c r="A720" s="3">
        <f>TITRES_STAT!B723</f>
        <v>43052</v>
      </c>
      <c r="B720" s="6">
        <f>TITRES_STAT!D723</f>
        <v>8.7074999999999996</v>
      </c>
      <c r="C720" s="2">
        <f t="shared" si="85"/>
        <v>9.8099999999998744E-2</v>
      </c>
      <c r="D720" s="2">
        <f t="shared" si="86"/>
        <v>8.5287600000000001</v>
      </c>
      <c r="E720" s="2">
        <f t="shared" si="88"/>
        <v>8.4132500000000014</v>
      </c>
      <c r="F720" s="2">
        <f t="shared" si="81"/>
        <v>8.3045399999999994</v>
      </c>
      <c r="G720" s="2">
        <f t="shared" si="83"/>
        <v>8.271685999999999</v>
      </c>
      <c r="H720" s="2">
        <f t="shared" si="87"/>
        <v>7.5241965000000111</v>
      </c>
      <c r="I720" s="2">
        <f t="array" ref="I720">SUMPRODUCT(B704:B723, (ROW(B704:B723)-ROW(B704)+1)) / (20*21/2)</f>
        <v>8.5014995238095228</v>
      </c>
      <c r="J720" s="2">
        <f t="shared" si="82"/>
        <v>8.3663537621639357</v>
      </c>
      <c r="K720" s="2">
        <f t="shared" si="84"/>
        <v>8.2696124000849434</v>
      </c>
    </row>
    <row r="721" spans="1:11" ht="13.5" x14ac:dyDescent="0.25">
      <c r="A721" s="3">
        <f>TITRES_STAT!B724</f>
        <v>43053</v>
      </c>
      <c r="B721" s="6">
        <f>TITRES_STAT!D724</f>
        <v>8.7293000000000003</v>
      </c>
      <c r="C721" s="2">
        <f t="shared" si="85"/>
        <v>2.1800000000000708E-2</v>
      </c>
      <c r="D721" s="2">
        <f t="shared" si="86"/>
        <v>8.6039599999999989</v>
      </c>
      <c r="E721" s="2">
        <f t="shared" si="88"/>
        <v>8.4563000000000006</v>
      </c>
      <c r="F721" s="2">
        <f t="shared" si="81"/>
        <v>8.3323300000000007</v>
      </c>
      <c r="G721" s="2">
        <f t="shared" si="83"/>
        <v>8.2800780000000014</v>
      </c>
      <c r="H721" s="2">
        <f t="shared" si="87"/>
        <v>7.5342725000000108</v>
      </c>
      <c r="I721" s="2">
        <f t="array" ref="I721">SUMPRODUCT(B705:B724, (ROW(B705:B724)-ROW(B705)+1)) / (20*21/2)</f>
        <v>8.527317142857143</v>
      </c>
      <c r="J721" s="2">
        <f t="shared" si="82"/>
        <v>8.4009200705292741</v>
      </c>
      <c r="K721" s="2">
        <f t="shared" si="84"/>
        <v>8.2876393647874949</v>
      </c>
    </row>
    <row r="722" spans="1:11" ht="13.5" x14ac:dyDescent="0.25">
      <c r="A722" s="3">
        <f>TITRES_STAT!B725</f>
        <v>43054</v>
      </c>
      <c r="B722" s="6">
        <f>TITRES_STAT!D725</f>
        <v>8.8818999999999999</v>
      </c>
      <c r="C722" s="2">
        <f t="shared" si="85"/>
        <v>0.15259999999999962</v>
      </c>
      <c r="D722" s="2">
        <f t="shared" si="86"/>
        <v>8.69116</v>
      </c>
      <c r="E722" s="2">
        <f t="shared" si="88"/>
        <v>8.5157000000000007</v>
      </c>
      <c r="F722" s="2">
        <f t="shared" si="81"/>
        <v>8.3693849999999994</v>
      </c>
      <c r="G722" s="2">
        <f t="shared" si="83"/>
        <v>8.2916299999999996</v>
      </c>
      <c r="H722" s="2">
        <f t="shared" si="87"/>
        <v>7.5454970000000117</v>
      </c>
      <c r="I722" s="2">
        <f t="array" ref="I722">SUMPRODUCT(B706:B725, (ROW(B706:B725)-ROW(B706)+1)) / (20*21/2)</f>
        <v>8.5767519047619043</v>
      </c>
      <c r="J722" s="2">
        <f t="shared" si="82"/>
        <v>8.4467276828598195</v>
      </c>
      <c r="K722" s="2">
        <f t="shared" si="84"/>
        <v>8.3109437034232787</v>
      </c>
    </row>
    <row r="723" spans="1:11" ht="13.5" x14ac:dyDescent="0.25">
      <c r="A723" s="3">
        <f>TITRES_STAT!B726</f>
        <v>43055</v>
      </c>
      <c r="B723" s="6">
        <f>TITRES_STAT!D726</f>
        <v>8.7184000000000008</v>
      </c>
      <c r="C723" s="2">
        <f t="shared" si="85"/>
        <v>-0.16349999999999909</v>
      </c>
      <c r="D723" s="2">
        <f t="shared" si="86"/>
        <v>8.7293000000000003</v>
      </c>
      <c r="E723" s="2">
        <f t="shared" si="88"/>
        <v>8.5592900000000007</v>
      </c>
      <c r="F723" s="2">
        <f t="shared" si="81"/>
        <v>8.3928150000000006</v>
      </c>
      <c r="G723" s="2">
        <f t="shared" si="83"/>
        <v>8.300457999999999</v>
      </c>
      <c r="H723" s="2">
        <f t="shared" si="87"/>
        <v>7.5561615000000106</v>
      </c>
      <c r="I723" s="2">
        <f t="array" ref="I723">SUMPRODUCT(B707:B726, (ROW(B707:B726)-ROW(B707)+1)) / (20*21/2)</f>
        <v>8.6071899999999992</v>
      </c>
      <c r="J723" s="2">
        <f t="shared" si="82"/>
        <v>8.4726012368731691</v>
      </c>
      <c r="K723" s="2">
        <f t="shared" si="84"/>
        <v>8.3269223817204043</v>
      </c>
    </row>
    <row r="724" spans="1:11" ht="13.5" x14ac:dyDescent="0.25">
      <c r="A724" s="3">
        <f>TITRES_STAT!B727</f>
        <v>43056</v>
      </c>
      <c r="B724" s="6">
        <f>TITRES_STAT!D727</f>
        <v>8.6638999999999999</v>
      </c>
      <c r="C724" s="2">
        <f t="shared" si="85"/>
        <v>-5.4500000000000881E-2</v>
      </c>
      <c r="D724" s="2">
        <f t="shared" si="86"/>
        <v>8.7401999999999997</v>
      </c>
      <c r="E724" s="2">
        <f t="shared" si="88"/>
        <v>8.5974299999999992</v>
      </c>
      <c r="F724" s="2">
        <f t="shared" ref="F724:F787" si="89">AVERAGE(B705:B724)</f>
        <v>8.4173350000000013</v>
      </c>
      <c r="G724" s="2">
        <f t="shared" si="83"/>
        <v>8.3087399999999985</v>
      </c>
      <c r="H724" s="2">
        <f t="shared" si="87"/>
        <v>7.566527500000011</v>
      </c>
      <c r="I724" s="2">
        <f t="array" ref="I724">SUMPRODUCT(B708:B727, (ROW(B708:B727)-ROW(B708)+1)) / (20*21/2)</f>
        <v>8.6464523809523808</v>
      </c>
      <c r="J724" s="2">
        <f t="shared" si="82"/>
        <v>8.4908201666947711</v>
      </c>
      <c r="K724" s="2">
        <f t="shared" si="84"/>
        <v>8.3401371902803891</v>
      </c>
    </row>
    <row r="725" spans="1:11" ht="13.5" x14ac:dyDescent="0.25">
      <c r="A725" s="3">
        <f>TITRES_STAT!B728</f>
        <v>43059</v>
      </c>
      <c r="B725" s="6">
        <f>TITRES_STAT!D728</f>
        <v>8.9364000000000008</v>
      </c>
      <c r="C725" s="2">
        <f t="shared" si="85"/>
        <v>0.27250000000000085</v>
      </c>
      <c r="D725" s="2">
        <f t="shared" si="86"/>
        <v>8.7859799999999986</v>
      </c>
      <c r="E725" s="2">
        <f t="shared" si="88"/>
        <v>8.6573700000000002</v>
      </c>
      <c r="F725" s="2">
        <f t="shared" si="89"/>
        <v>8.4533000000000005</v>
      </c>
      <c r="G725" s="2">
        <f t="shared" si="83"/>
        <v>8.3216000000000001</v>
      </c>
      <c r="H725" s="2">
        <f t="shared" si="87"/>
        <v>7.5780245000000113</v>
      </c>
      <c r="I725" s="2">
        <f t="array" ref="I725">SUMPRODUCT(B709:B728, (ROW(B709:B728)-ROW(B709)+1)) / (20*21/2)</f>
        <v>8.6760609523809507</v>
      </c>
      <c r="J725" s="2">
        <f t="shared" ref="J725:J788" si="90">$J$4*B725+J724*(1-$J$4)</f>
        <v>8.5332563412952691</v>
      </c>
      <c r="K725" s="2">
        <f t="shared" si="84"/>
        <v>8.3635200455635115</v>
      </c>
    </row>
    <row r="726" spans="1:11" ht="13.5" x14ac:dyDescent="0.25">
      <c r="A726" s="3">
        <f>TITRES_STAT!B729</f>
        <v>43060</v>
      </c>
      <c r="B726" s="6">
        <f>TITRES_STAT!D729</f>
        <v>8.7728999999999999</v>
      </c>
      <c r="C726" s="2">
        <f t="shared" si="85"/>
        <v>-0.16350000000000087</v>
      </c>
      <c r="D726" s="2">
        <f t="shared" si="86"/>
        <v>8.7947000000000006</v>
      </c>
      <c r="E726" s="2">
        <f t="shared" si="88"/>
        <v>8.6993299999999998</v>
      </c>
      <c r="F726" s="2">
        <f t="shared" si="89"/>
        <v>8.4805449999999993</v>
      </c>
      <c r="G726" s="2">
        <f t="shared" si="83"/>
        <v>8.3314079999999997</v>
      </c>
      <c r="H726" s="2">
        <f t="shared" si="87"/>
        <v>7.5889615000000106</v>
      </c>
      <c r="I726" s="2">
        <f t="array" ref="I726">SUMPRODUCT(B710:B729, (ROW(B710:B729)-ROW(B710)+1)) / (20*21/2)</f>
        <v>8.6981128571428581</v>
      </c>
      <c r="J726" s="2">
        <f t="shared" si="90"/>
        <v>8.5560795468861954</v>
      </c>
      <c r="K726" s="2">
        <f t="shared" si="84"/>
        <v>8.3795741614237667</v>
      </c>
    </row>
    <row r="727" spans="1:11" ht="13.5" x14ac:dyDescent="0.25">
      <c r="A727" s="3">
        <f>TITRES_STAT!B730</f>
        <v>43061</v>
      </c>
      <c r="B727" s="6">
        <f>TITRES_STAT!D730</f>
        <v>8.8927999999999994</v>
      </c>
      <c r="C727" s="2">
        <f t="shared" si="85"/>
        <v>0.11989999999999945</v>
      </c>
      <c r="D727" s="2">
        <f t="shared" si="86"/>
        <v>8.7968799999999998</v>
      </c>
      <c r="E727" s="2">
        <f t="shared" si="88"/>
        <v>8.7440200000000008</v>
      </c>
      <c r="F727" s="2">
        <f t="shared" si="89"/>
        <v>8.5165099999999985</v>
      </c>
      <c r="G727" s="2">
        <f t="shared" si="83"/>
        <v>8.3428519999999988</v>
      </c>
      <c r="H727" s="2">
        <f t="shared" si="87"/>
        <v>7.6007550000000101</v>
      </c>
      <c r="I727" s="2">
        <f t="array" ref="I727">SUMPRODUCT(B711:B730, (ROW(B711:B730)-ROW(B711)+1)) / (20*21/2)</f>
        <v>8.724062857142858</v>
      </c>
      <c r="J727" s="2">
        <f t="shared" si="90"/>
        <v>8.588148161468462</v>
      </c>
      <c r="K727" s="2">
        <f t="shared" si="84"/>
        <v>8.3997006648973453</v>
      </c>
    </row>
    <row r="728" spans="1:11" ht="13.5" x14ac:dyDescent="0.25">
      <c r="A728" s="3">
        <f>TITRES_STAT!B731</f>
        <v>43062</v>
      </c>
      <c r="B728" s="6">
        <f>TITRES_STAT!D731</f>
        <v>8.8274000000000008</v>
      </c>
      <c r="C728" s="2">
        <f t="shared" si="85"/>
        <v>-6.539999999999857E-2</v>
      </c>
      <c r="D728" s="2">
        <f t="shared" si="86"/>
        <v>8.8186800000000005</v>
      </c>
      <c r="E728" s="2">
        <f t="shared" si="88"/>
        <v>8.7739899999999995</v>
      </c>
      <c r="F728" s="2">
        <f t="shared" si="89"/>
        <v>8.5467549999999992</v>
      </c>
      <c r="G728" s="2">
        <f t="shared" si="83"/>
        <v>8.3526600000000002</v>
      </c>
      <c r="H728" s="2">
        <f t="shared" si="87"/>
        <v>7.6122215000000093</v>
      </c>
      <c r="I728" s="2">
        <f t="array" ref="I728">SUMPRODUCT(B712:B731, (ROW(B712:B731)-ROW(B712)+1)) / (20*21/2)</f>
        <v>8.7510771428571434</v>
      </c>
      <c r="J728" s="2">
        <f t="shared" si="90"/>
        <v>8.6109340508524177</v>
      </c>
      <c r="K728" s="2">
        <f t="shared" si="84"/>
        <v>8.4164731878425467</v>
      </c>
    </row>
    <row r="729" spans="1:11" ht="13.5" x14ac:dyDescent="0.25">
      <c r="A729" s="3">
        <f>TITRES_STAT!B732</f>
        <v>43063</v>
      </c>
      <c r="B729" s="6">
        <f>TITRES_STAT!D732</f>
        <v>8.7782999999999998</v>
      </c>
      <c r="C729" s="2">
        <f t="shared" si="85"/>
        <v>-4.9100000000001032E-2</v>
      </c>
      <c r="D729" s="2">
        <f t="shared" si="86"/>
        <v>8.8415600000000012</v>
      </c>
      <c r="E729" s="2">
        <f t="shared" si="88"/>
        <v>8.7908799999999996</v>
      </c>
      <c r="F729" s="2">
        <f t="shared" si="89"/>
        <v>8.5767249999999997</v>
      </c>
      <c r="G729" s="2">
        <f t="shared" si="83"/>
        <v>8.3636660000000003</v>
      </c>
      <c r="H729" s="2">
        <f t="shared" si="87"/>
        <v>7.6234425000000101</v>
      </c>
      <c r="I729" s="2">
        <f t="array" ref="I729">SUMPRODUCT(B713:B732, (ROW(B713:B732)-ROW(B713)+1)) / (20*21/2)</f>
        <v>8.7752628571428577</v>
      </c>
      <c r="J729" s="2">
        <f t="shared" si="90"/>
        <v>8.6268736650569497</v>
      </c>
      <c r="K729" s="2">
        <f t="shared" si="84"/>
        <v>8.4306624745938201</v>
      </c>
    </row>
    <row r="730" spans="1:11" ht="13.5" x14ac:dyDescent="0.25">
      <c r="A730" s="3">
        <f>TITRES_STAT!B733</f>
        <v>43066</v>
      </c>
      <c r="B730" s="6">
        <f>TITRES_STAT!D733</f>
        <v>8.8491999999999997</v>
      </c>
      <c r="C730" s="2">
        <f t="shared" si="85"/>
        <v>7.0899999999999963E-2</v>
      </c>
      <c r="D730" s="2">
        <f t="shared" si="86"/>
        <v>8.8241199999999989</v>
      </c>
      <c r="E730" s="2">
        <f t="shared" si="88"/>
        <v>8.8050499999999996</v>
      </c>
      <c r="F730" s="2">
        <f t="shared" si="89"/>
        <v>8.6091499999999996</v>
      </c>
      <c r="G730" s="2">
        <f t="shared" si="83"/>
        <v>8.3772899999999986</v>
      </c>
      <c r="H730" s="2">
        <f t="shared" si="87"/>
        <v>7.6348895000000105</v>
      </c>
      <c r="I730" s="2">
        <f t="array" ref="I730">SUMPRODUCT(B714:B733, (ROW(B714:B733)-ROW(B714)+1)) / (20*21/2)</f>
        <v>8.7903395238095232</v>
      </c>
      <c r="J730" s="2">
        <f t="shared" si="90"/>
        <v>8.6480476017181935</v>
      </c>
      <c r="K730" s="2">
        <f t="shared" si="84"/>
        <v>8.447075710884258</v>
      </c>
    </row>
    <row r="731" spans="1:11" ht="13.5" x14ac:dyDescent="0.25">
      <c r="A731" s="3">
        <f>TITRES_STAT!B734</f>
        <v>43067</v>
      </c>
      <c r="B731" s="6">
        <f>TITRES_STAT!D734</f>
        <v>8.8927999999999994</v>
      </c>
      <c r="C731" s="2">
        <f t="shared" si="85"/>
        <v>4.3599999999999639E-2</v>
      </c>
      <c r="D731" s="2">
        <f t="shared" si="86"/>
        <v>8.8481000000000005</v>
      </c>
      <c r="E731" s="2">
        <f t="shared" si="88"/>
        <v>8.8214000000000006</v>
      </c>
      <c r="F731" s="2">
        <f t="shared" si="89"/>
        <v>8.6388500000000015</v>
      </c>
      <c r="G731" s="2">
        <f t="shared" si="83"/>
        <v>8.3918940000000006</v>
      </c>
      <c r="H731" s="2">
        <f t="shared" si="87"/>
        <v>7.6467860000000112</v>
      </c>
      <c r="I731" s="2">
        <f t="array" ref="I731">SUMPRODUCT(B715:B734, (ROW(B715:B734)-ROW(B715)+1)) / (20*21/2)</f>
        <v>8.8028214285714288</v>
      </c>
      <c r="J731" s="2">
        <f t="shared" si="90"/>
        <v>8.6713573539355089</v>
      </c>
      <c r="K731" s="2">
        <f t="shared" si="84"/>
        <v>8.4645550947711499</v>
      </c>
    </row>
    <row r="732" spans="1:11" ht="13.5" x14ac:dyDescent="0.25">
      <c r="A732" s="3">
        <f>TITRES_STAT!B735</f>
        <v>43068</v>
      </c>
      <c r="B732" s="6">
        <f>TITRES_STAT!D735</f>
        <v>8.8927999999999994</v>
      </c>
      <c r="C732" s="2">
        <f t="shared" si="85"/>
        <v>0</v>
      </c>
      <c r="D732" s="2">
        <f t="shared" si="86"/>
        <v>8.8480999999999987</v>
      </c>
      <c r="E732" s="2">
        <f t="shared" si="88"/>
        <v>8.8224899999999984</v>
      </c>
      <c r="F732" s="2">
        <f t="shared" si="89"/>
        <v>8.6690950000000004</v>
      </c>
      <c r="G732" s="2">
        <f t="shared" si="83"/>
        <v>8.4066080000000003</v>
      </c>
      <c r="H732" s="2">
        <f t="shared" si="87"/>
        <v>7.6586825000000109</v>
      </c>
      <c r="I732" s="2">
        <f t="array" ref="I732">SUMPRODUCT(B716:B735, (ROW(B716:B735)-ROW(B716)+1)) / (20*21/2)</f>
        <v>8.8127085714285709</v>
      </c>
      <c r="J732" s="2">
        <f t="shared" si="90"/>
        <v>8.6924471297511747</v>
      </c>
      <c r="K732" s="2">
        <f t="shared" si="84"/>
        <v>8.4813490126232622</v>
      </c>
    </row>
    <row r="733" spans="1:11" ht="13.5" x14ac:dyDescent="0.25">
      <c r="A733" s="3">
        <f>TITRES_STAT!B736</f>
        <v>43069</v>
      </c>
      <c r="B733" s="6">
        <f>TITRES_STAT!D736</f>
        <v>8.8274000000000008</v>
      </c>
      <c r="C733" s="2">
        <f t="shared" si="85"/>
        <v>-6.539999999999857E-2</v>
      </c>
      <c r="D733" s="2">
        <f t="shared" si="86"/>
        <v>8.8480999999999987</v>
      </c>
      <c r="E733" s="2">
        <f t="shared" si="88"/>
        <v>8.8333899999999979</v>
      </c>
      <c r="F733" s="2">
        <f t="shared" si="89"/>
        <v>8.6963400000000011</v>
      </c>
      <c r="G733" s="2">
        <f t="shared" si="83"/>
        <v>8.4153260000000003</v>
      </c>
      <c r="H733" s="2">
        <f t="shared" si="87"/>
        <v>7.6703035000000099</v>
      </c>
      <c r="I733" s="2">
        <f t="array" ref="I733">SUMPRODUCT(B717:B736, (ROW(B717:B736)-ROW(B717)+1)) / (20*21/2)</f>
        <v>8.8218128571428576</v>
      </c>
      <c r="J733" s="2">
        <f t="shared" si="90"/>
        <v>8.7052997840605872</v>
      </c>
      <c r="K733" s="2">
        <f t="shared" si="84"/>
        <v>8.4949196395792121</v>
      </c>
    </row>
    <row r="734" spans="1:11" ht="13.5" x14ac:dyDescent="0.25">
      <c r="A734" s="3">
        <f>TITRES_STAT!B737</f>
        <v>43073</v>
      </c>
      <c r="B734" s="6">
        <f>TITRES_STAT!D737</f>
        <v>8.8274000000000008</v>
      </c>
      <c r="C734" s="2">
        <f t="shared" si="85"/>
        <v>0</v>
      </c>
      <c r="D734" s="2">
        <f t="shared" si="86"/>
        <v>8.8579199999999982</v>
      </c>
      <c r="E734" s="2">
        <f t="shared" si="88"/>
        <v>8.8497400000000006</v>
      </c>
      <c r="F734" s="2">
        <f t="shared" si="89"/>
        <v>8.7235849999999999</v>
      </c>
      <c r="G734" s="2">
        <f t="shared" si="83"/>
        <v>8.4282959999999996</v>
      </c>
      <c r="H734" s="2">
        <f t="shared" si="87"/>
        <v>7.6822845000000113</v>
      </c>
      <c r="I734" s="2">
        <f t="array" ref="I734">SUMPRODUCT(B718:B737, (ROW(B718:B737)-ROW(B718)+1)) / (20*21/2)</f>
        <v>8.8374104761904775</v>
      </c>
      <c r="J734" s="2">
        <f t="shared" si="90"/>
        <v>8.7169283760548169</v>
      </c>
      <c r="K734" s="2">
        <f t="shared" si="84"/>
        <v>8.5079580850859102</v>
      </c>
    </row>
    <row r="735" spans="1:11" ht="13.5" x14ac:dyDescent="0.25">
      <c r="A735" s="3">
        <f>TITRES_STAT!B738</f>
        <v>43074</v>
      </c>
      <c r="B735" s="6">
        <f>TITRES_STAT!D738</f>
        <v>8.8274000000000008</v>
      </c>
      <c r="C735" s="2">
        <f t="shared" si="85"/>
        <v>0</v>
      </c>
      <c r="D735" s="2">
        <f t="shared" si="86"/>
        <v>8.8535599999999981</v>
      </c>
      <c r="E735" s="2">
        <f t="shared" si="88"/>
        <v>8.8388399999999994</v>
      </c>
      <c r="F735" s="2">
        <f t="shared" si="89"/>
        <v>8.7481050000000007</v>
      </c>
      <c r="G735" s="2">
        <f t="shared" si="83"/>
        <v>8.4384320000000006</v>
      </c>
      <c r="H735" s="2">
        <f t="shared" si="87"/>
        <v>7.6950115000000103</v>
      </c>
      <c r="I735" s="2">
        <f t="array" ref="I735">SUMPRODUCT(B719:B738, (ROW(B719:B738)-ROW(B719)+1)) / (20*21/2)</f>
        <v>8.8491104761904769</v>
      </c>
      <c r="J735" s="2">
        <f t="shared" si="90"/>
        <v>8.7274494830972156</v>
      </c>
      <c r="K735" s="2">
        <f t="shared" si="84"/>
        <v>8.5204852190041098</v>
      </c>
    </row>
    <row r="736" spans="1:11" ht="13.5" x14ac:dyDescent="0.25">
      <c r="A736" s="3">
        <f>TITRES_STAT!B739</f>
        <v>43075</v>
      </c>
      <c r="B736" s="6">
        <f>TITRES_STAT!D739</f>
        <v>8.8437000000000001</v>
      </c>
      <c r="C736" s="2">
        <f t="shared" si="85"/>
        <v>1.6299999999999315E-2</v>
      </c>
      <c r="D736" s="2">
        <f t="shared" si="86"/>
        <v>8.8437400000000004</v>
      </c>
      <c r="E736" s="2">
        <f t="shared" si="88"/>
        <v>8.8459199999999996</v>
      </c>
      <c r="F736" s="2">
        <f t="shared" si="89"/>
        <v>8.7726250000000014</v>
      </c>
      <c r="G736" s="2">
        <f t="shared" si="83"/>
        <v>8.4518360000000001</v>
      </c>
      <c r="H736" s="2">
        <f t="shared" si="87"/>
        <v>7.7077945000000101</v>
      </c>
      <c r="I736" s="2">
        <f t="array" ref="I736">SUMPRODUCT(B720:B739, (ROW(B720:B739)-ROW(B720)+1)) / (20*21/2)</f>
        <v>8.8553138095238104</v>
      </c>
      <c r="J736" s="2">
        <f t="shared" si="90"/>
        <v>8.7385209608974801</v>
      </c>
      <c r="K736" s="2">
        <f t="shared" si="84"/>
        <v>8.5331603084549279</v>
      </c>
    </row>
    <row r="737" spans="1:11" ht="13.5" x14ac:dyDescent="0.25">
      <c r="A737" s="3">
        <f>TITRES_STAT!B740</f>
        <v>43076</v>
      </c>
      <c r="B737" s="6">
        <f>TITRES_STAT!D740</f>
        <v>8.9364000000000008</v>
      </c>
      <c r="C737" s="2">
        <f t="shared" si="85"/>
        <v>9.2700000000000671E-2</v>
      </c>
      <c r="D737" s="2">
        <f t="shared" si="86"/>
        <v>8.8524600000000007</v>
      </c>
      <c r="E737" s="2">
        <f t="shared" si="88"/>
        <v>8.8502799999999997</v>
      </c>
      <c r="F737" s="2">
        <f t="shared" si="89"/>
        <v>8.797150000000002</v>
      </c>
      <c r="G737" s="2">
        <f t="shared" si="83"/>
        <v>8.4681840000000008</v>
      </c>
      <c r="H737" s="2">
        <f t="shared" si="87"/>
        <v>7.7212210000000097</v>
      </c>
      <c r="I737" s="2">
        <f t="array" ref="I737">SUMPRODUCT(B721:B740, (ROW(B721:B740)-ROW(B721)+1)) / (20*21/2)</f>
        <v>8.8591814285714285</v>
      </c>
      <c r="J737" s="2">
        <f t="shared" si="90"/>
        <v>8.7573665836691479</v>
      </c>
      <c r="K737" s="2">
        <f t="shared" si="84"/>
        <v>8.5489736296919911</v>
      </c>
    </row>
    <row r="738" spans="1:11" ht="13.5" x14ac:dyDescent="0.25">
      <c r="A738" s="3">
        <f>TITRES_STAT!B741</f>
        <v>43077</v>
      </c>
      <c r="B738" s="6">
        <f>TITRES_STAT!D741</f>
        <v>8.92</v>
      </c>
      <c r="C738" s="2">
        <f t="shared" si="85"/>
        <v>-1.6400000000000858E-2</v>
      </c>
      <c r="D738" s="2">
        <f t="shared" si="86"/>
        <v>8.8709799999999994</v>
      </c>
      <c r="E738" s="2">
        <f t="shared" si="88"/>
        <v>8.8595399999999991</v>
      </c>
      <c r="F738" s="2">
        <f t="shared" si="89"/>
        <v>8.8167650000000002</v>
      </c>
      <c r="G738" s="2">
        <f t="shared" si="83"/>
        <v>8.4831140000000023</v>
      </c>
      <c r="H738" s="2">
        <f t="shared" si="87"/>
        <v>7.73366500000001</v>
      </c>
      <c r="I738" s="2">
        <f t="array" ref="I738">SUMPRODUCT(B722:B741, (ROW(B722:B741)-ROW(B722)+1)) / (20*21/2)</f>
        <v>8.8217847619047607</v>
      </c>
      <c r="J738" s="2">
        <f t="shared" si="90"/>
        <v>8.772855480462562</v>
      </c>
      <c r="K738" s="2">
        <f t="shared" si="84"/>
        <v>8.5635236834295601</v>
      </c>
    </row>
    <row r="739" spans="1:11" ht="13.5" x14ac:dyDescent="0.25">
      <c r="A739" s="3">
        <f>TITRES_STAT!B742</f>
        <v>43080</v>
      </c>
      <c r="B739" s="6">
        <f>TITRES_STAT!D742</f>
        <v>8.8818999999999999</v>
      </c>
      <c r="C739" s="2">
        <f t="shared" si="85"/>
        <v>-3.8100000000000023E-2</v>
      </c>
      <c r="D739" s="2">
        <f t="shared" si="86"/>
        <v>8.8818800000000007</v>
      </c>
      <c r="E739" s="2">
        <f t="shared" si="88"/>
        <v>8.8698999999999995</v>
      </c>
      <c r="F739" s="2">
        <f t="shared" si="89"/>
        <v>8.8303899999999995</v>
      </c>
      <c r="G739" s="2">
        <f t="shared" si="83"/>
        <v>8.4983720000000016</v>
      </c>
      <c r="H739" s="2">
        <f t="shared" si="87"/>
        <v>7.7459445000000109</v>
      </c>
      <c r="I739" s="2">
        <f t="array" ref="I739">SUMPRODUCT(B723:B742, (ROW(B723:B742)-ROW(B723)+1)) / (20*21/2)</f>
        <v>8.8373852380952407</v>
      </c>
      <c r="J739" s="2">
        <f t="shared" si="90"/>
        <v>8.7832406727994599</v>
      </c>
      <c r="K739" s="2">
        <f t="shared" si="84"/>
        <v>8.5760090291774205</v>
      </c>
    </row>
    <row r="740" spans="1:11" ht="13.5" x14ac:dyDescent="0.25">
      <c r="A740" s="3">
        <f>TITRES_STAT!B743</f>
        <v>43081</v>
      </c>
      <c r="B740" s="6">
        <f>TITRES_STAT!D743</f>
        <v>8.8710000000000004</v>
      </c>
      <c r="C740" s="2">
        <f t="shared" si="85"/>
        <v>-1.0899999999999466E-2</v>
      </c>
      <c r="D740" s="2">
        <f t="shared" si="86"/>
        <v>8.8906000000000009</v>
      </c>
      <c r="E740" s="2">
        <f t="shared" si="88"/>
        <v>8.8720799999999986</v>
      </c>
      <c r="F740" s="2">
        <f t="shared" si="89"/>
        <v>8.8385649999999991</v>
      </c>
      <c r="G740" s="2">
        <f t="shared" si="83"/>
        <v>8.5123220000000011</v>
      </c>
      <c r="H740" s="2">
        <f t="shared" si="87"/>
        <v>7.7581695000000117</v>
      </c>
      <c r="I740" s="2">
        <f t="array" ref="I740">SUMPRODUCT(B724:B743, (ROW(B724:B743)-ROW(B724)+1)) / (20*21/2)</f>
        <v>8.8502604761904777</v>
      </c>
      <c r="J740" s="2">
        <f t="shared" si="90"/>
        <v>8.7915987039614159</v>
      </c>
      <c r="K740" s="2">
        <f t="shared" si="84"/>
        <v>8.5875773025430124</v>
      </c>
    </row>
    <row r="741" spans="1:11" ht="13.5" x14ac:dyDescent="0.25">
      <c r="A741" s="3">
        <f>TITRES_STAT!B744</f>
        <v>43082</v>
      </c>
      <c r="B741" s="6">
        <f>TITRES_STAT!D744</f>
        <v>8.4459</v>
      </c>
      <c r="C741" s="2">
        <f t="shared" si="85"/>
        <v>-0.42510000000000048</v>
      </c>
      <c r="D741" s="2">
        <f t="shared" si="86"/>
        <v>8.811040000000002</v>
      </c>
      <c r="E741" s="2">
        <f t="shared" si="88"/>
        <v>8.8273899999999976</v>
      </c>
      <c r="F741" s="2">
        <f t="shared" si="89"/>
        <v>8.8243949999999991</v>
      </c>
      <c r="G741" s="2">
        <f t="shared" si="83"/>
        <v>8.5155900000000013</v>
      </c>
      <c r="H741" s="2">
        <f t="shared" si="87"/>
        <v>7.76888600000001</v>
      </c>
      <c r="I741" s="2">
        <f t="array" ref="I741">SUMPRODUCT(B725:B744, (ROW(B725:B744)-ROW(B725)+1)) / (20*21/2)</f>
        <v>8.8619619047619071</v>
      </c>
      <c r="J741" s="2">
        <f t="shared" si="90"/>
        <v>8.7586750178698516</v>
      </c>
      <c r="K741" s="2">
        <f t="shared" si="84"/>
        <v>8.5820213298942676</v>
      </c>
    </row>
    <row r="742" spans="1:11" ht="13.5" x14ac:dyDescent="0.25">
      <c r="A742" s="3">
        <f>TITRES_STAT!B745</f>
        <v>43083</v>
      </c>
      <c r="B742" s="6">
        <f>TITRES_STAT!D745</f>
        <v>8.9882000000000009</v>
      </c>
      <c r="C742" s="2">
        <f t="shared" si="85"/>
        <v>0.54230000000000089</v>
      </c>
      <c r="D742" s="2">
        <f t="shared" si="86"/>
        <v>8.8214000000000006</v>
      </c>
      <c r="E742" s="2">
        <f t="shared" si="88"/>
        <v>8.8369300000000006</v>
      </c>
      <c r="F742" s="2">
        <f t="shared" si="89"/>
        <v>8.8297099999999986</v>
      </c>
      <c r="G742" s="2">
        <f t="shared" si="83"/>
        <v>8.5299220000000009</v>
      </c>
      <c r="H742" s="2">
        <f t="shared" si="87"/>
        <v>7.782263000000011</v>
      </c>
      <c r="I742" s="2">
        <f t="array" ref="I742">SUMPRODUCT(B726:B745, (ROW(B726:B745)-ROW(B726)+1)) / (20*21/2)</f>
        <v>8.8688871428571439</v>
      </c>
      <c r="J742" s="2">
        <f t="shared" si="90"/>
        <v>8.7805345399774843</v>
      </c>
      <c r="K742" s="2">
        <f t="shared" si="84"/>
        <v>8.5979499051925323</v>
      </c>
    </row>
    <row r="743" spans="1:11" ht="13.5" x14ac:dyDescent="0.25">
      <c r="A743" s="3">
        <f>TITRES_STAT!B746</f>
        <v>43084</v>
      </c>
      <c r="B743" s="6">
        <f>TITRES_STAT!D746</f>
        <v>8.9649000000000001</v>
      </c>
      <c r="C743" s="2">
        <f t="shared" si="85"/>
        <v>-2.3300000000000765E-2</v>
      </c>
      <c r="D743" s="2">
        <f t="shared" si="86"/>
        <v>8.8303799999999999</v>
      </c>
      <c r="E743" s="2">
        <f t="shared" si="88"/>
        <v>8.8506800000000005</v>
      </c>
      <c r="F743" s="2">
        <f t="shared" si="89"/>
        <v>8.8420349999999992</v>
      </c>
      <c r="G743" s="2">
        <f t="shared" si="83"/>
        <v>8.5435700000000026</v>
      </c>
      <c r="H743" s="2">
        <f t="shared" si="87"/>
        <v>7.7951375000000098</v>
      </c>
      <c r="I743" s="2">
        <f t="array" ref="I743">SUMPRODUCT(B727:B746, (ROW(B727:B746)-ROW(B727)+1)) / (20*21/2)</f>
        <v>8.8736152380952387</v>
      </c>
      <c r="J743" s="2">
        <f t="shared" si="90"/>
        <v>8.7980931552177246</v>
      </c>
      <c r="K743" s="2">
        <f t="shared" si="84"/>
        <v>8.6123401049889043</v>
      </c>
    </row>
    <row r="744" spans="1:11" ht="13.5" x14ac:dyDescent="0.25">
      <c r="A744" s="3">
        <f>TITRES_STAT!B747</f>
        <v>43087</v>
      </c>
      <c r="B744" s="6">
        <f>TITRES_STAT!D747</f>
        <v>8.9649000000000001</v>
      </c>
      <c r="C744" s="2">
        <f t="shared" si="85"/>
        <v>0</v>
      </c>
      <c r="D744" s="2">
        <f t="shared" si="86"/>
        <v>8.8469800000000003</v>
      </c>
      <c r="E744" s="2">
        <f t="shared" si="88"/>
        <v>8.8644300000000023</v>
      </c>
      <c r="F744" s="2">
        <f t="shared" si="89"/>
        <v>8.8570850000000014</v>
      </c>
      <c r="G744" s="2">
        <f t="shared" si="83"/>
        <v>8.5573280000000018</v>
      </c>
      <c r="H744" s="2">
        <f t="shared" si="87"/>
        <v>7.8076775000000085</v>
      </c>
      <c r="I744" s="2">
        <f t="array" ref="I744">SUMPRODUCT(B728:B747, (ROW(B728:B747)-ROW(B728)+1)) / (20*21/2)</f>
        <v>8.8971838095238098</v>
      </c>
      <c r="J744" s="2">
        <f t="shared" si="90"/>
        <v>8.8139795213874645</v>
      </c>
      <c r="K744" s="2">
        <f t="shared" si="84"/>
        <v>8.6261659832246345</v>
      </c>
    </row>
    <row r="745" spans="1:11" ht="13.5" x14ac:dyDescent="0.25">
      <c r="A745" s="3">
        <f>TITRES_STAT!B748</f>
        <v>43088</v>
      </c>
      <c r="B745" s="6">
        <f>TITRES_STAT!D748</f>
        <v>8.9298000000000002</v>
      </c>
      <c r="C745" s="2">
        <f t="shared" si="85"/>
        <v>-3.5099999999999909E-2</v>
      </c>
      <c r="D745" s="2">
        <f t="shared" si="86"/>
        <v>8.8587400000000009</v>
      </c>
      <c r="E745" s="2">
        <f t="shared" si="88"/>
        <v>8.8746700000000001</v>
      </c>
      <c r="F745" s="2">
        <f t="shared" si="89"/>
        <v>8.8567549999999997</v>
      </c>
      <c r="G745" s="2">
        <f t="shared" si="83"/>
        <v>8.5698380000000025</v>
      </c>
      <c r="H745" s="2">
        <f t="shared" si="87"/>
        <v>7.8191675000000096</v>
      </c>
      <c r="I745" s="2">
        <f t="array" ref="I745">SUMPRODUCT(B729:B748, (ROW(B729:B748)-ROW(B729)+1)) / (20*21/2)</f>
        <v>8.9197138095238095</v>
      </c>
      <c r="J745" s="2">
        <f t="shared" si="90"/>
        <v>8.8250100431600877</v>
      </c>
      <c r="K745" s="2">
        <f t="shared" si="84"/>
        <v>8.6380731995687672</v>
      </c>
    </row>
    <row r="746" spans="1:11" ht="13.5" x14ac:dyDescent="0.25">
      <c r="A746" s="3">
        <f>TITRES_STAT!B749</f>
        <v>43089</v>
      </c>
      <c r="B746" s="6">
        <f>TITRES_STAT!D749</f>
        <v>8.9063999999999997</v>
      </c>
      <c r="C746" s="2">
        <f t="shared" si="85"/>
        <v>-2.3400000000000531E-2</v>
      </c>
      <c r="D746" s="2">
        <f t="shared" si="86"/>
        <v>8.9508399999999995</v>
      </c>
      <c r="E746" s="2">
        <f t="shared" si="88"/>
        <v>8.8809400000000007</v>
      </c>
      <c r="F746" s="2">
        <f t="shared" si="89"/>
        <v>8.8634299999999993</v>
      </c>
      <c r="G746" s="2">
        <f t="shared" si="83"/>
        <v>8.5825340000000025</v>
      </c>
      <c r="H746" s="2">
        <f t="shared" si="87"/>
        <v>7.8305405000000095</v>
      </c>
      <c r="I746" s="2">
        <f t="array" ref="I746">SUMPRODUCT(B730:B749, (ROW(B730:B749)-ROW(B730)+1)) / (20*21/2)</f>
        <v>8.9408938095238089</v>
      </c>
      <c r="J746" s="2">
        <f t="shared" si="90"/>
        <v>8.8327614676210313</v>
      </c>
      <c r="K746" s="2">
        <f t="shared" si="84"/>
        <v>8.6485958191935222</v>
      </c>
    </row>
    <row r="747" spans="1:11" ht="13.5" x14ac:dyDescent="0.25">
      <c r="A747" s="3">
        <f>TITRES_STAT!B750</f>
        <v>43090</v>
      </c>
      <c r="B747" s="6">
        <f>TITRES_STAT!D750</f>
        <v>9.1109000000000009</v>
      </c>
      <c r="C747" s="2">
        <f t="shared" si="85"/>
        <v>0.20450000000000124</v>
      </c>
      <c r="D747" s="2">
        <f t="shared" si="86"/>
        <v>8.9753799999999995</v>
      </c>
      <c r="E747" s="2">
        <f t="shared" si="88"/>
        <v>8.8983900000000009</v>
      </c>
      <c r="F747" s="2">
        <f t="shared" si="89"/>
        <v>8.8743349999999985</v>
      </c>
      <c r="G747" s="2">
        <f t="shared" si="83"/>
        <v>8.5993200000000005</v>
      </c>
      <c r="H747" s="2">
        <f t="shared" si="87"/>
        <v>7.8432190000000084</v>
      </c>
      <c r="I747" s="2">
        <f t="array" ref="I747">SUMPRODUCT(B731:B750, (ROW(B731:B750)-ROW(B731)+1)) / (20*21/2)</f>
        <v>8.962156666666667</v>
      </c>
      <c r="J747" s="2">
        <f t="shared" si="90"/>
        <v>8.8592508516571229</v>
      </c>
      <c r="K747" s="2">
        <f t="shared" si="84"/>
        <v>8.6667253949114222</v>
      </c>
    </row>
    <row r="748" spans="1:11" ht="13.5" x14ac:dyDescent="0.25">
      <c r="A748" s="3">
        <f>TITRES_STAT!B751</f>
        <v>43091</v>
      </c>
      <c r="B748" s="6">
        <f>TITRES_STAT!D751</f>
        <v>9.1109000000000009</v>
      </c>
      <c r="C748" s="2">
        <f t="shared" si="85"/>
        <v>0</v>
      </c>
      <c r="D748" s="2">
        <f t="shared" si="86"/>
        <v>9.0045800000000007</v>
      </c>
      <c r="E748" s="2">
        <f t="shared" si="88"/>
        <v>8.9174800000000012</v>
      </c>
      <c r="F748" s="2">
        <f t="shared" si="89"/>
        <v>8.8885100000000001</v>
      </c>
      <c r="G748" s="2">
        <f t="shared" si="83"/>
        <v>8.6161060000000003</v>
      </c>
      <c r="H748" s="2">
        <f t="shared" si="87"/>
        <v>7.8558975000000091</v>
      </c>
      <c r="I748" s="2">
        <f t="array" ref="I748">SUMPRODUCT(B732:B751, (ROW(B732:B751)-ROW(B732)+1)) / (20*21/2)</f>
        <v>8.9954328571428572</v>
      </c>
      <c r="J748" s="2">
        <f t="shared" si="90"/>
        <v>8.8832174372135864</v>
      </c>
      <c r="K748" s="2">
        <f t="shared" si="84"/>
        <v>8.6841440068756803</v>
      </c>
    </row>
    <row r="749" spans="1:11" ht="13.5" x14ac:dyDescent="0.25">
      <c r="A749" s="3">
        <f>TITRES_STAT!B752</f>
        <v>43094</v>
      </c>
      <c r="B749" s="6">
        <f>TITRES_STAT!D752</f>
        <v>9.1109000000000009</v>
      </c>
      <c r="C749" s="2">
        <f t="shared" si="85"/>
        <v>0</v>
      </c>
      <c r="D749" s="2">
        <f t="shared" si="86"/>
        <v>9.0337800000000001</v>
      </c>
      <c r="E749" s="2">
        <f t="shared" si="88"/>
        <v>8.9403800000000011</v>
      </c>
      <c r="F749" s="2">
        <f t="shared" si="89"/>
        <v>8.9051399999999994</v>
      </c>
      <c r="G749" s="2">
        <f t="shared" si="83"/>
        <v>8.633002000000003</v>
      </c>
      <c r="H749" s="2">
        <f t="shared" si="87"/>
        <v>7.8684730000000078</v>
      </c>
      <c r="I749" s="2">
        <f t="array" ref="I749">SUMPRODUCT(B733:B752, (ROW(B733:B752)-ROW(B733)+1)) / (20*21/2)</f>
        <v>9.0285961904761916</v>
      </c>
      <c r="J749" s="2">
        <f t="shared" si="90"/>
        <v>8.9049014908122928</v>
      </c>
      <c r="K749" s="2">
        <f t="shared" si="84"/>
        <v>8.7008795360178102</v>
      </c>
    </row>
    <row r="750" spans="1:11" ht="13.5" x14ac:dyDescent="0.25">
      <c r="A750" s="3">
        <f>TITRES_STAT!B753</f>
        <v>43095</v>
      </c>
      <c r="B750" s="6">
        <f>TITRES_STAT!D753</f>
        <v>9.1283999999999992</v>
      </c>
      <c r="C750" s="2">
        <f t="shared" si="85"/>
        <v>1.7499999999998295E-2</v>
      </c>
      <c r="D750" s="2">
        <f t="shared" si="86"/>
        <v>9.0734999999999992</v>
      </c>
      <c r="E750" s="2">
        <f t="shared" si="88"/>
        <v>8.9661200000000001</v>
      </c>
      <c r="F750" s="2">
        <f t="shared" si="89"/>
        <v>8.9191000000000003</v>
      </c>
      <c r="G750" s="2">
        <f t="shared" si="83"/>
        <v>8.6504660000000015</v>
      </c>
      <c r="H750" s="2">
        <f t="shared" si="87"/>
        <v>7.8809560000000083</v>
      </c>
      <c r="I750" s="2">
        <f t="array" ref="I750">SUMPRODUCT(B734:B753, (ROW(B734:B753)-ROW(B734)+1)) / (20*21/2)</f>
        <v>9.0626676190476196</v>
      </c>
      <c r="J750" s="2">
        <f t="shared" si="90"/>
        <v>8.9261870631158828</v>
      </c>
      <c r="K750" s="2">
        <f t="shared" si="84"/>
        <v>8.7176450444092701</v>
      </c>
    </row>
    <row r="751" spans="1:11" ht="13.5" x14ac:dyDescent="0.25">
      <c r="A751" s="3">
        <f>TITRES_STAT!B754</f>
        <v>43096</v>
      </c>
      <c r="B751" s="6">
        <f>TITRES_STAT!D754</f>
        <v>9.2684999999999995</v>
      </c>
      <c r="C751" s="2">
        <f t="shared" si="85"/>
        <v>0.14010000000000034</v>
      </c>
      <c r="D751" s="2">
        <f t="shared" si="86"/>
        <v>9.1459200000000003</v>
      </c>
      <c r="E751" s="2">
        <f t="shared" si="88"/>
        <v>9.0483799999999999</v>
      </c>
      <c r="F751" s="2">
        <f t="shared" si="89"/>
        <v>8.9378850000000014</v>
      </c>
      <c r="G751" s="2">
        <f t="shared" si="83"/>
        <v>8.672366000000002</v>
      </c>
      <c r="H751" s="2">
        <f t="shared" si="87"/>
        <v>7.8943710000000067</v>
      </c>
      <c r="I751" s="2">
        <f t="array" ref="I751">SUMPRODUCT(B735:B754, (ROW(B735:B754)-ROW(B735)+1)) / (20*21/2)</f>
        <v>9.0699395238095235</v>
      </c>
      <c r="J751" s="2">
        <f t="shared" si="90"/>
        <v>8.958788295200085</v>
      </c>
      <c r="K751" s="2">
        <f t="shared" si="84"/>
        <v>8.7392471995304764</v>
      </c>
    </row>
    <row r="752" spans="1:11" ht="13.5" x14ac:dyDescent="0.25">
      <c r="A752" s="3">
        <f>TITRES_STAT!B755</f>
        <v>43097</v>
      </c>
      <c r="B752" s="6">
        <f>TITRES_STAT!D755</f>
        <v>9.2860999999999994</v>
      </c>
      <c r="C752" s="2">
        <f t="shared" si="85"/>
        <v>1.7599999999999838E-2</v>
      </c>
      <c r="D752" s="2">
        <f t="shared" si="86"/>
        <v>9.1809600000000007</v>
      </c>
      <c r="E752" s="2">
        <f t="shared" si="88"/>
        <v>9.0781700000000018</v>
      </c>
      <c r="F752" s="2">
        <f t="shared" si="89"/>
        <v>8.9575500000000012</v>
      </c>
      <c r="G752" s="2">
        <f t="shared" si="83"/>
        <v>8.695272000000001</v>
      </c>
      <c r="H752" s="2">
        <f t="shared" si="87"/>
        <v>7.9080795000000084</v>
      </c>
      <c r="I752" s="2">
        <f t="array" ref="I752">SUMPRODUCT(B736:B755, (ROW(B736:B755)-ROW(B736)+1)) / (20*21/2)</f>
        <v>9.0839023809523827</v>
      </c>
      <c r="J752" s="2">
        <f t="shared" si="90"/>
        <v>8.9899608385143619</v>
      </c>
      <c r="K752" s="2">
        <f t="shared" si="84"/>
        <v>8.7606924073920265</v>
      </c>
    </row>
    <row r="753" spans="1:11" ht="13.5" x14ac:dyDescent="0.25">
      <c r="A753" s="3">
        <f>TITRES_STAT!B756</f>
        <v>43098</v>
      </c>
      <c r="B753" s="6">
        <f>TITRES_STAT!D756</f>
        <v>9.3153000000000006</v>
      </c>
      <c r="C753" s="2">
        <f t="shared" si="85"/>
        <v>2.9200000000001225E-2</v>
      </c>
      <c r="D753" s="2">
        <f t="shared" si="86"/>
        <v>9.2218400000000003</v>
      </c>
      <c r="E753" s="2">
        <f t="shared" si="88"/>
        <v>9.1132100000000005</v>
      </c>
      <c r="F753" s="2">
        <f t="shared" si="89"/>
        <v>8.9819449999999996</v>
      </c>
      <c r="G753" s="2">
        <f t="shared" si="83"/>
        <v>8.7165820000000007</v>
      </c>
      <c r="H753" s="2">
        <f t="shared" si="87"/>
        <v>7.9219340000000065</v>
      </c>
      <c r="I753" s="2">
        <f t="array" ref="I753">SUMPRODUCT(B737:B756, (ROW(B737:B756)-ROW(B737)+1)) / (20*21/2)</f>
        <v>9.1041571428571437</v>
      </c>
      <c r="J753" s="2">
        <f t="shared" si="90"/>
        <v>9.0209455205606144</v>
      </c>
      <c r="K753" s="2">
        <f t="shared" si="84"/>
        <v>8.7824417247492033</v>
      </c>
    </row>
    <row r="754" spans="1:11" ht="13.5" x14ac:dyDescent="0.25">
      <c r="A754" s="3">
        <f>TITRES_STAT!B757</f>
        <v>43102</v>
      </c>
      <c r="B754" s="6">
        <f>TITRES_STAT!D757</f>
        <v>9.0582999999999991</v>
      </c>
      <c r="C754" s="2">
        <f t="shared" si="85"/>
        <v>-0.25700000000000145</v>
      </c>
      <c r="D754" s="2">
        <f t="shared" si="86"/>
        <v>9.2113200000000006</v>
      </c>
      <c r="E754" s="2">
        <f t="shared" si="88"/>
        <v>9.1225500000000004</v>
      </c>
      <c r="F754" s="2">
        <f t="shared" si="89"/>
        <v>8.9934900000000013</v>
      </c>
      <c r="G754" s="2">
        <f t="shared" ref="G754:G817" si="91">AVERAGE(B705:B754)</f>
        <v>8.7342779999999998</v>
      </c>
      <c r="H754" s="2">
        <f t="shared" si="87"/>
        <v>7.934323500000005</v>
      </c>
      <c r="I754" s="2">
        <f t="array" ref="I754">SUMPRODUCT(B738:B757, (ROW(B738:B757)-ROW(B738)+1)) / (20*21/2)</f>
        <v>9.1454209523809542</v>
      </c>
      <c r="J754" s="2">
        <f t="shared" si="90"/>
        <v>9.0245030900310326</v>
      </c>
      <c r="K754" s="2">
        <f t="shared" si="84"/>
        <v>8.7932596963276666</v>
      </c>
    </row>
    <row r="755" spans="1:11" ht="13.5" x14ac:dyDescent="0.25">
      <c r="A755" s="3">
        <f>TITRES_STAT!B758</f>
        <v>43103</v>
      </c>
      <c r="B755" s="6">
        <f>TITRES_STAT!D758</f>
        <v>9.1401000000000003</v>
      </c>
      <c r="C755" s="2">
        <f t="shared" si="85"/>
        <v>8.1800000000001205E-2</v>
      </c>
      <c r="D755" s="2">
        <f t="shared" si="86"/>
        <v>9.2136600000000008</v>
      </c>
      <c r="E755" s="2">
        <f t="shared" si="88"/>
        <v>9.14358</v>
      </c>
      <c r="F755" s="2">
        <f t="shared" si="89"/>
        <v>9.0091250000000009</v>
      </c>
      <c r="G755" s="2">
        <f t="shared" si="91"/>
        <v>8.7527380000000008</v>
      </c>
      <c r="H755" s="2">
        <f t="shared" si="87"/>
        <v>7.9473535000000064</v>
      </c>
      <c r="I755" s="2">
        <f t="array" ref="I755">SUMPRODUCT(B739:B758, (ROW(B739:B758)-ROW(B739)+1)) / (20*21/2)</f>
        <v>9.2364709523809516</v>
      </c>
      <c r="J755" s="2">
        <f t="shared" si="90"/>
        <v>9.0355123195518861</v>
      </c>
      <c r="K755" s="2">
        <f t="shared" ref="K755:K818" si="92">$K$4*B755+(1-$K$4)*K754</f>
        <v>8.8068612768638381</v>
      </c>
    </row>
    <row r="756" spans="1:11" ht="13.5" x14ac:dyDescent="0.25">
      <c r="A756" s="3">
        <f>TITRES_STAT!B759</f>
        <v>43104</v>
      </c>
      <c r="B756" s="6">
        <f>TITRES_STAT!D759</f>
        <v>9.2218</v>
      </c>
      <c r="C756" s="2">
        <f t="shared" si="85"/>
        <v>8.1699999999999662E-2</v>
      </c>
      <c r="D756" s="2">
        <f t="shared" si="86"/>
        <v>9.2043199999999992</v>
      </c>
      <c r="E756" s="2">
        <f t="shared" si="88"/>
        <v>9.1751200000000015</v>
      </c>
      <c r="F756" s="2">
        <f t="shared" si="89"/>
        <v>9.0280300000000011</v>
      </c>
      <c r="G756" s="2">
        <f t="shared" si="91"/>
        <v>8.772613999999999</v>
      </c>
      <c r="H756" s="2">
        <f t="shared" si="87"/>
        <v>7.9605350000000055</v>
      </c>
      <c r="I756" s="2">
        <f t="array" ref="I756">SUMPRODUCT(B740:B759, (ROW(B740:B759)-ROW(B740)+1)) / (20*21/2)</f>
        <v>9.3034147619047616</v>
      </c>
      <c r="J756" s="2">
        <f t="shared" si="90"/>
        <v>9.0532540034040867</v>
      </c>
      <c r="K756" s="2">
        <f t="shared" si="92"/>
        <v>8.8231333836534915</v>
      </c>
    </row>
    <row r="757" spans="1:11" ht="13.5" x14ac:dyDescent="0.25">
      <c r="A757" s="3">
        <f>TITRES_STAT!B760</f>
        <v>43105</v>
      </c>
      <c r="B757" s="6">
        <f>TITRES_STAT!D760</f>
        <v>9.4612999999999996</v>
      </c>
      <c r="C757" s="2">
        <f t="shared" si="85"/>
        <v>0.2394999999999996</v>
      </c>
      <c r="D757" s="2">
        <f t="shared" si="86"/>
        <v>9.2393600000000013</v>
      </c>
      <c r="E757" s="2">
        <f t="shared" si="88"/>
        <v>9.2101600000000001</v>
      </c>
      <c r="F757" s="2">
        <f t="shared" si="89"/>
        <v>9.0542750000000005</v>
      </c>
      <c r="G757" s="2">
        <f t="shared" si="91"/>
        <v>8.7983700000000002</v>
      </c>
      <c r="H757" s="2">
        <f t="shared" si="87"/>
        <v>7.9751455000000044</v>
      </c>
      <c r="I757" s="2">
        <f t="array" ref="I757">SUMPRODUCT(B741:B760, (ROW(B741:B760)-ROW(B741)+1)) / (20*21/2)</f>
        <v>9.3520261904761899</v>
      </c>
      <c r="J757" s="2">
        <f t="shared" si="90"/>
        <v>9.0921155268894118</v>
      </c>
      <c r="K757" s="2">
        <f t="shared" si="92"/>
        <v>8.8481595254710026</v>
      </c>
    </row>
    <row r="758" spans="1:11" ht="13.5" x14ac:dyDescent="0.25">
      <c r="A758" s="3">
        <f>TITRES_STAT!B761</f>
        <v>43108</v>
      </c>
      <c r="B758" s="6">
        <f>TITRES_STAT!D761</f>
        <v>10.010300000000001</v>
      </c>
      <c r="C758" s="2">
        <f t="shared" si="85"/>
        <v>0.54900000000000126</v>
      </c>
      <c r="D758" s="2">
        <f t="shared" si="86"/>
        <v>9.3783600000000007</v>
      </c>
      <c r="E758" s="2">
        <f t="shared" si="88"/>
        <v>9.3001000000000005</v>
      </c>
      <c r="F758" s="2">
        <f t="shared" si="89"/>
        <v>9.1087900000000008</v>
      </c>
      <c r="G758" s="2">
        <f t="shared" si="91"/>
        <v>8.8341259999999995</v>
      </c>
      <c r="H758" s="2">
        <f t="shared" si="87"/>
        <v>7.9923210000000049</v>
      </c>
      <c r="I758" s="2">
        <f t="array" ref="I758">SUMPRODUCT(B742:B761, (ROW(B742:B761)-ROW(B742)+1)) / (20*21/2)</f>
        <v>9.374605714285714</v>
      </c>
      <c r="J758" s="2">
        <f t="shared" si="90"/>
        <v>9.1795616671856592</v>
      </c>
      <c r="K758" s="2">
        <f t="shared" si="92"/>
        <v>8.8937336617270404</v>
      </c>
    </row>
    <row r="759" spans="1:11" ht="13.5" x14ac:dyDescent="0.25">
      <c r="A759" s="3">
        <f>TITRES_STAT!B762</f>
        <v>43109</v>
      </c>
      <c r="B759" s="6">
        <f>TITRES_STAT!D762</f>
        <v>9.8117000000000001</v>
      </c>
      <c r="C759" s="2">
        <f t="shared" si="85"/>
        <v>-0.19860000000000078</v>
      </c>
      <c r="D759" s="2">
        <f t="shared" si="86"/>
        <v>9.5290400000000002</v>
      </c>
      <c r="E759" s="2">
        <f t="shared" si="88"/>
        <v>9.3701800000000013</v>
      </c>
      <c r="F759" s="2">
        <f t="shared" si="89"/>
        <v>9.1552800000000012</v>
      </c>
      <c r="G759" s="2">
        <f t="shared" si="91"/>
        <v>8.8667819999999988</v>
      </c>
      <c r="H759" s="2">
        <f t="shared" si="87"/>
        <v>8.0087090000000032</v>
      </c>
      <c r="I759" s="2">
        <f t="array" ref="I759">SUMPRODUCT(B743:B762, (ROW(B743:B762)-ROW(B743)+1)) / (20*21/2)</f>
        <v>9.39527</v>
      </c>
      <c r="J759" s="2">
        <f t="shared" si="90"/>
        <v>9.2397653179298818</v>
      </c>
      <c r="K759" s="2">
        <f t="shared" si="92"/>
        <v>8.9297323416593137</v>
      </c>
    </row>
    <row r="760" spans="1:11" ht="13.5" x14ac:dyDescent="0.25">
      <c r="A760" s="3">
        <f>TITRES_STAT!B763</f>
        <v>43110</v>
      </c>
      <c r="B760" s="6">
        <f>TITRES_STAT!D763</f>
        <v>9.6656999999999993</v>
      </c>
      <c r="C760" s="2">
        <f t="shared" si="85"/>
        <v>-0.1460000000000008</v>
      </c>
      <c r="D760" s="2">
        <f t="shared" si="86"/>
        <v>9.6341599999999996</v>
      </c>
      <c r="E760" s="2">
        <f t="shared" si="88"/>
        <v>9.4239100000000011</v>
      </c>
      <c r="F760" s="2">
        <f t="shared" si="89"/>
        <v>9.1950149999999997</v>
      </c>
      <c r="G760" s="2">
        <f t="shared" si="91"/>
        <v>8.8960819999999998</v>
      </c>
      <c r="H760" s="2">
        <f t="shared" si="87"/>
        <v>8.0242640000000058</v>
      </c>
      <c r="I760" s="2">
        <f t="array" ref="I760">SUMPRODUCT(B744:B763, (ROW(B744:B763)-ROW(B744)+1)) / (20*21/2)</f>
        <v>9.4109004761904771</v>
      </c>
      <c r="J760" s="2">
        <f t="shared" si="90"/>
        <v>9.2803305257460842</v>
      </c>
      <c r="K760" s="2">
        <f t="shared" si="92"/>
        <v>8.958593818456988</v>
      </c>
    </row>
    <row r="761" spans="1:11" ht="13.5" x14ac:dyDescent="0.25">
      <c r="A761" s="3">
        <f>TITRES_STAT!B764</f>
        <v>43111</v>
      </c>
      <c r="B761" s="6">
        <f>TITRES_STAT!D764</f>
        <v>9.4321000000000002</v>
      </c>
      <c r="C761" s="2">
        <f t="shared" si="85"/>
        <v>-0.23359999999999914</v>
      </c>
      <c r="D761" s="2">
        <f t="shared" si="86"/>
        <v>9.6762200000000007</v>
      </c>
      <c r="E761" s="2">
        <f t="shared" si="88"/>
        <v>9.4402700000000017</v>
      </c>
      <c r="F761" s="2">
        <f t="shared" si="89"/>
        <v>9.2443249999999999</v>
      </c>
      <c r="G761" s="2">
        <f t="shared" si="91"/>
        <v>8.9187480000000008</v>
      </c>
      <c r="H761" s="2">
        <f t="shared" si="87"/>
        <v>8.0386510000000051</v>
      </c>
      <c r="I761" s="2">
        <f t="array" ref="I761">SUMPRODUCT(B745:B764, (ROW(B745:B764)-ROW(B745)+1)) / (20*21/2)</f>
        <v>9.4159633333333339</v>
      </c>
      <c r="J761" s="2">
        <f t="shared" si="90"/>
        <v>9.2947847613893142</v>
      </c>
      <c r="K761" s="2">
        <f t="shared" si="92"/>
        <v>8.9771626883214211</v>
      </c>
    </row>
    <row r="762" spans="1:11" ht="13.5" x14ac:dyDescent="0.25">
      <c r="A762" s="3">
        <f>TITRES_STAT!B765</f>
        <v>43112</v>
      </c>
      <c r="B762" s="6">
        <f>TITRES_STAT!D765</f>
        <v>9.4612999999999996</v>
      </c>
      <c r="C762" s="2">
        <f t="shared" si="85"/>
        <v>2.9199999999999449E-2</v>
      </c>
      <c r="D762" s="2">
        <f t="shared" si="86"/>
        <v>9.6762200000000007</v>
      </c>
      <c r="E762" s="2">
        <f t="shared" si="88"/>
        <v>9.4577899999999993</v>
      </c>
      <c r="F762" s="2">
        <f t="shared" si="89"/>
        <v>9.2679799999999997</v>
      </c>
      <c r="G762" s="2">
        <f t="shared" si="91"/>
        <v>8.9422160000000002</v>
      </c>
      <c r="H762" s="2">
        <f t="shared" si="87"/>
        <v>8.0530300000000032</v>
      </c>
      <c r="I762" s="2">
        <f t="array" ref="I762">SUMPRODUCT(B746:B765, (ROW(B746:B765)-ROW(B746)+1)) / (20*21/2)</f>
        <v>9.4119804761904753</v>
      </c>
      <c r="J762" s="2">
        <f t="shared" si="90"/>
        <v>9.3106433555427142</v>
      </c>
      <c r="K762" s="2">
        <f t="shared" si="92"/>
        <v>8.996148465249993</v>
      </c>
    </row>
    <row r="763" spans="1:11" ht="13.5" x14ac:dyDescent="0.25">
      <c r="A763" s="3">
        <f>TITRES_STAT!B766</f>
        <v>43115</v>
      </c>
      <c r="B763" s="6">
        <f>TITRES_STAT!D766</f>
        <v>9.4321000000000002</v>
      </c>
      <c r="C763" s="2">
        <f t="shared" si="85"/>
        <v>-2.9199999999999449E-2</v>
      </c>
      <c r="D763" s="2">
        <f t="shared" si="86"/>
        <v>9.5605799999999999</v>
      </c>
      <c r="E763" s="2">
        <f t="shared" si="88"/>
        <v>9.4694700000000012</v>
      </c>
      <c r="F763" s="2">
        <f t="shared" si="89"/>
        <v>9.2913399999999999</v>
      </c>
      <c r="G763" s="2">
        <f t="shared" si="91"/>
        <v>8.9652080000000005</v>
      </c>
      <c r="H763" s="2">
        <f t="shared" si="87"/>
        <v>8.0672630000000023</v>
      </c>
      <c r="I763" s="2">
        <f t="array" ref="I763">SUMPRODUCT(B747:B766, (ROW(B747:B766)-ROW(B747)+1)) / (20*21/2)</f>
        <v>9.4136228571428564</v>
      </c>
      <c r="J763" s="2">
        <f t="shared" si="90"/>
        <v>9.3222106550148371</v>
      </c>
      <c r="K763" s="2">
        <f t="shared" si="92"/>
        <v>9.0132446038676406</v>
      </c>
    </row>
    <row r="764" spans="1:11" ht="13.5" x14ac:dyDescent="0.25">
      <c r="A764" s="3">
        <f>TITRES_STAT!B767</f>
        <v>43116</v>
      </c>
      <c r="B764" s="6">
        <f>TITRES_STAT!D767</f>
        <v>9.3445</v>
      </c>
      <c r="C764" s="2">
        <f t="shared" si="85"/>
        <v>-8.7600000000000122E-2</v>
      </c>
      <c r="D764" s="2">
        <f t="shared" si="86"/>
        <v>9.4671400000000006</v>
      </c>
      <c r="E764" s="2">
        <f t="shared" si="88"/>
        <v>9.4980900000000013</v>
      </c>
      <c r="F764" s="2">
        <f t="shared" si="89"/>
        <v>9.3103200000000008</v>
      </c>
      <c r="G764" s="2">
        <f t="shared" si="91"/>
        <v>8.9864479999999975</v>
      </c>
      <c r="H764" s="2">
        <f t="shared" si="87"/>
        <v>8.080800500000004</v>
      </c>
      <c r="I764" s="2">
        <f t="array" ref="I764">SUMPRODUCT(B748:B767, (ROW(B748:B767)-ROW(B748)+1)) / (20*21/2)</f>
        <v>9.4048361904761908</v>
      </c>
      <c r="J764" s="2">
        <f t="shared" si="90"/>
        <v>9.3243334497753292</v>
      </c>
      <c r="K764" s="2">
        <f t="shared" si="92"/>
        <v>9.0262350115591055</v>
      </c>
    </row>
    <row r="765" spans="1:11" ht="13.5" x14ac:dyDescent="0.25">
      <c r="A765" s="3">
        <f>TITRES_STAT!B768</f>
        <v>43117</v>
      </c>
      <c r="B765" s="6">
        <f>TITRES_STAT!D768</f>
        <v>9.2684999999999995</v>
      </c>
      <c r="C765" s="2">
        <f t="shared" si="85"/>
        <v>-7.6000000000000512E-2</v>
      </c>
      <c r="D765" s="2">
        <f t="shared" si="86"/>
        <v>9.3877000000000006</v>
      </c>
      <c r="E765" s="2">
        <f t="shared" si="88"/>
        <v>9.5109300000000001</v>
      </c>
      <c r="F765" s="2">
        <f t="shared" si="89"/>
        <v>9.3272549999999974</v>
      </c>
      <c r="G765" s="2">
        <f t="shared" si="91"/>
        <v>9.0050779999999992</v>
      </c>
      <c r="H765" s="2">
        <f t="shared" si="87"/>
        <v>8.0937010000000029</v>
      </c>
      <c r="I765" s="2">
        <f t="array" ref="I765">SUMPRODUCT(B749:B768, (ROW(B749:B768)-ROW(B749)+1)) / (20*21/2)</f>
        <v>9.375887619047619</v>
      </c>
      <c r="J765" s="2">
        <f t="shared" si="90"/>
        <v>9.3190159783681548</v>
      </c>
      <c r="K765" s="2">
        <f t="shared" si="92"/>
        <v>9.0357355993411019</v>
      </c>
    </row>
    <row r="766" spans="1:11" ht="13.5" x14ac:dyDescent="0.25">
      <c r="A766" s="3">
        <f>TITRES_STAT!B769</f>
        <v>43118</v>
      </c>
      <c r="B766" s="6">
        <f>TITRES_STAT!D769</f>
        <v>9.3445</v>
      </c>
      <c r="C766" s="2">
        <f t="shared" si="85"/>
        <v>7.6000000000000512E-2</v>
      </c>
      <c r="D766" s="2">
        <f t="shared" si="86"/>
        <v>9.3701799999999995</v>
      </c>
      <c r="E766" s="2">
        <f t="shared" si="88"/>
        <v>9.5231999999999992</v>
      </c>
      <c r="F766" s="2">
        <f t="shared" si="89"/>
        <v>9.3491599999999995</v>
      </c>
      <c r="G766" s="2">
        <f t="shared" si="91"/>
        <v>9.0249019999999991</v>
      </c>
      <c r="H766" s="2">
        <f t="shared" si="87"/>
        <v>8.1069815000000034</v>
      </c>
      <c r="I766" s="2">
        <f t="array" ref="I766">SUMPRODUCT(B750:B769, (ROW(B750:B769)-ROW(B750)+1)) / (20*21/2)</f>
        <v>9.3321980952380947</v>
      </c>
      <c r="J766" s="2">
        <f t="shared" si="90"/>
        <v>9.3214430280473781</v>
      </c>
      <c r="K766" s="2">
        <f t="shared" si="92"/>
        <v>9.0478440072100792</v>
      </c>
    </row>
    <row r="767" spans="1:11" ht="13.5" x14ac:dyDescent="0.25">
      <c r="A767" s="3">
        <f>TITRES_STAT!B770</f>
        <v>43119</v>
      </c>
      <c r="B767" s="6">
        <f>TITRES_STAT!D770</f>
        <v>9.2568999999999999</v>
      </c>
      <c r="C767" s="2">
        <f t="shared" si="85"/>
        <v>-8.7600000000000122E-2</v>
      </c>
      <c r="D767" s="2">
        <f t="shared" si="86"/>
        <v>9.3292999999999999</v>
      </c>
      <c r="E767" s="2">
        <f t="shared" si="88"/>
        <v>9.5027600000000003</v>
      </c>
      <c r="F767" s="2">
        <f t="shared" si="89"/>
        <v>9.3564600000000002</v>
      </c>
      <c r="G767" s="2">
        <f t="shared" si="91"/>
        <v>9.0411219999999997</v>
      </c>
      <c r="H767" s="2">
        <f t="shared" si="87"/>
        <v>8.1200810000000025</v>
      </c>
      <c r="I767" s="2">
        <f t="array" ref="I767">SUMPRODUCT(B751:B770, (ROW(B751:B770)-ROW(B751)+1)) / (20*21/2)</f>
        <v>9.2878614285714285</v>
      </c>
      <c r="J767" s="2">
        <f t="shared" si="90"/>
        <v>9.3152960729952454</v>
      </c>
      <c r="K767" s="2">
        <f t="shared" si="92"/>
        <v>9.0560422814371346</v>
      </c>
    </row>
    <row r="768" spans="1:11" ht="13.5" x14ac:dyDescent="0.25">
      <c r="A768" s="3">
        <f>TITRES_STAT!B771</f>
        <v>43122</v>
      </c>
      <c r="B768" s="6">
        <f>TITRES_STAT!D771</f>
        <v>9.0525000000000002</v>
      </c>
      <c r="C768" s="2">
        <f t="shared" si="85"/>
        <v>-0.20439999999999969</v>
      </c>
      <c r="D768" s="2">
        <f t="shared" si="86"/>
        <v>9.2533799999999999</v>
      </c>
      <c r="E768" s="2">
        <f t="shared" si="88"/>
        <v>9.4069800000000008</v>
      </c>
      <c r="F768" s="2">
        <f t="shared" si="89"/>
        <v>9.3535400000000006</v>
      </c>
      <c r="G768" s="2">
        <f t="shared" si="91"/>
        <v>9.0516179999999977</v>
      </c>
      <c r="H768" s="2">
        <f t="shared" si="87"/>
        <v>8.1319015000000032</v>
      </c>
      <c r="I768" s="2">
        <f t="array" ref="I768">SUMPRODUCT(B752:B771, (ROW(B752:B771)-ROW(B752)+1)) / (20*21/2)</f>
        <v>9.2447209523809537</v>
      </c>
      <c r="J768" s="2">
        <f t="shared" si="90"/>
        <v>9.2902678755671264</v>
      </c>
      <c r="K768" s="2">
        <f t="shared" si="92"/>
        <v>9.0559033684396013</v>
      </c>
    </row>
    <row r="769" spans="1:11" ht="13.5" x14ac:dyDescent="0.25">
      <c r="A769" s="3">
        <f>TITRES_STAT!B772</f>
        <v>43123</v>
      </c>
      <c r="B769" s="6">
        <f>TITRES_STAT!D772</f>
        <v>8.8948</v>
      </c>
      <c r="C769" s="2">
        <f t="shared" si="85"/>
        <v>-0.15770000000000017</v>
      </c>
      <c r="D769" s="2">
        <f t="shared" si="86"/>
        <v>9.1634399999999996</v>
      </c>
      <c r="E769" s="2">
        <f t="shared" si="88"/>
        <v>9.315290000000001</v>
      </c>
      <c r="F769" s="2">
        <f t="shared" si="89"/>
        <v>9.3427350000000011</v>
      </c>
      <c r="G769" s="2">
        <f t="shared" si="91"/>
        <v>9.057325999999998</v>
      </c>
      <c r="H769" s="2">
        <f t="shared" si="87"/>
        <v>8.1429335000000034</v>
      </c>
      <c r="I769" s="2">
        <f t="array" ref="I769">SUMPRODUCT(B753:B772, (ROW(B753:B772)-ROW(B753)+1)) / (20*21/2)</f>
        <v>9.2173580952380956</v>
      </c>
      <c r="J769" s="2">
        <f t="shared" si="90"/>
        <v>9.2526042683702574</v>
      </c>
      <c r="K769" s="2">
        <f t="shared" si="92"/>
        <v>9.0495855892851065</v>
      </c>
    </row>
    <row r="770" spans="1:11" ht="13.5" x14ac:dyDescent="0.25">
      <c r="A770" s="3">
        <f>TITRES_STAT!B773</f>
        <v>43124</v>
      </c>
      <c r="B770" s="6">
        <f>TITRES_STAT!D773</f>
        <v>8.8772000000000002</v>
      </c>
      <c r="C770" s="2">
        <f t="shared" si="85"/>
        <v>-1.7599999999999838E-2</v>
      </c>
      <c r="D770" s="2">
        <f t="shared" si="86"/>
        <v>9.0851799999999994</v>
      </c>
      <c r="E770" s="2">
        <f t="shared" si="88"/>
        <v>9.23644</v>
      </c>
      <c r="F770" s="2">
        <f t="shared" si="89"/>
        <v>9.3301750000000006</v>
      </c>
      <c r="G770" s="2">
        <f t="shared" si="91"/>
        <v>9.0607199999999963</v>
      </c>
      <c r="H770" s="2">
        <f t="shared" si="87"/>
        <v>8.1536200000000019</v>
      </c>
      <c r="I770" s="2">
        <f t="array" ref="I770">SUMPRODUCT(B754:B773, (ROW(B754:B773)-ROW(B754)+1)) / (20*21/2)</f>
        <v>9.1829038095238094</v>
      </c>
      <c r="J770" s="2">
        <f t="shared" si="90"/>
        <v>9.2168514809064224</v>
      </c>
      <c r="K770" s="2">
        <f t="shared" si="92"/>
        <v>9.0428253700974555</v>
      </c>
    </row>
    <row r="771" spans="1:11" ht="13.5" x14ac:dyDescent="0.25">
      <c r="A771" s="3">
        <f>TITRES_STAT!B774</f>
        <v>43125</v>
      </c>
      <c r="B771" s="6">
        <f>TITRES_STAT!D774</f>
        <v>8.8772000000000002</v>
      </c>
      <c r="C771" s="2">
        <f t="shared" si="85"/>
        <v>0</v>
      </c>
      <c r="D771" s="2">
        <f t="shared" si="86"/>
        <v>8.9917200000000008</v>
      </c>
      <c r="E771" s="2">
        <f t="shared" si="88"/>
        <v>9.1809499999999993</v>
      </c>
      <c r="F771" s="2">
        <f t="shared" si="89"/>
        <v>9.3106100000000005</v>
      </c>
      <c r="G771" s="2">
        <f t="shared" si="91"/>
        <v>9.0636779999999977</v>
      </c>
      <c r="H771" s="2">
        <f t="shared" si="87"/>
        <v>8.1644355000000015</v>
      </c>
      <c r="I771" s="2">
        <f t="array" ref="I771">SUMPRODUCT(B755:B774, (ROW(B755:B774)-ROW(B755)+1)) / (20*21/2)</f>
        <v>9.1585999999999999</v>
      </c>
      <c r="J771" s="2">
        <f t="shared" si="90"/>
        <v>9.1845037208200964</v>
      </c>
      <c r="K771" s="2">
        <f t="shared" si="92"/>
        <v>9.0363302575446145</v>
      </c>
    </row>
    <row r="772" spans="1:11" ht="13.5" x14ac:dyDescent="0.25">
      <c r="A772" s="3">
        <f>TITRES_STAT!B775</f>
        <v>43126</v>
      </c>
      <c r="B772" s="6">
        <f>TITRES_STAT!D775</f>
        <v>9.0233000000000008</v>
      </c>
      <c r="C772" s="2">
        <f t="shared" ref="C772:C835" si="93">B772-B771</f>
        <v>0.14610000000000056</v>
      </c>
      <c r="D772" s="2">
        <f t="shared" si="86"/>
        <v>8.9450000000000003</v>
      </c>
      <c r="E772" s="2">
        <f t="shared" si="88"/>
        <v>9.1371500000000019</v>
      </c>
      <c r="F772" s="2">
        <f t="shared" si="89"/>
        <v>9.2974700000000006</v>
      </c>
      <c r="G772" s="2">
        <f t="shared" si="91"/>
        <v>9.0665059999999986</v>
      </c>
      <c r="H772" s="2">
        <f t="shared" si="87"/>
        <v>8.1759815000000007</v>
      </c>
      <c r="I772" s="2">
        <f t="array" ref="I772">SUMPRODUCT(B756:B775, (ROW(B756:B775)-ROW(B756)+1)) / (20*21/2)</f>
        <v>9.1539295238095235</v>
      </c>
      <c r="J772" s="2">
        <f t="shared" si="90"/>
        <v>9.1691509855038955</v>
      </c>
      <c r="K772" s="2">
        <f t="shared" si="92"/>
        <v>9.035819267052668</v>
      </c>
    </row>
    <row r="773" spans="1:11" ht="13.5" x14ac:dyDescent="0.25">
      <c r="A773" s="3">
        <f>TITRES_STAT!B776</f>
        <v>43129</v>
      </c>
      <c r="B773" s="6">
        <f>TITRES_STAT!D776</f>
        <v>8.9357000000000006</v>
      </c>
      <c r="C773" s="2">
        <f t="shared" si="93"/>
        <v>-8.7600000000000122E-2</v>
      </c>
      <c r="D773" s="2">
        <f t="shared" si="86"/>
        <v>8.92164</v>
      </c>
      <c r="E773" s="2">
        <f t="shared" si="88"/>
        <v>9.08751</v>
      </c>
      <c r="F773" s="2">
        <f t="shared" si="89"/>
        <v>9.2784899999999997</v>
      </c>
      <c r="G773" s="2">
        <f t="shared" si="91"/>
        <v>9.0708519999999986</v>
      </c>
      <c r="H773" s="2">
        <f t="shared" si="87"/>
        <v>8.1870895000000026</v>
      </c>
      <c r="I773" s="2">
        <f t="array" ref="I773">SUMPRODUCT(B757:B776, (ROW(B757:B776)-ROW(B757)+1)) / (20*21/2)</f>
        <v>9.1516228571428577</v>
      </c>
      <c r="J773" s="2">
        <f t="shared" si="90"/>
        <v>9.1469175583130475</v>
      </c>
      <c r="K773" s="2">
        <f t="shared" si="92"/>
        <v>9.0318930212858977</v>
      </c>
    </row>
    <row r="774" spans="1:11" ht="13.5" x14ac:dyDescent="0.25">
      <c r="A774" s="3">
        <f>TITRES_STAT!B777</f>
        <v>43130</v>
      </c>
      <c r="B774" s="6">
        <f>TITRES_STAT!D777</f>
        <v>9.0233000000000008</v>
      </c>
      <c r="C774" s="2">
        <f t="shared" si="93"/>
        <v>8.7600000000000122E-2</v>
      </c>
      <c r="D774" s="2">
        <f t="shared" ref="D774:D837" si="94">AVERAGE(B770:B774)</f>
        <v>8.9473400000000005</v>
      </c>
      <c r="E774" s="2">
        <f t="shared" si="88"/>
        <v>9.0553900000000009</v>
      </c>
      <c r="F774" s="2">
        <f t="shared" si="89"/>
        <v>9.2767400000000002</v>
      </c>
      <c r="G774" s="2">
        <f t="shared" si="91"/>
        <v>9.0780399999999979</v>
      </c>
      <c r="H774" s="2">
        <f t="shared" si="87"/>
        <v>8.1982495000000011</v>
      </c>
      <c r="I774" s="2">
        <f t="array" ref="I774">SUMPRODUCT(B758:B777, (ROW(B758:B777)-ROW(B758)+1)) / (20*21/2)</f>
        <v>9.1574919047619048</v>
      </c>
      <c r="J774" s="2">
        <f t="shared" si="90"/>
        <v>9.1351444575213279</v>
      </c>
      <c r="K774" s="2">
        <f t="shared" si="92"/>
        <v>9.0315560400589998</v>
      </c>
    </row>
    <row r="775" spans="1:11" ht="13.5" x14ac:dyDescent="0.25">
      <c r="A775" s="3">
        <f>TITRES_STAT!B778</f>
        <v>43131</v>
      </c>
      <c r="B775" s="6">
        <f>TITRES_STAT!D778</f>
        <v>9.2277000000000005</v>
      </c>
      <c r="C775" s="2">
        <f t="shared" si="93"/>
        <v>0.20439999999999969</v>
      </c>
      <c r="D775" s="2">
        <f t="shared" si="94"/>
        <v>9.0174400000000006</v>
      </c>
      <c r="E775" s="2">
        <f t="shared" si="88"/>
        <v>9.0513100000000009</v>
      </c>
      <c r="F775" s="2">
        <f t="shared" si="89"/>
        <v>9.2811199999999978</v>
      </c>
      <c r="G775" s="2">
        <f t="shared" si="91"/>
        <v>9.0838660000000004</v>
      </c>
      <c r="H775" s="2">
        <f t="shared" si="87"/>
        <v>8.2105084999999995</v>
      </c>
      <c r="I775" s="2">
        <f t="array" ref="I775">SUMPRODUCT(B759:B778, (ROW(B759:B778)-ROW(B759)+1)) / (20*21/2)</f>
        <v>9.1639171428571427</v>
      </c>
      <c r="J775" s="2">
        <f t="shared" si="90"/>
        <v>9.1439592710907238</v>
      </c>
      <c r="K775" s="2">
        <f t="shared" si="92"/>
        <v>9.0392479600566862</v>
      </c>
    </row>
    <row r="776" spans="1:11" ht="13.5" x14ac:dyDescent="0.25">
      <c r="A776" s="3">
        <f>TITRES_STAT!B779</f>
        <v>43132</v>
      </c>
      <c r="B776" s="6">
        <f>TITRES_STAT!D779</f>
        <v>9.2568999999999999</v>
      </c>
      <c r="C776" s="2">
        <f t="shared" si="93"/>
        <v>2.9199999999999449E-2</v>
      </c>
      <c r="D776" s="2">
        <f t="shared" si="94"/>
        <v>9.0933799999999998</v>
      </c>
      <c r="E776" s="2">
        <f t="shared" si="88"/>
        <v>9.0425500000000021</v>
      </c>
      <c r="F776" s="2">
        <f t="shared" si="89"/>
        <v>9.2828750000000007</v>
      </c>
      <c r="G776" s="2">
        <f t="shared" si="91"/>
        <v>9.0935459999999981</v>
      </c>
      <c r="H776" s="2">
        <f t="shared" si="87"/>
        <v>8.2226050000000015</v>
      </c>
      <c r="I776" s="2">
        <f t="array" ref="I776">SUMPRODUCT(B760:B779, (ROW(B760:B779)-ROW(B760)+1)) / (20*21/2)</f>
        <v>9.1707319047619045</v>
      </c>
      <c r="J776" s="2">
        <f t="shared" si="90"/>
        <v>9.1547155309868451</v>
      </c>
      <c r="K776" s="2">
        <f t="shared" si="92"/>
        <v>9.0477833341721112</v>
      </c>
    </row>
    <row r="777" spans="1:11" ht="13.5" x14ac:dyDescent="0.25">
      <c r="A777" s="3">
        <f>TITRES_STAT!B780</f>
        <v>43133</v>
      </c>
      <c r="B777" s="6">
        <f>TITRES_STAT!D780</f>
        <v>9.3445</v>
      </c>
      <c r="C777" s="2">
        <f t="shared" si="93"/>
        <v>8.7600000000000122E-2</v>
      </c>
      <c r="D777" s="2">
        <f t="shared" si="94"/>
        <v>9.1576199999999996</v>
      </c>
      <c r="E777" s="2">
        <f t="shared" si="88"/>
        <v>9.0513100000000009</v>
      </c>
      <c r="F777" s="2">
        <f t="shared" si="89"/>
        <v>9.2770350000000015</v>
      </c>
      <c r="G777" s="2">
        <f t="shared" si="91"/>
        <v>9.1025799999999997</v>
      </c>
      <c r="H777" s="2">
        <f t="shared" si="87"/>
        <v>8.2352425</v>
      </c>
      <c r="I777" s="2">
        <f t="array" ref="I777">SUMPRODUCT(B761:B780, (ROW(B761:B780)-ROW(B761)+1)) / (20*21/2)</f>
        <v>9.1537676190476205</v>
      </c>
      <c r="J777" s="2">
        <f t="shared" si="90"/>
        <v>9.1727902423214314</v>
      </c>
      <c r="K777" s="2">
        <f t="shared" si="92"/>
        <v>9.0594192818516373</v>
      </c>
    </row>
    <row r="778" spans="1:11" ht="13.5" x14ac:dyDescent="0.25">
      <c r="A778" s="3">
        <f>TITRES_STAT!B781</f>
        <v>43136</v>
      </c>
      <c r="B778" s="6">
        <f>TITRES_STAT!D781</f>
        <v>9.3445</v>
      </c>
      <c r="C778" s="2">
        <f t="shared" si="93"/>
        <v>0</v>
      </c>
      <c r="D778" s="2">
        <f t="shared" si="94"/>
        <v>9.2393800000000006</v>
      </c>
      <c r="E778" s="2">
        <f t="shared" si="88"/>
        <v>9.0805099999999985</v>
      </c>
      <c r="F778" s="2">
        <f t="shared" si="89"/>
        <v>9.2437450000000005</v>
      </c>
      <c r="G778" s="2">
        <f t="shared" si="91"/>
        <v>9.1129219999999993</v>
      </c>
      <c r="H778" s="2">
        <f t="shared" ref="H778:H841" si="95">AVERAGE(B579:B778)</f>
        <v>8.2477509999999992</v>
      </c>
      <c r="I778" s="2">
        <f t="array" ref="I778">SUMPRODUCT(B762:B781, (ROW(B762:B781)-ROW(B762)+1)) / (20*21/2)</f>
        <v>9.1575790476190484</v>
      </c>
      <c r="J778" s="2">
        <f t="shared" si="90"/>
        <v>9.1891435525765335</v>
      </c>
      <c r="K778" s="2">
        <f t="shared" si="92"/>
        <v>9.0705989178574562</v>
      </c>
    </row>
    <row r="779" spans="1:11" ht="13.5" x14ac:dyDescent="0.25">
      <c r="A779" s="3">
        <f>TITRES_STAT!B782</f>
        <v>43137</v>
      </c>
      <c r="B779" s="6">
        <f>TITRES_STAT!D782</f>
        <v>9.3153000000000006</v>
      </c>
      <c r="C779" s="2">
        <f t="shared" si="93"/>
        <v>-2.9199999999999449E-2</v>
      </c>
      <c r="D779" s="2">
        <f t="shared" si="94"/>
        <v>9.2977799999999995</v>
      </c>
      <c r="E779" s="2">
        <f t="shared" si="88"/>
        <v>9.1225600000000018</v>
      </c>
      <c r="F779" s="2">
        <f t="shared" si="89"/>
        <v>9.2189250000000023</v>
      </c>
      <c r="G779" s="2">
        <f t="shared" si="91"/>
        <v>9.1236619999999977</v>
      </c>
      <c r="H779" s="2">
        <f t="shared" si="95"/>
        <v>8.2595474999999983</v>
      </c>
      <c r="I779" s="2">
        <f t="array" ref="I779">SUMPRODUCT(B763:B782, (ROW(B763:B782)-ROW(B763)+1)) / (20*21/2)</f>
        <v>9.1456780952380949</v>
      </c>
      <c r="J779" s="2">
        <f t="shared" si="90"/>
        <v>9.2011584523311498</v>
      </c>
      <c r="K779" s="2">
        <f t="shared" si="92"/>
        <v>9.0801950387257921</v>
      </c>
    </row>
    <row r="780" spans="1:11" ht="13.5" x14ac:dyDescent="0.25">
      <c r="A780" s="3">
        <f>TITRES_STAT!B783</f>
        <v>43138</v>
      </c>
      <c r="B780" s="6">
        <f>TITRES_STAT!D783</f>
        <v>9.0408000000000008</v>
      </c>
      <c r="C780" s="2">
        <f t="shared" si="93"/>
        <v>-0.27449999999999974</v>
      </c>
      <c r="D780" s="2">
        <f t="shared" si="94"/>
        <v>9.2604000000000006</v>
      </c>
      <c r="E780" s="2">
        <f t="shared" ref="E780:E843" si="96">AVERAGE(B771:B780)</f>
        <v>9.1389200000000006</v>
      </c>
      <c r="F780" s="2">
        <f t="shared" si="89"/>
        <v>9.1876800000000021</v>
      </c>
      <c r="G780" s="2">
        <f t="shared" si="91"/>
        <v>9.1274939999999987</v>
      </c>
      <c r="H780" s="2">
        <f t="shared" si="95"/>
        <v>8.2691229999999969</v>
      </c>
      <c r="I780" s="2">
        <f t="array" ref="I780">SUMPRODUCT(B764:B783, (ROW(B764:B783)-ROW(B764)+1)) / (20*21/2)</f>
        <v>9.1357238095238085</v>
      </c>
      <c r="J780" s="2">
        <f t="shared" si="90"/>
        <v>9.1858862187758028</v>
      </c>
      <c r="K780" s="2">
        <f t="shared" si="92"/>
        <v>9.0786501352463507</v>
      </c>
    </row>
    <row r="781" spans="1:11" ht="13.5" x14ac:dyDescent="0.25">
      <c r="A781" s="3">
        <f>TITRES_STAT!B784</f>
        <v>43139</v>
      </c>
      <c r="B781" s="6">
        <f>TITRES_STAT!D784</f>
        <v>9.2277000000000005</v>
      </c>
      <c r="C781" s="2">
        <f t="shared" si="93"/>
        <v>0.18689999999999962</v>
      </c>
      <c r="D781" s="2">
        <f t="shared" si="94"/>
        <v>9.2545600000000015</v>
      </c>
      <c r="E781" s="2">
        <f t="shared" si="96"/>
        <v>9.1739700000000006</v>
      </c>
      <c r="F781" s="2">
        <f t="shared" si="89"/>
        <v>9.1774600000000017</v>
      </c>
      <c r="G781" s="2">
        <f t="shared" si="91"/>
        <v>9.1341919999999988</v>
      </c>
      <c r="H781" s="2">
        <f t="shared" si="95"/>
        <v>8.2793754999999969</v>
      </c>
      <c r="I781" s="2">
        <f t="array" ref="I781">SUMPRODUCT(B765:B784, (ROW(B765:B784)-ROW(B765)+1)) / (20*21/2)</f>
        <v>9.1253485714285727</v>
      </c>
      <c r="J781" s="2">
        <f t="shared" si="90"/>
        <v>9.1898684836542976</v>
      </c>
      <c r="K781" s="2">
        <f t="shared" si="92"/>
        <v>9.0844952279817885</v>
      </c>
    </row>
    <row r="782" spans="1:11" ht="13.5" x14ac:dyDescent="0.25">
      <c r="A782" s="3">
        <f>TITRES_STAT!B785</f>
        <v>43140</v>
      </c>
      <c r="B782" s="6">
        <f>TITRES_STAT!D785</f>
        <v>9.0525000000000002</v>
      </c>
      <c r="C782" s="2">
        <f t="shared" si="93"/>
        <v>-0.17520000000000024</v>
      </c>
      <c r="D782" s="2">
        <f t="shared" si="94"/>
        <v>9.1961600000000008</v>
      </c>
      <c r="E782" s="2">
        <f t="shared" si="96"/>
        <v>9.1768900000000002</v>
      </c>
      <c r="F782" s="2">
        <f t="shared" si="89"/>
        <v>9.157020000000001</v>
      </c>
      <c r="G782" s="2">
        <f t="shared" si="91"/>
        <v>9.1373859999999993</v>
      </c>
      <c r="H782" s="2">
        <f t="shared" si="95"/>
        <v>8.2887519999999988</v>
      </c>
      <c r="I782" s="2">
        <f t="array" ref="I782">SUMPRODUCT(B766:B785, (ROW(B766:B785)-ROW(B766)+1)) / (20*21/2)</f>
        <v>9.1353895238095237</v>
      </c>
      <c r="J782" s="2">
        <f t="shared" si="90"/>
        <v>9.1767857709253171</v>
      </c>
      <c r="K782" s="2">
        <f t="shared" si="92"/>
        <v>9.0832405131589748</v>
      </c>
    </row>
    <row r="783" spans="1:11" ht="13.5" x14ac:dyDescent="0.25">
      <c r="A783" s="3">
        <f>TITRES_STAT!B786</f>
        <v>43143</v>
      </c>
      <c r="B783" s="6">
        <f>TITRES_STAT!D786</f>
        <v>9.0525000000000002</v>
      </c>
      <c r="C783" s="2">
        <f t="shared" si="93"/>
        <v>0</v>
      </c>
      <c r="D783" s="2">
        <f t="shared" si="94"/>
        <v>9.1377600000000019</v>
      </c>
      <c r="E783" s="2">
        <f t="shared" si="96"/>
        <v>9.1885699999999986</v>
      </c>
      <c r="F783" s="2">
        <f t="shared" si="89"/>
        <v>9.1380400000000002</v>
      </c>
      <c r="G783" s="2">
        <f t="shared" si="91"/>
        <v>9.1418879999999998</v>
      </c>
      <c r="H783" s="2">
        <f t="shared" si="95"/>
        <v>8.2977424999999965</v>
      </c>
      <c r="I783" s="2">
        <f t="array" ref="I783">SUMPRODUCT(B767:B786, (ROW(B767:B786)-ROW(B767)+1)) / (20*21/2)</f>
        <v>9.1400628571428566</v>
      </c>
      <c r="J783" s="2">
        <f t="shared" si="90"/>
        <v>9.1649490308371906</v>
      </c>
      <c r="K783" s="2">
        <f t="shared" si="92"/>
        <v>9.0820350028390155</v>
      </c>
    </row>
    <row r="784" spans="1:11" ht="13.5" x14ac:dyDescent="0.25">
      <c r="A784" s="3">
        <f>TITRES_STAT!B787</f>
        <v>43144</v>
      </c>
      <c r="B784" s="6">
        <f>TITRES_STAT!D787</f>
        <v>9.0290999999999997</v>
      </c>
      <c r="C784" s="2">
        <f t="shared" si="93"/>
        <v>-2.3400000000000531E-2</v>
      </c>
      <c r="D784" s="2">
        <f t="shared" si="94"/>
        <v>9.0805200000000017</v>
      </c>
      <c r="E784" s="2">
        <f t="shared" si="96"/>
        <v>9.1891499999999997</v>
      </c>
      <c r="F784" s="2">
        <f t="shared" si="89"/>
        <v>9.1222700000000003</v>
      </c>
      <c r="G784" s="2">
        <f t="shared" si="91"/>
        <v>9.1459219999999988</v>
      </c>
      <c r="H784" s="2">
        <f t="shared" si="95"/>
        <v>8.3068734999999982</v>
      </c>
      <c r="I784" s="2">
        <f t="array" ref="I784">SUMPRODUCT(B768:B787, (ROW(B768:B787)-ROW(B768)+1)) / (20*21/2)</f>
        <v>9.1316657142857132</v>
      </c>
      <c r="J784" s="2">
        <f t="shared" si="90"/>
        <v>9.1520110279003148</v>
      </c>
      <c r="K784" s="2">
        <f t="shared" si="92"/>
        <v>9.0799591203747401</v>
      </c>
    </row>
    <row r="785" spans="1:11" ht="13.5" x14ac:dyDescent="0.25">
      <c r="A785" s="3">
        <f>TITRES_STAT!B788</f>
        <v>43145</v>
      </c>
      <c r="B785" s="6">
        <f>TITRES_STAT!D788</f>
        <v>9.2277000000000005</v>
      </c>
      <c r="C785" s="2">
        <f t="shared" si="93"/>
        <v>0.19860000000000078</v>
      </c>
      <c r="D785" s="2">
        <f t="shared" si="94"/>
        <v>9.1179000000000006</v>
      </c>
      <c r="E785" s="2">
        <f t="shared" si="96"/>
        <v>9.1891499999999997</v>
      </c>
      <c r="F785" s="2">
        <f t="shared" si="89"/>
        <v>9.1202300000000012</v>
      </c>
      <c r="G785" s="2">
        <f t="shared" si="91"/>
        <v>9.1539279999999987</v>
      </c>
      <c r="H785" s="2">
        <f t="shared" si="95"/>
        <v>8.3175119999999989</v>
      </c>
      <c r="I785" s="2">
        <f t="array" ref="I785">SUMPRODUCT(B769:B788, (ROW(B769:B788)-ROW(B769)+1)) / (20*21/2)</f>
        <v>9.1254857142857144</v>
      </c>
      <c r="J785" s="2">
        <f t="shared" si="90"/>
        <v>9.1592195014336166</v>
      </c>
      <c r="K785" s="2">
        <f t="shared" si="92"/>
        <v>9.0857528803600456</v>
      </c>
    </row>
    <row r="786" spans="1:11" ht="13.5" x14ac:dyDescent="0.25">
      <c r="A786" s="3">
        <f>TITRES_STAT!B789</f>
        <v>43146</v>
      </c>
      <c r="B786" s="6">
        <f>TITRES_STAT!D789</f>
        <v>9.1692999999999998</v>
      </c>
      <c r="C786" s="2">
        <f t="shared" si="93"/>
        <v>-5.8400000000000674E-2</v>
      </c>
      <c r="D786" s="2">
        <f t="shared" si="94"/>
        <v>9.1062200000000004</v>
      </c>
      <c r="E786" s="2">
        <f t="shared" si="96"/>
        <v>9.1803899999999992</v>
      </c>
      <c r="F786" s="2">
        <f t="shared" si="89"/>
        <v>9.1114700000000006</v>
      </c>
      <c r="G786" s="2">
        <f t="shared" si="91"/>
        <v>9.1604400000000012</v>
      </c>
      <c r="H786" s="2">
        <f t="shared" si="95"/>
        <v>8.3276784999999975</v>
      </c>
      <c r="I786" s="2">
        <f t="array" ref="I786">SUMPRODUCT(B770:B789, (ROW(B770:B789)-ROW(B770)+1)) / (20*21/2)</f>
        <v>9.1294085714285718</v>
      </c>
      <c r="J786" s="2">
        <f t="shared" si="90"/>
        <v>9.160179548916128</v>
      </c>
      <c r="K786" s="2">
        <f t="shared" si="92"/>
        <v>9.0890292379929853</v>
      </c>
    </row>
    <row r="787" spans="1:11" ht="13.5" x14ac:dyDescent="0.25">
      <c r="A787" s="3">
        <f>TITRES_STAT!B790</f>
        <v>43147</v>
      </c>
      <c r="B787" s="6">
        <f>TITRES_STAT!D790</f>
        <v>9.0233000000000008</v>
      </c>
      <c r="C787" s="2">
        <f t="shared" si="93"/>
        <v>-0.14599999999999902</v>
      </c>
      <c r="D787" s="2">
        <f t="shared" si="94"/>
        <v>9.1003799999999995</v>
      </c>
      <c r="E787" s="2">
        <f t="shared" si="96"/>
        <v>9.1482700000000001</v>
      </c>
      <c r="F787" s="2">
        <f t="shared" si="89"/>
        <v>9.0997900000000005</v>
      </c>
      <c r="G787" s="2">
        <f t="shared" si="91"/>
        <v>9.1621780000000008</v>
      </c>
      <c r="H787" s="2">
        <f t="shared" si="95"/>
        <v>8.3375519999999987</v>
      </c>
      <c r="I787" s="2">
        <f t="array" ref="I787">SUMPRODUCT(B771:B790, (ROW(B771:B790)-ROW(B771)+1)) / (20*21/2)</f>
        <v>9.1282680952380968</v>
      </c>
      <c r="J787" s="2">
        <f t="shared" si="90"/>
        <v>9.1471434014003066</v>
      </c>
      <c r="K787" s="2">
        <f t="shared" si="92"/>
        <v>9.0864516208167885</v>
      </c>
    </row>
    <row r="788" spans="1:11" ht="13.5" x14ac:dyDescent="0.25">
      <c r="A788" s="3">
        <f>TITRES_STAT!B791</f>
        <v>43150</v>
      </c>
      <c r="B788" s="6">
        <f>TITRES_STAT!D791</f>
        <v>9.0349000000000004</v>
      </c>
      <c r="C788" s="2">
        <f t="shared" si="93"/>
        <v>1.1599999999999611E-2</v>
      </c>
      <c r="D788" s="2">
        <f t="shared" si="94"/>
        <v>9.0968599999999995</v>
      </c>
      <c r="E788" s="2">
        <f t="shared" si="96"/>
        <v>9.1173099999999998</v>
      </c>
      <c r="F788" s="2">
        <f t="shared" ref="F788:F851" si="97">AVERAGE(B769:B788)</f>
        <v>9.0989100000000001</v>
      </c>
      <c r="G788" s="2">
        <f t="shared" si="91"/>
        <v>9.1644760000000005</v>
      </c>
      <c r="H788" s="2">
        <f t="shared" si="95"/>
        <v>8.3472264999999997</v>
      </c>
      <c r="I788" s="2">
        <f t="array" ref="I788">SUMPRODUCT(B772:B791, (ROW(B772:B791)-ROW(B772)+1)) / (20*21/2)</f>
        <v>9.1216228571428584</v>
      </c>
      <c r="J788" s="2">
        <f t="shared" si="90"/>
        <v>9.1364535536478968</v>
      </c>
      <c r="K788" s="2">
        <f t="shared" si="92"/>
        <v>9.0844299886278943</v>
      </c>
    </row>
    <row r="789" spans="1:11" ht="13.5" x14ac:dyDescent="0.25">
      <c r="A789" s="3">
        <f>TITRES_STAT!B792</f>
        <v>43151</v>
      </c>
      <c r="B789" s="6">
        <f>TITRES_STAT!D792</f>
        <v>9.1401000000000003</v>
      </c>
      <c r="C789" s="2">
        <f t="shared" si="93"/>
        <v>0.10519999999999996</v>
      </c>
      <c r="D789" s="2">
        <f t="shared" si="94"/>
        <v>9.1190599999999993</v>
      </c>
      <c r="E789" s="2">
        <f t="shared" si="96"/>
        <v>9.0997900000000005</v>
      </c>
      <c r="F789" s="2">
        <f t="shared" si="97"/>
        <v>9.1111749999999994</v>
      </c>
      <c r="G789" s="2">
        <f t="shared" si="91"/>
        <v>9.1696400000000011</v>
      </c>
      <c r="H789" s="2">
        <f t="shared" si="95"/>
        <v>8.3571694999999995</v>
      </c>
      <c r="I789" s="2">
        <f t="array" ref="I789">SUMPRODUCT(B773:B792, (ROW(B773:B792)-ROW(B773)+1)) / (20*21/2)</f>
        <v>9.1057999999999986</v>
      </c>
      <c r="J789" s="2">
        <f t="shared" ref="J789:J852" si="98">$J$4*B789+J788*(1-$J$4)</f>
        <v>9.1368008342528579</v>
      </c>
      <c r="K789" s="2">
        <f t="shared" si="92"/>
        <v>9.0866131263287624</v>
      </c>
    </row>
    <row r="790" spans="1:11" ht="13.5" x14ac:dyDescent="0.25">
      <c r="A790" s="3">
        <f>TITRES_STAT!B793</f>
        <v>43152</v>
      </c>
      <c r="B790" s="6">
        <f>TITRES_STAT!D793</f>
        <v>9.0991999999999997</v>
      </c>
      <c r="C790" s="2">
        <f t="shared" si="93"/>
        <v>-4.0900000000000603E-2</v>
      </c>
      <c r="D790" s="2">
        <f t="shared" si="94"/>
        <v>9.0933599999999988</v>
      </c>
      <c r="E790" s="2">
        <f t="shared" si="96"/>
        <v>9.1056300000000014</v>
      </c>
      <c r="F790" s="2">
        <f t="shared" si="97"/>
        <v>9.1222749999999984</v>
      </c>
      <c r="G790" s="2">
        <f t="shared" si="91"/>
        <v>9.1742039999999996</v>
      </c>
      <c r="H790" s="2">
        <f t="shared" si="95"/>
        <v>8.3669595000000001</v>
      </c>
      <c r="I790" s="2">
        <f t="array" ref="I790">SUMPRODUCT(B774:B793, (ROW(B774:B793)-ROW(B774)+1)) / (20*21/2)</f>
        <v>9.0908076190476184</v>
      </c>
      <c r="J790" s="2">
        <f t="shared" si="98"/>
        <v>9.1332198024192515</v>
      </c>
      <c r="K790" s="2">
        <f t="shared" si="92"/>
        <v>9.0871067292178296</v>
      </c>
    </row>
    <row r="791" spans="1:11" ht="13.5" x14ac:dyDescent="0.25">
      <c r="A791" s="3">
        <f>TITRES_STAT!B794</f>
        <v>43153</v>
      </c>
      <c r="B791" s="6">
        <f>TITRES_STAT!D794</f>
        <v>9.0525000000000002</v>
      </c>
      <c r="C791" s="2">
        <f t="shared" si="93"/>
        <v>-4.669999999999952E-2</v>
      </c>
      <c r="D791" s="2">
        <f t="shared" si="94"/>
        <v>9.07</v>
      </c>
      <c r="E791" s="2">
        <f t="shared" si="96"/>
        <v>9.0881099999999986</v>
      </c>
      <c r="F791" s="2">
        <f t="shared" si="97"/>
        <v>9.1310400000000005</v>
      </c>
      <c r="G791" s="2">
        <f t="shared" si="91"/>
        <v>9.1863360000000007</v>
      </c>
      <c r="H791" s="2">
        <f t="shared" si="95"/>
        <v>8.3767219999999991</v>
      </c>
      <c r="I791" s="2">
        <f t="array" ref="I791">SUMPRODUCT(B775:B794, (ROW(B775:B794)-ROW(B775)+1)) / (20*21/2)</f>
        <v>9.0723152380952357</v>
      </c>
      <c r="J791" s="2">
        <f t="shared" si="98"/>
        <v>9.1255322021888468</v>
      </c>
      <c r="K791" s="2">
        <f t="shared" si="92"/>
        <v>9.0857496025818367</v>
      </c>
    </row>
    <row r="792" spans="1:11" ht="13.5" x14ac:dyDescent="0.25">
      <c r="A792" s="3">
        <f>TITRES_STAT!B795</f>
        <v>43154</v>
      </c>
      <c r="B792" s="6">
        <f>TITRES_STAT!D795</f>
        <v>8.9649000000000001</v>
      </c>
      <c r="C792" s="2">
        <f t="shared" si="93"/>
        <v>-8.7600000000000122E-2</v>
      </c>
      <c r="D792" s="2">
        <f t="shared" si="94"/>
        <v>9.0583200000000001</v>
      </c>
      <c r="E792" s="2">
        <f t="shared" si="96"/>
        <v>9.0793499999999998</v>
      </c>
      <c r="F792" s="2">
        <f t="shared" si="97"/>
        <v>9.1281199999999991</v>
      </c>
      <c r="G792" s="2">
        <f t="shared" si="91"/>
        <v>9.1858700000000013</v>
      </c>
      <c r="H792" s="2">
        <f t="shared" si="95"/>
        <v>8.3860720000000004</v>
      </c>
      <c r="I792" s="2">
        <f t="array" ref="I792">SUMPRODUCT(B776:B795, (ROW(B776:B795)-ROW(B776)+1)) / (20*21/2)</f>
        <v>9.032544761904763</v>
      </c>
      <c r="J792" s="2">
        <f t="shared" si="98"/>
        <v>9.11023389721848</v>
      </c>
      <c r="K792" s="2">
        <f t="shared" si="92"/>
        <v>9.0810104024805884</v>
      </c>
    </row>
    <row r="793" spans="1:11" ht="13.5" x14ac:dyDescent="0.25">
      <c r="A793" s="3">
        <f>TITRES_STAT!B796</f>
        <v>43157</v>
      </c>
      <c r="B793" s="6">
        <f>TITRES_STAT!D796</f>
        <v>8.9707000000000008</v>
      </c>
      <c r="C793" s="2">
        <f t="shared" si="93"/>
        <v>5.8000000000006935E-3</v>
      </c>
      <c r="D793" s="2">
        <f t="shared" si="94"/>
        <v>9.0454800000000013</v>
      </c>
      <c r="E793" s="2">
        <f t="shared" si="96"/>
        <v>9.0711699999999986</v>
      </c>
      <c r="F793" s="2">
        <f t="shared" si="97"/>
        <v>9.1298699999999986</v>
      </c>
      <c r="G793" s="2">
        <f t="shared" si="91"/>
        <v>9.1859860000000033</v>
      </c>
      <c r="H793" s="2">
        <f t="shared" si="95"/>
        <v>8.3954770000000014</v>
      </c>
      <c r="I793" s="2">
        <f t="array" ref="I793">SUMPRODUCT(B777:B796, (ROW(B777:B796)-ROW(B777)+1)) / (20*21/2)</f>
        <v>8.9952495238095231</v>
      </c>
      <c r="J793" s="2">
        <f t="shared" si="98"/>
        <v>9.0969449546262435</v>
      </c>
      <c r="K793" s="2">
        <f t="shared" si="92"/>
        <v>9.0766845043440938</v>
      </c>
    </row>
    <row r="794" spans="1:11" ht="13.5" x14ac:dyDescent="0.25">
      <c r="A794" s="3">
        <f>TITRES_STAT!B797</f>
        <v>43158</v>
      </c>
      <c r="B794" s="6">
        <f>TITRES_STAT!D797</f>
        <v>8.9357000000000006</v>
      </c>
      <c r="C794" s="2">
        <f t="shared" si="93"/>
        <v>-3.5000000000000142E-2</v>
      </c>
      <c r="D794" s="2">
        <f t="shared" si="94"/>
        <v>9.0045999999999999</v>
      </c>
      <c r="E794" s="2">
        <f t="shared" si="96"/>
        <v>9.0618299999999969</v>
      </c>
      <c r="F794" s="2">
        <f t="shared" si="97"/>
        <v>9.1254899999999992</v>
      </c>
      <c r="G794" s="2">
        <f t="shared" si="91"/>
        <v>9.1854020000000016</v>
      </c>
      <c r="H794" s="2">
        <f t="shared" si="95"/>
        <v>8.4049125</v>
      </c>
      <c r="I794" s="2">
        <f t="array" ref="I794">SUMPRODUCT(B778:B797, (ROW(B778:B797)-ROW(B778)+1)) / (20*21/2)</f>
        <v>8.9683495238095219</v>
      </c>
      <c r="J794" s="2">
        <f t="shared" si="98"/>
        <v>9.0815882922808875</v>
      </c>
      <c r="K794" s="2">
        <f t="shared" si="92"/>
        <v>9.0711557002521701</v>
      </c>
    </row>
    <row r="795" spans="1:11" ht="13.5" x14ac:dyDescent="0.25">
      <c r="A795" s="3">
        <f>TITRES_STAT!B798</f>
        <v>43159</v>
      </c>
      <c r="B795" s="6">
        <f>TITRES_STAT!D798</f>
        <v>8.7079000000000004</v>
      </c>
      <c r="C795" s="2">
        <f t="shared" si="93"/>
        <v>-0.22780000000000022</v>
      </c>
      <c r="D795" s="2">
        <f t="shared" si="94"/>
        <v>8.9263399999999997</v>
      </c>
      <c r="E795" s="2">
        <f t="shared" si="96"/>
        <v>9.0098499999999984</v>
      </c>
      <c r="F795" s="2">
        <f t="shared" si="97"/>
        <v>9.099499999999999</v>
      </c>
      <c r="G795" s="2">
        <f t="shared" si="91"/>
        <v>9.1809640000000012</v>
      </c>
      <c r="H795" s="2">
        <f t="shared" si="95"/>
        <v>8.4129519999999989</v>
      </c>
      <c r="I795" s="2">
        <f t="array" ref="I795">SUMPRODUCT(B779:B798, (ROW(B779:B798)-ROW(B779)+1)) / (20*21/2)</f>
        <v>8.9491014285714297</v>
      </c>
      <c r="J795" s="2">
        <f t="shared" si="98"/>
        <v>9.0459989311112796</v>
      </c>
      <c r="K795" s="2">
        <f t="shared" si="92"/>
        <v>9.0569103786736527</v>
      </c>
    </row>
    <row r="796" spans="1:11" ht="13.5" x14ac:dyDescent="0.25">
      <c r="A796" s="3">
        <f>TITRES_STAT!B799</f>
        <v>43160</v>
      </c>
      <c r="B796" s="6">
        <f>TITRES_STAT!D799</f>
        <v>8.7079000000000004</v>
      </c>
      <c r="C796" s="2">
        <f t="shared" si="93"/>
        <v>0</v>
      </c>
      <c r="D796" s="2">
        <f t="shared" si="94"/>
        <v>8.8574200000000012</v>
      </c>
      <c r="E796" s="2">
        <f t="shared" si="96"/>
        <v>8.963709999999999</v>
      </c>
      <c r="F796" s="2">
        <f t="shared" si="97"/>
        <v>9.0720500000000008</v>
      </c>
      <c r="G796" s="2">
        <f t="shared" si="91"/>
        <v>9.1769940000000005</v>
      </c>
      <c r="H796" s="2">
        <f t="shared" si="95"/>
        <v>8.421248499999999</v>
      </c>
      <c r="I796" s="2">
        <f t="array" ref="I796">SUMPRODUCT(B780:B799, (ROW(B780:B799)-ROW(B780)+1)) / (20*21/2)</f>
        <v>8.9327976190476193</v>
      </c>
      <c r="J796" s="2">
        <f t="shared" si="98"/>
        <v>9.0137990329102067</v>
      </c>
      <c r="K796" s="2">
        <f t="shared" si="92"/>
        <v>9.043223697157039</v>
      </c>
    </row>
    <row r="797" spans="1:11" ht="13.5" x14ac:dyDescent="0.25">
      <c r="A797" s="3">
        <f>TITRES_STAT!B800</f>
        <v>43161</v>
      </c>
      <c r="B797" s="6">
        <f>TITRES_STAT!D800</f>
        <v>8.7896000000000001</v>
      </c>
      <c r="C797" s="2">
        <f t="shared" si="93"/>
        <v>8.1699999999999662E-2</v>
      </c>
      <c r="D797" s="2">
        <f t="shared" si="94"/>
        <v>8.8223599999999998</v>
      </c>
      <c r="E797" s="2">
        <f t="shared" si="96"/>
        <v>8.9403400000000008</v>
      </c>
      <c r="F797" s="2">
        <f t="shared" si="97"/>
        <v>9.0443049999999978</v>
      </c>
      <c r="G797" s="2">
        <f t="shared" si="91"/>
        <v>9.1705680000000012</v>
      </c>
      <c r="H797" s="2">
        <f t="shared" si="95"/>
        <v>8.4299535000000017</v>
      </c>
      <c r="I797" s="2">
        <f t="array" ref="I797">SUMPRODUCT(B781:B800, (ROW(B781:B800)-ROW(B781)+1)) / (20*21/2)</f>
        <v>8.9103761904761907</v>
      </c>
      <c r="J797" s="2">
        <f t="shared" si="98"/>
        <v>8.9924467440616151</v>
      </c>
      <c r="K797" s="2">
        <f t="shared" si="92"/>
        <v>9.0332776698175472</v>
      </c>
    </row>
    <row r="798" spans="1:11" ht="13.5" x14ac:dyDescent="0.25">
      <c r="A798" s="3">
        <f>TITRES_STAT!B801</f>
        <v>43164</v>
      </c>
      <c r="B798" s="6">
        <f>TITRES_STAT!D801</f>
        <v>8.8422000000000001</v>
      </c>
      <c r="C798" s="2">
        <f t="shared" si="93"/>
        <v>5.259999999999998E-2</v>
      </c>
      <c r="D798" s="2">
        <f t="shared" si="94"/>
        <v>8.7966599999999993</v>
      </c>
      <c r="E798" s="2">
        <f t="shared" si="96"/>
        <v>8.9210700000000021</v>
      </c>
      <c r="F798" s="2">
        <f t="shared" si="97"/>
        <v>9.0191899999999983</v>
      </c>
      <c r="G798" s="2">
        <f t="shared" si="91"/>
        <v>9.1651940000000014</v>
      </c>
      <c r="H798" s="2">
        <f t="shared" si="95"/>
        <v>8.4389475000000012</v>
      </c>
      <c r="I798" s="2">
        <f t="array" ref="I798">SUMPRODUCT(B782:B801, (ROW(B782:B801)-ROW(B782)+1)) / (20*21/2)</f>
        <v>8.8859566666666669</v>
      </c>
      <c r="J798" s="2">
        <f t="shared" si="98"/>
        <v>8.9781375303414617</v>
      </c>
      <c r="K798" s="2">
        <f t="shared" si="92"/>
        <v>9.0257844278639183</v>
      </c>
    </row>
    <row r="799" spans="1:11" ht="13.5" x14ac:dyDescent="0.25">
      <c r="A799" s="3">
        <f>TITRES_STAT!B802</f>
        <v>43165</v>
      </c>
      <c r="B799" s="6">
        <f>TITRES_STAT!D802</f>
        <v>8.8480000000000008</v>
      </c>
      <c r="C799" s="2">
        <f t="shared" si="93"/>
        <v>5.8000000000006935E-3</v>
      </c>
      <c r="D799" s="2">
        <f t="shared" si="94"/>
        <v>8.7791200000000007</v>
      </c>
      <c r="E799" s="2">
        <f t="shared" si="96"/>
        <v>8.8918599999999994</v>
      </c>
      <c r="F799" s="2">
        <f t="shared" si="97"/>
        <v>8.995825</v>
      </c>
      <c r="G799" s="2">
        <f t="shared" si="91"/>
        <v>9.1599360000000019</v>
      </c>
      <c r="H799" s="2">
        <f t="shared" si="95"/>
        <v>8.447970500000002</v>
      </c>
      <c r="I799" s="2">
        <f t="array" ref="I799">SUMPRODUCT(B783:B802, (ROW(B783:B802)-ROW(B783)+1)) / (20*21/2)</f>
        <v>8.8650433333333343</v>
      </c>
      <c r="J799" s="2">
        <f t="shared" si="98"/>
        <v>8.9657434798327511</v>
      </c>
      <c r="K799" s="2">
        <f t="shared" si="92"/>
        <v>9.0188124895163124</v>
      </c>
    </row>
    <row r="800" spans="1:11" ht="13.5" x14ac:dyDescent="0.25">
      <c r="A800" s="3">
        <f>TITRES_STAT!B803</f>
        <v>43166</v>
      </c>
      <c r="B800" s="6">
        <f>TITRES_STAT!D803</f>
        <v>8.7604000000000006</v>
      </c>
      <c r="C800" s="2">
        <f t="shared" si="93"/>
        <v>-8.7600000000000122E-2</v>
      </c>
      <c r="D800" s="2">
        <f t="shared" si="94"/>
        <v>8.7896199999999993</v>
      </c>
      <c r="E800" s="2">
        <f t="shared" si="96"/>
        <v>8.8579800000000013</v>
      </c>
      <c r="F800" s="2">
        <f t="shared" si="97"/>
        <v>8.9818049999999996</v>
      </c>
      <c r="G800" s="2">
        <f t="shared" si="91"/>
        <v>9.1525760000000034</v>
      </c>
      <c r="H800" s="2">
        <f t="shared" si="95"/>
        <v>8.4567870000000003</v>
      </c>
      <c r="I800" s="2">
        <f t="array" ref="I800">SUMPRODUCT(B784:B803, (ROW(B784:B803)-ROW(B784)+1)) / (20*21/2)</f>
        <v>8.8456319047619036</v>
      </c>
      <c r="J800" s="2">
        <f t="shared" si="98"/>
        <v>8.9461869579439171</v>
      </c>
      <c r="K800" s="2">
        <f t="shared" si="92"/>
        <v>9.0086786663980263</v>
      </c>
    </row>
    <row r="801" spans="1:11" ht="13.5" x14ac:dyDescent="0.25">
      <c r="A801" s="3">
        <f>TITRES_STAT!B804</f>
        <v>43167</v>
      </c>
      <c r="B801" s="6">
        <f>TITRES_STAT!D804</f>
        <v>8.7254000000000005</v>
      </c>
      <c r="C801" s="2">
        <f t="shared" si="93"/>
        <v>-3.5000000000000142E-2</v>
      </c>
      <c r="D801" s="2">
        <f t="shared" si="94"/>
        <v>8.79312</v>
      </c>
      <c r="E801" s="2">
        <f t="shared" si="96"/>
        <v>8.8252699999999997</v>
      </c>
      <c r="F801" s="2">
        <f t="shared" si="97"/>
        <v>8.95669</v>
      </c>
      <c r="G801" s="2">
        <f t="shared" si="91"/>
        <v>9.1417140000000021</v>
      </c>
      <c r="H801" s="2">
        <f t="shared" si="95"/>
        <v>8.4651710000000033</v>
      </c>
      <c r="I801" s="2">
        <f t="array" ref="I801">SUMPRODUCT(B785:B804, (ROW(B785:B804)-ROW(B785)+1)) / (20*21/2)</f>
        <v>8.8254938095238078</v>
      </c>
      <c r="J801" s="2">
        <f t="shared" si="98"/>
        <v>8.9251596286159245</v>
      </c>
      <c r="K801" s="2">
        <f t="shared" si="92"/>
        <v>8.9975696990883005</v>
      </c>
    </row>
    <row r="802" spans="1:11" ht="13.5" x14ac:dyDescent="0.25">
      <c r="A802" s="3">
        <f>TITRES_STAT!B805</f>
        <v>43168</v>
      </c>
      <c r="B802" s="6">
        <f>TITRES_STAT!D805</f>
        <v>8.7370999999999999</v>
      </c>
      <c r="C802" s="2">
        <f t="shared" si="93"/>
        <v>1.1699999999999378E-2</v>
      </c>
      <c r="D802" s="2">
        <f t="shared" si="94"/>
        <v>8.7826199999999996</v>
      </c>
      <c r="E802" s="2">
        <f t="shared" si="96"/>
        <v>8.8024900000000006</v>
      </c>
      <c r="F802" s="2">
        <f t="shared" si="97"/>
        <v>8.9409200000000002</v>
      </c>
      <c r="G802" s="2">
        <f t="shared" si="91"/>
        <v>9.1307340000000039</v>
      </c>
      <c r="H802" s="2">
        <f t="shared" si="95"/>
        <v>8.4737165000000019</v>
      </c>
      <c r="I802" s="2">
        <f t="array" ref="I802">SUMPRODUCT(B786:B805, (ROW(B786:B805)-ROW(B786)+1)) / (20*21/2)</f>
        <v>8.8012957142857147</v>
      </c>
      <c r="J802" s="2">
        <f t="shared" si="98"/>
        <v>8.9072491877953617</v>
      </c>
      <c r="K802" s="2">
        <f t="shared" si="92"/>
        <v>8.9873552010848385</v>
      </c>
    </row>
    <row r="803" spans="1:11" ht="13.5" x14ac:dyDescent="0.25">
      <c r="A803" s="3">
        <f>TITRES_STAT!B806</f>
        <v>43171</v>
      </c>
      <c r="B803" s="6">
        <f>TITRES_STAT!D806</f>
        <v>8.7370999999999999</v>
      </c>
      <c r="C803" s="2">
        <f t="shared" si="93"/>
        <v>0</v>
      </c>
      <c r="D803" s="2">
        <f t="shared" si="94"/>
        <v>8.7615999999999996</v>
      </c>
      <c r="E803" s="2">
        <f t="shared" si="96"/>
        <v>8.7791300000000003</v>
      </c>
      <c r="F803" s="2">
        <f t="shared" si="97"/>
        <v>8.9251499999999986</v>
      </c>
      <c r="G803" s="2">
        <f t="shared" si="91"/>
        <v>9.1191700000000022</v>
      </c>
      <c r="H803" s="2">
        <f t="shared" si="95"/>
        <v>8.4819535000000013</v>
      </c>
      <c r="I803" s="2">
        <f t="array" ref="I803">SUMPRODUCT(B787:B806, (ROW(B787:B806)-ROW(B787)+1)) / (20*21/2)</f>
        <v>8.7731471428571446</v>
      </c>
      <c r="J803" s="2">
        <f t="shared" si="98"/>
        <v>8.8910445032434229</v>
      </c>
      <c r="K803" s="2">
        <f t="shared" si="92"/>
        <v>8.9775412716305318</v>
      </c>
    </row>
    <row r="804" spans="1:11" ht="13.5" x14ac:dyDescent="0.25">
      <c r="A804" s="3">
        <f>TITRES_STAT!B807</f>
        <v>43172</v>
      </c>
      <c r="B804" s="6">
        <f>TITRES_STAT!D807</f>
        <v>8.7136999999999993</v>
      </c>
      <c r="C804" s="2">
        <f t="shared" si="93"/>
        <v>-2.3400000000000531E-2</v>
      </c>
      <c r="D804" s="2">
        <f t="shared" si="94"/>
        <v>8.7347399999999986</v>
      </c>
      <c r="E804" s="2">
        <f t="shared" si="96"/>
        <v>8.7569300000000005</v>
      </c>
      <c r="F804" s="2">
        <f t="shared" si="97"/>
        <v>8.9093799999999987</v>
      </c>
      <c r="G804" s="2">
        <f t="shared" si="91"/>
        <v>9.1122780000000017</v>
      </c>
      <c r="H804" s="2">
        <f t="shared" si="95"/>
        <v>8.4897645000000015</v>
      </c>
      <c r="I804" s="2">
        <f t="array" ref="I804">SUMPRODUCT(B788:B807, (ROW(B788:B807)-ROW(B788)+1)) / (20*21/2)</f>
        <v>8.7422180952380959</v>
      </c>
      <c r="J804" s="2">
        <f t="shared" si="98"/>
        <v>8.8741545505535733</v>
      </c>
      <c r="K804" s="2">
        <f t="shared" si="92"/>
        <v>8.9671945550960022</v>
      </c>
    </row>
    <row r="805" spans="1:11" ht="13.5" x14ac:dyDescent="0.25">
      <c r="A805" s="3">
        <f>TITRES_STAT!B808</f>
        <v>43173</v>
      </c>
      <c r="B805" s="6">
        <f>TITRES_STAT!D808</f>
        <v>8.6553000000000004</v>
      </c>
      <c r="C805" s="2">
        <f t="shared" si="93"/>
        <v>-5.8399999999998897E-2</v>
      </c>
      <c r="D805" s="2">
        <f t="shared" si="94"/>
        <v>8.7137199999999986</v>
      </c>
      <c r="E805" s="2">
        <f t="shared" si="96"/>
        <v>8.7516700000000007</v>
      </c>
      <c r="F805" s="2">
        <f t="shared" si="97"/>
        <v>8.8807599999999987</v>
      </c>
      <c r="G805" s="2">
        <f t="shared" si="91"/>
        <v>9.1025820000000017</v>
      </c>
      <c r="H805" s="2">
        <f t="shared" si="95"/>
        <v>8.4971549999999993</v>
      </c>
      <c r="I805" s="2">
        <f t="array" ref="I805">SUMPRODUCT(B789:B808, (ROW(B789:B808)-ROW(B789)+1)) / (20*21/2)</f>
        <v>8.7080914285714286</v>
      </c>
      <c r="J805" s="2">
        <f t="shared" si="98"/>
        <v>8.8533112600246611</v>
      </c>
      <c r="K805" s="2">
        <f t="shared" si="92"/>
        <v>8.95496339607263</v>
      </c>
    </row>
    <row r="806" spans="1:11" ht="13.5" x14ac:dyDescent="0.25">
      <c r="A806" s="3">
        <f>TITRES_STAT!B809</f>
        <v>43174</v>
      </c>
      <c r="B806" s="6">
        <f>TITRES_STAT!D809</f>
        <v>8.5852000000000004</v>
      </c>
      <c r="C806" s="2">
        <f t="shared" si="93"/>
        <v>-7.0100000000000051E-2</v>
      </c>
      <c r="D806" s="2">
        <f t="shared" si="94"/>
        <v>8.6856799999999996</v>
      </c>
      <c r="E806" s="2">
        <f t="shared" si="96"/>
        <v>8.7393999999999998</v>
      </c>
      <c r="F806" s="2">
        <f t="shared" si="97"/>
        <v>8.8515549999999994</v>
      </c>
      <c r="G806" s="2">
        <f t="shared" si="91"/>
        <v>9.089850000000002</v>
      </c>
      <c r="H806" s="2">
        <f t="shared" si="95"/>
        <v>8.5044524999999993</v>
      </c>
      <c r="I806" s="2">
        <f t="array" ref="I806">SUMPRODUCT(B790:B809, (ROW(B790:B809)-ROW(B790)+1)) / (20*21/2)</f>
        <v>8.6711004761904746</v>
      </c>
      <c r="J806" s="2">
        <f t="shared" si="98"/>
        <v>8.8277768543080271</v>
      </c>
      <c r="K806" s="2">
        <f t="shared" si="92"/>
        <v>8.9404628707364484</v>
      </c>
    </row>
    <row r="807" spans="1:11" ht="13.5" x14ac:dyDescent="0.25">
      <c r="A807" s="3">
        <f>TITRES_STAT!B810</f>
        <v>43175</v>
      </c>
      <c r="B807" s="6">
        <f>TITRES_STAT!D810</f>
        <v>8.5267999999999997</v>
      </c>
      <c r="C807" s="2">
        <f t="shared" si="93"/>
        <v>-5.8400000000000674E-2</v>
      </c>
      <c r="D807" s="2">
        <f t="shared" si="94"/>
        <v>8.6436200000000003</v>
      </c>
      <c r="E807" s="2">
        <f t="shared" si="96"/>
        <v>8.71312</v>
      </c>
      <c r="F807" s="2">
        <f t="shared" si="97"/>
        <v>8.8267300000000013</v>
      </c>
      <c r="G807" s="2">
        <f t="shared" si="91"/>
        <v>9.0711600000000026</v>
      </c>
      <c r="H807" s="2">
        <f t="shared" si="95"/>
        <v>8.5113289999999999</v>
      </c>
      <c r="I807" s="2">
        <f t="array" ref="I807">SUMPRODUCT(B791:B810, (ROW(B791:B810)-ROW(B791)+1)) / (20*21/2)</f>
        <v>8.6431480952380948</v>
      </c>
      <c r="J807" s="2">
        <f t="shared" si="98"/>
        <v>8.7991123919929759</v>
      </c>
      <c r="K807" s="2">
        <f t="shared" si="92"/>
        <v>8.9242407973742353</v>
      </c>
    </row>
    <row r="808" spans="1:11" ht="13.5" x14ac:dyDescent="0.25">
      <c r="A808" s="3">
        <f>TITRES_STAT!B811</f>
        <v>43178</v>
      </c>
      <c r="B808" s="6">
        <f>TITRES_STAT!D811</f>
        <v>8.4684000000000008</v>
      </c>
      <c r="C808" s="2">
        <f t="shared" si="93"/>
        <v>-5.8399999999998897E-2</v>
      </c>
      <c r="D808" s="2">
        <f t="shared" si="94"/>
        <v>8.5898800000000008</v>
      </c>
      <c r="E808" s="2">
        <f t="shared" si="96"/>
        <v>8.6757399999999993</v>
      </c>
      <c r="F808" s="2">
        <f t="shared" si="97"/>
        <v>8.7984050000000025</v>
      </c>
      <c r="G808" s="2">
        <f t="shared" si="91"/>
        <v>9.0403220000000015</v>
      </c>
      <c r="H808" s="2">
        <f t="shared" si="95"/>
        <v>8.5176565000000011</v>
      </c>
      <c r="I808" s="2">
        <f t="array" ref="I808">SUMPRODUCT(B792:B811, (ROW(B792:B811)-ROW(B792)+1)) / (20*21/2)</f>
        <v>8.623761428571429</v>
      </c>
      <c r="J808" s="2">
        <f t="shared" si="98"/>
        <v>8.7676159737079296</v>
      </c>
      <c r="K808" s="2">
        <f t="shared" si="92"/>
        <v>8.9063646876732854</v>
      </c>
    </row>
    <row r="809" spans="1:11" ht="13.5" x14ac:dyDescent="0.25">
      <c r="A809" s="3">
        <f>TITRES_STAT!B812</f>
        <v>43180</v>
      </c>
      <c r="B809" s="6">
        <f>TITRES_STAT!D812</f>
        <v>8.41</v>
      </c>
      <c r="C809" s="2">
        <f t="shared" si="93"/>
        <v>-5.8400000000000674E-2</v>
      </c>
      <c r="D809" s="2">
        <f t="shared" si="94"/>
        <v>8.5291400000000017</v>
      </c>
      <c r="E809" s="2">
        <f t="shared" si="96"/>
        <v>8.6319399999999984</v>
      </c>
      <c r="F809" s="2">
        <f t="shared" si="97"/>
        <v>8.7619000000000007</v>
      </c>
      <c r="G809" s="2">
        <f t="shared" si="91"/>
        <v>9.0122880000000016</v>
      </c>
      <c r="H809" s="2">
        <f t="shared" si="95"/>
        <v>8.5237950000000016</v>
      </c>
      <c r="I809" s="2">
        <f t="array" ref="I809">SUMPRODUCT(B793:B812, (ROW(B793:B812)-ROW(B793)+1)) / (20*21/2)</f>
        <v>8.6280209523809521</v>
      </c>
      <c r="J809" s="2">
        <f t="shared" si="98"/>
        <v>8.7335573095452688</v>
      </c>
      <c r="K809" s="2">
        <f t="shared" si="92"/>
        <v>8.8868994058037458</v>
      </c>
    </row>
    <row r="810" spans="1:11" ht="13.5" x14ac:dyDescent="0.25">
      <c r="A810" s="3">
        <f>TITRES_STAT!B813</f>
        <v>43181</v>
      </c>
      <c r="B810" s="6">
        <f>TITRES_STAT!D813</f>
        <v>8.4684000000000008</v>
      </c>
      <c r="C810" s="2">
        <f t="shared" si="93"/>
        <v>5.8400000000000674E-2</v>
      </c>
      <c r="D810" s="2">
        <f t="shared" si="94"/>
        <v>8.4917600000000029</v>
      </c>
      <c r="E810" s="2">
        <f t="shared" si="96"/>
        <v>8.6027399999999989</v>
      </c>
      <c r="F810" s="2">
        <f t="shared" si="97"/>
        <v>8.730360000000001</v>
      </c>
      <c r="G810" s="2">
        <f t="shared" si="91"/>
        <v>8.9883420000000012</v>
      </c>
      <c r="H810" s="2">
        <f t="shared" si="95"/>
        <v>8.5300195000000016</v>
      </c>
      <c r="I810" s="2">
        <f t="array" ref="I810">SUMPRODUCT(B794:B813, (ROW(B794:B813)-ROW(B794)+1)) / (20*21/2)</f>
        <v>8.6232904761904763</v>
      </c>
      <c r="J810" s="2">
        <f t="shared" si="98"/>
        <v>8.7083042324457196</v>
      </c>
      <c r="K810" s="2">
        <f t="shared" si="92"/>
        <v>8.8704876643996791</v>
      </c>
    </row>
    <row r="811" spans="1:11" ht="13.5" x14ac:dyDescent="0.25">
      <c r="A811" s="3">
        <f>TITRES_STAT!B814</f>
        <v>43182</v>
      </c>
      <c r="B811" s="6">
        <f>TITRES_STAT!D814</f>
        <v>8.5267999999999997</v>
      </c>
      <c r="C811" s="2">
        <f t="shared" si="93"/>
        <v>5.8399999999998897E-2</v>
      </c>
      <c r="D811" s="2">
        <f t="shared" si="94"/>
        <v>8.480080000000001</v>
      </c>
      <c r="E811" s="2">
        <f t="shared" si="96"/>
        <v>8.5828799999999994</v>
      </c>
      <c r="F811" s="2">
        <f t="shared" si="97"/>
        <v>8.7040750000000013</v>
      </c>
      <c r="G811" s="2">
        <f t="shared" si="91"/>
        <v>8.9702359999999999</v>
      </c>
      <c r="H811" s="2">
        <f t="shared" si="95"/>
        <v>8.5365360000000017</v>
      </c>
      <c r="I811" s="2">
        <f t="array" ref="I811">SUMPRODUCT(B795:B814, (ROW(B795:B814)-ROW(B795)+1)) / (20*21/2)</f>
        <v>8.6145557142857143</v>
      </c>
      <c r="J811" s="2">
        <f t="shared" si="98"/>
        <v>8.6910181150699373</v>
      </c>
      <c r="K811" s="2">
        <f t="shared" si="92"/>
        <v>8.8570097167761617</v>
      </c>
    </row>
    <row r="812" spans="1:11" ht="13.5" x14ac:dyDescent="0.25">
      <c r="A812" s="3">
        <f>TITRES_STAT!B815</f>
        <v>43185</v>
      </c>
      <c r="B812" s="6">
        <f>TITRES_STAT!D815</f>
        <v>8.7487999999999992</v>
      </c>
      <c r="C812" s="2">
        <f t="shared" si="93"/>
        <v>0.22199999999999953</v>
      </c>
      <c r="D812" s="2">
        <f t="shared" si="94"/>
        <v>8.5244800000000005</v>
      </c>
      <c r="E812" s="2">
        <f t="shared" si="96"/>
        <v>8.5840500000000013</v>
      </c>
      <c r="F812" s="2">
        <f t="shared" si="97"/>
        <v>8.6932700000000001</v>
      </c>
      <c r="G812" s="2">
        <f t="shared" si="91"/>
        <v>8.9559859999999993</v>
      </c>
      <c r="H812" s="2">
        <f t="shared" si="95"/>
        <v>8.5440080000000016</v>
      </c>
      <c r="I812" s="2">
        <f t="array" ref="I812">SUMPRODUCT(B796:B815, (ROW(B796:B815)-ROW(B796)+1)) / (20*21/2)</f>
        <v>8.5880233333333322</v>
      </c>
      <c r="J812" s="2">
        <f t="shared" si="98"/>
        <v>8.696521151729943</v>
      </c>
      <c r="K812" s="2">
        <f t="shared" si="92"/>
        <v>8.8527661984712154</v>
      </c>
    </row>
    <row r="813" spans="1:11" ht="13.5" x14ac:dyDescent="0.25">
      <c r="A813" s="3">
        <f>TITRES_STAT!B816</f>
        <v>43186</v>
      </c>
      <c r="B813" s="6">
        <f>TITRES_STAT!D816</f>
        <v>8.6435999999999993</v>
      </c>
      <c r="C813" s="2">
        <f t="shared" si="93"/>
        <v>-0.10519999999999996</v>
      </c>
      <c r="D813" s="2">
        <f t="shared" si="94"/>
        <v>8.5595199999999991</v>
      </c>
      <c r="E813" s="2">
        <f t="shared" si="96"/>
        <v>8.5747000000000018</v>
      </c>
      <c r="F813" s="2">
        <f t="shared" si="97"/>
        <v>8.6769149999999993</v>
      </c>
      <c r="G813" s="2">
        <f t="shared" si="91"/>
        <v>8.9402159999999995</v>
      </c>
      <c r="H813" s="2">
        <f t="shared" si="95"/>
        <v>8.5499250000000035</v>
      </c>
      <c r="I813" s="2">
        <f t="array" ref="I813">SUMPRODUCT(B797:B816, (ROW(B797:B816)-ROW(B797)+1)) / (20*21/2)</f>
        <v>8.5686104761904751</v>
      </c>
      <c r="J813" s="2">
        <f t="shared" si="98"/>
        <v>8.6914810420413779</v>
      </c>
      <c r="K813" s="2">
        <f t="shared" si="92"/>
        <v>8.8445636024527357</v>
      </c>
    </row>
    <row r="814" spans="1:11" ht="13.5" x14ac:dyDescent="0.25">
      <c r="A814" s="3">
        <f>TITRES_STAT!B817</f>
        <v>43187</v>
      </c>
      <c r="B814" s="6">
        <f>TITRES_STAT!D817</f>
        <v>8.5852000000000004</v>
      </c>
      <c r="C814" s="2">
        <f t="shared" si="93"/>
        <v>-5.8399999999998897E-2</v>
      </c>
      <c r="D814" s="2">
        <f t="shared" si="94"/>
        <v>8.5945599999999995</v>
      </c>
      <c r="E814" s="2">
        <f t="shared" si="96"/>
        <v>8.5618499999999997</v>
      </c>
      <c r="F814" s="2">
        <f t="shared" si="97"/>
        <v>8.6593899999999984</v>
      </c>
      <c r="G814" s="2">
        <f t="shared" si="91"/>
        <v>8.9250299999999978</v>
      </c>
      <c r="H814" s="2">
        <f t="shared" si="95"/>
        <v>8.5549070000000036</v>
      </c>
      <c r="I814" s="2">
        <f t="array" ref="I814">SUMPRODUCT(B798:B817, (ROW(B798:B817)-ROW(B798)+1)) / (20*21/2)</f>
        <v>8.5643819047619036</v>
      </c>
      <c r="J814" s="2">
        <f t="shared" si="98"/>
        <v>8.6813590380374386</v>
      </c>
      <c r="K814" s="2">
        <f t="shared" si="92"/>
        <v>8.8343924807879226</v>
      </c>
    </row>
    <row r="815" spans="1:11" ht="13.5" x14ac:dyDescent="0.25">
      <c r="A815" s="3">
        <f>TITRES_STAT!B818</f>
        <v>43188</v>
      </c>
      <c r="B815" s="6">
        <f>TITRES_STAT!D818</f>
        <v>8.3808000000000007</v>
      </c>
      <c r="C815" s="2">
        <f t="shared" si="93"/>
        <v>-0.20439999999999969</v>
      </c>
      <c r="D815" s="2">
        <f t="shared" si="94"/>
        <v>8.5770400000000002</v>
      </c>
      <c r="E815" s="2">
        <f t="shared" si="96"/>
        <v>8.5344000000000015</v>
      </c>
      <c r="F815" s="2">
        <f t="shared" si="97"/>
        <v>8.6430349999999994</v>
      </c>
      <c r="G815" s="2">
        <f t="shared" si="91"/>
        <v>8.9072759999999995</v>
      </c>
      <c r="H815" s="2">
        <f t="shared" si="95"/>
        <v>8.5588930000000012</v>
      </c>
      <c r="I815" s="2">
        <f t="array" ref="I815">SUMPRODUCT(B799:B818, (ROW(B799:B818)-ROW(B799)+1)) / (20*21/2)</f>
        <v>8.5639076190476189</v>
      </c>
      <c r="J815" s="2">
        <f t="shared" si="98"/>
        <v>8.6527343677481579</v>
      </c>
      <c r="K815" s="2">
        <f t="shared" si="92"/>
        <v>8.8166045403648674</v>
      </c>
    </row>
    <row r="816" spans="1:11" ht="13.5" x14ac:dyDescent="0.25">
      <c r="A816" s="3">
        <f>TITRES_STAT!B819</f>
        <v>43189</v>
      </c>
      <c r="B816" s="6">
        <f>TITRES_STAT!D819</f>
        <v>8.4391999999999996</v>
      </c>
      <c r="C816" s="2">
        <f t="shared" si="93"/>
        <v>5.8399999999998897E-2</v>
      </c>
      <c r="D816" s="2">
        <f t="shared" si="94"/>
        <v>8.5595200000000009</v>
      </c>
      <c r="E816" s="2">
        <f t="shared" si="96"/>
        <v>8.5198</v>
      </c>
      <c r="F816" s="2">
        <f t="shared" si="97"/>
        <v>8.6295999999999999</v>
      </c>
      <c r="G816" s="2">
        <f t="shared" si="91"/>
        <v>8.88917</v>
      </c>
      <c r="H816" s="2">
        <f t="shared" si="95"/>
        <v>8.5620645</v>
      </c>
      <c r="I816" s="2">
        <f t="array" ref="I816">SUMPRODUCT(B800:B819, (ROW(B800:B819)-ROW(B800)+1)) / (20*21/2)</f>
        <v>8.5645180952380962</v>
      </c>
      <c r="J816" s="2">
        <f t="shared" si="98"/>
        <v>8.6323977612959517</v>
      </c>
      <c r="K816" s="2">
        <f t="shared" si="92"/>
        <v>8.8018043623113424</v>
      </c>
    </row>
    <row r="817" spans="1:11" ht="13.5" x14ac:dyDescent="0.25">
      <c r="A817" s="3">
        <f>TITRES_STAT!B820</f>
        <v>43192</v>
      </c>
      <c r="B817" s="6">
        <f>TITRES_STAT!D820</f>
        <v>8.5852000000000004</v>
      </c>
      <c r="C817" s="2">
        <f t="shared" si="93"/>
        <v>0.1460000000000008</v>
      </c>
      <c r="D817" s="2">
        <f t="shared" si="94"/>
        <v>8.5267999999999997</v>
      </c>
      <c r="E817" s="2">
        <f t="shared" si="96"/>
        <v>8.5256399999999992</v>
      </c>
      <c r="F817" s="2">
        <f t="shared" si="97"/>
        <v>8.6193799999999978</v>
      </c>
      <c r="G817" s="2">
        <f t="shared" si="91"/>
        <v>8.8757359999999998</v>
      </c>
      <c r="H817" s="2">
        <f t="shared" si="95"/>
        <v>8.5648599999999995</v>
      </c>
      <c r="I817" s="2">
        <f t="array" ref="I817">SUMPRODUCT(B801:B820, (ROW(B801:B820)-ROW(B801)+1)) / (20*21/2)</f>
        <v>8.5578980952380963</v>
      </c>
      <c r="J817" s="2">
        <f t="shared" si="98"/>
        <v>8.627902736410622</v>
      </c>
      <c r="K817" s="2">
        <f t="shared" si="92"/>
        <v>8.7933100735932506</v>
      </c>
    </row>
    <row r="818" spans="1:11" ht="13.5" x14ac:dyDescent="0.25">
      <c r="A818" s="3">
        <f>TITRES_STAT!B821</f>
        <v>43193</v>
      </c>
      <c r="B818" s="6">
        <f>TITRES_STAT!D821</f>
        <v>8.6143999999999998</v>
      </c>
      <c r="C818" s="2">
        <f t="shared" si="93"/>
        <v>2.9199999999999449E-2</v>
      </c>
      <c r="D818" s="2">
        <f t="shared" si="94"/>
        <v>8.5209599999999988</v>
      </c>
      <c r="E818" s="2">
        <f t="shared" si="96"/>
        <v>8.5402400000000007</v>
      </c>
      <c r="F818" s="2">
        <f t="shared" si="97"/>
        <v>8.6079899999999974</v>
      </c>
      <c r="G818" s="2">
        <f t="shared" ref="G818:G881" si="99">AVERAGE(B769:B818)</f>
        <v>8.8669739999999972</v>
      </c>
      <c r="H818" s="2">
        <f t="shared" si="95"/>
        <v>8.5667980000000004</v>
      </c>
      <c r="I818" s="2">
        <f t="array" ref="I818">SUMPRODUCT(B802:B821, (ROW(B802:B821)-ROW(B802)+1)) / (20*21/2)</f>
        <v>8.557952380952381</v>
      </c>
      <c r="J818" s="2">
        <f t="shared" si="98"/>
        <v>8.6266167615143736</v>
      </c>
      <c r="K818" s="2">
        <f t="shared" si="92"/>
        <v>8.7862939922758692</v>
      </c>
    </row>
    <row r="819" spans="1:11" ht="13.5" x14ac:dyDescent="0.25">
      <c r="A819" s="3">
        <f>TITRES_STAT!B822</f>
        <v>43194</v>
      </c>
      <c r="B819" s="6">
        <f>TITRES_STAT!D822</f>
        <v>8.6143999999999998</v>
      </c>
      <c r="C819" s="2">
        <f t="shared" si="93"/>
        <v>0</v>
      </c>
      <c r="D819" s="2">
        <f t="shared" si="94"/>
        <v>8.5267999999999997</v>
      </c>
      <c r="E819" s="2">
        <f t="shared" si="96"/>
        <v>8.5606800000000014</v>
      </c>
      <c r="F819" s="2">
        <f t="shared" si="97"/>
        <v>8.5963099999999972</v>
      </c>
      <c r="G819" s="2">
        <f t="shared" si="99"/>
        <v>8.8613659999999985</v>
      </c>
      <c r="H819" s="2">
        <f t="shared" si="95"/>
        <v>8.5689674999999994</v>
      </c>
      <c r="I819" s="2">
        <f t="array" ref="I819">SUMPRODUCT(B803:B822, (ROW(B803:B822)-ROW(B803)+1)) / (20*21/2)</f>
        <v>8.5342076190476188</v>
      </c>
      <c r="J819" s="2">
        <f t="shared" si="98"/>
        <v>8.6254532604177676</v>
      </c>
      <c r="K819" s="2">
        <f t="shared" ref="K819:K882" si="100">$K$4*B819+(1-$K$4)*K818</f>
        <v>8.7795530514023064</v>
      </c>
    </row>
    <row r="820" spans="1:11" ht="13.5" x14ac:dyDescent="0.25">
      <c r="A820" s="3">
        <f>TITRES_STAT!B823</f>
        <v>43195</v>
      </c>
      <c r="B820" s="6">
        <f>TITRES_STAT!D823</f>
        <v>8.5267999999999997</v>
      </c>
      <c r="C820" s="2">
        <f t="shared" si="93"/>
        <v>-8.7600000000000122E-2</v>
      </c>
      <c r="D820" s="2">
        <f t="shared" si="94"/>
        <v>8.5560000000000009</v>
      </c>
      <c r="E820" s="2">
        <f t="shared" si="96"/>
        <v>8.5665200000000006</v>
      </c>
      <c r="F820" s="2">
        <f t="shared" si="97"/>
        <v>8.5846300000000006</v>
      </c>
      <c r="G820" s="2">
        <f t="shared" si="99"/>
        <v>8.8543579999999977</v>
      </c>
      <c r="H820" s="2">
        <f t="shared" si="95"/>
        <v>8.5715995000000014</v>
      </c>
      <c r="I820" s="2">
        <f t="array" ref="I820">SUMPRODUCT(B804:B823, (ROW(B804:B823)-ROW(B804)+1)) / (20*21/2)</f>
        <v>8.5118476190476198</v>
      </c>
      <c r="J820" s="2">
        <f t="shared" si="98"/>
        <v>8.6160577118065511</v>
      </c>
      <c r="K820" s="2">
        <f t="shared" si="100"/>
        <v>8.7696411670335888</v>
      </c>
    </row>
    <row r="821" spans="1:11" ht="13.5" x14ac:dyDescent="0.25">
      <c r="A821" s="3">
        <f>TITRES_STAT!B824</f>
        <v>43196</v>
      </c>
      <c r="B821" s="6">
        <f>TITRES_STAT!D824</f>
        <v>8.5852000000000004</v>
      </c>
      <c r="C821" s="2">
        <f t="shared" si="93"/>
        <v>5.8400000000000674E-2</v>
      </c>
      <c r="D821" s="2">
        <f t="shared" si="94"/>
        <v>8.5852000000000004</v>
      </c>
      <c r="E821" s="2">
        <f t="shared" si="96"/>
        <v>8.5723599999999998</v>
      </c>
      <c r="F821" s="2">
        <f t="shared" si="97"/>
        <v>8.5776200000000014</v>
      </c>
      <c r="G821" s="2">
        <f t="shared" si="99"/>
        <v>8.8485179999999968</v>
      </c>
      <c r="H821" s="2">
        <f t="shared" si="95"/>
        <v>8.5755525000000024</v>
      </c>
      <c r="I821" s="2">
        <f t="array" ref="I821">SUMPRODUCT(B805:B824, (ROW(B805:B824)-ROW(B805)+1)) / (20*21/2)</f>
        <v>8.5220528571428567</v>
      </c>
      <c r="J821" s="2">
        <f t="shared" si="98"/>
        <v>8.6131188821106903</v>
      </c>
      <c r="K821" s="2">
        <f t="shared" si="100"/>
        <v>8.7624081800910965</v>
      </c>
    </row>
    <row r="822" spans="1:11" ht="13.5" x14ac:dyDescent="0.25">
      <c r="A822" s="3">
        <f>TITRES_STAT!B825</f>
        <v>43200</v>
      </c>
      <c r="B822" s="6">
        <f>TITRES_STAT!D825</f>
        <v>8.3283000000000005</v>
      </c>
      <c r="C822" s="2">
        <f t="shared" si="93"/>
        <v>-0.25689999999999991</v>
      </c>
      <c r="D822" s="2">
        <f t="shared" si="94"/>
        <v>8.5338200000000004</v>
      </c>
      <c r="E822" s="2">
        <f t="shared" si="96"/>
        <v>8.5303100000000001</v>
      </c>
      <c r="F822" s="2">
        <f t="shared" si="97"/>
        <v>8.5571800000000025</v>
      </c>
      <c r="G822" s="2">
        <f t="shared" si="99"/>
        <v>8.834617999999999</v>
      </c>
      <c r="H822" s="2">
        <f t="shared" si="95"/>
        <v>8.5782470000000011</v>
      </c>
      <c r="I822" s="2">
        <f t="array" ref="I822">SUMPRODUCT(B806:B825, (ROW(B806:B825)-ROW(B806)+1)) / (20*21/2)</f>
        <v>8.5186871428571429</v>
      </c>
      <c r="J822" s="2">
        <f t="shared" si="98"/>
        <v>8.5859932742906242</v>
      </c>
      <c r="K822" s="2">
        <f t="shared" si="100"/>
        <v>8.7453843298914471</v>
      </c>
    </row>
    <row r="823" spans="1:11" ht="13.5" x14ac:dyDescent="0.25">
      <c r="A823" s="3">
        <f>TITRES_STAT!B826</f>
        <v>43201</v>
      </c>
      <c r="B823" s="6">
        <f>TITRES_STAT!D826</f>
        <v>8.3224</v>
      </c>
      <c r="C823" s="2">
        <f t="shared" si="93"/>
        <v>-5.9000000000004604E-3</v>
      </c>
      <c r="D823" s="2">
        <f t="shared" si="94"/>
        <v>8.4754199999999997</v>
      </c>
      <c r="E823" s="2">
        <f t="shared" si="96"/>
        <v>8.4981899999999992</v>
      </c>
      <c r="F823" s="2">
        <f t="shared" si="97"/>
        <v>8.5364450000000023</v>
      </c>
      <c r="G823" s="2">
        <f t="shared" si="99"/>
        <v>8.8223519999999986</v>
      </c>
      <c r="H823" s="2">
        <f t="shared" si="95"/>
        <v>8.5812720000000002</v>
      </c>
      <c r="I823" s="2">
        <f t="array" ref="I823">SUMPRODUCT(B807:B826, (ROW(B807:B826)-ROW(B807)+1)) / (20*21/2)</f>
        <v>8.499386666666668</v>
      </c>
      <c r="J823" s="2">
        <f t="shared" si="98"/>
        <v>8.5608891529296116</v>
      </c>
      <c r="K823" s="2">
        <f t="shared" si="100"/>
        <v>8.7287967091113909</v>
      </c>
    </row>
    <row r="824" spans="1:11" ht="13.5" x14ac:dyDescent="0.25">
      <c r="A824" s="3">
        <f>TITRES_STAT!B827</f>
        <v>43202</v>
      </c>
      <c r="B824" s="6">
        <f>TITRES_STAT!D827</f>
        <v>8.6435999999999993</v>
      </c>
      <c r="C824" s="2">
        <f t="shared" si="93"/>
        <v>0.32119999999999926</v>
      </c>
      <c r="D824" s="2">
        <f t="shared" si="94"/>
        <v>8.4812600000000007</v>
      </c>
      <c r="E824" s="2">
        <f t="shared" si="96"/>
        <v>8.5040300000000002</v>
      </c>
      <c r="F824" s="2">
        <f t="shared" si="97"/>
        <v>8.53294</v>
      </c>
      <c r="G824" s="2">
        <f t="shared" si="99"/>
        <v>8.8147579999999994</v>
      </c>
      <c r="H824" s="2">
        <f t="shared" si="95"/>
        <v>8.5861600000000013</v>
      </c>
      <c r="I824" s="2">
        <f t="array" ref="I824">SUMPRODUCT(B808:B827, (ROW(B808:B827)-ROW(B808)+1)) / (20*21/2)</f>
        <v>8.471880476190476</v>
      </c>
      <c r="J824" s="2">
        <f t="shared" si="98"/>
        <v>8.5687663764601254</v>
      </c>
      <c r="K824" s="2">
        <f t="shared" si="100"/>
        <v>8.725455661695257</v>
      </c>
    </row>
    <row r="825" spans="1:11" ht="13.5" x14ac:dyDescent="0.25">
      <c r="A825" s="3">
        <f>TITRES_STAT!B828</f>
        <v>43203</v>
      </c>
      <c r="B825" s="6">
        <f>TITRES_STAT!D828</f>
        <v>8.4976000000000003</v>
      </c>
      <c r="C825" s="2">
        <f t="shared" si="93"/>
        <v>-0.14599999999999902</v>
      </c>
      <c r="D825" s="2">
        <f t="shared" si="94"/>
        <v>8.4754199999999997</v>
      </c>
      <c r="E825" s="2">
        <f t="shared" si="96"/>
        <v>8.5157100000000021</v>
      </c>
      <c r="F825" s="2">
        <f t="shared" si="97"/>
        <v>8.525055</v>
      </c>
      <c r="G825" s="2">
        <f t="shared" si="99"/>
        <v>8.8001559999999976</v>
      </c>
      <c r="H825" s="2">
        <f t="shared" si="95"/>
        <v>8.5900610000000022</v>
      </c>
      <c r="I825" s="2">
        <f t="array" ref="I825">SUMPRODUCT(B809:B828, (ROW(B809:B828)-ROW(B809)+1)) / (20*21/2)</f>
        <v>8.4580585714285714</v>
      </c>
      <c r="J825" s="2">
        <f t="shared" si="98"/>
        <v>8.5619886263210656</v>
      </c>
      <c r="K825" s="2">
        <f t="shared" si="100"/>
        <v>8.716520145550346</v>
      </c>
    </row>
    <row r="826" spans="1:11" ht="13.5" x14ac:dyDescent="0.25">
      <c r="A826" s="3">
        <f>TITRES_STAT!B829</f>
        <v>43206</v>
      </c>
      <c r="B826" s="6">
        <f>TITRES_STAT!D829</f>
        <v>8.3224</v>
      </c>
      <c r="C826" s="2">
        <f t="shared" si="93"/>
        <v>-0.17520000000000024</v>
      </c>
      <c r="D826" s="2">
        <f t="shared" si="94"/>
        <v>8.42286</v>
      </c>
      <c r="E826" s="2">
        <f t="shared" si="96"/>
        <v>8.504030000000002</v>
      </c>
      <c r="F826" s="2">
        <f t="shared" si="97"/>
        <v>8.5119150000000001</v>
      </c>
      <c r="G826" s="2">
        <f t="shared" si="99"/>
        <v>8.7814659999999964</v>
      </c>
      <c r="H826" s="2">
        <f t="shared" si="95"/>
        <v>8.5928285000000013</v>
      </c>
      <c r="I826" s="2">
        <f t="array" ref="I826">SUMPRODUCT(B810:B829, (ROW(B810:B829)-ROW(B810)+1)) / (20*21/2)</f>
        <v>8.4347833333333337</v>
      </c>
      <c r="J826" s="2">
        <f t="shared" si="98"/>
        <v>8.5391706619095356</v>
      </c>
      <c r="K826" s="2">
        <f t="shared" si="100"/>
        <v>8.7010644535679802</v>
      </c>
    </row>
    <row r="827" spans="1:11" ht="13.5" x14ac:dyDescent="0.25">
      <c r="A827" s="3">
        <f>TITRES_STAT!B830</f>
        <v>43207</v>
      </c>
      <c r="B827" s="6">
        <f>TITRES_STAT!D830</f>
        <v>8.2231000000000005</v>
      </c>
      <c r="C827" s="2">
        <f t="shared" si="93"/>
        <v>-9.92999999999995E-2</v>
      </c>
      <c r="D827" s="2">
        <f t="shared" si="94"/>
        <v>8.4018200000000007</v>
      </c>
      <c r="E827" s="2">
        <f t="shared" si="96"/>
        <v>8.4678199999999997</v>
      </c>
      <c r="F827" s="2">
        <f t="shared" si="97"/>
        <v>8.4967299999999977</v>
      </c>
      <c r="G827" s="2">
        <f t="shared" si="99"/>
        <v>8.7590379999999985</v>
      </c>
      <c r="H827" s="2">
        <f t="shared" si="95"/>
        <v>8.5950995000000017</v>
      </c>
      <c r="I827" s="2">
        <f t="array" ref="I827">SUMPRODUCT(B811:B830, (ROW(B811:B830)-ROW(B811)+1)) / (20*21/2)</f>
        <v>8.4362009523809522</v>
      </c>
      <c r="J827" s="2">
        <f t="shared" si="98"/>
        <v>8.5090686941086275</v>
      </c>
      <c r="K827" s="2">
        <f t="shared" si="100"/>
        <v>8.6823207495064914</v>
      </c>
    </row>
    <row r="828" spans="1:11" ht="13.5" x14ac:dyDescent="0.25">
      <c r="A828" s="3">
        <f>TITRES_STAT!B831</f>
        <v>43208</v>
      </c>
      <c r="B828" s="6">
        <f>TITRES_STAT!D831</f>
        <v>8.3515999999999995</v>
      </c>
      <c r="C828" s="2">
        <f t="shared" si="93"/>
        <v>0.12849999999999895</v>
      </c>
      <c r="D828" s="2">
        <f t="shared" si="94"/>
        <v>8.4076599999999999</v>
      </c>
      <c r="E828" s="2">
        <f t="shared" si="96"/>
        <v>8.4415399999999998</v>
      </c>
      <c r="F828" s="2">
        <f t="shared" si="97"/>
        <v>8.4908899999999985</v>
      </c>
      <c r="G828" s="2">
        <f t="shared" si="99"/>
        <v>8.7391799999999975</v>
      </c>
      <c r="H828" s="2">
        <f t="shared" si="95"/>
        <v>8.5979875000000003</v>
      </c>
      <c r="I828" s="2">
        <f t="array" ref="I828">SUMPRODUCT(B812:B831, (ROW(B812:B831)-ROW(B812)+1)) / (20*21/2)</f>
        <v>8.4402604761904758</v>
      </c>
      <c r="J828" s="2">
        <f t="shared" si="98"/>
        <v>8.4940716756220915</v>
      </c>
      <c r="K828" s="2">
        <f t="shared" si="100"/>
        <v>8.6693513083493734</v>
      </c>
    </row>
    <row r="829" spans="1:11" ht="13.5" x14ac:dyDescent="0.25">
      <c r="A829" s="3">
        <f>TITRES_STAT!B832</f>
        <v>43209</v>
      </c>
      <c r="B829" s="6">
        <f>TITRES_STAT!D832</f>
        <v>8.2464999999999993</v>
      </c>
      <c r="C829" s="2">
        <f t="shared" si="93"/>
        <v>-0.10510000000000019</v>
      </c>
      <c r="D829" s="2">
        <f t="shared" si="94"/>
        <v>8.3282399999999992</v>
      </c>
      <c r="E829" s="2">
        <f t="shared" si="96"/>
        <v>8.4047499999999999</v>
      </c>
      <c r="F829" s="2">
        <f t="shared" si="97"/>
        <v>8.4827149999999989</v>
      </c>
      <c r="G829" s="2">
        <f t="shared" si="99"/>
        <v>8.7178039999999992</v>
      </c>
      <c r="H829" s="2">
        <f t="shared" si="95"/>
        <v>8.59999</v>
      </c>
      <c r="I829" s="2">
        <f t="array" ref="I829">SUMPRODUCT(B813:B832, (ROW(B813:B832)-ROW(B813)+1)) / (20*21/2)</f>
        <v>8.4387580952380947</v>
      </c>
      <c r="J829" s="2">
        <f t="shared" si="98"/>
        <v>8.4704934208009401</v>
      </c>
      <c r="K829" s="2">
        <f t="shared" si="100"/>
        <v>8.6527689041003786</v>
      </c>
    </row>
    <row r="830" spans="1:11" ht="13.5" x14ac:dyDescent="0.25">
      <c r="A830" s="3">
        <f>TITRES_STAT!B833</f>
        <v>43210</v>
      </c>
      <c r="B830" s="6">
        <f>TITRES_STAT!D833</f>
        <v>8.4976000000000003</v>
      </c>
      <c r="C830" s="2">
        <f t="shared" si="93"/>
        <v>0.25110000000000099</v>
      </c>
      <c r="D830" s="2">
        <f t="shared" si="94"/>
        <v>8.3282399999999992</v>
      </c>
      <c r="E830" s="2">
        <f t="shared" si="96"/>
        <v>8.4018300000000004</v>
      </c>
      <c r="F830" s="2">
        <f t="shared" si="97"/>
        <v>8.4841749999999987</v>
      </c>
      <c r="G830" s="2">
        <f t="shared" si="99"/>
        <v>8.7069399999999977</v>
      </c>
      <c r="H830" s="2">
        <f t="shared" si="95"/>
        <v>8.6032219999999988</v>
      </c>
      <c r="I830" s="2">
        <f t="array" ref="I830">SUMPRODUCT(B814:B833, (ROW(B814:B833)-ROW(B814)+1)) / (20*21/2)</f>
        <v>8.4302480952380936</v>
      </c>
      <c r="J830" s="2">
        <f t="shared" si="98"/>
        <v>8.4730749997722796</v>
      </c>
      <c r="K830" s="2">
        <f t="shared" si="100"/>
        <v>8.6466838490376201</v>
      </c>
    </row>
    <row r="831" spans="1:11" ht="13.5" x14ac:dyDescent="0.25">
      <c r="A831" s="3">
        <f>TITRES_STAT!B834</f>
        <v>43213</v>
      </c>
      <c r="B831" s="6">
        <f>TITRES_STAT!D834</f>
        <v>8.5267999999999997</v>
      </c>
      <c r="C831" s="2">
        <f t="shared" si="93"/>
        <v>2.9199999999999449E-2</v>
      </c>
      <c r="D831" s="2">
        <f t="shared" si="94"/>
        <v>8.3691199999999988</v>
      </c>
      <c r="E831" s="2">
        <f t="shared" si="96"/>
        <v>8.3959900000000012</v>
      </c>
      <c r="F831" s="2">
        <f t="shared" si="97"/>
        <v>8.4841750000000005</v>
      </c>
      <c r="G831" s="2">
        <f t="shared" si="99"/>
        <v>8.6929219999999994</v>
      </c>
      <c r="H831" s="2">
        <f t="shared" si="95"/>
        <v>8.6066260000000003</v>
      </c>
      <c r="I831" s="2">
        <f t="array" ref="I831">SUMPRODUCT(B815:B834, (ROW(B815:B834)-ROW(B815)+1)) / (20*21/2)</f>
        <v>8.4224371428571434</v>
      </c>
      <c r="J831" s="2">
        <f t="shared" si="98"/>
        <v>8.4781916664606332</v>
      </c>
      <c r="K831" s="2">
        <f t="shared" si="100"/>
        <v>8.6419825216243797</v>
      </c>
    </row>
    <row r="832" spans="1:11" ht="13.5" x14ac:dyDescent="0.25">
      <c r="A832" s="3">
        <f>TITRES_STAT!B835</f>
        <v>43214</v>
      </c>
      <c r="B832" s="6">
        <f>TITRES_STAT!D835</f>
        <v>8.4684000000000008</v>
      </c>
      <c r="C832" s="2">
        <f t="shared" si="93"/>
        <v>-5.8399999999998897E-2</v>
      </c>
      <c r="D832" s="2">
        <f t="shared" si="94"/>
        <v>8.4181800000000013</v>
      </c>
      <c r="E832" s="2">
        <f t="shared" si="96"/>
        <v>8.41</v>
      </c>
      <c r="F832" s="2">
        <f t="shared" si="97"/>
        <v>8.4701550000000019</v>
      </c>
      <c r="G832" s="2">
        <f t="shared" si="99"/>
        <v>8.681239999999999</v>
      </c>
      <c r="H832" s="2">
        <f t="shared" si="95"/>
        <v>8.6082370000000008</v>
      </c>
      <c r="I832" s="2">
        <f t="array" ref="I832">SUMPRODUCT(B816:B835, (ROW(B816:B835)-ROW(B816)+1)) / (20*21/2)</f>
        <v>8.4133985714285693</v>
      </c>
      <c r="J832" s="2">
        <f t="shared" si="98"/>
        <v>8.4772591267977155</v>
      </c>
      <c r="K832" s="2">
        <f t="shared" si="100"/>
        <v>8.6351753639136213</v>
      </c>
    </row>
    <row r="833" spans="1:11" ht="13.5" x14ac:dyDescent="0.25">
      <c r="A833" s="3">
        <f>TITRES_STAT!B836</f>
        <v>43215</v>
      </c>
      <c r="B833" s="6">
        <f>TITRES_STAT!D836</f>
        <v>8.3808000000000007</v>
      </c>
      <c r="C833" s="2">
        <f t="shared" si="93"/>
        <v>-8.7600000000000122E-2</v>
      </c>
      <c r="D833" s="2">
        <f t="shared" si="94"/>
        <v>8.4240200000000005</v>
      </c>
      <c r="E833" s="2">
        <f t="shared" si="96"/>
        <v>8.4158399999999993</v>
      </c>
      <c r="F833" s="2">
        <f t="shared" si="97"/>
        <v>8.4570150000000019</v>
      </c>
      <c r="G833" s="2">
        <f t="shared" si="99"/>
        <v>8.6678059999999988</v>
      </c>
      <c r="H833" s="2">
        <f t="shared" si="95"/>
        <v>8.6085925000000003</v>
      </c>
      <c r="I833" s="2">
        <f t="array" ref="I833">SUMPRODUCT(B817:B836, (ROW(B817:B836)-ROW(B817)+1)) / (20*21/2)</f>
        <v>8.4100609523809524</v>
      </c>
      <c r="J833" s="2">
        <f t="shared" si="98"/>
        <v>8.4680725432931716</v>
      </c>
      <c r="K833" s="2">
        <f t="shared" si="100"/>
        <v>8.6251998594464219</v>
      </c>
    </row>
    <row r="834" spans="1:11" ht="13.5" x14ac:dyDescent="0.25">
      <c r="A834" s="3">
        <f>TITRES_STAT!B837</f>
        <v>43216</v>
      </c>
      <c r="B834" s="6">
        <f>TITRES_STAT!D837</f>
        <v>8.375</v>
      </c>
      <c r="C834" s="2">
        <f t="shared" si="93"/>
        <v>-5.8000000000006935E-3</v>
      </c>
      <c r="D834" s="2">
        <f t="shared" si="94"/>
        <v>8.449720000000001</v>
      </c>
      <c r="E834" s="2">
        <f t="shared" si="96"/>
        <v>8.3889800000000001</v>
      </c>
      <c r="F834" s="2">
        <f t="shared" si="97"/>
        <v>8.4465050000000002</v>
      </c>
      <c r="G834" s="2">
        <f t="shared" si="99"/>
        <v>8.6547239999999981</v>
      </c>
      <c r="H834" s="2">
        <f t="shared" si="95"/>
        <v>8.6090549999999979</v>
      </c>
      <c r="I834" s="2">
        <f t="array" ref="I834">SUMPRODUCT(B818:B837, (ROW(B818:B837)-ROW(B818)+1)) / (20*21/2)</f>
        <v>8.4063099999999995</v>
      </c>
      <c r="J834" s="2">
        <f t="shared" si="98"/>
        <v>8.4592084915509655</v>
      </c>
      <c r="K834" s="2">
        <f t="shared" si="100"/>
        <v>8.6153881002524439</v>
      </c>
    </row>
    <row r="835" spans="1:11" ht="13.5" x14ac:dyDescent="0.25">
      <c r="A835" s="3">
        <f>TITRES_STAT!B838</f>
        <v>43217</v>
      </c>
      <c r="B835" s="6">
        <f>TITRES_STAT!D838</f>
        <v>8.3515999999999995</v>
      </c>
      <c r="C835" s="2">
        <f t="shared" si="93"/>
        <v>-2.3400000000000531E-2</v>
      </c>
      <c r="D835" s="2">
        <f t="shared" si="94"/>
        <v>8.4205199999999998</v>
      </c>
      <c r="E835" s="2">
        <f t="shared" si="96"/>
        <v>8.3743800000000004</v>
      </c>
      <c r="F835" s="2">
        <f t="shared" si="97"/>
        <v>8.4450450000000004</v>
      </c>
      <c r="G835" s="2">
        <f t="shared" si="99"/>
        <v>8.6372020000000003</v>
      </c>
      <c r="H835" s="2">
        <f t="shared" si="95"/>
        <v>8.6085834999999999</v>
      </c>
      <c r="I835" s="2">
        <f t="array" ref="I835">SUMPRODUCT(B819:B838, (ROW(B819:B838)-ROW(B819)+1)) / (20*21/2)</f>
        <v>8.4034209523809515</v>
      </c>
      <c r="J835" s="2">
        <f t="shared" si="98"/>
        <v>8.4489600637842077</v>
      </c>
      <c r="K835" s="2">
        <f t="shared" si="100"/>
        <v>8.6050434688699955</v>
      </c>
    </row>
    <row r="836" spans="1:11" ht="13.5" x14ac:dyDescent="0.25">
      <c r="A836" s="3">
        <f>TITRES_STAT!B839</f>
        <v>43220</v>
      </c>
      <c r="B836" s="6">
        <f>TITRES_STAT!D839</f>
        <v>8.41</v>
      </c>
      <c r="C836" s="2">
        <f t="shared" ref="C836:C899" si="101">B836-B835</f>
        <v>5.8400000000000674E-2</v>
      </c>
      <c r="D836" s="2">
        <f t="shared" si="94"/>
        <v>8.3971599999999995</v>
      </c>
      <c r="E836" s="2">
        <f t="shared" si="96"/>
        <v>8.3831400000000009</v>
      </c>
      <c r="F836" s="2">
        <f t="shared" si="97"/>
        <v>8.4435850000000006</v>
      </c>
      <c r="G836" s="2">
        <f t="shared" si="99"/>
        <v>8.6220159999999986</v>
      </c>
      <c r="H836" s="2">
        <f t="shared" si="95"/>
        <v>8.608295</v>
      </c>
      <c r="I836" s="2">
        <f t="array" ref="I836">SUMPRODUCT(B820:B839, (ROW(B820:B839)-ROW(B820)+1)) / (20*21/2)</f>
        <v>8.4076471428571438</v>
      </c>
      <c r="J836" s="2">
        <f t="shared" si="98"/>
        <v>8.4452495815190449</v>
      </c>
      <c r="K836" s="2">
        <f t="shared" si="100"/>
        <v>8.5973947053848985</v>
      </c>
    </row>
    <row r="837" spans="1:11" ht="13.5" x14ac:dyDescent="0.25">
      <c r="A837" s="3">
        <f>TITRES_STAT!B840</f>
        <v>43222</v>
      </c>
      <c r="B837" s="6">
        <f>TITRES_STAT!D840</f>
        <v>8.4041999999999994</v>
      </c>
      <c r="C837" s="2">
        <f t="shared" si="101"/>
        <v>-5.8000000000006935E-3</v>
      </c>
      <c r="D837" s="2">
        <f t="shared" si="94"/>
        <v>8.3843199999999989</v>
      </c>
      <c r="E837" s="2">
        <f t="shared" si="96"/>
        <v>8.401250000000001</v>
      </c>
      <c r="F837" s="2">
        <f t="shared" si="97"/>
        <v>8.4345350000000003</v>
      </c>
      <c r="G837" s="2">
        <f t="shared" si="99"/>
        <v>8.6096339999999998</v>
      </c>
      <c r="H837" s="2">
        <f t="shared" si="95"/>
        <v>8.6089034999999985</v>
      </c>
      <c r="I837" s="2">
        <f t="array" ref="I837">SUMPRODUCT(B821:B840, (ROW(B821:B840)-ROW(B821)+1)) / (20*21/2)</f>
        <v>8.4287019047619047</v>
      </c>
      <c r="J837" s="2">
        <f t="shared" si="98"/>
        <v>8.4413400975648507</v>
      </c>
      <c r="K837" s="2">
        <f t="shared" si="100"/>
        <v>8.5898184424286281</v>
      </c>
    </row>
    <row r="838" spans="1:11" ht="13.5" x14ac:dyDescent="0.25">
      <c r="A838" s="3">
        <f>TITRES_STAT!B841</f>
        <v>43223</v>
      </c>
      <c r="B838" s="6">
        <f>TITRES_STAT!D841</f>
        <v>8.4041999999999994</v>
      </c>
      <c r="C838" s="2">
        <f t="shared" si="101"/>
        <v>0</v>
      </c>
      <c r="D838" s="2">
        <f t="shared" ref="D838:D901" si="102">AVERAGE(B834:B838)</f>
        <v>8.3889999999999993</v>
      </c>
      <c r="E838" s="2">
        <f t="shared" si="96"/>
        <v>8.4065100000000008</v>
      </c>
      <c r="F838" s="2">
        <f t="shared" si="97"/>
        <v>8.4240250000000003</v>
      </c>
      <c r="G838" s="2">
        <f t="shared" si="99"/>
        <v>8.5970200000000006</v>
      </c>
      <c r="H838" s="2">
        <f t="shared" si="95"/>
        <v>8.6097845</v>
      </c>
      <c r="I838" s="2">
        <f t="array" ref="I838">SUMPRODUCT(B822:B841, (ROW(B822:B841)-ROW(B822)+1)) / (20*21/2)</f>
        <v>8.4553423809523807</v>
      </c>
      <c r="J838" s="2">
        <f t="shared" si="98"/>
        <v>8.4378029454158181</v>
      </c>
      <c r="K838" s="2">
        <f t="shared" si="100"/>
        <v>8.5825392878235824</v>
      </c>
    </row>
    <row r="839" spans="1:11" ht="13.5" x14ac:dyDescent="0.25">
      <c r="A839" s="3">
        <f>TITRES_STAT!B842</f>
        <v>43224</v>
      </c>
      <c r="B839" s="6">
        <f>TITRES_STAT!D842</f>
        <v>8.4684000000000008</v>
      </c>
      <c r="C839" s="2">
        <f t="shared" si="101"/>
        <v>6.4200000000001367E-2</v>
      </c>
      <c r="D839" s="2">
        <f t="shared" si="102"/>
        <v>8.4076800000000009</v>
      </c>
      <c r="E839" s="2">
        <f t="shared" si="96"/>
        <v>8.428700000000001</v>
      </c>
      <c r="F839" s="2">
        <f t="shared" si="97"/>
        <v>8.4167249999999996</v>
      </c>
      <c r="G839" s="2">
        <f t="shared" si="99"/>
        <v>8.5835859999999986</v>
      </c>
      <c r="H839" s="2">
        <f t="shared" si="95"/>
        <v>8.6115314999999981</v>
      </c>
      <c r="I839" s="2">
        <f t="array" ref="I839">SUMPRODUCT(B823:B842, (ROW(B823:B842)-ROW(B823)+1)) / (20*21/2)</f>
        <v>8.4758647619047611</v>
      </c>
      <c r="J839" s="2">
        <f t="shared" si="98"/>
        <v>8.4407169506143109</v>
      </c>
      <c r="K839" s="2">
        <f t="shared" si="100"/>
        <v>8.5780632373206984</v>
      </c>
    </row>
    <row r="840" spans="1:11" ht="13.5" x14ac:dyDescent="0.25">
      <c r="A840" s="3">
        <f>TITRES_STAT!B843</f>
        <v>43227</v>
      </c>
      <c r="B840" s="6">
        <f>TITRES_STAT!D843</f>
        <v>8.6378000000000004</v>
      </c>
      <c r="C840" s="2">
        <f t="shared" si="101"/>
        <v>0.16939999999999955</v>
      </c>
      <c r="D840" s="2">
        <f t="shared" si="102"/>
        <v>8.4649199999999993</v>
      </c>
      <c r="E840" s="2">
        <f t="shared" si="96"/>
        <v>8.4427200000000013</v>
      </c>
      <c r="F840" s="2">
        <f t="shared" si="97"/>
        <v>8.4222750000000026</v>
      </c>
      <c r="G840" s="2">
        <f t="shared" si="99"/>
        <v>8.5743580000000001</v>
      </c>
      <c r="H840" s="2">
        <f t="shared" si="95"/>
        <v>8.6141254999999983</v>
      </c>
      <c r="I840" s="2">
        <f t="array" ref="I840">SUMPRODUCT(B824:B843, (ROW(B824:B843)-ROW(B824)+1)) / (20*21/2)</f>
        <v>8.4676380952380956</v>
      </c>
      <c r="J840" s="2">
        <f t="shared" si="98"/>
        <v>8.45948676484152</v>
      </c>
      <c r="K840" s="2">
        <f t="shared" si="100"/>
        <v>8.5804058554649849</v>
      </c>
    </row>
    <row r="841" spans="1:11" ht="13.5" x14ac:dyDescent="0.25">
      <c r="A841" s="3">
        <f>TITRES_STAT!B844</f>
        <v>43228</v>
      </c>
      <c r="B841" s="6">
        <f>TITRES_STAT!D844</f>
        <v>8.702</v>
      </c>
      <c r="C841" s="2">
        <f t="shared" si="101"/>
        <v>6.4199999999999591E-2</v>
      </c>
      <c r="D841" s="2">
        <f t="shared" si="102"/>
        <v>8.52332</v>
      </c>
      <c r="E841" s="2">
        <f t="shared" si="96"/>
        <v>8.4602400000000006</v>
      </c>
      <c r="F841" s="2">
        <f t="shared" si="97"/>
        <v>8.428115</v>
      </c>
      <c r="G841" s="2">
        <f t="shared" si="99"/>
        <v>8.5673480000000009</v>
      </c>
      <c r="H841" s="2">
        <f t="shared" si="95"/>
        <v>8.6170404999999999</v>
      </c>
      <c r="I841" s="2">
        <f t="array" ref="I841">SUMPRODUCT(B825:B844, (ROW(B825:B844)-ROW(B825)+1)) / (20*21/2)</f>
        <v>8.449225238095238</v>
      </c>
      <c r="J841" s="2">
        <f t="shared" si="98"/>
        <v>8.482583263428042</v>
      </c>
      <c r="K841" s="2">
        <f t="shared" si="100"/>
        <v>8.5851742532898871</v>
      </c>
    </row>
    <row r="842" spans="1:11" ht="13.5" x14ac:dyDescent="0.25">
      <c r="A842" s="3">
        <f>TITRES_STAT!B845</f>
        <v>43229</v>
      </c>
      <c r="B842" s="6">
        <f>TITRES_STAT!D845</f>
        <v>8.6435999999999993</v>
      </c>
      <c r="C842" s="2">
        <f t="shared" si="101"/>
        <v>-5.8400000000000674E-2</v>
      </c>
      <c r="D842" s="2">
        <f t="shared" si="102"/>
        <v>8.5711999999999993</v>
      </c>
      <c r="E842" s="2">
        <f t="shared" si="96"/>
        <v>8.47776</v>
      </c>
      <c r="F842" s="2">
        <f t="shared" si="97"/>
        <v>8.4438799999999983</v>
      </c>
      <c r="G842" s="2">
        <f t="shared" si="99"/>
        <v>8.5609219999999997</v>
      </c>
      <c r="H842" s="2">
        <f t="shared" ref="H842:H905" si="103">AVERAGE(B643:B842)</f>
        <v>8.6202354999999997</v>
      </c>
      <c r="I842" s="2">
        <f t="array" ref="I842">SUMPRODUCT(B826:B845, (ROW(B826:B845)-ROW(B826)+1)) / (20*21/2)</f>
        <v>8.4360185714285709</v>
      </c>
      <c r="J842" s="2">
        <f t="shared" si="98"/>
        <v>8.4979181907206094</v>
      </c>
      <c r="K842" s="2">
        <f t="shared" si="100"/>
        <v>8.5874654590432247</v>
      </c>
    </row>
    <row r="843" spans="1:11" ht="13.5" x14ac:dyDescent="0.25">
      <c r="A843" s="3">
        <f>TITRES_STAT!B846</f>
        <v>43230</v>
      </c>
      <c r="B843" s="6">
        <f>TITRES_STAT!D846</f>
        <v>8.3574999999999999</v>
      </c>
      <c r="C843" s="2">
        <f t="shared" si="101"/>
        <v>-0.28609999999999935</v>
      </c>
      <c r="D843" s="2">
        <f t="shared" si="102"/>
        <v>8.5618599999999994</v>
      </c>
      <c r="E843" s="2">
        <f t="shared" si="96"/>
        <v>8.4754299999999994</v>
      </c>
      <c r="F843" s="2">
        <f t="shared" si="97"/>
        <v>8.4456349999999993</v>
      </c>
      <c r="G843" s="2">
        <f t="shared" si="99"/>
        <v>8.5486579999999996</v>
      </c>
      <c r="H843" s="2">
        <f t="shared" si="103"/>
        <v>8.6226540000000007</v>
      </c>
      <c r="I843" s="2">
        <f t="array" ref="I843">SUMPRODUCT(B827:B846, (ROW(B827:B846)-ROW(B827)+1)) / (20*21/2)</f>
        <v>8.418803333333333</v>
      </c>
      <c r="J843" s="2">
        <f t="shared" si="98"/>
        <v>8.4845450296995999</v>
      </c>
      <c r="K843" s="2">
        <f t="shared" si="100"/>
        <v>8.5784472057474126</v>
      </c>
    </row>
    <row r="844" spans="1:11" ht="13.5" x14ac:dyDescent="0.25">
      <c r="A844" s="3">
        <f>TITRES_STAT!B847</f>
        <v>43231</v>
      </c>
      <c r="B844" s="6">
        <f>TITRES_STAT!D847</f>
        <v>8.2523</v>
      </c>
      <c r="C844" s="2">
        <f t="shared" si="101"/>
        <v>-0.10519999999999996</v>
      </c>
      <c r="D844" s="2">
        <f t="shared" si="102"/>
        <v>8.5186399999999995</v>
      </c>
      <c r="E844" s="2">
        <f t="shared" ref="E844:E907" si="104">AVERAGE(B835:B844)</f>
        <v>8.4631600000000002</v>
      </c>
      <c r="F844" s="2">
        <f t="shared" si="97"/>
        <v>8.4260699999999993</v>
      </c>
      <c r="G844" s="2">
        <f t="shared" si="99"/>
        <v>8.5349900000000005</v>
      </c>
      <c r="H844" s="2">
        <f t="shared" si="103"/>
        <v>8.6238655000000008</v>
      </c>
      <c r="I844" s="2">
        <f t="array" ref="I844">SUMPRODUCT(B828:B847, (ROW(B828:B847)-ROW(B828)+1)) / (20*21/2)</f>
        <v>8.4042338095238094</v>
      </c>
      <c r="J844" s="2">
        <f t="shared" si="98"/>
        <v>8.4624264554424951</v>
      </c>
      <c r="K844" s="2">
        <f t="shared" si="100"/>
        <v>8.5656571192475131</v>
      </c>
    </row>
    <row r="845" spans="1:11" ht="13.5" x14ac:dyDescent="0.25">
      <c r="A845" s="3">
        <f>TITRES_STAT!B848</f>
        <v>43234</v>
      </c>
      <c r="B845" s="6">
        <f>TITRES_STAT!D848</f>
        <v>8.2873999999999999</v>
      </c>
      <c r="C845" s="2">
        <f t="shared" si="101"/>
        <v>3.5099999999999909E-2</v>
      </c>
      <c r="D845" s="2">
        <f t="shared" si="102"/>
        <v>8.4485599999999987</v>
      </c>
      <c r="E845" s="2">
        <f t="shared" si="104"/>
        <v>8.4567399999999999</v>
      </c>
      <c r="F845" s="2">
        <f t="shared" si="97"/>
        <v>8.4155599999999993</v>
      </c>
      <c r="G845" s="2">
        <f t="shared" si="99"/>
        <v>8.5265800000000009</v>
      </c>
      <c r="H845" s="2">
        <f t="shared" si="103"/>
        <v>8.6257975000000027</v>
      </c>
      <c r="I845" s="2">
        <f t="array" ref="I845">SUMPRODUCT(B829:B848, (ROW(B829:B848)-ROW(B829)+1)) / (20*21/2)</f>
        <v>8.3833733333333331</v>
      </c>
      <c r="J845" s="2">
        <f t="shared" si="98"/>
        <v>8.4457572692098761</v>
      </c>
      <c r="K845" s="2">
        <f t="shared" si="100"/>
        <v>8.5547450753554539</v>
      </c>
    </row>
    <row r="846" spans="1:11" ht="13.5" x14ac:dyDescent="0.25">
      <c r="A846" s="3">
        <f>TITRES_STAT!B849</f>
        <v>43235</v>
      </c>
      <c r="B846" s="6">
        <f>TITRES_STAT!D849</f>
        <v>8.2347999999999999</v>
      </c>
      <c r="C846" s="2">
        <f t="shared" si="101"/>
        <v>-5.259999999999998E-2</v>
      </c>
      <c r="D846" s="2">
        <f t="shared" si="102"/>
        <v>8.3551199999999994</v>
      </c>
      <c r="E846" s="2">
        <f t="shared" si="104"/>
        <v>8.4392200000000006</v>
      </c>
      <c r="F846" s="2">
        <f t="shared" si="97"/>
        <v>8.4111799999999981</v>
      </c>
      <c r="G846" s="2">
        <f t="shared" si="99"/>
        <v>8.517118</v>
      </c>
      <c r="H846" s="2">
        <f t="shared" si="103"/>
        <v>8.6272755000000032</v>
      </c>
      <c r="I846" s="2">
        <f t="array" ref="I846">SUMPRODUCT(B830:B849, (ROW(B830:B849)-ROW(B830)+1)) / (20*21/2)</f>
        <v>8.3643780952380951</v>
      </c>
      <c r="J846" s="2">
        <f t="shared" si="98"/>
        <v>8.4256661007136984</v>
      </c>
      <c r="K846" s="2">
        <f t="shared" si="100"/>
        <v>8.5421982096552398</v>
      </c>
    </row>
    <row r="847" spans="1:11" ht="13.5" x14ac:dyDescent="0.25">
      <c r="A847" s="3">
        <f>TITRES_STAT!B850</f>
        <v>43236</v>
      </c>
      <c r="B847" s="6">
        <f>TITRES_STAT!D850</f>
        <v>8.2582000000000004</v>
      </c>
      <c r="C847" s="2">
        <f t="shared" si="101"/>
        <v>2.3400000000000531E-2</v>
      </c>
      <c r="D847" s="2">
        <f t="shared" si="102"/>
        <v>8.2780400000000007</v>
      </c>
      <c r="E847" s="2">
        <f t="shared" si="104"/>
        <v>8.4246200000000009</v>
      </c>
      <c r="F847" s="2">
        <f t="shared" si="97"/>
        <v>8.4129349999999992</v>
      </c>
      <c r="G847" s="2">
        <f t="shared" si="99"/>
        <v>8.5064899999999994</v>
      </c>
      <c r="H847" s="2">
        <f t="shared" si="103"/>
        <v>8.628598000000002</v>
      </c>
      <c r="I847" s="2">
        <f t="array" ref="I847">SUMPRODUCT(B831:B850, (ROW(B831:B850)-ROW(B831)+1)) / (20*21/2)</f>
        <v>8.3461395238095246</v>
      </c>
      <c r="J847" s="2">
        <f t="shared" si="98"/>
        <v>8.4097169482647747</v>
      </c>
      <c r="K847" s="2">
        <f t="shared" si="100"/>
        <v>8.5310610249628773</v>
      </c>
    </row>
    <row r="848" spans="1:11" ht="13.5" x14ac:dyDescent="0.25">
      <c r="A848" s="3">
        <f>TITRES_STAT!B851</f>
        <v>43237</v>
      </c>
      <c r="B848" s="6">
        <f>TITRES_STAT!D851</f>
        <v>8.1938999999999993</v>
      </c>
      <c r="C848" s="2">
        <f t="shared" si="101"/>
        <v>-6.4300000000001134E-2</v>
      </c>
      <c r="D848" s="2">
        <f t="shared" si="102"/>
        <v>8.2453199999999995</v>
      </c>
      <c r="E848" s="2">
        <f t="shared" si="104"/>
        <v>8.4035899999999994</v>
      </c>
      <c r="F848" s="2">
        <f t="shared" si="97"/>
        <v>8.4050499999999992</v>
      </c>
      <c r="G848" s="2">
        <f t="shared" si="99"/>
        <v>8.493523999999999</v>
      </c>
      <c r="H848" s="2">
        <f t="shared" si="103"/>
        <v>8.628700000000002</v>
      </c>
      <c r="I848" s="2">
        <f t="array" ref="I848">SUMPRODUCT(B832:B851, (ROW(B832:B851)-ROW(B832)+1)) / (20*21/2)</f>
        <v>8.3292633333333335</v>
      </c>
      <c r="J848" s="2">
        <f t="shared" si="98"/>
        <v>8.3891629531919385</v>
      </c>
      <c r="K848" s="2">
        <f t="shared" si="100"/>
        <v>8.5178390239839423</v>
      </c>
    </row>
    <row r="849" spans="1:11" ht="13.5" x14ac:dyDescent="0.25">
      <c r="A849" s="3">
        <f>TITRES_STAT!B852</f>
        <v>43238</v>
      </c>
      <c r="B849" s="6">
        <f>TITRES_STAT!D852</f>
        <v>8.2056000000000004</v>
      </c>
      <c r="C849" s="2">
        <f t="shared" si="101"/>
        <v>1.1700000000001154E-2</v>
      </c>
      <c r="D849" s="2">
        <f t="shared" si="102"/>
        <v>8.2359800000000014</v>
      </c>
      <c r="E849" s="2">
        <f t="shared" si="104"/>
        <v>8.3773099999999996</v>
      </c>
      <c r="F849" s="2">
        <f t="shared" si="97"/>
        <v>8.4030049999999985</v>
      </c>
      <c r="G849" s="2">
        <f t="shared" si="99"/>
        <v>8.480675999999999</v>
      </c>
      <c r="H849" s="2">
        <f t="shared" si="103"/>
        <v>8.6288605000000018</v>
      </c>
      <c r="I849" s="2">
        <f t="array" ref="I849">SUMPRODUCT(B833:B852, (ROW(B833:B852)-ROW(B833)+1)) / (20*21/2)</f>
        <v>8.3105457142857144</v>
      </c>
      <c r="J849" s="2">
        <f t="shared" si="98"/>
        <v>8.3716807671736593</v>
      </c>
      <c r="K849" s="2">
        <f t="shared" si="100"/>
        <v>8.5055943563767293</v>
      </c>
    </row>
    <row r="850" spans="1:11" ht="13.5" x14ac:dyDescent="0.25">
      <c r="A850" s="3">
        <f>TITRES_STAT!B853</f>
        <v>43241</v>
      </c>
      <c r="B850" s="6">
        <f>TITRES_STAT!D853</f>
        <v>8.2114999999999991</v>
      </c>
      <c r="C850" s="2">
        <f t="shared" si="101"/>
        <v>5.8999999999986841E-3</v>
      </c>
      <c r="D850" s="2">
        <f t="shared" si="102"/>
        <v>8.2208000000000006</v>
      </c>
      <c r="E850" s="2">
        <f t="shared" si="104"/>
        <v>8.3346800000000005</v>
      </c>
      <c r="F850" s="2">
        <f t="shared" si="97"/>
        <v>8.3887</v>
      </c>
      <c r="G850" s="2">
        <f t="shared" si="99"/>
        <v>8.4696979999999993</v>
      </c>
      <c r="H850" s="2">
        <f t="shared" si="103"/>
        <v>8.6291325000000008</v>
      </c>
      <c r="I850" s="2">
        <f t="array" ref="I850">SUMPRODUCT(B834:B853, (ROW(B834:B853)-ROW(B834)+1)) / (20*21/2)</f>
        <v>8.3121328571428581</v>
      </c>
      <c r="J850" s="2">
        <f t="shared" si="98"/>
        <v>8.3564254560142643</v>
      </c>
      <c r="K850" s="2">
        <f t="shared" si="100"/>
        <v>8.494061244361955</v>
      </c>
    </row>
    <row r="851" spans="1:11" ht="13.5" x14ac:dyDescent="0.25">
      <c r="A851" s="3">
        <f>TITRES_STAT!B854</f>
        <v>43242</v>
      </c>
      <c r="B851" s="6">
        <f>TITRES_STAT!D854</f>
        <v>8.2114999999999991</v>
      </c>
      <c r="C851" s="2">
        <f t="shared" si="101"/>
        <v>0</v>
      </c>
      <c r="D851" s="2">
        <f t="shared" si="102"/>
        <v>8.2161399999999993</v>
      </c>
      <c r="E851" s="2">
        <f t="shared" si="104"/>
        <v>8.2856300000000012</v>
      </c>
      <c r="F851" s="2">
        <f t="shared" si="97"/>
        <v>8.3729350000000018</v>
      </c>
      <c r="G851" s="2">
        <f t="shared" si="99"/>
        <v>8.4594200000000015</v>
      </c>
      <c r="H851" s="2">
        <f t="shared" si="103"/>
        <v>8.6294315000000026</v>
      </c>
      <c r="I851" s="2">
        <f t="array" ref="I851">SUMPRODUCT(B835:B854, (ROW(B835:B854)-ROW(B835)+1)) / (20*21/2)</f>
        <v>8.313185714285714</v>
      </c>
      <c r="J851" s="2">
        <f t="shared" si="98"/>
        <v>8.3426230316319536</v>
      </c>
      <c r="K851" s="2">
        <f t="shared" si="100"/>
        <v>8.4829804112497218</v>
      </c>
    </row>
    <row r="852" spans="1:11" ht="13.5" x14ac:dyDescent="0.25">
      <c r="A852" s="3">
        <f>TITRES_STAT!B855</f>
        <v>43243</v>
      </c>
      <c r="B852" s="6">
        <f>TITRES_STAT!D855</f>
        <v>8.1763999999999992</v>
      </c>
      <c r="C852" s="2">
        <f t="shared" si="101"/>
        <v>-3.5099999999999909E-2</v>
      </c>
      <c r="D852" s="2">
        <f t="shared" si="102"/>
        <v>8.1997800000000005</v>
      </c>
      <c r="E852" s="2">
        <f t="shared" si="104"/>
        <v>8.2389100000000006</v>
      </c>
      <c r="F852" s="2">
        <f t="shared" ref="F852:F915" si="105">AVERAGE(B833:B852)</f>
        <v>8.3583350000000003</v>
      </c>
      <c r="G852" s="2">
        <f t="shared" si="99"/>
        <v>8.4482060000000008</v>
      </c>
      <c r="H852" s="2">
        <f t="shared" si="103"/>
        <v>8.6295550000000034</v>
      </c>
      <c r="I852" s="2">
        <f t="array" ref="I852">SUMPRODUCT(B836:B855, (ROW(B836:B855)-ROW(B836)+1)) / (20*21/2)</f>
        <v>8.3098190476190474</v>
      </c>
      <c r="J852" s="2">
        <f t="shared" si="98"/>
        <v>8.3267922667146248</v>
      </c>
      <c r="K852" s="2">
        <f t="shared" si="100"/>
        <v>8.4709576500242427</v>
      </c>
    </row>
    <row r="853" spans="1:11" ht="13.5" x14ac:dyDescent="0.25">
      <c r="A853" s="3">
        <f>TITRES_STAT!B856</f>
        <v>43244</v>
      </c>
      <c r="B853" s="6">
        <f>TITRES_STAT!D856</f>
        <v>8.375</v>
      </c>
      <c r="C853" s="2">
        <f t="shared" si="101"/>
        <v>0.19860000000000078</v>
      </c>
      <c r="D853" s="2">
        <f t="shared" si="102"/>
        <v>8.2360000000000007</v>
      </c>
      <c r="E853" s="2">
        <f t="shared" si="104"/>
        <v>8.2406600000000001</v>
      </c>
      <c r="F853" s="2">
        <f t="shared" si="105"/>
        <v>8.3580450000000006</v>
      </c>
      <c r="G853" s="2">
        <f t="shared" si="99"/>
        <v>8.440964000000001</v>
      </c>
      <c r="H853" s="2">
        <f t="shared" si="103"/>
        <v>8.6306715000000018</v>
      </c>
      <c r="I853" s="2">
        <f t="array" ref="I853">SUMPRODUCT(B837:B856, (ROW(B837:B856)-ROW(B837)+1)) / (20*21/2)</f>
        <v>8.3110390476190492</v>
      </c>
      <c r="J853" s="2">
        <f t="shared" ref="J853:J916" si="106">$J$4*B853+J852*(1-$J$4)</f>
        <v>8.3313834794084709</v>
      </c>
      <c r="K853" s="2">
        <f t="shared" si="100"/>
        <v>8.4671946049252522</v>
      </c>
    </row>
    <row r="854" spans="1:11" ht="13.5" x14ac:dyDescent="0.25">
      <c r="A854" s="3">
        <f>TITRES_STAT!B857</f>
        <v>43245</v>
      </c>
      <c r="B854" s="6">
        <f>TITRES_STAT!D857</f>
        <v>8.3690999999999995</v>
      </c>
      <c r="C854" s="2">
        <f t="shared" si="101"/>
        <v>-5.9000000000004604E-3</v>
      </c>
      <c r="D854" s="2">
        <f t="shared" si="102"/>
        <v>8.2686999999999991</v>
      </c>
      <c r="E854" s="2">
        <f t="shared" si="104"/>
        <v>8.2523400000000002</v>
      </c>
      <c r="F854" s="2">
        <f t="shared" si="105"/>
        <v>8.3577500000000011</v>
      </c>
      <c r="G854" s="2">
        <f t="shared" si="99"/>
        <v>8.4340720000000005</v>
      </c>
      <c r="H854" s="2">
        <f t="shared" si="103"/>
        <v>8.6317585000000001</v>
      </c>
      <c r="I854" s="2">
        <f t="array" ref="I854">SUMPRODUCT(B838:B857, (ROW(B838:B857)-ROW(B838)+1)) / (20*21/2)</f>
        <v>8.3107871428571425</v>
      </c>
      <c r="J854" s="2">
        <f t="shared" si="106"/>
        <v>8.3349755289886165</v>
      </c>
      <c r="K854" s="2">
        <f t="shared" si="100"/>
        <v>8.463347757673283</v>
      </c>
    </row>
    <row r="855" spans="1:11" ht="13.5" x14ac:dyDescent="0.25">
      <c r="A855" s="3">
        <f>TITRES_STAT!B858</f>
        <v>43248</v>
      </c>
      <c r="B855" s="6">
        <f>TITRES_STAT!D858</f>
        <v>8.3224</v>
      </c>
      <c r="C855" s="2">
        <f t="shared" si="101"/>
        <v>-4.669999999999952E-2</v>
      </c>
      <c r="D855" s="2">
        <f t="shared" si="102"/>
        <v>8.2908799999999996</v>
      </c>
      <c r="E855" s="2">
        <f t="shared" si="104"/>
        <v>8.255840000000001</v>
      </c>
      <c r="F855" s="2">
        <f t="shared" si="105"/>
        <v>8.3562899999999996</v>
      </c>
      <c r="G855" s="2">
        <f t="shared" si="99"/>
        <v>8.4274140000000006</v>
      </c>
      <c r="H855" s="2">
        <f t="shared" si="103"/>
        <v>8.6325029999999998</v>
      </c>
      <c r="I855" s="2">
        <f t="array" ref="I855">SUMPRODUCT(B839:B858, (ROW(B839:B858)-ROW(B839)+1)) / (20*21/2)</f>
        <v>8.3107857142857142</v>
      </c>
      <c r="J855" s="2">
        <f t="shared" si="106"/>
        <v>8.3337778595611294</v>
      </c>
      <c r="K855" s="2">
        <f t="shared" si="100"/>
        <v>8.457820394627273</v>
      </c>
    </row>
    <row r="856" spans="1:11" ht="13.5" x14ac:dyDescent="0.25">
      <c r="A856" s="3">
        <f>TITRES_STAT!B859</f>
        <v>43249</v>
      </c>
      <c r="B856" s="6">
        <f>TITRES_STAT!D859</f>
        <v>8.3690999999999995</v>
      </c>
      <c r="C856" s="2">
        <f t="shared" si="101"/>
        <v>4.669999999999952E-2</v>
      </c>
      <c r="D856" s="2">
        <f t="shared" si="102"/>
        <v>8.3223999999999982</v>
      </c>
      <c r="E856" s="2">
        <f t="shared" si="104"/>
        <v>8.2692700000000006</v>
      </c>
      <c r="F856" s="2">
        <f t="shared" si="105"/>
        <v>8.3542450000000006</v>
      </c>
      <c r="G856" s="2">
        <f t="shared" si="99"/>
        <v>8.4230919999999987</v>
      </c>
      <c r="H856" s="2">
        <f t="shared" si="103"/>
        <v>8.6331814999999992</v>
      </c>
      <c r="I856" s="2">
        <f t="array" ref="I856">SUMPRODUCT(B840:B859, (ROW(B840:B859)-ROW(B840)+1)) / (20*21/2)</f>
        <v>8.3110347619047609</v>
      </c>
      <c r="J856" s="2">
        <f t="shared" si="106"/>
        <v>8.337141872936261</v>
      </c>
      <c r="K856" s="2">
        <f t="shared" si="100"/>
        <v>8.4543411634654202</v>
      </c>
    </row>
    <row r="857" spans="1:11" ht="13.5" x14ac:dyDescent="0.25">
      <c r="A857" s="3">
        <f>TITRES_STAT!B860</f>
        <v>43250</v>
      </c>
      <c r="B857" s="6">
        <f>TITRES_STAT!D860</f>
        <v>8.3515999999999995</v>
      </c>
      <c r="C857" s="2">
        <f t="shared" si="101"/>
        <v>-1.7500000000000071E-2</v>
      </c>
      <c r="D857" s="2">
        <f t="shared" si="102"/>
        <v>8.3574399999999986</v>
      </c>
      <c r="E857" s="2">
        <f t="shared" si="104"/>
        <v>8.2786100000000005</v>
      </c>
      <c r="F857" s="2">
        <f t="shared" si="105"/>
        <v>8.3516149999999989</v>
      </c>
      <c r="G857" s="2">
        <f t="shared" si="99"/>
        <v>8.4195879999999992</v>
      </c>
      <c r="H857" s="2">
        <f t="shared" si="103"/>
        <v>8.6342084999999997</v>
      </c>
      <c r="I857" s="2">
        <f t="array" ref="I857">SUMPRODUCT(B841:B860, (ROW(B841:B860)-ROW(B841)+1)) / (20*21/2)</f>
        <v>8.3318685714285721</v>
      </c>
      <c r="J857" s="2">
        <f t="shared" si="106"/>
        <v>8.3385188374185226</v>
      </c>
      <c r="K857" s="2">
        <f t="shared" si="100"/>
        <v>8.4503120982314819</v>
      </c>
    </row>
    <row r="858" spans="1:11" ht="13.5" x14ac:dyDescent="0.25">
      <c r="A858" s="3">
        <f>TITRES_STAT!B861</f>
        <v>43251</v>
      </c>
      <c r="B858" s="6">
        <f>TITRES_STAT!D861</f>
        <v>8.3515999999999995</v>
      </c>
      <c r="C858" s="2">
        <f t="shared" si="101"/>
        <v>0</v>
      </c>
      <c r="D858" s="2">
        <f t="shared" si="102"/>
        <v>8.35276</v>
      </c>
      <c r="E858" s="2">
        <f t="shared" si="104"/>
        <v>8.2943800000000003</v>
      </c>
      <c r="F858" s="2">
        <f t="shared" si="105"/>
        <v>8.348984999999999</v>
      </c>
      <c r="G858" s="2">
        <f t="shared" si="99"/>
        <v>8.4172520000000013</v>
      </c>
      <c r="H858" s="2">
        <f t="shared" si="103"/>
        <v>8.635371499999998</v>
      </c>
      <c r="I858" s="2">
        <f t="array" ref="I858">SUMPRODUCT(B842:B861, (ROW(B842:B861)-ROW(B842)+1)) / (20*21/2)</f>
        <v>8.3619590476190488</v>
      </c>
      <c r="J858" s="2">
        <f t="shared" si="106"/>
        <v>8.3397646624262816</v>
      </c>
      <c r="K858" s="2">
        <f t="shared" si="100"/>
        <v>8.446441035555738</v>
      </c>
    </row>
    <row r="859" spans="1:11" ht="13.5" x14ac:dyDescent="0.25">
      <c r="A859" s="3">
        <f>TITRES_STAT!B862</f>
        <v>43252</v>
      </c>
      <c r="B859" s="6">
        <f>TITRES_STAT!D862</f>
        <v>8.3515999999999995</v>
      </c>
      <c r="C859" s="2">
        <f t="shared" si="101"/>
        <v>0</v>
      </c>
      <c r="D859" s="2">
        <f t="shared" si="102"/>
        <v>8.3492599999999975</v>
      </c>
      <c r="E859" s="2">
        <f t="shared" si="104"/>
        <v>8.3089800000000018</v>
      </c>
      <c r="F859" s="2">
        <f t="shared" si="105"/>
        <v>8.343144999999998</v>
      </c>
      <c r="G859" s="2">
        <f t="shared" si="99"/>
        <v>8.4160840000000015</v>
      </c>
      <c r="H859" s="2">
        <f t="shared" si="103"/>
        <v>8.6365344999999998</v>
      </c>
      <c r="I859" s="2">
        <f t="array" ref="I859">SUMPRODUCT(B843:B862, (ROW(B843:B862)-ROW(B843)+1)) / (20*21/2)</f>
        <v>8.3889385714285716</v>
      </c>
      <c r="J859" s="2">
        <f t="shared" si="106"/>
        <v>8.3408918374333023</v>
      </c>
      <c r="K859" s="2">
        <f t="shared" si="100"/>
        <v>8.4427217792594345</v>
      </c>
    </row>
    <row r="860" spans="1:11" ht="13.5" x14ac:dyDescent="0.25">
      <c r="A860" s="3">
        <f>TITRES_STAT!B863</f>
        <v>43255</v>
      </c>
      <c r="B860" s="6">
        <f>TITRES_STAT!D863</f>
        <v>8.5618999999999996</v>
      </c>
      <c r="C860" s="2">
        <f t="shared" si="101"/>
        <v>0.21030000000000015</v>
      </c>
      <c r="D860" s="2">
        <f t="shared" si="102"/>
        <v>8.3971599999999995</v>
      </c>
      <c r="E860" s="2">
        <f t="shared" si="104"/>
        <v>8.3440199999999987</v>
      </c>
      <c r="F860" s="2">
        <f t="shared" si="105"/>
        <v>8.3393499999999996</v>
      </c>
      <c r="G860" s="2">
        <f t="shared" si="99"/>
        <v>8.4179540000000017</v>
      </c>
      <c r="H860" s="2">
        <f t="shared" si="103"/>
        <v>8.6387490000000007</v>
      </c>
      <c r="I860" s="2">
        <f t="array" ref="I860">SUMPRODUCT(B844:B863, (ROW(B844:B863)-ROW(B844)+1)) / (20*21/2)</f>
        <v>8.4238100000000014</v>
      </c>
      <c r="J860" s="2">
        <f t="shared" si="106"/>
        <v>8.3619402338682249</v>
      </c>
      <c r="K860" s="2">
        <f t="shared" si="100"/>
        <v>8.4473954349747515</v>
      </c>
    </row>
    <row r="861" spans="1:11" ht="13.5" x14ac:dyDescent="0.25">
      <c r="A861" s="3">
        <f>TITRES_STAT!B864</f>
        <v>43256</v>
      </c>
      <c r="B861" s="6">
        <f>TITRES_STAT!D864</f>
        <v>8.6553000000000004</v>
      </c>
      <c r="C861" s="2">
        <f t="shared" si="101"/>
        <v>9.3400000000000816E-2</v>
      </c>
      <c r="D861" s="2">
        <f t="shared" si="102"/>
        <v>8.4544000000000015</v>
      </c>
      <c r="E861" s="2">
        <f t="shared" si="104"/>
        <v>8.388399999999999</v>
      </c>
      <c r="F861" s="2">
        <f t="shared" si="105"/>
        <v>8.337015000000001</v>
      </c>
      <c r="G861" s="2">
        <f t="shared" si="99"/>
        <v>8.4205240000000021</v>
      </c>
      <c r="H861" s="2">
        <f t="shared" si="103"/>
        <v>8.6408585000000002</v>
      </c>
      <c r="I861" s="2">
        <f t="array" ref="I861">SUMPRODUCT(B845:B864, (ROW(B845:B864)-ROW(B845)+1)) / (20*21/2)</f>
        <v>8.4459171428571427</v>
      </c>
      <c r="J861" s="2">
        <f t="shared" si="106"/>
        <v>8.3898792592141085</v>
      </c>
      <c r="K861" s="2">
        <f t="shared" si="100"/>
        <v>8.4555485551718199</v>
      </c>
    </row>
    <row r="862" spans="1:11" ht="13.5" x14ac:dyDescent="0.25">
      <c r="A862" s="3">
        <f>TITRES_STAT!B865</f>
        <v>43257</v>
      </c>
      <c r="B862" s="6">
        <f>TITRES_STAT!D865</f>
        <v>8.6203000000000003</v>
      </c>
      <c r="C862" s="2">
        <f t="shared" si="101"/>
        <v>-3.5000000000000142E-2</v>
      </c>
      <c r="D862" s="2">
        <f t="shared" si="102"/>
        <v>8.5081400000000009</v>
      </c>
      <c r="E862" s="2">
        <f t="shared" si="104"/>
        <v>8.4327899999999989</v>
      </c>
      <c r="F862" s="2">
        <f t="shared" si="105"/>
        <v>8.3358500000000024</v>
      </c>
      <c r="G862" s="2">
        <f t="shared" si="99"/>
        <v>8.4179540000000017</v>
      </c>
      <c r="H862" s="2">
        <f t="shared" si="103"/>
        <v>8.6425474999999992</v>
      </c>
      <c r="I862" s="2">
        <f t="array" ref="I862">SUMPRODUCT(B846:B865, (ROW(B846:B865)-ROW(B846)+1)) / (20*21/2)</f>
        <v>8.4636580952380953</v>
      </c>
      <c r="J862" s="2">
        <f t="shared" si="106"/>
        <v>8.4118240916699065</v>
      </c>
      <c r="K862" s="2">
        <f t="shared" si="100"/>
        <v>8.4620093961454756</v>
      </c>
    </row>
    <row r="863" spans="1:11" ht="13.5" x14ac:dyDescent="0.25">
      <c r="A863" s="3">
        <f>TITRES_STAT!B866</f>
        <v>43258</v>
      </c>
      <c r="B863" s="6">
        <f>TITRES_STAT!D866</f>
        <v>8.702</v>
      </c>
      <c r="C863" s="2">
        <f t="shared" si="101"/>
        <v>8.1699999999999662E-2</v>
      </c>
      <c r="D863" s="2">
        <f t="shared" si="102"/>
        <v>8.5782199999999982</v>
      </c>
      <c r="E863" s="2">
        <f t="shared" si="104"/>
        <v>8.4654899999999991</v>
      </c>
      <c r="F863" s="2">
        <f t="shared" si="105"/>
        <v>8.3530750000000005</v>
      </c>
      <c r="G863" s="2">
        <f t="shared" si="99"/>
        <v>8.4191220000000015</v>
      </c>
      <c r="H863" s="2">
        <f t="shared" si="103"/>
        <v>8.6441544999999991</v>
      </c>
      <c r="I863" s="2">
        <f t="array" ref="I863">SUMPRODUCT(B847:B866, (ROW(B847:B866)-ROW(B847)+1)) / (20*21/2)</f>
        <v>8.4790152380952382</v>
      </c>
      <c r="J863" s="2">
        <f t="shared" si="106"/>
        <v>8.4394598924632493</v>
      </c>
      <c r="K863" s="2">
        <f t="shared" si="100"/>
        <v>8.4714207923750653</v>
      </c>
    </row>
    <row r="864" spans="1:11" ht="13.5" x14ac:dyDescent="0.25">
      <c r="A864" s="3">
        <f>TITRES_STAT!B867</f>
        <v>43259</v>
      </c>
      <c r="B864" s="6">
        <f>TITRES_STAT!D867</f>
        <v>8.5852000000000004</v>
      </c>
      <c r="C864" s="2">
        <f t="shared" si="101"/>
        <v>-0.11679999999999957</v>
      </c>
      <c r="D864" s="2">
        <f t="shared" si="102"/>
        <v>8.6249399999999987</v>
      </c>
      <c r="E864" s="2">
        <f t="shared" si="104"/>
        <v>8.4870999999999999</v>
      </c>
      <c r="F864" s="2">
        <f t="shared" si="105"/>
        <v>8.3697200000000009</v>
      </c>
      <c r="G864" s="2">
        <f t="shared" si="99"/>
        <v>8.4191219999999998</v>
      </c>
      <c r="H864" s="2">
        <f t="shared" si="103"/>
        <v>8.6451774999999991</v>
      </c>
      <c r="I864" s="2">
        <f t="array" ref="I864">SUMPRODUCT(B848:B867, (ROW(B848:B867)-ROW(B848)+1)) / (20*21/2)</f>
        <v>8.4800980952380947</v>
      </c>
      <c r="J864" s="2">
        <f t="shared" si="106"/>
        <v>8.4533399027048439</v>
      </c>
      <c r="K864" s="2">
        <f t="shared" si="100"/>
        <v>8.4758827220858475</v>
      </c>
    </row>
    <row r="865" spans="1:11" ht="13.5" x14ac:dyDescent="0.25">
      <c r="A865" s="3">
        <f>TITRES_STAT!B868</f>
        <v>43262</v>
      </c>
      <c r="B865" s="6">
        <f>TITRES_STAT!D868</f>
        <v>8.5559999999999992</v>
      </c>
      <c r="C865" s="2">
        <f t="shared" si="101"/>
        <v>-2.9200000000001225E-2</v>
      </c>
      <c r="D865" s="2">
        <f t="shared" si="102"/>
        <v>8.6237600000000008</v>
      </c>
      <c r="E865" s="2">
        <f t="shared" si="104"/>
        <v>8.5104599999999984</v>
      </c>
      <c r="F865" s="2">
        <f t="shared" si="105"/>
        <v>8.3831500000000023</v>
      </c>
      <c r="G865" s="2">
        <f t="shared" si="99"/>
        <v>8.4226259999999993</v>
      </c>
      <c r="H865" s="2">
        <f t="shared" si="103"/>
        <v>8.6460544999999982</v>
      </c>
      <c r="I865" s="2">
        <f t="array" ref="I865">SUMPRODUCT(B849:B868, (ROW(B849:B868)-ROW(B849)+1)) / (20*21/2)</f>
        <v>8.4776771428571429</v>
      </c>
      <c r="J865" s="2">
        <f t="shared" si="106"/>
        <v>8.4631170548281922</v>
      </c>
      <c r="K865" s="2">
        <f t="shared" si="100"/>
        <v>8.4790245761216969</v>
      </c>
    </row>
    <row r="866" spans="1:11" ht="13.5" x14ac:dyDescent="0.25">
      <c r="A866" s="3">
        <f>TITRES_STAT!B869</f>
        <v>43263</v>
      </c>
      <c r="B866" s="6">
        <f>TITRES_STAT!D869</f>
        <v>8.5443999999999996</v>
      </c>
      <c r="C866" s="2">
        <f t="shared" si="101"/>
        <v>-1.1599999999999611E-2</v>
      </c>
      <c r="D866" s="2">
        <f t="shared" si="102"/>
        <v>8.6015799999999984</v>
      </c>
      <c r="E866" s="2">
        <f t="shared" si="104"/>
        <v>8.5279899999999991</v>
      </c>
      <c r="F866" s="2">
        <f t="shared" si="105"/>
        <v>8.3986300000000007</v>
      </c>
      <c r="G866" s="2">
        <f t="shared" si="99"/>
        <v>8.4247300000000003</v>
      </c>
      <c r="H866" s="2">
        <f t="shared" si="103"/>
        <v>8.6470915000000002</v>
      </c>
      <c r="I866" s="2">
        <f t="array" ref="I866">SUMPRODUCT(B850:B869, (ROW(B850:B869)-ROW(B850)+1)) / (20*21/2)</f>
        <v>8.4660233333333341</v>
      </c>
      <c r="J866" s="2">
        <f t="shared" si="106"/>
        <v>8.4708582877016987</v>
      </c>
      <c r="K866" s="2">
        <f t="shared" si="100"/>
        <v>8.4815883182345733</v>
      </c>
    </row>
    <row r="867" spans="1:11" ht="13.5" x14ac:dyDescent="0.25">
      <c r="A867" s="3">
        <f>TITRES_STAT!B870</f>
        <v>43264</v>
      </c>
      <c r="B867" s="6">
        <f>TITRES_STAT!D870</f>
        <v>8.41</v>
      </c>
      <c r="C867" s="2">
        <f t="shared" si="101"/>
        <v>-0.13439999999999941</v>
      </c>
      <c r="D867" s="2">
        <f t="shared" si="102"/>
        <v>8.5595199999999974</v>
      </c>
      <c r="E867" s="2">
        <f t="shared" si="104"/>
        <v>8.5338299999999983</v>
      </c>
      <c r="F867" s="2">
        <f t="shared" si="105"/>
        <v>8.4062200000000011</v>
      </c>
      <c r="G867" s="2">
        <f t="shared" si="99"/>
        <v>8.4212260000000008</v>
      </c>
      <c r="H867" s="2">
        <f t="shared" si="103"/>
        <v>8.647783500000001</v>
      </c>
      <c r="I867" s="2">
        <f t="array" ref="I867">SUMPRODUCT(B851:B870, (ROW(B851:B870)-ROW(B851)+1)) / (20*21/2)</f>
        <v>8.4567333333333323</v>
      </c>
      <c r="J867" s="2">
        <f t="shared" si="106"/>
        <v>8.4650622603015364</v>
      </c>
      <c r="K867" s="2">
        <f t="shared" si="100"/>
        <v>8.4787809332057673</v>
      </c>
    </row>
    <row r="868" spans="1:11" ht="13.5" x14ac:dyDescent="0.25">
      <c r="A868" s="3">
        <f>TITRES_STAT!B871</f>
        <v>43265</v>
      </c>
      <c r="B868" s="6">
        <f>TITRES_STAT!D871</f>
        <v>8.3808000000000007</v>
      </c>
      <c r="C868" s="2">
        <f t="shared" si="101"/>
        <v>-2.9199999999999449E-2</v>
      </c>
      <c r="D868" s="2">
        <f t="shared" si="102"/>
        <v>8.4952799999999993</v>
      </c>
      <c r="E868" s="2">
        <f t="shared" si="104"/>
        <v>8.5367499999999978</v>
      </c>
      <c r="F868" s="2">
        <f t="shared" si="105"/>
        <v>8.4155649999999991</v>
      </c>
      <c r="G868" s="2">
        <f t="shared" si="99"/>
        <v>8.4165540000000014</v>
      </c>
      <c r="H868" s="2">
        <f t="shared" si="103"/>
        <v>8.6483840000000001</v>
      </c>
      <c r="I868" s="2">
        <f t="array" ref="I868">SUMPRODUCT(B852:B871, (ROW(B852:B871)-ROW(B852)+1)) / (20*21/2)</f>
        <v>8.46082</v>
      </c>
      <c r="J868" s="2">
        <f t="shared" si="106"/>
        <v>8.4570372831299618</v>
      </c>
      <c r="K868" s="2">
        <f t="shared" si="100"/>
        <v>8.4749385436682871</v>
      </c>
    </row>
    <row r="869" spans="1:11" ht="13.5" x14ac:dyDescent="0.25">
      <c r="A869" s="3">
        <f>TITRES_STAT!B872</f>
        <v>43269</v>
      </c>
      <c r="B869" s="6">
        <f>TITRES_STAT!D872</f>
        <v>8.2932000000000006</v>
      </c>
      <c r="C869" s="2">
        <f t="shared" si="101"/>
        <v>-8.7600000000000122E-2</v>
      </c>
      <c r="D869" s="2">
        <f t="shared" si="102"/>
        <v>8.4368799999999986</v>
      </c>
      <c r="E869" s="2">
        <f t="shared" si="104"/>
        <v>8.5309099999999987</v>
      </c>
      <c r="F869" s="2">
        <f t="shared" si="105"/>
        <v>8.4199450000000002</v>
      </c>
      <c r="G869" s="2">
        <f t="shared" si="99"/>
        <v>8.4101300000000005</v>
      </c>
      <c r="H869" s="2">
        <f t="shared" si="103"/>
        <v>8.6481925000000004</v>
      </c>
      <c r="I869" s="2">
        <f t="array" ref="I869">SUMPRODUCT(B853:B872, (ROW(B853:B872)-ROW(B853)+1)) / (20*21/2)</f>
        <v>8.4581214285714292</v>
      </c>
      <c r="J869" s="2">
        <f t="shared" si="106"/>
        <v>8.4414337323556801</v>
      </c>
      <c r="K869" s="2">
        <f t="shared" si="100"/>
        <v>8.4678115419558058</v>
      </c>
    </row>
    <row r="870" spans="1:11" ht="13.5" x14ac:dyDescent="0.25">
      <c r="A870" s="3">
        <f>TITRES_STAT!B873</f>
        <v>43270</v>
      </c>
      <c r="B870" s="6">
        <f>TITRES_STAT!D873</f>
        <v>8.3224</v>
      </c>
      <c r="C870" s="2">
        <f t="shared" si="101"/>
        <v>2.9199999999999449E-2</v>
      </c>
      <c r="D870" s="2">
        <f t="shared" si="102"/>
        <v>8.3901599999999998</v>
      </c>
      <c r="E870" s="2">
        <f t="shared" si="104"/>
        <v>8.5069600000000012</v>
      </c>
      <c r="F870" s="2">
        <f t="shared" si="105"/>
        <v>8.4254899999999999</v>
      </c>
      <c r="G870" s="2">
        <f t="shared" si="99"/>
        <v>8.4060420000000029</v>
      </c>
      <c r="H870" s="2">
        <f t="shared" si="103"/>
        <v>8.6482015000000008</v>
      </c>
      <c r="I870" s="2">
        <f t="array" ref="I870">SUMPRODUCT(B854:B873, (ROW(B854:B873)-ROW(B854)+1)) / (20*21/2)</f>
        <v>8.4598723809523797</v>
      </c>
      <c r="J870" s="2">
        <f t="shared" si="106"/>
        <v>8.4300971864170435</v>
      </c>
      <c r="K870" s="2">
        <f t="shared" si="100"/>
        <v>8.4621091285457748</v>
      </c>
    </row>
    <row r="871" spans="1:11" ht="13.5" x14ac:dyDescent="0.25">
      <c r="A871" s="3">
        <f>TITRES_STAT!B874</f>
        <v>43271</v>
      </c>
      <c r="B871" s="6">
        <f>TITRES_STAT!D874</f>
        <v>8.4684000000000008</v>
      </c>
      <c r="C871" s="2">
        <f t="shared" si="101"/>
        <v>0.1460000000000008</v>
      </c>
      <c r="D871" s="2">
        <f t="shared" si="102"/>
        <v>8.3749600000000015</v>
      </c>
      <c r="E871" s="2">
        <f t="shared" si="104"/>
        <v>8.48827</v>
      </c>
      <c r="F871" s="2">
        <f t="shared" si="105"/>
        <v>8.4383349999999986</v>
      </c>
      <c r="G871" s="2">
        <f t="shared" si="99"/>
        <v>8.4037060000000015</v>
      </c>
      <c r="H871" s="2">
        <f t="shared" si="103"/>
        <v>8.6489950000000011</v>
      </c>
      <c r="I871" s="2">
        <f t="array" ref="I871">SUMPRODUCT(B855:B874, (ROW(B855:B874)-ROW(B855)+1)) / (20*21/2)</f>
        <v>8.4611785714285688</v>
      </c>
      <c r="J871" s="2">
        <f t="shared" si="106"/>
        <v>8.4337450734249444</v>
      </c>
      <c r="K871" s="2">
        <f t="shared" si="100"/>
        <v>8.4623558293871177</v>
      </c>
    </row>
    <row r="872" spans="1:11" ht="13.5" x14ac:dyDescent="0.25">
      <c r="A872" s="3">
        <f>TITRES_STAT!B875</f>
        <v>43272</v>
      </c>
      <c r="B872" s="6">
        <f>TITRES_STAT!D875</f>
        <v>8.41</v>
      </c>
      <c r="C872" s="2">
        <f t="shared" si="101"/>
        <v>-5.8400000000000674E-2</v>
      </c>
      <c r="D872" s="2">
        <f t="shared" si="102"/>
        <v>8.3749600000000015</v>
      </c>
      <c r="E872" s="2">
        <f t="shared" si="104"/>
        <v>8.4672399999999985</v>
      </c>
      <c r="F872" s="2">
        <f t="shared" si="105"/>
        <v>8.4500149999999987</v>
      </c>
      <c r="G872" s="2">
        <f t="shared" si="99"/>
        <v>8.4053400000000007</v>
      </c>
      <c r="H872" s="2">
        <f t="shared" si="103"/>
        <v>8.6495235000000008</v>
      </c>
      <c r="I872" s="2">
        <f t="array" ref="I872">SUMPRODUCT(B856:B875, (ROW(B856:B875)-ROW(B856)+1)) / (20*21/2)</f>
        <v>8.4620119047619049</v>
      </c>
      <c r="J872" s="2">
        <f t="shared" si="106"/>
        <v>8.4314836378606639</v>
      </c>
      <c r="K872" s="2">
        <f t="shared" si="100"/>
        <v>8.4603026596072315</v>
      </c>
    </row>
    <row r="873" spans="1:11" ht="13.5" x14ac:dyDescent="0.25">
      <c r="A873" s="3">
        <f>TITRES_STAT!B876</f>
        <v>43273</v>
      </c>
      <c r="B873" s="6">
        <f>TITRES_STAT!D876</f>
        <v>8.4684000000000008</v>
      </c>
      <c r="C873" s="2">
        <f t="shared" si="101"/>
        <v>5.8400000000000674E-2</v>
      </c>
      <c r="D873" s="2">
        <f t="shared" si="102"/>
        <v>8.3924800000000008</v>
      </c>
      <c r="E873" s="2">
        <f t="shared" si="104"/>
        <v>8.4438800000000001</v>
      </c>
      <c r="F873" s="2">
        <f t="shared" si="105"/>
        <v>8.4546849999999996</v>
      </c>
      <c r="G873" s="2">
        <f t="shared" si="99"/>
        <v>8.4082600000000003</v>
      </c>
      <c r="H873" s="2">
        <f t="shared" si="103"/>
        <v>8.6504805000000005</v>
      </c>
      <c r="I873" s="2">
        <f t="array" ref="I873">SUMPRODUCT(B857:B876, (ROW(B857:B876)-ROW(B857)+1)) / (20*21/2)</f>
        <v>8.4510261904761901</v>
      </c>
      <c r="J873" s="2">
        <f t="shared" si="106"/>
        <v>8.434999481873934</v>
      </c>
      <c r="K873" s="2">
        <f t="shared" si="100"/>
        <v>8.4606202023677319</v>
      </c>
    </row>
    <row r="874" spans="1:11" ht="13.5" x14ac:dyDescent="0.25">
      <c r="A874" s="3">
        <f>TITRES_STAT!B877</f>
        <v>43276</v>
      </c>
      <c r="B874" s="6">
        <f>TITRES_STAT!D877</f>
        <v>8.4684000000000008</v>
      </c>
      <c r="C874" s="2">
        <f t="shared" si="101"/>
        <v>0</v>
      </c>
      <c r="D874" s="2">
        <f t="shared" si="102"/>
        <v>8.4275200000000012</v>
      </c>
      <c r="E874" s="2">
        <f t="shared" si="104"/>
        <v>8.4321999999999999</v>
      </c>
      <c r="F874" s="2">
        <f t="shared" si="105"/>
        <v>8.4596499999999999</v>
      </c>
      <c r="G874" s="2">
        <f t="shared" si="99"/>
        <v>8.4047560000000008</v>
      </c>
      <c r="H874" s="2">
        <f t="shared" si="103"/>
        <v>8.6515734999999996</v>
      </c>
      <c r="I874" s="2">
        <f t="array" ref="I874">SUMPRODUCT(B858:B877, (ROW(B858:B877)-ROW(B858)+1)) / (20*21/2)</f>
        <v>8.4456857142857142</v>
      </c>
      <c r="J874" s="2">
        <f t="shared" si="106"/>
        <v>8.4381804836002257</v>
      </c>
      <c r="K874" s="2">
        <f t="shared" si="100"/>
        <v>8.4609252924709573</v>
      </c>
    </row>
    <row r="875" spans="1:11" ht="13.5" x14ac:dyDescent="0.25">
      <c r="A875" s="3">
        <f>TITRES_STAT!B878</f>
        <v>43277</v>
      </c>
      <c r="B875" s="6">
        <f>TITRES_STAT!D878</f>
        <v>8.4684000000000008</v>
      </c>
      <c r="C875" s="2">
        <f t="shared" si="101"/>
        <v>0</v>
      </c>
      <c r="D875" s="2">
        <f t="shared" si="102"/>
        <v>8.4567200000000007</v>
      </c>
      <c r="E875" s="2">
        <f t="shared" si="104"/>
        <v>8.4234400000000011</v>
      </c>
      <c r="F875" s="2">
        <f t="shared" si="105"/>
        <v>8.4669500000000006</v>
      </c>
      <c r="G875" s="2">
        <f t="shared" si="99"/>
        <v>8.4041719999999991</v>
      </c>
      <c r="H875" s="2">
        <f t="shared" si="103"/>
        <v>8.6524484999999984</v>
      </c>
      <c r="I875" s="2">
        <f t="array" ref="I875">SUMPRODUCT(B859:B878, (ROW(B859:B878)-ROW(B859)+1)) / (20*21/2)</f>
        <v>8.4400671428571421</v>
      </c>
      <c r="J875" s="2">
        <f t="shared" si="106"/>
        <v>8.441058532781156</v>
      </c>
      <c r="K875" s="2">
        <f t="shared" si="100"/>
        <v>8.4612184182564114</v>
      </c>
    </row>
    <row r="876" spans="1:11" ht="13.5" x14ac:dyDescent="0.25">
      <c r="A876" s="3">
        <f>TITRES_STAT!B879</f>
        <v>43278</v>
      </c>
      <c r="B876" s="6">
        <f>TITRES_STAT!D879</f>
        <v>8.3515999999999995</v>
      </c>
      <c r="C876" s="2">
        <f t="shared" si="101"/>
        <v>-0.11680000000000135</v>
      </c>
      <c r="D876" s="2">
        <f t="shared" si="102"/>
        <v>8.4333600000000004</v>
      </c>
      <c r="E876" s="2">
        <f t="shared" si="104"/>
        <v>8.404160000000001</v>
      </c>
      <c r="F876" s="2">
        <f t="shared" si="105"/>
        <v>8.466075</v>
      </c>
      <c r="G876" s="2">
        <f t="shared" si="99"/>
        <v>8.404755999999999</v>
      </c>
      <c r="H876" s="2">
        <f t="shared" si="103"/>
        <v>8.6527939999999983</v>
      </c>
      <c r="I876" s="2">
        <f t="array" ref="I876">SUMPRODUCT(B860:B879, (ROW(B860:B879)-ROW(B860)+1)) / (20*21/2)</f>
        <v>8.4230466666666679</v>
      </c>
      <c r="J876" s="2">
        <f t="shared" si="106"/>
        <v>8.4325386725162836</v>
      </c>
      <c r="K876" s="2">
        <f t="shared" si="100"/>
        <v>8.4569196567561598</v>
      </c>
    </row>
    <row r="877" spans="1:11" ht="13.5" x14ac:dyDescent="0.25">
      <c r="A877" s="3">
        <f>TITRES_STAT!B880</f>
        <v>43279</v>
      </c>
      <c r="B877" s="6">
        <f>TITRES_STAT!D880</f>
        <v>8.41</v>
      </c>
      <c r="C877" s="2">
        <f t="shared" si="101"/>
        <v>5.8400000000000674E-2</v>
      </c>
      <c r="D877" s="2">
        <f t="shared" si="102"/>
        <v>8.4333599999999986</v>
      </c>
      <c r="E877" s="2">
        <f t="shared" si="104"/>
        <v>8.404160000000001</v>
      </c>
      <c r="F877" s="2">
        <f t="shared" si="105"/>
        <v>8.4689949999999996</v>
      </c>
      <c r="G877" s="2">
        <f t="shared" si="99"/>
        <v>8.4084939999999992</v>
      </c>
      <c r="H877" s="2">
        <f t="shared" si="103"/>
        <v>8.6532409999999995</v>
      </c>
      <c r="I877" s="2">
        <f t="array" ref="I877">SUMPRODUCT(B861:B880, (ROW(B861:B880)-ROW(B861)+1)) / (20*21/2)</f>
        <v>8.4035233333333341</v>
      </c>
      <c r="J877" s="2">
        <f t="shared" si="106"/>
        <v>8.4303921322766371</v>
      </c>
      <c r="K877" s="2">
        <f t="shared" si="100"/>
        <v>8.455079670216703</v>
      </c>
    </row>
    <row r="878" spans="1:11" ht="13.5" x14ac:dyDescent="0.25">
      <c r="A878" s="3">
        <f>TITRES_STAT!B881</f>
        <v>43280</v>
      </c>
      <c r="B878" s="6">
        <f>TITRES_STAT!D881</f>
        <v>8.41</v>
      </c>
      <c r="C878" s="2">
        <f t="shared" si="101"/>
        <v>0</v>
      </c>
      <c r="D878" s="2">
        <f t="shared" si="102"/>
        <v>8.4216800000000003</v>
      </c>
      <c r="E878" s="2">
        <f t="shared" si="104"/>
        <v>8.4070800000000006</v>
      </c>
      <c r="F878" s="2">
        <f t="shared" si="105"/>
        <v>8.4719149999999992</v>
      </c>
      <c r="G878" s="2">
        <f t="shared" si="99"/>
        <v>8.4096619999999991</v>
      </c>
      <c r="H878" s="2">
        <f t="shared" si="103"/>
        <v>8.6536059999999981</v>
      </c>
      <c r="I878" s="2">
        <f t="array" ref="I878">SUMPRODUCT(B862:B881, (ROW(B862:B881)-ROW(B862)+1)) / (20*21/2)</f>
        <v>8.3881995238095239</v>
      </c>
      <c r="J878" s="2">
        <f t="shared" si="106"/>
        <v>8.4284500244407674</v>
      </c>
      <c r="K878" s="2">
        <f t="shared" si="100"/>
        <v>8.4533118400121268</v>
      </c>
    </row>
    <row r="879" spans="1:11" ht="13.5" x14ac:dyDescent="0.25">
      <c r="A879" s="3">
        <f>TITRES_STAT!B882</f>
        <v>43283</v>
      </c>
      <c r="B879" s="6">
        <f>TITRES_STAT!D882</f>
        <v>8.2932000000000006</v>
      </c>
      <c r="C879" s="2">
        <f t="shared" si="101"/>
        <v>-0.11679999999999957</v>
      </c>
      <c r="D879" s="2">
        <f t="shared" si="102"/>
        <v>8.3866399999999999</v>
      </c>
      <c r="E879" s="2">
        <f t="shared" si="104"/>
        <v>8.4070800000000006</v>
      </c>
      <c r="F879" s="2">
        <f t="shared" si="105"/>
        <v>8.4689949999999996</v>
      </c>
      <c r="G879" s="2">
        <f t="shared" si="99"/>
        <v>8.410596</v>
      </c>
      <c r="H879" s="2">
        <f t="shared" si="103"/>
        <v>8.6539319999999993</v>
      </c>
      <c r="I879" s="2">
        <f t="array" ref="I879">SUMPRODUCT(B863:B882, (ROW(B863:B882)-ROW(B863)+1)) / (20*21/2)</f>
        <v>8.3746000000000009</v>
      </c>
      <c r="J879" s="2">
        <f t="shared" si="106"/>
        <v>8.4155690697321237</v>
      </c>
      <c r="K879" s="2">
        <f t="shared" si="100"/>
        <v>8.4470329443253771</v>
      </c>
    </row>
    <row r="880" spans="1:11" ht="13.5" x14ac:dyDescent="0.25">
      <c r="A880" s="3">
        <f>TITRES_STAT!B883</f>
        <v>43284</v>
      </c>
      <c r="B880" s="6">
        <f>TITRES_STAT!D883</f>
        <v>8.2639999999999993</v>
      </c>
      <c r="C880" s="2">
        <f t="shared" si="101"/>
        <v>-2.9200000000001225E-2</v>
      </c>
      <c r="D880" s="2">
        <f t="shared" si="102"/>
        <v>8.3457600000000021</v>
      </c>
      <c r="E880" s="2">
        <f t="shared" si="104"/>
        <v>8.4012399999999996</v>
      </c>
      <c r="F880" s="2">
        <f t="shared" si="105"/>
        <v>8.4541000000000004</v>
      </c>
      <c r="G880" s="2">
        <f t="shared" si="99"/>
        <v>8.4059240000000006</v>
      </c>
      <c r="H880" s="2">
        <f t="shared" si="103"/>
        <v>8.6544119999999971</v>
      </c>
      <c r="I880" s="2">
        <f t="array" ref="I880">SUMPRODUCT(B864:B883, (ROW(B864:B883)-ROW(B864)+1)) / (20*21/2)</f>
        <v>8.3625580952380965</v>
      </c>
      <c r="J880" s="2">
        <f t="shared" si="106"/>
        <v>8.4011339202338267</v>
      </c>
      <c r="K880" s="2">
        <f t="shared" si="100"/>
        <v>8.4398551818028125</v>
      </c>
    </row>
    <row r="881" spans="1:11" ht="13.5" x14ac:dyDescent="0.25">
      <c r="A881" s="3">
        <f>TITRES_STAT!B884</f>
        <v>43285</v>
      </c>
      <c r="B881" s="6">
        <f>TITRES_STAT!D884</f>
        <v>8.2932000000000006</v>
      </c>
      <c r="C881" s="2">
        <f t="shared" si="101"/>
        <v>2.9200000000001225E-2</v>
      </c>
      <c r="D881" s="2">
        <f t="shared" si="102"/>
        <v>8.3340800000000002</v>
      </c>
      <c r="E881" s="2">
        <f t="shared" si="104"/>
        <v>8.3837200000000003</v>
      </c>
      <c r="F881" s="2">
        <f t="shared" si="105"/>
        <v>8.4359950000000019</v>
      </c>
      <c r="G881" s="2">
        <f t="shared" si="99"/>
        <v>8.4012520000000013</v>
      </c>
      <c r="H881" s="2">
        <f t="shared" si="103"/>
        <v>8.6550649999999969</v>
      </c>
      <c r="I881" s="2">
        <f t="array" ref="I881">SUMPRODUCT(B865:B884, (ROW(B865:B884)-ROW(B865)+1)) / (20*21/2)</f>
        <v>8.3480152380952397</v>
      </c>
      <c r="J881" s="2">
        <f t="shared" si="106"/>
        <v>8.3908544992591771</v>
      </c>
      <c r="K881" s="2">
        <f t="shared" si="100"/>
        <v>8.4341039982027031</v>
      </c>
    </row>
    <row r="882" spans="1:11" ht="13.5" x14ac:dyDescent="0.25">
      <c r="A882" s="3">
        <f>TITRES_STAT!B885</f>
        <v>43286</v>
      </c>
      <c r="B882" s="6">
        <f>TITRES_STAT!D885</f>
        <v>8.2932000000000006</v>
      </c>
      <c r="C882" s="2">
        <f t="shared" si="101"/>
        <v>0</v>
      </c>
      <c r="D882" s="2">
        <f t="shared" si="102"/>
        <v>8.3107199999999999</v>
      </c>
      <c r="E882" s="2">
        <f t="shared" si="104"/>
        <v>8.3720399999999984</v>
      </c>
      <c r="F882" s="2">
        <f t="shared" si="105"/>
        <v>8.4196400000000029</v>
      </c>
      <c r="G882" s="2">
        <f t="shared" ref="G882:G945" si="107">AVERAGE(B833:B882)</f>
        <v>8.3977480000000018</v>
      </c>
      <c r="H882" s="2">
        <f t="shared" si="103"/>
        <v>8.6557454999999983</v>
      </c>
      <c r="I882" s="2">
        <f t="array" ref="I882">SUMPRODUCT(B866:B885, (ROW(B866:B885)-ROW(B866)+1)) / (20*21/2)</f>
        <v>8.3328566666666681</v>
      </c>
      <c r="J882" s="2">
        <f t="shared" si="106"/>
        <v>8.3815540707583036</v>
      </c>
      <c r="K882" s="2">
        <f t="shared" si="100"/>
        <v>8.4285783512143624</v>
      </c>
    </row>
    <row r="883" spans="1:11" ht="13.5" x14ac:dyDescent="0.25">
      <c r="A883" s="3">
        <f>TITRES_STAT!B886</f>
        <v>43287</v>
      </c>
      <c r="B883" s="6">
        <f>TITRES_STAT!D886</f>
        <v>8.2932000000000006</v>
      </c>
      <c r="C883" s="2">
        <f t="shared" si="101"/>
        <v>0</v>
      </c>
      <c r="D883" s="2">
        <f t="shared" si="102"/>
        <v>8.2873599999999996</v>
      </c>
      <c r="E883" s="2">
        <f t="shared" si="104"/>
        <v>8.3545199999999991</v>
      </c>
      <c r="F883" s="2">
        <f t="shared" si="105"/>
        <v>8.399200000000004</v>
      </c>
      <c r="G883" s="2">
        <f t="shared" si="107"/>
        <v>8.395996000000002</v>
      </c>
      <c r="H883" s="2">
        <f t="shared" si="103"/>
        <v>8.6552539999999993</v>
      </c>
      <c r="I883" s="2">
        <f t="array" ref="I883">SUMPRODUCT(B867:B886, (ROW(B867:B886)-ROW(B867)+1)) / (20*21/2)</f>
        <v>8.3192833333333329</v>
      </c>
      <c r="J883" s="2">
        <f t="shared" si="106"/>
        <v>8.3731393973527517</v>
      </c>
      <c r="K883" s="2">
        <f t="shared" ref="K883:K946" si="108">$K$4*B883+(1-$K$4)*K882</f>
        <v>8.4232693962647804</v>
      </c>
    </row>
    <row r="884" spans="1:11" ht="13.5" x14ac:dyDescent="0.25">
      <c r="A884" s="3">
        <f>TITRES_STAT!B887</f>
        <v>43290</v>
      </c>
      <c r="B884" s="6">
        <f>TITRES_STAT!D887</f>
        <v>8.2464999999999993</v>
      </c>
      <c r="C884" s="2">
        <f t="shared" si="101"/>
        <v>-4.6700000000001296E-2</v>
      </c>
      <c r="D884" s="2">
        <f t="shared" si="102"/>
        <v>8.2780199999999997</v>
      </c>
      <c r="E884" s="2">
        <f t="shared" si="104"/>
        <v>8.3323299999999989</v>
      </c>
      <c r="F884" s="2">
        <f t="shared" si="105"/>
        <v>8.3822650000000021</v>
      </c>
      <c r="G884" s="2">
        <f t="shared" si="107"/>
        <v>8.3934260000000034</v>
      </c>
      <c r="H884" s="2">
        <f t="shared" si="103"/>
        <v>8.6555919999999986</v>
      </c>
      <c r="I884" s="2">
        <f t="array" ref="I884">SUMPRODUCT(B868:B887, (ROW(B868:B887)-ROW(B868)+1)) / (20*21/2)</f>
        <v>8.313916190476192</v>
      </c>
      <c r="J884" s="2">
        <f t="shared" si="106"/>
        <v>8.3610785023667749</v>
      </c>
      <c r="K884" s="2">
        <f t="shared" si="108"/>
        <v>8.4163372630779261</v>
      </c>
    </row>
    <row r="885" spans="1:11" ht="13.5" x14ac:dyDescent="0.25">
      <c r="A885" s="3">
        <f>TITRES_STAT!B888</f>
        <v>43291</v>
      </c>
      <c r="B885" s="6">
        <f>TITRES_STAT!D888</f>
        <v>8.2231000000000005</v>
      </c>
      <c r="C885" s="2">
        <f t="shared" si="101"/>
        <v>-2.3399999999998755E-2</v>
      </c>
      <c r="D885" s="2">
        <f t="shared" si="102"/>
        <v>8.2698400000000003</v>
      </c>
      <c r="E885" s="2">
        <f t="shared" si="104"/>
        <v>8.3078000000000003</v>
      </c>
      <c r="F885" s="2">
        <f t="shared" si="105"/>
        <v>8.3656200000000016</v>
      </c>
      <c r="G885" s="2">
        <f t="shared" si="107"/>
        <v>8.390856000000003</v>
      </c>
      <c r="H885" s="2">
        <f t="shared" si="103"/>
        <v>8.6551044999999984</v>
      </c>
      <c r="I885" s="2">
        <f t="array" ref="I885">SUMPRODUCT(B869:B888, (ROW(B869:B888)-ROW(B869)+1)) / (20*21/2)</f>
        <v>8.331352857142857</v>
      </c>
      <c r="J885" s="2">
        <f t="shared" si="106"/>
        <v>8.3479376926175579</v>
      </c>
      <c r="K885" s="2">
        <f t="shared" si="108"/>
        <v>8.4087593311925168</v>
      </c>
    </row>
    <row r="886" spans="1:11" ht="13.5" x14ac:dyDescent="0.25">
      <c r="A886" s="3">
        <f>TITRES_STAT!B889</f>
        <v>43292</v>
      </c>
      <c r="B886" s="6">
        <f>TITRES_STAT!D889</f>
        <v>8.2231000000000005</v>
      </c>
      <c r="C886" s="2">
        <f t="shared" si="101"/>
        <v>0</v>
      </c>
      <c r="D886" s="2">
        <f t="shared" si="102"/>
        <v>8.2558200000000017</v>
      </c>
      <c r="E886" s="2">
        <f t="shared" si="104"/>
        <v>8.29495</v>
      </c>
      <c r="F886" s="2">
        <f t="shared" si="105"/>
        <v>8.3495549999999987</v>
      </c>
      <c r="G886" s="2">
        <f t="shared" si="107"/>
        <v>8.387118000000001</v>
      </c>
      <c r="H886" s="2">
        <f t="shared" si="103"/>
        <v>8.6553524999999976</v>
      </c>
      <c r="I886" s="2">
        <f t="array" ref="I886">SUMPRODUCT(B870:B889, (ROW(B870:B889)-ROW(B870)+1)) / (20*21/2)</f>
        <v>8.3369704761904764</v>
      </c>
      <c r="J886" s="2">
        <f t="shared" si="106"/>
        <v>8.3360483885587424</v>
      </c>
      <c r="K886" s="2">
        <f t="shared" si="108"/>
        <v>8.4014785731065356</v>
      </c>
    </row>
    <row r="887" spans="1:11" ht="13.5" x14ac:dyDescent="0.25">
      <c r="A887" s="3">
        <f>TITRES_STAT!B890</f>
        <v>43293</v>
      </c>
      <c r="B887" s="6">
        <f>TITRES_STAT!D890</f>
        <v>8.2932000000000006</v>
      </c>
      <c r="C887" s="2">
        <f t="shared" si="101"/>
        <v>7.0100000000000051E-2</v>
      </c>
      <c r="D887" s="2">
        <f t="shared" si="102"/>
        <v>8.2558199999999999</v>
      </c>
      <c r="E887" s="2">
        <f t="shared" si="104"/>
        <v>8.2832699999999999</v>
      </c>
      <c r="F887" s="2">
        <f t="shared" si="105"/>
        <v>8.3437149999999995</v>
      </c>
      <c r="G887" s="2">
        <f t="shared" si="107"/>
        <v>8.3848980000000015</v>
      </c>
      <c r="H887" s="2">
        <f t="shared" si="103"/>
        <v>8.6562234999999994</v>
      </c>
      <c r="I887" s="2">
        <f t="array" ref="I887">SUMPRODUCT(B871:B890, (ROW(B871:B890)-ROW(B871)+1)) / (20*21/2)</f>
        <v>8.3392509523809544</v>
      </c>
      <c r="J887" s="2">
        <f t="shared" si="106"/>
        <v>8.3319675896483858</v>
      </c>
      <c r="K887" s="2">
        <f t="shared" si="108"/>
        <v>8.3972323545533385</v>
      </c>
    </row>
    <row r="888" spans="1:11" ht="13.5" x14ac:dyDescent="0.25">
      <c r="A888" s="3">
        <f>TITRES_STAT!B891</f>
        <v>43294</v>
      </c>
      <c r="B888" s="6">
        <f>TITRES_STAT!D891</f>
        <v>8.5267999999999997</v>
      </c>
      <c r="C888" s="2">
        <f t="shared" si="101"/>
        <v>0.23359999999999914</v>
      </c>
      <c r="D888" s="2">
        <f t="shared" si="102"/>
        <v>8.3025400000000005</v>
      </c>
      <c r="E888" s="2">
        <f t="shared" si="104"/>
        <v>8.2949499999999983</v>
      </c>
      <c r="F888" s="2">
        <f t="shared" si="105"/>
        <v>8.3510150000000003</v>
      </c>
      <c r="G888" s="2">
        <f t="shared" si="107"/>
        <v>8.3873499999999996</v>
      </c>
      <c r="H888" s="2">
        <f t="shared" si="103"/>
        <v>8.6579899999999981</v>
      </c>
      <c r="I888" s="2">
        <f t="array" ref="I888">SUMPRODUCT(B872:B891, (ROW(B872:B891)-ROW(B872)+1)) / (20*21/2)</f>
        <v>8.3440342857142866</v>
      </c>
      <c r="J888" s="2">
        <f t="shared" si="106"/>
        <v>8.3505230573009204</v>
      </c>
      <c r="K888" s="2">
        <f t="shared" si="108"/>
        <v>8.4023134386885019</v>
      </c>
    </row>
    <row r="889" spans="1:11" ht="13.5" x14ac:dyDescent="0.25">
      <c r="A889" s="3">
        <f>TITRES_STAT!B892</f>
        <v>43297</v>
      </c>
      <c r="B889" s="6">
        <f>TITRES_STAT!D892</f>
        <v>8.41</v>
      </c>
      <c r="C889" s="2">
        <f t="shared" si="101"/>
        <v>-0.11679999999999957</v>
      </c>
      <c r="D889" s="2">
        <f t="shared" si="102"/>
        <v>8.3352400000000024</v>
      </c>
      <c r="E889" s="2">
        <f t="shared" si="104"/>
        <v>8.3066300000000002</v>
      </c>
      <c r="F889" s="2">
        <f t="shared" si="105"/>
        <v>8.3568549999999995</v>
      </c>
      <c r="G889" s="2">
        <f t="shared" si="107"/>
        <v>8.3861820000000016</v>
      </c>
      <c r="H889" s="2">
        <f t="shared" si="103"/>
        <v>8.6594449999999998</v>
      </c>
      <c r="I889" s="2">
        <f t="array" ref="I889">SUMPRODUCT(B873:B892, (ROW(B873:B892)-ROW(B873)+1)) / (20*21/2)</f>
        <v>8.3490957142857152</v>
      </c>
      <c r="J889" s="2">
        <f t="shared" si="106"/>
        <v>8.356187528034166</v>
      </c>
      <c r="K889" s="2">
        <f t="shared" si="108"/>
        <v>8.4026148724654242</v>
      </c>
    </row>
    <row r="890" spans="1:11" ht="13.5" x14ac:dyDescent="0.25">
      <c r="A890" s="3">
        <f>TITRES_STAT!B893</f>
        <v>43298</v>
      </c>
      <c r="B890" s="6">
        <f>TITRES_STAT!D893</f>
        <v>8.3808000000000007</v>
      </c>
      <c r="C890" s="2">
        <f t="shared" si="101"/>
        <v>-2.9199999999999449E-2</v>
      </c>
      <c r="D890" s="2">
        <f t="shared" si="102"/>
        <v>8.3667800000000021</v>
      </c>
      <c r="E890" s="2">
        <f t="shared" si="104"/>
        <v>8.3183100000000003</v>
      </c>
      <c r="F890" s="2">
        <f t="shared" si="105"/>
        <v>8.3597750000000008</v>
      </c>
      <c r="G890" s="2">
        <f t="shared" si="107"/>
        <v>8.3810420000000008</v>
      </c>
      <c r="H890" s="2">
        <f t="shared" si="103"/>
        <v>8.6604815000000013</v>
      </c>
      <c r="I890" s="2">
        <f t="array" ref="I890">SUMPRODUCT(B874:B893, (ROW(B874:B893)-ROW(B874)+1)) / (20*21/2)</f>
        <v>8.3541571428571419</v>
      </c>
      <c r="J890" s="2">
        <f t="shared" si="106"/>
        <v>8.3585315729832939</v>
      </c>
      <c r="K890" s="2">
        <f t="shared" si="108"/>
        <v>8.4017593872707028</v>
      </c>
    </row>
    <row r="891" spans="1:11" ht="13.5" x14ac:dyDescent="0.25">
      <c r="A891" s="3">
        <f>TITRES_STAT!B894</f>
        <v>43299</v>
      </c>
      <c r="B891" s="6">
        <f>TITRES_STAT!D894</f>
        <v>8.41</v>
      </c>
      <c r="C891" s="2">
        <f t="shared" si="101"/>
        <v>2.9199999999999449E-2</v>
      </c>
      <c r="D891" s="2">
        <f t="shared" si="102"/>
        <v>8.4041599999999992</v>
      </c>
      <c r="E891" s="2">
        <f t="shared" si="104"/>
        <v>8.3299900000000004</v>
      </c>
      <c r="F891" s="2">
        <f t="shared" si="105"/>
        <v>8.3568549999999995</v>
      </c>
      <c r="G891" s="2">
        <f t="shared" si="107"/>
        <v>8.3752020000000034</v>
      </c>
      <c r="H891" s="2">
        <f t="shared" si="103"/>
        <v>8.6611190000000011</v>
      </c>
      <c r="I891" s="2">
        <f t="array" ref="I891">SUMPRODUCT(B875:B894, (ROW(B875:B894)-ROW(B875)+1)) / (20*21/2)</f>
        <v>8.3539347619047621</v>
      </c>
      <c r="J891" s="2">
        <f t="shared" si="106"/>
        <v>8.3634333279372655</v>
      </c>
      <c r="K891" s="2">
        <f t="shared" si="108"/>
        <v>8.4020825485542048</v>
      </c>
    </row>
    <row r="892" spans="1:11" ht="13.5" x14ac:dyDescent="0.25">
      <c r="A892" s="3">
        <f>TITRES_STAT!B895</f>
        <v>43300</v>
      </c>
      <c r="B892" s="6">
        <f>TITRES_STAT!D895</f>
        <v>8.41</v>
      </c>
      <c r="C892" s="2">
        <f t="shared" si="101"/>
        <v>0</v>
      </c>
      <c r="D892" s="2">
        <f t="shared" si="102"/>
        <v>8.4275199999999977</v>
      </c>
      <c r="E892" s="2">
        <f t="shared" si="104"/>
        <v>8.3416699999999988</v>
      </c>
      <c r="F892" s="2">
        <f t="shared" si="105"/>
        <v>8.3568549999999995</v>
      </c>
      <c r="G892" s="2">
        <f t="shared" si="107"/>
        <v>8.370530000000004</v>
      </c>
      <c r="H892" s="2">
        <f t="shared" si="103"/>
        <v>8.6618110000000019</v>
      </c>
      <c r="I892" s="2">
        <f t="array" ref="I892">SUMPRODUCT(B876:B895, (ROW(B876:B895)-ROW(B876)+1)) / (20*21/2)</f>
        <v>8.3498209523809521</v>
      </c>
      <c r="J892" s="2">
        <f t="shared" si="106"/>
        <v>8.3678682490860972</v>
      </c>
      <c r="K892" s="2">
        <f t="shared" si="108"/>
        <v>8.4023930368461972</v>
      </c>
    </row>
    <row r="893" spans="1:11" ht="13.5" x14ac:dyDescent="0.25">
      <c r="A893" s="3">
        <f>TITRES_STAT!B896</f>
        <v>43301</v>
      </c>
      <c r="B893" s="6">
        <f>TITRES_STAT!D896</f>
        <v>8.41</v>
      </c>
      <c r="C893" s="2">
        <f t="shared" si="101"/>
        <v>0</v>
      </c>
      <c r="D893" s="2">
        <f t="shared" si="102"/>
        <v>8.4041599999999992</v>
      </c>
      <c r="E893" s="2">
        <f t="shared" si="104"/>
        <v>8.3533500000000007</v>
      </c>
      <c r="F893" s="2">
        <f t="shared" si="105"/>
        <v>8.3539349999999981</v>
      </c>
      <c r="G893" s="2">
        <f t="shared" si="107"/>
        <v>8.3715800000000051</v>
      </c>
      <c r="H893" s="2">
        <f t="shared" si="103"/>
        <v>8.6624485</v>
      </c>
      <c r="I893" s="2">
        <f t="array" ref="I893">SUMPRODUCT(B877:B896, (ROW(B877:B896)-ROW(B877)+1)) / (20*21/2)</f>
        <v>8.3620571428571431</v>
      </c>
      <c r="J893" s="2">
        <f t="shared" si="106"/>
        <v>8.3718807967921833</v>
      </c>
      <c r="K893" s="2">
        <f t="shared" si="108"/>
        <v>8.402691349126739</v>
      </c>
    </row>
    <row r="894" spans="1:11" ht="13.5" x14ac:dyDescent="0.25">
      <c r="A894" s="3">
        <f>TITRES_STAT!B897</f>
        <v>43304</v>
      </c>
      <c r="B894" s="6">
        <f>TITRES_STAT!D897</f>
        <v>8.3515999999999995</v>
      </c>
      <c r="C894" s="2">
        <f t="shared" si="101"/>
        <v>-5.8400000000000674E-2</v>
      </c>
      <c r="D894" s="2">
        <f t="shared" si="102"/>
        <v>8.3924799999999991</v>
      </c>
      <c r="E894" s="2">
        <f t="shared" si="104"/>
        <v>8.3638600000000007</v>
      </c>
      <c r="F894" s="2">
        <f t="shared" si="105"/>
        <v>8.3480949999999972</v>
      </c>
      <c r="G894" s="2">
        <f t="shared" si="107"/>
        <v>8.3735660000000056</v>
      </c>
      <c r="H894" s="2">
        <f t="shared" si="103"/>
        <v>8.6628214999999997</v>
      </c>
      <c r="I894" s="2">
        <f t="array" ref="I894">SUMPRODUCT(B878:B897, (ROW(B878:B897)-ROW(B878)+1)) / (20*21/2)</f>
        <v>8.3831942857142856</v>
      </c>
      <c r="J894" s="2">
        <f t="shared" si="106"/>
        <v>8.3699492923357841</v>
      </c>
      <c r="K894" s="2">
        <f t="shared" si="108"/>
        <v>8.4006877668080424</v>
      </c>
    </row>
    <row r="895" spans="1:11" ht="13.5" x14ac:dyDescent="0.25">
      <c r="A895" s="3">
        <f>TITRES_STAT!B898</f>
        <v>43305</v>
      </c>
      <c r="B895" s="6">
        <f>TITRES_STAT!D898</f>
        <v>8.3048999999999999</v>
      </c>
      <c r="C895" s="2">
        <f t="shared" si="101"/>
        <v>-4.669999999999952E-2</v>
      </c>
      <c r="D895" s="2">
        <f t="shared" si="102"/>
        <v>8.3773</v>
      </c>
      <c r="E895" s="2">
        <f t="shared" si="104"/>
        <v>8.3720400000000019</v>
      </c>
      <c r="F895" s="2">
        <f t="shared" si="105"/>
        <v>8.3399199999999993</v>
      </c>
      <c r="G895" s="2">
        <f t="shared" si="107"/>
        <v>8.3739160000000048</v>
      </c>
      <c r="H895" s="2">
        <f t="shared" si="103"/>
        <v>8.662824500000001</v>
      </c>
      <c r="I895" s="2">
        <f t="array" ref="I895">SUMPRODUCT(B879:B898, (ROW(B879:B898)-ROW(B879)+1)) / (20*21/2)</f>
        <v>8.3991328571428578</v>
      </c>
      <c r="J895" s="2">
        <f t="shared" si="106"/>
        <v>8.3637541216371378</v>
      </c>
      <c r="K895" s="2">
        <f t="shared" si="108"/>
        <v>8.3969313837959625</v>
      </c>
    </row>
    <row r="896" spans="1:11" ht="13.5" x14ac:dyDescent="0.25">
      <c r="A896" s="3">
        <f>TITRES_STAT!B899</f>
        <v>43307</v>
      </c>
      <c r="B896" s="6">
        <f>TITRES_STAT!D899</f>
        <v>8.4684000000000008</v>
      </c>
      <c r="C896" s="2">
        <f t="shared" si="101"/>
        <v>0.16350000000000087</v>
      </c>
      <c r="D896" s="2">
        <f t="shared" si="102"/>
        <v>8.3889800000000001</v>
      </c>
      <c r="E896" s="2">
        <f t="shared" si="104"/>
        <v>8.3965700000000005</v>
      </c>
      <c r="F896" s="2">
        <f t="shared" si="105"/>
        <v>8.3457599999999985</v>
      </c>
      <c r="G896" s="2">
        <f t="shared" si="107"/>
        <v>8.3785880000000041</v>
      </c>
      <c r="H896" s="2">
        <f t="shared" si="103"/>
        <v>8.6638084999999982</v>
      </c>
      <c r="I896" s="2">
        <f t="array" ref="I896">SUMPRODUCT(B880:B899, (ROW(B880:B899)-ROW(B880)+1)) / (20*21/2)</f>
        <v>8.4145428571428571</v>
      </c>
      <c r="J896" s="2">
        <f t="shared" si="106"/>
        <v>8.3737203957669344</v>
      </c>
      <c r="K896" s="2">
        <f t="shared" si="108"/>
        <v>8.3997340746274922</v>
      </c>
    </row>
    <row r="897" spans="1:11" ht="13.5" x14ac:dyDescent="0.25">
      <c r="A897" s="3">
        <f>TITRES_STAT!B900</f>
        <v>43308</v>
      </c>
      <c r="B897" s="6">
        <f>TITRES_STAT!D900</f>
        <v>8.5677000000000003</v>
      </c>
      <c r="C897" s="2">
        <f t="shared" si="101"/>
        <v>9.92999999999995E-2</v>
      </c>
      <c r="D897" s="2">
        <f t="shared" si="102"/>
        <v>8.4205199999999998</v>
      </c>
      <c r="E897" s="2">
        <f t="shared" si="104"/>
        <v>8.4240199999999987</v>
      </c>
      <c r="F897" s="2">
        <f t="shared" si="105"/>
        <v>8.3536449999999984</v>
      </c>
      <c r="G897" s="2">
        <f t="shared" si="107"/>
        <v>8.3847780000000043</v>
      </c>
      <c r="H897" s="2">
        <f t="shared" si="103"/>
        <v>8.6652889999999996</v>
      </c>
      <c r="I897" s="2">
        <f t="array" ref="I897">SUMPRODUCT(B881:B900, (ROW(B881:B900)-ROW(B881)+1)) / (20*21/2)</f>
        <v>8.3726871428571439</v>
      </c>
      <c r="J897" s="2">
        <f t="shared" si="106"/>
        <v>8.3921946437891322</v>
      </c>
      <c r="K897" s="2">
        <f t="shared" si="108"/>
        <v>8.4063209736617086</v>
      </c>
    </row>
    <row r="898" spans="1:11" ht="13.5" x14ac:dyDescent="0.25">
      <c r="A898" s="3">
        <f>TITRES_STAT!B901</f>
        <v>43311</v>
      </c>
      <c r="B898" s="6">
        <f>TITRES_STAT!D901</f>
        <v>8.5210000000000008</v>
      </c>
      <c r="C898" s="2">
        <f t="shared" si="101"/>
        <v>-4.669999999999952E-2</v>
      </c>
      <c r="D898" s="2">
        <f t="shared" si="102"/>
        <v>8.4427200000000013</v>
      </c>
      <c r="E898" s="2">
        <f t="shared" si="104"/>
        <v>8.4234399999999994</v>
      </c>
      <c r="F898" s="2">
        <f t="shared" si="105"/>
        <v>8.3591949999999997</v>
      </c>
      <c r="G898" s="2">
        <f t="shared" si="107"/>
        <v>8.3913200000000021</v>
      </c>
      <c r="H898" s="2">
        <f t="shared" si="103"/>
        <v>8.6665359999999989</v>
      </c>
      <c r="I898" s="2">
        <f t="array" ref="I898">SUMPRODUCT(B882:B901, (ROW(B882:B901)-ROW(B882)+1)) / (20*21/2)</f>
        <v>8.3683500000000013</v>
      </c>
      <c r="J898" s="2">
        <f t="shared" si="106"/>
        <v>8.4044618205711199</v>
      </c>
      <c r="K898" s="2">
        <f t="shared" si="108"/>
        <v>8.4108181903808585</v>
      </c>
    </row>
    <row r="899" spans="1:11" ht="13.5" x14ac:dyDescent="0.25">
      <c r="A899" s="3">
        <f>TITRES_STAT!B902</f>
        <v>43312</v>
      </c>
      <c r="B899" s="6">
        <f>TITRES_STAT!D902</f>
        <v>8.5210000000000008</v>
      </c>
      <c r="C899" s="2">
        <f t="shared" si="101"/>
        <v>0</v>
      </c>
      <c r="D899" s="2">
        <f t="shared" si="102"/>
        <v>8.4766000000000012</v>
      </c>
      <c r="E899" s="2">
        <f t="shared" si="104"/>
        <v>8.4345400000000001</v>
      </c>
      <c r="F899" s="2">
        <f t="shared" si="105"/>
        <v>8.3705850000000002</v>
      </c>
      <c r="G899" s="2">
        <f t="shared" si="107"/>
        <v>8.3976280000000028</v>
      </c>
      <c r="H899" s="2">
        <f t="shared" si="103"/>
        <v>8.6678104999999981</v>
      </c>
      <c r="I899" s="2">
        <f t="array" ref="I899">SUMPRODUCT(B883:B902, (ROW(B883:B902)-ROW(B883)+1)) / (20*21/2)</f>
        <v>8.377654761904763</v>
      </c>
      <c r="J899" s="2">
        <f t="shared" si="106"/>
        <v>8.4155606948024424</v>
      </c>
      <c r="K899" s="2">
        <f t="shared" si="108"/>
        <v>8.415139045660041</v>
      </c>
    </row>
    <row r="900" spans="1:11" ht="13.5" x14ac:dyDescent="0.25">
      <c r="A900" s="3">
        <f>TITRES_STAT!B903</f>
        <v>43313</v>
      </c>
      <c r="B900" s="6">
        <f>TITRES_STAT!D903</f>
        <v>7.9310999999999998</v>
      </c>
      <c r="C900" s="2">
        <f t="shared" ref="C900:C963" si="109">B900-B899</f>
        <v>-0.58990000000000098</v>
      </c>
      <c r="D900" s="2">
        <f t="shared" si="102"/>
        <v>8.4018400000000018</v>
      </c>
      <c r="E900" s="2">
        <f t="shared" si="104"/>
        <v>8.3895700000000009</v>
      </c>
      <c r="F900" s="2">
        <f t="shared" si="105"/>
        <v>8.3539399999999979</v>
      </c>
      <c r="G900" s="2">
        <f t="shared" si="107"/>
        <v>8.392020000000004</v>
      </c>
      <c r="H900" s="2">
        <f t="shared" si="103"/>
        <v>8.6661899999999985</v>
      </c>
      <c r="I900" s="2">
        <f t="array" ref="I900">SUMPRODUCT(B884:B903, (ROW(B884:B903)-ROW(B884)+1)) / (20*21/2)</f>
        <v>8.3808300000000031</v>
      </c>
      <c r="J900" s="2">
        <f t="shared" si="106"/>
        <v>8.3694215810117338</v>
      </c>
      <c r="K900" s="2">
        <f t="shared" si="108"/>
        <v>8.3961571223008242</v>
      </c>
    </row>
    <row r="901" spans="1:11" ht="13.5" x14ac:dyDescent="0.25">
      <c r="A901" s="3">
        <f>TITRES_STAT!B904</f>
        <v>43314</v>
      </c>
      <c r="B901" s="6">
        <f>TITRES_STAT!D904</f>
        <v>8.3084000000000007</v>
      </c>
      <c r="C901" s="2">
        <f t="shared" si="109"/>
        <v>0.37730000000000086</v>
      </c>
      <c r="D901" s="2">
        <f t="shared" si="102"/>
        <v>8.3698399999999999</v>
      </c>
      <c r="E901" s="2">
        <f t="shared" si="104"/>
        <v>8.3794100000000018</v>
      </c>
      <c r="F901" s="2">
        <f t="shared" si="105"/>
        <v>8.3547000000000011</v>
      </c>
      <c r="G901" s="2">
        <f t="shared" si="107"/>
        <v>8.3939580000000031</v>
      </c>
      <c r="H901" s="2">
        <f t="shared" si="103"/>
        <v>8.6668644999999973</v>
      </c>
      <c r="I901" s="2">
        <f t="array" ref="I901">SUMPRODUCT(B885:B904, (ROW(B885:B904)-ROW(B885)+1)) / (20*21/2)</f>
        <v>8.3829252380952379</v>
      </c>
      <c r="J901" s="2">
        <f t="shared" si="106"/>
        <v>8.3636100018677588</v>
      </c>
      <c r="K901" s="2">
        <f t="shared" si="108"/>
        <v>8.392715666524321</v>
      </c>
    </row>
    <row r="902" spans="1:11" ht="13.5" x14ac:dyDescent="0.25">
      <c r="A902" s="3">
        <f>TITRES_STAT!B905</f>
        <v>43315</v>
      </c>
      <c r="B902" s="6">
        <f>TITRES_STAT!D905</f>
        <v>8.4524000000000008</v>
      </c>
      <c r="C902" s="2">
        <f t="shared" si="109"/>
        <v>0.14400000000000013</v>
      </c>
      <c r="D902" s="2">
        <f t="shared" ref="D902:D965" si="110">AVERAGE(B898:B902)</f>
        <v>8.3467800000000008</v>
      </c>
      <c r="E902" s="2">
        <f t="shared" si="104"/>
        <v>8.3836499999999994</v>
      </c>
      <c r="F902" s="2">
        <f t="shared" si="105"/>
        <v>8.3626600000000018</v>
      </c>
      <c r="G902" s="2">
        <f t="shared" si="107"/>
        <v>8.3994780000000038</v>
      </c>
      <c r="H902" s="2">
        <f t="shared" si="103"/>
        <v>8.6684224999999966</v>
      </c>
      <c r="I902" s="2">
        <f t="array" ref="I902">SUMPRODUCT(B886:B905, (ROW(B886:B905)-ROW(B886)+1)) / (20*21/2)</f>
        <v>8.3783761904761889</v>
      </c>
      <c r="J902" s="2">
        <f t="shared" si="106"/>
        <v>8.3720661921660682</v>
      </c>
      <c r="K902" s="2">
        <f t="shared" si="108"/>
        <v>8.3950562286214083</v>
      </c>
    </row>
    <row r="903" spans="1:11" ht="13.5" x14ac:dyDescent="0.25">
      <c r="A903" s="3">
        <f>TITRES_STAT!B906</f>
        <v>43318</v>
      </c>
      <c r="B903" s="6">
        <f>TITRES_STAT!D906</f>
        <v>8.3960000000000008</v>
      </c>
      <c r="C903" s="2">
        <f t="shared" si="109"/>
        <v>-5.6400000000000006E-2</v>
      </c>
      <c r="D903" s="2">
        <f t="shared" si="110"/>
        <v>8.3217800000000004</v>
      </c>
      <c r="E903" s="2">
        <f t="shared" si="104"/>
        <v>8.3822500000000009</v>
      </c>
      <c r="F903" s="2">
        <f t="shared" si="105"/>
        <v>8.367799999999999</v>
      </c>
      <c r="G903" s="2">
        <f t="shared" si="107"/>
        <v>8.3998980000000039</v>
      </c>
      <c r="H903" s="2">
        <f t="shared" si="103"/>
        <v>8.6691534999999984</v>
      </c>
      <c r="I903" s="2">
        <f t="array" ref="I903">SUMPRODUCT(B887:B906, (ROW(B887:B906)-ROW(B887)+1)) / (20*21/2)</f>
        <v>8.3643885714285702</v>
      </c>
      <c r="J903" s="2">
        <f t="shared" si="106"/>
        <v>8.3743456024359659</v>
      </c>
      <c r="K903" s="2">
        <f t="shared" si="108"/>
        <v>8.3950932392637068</v>
      </c>
    </row>
    <row r="904" spans="1:11" ht="13.5" x14ac:dyDescent="0.25">
      <c r="A904" s="3">
        <f>TITRES_STAT!B907</f>
        <v>43319</v>
      </c>
      <c r="B904" s="6">
        <f>TITRES_STAT!D907</f>
        <v>8.3897999999999993</v>
      </c>
      <c r="C904" s="2">
        <f t="shared" si="109"/>
        <v>-6.2000000000015376E-3</v>
      </c>
      <c r="D904" s="2">
        <f t="shared" si="110"/>
        <v>8.2955400000000008</v>
      </c>
      <c r="E904" s="2">
        <f t="shared" si="104"/>
        <v>8.3860700000000001</v>
      </c>
      <c r="F904" s="2">
        <f t="shared" si="105"/>
        <v>8.3749650000000013</v>
      </c>
      <c r="G904" s="2">
        <f t="shared" si="107"/>
        <v>8.4003120000000031</v>
      </c>
      <c r="H904" s="2">
        <f t="shared" si="103"/>
        <v>8.6702349999999981</v>
      </c>
      <c r="I904" s="2">
        <f t="array" ref="I904">SUMPRODUCT(B888:B907, (ROW(B888:B907)-ROW(B888)+1)) / (20*21/2)</f>
        <v>8.346171428571429</v>
      </c>
      <c r="J904" s="2">
        <f t="shared" si="106"/>
        <v>8.3758174498230176</v>
      </c>
      <c r="K904" s="2">
        <f t="shared" si="108"/>
        <v>8.3948856612533653</v>
      </c>
    </row>
    <row r="905" spans="1:11" ht="13.5" x14ac:dyDescent="0.25">
      <c r="A905" s="3">
        <f>TITRES_STAT!B908</f>
        <v>43320</v>
      </c>
      <c r="B905" s="6">
        <f>TITRES_STAT!D908</f>
        <v>8.3271999999999995</v>
      </c>
      <c r="C905" s="2">
        <f t="shared" si="109"/>
        <v>-6.2599999999999767E-2</v>
      </c>
      <c r="D905" s="2">
        <f t="shared" si="110"/>
        <v>8.3747600000000002</v>
      </c>
      <c r="E905" s="2">
        <f t="shared" si="104"/>
        <v>8.388300000000001</v>
      </c>
      <c r="F905" s="2">
        <f t="shared" si="105"/>
        <v>8.3801700000000032</v>
      </c>
      <c r="G905" s="2">
        <f t="shared" si="107"/>
        <v>8.4004080000000041</v>
      </c>
      <c r="H905" s="2">
        <f t="shared" si="103"/>
        <v>8.6707854999999974</v>
      </c>
      <c r="I905" s="2">
        <f t="array" ref="I905">SUMPRODUCT(B889:B908, (ROW(B889:B908)-ROW(B889)+1)) / (20*21/2)</f>
        <v>8.3320295238095241</v>
      </c>
      <c r="J905" s="2">
        <f t="shared" si="106"/>
        <v>8.3711872165065397</v>
      </c>
      <c r="K905" s="2">
        <f t="shared" si="108"/>
        <v>8.3922313215963715</v>
      </c>
    </row>
    <row r="906" spans="1:11" ht="13.5" x14ac:dyDescent="0.25">
      <c r="A906" s="3">
        <f>TITRES_STAT!B909</f>
        <v>43321</v>
      </c>
      <c r="B906" s="6">
        <f>TITRES_STAT!D909</f>
        <v>8.2332999999999998</v>
      </c>
      <c r="C906" s="2">
        <f t="shared" si="109"/>
        <v>-9.389999999999965E-2</v>
      </c>
      <c r="D906" s="2">
        <f t="shared" si="110"/>
        <v>8.3597399999999986</v>
      </c>
      <c r="E906" s="2">
        <f t="shared" si="104"/>
        <v>8.3647900000000011</v>
      </c>
      <c r="F906" s="2">
        <f t="shared" si="105"/>
        <v>8.3806800000000017</v>
      </c>
      <c r="G906" s="2">
        <f t="shared" si="107"/>
        <v>8.3976920000000028</v>
      </c>
      <c r="H906" s="2">
        <f t="shared" ref="H906:H969" si="111">AVERAGE(B707:B906)</f>
        <v>8.670811999999998</v>
      </c>
      <c r="I906" s="2">
        <f t="array" ref="I906">SUMPRODUCT(B890:B909, (ROW(B890:B909)-ROW(B890)+1)) / (20*21/2)</f>
        <v>8.3163342857142855</v>
      </c>
      <c r="J906" s="2">
        <f t="shared" si="106"/>
        <v>8.3580551006487749</v>
      </c>
      <c r="K906" s="2">
        <f t="shared" si="108"/>
        <v>8.3859987207494555</v>
      </c>
    </row>
    <row r="907" spans="1:11" ht="13.5" x14ac:dyDescent="0.25">
      <c r="A907" s="3">
        <f>TITRES_STAT!B910</f>
        <v>43322</v>
      </c>
      <c r="B907" s="6">
        <f>TITRES_STAT!D910</f>
        <v>8.1893999999999991</v>
      </c>
      <c r="C907" s="2">
        <f t="shared" si="109"/>
        <v>-4.3900000000000716E-2</v>
      </c>
      <c r="D907" s="2">
        <f t="shared" si="110"/>
        <v>8.3071400000000004</v>
      </c>
      <c r="E907" s="2">
        <f t="shared" si="104"/>
        <v>8.3269599999999997</v>
      </c>
      <c r="F907" s="2">
        <f t="shared" si="105"/>
        <v>8.375490000000001</v>
      </c>
      <c r="G907" s="2">
        <f t="shared" si="107"/>
        <v>8.3944480000000041</v>
      </c>
      <c r="H907" s="2">
        <f t="shared" si="111"/>
        <v>8.670891499999998</v>
      </c>
      <c r="I907" s="2">
        <f t="array" ref="I907">SUMPRODUCT(B891:B910, (ROW(B891:B910)-ROW(B891)+1)) / (20*21/2)</f>
        <v>8.2974880952380961</v>
      </c>
      <c r="J907" s="2">
        <f t="shared" si="106"/>
        <v>8.3419927101107962</v>
      </c>
      <c r="K907" s="2">
        <f t="shared" si="108"/>
        <v>8.3782889669945746</v>
      </c>
    </row>
    <row r="908" spans="1:11" ht="13.5" x14ac:dyDescent="0.25">
      <c r="A908" s="3">
        <f>TITRES_STAT!B911</f>
        <v>43326</v>
      </c>
      <c r="B908" s="6">
        <f>TITRES_STAT!D911</f>
        <v>8.2270000000000003</v>
      </c>
      <c r="C908" s="2">
        <f t="shared" si="109"/>
        <v>3.7600000000001188E-2</v>
      </c>
      <c r="D908" s="2">
        <f t="shared" si="110"/>
        <v>8.2733399999999993</v>
      </c>
      <c r="E908" s="2">
        <f t="shared" ref="E908:E971" si="112">AVERAGE(B899:B908)</f>
        <v>8.2975600000000007</v>
      </c>
      <c r="F908" s="2">
        <f t="shared" si="105"/>
        <v>8.3605000000000018</v>
      </c>
      <c r="G908" s="2">
        <f t="shared" si="107"/>
        <v>8.3919560000000022</v>
      </c>
      <c r="H908" s="2">
        <f t="shared" si="111"/>
        <v>8.670913999999998</v>
      </c>
      <c r="I908" s="2">
        <f t="array" ref="I908">SUMPRODUCT(B892:B911, (ROW(B892:B911)-ROW(B892)+1)) / (20*21/2)</f>
        <v>8.2785319047619055</v>
      </c>
      <c r="J908" s="2">
        <f t="shared" si="106"/>
        <v>8.3310410234335777</v>
      </c>
      <c r="K908" s="2">
        <f t="shared" si="108"/>
        <v>8.3723560663281198</v>
      </c>
    </row>
    <row r="909" spans="1:11" ht="13.5" x14ac:dyDescent="0.25">
      <c r="A909" s="3">
        <f>TITRES_STAT!B912</f>
        <v>43327</v>
      </c>
      <c r="B909" s="6">
        <f>TITRES_STAT!D912</f>
        <v>8.1957000000000004</v>
      </c>
      <c r="C909" s="2">
        <f t="shared" si="109"/>
        <v>-3.1299999999999883E-2</v>
      </c>
      <c r="D909" s="2">
        <f t="shared" si="110"/>
        <v>8.2345199999999998</v>
      </c>
      <c r="E909" s="2">
        <f t="shared" si="112"/>
        <v>8.2650299999999994</v>
      </c>
      <c r="F909" s="2">
        <f t="shared" si="105"/>
        <v>8.3497850000000007</v>
      </c>
      <c r="G909" s="2">
        <f t="shared" si="107"/>
        <v>8.3888380000000016</v>
      </c>
      <c r="H909" s="2">
        <f t="shared" si="111"/>
        <v>8.6709979999999973</v>
      </c>
      <c r="I909" s="2">
        <f t="array" ref="I909">SUMPRODUCT(B893:B912, (ROW(B893:B912)-ROW(B893)+1)) / (20*21/2)</f>
        <v>8.2608647619047613</v>
      </c>
      <c r="J909" s="2">
        <f t="shared" si="106"/>
        <v>8.3181514021541894</v>
      </c>
      <c r="K909" s="2">
        <f t="shared" si="108"/>
        <v>8.365428377452508</v>
      </c>
    </row>
    <row r="910" spans="1:11" ht="13.5" x14ac:dyDescent="0.25">
      <c r="A910" s="3">
        <f>TITRES_STAT!B913</f>
        <v>43328</v>
      </c>
      <c r="B910" s="6">
        <f>TITRES_STAT!D913</f>
        <v>8.1518999999999995</v>
      </c>
      <c r="C910" s="2">
        <f t="shared" si="109"/>
        <v>-4.3800000000000949E-2</v>
      </c>
      <c r="D910" s="2">
        <f t="shared" si="110"/>
        <v>8.1994599999999984</v>
      </c>
      <c r="E910" s="2">
        <f t="shared" si="112"/>
        <v>8.2871100000000002</v>
      </c>
      <c r="F910" s="2">
        <f t="shared" si="105"/>
        <v>8.3383400000000005</v>
      </c>
      <c r="G910" s="2">
        <f t="shared" si="107"/>
        <v>8.3806380000000011</v>
      </c>
      <c r="H910" s="2">
        <f t="shared" si="111"/>
        <v>8.670753999999997</v>
      </c>
      <c r="I910" s="2">
        <f t="array" ref="I910">SUMPRODUCT(B894:B913, (ROW(B894:B913)-ROW(B894)+1)) / (20*21/2)</f>
        <v>8.2564200000000003</v>
      </c>
      <c r="J910" s="2">
        <f t="shared" si="106"/>
        <v>8.3023179352823622</v>
      </c>
      <c r="K910" s="2">
        <f t="shared" si="108"/>
        <v>8.3570547155916266</v>
      </c>
    </row>
    <row r="911" spans="1:11" ht="13.5" x14ac:dyDescent="0.25">
      <c r="A911" s="3">
        <f>TITRES_STAT!B914</f>
        <v>43329</v>
      </c>
      <c r="B911" s="6">
        <f>TITRES_STAT!D914</f>
        <v>8.1393000000000004</v>
      </c>
      <c r="C911" s="2">
        <f t="shared" si="109"/>
        <v>-1.2599999999999056E-2</v>
      </c>
      <c r="D911" s="2">
        <f t="shared" si="110"/>
        <v>8.1806599999999996</v>
      </c>
      <c r="E911" s="2">
        <f t="shared" si="112"/>
        <v>8.2701999999999991</v>
      </c>
      <c r="F911" s="2">
        <f t="shared" si="105"/>
        <v>8.3248050000000013</v>
      </c>
      <c r="G911" s="2">
        <f t="shared" si="107"/>
        <v>8.370318000000001</v>
      </c>
      <c r="H911" s="2">
        <f t="shared" si="111"/>
        <v>8.6699564999999978</v>
      </c>
      <c r="I911" s="2">
        <f t="array" ref="I911">SUMPRODUCT(B895:B914, (ROW(B895:B914)-ROW(B895)+1)) / (20*21/2)</f>
        <v>8.2467057142857136</v>
      </c>
      <c r="J911" s="2">
        <f t="shared" si="106"/>
        <v>8.2867924176364234</v>
      </c>
      <c r="K911" s="2">
        <f t="shared" si="108"/>
        <v>8.3485153149801903</v>
      </c>
    </row>
    <row r="912" spans="1:11" ht="13.5" x14ac:dyDescent="0.25">
      <c r="A912" s="3">
        <f>TITRES_STAT!B915</f>
        <v>43332</v>
      </c>
      <c r="B912" s="6">
        <f>TITRES_STAT!D915</f>
        <v>8.1393000000000004</v>
      </c>
      <c r="C912" s="2">
        <f t="shared" si="109"/>
        <v>0</v>
      </c>
      <c r="D912" s="2">
        <f t="shared" si="110"/>
        <v>8.1706399999999988</v>
      </c>
      <c r="E912" s="2">
        <f t="shared" si="112"/>
        <v>8.2388900000000014</v>
      </c>
      <c r="F912" s="2">
        <f t="shared" si="105"/>
        <v>8.3112699999999986</v>
      </c>
      <c r="G912" s="2">
        <f t="shared" si="107"/>
        <v>8.3606979999999993</v>
      </c>
      <c r="H912" s="2">
        <f t="shared" si="111"/>
        <v>8.6692134999999997</v>
      </c>
      <c r="I912" s="2">
        <f t="array" ref="I912">SUMPRODUCT(B896:B915, (ROW(B896:B915)-ROW(B896)+1)) / (20*21/2)</f>
        <v>8.2377038095238078</v>
      </c>
      <c r="J912" s="2">
        <f t="shared" si="106"/>
        <v>8.2727455207186686</v>
      </c>
      <c r="K912" s="2">
        <f t="shared" si="108"/>
        <v>8.3403107928241038</v>
      </c>
    </row>
    <row r="913" spans="1:11" ht="13.5" x14ac:dyDescent="0.25">
      <c r="A913" s="3">
        <f>TITRES_STAT!B916</f>
        <v>43335</v>
      </c>
      <c r="B913" s="6">
        <f>TITRES_STAT!D916</f>
        <v>8.2645999999999997</v>
      </c>
      <c r="C913" s="2">
        <f t="shared" si="109"/>
        <v>0.1252999999999993</v>
      </c>
      <c r="D913" s="2">
        <f t="shared" si="110"/>
        <v>8.1781600000000001</v>
      </c>
      <c r="E913" s="2">
        <f t="shared" si="112"/>
        <v>8.2257500000000014</v>
      </c>
      <c r="F913" s="2">
        <f t="shared" si="105"/>
        <v>8.3039999999999985</v>
      </c>
      <c r="G913" s="2">
        <f t="shared" si="107"/>
        <v>8.3519499999999987</v>
      </c>
      <c r="H913" s="2">
        <f t="shared" si="111"/>
        <v>8.6691240000000001</v>
      </c>
      <c r="I913" s="2">
        <f t="array" ref="I913">SUMPRODUCT(B897:B916, (ROW(B897:B916)-ROW(B897)+1)) / (20*21/2)</f>
        <v>8.2172585714285731</v>
      </c>
      <c r="J913" s="2">
        <f t="shared" si="106"/>
        <v>8.2719697568407007</v>
      </c>
      <c r="K913" s="2">
        <f t="shared" si="108"/>
        <v>8.337341742125119</v>
      </c>
    </row>
    <row r="914" spans="1:11" ht="13.5" x14ac:dyDescent="0.25">
      <c r="A914" s="3">
        <f>TITRES_STAT!B917</f>
        <v>43336</v>
      </c>
      <c r="B914" s="6">
        <f>TITRES_STAT!D917</f>
        <v>8.202</v>
      </c>
      <c r="C914" s="2">
        <f t="shared" si="109"/>
        <v>-6.2599999999999767E-2</v>
      </c>
      <c r="D914" s="2">
        <f t="shared" si="110"/>
        <v>8.1794200000000004</v>
      </c>
      <c r="E914" s="2">
        <f t="shared" si="112"/>
        <v>8.2069700000000001</v>
      </c>
      <c r="F914" s="2">
        <f t="shared" si="105"/>
        <v>8.2965199999999992</v>
      </c>
      <c r="G914" s="2">
        <f t="shared" si="107"/>
        <v>8.3442859999999985</v>
      </c>
      <c r="H914" s="2">
        <f t="shared" si="111"/>
        <v>8.6687214999999984</v>
      </c>
      <c r="I914" s="2">
        <f t="array" ref="I914">SUMPRODUCT(B898:B917, (ROW(B898:B917)-ROW(B898)+1)) / (20*21/2)</f>
        <v>8.2016595238095249</v>
      </c>
      <c r="J914" s="2">
        <f t="shared" si="106"/>
        <v>8.2653059704749197</v>
      </c>
      <c r="K914" s="2">
        <f t="shared" si="108"/>
        <v>8.3320342228260955</v>
      </c>
    </row>
    <row r="915" spans="1:11" ht="13.5" x14ac:dyDescent="0.25">
      <c r="A915" s="3">
        <f>TITRES_STAT!B918</f>
        <v>43339</v>
      </c>
      <c r="B915" s="6">
        <f>TITRES_STAT!D918</f>
        <v>8.202</v>
      </c>
      <c r="C915" s="2">
        <f t="shared" si="109"/>
        <v>0</v>
      </c>
      <c r="D915" s="2">
        <f t="shared" si="110"/>
        <v>8.1894399999999994</v>
      </c>
      <c r="E915" s="2">
        <f t="shared" si="112"/>
        <v>8.1944499999999998</v>
      </c>
      <c r="F915" s="2">
        <f t="shared" si="105"/>
        <v>8.2913749999999986</v>
      </c>
      <c r="G915" s="2">
        <f t="shared" si="107"/>
        <v>8.3372059999999983</v>
      </c>
      <c r="H915" s="2">
        <f t="shared" si="111"/>
        <v>8.6680464999999991</v>
      </c>
      <c r="I915" s="2">
        <f t="array" ref="I915">SUMPRODUCT(B899:B918, (ROW(B899:B918)-ROW(B899)+1)) / (20*21/2)</f>
        <v>8.1912304761904782</v>
      </c>
      <c r="J915" s="2">
        <f t="shared" si="106"/>
        <v>8.2592768304296893</v>
      </c>
      <c r="K915" s="2">
        <f t="shared" si="108"/>
        <v>8.3269348415387974</v>
      </c>
    </row>
    <row r="916" spans="1:11" ht="13.5" x14ac:dyDescent="0.25">
      <c r="A916" s="3">
        <f>TITRES_STAT!B919</f>
        <v>43340</v>
      </c>
      <c r="B916" s="6">
        <f>TITRES_STAT!D919</f>
        <v>8.0767000000000007</v>
      </c>
      <c r="C916" s="2">
        <f t="shared" si="109"/>
        <v>-0.1252999999999993</v>
      </c>
      <c r="D916" s="2">
        <f t="shared" si="110"/>
        <v>8.1769199999999991</v>
      </c>
      <c r="E916" s="2">
        <f t="shared" si="112"/>
        <v>8.1787899999999993</v>
      </c>
      <c r="F916" s="2">
        <f t="shared" ref="F916:F979" si="113">AVERAGE(B897:B916)</f>
        <v>8.2717899999999993</v>
      </c>
      <c r="G916" s="2">
        <f t="shared" si="107"/>
        <v>8.327852</v>
      </c>
      <c r="H916" s="2">
        <f t="shared" si="111"/>
        <v>8.6666635000000003</v>
      </c>
      <c r="I916" s="2">
        <f t="array" ref="I916">SUMPRODUCT(B900:B919, (ROW(B900:B919)-ROW(B900)+1)) / (20*21/2)</f>
        <v>8.182619047619049</v>
      </c>
      <c r="J916" s="2">
        <f t="shared" si="106"/>
        <v>8.2418885608649575</v>
      </c>
      <c r="K916" s="2">
        <f t="shared" si="108"/>
        <v>8.3171217104980606</v>
      </c>
    </row>
    <row r="917" spans="1:11" ht="13.5" x14ac:dyDescent="0.25">
      <c r="A917" s="3">
        <f>TITRES_STAT!B920</f>
        <v>43341</v>
      </c>
      <c r="B917" s="6">
        <f>TITRES_STAT!D920</f>
        <v>8.1080000000000005</v>
      </c>
      <c r="C917" s="2">
        <f t="shared" si="109"/>
        <v>3.1299999999999883E-2</v>
      </c>
      <c r="D917" s="2">
        <f t="shared" si="110"/>
        <v>8.1706600000000016</v>
      </c>
      <c r="E917" s="2">
        <f t="shared" si="112"/>
        <v>8.1706500000000002</v>
      </c>
      <c r="F917" s="2">
        <f t="shared" si="113"/>
        <v>8.2488050000000008</v>
      </c>
      <c r="G917" s="2">
        <f t="shared" si="107"/>
        <v>8.3218119999999995</v>
      </c>
      <c r="H917" s="2">
        <f t="shared" si="111"/>
        <v>8.6649739999999991</v>
      </c>
      <c r="I917" s="2">
        <f t="array" ref="I917">SUMPRODUCT(B901:B920, (ROW(B901:B920)-ROW(B901)+1)) / (20*21/2)</f>
        <v>8.1609204761904746</v>
      </c>
      <c r="J917" s="2">
        <f t="shared" ref="J917:J980" si="114">$J$4*B917+J916*(1-$J$4)</f>
        <v>8.229137269354009</v>
      </c>
      <c r="K917" s="2">
        <f t="shared" si="108"/>
        <v>8.3089208591059798</v>
      </c>
    </row>
    <row r="918" spans="1:11" ht="13.5" x14ac:dyDescent="0.25">
      <c r="A918" s="3">
        <f>TITRES_STAT!B921</f>
        <v>43342</v>
      </c>
      <c r="B918" s="6">
        <f>TITRES_STAT!D921</f>
        <v>8.1393000000000004</v>
      </c>
      <c r="C918" s="2">
        <f t="shared" si="109"/>
        <v>3.1299999999999883E-2</v>
      </c>
      <c r="D918" s="2">
        <f t="shared" si="110"/>
        <v>8.1456</v>
      </c>
      <c r="E918" s="2">
        <f t="shared" si="112"/>
        <v>8.16188</v>
      </c>
      <c r="F918" s="2">
        <f t="shared" si="113"/>
        <v>8.2297200000000004</v>
      </c>
      <c r="G918" s="2">
        <f t="shared" si="107"/>
        <v>8.3169819999999977</v>
      </c>
      <c r="H918" s="2">
        <f t="shared" si="111"/>
        <v>8.6630319999999994</v>
      </c>
      <c r="I918" s="2">
        <f t="array" ref="I918">SUMPRODUCT(B902:B921, (ROW(B902:B921)-ROW(B902)+1)) / (20*21/2)</f>
        <v>8.1240709523809524</v>
      </c>
      <c r="J918" s="2">
        <f t="shared" si="114"/>
        <v>8.2205813389393416</v>
      </c>
      <c r="K918" s="2">
        <f t="shared" si="108"/>
        <v>8.3022690607096674</v>
      </c>
    </row>
    <row r="919" spans="1:11" ht="13.5" x14ac:dyDescent="0.25">
      <c r="A919" s="3">
        <f>TITRES_STAT!B922</f>
        <v>43343</v>
      </c>
      <c r="B919" s="6">
        <f>TITRES_STAT!D922</f>
        <v>8.1393000000000004</v>
      </c>
      <c r="C919" s="2">
        <f t="shared" si="109"/>
        <v>0</v>
      </c>
      <c r="D919" s="2">
        <f t="shared" si="110"/>
        <v>8.1330600000000004</v>
      </c>
      <c r="E919" s="2">
        <f t="shared" si="112"/>
        <v>8.1562400000000004</v>
      </c>
      <c r="F919" s="2">
        <f t="shared" si="113"/>
        <v>8.2106349999999999</v>
      </c>
      <c r="G919" s="2">
        <f t="shared" si="107"/>
        <v>8.3139039999999991</v>
      </c>
      <c r="H919" s="2">
        <f t="shared" si="111"/>
        <v>8.6606815000000008</v>
      </c>
      <c r="I919" s="2">
        <f t="array" ref="I919">SUMPRODUCT(B903:B922, (ROW(B903:B922)-ROW(B903)+1)) / (20*21/2)</f>
        <v>8.0716314285714272</v>
      </c>
      <c r="J919" s="2">
        <f t="shared" si="114"/>
        <v>8.2128402590403571</v>
      </c>
      <c r="K919" s="2">
        <f t="shared" si="108"/>
        <v>8.2958781171524265</v>
      </c>
    </row>
    <row r="920" spans="1:11" ht="13.5" x14ac:dyDescent="0.25">
      <c r="A920" s="3">
        <f>TITRES_STAT!B923</f>
        <v>43346</v>
      </c>
      <c r="B920" s="6">
        <f>TITRES_STAT!D923</f>
        <v>7.9828000000000001</v>
      </c>
      <c r="C920" s="2">
        <f t="shared" si="109"/>
        <v>-0.15650000000000031</v>
      </c>
      <c r="D920" s="2">
        <f t="shared" si="110"/>
        <v>8.0892199999999992</v>
      </c>
      <c r="E920" s="2">
        <f t="shared" si="112"/>
        <v>8.1393300000000011</v>
      </c>
      <c r="F920" s="2">
        <f t="shared" si="113"/>
        <v>8.2132199999999997</v>
      </c>
      <c r="G920" s="2">
        <f t="shared" si="107"/>
        <v>8.3071119999999965</v>
      </c>
      <c r="H920" s="2">
        <f t="shared" si="111"/>
        <v>8.6570579999999993</v>
      </c>
      <c r="I920" s="2">
        <f t="array" ref="I920">SUMPRODUCT(B904:B923, (ROW(B904:B923)-ROW(B904)+1)) / (20*21/2)</f>
        <v>8.0176961904761903</v>
      </c>
      <c r="J920" s="2">
        <f t="shared" si="114"/>
        <v>8.1909316629412761</v>
      </c>
      <c r="K920" s="2">
        <f t="shared" si="108"/>
        <v>8.2836005439307634</v>
      </c>
    </row>
    <row r="921" spans="1:11" ht="13.5" x14ac:dyDescent="0.25">
      <c r="A921" s="3">
        <f>TITRES_STAT!B924</f>
        <v>43347</v>
      </c>
      <c r="B921" s="6">
        <f>TITRES_STAT!D924</f>
        <v>7.8262999999999998</v>
      </c>
      <c r="C921" s="2">
        <f t="shared" si="109"/>
        <v>-0.15650000000000031</v>
      </c>
      <c r="D921" s="2">
        <f t="shared" si="110"/>
        <v>8.0391399999999997</v>
      </c>
      <c r="E921" s="2">
        <f t="shared" si="112"/>
        <v>8.1080299999999994</v>
      </c>
      <c r="F921" s="2">
        <f t="shared" si="113"/>
        <v>8.1891149999999993</v>
      </c>
      <c r="G921" s="2">
        <f t="shared" si="107"/>
        <v>8.2942699999999974</v>
      </c>
      <c r="H921" s="2">
        <f t="shared" si="111"/>
        <v>8.6525429999999997</v>
      </c>
      <c r="I921" s="2">
        <f t="array" ref="I921">SUMPRODUCT(B905:B924, (ROW(B905:B924)-ROW(B905)+1)) / (20*21/2)</f>
        <v>7.9998366666666669</v>
      </c>
      <c r="J921" s="2">
        <f t="shared" si="114"/>
        <v>8.1562048378992493</v>
      </c>
      <c r="K921" s="2">
        <f t="shared" si="108"/>
        <v>8.2656671892668125</v>
      </c>
    </row>
    <row r="922" spans="1:11" ht="13.5" x14ac:dyDescent="0.25">
      <c r="A922" s="3">
        <f>TITRES_STAT!B925</f>
        <v>43348</v>
      </c>
      <c r="B922" s="6">
        <f>TITRES_STAT!D925</f>
        <v>7.6384999999999996</v>
      </c>
      <c r="C922" s="2">
        <f t="shared" si="109"/>
        <v>-0.18780000000000019</v>
      </c>
      <c r="D922" s="2">
        <f t="shared" si="110"/>
        <v>7.9452400000000001</v>
      </c>
      <c r="E922" s="2">
        <f t="shared" si="112"/>
        <v>8.0579499999999999</v>
      </c>
      <c r="F922" s="2">
        <f t="shared" si="113"/>
        <v>8.1484199999999998</v>
      </c>
      <c r="G922" s="2">
        <f t="shared" si="107"/>
        <v>8.2788399999999971</v>
      </c>
      <c r="H922" s="2">
        <f t="shared" si="111"/>
        <v>8.6463259999999984</v>
      </c>
      <c r="I922" s="2">
        <f t="array" ref="I922">SUMPRODUCT(B906:B925, (ROW(B906:B925)-ROW(B906)+1)) / (20*21/2)</f>
        <v>7.9752704761904765</v>
      </c>
      <c r="J922" s="2">
        <f t="shared" si="114"/>
        <v>8.1068996152421775</v>
      </c>
      <c r="K922" s="2">
        <f t="shared" si="108"/>
        <v>8.2410723975308589</v>
      </c>
    </row>
    <row r="923" spans="1:11" ht="13.5" x14ac:dyDescent="0.25">
      <c r="A923" s="3">
        <f>TITRES_STAT!B926</f>
        <v>43349</v>
      </c>
      <c r="B923" s="6">
        <f>TITRES_STAT!D926</f>
        <v>7.5820999999999996</v>
      </c>
      <c r="C923" s="2">
        <f t="shared" si="109"/>
        <v>-5.6400000000000006E-2</v>
      </c>
      <c r="D923" s="2">
        <f t="shared" si="110"/>
        <v>7.8337999999999992</v>
      </c>
      <c r="E923" s="2">
        <f t="shared" si="112"/>
        <v>7.9896999999999991</v>
      </c>
      <c r="F923" s="2">
        <f t="shared" si="113"/>
        <v>8.1077250000000003</v>
      </c>
      <c r="G923" s="2">
        <f t="shared" si="107"/>
        <v>8.2611139999999974</v>
      </c>
      <c r="H923" s="2">
        <f t="shared" si="111"/>
        <v>8.6406445000000005</v>
      </c>
      <c r="I923" s="2">
        <f t="array" ref="I923">SUMPRODUCT(B907:B926, (ROW(B907:B926)-ROW(B907)+1)) / (20*21/2)</f>
        <v>7.9352038095238102</v>
      </c>
      <c r="J923" s="2">
        <f t="shared" si="114"/>
        <v>8.056918699504827</v>
      </c>
      <c r="K923" s="2">
        <f t="shared" si="108"/>
        <v>8.2152303427257269</v>
      </c>
    </row>
    <row r="924" spans="1:11" ht="13.5" x14ac:dyDescent="0.25">
      <c r="A924" s="3">
        <f>TITRES_STAT!B927</f>
        <v>43350</v>
      </c>
      <c r="B924" s="6">
        <f>TITRES_STAT!D927</f>
        <v>7.9202000000000004</v>
      </c>
      <c r="C924" s="2">
        <f t="shared" si="109"/>
        <v>0.33810000000000073</v>
      </c>
      <c r="D924" s="2">
        <f t="shared" si="110"/>
        <v>7.7899799999999999</v>
      </c>
      <c r="E924" s="2">
        <f t="shared" si="112"/>
        <v>7.9615199999999984</v>
      </c>
      <c r="F924" s="2">
        <f t="shared" si="113"/>
        <v>8.0842449999999992</v>
      </c>
      <c r="G924" s="2">
        <f t="shared" si="107"/>
        <v>8.2501499999999979</v>
      </c>
      <c r="H924" s="2">
        <f t="shared" si="111"/>
        <v>8.636925999999999</v>
      </c>
      <c r="I924" s="2">
        <f t="array" ref="I924">SUMPRODUCT(B908:B927, (ROW(B908:B927)-ROW(B908)+1)) / (20*21/2)</f>
        <v>7.8979695238095236</v>
      </c>
      <c r="J924" s="2">
        <f t="shared" si="114"/>
        <v>8.0438978709805582</v>
      </c>
      <c r="K924" s="2">
        <f t="shared" si="108"/>
        <v>8.203660525363933</v>
      </c>
    </row>
    <row r="925" spans="1:11" ht="13.5" x14ac:dyDescent="0.25">
      <c r="A925" s="3">
        <f>TITRES_STAT!B928</f>
        <v>43353</v>
      </c>
      <c r="B925" s="6">
        <f>TITRES_STAT!D928</f>
        <v>7.8262999999999998</v>
      </c>
      <c r="C925" s="2">
        <f t="shared" si="109"/>
        <v>-9.3900000000000539E-2</v>
      </c>
      <c r="D925" s="2">
        <f t="shared" si="110"/>
        <v>7.7586800000000009</v>
      </c>
      <c r="E925" s="2">
        <f t="shared" si="112"/>
        <v>7.9239499999999996</v>
      </c>
      <c r="F925" s="2">
        <f t="shared" si="113"/>
        <v>8.0592000000000006</v>
      </c>
      <c r="G925" s="2">
        <f t="shared" si="107"/>
        <v>8.2373080000000005</v>
      </c>
      <c r="H925" s="2">
        <f t="shared" si="111"/>
        <v>8.6313755000000008</v>
      </c>
      <c r="I925" s="2">
        <f t="array" ref="I925">SUMPRODUCT(B909:B928, (ROW(B909:B928)-ROW(B909)+1)) / (20*21/2)</f>
        <v>7.8454633333333321</v>
      </c>
      <c r="J925" s="2">
        <f t="shared" si="114"/>
        <v>8.0231742642205059</v>
      </c>
      <c r="K925" s="2">
        <f t="shared" si="108"/>
        <v>8.1888620733888775</v>
      </c>
    </row>
    <row r="926" spans="1:11" ht="13.5" x14ac:dyDescent="0.25">
      <c r="A926" s="3">
        <f>TITRES_STAT!B929</f>
        <v>43355</v>
      </c>
      <c r="B926" s="6">
        <f>TITRES_STAT!D929</f>
        <v>7.6384999999999996</v>
      </c>
      <c r="C926" s="2">
        <f t="shared" si="109"/>
        <v>-0.18780000000000019</v>
      </c>
      <c r="D926" s="2">
        <f t="shared" si="110"/>
        <v>7.7211199999999991</v>
      </c>
      <c r="E926" s="2">
        <f t="shared" si="112"/>
        <v>7.8801299999999994</v>
      </c>
      <c r="F926" s="2">
        <f t="shared" si="113"/>
        <v>8.0294600000000003</v>
      </c>
      <c r="G926" s="2">
        <f t="shared" si="107"/>
        <v>8.2230460000000001</v>
      </c>
      <c r="H926" s="2">
        <f t="shared" si="111"/>
        <v>8.6257034999999984</v>
      </c>
      <c r="I926" s="2">
        <f t="array" ref="I926">SUMPRODUCT(B910:B929, (ROW(B910:B929)-ROW(B910)+1)) / (20*21/2)</f>
        <v>7.8026161904761899</v>
      </c>
      <c r="J926" s="2">
        <f t="shared" si="114"/>
        <v>7.9865386200090294</v>
      </c>
      <c r="K926" s="2">
        <f t="shared" si="108"/>
        <v>8.1672792469814706</v>
      </c>
    </row>
    <row r="927" spans="1:11" ht="13.5" x14ac:dyDescent="0.25">
      <c r="A927" s="3">
        <f>TITRES_STAT!B930</f>
        <v>43356</v>
      </c>
      <c r="B927" s="6">
        <f>TITRES_STAT!D930</f>
        <v>7.6384999999999996</v>
      </c>
      <c r="C927" s="2">
        <f t="shared" si="109"/>
        <v>0</v>
      </c>
      <c r="D927" s="2">
        <f t="shared" si="110"/>
        <v>7.7211200000000009</v>
      </c>
      <c r="E927" s="2">
        <f t="shared" si="112"/>
        <v>7.8331799999999987</v>
      </c>
      <c r="F927" s="2">
        <f t="shared" si="113"/>
        <v>8.0019150000000003</v>
      </c>
      <c r="G927" s="2">
        <f t="shared" si="107"/>
        <v>8.2076160000000016</v>
      </c>
      <c r="H927" s="2">
        <f t="shared" si="111"/>
        <v>8.6194319999999998</v>
      </c>
      <c r="I927" s="2">
        <f t="array" ref="I927">SUMPRODUCT(B911:B930, (ROW(B911:B930)-ROW(B911)+1)) / (20*21/2)</f>
        <v>7.7600380952380936</v>
      </c>
      <c r="J927" s="2">
        <f t="shared" si="114"/>
        <v>7.9533920847700745</v>
      </c>
      <c r="K927" s="2">
        <f t="shared" si="108"/>
        <v>8.1465428059233727</v>
      </c>
    </row>
    <row r="928" spans="1:11" ht="13.5" x14ac:dyDescent="0.25">
      <c r="A928" s="3">
        <f>TITRES_STAT!B931</f>
        <v>43357</v>
      </c>
      <c r="B928" s="6">
        <f>TITRES_STAT!D931</f>
        <v>7.4505999999999997</v>
      </c>
      <c r="C928" s="2">
        <f t="shared" si="109"/>
        <v>-0.18789999999999996</v>
      </c>
      <c r="D928" s="2">
        <f t="shared" si="110"/>
        <v>7.69482</v>
      </c>
      <c r="E928" s="2">
        <f t="shared" si="112"/>
        <v>7.7643099999999992</v>
      </c>
      <c r="F928" s="2">
        <f t="shared" si="113"/>
        <v>7.963095</v>
      </c>
      <c r="G928" s="2">
        <f t="shared" si="107"/>
        <v>8.1884280000000018</v>
      </c>
      <c r="H928" s="2">
        <f t="shared" si="111"/>
        <v>8.6125479999999968</v>
      </c>
      <c r="I928" s="2">
        <f t="array" ref="I928">SUMPRODUCT(B912:B931, (ROW(B912:B931)-ROW(B912)+1)) / (20*21/2)</f>
        <v>7.7236314285714274</v>
      </c>
      <c r="J928" s="2">
        <f t="shared" si="114"/>
        <v>7.9055071243157817</v>
      </c>
      <c r="K928" s="2">
        <f t="shared" si="108"/>
        <v>8.1192509311812806</v>
      </c>
    </row>
    <row r="929" spans="1:11" ht="13.5" x14ac:dyDescent="0.25">
      <c r="A929" s="3">
        <f>TITRES_STAT!B932</f>
        <v>43360</v>
      </c>
      <c r="B929" s="6">
        <f>TITRES_STAT!D932</f>
        <v>7.5132000000000003</v>
      </c>
      <c r="C929" s="2">
        <f t="shared" si="109"/>
        <v>6.2600000000000655E-2</v>
      </c>
      <c r="D929" s="2">
        <f t="shared" si="110"/>
        <v>7.6134199999999996</v>
      </c>
      <c r="E929" s="2">
        <f t="shared" si="112"/>
        <v>7.7016999999999998</v>
      </c>
      <c r="F929" s="2">
        <f t="shared" si="113"/>
        <v>7.9289699999999996</v>
      </c>
      <c r="G929" s="2">
        <f t="shared" si="107"/>
        <v>8.1728280000000026</v>
      </c>
      <c r="H929" s="2">
        <f t="shared" si="111"/>
        <v>8.6062224999999977</v>
      </c>
      <c r="I929" s="2">
        <f t="array" ref="I929">SUMPRODUCT(B913:B932, (ROW(B913:B932)-ROW(B913)+1)) / (20*21/2)</f>
        <v>7.6890157142857136</v>
      </c>
      <c r="J929" s="2">
        <f t="shared" si="114"/>
        <v>7.8681445410476121</v>
      </c>
      <c r="K929" s="2">
        <f t="shared" si="108"/>
        <v>8.0954842279977015</v>
      </c>
    </row>
    <row r="930" spans="1:11" ht="13.5" x14ac:dyDescent="0.25">
      <c r="A930" s="3">
        <f>TITRES_STAT!B933</f>
        <v>43361</v>
      </c>
      <c r="B930" s="6">
        <f>TITRES_STAT!D933</f>
        <v>7.4819000000000004</v>
      </c>
      <c r="C930" s="2">
        <f t="shared" si="109"/>
        <v>-3.1299999999999883E-2</v>
      </c>
      <c r="D930" s="2">
        <f t="shared" si="110"/>
        <v>7.5445400000000005</v>
      </c>
      <c r="E930" s="2">
        <f t="shared" si="112"/>
        <v>7.6516100000000007</v>
      </c>
      <c r="F930" s="2">
        <f t="shared" si="113"/>
        <v>7.8954700000000004</v>
      </c>
      <c r="G930" s="2">
        <f t="shared" si="107"/>
        <v>8.1571860000000012</v>
      </c>
      <c r="H930" s="2">
        <f t="shared" si="111"/>
        <v>8.5993859999999991</v>
      </c>
      <c r="I930" s="2">
        <f t="array" ref="I930">SUMPRODUCT(B914:B933, (ROW(B914:B933)-ROW(B914)+1)) / (20*21/2)</f>
        <v>7.6407457142857149</v>
      </c>
      <c r="J930" s="2">
        <f t="shared" si="114"/>
        <v>7.8313593466621247</v>
      </c>
      <c r="K930" s="2">
        <f t="shared" si="108"/>
        <v>8.0714221014095564</v>
      </c>
    </row>
    <row r="931" spans="1:11" ht="13.5" x14ac:dyDescent="0.25">
      <c r="A931" s="3">
        <f>TITRES_STAT!B934</f>
        <v>43362</v>
      </c>
      <c r="B931" s="6">
        <f>TITRES_STAT!D934</f>
        <v>7.5132000000000003</v>
      </c>
      <c r="C931" s="2">
        <f t="shared" si="109"/>
        <v>3.1299999999999883E-2</v>
      </c>
      <c r="D931" s="2">
        <f t="shared" si="110"/>
        <v>7.5194799999999997</v>
      </c>
      <c r="E931" s="2">
        <f t="shared" si="112"/>
        <v>7.6202999999999985</v>
      </c>
      <c r="F931" s="2">
        <f t="shared" si="113"/>
        <v>7.8641649999999998</v>
      </c>
      <c r="G931" s="2">
        <f t="shared" si="107"/>
        <v>8.141586000000002</v>
      </c>
      <c r="H931" s="2">
        <f t="shared" si="111"/>
        <v>8.5924880000000012</v>
      </c>
      <c r="I931" s="2">
        <f t="array" ref="I931">SUMPRODUCT(B915:B934, (ROW(B915:B934)-ROW(B915)+1)) / (20*21/2)</f>
        <v>7.6029100000000005</v>
      </c>
      <c r="J931" s="2">
        <f t="shared" si="114"/>
        <v>7.801058456503827</v>
      </c>
      <c r="K931" s="2">
        <f t="shared" si="108"/>
        <v>8.0495310386091816</v>
      </c>
    </row>
    <row r="932" spans="1:11" ht="13.5" x14ac:dyDescent="0.25">
      <c r="A932" s="3">
        <f>TITRES_STAT!B935</f>
        <v>43363</v>
      </c>
      <c r="B932" s="6">
        <f>TITRES_STAT!D935</f>
        <v>7.5007000000000001</v>
      </c>
      <c r="C932" s="2">
        <f t="shared" si="109"/>
        <v>-1.2500000000000178E-2</v>
      </c>
      <c r="D932" s="2">
        <f t="shared" si="110"/>
        <v>7.4919200000000004</v>
      </c>
      <c r="E932" s="2">
        <f t="shared" si="112"/>
        <v>7.6065200000000006</v>
      </c>
      <c r="F932" s="2">
        <f t="shared" si="113"/>
        <v>7.8322349999999989</v>
      </c>
      <c r="G932" s="2">
        <f t="shared" si="107"/>
        <v>8.1257360000000016</v>
      </c>
      <c r="H932" s="2">
        <f t="shared" si="111"/>
        <v>8.5855275000000013</v>
      </c>
      <c r="I932" s="2">
        <f t="array" ref="I932">SUMPRODUCT(B916:B935, (ROW(B916:B935)-ROW(B916)+1)) / (20*21/2)</f>
        <v>7.5641790476190485</v>
      </c>
      <c r="J932" s="2">
        <f t="shared" si="114"/>
        <v>7.7724528892177478</v>
      </c>
      <c r="K932" s="2">
        <f t="shared" si="108"/>
        <v>8.0280082527813708</v>
      </c>
    </row>
    <row r="933" spans="1:11" ht="13.5" x14ac:dyDescent="0.25">
      <c r="A933" s="3">
        <f>TITRES_STAT!B936</f>
        <v>43364</v>
      </c>
      <c r="B933" s="6">
        <f>TITRES_STAT!D936</f>
        <v>7.3254000000000001</v>
      </c>
      <c r="C933" s="2">
        <f t="shared" si="109"/>
        <v>-0.17530000000000001</v>
      </c>
      <c r="D933" s="2">
        <f t="shared" si="110"/>
        <v>7.4668800000000006</v>
      </c>
      <c r="E933" s="2">
        <f t="shared" si="112"/>
        <v>7.5808499999999999</v>
      </c>
      <c r="F933" s="2">
        <f t="shared" si="113"/>
        <v>7.7852749999999986</v>
      </c>
      <c r="G933" s="2">
        <f t="shared" si="107"/>
        <v>8.1063800000000032</v>
      </c>
      <c r="H933" s="2">
        <f t="shared" si="111"/>
        <v>8.5780174999999979</v>
      </c>
      <c r="I933" s="2">
        <f t="array" ref="I933">SUMPRODUCT(B917:B936, (ROW(B917:B936)-ROW(B917)+1)) / (20*21/2)</f>
        <v>7.5599723809523809</v>
      </c>
      <c r="J933" s="2">
        <f t="shared" si="114"/>
        <v>7.729876423577962</v>
      </c>
      <c r="K933" s="2">
        <f t="shared" si="108"/>
        <v>8.0004549879664157</v>
      </c>
    </row>
    <row r="934" spans="1:11" ht="13.5" x14ac:dyDescent="0.25">
      <c r="A934" s="3">
        <f>TITRES_STAT!B937</f>
        <v>43367</v>
      </c>
      <c r="B934" s="6">
        <f>TITRES_STAT!D937</f>
        <v>7.3879999999999999</v>
      </c>
      <c r="C934" s="2">
        <f t="shared" si="109"/>
        <v>6.2599999999999767E-2</v>
      </c>
      <c r="D934" s="2">
        <f t="shared" si="110"/>
        <v>7.4418400000000009</v>
      </c>
      <c r="E934" s="2">
        <f t="shared" si="112"/>
        <v>7.5276300000000003</v>
      </c>
      <c r="F934" s="2">
        <f t="shared" si="113"/>
        <v>7.7445749999999993</v>
      </c>
      <c r="G934" s="2">
        <f t="shared" si="107"/>
        <v>8.0892100000000031</v>
      </c>
      <c r="H934" s="2">
        <f t="shared" si="111"/>
        <v>8.5708205</v>
      </c>
      <c r="I934" s="2">
        <f t="array" ref="I934">SUMPRODUCT(B918:B937, (ROW(B918:B937)-ROW(B918)+1)) / (20*21/2)</f>
        <v>7.5619442857142847</v>
      </c>
      <c r="J934" s="2">
        <f t="shared" si="114"/>
        <v>7.6973167641895852</v>
      </c>
      <c r="K934" s="2">
        <f t="shared" si="108"/>
        <v>7.9764371453010661</v>
      </c>
    </row>
    <row r="935" spans="1:11" ht="13.5" x14ac:dyDescent="0.25">
      <c r="A935" s="3">
        <f>TITRES_STAT!B938</f>
        <v>43368</v>
      </c>
      <c r="B935" s="6">
        <f>TITRES_STAT!D938</f>
        <v>7.3379000000000003</v>
      </c>
      <c r="C935" s="2">
        <f t="shared" si="109"/>
        <v>-5.0099999999999589E-2</v>
      </c>
      <c r="D935" s="2">
        <f t="shared" si="110"/>
        <v>7.4130399999999996</v>
      </c>
      <c r="E935" s="2">
        <f t="shared" si="112"/>
        <v>7.4787900000000009</v>
      </c>
      <c r="F935" s="2">
        <f t="shared" si="113"/>
        <v>7.7013699999999989</v>
      </c>
      <c r="G935" s="2">
        <f t="shared" si="107"/>
        <v>8.0715060000000012</v>
      </c>
      <c r="H935" s="2">
        <f t="shared" si="111"/>
        <v>8.5633729999999986</v>
      </c>
      <c r="I935" s="2">
        <f t="array" ref="I935">SUMPRODUCT(B919:B938, (ROW(B919:B938)-ROW(B919)+1)) / (20*21/2)</f>
        <v>7.5592919047619045</v>
      </c>
      <c r="J935" s="2">
        <f t="shared" si="114"/>
        <v>7.6630865961715298</v>
      </c>
      <c r="K935" s="2">
        <f t="shared" si="108"/>
        <v>7.9513964729363185</v>
      </c>
    </row>
    <row r="936" spans="1:11" ht="13.5" x14ac:dyDescent="0.25">
      <c r="A936" s="3">
        <f>TITRES_STAT!B939</f>
        <v>43369</v>
      </c>
      <c r="B936" s="6">
        <f>TITRES_STAT!D939</f>
        <v>7.6571999999999996</v>
      </c>
      <c r="C936" s="2">
        <f t="shared" si="109"/>
        <v>0.31929999999999925</v>
      </c>
      <c r="D936" s="2">
        <f t="shared" si="110"/>
        <v>7.4418400000000009</v>
      </c>
      <c r="E936" s="2">
        <f t="shared" si="112"/>
        <v>7.4806600000000003</v>
      </c>
      <c r="F936" s="2">
        <f t="shared" si="113"/>
        <v>7.6803949999999972</v>
      </c>
      <c r="G936" s="2">
        <f t="shared" si="107"/>
        <v>8.0601880000000001</v>
      </c>
      <c r="H936" s="2">
        <f t="shared" si="111"/>
        <v>8.5574405000000002</v>
      </c>
      <c r="I936" s="2">
        <f t="array" ref="I936">SUMPRODUCT(B920:B939, (ROW(B920:B939)-ROW(B920)+1)) / (20*21/2)</f>
        <v>7.5369876190476184</v>
      </c>
      <c r="J936" s="2">
        <f t="shared" si="114"/>
        <v>7.6625259679647169</v>
      </c>
      <c r="K936" s="2">
        <f t="shared" si="108"/>
        <v>7.9398593563505813</v>
      </c>
    </row>
    <row r="937" spans="1:11" ht="13.5" x14ac:dyDescent="0.25">
      <c r="A937" s="3">
        <f>TITRES_STAT!B940</f>
        <v>43370</v>
      </c>
      <c r="B937" s="6">
        <f>TITRES_STAT!D940</f>
        <v>7.7011000000000003</v>
      </c>
      <c r="C937" s="2">
        <f t="shared" si="109"/>
        <v>4.3900000000000716E-2</v>
      </c>
      <c r="D937" s="2">
        <f t="shared" si="110"/>
        <v>7.4819199999999997</v>
      </c>
      <c r="E937" s="2">
        <f t="shared" si="112"/>
        <v>7.4869199999999996</v>
      </c>
      <c r="F937" s="2">
        <f t="shared" si="113"/>
        <v>7.6600499999999965</v>
      </c>
      <c r="G937" s="2">
        <f t="shared" si="107"/>
        <v>8.0483460000000004</v>
      </c>
      <c r="H937" s="2">
        <f t="shared" si="111"/>
        <v>8.5512640000000015</v>
      </c>
      <c r="I937" s="2">
        <f t="array" ref="I937">SUMPRODUCT(B921:B940, (ROW(B921:B940)-ROW(B921)+1)) / (20*21/2)</f>
        <v>7.5199919047619037</v>
      </c>
      <c r="J937" s="2">
        <f t="shared" si="114"/>
        <v>7.6661996853014109</v>
      </c>
      <c r="K937" s="2">
        <f t="shared" si="108"/>
        <v>7.9304962443368332</v>
      </c>
    </row>
    <row r="938" spans="1:11" ht="13.5" x14ac:dyDescent="0.25">
      <c r="A938" s="3">
        <f>TITRES_STAT!B941</f>
        <v>43371</v>
      </c>
      <c r="B938" s="6">
        <f>TITRES_STAT!D941</f>
        <v>7.6322000000000001</v>
      </c>
      <c r="C938" s="2">
        <f t="shared" si="109"/>
        <v>-6.8900000000000183E-2</v>
      </c>
      <c r="D938" s="2">
        <f t="shared" si="110"/>
        <v>7.5432800000000002</v>
      </c>
      <c r="E938" s="2">
        <f t="shared" si="112"/>
        <v>7.5050799999999995</v>
      </c>
      <c r="F938" s="2">
        <f t="shared" si="113"/>
        <v>7.6346949999999989</v>
      </c>
      <c r="G938" s="2">
        <f t="shared" si="107"/>
        <v>8.0304540000000006</v>
      </c>
      <c r="H938" s="2">
        <f t="shared" si="111"/>
        <v>8.5448250000000012</v>
      </c>
      <c r="I938" s="2">
        <f t="array" ref="I938">SUMPRODUCT(B922:B941, (ROW(B922:B941)-ROW(B922)+1)) / (20*21/2)</f>
        <v>7.4955461904761904</v>
      </c>
      <c r="J938" s="2">
        <f t="shared" si="114"/>
        <v>7.6629616200346096</v>
      </c>
      <c r="K938" s="2">
        <f t="shared" si="108"/>
        <v>7.9187983524020549</v>
      </c>
    </row>
    <row r="939" spans="1:11" ht="13.5" x14ac:dyDescent="0.25">
      <c r="A939" s="3">
        <f>TITRES_STAT!B942</f>
        <v>43374</v>
      </c>
      <c r="B939" s="6">
        <f>TITRES_STAT!D942</f>
        <v>7.4005000000000001</v>
      </c>
      <c r="C939" s="2">
        <f t="shared" si="109"/>
        <v>-0.23170000000000002</v>
      </c>
      <c r="D939" s="2">
        <f t="shared" si="110"/>
        <v>7.5457800000000006</v>
      </c>
      <c r="E939" s="2">
        <f t="shared" si="112"/>
        <v>7.493809999999999</v>
      </c>
      <c r="F939" s="2">
        <f t="shared" si="113"/>
        <v>7.5977549999999994</v>
      </c>
      <c r="G939" s="2">
        <f t="shared" si="107"/>
        <v>8.0102640000000012</v>
      </c>
      <c r="H939" s="2">
        <f t="shared" si="111"/>
        <v>8.5374180000000006</v>
      </c>
      <c r="I939" s="2">
        <f t="array" ref="I939">SUMPRODUCT(B923:B942, (ROW(B923:B942)-ROW(B923)+1)) / (20*21/2)</f>
        <v>7.4538690476190466</v>
      </c>
      <c r="J939" s="2">
        <f t="shared" si="114"/>
        <v>7.6379652752694085</v>
      </c>
      <c r="K939" s="2">
        <f t="shared" si="108"/>
        <v>7.8984729268176608</v>
      </c>
    </row>
    <row r="940" spans="1:11" ht="13.5" x14ac:dyDescent="0.25">
      <c r="A940" s="3">
        <f>TITRES_STAT!B943</f>
        <v>43375</v>
      </c>
      <c r="B940" s="6">
        <f>TITRES_STAT!D943</f>
        <v>7.4192999999999998</v>
      </c>
      <c r="C940" s="2">
        <f t="shared" si="109"/>
        <v>1.8799999999999706E-2</v>
      </c>
      <c r="D940" s="2">
        <f t="shared" si="110"/>
        <v>7.5620599999999998</v>
      </c>
      <c r="E940" s="2">
        <f t="shared" si="112"/>
        <v>7.4875499999999988</v>
      </c>
      <c r="F940" s="2">
        <f t="shared" si="113"/>
        <v>7.5695800000000002</v>
      </c>
      <c r="G940" s="2">
        <f t="shared" si="107"/>
        <v>7.9910340000000009</v>
      </c>
      <c r="H940" s="2">
        <f t="shared" si="111"/>
        <v>8.5301595000000017</v>
      </c>
      <c r="I940" s="2">
        <f t="array" ref="I940">SUMPRODUCT(B924:B943, (ROW(B924:B943)-ROW(B924)+1)) / (20*21/2)</f>
        <v>7.443945238095238</v>
      </c>
      <c r="J940" s="2">
        <f t="shared" si="114"/>
        <v>7.6171400109580363</v>
      </c>
      <c r="K940" s="2">
        <f t="shared" si="108"/>
        <v>7.879681831648341</v>
      </c>
    </row>
    <row r="941" spans="1:11" ht="13.5" x14ac:dyDescent="0.25">
      <c r="A941" s="3">
        <f>TITRES_STAT!B944</f>
        <v>43376</v>
      </c>
      <c r="B941" s="6">
        <f>TITRES_STAT!D944</f>
        <v>7.3129</v>
      </c>
      <c r="C941" s="2">
        <f t="shared" si="109"/>
        <v>-0.10639999999999983</v>
      </c>
      <c r="D941" s="2">
        <f t="shared" si="110"/>
        <v>7.4931999999999999</v>
      </c>
      <c r="E941" s="2">
        <f t="shared" si="112"/>
        <v>7.4675200000000004</v>
      </c>
      <c r="F941" s="2">
        <f t="shared" si="113"/>
        <v>7.5439099999999994</v>
      </c>
      <c r="G941" s="2">
        <f t="shared" si="107"/>
        <v>7.9690920000000007</v>
      </c>
      <c r="H941" s="2">
        <f t="shared" si="111"/>
        <v>8.5244945000000012</v>
      </c>
      <c r="I941" s="2">
        <f t="array" ref="I941">SUMPRODUCT(B925:B944, (ROW(B925:B944)-ROW(B925)+1)) / (20*21/2)</f>
        <v>7.4425785714285722</v>
      </c>
      <c r="J941" s="2">
        <f t="shared" si="114"/>
        <v>7.5881647718191756</v>
      </c>
      <c r="K941" s="2">
        <f t="shared" si="108"/>
        <v>7.8574550931523275</v>
      </c>
    </row>
    <row r="942" spans="1:11" ht="13.5" x14ac:dyDescent="0.25">
      <c r="A942" s="3">
        <f>TITRES_STAT!B945</f>
        <v>43377</v>
      </c>
      <c r="B942" s="6">
        <f>TITRES_STAT!D945</f>
        <v>7.1063000000000001</v>
      </c>
      <c r="C942" s="2">
        <f t="shared" si="109"/>
        <v>-0.20659999999999989</v>
      </c>
      <c r="D942" s="2">
        <f t="shared" si="110"/>
        <v>7.3742399999999986</v>
      </c>
      <c r="E942" s="2">
        <f t="shared" si="112"/>
        <v>7.4280799999999996</v>
      </c>
      <c r="F942" s="2">
        <f t="shared" si="113"/>
        <v>7.5173000000000014</v>
      </c>
      <c r="G942" s="2">
        <f t="shared" si="107"/>
        <v>7.9430179999999995</v>
      </c>
      <c r="H942" s="2">
        <f t="shared" si="111"/>
        <v>8.5150850000000009</v>
      </c>
      <c r="I942" s="2">
        <f t="array" ref="I942">SUMPRODUCT(B926:B945, (ROW(B926:B945)-ROW(B926)+1)) / (20*21/2)</f>
        <v>7.4223628571428577</v>
      </c>
      <c r="J942" s="2">
        <f t="shared" si="114"/>
        <v>7.5422728887887773</v>
      </c>
      <c r="K942" s="2">
        <f t="shared" si="108"/>
        <v>7.8279980306757651</v>
      </c>
    </row>
    <row r="943" spans="1:11" ht="13.5" x14ac:dyDescent="0.25">
      <c r="A943" s="3">
        <f>TITRES_STAT!B946</f>
        <v>43378</v>
      </c>
      <c r="B943" s="6">
        <f>TITRES_STAT!D946</f>
        <v>7.4131</v>
      </c>
      <c r="C943" s="2">
        <f t="shared" si="109"/>
        <v>0.30679999999999996</v>
      </c>
      <c r="D943" s="2">
        <f t="shared" si="110"/>
        <v>7.330420000000001</v>
      </c>
      <c r="E943" s="2">
        <f t="shared" si="112"/>
        <v>7.4368499999999997</v>
      </c>
      <c r="F943" s="2">
        <f t="shared" si="113"/>
        <v>7.5088500000000007</v>
      </c>
      <c r="G943" s="2">
        <f t="shared" si="107"/>
        <v>7.9230799999999988</v>
      </c>
      <c r="H943" s="2">
        <f t="shared" si="111"/>
        <v>8.5073260000000008</v>
      </c>
      <c r="I943" s="2">
        <f t="array" ref="I943">SUMPRODUCT(B927:B946, (ROW(B927:B946)-ROW(B927)+1)) / (20*21/2)</f>
        <v>7.4149138095238101</v>
      </c>
      <c r="J943" s="2">
        <f t="shared" si="114"/>
        <v>7.5299707089041314</v>
      </c>
      <c r="K943" s="2">
        <f t="shared" si="108"/>
        <v>7.8117275196688727</v>
      </c>
    </row>
    <row r="944" spans="1:11" ht="13.5" x14ac:dyDescent="0.25">
      <c r="A944" s="3">
        <f>TITRES_STAT!B947</f>
        <v>43381</v>
      </c>
      <c r="B944" s="6">
        <f>TITRES_STAT!D947</f>
        <v>7.4945000000000004</v>
      </c>
      <c r="C944" s="2">
        <f t="shared" si="109"/>
        <v>8.1400000000000361E-2</v>
      </c>
      <c r="D944" s="2">
        <f t="shared" si="110"/>
        <v>7.3492199999999999</v>
      </c>
      <c r="E944" s="2">
        <f t="shared" si="112"/>
        <v>7.4475000000000007</v>
      </c>
      <c r="F944" s="2">
        <f t="shared" si="113"/>
        <v>7.4875649999999991</v>
      </c>
      <c r="G944" s="2">
        <f t="shared" si="107"/>
        <v>7.905937999999999</v>
      </c>
      <c r="H944" s="2">
        <f t="shared" si="111"/>
        <v>8.4999740000000017</v>
      </c>
      <c r="I944" s="2">
        <f t="array" ref="I944">SUMPRODUCT(B928:B947, (ROW(B928:B947)-ROW(B928)+1)) / (20*21/2)</f>
        <v>7.3973538095238105</v>
      </c>
      <c r="J944" s="2">
        <f t="shared" si="114"/>
        <v>7.526592546151357</v>
      </c>
      <c r="K944" s="2">
        <f t="shared" si="108"/>
        <v>7.7992872247798974</v>
      </c>
    </row>
    <row r="945" spans="1:11" ht="13.5" x14ac:dyDescent="0.25">
      <c r="A945" s="3">
        <f>TITRES_STAT!B948</f>
        <v>43382</v>
      </c>
      <c r="B945" s="6">
        <f>TITRES_STAT!D948</f>
        <v>7.2752999999999997</v>
      </c>
      <c r="C945" s="2">
        <f t="shared" si="109"/>
        <v>-0.21920000000000073</v>
      </c>
      <c r="D945" s="2">
        <f t="shared" si="110"/>
        <v>7.3204200000000004</v>
      </c>
      <c r="E945" s="2">
        <f t="shared" si="112"/>
        <v>7.4412399999999987</v>
      </c>
      <c r="F945" s="2">
        <f t="shared" si="113"/>
        <v>7.4600149999999985</v>
      </c>
      <c r="G945" s="2">
        <f t="shared" si="107"/>
        <v>7.8853459999999984</v>
      </c>
      <c r="H945" s="2">
        <f t="shared" si="111"/>
        <v>8.4917015000000013</v>
      </c>
      <c r="I945" s="2">
        <f t="array" ref="I945">SUMPRODUCT(B929:B948, (ROW(B929:B948)-ROW(B929)+1)) / (20*21/2)</f>
        <v>7.3875447619047625</v>
      </c>
      <c r="J945" s="2">
        <f t="shared" si="114"/>
        <v>7.5026599227083706</v>
      </c>
      <c r="K945" s="2">
        <f t="shared" si="108"/>
        <v>7.7787387061610778</v>
      </c>
    </row>
    <row r="946" spans="1:11" ht="13.5" x14ac:dyDescent="0.25">
      <c r="A946" s="3">
        <f>TITRES_STAT!B949</f>
        <v>43383</v>
      </c>
      <c r="B946" s="6">
        <f>TITRES_STAT!D949</f>
        <v>7.3818000000000001</v>
      </c>
      <c r="C946" s="2">
        <f t="shared" si="109"/>
        <v>0.10650000000000048</v>
      </c>
      <c r="D946" s="2">
        <f t="shared" si="110"/>
        <v>7.3342000000000001</v>
      </c>
      <c r="E946" s="2">
        <f t="shared" si="112"/>
        <v>7.4137000000000004</v>
      </c>
      <c r="F946" s="2">
        <f t="shared" si="113"/>
        <v>7.4471799999999986</v>
      </c>
      <c r="G946" s="2">
        <f t="shared" ref="G946:G1009" si="115">AVERAGE(B897:B946)</f>
        <v>7.8636139999999992</v>
      </c>
      <c r="H946" s="2">
        <f t="shared" si="111"/>
        <v>8.4840785000000025</v>
      </c>
      <c r="I946" s="2">
        <f t="array" ref="I946">SUMPRODUCT(B930:B949, (ROW(B930:B949)-ROW(B930)+1)) / (20*21/2)</f>
        <v>7.3783319047619056</v>
      </c>
      <c r="J946" s="2">
        <f t="shared" si="114"/>
        <v>7.491149453879002</v>
      </c>
      <c r="K946" s="2">
        <f t="shared" si="108"/>
        <v>7.763172482390055</v>
      </c>
    </row>
    <row r="947" spans="1:11" ht="13.5" x14ac:dyDescent="0.25">
      <c r="A947" s="3">
        <f>TITRES_STAT!B950</f>
        <v>43384</v>
      </c>
      <c r="B947" s="6">
        <f>TITRES_STAT!D950</f>
        <v>7.2628000000000004</v>
      </c>
      <c r="C947" s="2">
        <f t="shared" si="109"/>
        <v>-0.11899999999999977</v>
      </c>
      <c r="D947" s="2">
        <f t="shared" si="110"/>
        <v>7.3654999999999999</v>
      </c>
      <c r="E947" s="2">
        <f t="shared" si="112"/>
        <v>7.3698700000000006</v>
      </c>
      <c r="F947" s="2">
        <f t="shared" si="113"/>
        <v>7.4283949999999992</v>
      </c>
      <c r="G947" s="2">
        <f t="shared" si="115"/>
        <v>7.837515999999999</v>
      </c>
      <c r="H947" s="2">
        <f t="shared" si="111"/>
        <v>8.4748380000000019</v>
      </c>
      <c r="I947" s="2">
        <f t="array" ref="I947">SUMPRODUCT(B931:B950, (ROW(B931:B950)-ROW(B931)+1)) / (20*21/2)</f>
        <v>7.3670323809523808</v>
      </c>
      <c r="J947" s="2">
        <f t="shared" si="114"/>
        <v>7.4694018868429062</v>
      </c>
      <c r="K947" s="2">
        <f t="shared" ref="K947:K1010" si="116">$K$4*B947+(1-$K$4)*K946</f>
        <v>7.7435500321002495</v>
      </c>
    </row>
    <row r="948" spans="1:11" ht="13.5" x14ac:dyDescent="0.25">
      <c r="A948" s="3">
        <f>TITRES_STAT!B951</f>
        <v>43385</v>
      </c>
      <c r="B948" s="6">
        <f>TITRES_STAT!D951</f>
        <v>7.3254000000000001</v>
      </c>
      <c r="C948" s="2">
        <f t="shared" si="109"/>
        <v>6.2599999999999767E-2</v>
      </c>
      <c r="D948" s="2">
        <f t="shared" si="110"/>
        <v>7.3479600000000005</v>
      </c>
      <c r="E948" s="2">
        <f t="shared" si="112"/>
        <v>7.3391900000000003</v>
      </c>
      <c r="F948" s="2">
        <f t="shared" si="113"/>
        <v>7.4221349999999999</v>
      </c>
      <c r="G948" s="2">
        <f t="shared" si="115"/>
        <v>7.8136040000000007</v>
      </c>
      <c r="H948" s="2">
        <f t="shared" si="111"/>
        <v>8.4659105000000014</v>
      </c>
      <c r="I948" s="2">
        <f t="array" ref="I948">SUMPRODUCT(B932:B951, (ROW(B932:B951)-ROW(B932)+1)) / (20*21/2)</f>
        <v>7.352455714285715</v>
      </c>
      <c r="J948" s="2">
        <f t="shared" si="114"/>
        <v>7.4556874214292961</v>
      </c>
      <c r="K948" s="2">
        <f t="shared" si="116"/>
        <v>7.7271519916257301</v>
      </c>
    </row>
    <row r="949" spans="1:11" ht="13.5" x14ac:dyDescent="0.25">
      <c r="A949" s="3">
        <f>TITRES_STAT!B952</f>
        <v>43389</v>
      </c>
      <c r="B949" s="6">
        <f>TITRES_STAT!D952</f>
        <v>7.3254000000000001</v>
      </c>
      <c r="C949" s="2">
        <f t="shared" si="109"/>
        <v>0</v>
      </c>
      <c r="D949" s="2">
        <f t="shared" si="110"/>
        <v>7.3141400000000001</v>
      </c>
      <c r="E949" s="2">
        <f t="shared" si="112"/>
        <v>7.3316800000000004</v>
      </c>
      <c r="F949" s="2">
        <f t="shared" si="113"/>
        <v>7.4127449999999993</v>
      </c>
      <c r="G949" s="2">
        <f t="shared" si="115"/>
        <v>7.7896919999999996</v>
      </c>
      <c r="H949" s="2">
        <f t="shared" si="111"/>
        <v>8.456983000000001</v>
      </c>
      <c r="I949" s="2">
        <f t="array" ref="I949">SUMPRODUCT(B933:B952, (ROW(B933:B952)-ROW(B933)+1)) / (20*21/2)</f>
        <v>7.3522452380952377</v>
      </c>
      <c r="J949" s="2">
        <f t="shared" si="114"/>
        <v>7.4432790955788866</v>
      </c>
      <c r="K949" s="2">
        <f t="shared" si="116"/>
        <v>7.7113970115619761</v>
      </c>
    </row>
    <row r="950" spans="1:11" ht="13.5" x14ac:dyDescent="0.25">
      <c r="A950" s="3">
        <f>TITRES_STAT!B953</f>
        <v>43390</v>
      </c>
      <c r="B950" s="6">
        <f>TITRES_STAT!D953</f>
        <v>7.2941000000000003</v>
      </c>
      <c r="C950" s="2">
        <f t="shared" si="109"/>
        <v>-3.1299999999999883E-2</v>
      </c>
      <c r="D950" s="2">
        <f t="shared" si="110"/>
        <v>7.3178999999999998</v>
      </c>
      <c r="E950" s="2">
        <f t="shared" si="112"/>
        <v>7.3191599999999992</v>
      </c>
      <c r="F950" s="2">
        <f t="shared" si="113"/>
        <v>7.4033549999999995</v>
      </c>
      <c r="G950" s="2">
        <f t="shared" si="115"/>
        <v>7.7769520000000014</v>
      </c>
      <c r="H950" s="2">
        <f t="shared" si="111"/>
        <v>8.447811500000002</v>
      </c>
      <c r="I950" s="2">
        <f t="array" ref="I950">SUMPRODUCT(B934:B953, (ROW(B934:B953)-ROW(B934)+1)) / (20*21/2)</f>
        <v>7.3525714285714292</v>
      </c>
      <c r="J950" s="2">
        <f t="shared" si="114"/>
        <v>7.4290715626666115</v>
      </c>
      <c r="K950" s="2">
        <f t="shared" si="116"/>
        <v>7.6950324228732709</v>
      </c>
    </row>
    <row r="951" spans="1:11" ht="13.5" x14ac:dyDescent="0.25">
      <c r="A951" s="3">
        <f>TITRES_STAT!B954</f>
        <v>43391</v>
      </c>
      <c r="B951" s="6">
        <f>TITRES_STAT!D954</f>
        <v>7.2503000000000002</v>
      </c>
      <c r="C951" s="2">
        <f t="shared" si="109"/>
        <v>-4.3800000000000061E-2</v>
      </c>
      <c r="D951" s="2">
        <f t="shared" si="110"/>
        <v>7.2916000000000007</v>
      </c>
      <c r="E951" s="2">
        <f t="shared" si="112"/>
        <v>7.3129000000000008</v>
      </c>
      <c r="F951" s="2">
        <f t="shared" si="113"/>
        <v>7.3902100000000006</v>
      </c>
      <c r="G951" s="2">
        <f t="shared" si="115"/>
        <v>7.7557900000000011</v>
      </c>
      <c r="H951" s="2">
        <f t="shared" si="111"/>
        <v>8.4377205000000011</v>
      </c>
      <c r="I951" s="2">
        <f t="array" ref="I951">SUMPRODUCT(B935:B954, (ROW(B935:B954)-ROW(B935)+1)) / (20*21/2)</f>
        <v>7.3525995238095243</v>
      </c>
      <c r="J951" s="2">
        <f t="shared" si="114"/>
        <v>7.412045699555506</v>
      </c>
      <c r="K951" s="2">
        <f t="shared" si="116"/>
        <v>7.6775919357017699</v>
      </c>
    </row>
    <row r="952" spans="1:11" ht="13.5" x14ac:dyDescent="0.25">
      <c r="A952" s="3">
        <f>TITRES_STAT!B955</f>
        <v>43392</v>
      </c>
      <c r="B952" s="6">
        <f>TITRES_STAT!D955</f>
        <v>7.3879999999999999</v>
      </c>
      <c r="C952" s="2">
        <f t="shared" si="109"/>
        <v>0.13769999999999971</v>
      </c>
      <c r="D952" s="2">
        <f t="shared" si="110"/>
        <v>7.3166399999999996</v>
      </c>
      <c r="E952" s="2">
        <f t="shared" si="112"/>
        <v>7.3410700000000002</v>
      </c>
      <c r="F952" s="2">
        <f t="shared" si="113"/>
        <v>7.3845750000000008</v>
      </c>
      <c r="G952" s="2">
        <f t="shared" si="115"/>
        <v>7.7345020000000009</v>
      </c>
      <c r="H952" s="2">
        <f t="shared" si="111"/>
        <v>8.428230000000001</v>
      </c>
      <c r="I952" s="2">
        <f t="array" ref="I952">SUMPRODUCT(B936:B955, (ROW(B936:B955)-ROW(B936)+1)) / (20*21/2)</f>
        <v>7.3466657142857157</v>
      </c>
      <c r="J952" s="2">
        <f t="shared" si="114"/>
        <v>7.4097556329311729</v>
      </c>
      <c r="K952" s="2">
        <f t="shared" si="116"/>
        <v>7.6662353892036617</v>
      </c>
    </row>
    <row r="953" spans="1:11" ht="13.5" x14ac:dyDescent="0.25">
      <c r="A953" s="3">
        <f>TITRES_STAT!B956</f>
        <v>43395</v>
      </c>
      <c r="B953" s="6">
        <f>TITRES_STAT!D956</f>
        <v>7.3879999999999999</v>
      </c>
      <c r="C953" s="2">
        <f t="shared" si="109"/>
        <v>0</v>
      </c>
      <c r="D953" s="2">
        <f t="shared" si="110"/>
        <v>7.3291599999999999</v>
      </c>
      <c r="E953" s="2">
        <f t="shared" si="112"/>
        <v>7.3385600000000011</v>
      </c>
      <c r="F953" s="2">
        <f t="shared" si="113"/>
        <v>7.3877050000000013</v>
      </c>
      <c r="G953" s="2">
        <f t="shared" si="115"/>
        <v>7.7143420000000011</v>
      </c>
      <c r="H953" s="2">
        <f t="shared" si="111"/>
        <v>8.4185935000000001</v>
      </c>
      <c r="I953" s="2">
        <f t="array" ref="I953">SUMPRODUCT(B937:B956, (ROW(B937:B956)-ROW(B937)+1)) / (20*21/2)</f>
        <v>7.3348295238095238</v>
      </c>
      <c r="J953" s="2">
        <f t="shared" si="114"/>
        <v>7.4076836678901081</v>
      </c>
      <c r="K953" s="2">
        <f t="shared" si="116"/>
        <v>7.6553241974701844</v>
      </c>
    </row>
    <row r="954" spans="1:11" ht="13.5" x14ac:dyDescent="0.25">
      <c r="A954" s="3">
        <f>TITRES_STAT!B957</f>
        <v>43396</v>
      </c>
      <c r="B954" s="6">
        <f>TITRES_STAT!D957</f>
        <v>7.3879999999999999</v>
      </c>
      <c r="C954" s="2">
        <f t="shared" si="109"/>
        <v>0</v>
      </c>
      <c r="D954" s="2">
        <f t="shared" si="110"/>
        <v>7.3416799999999993</v>
      </c>
      <c r="E954" s="2">
        <f t="shared" si="112"/>
        <v>7.327910000000001</v>
      </c>
      <c r="F954" s="2">
        <f t="shared" si="113"/>
        <v>7.3877050000000013</v>
      </c>
      <c r="G954" s="2">
        <f t="shared" si="115"/>
        <v>7.6943060000000001</v>
      </c>
      <c r="H954" s="2">
        <f t="shared" si="111"/>
        <v>8.4102420000000002</v>
      </c>
      <c r="I954" s="2">
        <f t="array" ref="I954">SUMPRODUCT(B938:B957, (ROW(B938:B957)-ROW(B938)+1)) / (20*21/2)</f>
        <v>7.3362047619047601</v>
      </c>
      <c r="J954" s="2">
        <f t="shared" si="114"/>
        <v>7.4058090328529556</v>
      </c>
      <c r="K954" s="2">
        <f t="shared" si="116"/>
        <v>7.6448408956086089</v>
      </c>
    </row>
    <row r="955" spans="1:11" ht="13.5" x14ac:dyDescent="0.25">
      <c r="A955" s="3">
        <f>TITRES_STAT!B958</f>
        <v>43397</v>
      </c>
      <c r="B955" s="6">
        <f>TITRES_STAT!D958</f>
        <v>7.3254000000000001</v>
      </c>
      <c r="C955" s="2">
        <f t="shared" si="109"/>
        <v>-6.2599999999999767E-2</v>
      </c>
      <c r="D955" s="2">
        <f t="shared" si="110"/>
        <v>7.3479399999999995</v>
      </c>
      <c r="E955" s="2">
        <f t="shared" si="112"/>
        <v>7.3329199999999997</v>
      </c>
      <c r="F955" s="2">
        <f t="shared" si="113"/>
        <v>7.3870800000000001</v>
      </c>
      <c r="G955" s="2">
        <f t="shared" si="115"/>
        <v>7.6742699999999999</v>
      </c>
      <c r="H955" s="2">
        <f t="shared" si="111"/>
        <v>8.4011685000000007</v>
      </c>
      <c r="I955" s="2">
        <f t="array" ref="I955">SUMPRODUCT(B939:B958, (ROW(B939:B958)-ROW(B939)+1)) / (20*21/2)</f>
        <v>7.3516147619047629</v>
      </c>
      <c r="J955" s="2">
        <f t="shared" si="114"/>
        <v>7.3981510297241027</v>
      </c>
      <c r="K955" s="2">
        <f t="shared" si="116"/>
        <v>7.6323138016631731</v>
      </c>
    </row>
    <row r="956" spans="1:11" ht="13.5" x14ac:dyDescent="0.25">
      <c r="A956" s="3">
        <f>TITRES_STAT!B959</f>
        <v>43398</v>
      </c>
      <c r="B956" s="6">
        <f>TITRES_STAT!D959</f>
        <v>7.2628000000000004</v>
      </c>
      <c r="C956" s="2">
        <f t="shared" si="109"/>
        <v>-6.2599999999999767E-2</v>
      </c>
      <c r="D956" s="2">
        <f t="shared" si="110"/>
        <v>7.3504400000000008</v>
      </c>
      <c r="E956" s="2">
        <f t="shared" si="112"/>
        <v>7.3210199999999999</v>
      </c>
      <c r="F956" s="2">
        <f t="shared" si="113"/>
        <v>7.3673600000000006</v>
      </c>
      <c r="G956" s="2">
        <f t="shared" si="115"/>
        <v>7.6548600000000011</v>
      </c>
      <c r="H956" s="2">
        <f t="shared" si="111"/>
        <v>8.3913735000000003</v>
      </c>
      <c r="I956" s="2">
        <f t="array" ref="I956">SUMPRODUCT(B940:B959, (ROW(B940:B959)-ROW(B940)+1)) / (20*21/2)</f>
        <v>7.3580580952380954</v>
      </c>
      <c r="J956" s="2">
        <f t="shared" si="114"/>
        <v>7.3852604554646639</v>
      </c>
      <c r="K956" s="2">
        <f t="shared" si="116"/>
        <v>7.6178230643430496</v>
      </c>
    </row>
    <row r="957" spans="1:11" ht="13.5" x14ac:dyDescent="0.25">
      <c r="A957" s="3">
        <f>TITRES_STAT!B960</f>
        <v>43399</v>
      </c>
      <c r="B957" s="6">
        <f>TITRES_STAT!D960</f>
        <v>7.3818000000000001</v>
      </c>
      <c r="C957" s="2">
        <f t="shared" si="109"/>
        <v>0.11899999999999977</v>
      </c>
      <c r="D957" s="2">
        <f t="shared" si="110"/>
        <v>7.3491999999999988</v>
      </c>
      <c r="E957" s="2">
        <f t="shared" si="112"/>
        <v>7.3329199999999997</v>
      </c>
      <c r="F957" s="2">
        <f t="shared" si="113"/>
        <v>7.351395000000001</v>
      </c>
      <c r="G957" s="2">
        <f t="shared" si="115"/>
        <v>7.6387080000000003</v>
      </c>
      <c r="H957" s="2">
        <f t="shared" si="111"/>
        <v>8.3809760000000004</v>
      </c>
      <c r="I957" s="2">
        <f t="array" ref="I957">SUMPRODUCT(B941:B960, (ROW(B941:B960)-ROW(B941)+1)) / (20*21/2)</f>
        <v>7.3620509523809528</v>
      </c>
      <c r="J957" s="2">
        <f t="shared" si="114"/>
        <v>7.3849308882775535</v>
      </c>
      <c r="K957" s="2">
        <f t="shared" si="116"/>
        <v>7.6085672578982244</v>
      </c>
    </row>
    <row r="958" spans="1:11" ht="13.5" x14ac:dyDescent="0.25">
      <c r="A958" s="3">
        <f>TITRES_STAT!B961</f>
        <v>43402</v>
      </c>
      <c r="B958" s="6">
        <f>TITRES_STAT!D961</f>
        <v>7.5132000000000003</v>
      </c>
      <c r="C958" s="2">
        <f t="shared" si="109"/>
        <v>0.13140000000000018</v>
      </c>
      <c r="D958" s="2">
        <f t="shared" si="110"/>
        <v>7.3742399999999986</v>
      </c>
      <c r="E958" s="2">
        <f t="shared" si="112"/>
        <v>7.3516999999999992</v>
      </c>
      <c r="F958" s="2">
        <f t="shared" si="113"/>
        <v>7.3454450000000024</v>
      </c>
      <c r="G958" s="2">
        <f t="shared" si="115"/>
        <v>7.6244319999999997</v>
      </c>
      <c r="H958" s="2">
        <f t="shared" si="111"/>
        <v>8.3684905000000001</v>
      </c>
      <c r="I958" s="2">
        <f t="array" ref="I958">SUMPRODUCT(B942:B961, (ROW(B942:B961)-ROW(B942)+1)) / (20*21/2)</f>
        <v>7.3661928571428579</v>
      </c>
      <c r="J958" s="2">
        <f t="shared" si="114"/>
        <v>7.3971469941558823</v>
      </c>
      <c r="K958" s="2">
        <f t="shared" si="116"/>
        <v>7.6048273654316274</v>
      </c>
    </row>
    <row r="959" spans="1:11" ht="13.5" x14ac:dyDescent="0.25">
      <c r="A959" s="3">
        <f>TITRES_STAT!B962</f>
        <v>43403</v>
      </c>
      <c r="B959" s="6">
        <f>TITRES_STAT!D962</f>
        <v>7.4131</v>
      </c>
      <c r="C959" s="2">
        <f t="shared" si="109"/>
        <v>-0.1001000000000003</v>
      </c>
      <c r="D959" s="2">
        <f t="shared" si="110"/>
        <v>7.3792599999999995</v>
      </c>
      <c r="E959" s="2">
        <f t="shared" si="112"/>
        <v>7.3604699999999994</v>
      </c>
      <c r="F959" s="2">
        <f t="shared" si="113"/>
        <v>7.3460750000000017</v>
      </c>
      <c r="G959" s="2">
        <f t="shared" si="115"/>
        <v>7.6087799999999994</v>
      </c>
      <c r="H959" s="2">
        <f t="shared" si="111"/>
        <v>8.3564974999999997</v>
      </c>
      <c r="I959" s="2">
        <f t="array" ref="I959">SUMPRODUCT(B943:B962, (ROW(B943:B962)-ROW(B943)+1)) / (20*21/2)</f>
        <v>7.3640152380952388</v>
      </c>
      <c r="J959" s="2">
        <f t="shared" si="114"/>
        <v>7.398666328045798</v>
      </c>
      <c r="K959" s="2">
        <f t="shared" si="116"/>
        <v>7.5973086452186234</v>
      </c>
    </row>
    <row r="960" spans="1:11" ht="13.5" x14ac:dyDescent="0.25">
      <c r="A960" s="3">
        <f>TITRES_STAT!B963</f>
        <v>43404</v>
      </c>
      <c r="B960" s="6">
        <f>TITRES_STAT!D963</f>
        <v>7.3879999999999999</v>
      </c>
      <c r="C960" s="2">
        <f t="shared" si="109"/>
        <v>-2.5100000000000122E-2</v>
      </c>
      <c r="D960" s="2">
        <f t="shared" si="110"/>
        <v>7.3917799999999998</v>
      </c>
      <c r="E960" s="2">
        <f t="shared" si="112"/>
        <v>7.3698600000000001</v>
      </c>
      <c r="F960" s="2">
        <f t="shared" si="113"/>
        <v>7.3445100000000014</v>
      </c>
      <c r="G960" s="2">
        <f t="shared" si="115"/>
        <v>7.593502</v>
      </c>
      <c r="H960" s="2">
        <f t="shared" si="111"/>
        <v>8.345108999999999</v>
      </c>
      <c r="I960" s="2">
        <f t="array" ref="I960">SUMPRODUCT(B944:B963, (ROW(B944:B963)-ROW(B944)+1)) / (20*21/2)</f>
        <v>7.3607942857142863</v>
      </c>
      <c r="J960" s="2">
        <f t="shared" si="114"/>
        <v>7.397650487279531</v>
      </c>
      <c r="K960" s="2">
        <f t="shared" si="116"/>
        <v>7.5891004630531871</v>
      </c>
    </row>
    <row r="961" spans="1:11" ht="13.5" x14ac:dyDescent="0.25">
      <c r="A961" s="3">
        <f>TITRES_STAT!B964</f>
        <v>43405</v>
      </c>
      <c r="B961" s="6">
        <f>TITRES_STAT!D964</f>
        <v>7.3879999999999999</v>
      </c>
      <c r="C961" s="2">
        <f t="shared" si="109"/>
        <v>0</v>
      </c>
      <c r="D961" s="2">
        <f t="shared" si="110"/>
        <v>7.4168199999999995</v>
      </c>
      <c r="E961" s="2">
        <f t="shared" si="112"/>
        <v>7.383630000000001</v>
      </c>
      <c r="F961" s="2">
        <f t="shared" si="113"/>
        <v>7.3482650000000005</v>
      </c>
      <c r="G961" s="2">
        <f t="shared" si="115"/>
        <v>7.5784759999999975</v>
      </c>
      <c r="H961" s="2">
        <f t="shared" si="111"/>
        <v>8.3348884999999981</v>
      </c>
      <c r="I961" s="2">
        <f t="array" ref="I961">SUMPRODUCT(B945:B964, (ROW(B945:B964)-ROW(B945)+1)) / (20*21/2)</f>
        <v>7.3585909523809523</v>
      </c>
      <c r="J961" s="2">
        <f t="shared" si="114"/>
        <v>7.3967313932529084</v>
      </c>
      <c r="K961" s="2">
        <f t="shared" si="116"/>
        <v>7.5812141703844347</v>
      </c>
    </row>
    <row r="962" spans="1:11" ht="13.5" x14ac:dyDescent="0.25">
      <c r="A962" s="3">
        <f>TITRES_STAT!B965</f>
        <v>43406</v>
      </c>
      <c r="B962" s="6">
        <f>TITRES_STAT!D965</f>
        <v>7.3254000000000001</v>
      </c>
      <c r="C962" s="2">
        <f t="shared" si="109"/>
        <v>-6.2599999999999767E-2</v>
      </c>
      <c r="D962" s="2">
        <f t="shared" si="110"/>
        <v>7.4055400000000002</v>
      </c>
      <c r="E962" s="2">
        <f t="shared" si="112"/>
        <v>7.3773699999999991</v>
      </c>
      <c r="F962" s="2">
        <f t="shared" si="113"/>
        <v>7.3592200000000005</v>
      </c>
      <c r="G962" s="2">
        <f t="shared" si="115"/>
        <v>7.5621979999999978</v>
      </c>
      <c r="H962" s="2">
        <f t="shared" si="111"/>
        <v>8.3242089999999962</v>
      </c>
      <c r="I962" s="2">
        <f t="array" ref="I962">SUMPRODUCT(B946:B965, (ROW(B946:B965)-ROW(B946)+1)) / (20*21/2)</f>
        <v>7.357753333333334</v>
      </c>
      <c r="J962" s="2">
        <f t="shared" si="114"/>
        <v>7.3899379272288215</v>
      </c>
      <c r="K962" s="2">
        <f t="shared" si="116"/>
        <v>7.5711822421340642</v>
      </c>
    </row>
    <row r="963" spans="1:11" ht="13.5" x14ac:dyDescent="0.25">
      <c r="A963" s="3">
        <f>TITRES_STAT!B966</f>
        <v>43409</v>
      </c>
      <c r="B963" s="6">
        <f>TITRES_STAT!D966</f>
        <v>7.3254000000000001</v>
      </c>
      <c r="C963" s="2">
        <f t="shared" si="109"/>
        <v>0</v>
      </c>
      <c r="D963" s="2">
        <f t="shared" si="110"/>
        <v>7.3679800000000002</v>
      </c>
      <c r="E963" s="2">
        <f t="shared" si="112"/>
        <v>7.3711099999999989</v>
      </c>
      <c r="F963" s="2">
        <f t="shared" si="113"/>
        <v>7.3548350000000013</v>
      </c>
      <c r="G963" s="2">
        <f t="shared" si="115"/>
        <v>7.5434139999999967</v>
      </c>
      <c r="H963" s="2">
        <f t="shared" si="111"/>
        <v>8.3136754999999951</v>
      </c>
      <c r="I963" s="2">
        <f t="array" ref="I963">SUMPRODUCT(B947:B966, (ROW(B947:B966)-ROW(B947)+1)) / (20*21/2)</f>
        <v>7.3733128571428574</v>
      </c>
      <c r="J963" s="2">
        <f t="shared" si="114"/>
        <v>7.3837914579689334</v>
      </c>
      <c r="K963" s="2">
        <f t="shared" si="116"/>
        <v>7.5615437228346893</v>
      </c>
    </row>
    <row r="964" spans="1:11" ht="13.5" x14ac:dyDescent="0.25">
      <c r="A964" s="3">
        <f>TITRES_STAT!B967</f>
        <v>43410</v>
      </c>
      <c r="B964" s="6">
        <f>TITRES_STAT!D967</f>
        <v>7.3316999999999997</v>
      </c>
      <c r="C964" s="2">
        <f t="shared" ref="C964:C1027" si="117">B964-B963</f>
        <v>6.2999999999995282E-3</v>
      </c>
      <c r="D964" s="2">
        <f t="shared" si="110"/>
        <v>7.3516999999999992</v>
      </c>
      <c r="E964" s="2">
        <f t="shared" si="112"/>
        <v>7.3654799999999998</v>
      </c>
      <c r="F964" s="2">
        <f t="shared" si="113"/>
        <v>7.3466950000000013</v>
      </c>
      <c r="G964" s="2">
        <f t="shared" si="115"/>
        <v>7.5260079999999956</v>
      </c>
      <c r="H964" s="2">
        <f t="shared" si="111"/>
        <v>8.3036114999999953</v>
      </c>
      <c r="I964" s="2">
        <f t="array" ref="I964">SUMPRODUCT(B948:B967, (ROW(B948:B967)-ROW(B948)+1)) / (20*21/2)</f>
        <v>7.3822847619047618</v>
      </c>
      <c r="J964" s="2">
        <f t="shared" si="114"/>
        <v>7.3788303667337969</v>
      </c>
      <c r="K964" s="2">
        <f t="shared" si="116"/>
        <v>7.5525302435078387</v>
      </c>
    </row>
    <row r="965" spans="1:11" ht="13.5" x14ac:dyDescent="0.25">
      <c r="A965" s="3">
        <f>TITRES_STAT!B968</f>
        <v>43411</v>
      </c>
      <c r="B965" s="6">
        <f>TITRES_STAT!D968</f>
        <v>7.3379000000000003</v>
      </c>
      <c r="C965" s="2">
        <f t="shared" si="117"/>
        <v>6.2000000000006494E-3</v>
      </c>
      <c r="D965" s="2">
        <f t="shared" si="110"/>
        <v>7.3416799999999993</v>
      </c>
      <c r="E965" s="2">
        <f t="shared" si="112"/>
        <v>7.3667300000000013</v>
      </c>
      <c r="F965" s="2">
        <f t="shared" si="113"/>
        <v>7.3498250000000001</v>
      </c>
      <c r="G965" s="2">
        <f t="shared" si="115"/>
        <v>7.5087259999999958</v>
      </c>
      <c r="H965" s="2">
        <f t="shared" si="111"/>
        <v>8.2939584999999951</v>
      </c>
      <c r="I965" s="2">
        <f t="array" ref="I965">SUMPRODUCT(B949:B968, (ROW(B949:B968)-ROW(B949)+1)) / (20*21/2)</f>
        <v>7.3790385714285707</v>
      </c>
      <c r="J965" s="2">
        <f t="shared" si="114"/>
        <v>7.3749322365686734</v>
      </c>
      <c r="K965" s="2">
        <f t="shared" si="116"/>
        <v>7.5441133712134141</v>
      </c>
    </row>
    <row r="966" spans="1:11" ht="13.5" x14ac:dyDescent="0.25">
      <c r="A966" s="3">
        <f>TITRES_STAT!B969</f>
        <v>43412</v>
      </c>
      <c r="B966" s="6">
        <f>TITRES_STAT!D969</f>
        <v>7.5132000000000003</v>
      </c>
      <c r="C966" s="2">
        <f t="shared" si="117"/>
        <v>0.17530000000000001</v>
      </c>
      <c r="D966" s="2">
        <f t="shared" ref="D966:D1029" si="118">AVERAGE(B962:B966)</f>
        <v>7.3667200000000008</v>
      </c>
      <c r="E966" s="2">
        <f t="shared" si="112"/>
        <v>7.3917699999999993</v>
      </c>
      <c r="F966" s="2">
        <f t="shared" si="113"/>
        <v>7.3563950000000009</v>
      </c>
      <c r="G966" s="2">
        <f t="shared" si="115"/>
        <v>7.4974559999999952</v>
      </c>
      <c r="H966" s="2">
        <f t="shared" si="111"/>
        <v>8.2848019999999956</v>
      </c>
      <c r="I966" s="2">
        <f t="array" ref="I966">SUMPRODUCT(B950:B969, (ROW(B950:B969)-ROW(B950)+1)) / (20*21/2)</f>
        <v>7.3751623809523812</v>
      </c>
      <c r="J966" s="2">
        <f t="shared" si="114"/>
        <v>7.3881005949907044</v>
      </c>
      <c r="K966" s="2">
        <f t="shared" si="116"/>
        <v>7.5429010821462219</v>
      </c>
    </row>
    <row r="967" spans="1:11" ht="13.5" x14ac:dyDescent="0.25">
      <c r="A967" s="3">
        <f>TITRES_STAT!B970</f>
        <v>43413</v>
      </c>
      <c r="B967" s="6">
        <f>TITRES_STAT!D970</f>
        <v>7.4505999999999997</v>
      </c>
      <c r="C967" s="2">
        <f t="shared" si="117"/>
        <v>-6.2600000000000655E-2</v>
      </c>
      <c r="D967" s="2">
        <f t="shared" si="118"/>
        <v>7.3917600000000006</v>
      </c>
      <c r="E967" s="2">
        <f t="shared" si="112"/>
        <v>7.3986499999999991</v>
      </c>
      <c r="F967" s="2">
        <f t="shared" si="113"/>
        <v>7.3657850000000007</v>
      </c>
      <c r="G967" s="2">
        <f t="shared" si="115"/>
        <v>7.4843079999999951</v>
      </c>
      <c r="H967" s="2">
        <f t="shared" si="111"/>
        <v>8.2757704999999948</v>
      </c>
      <c r="I967" s="2">
        <f t="array" ref="I967">SUMPRODUCT(B951:B970, (ROW(B951:B970)-ROW(B951)+1)) / (20*21/2)</f>
        <v>7.371286190476189</v>
      </c>
      <c r="J967" s="2">
        <f t="shared" si="114"/>
        <v>7.3940529192773043</v>
      </c>
      <c r="K967" s="2">
        <f t="shared" si="116"/>
        <v>7.5392814318659784</v>
      </c>
    </row>
    <row r="968" spans="1:11" ht="13.5" x14ac:dyDescent="0.25">
      <c r="A968" s="3">
        <f>TITRES_STAT!B971</f>
        <v>43416</v>
      </c>
      <c r="B968" s="6">
        <f>TITRES_STAT!D971</f>
        <v>7.3316999999999997</v>
      </c>
      <c r="C968" s="2">
        <f t="shared" si="117"/>
        <v>-0.11890000000000001</v>
      </c>
      <c r="D968" s="2">
        <f t="shared" si="118"/>
        <v>7.3930199999999999</v>
      </c>
      <c r="E968" s="2">
        <f t="shared" si="112"/>
        <v>7.3804999999999996</v>
      </c>
      <c r="F968" s="2">
        <f t="shared" si="113"/>
        <v>7.3661000000000012</v>
      </c>
      <c r="G968" s="2">
        <f t="shared" si="115"/>
        <v>7.4681559999999978</v>
      </c>
      <c r="H968" s="2">
        <f t="shared" si="111"/>
        <v>8.2671664999999948</v>
      </c>
      <c r="I968" s="2">
        <f t="array" ref="I968">SUMPRODUCT(B952:B971, (ROW(B952:B971)-ROW(B952)+1)) / (20*21/2)</f>
        <v>7.372632380952381</v>
      </c>
      <c r="J968" s="2">
        <f t="shared" si="114"/>
        <v>7.3881145460127993</v>
      </c>
      <c r="K968" s="2">
        <f t="shared" si="116"/>
        <v>7.5311409835575089</v>
      </c>
    </row>
    <row r="969" spans="1:11" ht="13.5" x14ac:dyDescent="0.25">
      <c r="A969" s="3">
        <f>TITRES_STAT!B972</f>
        <v>43417</v>
      </c>
      <c r="B969" s="6">
        <f>TITRES_STAT!D972</f>
        <v>7.3254000000000001</v>
      </c>
      <c r="C969" s="2">
        <f t="shared" si="117"/>
        <v>-6.2999999999995282E-3</v>
      </c>
      <c r="D969" s="2">
        <f t="shared" si="118"/>
        <v>7.3917600000000006</v>
      </c>
      <c r="E969" s="2">
        <f t="shared" si="112"/>
        <v>7.3717299999999994</v>
      </c>
      <c r="F969" s="2">
        <f t="shared" si="113"/>
        <v>7.3661000000000012</v>
      </c>
      <c r="G969" s="2">
        <f t="shared" si="115"/>
        <v>7.4518779999999989</v>
      </c>
      <c r="H969" s="2">
        <f t="shared" si="111"/>
        <v>8.259319499999993</v>
      </c>
      <c r="I969" s="2">
        <f t="array" ref="I969">SUMPRODUCT(B953:B972, (ROW(B953:B972)-ROW(B953)+1)) / (20*21/2)</f>
        <v>7.3739428571428576</v>
      </c>
      <c r="J969" s="2">
        <f t="shared" si="114"/>
        <v>7.3821417321068177</v>
      </c>
      <c r="K969" s="2">
        <f t="shared" si="116"/>
        <v>7.5230727096925083</v>
      </c>
    </row>
    <row r="970" spans="1:11" ht="13.5" x14ac:dyDescent="0.25">
      <c r="A970" s="3">
        <f>TITRES_STAT!B973</f>
        <v>43418</v>
      </c>
      <c r="B970" s="6">
        <f>TITRES_STAT!D973</f>
        <v>7.3254000000000001</v>
      </c>
      <c r="C970" s="2">
        <f t="shared" si="117"/>
        <v>0</v>
      </c>
      <c r="D970" s="2">
        <f t="shared" si="118"/>
        <v>7.3892600000000002</v>
      </c>
      <c r="E970" s="2">
        <f t="shared" si="112"/>
        <v>7.3654699999999993</v>
      </c>
      <c r="F970" s="2">
        <f t="shared" si="113"/>
        <v>7.3676650000000006</v>
      </c>
      <c r="G970" s="2">
        <f t="shared" si="115"/>
        <v>7.4387299999999996</v>
      </c>
      <c r="H970" s="2">
        <f t="shared" ref="H970:H1033" si="119">AVERAGE(B771:B970)</f>
        <v>8.251560499999993</v>
      </c>
      <c r="I970" s="2">
        <f t="array" ref="I970">SUMPRODUCT(B954:B973, (ROW(B954:B973)-ROW(B954)+1)) / (20*21/2)</f>
        <v>7.3752533333333332</v>
      </c>
      <c r="J970" s="2">
        <f t="shared" si="114"/>
        <v>7.3767377576204538</v>
      </c>
      <c r="K970" s="2">
        <f t="shared" si="116"/>
        <v>7.5153208387241746</v>
      </c>
    </row>
    <row r="971" spans="1:11" ht="13.5" x14ac:dyDescent="0.25">
      <c r="A971" s="3">
        <f>TITRES_STAT!B974</f>
        <v>43419</v>
      </c>
      <c r="B971" s="6">
        <f>TITRES_STAT!D974</f>
        <v>7.3818000000000001</v>
      </c>
      <c r="C971" s="2">
        <f t="shared" si="117"/>
        <v>5.6400000000000006E-2</v>
      </c>
      <c r="D971" s="2">
        <f t="shared" si="118"/>
        <v>7.3629800000000003</v>
      </c>
      <c r="E971" s="2">
        <f t="shared" si="112"/>
        <v>7.3648499999999997</v>
      </c>
      <c r="F971" s="2">
        <f t="shared" si="113"/>
        <v>7.3742400000000004</v>
      </c>
      <c r="G971" s="2">
        <f t="shared" si="115"/>
        <v>7.4298399999999996</v>
      </c>
      <c r="H971" s="2">
        <f t="shared" si="119"/>
        <v>8.2440834999999932</v>
      </c>
      <c r="I971" s="2">
        <f t="array" ref="I971">SUMPRODUCT(B955:B974, (ROW(B955:B974)-ROW(B955)+1)) / (20*21/2)</f>
        <v>7.3735828571428579</v>
      </c>
      <c r="J971" s="2">
        <f t="shared" si="114"/>
        <v>7.3772198759423153</v>
      </c>
      <c r="K971" s="2">
        <f t="shared" si="116"/>
        <v>7.510084727401658</v>
      </c>
    </row>
    <row r="972" spans="1:11" ht="13.5" x14ac:dyDescent="0.25">
      <c r="A972" s="3">
        <f>TITRES_STAT!B975</f>
        <v>43420</v>
      </c>
      <c r="B972" s="6">
        <f>TITRES_STAT!D975</f>
        <v>7.3879999999999999</v>
      </c>
      <c r="C972" s="2">
        <f t="shared" si="117"/>
        <v>6.1999999999997613E-3</v>
      </c>
      <c r="D972" s="2">
        <f t="shared" si="118"/>
        <v>7.35046</v>
      </c>
      <c r="E972" s="2">
        <f t="shared" ref="E972:E1035" si="120">AVERAGE(B963:B972)</f>
        <v>7.3711100000000016</v>
      </c>
      <c r="F972" s="2">
        <f t="shared" si="113"/>
        <v>7.3742399999999986</v>
      </c>
      <c r="G972" s="2">
        <f t="shared" si="115"/>
        <v>7.4248299999999992</v>
      </c>
      <c r="H972" s="2">
        <f t="shared" si="119"/>
        <v>8.2359069999999921</v>
      </c>
      <c r="I972" s="2">
        <f t="array" ref="I972">SUMPRODUCT(B956:B975, (ROW(B956:B975)-ROW(B956)+1)) / (20*21/2)</f>
        <v>7.3631185714285712</v>
      </c>
      <c r="J972" s="2">
        <f t="shared" si="114"/>
        <v>7.378246554423999</v>
      </c>
      <c r="K972" s="2">
        <f t="shared" si="116"/>
        <v>7.5052970910329657</v>
      </c>
    </row>
    <row r="973" spans="1:11" ht="13.5" x14ac:dyDescent="0.25">
      <c r="A973" s="3">
        <f>TITRES_STAT!B976</f>
        <v>43423</v>
      </c>
      <c r="B973" s="6">
        <f>TITRES_STAT!D976</f>
        <v>7.3879999999999999</v>
      </c>
      <c r="C973" s="2">
        <f t="shared" si="117"/>
        <v>0</v>
      </c>
      <c r="D973" s="2">
        <f t="shared" si="118"/>
        <v>7.36172</v>
      </c>
      <c r="E973" s="2">
        <f t="shared" si="120"/>
        <v>7.3773700000000009</v>
      </c>
      <c r="F973" s="2">
        <f t="shared" si="113"/>
        <v>7.3742400000000004</v>
      </c>
      <c r="G973" s="2">
        <f t="shared" si="115"/>
        <v>7.4209479999999983</v>
      </c>
      <c r="H973" s="2">
        <f t="shared" si="119"/>
        <v>8.2281684999999918</v>
      </c>
      <c r="I973" s="2">
        <f t="array" ref="I973">SUMPRODUCT(B957:B976, (ROW(B957:B976)-ROW(B957)+1)) / (20*21/2)</f>
        <v>7.3463904761904741</v>
      </c>
      <c r="J973" s="2">
        <f t="shared" si="114"/>
        <v>7.3791754540026666</v>
      </c>
      <c r="K973" s="2">
        <f t="shared" si="116"/>
        <v>7.5006972051101046</v>
      </c>
    </row>
    <row r="974" spans="1:11" ht="13.5" x14ac:dyDescent="0.25">
      <c r="A974" s="3">
        <f>TITRES_STAT!B977</f>
        <v>43425</v>
      </c>
      <c r="B974" s="6">
        <f>TITRES_STAT!D977</f>
        <v>7.3567</v>
      </c>
      <c r="C974" s="2">
        <f t="shared" si="117"/>
        <v>-3.1299999999999883E-2</v>
      </c>
      <c r="D974" s="2">
        <f t="shared" si="118"/>
        <v>7.3679800000000002</v>
      </c>
      <c r="E974" s="2">
        <f t="shared" si="120"/>
        <v>7.3798700000000013</v>
      </c>
      <c r="F974" s="2">
        <f t="shared" si="113"/>
        <v>7.3726749999999992</v>
      </c>
      <c r="G974" s="2">
        <f t="shared" si="115"/>
        <v>7.4096779999999978</v>
      </c>
      <c r="H974" s="2">
        <f t="shared" si="119"/>
        <v>8.2198354999999932</v>
      </c>
      <c r="I974" s="2">
        <f t="array" ref="I974">SUMPRODUCT(B958:B977, (ROW(B958:B977)-ROW(B958)+1)) / (20*21/2)</f>
        <v>7.3276095238095227</v>
      </c>
      <c r="J974" s="2">
        <f t="shared" si="114"/>
        <v>7.3770349345738415</v>
      </c>
      <c r="K974" s="2">
        <f t="shared" si="116"/>
        <v>7.4950502558901011</v>
      </c>
    </row>
    <row r="975" spans="1:11" ht="13.5" x14ac:dyDescent="0.25">
      <c r="A975" s="3">
        <f>TITRES_STAT!B978</f>
        <v>43426</v>
      </c>
      <c r="B975" s="6">
        <f>TITRES_STAT!D978</f>
        <v>7.2628000000000004</v>
      </c>
      <c r="C975" s="2">
        <f t="shared" si="117"/>
        <v>-9.389999999999965E-2</v>
      </c>
      <c r="D975" s="2">
        <f t="shared" si="118"/>
        <v>7.3554600000000008</v>
      </c>
      <c r="E975" s="2">
        <f t="shared" si="120"/>
        <v>7.3723599999999987</v>
      </c>
      <c r="F975" s="2">
        <f t="shared" si="113"/>
        <v>7.3695449999999996</v>
      </c>
      <c r="G975" s="2">
        <f t="shared" si="115"/>
        <v>7.3984079999999981</v>
      </c>
      <c r="H975" s="2">
        <f t="shared" si="119"/>
        <v>8.2100109999999908</v>
      </c>
      <c r="I975" s="2">
        <f t="array" ref="I975">SUMPRODUCT(B959:B978, (ROW(B959:B978)-ROW(B959)+1)) / (20*21/2)</f>
        <v>7.3014899999999994</v>
      </c>
      <c r="J975" s="2">
        <f t="shared" si="114"/>
        <v>7.3661554169953805</v>
      </c>
      <c r="K975" s="2">
        <f t="shared" si="116"/>
        <v>7.4859424027179404</v>
      </c>
    </row>
    <row r="976" spans="1:11" ht="13.5" x14ac:dyDescent="0.25">
      <c r="A976" s="3">
        <f>TITRES_STAT!B979</f>
        <v>43427</v>
      </c>
      <c r="B976" s="6">
        <f>TITRES_STAT!D979</f>
        <v>7.1939000000000002</v>
      </c>
      <c r="C976" s="2">
        <f t="shared" si="117"/>
        <v>-6.8900000000000183E-2</v>
      </c>
      <c r="D976" s="2">
        <f t="shared" si="118"/>
        <v>7.3178799999999997</v>
      </c>
      <c r="E976" s="2">
        <f t="shared" si="120"/>
        <v>7.3404299999999996</v>
      </c>
      <c r="F976" s="2">
        <f t="shared" si="113"/>
        <v>7.3661000000000003</v>
      </c>
      <c r="G976" s="2">
        <f t="shared" si="115"/>
        <v>7.3895159999999995</v>
      </c>
      <c r="H976" s="2">
        <f t="shared" si="119"/>
        <v>8.1996959999999905</v>
      </c>
      <c r="I976" s="2">
        <f t="array" ref="I976">SUMPRODUCT(B960:B979, (ROW(B960:B979)-ROW(B960)+1)) / (20*21/2)</f>
        <v>7.2881609523809523</v>
      </c>
      <c r="J976" s="2">
        <f t="shared" si="114"/>
        <v>7.3497501391862965</v>
      </c>
      <c r="K976" s="2">
        <f t="shared" si="116"/>
        <v>7.4744897594740998</v>
      </c>
    </row>
    <row r="977" spans="1:11" ht="13.5" x14ac:dyDescent="0.25">
      <c r="A977" s="3">
        <f>TITRES_STAT!B980</f>
        <v>43430</v>
      </c>
      <c r="B977" s="6">
        <f>TITRES_STAT!D980</f>
        <v>7.1688999999999998</v>
      </c>
      <c r="C977" s="2">
        <f t="shared" si="117"/>
        <v>-2.5000000000000355E-2</v>
      </c>
      <c r="D977" s="2">
        <f t="shared" si="118"/>
        <v>7.2740600000000004</v>
      </c>
      <c r="E977" s="2">
        <f t="shared" si="120"/>
        <v>7.3122599999999993</v>
      </c>
      <c r="F977" s="2">
        <f t="shared" si="113"/>
        <v>7.3554550000000019</v>
      </c>
      <c r="G977" s="2">
        <f t="shared" si="115"/>
        <v>7.3801239999999995</v>
      </c>
      <c r="H977" s="2">
        <f t="shared" si="119"/>
        <v>8.1888179999999906</v>
      </c>
      <c r="I977" s="2">
        <f t="array" ref="I977">SUMPRODUCT(B961:B980, (ROW(B961:B980)-ROW(B961)+1)) / (20*21/2)</f>
        <v>7.2705138095238082</v>
      </c>
      <c r="J977" s="2">
        <f t="shared" si="114"/>
        <v>7.332526316406649</v>
      </c>
      <c r="K977" s="2">
        <f t="shared" si="116"/>
        <v>7.4625058473378605</v>
      </c>
    </row>
    <row r="978" spans="1:11" ht="13.5" x14ac:dyDescent="0.25">
      <c r="A978" s="3">
        <f>TITRES_STAT!B981</f>
        <v>43431</v>
      </c>
      <c r="B978" s="6">
        <f>TITRES_STAT!D981</f>
        <v>7.0811999999999999</v>
      </c>
      <c r="C978" s="2">
        <f t="shared" si="117"/>
        <v>-8.7699999999999889E-2</v>
      </c>
      <c r="D978" s="2">
        <f t="shared" si="118"/>
        <v>7.2127000000000008</v>
      </c>
      <c r="E978" s="2">
        <f t="shared" si="120"/>
        <v>7.2872099999999991</v>
      </c>
      <c r="F978" s="2">
        <f t="shared" si="113"/>
        <v>7.3338550000000016</v>
      </c>
      <c r="G978" s="2">
        <f t="shared" si="115"/>
        <v>7.3727360000000006</v>
      </c>
      <c r="H978" s="2">
        <f t="shared" si="119"/>
        <v>8.1775014999999911</v>
      </c>
      <c r="I978" s="2">
        <f t="array" ref="I978">SUMPRODUCT(B962:B981, (ROW(B962:B981)-ROW(B962)+1)) / (20*21/2)</f>
        <v>7.2749257142857147</v>
      </c>
      <c r="J978" s="2">
        <f t="shared" si="114"/>
        <v>7.308590476748873</v>
      </c>
      <c r="K978" s="2">
        <f t="shared" si="116"/>
        <v>7.4475526768540226</v>
      </c>
    </row>
    <row r="979" spans="1:11" ht="13.5" x14ac:dyDescent="0.25">
      <c r="A979" s="3">
        <f>TITRES_STAT!B982</f>
        <v>43432</v>
      </c>
      <c r="B979" s="6">
        <f>TITRES_STAT!D982</f>
        <v>7.1939000000000002</v>
      </c>
      <c r="C979" s="2">
        <f t="shared" si="117"/>
        <v>0.11270000000000024</v>
      </c>
      <c r="D979" s="2">
        <f t="shared" si="118"/>
        <v>7.1801399999999997</v>
      </c>
      <c r="E979" s="2">
        <f t="shared" si="120"/>
        <v>7.2740600000000004</v>
      </c>
      <c r="F979" s="2">
        <f t="shared" si="113"/>
        <v>7.3228950000000008</v>
      </c>
      <c r="G979" s="2">
        <f t="shared" si="115"/>
        <v>7.3663499999999997</v>
      </c>
      <c r="H979" s="2">
        <f t="shared" si="119"/>
        <v>8.1668944999999908</v>
      </c>
      <c r="I979" s="2">
        <f t="array" ref="I979">SUMPRODUCT(B963:B982, (ROW(B963:B982)-ROW(B963)+1)) / (20*21/2)</f>
        <v>7.285743809523809</v>
      </c>
      <c r="J979" s="2">
        <f t="shared" si="114"/>
        <v>7.2976675742013608</v>
      </c>
      <c r="K979" s="2">
        <f t="shared" si="116"/>
        <v>7.4376055130558258</v>
      </c>
    </row>
    <row r="980" spans="1:11" ht="13.5" x14ac:dyDescent="0.25">
      <c r="A980" s="3">
        <f>TITRES_STAT!B983</f>
        <v>43433</v>
      </c>
      <c r="B980" s="6">
        <f>TITRES_STAT!D983</f>
        <v>7.1375999999999999</v>
      </c>
      <c r="C980" s="2">
        <f t="shared" si="117"/>
        <v>-5.6300000000000239E-2</v>
      </c>
      <c r="D980" s="2">
        <f t="shared" si="118"/>
        <v>7.1551</v>
      </c>
      <c r="E980" s="2">
        <f t="shared" si="120"/>
        <v>7.2552800000000017</v>
      </c>
      <c r="F980" s="2">
        <f t="shared" ref="F980:F1043" si="121">AVERAGE(B961:B980)</f>
        <v>7.3103750000000005</v>
      </c>
      <c r="G980" s="2">
        <f t="shared" si="115"/>
        <v>7.359464</v>
      </c>
      <c r="H980" s="2">
        <f t="shared" si="119"/>
        <v>8.1573784999999912</v>
      </c>
      <c r="I980" s="2">
        <f t="array" ref="I980">SUMPRODUCT(B964:B983, (ROW(B964:B983)-ROW(B964)+1)) / (20*21/2)</f>
        <v>7.3074523809523795</v>
      </c>
      <c r="J980" s="2">
        <f t="shared" si="114"/>
        <v>7.282423043325041</v>
      </c>
      <c r="K980" s="2">
        <f t="shared" si="116"/>
        <v>7.4258405909752057</v>
      </c>
    </row>
    <row r="981" spans="1:11" ht="13.5" x14ac:dyDescent="0.25">
      <c r="A981" s="3">
        <f>TITRES_STAT!B984</f>
        <v>43434</v>
      </c>
      <c r="B981" s="6">
        <f>TITRES_STAT!D984</f>
        <v>7.3567</v>
      </c>
      <c r="C981" s="2">
        <f t="shared" si="117"/>
        <v>0.21910000000000007</v>
      </c>
      <c r="D981" s="2">
        <f t="shared" si="118"/>
        <v>7.1876599999999993</v>
      </c>
      <c r="E981" s="2">
        <f t="shared" si="120"/>
        <v>7.2527700000000008</v>
      </c>
      <c r="F981" s="2">
        <f t="shared" si="121"/>
        <v>7.3088099999999994</v>
      </c>
      <c r="G981" s="2">
        <f t="shared" si="115"/>
        <v>7.3563340000000004</v>
      </c>
      <c r="H981" s="2">
        <f t="shared" si="119"/>
        <v>8.1480234999999936</v>
      </c>
      <c r="I981" s="2">
        <f t="array" ref="I981">SUMPRODUCT(B965:B984, (ROW(B965:B984)-ROW(B965)+1)) / (20*21/2)</f>
        <v>7.328131428571429</v>
      </c>
      <c r="J981" s="2">
        <f t="shared" ref="J981:J1044" si="122">$J$4*B981+J980*(1-$J$4)</f>
        <v>7.2894970391988467</v>
      </c>
      <c r="K981" s="2">
        <f t="shared" si="116"/>
        <v>7.4231291952506879</v>
      </c>
    </row>
    <row r="982" spans="1:11" ht="13.5" x14ac:dyDescent="0.25">
      <c r="A982" s="3">
        <f>TITRES_STAT!B985</f>
        <v>43437</v>
      </c>
      <c r="B982" s="6">
        <f>TITRES_STAT!D985</f>
        <v>7.4223999999999997</v>
      </c>
      <c r="C982" s="2">
        <f t="shared" si="117"/>
        <v>6.5699999999999648E-2</v>
      </c>
      <c r="D982" s="2">
        <f t="shared" si="118"/>
        <v>7.2383600000000001</v>
      </c>
      <c r="E982" s="2">
        <f t="shared" si="120"/>
        <v>7.2562100000000003</v>
      </c>
      <c r="F982" s="2">
        <f t="shared" si="121"/>
        <v>7.3136600000000005</v>
      </c>
      <c r="G982" s="2">
        <f t="shared" si="115"/>
        <v>7.354768</v>
      </c>
      <c r="H982" s="2">
        <f t="shared" si="119"/>
        <v>8.1398729999999926</v>
      </c>
      <c r="I982" s="2">
        <f t="array" ref="I982">SUMPRODUCT(B966:B985, (ROW(B966:B985)-ROW(B966)+1)) / (20*21/2)</f>
        <v>7.3421347619047639</v>
      </c>
      <c r="J982" s="2">
        <f t="shared" si="122"/>
        <v>7.3021544640370522</v>
      </c>
      <c r="K982" s="2">
        <f t="shared" si="116"/>
        <v>7.4231005993585049</v>
      </c>
    </row>
    <row r="983" spans="1:11" ht="13.5" x14ac:dyDescent="0.25">
      <c r="A983" s="3">
        <f>TITRES_STAT!B986</f>
        <v>43438</v>
      </c>
      <c r="B983" s="6">
        <f>TITRES_STAT!D986</f>
        <v>7.5415999999999999</v>
      </c>
      <c r="C983" s="2">
        <f t="shared" si="117"/>
        <v>0.11920000000000019</v>
      </c>
      <c r="D983" s="2">
        <f t="shared" si="118"/>
        <v>7.3304400000000003</v>
      </c>
      <c r="E983" s="2">
        <f t="shared" si="120"/>
        <v>7.2715699999999996</v>
      </c>
      <c r="F983" s="2">
        <f t="shared" si="121"/>
        <v>7.3244699999999998</v>
      </c>
      <c r="G983" s="2">
        <f t="shared" si="115"/>
        <v>7.3590920000000004</v>
      </c>
      <c r="H983" s="2">
        <f t="shared" si="119"/>
        <v>8.1323184999999931</v>
      </c>
      <c r="I983" s="2">
        <f t="array" ref="I983">SUMPRODUCT(B967:B986, (ROW(B967:B986)-ROW(B967)+1)) / (20*21/2)</f>
        <v>7.3554519047619067</v>
      </c>
      <c r="J983" s="2">
        <f t="shared" si="122"/>
        <v>7.3249588007954287</v>
      </c>
      <c r="K983" s="2">
        <f t="shared" si="116"/>
        <v>7.4277476346777798</v>
      </c>
    </row>
    <row r="984" spans="1:11" ht="13.5" x14ac:dyDescent="0.25">
      <c r="A984" s="3">
        <f>TITRES_STAT!B987</f>
        <v>43439</v>
      </c>
      <c r="B984" s="6">
        <f>TITRES_STAT!D987</f>
        <v>7.5415999999999999</v>
      </c>
      <c r="C984" s="2">
        <f t="shared" si="117"/>
        <v>0</v>
      </c>
      <c r="D984" s="2">
        <f t="shared" si="118"/>
        <v>7.3999799999999993</v>
      </c>
      <c r="E984" s="2">
        <f t="shared" si="120"/>
        <v>7.2900599999999995</v>
      </c>
      <c r="F984" s="2">
        <f t="shared" si="121"/>
        <v>7.3349649999999995</v>
      </c>
      <c r="G984" s="2">
        <f t="shared" si="115"/>
        <v>7.3621640000000017</v>
      </c>
      <c r="H984" s="2">
        <f t="shared" si="119"/>
        <v>8.1248809999999949</v>
      </c>
      <c r="I984" s="2">
        <f t="array" ref="I984">SUMPRODUCT(B968:B987, (ROW(B968:B987)-ROW(B968)+1)) / (20*21/2)</f>
        <v>7.3626128571428566</v>
      </c>
      <c r="J984" s="2">
        <f t="shared" si="122"/>
        <v>7.3455912959577692</v>
      </c>
      <c r="K984" s="2">
        <f t="shared" si="116"/>
        <v>7.4322124333178667</v>
      </c>
    </row>
    <row r="985" spans="1:11" ht="13.5" x14ac:dyDescent="0.25">
      <c r="A985" s="3">
        <f>TITRES_STAT!B988</f>
        <v>43440</v>
      </c>
      <c r="B985" s="6">
        <f>TITRES_STAT!D988</f>
        <v>7.4820000000000002</v>
      </c>
      <c r="C985" s="2">
        <f t="shared" si="117"/>
        <v>-5.9599999999999653E-2</v>
      </c>
      <c r="D985" s="2">
        <f t="shared" si="118"/>
        <v>7.4688599999999994</v>
      </c>
      <c r="E985" s="2">
        <f t="shared" si="120"/>
        <v>7.3119800000000001</v>
      </c>
      <c r="F985" s="2">
        <f t="shared" si="121"/>
        <v>7.3421699999999985</v>
      </c>
      <c r="G985" s="2">
        <f t="shared" si="115"/>
        <v>7.3650460000000013</v>
      </c>
      <c r="H985" s="2">
        <f t="shared" si="119"/>
        <v>8.116152499999993</v>
      </c>
      <c r="I985" s="2">
        <f t="array" ref="I985">SUMPRODUCT(B969:B988, (ROW(B969:B988)-ROW(B969)+1)) / (20*21/2)</f>
        <v>7.3825490476190474</v>
      </c>
      <c r="J985" s="2">
        <f t="shared" si="122"/>
        <v>7.358582601104648</v>
      </c>
      <c r="K985" s="2">
        <f t="shared" si="116"/>
        <v>7.4341648869132451</v>
      </c>
    </row>
    <row r="986" spans="1:11" ht="13.5" x14ac:dyDescent="0.25">
      <c r="A986" s="3">
        <f>TITRES_STAT!B989</f>
        <v>43441</v>
      </c>
      <c r="B986" s="6">
        <f>TITRES_STAT!D989</f>
        <v>7.4820000000000002</v>
      </c>
      <c r="C986" s="2">
        <f t="shared" si="117"/>
        <v>0</v>
      </c>
      <c r="D986" s="2">
        <f t="shared" si="118"/>
        <v>7.4939200000000001</v>
      </c>
      <c r="E986" s="2">
        <f t="shared" si="120"/>
        <v>7.3407900000000001</v>
      </c>
      <c r="F986" s="2">
        <f t="shared" si="121"/>
        <v>7.3406099999999999</v>
      </c>
      <c r="G986" s="2">
        <f t="shared" si="115"/>
        <v>7.3615420000000027</v>
      </c>
      <c r="H986" s="2">
        <f t="shared" si="119"/>
        <v>8.1077159999999928</v>
      </c>
      <c r="I986" s="2">
        <f t="array" ref="I986">SUMPRODUCT(B970:B989, (ROW(B970:B989)-ROW(B970)+1)) / (20*21/2)</f>
        <v>7.4020828571428572</v>
      </c>
      <c r="J986" s="2">
        <f t="shared" si="122"/>
        <v>7.3703366390946821</v>
      </c>
      <c r="K986" s="2">
        <f t="shared" si="116"/>
        <v>7.4360407737009613</v>
      </c>
    </row>
    <row r="987" spans="1:11" ht="13.5" x14ac:dyDescent="0.25">
      <c r="A987" s="3">
        <f>TITRES_STAT!B990</f>
        <v>43444</v>
      </c>
      <c r="B987" s="6">
        <f>TITRES_STAT!D990</f>
        <v>7.4157999999999999</v>
      </c>
      <c r="C987" s="2">
        <f t="shared" si="117"/>
        <v>-6.6200000000000259E-2</v>
      </c>
      <c r="D987" s="2">
        <f t="shared" si="118"/>
        <v>7.4926000000000004</v>
      </c>
      <c r="E987" s="2">
        <f t="shared" si="120"/>
        <v>7.3654800000000007</v>
      </c>
      <c r="F987" s="2">
        <f t="shared" si="121"/>
        <v>7.33887</v>
      </c>
      <c r="G987" s="2">
        <f t="shared" si="115"/>
        <v>7.3558360000000027</v>
      </c>
      <c r="H987" s="2">
        <f t="shared" si="119"/>
        <v>8.0996784999999925</v>
      </c>
      <c r="I987" s="2">
        <f t="array" ref="I987">SUMPRODUCT(B971:B990, (ROW(B971:B990)-ROW(B971)+1)) / (20*21/2)</f>
        <v>7.4230480952380962</v>
      </c>
      <c r="J987" s="2">
        <f t="shared" si="122"/>
        <v>7.3746664829904258</v>
      </c>
      <c r="K987" s="2">
        <f t="shared" si="116"/>
        <v>7.4352470178695507</v>
      </c>
    </row>
    <row r="988" spans="1:11" ht="13.5" x14ac:dyDescent="0.25">
      <c r="A988" s="3">
        <f>TITRES_STAT!B991</f>
        <v>43445</v>
      </c>
      <c r="B988" s="6">
        <f>TITRES_STAT!D991</f>
        <v>7.5481999999999996</v>
      </c>
      <c r="C988" s="2">
        <f t="shared" si="117"/>
        <v>0.13239999999999963</v>
      </c>
      <c r="D988" s="2">
        <f t="shared" si="118"/>
        <v>7.4939200000000001</v>
      </c>
      <c r="E988" s="2">
        <f t="shared" si="120"/>
        <v>7.4121799999999993</v>
      </c>
      <c r="F988" s="2">
        <f t="shared" si="121"/>
        <v>7.3496949999999996</v>
      </c>
      <c r="G988" s="2">
        <f t="shared" si="115"/>
        <v>7.3541560000000041</v>
      </c>
      <c r="H988" s="2">
        <f t="shared" si="119"/>
        <v>8.092244999999993</v>
      </c>
      <c r="I988" s="2">
        <f t="array" ref="I988">SUMPRODUCT(B972:B991, (ROW(B972:B991)-ROW(B972)+1)) / (20*21/2)</f>
        <v>7.4333376190476192</v>
      </c>
      <c r="J988" s="2">
        <f t="shared" si="122"/>
        <v>7.3911934846103851</v>
      </c>
      <c r="K988" s="2">
        <f t="shared" si="116"/>
        <v>7.4396765465805483</v>
      </c>
    </row>
    <row r="989" spans="1:11" ht="13.5" x14ac:dyDescent="0.25">
      <c r="A989" s="3">
        <f>TITRES_STAT!B992</f>
        <v>43446</v>
      </c>
      <c r="B989" s="6">
        <f>TITRES_STAT!D992</f>
        <v>7.5548000000000002</v>
      </c>
      <c r="C989" s="2">
        <f t="shared" si="117"/>
        <v>6.6000000000006054E-3</v>
      </c>
      <c r="D989" s="2">
        <f t="shared" si="118"/>
        <v>7.4965599999999997</v>
      </c>
      <c r="E989" s="2">
        <f t="shared" si="120"/>
        <v>7.4482699999999991</v>
      </c>
      <c r="F989" s="2">
        <f t="shared" si="121"/>
        <v>7.3611650000000015</v>
      </c>
      <c r="G989" s="2">
        <f t="shared" si="115"/>
        <v>7.3572420000000047</v>
      </c>
      <c r="H989" s="2">
        <f t="shared" si="119"/>
        <v>8.0843184999999895</v>
      </c>
      <c r="I989" s="2">
        <f t="array" ref="I989">SUMPRODUCT(B973:B992, (ROW(B973:B992)-ROW(B973)+1)) / (20*21/2)</f>
        <v>7.4355785714285707</v>
      </c>
      <c r="J989" s="2">
        <f t="shared" si="122"/>
        <v>7.4067750575046345</v>
      </c>
      <c r="K989" s="2">
        <f t="shared" si="116"/>
        <v>7.444191191812684</v>
      </c>
    </row>
    <row r="990" spans="1:11" ht="13.5" x14ac:dyDescent="0.25">
      <c r="A990" s="3">
        <f>TITRES_STAT!B993</f>
        <v>43447</v>
      </c>
      <c r="B990" s="6">
        <f>TITRES_STAT!D993</f>
        <v>7.5812999999999997</v>
      </c>
      <c r="C990" s="2">
        <f t="shared" si="117"/>
        <v>2.6499999999999524E-2</v>
      </c>
      <c r="D990" s="2">
        <f t="shared" si="118"/>
        <v>7.5164199999999992</v>
      </c>
      <c r="E990" s="2">
        <f t="shared" si="120"/>
        <v>7.4926399999999997</v>
      </c>
      <c r="F990" s="2">
        <f t="shared" si="121"/>
        <v>7.3739600000000012</v>
      </c>
      <c r="G990" s="2">
        <f t="shared" si="115"/>
        <v>7.3604820000000029</v>
      </c>
      <c r="H990" s="2">
        <f t="shared" si="119"/>
        <v>8.0767289999999932</v>
      </c>
      <c r="I990" s="2">
        <f t="array" ref="I990">SUMPRODUCT(B974:B993, (ROW(B974:B993)-ROW(B974)+1)) / (20*21/2)</f>
        <v>7.4390171428571419</v>
      </c>
      <c r="J990" s="2">
        <f t="shared" si="122"/>
        <v>7.4233964805994308</v>
      </c>
      <c r="K990" s="2">
        <f t="shared" si="116"/>
        <v>7.4495680078200301</v>
      </c>
    </row>
    <row r="991" spans="1:11" ht="13.5" x14ac:dyDescent="0.25">
      <c r="A991" s="3">
        <f>TITRES_STAT!B994</f>
        <v>43448</v>
      </c>
      <c r="B991" s="6">
        <f>TITRES_STAT!D994</f>
        <v>7.4820000000000002</v>
      </c>
      <c r="C991" s="2">
        <f t="shared" si="117"/>
        <v>-9.92999999999995E-2</v>
      </c>
      <c r="D991" s="2">
        <f t="shared" si="118"/>
        <v>7.5164199999999992</v>
      </c>
      <c r="E991" s="2">
        <f t="shared" si="120"/>
        <v>7.5051699999999997</v>
      </c>
      <c r="F991" s="2">
        <f t="shared" si="121"/>
        <v>7.3789699999999998</v>
      </c>
      <c r="G991" s="2">
        <f t="shared" si="115"/>
        <v>7.3638640000000031</v>
      </c>
      <c r="H991" s="2">
        <f t="shared" si="119"/>
        <v>8.0688764999999929</v>
      </c>
      <c r="I991" s="2">
        <f t="array" ref="I991">SUMPRODUCT(B975:B994, (ROW(B975:B994)-ROW(B975)+1)) / (20*21/2)</f>
        <v>7.448628095238095</v>
      </c>
      <c r="J991" s="2">
        <f t="shared" si="122"/>
        <v>7.4289777681613902</v>
      </c>
      <c r="K991" s="2">
        <f t="shared" si="116"/>
        <v>7.4508398506506177</v>
      </c>
    </row>
    <row r="992" spans="1:11" ht="13.5" x14ac:dyDescent="0.25">
      <c r="A992" s="3">
        <f>TITRES_STAT!B995</f>
        <v>43451</v>
      </c>
      <c r="B992" s="6">
        <f>TITRES_STAT!D995</f>
        <v>7.4024999999999999</v>
      </c>
      <c r="C992" s="2">
        <f t="shared" si="117"/>
        <v>-7.9500000000000348E-2</v>
      </c>
      <c r="D992" s="2">
        <f t="shared" si="118"/>
        <v>7.5137599999999996</v>
      </c>
      <c r="E992" s="2">
        <f t="shared" si="120"/>
        <v>7.5031800000000004</v>
      </c>
      <c r="F992" s="2">
        <f t="shared" si="121"/>
        <v>7.3796950000000008</v>
      </c>
      <c r="G992" s="2">
        <f t="shared" si="115"/>
        <v>7.3697880000000033</v>
      </c>
      <c r="H992" s="2">
        <f t="shared" si="119"/>
        <v>8.0610644999999934</v>
      </c>
      <c r="I992" s="2">
        <f t="array" ref="I992">SUMPRODUCT(B976:B995, (ROW(B976:B995)-ROW(B976)+1)) / (20*21/2)</f>
        <v>7.4450328571428592</v>
      </c>
      <c r="J992" s="2">
        <f t="shared" si="122"/>
        <v>7.426456075955544</v>
      </c>
      <c r="K992" s="2">
        <f t="shared" si="116"/>
        <v>7.448944170232946</v>
      </c>
    </row>
    <row r="993" spans="1:11" ht="13.5" x14ac:dyDescent="0.25">
      <c r="A993" s="3">
        <f>TITRES_STAT!B996</f>
        <v>43452</v>
      </c>
      <c r="B993" s="6">
        <f>TITRES_STAT!D996</f>
        <v>7.4157999999999999</v>
      </c>
      <c r="C993" s="2">
        <f t="shared" si="117"/>
        <v>1.330000000000009E-2</v>
      </c>
      <c r="D993" s="2">
        <f t="shared" si="118"/>
        <v>7.4872800000000002</v>
      </c>
      <c r="E993" s="2">
        <f t="shared" si="120"/>
        <v>7.4906000000000006</v>
      </c>
      <c r="F993" s="2">
        <f t="shared" si="121"/>
        <v>7.3810850000000006</v>
      </c>
      <c r="G993" s="2">
        <f t="shared" si="115"/>
        <v>7.3698420000000029</v>
      </c>
      <c r="H993" s="2">
        <f t="shared" si="119"/>
        <v>8.0532899999999916</v>
      </c>
      <c r="I993" s="2">
        <f t="array" ref="I993">SUMPRODUCT(B977:B996, (ROW(B977:B996)-ROW(B977)+1)) / (20*21/2)</f>
        <v>7.43155761904762</v>
      </c>
      <c r="J993" s="2">
        <f t="shared" si="122"/>
        <v>7.4254412115788249</v>
      </c>
      <c r="K993" s="2">
        <f t="shared" si="116"/>
        <v>7.4476443988512617</v>
      </c>
    </row>
    <row r="994" spans="1:11" ht="13.5" x14ac:dyDescent="0.25">
      <c r="A994" s="3">
        <f>TITRES_STAT!B997</f>
        <v>43453</v>
      </c>
      <c r="B994" s="6">
        <f>TITRES_STAT!D997</f>
        <v>7.4820000000000002</v>
      </c>
      <c r="C994" s="2">
        <f t="shared" si="117"/>
        <v>6.6200000000000259E-2</v>
      </c>
      <c r="D994" s="2">
        <f t="shared" si="118"/>
        <v>7.4727200000000007</v>
      </c>
      <c r="E994" s="2">
        <f t="shared" si="120"/>
        <v>7.4846400000000006</v>
      </c>
      <c r="F994" s="2">
        <f t="shared" si="121"/>
        <v>7.3873499999999996</v>
      </c>
      <c r="G994" s="2">
        <f t="shared" si="115"/>
        <v>7.3695920000000035</v>
      </c>
      <c r="H994" s="2">
        <f t="shared" si="119"/>
        <v>8.0460214999999913</v>
      </c>
      <c r="I994" s="2">
        <f t="array" ref="I994">SUMPRODUCT(B978:B997, (ROW(B978:B997)-ROW(B978)+1)) / (20*21/2)</f>
        <v>7.4026809523809529</v>
      </c>
      <c r="J994" s="2">
        <f t="shared" si="122"/>
        <v>7.4308277628570325</v>
      </c>
      <c r="K994" s="2">
        <f t="shared" si="116"/>
        <v>7.4489916773276832</v>
      </c>
    </row>
    <row r="995" spans="1:11" ht="13.5" x14ac:dyDescent="0.25">
      <c r="A995" s="3">
        <f>TITRES_STAT!B998</f>
        <v>43454</v>
      </c>
      <c r="B995" s="6">
        <f>TITRES_STAT!D998</f>
        <v>7.3495999999999997</v>
      </c>
      <c r="C995" s="2">
        <f t="shared" si="117"/>
        <v>-0.13240000000000052</v>
      </c>
      <c r="D995" s="2">
        <f t="shared" si="118"/>
        <v>7.42638</v>
      </c>
      <c r="E995" s="2">
        <f t="shared" si="120"/>
        <v>7.4714</v>
      </c>
      <c r="F995" s="2">
        <f t="shared" si="121"/>
        <v>7.3916899999999996</v>
      </c>
      <c r="G995" s="2">
        <f t="shared" si="115"/>
        <v>7.3710780000000033</v>
      </c>
      <c r="H995" s="2">
        <f t="shared" si="119"/>
        <v>8.0392299999999928</v>
      </c>
      <c r="I995" s="2">
        <f t="array" ref="I995">SUMPRODUCT(B979:B998, (ROW(B979:B998)-ROW(B979)+1)) / (20*21/2)</f>
        <v>7.3924690476190467</v>
      </c>
      <c r="J995" s="2">
        <f t="shared" si="122"/>
        <v>7.423091785442077</v>
      </c>
      <c r="K995" s="2">
        <f t="shared" si="116"/>
        <v>7.4450939644913037</v>
      </c>
    </row>
    <row r="996" spans="1:11" ht="13.5" x14ac:dyDescent="0.25">
      <c r="A996" s="3">
        <f>TITRES_STAT!B999</f>
        <v>43455</v>
      </c>
      <c r="B996" s="6">
        <f>TITRES_STAT!D999</f>
        <v>7.2502000000000004</v>
      </c>
      <c r="C996" s="2">
        <f t="shared" si="117"/>
        <v>-9.9399999999999267E-2</v>
      </c>
      <c r="D996" s="2">
        <f t="shared" si="118"/>
        <v>7.38002</v>
      </c>
      <c r="E996" s="2">
        <f t="shared" si="120"/>
        <v>7.448220000000001</v>
      </c>
      <c r="F996" s="2">
        <f t="shared" si="121"/>
        <v>7.3945050000000005</v>
      </c>
      <c r="G996" s="2">
        <f t="shared" si="115"/>
        <v>7.3684460000000032</v>
      </c>
      <c r="H996" s="2">
        <f t="shared" si="119"/>
        <v>8.0319414999999896</v>
      </c>
      <c r="I996" s="2">
        <f t="array" ref="I996">SUMPRODUCT(B980:B999, (ROW(B980:B999)-ROW(B980)+1)) / (20*21/2)</f>
        <v>7.3749800000000008</v>
      </c>
      <c r="J996" s="2">
        <f t="shared" si="122"/>
        <v>7.4066259011142606</v>
      </c>
      <c r="K996" s="2">
        <f t="shared" si="116"/>
        <v>7.4374510639230174</v>
      </c>
    </row>
    <row r="997" spans="1:11" ht="13.5" x14ac:dyDescent="0.25">
      <c r="A997" s="3">
        <f>TITRES_STAT!B1000</f>
        <v>43458</v>
      </c>
      <c r="B997" s="6">
        <f>TITRES_STAT!D1000</f>
        <v>7.0913000000000004</v>
      </c>
      <c r="C997" s="2">
        <f t="shared" si="117"/>
        <v>-0.15890000000000004</v>
      </c>
      <c r="D997" s="2">
        <f t="shared" si="118"/>
        <v>7.3177799999999991</v>
      </c>
      <c r="E997" s="2">
        <f t="shared" si="120"/>
        <v>7.4157700000000002</v>
      </c>
      <c r="F997" s="2">
        <f t="shared" si="121"/>
        <v>7.390625</v>
      </c>
      <c r="G997" s="2">
        <f t="shared" si="115"/>
        <v>7.3650160000000024</v>
      </c>
      <c r="H997" s="2">
        <f t="shared" si="119"/>
        <v>8.0234499999999915</v>
      </c>
      <c r="I997" s="2">
        <f t="array" ref="I997">SUMPRODUCT(B981:B1000, (ROW(B981:B1000)-ROW(B981)+1)) / (20*21/2)</f>
        <v>7.3479233333333349</v>
      </c>
      <c r="J997" s="2">
        <f t="shared" si="122"/>
        <v>7.3765948629129028</v>
      </c>
      <c r="K997" s="2">
        <f t="shared" si="116"/>
        <v>7.4238765123966246</v>
      </c>
    </row>
    <row r="998" spans="1:11" ht="13.5" x14ac:dyDescent="0.25">
      <c r="A998" s="3">
        <f>TITRES_STAT!B1001</f>
        <v>43459</v>
      </c>
      <c r="B998" s="6">
        <f>TITRES_STAT!D1001</f>
        <v>7.2834000000000003</v>
      </c>
      <c r="C998" s="2">
        <f t="shared" si="117"/>
        <v>0.19209999999999994</v>
      </c>
      <c r="D998" s="2">
        <f t="shared" si="118"/>
        <v>7.2913000000000014</v>
      </c>
      <c r="E998" s="2">
        <f t="shared" si="120"/>
        <v>7.3892899999999999</v>
      </c>
      <c r="F998" s="2">
        <f t="shared" si="121"/>
        <v>7.4007349999999992</v>
      </c>
      <c r="G998" s="2">
        <f t="shared" si="115"/>
        <v>7.3641760000000023</v>
      </c>
      <c r="H998" s="2">
        <f t="shared" si="119"/>
        <v>8.0156559999999928</v>
      </c>
      <c r="I998" s="2">
        <f t="array" ref="I998">SUMPRODUCT(B982:B1001, (ROW(B982:B1001)-ROW(B982)+1)) / (20*21/2)</f>
        <v>7.3512276190476191</v>
      </c>
      <c r="J998" s="2">
        <f t="shared" si="122"/>
        <v>7.3677191616831026</v>
      </c>
      <c r="K998" s="2">
        <f t="shared" si="116"/>
        <v>7.4183676295575411</v>
      </c>
    </row>
    <row r="999" spans="1:11" ht="13.5" x14ac:dyDescent="0.25">
      <c r="A999" s="3">
        <f>TITRES_STAT!B1002</f>
        <v>43460</v>
      </c>
      <c r="B999" s="6">
        <f>TITRES_STAT!D1002</f>
        <v>7.2171000000000003</v>
      </c>
      <c r="C999" s="2">
        <f t="shared" si="117"/>
        <v>-6.6300000000000026E-2</v>
      </c>
      <c r="D999" s="2">
        <f t="shared" si="118"/>
        <v>7.2383199999999999</v>
      </c>
      <c r="E999" s="2">
        <f t="shared" si="120"/>
        <v>7.3555200000000012</v>
      </c>
      <c r="F999" s="2">
        <f t="shared" si="121"/>
        <v>7.4018949999999988</v>
      </c>
      <c r="G999" s="2">
        <f t="shared" si="115"/>
        <v>7.3620100000000033</v>
      </c>
      <c r="H999" s="2">
        <f t="shared" si="119"/>
        <v>8.0075014999999929</v>
      </c>
      <c r="I999" s="2">
        <f t="array" ref="I999">SUMPRODUCT(B983:B1002, (ROW(B983:B1002)-ROW(B983)+1)) / (20*21/2)</f>
        <v>7.3642514285714284</v>
      </c>
      <c r="J999" s="2">
        <f t="shared" si="122"/>
        <v>7.3533744796180454</v>
      </c>
      <c r="K999" s="2">
        <f t="shared" si="116"/>
        <v>7.410474781339599</v>
      </c>
    </row>
    <row r="1000" spans="1:11" ht="13.5" x14ac:dyDescent="0.25">
      <c r="A1000" s="3">
        <f>TITRES_STAT!B1003</f>
        <v>43461</v>
      </c>
      <c r="B1000" s="6">
        <f>TITRES_STAT!D1003</f>
        <v>7.1177999999999999</v>
      </c>
      <c r="C1000" s="2">
        <f t="shared" si="117"/>
        <v>-9.9300000000000388E-2</v>
      </c>
      <c r="D1000" s="2">
        <f t="shared" si="118"/>
        <v>7.1919599999999999</v>
      </c>
      <c r="E1000" s="2">
        <f t="shared" si="120"/>
        <v>7.3091699999999999</v>
      </c>
      <c r="F1000" s="2">
        <f t="shared" si="121"/>
        <v>7.400904999999999</v>
      </c>
      <c r="G1000" s="2">
        <f t="shared" si="115"/>
        <v>7.3584840000000016</v>
      </c>
      <c r="H1000" s="2">
        <f t="shared" si="119"/>
        <v>7.9992884999999925</v>
      </c>
      <c r="I1000" s="2">
        <f t="array" ref="I1000">SUMPRODUCT(B984:B1003, (ROW(B984:B1003)-ROW(B984)+1)) / (20*21/2)</f>
        <v>7.3521171428571437</v>
      </c>
      <c r="J1000" s="2">
        <f t="shared" si="122"/>
        <v>7.3309388148925168</v>
      </c>
      <c r="K1000" s="2">
        <f t="shared" si="116"/>
        <v>7.3989973389341248</v>
      </c>
    </row>
    <row r="1001" spans="1:11" ht="13.5" x14ac:dyDescent="0.25">
      <c r="A1001" s="3">
        <f>TITRES_STAT!B1004</f>
        <v>43462</v>
      </c>
      <c r="B1001" s="6">
        <f>TITRES_STAT!D1004</f>
        <v>7.4356</v>
      </c>
      <c r="C1001" s="2">
        <f t="shared" si="117"/>
        <v>0.31780000000000008</v>
      </c>
      <c r="D1001" s="2">
        <f t="shared" si="118"/>
        <v>7.2290399999999995</v>
      </c>
      <c r="E1001" s="2">
        <f t="shared" si="120"/>
        <v>7.3045299999999997</v>
      </c>
      <c r="F1001" s="2">
        <f t="shared" si="121"/>
        <v>7.4048499999999988</v>
      </c>
      <c r="G1001" s="2">
        <f t="shared" si="115"/>
        <v>7.3621900000000018</v>
      </c>
      <c r="H1001" s="2">
        <f t="shared" si="119"/>
        <v>7.9928394999999908</v>
      </c>
      <c r="I1001" s="2">
        <f t="array" ref="I1001">SUMPRODUCT(B985:B1004, (ROW(B985:B1004)-ROW(B985)+1)) / (20*21/2)</f>
        <v>7.3443647619047621</v>
      </c>
      <c r="J1001" s="2">
        <f t="shared" si="122"/>
        <v>7.3409065468075152</v>
      </c>
      <c r="K1001" s="2">
        <f t="shared" si="116"/>
        <v>7.4004327374072965</v>
      </c>
    </row>
    <row r="1002" spans="1:11" ht="13.5" x14ac:dyDescent="0.25">
      <c r="A1002" s="3">
        <f>TITRES_STAT!B1005</f>
        <v>43465</v>
      </c>
      <c r="B1002" s="6">
        <f>TITRES_STAT!D1005</f>
        <v>7.5415999999999999</v>
      </c>
      <c r="C1002" s="2">
        <f t="shared" si="117"/>
        <v>0.10599999999999987</v>
      </c>
      <c r="D1002" s="2">
        <f t="shared" si="118"/>
        <v>7.3191000000000006</v>
      </c>
      <c r="E1002" s="2">
        <f t="shared" si="120"/>
        <v>7.3184399999999998</v>
      </c>
      <c r="F1002" s="2">
        <f t="shared" si="121"/>
        <v>7.4108099999999997</v>
      </c>
      <c r="G1002" s="2">
        <f t="shared" si="115"/>
        <v>7.3652620000000013</v>
      </c>
      <c r="H1002" s="2">
        <f t="shared" si="119"/>
        <v>7.9868619999999915</v>
      </c>
      <c r="I1002" s="2">
        <f t="array" ref="I1002">SUMPRODUCT(B986:B1005, (ROW(B986:B1005)-ROW(B986)+1)) / (20*21/2)</f>
        <v>7.3483985714285716</v>
      </c>
      <c r="J1002" s="2">
        <f t="shared" si="122"/>
        <v>7.3600202090163238</v>
      </c>
      <c r="K1002" s="2">
        <f t="shared" si="116"/>
        <v>7.4059687084893637</v>
      </c>
    </row>
    <row r="1003" spans="1:11" ht="13.5" x14ac:dyDescent="0.25">
      <c r="A1003" s="3">
        <f>TITRES_STAT!B1006</f>
        <v>43467</v>
      </c>
      <c r="B1003" s="6">
        <f>TITRES_STAT!D1006</f>
        <v>7.2834000000000003</v>
      </c>
      <c r="C1003" s="2">
        <f t="shared" si="117"/>
        <v>-0.25819999999999954</v>
      </c>
      <c r="D1003" s="2">
        <f t="shared" si="118"/>
        <v>7.3191000000000006</v>
      </c>
      <c r="E1003" s="2">
        <f t="shared" si="120"/>
        <v>7.305200000000001</v>
      </c>
      <c r="F1003" s="2">
        <f t="shared" si="121"/>
        <v>7.3978999999999999</v>
      </c>
      <c r="G1003" s="2">
        <f t="shared" si="115"/>
        <v>7.3631700000000002</v>
      </c>
      <c r="H1003" s="2">
        <f t="shared" si="119"/>
        <v>7.9795934999999902</v>
      </c>
      <c r="I1003" s="2">
        <f t="array" ref="I1003">SUMPRODUCT(B987:B1006, (ROW(B987:B1006)-ROW(B987)+1)) / (20*21/2)</f>
        <v>7.3602561904761918</v>
      </c>
      <c r="J1003" s="2">
        <f t="shared" si="122"/>
        <v>7.3527230462528648</v>
      </c>
      <c r="K1003" s="2">
        <f t="shared" si="116"/>
        <v>7.4011620924701731</v>
      </c>
    </row>
    <row r="1004" spans="1:11" ht="13.5" x14ac:dyDescent="0.25">
      <c r="A1004" s="3">
        <f>TITRES_STAT!B1007</f>
        <v>43468</v>
      </c>
      <c r="B1004" s="6">
        <f>TITRES_STAT!D1007</f>
        <v>7.3164999999999996</v>
      </c>
      <c r="C1004" s="2">
        <f t="shared" si="117"/>
        <v>3.3099999999999241E-2</v>
      </c>
      <c r="D1004" s="2">
        <f t="shared" si="118"/>
        <v>7.3389799999999994</v>
      </c>
      <c r="E1004" s="2">
        <f t="shared" si="120"/>
        <v>7.2886500000000014</v>
      </c>
      <c r="F1004" s="2">
        <f t="shared" si="121"/>
        <v>7.3866449999999997</v>
      </c>
      <c r="G1004" s="2">
        <f t="shared" si="115"/>
        <v>7.3617400000000019</v>
      </c>
      <c r="H1004" s="2">
        <f t="shared" si="119"/>
        <v>7.9726074999999916</v>
      </c>
      <c r="I1004" s="2">
        <f t="array" ref="I1004">SUMPRODUCT(B988:B1007, (ROW(B988:B1007)-ROW(B988)+1)) / (20*21/2)</f>
        <v>7.3726161904761893</v>
      </c>
      <c r="J1004" s="2">
        <f t="shared" si="122"/>
        <v>7.3492732323240206</v>
      </c>
      <c r="K1004" s="2">
        <f t="shared" si="116"/>
        <v>7.3978420104125195</v>
      </c>
    </row>
    <row r="1005" spans="1:11" ht="13.5" x14ac:dyDescent="0.25">
      <c r="A1005" s="3">
        <f>TITRES_STAT!B1008</f>
        <v>43469</v>
      </c>
      <c r="B1005" s="6">
        <f>TITRES_STAT!D1008</f>
        <v>7.4290000000000003</v>
      </c>
      <c r="C1005" s="2">
        <f t="shared" si="117"/>
        <v>0.11250000000000071</v>
      </c>
      <c r="D1005" s="2">
        <f t="shared" si="118"/>
        <v>7.4012200000000004</v>
      </c>
      <c r="E1005" s="2">
        <f t="shared" si="120"/>
        <v>7.2965900000000001</v>
      </c>
      <c r="F1005" s="2">
        <f t="shared" si="121"/>
        <v>7.3839950000000005</v>
      </c>
      <c r="G1005" s="2">
        <f t="shared" si="115"/>
        <v>7.3638120000000002</v>
      </c>
      <c r="H1005" s="2">
        <f t="shared" si="119"/>
        <v>7.9664759999999921</v>
      </c>
      <c r="I1005" s="2">
        <f t="array" ref="I1005">SUMPRODUCT(B989:B1008, (ROW(B989:B1008)-ROW(B989)+1)) / (20*21/2)</f>
        <v>7.383874761904762</v>
      </c>
      <c r="J1005" s="2">
        <f t="shared" si="122"/>
        <v>7.3568662578169715</v>
      </c>
      <c r="K1005" s="2">
        <f t="shared" si="116"/>
        <v>7.3990638923571268</v>
      </c>
    </row>
    <row r="1006" spans="1:11" ht="13.5" x14ac:dyDescent="0.25">
      <c r="A1006" s="3">
        <f>TITRES_STAT!B1009</f>
        <v>43472</v>
      </c>
      <c r="B1006" s="6">
        <f>TITRES_STAT!D1009</f>
        <v>7.5084999999999997</v>
      </c>
      <c r="C1006" s="2">
        <f t="shared" si="117"/>
        <v>7.949999999999946E-2</v>
      </c>
      <c r="D1006" s="2">
        <f t="shared" si="118"/>
        <v>7.4157999999999999</v>
      </c>
      <c r="E1006" s="2">
        <f t="shared" si="120"/>
        <v>7.3224199999999993</v>
      </c>
      <c r="F1006" s="2">
        <f t="shared" si="121"/>
        <v>7.3853200000000001</v>
      </c>
      <c r="G1006" s="2">
        <f t="shared" si="115"/>
        <v>7.3687260000000014</v>
      </c>
      <c r="H1006" s="2">
        <f t="shared" si="119"/>
        <v>7.9610924999999915</v>
      </c>
      <c r="I1006" s="2">
        <f t="array" ref="I1006">SUMPRODUCT(B990:B1009, (ROW(B990:B1009)-ROW(B990)+1)) / (20*21/2)</f>
        <v>7.391531904761905</v>
      </c>
      <c r="J1006" s="2">
        <f t="shared" si="122"/>
        <v>7.3713075665963075</v>
      </c>
      <c r="K1006" s="2">
        <f t="shared" si="116"/>
        <v>7.4033555044215538</v>
      </c>
    </row>
    <row r="1007" spans="1:11" ht="13.5" x14ac:dyDescent="0.25">
      <c r="A1007" s="3">
        <f>TITRES_STAT!B1010</f>
        <v>43473</v>
      </c>
      <c r="B1007" s="6">
        <f>TITRES_STAT!D1010</f>
        <v>7.5151000000000003</v>
      </c>
      <c r="C1007" s="2">
        <f t="shared" si="117"/>
        <v>6.6000000000006054E-3</v>
      </c>
      <c r="D1007" s="2">
        <f t="shared" si="118"/>
        <v>7.410499999999999</v>
      </c>
      <c r="E1007" s="2">
        <f t="shared" si="120"/>
        <v>7.3648000000000007</v>
      </c>
      <c r="F1007" s="2">
        <f t="shared" si="121"/>
        <v>7.3902850000000004</v>
      </c>
      <c r="G1007" s="2">
        <f t="shared" si="115"/>
        <v>7.3713920000000019</v>
      </c>
      <c r="H1007" s="2">
        <f t="shared" si="119"/>
        <v>7.9560339999999918</v>
      </c>
      <c r="I1007" s="2">
        <f t="array" ref="I1007">SUMPRODUCT(B991:B1010, (ROW(B991:B1010)-ROW(B991)+1)) / (20*21/2)</f>
        <v>7.4109514285714289</v>
      </c>
      <c r="J1007" s="2">
        <f t="shared" si="122"/>
        <v>7.3850020840633261</v>
      </c>
      <c r="K1007" s="2">
        <f t="shared" si="116"/>
        <v>7.4077376415030614</v>
      </c>
    </row>
    <row r="1008" spans="1:11" ht="13.5" x14ac:dyDescent="0.25">
      <c r="A1008" s="3">
        <f>TITRES_STAT!B1011</f>
        <v>43474</v>
      </c>
      <c r="B1008" s="6">
        <f>TITRES_STAT!D1011</f>
        <v>7.5084999999999997</v>
      </c>
      <c r="C1008" s="2">
        <f t="shared" si="117"/>
        <v>-6.6000000000006054E-3</v>
      </c>
      <c r="D1008" s="2">
        <f t="shared" si="118"/>
        <v>7.4555199999999999</v>
      </c>
      <c r="E1008" s="2">
        <f t="shared" si="120"/>
        <v>7.3873099999999994</v>
      </c>
      <c r="F1008" s="2">
        <f t="shared" si="121"/>
        <v>7.3882999999999992</v>
      </c>
      <c r="G1008" s="2">
        <f t="shared" si="115"/>
        <v>7.371298000000003</v>
      </c>
      <c r="H1008" s="2">
        <f t="shared" si="119"/>
        <v>7.9512344999999902</v>
      </c>
      <c r="I1008" s="2">
        <f t="array" ref="I1008">SUMPRODUCT(B992:B1011, (ROW(B992:B1011)-ROW(B992)+1)) / (20*21/2)</f>
        <v>7.4139490476190488</v>
      </c>
      <c r="J1008" s="2">
        <f t="shared" si="122"/>
        <v>7.3967637903430088</v>
      </c>
      <c r="K1008" s="2">
        <f t="shared" si="116"/>
        <v>7.4116891065421573</v>
      </c>
    </row>
    <row r="1009" spans="1:11" ht="13.5" x14ac:dyDescent="0.25">
      <c r="A1009" s="3">
        <f>TITRES_STAT!B1012</f>
        <v>43475</v>
      </c>
      <c r="B1009" s="6">
        <f>TITRES_STAT!D1012</f>
        <v>7.4687000000000001</v>
      </c>
      <c r="C1009" s="2">
        <f t="shared" si="117"/>
        <v>-3.9799999999999613E-2</v>
      </c>
      <c r="D1009" s="2">
        <f t="shared" si="118"/>
        <v>7.4859600000000004</v>
      </c>
      <c r="E1009" s="2">
        <f t="shared" si="120"/>
        <v>7.412469999999999</v>
      </c>
      <c r="F1009" s="2">
        <f t="shared" si="121"/>
        <v>7.3839950000000014</v>
      </c>
      <c r="G1009" s="2">
        <f t="shared" si="115"/>
        <v>7.3724100000000012</v>
      </c>
      <c r="H1009" s="2">
        <f t="shared" si="119"/>
        <v>7.94652799999999</v>
      </c>
      <c r="I1009" s="2">
        <f t="array" ref="I1009">SUMPRODUCT(B993:B1012, (ROW(B993:B1012)-ROW(B993)+1)) / (20*21/2)</f>
        <v>7.4286142857142865</v>
      </c>
      <c r="J1009" s="2">
        <f t="shared" si="122"/>
        <v>7.403614857929389</v>
      </c>
      <c r="K1009" s="2">
        <f t="shared" si="116"/>
        <v>7.4139248278542302</v>
      </c>
    </row>
    <row r="1010" spans="1:11" ht="13.5" x14ac:dyDescent="0.25">
      <c r="A1010" s="3">
        <f>TITRES_STAT!B1013</f>
        <v>43476</v>
      </c>
      <c r="B1010" s="6">
        <f>TITRES_STAT!D1013</f>
        <v>7.5879000000000003</v>
      </c>
      <c r="C1010" s="2">
        <f t="shared" si="117"/>
        <v>0.11920000000000019</v>
      </c>
      <c r="D1010" s="2">
        <f t="shared" si="118"/>
        <v>7.517739999999999</v>
      </c>
      <c r="E1010" s="2">
        <f t="shared" si="120"/>
        <v>7.459480000000001</v>
      </c>
      <c r="F1010" s="2">
        <f t="shared" si="121"/>
        <v>7.3843250000000014</v>
      </c>
      <c r="G1010" s="2">
        <f t="shared" ref="G1010:G1073" si="123">AVERAGE(B961:B1010)</f>
        <v>7.3764080000000005</v>
      </c>
      <c r="H1010" s="2">
        <f t="shared" si="119"/>
        <v>7.9421254999999915</v>
      </c>
      <c r="I1010" s="2">
        <f t="array" ref="I1010">SUMPRODUCT(B994:B1013, (ROW(B994:B1013)-ROW(B994)+1)) / (20*21/2)</f>
        <v>7.4565152380952391</v>
      </c>
      <c r="J1010" s="2">
        <f t="shared" si="122"/>
        <v>7.4211658238408758</v>
      </c>
      <c r="K1010" s="2">
        <f t="shared" si="116"/>
        <v>7.4207473836246525</v>
      </c>
    </row>
    <row r="1011" spans="1:11" ht="13.5" x14ac:dyDescent="0.25">
      <c r="A1011" s="3">
        <f>TITRES_STAT!B1014</f>
        <v>43480</v>
      </c>
      <c r="B1011" s="6">
        <f>TITRES_STAT!D1014</f>
        <v>7.4157999999999999</v>
      </c>
      <c r="C1011" s="2">
        <f t="shared" si="117"/>
        <v>-0.17210000000000036</v>
      </c>
      <c r="D1011" s="2">
        <f t="shared" si="118"/>
        <v>7.4992000000000001</v>
      </c>
      <c r="E1011" s="2">
        <f t="shared" si="120"/>
        <v>7.4575000000000005</v>
      </c>
      <c r="F1011" s="2">
        <f t="shared" si="121"/>
        <v>7.3810149999999997</v>
      </c>
      <c r="G1011" s="2">
        <f t="shared" si="123"/>
        <v>7.3769640000000019</v>
      </c>
      <c r="H1011" s="2">
        <f t="shared" si="119"/>
        <v>7.9365704999999913</v>
      </c>
      <c r="I1011" s="2">
        <f t="array" ref="I1011">SUMPRODUCT(B995:B1014, (ROW(B995:B1014)-ROW(B995)+1)) / (20*21/2)</f>
        <v>7.4768504761904753</v>
      </c>
      <c r="J1011" s="2">
        <f t="shared" si="122"/>
        <v>7.4206547929988869</v>
      </c>
      <c r="K1011" s="2">
        <f t="shared" ref="K1011:K1074" si="124">$K$4*B1011+(1-$K$4)*K1010</f>
        <v>7.4205533685805483</v>
      </c>
    </row>
    <row r="1012" spans="1:11" ht="13.5" x14ac:dyDescent="0.25">
      <c r="A1012" s="3">
        <f>TITRES_STAT!B1015</f>
        <v>43481</v>
      </c>
      <c r="B1012" s="6">
        <f>TITRES_STAT!D1015</f>
        <v>7.5350000000000001</v>
      </c>
      <c r="C1012" s="2">
        <f t="shared" si="117"/>
        <v>0.11920000000000019</v>
      </c>
      <c r="D1012" s="2">
        <f t="shared" si="118"/>
        <v>7.5031800000000004</v>
      </c>
      <c r="E1012" s="2">
        <f t="shared" si="120"/>
        <v>7.4568399999999979</v>
      </c>
      <c r="F1012" s="2">
        <f t="shared" si="121"/>
        <v>7.3876399999999993</v>
      </c>
      <c r="G1012" s="2">
        <f t="shared" si="123"/>
        <v>7.3811560000000007</v>
      </c>
      <c r="H1012" s="2">
        <f t="shared" si="119"/>
        <v>7.9305014999999921</v>
      </c>
      <c r="I1012" s="2">
        <f t="array" ref="I1012">SUMPRODUCT(B996:B1015, (ROW(B996:B1015)-ROW(B996)+1)) / (20*21/2)</f>
        <v>7.488355238095239</v>
      </c>
      <c r="J1012" s="2">
        <f t="shared" si="122"/>
        <v>7.4315448127132786</v>
      </c>
      <c r="K1012" s="2">
        <f t="shared" si="124"/>
        <v>7.4250414717734685</v>
      </c>
    </row>
    <row r="1013" spans="1:11" ht="13.5" x14ac:dyDescent="0.25">
      <c r="A1013" s="3">
        <f>TITRES_STAT!B1016</f>
        <v>43482</v>
      </c>
      <c r="B1013" s="6">
        <f>TITRES_STAT!D1016</f>
        <v>7.6806000000000001</v>
      </c>
      <c r="C1013" s="2">
        <f t="shared" si="117"/>
        <v>0.14559999999999995</v>
      </c>
      <c r="D1013" s="2">
        <f t="shared" si="118"/>
        <v>7.5376000000000003</v>
      </c>
      <c r="E1013" s="2">
        <f t="shared" si="120"/>
        <v>7.4965599999999997</v>
      </c>
      <c r="F1013" s="2">
        <f t="shared" si="121"/>
        <v>7.4008800000000008</v>
      </c>
      <c r="G1013" s="2">
        <f t="shared" si="123"/>
        <v>7.3882600000000025</v>
      </c>
      <c r="H1013" s="2">
        <f t="shared" si="119"/>
        <v>7.9256864999999905</v>
      </c>
      <c r="I1013" s="2">
        <f t="array" ref="I1013">SUMPRODUCT(B997:B1016, (ROW(B997:B1016)-ROW(B997)+1)) / (20*21/2)</f>
        <v>7.4882947619047613</v>
      </c>
      <c r="J1013" s="2">
        <f t="shared" si="122"/>
        <v>7.4552643543596329</v>
      </c>
      <c r="K1013" s="2">
        <f t="shared" si="124"/>
        <v>7.4350633748411754</v>
      </c>
    </row>
    <row r="1014" spans="1:11" ht="13.5" x14ac:dyDescent="0.25">
      <c r="A1014" s="3">
        <f>TITRES_STAT!B1017</f>
        <v>43483</v>
      </c>
      <c r="B1014" s="6">
        <f>TITRES_STAT!D1017</f>
        <v>7.6143999999999998</v>
      </c>
      <c r="C1014" s="2">
        <f t="shared" si="117"/>
        <v>-6.6200000000000259E-2</v>
      </c>
      <c r="D1014" s="2">
        <f t="shared" si="118"/>
        <v>7.5667399999999985</v>
      </c>
      <c r="E1014" s="2">
        <f t="shared" si="120"/>
        <v>7.526349999999999</v>
      </c>
      <c r="F1014" s="2">
        <f t="shared" si="121"/>
        <v>7.4075000000000006</v>
      </c>
      <c r="G1014" s="2">
        <f t="shared" si="123"/>
        <v>7.3939140000000032</v>
      </c>
      <c r="H1014" s="2">
        <f t="shared" si="119"/>
        <v>7.9208324999999897</v>
      </c>
      <c r="I1014" s="2">
        <f t="array" ref="I1014">SUMPRODUCT(B998:B1017, (ROW(B998:B1017)-ROW(B998)+1)) / (20*21/2)</f>
        <v>7.4874457142857143</v>
      </c>
      <c r="J1014" s="2">
        <f t="shared" si="122"/>
        <v>7.4704201301349062</v>
      </c>
      <c r="K1014" s="2">
        <f t="shared" si="124"/>
        <v>7.4420961836709338</v>
      </c>
    </row>
    <row r="1015" spans="1:11" ht="13.5" x14ac:dyDescent="0.25">
      <c r="A1015" s="3">
        <f>TITRES_STAT!B1018</f>
        <v>43486</v>
      </c>
      <c r="B1015" s="6">
        <f>TITRES_STAT!D1018</f>
        <v>7.5282999999999998</v>
      </c>
      <c r="C1015" s="2">
        <f t="shared" si="117"/>
        <v>-8.6100000000000065E-2</v>
      </c>
      <c r="D1015" s="2">
        <f t="shared" si="118"/>
        <v>7.5548199999999994</v>
      </c>
      <c r="E1015" s="2">
        <f t="shared" si="120"/>
        <v>7.5362799999999996</v>
      </c>
      <c r="F1015" s="2">
        <f t="shared" si="121"/>
        <v>7.4164349999999999</v>
      </c>
      <c r="G1015" s="2">
        <f t="shared" si="123"/>
        <v>7.3977220000000008</v>
      </c>
      <c r="H1015" s="2">
        <f t="shared" si="119"/>
        <v>7.9165699999999903</v>
      </c>
      <c r="I1015" s="2">
        <f t="array" ref="I1015">SUMPRODUCT(B999:B1018, (ROW(B999:B1018)-ROW(B999)+1)) / (20*21/2)</f>
        <v>7.4850514285714294</v>
      </c>
      <c r="J1015" s="2">
        <f t="shared" si="122"/>
        <v>7.4759324986934867</v>
      </c>
      <c r="K1015" s="2">
        <f t="shared" si="124"/>
        <v>7.4454767254877599</v>
      </c>
    </row>
    <row r="1016" spans="1:11" ht="13.5" x14ac:dyDescent="0.25">
      <c r="A1016" s="3">
        <f>TITRES_STAT!B1019</f>
        <v>43487</v>
      </c>
      <c r="B1016" s="6">
        <f>TITRES_STAT!D1019</f>
        <v>7.4157999999999999</v>
      </c>
      <c r="C1016" s="2">
        <f t="shared" si="117"/>
        <v>-0.11249999999999982</v>
      </c>
      <c r="D1016" s="2">
        <f t="shared" si="118"/>
        <v>7.5548199999999994</v>
      </c>
      <c r="E1016" s="2">
        <f t="shared" si="120"/>
        <v>7.5270100000000015</v>
      </c>
      <c r="F1016" s="2">
        <f t="shared" si="121"/>
        <v>7.4247149999999991</v>
      </c>
      <c r="G1016" s="2">
        <f t="shared" si="123"/>
        <v>7.3957740000000012</v>
      </c>
      <c r="H1016" s="2">
        <f t="shared" si="119"/>
        <v>7.911452999999991</v>
      </c>
      <c r="I1016" s="2">
        <f t="array" ref="I1016">SUMPRODUCT(B1000:B1019, (ROW(B1000:B1019)-ROW(B1000)+1)) / (20*21/2)</f>
        <v>7.4851790476190487</v>
      </c>
      <c r="J1016" s="2">
        <f t="shared" si="122"/>
        <v>7.4702055940560115</v>
      </c>
      <c r="K1016" s="2">
        <f t="shared" si="124"/>
        <v>7.4443129323313766</v>
      </c>
    </row>
    <row r="1017" spans="1:11" ht="13.5" x14ac:dyDescent="0.25">
      <c r="A1017" s="3">
        <f>TITRES_STAT!B1020</f>
        <v>43488</v>
      </c>
      <c r="B1017" s="6">
        <f>TITRES_STAT!D1020</f>
        <v>7.4157999999999999</v>
      </c>
      <c r="C1017" s="2">
        <f t="shared" si="117"/>
        <v>0</v>
      </c>
      <c r="D1017" s="2">
        <f t="shared" si="118"/>
        <v>7.5309799999999996</v>
      </c>
      <c r="E1017" s="2">
        <f t="shared" si="120"/>
        <v>7.5170800000000018</v>
      </c>
      <c r="F1017" s="2">
        <f t="shared" si="121"/>
        <v>7.4409399999999994</v>
      </c>
      <c r="G1017" s="2">
        <f t="shared" si="123"/>
        <v>7.3950780000000007</v>
      </c>
      <c r="H1017" s="2">
        <f t="shared" si="119"/>
        <v>7.9056059999999908</v>
      </c>
      <c r="I1017" s="2">
        <f t="array" ref="I1017">SUMPRODUCT(B1001:B1020, (ROW(B1001:B1020)-ROW(B1001)+1)) / (20*21/2)</f>
        <v>7.4873552380952386</v>
      </c>
      <c r="J1017" s="2">
        <f t="shared" si="122"/>
        <v>7.4650241089078193</v>
      </c>
      <c r="K1017" s="2">
        <f t="shared" si="124"/>
        <v>7.4431947781223027</v>
      </c>
    </row>
    <row r="1018" spans="1:11" ht="13.5" x14ac:dyDescent="0.25">
      <c r="A1018" s="3">
        <f>TITRES_STAT!B1021</f>
        <v>43489</v>
      </c>
      <c r="B1018" s="6">
        <f>TITRES_STAT!D1021</f>
        <v>7.4157999999999999</v>
      </c>
      <c r="C1018" s="2">
        <f t="shared" si="117"/>
        <v>0</v>
      </c>
      <c r="D1018" s="2">
        <f t="shared" si="118"/>
        <v>7.478019999999999</v>
      </c>
      <c r="E1018" s="2">
        <f t="shared" si="120"/>
        <v>7.507810000000001</v>
      </c>
      <c r="F1018" s="2">
        <f t="shared" si="121"/>
        <v>7.4475599999999984</v>
      </c>
      <c r="G1018" s="2">
        <f t="shared" si="123"/>
        <v>7.3967600000000004</v>
      </c>
      <c r="H1018" s="2">
        <f t="shared" si="119"/>
        <v>7.8996129999999916</v>
      </c>
      <c r="I1018" s="2">
        <f t="array" ref="I1018">SUMPRODUCT(B1002:B1021, (ROW(B1002:B1021)-ROW(B1002)+1)) / (20*21/2)</f>
        <v>7.4770733333333324</v>
      </c>
      <c r="J1018" s="2">
        <f t="shared" si="122"/>
        <v>7.4603360985356453</v>
      </c>
      <c r="K1018" s="2">
        <f t="shared" si="124"/>
        <v>7.4421204730978987</v>
      </c>
    </row>
    <row r="1019" spans="1:11" ht="13.5" x14ac:dyDescent="0.25">
      <c r="A1019" s="3">
        <f>TITRES_STAT!B1022</f>
        <v>43490</v>
      </c>
      <c r="B1019" s="6">
        <f>TITRES_STAT!D1022</f>
        <v>7.4489000000000001</v>
      </c>
      <c r="C1019" s="2">
        <f t="shared" si="117"/>
        <v>3.3100000000000129E-2</v>
      </c>
      <c r="D1019" s="2">
        <f t="shared" si="118"/>
        <v>7.4449200000000006</v>
      </c>
      <c r="E1019" s="2">
        <f t="shared" si="120"/>
        <v>7.5058299999999987</v>
      </c>
      <c r="F1019" s="2">
        <f t="shared" si="121"/>
        <v>7.4591499999999993</v>
      </c>
      <c r="G1019" s="2">
        <f t="shared" si="123"/>
        <v>7.3992300000000002</v>
      </c>
      <c r="H1019" s="2">
        <f t="shared" si="119"/>
        <v>7.8937854999999919</v>
      </c>
      <c r="I1019" s="2">
        <f t="array" ref="I1019">SUMPRODUCT(B1003:B1022, (ROW(B1003:B1022)-ROW(B1003)+1)) / (20*21/2)</f>
        <v>7.4671066666666643</v>
      </c>
      <c r="J1019" s="2">
        <f t="shared" si="122"/>
        <v>7.4592469462941553</v>
      </c>
      <c r="K1019" s="2">
        <f t="shared" si="124"/>
        <v>7.4423863368979815</v>
      </c>
    </row>
    <row r="1020" spans="1:11" ht="13.5" x14ac:dyDescent="0.25">
      <c r="A1020" s="3">
        <f>TITRES_STAT!B1023</f>
        <v>43493</v>
      </c>
      <c r="B1020" s="6">
        <f>TITRES_STAT!D1023</f>
        <v>7.4820000000000002</v>
      </c>
      <c r="C1020" s="2">
        <f t="shared" si="117"/>
        <v>3.3100000000000129E-2</v>
      </c>
      <c r="D1020" s="2">
        <f t="shared" si="118"/>
        <v>7.4356600000000004</v>
      </c>
      <c r="E1020" s="2">
        <f t="shared" si="120"/>
        <v>7.4952399999999981</v>
      </c>
      <c r="F1020" s="2">
        <f t="shared" si="121"/>
        <v>7.4773600000000018</v>
      </c>
      <c r="G1020" s="2">
        <f t="shared" si="123"/>
        <v>7.4023620000000001</v>
      </c>
      <c r="H1020" s="2">
        <f t="shared" si="119"/>
        <v>7.8885614999999918</v>
      </c>
      <c r="I1020" s="2">
        <f t="array" ref="I1020">SUMPRODUCT(B1004:B1023, (ROW(B1004:B1023)-ROW(B1004)+1)) / (20*21/2)</f>
        <v>7.4548076190476182</v>
      </c>
      <c r="J1020" s="2">
        <f t="shared" si="122"/>
        <v>7.4614139037899498</v>
      </c>
      <c r="K1020" s="2">
        <f t="shared" si="124"/>
        <v>7.4439398138823742</v>
      </c>
    </row>
    <row r="1021" spans="1:11" ht="13.5" x14ac:dyDescent="0.25">
      <c r="A1021" s="3">
        <f>TITRES_STAT!B1024</f>
        <v>43494</v>
      </c>
      <c r="B1021" s="6">
        <f>TITRES_STAT!D1024</f>
        <v>7.3693999999999997</v>
      </c>
      <c r="C1021" s="2">
        <f t="shared" si="117"/>
        <v>-0.11260000000000048</v>
      </c>
      <c r="D1021" s="2">
        <f t="shared" si="118"/>
        <v>7.42638</v>
      </c>
      <c r="E1021" s="2">
        <f t="shared" si="120"/>
        <v>7.4905999999999988</v>
      </c>
      <c r="F1021" s="2">
        <f t="shared" si="121"/>
        <v>7.474050000000001</v>
      </c>
      <c r="G1021" s="2">
        <f t="shared" si="123"/>
        <v>7.4021140000000001</v>
      </c>
      <c r="H1021" s="2">
        <f t="shared" si="119"/>
        <v>7.8824824999999921</v>
      </c>
      <c r="I1021" s="2">
        <f t="array" ref="I1021">SUMPRODUCT(B1005:B1024, (ROW(B1005:B1024)-ROW(B1005)+1)) / (20*21/2)</f>
        <v>7.4422566666666672</v>
      </c>
      <c r="J1021" s="2">
        <f t="shared" si="122"/>
        <v>7.4526506748575736</v>
      </c>
      <c r="K1021" s="2">
        <f t="shared" si="124"/>
        <v>7.4410166839262031</v>
      </c>
    </row>
    <row r="1022" spans="1:11" ht="13.5" x14ac:dyDescent="0.25">
      <c r="A1022" s="3">
        <f>TITRES_STAT!B1025</f>
        <v>43495</v>
      </c>
      <c r="B1022" s="6">
        <f>TITRES_STAT!D1025</f>
        <v>7.3693999999999997</v>
      </c>
      <c r="C1022" s="2">
        <f t="shared" si="117"/>
        <v>0</v>
      </c>
      <c r="D1022" s="2">
        <f t="shared" si="118"/>
        <v>7.4170999999999996</v>
      </c>
      <c r="E1022" s="2">
        <f t="shared" si="120"/>
        <v>7.4740399999999996</v>
      </c>
      <c r="F1022" s="2">
        <f t="shared" si="121"/>
        <v>7.465440000000001</v>
      </c>
      <c r="G1022" s="2">
        <f t="shared" si="123"/>
        <v>7.4017419999999996</v>
      </c>
      <c r="H1022" s="2">
        <f t="shared" si="119"/>
        <v>7.8776879999999938</v>
      </c>
      <c r="I1022" s="2">
        <f t="array" ref="I1022">SUMPRODUCT(B1006:B1025, (ROW(B1006:B1025)-ROW(B1006)+1)) / (20*21/2)</f>
        <v>7.4371828571428562</v>
      </c>
      <c r="J1022" s="2">
        <f t="shared" si="122"/>
        <v>7.4447220391568525</v>
      </c>
      <c r="K1022" s="2">
        <f t="shared" si="124"/>
        <v>7.4382081865173326</v>
      </c>
    </row>
    <row r="1023" spans="1:11" ht="13.5" x14ac:dyDescent="0.25">
      <c r="A1023" s="3">
        <f>TITRES_STAT!B1026</f>
        <v>43496</v>
      </c>
      <c r="B1023" s="6">
        <f>TITRES_STAT!D1026</f>
        <v>7.3362999999999996</v>
      </c>
      <c r="C1023" s="2">
        <f t="shared" si="117"/>
        <v>-3.3100000000000129E-2</v>
      </c>
      <c r="D1023" s="2">
        <f t="shared" si="118"/>
        <v>7.4012000000000002</v>
      </c>
      <c r="E1023" s="2">
        <f t="shared" si="120"/>
        <v>7.4396099999999992</v>
      </c>
      <c r="F1023" s="2">
        <f t="shared" si="121"/>
        <v>7.4680850000000003</v>
      </c>
      <c r="G1023" s="2">
        <f t="shared" si="123"/>
        <v>7.4007079999999981</v>
      </c>
      <c r="H1023" s="2">
        <f t="shared" si="119"/>
        <v>7.8727574999999934</v>
      </c>
      <c r="I1023" s="2">
        <f t="array" ref="I1023">SUMPRODUCT(B1007:B1026, (ROW(B1007:B1026)-ROW(B1007)+1)) / (20*21/2)</f>
        <v>7.4258671428571441</v>
      </c>
      <c r="J1023" s="2">
        <f t="shared" si="122"/>
        <v>7.4343961306657231</v>
      </c>
      <c r="K1023" s="2">
        <f t="shared" si="124"/>
        <v>7.4342117870460651</v>
      </c>
    </row>
    <row r="1024" spans="1:11" ht="13.5" x14ac:dyDescent="0.25">
      <c r="A1024" s="3">
        <f>TITRES_STAT!B1027</f>
        <v>43497</v>
      </c>
      <c r="B1024" s="6">
        <f>TITRES_STAT!D1027</f>
        <v>7.3362999999999996</v>
      </c>
      <c r="C1024" s="2">
        <f t="shared" si="117"/>
        <v>0</v>
      </c>
      <c r="D1024" s="2">
        <f t="shared" si="118"/>
        <v>7.3786800000000001</v>
      </c>
      <c r="E1024" s="2">
        <f t="shared" si="120"/>
        <v>7.4117999999999995</v>
      </c>
      <c r="F1024" s="2">
        <f t="shared" si="121"/>
        <v>7.4690749999999992</v>
      </c>
      <c r="G1024" s="2">
        <f t="shared" si="123"/>
        <v>7.4002999999999979</v>
      </c>
      <c r="H1024" s="2">
        <f t="shared" si="119"/>
        <v>7.8662209999999915</v>
      </c>
      <c r="I1024" s="2">
        <f t="array" ref="I1024">SUMPRODUCT(B1008:B1027, (ROW(B1008:B1027)-ROW(B1008)+1)) / (20*21/2)</f>
        <v>7.418460476190476</v>
      </c>
      <c r="J1024" s="2">
        <f t="shared" si="122"/>
        <v>7.4250536420308926</v>
      </c>
      <c r="K1024" s="2">
        <f t="shared" si="124"/>
        <v>7.4303721091226906</v>
      </c>
    </row>
    <row r="1025" spans="1:11" ht="13.5" x14ac:dyDescent="0.25">
      <c r="A1025" s="3">
        <f>TITRES_STAT!B1028</f>
        <v>43500</v>
      </c>
      <c r="B1025" s="6">
        <f>TITRES_STAT!D1028</f>
        <v>7.4157999999999999</v>
      </c>
      <c r="C1025" s="2">
        <f t="shared" si="117"/>
        <v>7.9500000000000348E-2</v>
      </c>
      <c r="D1025" s="2">
        <f t="shared" si="118"/>
        <v>7.3654399999999995</v>
      </c>
      <c r="E1025" s="2">
        <f t="shared" si="120"/>
        <v>7.40055</v>
      </c>
      <c r="F1025" s="2">
        <f t="shared" si="121"/>
        <v>7.4684149999999985</v>
      </c>
      <c r="G1025" s="2">
        <f t="shared" si="123"/>
        <v>7.4033599999999975</v>
      </c>
      <c r="H1025" s="2">
        <f t="shared" si="119"/>
        <v>7.8608119999999904</v>
      </c>
      <c r="I1025" s="2">
        <f t="array" ref="I1025">SUMPRODUCT(B1009:B1028, (ROW(B1009:B1028)-ROW(B1009)+1)) / (20*21/2)</f>
        <v>7.4097890476190482</v>
      </c>
      <c r="J1025" s="2">
        <f t="shared" si="122"/>
        <v>7.4241723427898556</v>
      </c>
      <c r="K1025" s="2">
        <f t="shared" si="124"/>
        <v>7.4298006538629773</v>
      </c>
    </row>
    <row r="1026" spans="1:11" ht="13.5" x14ac:dyDescent="0.25">
      <c r="A1026" s="3">
        <f>TITRES_STAT!B1029</f>
        <v>43501</v>
      </c>
      <c r="B1026" s="6">
        <f>TITRES_STAT!D1029</f>
        <v>7.3495999999999997</v>
      </c>
      <c r="C1026" s="2">
        <f t="shared" si="117"/>
        <v>-6.6200000000000259E-2</v>
      </c>
      <c r="D1026" s="2">
        <f t="shared" si="118"/>
        <v>7.3614800000000002</v>
      </c>
      <c r="E1026" s="2">
        <f t="shared" si="120"/>
        <v>7.3939300000000001</v>
      </c>
      <c r="F1026" s="2">
        <f t="shared" si="121"/>
        <v>7.4604700000000008</v>
      </c>
      <c r="G1026" s="2">
        <f t="shared" si="123"/>
        <v>7.4064739999999984</v>
      </c>
      <c r="H1026" s="2">
        <f t="shared" si="119"/>
        <v>7.8559479999999926</v>
      </c>
      <c r="I1026" s="2">
        <f t="array" ref="I1026">SUMPRODUCT(B1010:B1029, (ROW(B1010:B1029)-ROW(B1010)+1)) / (20*21/2)</f>
        <v>7.4037066666666664</v>
      </c>
      <c r="J1026" s="2">
        <f t="shared" si="122"/>
        <v>7.4170702149051069</v>
      </c>
      <c r="K1026" s="2">
        <f t="shared" si="124"/>
        <v>7.4266555301820762</v>
      </c>
    </row>
    <row r="1027" spans="1:11" ht="13.5" x14ac:dyDescent="0.25">
      <c r="A1027" s="3">
        <f>TITRES_STAT!B1030</f>
        <v>43502</v>
      </c>
      <c r="B1027" s="6">
        <f>TITRES_STAT!D1030</f>
        <v>7.3826999999999998</v>
      </c>
      <c r="C1027" s="2">
        <f t="shared" si="117"/>
        <v>3.3100000000000129E-2</v>
      </c>
      <c r="D1027" s="2">
        <f t="shared" si="118"/>
        <v>7.3641400000000008</v>
      </c>
      <c r="E1027" s="2">
        <f t="shared" si="120"/>
        <v>7.3906200000000002</v>
      </c>
      <c r="F1027" s="2">
        <f t="shared" si="121"/>
        <v>7.4538500000000001</v>
      </c>
      <c r="G1027" s="2">
        <f t="shared" si="123"/>
        <v>7.4107499999999984</v>
      </c>
      <c r="H1027" s="2">
        <f t="shared" si="119"/>
        <v>7.8517459999999941</v>
      </c>
      <c r="I1027" s="2">
        <f t="array" ref="I1027">SUMPRODUCT(B1011:B1030, (ROW(B1011:B1030)-ROW(B1011)+1)) / (20*21/2)</f>
        <v>7.4005576190476177</v>
      </c>
      <c r="J1027" s="2">
        <f t="shared" si="122"/>
        <v>7.4137968611046201</v>
      </c>
      <c r="K1027" s="2">
        <f t="shared" si="124"/>
        <v>7.4249317839004263</v>
      </c>
    </row>
    <row r="1028" spans="1:11" ht="13.5" x14ac:dyDescent="0.25">
      <c r="A1028" s="3">
        <f>TITRES_STAT!B1031</f>
        <v>43503</v>
      </c>
      <c r="B1028" s="6">
        <f>TITRES_STAT!D1031</f>
        <v>7.3628</v>
      </c>
      <c r="C1028" s="2">
        <f t="shared" ref="C1028:C1091" si="125">B1028-B1027</f>
        <v>-1.9899999999999807E-2</v>
      </c>
      <c r="D1028" s="2">
        <f t="shared" si="118"/>
        <v>7.36944</v>
      </c>
      <c r="E1028" s="2">
        <f t="shared" si="120"/>
        <v>7.3853199999999983</v>
      </c>
      <c r="F1028" s="2">
        <f t="shared" si="121"/>
        <v>7.4465649999999997</v>
      </c>
      <c r="G1028" s="2">
        <f t="shared" si="123"/>
        <v>7.416381999999996</v>
      </c>
      <c r="H1028" s="2">
        <f t="shared" si="119"/>
        <v>7.8468019999999941</v>
      </c>
      <c r="I1028" s="2">
        <f t="array" ref="I1028">SUMPRODUCT(B1012:B1031, (ROW(B1012:B1031)-ROW(B1012)+1)) / (20*21/2)</f>
        <v>7.3894309523809518</v>
      </c>
      <c r="J1028" s="2">
        <f t="shared" si="122"/>
        <v>7.4089400171898943</v>
      </c>
      <c r="K1028" s="2">
        <f t="shared" si="124"/>
        <v>7.4224952433553124</v>
      </c>
    </row>
    <row r="1029" spans="1:11" ht="13.5" x14ac:dyDescent="0.25">
      <c r="A1029" s="3">
        <f>TITRES_STAT!B1032</f>
        <v>43504</v>
      </c>
      <c r="B1029" s="6">
        <f>TITRES_STAT!D1032</f>
        <v>7.3826999999999998</v>
      </c>
      <c r="C1029" s="2">
        <f t="shared" si="125"/>
        <v>1.9899999999999807E-2</v>
      </c>
      <c r="D1029" s="2">
        <f t="shared" si="118"/>
        <v>7.3787199999999995</v>
      </c>
      <c r="E1029" s="2">
        <f t="shared" si="120"/>
        <v>7.3787000000000003</v>
      </c>
      <c r="F1029" s="2">
        <f t="shared" si="121"/>
        <v>7.4422649999999972</v>
      </c>
      <c r="G1029" s="2">
        <f t="shared" si="123"/>
        <v>7.4201579999999971</v>
      </c>
      <c r="H1029" s="2">
        <f t="shared" si="119"/>
        <v>7.8424829999999925</v>
      </c>
      <c r="I1029" s="2">
        <f t="array" ref="I1029">SUMPRODUCT(B1013:B1032, (ROW(B1013:B1032)-ROW(B1013)+1)) / (20*21/2)</f>
        <v>7.3693104761904777</v>
      </c>
      <c r="J1029" s="2">
        <f t="shared" si="122"/>
        <v>7.4064409679337135</v>
      </c>
      <c r="K1029" s="2">
        <f t="shared" si="124"/>
        <v>7.4209346455766729</v>
      </c>
    </row>
    <row r="1030" spans="1:11" ht="13.5" x14ac:dyDescent="0.25">
      <c r="A1030" s="3">
        <f>TITRES_STAT!B1033</f>
        <v>43507</v>
      </c>
      <c r="B1030" s="6">
        <f>TITRES_STAT!D1033</f>
        <v>7.4092000000000002</v>
      </c>
      <c r="C1030" s="2">
        <f t="shared" si="125"/>
        <v>2.6500000000000412E-2</v>
      </c>
      <c r="D1030" s="2">
        <f t="shared" ref="D1030:D1093" si="126">AVERAGE(B1026:B1030)</f>
        <v>7.3773999999999997</v>
      </c>
      <c r="E1030" s="2">
        <f t="shared" si="120"/>
        <v>7.3714200000000005</v>
      </c>
      <c r="F1030" s="2">
        <f t="shared" si="121"/>
        <v>7.433329999999998</v>
      </c>
      <c r="G1030" s="2">
        <f t="shared" si="123"/>
        <v>7.4255899999999961</v>
      </c>
      <c r="H1030" s="2">
        <f t="shared" si="119"/>
        <v>7.8370409999999948</v>
      </c>
      <c r="I1030" s="2">
        <f t="array" ref="I1030">SUMPRODUCT(B1014:B1033, (ROW(B1014:B1033)-ROW(B1014)+1)) / (20*21/2)</f>
        <v>7.3570180952380939</v>
      </c>
      <c r="J1030" s="2">
        <f t="shared" si="122"/>
        <v>7.4067037328924075</v>
      </c>
      <c r="K1030" s="2">
        <f t="shared" si="124"/>
        <v>7.4204744633971957</v>
      </c>
    </row>
    <row r="1031" spans="1:11" ht="13.5" x14ac:dyDescent="0.25">
      <c r="A1031" s="3">
        <f>TITRES_STAT!B1034</f>
        <v>43508</v>
      </c>
      <c r="B1031" s="6">
        <f>TITRES_STAT!D1034</f>
        <v>7.3164999999999996</v>
      </c>
      <c r="C1031" s="2">
        <f t="shared" si="125"/>
        <v>-9.2700000000000671E-2</v>
      </c>
      <c r="D1031" s="2">
        <f t="shared" si="126"/>
        <v>7.370779999999999</v>
      </c>
      <c r="E1031" s="2">
        <f t="shared" si="120"/>
        <v>7.366130000000001</v>
      </c>
      <c r="F1031" s="2">
        <f t="shared" si="121"/>
        <v>7.4283649999999977</v>
      </c>
      <c r="G1031" s="2">
        <f t="shared" si="123"/>
        <v>7.4247859999999983</v>
      </c>
      <c r="H1031" s="2">
        <f t="shared" si="119"/>
        <v>7.8309894999999941</v>
      </c>
      <c r="I1031" s="2">
        <f t="array" ref="I1031">SUMPRODUCT(B1015:B1034, (ROW(B1015:B1034)-ROW(B1015)+1)) / (20*21/2)</f>
        <v>7.347245714285715</v>
      </c>
      <c r="J1031" s="2">
        <f t="shared" si="122"/>
        <v>7.3981129011883686</v>
      </c>
      <c r="K1031" s="2">
        <f t="shared" si="124"/>
        <v>7.4163970334600515</v>
      </c>
    </row>
    <row r="1032" spans="1:11" ht="13.5" x14ac:dyDescent="0.25">
      <c r="A1032" s="3">
        <f>TITRES_STAT!B1035</f>
        <v>43509</v>
      </c>
      <c r="B1032" s="6">
        <f>TITRES_STAT!D1035</f>
        <v>7.2171000000000003</v>
      </c>
      <c r="C1032" s="2">
        <f t="shared" si="125"/>
        <v>-9.9399999999999267E-2</v>
      </c>
      <c r="D1032" s="2">
        <f t="shared" si="126"/>
        <v>7.3376599999999996</v>
      </c>
      <c r="E1032" s="2">
        <f t="shared" si="120"/>
        <v>7.3509000000000002</v>
      </c>
      <c r="F1032" s="2">
        <f t="shared" si="121"/>
        <v>7.4124699999999972</v>
      </c>
      <c r="G1032" s="2">
        <f t="shared" si="123"/>
        <v>7.4206799999999991</v>
      </c>
      <c r="H1032" s="2">
        <f t="shared" si="119"/>
        <v>7.8247329999999931</v>
      </c>
      <c r="I1032" s="2">
        <f t="array" ref="I1032">SUMPRODUCT(B1016:B1035, (ROW(B1016:B1035)-ROW(B1016)+1)) / (20*21/2)</f>
        <v>7.3396466666666669</v>
      </c>
      <c r="J1032" s="2">
        <f t="shared" si="122"/>
        <v>7.3808735772656666</v>
      </c>
      <c r="K1032" s="2">
        <f t="shared" si="124"/>
        <v>7.4085814635204423</v>
      </c>
    </row>
    <row r="1033" spans="1:11" ht="13.5" x14ac:dyDescent="0.25">
      <c r="A1033" s="3">
        <f>TITRES_STAT!B1036</f>
        <v>43510</v>
      </c>
      <c r="B1033" s="6">
        <f>TITRES_STAT!D1036</f>
        <v>7.2834000000000003</v>
      </c>
      <c r="C1033" s="2">
        <f t="shared" si="125"/>
        <v>6.6300000000000026E-2</v>
      </c>
      <c r="D1033" s="2">
        <f t="shared" si="126"/>
        <v>7.3217799999999995</v>
      </c>
      <c r="E1033" s="2">
        <f t="shared" si="120"/>
        <v>7.3456099999999989</v>
      </c>
      <c r="F1033" s="2">
        <f t="shared" si="121"/>
        <v>7.3926099999999977</v>
      </c>
      <c r="G1033" s="2">
        <f t="shared" si="123"/>
        <v>7.4155159999999976</v>
      </c>
      <c r="H1033" s="2">
        <f t="shared" si="119"/>
        <v>7.8192459999999935</v>
      </c>
      <c r="I1033" s="2">
        <f t="array" ref="I1033">SUMPRODUCT(B1017:B1036, (ROW(B1017:B1036)-ROW(B1017)+1)) / (20*21/2)</f>
        <v>7.3445033333333338</v>
      </c>
      <c r="J1033" s="2">
        <f t="shared" si="122"/>
        <v>7.3715903794308417</v>
      </c>
      <c r="K1033" s="2">
        <f t="shared" si="124"/>
        <v>7.4036723865196405</v>
      </c>
    </row>
    <row r="1034" spans="1:11" ht="13.5" x14ac:dyDescent="0.25">
      <c r="A1034" s="3">
        <f>TITRES_STAT!B1037</f>
        <v>43511</v>
      </c>
      <c r="B1034" s="6">
        <f>TITRES_STAT!D1037</f>
        <v>7.29</v>
      </c>
      <c r="C1034" s="2">
        <f t="shared" si="125"/>
        <v>6.5999999999997172E-3</v>
      </c>
      <c r="D1034" s="2">
        <f t="shared" si="126"/>
        <v>7.3032399999999997</v>
      </c>
      <c r="E1034" s="2">
        <f t="shared" si="120"/>
        <v>7.3409800000000001</v>
      </c>
      <c r="F1034" s="2">
        <f t="shared" si="121"/>
        <v>7.3763899999999989</v>
      </c>
      <c r="G1034" s="2">
        <f t="shared" si="123"/>
        <v>7.4104840000000003</v>
      </c>
      <c r="H1034" s="2">
        <f t="shared" ref="H1034:H1097" si="127">AVERAGE(B835:B1034)</f>
        <v>7.8138209999999955</v>
      </c>
      <c r="I1034" s="2">
        <f t="array" ref="I1034">SUMPRODUCT(B1018:B1037, (ROW(B1018:B1037)-ROW(B1018)+1)) / (20*21/2)</f>
        <v>7.3525123809523816</v>
      </c>
      <c r="J1034" s="2">
        <f t="shared" si="122"/>
        <v>7.3638198671040946</v>
      </c>
      <c r="K1034" s="2">
        <f t="shared" si="124"/>
        <v>7.3992146458718118</v>
      </c>
    </row>
    <row r="1035" spans="1:11" ht="13.5" x14ac:dyDescent="0.25">
      <c r="A1035" s="3">
        <f>TITRES_STAT!B1038</f>
        <v>43514</v>
      </c>
      <c r="B1035" s="6">
        <f>TITRES_STAT!D1038</f>
        <v>7.2965999999999998</v>
      </c>
      <c r="C1035" s="2">
        <f t="shared" si="125"/>
        <v>6.5999999999997172E-3</v>
      </c>
      <c r="D1035" s="2">
        <f t="shared" si="126"/>
        <v>7.2807199999999996</v>
      </c>
      <c r="E1035" s="2">
        <f t="shared" si="120"/>
        <v>7.3290600000000001</v>
      </c>
      <c r="F1035" s="2">
        <f t="shared" si="121"/>
        <v>7.3648049999999996</v>
      </c>
      <c r="G1035" s="2">
        <f t="shared" si="123"/>
        <v>7.4067759999999989</v>
      </c>
      <c r="H1035" s="2">
        <f t="shared" si="127"/>
        <v>7.8085459999999953</v>
      </c>
      <c r="I1035" s="2">
        <f t="array" ref="I1035">SUMPRODUCT(B1019:B1038, (ROW(B1019:B1038)-ROW(B1019)+1)) / (20*21/2)</f>
        <v>7.3572114285714285</v>
      </c>
      <c r="J1035" s="2">
        <f t="shared" si="122"/>
        <v>7.3574179749989428</v>
      </c>
      <c r="K1035" s="2">
        <f t="shared" si="124"/>
        <v>7.3951905421121333</v>
      </c>
    </row>
    <row r="1036" spans="1:11" ht="13.5" x14ac:dyDescent="0.25">
      <c r="A1036" s="3">
        <f>TITRES_STAT!B1039</f>
        <v>43515</v>
      </c>
      <c r="B1036" s="6">
        <f>TITRES_STAT!D1039</f>
        <v>7.4157999999999999</v>
      </c>
      <c r="C1036" s="2">
        <f t="shared" si="125"/>
        <v>0.11920000000000019</v>
      </c>
      <c r="D1036" s="2">
        <f t="shared" si="126"/>
        <v>7.3005799999999992</v>
      </c>
      <c r="E1036" s="2">
        <f t="shared" ref="E1036:E1099" si="128">AVERAGE(B1027:B1036)</f>
        <v>7.3356800000000009</v>
      </c>
      <c r="F1036" s="2">
        <f t="shared" si="121"/>
        <v>7.3648049999999996</v>
      </c>
      <c r="G1036" s="2">
        <f t="shared" si="123"/>
        <v>7.4054519999999995</v>
      </c>
      <c r="H1036" s="2">
        <f t="shared" si="127"/>
        <v>7.8035749999999942</v>
      </c>
      <c r="I1036" s="2">
        <f t="array" ref="I1036">SUMPRODUCT(B1020:B1039, (ROW(B1020:B1039)-ROW(B1020)+1)) / (20*21/2)</f>
        <v>7.3619104761904754</v>
      </c>
      <c r="J1036" s="2">
        <f t="shared" si="122"/>
        <v>7.3629781678561859</v>
      </c>
      <c r="K1036" s="2">
        <f t="shared" si="124"/>
        <v>7.3959987561469518</v>
      </c>
    </row>
    <row r="1037" spans="1:11" ht="13.5" x14ac:dyDescent="0.25">
      <c r="A1037" s="3">
        <f>TITRES_STAT!B1040</f>
        <v>43516</v>
      </c>
      <c r="B1037" s="6">
        <f>TITRES_STAT!D1040</f>
        <v>7.4489000000000001</v>
      </c>
      <c r="C1037" s="2">
        <f t="shared" si="125"/>
        <v>3.3100000000000129E-2</v>
      </c>
      <c r="D1037" s="2">
        <f t="shared" si="126"/>
        <v>7.3469399999999991</v>
      </c>
      <c r="E1037" s="2">
        <f t="shared" si="128"/>
        <v>7.3422999999999989</v>
      </c>
      <c r="F1037" s="2">
        <f t="shared" si="121"/>
        <v>7.3664600000000009</v>
      </c>
      <c r="G1037" s="2">
        <f t="shared" si="123"/>
        <v>7.4061139999999988</v>
      </c>
      <c r="H1037" s="2">
        <f t="shared" si="127"/>
        <v>7.7987984999999949</v>
      </c>
      <c r="I1037" s="2">
        <f t="array" ref="I1037">SUMPRODUCT(B1021:B1040, (ROW(B1021:B1040)-ROW(B1021)+1)) / (20*21/2)</f>
        <v>7.3573099999999991</v>
      </c>
      <c r="J1037" s="2">
        <f t="shared" si="122"/>
        <v>7.3711611994889301</v>
      </c>
      <c r="K1037" s="2">
        <f t="shared" si="124"/>
        <v>7.3980733147294249</v>
      </c>
    </row>
    <row r="1038" spans="1:11" ht="13.5" x14ac:dyDescent="0.25">
      <c r="A1038" s="3">
        <f>TITRES_STAT!B1041</f>
        <v>43517</v>
      </c>
      <c r="B1038" s="6">
        <f>TITRES_STAT!D1041</f>
        <v>7.4157999999999999</v>
      </c>
      <c r="C1038" s="2">
        <f t="shared" si="125"/>
        <v>-3.3100000000000129E-2</v>
      </c>
      <c r="D1038" s="2">
        <f t="shared" si="126"/>
        <v>7.3734200000000003</v>
      </c>
      <c r="E1038" s="2">
        <f t="shared" si="128"/>
        <v>7.3475999999999999</v>
      </c>
      <c r="F1038" s="2">
        <f t="shared" si="121"/>
        <v>7.3664599999999991</v>
      </c>
      <c r="G1038" s="2">
        <f t="shared" si="123"/>
        <v>7.4034659999999999</v>
      </c>
      <c r="H1038" s="2">
        <f t="shared" si="127"/>
        <v>7.7938564999999951</v>
      </c>
      <c r="I1038" s="2">
        <f t="array" ref="I1038">SUMPRODUCT(B1022:B1041, (ROW(B1022:B1041)-ROW(B1022)+1)) / (20*21/2)</f>
        <v>7.3446690476190488</v>
      </c>
      <c r="J1038" s="2">
        <f t="shared" si="122"/>
        <v>7.3754125138233171</v>
      </c>
      <c r="K1038" s="2">
        <f t="shared" si="124"/>
        <v>7.3987684788576829</v>
      </c>
    </row>
    <row r="1039" spans="1:11" ht="13.5" x14ac:dyDescent="0.25">
      <c r="A1039" s="3">
        <f>TITRES_STAT!B1042</f>
        <v>43518</v>
      </c>
      <c r="B1039" s="6">
        <f>TITRES_STAT!D1042</f>
        <v>7.4157999999999999</v>
      </c>
      <c r="C1039" s="2">
        <f t="shared" si="125"/>
        <v>0</v>
      </c>
      <c r="D1039" s="2">
        <f t="shared" si="126"/>
        <v>7.3985799999999999</v>
      </c>
      <c r="E1039" s="2">
        <f t="shared" si="128"/>
        <v>7.3509100000000007</v>
      </c>
      <c r="F1039" s="2">
        <f t="shared" si="121"/>
        <v>7.3648049999999996</v>
      </c>
      <c r="G1039" s="2">
        <f t="shared" si="123"/>
        <v>7.4006859999999994</v>
      </c>
      <c r="H1039" s="2">
        <f t="shared" si="127"/>
        <v>7.788593499999994</v>
      </c>
      <c r="I1039" s="2">
        <f t="array" ref="I1039">SUMPRODUCT(B1023:B1042, (ROW(B1023:B1042)-ROW(B1023)+1)) / (20*21/2)</f>
        <v>7.3226261904761909</v>
      </c>
      <c r="J1039" s="2">
        <f t="shared" si="122"/>
        <v>7.3792589410782394</v>
      </c>
      <c r="K1039" s="2">
        <f t="shared" si="124"/>
        <v>7.3994363816475772</v>
      </c>
    </row>
    <row r="1040" spans="1:11" ht="13.5" x14ac:dyDescent="0.25">
      <c r="A1040" s="3">
        <f>TITRES_STAT!B1043</f>
        <v>43521</v>
      </c>
      <c r="B1040" s="6">
        <f>TITRES_STAT!D1043</f>
        <v>7.3164999999999996</v>
      </c>
      <c r="C1040" s="2">
        <f t="shared" si="125"/>
        <v>-9.9300000000000388E-2</v>
      </c>
      <c r="D1040" s="2">
        <f t="shared" si="126"/>
        <v>7.4025599999999994</v>
      </c>
      <c r="E1040" s="2">
        <f t="shared" si="128"/>
        <v>7.3416399999999999</v>
      </c>
      <c r="F1040" s="2">
        <f t="shared" si="121"/>
        <v>7.3565299999999993</v>
      </c>
      <c r="G1040" s="2">
        <f t="shared" si="123"/>
        <v>7.3953900000000008</v>
      </c>
      <c r="H1040" s="2">
        <f t="shared" si="127"/>
        <v>7.7819869999999955</v>
      </c>
      <c r="I1040" s="2">
        <f t="array" ref="I1040">SUMPRODUCT(B1024:B1043, (ROW(B1024:B1043)-ROW(B1024)+1)) / (20*21/2)</f>
        <v>7.3030480952380943</v>
      </c>
      <c r="J1040" s="2">
        <f t="shared" si="122"/>
        <v>7.373281899070788</v>
      </c>
      <c r="K1040" s="2">
        <f t="shared" si="124"/>
        <v>7.3961839745241438</v>
      </c>
    </row>
    <row r="1041" spans="1:11" ht="13.5" x14ac:dyDescent="0.25">
      <c r="A1041" s="3">
        <f>TITRES_STAT!B1044</f>
        <v>43522</v>
      </c>
      <c r="B1041" s="6">
        <f>TITRES_STAT!D1044</f>
        <v>7.2237999999999998</v>
      </c>
      <c r="C1041" s="2">
        <f t="shared" si="125"/>
        <v>-9.2699999999999783E-2</v>
      </c>
      <c r="D1041" s="2">
        <f t="shared" si="126"/>
        <v>7.36416</v>
      </c>
      <c r="E1041" s="2">
        <f t="shared" si="128"/>
        <v>7.3323699999999992</v>
      </c>
      <c r="F1041" s="2">
        <f t="shared" si="121"/>
        <v>7.3492500000000005</v>
      </c>
      <c r="G1041" s="2">
        <f t="shared" si="123"/>
        <v>7.3902259999999993</v>
      </c>
      <c r="H1041" s="2">
        <f t="shared" si="127"/>
        <v>7.7745959999999945</v>
      </c>
      <c r="I1041" s="2">
        <f t="array" ref="I1041">SUMPRODUCT(B1025:B1044, (ROW(B1025:B1044)-ROW(B1025)+1)) / (20*21/2)</f>
        <v>7.2989519047619051</v>
      </c>
      <c r="J1041" s="2">
        <f t="shared" si="122"/>
        <v>7.3590455277307134</v>
      </c>
      <c r="K1041" s="2">
        <f t="shared" si="124"/>
        <v>7.3894238186604522</v>
      </c>
    </row>
    <row r="1042" spans="1:11" ht="13.5" x14ac:dyDescent="0.25">
      <c r="A1042" s="3">
        <f>TITRES_STAT!B1045</f>
        <v>43523</v>
      </c>
      <c r="B1042" s="6">
        <f>TITRES_STAT!D1045</f>
        <v>7.1177999999999999</v>
      </c>
      <c r="C1042" s="2">
        <f t="shared" si="125"/>
        <v>-0.10599999999999987</v>
      </c>
      <c r="D1042" s="2">
        <f t="shared" si="126"/>
        <v>7.2979399999999996</v>
      </c>
      <c r="E1042" s="2">
        <f t="shared" si="128"/>
        <v>7.3224399999999985</v>
      </c>
      <c r="F1042" s="2">
        <f t="shared" si="121"/>
        <v>7.3366700000000007</v>
      </c>
      <c r="G1042" s="2">
        <f t="shared" si="123"/>
        <v>7.3845320000000001</v>
      </c>
      <c r="H1042" s="2">
        <f t="shared" si="127"/>
        <v>7.7669669999999948</v>
      </c>
      <c r="I1042" s="2">
        <f t="array" ref="I1042">SUMPRODUCT(B1026:B1045, (ROW(B1026:B1045)-ROW(B1026)+1)) / (20*21/2)</f>
        <v>7.2806028571428572</v>
      </c>
      <c r="J1042" s="2">
        <f t="shared" si="122"/>
        <v>7.3360697631849305</v>
      </c>
      <c r="K1042" s="2">
        <f t="shared" si="124"/>
        <v>7.3787719042031803</v>
      </c>
    </row>
    <row r="1043" spans="1:11" ht="13.5" x14ac:dyDescent="0.25">
      <c r="A1043" s="3">
        <f>TITRES_STAT!B1046</f>
        <v>43524</v>
      </c>
      <c r="B1043" s="6">
        <f>TITRES_STAT!D1046</f>
        <v>7.1311</v>
      </c>
      <c r="C1043" s="2">
        <f t="shared" si="125"/>
        <v>1.330000000000009E-2</v>
      </c>
      <c r="D1043" s="2">
        <f t="shared" si="126"/>
        <v>7.2409999999999997</v>
      </c>
      <c r="E1043" s="2">
        <f t="shared" si="128"/>
        <v>7.3072099999999995</v>
      </c>
      <c r="F1043" s="2">
        <f t="shared" si="121"/>
        <v>7.3264100000000001</v>
      </c>
      <c r="G1043" s="2">
        <f t="shared" si="123"/>
        <v>7.3788380000000009</v>
      </c>
      <c r="H1043" s="2">
        <f t="shared" si="127"/>
        <v>7.7608349999999948</v>
      </c>
      <c r="I1043" s="2">
        <f t="array" ref="I1043">SUMPRODUCT(B1027:B1046, (ROW(B1027:B1046)-ROW(B1027)+1)) / (20*21/2)</f>
        <v>7.256038095238095</v>
      </c>
      <c r="J1043" s="2">
        <f t="shared" si="122"/>
        <v>7.3165488333577944</v>
      </c>
      <c r="K1043" s="2">
        <f t="shared" si="124"/>
        <v>7.3690592805089379</v>
      </c>
    </row>
    <row r="1044" spans="1:11" ht="13.5" x14ac:dyDescent="0.25">
      <c r="A1044" s="3">
        <f>TITRES_STAT!B1047</f>
        <v>43525</v>
      </c>
      <c r="B1044" s="6">
        <f>TITRES_STAT!D1047</f>
        <v>7.2834000000000003</v>
      </c>
      <c r="C1044" s="2">
        <f t="shared" si="125"/>
        <v>0.15230000000000032</v>
      </c>
      <c r="D1044" s="2">
        <f t="shared" si="126"/>
        <v>7.2145199999999985</v>
      </c>
      <c r="E1044" s="2">
        <f t="shared" si="128"/>
        <v>7.3065499999999997</v>
      </c>
      <c r="F1044" s="2">
        <f t="shared" ref="F1044:F1107" si="129">AVERAGE(B1025:B1044)</f>
        <v>7.3237649999999999</v>
      </c>
      <c r="G1044" s="2">
        <f t="shared" si="123"/>
        <v>7.3748660000000017</v>
      </c>
      <c r="H1044" s="2">
        <f t="shared" si="127"/>
        <v>7.7559904999999967</v>
      </c>
      <c r="I1044" s="2">
        <f t="array" ref="I1044">SUMPRODUCT(B1028:B1047, (ROW(B1028:B1047)-ROW(B1028)+1)) / (20*21/2)</f>
        <v>7.239197142857142</v>
      </c>
      <c r="J1044" s="2">
        <f t="shared" si="122"/>
        <v>7.3133918016094333</v>
      </c>
      <c r="K1044" s="2">
        <f t="shared" si="124"/>
        <v>7.365700093037999</v>
      </c>
    </row>
    <row r="1045" spans="1:11" ht="13.5" x14ac:dyDescent="0.25">
      <c r="A1045" s="3">
        <f>TITRES_STAT!B1048</f>
        <v>43528</v>
      </c>
      <c r="B1045" s="6">
        <f>TITRES_STAT!D1048</f>
        <v>7.1311</v>
      </c>
      <c r="C1045" s="2">
        <f t="shared" si="125"/>
        <v>-0.15230000000000032</v>
      </c>
      <c r="D1045" s="2">
        <f t="shared" si="126"/>
        <v>7.1774399999999998</v>
      </c>
      <c r="E1045" s="2">
        <f t="shared" si="128"/>
        <v>7.2900000000000009</v>
      </c>
      <c r="F1045" s="2">
        <f t="shared" si="129"/>
        <v>7.3095300000000005</v>
      </c>
      <c r="G1045" s="2">
        <f t="shared" si="123"/>
        <v>7.3704960000000019</v>
      </c>
      <c r="H1045" s="2">
        <f t="shared" si="127"/>
        <v>7.7502089999999964</v>
      </c>
      <c r="I1045" s="2">
        <f t="array" ref="I1045">SUMPRODUCT(B1029:B1048, (ROW(B1029:B1048)-ROW(B1029)+1)) / (20*21/2)</f>
        <v>7.2362271428571425</v>
      </c>
      <c r="J1045" s="2">
        <f t="shared" ref="J1045:J1108" si="130">$J$4*B1045+J1044*(1-$J$4)</f>
        <v>7.2960306776466304</v>
      </c>
      <c r="K1045" s="2">
        <f t="shared" si="124"/>
        <v>7.3565000893894501</v>
      </c>
    </row>
    <row r="1046" spans="1:11" ht="13.5" x14ac:dyDescent="0.25">
      <c r="A1046" s="3">
        <f>TITRES_STAT!B1049</f>
        <v>43529</v>
      </c>
      <c r="B1046" s="6">
        <f>TITRES_STAT!D1049</f>
        <v>7.0515999999999996</v>
      </c>
      <c r="C1046" s="2">
        <f t="shared" si="125"/>
        <v>-7.9500000000000348E-2</v>
      </c>
      <c r="D1046" s="2">
        <f t="shared" si="126"/>
        <v>7.1429999999999989</v>
      </c>
      <c r="E1046" s="2">
        <f t="shared" si="128"/>
        <v>7.2535799999999995</v>
      </c>
      <c r="F1046" s="2">
        <f t="shared" si="129"/>
        <v>7.2946300000000006</v>
      </c>
      <c r="G1046" s="2">
        <f t="shared" si="123"/>
        <v>7.366524000000001</v>
      </c>
      <c r="H1046" s="2">
        <f t="shared" si="127"/>
        <v>7.7442929999999981</v>
      </c>
      <c r="I1046" s="2">
        <f t="array" ref="I1046">SUMPRODUCT(B1030:B1049, (ROW(B1030:B1049)-ROW(B1030)+1)) / (20*21/2)</f>
        <v>7.2306409523809529</v>
      </c>
      <c r="J1046" s="2">
        <f t="shared" si="130"/>
        <v>7.2727515654898083</v>
      </c>
      <c r="K1046" s="2">
        <f t="shared" si="124"/>
        <v>7.3445432231388832</v>
      </c>
    </row>
    <row r="1047" spans="1:11" ht="13.5" x14ac:dyDescent="0.25">
      <c r="A1047" s="3">
        <f>TITRES_STAT!B1050</f>
        <v>43530</v>
      </c>
      <c r="B1047" s="6">
        <f>TITRES_STAT!D1050</f>
        <v>7.1177999999999999</v>
      </c>
      <c r="C1047" s="2">
        <f t="shared" si="125"/>
        <v>6.6200000000000259E-2</v>
      </c>
      <c r="D1047" s="2">
        <f t="shared" si="126"/>
        <v>7.1430000000000007</v>
      </c>
      <c r="E1047" s="2">
        <f t="shared" si="128"/>
        <v>7.2204700000000006</v>
      </c>
      <c r="F1047" s="2">
        <f t="shared" si="129"/>
        <v>7.2813850000000002</v>
      </c>
      <c r="G1047" s="2">
        <f t="shared" si="123"/>
        <v>7.3670539999999995</v>
      </c>
      <c r="H1047" s="2">
        <f t="shared" si="127"/>
        <v>7.7385909999999969</v>
      </c>
      <c r="I1047" s="2">
        <f t="array" ref="I1047">SUMPRODUCT(B1031:B1050, (ROW(B1031:B1050)-ROW(B1031)+1)) / (20*21/2)</f>
        <v>7.219538571428572</v>
      </c>
      <c r="J1047" s="2">
        <f t="shared" si="130"/>
        <v>7.2579942735383973</v>
      </c>
      <c r="K1047" s="2">
        <f t="shared" si="124"/>
        <v>7.3356513320353978</v>
      </c>
    </row>
    <row r="1048" spans="1:11" ht="13.5" x14ac:dyDescent="0.25">
      <c r="A1048" s="3">
        <f>TITRES_STAT!B1051</f>
        <v>43531</v>
      </c>
      <c r="B1048" s="6">
        <f>TITRES_STAT!D1051</f>
        <v>7.2502000000000004</v>
      </c>
      <c r="C1048" s="2">
        <f t="shared" si="125"/>
        <v>0.13240000000000052</v>
      </c>
      <c r="D1048" s="2">
        <f t="shared" si="126"/>
        <v>7.1668199999999995</v>
      </c>
      <c r="E1048" s="2">
        <f t="shared" si="128"/>
        <v>7.2039100000000005</v>
      </c>
      <c r="F1048" s="2">
        <f t="shared" si="129"/>
        <v>7.2757550000000011</v>
      </c>
      <c r="G1048" s="2">
        <f t="shared" si="123"/>
        <v>7.3663899999999991</v>
      </c>
      <c r="H1048" s="2">
        <f t="shared" si="127"/>
        <v>7.733872499999995</v>
      </c>
      <c r="I1048" s="2">
        <f t="array" ref="I1048">SUMPRODUCT(B1032:B1051, (ROW(B1032:B1051)-ROW(B1032)+1)) / (20*21/2)</f>
        <v>7.2096661904761907</v>
      </c>
      <c r="J1048" s="2">
        <f t="shared" si="130"/>
        <v>7.2572519617728357</v>
      </c>
      <c r="K1048" s="2">
        <f t="shared" si="124"/>
        <v>7.3323002994065591</v>
      </c>
    </row>
    <row r="1049" spans="1:11" ht="13.5" x14ac:dyDescent="0.25">
      <c r="A1049" s="3">
        <f>TITRES_STAT!B1052</f>
        <v>43532</v>
      </c>
      <c r="B1049" s="6">
        <f>TITRES_STAT!D1052</f>
        <v>7.2171000000000003</v>
      </c>
      <c r="C1049" s="2">
        <f t="shared" si="125"/>
        <v>-3.3100000000000129E-2</v>
      </c>
      <c r="D1049" s="2">
        <f t="shared" si="126"/>
        <v>7.1535600000000006</v>
      </c>
      <c r="E1049" s="2">
        <f t="shared" si="128"/>
        <v>7.1840400000000004</v>
      </c>
      <c r="F1049" s="2">
        <f t="shared" si="129"/>
        <v>7.2674750000000001</v>
      </c>
      <c r="G1049" s="2">
        <f t="shared" si="123"/>
        <v>7.36639</v>
      </c>
      <c r="H1049" s="2">
        <f t="shared" si="127"/>
        <v>7.7289299999999965</v>
      </c>
      <c r="I1049" s="2">
        <f t="array" ref="I1049">SUMPRODUCT(B1033:B1052, (ROW(B1033:B1052)-ROW(B1033)+1)) / (20*21/2)</f>
        <v>7.1930204761904761</v>
      </c>
      <c r="J1049" s="2">
        <f t="shared" si="130"/>
        <v>7.2534279654135183</v>
      </c>
      <c r="K1049" s="2">
        <f t="shared" si="124"/>
        <v>7.3277826406063022</v>
      </c>
    </row>
    <row r="1050" spans="1:11" ht="13.5" x14ac:dyDescent="0.25">
      <c r="A1050" s="3">
        <f>TITRES_STAT!B1053</f>
        <v>43535</v>
      </c>
      <c r="B1050" s="6">
        <f>TITRES_STAT!D1053</f>
        <v>7.1509</v>
      </c>
      <c r="C1050" s="2">
        <f t="shared" si="125"/>
        <v>-6.6200000000000259E-2</v>
      </c>
      <c r="D1050" s="2">
        <f t="shared" si="126"/>
        <v>7.1575199999999999</v>
      </c>
      <c r="E1050" s="2">
        <f t="shared" si="128"/>
        <v>7.1674800000000003</v>
      </c>
      <c r="F1050" s="2">
        <f t="shared" si="129"/>
        <v>7.2545599999999997</v>
      </c>
      <c r="G1050" s="2">
        <f t="shared" si="123"/>
        <v>7.3670520000000002</v>
      </c>
      <c r="H1050" s="2">
        <f t="shared" si="127"/>
        <v>7.723626999999996</v>
      </c>
      <c r="I1050" s="2">
        <f t="array" ref="I1050">SUMPRODUCT(B1034:B1053, (ROW(B1034:B1053)-ROW(B1034)+1)) / (20*21/2)</f>
        <v>7.172649047619049</v>
      </c>
      <c r="J1050" s="2">
        <f t="shared" si="130"/>
        <v>7.2436633972788975</v>
      </c>
      <c r="K1050" s="2">
        <f t="shared" si="124"/>
        <v>7.3208460664648785</v>
      </c>
    </row>
    <row r="1051" spans="1:11" ht="13.5" x14ac:dyDescent="0.25">
      <c r="A1051" s="3">
        <f>TITRES_STAT!B1054</f>
        <v>43536</v>
      </c>
      <c r="B1051" s="6">
        <f>TITRES_STAT!D1054</f>
        <v>7.1509</v>
      </c>
      <c r="C1051" s="2">
        <f t="shared" si="125"/>
        <v>0</v>
      </c>
      <c r="D1051" s="2">
        <f t="shared" si="126"/>
        <v>7.1773799999999994</v>
      </c>
      <c r="E1051" s="2">
        <f t="shared" si="128"/>
        <v>7.1601900000000001</v>
      </c>
      <c r="F1051" s="2">
        <f t="shared" si="129"/>
        <v>7.2462800000000005</v>
      </c>
      <c r="G1051" s="2">
        <f t="shared" si="123"/>
        <v>7.3613579999999992</v>
      </c>
      <c r="H1051" s="2">
        <f t="shared" si="127"/>
        <v>7.7183239999999964</v>
      </c>
      <c r="I1051" s="2">
        <f t="array" ref="I1051">SUMPRODUCT(B1035:B1054, (ROW(B1035:B1054)-ROW(B1035)+1)) / (20*21/2)</f>
        <v>7.1465742857142844</v>
      </c>
      <c r="J1051" s="2">
        <f t="shared" si="130"/>
        <v>7.2348287880142408</v>
      </c>
      <c r="K1051" s="2">
        <f t="shared" si="124"/>
        <v>7.314181514838805</v>
      </c>
    </row>
    <row r="1052" spans="1:11" ht="13.5" x14ac:dyDescent="0.25">
      <c r="A1052" s="3">
        <f>TITRES_STAT!B1055</f>
        <v>43537</v>
      </c>
      <c r="B1052" s="6">
        <f>TITRES_STAT!D1055</f>
        <v>7.0715000000000003</v>
      </c>
      <c r="C1052" s="2">
        <f t="shared" si="125"/>
        <v>-7.9399999999999693E-2</v>
      </c>
      <c r="D1052" s="2">
        <f t="shared" si="126"/>
        <v>7.16812</v>
      </c>
      <c r="E1052" s="2">
        <f t="shared" si="128"/>
        <v>7.1555600000000013</v>
      </c>
      <c r="F1052" s="2">
        <f t="shared" si="129"/>
        <v>7.2390000000000017</v>
      </c>
      <c r="G1052" s="2">
        <f t="shared" si="123"/>
        <v>7.3519559999999986</v>
      </c>
      <c r="H1052" s="2">
        <f t="shared" si="127"/>
        <v>7.7127994999999974</v>
      </c>
      <c r="I1052" s="2">
        <f t="array" ref="I1052">SUMPRODUCT(B1036:B1055, (ROW(B1036:B1055)-ROW(B1036)+1)) / (20*21/2)</f>
        <v>7.1221076190476182</v>
      </c>
      <c r="J1052" s="2">
        <f t="shared" si="130"/>
        <v>7.2192736653462175</v>
      </c>
      <c r="K1052" s="2">
        <f t="shared" si="124"/>
        <v>7.3046645926882636</v>
      </c>
    </row>
    <row r="1053" spans="1:11" ht="13.5" x14ac:dyDescent="0.25">
      <c r="A1053" s="3">
        <f>TITRES_STAT!B1056</f>
        <v>43538</v>
      </c>
      <c r="B1053" s="6">
        <f>TITRES_STAT!D1056</f>
        <v>7.0251000000000001</v>
      </c>
      <c r="C1053" s="2">
        <f t="shared" si="125"/>
        <v>-4.6400000000000219E-2</v>
      </c>
      <c r="D1053" s="2">
        <f t="shared" si="126"/>
        <v>7.1231000000000009</v>
      </c>
      <c r="E1053" s="2">
        <f t="shared" si="128"/>
        <v>7.1449599999999993</v>
      </c>
      <c r="F1053" s="2">
        <f t="shared" si="129"/>
        <v>7.2260850000000003</v>
      </c>
      <c r="G1053" s="2">
        <f t="shared" si="123"/>
        <v>7.3467899999999986</v>
      </c>
      <c r="H1053" s="2">
        <f t="shared" si="127"/>
        <v>7.7060499999999976</v>
      </c>
      <c r="I1053" s="2">
        <f t="array" ref="I1053">SUMPRODUCT(B1037:B1056, (ROW(B1037:B1056)-ROW(B1037)+1)) / (20*21/2)</f>
        <v>7.0879280952380963</v>
      </c>
      <c r="J1053" s="2">
        <f t="shared" si="130"/>
        <v>7.2007809353132446</v>
      </c>
      <c r="K1053" s="2">
        <f t="shared" si="124"/>
        <v>7.2937012753279395</v>
      </c>
    </row>
    <row r="1054" spans="1:11" ht="13.5" x14ac:dyDescent="0.25">
      <c r="A1054" s="3">
        <f>TITRES_STAT!B1057</f>
        <v>43539</v>
      </c>
      <c r="B1054" s="6">
        <f>TITRES_STAT!D1057</f>
        <v>6.9523000000000001</v>
      </c>
      <c r="C1054" s="2">
        <f t="shared" si="125"/>
        <v>-7.2799999999999976E-2</v>
      </c>
      <c r="D1054" s="2">
        <f t="shared" si="126"/>
        <v>7.0701400000000003</v>
      </c>
      <c r="E1054" s="2">
        <f t="shared" si="128"/>
        <v>7.1118499999999996</v>
      </c>
      <c r="F1054" s="2">
        <f t="shared" si="129"/>
        <v>7.2092000000000027</v>
      </c>
      <c r="G1054" s="2">
        <f t="shared" si="123"/>
        <v>7.3395059999999974</v>
      </c>
      <c r="H1054" s="2">
        <f t="shared" si="127"/>
        <v>7.6989659999999978</v>
      </c>
      <c r="I1054" s="2">
        <f t="array" ref="I1054">SUMPRODUCT(B1038:B1057, (ROW(B1038:B1057)-ROW(B1038)+1)) / (20*21/2)</f>
        <v>7.0552661904761909</v>
      </c>
      <c r="J1054" s="2">
        <f t="shared" si="130"/>
        <v>7.1771160843310309</v>
      </c>
      <c r="K1054" s="2">
        <f t="shared" si="124"/>
        <v>7.2803129900209624</v>
      </c>
    </row>
    <row r="1055" spans="1:11" ht="13.5" x14ac:dyDescent="0.25">
      <c r="A1055" s="3">
        <f>TITRES_STAT!B1058</f>
        <v>43542</v>
      </c>
      <c r="B1055" s="6">
        <f>TITRES_STAT!D1058</f>
        <v>6.9523000000000001</v>
      </c>
      <c r="C1055" s="2">
        <f t="shared" si="125"/>
        <v>0</v>
      </c>
      <c r="D1055" s="2">
        <f t="shared" si="126"/>
        <v>7.0304200000000012</v>
      </c>
      <c r="E1055" s="2">
        <f t="shared" si="128"/>
        <v>7.0939700000000006</v>
      </c>
      <c r="F1055" s="2">
        <f t="shared" si="129"/>
        <v>7.1919850000000007</v>
      </c>
      <c r="G1055" s="2">
        <f t="shared" si="123"/>
        <v>7.3299719999999979</v>
      </c>
      <c r="H1055" s="2">
        <f t="shared" si="127"/>
        <v>7.6921154999999972</v>
      </c>
      <c r="I1055" s="2">
        <f t="array" ref="I1055">SUMPRODUCT(B1039:B1058, (ROW(B1039:B1058)-ROW(B1039)+1)) / (20*21/2)</f>
        <v>7.0293804761904752</v>
      </c>
      <c r="J1055" s="2">
        <f t="shared" si="130"/>
        <v>7.1557050286804564</v>
      </c>
      <c r="K1055" s="2">
        <f t="shared" si="124"/>
        <v>7.2674497355103371</v>
      </c>
    </row>
    <row r="1056" spans="1:11" ht="13.5" x14ac:dyDescent="0.25">
      <c r="A1056" s="3">
        <f>TITRES_STAT!B1059</f>
        <v>43543</v>
      </c>
      <c r="B1056" s="6">
        <f>TITRES_STAT!D1059</f>
        <v>6.8331</v>
      </c>
      <c r="C1056" s="2">
        <f t="shared" si="125"/>
        <v>-0.11920000000000019</v>
      </c>
      <c r="D1056" s="2">
        <f t="shared" si="126"/>
        <v>6.9668599999999996</v>
      </c>
      <c r="E1056" s="2">
        <f t="shared" si="128"/>
        <v>7.07212</v>
      </c>
      <c r="F1056" s="2">
        <f t="shared" si="129"/>
        <v>7.1628500000000015</v>
      </c>
      <c r="G1056" s="2">
        <f t="shared" si="123"/>
        <v>7.3164639999999972</v>
      </c>
      <c r="H1056" s="2">
        <f t="shared" si="127"/>
        <v>7.6844354999999984</v>
      </c>
      <c r="I1056" s="2">
        <f t="array" ref="I1056">SUMPRODUCT(B1040:B1059, (ROW(B1040:B1059)-ROW(B1040)+1)) / (20*21/2)</f>
        <v>7.0111909523809519</v>
      </c>
      <c r="J1056" s="2">
        <f t="shared" si="130"/>
        <v>7.1249807402346992</v>
      </c>
      <c r="K1056" s="2">
        <f t="shared" si="124"/>
        <v>7.2504164125491473</v>
      </c>
    </row>
    <row r="1057" spans="1:11" ht="13.5" x14ac:dyDescent="0.25">
      <c r="A1057" s="3">
        <f>TITRES_STAT!B1060</f>
        <v>43545</v>
      </c>
      <c r="B1057" s="6">
        <f>TITRES_STAT!D1060</f>
        <v>6.8198999999999996</v>
      </c>
      <c r="C1057" s="2">
        <f t="shared" si="125"/>
        <v>-1.3200000000000323E-2</v>
      </c>
      <c r="D1057" s="2">
        <f t="shared" si="126"/>
        <v>6.9165399999999995</v>
      </c>
      <c r="E1057" s="2">
        <f t="shared" si="128"/>
        <v>7.0423300000000015</v>
      </c>
      <c r="F1057" s="2">
        <f t="shared" si="129"/>
        <v>7.1313999999999993</v>
      </c>
      <c r="G1057" s="2">
        <f t="shared" si="123"/>
        <v>7.3025599999999988</v>
      </c>
      <c r="H1057" s="2">
        <f t="shared" si="127"/>
        <v>7.6767769999999986</v>
      </c>
      <c r="I1057" s="2">
        <f t="array" ref="I1057">SUMPRODUCT(B1041:B1060, (ROW(B1041:B1060)-ROW(B1041)+1)) / (20*21/2)</f>
        <v>6.9998071428571427</v>
      </c>
      <c r="J1057" s="2">
        <f t="shared" si="130"/>
        <v>7.0959254316409188</v>
      </c>
      <c r="K1057" s="2">
        <f t="shared" si="124"/>
        <v>7.2335334159785933</v>
      </c>
    </row>
    <row r="1058" spans="1:11" ht="13.5" x14ac:dyDescent="0.25">
      <c r="A1058" s="3">
        <f>TITRES_STAT!B1061</f>
        <v>43546</v>
      </c>
      <c r="B1058" s="6">
        <f>TITRES_STAT!D1061</f>
        <v>6.8596000000000004</v>
      </c>
      <c r="C1058" s="2">
        <f t="shared" si="125"/>
        <v>3.9700000000000735E-2</v>
      </c>
      <c r="D1058" s="2">
        <f t="shared" si="126"/>
        <v>6.8834400000000002</v>
      </c>
      <c r="E1058" s="2">
        <f t="shared" si="128"/>
        <v>7.0032700000000006</v>
      </c>
      <c r="F1058" s="2">
        <f t="shared" si="129"/>
        <v>7.1035899999999996</v>
      </c>
      <c r="G1058" s="2">
        <f t="shared" si="123"/>
        <v>7.2895819999999985</v>
      </c>
      <c r="H1058" s="2">
        <f t="shared" si="127"/>
        <v>7.6693169999999986</v>
      </c>
      <c r="I1058" s="2">
        <f t="array" ref="I1058">SUMPRODUCT(B1042:B1061, (ROW(B1042:B1061)-ROW(B1042)+1)) / (20*21/2)</f>
        <v>6.9800404761904744</v>
      </c>
      <c r="J1058" s="2">
        <f t="shared" si="130"/>
        <v>7.0734182476751171</v>
      </c>
      <c r="K1058" s="2">
        <f t="shared" si="124"/>
        <v>7.2188693604500207</v>
      </c>
    </row>
    <row r="1059" spans="1:11" ht="13.5" x14ac:dyDescent="0.25">
      <c r="A1059" s="3">
        <f>TITRES_STAT!B1062</f>
        <v>43549</v>
      </c>
      <c r="B1059" s="6">
        <f>TITRES_STAT!D1062</f>
        <v>6.9126000000000003</v>
      </c>
      <c r="C1059" s="2">
        <f t="shared" si="125"/>
        <v>5.2999999999999936E-2</v>
      </c>
      <c r="D1059" s="2">
        <f t="shared" si="126"/>
        <v>6.8754999999999997</v>
      </c>
      <c r="E1059" s="2">
        <f t="shared" si="128"/>
        <v>6.9728200000000005</v>
      </c>
      <c r="F1059" s="2">
        <f t="shared" si="129"/>
        <v>7.07843</v>
      </c>
      <c r="G1059" s="2">
        <f t="shared" si="123"/>
        <v>7.2784599999999982</v>
      </c>
      <c r="H1059" s="2">
        <f t="shared" si="127"/>
        <v>7.6621219999999974</v>
      </c>
      <c r="I1059" s="2">
        <f t="array" ref="I1059">SUMPRODUCT(B1043:B1062, (ROW(B1043:B1062)-ROW(B1043)+1)) / (20*21/2)</f>
        <v>6.9658204761904763</v>
      </c>
      <c r="J1059" s="2">
        <f t="shared" si="130"/>
        <v>7.058102224087011</v>
      </c>
      <c r="K1059" s="2">
        <f t="shared" si="124"/>
        <v>7.2068587972951184</v>
      </c>
    </row>
    <row r="1060" spans="1:11" ht="13.5" x14ac:dyDescent="0.25">
      <c r="A1060" s="3">
        <f>TITRES_STAT!B1063</f>
        <v>43550</v>
      </c>
      <c r="B1060" s="6">
        <f>TITRES_STAT!D1063</f>
        <v>6.9588999999999999</v>
      </c>
      <c r="C1060" s="2">
        <f t="shared" si="125"/>
        <v>4.6299999999999564E-2</v>
      </c>
      <c r="D1060" s="2">
        <f t="shared" si="126"/>
        <v>6.8768200000000004</v>
      </c>
      <c r="E1060" s="2">
        <f t="shared" si="128"/>
        <v>6.9536200000000008</v>
      </c>
      <c r="F1060" s="2">
        <f t="shared" si="129"/>
        <v>7.060550000000001</v>
      </c>
      <c r="G1060" s="2">
        <f t="shared" si="123"/>
        <v>7.2658799999999975</v>
      </c>
      <c r="H1060" s="2">
        <f t="shared" si="127"/>
        <v>7.6541069999999989</v>
      </c>
      <c r="I1060" s="2">
        <f t="array" ref="I1060">SUMPRODUCT(B1044:B1063, (ROW(B1044:B1063)-ROW(B1044)+1)) / (20*21/2)</f>
        <v>6.9406914285714283</v>
      </c>
      <c r="J1060" s="2">
        <f t="shared" si="130"/>
        <v>7.0486543932215815</v>
      </c>
      <c r="K1060" s="2">
        <f t="shared" si="124"/>
        <v>7.1971349228913883</v>
      </c>
    </row>
    <row r="1061" spans="1:11" ht="13.5" x14ac:dyDescent="0.25">
      <c r="A1061" s="3">
        <f>TITRES_STAT!B1064</f>
        <v>43551</v>
      </c>
      <c r="B1061" s="6">
        <f>TITRES_STAT!D1064</f>
        <v>6.8529999999999998</v>
      </c>
      <c r="C1061" s="2">
        <f t="shared" si="125"/>
        <v>-0.10590000000000011</v>
      </c>
      <c r="D1061" s="2">
        <f t="shared" si="126"/>
        <v>6.8808000000000007</v>
      </c>
      <c r="E1061" s="2">
        <f t="shared" si="128"/>
        <v>6.9238299999999997</v>
      </c>
      <c r="F1061" s="2">
        <f t="shared" si="129"/>
        <v>7.0420099999999994</v>
      </c>
      <c r="G1061" s="2">
        <f t="shared" si="123"/>
        <v>7.254623999999998</v>
      </c>
      <c r="H1061" s="2">
        <f t="shared" si="127"/>
        <v>7.6450955</v>
      </c>
      <c r="I1061" s="2">
        <f t="array" ref="I1061">SUMPRODUCT(B1045:B1064, (ROW(B1045:B1064)-ROW(B1045)+1)) / (20*21/2)</f>
        <v>6.9160395238095242</v>
      </c>
      <c r="J1061" s="2">
        <f t="shared" si="130"/>
        <v>7.0300206414861925</v>
      </c>
      <c r="K1061" s="2">
        <f t="shared" si="124"/>
        <v>7.1836394357191775</v>
      </c>
    </row>
    <row r="1062" spans="1:11" ht="13.5" x14ac:dyDescent="0.25">
      <c r="A1062" s="3">
        <f>TITRES_STAT!B1065</f>
        <v>43552</v>
      </c>
      <c r="B1062" s="6">
        <f>TITRES_STAT!D1065</f>
        <v>6.8926999999999996</v>
      </c>
      <c r="C1062" s="2">
        <f t="shared" si="125"/>
        <v>3.9699999999999847E-2</v>
      </c>
      <c r="D1062" s="2">
        <f t="shared" si="126"/>
        <v>6.8953599999999993</v>
      </c>
      <c r="E1062" s="2">
        <f t="shared" si="128"/>
        <v>6.9059499999999998</v>
      </c>
      <c r="F1062" s="2">
        <f t="shared" si="129"/>
        <v>7.0307549999999992</v>
      </c>
      <c r="G1062" s="2">
        <f t="shared" si="123"/>
        <v>7.2417779999999983</v>
      </c>
      <c r="H1062" s="2">
        <f t="shared" si="127"/>
        <v>7.6364575000000006</v>
      </c>
      <c r="I1062" s="2">
        <f t="array" ref="I1062">SUMPRODUCT(B1046:B1065, (ROW(B1046:B1065)-ROW(B1046)+1)) / (20*21/2)</f>
        <v>6.9128242857142865</v>
      </c>
      <c r="J1062" s="2">
        <f t="shared" si="130"/>
        <v>7.0169424851541748</v>
      </c>
      <c r="K1062" s="2">
        <f t="shared" si="124"/>
        <v>7.172230046083131</v>
      </c>
    </row>
    <row r="1063" spans="1:11" ht="13.5" x14ac:dyDescent="0.25">
      <c r="A1063" s="3">
        <f>TITRES_STAT!B1066</f>
        <v>43553</v>
      </c>
      <c r="B1063" s="6">
        <f>TITRES_STAT!D1066</f>
        <v>6.7668999999999997</v>
      </c>
      <c r="C1063" s="2">
        <f t="shared" si="125"/>
        <v>-0.12579999999999991</v>
      </c>
      <c r="D1063" s="2">
        <f t="shared" si="126"/>
        <v>6.8768199999999995</v>
      </c>
      <c r="E1063" s="2">
        <f t="shared" si="128"/>
        <v>6.8801299999999994</v>
      </c>
      <c r="F1063" s="2">
        <f t="shared" si="129"/>
        <v>7.0125449999999985</v>
      </c>
      <c r="G1063" s="2">
        <f t="shared" si="123"/>
        <v>7.2235039999999984</v>
      </c>
      <c r="H1063" s="2">
        <f t="shared" si="127"/>
        <v>7.6267819999999995</v>
      </c>
      <c r="I1063" s="2">
        <f t="array" ref="I1063">SUMPRODUCT(B1047:B1066, (ROW(B1047:B1066)-ROW(B1047)+1)) / (20*21/2)</f>
        <v>6.9293747619047625</v>
      </c>
      <c r="J1063" s="2">
        <f t="shared" si="130"/>
        <v>6.9931289151394909</v>
      </c>
      <c r="K1063" s="2">
        <f t="shared" si="124"/>
        <v>7.1563347501583028</v>
      </c>
    </row>
    <row r="1064" spans="1:11" ht="13.5" x14ac:dyDescent="0.25">
      <c r="A1064" s="3">
        <f>TITRES_STAT!B1067</f>
        <v>43556</v>
      </c>
      <c r="B1064" s="6">
        <f>TITRES_STAT!D1067</f>
        <v>6.7537000000000003</v>
      </c>
      <c r="C1064" s="2">
        <f t="shared" si="125"/>
        <v>-1.3199999999999434E-2</v>
      </c>
      <c r="D1064" s="2">
        <f t="shared" si="126"/>
        <v>6.84504</v>
      </c>
      <c r="E1064" s="2">
        <f t="shared" si="128"/>
        <v>6.8602699999999999</v>
      </c>
      <c r="F1064" s="2">
        <f t="shared" si="129"/>
        <v>6.9860600000000002</v>
      </c>
      <c r="G1064" s="2">
        <f t="shared" si="123"/>
        <v>7.2062899999999992</v>
      </c>
      <c r="H1064" s="2">
        <f t="shared" si="127"/>
        <v>7.6176245000000016</v>
      </c>
      <c r="I1064" s="2">
        <f t="array" ref="I1064">SUMPRODUCT(B1048:B1067, (ROW(B1048:B1067)-ROW(B1048)+1)) / (20*21/2)</f>
        <v>6.9422999999999995</v>
      </c>
      <c r="J1064" s="2">
        <f t="shared" si="130"/>
        <v>6.9703261613166818</v>
      </c>
      <c r="K1064" s="2">
        <f t="shared" si="124"/>
        <v>7.1405451521128791</v>
      </c>
    </row>
    <row r="1065" spans="1:11" ht="13.5" x14ac:dyDescent="0.25">
      <c r="A1065" s="3">
        <f>TITRES_STAT!B1068</f>
        <v>43557</v>
      </c>
      <c r="B1065" s="6">
        <f>TITRES_STAT!D1068</f>
        <v>6.9523000000000001</v>
      </c>
      <c r="C1065" s="2">
        <f t="shared" si="125"/>
        <v>0.19859999999999989</v>
      </c>
      <c r="D1065" s="2">
        <f t="shared" si="126"/>
        <v>6.8437200000000002</v>
      </c>
      <c r="E1065" s="2">
        <f t="shared" si="128"/>
        <v>6.8602699999999999</v>
      </c>
      <c r="F1065" s="2">
        <f t="shared" si="129"/>
        <v>6.9771200000000011</v>
      </c>
      <c r="G1065" s="2">
        <f t="shared" si="123"/>
        <v>7.1947700000000001</v>
      </c>
      <c r="H1065" s="2">
        <f t="shared" si="127"/>
        <v>7.6096059999999985</v>
      </c>
      <c r="I1065" s="2">
        <f t="array" ref="I1065">SUMPRODUCT(B1049:B1068, (ROW(B1049:B1068)-ROW(B1049)+1)) / (20*21/2)</f>
        <v>6.9489204761904766</v>
      </c>
      <c r="J1065" s="2">
        <f t="shared" si="130"/>
        <v>6.9686093840484258</v>
      </c>
      <c r="K1065" s="2">
        <f t="shared" si="124"/>
        <v>7.1331629892849238</v>
      </c>
    </row>
    <row r="1066" spans="1:11" ht="13.5" x14ac:dyDescent="0.25">
      <c r="A1066" s="3">
        <f>TITRES_STAT!B1069</f>
        <v>43558</v>
      </c>
      <c r="B1066" s="6">
        <f>TITRES_STAT!D1069</f>
        <v>7.1509</v>
      </c>
      <c r="C1066" s="2">
        <f t="shared" si="125"/>
        <v>0.19859999999999989</v>
      </c>
      <c r="D1066" s="2">
        <f t="shared" si="126"/>
        <v>6.9032999999999998</v>
      </c>
      <c r="E1066" s="2">
        <f t="shared" si="128"/>
        <v>6.8920500000000002</v>
      </c>
      <c r="F1066" s="2">
        <f t="shared" si="129"/>
        <v>6.9820849999999997</v>
      </c>
      <c r="G1066" s="2">
        <f t="shared" si="123"/>
        <v>7.1894719999999994</v>
      </c>
      <c r="H1066" s="2">
        <f t="shared" si="127"/>
        <v>7.6026385000000003</v>
      </c>
      <c r="I1066" s="2">
        <f t="array" ref="I1066">SUMPRODUCT(B1050:B1069, (ROW(B1050:B1069)-ROW(B1050)+1)) / (20*21/2)</f>
        <v>6.940724761904761</v>
      </c>
      <c r="J1066" s="2">
        <f t="shared" si="130"/>
        <v>6.9859703950914334</v>
      </c>
      <c r="K1066" s="2">
        <f t="shared" si="124"/>
        <v>7.133858558332574</v>
      </c>
    </row>
    <row r="1067" spans="1:11" ht="13.5" x14ac:dyDescent="0.25">
      <c r="A1067" s="3">
        <f>TITRES_STAT!B1070</f>
        <v>43559</v>
      </c>
      <c r="B1067" s="6">
        <f>TITRES_STAT!D1070</f>
        <v>7.1177999999999999</v>
      </c>
      <c r="C1067" s="2">
        <f t="shared" si="125"/>
        <v>-3.3100000000000129E-2</v>
      </c>
      <c r="D1067" s="2">
        <f t="shared" si="126"/>
        <v>6.9483199999999998</v>
      </c>
      <c r="E1067" s="2">
        <f t="shared" si="128"/>
        <v>6.9218400000000004</v>
      </c>
      <c r="F1067" s="2">
        <f t="shared" si="129"/>
        <v>6.9820849999999997</v>
      </c>
      <c r="G1067" s="2">
        <f t="shared" si="123"/>
        <v>7.1835119999999995</v>
      </c>
      <c r="H1067" s="2">
        <f t="shared" si="127"/>
        <v>7.5961775000000014</v>
      </c>
      <c r="I1067" s="2">
        <f t="array" ref="I1067">SUMPRODUCT(B1051:B1070, (ROW(B1051:B1070)-ROW(B1051)+1)) / (20*21/2)</f>
        <v>6.9353623809523794</v>
      </c>
      <c r="J1067" s="2">
        <f t="shared" si="130"/>
        <v>6.9985255955589158</v>
      </c>
      <c r="K1067" s="2">
        <f t="shared" si="124"/>
        <v>7.1332288109469832</v>
      </c>
    </row>
    <row r="1068" spans="1:11" ht="13.5" x14ac:dyDescent="0.25">
      <c r="A1068" s="3">
        <f>TITRES_STAT!B1071</f>
        <v>43560</v>
      </c>
      <c r="B1068" s="6">
        <f>TITRES_STAT!D1071</f>
        <v>7.0515999999999996</v>
      </c>
      <c r="C1068" s="2">
        <f t="shared" si="125"/>
        <v>-6.6200000000000259E-2</v>
      </c>
      <c r="D1068" s="2">
        <f t="shared" si="126"/>
        <v>7.0052599999999998</v>
      </c>
      <c r="E1068" s="2">
        <f t="shared" si="128"/>
        <v>6.9410399999999992</v>
      </c>
      <c r="F1068" s="2">
        <f t="shared" si="129"/>
        <v>6.972154999999999</v>
      </c>
      <c r="G1068" s="2">
        <f t="shared" si="123"/>
        <v>7.1762279999999974</v>
      </c>
      <c r="H1068" s="2">
        <f t="shared" si="127"/>
        <v>7.5895314999999997</v>
      </c>
      <c r="I1068" s="2">
        <f t="array" ref="I1068">SUMPRODUCT(B1052:B1071, (ROW(B1052:B1071)-ROW(B1052)+1)) / (20*21/2)</f>
        <v>6.9267885714285722</v>
      </c>
      <c r="J1068" s="2">
        <f t="shared" si="130"/>
        <v>7.0035803007437814</v>
      </c>
      <c r="K1068" s="2">
        <f t="shared" si="124"/>
        <v>7.1300276811059247</v>
      </c>
    </row>
    <row r="1069" spans="1:11" ht="13.5" x14ac:dyDescent="0.25">
      <c r="A1069" s="3">
        <f>TITRES_STAT!B1072</f>
        <v>43563</v>
      </c>
      <c r="B1069" s="6">
        <f>TITRES_STAT!D1072</f>
        <v>6.8860999999999999</v>
      </c>
      <c r="C1069" s="2">
        <f t="shared" si="125"/>
        <v>-0.16549999999999976</v>
      </c>
      <c r="D1069" s="2">
        <f t="shared" si="126"/>
        <v>7.031740000000001</v>
      </c>
      <c r="E1069" s="2">
        <f t="shared" si="128"/>
        <v>6.9383900000000009</v>
      </c>
      <c r="F1069" s="2">
        <f t="shared" si="129"/>
        <v>6.9556050000000003</v>
      </c>
      <c r="G1069" s="2">
        <f t="shared" si="123"/>
        <v>7.1649720000000006</v>
      </c>
      <c r="H1069" s="2">
        <f t="shared" si="127"/>
        <v>7.582495999999999</v>
      </c>
      <c r="I1069" s="2">
        <f t="array" ref="I1069">SUMPRODUCT(B1053:B1072, (ROW(B1053:B1072)-ROW(B1053)+1)) / (20*21/2)</f>
        <v>6.941071428571429</v>
      </c>
      <c r="J1069" s="2">
        <f t="shared" si="130"/>
        <v>6.992391700672945</v>
      </c>
      <c r="K1069" s="2">
        <f t="shared" si="124"/>
        <v>7.1204618896900058</v>
      </c>
    </row>
    <row r="1070" spans="1:11" ht="13.5" x14ac:dyDescent="0.25">
      <c r="A1070" s="3">
        <f>TITRES_STAT!B1073</f>
        <v>43565</v>
      </c>
      <c r="B1070" s="6">
        <f>TITRES_STAT!D1073</f>
        <v>6.8993000000000002</v>
      </c>
      <c r="C1070" s="2">
        <f t="shared" si="125"/>
        <v>1.3200000000000323E-2</v>
      </c>
      <c r="D1070" s="2">
        <f t="shared" si="126"/>
        <v>7.0211399999999999</v>
      </c>
      <c r="E1070" s="2">
        <f t="shared" si="128"/>
        <v>6.932430000000001</v>
      </c>
      <c r="F1070" s="2">
        <f t="shared" si="129"/>
        <v>6.9430250000000004</v>
      </c>
      <c r="G1070" s="2">
        <f t="shared" si="123"/>
        <v>7.1533180000000005</v>
      </c>
      <c r="H1070" s="2">
        <f t="shared" si="127"/>
        <v>7.5753804999999987</v>
      </c>
      <c r="I1070" s="2">
        <f t="array" ref="I1070">SUMPRODUCT(B1054:B1073, (ROW(B1054:B1073)-ROW(B1054)+1)) / (20*21/2)</f>
        <v>6.9748752380952368</v>
      </c>
      <c r="J1070" s="2">
        <f t="shared" si="130"/>
        <v>6.9835258244183791</v>
      </c>
      <c r="K1070" s="2">
        <f t="shared" si="124"/>
        <v>7.1117888744080453</v>
      </c>
    </row>
    <row r="1071" spans="1:11" ht="13.5" x14ac:dyDescent="0.25">
      <c r="A1071" s="3">
        <f>TITRES_STAT!B1074</f>
        <v>43566</v>
      </c>
      <c r="B1071" s="6">
        <f>TITRES_STAT!D1074</f>
        <v>6.8529999999999998</v>
      </c>
      <c r="C1071" s="2">
        <f t="shared" si="125"/>
        <v>-4.6300000000000452E-2</v>
      </c>
      <c r="D1071" s="2">
        <f t="shared" si="126"/>
        <v>6.9615600000000004</v>
      </c>
      <c r="E1071" s="2">
        <f t="shared" si="128"/>
        <v>6.9324299999999992</v>
      </c>
      <c r="F1071" s="2">
        <f t="shared" si="129"/>
        <v>6.9281300000000003</v>
      </c>
      <c r="G1071" s="2">
        <f t="shared" si="123"/>
        <v>7.1429900000000002</v>
      </c>
      <c r="H1071" s="2">
        <f t="shared" si="127"/>
        <v>7.5673035000000004</v>
      </c>
      <c r="I1071" s="2">
        <f t="array" ref="I1071">SUMPRODUCT(B1055:B1074, (ROW(B1055:B1074)-ROW(B1055)+1)) / (20*21/2)</f>
        <v>7.0042871428571436</v>
      </c>
      <c r="J1071" s="2">
        <f t="shared" si="130"/>
        <v>6.9710947935213907</v>
      </c>
      <c r="K1071" s="2">
        <f t="shared" si="124"/>
        <v>7.1016402910979259</v>
      </c>
    </row>
    <row r="1072" spans="1:11" ht="13.5" x14ac:dyDescent="0.25">
      <c r="A1072" s="3">
        <f>TITRES_STAT!B1075</f>
        <v>43567</v>
      </c>
      <c r="B1072" s="6">
        <f>TITRES_STAT!D1075</f>
        <v>7.0781000000000001</v>
      </c>
      <c r="C1072" s="2">
        <f t="shared" si="125"/>
        <v>0.2251000000000003</v>
      </c>
      <c r="D1072" s="2">
        <f t="shared" si="126"/>
        <v>6.953619999999999</v>
      </c>
      <c r="E1072" s="2">
        <f t="shared" si="128"/>
        <v>6.9509699999999999</v>
      </c>
      <c r="F1072" s="2">
        <f t="shared" si="129"/>
        <v>6.9284599999999994</v>
      </c>
      <c r="G1072" s="2">
        <f t="shared" si="123"/>
        <v>7.1371639999999994</v>
      </c>
      <c r="H1072" s="2">
        <f t="shared" si="127"/>
        <v>7.5606440000000008</v>
      </c>
      <c r="I1072" s="2">
        <f t="array" ref="I1072">SUMPRODUCT(B1056:B1075, (ROW(B1056:B1075)-ROW(B1056)+1)) / (20*21/2)</f>
        <v>7.0354423809523814</v>
      </c>
      <c r="J1072" s="2">
        <f t="shared" si="130"/>
        <v>6.9812857655669731</v>
      </c>
      <c r="K1072" s="2">
        <f t="shared" si="124"/>
        <v>7.1007171424274187</v>
      </c>
    </row>
    <row r="1073" spans="1:11" ht="13.5" x14ac:dyDescent="0.25">
      <c r="A1073" s="3">
        <f>TITRES_STAT!B1076</f>
        <v>43570</v>
      </c>
      <c r="B1073" s="6">
        <f>TITRES_STAT!D1076</f>
        <v>7.2834000000000003</v>
      </c>
      <c r="C1073" s="2">
        <f t="shared" si="125"/>
        <v>0.20530000000000026</v>
      </c>
      <c r="D1073" s="2">
        <f t="shared" si="126"/>
        <v>6.999979999999999</v>
      </c>
      <c r="E1073" s="2">
        <f t="shared" si="128"/>
        <v>7.0026200000000003</v>
      </c>
      <c r="F1073" s="2">
        <f t="shared" si="129"/>
        <v>6.941374999999999</v>
      </c>
      <c r="G1073" s="2">
        <f t="shared" si="123"/>
        <v>7.1361059999999998</v>
      </c>
      <c r="H1073" s="2">
        <f t="shared" si="127"/>
        <v>7.5547190000000004</v>
      </c>
      <c r="I1073" s="2">
        <f t="array" ref="I1073">SUMPRODUCT(B1057:B1076, (ROW(B1057:B1076)-ROW(B1057)+1)) / (20*21/2)</f>
        <v>7.0524019047619051</v>
      </c>
      <c r="J1073" s="2">
        <f t="shared" si="130"/>
        <v>7.01005854979869</v>
      </c>
      <c r="K1073" s="2">
        <f t="shared" si="124"/>
        <v>7.1078811760577159</v>
      </c>
    </row>
    <row r="1074" spans="1:11" ht="13.5" x14ac:dyDescent="0.25">
      <c r="A1074" s="3">
        <f>TITRES_STAT!B1077</f>
        <v>43571</v>
      </c>
      <c r="B1074" s="6">
        <f>TITRES_STAT!D1077</f>
        <v>7.2502000000000004</v>
      </c>
      <c r="C1074" s="2">
        <f t="shared" si="125"/>
        <v>-3.3199999999999896E-2</v>
      </c>
      <c r="D1074" s="2">
        <f t="shared" si="126"/>
        <v>7.0728000000000009</v>
      </c>
      <c r="E1074" s="2">
        <f t="shared" si="128"/>
        <v>7.0522700000000018</v>
      </c>
      <c r="F1074" s="2">
        <f t="shared" si="129"/>
        <v>6.9562699999999991</v>
      </c>
      <c r="G1074" s="2">
        <f t="shared" ref="G1074:G1137" si="131">AVERAGE(B1025:B1074)</f>
        <v>7.1343839999999989</v>
      </c>
      <c r="H1074" s="2">
        <f t="shared" si="127"/>
        <v>7.548627999999999</v>
      </c>
      <c r="I1074" s="2">
        <f t="array" ref="I1074">SUMPRODUCT(B1058:B1077, (ROW(B1058:B1077)-ROW(B1058)+1)) / (20*21/2)</f>
        <v>7.0678480952380953</v>
      </c>
      <c r="J1074" s="2">
        <f t="shared" si="130"/>
        <v>7.0329291641035763</v>
      </c>
      <c r="K1074" s="2">
        <f t="shared" si="124"/>
        <v>7.1134623064083939</v>
      </c>
    </row>
    <row r="1075" spans="1:11" ht="13.5" x14ac:dyDescent="0.25">
      <c r="A1075" s="3">
        <f>TITRES_STAT!B1078</f>
        <v>43572</v>
      </c>
      <c r="B1075" s="6">
        <f>TITRES_STAT!D1078</f>
        <v>7.2834000000000003</v>
      </c>
      <c r="C1075" s="2">
        <f t="shared" si="125"/>
        <v>3.3199999999999896E-2</v>
      </c>
      <c r="D1075" s="2">
        <f t="shared" si="126"/>
        <v>7.1496200000000005</v>
      </c>
      <c r="E1075" s="2">
        <f t="shared" si="128"/>
        <v>7.0853800000000007</v>
      </c>
      <c r="F1075" s="2">
        <f t="shared" si="129"/>
        <v>6.9728250000000003</v>
      </c>
      <c r="G1075" s="2">
        <f t="shared" si="131"/>
        <v>7.1317359999999983</v>
      </c>
      <c r="H1075" s="2">
        <f t="shared" si="127"/>
        <v>7.5427030000000004</v>
      </c>
      <c r="I1075" s="2">
        <f t="array" ref="I1075">SUMPRODUCT(B1059:B1078, (ROW(B1059:B1078)-ROW(B1059)+1)) / (20*21/2)</f>
        <v>7.0880228571428567</v>
      </c>
      <c r="J1075" s="2">
        <f t="shared" si="130"/>
        <v>7.0567835294270456</v>
      </c>
      <c r="K1075" s="2">
        <f t="shared" ref="K1075:K1138" si="132">$K$4*B1075+(1-$K$4)*K1074</f>
        <v>7.1201265296864964</v>
      </c>
    </row>
    <row r="1076" spans="1:11" ht="13.5" x14ac:dyDescent="0.25">
      <c r="A1076" s="3">
        <f>TITRES_STAT!B1079</f>
        <v>43573</v>
      </c>
      <c r="B1076" s="6">
        <f>TITRES_STAT!D1079</f>
        <v>7.1509</v>
      </c>
      <c r="C1076" s="2">
        <f t="shared" si="125"/>
        <v>-0.13250000000000028</v>
      </c>
      <c r="D1076" s="2">
        <f t="shared" si="126"/>
        <v>7.2092000000000001</v>
      </c>
      <c r="E1076" s="2">
        <f t="shared" si="128"/>
        <v>7.0853800000000007</v>
      </c>
      <c r="F1076" s="2">
        <f t="shared" si="129"/>
        <v>6.9887150000000009</v>
      </c>
      <c r="G1076" s="2">
        <f t="shared" si="131"/>
        <v>7.1277619999999979</v>
      </c>
      <c r="H1076" s="2">
        <f t="shared" si="127"/>
        <v>7.536699500000001</v>
      </c>
      <c r="I1076" s="2">
        <f t="array" ref="I1076">SUMPRODUCT(B1060:B1079, (ROW(B1060:B1079)-ROW(B1060)+1)) / (20*21/2)</f>
        <v>7.1071333333333335</v>
      </c>
      <c r="J1076" s="2">
        <f t="shared" si="130"/>
        <v>7.0657470028149465</v>
      </c>
      <c r="K1076" s="2">
        <f t="shared" si="132"/>
        <v>7.1213333324438892</v>
      </c>
    </row>
    <row r="1077" spans="1:11" ht="13.5" x14ac:dyDescent="0.25">
      <c r="A1077" s="3">
        <f>TITRES_STAT!B1080</f>
        <v>43574</v>
      </c>
      <c r="B1077" s="6">
        <f>TITRES_STAT!D1080</f>
        <v>7.1509</v>
      </c>
      <c r="C1077" s="2">
        <f t="shared" si="125"/>
        <v>0</v>
      </c>
      <c r="D1077" s="2">
        <f t="shared" si="126"/>
        <v>7.2237600000000004</v>
      </c>
      <c r="E1077" s="2">
        <f t="shared" si="128"/>
        <v>7.0886899999999997</v>
      </c>
      <c r="F1077" s="2">
        <f t="shared" si="129"/>
        <v>7.0052649999999996</v>
      </c>
      <c r="G1077" s="2">
        <f t="shared" si="131"/>
        <v>7.1231259999999974</v>
      </c>
      <c r="H1077" s="2">
        <f t="shared" si="127"/>
        <v>7.5304040000000017</v>
      </c>
      <c r="I1077" s="2">
        <f t="array" ref="I1077">SUMPRODUCT(B1061:B1080, (ROW(B1061:B1080)-ROW(B1061)+1)) / (20*21/2)</f>
        <v>7.0926</v>
      </c>
      <c r="J1077" s="2">
        <f t="shared" si="130"/>
        <v>7.073856812070666</v>
      </c>
      <c r="K1077" s="2">
        <f t="shared" si="132"/>
        <v>7.1224928096029529</v>
      </c>
    </row>
    <row r="1078" spans="1:11" ht="13.5" x14ac:dyDescent="0.25">
      <c r="A1078" s="3">
        <f>TITRES_STAT!B1081</f>
        <v>43577</v>
      </c>
      <c r="B1078" s="6">
        <f>TITRES_STAT!D1081</f>
        <v>7.2171000000000003</v>
      </c>
      <c r="C1078" s="2">
        <f t="shared" si="125"/>
        <v>6.6200000000000259E-2</v>
      </c>
      <c r="D1078" s="2">
        <f t="shared" si="126"/>
        <v>7.2105000000000006</v>
      </c>
      <c r="E1078" s="2">
        <f t="shared" si="128"/>
        <v>7.1052399999999993</v>
      </c>
      <c r="F1078" s="2">
        <f t="shared" si="129"/>
        <v>7.0231399999999997</v>
      </c>
      <c r="G1078" s="2">
        <f t="shared" si="131"/>
        <v>7.1202119999999978</v>
      </c>
      <c r="H1078" s="2">
        <f t="shared" si="127"/>
        <v>7.5244395000000033</v>
      </c>
      <c r="I1078" s="2">
        <f t="array" ref="I1078">SUMPRODUCT(B1062:B1081, (ROW(B1062:B1081)-ROW(B1062)+1)) / (20*21/2)</f>
        <v>7.0746323809523801</v>
      </c>
      <c r="J1078" s="2">
        <f t="shared" si="130"/>
        <v>7.0874990204448887</v>
      </c>
      <c r="K1078" s="2">
        <f t="shared" si="132"/>
        <v>7.1262028955008772</v>
      </c>
    </row>
    <row r="1079" spans="1:11" ht="13.5" x14ac:dyDescent="0.25">
      <c r="A1079" s="3">
        <f>TITRES_STAT!B1082</f>
        <v>43578</v>
      </c>
      <c r="B1079" s="6">
        <f>TITRES_STAT!D1082</f>
        <v>7.2237999999999998</v>
      </c>
      <c r="C1079" s="2">
        <f t="shared" si="125"/>
        <v>6.6999999999994841E-3</v>
      </c>
      <c r="D1079" s="2">
        <f t="shared" si="126"/>
        <v>7.2052199999999997</v>
      </c>
      <c r="E1079" s="2">
        <f t="shared" si="128"/>
        <v>7.1390100000000007</v>
      </c>
      <c r="F1079" s="2">
        <f t="shared" si="129"/>
        <v>7.0387000000000013</v>
      </c>
      <c r="G1079" s="2">
        <f t="shared" si="131"/>
        <v>7.1170339999999976</v>
      </c>
      <c r="H1079" s="2">
        <f t="shared" si="127"/>
        <v>7.5190925000000028</v>
      </c>
      <c r="I1079" s="2">
        <f t="array" ref="I1079">SUMPRODUCT(B1063:B1082, (ROW(B1063:B1082)-ROW(B1063)+1)) / (20*21/2)</f>
        <v>7.0730866666666685</v>
      </c>
      <c r="J1079" s="2">
        <f t="shared" si="130"/>
        <v>7.1004800661168037</v>
      </c>
      <c r="K1079" s="2">
        <f t="shared" si="132"/>
        <v>7.1300302329322154</v>
      </c>
    </row>
    <row r="1080" spans="1:11" ht="13.5" x14ac:dyDescent="0.25">
      <c r="A1080" s="3">
        <f>TITRES_STAT!B1083</f>
        <v>43579</v>
      </c>
      <c r="B1080" s="6">
        <f>TITRES_STAT!D1083</f>
        <v>6.8860999999999999</v>
      </c>
      <c r="C1080" s="2">
        <f t="shared" si="125"/>
        <v>-0.33769999999999989</v>
      </c>
      <c r="D1080" s="2">
        <f t="shared" si="126"/>
        <v>7.1257600000000014</v>
      </c>
      <c r="E1080" s="2">
        <f t="shared" si="128"/>
        <v>7.137690000000001</v>
      </c>
      <c r="F1080" s="2">
        <f t="shared" si="129"/>
        <v>7.0350600000000014</v>
      </c>
      <c r="G1080" s="2">
        <f t="shared" si="131"/>
        <v>7.106571999999999</v>
      </c>
      <c r="H1080" s="2">
        <f t="shared" si="127"/>
        <v>7.5122030000000022</v>
      </c>
      <c r="I1080" s="2">
        <f t="array" ref="I1080">SUMPRODUCT(B1064:B1083, (ROW(B1064:B1083)-ROW(B1064)+1)) / (20*21/2)</f>
        <v>7.0583323809523808</v>
      </c>
      <c r="J1080" s="2">
        <f t="shared" si="130"/>
        <v>7.080062916962822</v>
      </c>
      <c r="K1080" s="2">
        <f t="shared" si="132"/>
        <v>7.120464341444678</v>
      </c>
    </row>
    <row r="1081" spans="1:11" ht="13.5" x14ac:dyDescent="0.25">
      <c r="A1081" s="3">
        <f>TITRES_STAT!B1084</f>
        <v>43580</v>
      </c>
      <c r="B1081" s="6">
        <f>TITRES_STAT!D1084</f>
        <v>6.8464</v>
      </c>
      <c r="C1081" s="2">
        <f t="shared" si="125"/>
        <v>-3.9699999999999847E-2</v>
      </c>
      <c r="D1081" s="2">
        <f t="shared" si="126"/>
        <v>7.0648600000000004</v>
      </c>
      <c r="E1081" s="2">
        <f t="shared" si="128"/>
        <v>7.1370300000000002</v>
      </c>
      <c r="F1081" s="2">
        <f t="shared" si="129"/>
        <v>7.0347300000000006</v>
      </c>
      <c r="G1081" s="2">
        <f t="shared" si="131"/>
        <v>7.0971699999999984</v>
      </c>
      <c r="H1081" s="2">
        <f t="shared" si="127"/>
        <v>7.5049690000000036</v>
      </c>
      <c r="I1081" s="2">
        <f t="array" ref="I1081">SUMPRODUCT(B1065:B1084, (ROW(B1065:B1084)-ROW(B1065)+1)) / (20*21/2)</f>
        <v>7.0367057142857146</v>
      </c>
      <c r="J1081" s="2">
        <f t="shared" si="130"/>
        <v>7.057809305823505</v>
      </c>
      <c r="K1081" s="2">
        <f t="shared" si="132"/>
        <v>7.1097167202115532</v>
      </c>
    </row>
    <row r="1082" spans="1:11" ht="13.5" x14ac:dyDescent="0.25">
      <c r="A1082" s="3">
        <f>TITRES_STAT!B1085</f>
        <v>43581</v>
      </c>
      <c r="B1082" s="6">
        <f>TITRES_STAT!D1085</f>
        <v>7.0185000000000004</v>
      </c>
      <c r="C1082" s="2">
        <f t="shared" si="125"/>
        <v>0.17210000000000036</v>
      </c>
      <c r="D1082" s="2">
        <f t="shared" si="126"/>
        <v>7.0383799999999992</v>
      </c>
      <c r="E1082" s="2">
        <f t="shared" si="128"/>
        <v>7.1310699999999994</v>
      </c>
      <c r="F1082" s="2">
        <f t="shared" si="129"/>
        <v>7.0410199999999987</v>
      </c>
      <c r="G1082" s="2">
        <f t="shared" si="131"/>
        <v>7.0931980000000001</v>
      </c>
      <c r="H1082" s="2">
        <f t="shared" si="127"/>
        <v>7.4985955000000022</v>
      </c>
      <c r="I1082" s="2">
        <f t="array" ref="I1082">SUMPRODUCT(B1066:B1085, (ROW(B1066:B1085)-ROW(B1066)+1)) / (20*21/2)</f>
        <v>6.9958400000000003</v>
      </c>
      <c r="J1082" s="2">
        <f t="shared" si="130"/>
        <v>7.0540655624117425</v>
      </c>
      <c r="K1082" s="2">
        <f t="shared" si="132"/>
        <v>7.1061395939287477</v>
      </c>
    </row>
    <row r="1083" spans="1:11" ht="13.5" x14ac:dyDescent="0.25">
      <c r="A1083" s="3">
        <f>TITRES_STAT!B1086</f>
        <v>43584</v>
      </c>
      <c r="B1083" s="6">
        <f>TITRES_STAT!D1086</f>
        <v>6.8860999999999999</v>
      </c>
      <c r="C1083" s="2">
        <f t="shared" si="125"/>
        <v>-0.13240000000000052</v>
      </c>
      <c r="D1083" s="2">
        <f t="shared" si="126"/>
        <v>6.9721799999999998</v>
      </c>
      <c r="E1083" s="2">
        <f t="shared" si="128"/>
        <v>7.0913399999999998</v>
      </c>
      <c r="F1083" s="2">
        <f t="shared" si="129"/>
        <v>7.0469800000000005</v>
      </c>
      <c r="G1083" s="2">
        <f t="shared" si="131"/>
        <v>7.0852519999999997</v>
      </c>
      <c r="H1083" s="2">
        <f t="shared" si="127"/>
        <v>7.4915600000000016</v>
      </c>
      <c r="I1083" s="2">
        <f t="array" ref="I1083">SUMPRODUCT(B1067:B1086, (ROW(B1067:B1086)-ROW(B1067)+1)) / (20*21/2)</f>
        <v>6.9565509523809528</v>
      </c>
      <c r="J1083" s="2">
        <f t="shared" si="130"/>
        <v>7.038068842182053</v>
      </c>
      <c r="K1083" s="2">
        <f t="shared" si="132"/>
        <v>7.0975105902452675</v>
      </c>
    </row>
    <row r="1084" spans="1:11" ht="13.5" x14ac:dyDescent="0.25">
      <c r="A1084" s="3">
        <f>TITRES_STAT!B1087</f>
        <v>43585</v>
      </c>
      <c r="B1084" s="6">
        <f>TITRES_STAT!D1087</f>
        <v>6.8198999999999996</v>
      </c>
      <c r="C1084" s="2">
        <f t="shared" si="125"/>
        <v>-6.6200000000000259E-2</v>
      </c>
      <c r="D1084" s="2">
        <f t="shared" si="126"/>
        <v>6.8914</v>
      </c>
      <c r="E1084" s="2">
        <f t="shared" si="128"/>
        <v>7.0483100000000007</v>
      </c>
      <c r="F1084" s="2">
        <f t="shared" si="129"/>
        <v>7.0502900000000013</v>
      </c>
      <c r="G1084" s="2">
        <f t="shared" si="131"/>
        <v>7.07585</v>
      </c>
      <c r="H1084" s="2">
        <f t="shared" si="127"/>
        <v>7.4844270000000028</v>
      </c>
      <c r="I1084" s="2">
        <f t="array" ref="I1084">SUMPRODUCT(B1068:B1087, (ROW(B1068:B1087)-ROW(B1068)+1)) / (20*21/2)</f>
        <v>6.9197842857142859</v>
      </c>
      <c r="J1084" s="2">
        <f t="shared" si="130"/>
        <v>7.017290857212334</v>
      </c>
      <c r="K1084" s="2">
        <f t="shared" si="132"/>
        <v>7.0866239004317286</v>
      </c>
    </row>
    <row r="1085" spans="1:11" ht="13.5" x14ac:dyDescent="0.25">
      <c r="A1085" s="3">
        <f>TITRES_STAT!B1088</f>
        <v>43587</v>
      </c>
      <c r="B1085" s="6">
        <f>TITRES_STAT!D1088</f>
        <v>6.6212</v>
      </c>
      <c r="C1085" s="2">
        <f t="shared" si="125"/>
        <v>-0.19869999999999965</v>
      </c>
      <c r="D1085" s="2">
        <f t="shared" si="126"/>
        <v>6.8384200000000011</v>
      </c>
      <c r="E1085" s="2">
        <f t="shared" si="128"/>
        <v>6.9820900000000012</v>
      </c>
      <c r="F1085" s="2">
        <f t="shared" si="129"/>
        <v>7.0337350000000001</v>
      </c>
      <c r="G1085" s="2">
        <f t="shared" si="131"/>
        <v>7.0623420000000001</v>
      </c>
      <c r="H1085" s="2">
        <f t="shared" si="127"/>
        <v>7.4764175000000019</v>
      </c>
      <c r="I1085" s="2">
        <f t="array" ref="I1085">SUMPRODUCT(B1069:B1088, (ROW(B1069:B1088)-ROW(B1069)+1)) / (20*21/2)</f>
        <v>6.8853823809523806</v>
      </c>
      <c r="J1085" s="2">
        <f t="shared" si="130"/>
        <v>6.9795679184302069</v>
      </c>
      <c r="K1085" s="2">
        <f t="shared" si="132"/>
        <v>7.06837198276774</v>
      </c>
    </row>
    <row r="1086" spans="1:11" ht="13.5" x14ac:dyDescent="0.25">
      <c r="A1086" s="3">
        <f>TITRES_STAT!B1089</f>
        <v>43588</v>
      </c>
      <c r="B1086" s="6">
        <f>TITRES_STAT!D1089</f>
        <v>6.6212</v>
      </c>
      <c r="C1086" s="2">
        <f t="shared" si="125"/>
        <v>0</v>
      </c>
      <c r="D1086" s="2">
        <f t="shared" si="126"/>
        <v>6.7933800000000009</v>
      </c>
      <c r="E1086" s="2">
        <f t="shared" si="128"/>
        <v>6.9291200000000002</v>
      </c>
      <c r="F1086" s="2">
        <f t="shared" si="129"/>
        <v>7.0072500000000009</v>
      </c>
      <c r="G1086" s="2">
        <f t="shared" si="131"/>
        <v>7.0464500000000001</v>
      </c>
      <c r="H1086" s="2">
        <f t="shared" si="127"/>
        <v>7.4684080000000019</v>
      </c>
      <c r="I1086" s="2">
        <f t="array" ref="I1086">SUMPRODUCT(B1070:B1089, (ROW(B1070:B1089)-ROW(B1070)+1)) / (20*21/2)</f>
        <v>6.8511442857142839</v>
      </c>
      <c r="J1086" s="2">
        <f t="shared" si="130"/>
        <v>6.9454376404844727</v>
      </c>
      <c r="K1086" s="2">
        <f t="shared" si="132"/>
        <v>7.0508358265807702</v>
      </c>
    </row>
    <row r="1087" spans="1:11" ht="13.5" x14ac:dyDescent="0.25">
      <c r="A1087" s="3">
        <f>TITRES_STAT!B1090</f>
        <v>43591</v>
      </c>
      <c r="B1087" s="6">
        <f>TITRES_STAT!D1090</f>
        <v>6.6212</v>
      </c>
      <c r="C1087" s="2">
        <f t="shared" si="125"/>
        <v>0</v>
      </c>
      <c r="D1087" s="2">
        <f t="shared" si="126"/>
        <v>6.7139199999999999</v>
      </c>
      <c r="E1087" s="2">
        <f t="shared" si="128"/>
        <v>6.87615</v>
      </c>
      <c r="F1087" s="2">
        <f t="shared" si="129"/>
        <v>6.9824199999999994</v>
      </c>
      <c r="G1087" s="2">
        <f t="shared" si="131"/>
        <v>7.0298959999999999</v>
      </c>
      <c r="H1087" s="2">
        <f t="shared" si="127"/>
        <v>7.4600480000000013</v>
      </c>
      <c r="I1087" s="2">
        <f t="array" ref="I1087">SUMPRODUCT(B1071:B1090, (ROW(B1071:B1090)-ROW(B1071)+1)) / (20*21/2)</f>
        <v>6.8182619047619051</v>
      </c>
      <c r="J1087" s="2">
        <f t="shared" si="130"/>
        <v>6.9145578652002371</v>
      </c>
      <c r="K1087" s="2">
        <f t="shared" si="132"/>
        <v>7.0339873627932894</v>
      </c>
    </row>
    <row r="1088" spans="1:11" ht="13.5" x14ac:dyDescent="0.25">
      <c r="A1088" s="3">
        <f>TITRES_STAT!B1091</f>
        <v>43592</v>
      </c>
      <c r="B1088" s="6">
        <f>TITRES_STAT!D1091</f>
        <v>6.6212</v>
      </c>
      <c r="C1088" s="2">
        <f t="shared" si="125"/>
        <v>0</v>
      </c>
      <c r="D1088" s="2">
        <f t="shared" si="126"/>
        <v>6.660940000000001</v>
      </c>
      <c r="E1088" s="2">
        <f t="shared" si="128"/>
        <v>6.81656</v>
      </c>
      <c r="F1088" s="2">
        <f t="shared" si="129"/>
        <v>6.9608999999999996</v>
      </c>
      <c r="G1088" s="2">
        <f t="shared" si="131"/>
        <v>7.0140039999999999</v>
      </c>
      <c r="H1088" s="2">
        <f t="shared" si="127"/>
        <v>7.4505200000000009</v>
      </c>
      <c r="I1088" s="2">
        <f t="array" ref="I1088">SUMPRODUCT(B1072:B1091, (ROW(B1072:B1091)-ROW(B1072)+1)) / (20*21/2)</f>
        <v>6.782379047619048</v>
      </c>
      <c r="J1088" s="2">
        <f t="shared" si="130"/>
        <v>6.886619020895453</v>
      </c>
      <c r="K1088" s="2">
        <f t="shared" si="132"/>
        <v>7.0177996230759057</v>
      </c>
    </row>
    <row r="1089" spans="1:11" ht="13.5" x14ac:dyDescent="0.25">
      <c r="A1089" s="3">
        <f>TITRES_STAT!B1092</f>
        <v>43593</v>
      </c>
      <c r="B1089" s="6">
        <f>TITRES_STAT!D1092</f>
        <v>6.6013999999999999</v>
      </c>
      <c r="C1089" s="2">
        <f t="shared" si="125"/>
        <v>-1.980000000000004E-2</v>
      </c>
      <c r="D1089" s="2">
        <f t="shared" si="126"/>
        <v>6.6172399999999998</v>
      </c>
      <c r="E1089" s="2">
        <f t="shared" si="128"/>
        <v>6.7543200000000017</v>
      </c>
      <c r="F1089" s="2">
        <f t="shared" si="129"/>
        <v>6.9466650000000012</v>
      </c>
      <c r="G1089" s="2">
        <f t="shared" si="131"/>
        <v>6.9977160000000005</v>
      </c>
      <c r="H1089" s="2">
        <f t="shared" si="127"/>
        <v>7.4414770000000026</v>
      </c>
      <c r="I1089" s="2">
        <f t="array" ref="I1089">SUMPRODUCT(B1073:B1092, (ROW(B1073:B1092)-ROW(B1073)+1)) / (20*21/2)</f>
        <v>6.7447628571428577</v>
      </c>
      <c r="J1089" s="2">
        <f t="shared" si="130"/>
        <v>6.8594553046196953</v>
      </c>
      <c r="K1089" s="2">
        <f t="shared" si="132"/>
        <v>7.001470226092537</v>
      </c>
    </row>
    <row r="1090" spans="1:11" ht="13.5" x14ac:dyDescent="0.25">
      <c r="A1090" s="3">
        <f>TITRES_STAT!B1093</f>
        <v>43594</v>
      </c>
      <c r="B1090" s="6">
        <f>TITRES_STAT!D1093</f>
        <v>6.6013999999999999</v>
      </c>
      <c r="C1090" s="2">
        <f t="shared" si="125"/>
        <v>0</v>
      </c>
      <c r="D1090" s="2">
        <f t="shared" si="126"/>
        <v>6.6132799999999987</v>
      </c>
      <c r="E1090" s="2">
        <f t="shared" si="128"/>
        <v>6.7258500000000012</v>
      </c>
      <c r="F1090" s="2">
        <f t="shared" si="129"/>
        <v>6.931770000000002</v>
      </c>
      <c r="G1090" s="2">
        <f t="shared" si="131"/>
        <v>6.9834140000000016</v>
      </c>
      <c r="H1090" s="2">
        <f t="shared" si="127"/>
        <v>7.4325800000000024</v>
      </c>
      <c r="I1090" s="2">
        <f t="array" ref="I1090">SUMPRODUCT(B1074:B1093, (ROW(B1074:B1093)-ROW(B1074)+1)) / (20*21/2)</f>
        <v>6.7097952380952375</v>
      </c>
      <c r="J1090" s="2">
        <f t="shared" si="130"/>
        <v>6.8348786089416294</v>
      </c>
      <c r="K1090" s="2">
        <f t="shared" si="132"/>
        <v>6.9857811976183202</v>
      </c>
    </row>
    <row r="1091" spans="1:11" ht="13.5" x14ac:dyDescent="0.25">
      <c r="A1091" s="3">
        <f>TITRES_STAT!B1094</f>
        <v>43595</v>
      </c>
      <c r="B1091" s="6">
        <f>TITRES_STAT!D1094</f>
        <v>6.5549999999999997</v>
      </c>
      <c r="C1091" s="2">
        <f t="shared" si="125"/>
        <v>-4.6400000000000219E-2</v>
      </c>
      <c r="D1091" s="2">
        <f t="shared" si="126"/>
        <v>6.6000399999999999</v>
      </c>
      <c r="E1091" s="2">
        <f t="shared" si="128"/>
        <v>6.6967100000000004</v>
      </c>
      <c r="F1091" s="2">
        <f t="shared" si="129"/>
        <v>6.9168700000000012</v>
      </c>
      <c r="G1091" s="2">
        <f t="shared" si="131"/>
        <v>6.9700380000000006</v>
      </c>
      <c r="H1091" s="2">
        <f t="shared" si="127"/>
        <v>7.4233050000000036</v>
      </c>
      <c r="I1091" s="2">
        <f t="array" ref="I1091">SUMPRODUCT(B1075:B1094, (ROW(B1075:B1094)-ROW(B1075)+1)) / (20*21/2)</f>
        <v>6.681606190476189</v>
      </c>
      <c r="J1091" s="2">
        <f t="shared" si="130"/>
        <v>6.8082235033281409</v>
      </c>
      <c r="K1091" s="2">
        <f t="shared" si="132"/>
        <v>6.9688878173195627</v>
      </c>
    </row>
    <row r="1092" spans="1:11" ht="13.5" x14ac:dyDescent="0.25">
      <c r="A1092" s="3">
        <f>TITRES_STAT!B1095</f>
        <v>43598</v>
      </c>
      <c r="B1092" s="6">
        <f>TITRES_STAT!D1095</f>
        <v>6.5218999999999996</v>
      </c>
      <c r="C1092" s="2">
        <f t="shared" ref="C1092:C1155" si="133">B1092-B1091</f>
        <v>-3.3100000000000129E-2</v>
      </c>
      <c r="D1092" s="2">
        <f t="shared" si="126"/>
        <v>6.5801800000000004</v>
      </c>
      <c r="E1092" s="2">
        <f t="shared" si="128"/>
        <v>6.6470500000000001</v>
      </c>
      <c r="F1092" s="2">
        <f t="shared" si="129"/>
        <v>6.8890599999999989</v>
      </c>
      <c r="G1092" s="2">
        <f t="shared" si="131"/>
        <v>6.958120000000001</v>
      </c>
      <c r="H1092" s="2">
        <f t="shared" si="127"/>
        <v>7.4138645000000043</v>
      </c>
      <c r="I1092" s="2">
        <f t="array" ref="I1092">SUMPRODUCT(B1076:B1095, (ROW(B1076:B1095)-ROW(B1076)+1)) / (20*21/2)</f>
        <v>6.6580514285714276</v>
      </c>
      <c r="J1092" s="2">
        <f t="shared" si="130"/>
        <v>6.78095459824927</v>
      </c>
      <c r="K1092" s="2">
        <f t="shared" si="132"/>
        <v>6.951358883307031</v>
      </c>
    </row>
    <row r="1093" spans="1:11" ht="13.5" x14ac:dyDescent="0.25">
      <c r="A1093" s="3">
        <f>TITRES_STAT!B1096</f>
        <v>43599</v>
      </c>
      <c r="B1093" s="6">
        <f>TITRES_STAT!D1096</f>
        <v>6.5218999999999996</v>
      </c>
      <c r="C1093" s="2">
        <f t="shared" si="133"/>
        <v>0</v>
      </c>
      <c r="D1093" s="2">
        <f t="shared" si="126"/>
        <v>6.5603199999999999</v>
      </c>
      <c r="E1093" s="2">
        <f t="shared" si="128"/>
        <v>6.6106300000000005</v>
      </c>
      <c r="F1093" s="2">
        <f t="shared" si="129"/>
        <v>6.8509849999999988</v>
      </c>
      <c r="G1093" s="2">
        <f t="shared" si="131"/>
        <v>6.9459360000000023</v>
      </c>
      <c r="H1093" s="2">
        <f t="shared" si="127"/>
        <v>7.4044240000000023</v>
      </c>
      <c r="I1093" s="2">
        <f t="array" ref="I1093">SUMPRODUCT(B1077:B1096, (ROW(B1077:B1096)-ROW(B1077)+1)) / (20*21/2)</f>
        <v>6.646737142857142</v>
      </c>
      <c r="J1093" s="2">
        <f t="shared" si="130"/>
        <v>6.756282731749339</v>
      </c>
      <c r="K1093" s="2">
        <f t="shared" si="132"/>
        <v>6.934517358471461</v>
      </c>
    </row>
    <row r="1094" spans="1:11" ht="13.5" x14ac:dyDescent="0.25">
      <c r="A1094" s="3">
        <f>TITRES_STAT!B1097</f>
        <v>43600</v>
      </c>
      <c r="B1094" s="6">
        <f>TITRES_STAT!D1097</f>
        <v>6.5549999999999997</v>
      </c>
      <c r="C1094" s="2">
        <f t="shared" si="133"/>
        <v>3.3100000000000129E-2</v>
      </c>
      <c r="D1094" s="2">
        <f t="shared" ref="D1094:D1157" si="134">AVERAGE(B1090:B1094)</f>
        <v>6.5510400000000004</v>
      </c>
      <c r="E1094" s="2">
        <f t="shared" si="128"/>
        <v>6.5841399999999997</v>
      </c>
      <c r="F1094" s="2">
        <f t="shared" si="129"/>
        <v>6.8162250000000011</v>
      </c>
      <c r="G1094" s="2">
        <f t="shared" si="131"/>
        <v>6.9313680000000026</v>
      </c>
      <c r="H1094" s="2">
        <f t="shared" si="127"/>
        <v>7.3954410000000026</v>
      </c>
      <c r="I1094" s="2">
        <f t="array" ref="I1094">SUMPRODUCT(B1078:B1097, (ROW(B1078:B1097)-ROW(B1078)+1)) / (20*21/2)</f>
        <v>6.6446952380952391</v>
      </c>
      <c r="J1094" s="2">
        <f t="shared" si="130"/>
        <v>6.7371129477732117</v>
      </c>
      <c r="K1094" s="2">
        <f t="shared" si="132"/>
        <v>6.9196343248059131</v>
      </c>
    </row>
    <row r="1095" spans="1:11" ht="13.5" x14ac:dyDescent="0.25">
      <c r="A1095" s="3">
        <f>TITRES_STAT!B1098</f>
        <v>43601</v>
      </c>
      <c r="B1095" s="6">
        <f>TITRES_STAT!D1098</f>
        <v>6.5689000000000002</v>
      </c>
      <c r="C1095" s="2">
        <f t="shared" si="133"/>
        <v>1.3900000000000468E-2</v>
      </c>
      <c r="D1095" s="2">
        <f t="shared" si="134"/>
        <v>6.5445399999999996</v>
      </c>
      <c r="E1095" s="2">
        <f t="shared" si="128"/>
        <v>6.5789100000000005</v>
      </c>
      <c r="F1095" s="2">
        <f t="shared" si="129"/>
        <v>6.7805000000000017</v>
      </c>
      <c r="G1095" s="2">
        <f t="shared" si="131"/>
        <v>6.9201240000000022</v>
      </c>
      <c r="H1095" s="2">
        <f t="shared" si="127"/>
        <v>7.3867610000000026</v>
      </c>
      <c r="I1095" s="2">
        <f t="array" ref="I1095">SUMPRODUCT(B1079:B1098, (ROW(B1079:B1098)-ROW(B1079)+1)) / (20*21/2)</f>
        <v>6.6440071428571423</v>
      </c>
      <c r="J1095" s="2">
        <f t="shared" si="130"/>
        <v>6.7210926670329059</v>
      </c>
      <c r="K1095" s="2">
        <f t="shared" si="132"/>
        <v>6.9058800375586227</v>
      </c>
    </row>
    <row r="1096" spans="1:11" ht="13.5" x14ac:dyDescent="0.25">
      <c r="A1096" s="3">
        <f>TITRES_STAT!B1099</f>
        <v>43602</v>
      </c>
      <c r="B1096" s="6">
        <f>TITRES_STAT!D1099</f>
        <v>6.6616999999999997</v>
      </c>
      <c r="C1096" s="2">
        <f t="shared" si="133"/>
        <v>9.279999999999955E-2</v>
      </c>
      <c r="D1096" s="2">
        <f t="shared" si="134"/>
        <v>6.5658799999999982</v>
      </c>
      <c r="E1096" s="2">
        <f t="shared" si="128"/>
        <v>6.5829599999999999</v>
      </c>
      <c r="F1096" s="2">
        <f t="shared" si="129"/>
        <v>6.7560400000000014</v>
      </c>
      <c r="G1096" s="2">
        <f t="shared" si="131"/>
        <v>6.9123260000000002</v>
      </c>
      <c r="H1096" s="2">
        <f t="shared" si="127"/>
        <v>7.3777275000000033</v>
      </c>
      <c r="I1096" s="2">
        <f t="array" ref="I1096">SUMPRODUCT(B1080:B1099, (ROW(B1080:B1099)-ROW(B1080)+1)) / (20*21/2)</f>
        <v>6.648800476190476</v>
      </c>
      <c r="J1096" s="2">
        <f t="shared" si="130"/>
        <v>6.7154362225535813</v>
      </c>
      <c r="K1096" s="2">
        <f t="shared" si="132"/>
        <v>6.896304349811226</v>
      </c>
    </row>
    <row r="1097" spans="1:11" ht="13.5" x14ac:dyDescent="0.25">
      <c r="A1097" s="3">
        <f>TITRES_STAT!B1100</f>
        <v>43605</v>
      </c>
      <c r="B1097" s="6">
        <f>TITRES_STAT!D1100</f>
        <v>6.7346000000000004</v>
      </c>
      <c r="C1097" s="2">
        <f t="shared" si="133"/>
        <v>7.2900000000000631E-2</v>
      </c>
      <c r="D1097" s="2">
        <f t="shared" si="134"/>
        <v>6.6084199999999997</v>
      </c>
      <c r="E1097" s="2">
        <f t="shared" si="128"/>
        <v>6.5942999999999996</v>
      </c>
      <c r="F1097" s="2">
        <f t="shared" si="129"/>
        <v>6.7352249999999998</v>
      </c>
      <c r="G1097" s="2">
        <f t="shared" si="131"/>
        <v>6.904662000000001</v>
      </c>
      <c r="H1097" s="2">
        <f t="shared" si="127"/>
        <v>7.3685620000000025</v>
      </c>
      <c r="I1097" s="2">
        <f t="array" ref="I1097">SUMPRODUCT(B1081:B1100, (ROW(B1081:B1100)-ROW(B1081)+1)) / (20*21/2)</f>
        <v>6.6658923809523802</v>
      </c>
      <c r="J1097" s="2">
        <f t="shared" si="130"/>
        <v>6.717261344215145</v>
      </c>
      <c r="K1097" s="2">
        <f t="shared" si="132"/>
        <v>6.8899630027598056</v>
      </c>
    </row>
    <row r="1098" spans="1:11" ht="13.5" x14ac:dyDescent="0.25">
      <c r="A1098" s="3">
        <f>TITRES_STAT!B1101</f>
        <v>43606</v>
      </c>
      <c r="B1098" s="6">
        <f>TITRES_STAT!D1101</f>
        <v>6.7279999999999998</v>
      </c>
      <c r="C1098" s="2">
        <f t="shared" si="133"/>
        <v>-6.6000000000006054E-3</v>
      </c>
      <c r="D1098" s="2">
        <f t="shared" si="134"/>
        <v>6.6496399999999998</v>
      </c>
      <c r="E1098" s="2">
        <f t="shared" si="128"/>
        <v>6.6049799999999994</v>
      </c>
      <c r="F1098" s="2">
        <f t="shared" si="129"/>
        <v>6.7107699999999992</v>
      </c>
      <c r="G1098" s="2">
        <f t="shared" si="131"/>
        <v>6.8942180000000004</v>
      </c>
      <c r="H1098" s="2">
        <f t="shared" ref="H1098:H1161" si="135">AVERAGE(B899:B1098)</f>
        <v>7.3595970000000044</v>
      </c>
      <c r="I1098" s="2">
        <f t="array" ref="I1098">SUMPRODUCT(B1082:B1101, (ROW(B1082:B1101)-ROW(B1082)+1)) / (20*21/2)</f>
        <v>6.6975985714285722</v>
      </c>
      <c r="J1098" s="2">
        <f t="shared" si="130"/>
        <v>6.7182840733375127</v>
      </c>
      <c r="K1098" s="2">
        <f t="shared" si="132"/>
        <v>6.8836115124554995</v>
      </c>
    </row>
    <row r="1099" spans="1:11" ht="13.5" x14ac:dyDescent="0.25">
      <c r="A1099" s="3">
        <f>TITRES_STAT!B1102</f>
        <v>43607</v>
      </c>
      <c r="B1099" s="6">
        <f>TITRES_STAT!D1102</f>
        <v>6.7610999999999999</v>
      </c>
      <c r="C1099" s="2">
        <f t="shared" si="133"/>
        <v>3.3100000000000129E-2</v>
      </c>
      <c r="D1099" s="2">
        <f t="shared" si="134"/>
        <v>6.6908599999999989</v>
      </c>
      <c r="E1099" s="2">
        <f t="shared" si="128"/>
        <v>6.6209500000000006</v>
      </c>
      <c r="F1099" s="2">
        <f t="shared" si="129"/>
        <v>6.6876350000000002</v>
      </c>
      <c r="G1099" s="2">
        <f t="shared" si="131"/>
        <v>6.8850980000000002</v>
      </c>
      <c r="H1099" s="2">
        <f t="shared" si="135"/>
        <v>7.3507975000000041</v>
      </c>
      <c r="I1099" s="2">
        <f t="array" ref="I1099">SUMPRODUCT(B1083:B1102, (ROW(B1083:B1102)-ROW(B1083)+1)) / (20*21/2)</f>
        <v>6.7227942857142864</v>
      </c>
      <c r="J1099" s="2">
        <f t="shared" si="130"/>
        <v>6.7223617806387015</v>
      </c>
      <c r="K1099" s="2">
        <f t="shared" si="132"/>
        <v>6.8788071394180292</v>
      </c>
    </row>
    <row r="1100" spans="1:11" ht="13.5" x14ac:dyDescent="0.25">
      <c r="A1100" s="3">
        <f>TITRES_STAT!B1103</f>
        <v>43608</v>
      </c>
      <c r="B1100" s="6">
        <f>TITRES_STAT!D1103</f>
        <v>6.8670999999999998</v>
      </c>
      <c r="C1100" s="2">
        <f t="shared" si="133"/>
        <v>0.10599999999999987</v>
      </c>
      <c r="D1100" s="2">
        <f t="shared" si="134"/>
        <v>6.7504999999999997</v>
      </c>
      <c r="E1100" s="2">
        <f t="shared" ref="E1100:E1163" si="136">AVERAGE(B1091:B1100)</f>
        <v>6.6475200000000001</v>
      </c>
      <c r="F1100" s="2">
        <f t="shared" si="129"/>
        <v>6.6866849999999998</v>
      </c>
      <c r="G1100" s="2">
        <f t="shared" si="131"/>
        <v>6.8794220000000008</v>
      </c>
      <c r="H1100" s="2">
        <f t="shared" si="135"/>
        <v>7.3454775000000039</v>
      </c>
      <c r="I1100" s="2">
        <f t="array" ref="I1100">SUMPRODUCT(B1084:B1103, (ROW(B1084:B1103)-ROW(B1084)+1)) / (20*21/2)</f>
        <v>6.7583738095238077</v>
      </c>
      <c r="J1100" s="2">
        <f t="shared" si="130"/>
        <v>6.7361463729588253</v>
      </c>
      <c r="K1100" s="2">
        <f t="shared" si="132"/>
        <v>6.87834803591144</v>
      </c>
    </row>
    <row r="1101" spans="1:11" ht="13.5" x14ac:dyDescent="0.25">
      <c r="A1101" s="3">
        <f>TITRES_STAT!B1104</f>
        <v>43609</v>
      </c>
      <c r="B1101" s="6">
        <f>TITRES_STAT!D1104</f>
        <v>7.0195999999999996</v>
      </c>
      <c r="C1101" s="2">
        <f t="shared" si="133"/>
        <v>0.15249999999999986</v>
      </c>
      <c r="D1101" s="2">
        <f t="shared" si="134"/>
        <v>6.8220799999999997</v>
      </c>
      <c r="E1101" s="2">
        <f t="shared" si="136"/>
        <v>6.6939799999999989</v>
      </c>
      <c r="F1101" s="2">
        <f t="shared" si="129"/>
        <v>6.6953449999999988</v>
      </c>
      <c r="G1101" s="2">
        <f t="shared" si="131"/>
        <v>6.8767960000000006</v>
      </c>
      <c r="H1101" s="2">
        <f t="shared" si="135"/>
        <v>7.3390335000000047</v>
      </c>
      <c r="I1101" s="2">
        <f t="array" ref="I1101">SUMPRODUCT(B1085:B1104, (ROW(B1085:B1104)-ROW(B1085)+1)) / (20*21/2)</f>
        <v>6.79878238095238</v>
      </c>
      <c r="J1101" s="2">
        <f t="shared" si="130"/>
        <v>6.7631419564865567</v>
      </c>
      <c r="K1101" s="2">
        <f t="shared" si="132"/>
        <v>6.883887328620796</v>
      </c>
    </row>
    <row r="1102" spans="1:11" ht="13.5" x14ac:dyDescent="0.25">
      <c r="A1102" s="3">
        <f>TITRES_STAT!B1105</f>
        <v>43612</v>
      </c>
      <c r="B1102" s="6">
        <f>TITRES_STAT!D1105</f>
        <v>6.9599000000000002</v>
      </c>
      <c r="C1102" s="2">
        <f t="shared" si="133"/>
        <v>-5.969999999999942E-2</v>
      </c>
      <c r="D1102" s="2">
        <f t="shared" si="134"/>
        <v>6.8671400000000009</v>
      </c>
      <c r="E1102" s="2">
        <f t="shared" si="136"/>
        <v>6.737779999999999</v>
      </c>
      <c r="F1102" s="2">
        <f t="shared" si="129"/>
        <v>6.6924149999999996</v>
      </c>
      <c r="G1102" s="2">
        <f t="shared" si="131"/>
        <v>6.8745640000000003</v>
      </c>
      <c r="H1102" s="2">
        <f t="shared" si="135"/>
        <v>7.3315710000000056</v>
      </c>
      <c r="I1102" s="2">
        <f t="array" ref="I1102">SUMPRODUCT(B1086:B1105, (ROW(B1086:B1105)-ROW(B1086)+1)) / (20*21/2)</f>
        <v>6.8370966666666675</v>
      </c>
      <c r="J1102" s="2">
        <f t="shared" si="130"/>
        <v>6.7818808177735512</v>
      </c>
      <c r="K1102" s="2">
        <f t="shared" si="132"/>
        <v>6.8868682176944906</v>
      </c>
    </row>
    <row r="1103" spans="1:11" ht="13.5" x14ac:dyDescent="0.25">
      <c r="A1103" s="3">
        <f>TITRES_STAT!B1106</f>
        <v>43613</v>
      </c>
      <c r="B1103" s="6">
        <f>TITRES_STAT!D1106</f>
        <v>7.0659999999999998</v>
      </c>
      <c r="C1103" s="2">
        <f t="shared" si="133"/>
        <v>0.10609999999999964</v>
      </c>
      <c r="D1103" s="2">
        <f t="shared" si="134"/>
        <v>6.9347400000000006</v>
      </c>
      <c r="E1103" s="2">
        <f t="shared" si="136"/>
        <v>6.7921899999999997</v>
      </c>
      <c r="F1103" s="2">
        <f t="shared" si="129"/>
        <v>6.7014100000000001</v>
      </c>
      <c r="G1103" s="2">
        <f t="shared" si="131"/>
        <v>6.8753819999999992</v>
      </c>
      <c r="H1103" s="2">
        <f t="shared" si="135"/>
        <v>7.324921000000006</v>
      </c>
      <c r="I1103" s="2">
        <f t="array" ref="I1103">SUMPRODUCT(B1087:B1106, (ROW(B1087:B1106)-ROW(B1087)+1)) / (20*21/2)</f>
        <v>6.8642023809523813</v>
      </c>
      <c r="J1103" s="2">
        <f t="shared" si="130"/>
        <v>6.808939787509404</v>
      </c>
      <c r="K1103" s="2">
        <f t="shared" si="132"/>
        <v>6.8938929934711775</v>
      </c>
    </row>
    <row r="1104" spans="1:11" ht="13.5" x14ac:dyDescent="0.25">
      <c r="A1104" s="3">
        <f>TITRES_STAT!B1107</f>
        <v>43614</v>
      </c>
      <c r="B1104" s="6">
        <f>TITRES_STAT!D1107</f>
        <v>7.1257000000000001</v>
      </c>
      <c r="C1104" s="2">
        <f t="shared" si="133"/>
        <v>5.9700000000000308E-2</v>
      </c>
      <c r="D1104" s="2">
        <f t="shared" si="134"/>
        <v>7.0076599999999996</v>
      </c>
      <c r="E1104" s="2">
        <f t="shared" si="136"/>
        <v>6.8492599999999992</v>
      </c>
      <c r="F1104" s="2">
        <f t="shared" si="129"/>
        <v>6.7166999999999986</v>
      </c>
      <c r="G1104" s="2">
        <f t="shared" si="131"/>
        <v>6.878849999999999</v>
      </c>
      <c r="H1104" s="2">
        <f t="shared" si="135"/>
        <v>7.3186005000000067</v>
      </c>
      <c r="I1104" s="2">
        <f t="array" ref="I1104">SUMPRODUCT(B1088:B1107, (ROW(B1088:B1107)-ROW(B1088)+1)) / (20*21/2)</f>
        <v>6.8881223809523817</v>
      </c>
      <c r="J1104" s="2">
        <f t="shared" si="130"/>
        <v>6.8391074267942225</v>
      </c>
      <c r="K1104" s="2">
        <f t="shared" si="132"/>
        <v>6.9029834643154446</v>
      </c>
    </row>
    <row r="1105" spans="1:11" ht="13.5" x14ac:dyDescent="0.25">
      <c r="A1105" s="3">
        <f>TITRES_STAT!B1108</f>
        <v>43615</v>
      </c>
      <c r="B1105" s="6">
        <f>TITRES_STAT!D1108</f>
        <v>7.1189999999999998</v>
      </c>
      <c r="C1105" s="2">
        <f t="shared" si="133"/>
        <v>-6.7000000000003723E-3</v>
      </c>
      <c r="D1105" s="2">
        <f t="shared" si="134"/>
        <v>7.0580400000000001</v>
      </c>
      <c r="E1105" s="2">
        <f t="shared" si="136"/>
        <v>6.9042699999999995</v>
      </c>
      <c r="F1105" s="2">
        <f t="shared" si="129"/>
        <v>6.7415899999999995</v>
      </c>
      <c r="G1105" s="2">
        <f t="shared" si="131"/>
        <v>6.8821839999999996</v>
      </c>
      <c r="H1105" s="2">
        <f t="shared" si="135"/>
        <v>7.3125595000000052</v>
      </c>
      <c r="I1105" s="2">
        <f t="array" ref="I1105">SUMPRODUCT(B1089:B1108, (ROW(B1089:B1108)-ROW(B1089)+1)) / (20*21/2)</f>
        <v>6.9082814285714296</v>
      </c>
      <c r="J1105" s="2">
        <f t="shared" si="130"/>
        <v>6.86576386233763</v>
      </c>
      <c r="K1105" s="2">
        <f t="shared" si="132"/>
        <v>6.9114547010089566</v>
      </c>
    </row>
    <row r="1106" spans="1:11" ht="13.5" x14ac:dyDescent="0.25">
      <c r="A1106" s="3">
        <f>TITRES_STAT!B1109</f>
        <v>43616</v>
      </c>
      <c r="B1106" s="6">
        <f>TITRES_STAT!D1109</f>
        <v>7.0262000000000002</v>
      </c>
      <c r="C1106" s="2">
        <f t="shared" si="133"/>
        <v>-9.279999999999955E-2</v>
      </c>
      <c r="D1106" s="2">
        <f t="shared" si="134"/>
        <v>7.0593600000000007</v>
      </c>
      <c r="E1106" s="2">
        <f t="shared" si="136"/>
        <v>6.9407200000000007</v>
      </c>
      <c r="F1106" s="2">
        <f t="shared" si="129"/>
        <v>6.7618399999999994</v>
      </c>
      <c r="G1106" s="2">
        <f t="shared" si="131"/>
        <v>6.8860459999999986</v>
      </c>
      <c r="H1106" s="2">
        <f t="shared" si="135"/>
        <v>7.3065240000000049</v>
      </c>
      <c r="I1106" s="2">
        <f t="array" ref="I1106">SUMPRODUCT(B1090:B1109, (ROW(B1090:B1109)-ROW(B1090)+1)) / (20*21/2)</f>
        <v>6.9203552380952376</v>
      </c>
      <c r="J1106" s="2">
        <f t="shared" si="130"/>
        <v>6.8810434944959509</v>
      </c>
      <c r="K1106" s="2">
        <f t="shared" si="132"/>
        <v>6.9159545166556642</v>
      </c>
    </row>
    <row r="1107" spans="1:11" ht="13.5" x14ac:dyDescent="0.25">
      <c r="A1107" s="3">
        <f>TITRES_STAT!B1110</f>
        <v>43619</v>
      </c>
      <c r="B1107" s="6">
        <f>TITRES_STAT!D1110</f>
        <v>7.0129999999999999</v>
      </c>
      <c r="C1107" s="2">
        <f t="shared" si="133"/>
        <v>-1.3200000000000323E-2</v>
      </c>
      <c r="D1107" s="2">
        <f t="shared" si="134"/>
        <v>7.0699799999999993</v>
      </c>
      <c r="E1107" s="2">
        <f t="shared" si="136"/>
        <v>6.968560000000001</v>
      </c>
      <c r="F1107" s="2">
        <f t="shared" si="129"/>
        <v>6.7814299999999985</v>
      </c>
      <c r="G1107" s="2">
        <f t="shared" si="131"/>
        <v>6.8899079999999993</v>
      </c>
      <c r="H1107" s="2">
        <f t="shared" si="135"/>
        <v>7.3006420000000034</v>
      </c>
      <c r="I1107" s="2">
        <f t="array" ref="I1107">SUMPRODUCT(B1091:B1110, (ROW(B1091:B1110)-ROW(B1091)+1)) / (20*21/2)</f>
        <v>6.9277271428571447</v>
      </c>
      <c r="J1107" s="2">
        <f t="shared" si="130"/>
        <v>6.8936107807344316</v>
      </c>
      <c r="K1107" s="2">
        <f t="shared" si="132"/>
        <v>6.9197602218848537</v>
      </c>
    </row>
    <row r="1108" spans="1:11" ht="13.5" x14ac:dyDescent="0.25">
      <c r="A1108" s="3">
        <f>TITRES_STAT!B1111</f>
        <v>43623</v>
      </c>
      <c r="B1108" s="6">
        <f>TITRES_STAT!D1111</f>
        <v>6.9931000000000001</v>
      </c>
      <c r="C1108" s="2">
        <f t="shared" si="133"/>
        <v>-1.9899999999999807E-2</v>
      </c>
      <c r="D1108" s="2">
        <f t="shared" si="134"/>
        <v>7.0554000000000006</v>
      </c>
      <c r="E1108" s="2">
        <f t="shared" si="136"/>
        <v>6.995070000000001</v>
      </c>
      <c r="F1108" s="2">
        <f t="shared" ref="F1108:F1171" si="137">AVERAGE(B1089:B1108)</f>
        <v>6.8000249999999998</v>
      </c>
      <c r="G1108" s="2">
        <f t="shared" si="131"/>
        <v>6.8925779999999994</v>
      </c>
      <c r="H1108" s="2">
        <f t="shared" si="135"/>
        <v>7.294472500000003</v>
      </c>
      <c r="I1108" s="2">
        <f t="array" ref="I1108">SUMPRODUCT(B1092:B1111, (ROW(B1092:B1111)-ROW(B1092)+1)) / (20*21/2)</f>
        <v>6.9337071428571422</v>
      </c>
      <c r="J1108" s="2">
        <f t="shared" si="130"/>
        <v>6.9030859444740091</v>
      </c>
      <c r="K1108" s="2">
        <f t="shared" si="132"/>
        <v>6.92263629161486</v>
      </c>
    </row>
    <row r="1109" spans="1:11" ht="13.5" x14ac:dyDescent="0.25">
      <c r="A1109" s="3">
        <f>TITRES_STAT!B1112</f>
        <v>43626</v>
      </c>
      <c r="B1109" s="6">
        <f>TITRES_STAT!D1112</f>
        <v>6.9268000000000001</v>
      </c>
      <c r="C1109" s="2">
        <f t="shared" si="133"/>
        <v>-6.6300000000000026E-2</v>
      </c>
      <c r="D1109" s="2">
        <f t="shared" si="134"/>
        <v>7.0156200000000002</v>
      </c>
      <c r="E1109" s="2">
        <f t="shared" si="136"/>
        <v>7.0116399999999999</v>
      </c>
      <c r="F1109" s="2">
        <f t="shared" si="137"/>
        <v>6.8162949999999993</v>
      </c>
      <c r="G1109" s="2">
        <f t="shared" si="131"/>
        <v>6.892862</v>
      </c>
      <c r="H1109" s="2">
        <f t="shared" si="135"/>
        <v>7.2881280000000039</v>
      </c>
      <c r="I1109" s="2">
        <f t="array" ref="I1109">SUMPRODUCT(B1093:B1112, (ROW(B1093:B1112)-ROW(B1093)+1)) / (20*21/2)</f>
        <v>6.9380742857142854</v>
      </c>
      <c r="J1109" s="2">
        <f t="shared" ref="J1109:J1172" si="138">$J$4*B1109+J1108*(1-$J$4)</f>
        <v>6.9053444259526744</v>
      </c>
      <c r="K1109" s="2">
        <f t="shared" si="132"/>
        <v>6.9227995742966302</v>
      </c>
    </row>
    <row r="1110" spans="1:11" ht="13.5" x14ac:dyDescent="0.25">
      <c r="A1110" s="3">
        <f>TITRES_STAT!B1113</f>
        <v>43627</v>
      </c>
      <c r="B1110" s="6">
        <f>TITRES_STAT!D1113</f>
        <v>6.8936999999999999</v>
      </c>
      <c r="C1110" s="2">
        <f t="shared" si="133"/>
        <v>-3.3100000000000129E-2</v>
      </c>
      <c r="D1110" s="2">
        <f t="shared" si="134"/>
        <v>6.9705600000000008</v>
      </c>
      <c r="E1110" s="2">
        <f t="shared" si="136"/>
        <v>7.0143000000000004</v>
      </c>
      <c r="F1110" s="2">
        <f t="shared" si="137"/>
        <v>6.8309100000000003</v>
      </c>
      <c r="G1110" s="2">
        <f t="shared" si="131"/>
        <v>6.8915580000000007</v>
      </c>
      <c r="H1110" s="2">
        <f t="shared" si="135"/>
        <v>7.2818370000000048</v>
      </c>
      <c r="I1110" s="2">
        <f t="array" ref="I1110">SUMPRODUCT(B1094:B1113, (ROW(B1094:B1113)-ROW(B1094)+1)) / (20*21/2)</f>
        <v>6.9343566666666678</v>
      </c>
      <c r="J1110" s="2">
        <f t="shared" si="138"/>
        <v>6.9042354330048008</v>
      </c>
      <c r="K1110" s="2">
        <f t="shared" si="132"/>
        <v>6.9216584145202926</v>
      </c>
    </row>
    <row r="1111" spans="1:11" ht="13.5" x14ac:dyDescent="0.25">
      <c r="A1111" s="3">
        <f>TITRES_STAT!B1114</f>
        <v>43628</v>
      </c>
      <c r="B1111" s="6">
        <f>TITRES_STAT!D1114</f>
        <v>6.8936999999999999</v>
      </c>
      <c r="C1111" s="2">
        <f t="shared" si="133"/>
        <v>0</v>
      </c>
      <c r="D1111" s="2">
        <f t="shared" si="134"/>
        <v>6.9440600000000003</v>
      </c>
      <c r="E1111" s="2">
        <f t="shared" si="136"/>
        <v>7.0017100000000001</v>
      </c>
      <c r="F1111" s="2">
        <f t="shared" si="137"/>
        <v>6.8478449999999995</v>
      </c>
      <c r="G1111" s="2">
        <f t="shared" si="131"/>
        <v>6.8923719999999999</v>
      </c>
      <c r="H1111" s="2">
        <f t="shared" si="135"/>
        <v>7.2756090000000038</v>
      </c>
      <c r="I1111" s="2">
        <f t="array" ref="I1111">SUMPRODUCT(B1095:B1114, (ROW(B1095:B1114)-ROW(B1095)+1)) / (20*21/2)</f>
        <v>6.9291842857142854</v>
      </c>
      <c r="J1111" s="2">
        <f t="shared" si="138"/>
        <v>6.9032320584329154</v>
      </c>
      <c r="K1111" s="2">
        <f t="shared" si="132"/>
        <v>6.9205620061077324</v>
      </c>
    </row>
    <row r="1112" spans="1:11" ht="13.5" x14ac:dyDescent="0.25">
      <c r="A1112" s="3">
        <f>TITRES_STAT!B1115</f>
        <v>43629</v>
      </c>
      <c r="B1112" s="6">
        <f>TITRES_STAT!D1115</f>
        <v>6.8936999999999999</v>
      </c>
      <c r="C1112" s="2">
        <f t="shared" si="133"/>
        <v>0</v>
      </c>
      <c r="D1112" s="2">
        <f t="shared" si="134"/>
        <v>6.9201999999999995</v>
      </c>
      <c r="E1112" s="2">
        <f t="shared" si="136"/>
        <v>6.9950900000000003</v>
      </c>
      <c r="F1112" s="2">
        <f t="shared" si="137"/>
        <v>6.8664350000000001</v>
      </c>
      <c r="G1112" s="2">
        <f t="shared" si="131"/>
        <v>6.892392000000001</v>
      </c>
      <c r="H1112" s="2">
        <f t="shared" si="135"/>
        <v>7.2693810000000028</v>
      </c>
      <c r="I1112" s="2">
        <f t="array" ref="I1112">SUMPRODUCT(B1096:B1115, (ROW(B1096:B1115)-ROW(B1096)+1)) / (20*21/2)</f>
        <v>6.9290290476190473</v>
      </c>
      <c r="J1112" s="2">
        <f t="shared" si="138"/>
        <v>6.9023242433440659</v>
      </c>
      <c r="K1112" s="2">
        <f t="shared" si="132"/>
        <v>6.9195085941035082</v>
      </c>
    </row>
    <row r="1113" spans="1:11" ht="13.5" x14ac:dyDescent="0.25">
      <c r="A1113" s="3">
        <f>TITRES_STAT!B1116</f>
        <v>43630</v>
      </c>
      <c r="B1113" s="6">
        <f>TITRES_STAT!D1116</f>
        <v>6.8273999999999999</v>
      </c>
      <c r="C1113" s="2">
        <f t="shared" si="133"/>
        <v>-6.6300000000000026E-2</v>
      </c>
      <c r="D1113" s="2">
        <f t="shared" si="134"/>
        <v>6.88706</v>
      </c>
      <c r="E1113" s="2">
        <f t="shared" si="136"/>
        <v>6.9712300000000011</v>
      </c>
      <c r="F1113" s="2">
        <f t="shared" si="137"/>
        <v>6.88171</v>
      </c>
      <c r="G1113" s="2">
        <f t="shared" si="131"/>
        <v>6.8936020000000022</v>
      </c>
      <c r="H1113" s="2">
        <f t="shared" si="135"/>
        <v>7.262195000000002</v>
      </c>
      <c r="I1113" s="2">
        <f t="array" ref="I1113">SUMPRODUCT(B1097:B1116, (ROW(B1097:B1116)-ROW(B1097)+1)) / (20*21/2)</f>
        <v>6.9210128571428564</v>
      </c>
      <c r="J1113" s="2">
        <f t="shared" si="138"/>
        <v>6.8951886011208217</v>
      </c>
      <c r="K1113" s="2">
        <f t="shared" si="132"/>
        <v>6.9158964923739594</v>
      </c>
    </row>
    <row r="1114" spans="1:11" ht="13.5" x14ac:dyDescent="0.25">
      <c r="A1114" s="3">
        <f>TITRES_STAT!B1117</f>
        <v>43633</v>
      </c>
      <c r="B1114" s="6">
        <f>TITRES_STAT!D1117</f>
        <v>6.8273999999999999</v>
      </c>
      <c r="C1114" s="2">
        <f t="shared" si="133"/>
        <v>0</v>
      </c>
      <c r="D1114" s="2">
        <f t="shared" si="134"/>
        <v>6.8671800000000003</v>
      </c>
      <c r="E1114" s="2">
        <f t="shared" si="136"/>
        <v>6.9413999999999998</v>
      </c>
      <c r="F1114" s="2">
        <f t="shared" si="137"/>
        <v>6.8953299999999995</v>
      </c>
      <c r="G1114" s="2">
        <f t="shared" si="131"/>
        <v>6.8950760000000022</v>
      </c>
      <c r="H1114" s="2">
        <f t="shared" si="135"/>
        <v>7.2553219999999996</v>
      </c>
      <c r="I1114" s="2">
        <f t="array" ref="I1114">SUMPRODUCT(B1098:B1117, (ROW(B1098:B1117)-ROW(B1098)+1)) / (20*21/2)</f>
        <v>6.9122076190476198</v>
      </c>
      <c r="J1114" s="2">
        <f t="shared" si="138"/>
        <v>6.8887325438712192</v>
      </c>
      <c r="K1114" s="2">
        <f t="shared" si="132"/>
        <v>6.912426041692628</v>
      </c>
    </row>
    <row r="1115" spans="1:11" ht="13.5" x14ac:dyDescent="0.25">
      <c r="A1115" s="3">
        <f>TITRES_STAT!B1118</f>
        <v>43634</v>
      </c>
      <c r="B1115" s="6">
        <f>TITRES_STAT!D1118</f>
        <v>6.8936999999999999</v>
      </c>
      <c r="C1115" s="2">
        <f t="shared" si="133"/>
        <v>6.6300000000000026E-2</v>
      </c>
      <c r="D1115" s="2">
        <f t="shared" si="134"/>
        <v>6.8671800000000003</v>
      </c>
      <c r="E1115" s="2">
        <f t="shared" si="136"/>
        <v>6.9188700000000001</v>
      </c>
      <c r="F1115" s="2">
        <f t="shared" si="137"/>
        <v>6.9115699999999993</v>
      </c>
      <c r="G1115" s="2">
        <f t="shared" si="131"/>
        <v>6.8939040000000027</v>
      </c>
      <c r="H1115" s="2">
        <f t="shared" si="135"/>
        <v>7.2487805000000005</v>
      </c>
      <c r="I1115" s="2">
        <f t="array" ref="I1115">SUMPRODUCT(B1099:B1118, (ROW(B1099:B1118)-ROW(B1099)+1)) / (20*21/2)</f>
        <v>6.8997985714285708</v>
      </c>
      <c r="J1115" s="2">
        <f t="shared" si="138"/>
        <v>6.8892056349311028</v>
      </c>
      <c r="K1115" s="2">
        <f t="shared" si="132"/>
        <v>6.9116916871164467</v>
      </c>
    </row>
    <row r="1116" spans="1:11" ht="13.5" x14ac:dyDescent="0.25">
      <c r="A1116" s="3">
        <f>TITRES_STAT!B1119</f>
        <v>43635</v>
      </c>
      <c r="B1116" s="6">
        <f>TITRES_STAT!D1119</f>
        <v>6.8273999999999999</v>
      </c>
      <c r="C1116" s="2">
        <f t="shared" si="133"/>
        <v>-6.6300000000000026E-2</v>
      </c>
      <c r="D1116" s="2">
        <f t="shared" si="134"/>
        <v>6.8539199999999996</v>
      </c>
      <c r="E1116" s="2">
        <f t="shared" si="136"/>
        <v>6.8989900000000004</v>
      </c>
      <c r="F1116" s="2">
        <f t="shared" si="137"/>
        <v>6.9198550000000001</v>
      </c>
      <c r="G1116" s="2">
        <f t="shared" si="131"/>
        <v>6.8874340000000025</v>
      </c>
      <c r="H1116" s="2">
        <f t="shared" si="135"/>
        <v>7.2425340000000009</v>
      </c>
      <c r="I1116" s="2">
        <f t="array" ref="I1116">SUMPRODUCT(B1100:B1119, (ROW(B1100:B1119)-ROW(B1100)+1)) / (20*21/2)</f>
        <v>6.9085409523809531</v>
      </c>
      <c r="J1116" s="2">
        <f t="shared" si="138"/>
        <v>6.8833193839852838</v>
      </c>
      <c r="K1116" s="2">
        <f t="shared" si="132"/>
        <v>6.9083861307589389</v>
      </c>
    </row>
    <row r="1117" spans="1:11" ht="13.5" x14ac:dyDescent="0.25">
      <c r="A1117" s="3">
        <f>TITRES_STAT!B1120</f>
        <v>43636</v>
      </c>
      <c r="B1117" s="6">
        <f>TITRES_STAT!D1120</f>
        <v>6.8273999999999999</v>
      </c>
      <c r="C1117" s="2">
        <f t="shared" si="133"/>
        <v>0</v>
      </c>
      <c r="D1117" s="2">
        <f t="shared" si="134"/>
        <v>6.8406599999999997</v>
      </c>
      <c r="E1117" s="2">
        <f t="shared" si="136"/>
        <v>6.8804299999999996</v>
      </c>
      <c r="F1117" s="2">
        <f t="shared" si="137"/>
        <v>6.9244950000000003</v>
      </c>
      <c r="G1117" s="2">
        <f t="shared" si="131"/>
        <v>6.8816260000000034</v>
      </c>
      <c r="H1117" s="2">
        <f t="shared" si="135"/>
        <v>7.2361310000000003</v>
      </c>
      <c r="I1117" s="2">
        <f t="array" ref="I1117">SUMPRODUCT(B1101:B1120, (ROW(B1101:B1120)-ROW(B1101)+1)) / (20*21/2)</f>
        <v>6.924261904761905</v>
      </c>
      <c r="J1117" s="2">
        <f t="shared" si="138"/>
        <v>6.8779937283676373</v>
      </c>
      <c r="K1117" s="2">
        <f t="shared" si="132"/>
        <v>6.9052102040625103</v>
      </c>
    </row>
    <row r="1118" spans="1:11" ht="13.5" x14ac:dyDescent="0.25">
      <c r="A1118" s="3">
        <f>TITRES_STAT!B1121</f>
        <v>43637</v>
      </c>
      <c r="B1118" s="6">
        <f>TITRES_STAT!D1121</f>
        <v>6.7942</v>
      </c>
      <c r="C1118" s="2">
        <f t="shared" si="133"/>
        <v>-3.3199999999999896E-2</v>
      </c>
      <c r="D1118" s="2">
        <f t="shared" si="134"/>
        <v>6.8340200000000006</v>
      </c>
      <c r="E1118" s="2">
        <f t="shared" si="136"/>
        <v>6.8605399999999985</v>
      </c>
      <c r="F1118" s="2">
        <f t="shared" si="137"/>
        <v>6.9278049999999993</v>
      </c>
      <c r="G1118" s="2">
        <f t="shared" si="131"/>
        <v>6.8764780000000032</v>
      </c>
      <c r="H1118" s="2">
        <f t="shared" si="135"/>
        <v>7.2294055000000013</v>
      </c>
      <c r="I1118" s="2">
        <f t="array" ref="I1118">SUMPRODUCT(B1102:B1121, (ROW(B1102:B1121)-ROW(B1102)+1)) / (20*21/2)</f>
        <v>6.9369509523809523</v>
      </c>
      <c r="J1118" s="2">
        <f t="shared" si="138"/>
        <v>6.8700133732850048</v>
      </c>
      <c r="K1118" s="2">
        <f t="shared" si="132"/>
        <v>6.9008568627267257</v>
      </c>
    </row>
    <row r="1119" spans="1:11" ht="13.5" x14ac:dyDescent="0.25">
      <c r="A1119" s="3">
        <f>TITRES_STAT!B1122</f>
        <v>43640</v>
      </c>
      <c r="B1119" s="6">
        <f>TITRES_STAT!D1122</f>
        <v>7.0195999999999996</v>
      </c>
      <c r="C1119" s="2">
        <f t="shared" si="133"/>
        <v>0.2253999999999996</v>
      </c>
      <c r="D1119" s="2">
        <f t="shared" si="134"/>
        <v>6.8724599999999993</v>
      </c>
      <c r="E1119" s="2">
        <f t="shared" si="136"/>
        <v>6.8698199999999998</v>
      </c>
      <c r="F1119" s="2">
        <f t="shared" si="137"/>
        <v>6.9407299999999976</v>
      </c>
      <c r="G1119" s="2">
        <f t="shared" si="131"/>
        <v>6.8791480000000043</v>
      </c>
      <c r="H1119" s="2">
        <f t="shared" si="135"/>
        <v>7.2238070000000016</v>
      </c>
      <c r="I1119" s="2">
        <f t="array" ref="I1119">SUMPRODUCT(B1103:B1122, (ROW(B1103:B1122)-ROW(B1103)+1)) / (20*21/2)</f>
        <v>6.9316480952380974</v>
      </c>
      <c r="J1119" s="2">
        <f t="shared" si="138"/>
        <v>6.8842597186864332</v>
      </c>
      <c r="K1119" s="2">
        <f t="shared" si="132"/>
        <v>6.905513456345286</v>
      </c>
    </row>
    <row r="1120" spans="1:11" ht="13.5" x14ac:dyDescent="0.25">
      <c r="A1120" s="3">
        <f>TITRES_STAT!B1123</f>
        <v>43641</v>
      </c>
      <c r="B1120" s="6">
        <f>TITRES_STAT!D1123</f>
        <v>7.1058000000000003</v>
      </c>
      <c r="C1120" s="2">
        <f t="shared" si="133"/>
        <v>8.620000000000072E-2</v>
      </c>
      <c r="D1120" s="2">
        <f t="shared" si="134"/>
        <v>6.9148799999999992</v>
      </c>
      <c r="E1120" s="2">
        <f t="shared" si="136"/>
        <v>6.8910299999999989</v>
      </c>
      <c r="F1120" s="2">
        <f t="shared" si="137"/>
        <v>6.9526649999999988</v>
      </c>
      <c r="G1120" s="2">
        <f t="shared" si="131"/>
        <v>6.8832780000000033</v>
      </c>
      <c r="H1120" s="2">
        <f t="shared" si="135"/>
        <v>7.2194220000000016</v>
      </c>
      <c r="I1120" s="2">
        <f t="array" ref="I1120">SUMPRODUCT(B1104:B1123, (ROW(B1104:B1123)-ROW(B1104)+1)) / (20*21/2)</f>
        <v>6.9386195238095256</v>
      </c>
      <c r="J1120" s="2">
        <f t="shared" si="138"/>
        <v>6.9053587930972489</v>
      </c>
      <c r="K1120" s="2">
        <f t="shared" si="132"/>
        <v>6.9133678306062558</v>
      </c>
    </row>
    <row r="1121" spans="1:11" ht="13.5" x14ac:dyDescent="0.25">
      <c r="A1121" s="3">
        <f>TITRES_STAT!B1124</f>
        <v>43642</v>
      </c>
      <c r="B1121" s="6">
        <f>TITRES_STAT!D1124</f>
        <v>7.0858999999999996</v>
      </c>
      <c r="C1121" s="2">
        <f t="shared" si="133"/>
        <v>-1.9900000000000695E-2</v>
      </c>
      <c r="D1121" s="2">
        <f t="shared" si="134"/>
        <v>6.9665800000000004</v>
      </c>
      <c r="E1121" s="2">
        <f t="shared" si="136"/>
        <v>6.9102499999999996</v>
      </c>
      <c r="F1121" s="2">
        <f t="shared" si="137"/>
        <v>6.9559799999999994</v>
      </c>
      <c r="G1121" s="2">
        <f t="shared" si="131"/>
        <v>6.8879360000000034</v>
      </c>
      <c r="H1121" s="2">
        <f t="shared" si="135"/>
        <v>7.215720000000001</v>
      </c>
      <c r="I1121" s="2">
        <f t="array" ref="I1121">SUMPRODUCT(B1105:B1124, (ROW(B1105:B1124)-ROW(B1105)+1)) / (20*21/2)</f>
        <v>6.9520947619047622</v>
      </c>
      <c r="J1121" s="2">
        <f t="shared" si="138"/>
        <v>6.9225531937546538</v>
      </c>
      <c r="K1121" s="2">
        <f t="shared" si="132"/>
        <v>6.9201337980334614</v>
      </c>
    </row>
    <row r="1122" spans="1:11" ht="13.5" x14ac:dyDescent="0.25">
      <c r="A1122" s="3">
        <f>TITRES_STAT!B1125</f>
        <v>43643</v>
      </c>
      <c r="B1122" s="6">
        <f>TITRES_STAT!D1125</f>
        <v>6.9002999999999997</v>
      </c>
      <c r="C1122" s="2">
        <f t="shared" si="133"/>
        <v>-0.18559999999999999</v>
      </c>
      <c r="D1122" s="2">
        <f t="shared" si="134"/>
        <v>6.98116</v>
      </c>
      <c r="E1122" s="2">
        <f t="shared" si="136"/>
        <v>6.9109099999999994</v>
      </c>
      <c r="F1122" s="2">
        <f t="shared" si="137"/>
        <v>6.9529999999999985</v>
      </c>
      <c r="G1122" s="2">
        <f t="shared" si="131"/>
        <v>6.8843800000000019</v>
      </c>
      <c r="H1122" s="2">
        <f t="shared" si="135"/>
        <v>7.2120290000000011</v>
      </c>
      <c r="I1122" s="2">
        <f t="array" ref="I1122">SUMPRODUCT(B1106:B1125, (ROW(B1106:B1125)-ROW(B1106)+1)) / (20*21/2)</f>
        <v>6.9650995238095241</v>
      </c>
      <c r="J1122" s="2">
        <f t="shared" si="138"/>
        <v>6.9204338419684959</v>
      </c>
      <c r="K1122" s="2">
        <f t="shared" si="132"/>
        <v>6.9193560020321492</v>
      </c>
    </row>
    <row r="1123" spans="1:11" ht="13.5" x14ac:dyDescent="0.25">
      <c r="A1123" s="3">
        <f>TITRES_STAT!B1126</f>
        <v>43644</v>
      </c>
      <c r="B1123" s="6">
        <f>TITRES_STAT!D1126</f>
        <v>7.0262000000000002</v>
      </c>
      <c r="C1123" s="2">
        <f t="shared" si="133"/>
        <v>0.12590000000000057</v>
      </c>
      <c r="D1123" s="2">
        <f t="shared" si="134"/>
        <v>7.0275599999999994</v>
      </c>
      <c r="E1123" s="2">
        <f t="shared" si="136"/>
        <v>6.93079</v>
      </c>
      <c r="F1123" s="2">
        <f t="shared" si="137"/>
        <v>6.9510099999999992</v>
      </c>
      <c r="G1123" s="2">
        <f t="shared" si="131"/>
        <v>6.8792360000000023</v>
      </c>
      <c r="H1123" s="2">
        <f t="shared" si="135"/>
        <v>7.2092495000000012</v>
      </c>
      <c r="I1123" s="2">
        <f t="array" ref="I1123">SUMPRODUCT(B1107:B1126, (ROW(B1107:B1126)-ROW(B1107)+1)) / (20*21/2)</f>
        <v>7.0072999999999999</v>
      </c>
      <c r="J1123" s="2">
        <f t="shared" si="138"/>
        <v>6.9305068094000672</v>
      </c>
      <c r="K1123" s="2">
        <f t="shared" si="132"/>
        <v>6.923545962736771</v>
      </c>
    </row>
    <row r="1124" spans="1:11" ht="13.5" x14ac:dyDescent="0.25">
      <c r="A1124" s="3">
        <f>TITRES_STAT!B1127</f>
        <v>43647</v>
      </c>
      <c r="B1124" s="6">
        <f>TITRES_STAT!D1127</f>
        <v>7.0925000000000002</v>
      </c>
      <c r="C1124" s="2">
        <f t="shared" si="133"/>
        <v>6.6300000000000026E-2</v>
      </c>
      <c r="D1124" s="2">
        <f t="shared" si="134"/>
        <v>7.042139999999999</v>
      </c>
      <c r="E1124" s="2">
        <f t="shared" si="136"/>
        <v>6.9573000000000009</v>
      </c>
      <c r="F1124" s="2">
        <f t="shared" si="137"/>
        <v>6.9493499999999999</v>
      </c>
      <c r="G1124" s="2">
        <f t="shared" si="131"/>
        <v>6.876082000000002</v>
      </c>
      <c r="H1124" s="2">
        <f t="shared" si="135"/>
        <v>7.2051110000000005</v>
      </c>
      <c r="I1124" s="2">
        <f t="array" ref="I1124">SUMPRODUCT(B1108:B1127, (ROW(B1108:B1127)-ROW(B1108)+1)) / (20*21/2)</f>
        <v>7.0603928571428574</v>
      </c>
      <c r="J1124" s="2">
        <f t="shared" si="138"/>
        <v>6.9459347323143463</v>
      </c>
      <c r="K1124" s="2">
        <f t="shared" si="132"/>
        <v>6.9301716112568981</v>
      </c>
    </row>
    <row r="1125" spans="1:11" ht="13.5" x14ac:dyDescent="0.25">
      <c r="A1125" s="3">
        <f>TITRES_STAT!B1128</f>
        <v>43648</v>
      </c>
      <c r="B1125" s="6">
        <f>TITRES_STAT!D1128</f>
        <v>7.0858999999999996</v>
      </c>
      <c r="C1125" s="2">
        <f t="shared" si="133"/>
        <v>-6.6000000000006054E-3</v>
      </c>
      <c r="D1125" s="2">
        <f t="shared" si="134"/>
        <v>7.0381600000000004</v>
      </c>
      <c r="E1125" s="2">
        <f t="shared" si="136"/>
        <v>6.9765200000000007</v>
      </c>
      <c r="F1125" s="2">
        <f t="shared" si="137"/>
        <v>6.9476950000000004</v>
      </c>
      <c r="G1125" s="2">
        <f t="shared" si="131"/>
        <v>6.8721320000000006</v>
      </c>
      <c r="H1125" s="2">
        <f t="shared" si="135"/>
        <v>7.2014089999999999</v>
      </c>
      <c r="I1125" s="2">
        <f t="array" ref="I1125">SUMPRODUCT(B1109:B1128, (ROW(B1109:B1128)-ROW(B1109)+1)) / (20*21/2)</f>
        <v>7.1009504761904765</v>
      </c>
      <c r="J1125" s="2">
        <f t="shared" si="138"/>
        <v>6.9592647578082181</v>
      </c>
      <c r="K1125" s="2">
        <f t="shared" si="132"/>
        <v>6.9362786068938824</v>
      </c>
    </row>
    <row r="1126" spans="1:11" ht="13.5" x14ac:dyDescent="0.25">
      <c r="A1126" s="3">
        <f>TITRES_STAT!B1129</f>
        <v>43649</v>
      </c>
      <c r="B1126" s="6">
        <f>TITRES_STAT!D1129</f>
        <v>7.3907999999999996</v>
      </c>
      <c r="C1126" s="2">
        <f t="shared" si="133"/>
        <v>0.30489999999999995</v>
      </c>
      <c r="D1126" s="2">
        <f t="shared" si="134"/>
        <v>7.0991400000000002</v>
      </c>
      <c r="E1126" s="2">
        <f t="shared" si="136"/>
        <v>7.0328600000000012</v>
      </c>
      <c r="F1126" s="2">
        <f t="shared" si="137"/>
        <v>6.9659250000000013</v>
      </c>
      <c r="G1126" s="2">
        <f t="shared" si="131"/>
        <v>6.8769300000000007</v>
      </c>
      <c r="H1126" s="2">
        <f t="shared" si="135"/>
        <v>7.2001705000000005</v>
      </c>
      <c r="I1126" s="2">
        <f t="array" ref="I1126">SUMPRODUCT(B1110:B1129, (ROW(B1110:B1129)-ROW(B1110)+1)) / (20*21/2)</f>
        <v>7.1464309523809533</v>
      </c>
      <c r="J1126" s="2">
        <f t="shared" si="138"/>
        <v>7.0003633523026743</v>
      </c>
      <c r="K1126" s="2">
        <f t="shared" si="132"/>
        <v>6.9541029752509846</v>
      </c>
    </row>
    <row r="1127" spans="1:11" ht="13.5" x14ac:dyDescent="0.25">
      <c r="A1127" s="3">
        <f>TITRES_STAT!B1130</f>
        <v>43650</v>
      </c>
      <c r="B1127" s="6">
        <f>TITRES_STAT!D1130</f>
        <v>7.5233999999999996</v>
      </c>
      <c r="C1127" s="2">
        <f t="shared" si="133"/>
        <v>0.13260000000000005</v>
      </c>
      <c r="D1127" s="2">
        <f t="shared" si="134"/>
        <v>7.2237600000000004</v>
      </c>
      <c r="E1127" s="2">
        <f t="shared" si="136"/>
        <v>7.1024600000000007</v>
      </c>
      <c r="F1127" s="2">
        <f t="shared" si="137"/>
        <v>6.9914450000000006</v>
      </c>
      <c r="G1127" s="2">
        <f t="shared" si="131"/>
        <v>6.8843800000000002</v>
      </c>
      <c r="H1127" s="2">
        <f t="shared" si="135"/>
        <v>7.1995950000000004</v>
      </c>
      <c r="I1127" s="2">
        <f t="array" ref="I1127">SUMPRODUCT(B1111:B1130, (ROW(B1111:B1130)-ROW(B1111)+1)) / (20*21/2)</f>
        <v>7.1987047619047626</v>
      </c>
      <c r="J1127" s="2">
        <f t="shared" si="138"/>
        <v>7.0501763663690866</v>
      </c>
      <c r="K1127" s="2">
        <f t="shared" si="132"/>
        <v>6.9764283487705541</v>
      </c>
    </row>
    <row r="1128" spans="1:11" ht="13.5" x14ac:dyDescent="0.25">
      <c r="A1128" s="3">
        <f>TITRES_STAT!B1131</f>
        <v>43651</v>
      </c>
      <c r="B1128" s="6">
        <f>TITRES_STAT!D1131</f>
        <v>7.4173</v>
      </c>
      <c r="C1128" s="2">
        <f t="shared" si="133"/>
        <v>-0.10609999999999964</v>
      </c>
      <c r="D1128" s="2">
        <f t="shared" si="134"/>
        <v>7.3019799999999986</v>
      </c>
      <c r="E1128" s="2">
        <f t="shared" si="136"/>
        <v>7.1647699999999999</v>
      </c>
      <c r="F1128" s="2">
        <f t="shared" si="137"/>
        <v>7.0126549999999996</v>
      </c>
      <c r="G1128" s="2">
        <f t="shared" si="131"/>
        <v>6.8883839999999994</v>
      </c>
      <c r="H1128" s="2">
        <f t="shared" si="135"/>
        <v>7.1994284999999998</v>
      </c>
      <c r="I1128" s="2">
        <f t="array" ref="I1128">SUMPRODUCT(B1112:B1131, (ROW(B1112:B1131)-ROW(B1112)+1)) / (20*21/2)</f>
        <v>7.2697595238095225</v>
      </c>
      <c r="J1128" s="2">
        <f t="shared" si="138"/>
        <v>7.0851405219529831</v>
      </c>
      <c r="K1128" s="2">
        <f t="shared" si="132"/>
        <v>6.9937174331324927</v>
      </c>
    </row>
    <row r="1129" spans="1:11" ht="13.5" x14ac:dyDescent="0.25">
      <c r="A1129" s="3">
        <f>TITRES_STAT!B1132</f>
        <v>43654</v>
      </c>
      <c r="B1129" s="6">
        <f>TITRES_STAT!D1132</f>
        <v>7.4901999999999997</v>
      </c>
      <c r="C1129" s="2">
        <f t="shared" si="133"/>
        <v>7.2899999999999743E-2</v>
      </c>
      <c r="D1129" s="2">
        <f t="shared" si="134"/>
        <v>7.3815200000000001</v>
      </c>
      <c r="E1129" s="2">
        <f t="shared" si="136"/>
        <v>7.2118300000000009</v>
      </c>
      <c r="F1129" s="2">
        <f t="shared" si="137"/>
        <v>7.0408249999999999</v>
      </c>
      <c r="G1129" s="2">
        <f t="shared" si="131"/>
        <v>6.8937120000000007</v>
      </c>
      <c r="H1129" s="2">
        <f t="shared" si="135"/>
        <v>7.1993135000000006</v>
      </c>
      <c r="I1129" s="2">
        <f t="array" ref="I1129">SUMPRODUCT(B1113:B1132, (ROW(B1113:B1132)-ROW(B1113)+1)) / (20*21/2)</f>
        <v>7.3357571428571431</v>
      </c>
      <c r="J1129" s="2">
        <f t="shared" si="138"/>
        <v>7.1237176151003183</v>
      </c>
      <c r="K1129" s="2">
        <f t="shared" si="132"/>
        <v>7.0131873377155323</v>
      </c>
    </row>
    <row r="1130" spans="1:11" ht="13.5" x14ac:dyDescent="0.25">
      <c r="A1130" s="3">
        <f>TITRES_STAT!B1133</f>
        <v>43655</v>
      </c>
      <c r="B1130" s="6">
        <f>TITRES_STAT!D1133</f>
        <v>7.5896999999999997</v>
      </c>
      <c r="C1130" s="2">
        <f t="shared" si="133"/>
        <v>9.9499999999999922E-2</v>
      </c>
      <c r="D1130" s="2">
        <f t="shared" si="134"/>
        <v>7.4822800000000003</v>
      </c>
      <c r="E1130" s="2">
        <f t="shared" si="136"/>
        <v>7.2602199999999995</v>
      </c>
      <c r="F1130" s="2">
        <f t="shared" si="137"/>
        <v>7.0756249999999978</v>
      </c>
      <c r="G1130" s="2">
        <f t="shared" si="131"/>
        <v>6.9077840000000004</v>
      </c>
      <c r="H1130" s="2">
        <f t="shared" si="135"/>
        <v>7.1998525000000004</v>
      </c>
      <c r="I1130" s="2">
        <f t="array" ref="I1130">SUMPRODUCT(B1114:B1133, (ROW(B1114:B1133)-ROW(B1114)+1)) / (20*21/2)</f>
        <v>7.4106247619047618</v>
      </c>
      <c r="J1130" s="2">
        <f t="shared" si="138"/>
        <v>7.1680968898526682</v>
      </c>
      <c r="K1130" s="2">
        <f t="shared" si="132"/>
        <v>7.0357956774129624</v>
      </c>
    </row>
    <row r="1131" spans="1:11" ht="13.5" x14ac:dyDescent="0.25">
      <c r="A1131" s="3">
        <f>TITRES_STAT!B1134</f>
        <v>43656</v>
      </c>
      <c r="B1131" s="6">
        <f>TITRES_STAT!D1134</f>
        <v>7.8216999999999999</v>
      </c>
      <c r="C1131" s="2">
        <f t="shared" si="133"/>
        <v>0.23200000000000021</v>
      </c>
      <c r="D1131" s="2">
        <f t="shared" si="134"/>
        <v>7.56846</v>
      </c>
      <c r="E1131" s="2">
        <f t="shared" si="136"/>
        <v>7.3337999999999992</v>
      </c>
      <c r="F1131" s="2">
        <f t="shared" si="137"/>
        <v>7.1220249999999989</v>
      </c>
      <c r="G1131" s="2">
        <f t="shared" si="131"/>
        <v>6.9272900000000002</v>
      </c>
      <c r="H1131" s="2">
        <f t="shared" si="135"/>
        <v>7.2013949999999998</v>
      </c>
      <c r="I1131" s="2">
        <f t="array" ref="I1131">SUMPRODUCT(B1115:B1134, (ROW(B1115:B1134)-ROW(B1115)+1)) / (20*21/2)</f>
        <v>7.4738123809523813</v>
      </c>
      <c r="J1131" s="2">
        <f t="shared" si="138"/>
        <v>7.2303448051047949</v>
      </c>
      <c r="K1131" s="2">
        <f t="shared" si="132"/>
        <v>7.0666154547693179</v>
      </c>
    </row>
    <row r="1132" spans="1:11" ht="13.5" x14ac:dyDescent="0.25">
      <c r="A1132" s="3">
        <f>TITRES_STAT!B1135</f>
        <v>43657</v>
      </c>
      <c r="B1132" s="6">
        <f>TITRES_STAT!D1135</f>
        <v>7.8150000000000004</v>
      </c>
      <c r="C1132" s="2">
        <f t="shared" si="133"/>
        <v>-6.6999999999994841E-3</v>
      </c>
      <c r="D1132" s="2">
        <f t="shared" si="134"/>
        <v>7.6267799999999992</v>
      </c>
      <c r="E1132" s="2">
        <f t="shared" si="136"/>
        <v>7.4252700000000003</v>
      </c>
      <c r="F1132" s="2">
        <f t="shared" si="137"/>
        <v>7.1680899999999994</v>
      </c>
      <c r="G1132" s="2">
        <f t="shared" si="131"/>
        <v>6.9432200000000002</v>
      </c>
      <c r="H1132" s="2">
        <f t="shared" si="135"/>
        <v>7.2029664999999996</v>
      </c>
      <c r="I1132" s="2">
        <f t="array" ref="I1132">SUMPRODUCT(B1116:B1135, (ROW(B1116:B1135)-ROW(B1116)+1)) / (20*21/2)</f>
        <v>7.5382642857142867</v>
      </c>
      <c r="J1132" s="2">
        <f t="shared" si="138"/>
        <v>7.2860262522376722</v>
      </c>
      <c r="K1132" s="2">
        <f t="shared" si="132"/>
        <v>7.0959638683077761</v>
      </c>
    </row>
    <row r="1133" spans="1:11" ht="13.5" x14ac:dyDescent="0.25">
      <c r="A1133" s="3">
        <f>TITRES_STAT!B1136</f>
        <v>43658</v>
      </c>
      <c r="B1133" s="6">
        <f>TITRES_STAT!D1136</f>
        <v>7.9542000000000002</v>
      </c>
      <c r="C1133" s="2">
        <f t="shared" si="133"/>
        <v>0.13919999999999977</v>
      </c>
      <c r="D1133" s="2">
        <f t="shared" si="134"/>
        <v>7.7341600000000001</v>
      </c>
      <c r="E1133" s="2">
        <f t="shared" si="136"/>
        <v>7.5180699999999998</v>
      </c>
      <c r="F1133" s="2">
        <f t="shared" si="137"/>
        <v>7.2244299999999981</v>
      </c>
      <c r="G1133" s="2">
        <f t="shared" si="131"/>
        <v>6.9645820000000001</v>
      </c>
      <c r="H1133" s="2">
        <f t="shared" si="135"/>
        <v>7.2061104999999994</v>
      </c>
      <c r="I1133" s="2">
        <f t="array" ref="I1133">SUMPRODUCT(B1117:B1136, (ROW(B1117:B1136)-ROW(B1117)+1)) / (20*21/2)</f>
        <v>7.5964090476190469</v>
      </c>
      <c r="J1133" s="2">
        <f t="shared" si="138"/>
        <v>7.3496618472626558</v>
      </c>
      <c r="K1133" s="2">
        <f t="shared" si="132"/>
        <v>7.1296201871976672</v>
      </c>
    </row>
    <row r="1134" spans="1:11" ht="13.5" x14ac:dyDescent="0.25">
      <c r="A1134" s="3">
        <f>TITRES_STAT!B1137</f>
        <v>43661</v>
      </c>
      <c r="B1134" s="6">
        <f>TITRES_STAT!D1137</f>
        <v>7.8879000000000001</v>
      </c>
      <c r="C1134" s="2">
        <f t="shared" si="133"/>
        <v>-6.6300000000000026E-2</v>
      </c>
      <c r="D1134" s="2">
        <f t="shared" si="134"/>
        <v>7.8136999999999999</v>
      </c>
      <c r="E1134" s="2">
        <f t="shared" si="136"/>
        <v>7.5976100000000004</v>
      </c>
      <c r="F1134" s="2">
        <f t="shared" si="137"/>
        <v>7.2774550000000007</v>
      </c>
      <c r="G1134" s="2">
        <f t="shared" si="131"/>
        <v>6.9859419999999997</v>
      </c>
      <c r="H1134" s="2">
        <f t="shared" si="135"/>
        <v>7.2086100000000002</v>
      </c>
      <c r="I1134" s="2">
        <f t="array" ref="I1134">SUMPRODUCT(B1118:B1137, (ROW(B1118:B1137)-ROW(B1118)+1)) / (20*21/2)</f>
        <v>7.6435652380952384</v>
      </c>
      <c r="J1134" s="2">
        <f t="shared" si="138"/>
        <v>7.4009226237138312</v>
      </c>
      <c r="K1134" s="2">
        <f t="shared" si="132"/>
        <v>7.1593566504448178</v>
      </c>
    </row>
    <row r="1135" spans="1:11" ht="13.5" x14ac:dyDescent="0.25">
      <c r="A1135" s="3">
        <f>TITRES_STAT!B1138</f>
        <v>43662</v>
      </c>
      <c r="B1135" s="6">
        <f>TITRES_STAT!D1138</f>
        <v>7.9542000000000002</v>
      </c>
      <c r="C1135" s="2">
        <f t="shared" si="133"/>
        <v>6.6300000000000026E-2</v>
      </c>
      <c r="D1135" s="2">
        <f t="shared" si="134"/>
        <v>7.8865999999999996</v>
      </c>
      <c r="E1135" s="2">
        <f t="shared" si="136"/>
        <v>7.6844399999999995</v>
      </c>
      <c r="F1135" s="2">
        <f t="shared" si="137"/>
        <v>7.3304799999999997</v>
      </c>
      <c r="G1135" s="2">
        <f t="shared" si="131"/>
        <v>7.0126019999999993</v>
      </c>
      <c r="H1135" s="2">
        <f t="shared" si="135"/>
        <v>7.2116914999999979</v>
      </c>
      <c r="I1135" s="2">
        <f t="array" ref="I1135">SUMPRODUCT(B1119:B1138, (ROW(B1119:B1138)-ROW(B1119)+1)) / (20*21/2)</f>
        <v>7.6831790476190482</v>
      </c>
      <c r="J1135" s="2">
        <f t="shared" si="138"/>
        <v>7.4536157071696572</v>
      </c>
      <c r="K1135" s="2">
        <f t="shared" si="132"/>
        <v>7.1905269778783545</v>
      </c>
    </row>
    <row r="1136" spans="1:11" ht="13.5" x14ac:dyDescent="0.25">
      <c r="A1136" s="3">
        <f>TITRES_STAT!B1139</f>
        <v>43663</v>
      </c>
      <c r="B1136" s="6">
        <f>TITRES_STAT!D1139</f>
        <v>7.9409999999999998</v>
      </c>
      <c r="C1136" s="2">
        <f t="shared" si="133"/>
        <v>-1.3200000000000323E-2</v>
      </c>
      <c r="D1136" s="2">
        <f t="shared" si="134"/>
        <v>7.9104600000000005</v>
      </c>
      <c r="E1136" s="2">
        <f t="shared" si="136"/>
        <v>7.7394599999999993</v>
      </c>
      <c r="F1136" s="2">
        <f t="shared" si="137"/>
        <v>7.3861599999999994</v>
      </c>
      <c r="G1136" s="2">
        <f t="shared" si="131"/>
        <v>7.0389979999999994</v>
      </c>
      <c r="H1136" s="2">
        <f t="shared" si="135"/>
        <v>7.2131104999999991</v>
      </c>
      <c r="I1136" s="2">
        <f t="array" ref="I1136">SUMPRODUCT(B1120:B1139, (ROW(B1120:B1139)-ROW(B1120)+1)) / (20*21/2)</f>
        <v>7.7196376190476181</v>
      </c>
      <c r="J1136" s="2">
        <f t="shared" si="138"/>
        <v>7.5000332588677852</v>
      </c>
      <c r="K1136" s="2">
        <f t="shared" si="132"/>
        <v>7.21995729247136</v>
      </c>
    </row>
    <row r="1137" spans="1:11" ht="13.5" x14ac:dyDescent="0.25">
      <c r="A1137" s="3">
        <f>TITRES_STAT!B1140</f>
        <v>43664</v>
      </c>
      <c r="B1137" s="6">
        <f>TITRES_STAT!D1140</f>
        <v>7.8813000000000004</v>
      </c>
      <c r="C1137" s="2">
        <f t="shared" si="133"/>
        <v>-5.969999999999942E-2</v>
      </c>
      <c r="D1137" s="2">
        <f t="shared" si="134"/>
        <v>7.9237200000000003</v>
      </c>
      <c r="E1137" s="2">
        <f t="shared" si="136"/>
        <v>7.7752499999999998</v>
      </c>
      <c r="F1137" s="2">
        <f t="shared" si="137"/>
        <v>7.4388550000000011</v>
      </c>
      <c r="G1137" s="2">
        <f t="shared" si="131"/>
        <v>7.0642000000000005</v>
      </c>
      <c r="H1137" s="2">
        <f t="shared" si="135"/>
        <v>7.214011499999998</v>
      </c>
      <c r="I1137" s="2">
        <f t="array" ref="I1137">SUMPRODUCT(B1121:B1140, (ROW(B1121:B1140)-ROW(B1121)+1)) / (20*21/2)</f>
        <v>7.7299290476190476</v>
      </c>
      <c r="J1137" s="2">
        <f t="shared" si="138"/>
        <v>7.5363443770708534</v>
      </c>
      <c r="K1137" s="2">
        <f t="shared" si="132"/>
        <v>7.2458923006097384</v>
      </c>
    </row>
    <row r="1138" spans="1:11" ht="13.5" x14ac:dyDescent="0.25">
      <c r="A1138" s="3">
        <f>TITRES_STAT!B1141</f>
        <v>43665</v>
      </c>
      <c r="B1138" s="6">
        <f>TITRES_STAT!D1141</f>
        <v>7.8548</v>
      </c>
      <c r="C1138" s="2">
        <f t="shared" si="133"/>
        <v>-2.6500000000000412E-2</v>
      </c>
      <c r="D1138" s="2">
        <f t="shared" si="134"/>
        <v>7.9038399999999998</v>
      </c>
      <c r="E1138" s="2">
        <f t="shared" si="136"/>
        <v>7.819</v>
      </c>
      <c r="F1138" s="2">
        <f t="shared" si="137"/>
        <v>7.4918850000000008</v>
      </c>
      <c r="G1138" s="2">
        <f t="shared" ref="G1138:G1201" si="139">AVERAGE(B1089:B1138)</f>
        <v>7.0888720000000012</v>
      </c>
      <c r="H1138" s="2">
        <f t="shared" si="135"/>
        <v>7.2151244999999982</v>
      </c>
      <c r="I1138" s="2">
        <f t="array" ref="I1138">SUMPRODUCT(B1122:B1141, (ROW(B1122:B1141)-ROW(B1122)+1)) / (20*21/2)</f>
        <v>7.7420828571428553</v>
      </c>
      <c r="J1138" s="2">
        <f t="shared" si="138"/>
        <v>7.5666734840164862</v>
      </c>
      <c r="K1138" s="2">
        <f t="shared" si="132"/>
        <v>7.2697710339191612</v>
      </c>
    </row>
    <row r="1139" spans="1:11" ht="13.5" x14ac:dyDescent="0.25">
      <c r="A1139" s="3">
        <f>TITRES_STAT!B1142</f>
        <v>43668</v>
      </c>
      <c r="B1139" s="6">
        <f>TITRES_STAT!D1142</f>
        <v>7.8746999999999998</v>
      </c>
      <c r="C1139" s="2">
        <f t="shared" si="133"/>
        <v>1.9899999999999807E-2</v>
      </c>
      <c r="D1139" s="2">
        <f t="shared" si="134"/>
        <v>7.9012000000000002</v>
      </c>
      <c r="E1139" s="2">
        <f t="shared" si="136"/>
        <v>7.8574500000000018</v>
      </c>
      <c r="F1139" s="2">
        <f t="shared" si="137"/>
        <v>7.5346400000000004</v>
      </c>
      <c r="G1139" s="2">
        <f t="shared" si="139"/>
        <v>7.1143380000000009</v>
      </c>
      <c r="H1139" s="2">
        <f t="shared" si="135"/>
        <v>7.2174954999999992</v>
      </c>
      <c r="I1139" s="2">
        <f t="array" ref="I1139">SUMPRODUCT(B1123:B1142, (ROW(B1123:B1142)-ROW(B1123)+1)) / (20*21/2)</f>
        <v>7.7507357142857147</v>
      </c>
      <c r="J1139" s="2">
        <f t="shared" si="138"/>
        <v>7.5960093426815831</v>
      </c>
      <c r="K1139" s="2">
        <f t="shared" ref="K1139:K1202" si="140">$K$4*B1139+(1-$K$4)*K1138</f>
        <v>7.2934937384713514</v>
      </c>
    </row>
    <row r="1140" spans="1:11" ht="13.5" x14ac:dyDescent="0.25">
      <c r="A1140" s="3">
        <f>TITRES_STAT!B1143</f>
        <v>43669</v>
      </c>
      <c r="B1140" s="6">
        <f>TITRES_STAT!D1143</f>
        <v>7.6426999999999996</v>
      </c>
      <c r="C1140" s="2">
        <f t="shared" si="133"/>
        <v>-0.23200000000000021</v>
      </c>
      <c r="D1140" s="2">
        <f t="shared" si="134"/>
        <v>7.8388999999999998</v>
      </c>
      <c r="E1140" s="2">
        <f t="shared" si="136"/>
        <v>7.862750000000001</v>
      </c>
      <c r="F1140" s="2">
        <f t="shared" si="137"/>
        <v>7.5614849999999993</v>
      </c>
      <c r="G1140" s="2">
        <f t="shared" si="139"/>
        <v>7.1351640000000023</v>
      </c>
      <c r="H1140" s="2">
        <f t="shared" si="135"/>
        <v>7.2186125000000008</v>
      </c>
      <c r="I1140" s="2">
        <f t="array" ref="I1140">SUMPRODUCT(B1124:B1143, (ROW(B1124:B1143)-ROW(B1124)+1)) / (20*21/2)</f>
        <v>7.7752257142857149</v>
      </c>
      <c r="J1140" s="2">
        <f t="shared" si="138"/>
        <v>7.6004560719500036</v>
      </c>
      <c r="K1140" s="2">
        <f t="shared" si="140"/>
        <v>7.3071881016685527</v>
      </c>
    </row>
    <row r="1141" spans="1:11" ht="13.5" x14ac:dyDescent="0.25">
      <c r="A1141" s="3">
        <f>TITRES_STAT!B1144</f>
        <v>43670</v>
      </c>
      <c r="B1141" s="6">
        <f>TITRES_STAT!D1144</f>
        <v>7.6890999999999998</v>
      </c>
      <c r="C1141" s="2">
        <f t="shared" si="133"/>
        <v>4.6400000000000219E-2</v>
      </c>
      <c r="D1141" s="2">
        <f t="shared" si="134"/>
        <v>7.7885200000000001</v>
      </c>
      <c r="E1141" s="2">
        <f t="shared" si="136"/>
        <v>7.8494900000000003</v>
      </c>
      <c r="F1141" s="2">
        <f t="shared" si="137"/>
        <v>7.591644999999998</v>
      </c>
      <c r="G1141" s="2">
        <f t="shared" si="139"/>
        <v>7.1578460000000019</v>
      </c>
      <c r="H1141" s="2">
        <f t="shared" si="135"/>
        <v>7.2204935000000008</v>
      </c>
      <c r="I1141" s="2">
        <f t="array" ref="I1141">SUMPRODUCT(B1125:B1144, (ROW(B1125:B1144)-ROW(B1125)+1)) / (20*21/2)</f>
        <v>7.7956123809523818</v>
      </c>
      <c r="J1141" s="2">
        <f t="shared" si="138"/>
        <v>7.6088983508119084</v>
      </c>
      <c r="K1141" s="2">
        <f t="shared" si="140"/>
        <v>7.3221650388580217</v>
      </c>
    </row>
    <row r="1142" spans="1:11" ht="13.5" x14ac:dyDescent="0.25">
      <c r="A1142" s="3">
        <f>TITRES_STAT!B1145</f>
        <v>43672</v>
      </c>
      <c r="B1142" s="6">
        <f>TITRES_STAT!D1145</f>
        <v>7.6825000000000001</v>
      </c>
      <c r="C1142" s="2">
        <f t="shared" si="133"/>
        <v>-6.5999999999997172E-3</v>
      </c>
      <c r="D1142" s="2">
        <f t="shared" si="134"/>
        <v>7.7487599999999999</v>
      </c>
      <c r="E1142" s="2">
        <f t="shared" si="136"/>
        <v>7.8362399999999992</v>
      </c>
      <c r="F1142" s="2">
        <f t="shared" si="137"/>
        <v>7.6307549999999988</v>
      </c>
      <c r="G1142" s="2">
        <f t="shared" si="139"/>
        <v>7.1810580000000019</v>
      </c>
      <c r="H1142" s="2">
        <f t="shared" si="135"/>
        <v>7.2233745000000011</v>
      </c>
      <c r="I1142" s="2">
        <f t="array" ref="I1142">SUMPRODUCT(B1126:B1145, (ROW(B1126:B1145)-ROW(B1126)+1)) / (20*21/2)</f>
        <v>7.7932780952380947</v>
      </c>
      <c r="J1142" s="2">
        <f t="shared" si="138"/>
        <v>7.6159080316869643</v>
      </c>
      <c r="K1142" s="2">
        <f t="shared" si="140"/>
        <v>7.3362958216479033</v>
      </c>
    </row>
    <row r="1143" spans="1:11" ht="13.5" x14ac:dyDescent="0.25">
      <c r="A1143" s="3">
        <f>TITRES_STAT!B1146</f>
        <v>43675</v>
      </c>
      <c r="B1143" s="6">
        <f>TITRES_STAT!D1146</f>
        <v>7.8879000000000001</v>
      </c>
      <c r="C1143" s="2">
        <f t="shared" si="133"/>
        <v>0.20540000000000003</v>
      </c>
      <c r="D1143" s="2">
        <f t="shared" si="134"/>
        <v>7.7553799999999997</v>
      </c>
      <c r="E1143" s="2">
        <f t="shared" si="136"/>
        <v>7.8296099999999997</v>
      </c>
      <c r="F1143" s="2">
        <f t="shared" si="137"/>
        <v>7.6738400000000002</v>
      </c>
      <c r="G1143" s="2">
        <f t="shared" si="139"/>
        <v>7.2083780000000015</v>
      </c>
      <c r="H1143" s="2">
        <f t="shared" si="135"/>
        <v>7.2257485000000017</v>
      </c>
      <c r="I1143" s="2">
        <f t="array" ref="I1143">SUMPRODUCT(B1127:B1146, (ROW(B1127:B1146)-ROW(B1127)+1)) / (20*21/2)</f>
        <v>7.8057476190476178</v>
      </c>
      <c r="J1143" s="2">
        <f t="shared" si="138"/>
        <v>7.6418120286691584</v>
      </c>
      <c r="K1143" s="2">
        <f t="shared" si="140"/>
        <v>7.3579273580538684</v>
      </c>
    </row>
    <row r="1144" spans="1:11" ht="13.5" x14ac:dyDescent="0.25">
      <c r="A1144" s="3">
        <f>TITRES_STAT!B1147</f>
        <v>43676</v>
      </c>
      <c r="B1144" s="6">
        <f>TITRES_STAT!D1147</f>
        <v>7.8879000000000001</v>
      </c>
      <c r="C1144" s="2">
        <f t="shared" si="133"/>
        <v>0</v>
      </c>
      <c r="D1144" s="2">
        <f t="shared" si="134"/>
        <v>7.7580200000000001</v>
      </c>
      <c r="E1144" s="2">
        <f t="shared" si="136"/>
        <v>7.8296099999999997</v>
      </c>
      <c r="F1144" s="2">
        <f t="shared" si="137"/>
        <v>7.713610000000001</v>
      </c>
      <c r="G1144" s="2">
        <f t="shared" si="139"/>
        <v>7.2350360000000009</v>
      </c>
      <c r="H1144" s="2">
        <f t="shared" si="135"/>
        <v>7.2277155000000004</v>
      </c>
      <c r="I1144" s="2">
        <f t="array" ref="I1144">SUMPRODUCT(B1128:B1147, (ROW(B1128:B1147)-ROW(B1128)+1)) / (20*21/2)</f>
        <v>7.8121223809523812</v>
      </c>
      <c r="J1144" s="2">
        <f t="shared" si="138"/>
        <v>7.6652489783197151</v>
      </c>
      <c r="K1144" s="2">
        <f t="shared" si="140"/>
        <v>7.378710598914501</v>
      </c>
    </row>
    <row r="1145" spans="1:11" ht="13.5" x14ac:dyDescent="0.25">
      <c r="A1145" s="3">
        <f>TITRES_STAT!B1148</f>
        <v>43677</v>
      </c>
      <c r="B1145" s="6">
        <f>TITRES_STAT!D1148</f>
        <v>7.6890999999999998</v>
      </c>
      <c r="C1145" s="2">
        <f t="shared" si="133"/>
        <v>-0.19880000000000031</v>
      </c>
      <c r="D1145" s="2">
        <f t="shared" si="134"/>
        <v>7.7673000000000005</v>
      </c>
      <c r="E1145" s="2">
        <f t="shared" si="136"/>
        <v>7.8030999999999988</v>
      </c>
      <c r="F1145" s="2">
        <f t="shared" si="137"/>
        <v>7.7437699999999996</v>
      </c>
      <c r="G1145" s="2">
        <f t="shared" si="139"/>
        <v>7.2574399999999999</v>
      </c>
      <c r="H1145" s="2">
        <f t="shared" si="135"/>
        <v>7.2297845000000009</v>
      </c>
      <c r="I1145" s="2">
        <f t="array" ref="I1145">SUMPRODUCT(B1129:B1148, (ROW(B1129:B1148)-ROW(B1129)+1)) / (20*21/2)</f>
        <v>7.8157566666666662</v>
      </c>
      <c r="J1145" s="2">
        <f t="shared" si="138"/>
        <v>7.6675205041940284</v>
      </c>
      <c r="K1145" s="2">
        <f t="shared" si="140"/>
        <v>7.3908827322904029</v>
      </c>
    </row>
    <row r="1146" spans="1:11" ht="13.5" x14ac:dyDescent="0.25">
      <c r="A1146" s="3">
        <f>TITRES_STAT!B1149</f>
        <v>43678</v>
      </c>
      <c r="B1146" s="6">
        <f>TITRES_STAT!D1149</f>
        <v>7.8746999999999998</v>
      </c>
      <c r="C1146" s="2">
        <f t="shared" si="133"/>
        <v>0.18559999999999999</v>
      </c>
      <c r="D1146" s="2">
        <f t="shared" si="134"/>
        <v>7.8044200000000004</v>
      </c>
      <c r="E1146" s="2">
        <f t="shared" si="136"/>
        <v>7.7964700000000011</v>
      </c>
      <c r="F1146" s="2">
        <f t="shared" si="137"/>
        <v>7.7679649999999993</v>
      </c>
      <c r="G1146" s="2">
        <f t="shared" si="139"/>
        <v>7.2817000000000007</v>
      </c>
      <c r="H1146" s="2">
        <f t="shared" si="135"/>
        <v>7.2322490000000013</v>
      </c>
      <c r="I1146" s="2">
        <f t="array" ref="I1146">SUMPRODUCT(B1130:B1149, (ROW(B1130:B1149)-ROW(B1130)+1)) / (20*21/2)</f>
        <v>7.8111509523809515</v>
      </c>
      <c r="J1146" s="2">
        <f t="shared" si="138"/>
        <v>7.6872518847469777</v>
      </c>
      <c r="K1146" s="2">
        <f t="shared" si="140"/>
        <v>7.4098559584750934</v>
      </c>
    </row>
    <row r="1147" spans="1:11" ht="13.5" x14ac:dyDescent="0.25">
      <c r="A1147" s="3">
        <f>TITRES_STAT!B1150</f>
        <v>43679</v>
      </c>
      <c r="B1147" s="6">
        <f>TITRES_STAT!D1150</f>
        <v>7.8349000000000002</v>
      </c>
      <c r="C1147" s="2">
        <f t="shared" si="133"/>
        <v>-3.9799999999999613E-2</v>
      </c>
      <c r="D1147" s="2">
        <f t="shared" si="134"/>
        <v>7.8349000000000002</v>
      </c>
      <c r="E1147" s="2">
        <f t="shared" si="136"/>
        <v>7.7918300000000018</v>
      </c>
      <c r="F1147" s="2">
        <f t="shared" si="137"/>
        <v>7.7835399999999995</v>
      </c>
      <c r="G1147" s="2">
        <f t="shared" si="139"/>
        <v>7.3037060000000009</v>
      </c>
      <c r="H1147" s="2">
        <f t="shared" si="135"/>
        <v>7.2351095000000019</v>
      </c>
      <c r="I1147" s="2">
        <f t="array" ref="I1147">SUMPRODUCT(B1131:B1150, (ROW(B1131:B1150)-ROW(B1131)+1)) / (20*21/2)</f>
        <v>7.8078061904761897</v>
      </c>
      <c r="J1147" s="2">
        <f t="shared" si="138"/>
        <v>7.701313610009171</v>
      </c>
      <c r="K1147" s="2">
        <f t="shared" si="140"/>
        <v>7.4265243522603841</v>
      </c>
    </row>
    <row r="1148" spans="1:11" ht="13.5" x14ac:dyDescent="0.25">
      <c r="A1148" s="3">
        <f>TITRES_STAT!B1151</f>
        <v>43682</v>
      </c>
      <c r="B1148" s="6">
        <f>TITRES_STAT!D1151</f>
        <v>7.8216999999999999</v>
      </c>
      <c r="C1148" s="2">
        <f t="shared" si="133"/>
        <v>-1.3200000000000323E-2</v>
      </c>
      <c r="D1148" s="2">
        <f t="shared" si="134"/>
        <v>7.8216599999999996</v>
      </c>
      <c r="E1148" s="2">
        <f t="shared" si="136"/>
        <v>7.7885200000000001</v>
      </c>
      <c r="F1148" s="2">
        <f t="shared" si="137"/>
        <v>7.8037599999999996</v>
      </c>
      <c r="G1148" s="2">
        <f t="shared" si="139"/>
        <v>7.3255800000000013</v>
      </c>
      <c r="H1148" s="2">
        <f t="shared" si="135"/>
        <v>7.237591000000001</v>
      </c>
      <c r="I1148" s="2">
        <f t="array" ref="I1148">SUMPRODUCT(B1132:B1151, (ROW(B1132:B1151)-ROW(B1132)+1)) / (20*21/2)</f>
        <v>7.8060700000000001</v>
      </c>
      <c r="J1148" s="2">
        <f t="shared" si="138"/>
        <v>7.7127789804844884</v>
      </c>
      <c r="K1148" s="2">
        <f t="shared" si="140"/>
        <v>7.4420214364854669</v>
      </c>
    </row>
    <row r="1149" spans="1:11" ht="13.5" x14ac:dyDescent="0.25">
      <c r="A1149" s="3">
        <f>TITRES_STAT!B1152</f>
        <v>43683</v>
      </c>
      <c r="B1149" s="6">
        <f>TITRES_STAT!D1152</f>
        <v>7.7553999999999998</v>
      </c>
      <c r="C1149" s="2">
        <f t="shared" si="133"/>
        <v>-6.6300000000000026E-2</v>
      </c>
      <c r="D1149" s="2">
        <f t="shared" si="134"/>
        <v>7.7951600000000001</v>
      </c>
      <c r="E1149" s="2">
        <f t="shared" si="136"/>
        <v>7.7765900000000006</v>
      </c>
      <c r="F1149" s="2">
        <f t="shared" si="137"/>
        <v>7.8170200000000012</v>
      </c>
      <c r="G1149" s="2">
        <f t="shared" si="139"/>
        <v>7.3454660000000001</v>
      </c>
      <c r="H1149" s="2">
        <f t="shared" si="135"/>
        <v>7.2397410000000013</v>
      </c>
      <c r="I1149" s="2">
        <f t="array" ref="I1149">SUMPRODUCT(B1133:B1152, (ROW(B1133:B1152)-ROW(B1133)+1)) / (20*21/2)</f>
        <v>7.8037685714285718</v>
      </c>
      <c r="J1149" s="2">
        <f t="shared" si="138"/>
        <v>7.716838125200252</v>
      </c>
      <c r="K1149" s="2">
        <f t="shared" si="140"/>
        <v>7.4543107919174094</v>
      </c>
    </row>
    <row r="1150" spans="1:11" ht="13.5" x14ac:dyDescent="0.25">
      <c r="A1150" s="3">
        <f>TITRES_STAT!B1153</f>
        <v>43684</v>
      </c>
      <c r="B1150" s="6">
        <f>TITRES_STAT!D1153</f>
        <v>7.7819000000000003</v>
      </c>
      <c r="C1150" s="2">
        <f t="shared" si="133"/>
        <v>2.6500000000000412E-2</v>
      </c>
      <c r="D1150" s="2">
        <f t="shared" si="134"/>
        <v>7.8137200000000009</v>
      </c>
      <c r="E1150" s="2">
        <f t="shared" si="136"/>
        <v>7.7905100000000003</v>
      </c>
      <c r="F1150" s="2">
        <f t="shared" si="137"/>
        <v>7.8266300000000015</v>
      </c>
      <c r="G1150" s="2">
        <f t="shared" si="139"/>
        <v>7.3637620000000013</v>
      </c>
      <c r="H1150" s="2">
        <f t="shared" si="135"/>
        <v>7.2421800000000012</v>
      </c>
      <c r="I1150" s="2">
        <f t="array" ref="I1150">SUMPRODUCT(B1134:B1153, (ROW(B1134:B1153)-ROW(B1134)+1)) / (20*21/2)</f>
        <v>7.8015300000000005</v>
      </c>
      <c r="J1150" s="2">
        <f t="shared" si="138"/>
        <v>7.7230344942287994</v>
      </c>
      <c r="K1150" s="2">
        <f t="shared" si="140"/>
        <v>7.467157427528492</v>
      </c>
    </row>
    <row r="1151" spans="1:11" ht="13.5" x14ac:dyDescent="0.25">
      <c r="A1151" s="3">
        <f>TITRES_STAT!B1154</f>
        <v>43685</v>
      </c>
      <c r="B1151" s="6">
        <f>TITRES_STAT!D1154</f>
        <v>7.8083999999999998</v>
      </c>
      <c r="C1151" s="2">
        <f t="shared" si="133"/>
        <v>2.6499999999999524E-2</v>
      </c>
      <c r="D1151" s="2">
        <f t="shared" si="134"/>
        <v>7.8004599999999993</v>
      </c>
      <c r="E1151" s="2">
        <f t="shared" si="136"/>
        <v>7.8024400000000016</v>
      </c>
      <c r="F1151" s="2">
        <f t="shared" si="137"/>
        <v>7.8259650000000018</v>
      </c>
      <c r="G1151" s="2">
        <f t="shared" si="139"/>
        <v>7.379538000000001</v>
      </c>
      <c r="H1151" s="2">
        <f t="shared" si="135"/>
        <v>7.2449705000000009</v>
      </c>
      <c r="I1151" s="2">
        <f t="array" ref="I1151">SUMPRODUCT(B1135:B1154, (ROW(B1135:B1154)-ROW(B1135)+1)) / (20*21/2)</f>
        <v>7.7955980952380948</v>
      </c>
      <c r="J1151" s="2">
        <f t="shared" si="138"/>
        <v>7.7311645423974849</v>
      </c>
      <c r="K1151" s="2">
        <f t="shared" si="140"/>
        <v>7.4805394891940411</v>
      </c>
    </row>
    <row r="1152" spans="1:11" ht="13.5" x14ac:dyDescent="0.25">
      <c r="A1152" s="3">
        <f>TITRES_STAT!B1155</f>
        <v>43686</v>
      </c>
      <c r="B1152" s="6">
        <f>TITRES_STAT!D1155</f>
        <v>7.8018000000000001</v>
      </c>
      <c r="C1152" s="2">
        <f t="shared" si="133"/>
        <v>-6.5999999999997172E-3</v>
      </c>
      <c r="D1152" s="2">
        <f t="shared" si="134"/>
        <v>7.7938400000000003</v>
      </c>
      <c r="E1152" s="2">
        <f t="shared" si="136"/>
        <v>7.8143700000000011</v>
      </c>
      <c r="F1152" s="2">
        <f t="shared" si="137"/>
        <v>7.8253050000000002</v>
      </c>
      <c r="G1152" s="2">
        <f t="shared" si="139"/>
        <v>7.3963760000000009</v>
      </c>
      <c r="H1152" s="2">
        <f t="shared" si="135"/>
        <v>7.2470394999999996</v>
      </c>
      <c r="I1152" s="2">
        <f t="array" ref="I1152">SUMPRODUCT(B1136:B1155, (ROW(B1136:B1155)-ROW(B1136)+1)) / (20*21/2)</f>
        <v>7.7966114285714285</v>
      </c>
      <c r="J1152" s="2">
        <f t="shared" si="138"/>
        <v>7.7378917288358195</v>
      </c>
      <c r="K1152" s="2">
        <f t="shared" si="140"/>
        <v>7.4931379405981966</v>
      </c>
    </row>
    <row r="1153" spans="1:11" ht="13.5" x14ac:dyDescent="0.25">
      <c r="A1153" s="3">
        <f>TITRES_STAT!B1156</f>
        <v>43691</v>
      </c>
      <c r="B1153" s="6">
        <f>TITRES_STAT!D1156</f>
        <v>7.8018000000000001</v>
      </c>
      <c r="C1153" s="2">
        <f t="shared" si="133"/>
        <v>0</v>
      </c>
      <c r="D1153" s="2">
        <f t="shared" si="134"/>
        <v>7.78986</v>
      </c>
      <c r="E1153" s="2">
        <f t="shared" si="136"/>
        <v>7.8057599999999994</v>
      </c>
      <c r="F1153" s="2">
        <f t="shared" si="137"/>
        <v>7.817685</v>
      </c>
      <c r="G1153" s="2">
        <f t="shared" si="139"/>
        <v>7.4110920000000018</v>
      </c>
      <c r="H1153" s="2">
        <f t="shared" si="135"/>
        <v>7.2491084999999984</v>
      </c>
      <c r="I1153" s="2">
        <f t="array" ref="I1153">SUMPRODUCT(B1137:B1156, (ROW(B1137:B1156)-ROW(B1137)+1)) / (20*21/2)</f>
        <v>7.7793128571428571</v>
      </c>
      <c r="J1153" s="2">
        <f t="shared" si="138"/>
        <v>7.7439782308514555</v>
      </c>
      <c r="K1153" s="2">
        <f t="shared" si="140"/>
        <v>7.5052423350845423</v>
      </c>
    </row>
    <row r="1154" spans="1:11" ht="13.5" x14ac:dyDescent="0.25">
      <c r="A1154" s="3">
        <f>TITRES_STAT!B1157</f>
        <v>43692</v>
      </c>
      <c r="B1154" s="6">
        <f>TITRES_STAT!D1157</f>
        <v>7.7553999999999998</v>
      </c>
      <c r="C1154" s="2">
        <f t="shared" si="133"/>
        <v>-4.6400000000000219E-2</v>
      </c>
      <c r="D1154" s="2">
        <f t="shared" si="134"/>
        <v>7.78986</v>
      </c>
      <c r="E1154" s="2">
        <f t="shared" si="136"/>
        <v>7.79251</v>
      </c>
      <c r="F1154" s="2">
        <f t="shared" si="137"/>
        <v>7.8110600000000003</v>
      </c>
      <c r="G1154" s="2">
        <f t="shared" si="139"/>
        <v>7.4236860000000027</v>
      </c>
      <c r="H1154" s="2">
        <f t="shared" si="135"/>
        <v>7.2509454999999976</v>
      </c>
      <c r="I1154" s="2">
        <f t="array" ref="I1154">SUMPRODUCT(B1138:B1157, (ROW(B1138:B1157)-ROW(B1138)+1)) / (20*21/2)</f>
        <v>7.7483771428571435</v>
      </c>
      <c r="J1154" s="2">
        <f t="shared" si="138"/>
        <v>7.7450660183894122</v>
      </c>
      <c r="K1154" s="2">
        <f t="shared" si="140"/>
        <v>7.515052439591031</v>
      </c>
    </row>
    <row r="1155" spans="1:11" ht="13.5" x14ac:dyDescent="0.25">
      <c r="A1155" s="3">
        <f>TITRES_STAT!B1158</f>
        <v>43693</v>
      </c>
      <c r="B1155" s="6">
        <f>TITRES_STAT!D1158</f>
        <v>7.8216999999999999</v>
      </c>
      <c r="C1155" s="2">
        <f t="shared" si="133"/>
        <v>6.6300000000000026E-2</v>
      </c>
      <c r="D1155" s="2">
        <f t="shared" si="134"/>
        <v>7.7978199999999998</v>
      </c>
      <c r="E1155" s="2">
        <f t="shared" si="136"/>
        <v>7.8057700000000008</v>
      </c>
      <c r="F1155" s="2">
        <f t="shared" si="137"/>
        <v>7.8044349999999998</v>
      </c>
      <c r="G1155" s="2">
        <f t="shared" si="139"/>
        <v>7.4377400000000033</v>
      </c>
      <c r="H1155" s="2">
        <f t="shared" si="135"/>
        <v>7.2534269999999967</v>
      </c>
      <c r="I1155" s="2">
        <f t="array" ref="I1155">SUMPRODUCT(B1139:B1158, (ROW(B1139:B1158)-ROW(B1139)+1)) / (20*21/2)</f>
        <v>7.7282680952380947</v>
      </c>
      <c r="J1155" s="2">
        <f t="shared" si="138"/>
        <v>7.7523644928285158</v>
      </c>
      <c r="K1155" s="2">
        <f t="shared" si="140"/>
        <v>7.5270778341168736</v>
      </c>
    </row>
    <row r="1156" spans="1:11" ht="13.5" x14ac:dyDescent="0.25">
      <c r="A1156" s="3">
        <f>TITRES_STAT!B1159</f>
        <v>43696</v>
      </c>
      <c r="B1156" s="6">
        <f>TITRES_STAT!D1159</f>
        <v>7.6227999999999998</v>
      </c>
      <c r="C1156" s="2">
        <f t="shared" ref="C1156:C1219" si="141">B1156-B1155</f>
        <v>-0.19890000000000008</v>
      </c>
      <c r="D1156" s="2">
        <f t="shared" si="134"/>
        <v>7.7606999999999999</v>
      </c>
      <c r="E1156" s="2">
        <f t="shared" si="136"/>
        <v>7.7805799999999987</v>
      </c>
      <c r="F1156" s="2">
        <f t="shared" si="137"/>
        <v>7.7885250000000017</v>
      </c>
      <c r="G1156" s="2">
        <f t="shared" si="139"/>
        <v>7.4496720000000032</v>
      </c>
      <c r="H1156" s="2">
        <f t="shared" si="135"/>
        <v>7.2552269999999979</v>
      </c>
      <c r="I1156" s="2">
        <f t="array" ref="I1156">SUMPRODUCT(B1140:B1159, (ROW(B1140:B1159)-ROW(B1140)+1)) / (20*21/2)</f>
        <v>7.7373604761904753</v>
      </c>
      <c r="J1156" s="2">
        <f t="shared" si="138"/>
        <v>7.7400250173210381</v>
      </c>
      <c r="K1156" s="2">
        <f t="shared" si="140"/>
        <v>7.5308316445436629</v>
      </c>
    </row>
    <row r="1157" spans="1:11" ht="13.5" x14ac:dyDescent="0.25">
      <c r="A1157" s="3">
        <f>TITRES_STAT!B1160</f>
        <v>43697</v>
      </c>
      <c r="B1157" s="6">
        <f>TITRES_STAT!D1160</f>
        <v>7.4637000000000002</v>
      </c>
      <c r="C1157" s="2">
        <f t="shared" si="141"/>
        <v>-0.15909999999999958</v>
      </c>
      <c r="D1157" s="2">
        <f t="shared" si="134"/>
        <v>7.6930800000000001</v>
      </c>
      <c r="E1157" s="2">
        <f t="shared" si="136"/>
        <v>7.7434600000000007</v>
      </c>
      <c r="F1157" s="2">
        <f t="shared" si="137"/>
        <v>7.7676449999999999</v>
      </c>
      <c r="G1157" s="2">
        <f t="shared" si="139"/>
        <v>7.4586860000000028</v>
      </c>
      <c r="H1157" s="2">
        <f t="shared" si="135"/>
        <v>7.2556364999999978</v>
      </c>
      <c r="I1157" s="2">
        <f t="array" ref="I1157">SUMPRODUCT(B1141:B1160, (ROW(B1141:B1160)-ROW(B1141)+1)) / (20*21/2)</f>
        <v>7.744055238095239</v>
      </c>
      <c r="J1157" s="2">
        <f t="shared" si="138"/>
        <v>7.7137083490047491</v>
      </c>
      <c r="K1157" s="2">
        <f t="shared" si="140"/>
        <v>7.5281990310321474</v>
      </c>
    </row>
    <row r="1158" spans="1:11" ht="13.5" x14ac:dyDescent="0.25">
      <c r="A1158" s="3">
        <f>TITRES_STAT!B1161</f>
        <v>43698</v>
      </c>
      <c r="B1158" s="6">
        <f>TITRES_STAT!D1161</f>
        <v>7.5564999999999998</v>
      </c>
      <c r="C1158" s="2">
        <f t="shared" si="141"/>
        <v>9.279999999999955E-2</v>
      </c>
      <c r="D1158" s="2">
        <f t="shared" ref="D1158:D1221" si="142">AVERAGE(B1154:B1158)</f>
        <v>7.6440200000000003</v>
      </c>
      <c r="E1158" s="2">
        <f t="shared" si="136"/>
        <v>7.7169399999999992</v>
      </c>
      <c r="F1158" s="2">
        <f t="shared" si="137"/>
        <v>7.7527299999999997</v>
      </c>
      <c r="G1158" s="2">
        <f t="shared" si="139"/>
        <v>7.4699540000000022</v>
      </c>
      <c r="H1158" s="2">
        <f t="shared" si="135"/>
        <v>7.2558529999999983</v>
      </c>
      <c r="I1158" s="2">
        <f t="array" ref="I1158">SUMPRODUCT(B1142:B1161, (ROW(B1142:B1161)-ROW(B1142)+1)) / (20*21/2)</f>
        <v>7.736640476190475</v>
      </c>
      <c r="J1158" s="2">
        <f t="shared" si="138"/>
        <v>7.6987361252900115</v>
      </c>
      <c r="K1158" s="2">
        <f t="shared" si="140"/>
        <v>7.5293088729524555</v>
      </c>
    </row>
    <row r="1159" spans="1:11" ht="13.5" x14ac:dyDescent="0.25">
      <c r="A1159" s="3">
        <f>TITRES_STAT!B1162</f>
        <v>43699</v>
      </c>
      <c r="B1159" s="6">
        <f>TITRES_STAT!D1162</f>
        <v>7.8482000000000003</v>
      </c>
      <c r="C1159" s="2">
        <f t="shared" si="141"/>
        <v>0.29170000000000051</v>
      </c>
      <c r="D1159" s="2">
        <f t="shared" si="142"/>
        <v>7.6625800000000002</v>
      </c>
      <c r="E1159" s="2">
        <f t="shared" si="136"/>
        <v>7.7262200000000005</v>
      </c>
      <c r="F1159" s="2">
        <f t="shared" si="137"/>
        <v>7.7514050000000001</v>
      </c>
      <c r="G1159" s="2">
        <f t="shared" si="139"/>
        <v>7.4883820000000041</v>
      </c>
      <c r="H1159" s="2">
        <f t="shared" si="135"/>
        <v>7.2580284999999956</v>
      </c>
      <c r="I1159" s="2">
        <f t="array" ref="I1159">SUMPRODUCT(B1143:B1162, (ROW(B1143:B1162)-ROW(B1143)+1)) / (20*21/2)</f>
        <v>7.720419047619048</v>
      </c>
      <c r="J1159" s="2">
        <f t="shared" si="138"/>
        <v>7.7129707800242961</v>
      </c>
      <c r="K1159" s="2">
        <f t="shared" si="140"/>
        <v>7.541814407346477</v>
      </c>
    </row>
    <row r="1160" spans="1:11" ht="13.5" x14ac:dyDescent="0.25">
      <c r="A1160" s="3">
        <f>TITRES_STAT!B1163</f>
        <v>43700</v>
      </c>
      <c r="B1160" s="6">
        <f>TITRES_STAT!D1163</f>
        <v>7.8216999999999999</v>
      </c>
      <c r="C1160" s="2">
        <f t="shared" si="141"/>
        <v>-2.6500000000000412E-2</v>
      </c>
      <c r="D1160" s="2">
        <f t="shared" si="142"/>
        <v>7.6625800000000002</v>
      </c>
      <c r="E1160" s="2">
        <f t="shared" si="136"/>
        <v>7.7301999999999991</v>
      </c>
      <c r="F1160" s="2">
        <f t="shared" si="137"/>
        <v>7.7603549999999997</v>
      </c>
      <c r="G1160" s="2">
        <f t="shared" si="139"/>
        <v>7.5069420000000022</v>
      </c>
      <c r="H1160" s="2">
        <f t="shared" si="135"/>
        <v>7.2601969999999945</v>
      </c>
      <c r="I1160" s="2">
        <f t="array" ref="I1160">SUMPRODUCT(B1144:B1163, (ROW(B1144:B1163)-ROW(B1144)+1)) / (20*21/2)</f>
        <v>7.7122109523809526</v>
      </c>
      <c r="J1160" s="2">
        <f t="shared" si="138"/>
        <v>7.7233259438315063</v>
      </c>
      <c r="K1160" s="2">
        <f t="shared" si="140"/>
        <v>7.5527903129407328</v>
      </c>
    </row>
    <row r="1161" spans="1:11" ht="13.5" x14ac:dyDescent="0.25">
      <c r="A1161" s="3">
        <f>TITRES_STAT!B1164</f>
        <v>43703</v>
      </c>
      <c r="B1161" s="6">
        <f>TITRES_STAT!D1164</f>
        <v>7.6825000000000001</v>
      </c>
      <c r="C1161" s="2">
        <f t="shared" si="141"/>
        <v>-0.13919999999999977</v>
      </c>
      <c r="D1161" s="2">
        <f t="shared" si="142"/>
        <v>7.6745199999999993</v>
      </c>
      <c r="E1161" s="2">
        <f t="shared" si="136"/>
        <v>7.7176100000000005</v>
      </c>
      <c r="F1161" s="2">
        <f t="shared" si="137"/>
        <v>7.7600250000000006</v>
      </c>
      <c r="G1161" s="2">
        <f t="shared" si="139"/>
        <v>7.5227180000000029</v>
      </c>
      <c r="H1161" s="2">
        <f t="shared" si="135"/>
        <v>7.2616694999999947</v>
      </c>
      <c r="I1161" s="2">
        <f t="array" ref="I1161">SUMPRODUCT(B1145:B1164, (ROW(B1145:B1164)-ROW(B1145)+1)) / (20*21/2)</f>
        <v>7.7069395238095222</v>
      </c>
      <c r="J1161" s="2">
        <f t="shared" si="138"/>
        <v>7.7194377587046956</v>
      </c>
      <c r="K1161" s="2">
        <f t="shared" si="140"/>
        <v>7.5578769673352149</v>
      </c>
    </row>
    <row r="1162" spans="1:11" ht="13.5" x14ac:dyDescent="0.25">
      <c r="A1162" s="3">
        <f>TITRES_STAT!B1165</f>
        <v>43704</v>
      </c>
      <c r="B1162" s="6">
        <f>TITRES_STAT!D1165</f>
        <v>7.5896999999999997</v>
      </c>
      <c r="C1162" s="2">
        <f t="shared" si="141"/>
        <v>-9.2800000000000438E-2</v>
      </c>
      <c r="D1162" s="2">
        <f t="shared" si="142"/>
        <v>7.6997199999999992</v>
      </c>
      <c r="E1162" s="2">
        <f t="shared" si="136"/>
        <v>7.6963999999999997</v>
      </c>
      <c r="F1162" s="2">
        <f t="shared" si="137"/>
        <v>7.7553849999999995</v>
      </c>
      <c r="G1162" s="2">
        <f t="shared" si="139"/>
        <v>7.5366380000000017</v>
      </c>
      <c r="H1162" s="2">
        <f t="shared" ref="H1162:H1225" si="143">AVERAGE(B963:B1162)</f>
        <v>7.2629909999999951</v>
      </c>
      <c r="I1162" s="2">
        <f t="array" ref="I1162">SUMPRODUCT(B1146:B1165, (ROW(B1146:B1165)-ROW(B1146)+1)) / (20*21/2)</f>
        <v>7.7146052380952383</v>
      </c>
      <c r="J1162" s="2">
        <f t="shared" si="138"/>
        <v>7.7070817816852006</v>
      </c>
      <c r="K1162" s="2">
        <f t="shared" si="140"/>
        <v>7.5591249294005012</v>
      </c>
    </row>
    <row r="1163" spans="1:11" ht="13.5" x14ac:dyDescent="0.25">
      <c r="A1163" s="3">
        <f>TITRES_STAT!B1166</f>
        <v>43705</v>
      </c>
      <c r="B1163" s="6">
        <f>TITRES_STAT!D1166</f>
        <v>7.6692</v>
      </c>
      <c r="C1163" s="2">
        <f t="shared" si="141"/>
        <v>7.9500000000000348E-2</v>
      </c>
      <c r="D1163" s="2">
        <f t="shared" si="142"/>
        <v>7.7222600000000003</v>
      </c>
      <c r="E1163" s="2">
        <f t="shared" si="136"/>
        <v>7.6831399999999999</v>
      </c>
      <c r="F1163" s="2">
        <f t="shared" si="137"/>
        <v>7.7444499999999987</v>
      </c>
      <c r="G1163" s="2">
        <f t="shared" si="139"/>
        <v>7.5534740000000014</v>
      </c>
      <c r="H1163" s="2">
        <f t="shared" si="143"/>
        <v>7.2647099999999956</v>
      </c>
      <c r="I1163" s="2">
        <f t="array" ref="I1163">SUMPRODUCT(B1147:B1166, (ROW(B1147:B1166)-ROW(B1147)+1)) / (20*21/2)</f>
        <v>7.7096809523809533</v>
      </c>
      <c r="J1163" s="2">
        <f t="shared" si="138"/>
        <v>7.7034739929532776</v>
      </c>
      <c r="K1163" s="2">
        <f t="shared" si="140"/>
        <v>7.5634415988357757</v>
      </c>
    </row>
    <row r="1164" spans="1:11" ht="13.5" x14ac:dyDescent="0.25">
      <c r="A1164" s="3">
        <f>TITRES_STAT!B1167</f>
        <v>43706</v>
      </c>
      <c r="B1164" s="6">
        <f>TITRES_STAT!D1167</f>
        <v>7.6890999999999998</v>
      </c>
      <c r="C1164" s="2">
        <f t="shared" si="141"/>
        <v>1.9899999999999807E-2</v>
      </c>
      <c r="D1164" s="2">
        <f t="shared" si="142"/>
        <v>7.6904400000000006</v>
      </c>
      <c r="E1164" s="2">
        <f t="shared" ref="E1164:E1227" si="144">AVERAGE(B1155:B1164)</f>
        <v>7.6765099999999986</v>
      </c>
      <c r="F1164" s="2">
        <f t="shared" si="137"/>
        <v>7.7345100000000002</v>
      </c>
      <c r="G1164" s="2">
        <f t="shared" si="139"/>
        <v>7.5707080000000033</v>
      </c>
      <c r="H1164" s="2">
        <f t="shared" si="143"/>
        <v>7.2664969999999975</v>
      </c>
      <c r="I1164" s="2">
        <f t="array" ref="I1164">SUMPRODUCT(B1148:B1167, (ROW(B1148:B1167)-ROW(B1148)+1)) / (20*21/2)</f>
        <v>7.7119547619047619</v>
      </c>
      <c r="J1164" s="2">
        <f t="shared" si="138"/>
        <v>7.702105041243442</v>
      </c>
      <c r="K1164" s="2">
        <f t="shared" si="140"/>
        <v>7.5683693792735891</v>
      </c>
    </row>
    <row r="1165" spans="1:11" ht="13.5" x14ac:dyDescent="0.25">
      <c r="A1165" s="3">
        <f>TITRES_STAT!B1168</f>
        <v>43707</v>
      </c>
      <c r="B1165" s="6">
        <f>TITRES_STAT!D1168</f>
        <v>7.8150000000000004</v>
      </c>
      <c r="C1165" s="2">
        <f t="shared" si="141"/>
        <v>0.12590000000000057</v>
      </c>
      <c r="D1165" s="2">
        <f t="shared" si="142"/>
        <v>7.6891000000000007</v>
      </c>
      <c r="E1165" s="2">
        <f t="shared" si="144"/>
        <v>7.6758399999999991</v>
      </c>
      <c r="F1165" s="2">
        <f t="shared" si="137"/>
        <v>7.7408049999999999</v>
      </c>
      <c r="G1165" s="2">
        <f t="shared" si="139"/>
        <v>7.5891340000000014</v>
      </c>
      <c r="H1165" s="2">
        <f t="shared" si="143"/>
        <v>7.2688824999999975</v>
      </c>
      <c r="I1165" s="2">
        <f t="array" ref="I1165">SUMPRODUCT(B1149:B1168, (ROW(B1149:B1168)-ROW(B1149)+1)) / (20*21/2)</f>
        <v>7.711445238095239</v>
      </c>
      <c r="J1165" s="2">
        <f t="shared" si="138"/>
        <v>7.7128569420774005</v>
      </c>
      <c r="K1165" s="2">
        <f t="shared" si="140"/>
        <v>7.5780411683216844</v>
      </c>
    </row>
    <row r="1166" spans="1:11" ht="13.5" x14ac:dyDescent="0.25">
      <c r="A1166" s="3">
        <f>TITRES_STAT!B1169</f>
        <v>43710</v>
      </c>
      <c r="B1166" s="6">
        <f>TITRES_STAT!D1169</f>
        <v>7.6890999999999998</v>
      </c>
      <c r="C1166" s="2">
        <f t="shared" si="141"/>
        <v>-0.12590000000000057</v>
      </c>
      <c r="D1166" s="2">
        <f t="shared" si="142"/>
        <v>7.6904200000000005</v>
      </c>
      <c r="E1166" s="2">
        <f t="shared" si="144"/>
        <v>7.6824699999999995</v>
      </c>
      <c r="F1166" s="2">
        <f t="shared" si="137"/>
        <v>7.7315249999999995</v>
      </c>
      <c r="G1166" s="2">
        <f t="shared" si="139"/>
        <v>7.6063680000000007</v>
      </c>
      <c r="H1166" s="2">
        <f t="shared" si="143"/>
        <v>7.2697619999999983</v>
      </c>
      <c r="I1166" s="2">
        <f t="array" ref="I1166">SUMPRODUCT(B1150:B1169, (ROW(B1150:B1169)-ROW(B1150)+1)) / (20*21/2)</f>
        <v>7.701942857142857</v>
      </c>
      <c r="J1166" s="2">
        <f t="shared" si="138"/>
        <v>7.7105943761652673</v>
      </c>
      <c r="K1166" s="2">
        <f t="shared" si="140"/>
        <v>7.5823964166227951</v>
      </c>
    </row>
    <row r="1167" spans="1:11" ht="13.5" x14ac:dyDescent="0.25">
      <c r="A1167" s="3">
        <f>TITRES_STAT!B1170</f>
        <v>43711</v>
      </c>
      <c r="B1167" s="6">
        <f>TITRES_STAT!D1170</f>
        <v>7.7553999999999998</v>
      </c>
      <c r="C1167" s="2">
        <f t="shared" si="141"/>
        <v>6.6300000000000026E-2</v>
      </c>
      <c r="D1167" s="2">
        <f t="shared" si="142"/>
        <v>7.7235600000000009</v>
      </c>
      <c r="E1167" s="2">
        <f t="shared" si="144"/>
        <v>7.7116399999999983</v>
      </c>
      <c r="F1167" s="2">
        <f t="shared" si="137"/>
        <v>7.7275500000000008</v>
      </c>
      <c r="G1167" s="2">
        <f t="shared" si="139"/>
        <v>7.6249280000000006</v>
      </c>
      <c r="H1167" s="2">
        <f t="shared" si="143"/>
        <v>7.2712859999999981</v>
      </c>
      <c r="I1167" s="2">
        <f t="array" ref="I1167">SUMPRODUCT(B1151:B1170, (ROW(B1151:B1170)-ROW(B1151)+1)) / (20*21/2)</f>
        <v>7.6867576190476203</v>
      </c>
      <c r="J1167" s="2">
        <f t="shared" si="138"/>
        <v>7.7148615784352419</v>
      </c>
      <c r="K1167" s="2">
        <f t="shared" si="140"/>
        <v>7.5891808708728821</v>
      </c>
    </row>
    <row r="1168" spans="1:11" ht="13.5" x14ac:dyDescent="0.25">
      <c r="A1168" s="3">
        <f>TITRES_STAT!B1171</f>
        <v>43712</v>
      </c>
      <c r="B1168" s="6">
        <f>TITRES_STAT!D1171</f>
        <v>7.7222</v>
      </c>
      <c r="C1168" s="2">
        <f t="shared" si="141"/>
        <v>-3.3199999999999896E-2</v>
      </c>
      <c r="D1168" s="2">
        <f t="shared" si="142"/>
        <v>7.7341600000000001</v>
      </c>
      <c r="E1168" s="2">
        <f t="shared" si="144"/>
        <v>7.7282099999999989</v>
      </c>
      <c r="F1168" s="2">
        <f t="shared" si="137"/>
        <v>7.7225750000000009</v>
      </c>
      <c r="G1168" s="2">
        <f t="shared" si="139"/>
        <v>7.6434880000000023</v>
      </c>
      <c r="H1168" s="2">
        <f t="shared" si="143"/>
        <v>7.2732384999999979</v>
      </c>
      <c r="I1168" s="2">
        <f t="array" ref="I1168">SUMPRODUCT(B1152:B1171, (ROW(B1152:B1171)-ROW(B1152)+1)) / (20*21/2)</f>
        <v>7.6789599999999991</v>
      </c>
      <c r="J1168" s="2">
        <f t="shared" si="138"/>
        <v>7.7155604757271234</v>
      </c>
      <c r="K1168" s="2">
        <f t="shared" si="140"/>
        <v>7.5943973073092401</v>
      </c>
    </row>
    <row r="1169" spans="1:11" ht="13.5" x14ac:dyDescent="0.25">
      <c r="A1169" s="3">
        <f>TITRES_STAT!B1172</f>
        <v>43713</v>
      </c>
      <c r="B1169" s="6">
        <f>TITRES_STAT!D1172</f>
        <v>7.6227999999999998</v>
      </c>
      <c r="C1169" s="2">
        <f t="shared" si="141"/>
        <v>-9.9400000000000155E-2</v>
      </c>
      <c r="D1169" s="2">
        <f t="shared" si="142"/>
        <v>7.7209000000000003</v>
      </c>
      <c r="E1169" s="2">
        <f t="shared" si="144"/>
        <v>7.7056699999999996</v>
      </c>
      <c r="F1169" s="2">
        <f t="shared" si="137"/>
        <v>7.7159450000000005</v>
      </c>
      <c r="G1169" s="2">
        <f t="shared" si="139"/>
        <v>7.6555520000000001</v>
      </c>
      <c r="H1169" s="2">
        <f t="shared" si="143"/>
        <v>7.2747254999999971</v>
      </c>
      <c r="I1169" s="2">
        <f t="array" ref="I1169">SUMPRODUCT(B1153:B1172, (ROW(B1153:B1172)-ROW(B1153)+1)) / (20*21/2)</f>
        <v>7.6834080952380948</v>
      </c>
      <c r="J1169" s="2">
        <f t="shared" si="138"/>
        <v>7.7067261447054927</v>
      </c>
      <c r="K1169" s="2">
        <f t="shared" si="140"/>
        <v>7.5955111383951524</v>
      </c>
    </row>
    <row r="1170" spans="1:11" ht="13.5" x14ac:dyDescent="0.25">
      <c r="A1170" s="3">
        <f>TITRES_STAT!B1173</f>
        <v>43714</v>
      </c>
      <c r="B1170" s="6">
        <f>TITRES_STAT!D1173</f>
        <v>7.5564999999999998</v>
      </c>
      <c r="C1170" s="2">
        <f t="shared" si="141"/>
        <v>-6.6300000000000026E-2</v>
      </c>
      <c r="D1170" s="2">
        <f t="shared" si="142"/>
        <v>7.6691999999999991</v>
      </c>
      <c r="E1170" s="2">
        <f t="shared" si="144"/>
        <v>7.6791500000000017</v>
      </c>
      <c r="F1170" s="2">
        <f t="shared" si="137"/>
        <v>7.7046749999999991</v>
      </c>
      <c r="G1170" s="2">
        <f t="shared" si="139"/>
        <v>7.6645660000000024</v>
      </c>
      <c r="H1170" s="2">
        <f t="shared" si="143"/>
        <v>7.2758809999999974</v>
      </c>
      <c r="I1170" s="2">
        <f t="array" ref="I1170">SUMPRODUCT(B1154:B1173, (ROW(B1154:B1173)-ROW(B1154)+1)) / (20*21/2)</f>
        <v>7.6906642857142851</v>
      </c>
      <c r="J1170" s="2">
        <f t="shared" si="138"/>
        <v>7.6924188928287798</v>
      </c>
      <c r="K1170" s="2">
        <f t="shared" si="140"/>
        <v>7.5939812898306362</v>
      </c>
    </row>
    <row r="1171" spans="1:11" ht="13.5" x14ac:dyDescent="0.25">
      <c r="A1171" s="3">
        <f>TITRES_STAT!B1174</f>
        <v>43717</v>
      </c>
      <c r="B1171" s="6">
        <f>TITRES_STAT!D1174</f>
        <v>7.6227999999999998</v>
      </c>
      <c r="C1171" s="2">
        <f t="shared" si="141"/>
        <v>6.6300000000000026E-2</v>
      </c>
      <c r="D1171" s="2">
        <f t="shared" si="142"/>
        <v>7.6559399999999993</v>
      </c>
      <c r="E1171" s="2">
        <f t="shared" si="144"/>
        <v>7.6731800000000003</v>
      </c>
      <c r="F1171" s="2">
        <f t="shared" si="137"/>
        <v>7.6953950000000004</v>
      </c>
      <c r="G1171" s="2">
        <f t="shared" si="139"/>
        <v>7.6753040000000006</v>
      </c>
      <c r="H1171" s="2">
        <f t="shared" si="143"/>
        <v>7.2770859999999979</v>
      </c>
      <c r="I1171" s="2">
        <f t="array" ref="I1171">SUMPRODUCT(B1155:B1174, (ROW(B1155:B1174)-ROW(B1155)+1)) / (20*21/2)</f>
        <v>7.7031357142857146</v>
      </c>
      <c r="J1171" s="2">
        <f t="shared" si="138"/>
        <v>7.6857885220831816</v>
      </c>
      <c r="K1171" s="2">
        <f t="shared" si="140"/>
        <v>7.5951114353274738</v>
      </c>
    </row>
    <row r="1172" spans="1:11" ht="13.5" x14ac:dyDescent="0.25">
      <c r="A1172" s="3">
        <f>TITRES_STAT!B1175</f>
        <v>43718</v>
      </c>
      <c r="B1172" s="6">
        <f>TITRES_STAT!D1175</f>
        <v>7.7420999999999998</v>
      </c>
      <c r="C1172" s="2">
        <f t="shared" si="141"/>
        <v>0.11929999999999996</v>
      </c>
      <c r="D1172" s="2">
        <f t="shared" si="142"/>
        <v>7.6532799999999996</v>
      </c>
      <c r="E1172" s="2">
        <f t="shared" si="144"/>
        <v>7.6884199999999989</v>
      </c>
      <c r="F1172" s="2">
        <f t="shared" ref="F1172:F1235" si="145">AVERAGE(B1153:B1172)</f>
        <v>7.6924099999999997</v>
      </c>
      <c r="G1172" s="2">
        <f t="shared" si="139"/>
        <v>7.6921400000000002</v>
      </c>
      <c r="H1172" s="2">
        <f t="shared" si="143"/>
        <v>7.2788564999999972</v>
      </c>
      <c r="I1172" s="2">
        <f t="array" ref="I1172">SUMPRODUCT(B1156:B1175, (ROW(B1156:B1175)-ROW(B1156)+1)) / (20*21/2)</f>
        <v>7.7152914285714296</v>
      </c>
      <c r="J1172" s="2">
        <f t="shared" si="138"/>
        <v>7.6911515199800213</v>
      </c>
      <c r="K1172" s="2">
        <f t="shared" si="140"/>
        <v>7.6008756927656123</v>
      </c>
    </row>
    <row r="1173" spans="1:11" ht="13.5" x14ac:dyDescent="0.25">
      <c r="A1173" s="3">
        <f>TITRES_STAT!B1176</f>
        <v>43719</v>
      </c>
      <c r="B1173" s="6">
        <f>TITRES_STAT!D1176</f>
        <v>7.7686000000000002</v>
      </c>
      <c r="C1173" s="2">
        <f t="shared" si="141"/>
        <v>2.6500000000000412E-2</v>
      </c>
      <c r="D1173" s="2">
        <f t="shared" si="142"/>
        <v>7.6625600000000009</v>
      </c>
      <c r="E1173" s="2">
        <f t="shared" si="144"/>
        <v>7.6983599999999992</v>
      </c>
      <c r="F1173" s="2">
        <f t="shared" si="145"/>
        <v>7.6907499999999986</v>
      </c>
      <c r="G1173" s="2">
        <f t="shared" si="139"/>
        <v>7.7069879999999999</v>
      </c>
      <c r="H1173" s="2">
        <f t="shared" si="143"/>
        <v>7.2807594999999985</v>
      </c>
      <c r="I1173" s="2">
        <f t="array" ref="I1173">SUMPRODUCT(B1157:B1176, (ROW(B1157:B1176)-ROW(B1157)+1)) / (20*21/2)</f>
        <v>7.7236566666666659</v>
      </c>
      <c r="J1173" s="2">
        <f t="shared" ref="J1173:J1236" si="146">$J$4*B1173+J1172*(1-$J$4)</f>
        <v>7.6985275656962102</v>
      </c>
      <c r="K1173" s="2">
        <f t="shared" si="140"/>
        <v>7.6074531165787249</v>
      </c>
    </row>
    <row r="1174" spans="1:11" ht="13.5" x14ac:dyDescent="0.25">
      <c r="A1174" s="3">
        <f>TITRES_STAT!B1177</f>
        <v>43720</v>
      </c>
      <c r="B1174" s="6">
        <f>TITRES_STAT!D1177</f>
        <v>7.8216999999999999</v>
      </c>
      <c r="C1174" s="2">
        <f t="shared" si="141"/>
        <v>5.3099999999999703E-2</v>
      </c>
      <c r="D1174" s="2">
        <f t="shared" si="142"/>
        <v>7.7023399999999995</v>
      </c>
      <c r="E1174" s="2">
        <f t="shared" si="144"/>
        <v>7.711619999999999</v>
      </c>
      <c r="F1174" s="2">
        <f t="shared" si="145"/>
        <v>7.6940649999999975</v>
      </c>
      <c r="G1174" s="2">
        <f t="shared" si="139"/>
        <v>7.721572000000001</v>
      </c>
      <c r="H1174" s="2">
        <f t="shared" si="143"/>
        <v>7.2830844999999975</v>
      </c>
      <c r="I1174" s="2">
        <f t="array" ref="I1174">SUMPRODUCT(B1158:B1177, (ROW(B1158:B1177)-ROW(B1158)+1)) / (20*21/2)</f>
        <v>7.7255785714285725</v>
      </c>
      <c r="J1174" s="2">
        <f t="shared" si="146"/>
        <v>7.7102582737251426</v>
      </c>
      <c r="K1174" s="2">
        <f t="shared" si="140"/>
        <v>7.6158549551442647</v>
      </c>
    </row>
    <row r="1175" spans="1:11" ht="13.5" x14ac:dyDescent="0.25">
      <c r="A1175" s="3">
        <f>TITRES_STAT!B1178</f>
        <v>43721</v>
      </c>
      <c r="B1175" s="6">
        <f>TITRES_STAT!D1178</f>
        <v>7.8216999999999999</v>
      </c>
      <c r="C1175" s="2">
        <f t="shared" si="141"/>
        <v>0</v>
      </c>
      <c r="D1175" s="2">
        <f t="shared" si="142"/>
        <v>7.7553799999999997</v>
      </c>
      <c r="E1175" s="2">
        <f t="shared" si="144"/>
        <v>7.7122899999999985</v>
      </c>
      <c r="F1175" s="2">
        <f t="shared" si="145"/>
        <v>7.6940649999999975</v>
      </c>
      <c r="G1175" s="2">
        <f t="shared" si="139"/>
        <v>7.7362880000000009</v>
      </c>
      <c r="H1175" s="2">
        <f t="shared" si="143"/>
        <v>7.2858789999999978</v>
      </c>
      <c r="I1175" s="2">
        <f t="array" ref="I1175">SUMPRODUCT(B1159:B1178, (ROW(B1159:B1178)-ROW(B1159)+1)) / (20*21/2)</f>
        <v>7.7262695238095249</v>
      </c>
      <c r="J1175" s="2">
        <f t="shared" si="146"/>
        <v>7.7208717714656059</v>
      </c>
      <c r="K1175" s="2">
        <f t="shared" si="140"/>
        <v>7.6239273098444897</v>
      </c>
    </row>
    <row r="1176" spans="1:11" ht="13.5" x14ac:dyDescent="0.25">
      <c r="A1176" s="3">
        <f>TITRES_STAT!B1179</f>
        <v>43724</v>
      </c>
      <c r="B1176" s="6">
        <f>TITRES_STAT!D1179</f>
        <v>7.7819000000000003</v>
      </c>
      <c r="C1176" s="2">
        <f t="shared" si="141"/>
        <v>-3.9799999999999613E-2</v>
      </c>
      <c r="D1176" s="2">
        <f t="shared" si="142"/>
        <v>7.7872000000000003</v>
      </c>
      <c r="E1176" s="2">
        <f t="shared" si="144"/>
        <v>7.7215699999999998</v>
      </c>
      <c r="F1176" s="2">
        <f t="shared" si="145"/>
        <v>7.7020199999999992</v>
      </c>
      <c r="G1176" s="2">
        <f t="shared" si="139"/>
        <v>7.7441100000000009</v>
      </c>
      <c r="H1176" s="2">
        <f t="shared" si="143"/>
        <v>7.2888189999999975</v>
      </c>
      <c r="I1176" s="2">
        <f t="array" ref="I1176">SUMPRODUCT(B1160:B1179, (ROW(B1160:B1179)-ROW(B1160)+1)) / (20*21/2)</f>
        <v>7.7261714285714298</v>
      </c>
      <c r="J1176" s="2">
        <f t="shared" si="146"/>
        <v>7.7266839837069767</v>
      </c>
      <c r="K1176" s="2">
        <f t="shared" si="140"/>
        <v>7.6301223173015691</v>
      </c>
    </row>
    <row r="1177" spans="1:11" ht="13.5" x14ac:dyDescent="0.25">
      <c r="A1177" s="3">
        <f>TITRES_STAT!B1180</f>
        <v>43725</v>
      </c>
      <c r="B1177" s="6">
        <f>TITRES_STAT!D1180</f>
        <v>7.7222</v>
      </c>
      <c r="C1177" s="2">
        <f t="shared" si="141"/>
        <v>-5.9700000000000308E-2</v>
      </c>
      <c r="D1177" s="2">
        <f t="shared" si="142"/>
        <v>7.78322</v>
      </c>
      <c r="E1177" s="2">
        <f t="shared" si="144"/>
        <v>7.7182499999999994</v>
      </c>
      <c r="F1177" s="2">
        <f t="shared" si="145"/>
        <v>7.7149449999999984</v>
      </c>
      <c r="G1177" s="2">
        <f t="shared" si="139"/>
        <v>7.7480859999999998</v>
      </c>
      <c r="H1177" s="2">
        <f t="shared" si="143"/>
        <v>7.2915854999999974</v>
      </c>
      <c r="I1177" s="2">
        <f t="array" ref="I1177">SUMPRODUCT(B1161:B1180, (ROW(B1161:B1180)-ROW(B1161)+1)) / (20*21/2)</f>
        <v>7.7285685714285703</v>
      </c>
      <c r="J1177" s="2">
        <f t="shared" si="146"/>
        <v>7.7262569376396462</v>
      </c>
      <c r="K1177" s="2">
        <f t="shared" si="140"/>
        <v>7.633733206819155</v>
      </c>
    </row>
    <row r="1178" spans="1:11" ht="13.5" x14ac:dyDescent="0.25">
      <c r="A1178" s="3">
        <f>TITRES_STAT!B1181</f>
        <v>43726</v>
      </c>
      <c r="B1178" s="6">
        <f>TITRES_STAT!D1181</f>
        <v>7.7222</v>
      </c>
      <c r="C1178" s="2">
        <f t="shared" si="141"/>
        <v>0</v>
      </c>
      <c r="D1178" s="2">
        <f t="shared" si="142"/>
        <v>7.7739400000000005</v>
      </c>
      <c r="E1178" s="2">
        <f t="shared" si="144"/>
        <v>7.7182500000000003</v>
      </c>
      <c r="F1178" s="2">
        <f t="shared" si="145"/>
        <v>7.7232299999999983</v>
      </c>
      <c r="G1178" s="2">
        <f t="shared" si="139"/>
        <v>7.7541840000000004</v>
      </c>
      <c r="H1178" s="2">
        <f t="shared" si="143"/>
        <v>7.2947904999999968</v>
      </c>
      <c r="I1178" s="2">
        <f t="array" ref="I1178">SUMPRODUCT(B1162:B1181, (ROW(B1162:B1181)-ROW(B1162)+1)) / (20*21/2)</f>
        <v>7.7294495238095235</v>
      </c>
      <c r="J1178" s="2">
        <f t="shared" si="146"/>
        <v>7.7258705626263469</v>
      </c>
      <c r="K1178" s="2">
        <f t="shared" si="140"/>
        <v>7.6372024928262467</v>
      </c>
    </row>
    <row r="1179" spans="1:11" ht="13.5" x14ac:dyDescent="0.25">
      <c r="A1179" s="3">
        <f>TITRES_STAT!B1182</f>
        <v>43727</v>
      </c>
      <c r="B1179" s="6">
        <f>TITRES_STAT!D1182</f>
        <v>7.7222</v>
      </c>
      <c r="C1179" s="2">
        <f t="shared" si="141"/>
        <v>0</v>
      </c>
      <c r="D1179" s="2">
        <f t="shared" si="142"/>
        <v>7.7540400000000007</v>
      </c>
      <c r="E1179" s="2">
        <f t="shared" si="144"/>
        <v>7.7281899999999997</v>
      </c>
      <c r="F1179" s="2">
        <f t="shared" si="145"/>
        <v>7.7169299999999978</v>
      </c>
      <c r="G1179" s="2">
        <f t="shared" si="139"/>
        <v>7.7588239999999988</v>
      </c>
      <c r="H1179" s="2">
        <f t="shared" si="143"/>
        <v>7.297431999999997</v>
      </c>
      <c r="I1179" s="2">
        <f t="array" ref="I1179">SUMPRODUCT(B1163:B1182, (ROW(B1163:B1182)-ROW(B1163)+1)) / (20*21/2)</f>
        <v>7.7250938095238091</v>
      </c>
      <c r="J1179" s="2">
        <f t="shared" si="146"/>
        <v>7.7255209852333619</v>
      </c>
      <c r="K1179" s="2">
        <f t="shared" si="140"/>
        <v>7.6405357284016882</v>
      </c>
    </row>
    <row r="1180" spans="1:11" ht="13.5" x14ac:dyDescent="0.25">
      <c r="A1180" s="3">
        <f>TITRES_STAT!B1183</f>
        <v>43728</v>
      </c>
      <c r="B1180" s="6">
        <f>TITRES_STAT!D1183</f>
        <v>7.7420999999999998</v>
      </c>
      <c r="C1180" s="2">
        <f t="shared" si="141"/>
        <v>1.9899999999999807E-2</v>
      </c>
      <c r="D1180" s="2">
        <f t="shared" si="142"/>
        <v>7.7381200000000003</v>
      </c>
      <c r="E1180" s="2">
        <f t="shared" si="144"/>
        <v>7.7467499999999987</v>
      </c>
      <c r="F1180" s="2">
        <f t="shared" si="145"/>
        <v>7.7129499999999975</v>
      </c>
      <c r="G1180" s="2">
        <f t="shared" si="139"/>
        <v>7.7618719999999986</v>
      </c>
      <c r="H1180" s="2">
        <f t="shared" si="143"/>
        <v>7.3004544999999972</v>
      </c>
      <c r="I1180" s="2">
        <f t="array" ref="I1180">SUMPRODUCT(B1164:B1183, (ROW(B1164:B1183)-ROW(B1164)+1)) / (20*21/2)</f>
        <v>7.7336166666666664</v>
      </c>
      <c r="J1180" s="2">
        <f t="shared" si="146"/>
        <v>7.7270999390206612</v>
      </c>
      <c r="K1180" s="2">
        <f t="shared" si="140"/>
        <v>7.644518641013387</v>
      </c>
    </row>
    <row r="1181" spans="1:11" ht="13.5" x14ac:dyDescent="0.25">
      <c r="A1181" s="3">
        <f>TITRES_STAT!B1184</f>
        <v>43731</v>
      </c>
      <c r="B1181" s="6">
        <f>TITRES_STAT!D1184</f>
        <v>7.7222</v>
      </c>
      <c r="C1181" s="2">
        <f t="shared" si="141"/>
        <v>-1.9899999999999807E-2</v>
      </c>
      <c r="D1181" s="2">
        <f t="shared" si="142"/>
        <v>7.7261799999999994</v>
      </c>
      <c r="E1181" s="2">
        <f t="shared" si="144"/>
        <v>7.7566900000000008</v>
      </c>
      <c r="F1181" s="2">
        <f t="shared" si="145"/>
        <v>7.7149349999999988</v>
      </c>
      <c r="G1181" s="2">
        <f t="shared" si="139"/>
        <v>7.7598819999999993</v>
      </c>
      <c r="H1181" s="2">
        <f t="shared" si="143"/>
        <v>7.3022819999999964</v>
      </c>
      <c r="I1181" s="2">
        <f t="array" ref="I1181">SUMPRODUCT(B1165:B1184, (ROW(B1165:B1184)-ROW(B1165)+1)) / (20*21/2)</f>
        <v>7.7408480952380954</v>
      </c>
      <c r="J1181" s="2">
        <f t="shared" si="146"/>
        <v>7.7266332781615503</v>
      </c>
      <c r="K1181" s="2">
        <f t="shared" si="140"/>
        <v>7.6475649688167833</v>
      </c>
    </row>
    <row r="1182" spans="1:11" ht="13.5" x14ac:dyDescent="0.25">
      <c r="A1182" s="3">
        <f>TITRES_STAT!B1185</f>
        <v>43732</v>
      </c>
      <c r="B1182" s="6">
        <f>TITRES_STAT!D1185</f>
        <v>7.6692</v>
      </c>
      <c r="C1182" s="2">
        <f t="shared" si="141"/>
        <v>-5.2999999999999936E-2</v>
      </c>
      <c r="D1182" s="2">
        <f t="shared" si="142"/>
        <v>7.7155800000000001</v>
      </c>
      <c r="E1182" s="2">
        <f t="shared" si="144"/>
        <v>7.7493999999999996</v>
      </c>
      <c r="F1182" s="2">
        <f t="shared" si="145"/>
        <v>7.7189099999999984</v>
      </c>
      <c r="G1182" s="2">
        <f t="shared" si="139"/>
        <v>7.7569659999999976</v>
      </c>
      <c r="H1182" s="2">
        <f t="shared" si="143"/>
        <v>7.3035159999999966</v>
      </c>
      <c r="I1182" s="2">
        <f t="array" ref="I1182">SUMPRODUCT(B1166:B1185, (ROW(B1166:B1185)-ROW(B1166)+1)) / (20*21/2)</f>
        <v>7.7412285714285707</v>
      </c>
      <c r="J1182" s="2">
        <f t="shared" si="146"/>
        <v>7.7211634421461639</v>
      </c>
      <c r="K1182" s="2">
        <f t="shared" si="140"/>
        <v>7.6484134014122036</v>
      </c>
    </row>
    <row r="1183" spans="1:11" ht="13.5" x14ac:dyDescent="0.25">
      <c r="A1183" s="3">
        <f>TITRES_STAT!B1186</f>
        <v>43733</v>
      </c>
      <c r="B1183" s="6">
        <f>TITRES_STAT!D1186</f>
        <v>7.8083999999999998</v>
      </c>
      <c r="C1183" s="2">
        <f t="shared" si="141"/>
        <v>0.13919999999999977</v>
      </c>
      <c r="D1183" s="2">
        <f t="shared" si="142"/>
        <v>7.7328199999999994</v>
      </c>
      <c r="E1183" s="2">
        <f t="shared" si="144"/>
        <v>7.7533800000000017</v>
      </c>
      <c r="F1183" s="2">
        <f t="shared" si="145"/>
        <v>7.7258699999999987</v>
      </c>
      <c r="G1183" s="2">
        <f t="shared" si="139"/>
        <v>7.7540499999999977</v>
      </c>
      <c r="H1183" s="2">
        <f t="shared" si="143"/>
        <v>7.3048499999999965</v>
      </c>
      <c r="I1183" s="2">
        <f t="array" ref="I1183">SUMPRODUCT(B1167:B1186, (ROW(B1167:B1186)-ROW(B1167)+1)) / (20*21/2)</f>
        <v>7.7445114285714283</v>
      </c>
      <c r="J1183" s="2">
        <f t="shared" si="146"/>
        <v>7.7294716857512915</v>
      </c>
      <c r="K1183" s="2">
        <f t="shared" si="140"/>
        <v>7.654687385670548</v>
      </c>
    </row>
    <row r="1184" spans="1:11" ht="13.5" x14ac:dyDescent="0.25">
      <c r="A1184" s="3">
        <f>TITRES_STAT!B1187</f>
        <v>43734</v>
      </c>
      <c r="B1184" s="6">
        <f>TITRES_STAT!D1187</f>
        <v>7.8018000000000001</v>
      </c>
      <c r="C1184" s="2">
        <f t="shared" si="141"/>
        <v>-6.5999999999997172E-3</v>
      </c>
      <c r="D1184" s="2">
        <f t="shared" si="142"/>
        <v>7.7487399999999997</v>
      </c>
      <c r="E1184" s="2">
        <f t="shared" si="144"/>
        <v>7.7513900000000007</v>
      </c>
      <c r="F1184" s="2">
        <f t="shared" si="145"/>
        <v>7.7315049999999985</v>
      </c>
      <c r="G1184" s="2">
        <f t="shared" si="139"/>
        <v>7.7523279999999986</v>
      </c>
      <c r="H1184" s="2">
        <f t="shared" si="143"/>
        <v>7.3061509999999963</v>
      </c>
      <c r="I1184" s="2">
        <f t="array" ref="I1184">SUMPRODUCT(B1168:B1187, (ROW(B1168:B1187)-ROW(B1168)+1)) / (20*21/2)</f>
        <v>7.7493423809523811</v>
      </c>
      <c r="J1184" s="2">
        <f t="shared" si="146"/>
        <v>7.7363600966321204</v>
      </c>
      <c r="K1184" s="2">
        <f t="shared" si="140"/>
        <v>7.6604565078011149</v>
      </c>
    </row>
    <row r="1185" spans="1:11" ht="13.5" x14ac:dyDescent="0.25">
      <c r="A1185" s="3">
        <f>TITRES_STAT!B1188</f>
        <v>43735</v>
      </c>
      <c r="B1185" s="6">
        <f>TITRES_STAT!D1188</f>
        <v>7.7355</v>
      </c>
      <c r="C1185" s="2">
        <f t="shared" si="141"/>
        <v>-6.6300000000000026E-2</v>
      </c>
      <c r="D1185" s="2">
        <f t="shared" si="142"/>
        <v>7.74742</v>
      </c>
      <c r="E1185" s="2">
        <f t="shared" si="144"/>
        <v>7.7427700000000019</v>
      </c>
      <c r="F1185" s="2">
        <f t="shared" si="145"/>
        <v>7.7275299999999989</v>
      </c>
      <c r="G1185" s="2">
        <f t="shared" si="139"/>
        <v>7.7479539999999982</v>
      </c>
      <c r="H1185" s="2">
        <f t="shared" si="143"/>
        <v>7.3074184999999954</v>
      </c>
      <c r="I1185" s="2">
        <f t="array" ref="I1185">SUMPRODUCT(B1169:B1188, (ROW(B1169:B1188)-ROW(B1169)+1)) / (20*21/2)</f>
        <v>7.7458376190476184</v>
      </c>
      <c r="J1185" s="2">
        <f t="shared" si="146"/>
        <v>7.7362781826671565</v>
      </c>
      <c r="K1185" s="2">
        <f t="shared" si="140"/>
        <v>7.6633993898481299</v>
      </c>
    </row>
    <row r="1186" spans="1:11" ht="13.5" x14ac:dyDescent="0.25">
      <c r="A1186" s="3">
        <f>TITRES_STAT!B1189</f>
        <v>43738</v>
      </c>
      <c r="B1186" s="6">
        <f>TITRES_STAT!D1189</f>
        <v>7.7619999999999996</v>
      </c>
      <c r="C1186" s="2">
        <f t="shared" si="141"/>
        <v>2.6499999999999524E-2</v>
      </c>
      <c r="D1186" s="2">
        <f t="shared" si="142"/>
        <v>7.7553799999999997</v>
      </c>
      <c r="E1186" s="2">
        <f t="shared" si="144"/>
        <v>7.7407799999999991</v>
      </c>
      <c r="F1186" s="2">
        <f t="shared" si="145"/>
        <v>7.7311749999999986</v>
      </c>
      <c r="G1186" s="2">
        <f t="shared" si="139"/>
        <v>7.7443739999999988</v>
      </c>
      <c r="H1186" s="2">
        <f t="shared" si="143"/>
        <v>7.3088184999999957</v>
      </c>
      <c r="I1186" s="2">
        <f t="array" ref="I1186">SUMPRODUCT(B1170:B1189, (ROW(B1170:B1189)-ROW(B1170)+1)) / (20*21/2)</f>
        <v>7.7481447619047605</v>
      </c>
      <c r="J1186" s="2">
        <f t="shared" si="146"/>
        <v>7.7387278795559986</v>
      </c>
      <c r="K1186" s="2">
        <f t="shared" si="140"/>
        <v>7.6672660804423209</v>
      </c>
    </row>
    <row r="1187" spans="1:11" ht="13.5" x14ac:dyDescent="0.25">
      <c r="A1187" s="3">
        <f>TITRES_STAT!B1190</f>
        <v>43739</v>
      </c>
      <c r="B1187" s="6">
        <f>TITRES_STAT!D1190</f>
        <v>7.7819000000000003</v>
      </c>
      <c r="C1187" s="2">
        <f t="shared" si="141"/>
        <v>1.9900000000000695E-2</v>
      </c>
      <c r="D1187" s="2">
        <f t="shared" si="142"/>
        <v>7.7779199999999999</v>
      </c>
      <c r="E1187" s="2">
        <f t="shared" si="144"/>
        <v>7.7467500000000005</v>
      </c>
      <c r="F1187" s="2">
        <f t="shared" si="145"/>
        <v>7.7324999999999999</v>
      </c>
      <c r="G1187" s="2">
        <f t="shared" si="139"/>
        <v>7.7423859999999989</v>
      </c>
      <c r="H1187" s="2">
        <f t="shared" si="143"/>
        <v>7.3106489999999962</v>
      </c>
      <c r="I1187" s="2">
        <f t="array" ref="I1187">SUMPRODUCT(B1171:B1190, (ROW(B1171:B1190)-ROW(B1171)+1)) / (20*21/2)</f>
        <v>7.7498204761904761</v>
      </c>
      <c r="J1187" s="2">
        <f t="shared" si="146"/>
        <v>7.7428395100744742</v>
      </c>
      <c r="K1187" s="2">
        <f t="shared" si="140"/>
        <v>7.6717615282681129</v>
      </c>
    </row>
    <row r="1188" spans="1:11" ht="13.5" x14ac:dyDescent="0.25">
      <c r="A1188" s="3">
        <f>TITRES_STAT!B1191</f>
        <v>43740</v>
      </c>
      <c r="B1188" s="6">
        <f>TITRES_STAT!D1191</f>
        <v>7.6957000000000004</v>
      </c>
      <c r="C1188" s="2">
        <f t="shared" si="141"/>
        <v>-8.6199999999999832E-2</v>
      </c>
      <c r="D1188" s="2">
        <f t="shared" si="142"/>
        <v>7.7553799999999997</v>
      </c>
      <c r="E1188" s="2">
        <f t="shared" si="144"/>
        <v>7.7441000000000004</v>
      </c>
      <c r="F1188" s="2">
        <f t="shared" si="145"/>
        <v>7.7311750000000004</v>
      </c>
      <c r="G1188" s="2">
        <f t="shared" si="139"/>
        <v>7.739204</v>
      </c>
      <c r="H1188" s="2">
        <f t="shared" si="143"/>
        <v>7.3113864999999949</v>
      </c>
      <c r="I1188" s="2">
        <f t="array" ref="I1188">SUMPRODUCT(B1172:B1191, (ROW(B1172:B1191)-ROW(B1172)+1)) / (20*21/2)</f>
        <v>7.750549047619046</v>
      </c>
      <c r="J1188" s="2">
        <f t="shared" si="146"/>
        <v>7.7383500329245241</v>
      </c>
      <c r="K1188" s="2">
        <f t="shared" si="140"/>
        <v>7.6727002918654419</v>
      </c>
    </row>
    <row r="1189" spans="1:11" ht="13.5" x14ac:dyDescent="0.25">
      <c r="A1189" s="3">
        <f>TITRES_STAT!B1192</f>
        <v>43741</v>
      </c>
      <c r="B1189" s="6">
        <f>TITRES_STAT!D1192</f>
        <v>7.7553999999999998</v>
      </c>
      <c r="C1189" s="2">
        <f t="shared" si="141"/>
        <v>5.969999999999942E-2</v>
      </c>
      <c r="D1189" s="2">
        <f t="shared" si="142"/>
        <v>7.7461000000000002</v>
      </c>
      <c r="E1189" s="2">
        <f t="shared" si="144"/>
        <v>7.74742</v>
      </c>
      <c r="F1189" s="2">
        <f t="shared" si="145"/>
        <v>7.7378049999999998</v>
      </c>
      <c r="G1189" s="2">
        <f t="shared" si="139"/>
        <v>7.7368179999999995</v>
      </c>
      <c r="H1189" s="2">
        <f t="shared" si="143"/>
        <v>7.3123894999999957</v>
      </c>
      <c r="I1189" s="2">
        <f t="array" ref="I1189">SUMPRODUCT(B1173:B1192, (ROW(B1173:B1192)-ROW(B1173)+1)) / (20*21/2)</f>
        <v>7.7443319047619035</v>
      </c>
      <c r="J1189" s="2">
        <f t="shared" si="146"/>
        <v>7.7399738393126647</v>
      </c>
      <c r="K1189" s="2">
        <f t="shared" si="140"/>
        <v>7.6759434176746408</v>
      </c>
    </row>
    <row r="1190" spans="1:11" ht="13.5" x14ac:dyDescent="0.25">
      <c r="A1190" s="3">
        <f>TITRES_STAT!B1193</f>
        <v>43742</v>
      </c>
      <c r="B1190" s="6">
        <f>TITRES_STAT!D1193</f>
        <v>7.7553999999999998</v>
      </c>
      <c r="C1190" s="2">
        <f t="shared" si="141"/>
        <v>0</v>
      </c>
      <c r="D1190" s="2">
        <f t="shared" si="142"/>
        <v>7.7500800000000014</v>
      </c>
      <c r="E1190" s="2">
        <f t="shared" si="144"/>
        <v>7.7487499999999994</v>
      </c>
      <c r="F1190" s="2">
        <f t="shared" si="145"/>
        <v>7.7477500000000008</v>
      </c>
      <c r="G1190" s="2">
        <f t="shared" si="139"/>
        <v>7.7390720000000002</v>
      </c>
      <c r="H1190" s="2">
        <f t="shared" si="143"/>
        <v>7.313259999999997</v>
      </c>
      <c r="I1190" s="2">
        <f t="array" ref="I1190">SUMPRODUCT(B1174:B1193, (ROW(B1174:B1193)-ROW(B1174)+1)) / (20*21/2)</f>
        <v>7.7396242857142852</v>
      </c>
      <c r="J1190" s="2">
        <f t="shared" si="146"/>
        <v>7.7414429974733636</v>
      </c>
      <c r="K1190" s="2">
        <f t="shared" si="140"/>
        <v>7.6790593620795571</v>
      </c>
    </row>
    <row r="1191" spans="1:11" ht="13.5" x14ac:dyDescent="0.25">
      <c r="A1191" s="3">
        <f>TITRES_STAT!B1194</f>
        <v>43745</v>
      </c>
      <c r="B1191" s="6">
        <f>TITRES_STAT!D1194</f>
        <v>7.7553999999999998</v>
      </c>
      <c r="C1191" s="2">
        <f t="shared" si="141"/>
        <v>0</v>
      </c>
      <c r="D1191" s="2">
        <f t="shared" si="142"/>
        <v>7.7487599999999999</v>
      </c>
      <c r="E1191" s="2">
        <f t="shared" si="144"/>
        <v>7.7520699999999989</v>
      </c>
      <c r="F1191" s="2">
        <f t="shared" si="145"/>
        <v>7.754380000000002</v>
      </c>
      <c r="G1191" s="2">
        <f t="shared" si="139"/>
        <v>7.740397999999999</v>
      </c>
      <c r="H1191" s="2">
        <f t="shared" si="143"/>
        <v>7.3146269999999971</v>
      </c>
      <c r="I1191" s="2">
        <f t="array" ref="I1191">SUMPRODUCT(B1175:B1194, (ROW(B1175:B1194)-ROW(B1175)+1)) / (20*21/2)</f>
        <v>7.7402895238095244</v>
      </c>
      <c r="J1191" s="2">
        <f t="shared" si="146"/>
        <v>7.7427722358092339</v>
      </c>
      <c r="K1191" s="2">
        <f t="shared" si="140"/>
        <v>7.6820531125862415</v>
      </c>
    </row>
    <row r="1192" spans="1:11" ht="13.5" x14ac:dyDescent="0.25">
      <c r="A1192" s="3">
        <f>TITRES_STAT!B1195</f>
        <v>43746</v>
      </c>
      <c r="B1192" s="6">
        <f>TITRES_STAT!D1195</f>
        <v>7.6890999999999998</v>
      </c>
      <c r="C1192" s="2">
        <f t="shared" si="141"/>
        <v>-6.6300000000000026E-2</v>
      </c>
      <c r="D1192" s="2">
        <f t="shared" si="142"/>
        <v>7.7301999999999991</v>
      </c>
      <c r="E1192" s="2">
        <f t="shared" si="144"/>
        <v>7.75406</v>
      </c>
      <c r="F1192" s="2">
        <f t="shared" si="145"/>
        <v>7.7517300000000002</v>
      </c>
      <c r="G1192" s="2">
        <f t="shared" si="139"/>
        <v>7.7405299999999988</v>
      </c>
      <c r="H1192" s="2">
        <f t="shared" si="143"/>
        <v>7.3160599999999976</v>
      </c>
      <c r="I1192" s="2">
        <f t="array" ref="I1192">SUMPRODUCT(B1176:B1195, (ROW(B1176:B1195)-ROW(B1176)+1)) / (20*21/2)</f>
        <v>7.7412704761904747</v>
      </c>
      <c r="J1192" s="2">
        <f t="shared" si="146"/>
        <v>7.737660594303593</v>
      </c>
      <c r="K1192" s="2">
        <f t="shared" si="140"/>
        <v>7.6823294611122712</v>
      </c>
    </row>
    <row r="1193" spans="1:11" ht="13.5" x14ac:dyDescent="0.25">
      <c r="A1193" s="3">
        <f>TITRES_STAT!B1196</f>
        <v>43747</v>
      </c>
      <c r="B1193" s="6">
        <f>TITRES_STAT!D1196</f>
        <v>7.7023000000000001</v>
      </c>
      <c r="C1193" s="2">
        <f t="shared" si="141"/>
        <v>1.3200000000000323E-2</v>
      </c>
      <c r="D1193" s="2">
        <f t="shared" si="142"/>
        <v>7.7315199999999988</v>
      </c>
      <c r="E1193" s="2">
        <f t="shared" si="144"/>
        <v>7.7434500000000002</v>
      </c>
      <c r="F1193" s="2">
        <f t="shared" si="145"/>
        <v>7.7484150000000014</v>
      </c>
      <c r="G1193" s="2">
        <f t="shared" si="139"/>
        <v>7.7368179999999986</v>
      </c>
      <c r="H1193" s="2">
        <f t="shared" si="143"/>
        <v>7.3174924999999975</v>
      </c>
      <c r="I1193" s="2">
        <f t="array" ref="I1193">SUMPRODUCT(B1177:B1196, (ROW(B1177:B1196)-ROW(B1177)+1)) / (20*21/2)</f>
        <v>7.7450909523809512</v>
      </c>
      <c r="J1193" s="2">
        <f t="shared" si="146"/>
        <v>7.7342929186556324</v>
      </c>
      <c r="K1193" s="2">
        <f t="shared" si="140"/>
        <v>7.6831126195000259</v>
      </c>
    </row>
    <row r="1194" spans="1:11" ht="13.5" x14ac:dyDescent="0.25">
      <c r="A1194" s="3">
        <f>TITRES_STAT!B1197</f>
        <v>43748</v>
      </c>
      <c r="B1194" s="6">
        <f>TITRES_STAT!D1197</f>
        <v>7.7553999999999998</v>
      </c>
      <c r="C1194" s="2">
        <f t="shared" si="141"/>
        <v>5.3099999999999703E-2</v>
      </c>
      <c r="D1194" s="2">
        <f t="shared" si="142"/>
        <v>7.7315200000000006</v>
      </c>
      <c r="E1194" s="2">
        <f t="shared" si="144"/>
        <v>7.7388099999999991</v>
      </c>
      <c r="F1194" s="2">
        <f t="shared" si="145"/>
        <v>7.7451000000000008</v>
      </c>
      <c r="G1194" s="2">
        <f t="shared" si="139"/>
        <v>7.7341679999999995</v>
      </c>
      <c r="H1194" s="2">
        <f t="shared" si="143"/>
        <v>7.3188594999999976</v>
      </c>
      <c r="I1194" s="2">
        <f t="array" ref="I1194">SUMPRODUCT(B1178:B1197, (ROW(B1178:B1197)-ROW(B1178)+1)) / (20*21/2)</f>
        <v>7.7716352380952385</v>
      </c>
      <c r="J1194" s="2">
        <f t="shared" si="146"/>
        <v>7.736303116878906</v>
      </c>
      <c r="K1194" s="2">
        <f t="shared" si="140"/>
        <v>7.6859474187353198</v>
      </c>
    </row>
    <row r="1195" spans="1:11" ht="13.5" x14ac:dyDescent="0.25">
      <c r="A1195" s="3">
        <f>TITRES_STAT!B1198</f>
        <v>43749</v>
      </c>
      <c r="B1195" s="6">
        <f>TITRES_STAT!D1198</f>
        <v>7.7553999999999998</v>
      </c>
      <c r="C1195" s="2">
        <f t="shared" si="141"/>
        <v>0</v>
      </c>
      <c r="D1195" s="2">
        <f t="shared" si="142"/>
        <v>7.7315200000000006</v>
      </c>
      <c r="E1195" s="2">
        <f t="shared" si="144"/>
        <v>7.7408000000000001</v>
      </c>
      <c r="F1195" s="2">
        <f t="shared" si="145"/>
        <v>7.7417850000000019</v>
      </c>
      <c r="G1195" s="2">
        <f t="shared" si="139"/>
        <v>7.7354940000000001</v>
      </c>
      <c r="H1195" s="2">
        <f t="shared" si="143"/>
        <v>7.3208884999999979</v>
      </c>
      <c r="I1195" s="2">
        <f t="array" ref="I1195">SUMPRODUCT(B1179:B1198, (ROW(B1179:B1198)-ROW(B1179)+1)) / (20*21/2)</f>
        <v>7.8093876190476186</v>
      </c>
      <c r="J1195" s="2">
        <f t="shared" si="146"/>
        <v>7.7381218676523442</v>
      </c>
      <c r="K1195" s="2">
        <f t="shared" si="140"/>
        <v>7.6886710493731512</v>
      </c>
    </row>
    <row r="1196" spans="1:11" ht="13.5" x14ac:dyDescent="0.25">
      <c r="A1196" s="3">
        <f>TITRES_STAT!B1199</f>
        <v>43752</v>
      </c>
      <c r="B1196" s="6">
        <f>TITRES_STAT!D1199</f>
        <v>7.7819000000000003</v>
      </c>
      <c r="C1196" s="2">
        <f t="shared" si="141"/>
        <v>2.6500000000000412E-2</v>
      </c>
      <c r="D1196" s="2">
        <f t="shared" si="142"/>
        <v>7.7368199999999998</v>
      </c>
      <c r="E1196" s="2">
        <f t="shared" si="144"/>
        <v>7.7427899999999994</v>
      </c>
      <c r="F1196" s="2">
        <f t="shared" si="145"/>
        <v>7.7417850000000001</v>
      </c>
      <c r="G1196" s="2">
        <f t="shared" si="139"/>
        <v>7.733638</v>
      </c>
      <c r="H1196" s="2">
        <f t="shared" si="143"/>
        <v>7.323546999999996</v>
      </c>
      <c r="I1196" s="2">
        <f t="array" ref="I1196">SUMPRODUCT(B1180:B1199, (ROW(B1180:B1199)-ROW(B1180)+1)) / (20*21/2)</f>
        <v>7.8438214285714292</v>
      </c>
      <c r="J1196" s="2">
        <f t="shared" si="146"/>
        <v>7.7422912135902155</v>
      </c>
      <c r="K1196" s="2">
        <f t="shared" si="140"/>
        <v>7.6923270866526359</v>
      </c>
    </row>
    <row r="1197" spans="1:11" ht="13.5" x14ac:dyDescent="0.25">
      <c r="A1197" s="3">
        <f>TITRES_STAT!B1200</f>
        <v>43754</v>
      </c>
      <c r="B1197" s="6">
        <f>TITRES_STAT!D1200</f>
        <v>8.0205000000000002</v>
      </c>
      <c r="C1197" s="2">
        <f t="shared" si="141"/>
        <v>0.23859999999999992</v>
      </c>
      <c r="D1197" s="2">
        <f t="shared" si="142"/>
        <v>7.8030999999999988</v>
      </c>
      <c r="E1197" s="2">
        <f t="shared" si="144"/>
        <v>7.7666500000000003</v>
      </c>
      <c r="F1197" s="2">
        <f t="shared" si="145"/>
        <v>7.7566999999999995</v>
      </c>
      <c r="G1197" s="2">
        <f t="shared" si="139"/>
        <v>7.7373500000000002</v>
      </c>
      <c r="H1197" s="2">
        <f t="shared" si="143"/>
        <v>7.3281929999999953</v>
      </c>
      <c r="I1197" s="2">
        <f t="array" ref="I1197">SUMPRODUCT(B1181:B1200, (ROW(B1181:B1200)-ROW(B1181)+1)) / (20*21/2)</f>
        <v>7.8712190476190464</v>
      </c>
      <c r="J1197" s="2">
        <f t="shared" si="146"/>
        <v>7.7687872884863856</v>
      </c>
      <c r="K1197" s="2">
        <f t="shared" si="140"/>
        <v>7.7051966126662581</v>
      </c>
    </row>
    <row r="1198" spans="1:11" ht="13.5" x14ac:dyDescent="0.25">
      <c r="A1198" s="3">
        <f>TITRES_STAT!B1201</f>
        <v>43755</v>
      </c>
      <c r="B1198" s="6">
        <f>TITRES_STAT!D1201</f>
        <v>8.1531000000000002</v>
      </c>
      <c r="C1198" s="2">
        <f t="shared" si="141"/>
        <v>0.13260000000000005</v>
      </c>
      <c r="D1198" s="2">
        <f t="shared" si="142"/>
        <v>7.8932600000000006</v>
      </c>
      <c r="E1198" s="2">
        <f t="shared" si="144"/>
        <v>7.8123899999999988</v>
      </c>
      <c r="F1198" s="2">
        <f t="shared" si="145"/>
        <v>7.7782449999999983</v>
      </c>
      <c r="G1198" s="2">
        <f t="shared" si="139"/>
        <v>7.7439780000000011</v>
      </c>
      <c r="H1198" s="2">
        <f t="shared" si="143"/>
        <v>7.3325414999999952</v>
      </c>
      <c r="I1198" s="2">
        <f t="array" ref="I1198">SUMPRODUCT(B1182:B1201, (ROW(B1182:B1201)-ROW(B1182)+1)) / (20*21/2)</f>
        <v>7.8938228571428573</v>
      </c>
      <c r="J1198" s="2">
        <f t="shared" si="146"/>
        <v>7.8053884991067299</v>
      </c>
      <c r="K1198" s="2">
        <f t="shared" si="140"/>
        <v>7.7227614513852281</v>
      </c>
    </row>
    <row r="1199" spans="1:11" ht="13.5" x14ac:dyDescent="0.25">
      <c r="A1199" s="3">
        <f>TITRES_STAT!B1202</f>
        <v>43756</v>
      </c>
      <c r="B1199" s="6">
        <f>TITRES_STAT!D1202</f>
        <v>8.1397999999999993</v>
      </c>
      <c r="C1199" s="2">
        <f t="shared" si="141"/>
        <v>-1.3300000000000978E-2</v>
      </c>
      <c r="D1199" s="2">
        <f t="shared" si="142"/>
        <v>7.9701400000000007</v>
      </c>
      <c r="E1199" s="2">
        <f t="shared" si="144"/>
        <v>7.8508299999999993</v>
      </c>
      <c r="F1199" s="2">
        <f t="shared" si="145"/>
        <v>7.7991249999999983</v>
      </c>
      <c r="G1199" s="2">
        <f t="shared" si="139"/>
        <v>7.7516659999999993</v>
      </c>
      <c r="H1199" s="2">
        <f t="shared" si="143"/>
        <v>7.3371549999999957</v>
      </c>
      <c r="I1199" s="2">
        <f t="array" ref="I1199">SUMPRODUCT(B1183:B1202, (ROW(B1183:B1202)-ROW(B1183)+1)) / (20*21/2)</f>
        <v>7.9053719047619042</v>
      </c>
      <c r="J1199" s="2">
        <f t="shared" si="146"/>
        <v>7.8372372134775175</v>
      </c>
      <c r="K1199" s="2">
        <f t="shared" si="140"/>
        <v>7.7391159042720821</v>
      </c>
    </row>
    <row r="1200" spans="1:11" ht="13.5" x14ac:dyDescent="0.25">
      <c r="A1200" s="3">
        <f>TITRES_STAT!B1203</f>
        <v>43759</v>
      </c>
      <c r="B1200" s="6">
        <f>TITRES_STAT!D1203</f>
        <v>8.0868000000000002</v>
      </c>
      <c r="C1200" s="2">
        <f t="shared" si="141"/>
        <v>-5.2999999999999048E-2</v>
      </c>
      <c r="D1200" s="2">
        <f t="shared" si="142"/>
        <v>8.0364200000000015</v>
      </c>
      <c r="E1200" s="2">
        <f t="shared" si="144"/>
        <v>7.8839699999999997</v>
      </c>
      <c r="F1200" s="2">
        <f t="shared" si="145"/>
        <v>7.8163599999999986</v>
      </c>
      <c r="G1200" s="2">
        <f t="shared" si="139"/>
        <v>7.7577639999999981</v>
      </c>
      <c r="H1200" s="2">
        <f t="shared" si="143"/>
        <v>7.3419999999999961</v>
      </c>
      <c r="I1200" s="2">
        <f t="array" ref="I1200">SUMPRODUCT(B1184:B1203, (ROW(B1184:B1203)-ROW(B1184)+1)) / (20*21/2)</f>
        <v>7.9098876190476188</v>
      </c>
      <c r="J1200" s="2">
        <f t="shared" si="146"/>
        <v>7.8610050979082304</v>
      </c>
      <c r="K1200" s="2">
        <f t="shared" si="140"/>
        <v>7.7527505746927847</v>
      </c>
    </row>
    <row r="1201" spans="1:11" ht="13.5" x14ac:dyDescent="0.25">
      <c r="A1201" s="3">
        <f>TITRES_STAT!B1204</f>
        <v>43760</v>
      </c>
      <c r="B1201" s="6">
        <f>TITRES_STAT!D1204</f>
        <v>8.0536999999999992</v>
      </c>
      <c r="C1201" s="2">
        <f t="shared" si="141"/>
        <v>-3.3100000000001017E-2</v>
      </c>
      <c r="D1201" s="2">
        <f t="shared" si="142"/>
        <v>8.0907799999999988</v>
      </c>
      <c r="E1201" s="2">
        <f t="shared" si="144"/>
        <v>7.9138000000000002</v>
      </c>
      <c r="F1201" s="2">
        <f t="shared" si="145"/>
        <v>7.8329349999999991</v>
      </c>
      <c r="G1201" s="2">
        <f t="shared" si="139"/>
        <v>7.7626699999999982</v>
      </c>
      <c r="H1201" s="2">
        <f t="shared" si="143"/>
        <v>7.3450904999999951</v>
      </c>
      <c r="I1201" s="2">
        <f t="array" ref="I1201">SUMPRODUCT(B1185:B1204, (ROW(B1185:B1204)-ROW(B1185)+1)) / (20*21/2)</f>
        <v>7.919669047619049</v>
      </c>
      <c r="J1201" s="2">
        <f t="shared" si="146"/>
        <v>7.8793569933455423</v>
      </c>
      <c r="K1201" s="2">
        <f t="shared" si="140"/>
        <v>7.7645525129401269</v>
      </c>
    </row>
    <row r="1202" spans="1:11" ht="13.5" x14ac:dyDescent="0.25">
      <c r="A1202" s="3">
        <f>TITRES_STAT!B1205</f>
        <v>43761</v>
      </c>
      <c r="B1202" s="6">
        <f>TITRES_STAT!D1205</f>
        <v>7.9542000000000002</v>
      </c>
      <c r="C1202" s="2">
        <f t="shared" si="141"/>
        <v>-9.9499999999999034E-2</v>
      </c>
      <c r="D1202" s="2">
        <f t="shared" si="142"/>
        <v>8.0775199999999998</v>
      </c>
      <c r="E1202" s="2">
        <f t="shared" si="144"/>
        <v>7.9403100000000011</v>
      </c>
      <c r="F1202" s="2">
        <f t="shared" si="145"/>
        <v>7.8471849999999987</v>
      </c>
      <c r="G1202" s="2">
        <f t="shared" ref="G1202:G1265" si="147">AVERAGE(B1153:B1202)</f>
        <v>7.7657179999999979</v>
      </c>
      <c r="H1202" s="2">
        <f t="shared" si="143"/>
        <v>7.3471534999999948</v>
      </c>
      <c r="I1202" s="2">
        <f t="array" ref="I1202">SUMPRODUCT(B1186:B1205, (ROW(B1186:B1205)-ROW(B1186)+1)) / (20*21/2)</f>
        <v>7.9287247619047623</v>
      </c>
      <c r="J1202" s="2">
        <f t="shared" si="146"/>
        <v>7.8864848987412053</v>
      </c>
      <c r="K1202" s="2">
        <f t="shared" si="140"/>
        <v>7.771989669295416</v>
      </c>
    </row>
    <row r="1203" spans="1:11" ht="13.5" x14ac:dyDescent="0.25">
      <c r="A1203" s="3">
        <f>TITRES_STAT!B1206</f>
        <v>43762</v>
      </c>
      <c r="B1203" s="6">
        <f>TITRES_STAT!D1206</f>
        <v>7.8945999999999996</v>
      </c>
      <c r="C1203" s="2">
        <f t="shared" si="141"/>
        <v>-5.9600000000000541E-2</v>
      </c>
      <c r="D1203" s="2">
        <f t="shared" si="142"/>
        <v>8.0258199999999995</v>
      </c>
      <c r="E1203" s="2">
        <f t="shared" si="144"/>
        <v>7.9595400000000014</v>
      </c>
      <c r="F1203" s="2">
        <f t="shared" si="145"/>
        <v>7.8514949999999981</v>
      </c>
      <c r="G1203" s="2">
        <f t="shared" si="147"/>
        <v>7.7675739999999989</v>
      </c>
      <c r="H1203" s="2">
        <f t="shared" si="143"/>
        <v>7.3502094999999947</v>
      </c>
      <c r="I1203" s="2">
        <f t="array" ref="I1203">SUMPRODUCT(B1187:B1206, (ROW(B1187:B1206)-ROW(B1187)+1)) / (20*21/2)</f>
        <v>7.9399009523809516</v>
      </c>
      <c r="J1203" s="2">
        <f t="shared" si="146"/>
        <v>7.8872577655277567</v>
      </c>
      <c r="K1203" s="2">
        <f t="shared" ref="K1203:K1266" si="148">$K$4*B1203+(1-$K$4)*K1202</f>
        <v>7.7767979175583415</v>
      </c>
    </row>
    <row r="1204" spans="1:11" ht="13.5" x14ac:dyDescent="0.25">
      <c r="A1204" s="3">
        <f>TITRES_STAT!B1207</f>
        <v>43763</v>
      </c>
      <c r="B1204" s="6">
        <f>TITRES_STAT!D1207</f>
        <v>7.9542000000000002</v>
      </c>
      <c r="C1204" s="2">
        <f t="shared" si="141"/>
        <v>5.9600000000000541E-2</v>
      </c>
      <c r="D1204" s="2">
        <f t="shared" si="142"/>
        <v>7.9886999999999997</v>
      </c>
      <c r="E1204" s="2">
        <f t="shared" si="144"/>
        <v>7.9794200000000002</v>
      </c>
      <c r="F1204" s="2">
        <f t="shared" si="145"/>
        <v>7.8591149999999974</v>
      </c>
      <c r="G1204" s="2">
        <f t="shared" si="147"/>
        <v>7.7715499999999986</v>
      </c>
      <c r="H1204" s="2">
        <f t="shared" si="143"/>
        <v>7.3533979999999941</v>
      </c>
      <c r="I1204" s="2">
        <f t="array" ref="I1204">SUMPRODUCT(B1188:B1207, (ROW(B1188:B1207)-ROW(B1188)+1)) / (20*21/2)</f>
        <v>7.9436895238095246</v>
      </c>
      <c r="J1204" s="2">
        <f t="shared" si="146"/>
        <v>7.8936332164298753</v>
      </c>
      <c r="K1204" s="2">
        <f t="shared" si="148"/>
        <v>7.783754861967819</v>
      </c>
    </row>
    <row r="1205" spans="1:11" ht="13.5" x14ac:dyDescent="0.25">
      <c r="A1205" s="3">
        <f>TITRES_STAT!B1208</f>
        <v>43766</v>
      </c>
      <c r="B1205" s="6">
        <f>TITRES_STAT!D1208</f>
        <v>7.9542000000000002</v>
      </c>
      <c r="C1205" s="2">
        <f t="shared" si="141"/>
        <v>0</v>
      </c>
      <c r="D1205" s="2">
        <f t="shared" si="142"/>
        <v>7.9621800000000009</v>
      </c>
      <c r="E1205" s="2">
        <f t="shared" si="144"/>
        <v>7.9993000000000007</v>
      </c>
      <c r="F1205" s="2">
        <f t="shared" si="145"/>
        <v>7.8700499999999973</v>
      </c>
      <c r="G1205" s="2">
        <f t="shared" si="147"/>
        <v>7.7741999999999996</v>
      </c>
      <c r="H1205" s="2">
        <f t="shared" si="143"/>
        <v>7.3560239999999935</v>
      </c>
      <c r="I1205" s="2">
        <f t="array" ref="I1205">SUMPRODUCT(B1189:B1208, (ROW(B1189:B1208)-ROW(B1189)+1)) / (20*21/2)</f>
        <v>7.9499676190476194</v>
      </c>
      <c r="J1205" s="2">
        <f t="shared" si="146"/>
        <v>7.8994014815317914</v>
      </c>
      <c r="K1205" s="2">
        <f t="shared" si="148"/>
        <v>7.7904389850279046</v>
      </c>
    </row>
    <row r="1206" spans="1:11" ht="13.5" x14ac:dyDescent="0.25">
      <c r="A1206" s="3">
        <f>TITRES_STAT!B1209</f>
        <v>43767</v>
      </c>
      <c r="B1206" s="6">
        <f>TITRES_STAT!D1209</f>
        <v>7.9874000000000001</v>
      </c>
      <c r="C1206" s="2">
        <f t="shared" si="141"/>
        <v>3.3199999999999896E-2</v>
      </c>
      <c r="D1206" s="2">
        <f t="shared" si="142"/>
        <v>7.9489199999999993</v>
      </c>
      <c r="E1206" s="2">
        <f t="shared" si="144"/>
        <v>8.0198499999999999</v>
      </c>
      <c r="F1206" s="2">
        <f t="shared" si="145"/>
        <v>7.8813200000000005</v>
      </c>
      <c r="G1206" s="2">
        <f t="shared" si="147"/>
        <v>7.7814919999999992</v>
      </c>
      <c r="H1206" s="2">
        <f t="shared" si="143"/>
        <v>7.358418499999992</v>
      </c>
      <c r="I1206" s="2">
        <f t="array" ref="I1206">SUMPRODUCT(B1190:B1209, (ROW(B1190:B1209)-ROW(B1190)+1)) / (20*21/2)</f>
        <v>7.951862380952381</v>
      </c>
      <c r="J1206" s="2">
        <f t="shared" si="146"/>
        <v>7.9077822928144785</v>
      </c>
      <c r="K1206" s="2">
        <f t="shared" si="148"/>
        <v>7.7981629463993594</v>
      </c>
    </row>
    <row r="1207" spans="1:11" ht="13.5" x14ac:dyDescent="0.25">
      <c r="A1207" s="3">
        <f>TITRES_STAT!B1210</f>
        <v>43768</v>
      </c>
      <c r="B1207" s="6">
        <f>TITRES_STAT!D1210</f>
        <v>7.9211</v>
      </c>
      <c r="C1207" s="2">
        <f t="shared" si="141"/>
        <v>-6.6300000000000026E-2</v>
      </c>
      <c r="D1207" s="2">
        <f t="shared" si="142"/>
        <v>7.9423000000000004</v>
      </c>
      <c r="E1207" s="2">
        <f t="shared" si="144"/>
        <v>8.0099099999999979</v>
      </c>
      <c r="F1207" s="2">
        <f t="shared" si="145"/>
        <v>7.88828</v>
      </c>
      <c r="G1207" s="2">
        <f t="shared" si="147"/>
        <v>7.7906399999999998</v>
      </c>
      <c r="H1207" s="2">
        <f t="shared" si="143"/>
        <v>7.3604484999999933</v>
      </c>
      <c r="I1207" s="2">
        <f t="array" ref="I1207">SUMPRODUCT(B1191:B1210, (ROW(B1191:B1210)-ROW(B1191)+1)) / (20*21/2)</f>
        <v>7.952968095238095</v>
      </c>
      <c r="J1207" s="2">
        <f t="shared" si="146"/>
        <v>7.9090506458797663</v>
      </c>
      <c r="K1207" s="2">
        <f t="shared" si="148"/>
        <v>7.8029840073248753</v>
      </c>
    </row>
    <row r="1208" spans="1:11" ht="13.5" x14ac:dyDescent="0.25">
      <c r="A1208" s="3">
        <f>TITRES_STAT!B1211</f>
        <v>43769</v>
      </c>
      <c r="B1208" s="6">
        <f>TITRES_STAT!D1211</f>
        <v>7.9542000000000002</v>
      </c>
      <c r="C1208" s="2">
        <f t="shared" si="141"/>
        <v>3.3100000000000129E-2</v>
      </c>
      <c r="D1208" s="2">
        <f t="shared" si="142"/>
        <v>7.9542200000000012</v>
      </c>
      <c r="E1208" s="2">
        <f t="shared" si="144"/>
        <v>7.9900199999999986</v>
      </c>
      <c r="F1208" s="2">
        <f t="shared" si="145"/>
        <v>7.9012049999999991</v>
      </c>
      <c r="G1208" s="2">
        <f t="shared" si="147"/>
        <v>7.7985940000000005</v>
      </c>
      <c r="H1208" s="2">
        <f t="shared" si="143"/>
        <v>7.3626769999999935</v>
      </c>
      <c r="I1208" s="2">
        <f t="array" ref="I1208">SUMPRODUCT(B1192:B1211, (ROW(B1192:B1211)-ROW(B1192)+1)) / (20*21/2)</f>
        <v>7.9564371428571432</v>
      </c>
      <c r="J1208" s="2">
        <f t="shared" si="146"/>
        <v>7.9133505843674072</v>
      </c>
      <c r="K1208" s="2">
        <f t="shared" si="148"/>
        <v>7.808914046253312</v>
      </c>
    </row>
    <row r="1209" spans="1:11" ht="13.5" x14ac:dyDescent="0.25">
      <c r="A1209" s="3">
        <f>TITRES_STAT!B1212</f>
        <v>43770</v>
      </c>
      <c r="B1209" s="6">
        <f>TITRES_STAT!D1212</f>
        <v>7.9211</v>
      </c>
      <c r="C1209" s="2">
        <f t="shared" si="141"/>
        <v>-3.3100000000000129E-2</v>
      </c>
      <c r="D1209" s="2">
        <f t="shared" si="142"/>
        <v>7.9475999999999996</v>
      </c>
      <c r="E1209" s="2">
        <f t="shared" si="144"/>
        <v>7.9681499999999996</v>
      </c>
      <c r="F1209" s="2">
        <f t="shared" si="145"/>
        <v>7.9094899999999981</v>
      </c>
      <c r="G1209" s="2">
        <f t="shared" si="147"/>
        <v>7.8000520000000009</v>
      </c>
      <c r="H1209" s="2">
        <f t="shared" si="143"/>
        <v>7.3649389999999935</v>
      </c>
      <c r="I1209" s="2">
        <f t="array" ref="I1209">SUMPRODUCT(B1193:B1212, (ROW(B1193:B1212)-ROW(B1193)+1)) / (20*21/2)</f>
        <v>7.9715880952380953</v>
      </c>
      <c r="J1209" s="2">
        <f t="shared" si="146"/>
        <v>7.9140886239514634</v>
      </c>
      <c r="K1209" s="2">
        <f t="shared" si="148"/>
        <v>7.8133134954198491</v>
      </c>
    </row>
    <row r="1210" spans="1:11" ht="13.5" x14ac:dyDescent="0.25">
      <c r="A1210" s="3">
        <f>TITRES_STAT!B1213</f>
        <v>43773</v>
      </c>
      <c r="B1210" s="6">
        <f>TITRES_STAT!D1213</f>
        <v>7.9211</v>
      </c>
      <c r="C1210" s="2">
        <f t="shared" si="141"/>
        <v>0</v>
      </c>
      <c r="D1210" s="2">
        <f t="shared" si="142"/>
        <v>7.9409800000000006</v>
      </c>
      <c r="E1210" s="2">
        <f t="shared" si="144"/>
        <v>7.9515799999999999</v>
      </c>
      <c r="F1210" s="2">
        <f t="shared" si="145"/>
        <v>7.9177749999999971</v>
      </c>
      <c r="G1210" s="2">
        <f t="shared" si="147"/>
        <v>7.8020400000000016</v>
      </c>
      <c r="H1210" s="2">
        <f t="shared" si="143"/>
        <v>7.3666049999999936</v>
      </c>
      <c r="I1210" s="2">
        <f t="array" ref="I1210">SUMPRODUCT(B1194:B1213, (ROW(B1194:B1213)-ROW(B1194)+1)) / (20*21/2)</f>
        <v>7.9722166666666672</v>
      </c>
      <c r="J1210" s="2">
        <f t="shared" si="146"/>
        <v>7.9147563740513238</v>
      </c>
      <c r="K1210" s="2">
        <f t="shared" si="148"/>
        <v>7.8175404171680904</v>
      </c>
    </row>
    <row r="1211" spans="1:11" ht="13.5" x14ac:dyDescent="0.25">
      <c r="A1211" s="3">
        <f>TITRES_STAT!B1214</f>
        <v>43774</v>
      </c>
      <c r="B1211" s="6">
        <f>TITRES_STAT!D1214</f>
        <v>7.9542000000000002</v>
      </c>
      <c r="C1211" s="2">
        <f t="shared" si="141"/>
        <v>3.3100000000000129E-2</v>
      </c>
      <c r="D1211" s="2">
        <f t="shared" si="142"/>
        <v>7.9343400000000006</v>
      </c>
      <c r="E1211" s="2">
        <f t="shared" si="144"/>
        <v>7.9416300000000009</v>
      </c>
      <c r="F1211" s="2">
        <f t="shared" si="145"/>
        <v>7.927715000000001</v>
      </c>
      <c r="G1211" s="2">
        <f t="shared" si="147"/>
        <v>7.8074740000000018</v>
      </c>
      <c r="H1211" s="2">
        <f t="shared" si="143"/>
        <v>7.3692969999999924</v>
      </c>
      <c r="I1211" s="2">
        <f t="array" ref="I1211">SUMPRODUCT(B1195:B1214, (ROW(B1195:B1214)-ROW(B1195)+1)) / (20*21/2)</f>
        <v>7.9710171428571437</v>
      </c>
      <c r="J1211" s="2">
        <f t="shared" si="146"/>
        <v>7.9185129098559592</v>
      </c>
      <c r="K1211" s="2">
        <f t="shared" si="148"/>
        <v>7.8228996164948326</v>
      </c>
    </row>
    <row r="1212" spans="1:11" ht="13.5" x14ac:dyDescent="0.25">
      <c r="A1212" s="3">
        <f>TITRES_STAT!B1215</f>
        <v>43775</v>
      </c>
      <c r="B1212" s="6">
        <f>TITRES_STAT!D1215</f>
        <v>8.0868000000000002</v>
      </c>
      <c r="C1212" s="2">
        <f t="shared" si="141"/>
        <v>0.13260000000000005</v>
      </c>
      <c r="D1212" s="2">
        <f t="shared" si="142"/>
        <v>7.9674800000000001</v>
      </c>
      <c r="E1212" s="2">
        <f t="shared" si="144"/>
        <v>7.9548900000000007</v>
      </c>
      <c r="F1212" s="2">
        <f t="shared" si="145"/>
        <v>7.9476000000000013</v>
      </c>
      <c r="G1212" s="2">
        <f t="shared" si="147"/>
        <v>7.8174160000000015</v>
      </c>
      <c r="H1212" s="2">
        <f t="shared" si="143"/>
        <v>7.3720559999999935</v>
      </c>
      <c r="I1212" s="2">
        <f t="array" ref="I1212">SUMPRODUCT(B1196:B1215, (ROW(B1196:B1215)-ROW(B1196)+1)) / (20*21/2)</f>
        <v>7.9695309523809525</v>
      </c>
      <c r="J1212" s="2">
        <f t="shared" si="146"/>
        <v>7.9345402517744397</v>
      </c>
      <c r="K1212" s="2">
        <f t="shared" si="148"/>
        <v>7.8332486511420942</v>
      </c>
    </row>
    <row r="1213" spans="1:11" ht="13.5" x14ac:dyDescent="0.25">
      <c r="A1213" s="3">
        <f>TITRES_STAT!B1216</f>
        <v>43776</v>
      </c>
      <c r="B1213" s="6">
        <f>TITRES_STAT!D1216</f>
        <v>7.9542000000000002</v>
      </c>
      <c r="C1213" s="2">
        <f t="shared" si="141"/>
        <v>-0.13260000000000005</v>
      </c>
      <c r="D1213" s="2">
        <f t="shared" si="142"/>
        <v>7.9674800000000001</v>
      </c>
      <c r="E1213" s="2">
        <f t="shared" si="144"/>
        <v>7.9608500000000006</v>
      </c>
      <c r="F1213" s="2">
        <f t="shared" si="145"/>
        <v>7.9601949999999988</v>
      </c>
      <c r="G1213" s="2">
        <f t="shared" si="147"/>
        <v>7.8231160000000024</v>
      </c>
      <c r="H1213" s="2">
        <f t="shared" si="143"/>
        <v>7.373423999999992</v>
      </c>
      <c r="I1213" s="2">
        <f t="array" ref="I1213">SUMPRODUCT(B1197:B1216, (ROW(B1197:B1216)-ROW(B1197)+1)) / (20*21/2)</f>
        <v>7.9607838095238108</v>
      </c>
      <c r="J1213" s="2">
        <f t="shared" si="146"/>
        <v>7.9364126087483022</v>
      </c>
      <c r="K1213" s="2">
        <f t="shared" si="148"/>
        <v>7.8379918412933849</v>
      </c>
    </row>
    <row r="1214" spans="1:11" ht="13.5" x14ac:dyDescent="0.25">
      <c r="A1214" s="3">
        <f>TITRES_STAT!B1217</f>
        <v>43777</v>
      </c>
      <c r="B1214" s="6">
        <f>TITRES_STAT!D1217</f>
        <v>7.9476000000000004</v>
      </c>
      <c r="C1214" s="2">
        <f t="shared" si="141"/>
        <v>-6.5999999999997172E-3</v>
      </c>
      <c r="D1214" s="2">
        <f t="shared" si="142"/>
        <v>7.9727800000000002</v>
      </c>
      <c r="E1214" s="2">
        <f t="shared" si="144"/>
        <v>7.9601899999999999</v>
      </c>
      <c r="F1214" s="2">
        <f t="shared" si="145"/>
        <v>7.9698049999999983</v>
      </c>
      <c r="G1214" s="2">
        <f t="shared" si="147"/>
        <v>7.828286000000003</v>
      </c>
      <c r="H1214" s="2">
        <f t="shared" si="143"/>
        <v>7.3750899999999913</v>
      </c>
      <c r="I1214" s="2">
        <f t="array" ref="I1214">SUMPRODUCT(B1198:B1217, (ROW(B1198:B1217)-ROW(B1198)+1)) / (20*21/2)</f>
        <v>7.9502747619047618</v>
      </c>
      <c r="J1214" s="2">
        <f t="shared" si="146"/>
        <v>7.9374780745817981</v>
      </c>
      <c r="K1214" s="2">
        <f t="shared" si="148"/>
        <v>7.8422902004583506</v>
      </c>
    </row>
    <row r="1215" spans="1:11" ht="13.5" x14ac:dyDescent="0.25">
      <c r="A1215" s="3">
        <f>TITRES_STAT!B1218</f>
        <v>43780</v>
      </c>
      <c r="B1215" s="6">
        <f>TITRES_STAT!D1218</f>
        <v>7.9542000000000002</v>
      </c>
      <c r="C1215" s="2">
        <f t="shared" si="141"/>
        <v>6.5999999999997172E-3</v>
      </c>
      <c r="D1215" s="2">
        <f t="shared" si="142"/>
        <v>7.9794000000000009</v>
      </c>
      <c r="E1215" s="2">
        <f t="shared" si="144"/>
        <v>7.9601899999999999</v>
      </c>
      <c r="F1215" s="2">
        <f t="shared" si="145"/>
        <v>7.9797449999999994</v>
      </c>
      <c r="G1215" s="2">
        <f t="shared" si="147"/>
        <v>7.8310700000000031</v>
      </c>
      <c r="H1215" s="2">
        <f t="shared" si="143"/>
        <v>7.3772194999999918</v>
      </c>
      <c r="I1215" s="2">
        <f t="array" ref="I1215">SUMPRODUCT(B1199:B1218, (ROW(B1199:B1218)-ROW(B1199)+1)) / (20*21/2)</f>
        <v>7.9417171428571436</v>
      </c>
      <c r="J1215" s="2">
        <f t="shared" si="146"/>
        <v>7.9390706389073413</v>
      </c>
      <c r="K1215" s="2">
        <f t="shared" si="148"/>
        <v>7.8466788200482194</v>
      </c>
    </row>
    <row r="1216" spans="1:11" ht="13.5" x14ac:dyDescent="0.25">
      <c r="A1216" s="3">
        <f>TITRES_STAT!B1219</f>
        <v>43781</v>
      </c>
      <c r="B1216" s="6">
        <f>TITRES_STAT!D1219</f>
        <v>7.8879000000000001</v>
      </c>
      <c r="C1216" s="2">
        <f t="shared" si="141"/>
        <v>-6.6300000000000026E-2</v>
      </c>
      <c r="D1216" s="2">
        <f t="shared" si="142"/>
        <v>7.9661400000000002</v>
      </c>
      <c r="E1216" s="2">
        <f t="shared" si="144"/>
        <v>7.9502399999999991</v>
      </c>
      <c r="F1216" s="2">
        <f t="shared" si="145"/>
        <v>7.9850449999999995</v>
      </c>
      <c r="G1216" s="2">
        <f t="shared" si="147"/>
        <v>7.8350460000000028</v>
      </c>
      <c r="H1216" s="2">
        <f t="shared" si="143"/>
        <v>7.3795799999999918</v>
      </c>
      <c r="I1216" s="2">
        <f t="array" ref="I1216">SUMPRODUCT(B1200:B1219, (ROW(B1200:B1219)-ROW(B1200)+1)) / (20*21/2)</f>
        <v>7.9281176190476197</v>
      </c>
      <c r="J1216" s="2">
        <f t="shared" si="146"/>
        <v>7.9341972447256897</v>
      </c>
      <c r="K1216" s="2">
        <f t="shared" si="148"/>
        <v>7.8482953369090733</v>
      </c>
    </row>
    <row r="1217" spans="1:11" ht="13.5" x14ac:dyDescent="0.25">
      <c r="A1217" s="3">
        <f>TITRES_STAT!B1220</f>
        <v>43782</v>
      </c>
      <c r="B1217" s="6">
        <f>TITRES_STAT!D1220</f>
        <v>7.8746999999999998</v>
      </c>
      <c r="C1217" s="2">
        <f t="shared" si="141"/>
        <v>-1.3200000000000323E-2</v>
      </c>
      <c r="D1217" s="2">
        <f t="shared" si="142"/>
        <v>7.9237200000000003</v>
      </c>
      <c r="E1217" s="2">
        <f t="shared" si="144"/>
        <v>7.9456000000000007</v>
      </c>
      <c r="F1217" s="2">
        <f t="shared" si="145"/>
        <v>7.9777549999999975</v>
      </c>
      <c r="G1217" s="2">
        <f t="shared" si="147"/>
        <v>7.8374320000000042</v>
      </c>
      <c r="H1217" s="2">
        <f t="shared" si="143"/>
        <v>7.3818744999999923</v>
      </c>
      <c r="I1217" s="2">
        <f t="array" ref="I1217">SUMPRODUCT(B1201:B1220, (ROW(B1201:B1220)-ROW(B1201)+1)) / (20*21/2)</f>
        <v>7.9160328571428558</v>
      </c>
      <c r="J1217" s="2">
        <f t="shared" si="146"/>
        <v>7.9285308404661006</v>
      </c>
      <c r="K1217" s="2">
        <f t="shared" si="148"/>
        <v>7.8493308138930313</v>
      </c>
    </row>
    <row r="1218" spans="1:11" ht="13.5" x14ac:dyDescent="0.25">
      <c r="A1218" s="3">
        <f>TITRES_STAT!B1221</f>
        <v>43783</v>
      </c>
      <c r="B1218" s="6">
        <f>TITRES_STAT!D1221</f>
        <v>7.8879000000000001</v>
      </c>
      <c r="C1218" s="2">
        <f t="shared" si="141"/>
        <v>1.3200000000000323E-2</v>
      </c>
      <c r="D1218" s="2">
        <f t="shared" si="142"/>
        <v>7.9104600000000005</v>
      </c>
      <c r="E1218" s="2">
        <f t="shared" si="144"/>
        <v>7.9389700000000003</v>
      </c>
      <c r="F1218" s="2">
        <f t="shared" si="145"/>
        <v>7.9644949999999977</v>
      </c>
      <c r="G1218" s="2">
        <f t="shared" si="147"/>
        <v>7.8407460000000064</v>
      </c>
      <c r="H1218" s="2">
        <f t="shared" si="143"/>
        <v>7.3842349999999923</v>
      </c>
      <c r="I1218" s="2">
        <f t="array" ref="I1218">SUMPRODUCT(B1202:B1221, (ROW(B1202:B1221)-ROW(B1202)+1)) / (20*21/2)</f>
        <v>7.9052104761904749</v>
      </c>
      <c r="J1218" s="2">
        <f t="shared" si="146"/>
        <v>7.9246612366121862</v>
      </c>
      <c r="K1218" s="2">
        <f t="shared" si="148"/>
        <v>7.8508433309952652</v>
      </c>
    </row>
    <row r="1219" spans="1:11" ht="13.5" x14ac:dyDescent="0.25">
      <c r="A1219" s="3">
        <f>TITRES_STAT!B1222</f>
        <v>43784</v>
      </c>
      <c r="B1219" s="6">
        <f>TITRES_STAT!D1222</f>
        <v>7.8216999999999999</v>
      </c>
      <c r="C1219" s="2">
        <f t="shared" si="141"/>
        <v>-6.6200000000000259E-2</v>
      </c>
      <c r="D1219" s="2">
        <f t="shared" si="142"/>
        <v>7.8852799999999998</v>
      </c>
      <c r="E1219" s="2">
        <f t="shared" si="144"/>
        <v>7.92903</v>
      </c>
      <c r="F1219" s="2">
        <f t="shared" si="145"/>
        <v>7.9485899999999985</v>
      </c>
      <c r="G1219" s="2">
        <f t="shared" si="147"/>
        <v>7.8447240000000056</v>
      </c>
      <c r="H1219" s="2">
        <f t="shared" si="143"/>
        <v>7.3860989999999935</v>
      </c>
      <c r="I1219" s="2">
        <f t="array" ref="I1219">SUMPRODUCT(B1203:B1222, (ROW(B1203:B1222)-ROW(B1203)+1)) / (20*21/2)</f>
        <v>7.8891785714285723</v>
      </c>
      <c r="J1219" s="2">
        <f t="shared" si="146"/>
        <v>7.914855404553883</v>
      </c>
      <c r="K1219" s="2">
        <f t="shared" si="148"/>
        <v>7.8497004552699607</v>
      </c>
    </row>
    <row r="1220" spans="1:11" ht="13.5" x14ac:dyDescent="0.25">
      <c r="A1220" s="3">
        <f>TITRES_STAT!B1223</f>
        <v>43787</v>
      </c>
      <c r="B1220" s="6">
        <f>TITRES_STAT!D1223</f>
        <v>7.8216999999999999</v>
      </c>
      <c r="C1220" s="2">
        <f t="shared" ref="C1220:C1283" si="149">B1220-B1219</f>
        <v>0</v>
      </c>
      <c r="D1220" s="2">
        <f t="shared" si="142"/>
        <v>7.8587800000000003</v>
      </c>
      <c r="E1220" s="2">
        <f t="shared" si="144"/>
        <v>7.9190899999999997</v>
      </c>
      <c r="F1220" s="2">
        <f t="shared" si="145"/>
        <v>7.9353349999999994</v>
      </c>
      <c r="G1220" s="2">
        <f t="shared" si="147"/>
        <v>7.8500280000000053</v>
      </c>
      <c r="H1220" s="2">
        <f t="shared" si="143"/>
        <v>7.3877974999999925</v>
      </c>
      <c r="I1220" s="2">
        <f t="array" ref="I1220">SUMPRODUCT(B1204:B1223, (ROW(B1204:B1223)-ROW(B1204)+1)) / (20*21/2)</f>
        <v>7.8740933333333336</v>
      </c>
      <c r="J1220" s="2">
        <f t="shared" si="146"/>
        <v>7.9059834612630375</v>
      </c>
      <c r="K1220" s="2">
        <f t="shared" si="148"/>
        <v>7.8486023982005513</v>
      </c>
    </row>
    <row r="1221" spans="1:11" ht="13.5" x14ac:dyDescent="0.25">
      <c r="A1221" s="3">
        <f>TITRES_STAT!B1224</f>
        <v>43788</v>
      </c>
      <c r="B1221" s="6">
        <f>TITRES_STAT!D1224</f>
        <v>7.8216999999999999</v>
      </c>
      <c r="C1221" s="2">
        <f t="shared" si="149"/>
        <v>0</v>
      </c>
      <c r="D1221" s="2">
        <f t="shared" si="142"/>
        <v>7.8455399999999997</v>
      </c>
      <c r="E1221" s="2">
        <f t="shared" si="144"/>
        <v>7.9058400000000004</v>
      </c>
      <c r="F1221" s="2">
        <f t="shared" si="145"/>
        <v>7.9237349999999989</v>
      </c>
      <c r="G1221" s="2">
        <f t="shared" si="147"/>
        <v>7.8540060000000054</v>
      </c>
      <c r="H1221" s="2">
        <f t="shared" si="143"/>
        <v>7.3900589999999928</v>
      </c>
      <c r="I1221" s="2">
        <f t="array" ref="I1221">SUMPRODUCT(B1205:B1224, (ROW(B1205:B1224)-ROW(B1205)+1)) / (20*21/2)</f>
        <v>7.8596709523809523</v>
      </c>
      <c r="J1221" s="2">
        <f t="shared" si="146"/>
        <v>7.897956464952272</v>
      </c>
      <c r="K1221" s="2">
        <f t="shared" si="148"/>
        <v>7.8475474021926868</v>
      </c>
    </row>
    <row r="1222" spans="1:11" ht="13.5" x14ac:dyDescent="0.25">
      <c r="A1222" s="3">
        <f>TITRES_STAT!B1225</f>
        <v>43789</v>
      </c>
      <c r="B1222" s="6">
        <f>TITRES_STAT!D1225</f>
        <v>7.7553999999999998</v>
      </c>
      <c r="C1222" s="2">
        <f t="shared" si="149"/>
        <v>-6.6300000000000026E-2</v>
      </c>
      <c r="D1222" s="2">
        <f t="shared" ref="D1222:D1285" si="150">AVERAGE(B1218:B1222)</f>
        <v>7.8216800000000006</v>
      </c>
      <c r="E1222" s="2">
        <f t="shared" si="144"/>
        <v>7.8726999999999991</v>
      </c>
      <c r="F1222" s="2">
        <f t="shared" si="145"/>
        <v>7.9137950000000004</v>
      </c>
      <c r="G1222" s="2">
        <f t="shared" si="147"/>
        <v>7.8542720000000052</v>
      </c>
      <c r="H1222" s="2">
        <f t="shared" si="143"/>
        <v>7.3919889999999926</v>
      </c>
      <c r="I1222" s="2">
        <f t="array" ref="I1222">SUMPRODUCT(B1206:B1225, (ROW(B1206:B1225)-ROW(B1206)+1)) / (20*21/2)</f>
        <v>7.8525095238095215</v>
      </c>
      <c r="J1222" s="2">
        <f t="shared" si="146"/>
        <v>7.8843796587663419</v>
      </c>
      <c r="K1222" s="2">
        <f t="shared" si="148"/>
        <v>7.8439337785772878</v>
      </c>
    </row>
    <row r="1223" spans="1:11" ht="13.5" x14ac:dyDescent="0.25">
      <c r="A1223" s="3">
        <f>TITRES_STAT!B1226</f>
        <v>43790</v>
      </c>
      <c r="B1223" s="6">
        <f>TITRES_STAT!D1226</f>
        <v>7.7553999999999998</v>
      </c>
      <c r="C1223" s="2">
        <f t="shared" si="149"/>
        <v>0</v>
      </c>
      <c r="D1223" s="2">
        <f t="shared" si="150"/>
        <v>7.7951800000000002</v>
      </c>
      <c r="E1223" s="2">
        <f t="shared" si="144"/>
        <v>7.8528199999999995</v>
      </c>
      <c r="F1223" s="2">
        <f t="shared" si="145"/>
        <v>7.9068350000000009</v>
      </c>
      <c r="G1223" s="2">
        <f t="shared" si="147"/>
        <v>7.8540080000000057</v>
      </c>
      <c r="H1223" s="2">
        <f t="shared" si="143"/>
        <v>7.3940844999999937</v>
      </c>
      <c r="I1223" s="2">
        <f t="array" ref="I1223">SUMPRODUCT(B1207:B1226, (ROW(B1207:B1226)-ROW(B1207)+1)) / (20*21/2)</f>
        <v>7.8453409523809512</v>
      </c>
      <c r="J1223" s="2">
        <f t="shared" si="146"/>
        <v>7.8720958817409761</v>
      </c>
      <c r="K1223" s="2">
        <f t="shared" si="148"/>
        <v>7.8404618656919043</v>
      </c>
    </row>
    <row r="1224" spans="1:11" ht="13.5" x14ac:dyDescent="0.25">
      <c r="A1224" s="3">
        <f>TITRES_STAT!B1227</f>
        <v>43791</v>
      </c>
      <c r="B1224" s="6">
        <f>TITRES_STAT!D1227</f>
        <v>7.7553999999999998</v>
      </c>
      <c r="C1224" s="2">
        <f t="shared" si="149"/>
        <v>0</v>
      </c>
      <c r="D1224" s="2">
        <f t="shared" si="150"/>
        <v>7.7819200000000013</v>
      </c>
      <c r="E1224" s="2">
        <f t="shared" si="144"/>
        <v>7.8335999999999997</v>
      </c>
      <c r="F1224" s="2">
        <f t="shared" si="145"/>
        <v>7.8968950000000007</v>
      </c>
      <c r="G1224" s="2">
        <f t="shared" si="147"/>
        <v>7.852682000000005</v>
      </c>
      <c r="H1224" s="2">
        <f t="shared" si="143"/>
        <v>7.3961799999999922</v>
      </c>
      <c r="I1224" s="2">
        <f t="array" ref="I1224">SUMPRODUCT(B1208:B1227, (ROW(B1208:B1227)-ROW(B1208)+1)) / (20*21/2)</f>
        <v>7.8301552380952364</v>
      </c>
      <c r="J1224" s="2">
        <f t="shared" si="146"/>
        <v>7.8609819882418357</v>
      </c>
      <c r="K1224" s="2">
        <f t="shared" si="148"/>
        <v>7.8371261062530069</v>
      </c>
    </row>
    <row r="1225" spans="1:11" ht="13.5" x14ac:dyDescent="0.25">
      <c r="A1225" s="3">
        <f>TITRES_STAT!B1228</f>
        <v>43794</v>
      </c>
      <c r="B1225" s="6">
        <f>TITRES_STAT!D1228</f>
        <v>7.8216999999999999</v>
      </c>
      <c r="C1225" s="2">
        <f t="shared" si="149"/>
        <v>6.6300000000000026E-2</v>
      </c>
      <c r="D1225" s="2">
        <f t="shared" si="150"/>
        <v>7.7819199999999995</v>
      </c>
      <c r="E1225" s="2">
        <f t="shared" si="144"/>
        <v>7.8203499999999995</v>
      </c>
      <c r="F1225" s="2">
        <f t="shared" si="145"/>
        <v>7.890270000000001</v>
      </c>
      <c r="G1225" s="2">
        <f t="shared" si="147"/>
        <v>7.852682000000005</v>
      </c>
      <c r="H1225" s="2">
        <f t="shared" si="143"/>
        <v>7.3982094999999921</v>
      </c>
      <c r="I1225" s="2">
        <f t="array" ref="I1225">SUMPRODUCT(B1209:B1228, (ROW(B1209:B1228)-ROW(B1209)+1)) / (20*21/2)</f>
        <v>7.8159166666666673</v>
      </c>
      <c r="J1225" s="2">
        <f t="shared" si="146"/>
        <v>7.857240846504518</v>
      </c>
      <c r="K1225" s="2">
        <f t="shared" si="148"/>
        <v>7.8365211609097525</v>
      </c>
    </row>
    <row r="1226" spans="1:11" ht="13.5" x14ac:dyDescent="0.25">
      <c r="A1226" s="3">
        <f>TITRES_STAT!B1229</f>
        <v>43795</v>
      </c>
      <c r="B1226" s="6">
        <f>TITRES_STAT!D1229</f>
        <v>7.8150000000000004</v>
      </c>
      <c r="C1226" s="2">
        <f t="shared" si="149"/>
        <v>-6.6999999999994841E-3</v>
      </c>
      <c r="D1226" s="2">
        <f t="shared" si="150"/>
        <v>7.7805799999999987</v>
      </c>
      <c r="E1226" s="2">
        <f t="shared" si="144"/>
        <v>7.8130600000000001</v>
      </c>
      <c r="F1226" s="2">
        <f t="shared" si="145"/>
        <v>7.8816499999999987</v>
      </c>
      <c r="G1226" s="2">
        <f t="shared" si="147"/>
        <v>7.8533440000000052</v>
      </c>
      <c r="H1226" s="2">
        <f t="shared" ref="H1226:H1289" si="151">AVERAGE(B1027:B1226)</f>
        <v>7.4005364999999941</v>
      </c>
      <c r="I1226" s="2">
        <f t="array" ref="I1226">SUMPRODUCT(B1210:B1229, (ROW(B1210:B1229)-ROW(B1210)+1)) / (20*21/2)</f>
        <v>7.8090971428571425</v>
      </c>
      <c r="J1226" s="2">
        <f t="shared" si="146"/>
        <v>7.8532179087421836</v>
      </c>
      <c r="K1226" s="2">
        <f t="shared" si="148"/>
        <v>7.8356771938152532</v>
      </c>
    </row>
    <row r="1227" spans="1:11" ht="13.5" x14ac:dyDescent="0.25">
      <c r="A1227" s="3">
        <f>TITRES_STAT!B1230</f>
        <v>43796</v>
      </c>
      <c r="B1227" s="6">
        <f>TITRES_STAT!D1230</f>
        <v>7.7222</v>
      </c>
      <c r="C1227" s="2">
        <f t="shared" si="149"/>
        <v>-9.2800000000000438E-2</v>
      </c>
      <c r="D1227" s="2">
        <f t="shared" si="150"/>
        <v>7.7739400000000005</v>
      </c>
      <c r="E1227" s="2">
        <f t="shared" si="144"/>
        <v>7.797810000000001</v>
      </c>
      <c r="F1227" s="2">
        <f t="shared" si="145"/>
        <v>7.8717049999999986</v>
      </c>
      <c r="G1227" s="2">
        <f t="shared" si="147"/>
        <v>7.8533440000000034</v>
      </c>
      <c r="H1227" s="2">
        <f t="shared" si="151"/>
        <v>7.4022339999999929</v>
      </c>
      <c r="I1227" s="2">
        <f t="array" ref="I1227">SUMPRODUCT(B1211:B1230, (ROW(B1211:B1230)-ROW(B1211)+1)) / (20*21/2)</f>
        <v>7.804804285714285</v>
      </c>
      <c r="J1227" s="2">
        <f t="shared" si="146"/>
        <v>7.8407400126714997</v>
      </c>
      <c r="K1227" s="2">
        <f t="shared" si="148"/>
        <v>7.8312271077832829</v>
      </c>
    </row>
    <row r="1228" spans="1:11" ht="13.5" x14ac:dyDescent="0.25">
      <c r="A1228" s="3">
        <f>TITRES_STAT!B1231</f>
        <v>43797</v>
      </c>
      <c r="B1228" s="6">
        <f>TITRES_STAT!D1231</f>
        <v>7.7222</v>
      </c>
      <c r="C1228" s="2">
        <f t="shared" si="149"/>
        <v>0</v>
      </c>
      <c r="D1228" s="2">
        <f t="shared" si="150"/>
        <v>7.7673000000000005</v>
      </c>
      <c r="E1228" s="2">
        <f t="shared" ref="E1228:E1291" si="152">AVERAGE(B1219:B1228)</f>
        <v>7.7812399999999995</v>
      </c>
      <c r="F1228" s="2">
        <f t="shared" si="145"/>
        <v>7.8601049999999972</v>
      </c>
      <c r="G1228" s="2">
        <f t="shared" si="147"/>
        <v>7.8533440000000034</v>
      </c>
      <c r="H1228" s="2">
        <f t="shared" si="151"/>
        <v>7.4040309999999927</v>
      </c>
      <c r="I1228" s="2">
        <f t="array" ref="I1228">SUMPRODUCT(B1212:B1231, (ROW(B1212:B1231)-ROW(B1212)+1)) / (20*21/2)</f>
        <v>7.7833719047619034</v>
      </c>
      <c r="J1228" s="2">
        <f t="shared" si="146"/>
        <v>7.8294504876551665</v>
      </c>
      <c r="K1228" s="2">
        <f t="shared" si="148"/>
        <v>7.8269515349290364</v>
      </c>
    </row>
    <row r="1229" spans="1:11" ht="13.5" x14ac:dyDescent="0.25">
      <c r="A1229" s="3">
        <f>TITRES_STAT!B1232</f>
        <v>43798</v>
      </c>
      <c r="B1229" s="6">
        <f>TITRES_STAT!D1232</f>
        <v>7.7885</v>
      </c>
      <c r="C1229" s="2">
        <f t="shared" si="149"/>
        <v>6.6300000000000026E-2</v>
      </c>
      <c r="D1229" s="2">
        <f t="shared" si="150"/>
        <v>7.7739200000000013</v>
      </c>
      <c r="E1229" s="2">
        <f t="shared" si="152"/>
        <v>7.7779199999999999</v>
      </c>
      <c r="F1229" s="2">
        <f t="shared" si="145"/>
        <v>7.8534749999999978</v>
      </c>
      <c r="G1229" s="2">
        <f t="shared" si="147"/>
        <v>7.8546700000000023</v>
      </c>
      <c r="H1229" s="2">
        <f t="shared" si="151"/>
        <v>7.406059999999993</v>
      </c>
      <c r="I1229" s="2">
        <f t="array" ref="I1229">SUMPRODUCT(B1213:B1232, (ROW(B1213:B1232)-ROW(B1213)+1)) / (20*21/2)</f>
        <v>7.7685652380952392</v>
      </c>
      <c r="J1229" s="2">
        <f t="shared" si="146"/>
        <v>7.8255504412118171</v>
      </c>
      <c r="K1229" s="2">
        <f t="shared" si="148"/>
        <v>7.8254436315984863</v>
      </c>
    </row>
    <row r="1230" spans="1:11" ht="13.5" x14ac:dyDescent="0.25">
      <c r="A1230" s="3">
        <f>TITRES_STAT!B1233</f>
        <v>43801</v>
      </c>
      <c r="B1230" s="6">
        <f>TITRES_STAT!D1233</f>
        <v>7.8083999999999998</v>
      </c>
      <c r="C1230" s="2">
        <f t="shared" si="149"/>
        <v>1.9899999999999807E-2</v>
      </c>
      <c r="D1230" s="2">
        <f t="shared" si="150"/>
        <v>7.7712599999999998</v>
      </c>
      <c r="E1230" s="2">
        <f t="shared" si="152"/>
        <v>7.7765900000000006</v>
      </c>
      <c r="F1230" s="2">
        <f t="shared" si="145"/>
        <v>7.8478399999999979</v>
      </c>
      <c r="G1230" s="2">
        <f t="shared" si="147"/>
        <v>7.855996000000002</v>
      </c>
      <c r="H1230" s="2">
        <f t="shared" si="151"/>
        <v>7.4080559999999931</v>
      </c>
      <c r="I1230" s="2">
        <f t="array" ref="I1230">SUMPRODUCT(B1214:B1233, (ROW(B1214:B1233)-ROW(B1214)+1)) / (20*21/2)</f>
        <v>7.7569823809523797</v>
      </c>
      <c r="J1230" s="2">
        <f t="shared" si="146"/>
        <v>7.8239170658583106</v>
      </c>
      <c r="K1230" s="2">
        <f t="shared" si="148"/>
        <v>7.8247752538887418</v>
      </c>
    </row>
    <row r="1231" spans="1:11" ht="13.5" x14ac:dyDescent="0.25">
      <c r="A1231" s="3">
        <f>TITRES_STAT!B1234</f>
        <v>43802</v>
      </c>
      <c r="B1231" s="6">
        <f>TITRES_STAT!D1234</f>
        <v>7.6227999999999998</v>
      </c>
      <c r="C1231" s="2">
        <f t="shared" si="149"/>
        <v>-0.18559999999999999</v>
      </c>
      <c r="D1231" s="2">
        <f t="shared" si="150"/>
        <v>7.7328199999999994</v>
      </c>
      <c r="E1231" s="2">
        <f t="shared" si="152"/>
        <v>7.7566999999999995</v>
      </c>
      <c r="F1231" s="2">
        <f t="shared" si="145"/>
        <v>7.8312700000000008</v>
      </c>
      <c r="G1231" s="2">
        <f t="shared" si="147"/>
        <v>7.8540080000000021</v>
      </c>
      <c r="H1231" s="2">
        <f t="shared" si="151"/>
        <v>7.4095874999999936</v>
      </c>
      <c r="I1231" s="2">
        <f t="array" ref="I1231">SUMPRODUCT(B1215:B1234, (ROW(B1215:B1234)-ROW(B1215)+1)) / (20*21/2)</f>
        <v>7.7529761904761916</v>
      </c>
      <c r="J1231" s="2">
        <f t="shared" si="146"/>
        <v>7.8047630595860911</v>
      </c>
      <c r="K1231" s="2">
        <f t="shared" si="148"/>
        <v>7.8168546556970266</v>
      </c>
    </row>
    <row r="1232" spans="1:11" ht="13.5" x14ac:dyDescent="0.25">
      <c r="A1232" s="3">
        <f>TITRES_STAT!B1235</f>
        <v>43803</v>
      </c>
      <c r="B1232" s="6">
        <f>TITRES_STAT!D1235</f>
        <v>7.6757999999999997</v>
      </c>
      <c r="C1232" s="2">
        <f t="shared" si="149"/>
        <v>5.2999999999999936E-2</v>
      </c>
      <c r="D1232" s="2">
        <f t="shared" si="150"/>
        <v>7.7235399999999998</v>
      </c>
      <c r="E1232" s="2">
        <f t="shared" si="152"/>
        <v>7.7487399999999997</v>
      </c>
      <c r="F1232" s="2">
        <f t="shared" si="145"/>
        <v>7.8107200000000008</v>
      </c>
      <c r="G1232" s="2">
        <f t="shared" si="147"/>
        <v>7.854140000000001</v>
      </c>
      <c r="H1232" s="2">
        <f t="shared" si="151"/>
        <v>7.4118809999999931</v>
      </c>
      <c r="I1232" s="2">
        <f t="array" ref="I1232">SUMPRODUCT(B1216:B1235, (ROW(B1216:B1235)-ROW(B1216)+1)) / (20*21/2)</f>
        <v>7.7549328571428564</v>
      </c>
      <c r="J1232" s="2">
        <f t="shared" si="146"/>
        <v>7.7924808634350349</v>
      </c>
      <c r="K1232" s="2">
        <f t="shared" si="148"/>
        <v>7.811323100571653</v>
      </c>
    </row>
    <row r="1233" spans="1:11" ht="13.5" x14ac:dyDescent="0.25">
      <c r="A1233" s="3">
        <f>TITRES_STAT!B1236</f>
        <v>43804</v>
      </c>
      <c r="B1233" s="6">
        <f>TITRES_STAT!D1236</f>
        <v>7.6890999999999998</v>
      </c>
      <c r="C1233" s="2">
        <f t="shared" si="149"/>
        <v>1.330000000000009E-2</v>
      </c>
      <c r="D1233" s="2">
        <f t="shared" si="150"/>
        <v>7.7169199999999991</v>
      </c>
      <c r="E1233" s="2">
        <f t="shared" si="152"/>
        <v>7.7421099999999994</v>
      </c>
      <c r="F1233" s="2">
        <f t="shared" si="145"/>
        <v>7.7974650000000008</v>
      </c>
      <c r="G1233" s="2">
        <f t="shared" si="147"/>
        <v>7.8517540000000006</v>
      </c>
      <c r="H1233" s="2">
        <f t="shared" si="151"/>
        <v>7.4139094999999928</v>
      </c>
      <c r="I1233" s="2">
        <f t="array" ref="I1233">SUMPRODUCT(B1217:B1236, (ROW(B1217:B1236)-ROW(B1217)+1)) / (20*21/2)</f>
        <v>7.7518980952380945</v>
      </c>
      <c r="J1233" s="2">
        <f t="shared" si="146"/>
        <v>7.7826350669174129</v>
      </c>
      <c r="K1233" s="2">
        <f t="shared" si="148"/>
        <v>7.8065300378041371</v>
      </c>
    </row>
    <row r="1234" spans="1:11" ht="13.5" x14ac:dyDescent="0.25">
      <c r="A1234" s="3">
        <f>TITRES_STAT!B1237</f>
        <v>43805</v>
      </c>
      <c r="B1234" s="6">
        <f>TITRES_STAT!D1237</f>
        <v>7.7553999999999998</v>
      </c>
      <c r="C1234" s="2">
        <f t="shared" si="149"/>
        <v>6.6300000000000026E-2</v>
      </c>
      <c r="D1234" s="2">
        <f t="shared" si="150"/>
        <v>7.7102999999999993</v>
      </c>
      <c r="E1234" s="2">
        <f t="shared" si="152"/>
        <v>7.7421099999999994</v>
      </c>
      <c r="F1234" s="2">
        <f t="shared" si="145"/>
        <v>7.7878550000000022</v>
      </c>
      <c r="G1234" s="2">
        <f t="shared" si="147"/>
        <v>7.8508260000000005</v>
      </c>
      <c r="H1234" s="2">
        <f t="shared" si="151"/>
        <v>7.416236499999993</v>
      </c>
      <c r="I1234" s="2">
        <f t="array" ref="I1234">SUMPRODUCT(B1218:B1237, (ROW(B1218:B1237)-ROW(B1218)+1)) / (20*21/2)</f>
        <v>7.7501642857142858</v>
      </c>
      <c r="J1234" s="2">
        <f t="shared" si="146"/>
        <v>7.780041251020517</v>
      </c>
      <c r="K1234" s="2">
        <f t="shared" si="148"/>
        <v>7.8045249382824071</v>
      </c>
    </row>
    <row r="1235" spans="1:11" ht="13.5" x14ac:dyDescent="0.25">
      <c r="A1235" s="3">
        <f>TITRES_STAT!B1238</f>
        <v>43808</v>
      </c>
      <c r="B1235" s="6">
        <f>TITRES_STAT!D1238</f>
        <v>7.8083999999999998</v>
      </c>
      <c r="C1235" s="2">
        <f t="shared" si="149"/>
        <v>5.2999999999999936E-2</v>
      </c>
      <c r="D1235" s="2">
        <f t="shared" si="150"/>
        <v>7.7102999999999993</v>
      </c>
      <c r="E1235" s="2">
        <f t="shared" si="152"/>
        <v>7.7407799999999991</v>
      </c>
      <c r="F1235" s="2">
        <f t="shared" si="145"/>
        <v>7.7805650000000002</v>
      </c>
      <c r="G1235" s="2">
        <f t="shared" si="147"/>
        <v>7.852284</v>
      </c>
      <c r="H1235" s="2">
        <f t="shared" si="151"/>
        <v>7.4187954999999928</v>
      </c>
      <c r="I1235" s="2">
        <f t="array" ref="I1235">SUMPRODUCT(B1219:B1238, (ROW(B1219:B1238)-ROW(B1219)+1)) / (20*21/2)</f>
        <v>7.7471033333333326</v>
      </c>
      <c r="J1235" s="2">
        <f t="shared" si="146"/>
        <v>7.7827420842566584</v>
      </c>
      <c r="K1235" s="2">
        <f t="shared" si="148"/>
        <v>7.8046769014870181</v>
      </c>
    </row>
    <row r="1236" spans="1:11" ht="13.5" x14ac:dyDescent="0.25">
      <c r="A1236" s="3">
        <f>TITRES_STAT!B1239</f>
        <v>43809</v>
      </c>
      <c r="B1236" s="6">
        <f>TITRES_STAT!D1239</f>
        <v>7.7487000000000004</v>
      </c>
      <c r="C1236" s="2">
        <f t="shared" si="149"/>
        <v>-5.969999999999942E-2</v>
      </c>
      <c r="D1236" s="2">
        <f t="shared" si="150"/>
        <v>7.7354799999999999</v>
      </c>
      <c r="E1236" s="2">
        <f t="shared" si="152"/>
        <v>7.7341499999999996</v>
      </c>
      <c r="F1236" s="2">
        <f t="shared" ref="F1236:F1299" si="153">AVERAGE(B1217:B1236)</f>
        <v>7.7736050000000017</v>
      </c>
      <c r="G1236" s="2">
        <f t="shared" si="147"/>
        <v>7.8520180000000002</v>
      </c>
      <c r="H1236" s="2">
        <f t="shared" si="151"/>
        <v>7.4204599999999941</v>
      </c>
      <c r="I1236" s="2">
        <f t="array" ref="I1236">SUMPRODUCT(B1220:B1239, (ROW(B1220:B1239)-ROW(B1220)+1)) / (20*21/2)</f>
        <v>7.7435014285714283</v>
      </c>
      <c r="J1236" s="2">
        <f t="shared" si="146"/>
        <v>7.7794999809941201</v>
      </c>
      <c r="K1236" s="2">
        <f t="shared" si="148"/>
        <v>7.8024817288796839</v>
      </c>
    </row>
    <row r="1237" spans="1:11" ht="13.5" x14ac:dyDescent="0.25">
      <c r="A1237" s="3">
        <f>TITRES_STAT!B1240</f>
        <v>43810</v>
      </c>
      <c r="B1237" s="6">
        <f>TITRES_STAT!D1240</f>
        <v>7.7553999999999998</v>
      </c>
      <c r="C1237" s="2">
        <f t="shared" si="149"/>
        <v>6.6999999999994841E-3</v>
      </c>
      <c r="D1237" s="2">
        <f t="shared" si="150"/>
        <v>7.7513999999999994</v>
      </c>
      <c r="E1237" s="2">
        <f t="shared" si="152"/>
        <v>7.7374699999999992</v>
      </c>
      <c r="F1237" s="2">
        <f t="shared" si="153"/>
        <v>7.7676400000000019</v>
      </c>
      <c r="G1237" s="2">
        <f t="shared" si="147"/>
        <v>7.8514880000000007</v>
      </c>
      <c r="H1237" s="2">
        <f t="shared" si="151"/>
        <v>7.4219924999999956</v>
      </c>
      <c r="I1237" s="2">
        <f t="array" ref="I1237">SUMPRODUCT(B1221:B1240, (ROW(B1221:B1240)-ROW(B1221)+1)) / (20*21/2)</f>
        <v>7.7346971428571427</v>
      </c>
      <c r="J1237" s="2">
        <f t="shared" ref="J1237:J1300" si="154">$J$4*B1237+J1236*(1-$J$4)</f>
        <v>7.7772047447089658</v>
      </c>
      <c r="K1237" s="2">
        <f t="shared" si="148"/>
        <v>7.8006353865706775</v>
      </c>
    </row>
    <row r="1238" spans="1:11" ht="13.5" x14ac:dyDescent="0.25">
      <c r="A1238" s="3">
        <f>TITRES_STAT!B1241</f>
        <v>43811</v>
      </c>
      <c r="B1238" s="6">
        <f>TITRES_STAT!D1241</f>
        <v>7.7355</v>
      </c>
      <c r="C1238" s="2">
        <f t="shared" si="149"/>
        <v>-1.9899999999999807E-2</v>
      </c>
      <c r="D1238" s="2">
        <f t="shared" si="150"/>
        <v>7.7606800000000007</v>
      </c>
      <c r="E1238" s="2">
        <f t="shared" si="152"/>
        <v>7.7387999999999995</v>
      </c>
      <c r="F1238" s="2">
        <f t="shared" si="153"/>
        <v>7.7600199999999999</v>
      </c>
      <c r="G1238" s="2">
        <f t="shared" si="147"/>
        <v>7.8522839999999983</v>
      </c>
      <c r="H1238" s="2">
        <f t="shared" si="151"/>
        <v>7.4235909999999956</v>
      </c>
      <c r="I1238" s="2">
        <f t="array" ref="I1238">SUMPRODUCT(B1222:B1241, (ROW(B1222:B1241)-ROW(B1222)+1)) / (20*21/2)</f>
        <v>7.7228599999999998</v>
      </c>
      <c r="J1238" s="2">
        <f t="shared" si="154"/>
        <v>7.7732328642604926</v>
      </c>
      <c r="K1238" s="2">
        <f t="shared" si="148"/>
        <v>7.798081057685553</v>
      </c>
    </row>
    <row r="1239" spans="1:11" ht="13.5" x14ac:dyDescent="0.25">
      <c r="A1239" s="3">
        <f>TITRES_STAT!B1242</f>
        <v>43812</v>
      </c>
      <c r="B1239" s="6">
        <f>TITRES_STAT!D1242</f>
        <v>7.7222</v>
      </c>
      <c r="C1239" s="2">
        <f t="shared" si="149"/>
        <v>-1.330000000000009E-2</v>
      </c>
      <c r="D1239" s="2">
        <f t="shared" si="150"/>
        <v>7.7540400000000007</v>
      </c>
      <c r="E1239" s="2">
        <f t="shared" si="152"/>
        <v>7.7321699999999991</v>
      </c>
      <c r="F1239" s="2">
        <f t="shared" si="153"/>
        <v>7.755045</v>
      </c>
      <c r="G1239" s="2">
        <f t="shared" si="147"/>
        <v>7.8516199999999978</v>
      </c>
      <c r="H1239" s="2">
        <f t="shared" si="151"/>
        <v>7.4251229999999966</v>
      </c>
      <c r="I1239" s="2">
        <f t="array" ref="I1239">SUMPRODUCT(B1223:B1242, (ROW(B1223:B1242)-ROW(B1223)+1)) / (20*21/2)</f>
        <v>7.7119699999999991</v>
      </c>
      <c r="J1239" s="2">
        <f t="shared" si="154"/>
        <v>7.7683725914737796</v>
      </c>
      <c r="K1239" s="2">
        <f t="shared" si="148"/>
        <v>7.795105329933179</v>
      </c>
    </row>
    <row r="1240" spans="1:11" ht="13.5" x14ac:dyDescent="0.25">
      <c r="A1240" s="3">
        <f>TITRES_STAT!B1243</f>
        <v>43815</v>
      </c>
      <c r="B1240" s="6">
        <f>TITRES_STAT!D1243</f>
        <v>7.6626000000000003</v>
      </c>
      <c r="C1240" s="2">
        <f t="shared" si="149"/>
        <v>-5.9599999999999653E-2</v>
      </c>
      <c r="D1240" s="2">
        <f t="shared" si="150"/>
        <v>7.7248800000000006</v>
      </c>
      <c r="E1240" s="2">
        <f t="shared" si="152"/>
        <v>7.7175899999999995</v>
      </c>
      <c r="F1240" s="2">
        <f t="shared" si="153"/>
        <v>7.7470899999999983</v>
      </c>
      <c r="G1240" s="2">
        <f t="shared" si="147"/>
        <v>7.8497639999999977</v>
      </c>
      <c r="H1240" s="2">
        <f t="shared" si="151"/>
        <v>7.4268534999999973</v>
      </c>
      <c r="I1240" s="2">
        <f t="array" ref="I1240">SUMPRODUCT(B1224:B1243, (ROW(B1224:B1243)-ROW(B1224)+1)) / (20*21/2)</f>
        <v>7.7010828571428567</v>
      </c>
      <c r="J1240" s="2">
        <f t="shared" si="154"/>
        <v>7.7582990113334196</v>
      </c>
      <c r="K1240" s="2">
        <f t="shared" si="148"/>
        <v>7.789909042484819</v>
      </c>
    </row>
    <row r="1241" spans="1:11" ht="13.5" x14ac:dyDescent="0.25">
      <c r="A1241" s="3">
        <f>TITRES_STAT!B1244</f>
        <v>43816</v>
      </c>
      <c r="B1241" s="6">
        <f>TITRES_STAT!D1244</f>
        <v>7.6227999999999998</v>
      </c>
      <c r="C1241" s="2">
        <f t="shared" si="149"/>
        <v>-3.9800000000000502E-2</v>
      </c>
      <c r="D1241" s="2">
        <f t="shared" si="150"/>
        <v>7.6997</v>
      </c>
      <c r="E1241" s="2">
        <f t="shared" si="152"/>
        <v>7.7175899999999995</v>
      </c>
      <c r="F1241" s="2">
        <f t="shared" si="153"/>
        <v>7.7371449999999982</v>
      </c>
      <c r="G1241" s="2">
        <f t="shared" si="147"/>
        <v>7.8471119999999983</v>
      </c>
      <c r="H1241" s="2">
        <f t="shared" si="151"/>
        <v>7.4288484999999982</v>
      </c>
      <c r="I1241" s="2">
        <f t="array" ref="I1241">SUMPRODUCT(B1225:B1244, (ROW(B1225:B1244)-ROW(B1225)+1)) / (20*21/2)</f>
        <v>7.6851728571428577</v>
      </c>
      <c r="J1241" s="2">
        <f t="shared" si="154"/>
        <v>7.74539434358738</v>
      </c>
      <c r="K1241" s="2">
        <f t="shared" si="148"/>
        <v>7.7833557467011003</v>
      </c>
    </row>
    <row r="1242" spans="1:11" ht="13.5" x14ac:dyDescent="0.25">
      <c r="A1242" s="3">
        <f>TITRES_STAT!B1245</f>
        <v>43817</v>
      </c>
      <c r="B1242" s="6">
        <f>TITRES_STAT!D1245</f>
        <v>7.6227999999999998</v>
      </c>
      <c r="C1242" s="2">
        <f t="shared" si="149"/>
        <v>0</v>
      </c>
      <c r="D1242" s="2">
        <f t="shared" si="150"/>
        <v>7.6731799999999994</v>
      </c>
      <c r="E1242" s="2">
        <f t="shared" si="152"/>
        <v>7.7122900000000003</v>
      </c>
      <c r="F1242" s="2">
        <f t="shared" si="153"/>
        <v>7.7305149999999996</v>
      </c>
      <c r="G1242" s="2">
        <f t="shared" si="147"/>
        <v>7.8457859999999986</v>
      </c>
      <c r="H1242" s="2">
        <f t="shared" si="151"/>
        <v>7.4313734999999985</v>
      </c>
      <c r="I1242" s="2">
        <f t="array" ref="I1242">SUMPRODUCT(B1226:B1245, (ROW(B1226:B1245)-ROW(B1226)+1)) / (20*21/2)</f>
        <v>7.6765242857142857</v>
      </c>
      <c r="J1242" s="2">
        <f t="shared" si="154"/>
        <v>7.7337186918171534</v>
      </c>
      <c r="K1242" s="2">
        <f t="shared" si="148"/>
        <v>7.7770594429089002</v>
      </c>
    </row>
    <row r="1243" spans="1:11" ht="13.5" x14ac:dyDescent="0.25">
      <c r="A1243" s="3">
        <f>TITRES_STAT!B1246</f>
        <v>43818</v>
      </c>
      <c r="B1243" s="6">
        <f>TITRES_STAT!D1246</f>
        <v>7.6162000000000001</v>
      </c>
      <c r="C1243" s="2">
        <f t="shared" si="149"/>
        <v>-6.5999999999997172E-3</v>
      </c>
      <c r="D1243" s="2">
        <f t="shared" si="150"/>
        <v>7.6493200000000003</v>
      </c>
      <c r="E1243" s="2">
        <f t="shared" si="152"/>
        <v>7.705000000000001</v>
      </c>
      <c r="F1243" s="2">
        <f t="shared" si="153"/>
        <v>7.7235550000000002</v>
      </c>
      <c r="G1243" s="2">
        <f t="shared" si="147"/>
        <v>7.8440639999999977</v>
      </c>
      <c r="H1243" s="2">
        <f t="shared" si="151"/>
        <v>7.4337989999999987</v>
      </c>
      <c r="I1243" s="2">
        <f t="array" ref="I1243">SUMPRODUCT(B1227:B1246, (ROW(B1227:B1246)-ROW(B1227)+1)) / (20*21/2)</f>
        <v>7.6700895238095246</v>
      </c>
      <c r="J1243" s="2">
        <f t="shared" si="154"/>
        <v>7.7225264354536147</v>
      </c>
      <c r="K1243" s="2">
        <f t="shared" si="148"/>
        <v>7.7707512294614931</v>
      </c>
    </row>
    <row r="1244" spans="1:11" ht="13.5" x14ac:dyDescent="0.25">
      <c r="A1244" s="3">
        <f>TITRES_STAT!B1247</f>
        <v>43819</v>
      </c>
      <c r="B1244" s="6">
        <f>TITRES_STAT!D1247</f>
        <v>7.5564999999999998</v>
      </c>
      <c r="C1244" s="2">
        <f t="shared" si="149"/>
        <v>-5.9700000000000308E-2</v>
      </c>
      <c r="D1244" s="2">
        <f t="shared" si="150"/>
        <v>7.6161799999999999</v>
      </c>
      <c r="E1244" s="2">
        <f t="shared" si="152"/>
        <v>7.6851099999999999</v>
      </c>
      <c r="F1244" s="2">
        <f t="shared" si="153"/>
        <v>7.7136100000000001</v>
      </c>
      <c r="G1244" s="2">
        <f t="shared" si="147"/>
        <v>7.8400859999999968</v>
      </c>
      <c r="H1244" s="2">
        <f t="shared" si="151"/>
        <v>7.4351644999999982</v>
      </c>
      <c r="I1244" s="2">
        <f t="array" ref="I1244">SUMPRODUCT(B1228:B1247, (ROW(B1228:B1247)-ROW(B1228)+1)) / (20*21/2)</f>
        <v>7.669554285714284</v>
      </c>
      <c r="J1244" s="2">
        <f t="shared" si="154"/>
        <v>7.7067143939818425</v>
      </c>
      <c r="K1244" s="2">
        <f t="shared" si="148"/>
        <v>7.7623492204630029</v>
      </c>
    </row>
    <row r="1245" spans="1:11" ht="13.5" x14ac:dyDescent="0.25">
      <c r="A1245" s="3">
        <f>TITRES_STAT!B1248</f>
        <v>43822</v>
      </c>
      <c r="B1245" s="6">
        <f>TITRES_STAT!D1248</f>
        <v>7.6227999999999998</v>
      </c>
      <c r="C1245" s="2">
        <f t="shared" si="149"/>
        <v>6.6300000000000026E-2</v>
      </c>
      <c r="D1245" s="2">
        <f t="shared" si="150"/>
        <v>7.6082200000000002</v>
      </c>
      <c r="E1245" s="2">
        <f t="shared" si="152"/>
        <v>7.6665499999999991</v>
      </c>
      <c r="F1245" s="2">
        <f t="shared" si="153"/>
        <v>7.7036649999999991</v>
      </c>
      <c r="G1245" s="2">
        <f t="shared" si="147"/>
        <v>7.8374339999999982</v>
      </c>
      <c r="H1245" s="2">
        <f t="shared" si="151"/>
        <v>7.4376229999999994</v>
      </c>
      <c r="I1245" s="2">
        <f t="array" ref="I1245">SUMPRODUCT(B1229:B1248, (ROW(B1229:B1248)-ROW(B1229)+1)) / (20*21/2)</f>
        <v>7.6641290476190482</v>
      </c>
      <c r="J1245" s="2">
        <f t="shared" si="154"/>
        <v>7.6987225469359535</v>
      </c>
      <c r="K1245" s="2">
        <f t="shared" si="148"/>
        <v>7.7568767020134732</v>
      </c>
    </row>
    <row r="1246" spans="1:11" ht="13.5" x14ac:dyDescent="0.25">
      <c r="A1246" s="3">
        <f>TITRES_STAT!B1249</f>
        <v>43823</v>
      </c>
      <c r="B1246" s="6">
        <f>TITRES_STAT!D1249</f>
        <v>7.6360999999999999</v>
      </c>
      <c r="C1246" s="2">
        <f t="shared" si="149"/>
        <v>1.330000000000009E-2</v>
      </c>
      <c r="D1246" s="2">
        <f t="shared" si="150"/>
        <v>7.6108799999999999</v>
      </c>
      <c r="E1246" s="2">
        <f t="shared" si="152"/>
        <v>7.655289999999999</v>
      </c>
      <c r="F1246" s="2">
        <f t="shared" si="153"/>
        <v>7.6947199999999993</v>
      </c>
      <c r="G1246" s="2">
        <f t="shared" si="147"/>
        <v>7.8345179999999974</v>
      </c>
      <c r="H1246" s="2">
        <f t="shared" si="151"/>
        <v>7.440545499999998</v>
      </c>
      <c r="I1246" s="2">
        <f t="array" ref="I1246">SUMPRODUCT(B1230:B1249, (ROW(B1230:B1249)-ROW(B1230)+1)) / (20*21/2)</f>
        <v>7.6641614285714281</v>
      </c>
      <c r="J1246" s="2">
        <f t="shared" si="154"/>
        <v>7.6927584948468146</v>
      </c>
      <c r="K1246" s="2">
        <f t="shared" si="148"/>
        <v>7.7521403607580428</v>
      </c>
    </row>
    <row r="1247" spans="1:11" ht="13.5" x14ac:dyDescent="0.25">
      <c r="A1247" s="3">
        <f>TITRES_STAT!B1250</f>
        <v>43824</v>
      </c>
      <c r="B1247" s="6">
        <f>TITRES_STAT!D1250</f>
        <v>7.6890999999999998</v>
      </c>
      <c r="C1247" s="2">
        <f t="shared" si="149"/>
        <v>5.2999999999999936E-2</v>
      </c>
      <c r="D1247" s="2">
        <f t="shared" si="150"/>
        <v>7.6241399999999997</v>
      </c>
      <c r="E1247" s="2">
        <f t="shared" si="152"/>
        <v>7.6486599999999996</v>
      </c>
      <c r="F1247" s="2">
        <f t="shared" si="153"/>
        <v>7.6930649999999998</v>
      </c>
      <c r="G1247" s="2">
        <f t="shared" si="147"/>
        <v>7.8278899999999956</v>
      </c>
      <c r="H1247" s="2">
        <f t="shared" si="151"/>
        <v>7.443401999999999</v>
      </c>
      <c r="I1247" s="2">
        <f t="array" ref="I1247">SUMPRODUCT(B1231:B1250, (ROW(B1231:B1250)-ROW(B1231)+1)) / (20*21/2)</f>
        <v>7.6829719047619047</v>
      </c>
      <c r="J1247" s="2">
        <f t="shared" si="154"/>
        <v>7.6924100667661657</v>
      </c>
      <c r="K1247" s="2">
        <f t="shared" si="148"/>
        <v>7.7496681897479238</v>
      </c>
    </row>
    <row r="1248" spans="1:11" ht="13.5" x14ac:dyDescent="0.25">
      <c r="A1248" s="3">
        <f>TITRES_STAT!B1251</f>
        <v>43825</v>
      </c>
      <c r="B1248" s="6">
        <f>TITRES_STAT!D1251</f>
        <v>7.6360999999999999</v>
      </c>
      <c r="C1248" s="2">
        <f t="shared" si="149"/>
        <v>-5.2999999999999936E-2</v>
      </c>
      <c r="D1248" s="2">
        <f t="shared" si="150"/>
        <v>7.62812</v>
      </c>
      <c r="E1248" s="2">
        <f t="shared" si="152"/>
        <v>7.6387199999999993</v>
      </c>
      <c r="F1248" s="2">
        <f t="shared" si="153"/>
        <v>7.6887599999999994</v>
      </c>
      <c r="G1248" s="2">
        <f t="shared" si="147"/>
        <v>7.817549999999998</v>
      </c>
      <c r="H1248" s="2">
        <f t="shared" si="151"/>
        <v>7.4453314999999973</v>
      </c>
      <c r="I1248" s="2">
        <f t="array" ref="I1248">SUMPRODUCT(B1232:B1251, (ROW(B1232:B1251)-ROW(B1232)+1)) / (20*21/2)</f>
        <v>7.6925971428571431</v>
      </c>
      <c r="J1248" s="2">
        <f t="shared" si="154"/>
        <v>7.6870472032646262</v>
      </c>
      <c r="K1248" s="2">
        <f t="shared" si="148"/>
        <v>7.7452145352480057</v>
      </c>
    </row>
    <row r="1249" spans="1:11" ht="13.5" x14ac:dyDescent="0.25">
      <c r="A1249" s="3">
        <f>TITRES_STAT!B1252</f>
        <v>43826</v>
      </c>
      <c r="B1249" s="6">
        <f>TITRES_STAT!D1252</f>
        <v>7.6890999999999998</v>
      </c>
      <c r="C1249" s="2">
        <f t="shared" si="149"/>
        <v>5.2999999999999936E-2</v>
      </c>
      <c r="D1249" s="2">
        <f t="shared" si="150"/>
        <v>7.6546400000000006</v>
      </c>
      <c r="E1249" s="2">
        <f t="shared" si="152"/>
        <v>7.6354099999999985</v>
      </c>
      <c r="F1249" s="2">
        <f t="shared" si="153"/>
        <v>7.6837899999999992</v>
      </c>
      <c r="G1249" s="2">
        <f t="shared" si="147"/>
        <v>7.8085359999999966</v>
      </c>
      <c r="H1249" s="2">
        <f t="shared" si="151"/>
        <v>7.4476914999999977</v>
      </c>
      <c r="I1249" s="2">
        <f t="array" ref="I1249">SUMPRODUCT(B1233:B1252, (ROW(B1233:B1252)-ROW(B1233)+1)) / (20*21/2)</f>
        <v>7.6919666666666675</v>
      </c>
      <c r="J1249" s="2">
        <f t="shared" si="154"/>
        <v>7.6872427077156145</v>
      </c>
      <c r="K1249" s="2">
        <f t="shared" si="148"/>
        <v>7.7430139652382808</v>
      </c>
    </row>
    <row r="1250" spans="1:11" ht="13.5" x14ac:dyDescent="0.25">
      <c r="A1250" s="3">
        <f>TITRES_STAT!B1253</f>
        <v>43829</v>
      </c>
      <c r="B1250" s="6">
        <f>TITRES_STAT!D1253</f>
        <v>7.8813000000000004</v>
      </c>
      <c r="C1250" s="2">
        <f t="shared" si="149"/>
        <v>0.19220000000000059</v>
      </c>
      <c r="D1250" s="2">
        <f t="shared" si="150"/>
        <v>7.70634</v>
      </c>
      <c r="E1250" s="2">
        <f t="shared" si="152"/>
        <v>7.6572799999999983</v>
      </c>
      <c r="F1250" s="2">
        <f t="shared" si="153"/>
        <v>7.6874350000000007</v>
      </c>
      <c r="G1250" s="2">
        <f t="shared" si="147"/>
        <v>7.8044259999999985</v>
      </c>
      <c r="H1250" s="2">
        <f t="shared" si="151"/>
        <v>7.4513434999999983</v>
      </c>
      <c r="I1250" s="2">
        <f t="array" ref="I1250">SUMPRODUCT(B1234:B1253, (ROW(B1234:B1253)-ROW(B1234)+1)) / (20*21/2)</f>
        <v>7.6849585714285702</v>
      </c>
      <c r="J1250" s="2">
        <f t="shared" si="154"/>
        <v>7.705724354599842</v>
      </c>
      <c r="K1250" s="2">
        <f t="shared" si="148"/>
        <v>7.7484369469936425</v>
      </c>
    </row>
    <row r="1251" spans="1:11" ht="13.5" x14ac:dyDescent="0.25">
      <c r="A1251" s="3">
        <f>TITRES_STAT!B1254</f>
        <v>43830</v>
      </c>
      <c r="B1251" s="6">
        <f>TITRES_STAT!D1254</f>
        <v>7.7885</v>
      </c>
      <c r="C1251" s="2">
        <f t="shared" si="149"/>
        <v>-9.2800000000000438E-2</v>
      </c>
      <c r="D1251" s="2">
        <f t="shared" si="150"/>
        <v>7.7368199999999998</v>
      </c>
      <c r="E1251" s="2">
        <f t="shared" si="152"/>
        <v>7.6738499999999989</v>
      </c>
      <c r="F1251" s="2">
        <f t="shared" si="153"/>
        <v>7.6957199999999997</v>
      </c>
      <c r="G1251" s="2">
        <f t="shared" si="147"/>
        <v>7.7991219999999979</v>
      </c>
      <c r="H1251" s="2">
        <f t="shared" si="151"/>
        <v>7.4545314999999981</v>
      </c>
      <c r="I1251" s="2">
        <f t="array" ref="I1251">SUMPRODUCT(B1235:B1254, (ROW(B1235:B1254)-ROW(B1235)+1)) / (20*21/2)</f>
        <v>7.6719519047619045</v>
      </c>
      <c r="J1251" s="2">
        <f t="shared" si="154"/>
        <v>7.7136077493998574</v>
      </c>
      <c r="K1251" s="2">
        <f t="shared" si="148"/>
        <v>7.7500080471115389</v>
      </c>
    </row>
    <row r="1252" spans="1:11" ht="13.5" x14ac:dyDescent="0.25">
      <c r="A1252" s="3">
        <f>TITRES_STAT!B1255</f>
        <v>43832</v>
      </c>
      <c r="B1252" s="6">
        <f>TITRES_STAT!D1255</f>
        <v>7.6890999999999998</v>
      </c>
      <c r="C1252" s="2">
        <f t="shared" si="149"/>
        <v>-9.9400000000000155E-2</v>
      </c>
      <c r="D1252" s="2">
        <f t="shared" si="150"/>
        <v>7.7368199999999998</v>
      </c>
      <c r="E1252" s="2">
        <f t="shared" si="152"/>
        <v>7.6804800000000002</v>
      </c>
      <c r="F1252" s="2">
        <f t="shared" si="153"/>
        <v>7.6963850000000011</v>
      </c>
      <c r="G1252" s="2">
        <f t="shared" si="147"/>
        <v>7.7938199999999993</v>
      </c>
      <c r="H1252" s="2">
        <f t="shared" si="151"/>
        <v>7.4576194999999981</v>
      </c>
      <c r="I1252" s="2">
        <f t="array" ref="I1252">SUMPRODUCT(B1236:B1255, (ROW(B1236:B1255)-ROW(B1236)+1)) / (20*21/2)</f>
        <v>7.656101904761905</v>
      </c>
      <c r="J1252" s="2">
        <f t="shared" si="154"/>
        <v>7.7112736780284425</v>
      </c>
      <c r="K1252" s="2">
        <f t="shared" si="148"/>
        <v>7.74761949624442</v>
      </c>
    </row>
    <row r="1253" spans="1:11" ht="13.5" x14ac:dyDescent="0.25">
      <c r="A1253" s="3">
        <f>TITRES_STAT!B1256</f>
        <v>43833</v>
      </c>
      <c r="B1253" s="6">
        <f>TITRES_STAT!D1256</f>
        <v>7.6227999999999998</v>
      </c>
      <c r="C1253" s="2">
        <f t="shared" si="149"/>
        <v>-6.6300000000000026E-2</v>
      </c>
      <c r="D1253" s="2">
        <f t="shared" si="150"/>
        <v>7.7341600000000001</v>
      </c>
      <c r="E1253" s="2">
        <f t="shared" si="152"/>
        <v>7.681140000000001</v>
      </c>
      <c r="F1253" s="2">
        <f t="shared" si="153"/>
        <v>7.6930700000000005</v>
      </c>
      <c r="G1253" s="2">
        <f t="shared" si="147"/>
        <v>7.7883839999999998</v>
      </c>
      <c r="H1253" s="2">
        <f t="shared" si="151"/>
        <v>7.4606079999999988</v>
      </c>
      <c r="I1253" s="2">
        <f t="array" ref="I1253">SUMPRODUCT(B1237:B1256, (ROW(B1237:B1256)-ROW(B1237)+1)) / (20*21/2)</f>
        <v>7.6416409523809534</v>
      </c>
      <c r="J1253" s="2">
        <f t="shared" si="154"/>
        <v>7.7028476134543054</v>
      </c>
      <c r="K1253" s="2">
        <f t="shared" si="148"/>
        <v>7.7427246140387567</v>
      </c>
    </row>
    <row r="1254" spans="1:11" ht="13.5" x14ac:dyDescent="0.25">
      <c r="A1254" s="3">
        <f>TITRES_STAT!B1257</f>
        <v>43836</v>
      </c>
      <c r="B1254" s="6">
        <f>TITRES_STAT!D1257</f>
        <v>7.5564999999999998</v>
      </c>
      <c r="C1254" s="2">
        <f t="shared" si="149"/>
        <v>-6.6300000000000026E-2</v>
      </c>
      <c r="D1254" s="2">
        <f t="shared" si="150"/>
        <v>7.7076399999999996</v>
      </c>
      <c r="E1254" s="2">
        <f t="shared" si="152"/>
        <v>7.681140000000001</v>
      </c>
      <c r="F1254" s="2">
        <f t="shared" si="153"/>
        <v>7.6831249999999995</v>
      </c>
      <c r="G1254" s="2">
        <f t="shared" si="147"/>
        <v>7.7804299999999991</v>
      </c>
      <c r="H1254" s="2">
        <f t="shared" si="151"/>
        <v>7.4636289999999983</v>
      </c>
      <c r="I1254" s="2">
        <f t="array" ref="I1254">SUMPRODUCT(B1238:B1257, (ROW(B1238:B1257)-ROW(B1238)+1)) / (20*21/2)</f>
        <v>7.6383895238095221</v>
      </c>
      <c r="J1254" s="2">
        <f t="shared" si="154"/>
        <v>7.6889097455062769</v>
      </c>
      <c r="K1254" s="2">
        <f t="shared" si="148"/>
        <v>7.7354216879980209</v>
      </c>
    </row>
    <row r="1255" spans="1:11" ht="13.5" x14ac:dyDescent="0.25">
      <c r="A1255" s="3">
        <f>TITRES_STAT!B1258</f>
        <v>43837</v>
      </c>
      <c r="B1255" s="6">
        <f>TITRES_STAT!D1258</f>
        <v>7.5167000000000002</v>
      </c>
      <c r="C1255" s="2">
        <f t="shared" si="149"/>
        <v>-3.9799999999999613E-2</v>
      </c>
      <c r="D1255" s="2">
        <f t="shared" si="150"/>
        <v>7.6347199999999997</v>
      </c>
      <c r="E1255" s="2">
        <f t="shared" si="152"/>
        <v>7.6705299999999994</v>
      </c>
      <c r="F1255" s="2">
        <f t="shared" si="153"/>
        <v>7.6685399999999984</v>
      </c>
      <c r="G1255" s="2">
        <f t="shared" si="147"/>
        <v>7.771679999999999</v>
      </c>
      <c r="H1255" s="2">
        <f t="shared" si="151"/>
        <v>7.4664509999999984</v>
      </c>
      <c r="I1255" s="2">
        <f t="array" ref="I1255">SUMPRODUCT(B1239:B1258, (ROW(B1239:B1258)-ROW(B1239)+1)) / (20*21/2)</f>
        <v>7.6288266666666678</v>
      </c>
      <c r="J1255" s="2">
        <f t="shared" si="154"/>
        <v>7.6725088173628215</v>
      </c>
      <c r="K1255" s="2">
        <f t="shared" si="148"/>
        <v>7.7268443669000595</v>
      </c>
    </row>
    <row r="1256" spans="1:11" ht="13.5" x14ac:dyDescent="0.25">
      <c r="A1256" s="3">
        <f>TITRES_STAT!B1259</f>
        <v>43838</v>
      </c>
      <c r="B1256" s="6">
        <f>TITRES_STAT!D1259</f>
        <v>7.5167000000000002</v>
      </c>
      <c r="C1256" s="2">
        <f t="shared" si="149"/>
        <v>0</v>
      </c>
      <c r="D1256" s="2">
        <f t="shared" si="150"/>
        <v>7.5803600000000007</v>
      </c>
      <c r="E1256" s="2">
        <f t="shared" si="152"/>
        <v>7.6585899999999993</v>
      </c>
      <c r="F1256" s="2">
        <f t="shared" si="153"/>
        <v>7.6569400000000005</v>
      </c>
      <c r="G1256" s="2">
        <f t="shared" si="147"/>
        <v>7.7622659999999994</v>
      </c>
      <c r="H1256" s="2">
        <f t="shared" si="151"/>
        <v>7.4698689999999992</v>
      </c>
      <c r="I1256" s="2">
        <f t="array" ref="I1256">SUMPRODUCT(B1240:B1259, (ROW(B1240:B1259)-ROW(B1240)+1)) / (20*21/2)</f>
        <v>7.6327761904761893</v>
      </c>
      <c r="J1256" s="2">
        <f t="shared" si="154"/>
        <v>7.6576698823758855</v>
      </c>
      <c r="K1256" s="2">
        <f t="shared" si="148"/>
        <v>7.7186034113353514</v>
      </c>
    </row>
    <row r="1257" spans="1:11" ht="13.5" x14ac:dyDescent="0.25">
      <c r="A1257" s="3">
        <f>TITRES_STAT!B1260</f>
        <v>43839</v>
      </c>
      <c r="B1257" s="6">
        <f>TITRES_STAT!D1260</f>
        <v>7.6227999999999998</v>
      </c>
      <c r="C1257" s="2">
        <f t="shared" si="149"/>
        <v>0.10609999999999964</v>
      </c>
      <c r="D1257" s="2">
        <f t="shared" si="150"/>
        <v>7.567099999999999</v>
      </c>
      <c r="E1257" s="2">
        <f t="shared" si="152"/>
        <v>7.6519599999999999</v>
      </c>
      <c r="F1257" s="2">
        <f t="shared" si="153"/>
        <v>7.6503100000000002</v>
      </c>
      <c r="G1257" s="2">
        <f t="shared" si="147"/>
        <v>7.7562999999999986</v>
      </c>
      <c r="H1257" s="2">
        <f t="shared" si="151"/>
        <v>7.4738834999999986</v>
      </c>
      <c r="I1257" s="2">
        <f t="array" ref="I1257">SUMPRODUCT(B1241:B1260, (ROW(B1241:B1260)-ROW(B1241)+1)) / (20*21/2)</f>
        <v>7.6312290476190476</v>
      </c>
      <c r="J1257" s="2">
        <f t="shared" si="154"/>
        <v>7.6543489411972301</v>
      </c>
      <c r="K1257" s="2">
        <f t="shared" si="148"/>
        <v>7.7148464148123965</v>
      </c>
    </row>
    <row r="1258" spans="1:11" ht="13.5" x14ac:dyDescent="0.25">
      <c r="A1258" s="3">
        <f>TITRES_STAT!B1261</f>
        <v>43840</v>
      </c>
      <c r="B1258" s="6">
        <f>TITRES_STAT!D1261</f>
        <v>7.5499000000000001</v>
      </c>
      <c r="C1258" s="2">
        <f t="shared" si="149"/>
        <v>-7.2899999999999743E-2</v>
      </c>
      <c r="D1258" s="2">
        <f t="shared" si="150"/>
        <v>7.5525199999999995</v>
      </c>
      <c r="E1258" s="2">
        <f t="shared" si="152"/>
        <v>7.6433399999999994</v>
      </c>
      <c r="F1258" s="2">
        <f t="shared" si="153"/>
        <v>7.6410300000000007</v>
      </c>
      <c r="G1258" s="2">
        <f t="shared" si="147"/>
        <v>7.7482139999999982</v>
      </c>
      <c r="H1258" s="2">
        <f t="shared" si="151"/>
        <v>7.4773349999999983</v>
      </c>
      <c r="I1258" s="2">
        <f t="array" ref="I1258">SUMPRODUCT(B1242:B1261, (ROW(B1242:B1261)-ROW(B1242)+1)) / (20*21/2)</f>
        <v>7.620404761904763</v>
      </c>
      <c r="J1258" s="2">
        <f t="shared" si="154"/>
        <v>7.6444014229879702</v>
      </c>
      <c r="K1258" s="2">
        <f t="shared" si="148"/>
        <v>7.7083779279570086</v>
      </c>
    </row>
    <row r="1259" spans="1:11" ht="13.5" x14ac:dyDescent="0.25">
      <c r="A1259" s="3">
        <f>TITRES_STAT!B1262</f>
        <v>43843</v>
      </c>
      <c r="B1259" s="6">
        <f>TITRES_STAT!D1262</f>
        <v>7.6825000000000001</v>
      </c>
      <c r="C1259" s="2">
        <f t="shared" si="149"/>
        <v>0.13260000000000005</v>
      </c>
      <c r="D1259" s="2">
        <f t="shared" si="150"/>
        <v>7.5777199999999993</v>
      </c>
      <c r="E1259" s="2">
        <f t="shared" si="152"/>
        <v>7.6426800000000004</v>
      </c>
      <c r="F1259" s="2">
        <f t="shared" si="153"/>
        <v>7.6390450000000003</v>
      </c>
      <c r="G1259" s="2">
        <f t="shared" si="147"/>
        <v>7.7434419999999982</v>
      </c>
      <c r="H1259" s="2">
        <f t="shared" si="151"/>
        <v>7.4811844999999986</v>
      </c>
      <c r="I1259" s="2">
        <f t="array" ref="I1259">SUMPRODUCT(B1243:B1262, (ROW(B1243:B1262)-ROW(B1243)+1)) / (20*21/2)</f>
        <v>7.6163680952380934</v>
      </c>
      <c r="J1259" s="2">
        <f t="shared" si="154"/>
        <v>7.648029858893878</v>
      </c>
      <c r="K1259" s="2">
        <f t="shared" si="148"/>
        <v>7.7073631072528119</v>
      </c>
    </row>
    <row r="1260" spans="1:11" ht="13.5" x14ac:dyDescent="0.25">
      <c r="A1260" s="3">
        <f>TITRES_STAT!B1263</f>
        <v>43845</v>
      </c>
      <c r="B1260" s="6">
        <f>TITRES_STAT!D1263</f>
        <v>7.6227999999999998</v>
      </c>
      <c r="C1260" s="2">
        <f t="shared" si="149"/>
        <v>-5.9700000000000308E-2</v>
      </c>
      <c r="D1260" s="2">
        <f t="shared" si="150"/>
        <v>7.5989400000000007</v>
      </c>
      <c r="E1260" s="2">
        <f t="shared" si="152"/>
        <v>7.6168300000000002</v>
      </c>
      <c r="F1260" s="2">
        <f t="shared" si="153"/>
        <v>7.637055000000001</v>
      </c>
      <c r="G1260" s="2">
        <f t="shared" si="147"/>
        <v>7.7374759999999991</v>
      </c>
      <c r="H1260" s="2">
        <f t="shared" si="151"/>
        <v>7.4845039999999985</v>
      </c>
      <c r="I1260" s="2">
        <f t="array" ref="I1260">SUMPRODUCT(B1244:B1263, (ROW(B1244:B1263)-ROW(B1244)+1)) / (20*21/2)</f>
        <v>7.6282699999999997</v>
      </c>
      <c r="J1260" s="2">
        <f t="shared" si="154"/>
        <v>7.6456270151896994</v>
      </c>
      <c r="K1260" s="2">
        <f t="shared" si="148"/>
        <v>7.7040469069683883</v>
      </c>
    </row>
    <row r="1261" spans="1:11" ht="13.5" x14ac:dyDescent="0.25">
      <c r="A1261" s="3">
        <f>TITRES_STAT!B1264</f>
        <v>43846</v>
      </c>
      <c r="B1261" s="6">
        <f>TITRES_STAT!D1264</f>
        <v>7.5233999999999996</v>
      </c>
      <c r="C1261" s="2">
        <f t="shared" si="149"/>
        <v>-9.9400000000000155E-2</v>
      </c>
      <c r="D1261" s="2">
        <f t="shared" si="150"/>
        <v>7.6002800000000006</v>
      </c>
      <c r="E1261" s="2">
        <f t="shared" si="152"/>
        <v>7.5903200000000002</v>
      </c>
      <c r="F1261" s="2">
        <f t="shared" si="153"/>
        <v>7.6320850000000009</v>
      </c>
      <c r="G1261" s="2">
        <f t="shared" si="147"/>
        <v>7.7288599999999983</v>
      </c>
      <c r="H1261" s="2">
        <f t="shared" si="151"/>
        <v>7.487855999999999</v>
      </c>
      <c r="I1261" s="2">
        <f t="array" ref="I1261">SUMPRODUCT(B1245:B1264, (ROW(B1245:B1264)-ROW(B1245)+1)) / (20*21/2)</f>
        <v>7.6395090476190468</v>
      </c>
      <c r="J1261" s="2">
        <f t="shared" si="154"/>
        <v>7.6339863470763945</v>
      </c>
      <c r="K1261" s="2">
        <f t="shared" si="148"/>
        <v>7.6969627145382553</v>
      </c>
    </row>
    <row r="1262" spans="1:11" ht="13.5" x14ac:dyDescent="0.25">
      <c r="A1262" s="3">
        <f>TITRES_STAT!B1265</f>
        <v>43847</v>
      </c>
      <c r="B1262" s="6">
        <f>TITRES_STAT!D1265</f>
        <v>7.5896999999999997</v>
      </c>
      <c r="C1262" s="2">
        <f t="shared" si="149"/>
        <v>6.6300000000000026E-2</v>
      </c>
      <c r="D1262" s="2">
        <f t="shared" si="150"/>
        <v>7.5936599999999999</v>
      </c>
      <c r="E1262" s="2">
        <f t="shared" si="152"/>
        <v>7.5803799999999981</v>
      </c>
      <c r="F1262" s="2">
        <f t="shared" si="153"/>
        <v>7.6304299999999996</v>
      </c>
      <c r="G1262" s="2">
        <f t="shared" si="147"/>
        <v>7.7189179999999995</v>
      </c>
      <c r="H1262" s="2">
        <f t="shared" si="151"/>
        <v>7.4913409999999985</v>
      </c>
      <c r="I1262" s="2">
        <f t="array" ref="I1262">SUMPRODUCT(B1246:B1265, (ROW(B1246:B1265)-ROW(B1246)+1)) / (20*21/2)</f>
        <v>7.6529533333333326</v>
      </c>
      <c r="J1262" s="2">
        <f t="shared" si="154"/>
        <v>7.6297685997357849</v>
      </c>
      <c r="K1262" s="2">
        <f t="shared" si="148"/>
        <v>7.6927563335759714</v>
      </c>
    </row>
    <row r="1263" spans="1:11" ht="13.5" x14ac:dyDescent="0.25">
      <c r="A1263" s="3">
        <f>TITRES_STAT!B1266</f>
        <v>43850</v>
      </c>
      <c r="B1263" s="6">
        <f>TITRES_STAT!D1266</f>
        <v>7.7553999999999998</v>
      </c>
      <c r="C1263" s="2">
        <f t="shared" si="149"/>
        <v>0.16570000000000018</v>
      </c>
      <c r="D1263" s="2">
        <f t="shared" si="150"/>
        <v>7.63476</v>
      </c>
      <c r="E1263" s="2">
        <f t="shared" si="152"/>
        <v>7.5936399999999988</v>
      </c>
      <c r="F1263" s="2">
        <f t="shared" si="153"/>
        <v>7.6373900000000008</v>
      </c>
      <c r="G1263" s="2">
        <f t="shared" si="147"/>
        <v>7.7149419999999997</v>
      </c>
      <c r="H1263" s="2">
        <f t="shared" si="151"/>
        <v>7.4962834999999997</v>
      </c>
      <c r="I1263" s="2">
        <f t="array" ref="I1263">SUMPRODUCT(B1247:B1266, (ROW(B1247:B1266)-ROW(B1247)+1)) / (20*21/2)</f>
        <v>7.661818095238095</v>
      </c>
      <c r="J1263" s="2">
        <f t="shared" si="154"/>
        <v>7.6417334949990439</v>
      </c>
      <c r="K1263" s="2">
        <f t="shared" si="148"/>
        <v>7.6952129479455413</v>
      </c>
    </row>
    <row r="1264" spans="1:11" ht="13.5" x14ac:dyDescent="0.25">
      <c r="A1264" s="3">
        <f>TITRES_STAT!B1267</f>
        <v>43851</v>
      </c>
      <c r="B1264" s="6">
        <f>TITRES_STAT!D1267</f>
        <v>7.7553999999999998</v>
      </c>
      <c r="C1264" s="2">
        <f t="shared" si="149"/>
        <v>0</v>
      </c>
      <c r="D1264" s="2">
        <f t="shared" si="150"/>
        <v>7.6493400000000005</v>
      </c>
      <c r="E1264" s="2">
        <f t="shared" si="152"/>
        <v>7.613529999999999</v>
      </c>
      <c r="F1264" s="2">
        <f t="shared" si="153"/>
        <v>7.6473350000000009</v>
      </c>
      <c r="G1264" s="2">
        <f t="shared" si="147"/>
        <v>7.7110980000000007</v>
      </c>
      <c r="H1264" s="2">
        <f t="shared" si="151"/>
        <v>7.5012919999999994</v>
      </c>
      <c r="I1264" s="2">
        <f t="array" ref="I1264">SUMPRODUCT(B1248:B1267, (ROW(B1248:B1267)-ROW(B1248)+1)) / (20*21/2)</f>
        <v>7.6695180952380939</v>
      </c>
      <c r="J1264" s="2">
        <f t="shared" si="154"/>
        <v>7.6525588764277064</v>
      </c>
      <c r="K1264" s="2">
        <f t="shared" si="148"/>
        <v>7.697573224496697</v>
      </c>
    </row>
    <row r="1265" spans="1:11" ht="13.5" x14ac:dyDescent="0.25">
      <c r="A1265" s="3">
        <f>TITRES_STAT!B1268</f>
        <v>43852</v>
      </c>
      <c r="B1265" s="6">
        <f>TITRES_STAT!D1268</f>
        <v>7.7885</v>
      </c>
      <c r="C1265" s="2">
        <f t="shared" si="149"/>
        <v>3.3100000000000129E-2</v>
      </c>
      <c r="D1265" s="2">
        <f t="shared" si="150"/>
        <v>7.68248</v>
      </c>
      <c r="E1265" s="2">
        <f t="shared" si="152"/>
        <v>7.6407100000000003</v>
      </c>
      <c r="F1265" s="2">
        <f t="shared" si="153"/>
        <v>7.6556200000000008</v>
      </c>
      <c r="G1265" s="2">
        <f t="shared" si="147"/>
        <v>7.7077840000000002</v>
      </c>
      <c r="H1265" s="2">
        <f t="shared" si="151"/>
        <v>7.5054730000000003</v>
      </c>
      <c r="I1265" s="2">
        <f t="array" ref="I1265">SUMPRODUCT(B1249:B1268, (ROW(B1249:B1268)-ROW(B1249)+1)) / (20*21/2)</f>
        <v>7.6908514285714284</v>
      </c>
      <c r="J1265" s="2">
        <f t="shared" si="154"/>
        <v>7.6655056501012586</v>
      </c>
      <c r="K1265" s="2">
        <f t="shared" si="148"/>
        <v>7.7011389803987873</v>
      </c>
    </row>
    <row r="1266" spans="1:11" ht="13.5" x14ac:dyDescent="0.25">
      <c r="A1266" s="3">
        <f>TITRES_STAT!B1269</f>
        <v>43853</v>
      </c>
      <c r="B1266" s="6">
        <f>TITRES_STAT!D1269</f>
        <v>7.7487000000000004</v>
      </c>
      <c r="C1266" s="2">
        <f t="shared" si="149"/>
        <v>-3.9799999999999613E-2</v>
      </c>
      <c r="D1266" s="2">
        <f t="shared" si="150"/>
        <v>7.7275399999999994</v>
      </c>
      <c r="E1266" s="2">
        <f t="shared" si="152"/>
        <v>7.6639100000000013</v>
      </c>
      <c r="F1266" s="2">
        <f t="shared" si="153"/>
        <v>7.6612499999999999</v>
      </c>
      <c r="G1266" s="2">
        <f t="shared" ref="G1266:G1329" si="155">AVERAGE(B1217:B1266)</f>
        <v>7.7049999999999992</v>
      </c>
      <c r="H1266" s="2">
        <f t="shared" si="151"/>
        <v>7.5084620000000015</v>
      </c>
      <c r="I1266" s="2">
        <f t="array" ref="I1266">SUMPRODUCT(B1250:B1269, (ROW(B1250:B1269)-ROW(B1250)+1)) / (20*21/2)</f>
        <v>7.7135190476190481</v>
      </c>
      <c r="J1266" s="2">
        <f t="shared" si="154"/>
        <v>7.6734289215201867</v>
      </c>
      <c r="K1266" s="2">
        <f t="shared" si="148"/>
        <v>7.7030041184223643</v>
      </c>
    </row>
    <row r="1267" spans="1:11" ht="13.5" x14ac:dyDescent="0.25">
      <c r="A1267" s="3">
        <f>TITRES_STAT!B1270</f>
        <v>43854</v>
      </c>
      <c r="B1267" s="6">
        <f>TITRES_STAT!D1270</f>
        <v>7.7420999999999998</v>
      </c>
      <c r="C1267" s="2">
        <f t="shared" si="149"/>
        <v>-6.6000000000006054E-3</v>
      </c>
      <c r="D1267" s="2">
        <f t="shared" si="150"/>
        <v>7.7580199999999992</v>
      </c>
      <c r="E1267" s="2">
        <f t="shared" si="152"/>
        <v>7.6758399999999991</v>
      </c>
      <c r="F1267" s="2">
        <f t="shared" si="153"/>
        <v>7.6638999999999999</v>
      </c>
      <c r="G1267" s="2">
        <f t="shared" si="155"/>
        <v>7.7023479999999998</v>
      </c>
      <c r="H1267" s="2">
        <f t="shared" si="151"/>
        <v>7.5115835000000031</v>
      </c>
      <c r="I1267" s="2">
        <f t="array" ref="I1267">SUMPRODUCT(B1251:B1270, (ROW(B1251:B1270)-ROW(B1251)+1)) / (20*21/2)</f>
        <v>7.7243800000000009</v>
      </c>
      <c r="J1267" s="2">
        <f t="shared" si="154"/>
        <v>7.67996902423255</v>
      </c>
      <c r="K1267" s="2">
        <f t="shared" ref="K1267:K1330" si="156">$K$4*B1267+(1-$K$4)*K1266</f>
        <v>7.7045372902489389</v>
      </c>
    </row>
    <row r="1268" spans="1:11" ht="13.5" x14ac:dyDescent="0.25">
      <c r="A1268" s="3">
        <f>TITRES_STAT!B1271</f>
        <v>43857</v>
      </c>
      <c r="B1268" s="6">
        <f>TITRES_STAT!D1271</f>
        <v>7.8879000000000001</v>
      </c>
      <c r="C1268" s="2">
        <f t="shared" si="149"/>
        <v>0.14580000000000037</v>
      </c>
      <c r="D1268" s="2">
        <f t="shared" si="150"/>
        <v>7.7845200000000006</v>
      </c>
      <c r="E1268" s="2">
        <f t="shared" si="152"/>
        <v>7.7096400000000003</v>
      </c>
      <c r="F1268" s="2">
        <f t="shared" si="153"/>
        <v>7.6764899999999994</v>
      </c>
      <c r="G1268" s="2">
        <f t="shared" si="155"/>
        <v>7.702347999999998</v>
      </c>
      <c r="H1268" s="2">
        <f t="shared" si="151"/>
        <v>7.5157650000000009</v>
      </c>
      <c r="I1268" s="2">
        <f t="array" ref="I1268">SUMPRODUCT(B1252:B1271, (ROW(B1252:B1271)-ROW(B1252)+1)) / (20*21/2)</f>
        <v>7.7431909523809512</v>
      </c>
      <c r="J1268" s="2">
        <f t="shared" si="154"/>
        <v>7.6997719743056408</v>
      </c>
      <c r="K1268" s="2">
        <f t="shared" si="156"/>
        <v>7.7117279847489808</v>
      </c>
    </row>
    <row r="1269" spans="1:11" ht="13.5" x14ac:dyDescent="0.25">
      <c r="A1269" s="3">
        <f>TITRES_STAT!B1272</f>
        <v>43858</v>
      </c>
      <c r="B1269" s="6">
        <f>TITRES_STAT!D1272</f>
        <v>7.9145000000000003</v>
      </c>
      <c r="C1269" s="2">
        <f t="shared" si="149"/>
        <v>2.6600000000000179E-2</v>
      </c>
      <c r="D1269" s="2">
        <f t="shared" si="150"/>
        <v>7.8163399999999994</v>
      </c>
      <c r="E1269" s="2">
        <f t="shared" si="152"/>
        <v>7.7328400000000004</v>
      </c>
      <c r="F1269" s="2">
        <f t="shared" si="153"/>
        <v>7.687759999999999</v>
      </c>
      <c r="G1269" s="2">
        <f t="shared" si="155"/>
        <v>7.7042039999999989</v>
      </c>
      <c r="H1269" s="2">
        <f t="shared" si="151"/>
        <v>7.520907000000002</v>
      </c>
      <c r="I1269" s="2">
        <f t="array" ref="I1269">SUMPRODUCT(B1253:B1272, (ROW(B1253:B1272)-ROW(B1253)+1)) / (20*21/2)</f>
        <v>7.7621885714285703</v>
      </c>
      <c r="J1269" s="2">
        <f t="shared" si="154"/>
        <v>7.7202222624670078</v>
      </c>
      <c r="K1269" s="2">
        <f t="shared" si="156"/>
        <v>7.7196798284843151</v>
      </c>
    </row>
    <row r="1270" spans="1:11" ht="13.5" x14ac:dyDescent="0.25">
      <c r="A1270" s="3">
        <f>TITRES_STAT!B1273</f>
        <v>43859</v>
      </c>
      <c r="B1270" s="6">
        <f>TITRES_STAT!D1273</f>
        <v>7.8018000000000001</v>
      </c>
      <c r="C1270" s="2">
        <f t="shared" si="149"/>
        <v>-0.11270000000000024</v>
      </c>
      <c r="D1270" s="2">
        <f t="shared" si="150"/>
        <v>7.819</v>
      </c>
      <c r="E1270" s="2">
        <f t="shared" si="152"/>
        <v>7.7507400000000004</v>
      </c>
      <c r="F1270" s="2">
        <f t="shared" si="153"/>
        <v>7.6837850000000003</v>
      </c>
      <c r="G1270" s="2">
        <f t="shared" si="155"/>
        <v>7.7038059999999993</v>
      </c>
      <c r="H1270" s="2">
        <f t="shared" si="151"/>
        <v>7.5254195000000026</v>
      </c>
      <c r="I1270" s="2">
        <f t="array" ref="I1270">SUMPRODUCT(B1254:B1273, (ROW(B1254:B1273)-ROW(B1254)+1)) / (20*21/2)</f>
        <v>7.7802395238095237</v>
      </c>
      <c r="J1270" s="2">
        <f t="shared" si="154"/>
        <v>7.7279915708034839</v>
      </c>
      <c r="K1270" s="2">
        <f t="shared" si="156"/>
        <v>7.7229002273672833</v>
      </c>
    </row>
    <row r="1271" spans="1:11" ht="13.5" x14ac:dyDescent="0.25">
      <c r="A1271" s="3">
        <f>TITRES_STAT!B1274</f>
        <v>43860</v>
      </c>
      <c r="B1271" s="6">
        <f>TITRES_STAT!D1274</f>
        <v>7.8813000000000004</v>
      </c>
      <c r="C1271" s="2">
        <f t="shared" si="149"/>
        <v>7.9500000000000348E-2</v>
      </c>
      <c r="D1271" s="2">
        <f t="shared" si="150"/>
        <v>7.8455200000000005</v>
      </c>
      <c r="E1271" s="2">
        <f t="shared" si="152"/>
        <v>7.7865299999999991</v>
      </c>
      <c r="F1271" s="2">
        <f t="shared" si="153"/>
        <v>7.6884249999999978</v>
      </c>
      <c r="G1271" s="2">
        <f t="shared" si="155"/>
        <v>7.704997999999998</v>
      </c>
      <c r="H1271" s="2">
        <f t="shared" si="151"/>
        <v>7.5305610000000023</v>
      </c>
      <c r="I1271" s="2">
        <f t="array" ref="I1271">SUMPRODUCT(B1255:B1274, (ROW(B1255:B1274)-ROW(B1255)+1)) / (20*21/2)</f>
        <v>7.7913519047619051</v>
      </c>
      <c r="J1271" s="2">
        <f t="shared" si="154"/>
        <v>7.7425923735841051</v>
      </c>
      <c r="K1271" s="2">
        <f t="shared" si="156"/>
        <v>7.7291119831568018</v>
      </c>
    </row>
    <row r="1272" spans="1:11" ht="13.5" x14ac:dyDescent="0.25">
      <c r="A1272" s="3">
        <f>TITRES_STAT!B1275</f>
        <v>43861</v>
      </c>
      <c r="B1272" s="6">
        <f>TITRES_STAT!D1275</f>
        <v>7.8879000000000001</v>
      </c>
      <c r="C1272" s="2">
        <f t="shared" si="149"/>
        <v>6.5999999999997172E-3</v>
      </c>
      <c r="D1272" s="2">
        <f t="shared" si="150"/>
        <v>7.8746799999999997</v>
      </c>
      <c r="E1272" s="2">
        <f t="shared" si="152"/>
        <v>7.8163499999999999</v>
      </c>
      <c r="F1272" s="2">
        <f t="shared" si="153"/>
        <v>7.6983649999999981</v>
      </c>
      <c r="G1272" s="2">
        <f t="shared" si="155"/>
        <v>7.7076479999999989</v>
      </c>
      <c r="H1272" s="2">
        <f t="shared" si="151"/>
        <v>7.5346100000000025</v>
      </c>
      <c r="I1272" s="2">
        <f t="array" ref="I1272">SUMPRODUCT(B1256:B1275, (ROW(B1256:B1275)-ROW(B1256)+1)) / (20*21/2)</f>
        <v>7.8068461904761888</v>
      </c>
      <c r="J1272" s="2">
        <f t="shared" si="154"/>
        <v>7.756431195147524</v>
      </c>
      <c r="K1272" s="2">
        <f t="shared" si="156"/>
        <v>7.7353389642094763</v>
      </c>
    </row>
    <row r="1273" spans="1:11" ht="13.5" x14ac:dyDescent="0.25">
      <c r="A1273" s="3">
        <f>TITRES_STAT!B1276</f>
        <v>43864</v>
      </c>
      <c r="B1273" s="6">
        <f>TITRES_STAT!D1276</f>
        <v>7.8879000000000001</v>
      </c>
      <c r="C1273" s="2">
        <f t="shared" si="149"/>
        <v>0</v>
      </c>
      <c r="D1273" s="2">
        <f t="shared" si="150"/>
        <v>7.8746800000000006</v>
      </c>
      <c r="E1273" s="2">
        <f t="shared" si="152"/>
        <v>7.829600000000001</v>
      </c>
      <c r="F1273" s="2">
        <f t="shared" si="153"/>
        <v>7.711619999999999</v>
      </c>
      <c r="G1273" s="2">
        <f t="shared" si="155"/>
        <v>7.710297999999999</v>
      </c>
      <c r="H1273" s="2">
        <f t="shared" si="151"/>
        <v>7.5376325000000017</v>
      </c>
      <c r="I1273" s="2">
        <f t="array" ref="I1273">SUMPRODUCT(B1257:B1276, (ROW(B1257:B1276)-ROW(B1257)+1)) / (20*21/2)</f>
        <v>7.8205728571428574</v>
      </c>
      <c r="J1273" s="2">
        <f t="shared" si="154"/>
        <v>7.7689520337049025</v>
      </c>
      <c r="K1273" s="2">
        <f t="shared" si="156"/>
        <v>7.7413217499267519</v>
      </c>
    </row>
    <row r="1274" spans="1:11" ht="13.5" x14ac:dyDescent="0.25">
      <c r="A1274" s="3">
        <f>TITRES_STAT!B1277</f>
        <v>43865</v>
      </c>
      <c r="B1274" s="6">
        <f>TITRES_STAT!D1277</f>
        <v>7.8282999999999996</v>
      </c>
      <c r="C1274" s="2">
        <f t="shared" si="149"/>
        <v>-5.9600000000000541E-2</v>
      </c>
      <c r="D1274" s="2">
        <f t="shared" si="150"/>
        <v>7.8574399999999995</v>
      </c>
      <c r="E1274" s="2">
        <f t="shared" si="152"/>
        <v>7.8368899999999995</v>
      </c>
      <c r="F1274" s="2">
        <f t="shared" si="153"/>
        <v>7.7252099999999997</v>
      </c>
      <c r="G1274" s="2">
        <f t="shared" si="155"/>
        <v>7.7117560000000003</v>
      </c>
      <c r="H1274" s="2">
        <f t="shared" si="151"/>
        <v>7.5405230000000021</v>
      </c>
      <c r="I1274" s="2">
        <f t="array" ref="I1274">SUMPRODUCT(B1258:B1277, (ROW(B1258:B1277)-ROW(B1258)+1)) / (20*21/2)</f>
        <v>7.8262271428571424</v>
      </c>
      <c r="J1274" s="2">
        <f t="shared" si="154"/>
        <v>7.7746042209711019</v>
      </c>
      <c r="K1274" s="2">
        <f t="shared" si="156"/>
        <v>7.7447326616943304</v>
      </c>
    </row>
    <row r="1275" spans="1:11" ht="13.5" x14ac:dyDescent="0.25">
      <c r="A1275" s="3">
        <f>TITRES_STAT!B1278</f>
        <v>43866</v>
      </c>
      <c r="B1275" s="6">
        <f>TITRES_STAT!D1278</f>
        <v>7.8879000000000001</v>
      </c>
      <c r="C1275" s="2">
        <f t="shared" si="149"/>
        <v>5.9600000000000541E-2</v>
      </c>
      <c r="D1275" s="2">
        <f t="shared" si="150"/>
        <v>7.8746600000000004</v>
      </c>
      <c r="E1275" s="2">
        <f t="shared" si="152"/>
        <v>7.8468300000000015</v>
      </c>
      <c r="F1275" s="2">
        <f t="shared" si="153"/>
        <v>7.7437700000000005</v>
      </c>
      <c r="G1275" s="2">
        <f t="shared" si="155"/>
        <v>7.7130799999999997</v>
      </c>
      <c r="H1275" s="2">
        <f t="shared" si="151"/>
        <v>7.5435455000000022</v>
      </c>
      <c r="I1275" s="2">
        <f t="array" ref="I1275">SUMPRODUCT(B1259:B1278, (ROW(B1259:B1278)-ROW(B1259)+1)) / (20*21/2)</f>
        <v>7.8183057142857146</v>
      </c>
      <c r="J1275" s="2">
        <f t="shared" si="154"/>
        <v>7.7853942951643305</v>
      </c>
      <c r="K1275" s="2">
        <f t="shared" si="156"/>
        <v>7.7503470671180823</v>
      </c>
    </row>
    <row r="1276" spans="1:11" ht="13.5" x14ac:dyDescent="0.25">
      <c r="A1276" s="3">
        <f>TITRES_STAT!B1279</f>
        <v>43867</v>
      </c>
      <c r="B1276" s="6">
        <f>TITRES_STAT!D1279</f>
        <v>7.8879000000000001</v>
      </c>
      <c r="C1276" s="2">
        <f t="shared" si="149"/>
        <v>0</v>
      </c>
      <c r="D1276" s="2">
        <f t="shared" si="150"/>
        <v>7.8759800000000002</v>
      </c>
      <c r="E1276" s="2">
        <f t="shared" si="152"/>
        <v>7.8607500000000003</v>
      </c>
      <c r="F1276" s="2">
        <f t="shared" si="153"/>
        <v>7.7623300000000013</v>
      </c>
      <c r="G1276" s="2">
        <f t="shared" si="155"/>
        <v>7.7145380000000001</v>
      </c>
      <c r="H1276" s="2">
        <f t="shared" si="151"/>
        <v>7.5472305000000031</v>
      </c>
      <c r="I1276" s="2">
        <f t="array" ref="I1276">SUMPRODUCT(B1260:B1279, (ROW(B1260:B1279)-ROW(B1260)+1)) / (20*21/2)</f>
        <v>7.8097214285714287</v>
      </c>
      <c r="J1276" s="2">
        <f t="shared" si="154"/>
        <v>7.7951567432439184</v>
      </c>
      <c r="K1276" s="2">
        <f t="shared" si="156"/>
        <v>7.7557412997801185</v>
      </c>
    </row>
    <row r="1277" spans="1:11" ht="13.5" x14ac:dyDescent="0.25">
      <c r="A1277" s="3">
        <f>TITRES_STAT!B1280</f>
        <v>43868</v>
      </c>
      <c r="B1277" s="6">
        <f>TITRES_STAT!D1280</f>
        <v>7.8216999999999999</v>
      </c>
      <c r="C1277" s="2">
        <f t="shared" si="149"/>
        <v>-6.6200000000000259E-2</v>
      </c>
      <c r="D1277" s="2">
        <f t="shared" si="150"/>
        <v>7.8627400000000005</v>
      </c>
      <c r="E1277" s="2">
        <f t="shared" si="152"/>
        <v>7.8687099999999983</v>
      </c>
      <c r="F1277" s="2">
        <f t="shared" si="153"/>
        <v>7.7722750000000005</v>
      </c>
      <c r="G1277" s="2">
        <f t="shared" si="155"/>
        <v>7.7165280000000021</v>
      </c>
      <c r="H1277" s="2">
        <f t="shared" si="151"/>
        <v>7.550584500000002</v>
      </c>
      <c r="I1277" s="2">
        <f t="array" ref="I1277">SUMPRODUCT(B1261:B1280, (ROW(B1261:B1280)-ROW(B1261)+1)) / (20*21/2)</f>
        <v>7.8011057142857148</v>
      </c>
      <c r="J1277" s="2">
        <f t="shared" si="154"/>
        <v>7.7976846724587832</v>
      </c>
      <c r="K1277" s="2">
        <f t="shared" si="156"/>
        <v>7.7583279154750162</v>
      </c>
    </row>
    <row r="1278" spans="1:11" ht="13.5" x14ac:dyDescent="0.25">
      <c r="A1278" s="3">
        <f>TITRES_STAT!B1281</f>
        <v>43871</v>
      </c>
      <c r="B1278" s="6">
        <f>TITRES_STAT!D1281</f>
        <v>7.6890999999999998</v>
      </c>
      <c r="C1278" s="2">
        <f t="shared" si="149"/>
        <v>-0.13260000000000005</v>
      </c>
      <c r="D1278" s="2">
        <f t="shared" si="150"/>
        <v>7.8229800000000012</v>
      </c>
      <c r="E1278" s="2">
        <f t="shared" si="152"/>
        <v>7.8488300000000013</v>
      </c>
      <c r="F1278" s="2">
        <f t="shared" si="153"/>
        <v>7.7792349999999999</v>
      </c>
      <c r="G1278" s="2">
        <f t="shared" si="155"/>
        <v>7.7158660000000019</v>
      </c>
      <c r="H1278" s="2">
        <f t="shared" si="151"/>
        <v>7.5529445000000033</v>
      </c>
      <c r="I1278" s="2">
        <f t="array" ref="I1278">SUMPRODUCT(B1262:B1281, (ROW(B1262:B1281)-ROW(B1262)+1)) / (20*21/2)</f>
        <v>7.7858600000000013</v>
      </c>
      <c r="J1278" s="2">
        <f t="shared" si="154"/>
        <v>7.7873432750817564</v>
      </c>
      <c r="K1278" s="2">
        <f t="shared" si="156"/>
        <v>7.7556130952603102</v>
      </c>
    </row>
    <row r="1279" spans="1:11" ht="13.5" x14ac:dyDescent="0.25">
      <c r="A1279" s="3">
        <f>TITRES_STAT!B1282</f>
        <v>43872</v>
      </c>
      <c r="B1279" s="6">
        <f>TITRES_STAT!D1282</f>
        <v>7.6890999999999998</v>
      </c>
      <c r="C1279" s="2">
        <f t="shared" si="149"/>
        <v>0</v>
      </c>
      <c r="D1279" s="2">
        <f t="shared" si="150"/>
        <v>7.7951400000000008</v>
      </c>
      <c r="E1279" s="2">
        <f t="shared" si="152"/>
        <v>7.8262900000000002</v>
      </c>
      <c r="F1279" s="2">
        <f t="shared" si="153"/>
        <v>7.7795649999999998</v>
      </c>
      <c r="G1279" s="2">
        <f t="shared" si="155"/>
        <v>7.713878000000002</v>
      </c>
      <c r="H1279" s="2">
        <f t="shared" si="151"/>
        <v>7.5552710000000038</v>
      </c>
      <c r="I1279" s="2">
        <f t="array" ref="I1279">SUMPRODUCT(B1263:B1282, (ROW(B1263:B1282)-ROW(B1263)+1)) / (20*21/2)</f>
        <v>7.7701409523809533</v>
      </c>
      <c r="J1279" s="2">
        <f t="shared" si="154"/>
        <v>7.7779867726930183</v>
      </c>
      <c r="K1279" s="2">
        <f t="shared" si="156"/>
        <v>7.753004738583436</v>
      </c>
    </row>
    <row r="1280" spans="1:11" ht="13.5" x14ac:dyDescent="0.25">
      <c r="A1280" s="3">
        <f>TITRES_STAT!B1283</f>
        <v>43873</v>
      </c>
      <c r="B1280" s="6">
        <f>TITRES_STAT!D1283</f>
        <v>7.6890999999999998</v>
      </c>
      <c r="C1280" s="2">
        <f t="shared" si="149"/>
        <v>0</v>
      </c>
      <c r="D1280" s="2">
        <f t="shared" si="150"/>
        <v>7.7553799999999997</v>
      </c>
      <c r="E1280" s="2">
        <f t="shared" si="152"/>
        <v>7.8150199999999996</v>
      </c>
      <c r="F1280" s="2">
        <f t="shared" si="153"/>
        <v>7.7828800000000005</v>
      </c>
      <c r="G1280" s="2">
        <f t="shared" si="155"/>
        <v>7.7114920000000016</v>
      </c>
      <c r="H1280" s="2">
        <f t="shared" si="151"/>
        <v>7.5592860000000037</v>
      </c>
      <c r="I1280" s="2">
        <f t="array" ref="I1280">SUMPRODUCT(B1264:B1283, (ROW(B1264:B1283)-ROW(B1264)+1)) / (20*21/2)</f>
        <v>7.7542642857142852</v>
      </c>
      <c r="J1280" s="2">
        <f t="shared" si="154"/>
        <v>7.7695213657698741</v>
      </c>
      <c r="K1280" s="2">
        <f t="shared" si="156"/>
        <v>7.7504986704036938</v>
      </c>
    </row>
    <row r="1281" spans="1:11" ht="13.5" x14ac:dyDescent="0.25">
      <c r="A1281" s="3">
        <f>TITRES_STAT!B1284</f>
        <v>43874</v>
      </c>
      <c r="B1281" s="6">
        <f>TITRES_STAT!D1284</f>
        <v>7.6227999999999998</v>
      </c>
      <c r="C1281" s="2">
        <f t="shared" si="149"/>
        <v>-6.6300000000000026E-2</v>
      </c>
      <c r="D1281" s="2">
        <f t="shared" si="150"/>
        <v>7.7023600000000005</v>
      </c>
      <c r="E1281" s="2">
        <f t="shared" si="152"/>
        <v>7.7891699999999986</v>
      </c>
      <c r="F1281" s="2">
        <f t="shared" si="153"/>
        <v>7.7878500000000006</v>
      </c>
      <c r="G1281" s="2">
        <f t="shared" si="155"/>
        <v>7.7114920000000016</v>
      </c>
      <c r="H1281" s="2">
        <f t="shared" si="151"/>
        <v>7.5631680000000037</v>
      </c>
      <c r="I1281" s="2">
        <f t="array" ref="I1281">SUMPRODUCT(B1265:B1284, (ROW(B1265:B1284)-ROW(B1265)+1)) / (20*21/2)</f>
        <v>7.7390190476190472</v>
      </c>
      <c r="J1281" s="2">
        <f t="shared" si="154"/>
        <v>7.7555479023632197</v>
      </c>
      <c r="K1281" s="2">
        <f t="shared" si="156"/>
        <v>7.7454908794074706</v>
      </c>
    </row>
    <row r="1282" spans="1:11" ht="13.5" x14ac:dyDescent="0.25">
      <c r="A1282" s="3">
        <f>TITRES_STAT!B1285</f>
        <v>43875</v>
      </c>
      <c r="B1282" s="6">
        <f>TITRES_STAT!D1285</f>
        <v>7.6227999999999998</v>
      </c>
      <c r="C1282" s="2">
        <f t="shared" si="149"/>
        <v>0</v>
      </c>
      <c r="D1282" s="2">
        <f t="shared" si="150"/>
        <v>7.6625800000000002</v>
      </c>
      <c r="E1282" s="2">
        <f t="shared" si="152"/>
        <v>7.7626599999999994</v>
      </c>
      <c r="F1282" s="2">
        <f t="shared" si="153"/>
        <v>7.789505000000001</v>
      </c>
      <c r="G1282" s="2">
        <f t="shared" si="155"/>
        <v>7.7104320000000017</v>
      </c>
      <c r="H1282" s="2">
        <f t="shared" si="151"/>
        <v>7.5661895000000046</v>
      </c>
      <c r="I1282" s="2">
        <f t="array" ref="I1282">SUMPRODUCT(B1266:B1285, (ROW(B1266:B1285)-ROW(B1266)+1)) / (20*21/2)</f>
        <v>7.7244052380952395</v>
      </c>
      <c r="J1282" s="2">
        <f t="shared" si="154"/>
        <v>7.7429052449952946</v>
      </c>
      <c r="K1282" s="2">
        <f t="shared" si="156"/>
        <v>7.7406794723718839</v>
      </c>
    </row>
    <row r="1283" spans="1:11" ht="13.5" x14ac:dyDescent="0.25">
      <c r="A1283" s="3">
        <f>TITRES_STAT!B1286</f>
        <v>43878</v>
      </c>
      <c r="B1283" s="6">
        <f>TITRES_STAT!D1286</f>
        <v>7.6227999999999998</v>
      </c>
      <c r="C1283" s="2">
        <f t="shared" si="149"/>
        <v>0</v>
      </c>
      <c r="D1283" s="2">
        <f t="shared" si="150"/>
        <v>7.6493199999999986</v>
      </c>
      <c r="E1283" s="2">
        <f t="shared" si="152"/>
        <v>7.7361499999999994</v>
      </c>
      <c r="F1283" s="2">
        <f t="shared" si="153"/>
        <v>7.7828750000000015</v>
      </c>
      <c r="G1283" s="2">
        <f t="shared" si="155"/>
        <v>7.709106000000002</v>
      </c>
      <c r="H1283" s="2">
        <f t="shared" si="151"/>
        <v>7.5698730000000056</v>
      </c>
      <c r="I1283" s="2">
        <f t="array" ref="I1283">SUMPRODUCT(B1267:B1286, (ROW(B1267:B1286)-ROW(B1267)+1)) / (20*21/2)</f>
        <v>7.70426619047619</v>
      </c>
      <c r="J1283" s="2">
        <f t="shared" si="154"/>
        <v>7.7314666502338385</v>
      </c>
      <c r="K1283" s="2">
        <f t="shared" si="156"/>
        <v>7.7360567479651436</v>
      </c>
    </row>
    <row r="1284" spans="1:11" ht="13.5" x14ac:dyDescent="0.25">
      <c r="A1284" s="3">
        <f>TITRES_STAT!B1287</f>
        <v>43879</v>
      </c>
      <c r="B1284" s="6">
        <f>TITRES_STAT!D1287</f>
        <v>7.6227999999999998</v>
      </c>
      <c r="C1284" s="2">
        <f t="shared" ref="C1284:C1347" si="157">B1284-B1283</f>
        <v>0</v>
      </c>
      <c r="D1284" s="2">
        <f t="shared" si="150"/>
        <v>7.6360599999999987</v>
      </c>
      <c r="E1284" s="2">
        <f t="shared" si="152"/>
        <v>7.7155999999999993</v>
      </c>
      <c r="F1284" s="2">
        <f t="shared" si="153"/>
        <v>7.7762450000000012</v>
      </c>
      <c r="G1284" s="2">
        <f t="shared" si="155"/>
        <v>7.7064539999999999</v>
      </c>
      <c r="H1284" s="2">
        <f t="shared" si="151"/>
        <v>7.5738875000000068</v>
      </c>
      <c r="I1284" s="2">
        <f t="array" ref="I1284">SUMPRODUCT(B1268:B1287, (ROW(B1268:B1287)-ROW(B1268)+1)) / (20*21/2)</f>
        <v>7.68504238095238</v>
      </c>
      <c r="J1284" s="2">
        <f t="shared" si="154"/>
        <v>7.7211174454496634</v>
      </c>
      <c r="K1284" s="2">
        <f t="shared" si="156"/>
        <v>7.7316153068684716</v>
      </c>
    </row>
    <row r="1285" spans="1:11" ht="13.5" x14ac:dyDescent="0.25">
      <c r="A1285" s="3">
        <f>TITRES_STAT!B1288</f>
        <v>43880</v>
      </c>
      <c r="B1285" s="6">
        <f>TITRES_STAT!D1288</f>
        <v>7.6227999999999998</v>
      </c>
      <c r="C1285" s="2">
        <f t="shared" si="157"/>
        <v>0</v>
      </c>
      <c r="D1285" s="2">
        <f t="shared" si="150"/>
        <v>7.6227999999999998</v>
      </c>
      <c r="E1285" s="2">
        <f t="shared" si="152"/>
        <v>7.6890899999999984</v>
      </c>
      <c r="F1285" s="2">
        <f t="shared" si="153"/>
        <v>7.7679600000000022</v>
      </c>
      <c r="G1285" s="2">
        <f t="shared" si="155"/>
        <v>7.7027420000000006</v>
      </c>
      <c r="H1285" s="2">
        <f t="shared" si="151"/>
        <v>7.5788955000000051</v>
      </c>
      <c r="I1285" s="2">
        <f t="array" ref="I1285">SUMPRODUCT(B1269:B1288, (ROW(B1269:B1288)-ROW(B1269)+1)) / (20*21/2)</f>
        <v>7.6667023809523815</v>
      </c>
      <c r="J1285" s="2">
        <f t="shared" si="154"/>
        <v>7.7117538792163627</v>
      </c>
      <c r="K1285" s="2">
        <f t="shared" si="156"/>
        <v>7.727348039932453</v>
      </c>
    </row>
    <row r="1286" spans="1:11" ht="13.5" x14ac:dyDescent="0.25">
      <c r="A1286" s="3">
        <f>TITRES_STAT!B1289</f>
        <v>43881</v>
      </c>
      <c r="B1286" s="6">
        <f>TITRES_STAT!D1289</f>
        <v>7.5564999999999998</v>
      </c>
      <c r="C1286" s="2">
        <f t="shared" si="157"/>
        <v>-6.6300000000000026E-2</v>
      </c>
      <c r="D1286" s="2">
        <f t="shared" ref="D1286:D1349" si="158">AVERAGE(B1282:B1286)</f>
        <v>7.60954</v>
      </c>
      <c r="E1286" s="2">
        <f t="shared" si="152"/>
        <v>7.6559499999999998</v>
      </c>
      <c r="F1286" s="2">
        <f t="shared" si="153"/>
        <v>7.7583500000000019</v>
      </c>
      <c r="G1286" s="2">
        <f t="shared" si="155"/>
        <v>7.6988980000000016</v>
      </c>
      <c r="H1286" s="2">
        <f t="shared" si="151"/>
        <v>7.5835720000000046</v>
      </c>
      <c r="I1286" s="2">
        <f t="array" ref="I1286">SUMPRODUCT(B1270:B1289, (ROW(B1270:B1289)-ROW(B1270)+1)) / (20*21/2)</f>
        <v>7.6499404761904772</v>
      </c>
      <c r="J1286" s="2">
        <f t="shared" si="154"/>
        <v>7.6969677954814717</v>
      </c>
      <c r="K1286" s="2">
        <f t="shared" si="156"/>
        <v>7.7206481167978467</v>
      </c>
    </row>
    <row r="1287" spans="1:11" ht="13.5" x14ac:dyDescent="0.25">
      <c r="A1287" s="3">
        <f>TITRES_STAT!B1290</f>
        <v>43882</v>
      </c>
      <c r="B1287" s="6">
        <f>TITRES_STAT!D1290</f>
        <v>7.5564999999999998</v>
      </c>
      <c r="C1287" s="2">
        <f t="shared" si="157"/>
        <v>0</v>
      </c>
      <c r="D1287" s="2">
        <f t="shared" si="158"/>
        <v>7.5962800000000001</v>
      </c>
      <c r="E1287" s="2">
        <f t="shared" si="152"/>
        <v>7.6294299999999993</v>
      </c>
      <c r="F1287" s="2">
        <f t="shared" si="153"/>
        <v>7.7490699999999988</v>
      </c>
      <c r="G1287" s="2">
        <f t="shared" si="155"/>
        <v>7.6949200000000015</v>
      </c>
      <c r="H1287" s="2">
        <f t="shared" si="151"/>
        <v>7.5882485000000051</v>
      </c>
      <c r="I1287" s="2">
        <f t="array" ref="I1287">SUMPRODUCT(B1271:B1290, (ROW(B1271:B1290)-ROW(B1271)+1)) / (20*21/2)</f>
        <v>7.6323595238095221</v>
      </c>
      <c r="J1287" s="2">
        <f t="shared" si="154"/>
        <v>7.6835899101975222</v>
      </c>
      <c r="K1287" s="2">
        <f t="shared" si="156"/>
        <v>7.7142109357469506</v>
      </c>
    </row>
    <row r="1288" spans="1:11" ht="13.5" x14ac:dyDescent="0.25">
      <c r="A1288" s="3">
        <f>TITRES_STAT!B1291</f>
        <v>43885</v>
      </c>
      <c r="B1288" s="6">
        <f>TITRES_STAT!D1291</f>
        <v>7.5564999999999998</v>
      </c>
      <c r="C1288" s="2">
        <f t="shared" si="157"/>
        <v>0</v>
      </c>
      <c r="D1288" s="2">
        <f t="shared" si="158"/>
        <v>7.5830199999999994</v>
      </c>
      <c r="E1288" s="2">
        <f t="shared" si="152"/>
        <v>7.6161699999999994</v>
      </c>
      <c r="F1288" s="2">
        <f t="shared" si="153"/>
        <v>7.7324999999999999</v>
      </c>
      <c r="G1288" s="2">
        <f t="shared" si="155"/>
        <v>7.6913400000000021</v>
      </c>
      <c r="H1288" s="2">
        <f t="shared" si="151"/>
        <v>7.5929250000000046</v>
      </c>
      <c r="I1288" s="2">
        <f t="array" ref="I1288">SUMPRODUCT(B1272:B1291, (ROW(B1272:B1291)-ROW(B1272)+1)) / (20*21/2)</f>
        <v>7.6122823809523812</v>
      </c>
      <c r="J1288" s="2">
        <f t="shared" si="154"/>
        <v>7.67148610922633</v>
      </c>
      <c r="K1288" s="2">
        <f t="shared" si="156"/>
        <v>7.7080261931686387</v>
      </c>
    </row>
    <row r="1289" spans="1:11" ht="13.5" x14ac:dyDescent="0.25">
      <c r="A1289" s="3">
        <f>TITRES_STAT!B1292</f>
        <v>43886</v>
      </c>
      <c r="B1289" s="6">
        <f>TITRES_STAT!D1292</f>
        <v>7.5564999999999998</v>
      </c>
      <c r="C1289" s="2">
        <f t="shared" si="157"/>
        <v>0</v>
      </c>
      <c r="D1289" s="2">
        <f t="shared" si="158"/>
        <v>7.5697599999999996</v>
      </c>
      <c r="E1289" s="2">
        <f t="shared" si="152"/>
        <v>7.6029099999999996</v>
      </c>
      <c r="F1289" s="2">
        <f t="shared" si="153"/>
        <v>7.7145999999999999</v>
      </c>
      <c r="G1289" s="2">
        <f t="shared" si="155"/>
        <v>7.6880260000000025</v>
      </c>
      <c r="H1289" s="2">
        <f t="shared" si="151"/>
        <v>7.5977005000000055</v>
      </c>
      <c r="I1289" s="2">
        <f t="array" ref="I1289">SUMPRODUCT(B1273:B1292, (ROW(B1273:B1292)-ROW(B1273)+1)) / (20*21/2)</f>
        <v>7.6066961904761898</v>
      </c>
      <c r="J1289" s="2">
        <f t="shared" si="154"/>
        <v>7.660535051204775</v>
      </c>
      <c r="K1289" s="2">
        <f t="shared" si="156"/>
        <v>7.7020839895149669</v>
      </c>
    </row>
    <row r="1290" spans="1:11" ht="13.5" x14ac:dyDescent="0.25">
      <c r="A1290" s="3">
        <f>TITRES_STAT!B1293</f>
        <v>43887</v>
      </c>
      <c r="B1290" s="6">
        <f>TITRES_STAT!D1293</f>
        <v>7.53</v>
      </c>
      <c r="C1290" s="2">
        <f t="shared" si="157"/>
        <v>-2.6499999999999524E-2</v>
      </c>
      <c r="D1290" s="2">
        <f t="shared" si="158"/>
        <v>7.5511999999999997</v>
      </c>
      <c r="E1290" s="2">
        <f t="shared" si="152"/>
        <v>7.5870000000000006</v>
      </c>
      <c r="F1290" s="2">
        <f t="shared" si="153"/>
        <v>7.7010099999999992</v>
      </c>
      <c r="G1290" s="2">
        <f t="shared" si="155"/>
        <v>7.6853740000000013</v>
      </c>
      <c r="H1290" s="2">
        <f t="shared" ref="H1290:H1353" si="159">AVERAGE(B1091:B1290)</f>
        <v>7.6023435000000044</v>
      </c>
      <c r="I1290" s="2">
        <f t="array" ref="I1290">SUMPRODUCT(B1274:B1293, (ROW(B1274:B1293)-ROW(B1274)+1)) / (20*21/2)</f>
        <v>7.6017438095238088</v>
      </c>
      <c r="J1290" s="2">
        <f t="shared" si="154"/>
        <v>7.6481031415662253</v>
      </c>
      <c r="K1290" s="2">
        <f t="shared" si="156"/>
        <v>7.6953355977692821</v>
      </c>
    </row>
    <row r="1291" spans="1:11" ht="13.5" x14ac:dyDescent="0.25">
      <c r="A1291" s="3">
        <f>TITRES_STAT!B1294</f>
        <v>43888</v>
      </c>
      <c r="B1291" s="6">
        <f>TITRES_STAT!D1294</f>
        <v>7.4901999999999997</v>
      </c>
      <c r="C1291" s="2">
        <f t="shared" si="157"/>
        <v>-3.9800000000000502E-2</v>
      </c>
      <c r="D1291" s="2">
        <f t="shared" si="158"/>
        <v>7.5379400000000008</v>
      </c>
      <c r="E1291" s="2">
        <f t="shared" si="152"/>
        <v>7.573739999999999</v>
      </c>
      <c r="F1291" s="2">
        <f t="shared" si="153"/>
        <v>7.6814549999999979</v>
      </c>
      <c r="G1291" s="2">
        <f t="shared" si="155"/>
        <v>7.6827220000000018</v>
      </c>
      <c r="H1291" s="2">
        <f t="shared" si="159"/>
        <v>7.6070195000000043</v>
      </c>
      <c r="I1291" s="2">
        <f t="array" ref="I1291">SUMPRODUCT(B1275:B1294, (ROW(B1275:B1294)-ROW(B1275)+1)) / (20*21/2)</f>
        <v>7.5955614285714264</v>
      </c>
      <c r="J1291" s="2">
        <f t="shared" si="154"/>
        <v>7.6330647471313471</v>
      </c>
      <c r="K1291" s="2">
        <f t="shared" si="156"/>
        <v>7.6872910645234276</v>
      </c>
    </row>
    <row r="1292" spans="1:11" ht="13.5" x14ac:dyDescent="0.25">
      <c r="A1292" s="3">
        <f>TITRES_STAT!B1295</f>
        <v>43889</v>
      </c>
      <c r="B1292" s="6">
        <f>TITRES_STAT!D1295</f>
        <v>7.6227999999999998</v>
      </c>
      <c r="C1292" s="2">
        <f t="shared" si="157"/>
        <v>0.13260000000000005</v>
      </c>
      <c r="D1292" s="2">
        <f t="shared" si="158"/>
        <v>7.5511999999999997</v>
      </c>
      <c r="E1292" s="2">
        <f t="shared" ref="E1292:E1355" si="160">AVERAGE(B1283:B1292)</f>
        <v>7.573739999999999</v>
      </c>
      <c r="F1292" s="2">
        <f t="shared" si="153"/>
        <v>7.6682000000000006</v>
      </c>
      <c r="G1292" s="2">
        <f t="shared" si="155"/>
        <v>7.6827220000000001</v>
      </c>
      <c r="H1292" s="2">
        <f t="shared" si="159"/>
        <v>7.6125240000000067</v>
      </c>
      <c r="I1292" s="2">
        <f t="array" ref="I1292">SUMPRODUCT(B1276:B1295, (ROW(B1276:B1295)-ROW(B1276)+1)) / (20*21/2)</f>
        <v>7.5873533333333354</v>
      </c>
      <c r="J1292" s="2">
        <f t="shared" si="154"/>
        <v>7.6320871521664575</v>
      </c>
      <c r="K1292" s="2">
        <f t="shared" si="156"/>
        <v>7.6847620031695678</v>
      </c>
    </row>
    <row r="1293" spans="1:11" ht="13.5" x14ac:dyDescent="0.25">
      <c r="A1293" s="3">
        <f>TITRES_STAT!B1296</f>
        <v>43892</v>
      </c>
      <c r="B1293" s="6">
        <f>TITRES_STAT!D1296</f>
        <v>7.6162000000000001</v>
      </c>
      <c r="C1293" s="2">
        <f t="shared" si="157"/>
        <v>-6.5999999999997172E-3</v>
      </c>
      <c r="D1293" s="2">
        <f t="shared" si="158"/>
        <v>7.5631399999999998</v>
      </c>
      <c r="E1293" s="2">
        <f t="shared" si="160"/>
        <v>7.57308</v>
      </c>
      <c r="F1293" s="2">
        <f t="shared" si="153"/>
        <v>7.6546149999999979</v>
      </c>
      <c r="G1293" s="2">
        <f t="shared" si="155"/>
        <v>7.6827220000000009</v>
      </c>
      <c r="H1293" s="2">
        <f t="shared" si="159"/>
        <v>7.6179955000000055</v>
      </c>
      <c r="I1293" s="2">
        <f t="array" ref="I1293">SUMPRODUCT(B1277:B1296, (ROW(B1277:B1296)-ROW(B1277)+1)) / (20*21/2)</f>
        <v>7.5712566666666667</v>
      </c>
      <c r="J1293" s="2">
        <f t="shared" si="154"/>
        <v>7.630574090055366</v>
      </c>
      <c r="K1293" s="2">
        <f t="shared" si="156"/>
        <v>7.6820732971629182</v>
      </c>
    </row>
    <row r="1294" spans="1:11" ht="13.5" x14ac:dyDescent="0.25">
      <c r="A1294" s="3">
        <f>TITRES_STAT!B1297</f>
        <v>43893</v>
      </c>
      <c r="B1294" s="6">
        <f>TITRES_STAT!D1297</f>
        <v>7.5896999999999997</v>
      </c>
      <c r="C1294" s="2">
        <f t="shared" si="157"/>
        <v>-2.6500000000000412E-2</v>
      </c>
      <c r="D1294" s="2">
        <f t="shared" si="158"/>
        <v>7.5697799999999997</v>
      </c>
      <c r="E1294" s="2">
        <f t="shared" si="160"/>
        <v>7.5697700000000001</v>
      </c>
      <c r="F1294" s="2">
        <f t="shared" si="153"/>
        <v>7.6426849999999984</v>
      </c>
      <c r="G1294" s="2">
        <f t="shared" si="155"/>
        <v>7.6833860000000005</v>
      </c>
      <c r="H1294" s="2">
        <f t="shared" si="159"/>
        <v>7.6231690000000052</v>
      </c>
      <c r="I1294" s="2">
        <f t="array" ref="I1294">SUMPRODUCT(B1278:B1297, (ROW(B1278:B1297)-ROW(B1278)+1)) / (20*21/2)</f>
        <v>7.5565828571428577</v>
      </c>
      <c r="J1294" s="2">
        <f t="shared" si="154"/>
        <v>7.6266813195739029</v>
      </c>
      <c r="K1294" s="2">
        <f t="shared" si="156"/>
        <v>7.6784508149212352</v>
      </c>
    </row>
    <row r="1295" spans="1:11" ht="13.5" x14ac:dyDescent="0.25">
      <c r="A1295" s="3">
        <f>TITRES_STAT!B1298</f>
        <v>43894</v>
      </c>
      <c r="B1295" s="6">
        <f>TITRES_STAT!D1298</f>
        <v>7.5564999999999998</v>
      </c>
      <c r="C1295" s="2">
        <f t="shared" si="157"/>
        <v>-3.3199999999999896E-2</v>
      </c>
      <c r="D1295" s="2">
        <f t="shared" si="158"/>
        <v>7.5750799999999998</v>
      </c>
      <c r="E1295" s="2">
        <f t="shared" si="160"/>
        <v>7.5631399999999998</v>
      </c>
      <c r="F1295" s="2">
        <f t="shared" si="153"/>
        <v>7.6261149999999986</v>
      </c>
      <c r="G1295" s="2">
        <f t="shared" si="155"/>
        <v>7.6820600000000017</v>
      </c>
      <c r="H1295" s="2">
        <f t="shared" si="159"/>
        <v>7.6281070000000044</v>
      </c>
      <c r="I1295" s="2">
        <f t="array" ref="I1295">SUMPRODUCT(B1279:B1298, (ROW(B1279:B1298)-ROW(B1279)+1)) / (20*21/2)</f>
        <v>7.5032671428571422</v>
      </c>
      <c r="J1295" s="2">
        <f t="shared" si="154"/>
        <v>7.6199973843763891</v>
      </c>
      <c r="K1295" s="2">
        <f t="shared" si="156"/>
        <v>7.6736684300223628</v>
      </c>
    </row>
    <row r="1296" spans="1:11" ht="13.5" x14ac:dyDescent="0.25">
      <c r="A1296" s="3">
        <f>TITRES_STAT!B1299</f>
        <v>43895</v>
      </c>
      <c r="B1296" s="6">
        <f>TITRES_STAT!D1299</f>
        <v>7.4570999999999996</v>
      </c>
      <c r="C1296" s="2">
        <f t="shared" si="157"/>
        <v>-9.9400000000000155E-2</v>
      </c>
      <c r="D1296" s="2">
        <f t="shared" si="158"/>
        <v>7.56846</v>
      </c>
      <c r="E1296" s="2">
        <f t="shared" si="160"/>
        <v>7.5531999999999995</v>
      </c>
      <c r="F1296" s="2">
        <f t="shared" si="153"/>
        <v>7.6045749999999996</v>
      </c>
      <c r="G1296" s="2">
        <f t="shared" si="155"/>
        <v>7.6784800000000004</v>
      </c>
      <c r="H1296" s="2">
        <f t="shared" si="159"/>
        <v>7.6320840000000043</v>
      </c>
      <c r="I1296" s="2">
        <f t="array" ref="I1296">SUMPRODUCT(B1280:B1299, (ROW(B1280:B1299)-ROW(B1280)+1)) / (20*21/2)</f>
        <v>7.4531080952380959</v>
      </c>
      <c r="J1296" s="2">
        <f t="shared" si="154"/>
        <v>7.6044833477691132</v>
      </c>
      <c r="K1296" s="2">
        <f t="shared" si="156"/>
        <v>7.6651755504136423</v>
      </c>
    </row>
    <row r="1297" spans="1:11" ht="13.5" x14ac:dyDescent="0.25">
      <c r="A1297" s="3">
        <f>TITRES_STAT!B1300</f>
        <v>43896</v>
      </c>
      <c r="B1297" s="6">
        <f>TITRES_STAT!D1300</f>
        <v>7.4504999999999999</v>
      </c>
      <c r="C1297" s="2">
        <f t="shared" si="157"/>
        <v>-6.5999999999997172E-3</v>
      </c>
      <c r="D1297" s="2">
        <f t="shared" si="158"/>
        <v>7.5340000000000007</v>
      </c>
      <c r="E1297" s="2">
        <f t="shared" si="160"/>
        <v>7.5426000000000002</v>
      </c>
      <c r="F1297" s="2">
        <f t="shared" si="153"/>
        <v>7.5860150000000006</v>
      </c>
      <c r="G1297" s="2">
        <f t="shared" si="155"/>
        <v>7.6737080000000013</v>
      </c>
      <c r="H1297" s="2">
        <f t="shared" si="159"/>
        <v>7.6356635000000042</v>
      </c>
      <c r="I1297" s="2">
        <f t="array" ref="I1297">SUMPRODUCT(B1281:B1300, (ROW(B1281:B1300)-ROW(B1281)+1)) / (20*21/2)</f>
        <v>7.4187342857142866</v>
      </c>
      <c r="J1297" s="2">
        <f t="shared" si="154"/>
        <v>7.589818267029198</v>
      </c>
      <c r="K1297" s="2">
        <f t="shared" si="156"/>
        <v>7.6567569013778138</v>
      </c>
    </row>
    <row r="1298" spans="1:11" ht="13.5" x14ac:dyDescent="0.25">
      <c r="A1298" s="3">
        <f>TITRES_STAT!B1301</f>
        <v>43899</v>
      </c>
      <c r="B1298" s="6">
        <f>TITRES_STAT!D1301</f>
        <v>7.0262000000000002</v>
      </c>
      <c r="C1298" s="2">
        <f t="shared" si="157"/>
        <v>-0.42429999999999968</v>
      </c>
      <c r="D1298" s="2">
        <f t="shared" si="158"/>
        <v>7.4160000000000013</v>
      </c>
      <c r="E1298" s="2">
        <f t="shared" si="160"/>
        <v>7.4895700000000005</v>
      </c>
      <c r="F1298" s="2">
        <f t="shared" si="153"/>
        <v>7.5528700000000004</v>
      </c>
      <c r="G1298" s="2">
        <f t="shared" si="155"/>
        <v>7.6615100000000007</v>
      </c>
      <c r="H1298" s="2">
        <f t="shared" si="159"/>
        <v>7.637154500000003</v>
      </c>
      <c r="I1298" s="2">
        <f t="array" ref="I1298">SUMPRODUCT(B1282:B1301, (ROW(B1282:B1301)-ROW(B1282)+1)) / (20*21/2)</f>
        <v>7.3666857142857145</v>
      </c>
      <c r="J1298" s="2">
        <f t="shared" si="154"/>
        <v>7.536140336835941</v>
      </c>
      <c r="K1298" s="2">
        <f t="shared" si="156"/>
        <v>7.6320291797551549</v>
      </c>
    </row>
    <row r="1299" spans="1:11" ht="13.5" x14ac:dyDescent="0.25">
      <c r="A1299" s="3">
        <f>TITRES_STAT!B1302</f>
        <v>43900</v>
      </c>
      <c r="B1299" s="6">
        <f>TITRES_STAT!D1302</f>
        <v>7.0262000000000002</v>
      </c>
      <c r="C1299" s="2">
        <f t="shared" si="157"/>
        <v>0</v>
      </c>
      <c r="D1299" s="2">
        <f t="shared" si="158"/>
        <v>7.3033000000000001</v>
      </c>
      <c r="E1299" s="2">
        <f t="shared" si="160"/>
        <v>7.436539999999999</v>
      </c>
      <c r="F1299" s="2">
        <f t="shared" si="153"/>
        <v>7.5197249999999993</v>
      </c>
      <c r="G1299" s="2">
        <f t="shared" si="155"/>
        <v>7.648252000000002</v>
      </c>
      <c r="H1299" s="2">
        <f t="shared" si="159"/>
        <v>7.638480000000003</v>
      </c>
      <c r="I1299" s="2">
        <f t="array" ref="I1299">SUMPRODUCT(B1283:B1302, (ROW(B1283:B1302)-ROW(B1283)+1)) / (20*21/2)</f>
        <v>7.2862947619047631</v>
      </c>
      <c r="J1299" s="2">
        <f t="shared" si="154"/>
        <v>7.4875745904706132</v>
      </c>
      <c r="K1299" s="2">
        <f t="shared" si="156"/>
        <v>7.6082711727059333</v>
      </c>
    </row>
    <row r="1300" spans="1:11" ht="13.5" x14ac:dyDescent="0.25">
      <c r="A1300" s="3">
        <f>TITRES_STAT!B1303</f>
        <v>43901</v>
      </c>
      <c r="B1300" s="6">
        <f>TITRES_STAT!D1303</f>
        <v>7.1588000000000003</v>
      </c>
      <c r="C1300" s="2">
        <f t="shared" si="157"/>
        <v>0.13260000000000005</v>
      </c>
      <c r="D1300" s="2">
        <f t="shared" si="158"/>
        <v>7.2237600000000004</v>
      </c>
      <c r="E1300" s="2">
        <f t="shared" si="160"/>
        <v>7.3994199999999992</v>
      </c>
      <c r="F1300" s="2">
        <f t="shared" ref="F1300:F1363" si="161">AVERAGE(B1281:B1300)</f>
        <v>7.4932099999999995</v>
      </c>
      <c r="G1300" s="2">
        <f t="shared" si="155"/>
        <v>7.633802000000002</v>
      </c>
      <c r="H1300" s="2">
        <f t="shared" si="159"/>
        <v>7.6399385000000031</v>
      </c>
      <c r="I1300" s="2">
        <f t="array" ref="I1300">SUMPRODUCT(B1284:B1303, (ROW(B1284:B1303)-ROW(B1284)+1)) / (20*21/2)</f>
        <v>7.1803966666666676</v>
      </c>
      <c r="J1300" s="2">
        <f t="shared" si="154"/>
        <v>7.4562627247115065</v>
      </c>
      <c r="K1300" s="2">
        <f t="shared" si="156"/>
        <v>7.5906448522076619</v>
      </c>
    </row>
    <row r="1301" spans="1:11" ht="13.5" x14ac:dyDescent="0.25">
      <c r="A1301" s="3">
        <f>TITRES_STAT!B1304</f>
        <v>43902</v>
      </c>
      <c r="B1301" s="6">
        <f>TITRES_STAT!D1304</f>
        <v>6.9466999999999999</v>
      </c>
      <c r="C1301" s="2">
        <f t="shared" si="157"/>
        <v>-0.2121000000000004</v>
      </c>
      <c r="D1301" s="2">
        <f t="shared" si="158"/>
        <v>7.1216800000000005</v>
      </c>
      <c r="E1301" s="2">
        <f t="shared" si="160"/>
        <v>7.3450700000000015</v>
      </c>
      <c r="F1301" s="2">
        <f t="shared" si="161"/>
        <v>7.4594049999999994</v>
      </c>
      <c r="G1301" s="2">
        <f t="shared" si="155"/>
        <v>7.6169660000000023</v>
      </c>
      <c r="H1301" s="2">
        <f t="shared" si="159"/>
        <v>7.6395740000000032</v>
      </c>
      <c r="I1301" s="2">
        <f t="array" ref="I1301">SUMPRODUCT(B1285:B1304, (ROW(B1285:B1304)-ROW(B1285)+1)) / (20*21/2)</f>
        <v>7.0542971428571422</v>
      </c>
      <c r="J1301" s="2">
        <f t="shared" ref="J1301:J1364" si="162">$J$4*B1301+J1300*(1-$J$4)</f>
        <v>7.4077329414056488</v>
      </c>
      <c r="K1301" s="2">
        <f t="shared" si="156"/>
        <v>7.5653921129054007</v>
      </c>
    </row>
    <row r="1302" spans="1:11" ht="13.5" x14ac:dyDescent="0.25">
      <c r="A1302" s="3">
        <f>TITRES_STAT!B1305</f>
        <v>43903</v>
      </c>
      <c r="B1302" s="6">
        <f>TITRES_STAT!D1305</f>
        <v>6.6153000000000004</v>
      </c>
      <c r="C1302" s="2">
        <f t="shared" si="157"/>
        <v>-0.33139999999999947</v>
      </c>
      <c r="D1302" s="2">
        <f t="shared" si="158"/>
        <v>6.9546400000000004</v>
      </c>
      <c r="E1302" s="2">
        <f t="shared" si="160"/>
        <v>7.2443200000000001</v>
      </c>
      <c r="F1302" s="2">
        <f t="shared" si="161"/>
        <v>7.4090299999999996</v>
      </c>
      <c r="G1302" s="2">
        <f t="shared" si="155"/>
        <v>7.5954900000000034</v>
      </c>
      <c r="H1302" s="2">
        <f t="shared" si="159"/>
        <v>7.6378510000000031</v>
      </c>
      <c r="I1302" s="2">
        <f t="array" ref="I1302">SUMPRODUCT(B1286:B1305, (ROW(B1286:B1305)-ROW(B1286)+1)) / (20*21/2)</f>
        <v>6.9200552380952374</v>
      </c>
      <c r="J1302" s="2">
        <f t="shared" si="162"/>
        <v>7.3322631374622533</v>
      </c>
      <c r="K1302" s="2">
        <f t="shared" si="156"/>
        <v>7.5281335986738167</v>
      </c>
    </row>
    <row r="1303" spans="1:11" ht="13.5" x14ac:dyDescent="0.25">
      <c r="A1303" s="3">
        <f>TITRES_STAT!B1306</f>
        <v>43906</v>
      </c>
      <c r="B1303" s="6">
        <f>TITRES_STAT!D1306</f>
        <v>6.2971000000000004</v>
      </c>
      <c r="C1303" s="2">
        <f t="shared" si="157"/>
        <v>-0.31820000000000004</v>
      </c>
      <c r="D1303" s="2">
        <f t="shared" si="158"/>
        <v>6.8088199999999999</v>
      </c>
      <c r="E1303" s="2">
        <f t="shared" si="160"/>
        <v>7.1124100000000015</v>
      </c>
      <c r="F1303" s="2">
        <f t="shared" si="161"/>
        <v>7.342744999999999</v>
      </c>
      <c r="G1303" s="2">
        <f t="shared" si="155"/>
        <v>7.568976000000001</v>
      </c>
      <c r="H1303" s="2">
        <f t="shared" si="159"/>
        <v>7.6340065000000026</v>
      </c>
      <c r="I1303" s="2">
        <f t="array" ref="I1303">SUMPRODUCT(B1287:B1306, (ROW(B1287:B1306)-ROW(B1287)+1)) / (20*21/2)</f>
        <v>6.7929742857142852</v>
      </c>
      <c r="J1303" s="2">
        <f t="shared" si="162"/>
        <v>7.2336761719896581</v>
      </c>
      <c r="K1303" s="2">
        <f t="shared" si="156"/>
        <v>7.479857771274844</v>
      </c>
    </row>
    <row r="1304" spans="1:11" ht="13.5" x14ac:dyDescent="0.25">
      <c r="A1304" s="3">
        <f>TITRES_STAT!B1307</f>
        <v>43907</v>
      </c>
      <c r="B1304" s="6">
        <f>TITRES_STAT!D1307</f>
        <v>6.0186999999999999</v>
      </c>
      <c r="C1304" s="2">
        <f t="shared" si="157"/>
        <v>-0.27840000000000042</v>
      </c>
      <c r="D1304" s="2">
        <f t="shared" si="158"/>
        <v>6.6073199999999996</v>
      </c>
      <c r="E1304" s="2">
        <f t="shared" si="160"/>
        <v>6.9553099999999999</v>
      </c>
      <c r="F1304" s="2">
        <f t="shared" si="161"/>
        <v>7.2625399999999996</v>
      </c>
      <c r="G1304" s="2">
        <f t="shared" si="155"/>
        <v>7.5382200000000008</v>
      </c>
      <c r="H1304" s="2">
        <f t="shared" si="159"/>
        <v>7.6284715000000025</v>
      </c>
      <c r="I1304" s="2">
        <f t="array" ref="I1304">SUMPRODUCT(B1288:B1307, (ROW(B1288:B1307)-ROW(B1288)+1)) / (20*21/2)</f>
        <v>6.6898495238095244</v>
      </c>
      <c r="J1304" s="2">
        <f t="shared" si="162"/>
        <v>7.1179641556096911</v>
      </c>
      <c r="K1304" s="2">
        <f t="shared" si="156"/>
        <v>7.4225574665189686</v>
      </c>
    </row>
    <row r="1305" spans="1:11" ht="13.5" x14ac:dyDescent="0.25">
      <c r="A1305" s="3">
        <f>TITRES_STAT!B1308</f>
        <v>43908</v>
      </c>
      <c r="B1305" s="6">
        <f>TITRES_STAT!D1308</f>
        <v>5.8529999999999998</v>
      </c>
      <c r="C1305" s="2">
        <f t="shared" si="157"/>
        <v>-0.16570000000000018</v>
      </c>
      <c r="D1305" s="2">
        <f t="shared" si="158"/>
        <v>6.3461600000000002</v>
      </c>
      <c r="E1305" s="2">
        <f t="shared" si="160"/>
        <v>6.7849599999999999</v>
      </c>
      <c r="F1305" s="2">
        <f t="shared" si="161"/>
        <v>7.1740500000000011</v>
      </c>
      <c r="G1305" s="2">
        <f t="shared" si="155"/>
        <v>7.5049460000000012</v>
      </c>
      <c r="H1305" s="2">
        <f t="shared" si="159"/>
        <v>7.6221415000000032</v>
      </c>
      <c r="I1305" s="2">
        <f t="array" ref="I1305">SUMPRODUCT(B1289:B1308, (ROW(B1289:B1308)-ROW(B1289)+1)) / (20*21/2)</f>
        <v>6.5770728571428574</v>
      </c>
      <c r="J1305" s="2">
        <f t="shared" si="162"/>
        <v>6.9974913788849591</v>
      </c>
      <c r="K1305" s="2">
        <f t="shared" si="156"/>
        <v>7.3610061933221465</v>
      </c>
    </row>
    <row r="1306" spans="1:11" ht="13.5" x14ac:dyDescent="0.25">
      <c r="A1306" s="3">
        <f>TITRES_STAT!B1309</f>
        <v>43909</v>
      </c>
      <c r="B1306" s="6">
        <f>TITRES_STAT!D1309</f>
        <v>5.8396999999999997</v>
      </c>
      <c r="C1306" s="2">
        <f t="shared" si="157"/>
        <v>-1.330000000000009E-2</v>
      </c>
      <c r="D1306" s="2">
        <f t="shared" si="158"/>
        <v>6.1247600000000002</v>
      </c>
      <c r="E1306" s="2">
        <f t="shared" si="160"/>
        <v>6.6232200000000008</v>
      </c>
      <c r="F1306" s="2">
        <f t="shared" si="161"/>
        <v>7.088210000000001</v>
      </c>
      <c r="G1306" s="2">
        <f t="shared" si="155"/>
        <v>7.4714060000000027</v>
      </c>
      <c r="H1306" s="2">
        <f t="shared" si="159"/>
        <v>7.6162090000000031</v>
      </c>
      <c r="I1306" s="2">
        <f t="array" ref="I1306">SUMPRODUCT(B1290:B1309, (ROW(B1290:B1309)-ROW(B1290)+1)) / (20*21/2)</f>
        <v>6.479477142857144</v>
      </c>
      <c r="J1306" s="2">
        <f t="shared" si="162"/>
        <v>6.8872255332768679</v>
      </c>
      <c r="K1306" s="2">
        <f t="shared" si="156"/>
        <v>7.3013471269173573</v>
      </c>
    </row>
    <row r="1307" spans="1:11" ht="13.5" x14ac:dyDescent="0.25">
      <c r="A1307" s="3">
        <f>TITRES_STAT!B1310</f>
        <v>43913</v>
      </c>
      <c r="B1307" s="6">
        <f>TITRES_STAT!D1310</f>
        <v>6.0053999999999998</v>
      </c>
      <c r="C1307" s="2">
        <f t="shared" si="157"/>
        <v>0.16570000000000018</v>
      </c>
      <c r="D1307" s="2">
        <f t="shared" si="158"/>
        <v>6.0027799999999996</v>
      </c>
      <c r="E1307" s="2">
        <f t="shared" si="160"/>
        <v>6.4787100000000013</v>
      </c>
      <c r="F1307" s="2">
        <f t="shared" si="161"/>
        <v>7.0106549999999999</v>
      </c>
      <c r="G1307" s="2">
        <f t="shared" si="155"/>
        <v>7.4390580000000011</v>
      </c>
      <c r="H1307" s="2">
        <f t="shared" si="159"/>
        <v>7.6111710000000041</v>
      </c>
      <c r="I1307" s="2">
        <f t="array" ref="I1307">SUMPRODUCT(B1291:B1310, (ROW(B1291:B1310)-ROW(B1291)+1)) / (20*21/2)</f>
        <v>6.3834580952380966</v>
      </c>
      <c r="J1307" s="2">
        <f t="shared" si="162"/>
        <v>6.8032421491552615</v>
      </c>
      <c r="K1307" s="2">
        <f t="shared" si="156"/>
        <v>7.2505256709598136</v>
      </c>
    </row>
    <row r="1308" spans="1:11" ht="13.5" x14ac:dyDescent="0.25">
      <c r="A1308" s="3">
        <f>TITRES_STAT!B1311</f>
        <v>43914</v>
      </c>
      <c r="B1308" s="6">
        <f>TITRES_STAT!D1311</f>
        <v>5.8265000000000002</v>
      </c>
      <c r="C1308" s="2">
        <f t="shared" si="157"/>
        <v>-0.17889999999999961</v>
      </c>
      <c r="D1308" s="2">
        <f t="shared" si="158"/>
        <v>5.9086599999999994</v>
      </c>
      <c r="E1308" s="2">
        <f t="shared" si="160"/>
        <v>6.3587400000000009</v>
      </c>
      <c r="F1308" s="2">
        <f t="shared" si="161"/>
        <v>6.9241550000000007</v>
      </c>
      <c r="G1308" s="2">
        <f t="shared" si="155"/>
        <v>7.4045900000000016</v>
      </c>
      <c r="H1308" s="2">
        <f t="shared" si="159"/>
        <v>7.6053380000000024</v>
      </c>
      <c r="I1308" s="2">
        <f t="array" ref="I1308">SUMPRODUCT(B1292:B1311, (ROW(B1292:B1311)-ROW(B1292)+1)) / (20*21/2)</f>
        <v>6.3081480952380966</v>
      </c>
      <c r="J1308" s="2">
        <f t="shared" si="162"/>
        <v>6.7102190873309508</v>
      </c>
      <c r="K1308" s="2">
        <f t="shared" si="156"/>
        <v>7.1946815270006059</v>
      </c>
    </row>
    <row r="1309" spans="1:11" ht="13.5" x14ac:dyDescent="0.25">
      <c r="A1309" s="3">
        <f>TITRES_STAT!B1312</f>
        <v>43915</v>
      </c>
      <c r="B1309" s="6">
        <f>TITRES_STAT!D1312</f>
        <v>5.8994</v>
      </c>
      <c r="C1309" s="2">
        <f t="shared" si="157"/>
        <v>7.2899999999999743E-2</v>
      </c>
      <c r="D1309" s="2">
        <f t="shared" si="158"/>
        <v>5.8847999999999994</v>
      </c>
      <c r="E1309" s="2">
        <f t="shared" si="160"/>
        <v>6.2460600000000008</v>
      </c>
      <c r="F1309" s="2">
        <f t="shared" si="161"/>
        <v>6.8412999999999986</v>
      </c>
      <c r="G1309" s="2">
        <f t="shared" si="155"/>
        <v>7.3689280000000021</v>
      </c>
      <c r="H1309" s="2">
        <f t="shared" si="159"/>
        <v>7.6002010000000029</v>
      </c>
      <c r="I1309" s="2">
        <f t="array" ref="I1309">SUMPRODUCT(B1293:B1312, (ROW(B1293:B1312)-ROW(B1293)+1)) / (20*21/2)</f>
        <v>6.2388309523809538</v>
      </c>
      <c r="J1309" s="2">
        <f t="shared" si="162"/>
        <v>6.6329982218708601</v>
      </c>
      <c r="K1309" s="2">
        <f t="shared" si="156"/>
        <v>7.143886173000582</v>
      </c>
    </row>
    <row r="1310" spans="1:11" ht="13.5" x14ac:dyDescent="0.25">
      <c r="A1310" s="3">
        <f>TITRES_STAT!B1313</f>
        <v>43916</v>
      </c>
      <c r="B1310" s="6">
        <f>TITRES_STAT!D1313</f>
        <v>5.8331</v>
      </c>
      <c r="C1310" s="2">
        <f t="shared" si="157"/>
        <v>-6.6300000000000026E-2</v>
      </c>
      <c r="D1310" s="2">
        <f t="shared" si="158"/>
        <v>5.8808199999999999</v>
      </c>
      <c r="E1310" s="2">
        <f t="shared" si="160"/>
        <v>6.1134900000000005</v>
      </c>
      <c r="F1310" s="2">
        <f t="shared" si="161"/>
        <v>6.7564549999999999</v>
      </c>
      <c r="G1310" s="2">
        <f t="shared" si="155"/>
        <v>7.333134000000002</v>
      </c>
      <c r="H1310" s="2">
        <f t="shared" si="159"/>
        <v>7.5948980000000033</v>
      </c>
      <c r="I1310" s="2">
        <f t="array" ref="I1310">SUMPRODUCT(B1294:B1313, (ROW(B1294:B1313)-ROW(B1294)+1)) / (20*21/2)</f>
        <v>6.193887142857144</v>
      </c>
      <c r="J1310" s="2">
        <f t="shared" si="162"/>
        <v>6.55681743883554</v>
      </c>
      <c r="K1310" s="2">
        <f t="shared" si="156"/>
        <v>7.0924827936672257</v>
      </c>
    </row>
    <row r="1311" spans="1:11" ht="13.5" x14ac:dyDescent="0.25">
      <c r="A1311" s="3">
        <f>TITRES_STAT!B1314</f>
        <v>43917</v>
      </c>
      <c r="B1311" s="6">
        <f>TITRES_STAT!D1314</f>
        <v>5.9657</v>
      </c>
      <c r="C1311" s="2">
        <f t="shared" si="157"/>
        <v>0.13260000000000005</v>
      </c>
      <c r="D1311" s="2">
        <f t="shared" si="158"/>
        <v>5.9060199999999998</v>
      </c>
      <c r="E1311" s="2">
        <f t="shared" si="160"/>
        <v>6.0153900000000009</v>
      </c>
      <c r="F1311" s="2">
        <f t="shared" si="161"/>
        <v>6.6802299999999999</v>
      </c>
      <c r="G1311" s="2">
        <f t="shared" si="155"/>
        <v>7.301980000000003</v>
      </c>
      <c r="H1311" s="2">
        <f t="shared" si="159"/>
        <v>7.5902580000000022</v>
      </c>
      <c r="I1311" s="2">
        <f t="array" ref="I1311">SUMPRODUCT(B1295:B1314, (ROW(B1295:B1314)-ROW(B1295)+1)) / (20*21/2)</f>
        <v>6.16235</v>
      </c>
      <c r="J1311" s="2">
        <f t="shared" si="162"/>
        <v>6.5005205398988215</v>
      </c>
      <c r="K1311" s="2">
        <f t="shared" si="156"/>
        <v>7.0482952331312561</v>
      </c>
    </row>
    <row r="1312" spans="1:11" ht="13.5" x14ac:dyDescent="0.25">
      <c r="A1312" s="3">
        <f>TITRES_STAT!B1315</f>
        <v>43920</v>
      </c>
      <c r="B1312" s="6">
        <f>TITRES_STAT!D1315</f>
        <v>5.9523999999999999</v>
      </c>
      <c r="C1312" s="2">
        <f t="shared" si="157"/>
        <v>-1.330000000000009E-2</v>
      </c>
      <c r="D1312" s="2">
        <f t="shared" si="158"/>
        <v>5.8954199999999997</v>
      </c>
      <c r="E1312" s="2">
        <f t="shared" si="160"/>
        <v>5.9490999999999996</v>
      </c>
      <c r="F1312" s="2">
        <f t="shared" si="161"/>
        <v>6.596709999999999</v>
      </c>
      <c r="G1312" s="2">
        <f t="shared" si="155"/>
        <v>7.2692340000000035</v>
      </c>
      <c r="H1312" s="2">
        <f t="shared" si="159"/>
        <v>7.5855515000000011</v>
      </c>
      <c r="I1312" s="2">
        <f t="array" ref="I1312">SUMPRODUCT(B1296:B1315, (ROW(B1296:B1315)-ROW(B1296)+1)) / (20*21/2)</f>
        <v>6.1197971428571414</v>
      </c>
      <c r="J1312" s="2">
        <f t="shared" si="162"/>
        <v>6.4483185837179819</v>
      </c>
      <c r="K1312" s="2">
        <f t="shared" si="156"/>
        <v>7.00531894947905</v>
      </c>
    </row>
    <row r="1313" spans="1:11" ht="13.5" x14ac:dyDescent="0.25">
      <c r="A1313" s="3">
        <f>TITRES_STAT!B1316</f>
        <v>43921</v>
      </c>
      <c r="B1313" s="6">
        <f>TITRES_STAT!D1316</f>
        <v>6.1247999999999996</v>
      </c>
      <c r="C1313" s="2">
        <f t="shared" si="157"/>
        <v>0.17239999999999966</v>
      </c>
      <c r="D1313" s="2">
        <f t="shared" si="158"/>
        <v>5.9550800000000006</v>
      </c>
      <c r="E1313" s="2">
        <f t="shared" si="160"/>
        <v>5.93187</v>
      </c>
      <c r="F1313" s="2">
        <f t="shared" si="161"/>
        <v>6.5221399999999985</v>
      </c>
      <c r="G1313" s="2">
        <f t="shared" si="155"/>
        <v>7.2366220000000032</v>
      </c>
      <c r="H1313" s="2">
        <f t="shared" si="159"/>
        <v>7.5820385000000012</v>
      </c>
      <c r="I1313" s="2">
        <f t="array" ref="I1313">SUMPRODUCT(B1297:B1316, (ROW(B1297:B1316)-ROW(B1297)+1)) / (20*21/2)</f>
        <v>6.0808495238095235</v>
      </c>
      <c r="J1313" s="2">
        <f t="shared" si="162"/>
        <v>6.4175072900305548</v>
      </c>
      <c r="K1313" s="2">
        <f t="shared" si="156"/>
        <v>6.9707887945975182</v>
      </c>
    </row>
    <row r="1314" spans="1:11" ht="13.5" x14ac:dyDescent="0.25">
      <c r="A1314" s="3">
        <f>TITRES_STAT!B1317</f>
        <v>43922</v>
      </c>
      <c r="B1314" s="6">
        <f>TITRES_STAT!D1317</f>
        <v>6.1909999999999998</v>
      </c>
      <c r="C1314" s="2">
        <f t="shared" si="157"/>
        <v>6.6200000000000259E-2</v>
      </c>
      <c r="D1314" s="2">
        <f t="shared" si="158"/>
        <v>6.0133999999999999</v>
      </c>
      <c r="E1314" s="2">
        <f t="shared" si="160"/>
        <v>5.9490999999999996</v>
      </c>
      <c r="F1314" s="2">
        <f t="shared" si="161"/>
        <v>6.4522049999999975</v>
      </c>
      <c r="G1314" s="2">
        <f t="shared" si="155"/>
        <v>7.2053340000000023</v>
      </c>
      <c r="H1314" s="2">
        <f t="shared" si="159"/>
        <v>7.5788565000000014</v>
      </c>
      <c r="I1314" s="2">
        <f t="array" ref="I1314">SUMPRODUCT(B1298:B1317, (ROW(B1298:B1317)-ROW(B1298)+1)) / (20*21/2)</f>
        <v>6.0578419047619043</v>
      </c>
      <c r="J1314" s="2">
        <f t="shared" si="162"/>
        <v>6.395935167170502</v>
      </c>
      <c r="K1314" s="2">
        <f t="shared" si="156"/>
        <v>6.9402088418682037</v>
      </c>
    </row>
    <row r="1315" spans="1:11" ht="13.5" x14ac:dyDescent="0.25">
      <c r="A1315" s="3">
        <f>TITRES_STAT!B1318</f>
        <v>43923</v>
      </c>
      <c r="B1315" s="6">
        <f>TITRES_STAT!D1318</f>
        <v>6.0053999999999998</v>
      </c>
      <c r="C1315" s="2">
        <f t="shared" si="157"/>
        <v>-0.18559999999999999</v>
      </c>
      <c r="D1315" s="2">
        <f t="shared" si="158"/>
        <v>6.04786</v>
      </c>
      <c r="E1315" s="2">
        <f t="shared" si="160"/>
        <v>5.96434</v>
      </c>
      <c r="F1315" s="2">
        <f t="shared" si="161"/>
        <v>6.3746499999999982</v>
      </c>
      <c r="G1315" s="2">
        <f t="shared" si="155"/>
        <v>7.169672000000002</v>
      </c>
      <c r="H1315" s="2">
        <f t="shared" si="159"/>
        <v>7.574415000000001</v>
      </c>
      <c r="I1315" s="2">
        <f t="array" ref="I1315">SUMPRODUCT(B1299:B1318, (ROW(B1299:B1318)-ROW(B1299)+1)) / (20*21/2)</f>
        <v>6.0446152380952389</v>
      </c>
      <c r="J1315" s="2">
        <f t="shared" si="162"/>
        <v>6.3587413417256924</v>
      </c>
      <c r="K1315" s="2">
        <f t="shared" si="156"/>
        <v>6.9035496715988618</v>
      </c>
    </row>
    <row r="1316" spans="1:11" ht="13.5" x14ac:dyDescent="0.25">
      <c r="A1316" s="3">
        <f>TITRES_STAT!B1319</f>
        <v>43924</v>
      </c>
      <c r="B1316" s="6">
        <f>TITRES_STAT!D1319</f>
        <v>5.9657</v>
      </c>
      <c r="C1316" s="2">
        <f t="shared" si="157"/>
        <v>-3.9699999999999847E-2</v>
      </c>
      <c r="D1316" s="2">
        <f t="shared" si="158"/>
        <v>6.04786</v>
      </c>
      <c r="E1316" s="2">
        <f t="shared" si="160"/>
        <v>5.9769399999999999</v>
      </c>
      <c r="F1316" s="2">
        <f t="shared" si="161"/>
        <v>6.3000799999999995</v>
      </c>
      <c r="G1316" s="2">
        <f t="shared" si="155"/>
        <v>7.134012000000002</v>
      </c>
      <c r="H1316" s="2">
        <f t="shared" si="159"/>
        <v>7.5701065000000014</v>
      </c>
      <c r="I1316" s="2">
        <f t="array" ref="I1316">SUMPRODUCT(B1300:B1319, (ROW(B1300:B1319)-ROW(B1300)+1)) / (20*21/2)</f>
        <v>6.0345819047619056</v>
      </c>
      <c r="J1316" s="2">
        <f t="shared" si="162"/>
        <v>6.3213088329899119</v>
      </c>
      <c r="K1316" s="2">
        <f t="shared" si="156"/>
        <v>6.8667712531047895</v>
      </c>
    </row>
    <row r="1317" spans="1:11" ht="13.5" x14ac:dyDescent="0.25">
      <c r="A1317" s="3">
        <f>TITRES_STAT!B1320</f>
        <v>43927</v>
      </c>
      <c r="B1317" s="6">
        <f>TITRES_STAT!D1320</f>
        <v>6.0585000000000004</v>
      </c>
      <c r="C1317" s="2">
        <f t="shared" si="157"/>
        <v>9.2800000000000438E-2</v>
      </c>
      <c r="D1317" s="2">
        <f t="shared" si="158"/>
        <v>6.0690799999999996</v>
      </c>
      <c r="E1317" s="2">
        <f t="shared" si="160"/>
        <v>5.9822499999999996</v>
      </c>
      <c r="F1317" s="2">
        <f t="shared" si="161"/>
        <v>6.2304799999999991</v>
      </c>
      <c r="G1317" s="2">
        <f t="shared" si="155"/>
        <v>7.100340000000001</v>
      </c>
      <c r="H1317" s="2">
        <f t="shared" si="159"/>
        <v>7.5662620000000018</v>
      </c>
      <c r="I1317" s="2">
        <f t="array" ref="I1317">SUMPRODUCT(B1301:B1320, (ROW(B1301:B1320)-ROW(B1301)+1)) / (20*21/2)</f>
        <v>6.027166666666667</v>
      </c>
      <c r="J1317" s="2">
        <f t="shared" si="162"/>
        <v>6.2962794203242058</v>
      </c>
      <c r="K1317" s="2">
        <f t="shared" si="156"/>
        <v>6.835074341218327</v>
      </c>
    </row>
    <row r="1318" spans="1:11" ht="13.5" x14ac:dyDescent="0.25">
      <c r="A1318" s="3">
        <f>TITRES_STAT!B1321</f>
        <v>43928</v>
      </c>
      <c r="B1318" s="6">
        <f>TITRES_STAT!D1321</f>
        <v>6.0915999999999997</v>
      </c>
      <c r="C1318" s="2">
        <f t="shared" si="157"/>
        <v>3.3099999999999241E-2</v>
      </c>
      <c r="D1318" s="2">
        <f t="shared" si="158"/>
        <v>6.0624400000000005</v>
      </c>
      <c r="E1318" s="2">
        <f t="shared" si="160"/>
        <v>6.0087600000000005</v>
      </c>
      <c r="F1318" s="2">
        <f t="shared" si="161"/>
        <v>6.1837499999999999</v>
      </c>
      <c r="G1318" s="2">
        <f t="shared" si="155"/>
        <v>7.064414000000002</v>
      </c>
      <c r="H1318" s="2">
        <f t="shared" si="159"/>
        <v>7.5627490000000019</v>
      </c>
      <c r="I1318" s="2">
        <f t="array" ref="I1318">SUMPRODUCT(B1302:B1321, (ROW(B1302:B1321)-ROW(B1302)+1)) / (20*21/2)</f>
        <v>6.0243528571428575</v>
      </c>
      <c r="J1318" s="2">
        <f t="shared" si="162"/>
        <v>6.2767861421980911</v>
      </c>
      <c r="K1318" s="2">
        <f t="shared" si="156"/>
        <v>6.8059184846999621</v>
      </c>
    </row>
    <row r="1319" spans="1:11" ht="13.5" x14ac:dyDescent="0.25">
      <c r="A1319" s="3">
        <f>TITRES_STAT!B1322</f>
        <v>43929</v>
      </c>
      <c r="B1319" s="6">
        <f>TITRES_STAT!D1322</f>
        <v>6.0784000000000002</v>
      </c>
      <c r="C1319" s="2">
        <f t="shared" si="157"/>
        <v>-1.3199999999999434E-2</v>
      </c>
      <c r="D1319" s="2">
        <f t="shared" si="158"/>
        <v>6.0399200000000004</v>
      </c>
      <c r="E1319" s="2">
        <f t="shared" si="160"/>
        <v>6.0266600000000006</v>
      </c>
      <c r="F1319" s="2">
        <f t="shared" si="161"/>
        <v>6.1363599999999989</v>
      </c>
      <c r="G1319" s="2">
        <f t="shared" si="155"/>
        <v>7.0276919999999992</v>
      </c>
      <c r="H1319" s="2">
        <f t="shared" si="159"/>
        <v>7.5580430000000023</v>
      </c>
      <c r="I1319" s="2">
        <f t="array" ref="I1319">SUMPRODUCT(B1303:B1322, (ROW(B1303:B1322)-ROW(B1303)+1)) / (20*21/2)</f>
        <v>6.0232766666666686</v>
      </c>
      <c r="J1319" s="2">
        <f t="shared" si="162"/>
        <v>6.2578922238935109</v>
      </c>
      <c r="K1319" s="2">
        <f t="shared" si="156"/>
        <v>6.7773883480450614</v>
      </c>
    </row>
    <row r="1320" spans="1:11" ht="13.5" x14ac:dyDescent="0.25">
      <c r="A1320" s="3">
        <f>TITRES_STAT!B1323</f>
        <v>43934</v>
      </c>
      <c r="B1320" s="6">
        <f>TITRES_STAT!D1323</f>
        <v>6.0585000000000004</v>
      </c>
      <c r="C1320" s="2">
        <f t="shared" si="157"/>
        <v>-1.9899999999999807E-2</v>
      </c>
      <c r="D1320" s="2">
        <f t="shared" si="158"/>
        <v>6.0505400000000007</v>
      </c>
      <c r="E1320" s="2">
        <f t="shared" si="160"/>
        <v>6.0492000000000008</v>
      </c>
      <c r="F1320" s="2">
        <f t="shared" si="161"/>
        <v>6.0813449999999998</v>
      </c>
      <c r="G1320" s="2">
        <f t="shared" si="155"/>
        <v>6.992826</v>
      </c>
      <c r="H1320" s="2">
        <f t="shared" si="159"/>
        <v>7.5528065000000026</v>
      </c>
      <c r="I1320" s="2">
        <f t="array" ref="I1320">SUMPRODUCT(B1304:B1323, (ROW(B1304:B1323)-ROW(B1304)+1)) / (20*21/2)</f>
        <v>6.0193338095238103</v>
      </c>
      <c r="J1320" s="2">
        <f t="shared" si="162"/>
        <v>6.2389024882846051</v>
      </c>
      <c r="K1320" s="2">
        <f t="shared" si="156"/>
        <v>6.7491966481217265</v>
      </c>
    </row>
    <row r="1321" spans="1:11" ht="13.5" x14ac:dyDescent="0.25">
      <c r="A1321" s="3">
        <f>TITRES_STAT!B1324</f>
        <v>43935</v>
      </c>
      <c r="B1321" s="6">
        <f>TITRES_STAT!D1324</f>
        <v>6.0518000000000001</v>
      </c>
      <c r="C1321" s="2">
        <f t="shared" si="157"/>
        <v>-6.7000000000003723E-3</v>
      </c>
      <c r="D1321" s="2">
        <f t="shared" si="158"/>
        <v>6.0677599999999998</v>
      </c>
      <c r="E1321" s="2">
        <f t="shared" si="160"/>
        <v>6.0578100000000008</v>
      </c>
      <c r="F1321" s="2">
        <f t="shared" si="161"/>
        <v>6.0365999999999991</v>
      </c>
      <c r="G1321" s="2">
        <f t="shared" si="155"/>
        <v>6.9562360000000005</v>
      </c>
      <c r="H1321" s="2">
        <f t="shared" si="159"/>
        <v>7.5476360000000033</v>
      </c>
      <c r="I1321" s="2">
        <f t="array" ref="I1321">SUMPRODUCT(B1305:B1324, (ROW(B1305:B1324)-ROW(B1305)+1)) / (20*21/2)</f>
        <v>6.015073809523809</v>
      </c>
      <c r="J1321" s="2">
        <f t="shared" si="162"/>
        <v>6.2210832036860717</v>
      </c>
      <c r="K1321" s="2">
        <f t="shared" si="156"/>
        <v>6.7218477599600908</v>
      </c>
    </row>
    <row r="1322" spans="1:11" ht="13.5" x14ac:dyDescent="0.25">
      <c r="A1322" s="3">
        <f>TITRES_STAT!B1325</f>
        <v>43936</v>
      </c>
      <c r="B1322" s="6">
        <f>TITRES_STAT!D1325</f>
        <v>6.0252999999999997</v>
      </c>
      <c r="C1322" s="2">
        <f t="shared" si="157"/>
        <v>-2.6500000000000412E-2</v>
      </c>
      <c r="D1322" s="2">
        <f t="shared" si="158"/>
        <v>6.0611199999999998</v>
      </c>
      <c r="E1322" s="2">
        <f t="shared" si="160"/>
        <v>6.0651000000000002</v>
      </c>
      <c r="F1322" s="2">
        <f t="shared" si="161"/>
        <v>6.0070999999999994</v>
      </c>
      <c r="G1322" s="2">
        <f t="shared" si="155"/>
        <v>6.9189839999999991</v>
      </c>
      <c r="H1322" s="2">
        <f t="shared" si="159"/>
        <v>7.5432610000000038</v>
      </c>
      <c r="I1322" s="2">
        <f t="array" ref="I1322">SUMPRODUCT(B1306:B1325, (ROW(B1306:B1325)-ROW(B1306)+1)) / (20*21/2)</f>
        <v>6.0193704761904767</v>
      </c>
      <c r="J1322" s="2">
        <f t="shared" si="162"/>
        <v>6.2024371842873984</v>
      </c>
      <c r="K1322" s="2">
        <f t="shared" si="156"/>
        <v>6.694532161530284</v>
      </c>
    </row>
    <row r="1323" spans="1:11" ht="13.5" x14ac:dyDescent="0.25">
      <c r="A1323" s="3">
        <f>TITRES_STAT!B1326</f>
        <v>43937</v>
      </c>
      <c r="B1323" s="6">
        <f>TITRES_STAT!D1326</f>
        <v>5.9657</v>
      </c>
      <c r="C1323" s="2">
        <f t="shared" si="157"/>
        <v>-5.9599999999999653E-2</v>
      </c>
      <c r="D1323" s="2">
        <f t="shared" si="158"/>
        <v>6.0359399999999992</v>
      </c>
      <c r="E1323" s="2">
        <f t="shared" si="160"/>
        <v>6.0491900000000012</v>
      </c>
      <c r="F1323" s="2">
        <f t="shared" si="161"/>
        <v>5.9905299999999988</v>
      </c>
      <c r="G1323" s="2">
        <f t="shared" si="155"/>
        <v>6.8805400000000008</v>
      </c>
      <c r="H1323" s="2">
        <f t="shared" si="159"/>
        <v>7.5379585000000029</v>
      </c>
      <c r="I1323" s="2">
        <f t="array" ref="I1323">SUMPRODUCT(B1307:B1326, (ROW(B1307:B1326)-ROW(B1307)+1)) / (20*21/2)</f>
        <v>6.0057671428571426</v>
      </c>
      <c r="J1323" s="2">
        <f t="shared" si="162"/>
        <v>6.1798907857838365</v>
      </c>
      <c r="K1323" s="2">
        <f t="shared" si="156"/>
        <v>6.6659505081369401</v>
      </c>
    </row>
    <row r="1324" spans="1:11" ht="13.5" x14ac:dyDescent="0.25">
      <c r="A1324" s="3">
        <f>TITRES_STAT!B1327</f>
        <v>43938</v>
      </c>
      <c r="B1324" s="6">
        <f>TITRES_STAT!D1327</f>
        <v>5.9458000000000002</v>
      </c>
      <c r="C1324" s="2">
        <f t="shared" si="157"/>
        <v>-1.9899999999999807E-2</v>
      </c>
      <c r="D1324" s="2">
        <f t="shared" si="158"/>
        <v>6.0094200000000004</v>
      </c>
      <c r="E1324" s="2">
        <f t="shared" si="160"/>
        <v>6.0246700000000004</v>
      </c>
      <c r="F1324" s="2">
        <f t="shared" si="161"/>
        <v>5.9868849999999991</v>
      </c>
      <c r="G1324" s="2">
        <f t="shared" si="155"/>
        <v>6.8428900000000006</v>
      </c>
      <c r="H1324" s="2">
        <f t="shared" si="159"/>
        <v>7.5322250000000031</v>
      </c>
      <c r="I1324" s="2">
        <f t="array" ref="I1324">SUMPRODUCT(B1308:B1327, (ROW(B1308:B1327)-ROW(B1308)+1)) / (20*21/2)</f>
        <v>5.9933576190476199</v>
      </c>
      <c r="J1324" s="2">
        <f t="shared" si="162"/>
        <v>6.1575964252329944</v>
      </c>
      <c r="K1324" s="2">
        <f t="shared" si="156"/>
        <v>6.637709311739413</v>
      </c>
    </row>
    <row r="1325" spans="1:11" ht="13.5" x14ac:dyDescent="0.25">
      <c r="A1325" s="3">
        <f>TITRES_STAT!B1328</f>
        <v>43941</v>
      </c>
      <c r="B1325" s="6">
        <f>TITRES_STAT!D1328</f>
        <v>6.032</v>
      </c>
      <c r="C1325" s="2">
        <f t="shared" si="157"/>
        <v>8.6199999999999832E-2</v>
      </c>
      <c r="D1325" s="2">
        <f t="shared" si="158"/>
        <v>6.0041199999999995</v>
      </c>
      <c r="E1325" s="2">
        <f t="shared" si="160"/>
        <v>6.027330000000001</v>
      </c>
      <c r="F1325" s="2">
        <f t="shared" si="161"/>
        <v>5.9958349999999996</v>
      </c>
      <c r="G1325" s="2">
        <f t="shared" si="155"/>
        <v>6.8057719999999993</v>
      </c>
      <c r="H1325" s="2">
        <f t="shared" si="159"/>
        <v>7.5269555000000024</v>
      </c>
      <c r="I1325" s="2">
        <f t="array" ref="I1325">SUMPRODUCT(B1309:B1328, (ROW(B1309:B1328)-ROW(B1309)+1)) / (20*21/2)</f>
        <v>5.9872966666666656</v>
      </c>
      <c r="J1325" s="2">
        <f t="shared" si="162"/>
        <v>6.1456348609250897</v>
      </c>
      <c r="K1325" s="2">
        <f t="shared" si="156"/>
        <v>6.613956005396691</v>
      </c>
    </row>
    <row r="1326" spans="1:11" ht="13.5" x14ac:dyDescent="0.25">
      <c r="A1326" s="3">
        <f>TITRES_STAT!B1329</f>
        <v>43942</v>
      </c>
      <c r="B1326" s="6">
        <f>TITRES_STAT!D1329</f>
        <v>5.8529999999999998</v>
      </c>
      <c r="C1326" s="2">
        <f t="shared" si="157"/>
        <v>-0.17900000000000027</v>
      </c>
      <c r="D1326" s="2">
        <f t="shared" si="158"/>
        <v>5.9643599999999992</v>
      </c>
      <c r="E1326" s="2">
        <f t="shared" si="160"/>
        <v>6.0160599999999995</v>
      </c>
      <c r="F1326" s="2">
        <f t="shared" si="161"/>
        <v>5.9964999999999993</v>
      </c>
      <c r="G1326" s="2">
        <f t="shared" si="155"/>
        <v>6.7650740000000011</v>
      </c>
      <c r="H1326" s="2">
        <f t="shared" si="159"/>
        <v>7.5192665000000032</v>
      </c>
      <c r="I1326" s="2">
        <f t="array" ref="I1326">SUMPRODUCT(B1310:B1329, (ROW(B1310:B1329)-ROW(B1310)+1)) / (20*21/2)</f>
        <v>5.9902290476190494</v>
      </c>
      <c r="J1326" s="2">
        <f t="shared" si="162"/>
        <v>6.1177648741703194</v>
      </c>
      <c r="K1326" s="2">
        <f t="shared" si="156"/>
        <v>6.5841145934203507</v>
      </c>
    </row>
    <row r="1327" spans="1:11" ht="13.5" x14ac:dyDescent="0.25">
      <c r="A1327" s="3">
        <f>TITRES_STAT!B1330</f>
        <v>43943</v>
      </c>
      <c r="B1327" s="6">
        <f>TITRES_STAT!D1330</f>
        <v>5.8662000000000001</v>
      </c>
      <c r="C1327" s="2">
        <f t="shared" si="157"/>
        <v>1.3200000000000323E-2</v>
      </c>
      <c r="D1327" s="2">
        <f t="shared" si="158"/>
        <v>5.9325400000000004</v>
      </c>
      <c r="E1327" s="2">
        <f t="shared" si="160"/>
        <v>5.9968300000000001</v>
      </c>
      <c r="F1327" s="2">
        <f t="shared" si="161"/>
        <v>5.9895399999999999</v>
      </c>
      <c r="G1327" s="2">
        <f t="shared" si="155"/>
        <v>6.7259640000000012</v>
      </c>
      <c r="H1327" s="2">
        <f t="shared" si="159"/>
        <v>7.5109805000000014</v>
      </c>
      <c r="I1327" s="2">
        <f t="array" ref="I1327">SUMPRODUCT(B1311:B1330, (ROW(B1311:B1330)-ROW(B1311)+1)) / (20*21/2)</f>
        <v>5.9950857142857146</v>
      </c>
      <c r="J1327" s="2">
        <f t="shared" si="162"/>
        <v>6.0938063147255264</v>
      </c>
      <c r="K1327" s="2">
        <f t="shared" si="156"/>
        <v>6.555961079952886</v>
      </c>
    </row>
    <row r="1328" spans="1:11" ht="13.5" x14ac:dyDescent="0.25">
      <c r="A1328" s="3">
        <f>TITRES_STAT!B1331</f>
        <v>43944</v>
      </c>
      <c r="B1328" s="6">
        <f>TITRES_STAT!D1331</f>
        <v>5.9259000000000004</v>
      </c>
      <c r="C1328" s="2">
        <f t="shared" si="157"/>
        <v>5.9700000000000308E-2</v>
      </c>
      <c r="D1328" s="2">
        <f t="shared" si="158"/>
        <v>5.9245800000000006</v>
      </c>
      <c r="E1328" s="2">
        <f t="shared" si="160"/>
        <v>5.9802599999999995</v>
      </c>
      <c r="F1328" s="2">
        <f t="shared" si="161"/>
        <v>5.99451</v>
      </c>
      <c r="G1328" s="2">
        <f t="shared" si="155"/>
        <v>6.6907000000000005</v>
      </c>
      <c r="H1328" s="2">
        <f t="shared" si="159"/>
        <v>7.5035235000000027</v>
      </c>
      <c r="I1328" s="2">
        <f t="array" ref="I1328">SUMPRODUCT(B1312:B1331, (ROW(B1312:B1331)-ROW(B1312)+1)) / (20*21/2)</f>
        <v>5.9862819047619054</v>
      </c>
      <c r="J1328" s="2">
        <f t="shared" si="162"/>
        <v>6.0778152371326195</v>
      </c>
      <c r="K1328" s="2">
        <f t="shared" si="156"/>
        <v>6.5312528023076748</v>
      </c>
    </row>
    <row r="1329" spans="1:11" ht="13.5" x14ac:dyDescent="0.25">
      <c r="A1329" s="3">
        <f>TITRES_STAT!B1332</f>
        <v>43945</v>
      </c>
      <c r="B1329" s="6">
        <f>TITRES_STAT!D1332</f>
        <v>6.0252999999999997</v>
      </c>
      <c r="C1329" s="2">
        <f t="shared" si="157"/>
        <v>9.9399999999999267E-2</v>
      </c>
      <c r="D1329" s="2">
        <f t="shared" si="158"/>
        <v>5.9404800000000009</v>
      </c>
      <c r="E1329" s="2">
        <f t="shared" si="160"/>
        <v>5.9749499999999998</v>
      </c>
      <c r="F1329" s="2">
        <f t="shared" si="161"/>
        <v>6.0008050000000006</v>
      </c>
      <c r="G1329" s="2">
        <f t="shared" si="155"/>
        <v>6.6574240000000025</v>
      </c>
      <c r="H1329" s="2">
        <f t="shared" si="159"/>
        <v>7.4961990000000016</v>
      </c>
      <c r="I1329" s="2">
        <f t="array" ref="I1329">SUMPRODUCT(B1313:B1332, (ROW(B1313:B1332)-ROW(B1313)+1)) / (20*21/2)</f>
        <v>5.9770609523809517</v>
      </c>
      <c r="J1329" s="2">
        <f t="shared" si="162"/>
        <v>6.0728137859771314</v>
      </c>
      <c r="K1329" s="2">
        <f t="shared" si="156"/>
        <v>6.511411515942668</v>
      </c>
    </row>
    <row r="1330" spans="1:11" ht="13.5" x14ac:dyDescent="0.25">
      <c r="A1330" s="3">
        <f>TITRES_STAT!B1333</f>
        <v>43948</v>
      </c>
      <c r="B1330" s="6">
        <f>TITRES_STAT!D1333</f>
        <v>6.0518000000000001</v>
      </c>
      <c r="C1330" s="2">
        <f t="shared" si="157"/>
        <v>2.6500000000000412E-2</v>
      </c>
      <c r="D1330" s="2">
        <f t="shared" si="158"/>
        <v>5.9444400000000002</v>
      </c>
      <c r="E1330" s="2">
        <f t="shared" si="160"/>
        <v>5.9742799999999994</v>
      </c>
      <c r="F1330" s="2">
        <f t="shared" si="161"/>
        <v>6.0117400000000005</v>
      </c>
      <c r="G1330" s="2">
        <f t="shared" ref="G1330:G1393" si="163">AVERAGE(B1281:B1330)</f>
        <v>6.6246780000000012</v>
      </c>
      <c r="H1330" s="2">
        <f t="shared" si="159"/>
        <v>7.4885095000000028</v>
      </c>
      <c r="I1330" s="2">
        <f t="array" ref="I1330">SUMPRODUCT(B1314:B1333, (ROW(B1314:B1333)-ROW(B1314)+1)) / (20*21/2)</f>
        <v>5.9730866666666671</v>
      </c>
      <c r="J1330" s="2">
        <f t="shared" si="162"/>
        <v>6.0708124730269288</v>
      </c>
      <c r="K1330" s="2">
        <f t="shared" si="156"/>
        <v>6.4933875349253087</v>
      </c>
    </row>
    <row r="1331" spans="1:11" ht="13.5" x14ac:dyDescent="0.25">
      <c r="A1331" s="3">
        <f>TITRES_STAT!B1334</f>
        <v>43949</v>
      </c>
      <c r="B1331" s="6">
        <f>TITRES_STAT!D1334</f>
        <v>5.9192999999999998</v>
      </c>
      <c r="C1331" s="2">
        <f t="shared" si="157"/>
        <v>-0.13250000000000028</v>
      </c>
      <c r="D1331" s="2">
        <f t="shared" si="158"/>
        <v>5.9577</v>
      </c>
      <c r="E1331" s="2">
        <f t="shared" si="160"/>
        <v>5.9610299999999992</v>
      </c>
      <c r="F1331" s="2">
        <f t="shared" si="161"/>
        <v>6.0094200000000004</v>
      </c>
      <c r="G1331" s="2">
        <f t="shared" si="163"/>
        <v>6.5906080000000031</v>
      </c>
      <c r="H1331" s="2">
        <f t="shared" si="159"/>
        <v>7.478997500000002</v>
      </c>
      <c r="I1331" s="2">
        <f t="array" ref="I1331">SUMPRODUCT(B1315:B1334, (ROW(B1315:B1334)-ROW(B1315)+1)) / (20*21/2)</f>
        <v>5.9799652380952377</v>
      </c>
      <c r="J1331" s="2">
        <f t="shared" si="162"/>
        <v>6.0563827136910309</v>
      </c>
      <c r="K1331" s="2">
        <f t="shared" ref="K1331:K1394" si="164">$K$4*B1331+(1-$K$4)*K1330</f>
        <v>6.4708742982615712</v>
      </c>
    </row>
    <row r="1332" spans="1:11" ht="13.5" x14ac:dyDescent="0.25">
      <c r="A1332" s="3">
        <f>TITRES_STAT!B1335</f>
        <v>43950</v>
      </c>
      <c r="B1332" s="6">
        <f>TITRES_STAT!D1335</f>
        <v>5.9126000000000003</v>
      </c>
      <c r="C1332" s="2">
        <f t="shared" si="157"/>
        <v>-6.6999999999994841E-3</v>
      </c>
      <c r="D1332" s="2">
        <f t="shared" si="158"/>
        <v>5.9669800000000004</v>
      </c>
      <c r="E1332" s="2">
        <f t="shared" si="160"/>
        <v>5.9497599999999995</v>
      </c>
      <c r="F1332" s="2">
        <f t="shared" si="161"/>
        <v>6.0074300000000012</v>
      </c>
      <c r="G1332" s="2">
        <f t="shared" si="163"/>
        <v>6.5564040000000032</v>
      </c>
      <c r="H1332" s="2">
        <f t="shared" si="159"/>
        <v>7.4694855000000029</v>
      </c>
      <c r="I1332" s="2">
        <f t="array" ref="I1332">SUMPRODUCT(B1316:B1335, (ROW(B1316:B1335)-ROW(B1316)+1)) / (20*21/2)</f>
        <v>5.9943547619047628</v>
      </c>
      <c r="J1332" s="2">
        <f t="shared" si="162"/>
        <v>6.0426891219109322</v>
      </c>
      <c r="K1332" s="2">
        <f t="shared" si="164"/>
        <v>6.4489811885258241</v>
      </c>
    </row>
    <row r="1333" spans="1:11" ht="13.5" x14ac:dyDescent="0.25">
      <c r="A1333" s="3">
        <f>TITRES_STAT!B1336</f>
        <v>43951</v>
      </c>
      <c r="B1333" s="6">
        <f>TITRES_STAT!D1336</f>
        <v>5.9657</v>
      </c>
      <c r="C1333" s="2">
        <f t="shared" si="157"/>
        <v>5.3099999999999703E-2</v>
      </c>
      <c r="D1333" s="2">
        <f t="shared" si="158"/>
        <v>5.974940000000001</v>
      </c>
      <c r="E1333" s="2">
        <f t="shared" si="160"/>
        <v>5.9497599999999995</v>
      </c>
      <c r="F1333" s="2">
        <f t="shared" si="161"/>
        <v>5.9994749999999994</v>
      </c>
      <c r="G1333" s="2">
        <f t="shared" si="163"/>
        <v>6.5232620000000034</v>
      </c>
      <c r="H1333" s="2">
        <f t="shared" si="159"/>
        <v>7.4595430000000018</v>
      </c>
      <c r="I1333" s="2">
        <f t="array" ref="I1333">SUMPRODUCT(B1317:B1336, (ROW(B1317:B1336)-ROW(B1317)+1)) / (20*21/2)</f>
        <v>6.007452857142856</v>
      </c>
      <c r="J1333" s="2">
        <f t="shared" si="162"/>
        <v>6.0353568245860814</v>
      </c>
      <c r="K1333" s="2">
        <f t="shared" si="164"/>
        <v>6.4300289850542232</v>
      </c>
    </row>
    <row r="1334" spans="1:11" ht="13.5" x14ac:dyDescent="0.25">
      <c r="A1334" s="3">
        <f>TITRES_STAT!B1337</f>
        <v>43955</v>
      </c>
      <c r="B1334" s="6">
        <f>TITRES_STAT!D1337</f>
        <v>6.0716999999999999</v>
      </c>
      <c r="C1334" s="2">
        <f t="shared" si="157"/>
        <v>0.10599999999999987</v>
      </c>
      <c r="D1334" s="2">
        <f t="shared" si="158"/>
        <v>5.9842200000000005</v>
      </c>
      <c r="E1334" s="2">
        <f t="shared" si="160"/>
        <v>5.9623499999999998</v>
      </c>
      <c r="F1334" s="2">
        <f t="shared" si="161"/>
        <v>5.9935099999999988</v>
      </c>
      <c r="G1334" s="2">
        <f t="shared" si="163"/>
        <v>6.4922400000000025</v>
      </c>
      <c r="H1334" s="2">
        <f t="shared" si="159"/>
        <v>7.4504620000000008</v>
      </c>
      <c r="I1334" s="2">
        <f t="array" ref="I1334">SUMPRODUCT(B1318:B1337, (ROW(B1318:B1337)-ROW(B1318)+1)) / (20*21/2)</f>
        <v>6.0247780952380943</v>
      </c>
      <c r="J1334" s="2">
        <f t="shared" si="162"/>
        <v>6.0388180793874069</v>
      </c>
      <c r="K1334" s="2">
        <f t="shared" si="164"/>
        <v>6.4159768679932734</v>
      </c>
    </row>
    <row r="1335" spans="1:11" ht="13.5" x14ac:dyDescent="0.25">
      <c r="A1335" s="3">
        <f>TITRES_STAT!B1338</f>
        <v>43956</v>
      </c>
      <c r="B1335" s="6">
        <f>TITRES_STAT!D1338</f>
        <v>6.1445999999999996</v>
      </c>
      <c r="C1335" s="2">
        <f t="shared" si="157"/>
        <v>7.2899999999999743E-2</v>
      </c>
      <c r="D1335" s="2">
        <f t="shared" si="158"/>
        <v>6.0027800000000004</v>
      </c>
      <c r="E1335" s="2">
        <f t="shared" si="160"/>
        <v>5.973609999999999</v>
      </c>
      <c r="F1335" s="2">
        <f t="shared" si="161"/>
        <v>6.00047</v>
      </c>
      <c r="G1335" s="2">
        <f t="shared" si="163"/>
        <v>6.4626760000000036</v>
      </c>
      <c r="H1335" s="2">
        <f t="shared" si="159"/>
        <v>7.4414140000000009</v>
      </c>
      <c r="I1335" s="2">
        <f t="array" ref="I1335">SUMPRODUCT(B1319:B1338, (ROW(B1319:B1338)-ROW(B1319)+1)) / (20*21/2)</f>
        <v>6.0414723809523796</v>
      </c>
      <c r="J1335" s="2">
        <f t="shared" si="162"/>
        <v>6.0488925480171769</v>
      </c>
      <c r="K1335" s="2">
        <f t="shared" si="164"/>
        <v>6.4053346378758897</v>
      </c>
    </row>
    <row r="1336" spans="1:11" ht="13.5" x14ac:dyDescent="0.25">
      <c r="A1336" s="3">
        <f>TITRES_STAT!B1339</f>
        <v>43957</v>
      </c>
      <c r="B1336" s="6">
        <f>TITRES_STAT!D1339</f>
        <v>6.1379999999999999</v>
      </c>
      <c r="C1336" s="2">
        <f t="shared" si="157"/>
        <v>-6.5999999999997172E-3</v>
      </c>
      <c r="D1336" s="2">
        <f t="shared" si="158"/>
        <v>6.0465199999999992</v>
      </c>
      <c r="E1336" s="2">
        <f t="shared" si="160"/>
        <v>6.0021099999999992</v>
      </c>
      <c r="F1336" s="2">
        <f t="shared" si="161"/>
        <v>6.0090849999999989</v>
      </c>
      <c r="G1336" s="2">
        <f t="shared" si="163"/>
        <v>6.4343060000000039</v>
      </c>
      <c r="H1336" s="2">
        <f t="shared" si="159"/>
        <v>7.4323990000000011</v>
      </c>
      <c r="I1336" s="2">
        <f t="array" ref="I1336">SUMPRODUCT(B1320:B1339, (ROW(B1320:B1339)-ROW(B1320)+1)) / (20*21/2)</f>
        <v>6.0646457142857138</v>
      </c>
      <c r="J1336" s="2">
        <f t="shared" si="162"/>
        <v>6.0573789720155409</v>
      </c>
      <c r="K1336" s="2">
        <f t="shared" si="164"/>
        <v>6.3948509265866393</v>
      </c>
    </row>
    <row r="1337" spans="1:11" ht="13.5" x14ac:dyDescent="0.25">
      <c r="A1337" s="3">
        <f>TITRES_STAT!B1340</f>
        <v>43958</v>
      </c>
      <c r="B1337" s="6">
        <f>TITRES_STAT!D1340</f>
        <v>6.1909999999999998</v>
      </c>
      <c r="C1337" s="2">
        <f t="shared" si="157"/>
        <v>5.2999999999999936E-2</v>
      </c>
      <c r="D1337" s="2">
        <f t="shared" si="158"/>
        <v>6.1021999999999998</v>
      </c>
      <c r="E1337" s="2">
        <f t="shared" si="160"/>
        <v>6.0345899999999997</v>
      </c>
      <c r="F1337" s="2">
        <f t="shared" si="161"/>
        <v>6.0157100000000003</v>
      </c>
      <c r="G1337" s="2">
        <f t="shared" si="163"/>
        <v>6.406996000000003</v>
      </c>
      <c r="H1337" s="2">
        <f t="shared" si="159"/>
        <v>7.4239475000000015</v>
      </c>
      <c r="I1337" s="2">
        <f t="array" ref="I1337">SUMPRODUCT(B1321:B1340, (ROW(B1321:B1340)-ROW(B1321)+1)) / (20*21/2)</f>
        <v>6.1008209523809525</v>
      </c>
      <c r="J1337" s="2">
        <f t="shared" si="162"/>
        <v>6.0701047842045366</v>
      </c>
      <c r="K1337" s="2">
        <f t="shared" si="164"/>
        <v>6.38685677260285</v>
      </c>
    </row>
    <row r="1338" spans="1:11" ht="13.5" x14ac:dyDescent="0.25">
      <c r="A1338" s="3">
        <f>TITRES_STAT!B1341</f>
        <v>43959</v>
      </c>
      <c r="B1338" s="6">
        <f>TITRES_STAT!D1341</f>
        <v>6.1909999999999998</v>
      </c>
      <c r="C1338" s="2">
        <f t="shared" si="157"/>
        <v>0</v>
      </c>
      <c r="D1338" s="2">
        <f t="shared" si="158"/>
        <v>6.1472600000000002</v>
      </c>
      <c r="E1338" s="2">
        <f t="shared" si="160"/>
        <v>6.0611000000000006</v>
      </c>
      <c r="F1338" s="2">
        <f t="shared" si="161"/>
        <v>6.0206800000000005</v>
      </c>
      <c r="G1338" s="2">
        <f t="shared" si="163"/>
        <v>6.3796860000000013</v>
      </c>
      <c r="H1338" s="2">
        <f t="shared" si="159"/>
        <v>7.4156285000000013</v>
      </c>
      <c r="I1338" s="2">
        <f t="array" ref="I1338">SUMPRODUCT(B1322:B1341, (ROW(B1322:B1341)-ROW(B1322)+1)) / (20*21/2)</f>
        <v>6.1536280952380951</v>
      </c>
      <c r="J1338" s="2">
        <f t="shared" si="162"/>
        <v>6.0816186142802948</v>
      </c>
      <c r="K1338" s="2">
        <f t="shared" si="164"/>
        <v>6.3791761148537187</v>
      </c>
    </row>
    <row r="1339" spans="1:11" ht="13.5" x14ac:dyDescent="0.25">
      <c r="A1339" s="3">
        <f>TITRES_STAT!B1342</f>
        <v>43962</v>
      </c>
      <c r="B1339" s="6">
        <f>TITRES_STAT!D1342</f>
        <v>6.2640000000000002</v>
      </c>
      <c r="C1339" s="2">
        <f t="shared" si="157"/>
        <v>7.3000000000000398E-2</v>
      </c>
      <c r="D1339" s="2">
        <f t="shared" si="158"/>
        <v>6.185719999999999</v>
      </c>
      <c r="E1339" s="2">
        <f t="shared" si="160"/>
        <v>6.0849700000000002</v>
      </c>
      <c r="F1339" s="2">
        <f t="shared" si="161"/>
        <v>6.0299599999999991</v>
      </c>
      <c r="G1339" s="2">
        <f t="shared" si="163"/>
        <v>6.3538360000000011</v>
      </c>
      <c r="H1339" s="2">
        <f t="shared" si="159"/>
        <v>7.4075750000000005</v>
      </c>
      <c r="I1339" s="2">
        <f t="array" ref="I1339">SUMPRODUCT(B1323:B1342, (ROW(B1323:B1342)-ROW(B1323)+1)) / (20*21/2)</f>
        <v>6.2012914285714302</v>
      </c>
      <c r="J1339" s="2">
        <f t="shared" si="162"/>
        <v>6.0989882700631242</v>
      </c>
      <c r="K1339" s="2">
        <f t="shared" si="164"/>
        <v>6.3746594044672982</v>
      </c>
    </row>
    <row r="1340" spans="1:11" ht="13.5" x14ac:dyDescent="0.25">
      <c r="A1340" s="3">
        <f>TITRES_STAT!B1343</f>
        <v>43963</v>
      </c>
      <c r="B1340" s="6">
        <f>TITRES_STAT!D1343</f>
        <v>6.4097999999999997</v>
      </c>
      <c r="C1340" s="2">
        <f t="shared" si="157"/>
        <v>0.14579999999999949</v>
      </c>
      <c r="D1340" s="2">
        <f t="shared" si="158"/>
        <v>6.2387600000000001</v>
      </c>
      <c r="E1340" s="2">
        <f t="shared" si="160"/>
        <v>6.1207700000000012</v>
      </c>
      <c r="F1340" s="2">
        <f t="shared" si="161"/>
        <v>6.0475250000000003</v>
      </c>
      <c r="G1340" s="2">
        <f t="shared" si="163"/>
        <v>6.3314320000000013</v>
      </c>
      <c r="H1340" s="2">
        <f t="shared" si="159"/>
        <v>7.4014105000000008</v>
      </c>
      <c r="I1340" s="2">
        <f t="array" ref="I1340">SUMPRODUCT(B1324:B1343, (ROW(B1324:B1343)-ROW(B1324)+1)) / (20*21/2)</f>
        <v>6.2513823809523812</v>
      </c>
      <c r="J1340" s="2">
        <f t="shared" si="162"/>
        <v>6.1285893871999697</v>
      </c>
      <c r="K1340" s="2">
        <f t="shared" si="164"/>
        <v>6.3760374670372082</v>
      </c>
    </row>
    <row r="1341" spans="1:11" ht="13.5" x14ac:dyDescent="0.25">
      <c r="A1341" s="3">
        <f>TITRES_STAT!B1344</f>
        <v>43964</v>
      </c>
      <c r="B1341" s="6">
        <f>TITRES_STAT!D1344</f>
        <v>6.6020000000000003</v>
      </c>
      <c r="C1341" s="2">
        <f t="shared" si="157"/>
        <v>0.19220000000000059</v>
      </c>
      <c r="D1341" s="2">
        <f t="shared" si="158"/>
        <v>6.3315600000000005</v>
      </c>
      <c r="E1341" s="2">
        <f t="shared" si="160"/>
        <v>6.1890400000000003</v>
      </c>
      <c r="F1341" s="2">
        <f t="shared" si="161"/>
        <v>6.0750349999999997</v>
      </c>
      <c r="G1341" s="2">
        <f t="shared" si="163"/>
        <v>6.3136679999999998</v>
      </c>
      <c r="H1341" s="2">
        <f t="shared" si="159"/>
        <v>7.3959750000000009</v>
      </c>
      <c r="I1341" s="2">
        <f t="array" ref="I1341">SUMPRODUCT(B1325:B1344, (ROW(B1325:B1344)-ROW(B1325)+1)) / (20*21/2)</f>
        <v>6.2920028571428563</v>
      </c>
      <c r="J1341" s="2">
        <f t="shared" si="162"/>
        <v>6.1736761122285433</v>
      </c>
      <c r="K1341" s="2">
        <f t="shared" si="164"/>
        <v>6.3848987428396704</v>
      </c>
    </row>
    <row r="1342" spans="1:11" ht="13.5" x14ac:dyDescent="0.25">
      <c r="A1342" s="3">
        <f>TITRES_STAT!B1345</f>
        <v>43965</v>
      </c>
      <c r="B1342" s="6">
        <f>TITRES_STAT!D1345</f>
        <v>6.5754999999999999</v>
      </c>
      <c r="C1342" s="2">
        <f t="shared" si="157"/>
        <v>-2.6500000000000412E-2</v>
      </c>
      <c r="D1342" s="2">
        <f t="shared" si="158"/>
        <v>6.4084599999999998</v>
      </c>
      <c r="E1342" s="2">
        <f t="shared" si="160"/>
        <v>6.2553299999999998</v>
      </c>
      <c r="F1342" s="2">
        <f t="shared" si="161"/>
        <v>6.102545000000001</v>
      </c>
      <c r="G1342" s="2">
        <f t="shared" si="163"/>
        <v>6.2927219999999977</v>
      </c>
      <c r="H1342" s="2">
        <f t="shared" si="159"/>
        <v>7.3904399999999999</v>
      </c>
      <c r="I1342" s="2">
        <f t="array" ref="I1342">SUMPRODUCT(B1326:B1345, (ROW(B1326:B1345)-ROW(B1326)+1)) / (20*21/2)</f>
        <v>6.3360023809523822</v>
      </c>
      <c r="J1342" s="2">
        <f t="shared" si="162"/>
        <v>6.2119450539210632</v>
      </c>
      <c r="K1342" s="2">
        <f t="shared" si="164"/>
        <v>6.3923733019439979</v>
      </c>
    </row>
    <row r="1343" spans="1:11" ht="13.5" x14ac:dyDescent="0.25">
      <c r="A1343" s="3">
        <f>TITRES_STAT!B1346</f>
        <v>43966</v>
      </c>
      <c r="B1343" s="6">
        <f>TITRES_STAT!D1346</f>
        <v>6.6284999999999998</v>
      </c>
      <c r="C1343" s="2">
        <f t="shared" si="157"/>
        <v>5.2999999999999936E-2</v>
      </c>
      <c r="D1343" s="2">
        <f t="shared" si="158"/>
        <v>6.4959600000000011</v>
      </c>
      <c r="E1343" s="2">
        <f t="shared" si="160"/>
        <v>6.3216100000000006</v>
      </c>
      <c r="F1343" s="2">
        <f t="shared" si="161"/>
        <v>6.1356850000000005</v>
      </c>
      <c r="G1343" s="2">
        <f t="shared" si="163"/>
        <v>6.272967999999997</v>
      </c>
      <c r="H1343" s="2">
        <f t="shared" si="159"/>
        <v>7.3841430000000017</v>
      </c>
      <c r="I1343" s="2">
        <f t="array" ref="I1343">SUMPRODUCT(B1327:B1346, (ROW(B1327:B1346)-ROW(B1327)+1)) / (20*21/2)</f>
        <v>6.3721138095238086</v>
      </c>
      <c r="J1343" s="2">
        <f t="shared" si="162"/>
        <v>6.2516169535476287</v>
      </c>
      <c r="K1343" s="2">
        <f t="shared" si="164"/>
        <v>6.4016331724559974</v>
      </c>
    </row>
    <row r="1344" spans="1:11" ht="13.5" x14ac:dyDescent="0.25">
      <c r="A1344" s="3">
        <f>TITRES_STAT!B1347</f>
        <v>43969</v>
      </c>
      <c r="B1344" s="6">
        <f>TITRES_STAT!D1347</f>
        <v>6.5621999999999998</v>
      </c>
      <c r="C1344" s="2">
        <f t="shared" si="157"/>
        <v>-6.6300000000000026E-2</v>
      </c>
      <c r="D1344" s="2">
        <f t="shared" si="158"/>
        <v>6.5556000000000001</v>
      </c>
      <c r="E1344" s="2">
        <f t="shared" si="160"/>
        <v>6.3706599999999991</v>
      </c>
      <c r="F1344" s="2">
        <f t="shared" si="161"/>
        <v>6.1665050000000017</v>
      </c>
      <c r="G1344" s="2">
        <f t="shared" si="163"/>
        <v>6.2524179999999969</v>
      </c>
      <c r="H1344" s="2">
        <f t="shared" si="159"/>
        <v>7.377514500000002</v>
      </c>
      <c r="I1344" s="2">
        <f t="array" ref="I1344">SUMPRODUCT(B1328:B1347, (ROW(B1328:B1347)-ROW(B1328)+1)) / (20*21/2)</f>
        <v>6.4098323809523814</v>
      </c>
      <c r="J1344" s="2">
        <f t="shared" si="162"/>
        <v>6.2811962913049975</v>
      </c>
      <c r="K1344" s="2">
        <f t="shared" si="164"/>
        <v>6.407929910791057</v>
      </c>
    </row>
    <row r="1345" spans="1:11" ht="13.5" x14ac:dyDescent="0.25">
      <c r="A1345" s="3">
        <f>TITRES_STAT!B1348</f>
        <v>43970</v>
      </c>
      <c r="B1345" s="6">
        <f>TITRES_STAT!D1348</f>
        <v>6.6284999999999998</v>
      </c>
      <c r="C1345" s="2">
        <f t="shared" si="157"/>
        <v>6.6300000000000026E-2</v>
      </c>
      <c r="D1345" s="2">
        <f t="shared" si="158"/>
        <v>6.5993400000000007</v>
      </c>
      <c r="E1345" s="2">
        <f t="shared" si="160"/>
        <v>6.4190500000000004</v>
      </c>
      <c r="F1345" s="2">
        <f t="shared" si="161"/>
        <v>6.1963300000000014</v>
      </c>
      <c r="G1345" s="2">
        <f t="shared" si="163"/>
        <v>6.233857999999997</v>
      </c>
      <c r="H1345" s="2">
        <f t="shared" si="159"/>
        <v>7.3722115000000024</v>
      </c>
      <c r="I1345" s="2">
        <f t="array" ref="I1345">SUMPRODUCT(B1329:B1348, (ROW(B1329:B1348)-ROW(B1329)+1)) / (20*21/2)</f>
        <v>6.4546542857142857</v>
      </c>
      <c r="J1345" s="2">
        <f t="shared" si="162"/>
        <v>6.3142728349902359</v>
      </c>
      <c r="K1345" s="2">
        <f t="shared" si="164"/>
        <v>6.4165797182110156</v>
      </c>
    </row>
    <row r="1346" spans="1:11" ht="13.5" x14ac:dyDescent="0.25">
      <c r="A1346" s="3">
        <f>TITRES_STAT!B1349</f>
        <v>43971</v>
      </c>
      <c r="B1346" s="6">
        <f>TITRES_STAT!D1349</f>
        <v>6.5754999999999999</v>
      </c>
      <c r="C1346" s="2">
        <f t="shared" si="157"/>
        <v>-5.2999999999999936E-2</v>
      </c>
      <c r="D1346" s="2">
        <f t="shared" si="158"/>
        <v>6.5940399999999997</v>
      </c>
      <c r="E1346" s="2">
        <f t="shared" si="160"/>
        <v>6.4627999999999997</v>
      </c>
      <c r="F1346" s="2">
        <f t="shared" si="161"/>
        <v>6.2324550000000007</v>
      </c>
      <c r="G1346" s="2">
        <f t="shared" si="163"/>
        <v>6.2162259999999971</v>
      </c>
      <c r="H1346" s="2">
        <f t="shared" si="159"/>
        <v>7.3657155000000012</v>
      </c>
      <c r="I1346" s="2">
        <f t="array" ref="I1346">SUMPRODUCT(B1330:B1349, (ROW(B1330:B1349)-ROW(B1330)+1)) / (20*21/2)</f>
        <v>6.4974890476190481</v>
      </c>
      <c r="J1346" s="2">
        <f t="shared" si="162"/>
        <v>6.3391516126102134</v>
      </c>
      <c r="K1346" s="2">
        <f t="shared" si="164"/>
        <v>6.4228118861243093</v>
      </c>
    </row>
    <row r="1347" spans="1:11" ht="13.5" x14ac:dyDescent="0.25">
      <c r="A1347" s="3">
        <f>TITRES_STAT!B1350</f>
        <v>43972</v>
      </c>
      <c r="B1347" s="6">
        <f>TITRES_STAT!D1350</f>
        <v>6.6284999999999998</v>
      </c>
      <c r="C1347" s="2">
        <f t="shared" si="157"/>
        <v>5.2999999999999936E-2</v>
      </c>
      <c r="D1347" s="2">
        <f t="shared" si="158"/>
        <v>6.6046400000000007</v>
      </c>
      <c r="E1347" s="2">
        <f t="shared" si="160"/>
        <v>6.5065499999999998</v>
      </c>
      <c r="F1347" s="2">
        <f t="shared" si="161"/>
        <v>6.2705700000000011</v>
      </c>
      <c r="G1347" s="2">
        <f t="shared" si="163"/>
        <v>6.199785999999996</v>
      </c>
      <c r="H1347" s="2">
        <f t="shared" si="159"/>
        <v>7.3596835000000009</v>
      </c>
      <c r="I1347" s="2">
        <f t="array" ref="I1347">SUMPRODUCT(B1331:B1350, (ROW(B1331:B1350)-ROW(B1331)+1)) / (20*21/2)</f>
        <v>6.5431342857142862</v>
      </c>
      <c r="J1347" s="2">
        <f t="shared" si="162"/>
        <v>6.3667086018854313</v>
      </c>
      <c r="K1347" s="2">
        <f t="shared" si="164"/>
        <v>6.4308780866684536</v>
      </c>
    </row>
    <row r="1348" spans="1:11" ht="13.5" x14ac:dyDescent="0.25">
      <c r="A1348" s="3">
        <f>TITRES_STAT!B1351</f>
        <v>43973</v>
      </c>
      <c r="B1348" s="6">
        <f>TITRES_STAT!D1351</f>
        <v>6.7412000000000001</v>
      </c>
      <c r="C1348" s="2">
        <f t="shared" ref="C1348:C1411" si="165">B1348-B1347</f>
        <v>0.11270000000000024</v>
      </c>
      <c r="D1348" s="2">
        <f t="shared" si="158"/>
        <v>6.6271800000000001</v>
      </c>
      <c r="E1348" s="2">
        <f t="shared" si="160"/>
        <v>6.5615700000000006</v>
      </c>
      <c r="F1348" s="2">
        <f t="shared" si="161"/>
        <v>6.3113350000000015</v>
      </c>
      <c r="G1348" s="2">
        <f t="shared" si="163"/>
        <v>6.194085999999996</v>
      </c>
      <c r="H1348" s="2">
        <f t="shared" si="159"/>
        <v>7.3542810000000012</v>
      </c>
      <c r="I1348" s="2">
        <f t="array" ref="I1348">SUMPRODUCT(B1332:B1351, (ROW(B1332:B1351)-ROW(B1332)+1)) / (20*21/2)</f>
        <v>6.5945528571428573</v>
      </c>
      <c r="J1348" s="2">
        <f t="shared" si="162"/>
        <v>6.4023744493249142</v>
      </c>
      <c r="K1348" s="2">
        <f t="shared" si="164"/>
        <v>6.44304757346577</v>
      </c>
    </row>
    <row r="1349" spans="1:11" ht="13.5" x14ac:dyDescent="0.25">
      <c r="A1349" s="3">
        <f>TITRES_STAT!B1352</f>
        <v>43977</v>
      </c>
      <c r="B1349" s="6">
        <f>TITRES_STAT!D1352</f>
        <v>6.7610999999999999</v>
      </c>
      <c r="C1349" s="2">
        <f t="shared" si="165"/>
        <v>1.9899999999999807E-2</v>
      </c>
      <c r="D1349" s="2">
        <f t="shared" si="158"/>
        <v>6.6669600000000004</v>
      </c>
      <c r="E1349" s="2">
        <f t="shared" si="160"/>
        <v>6.6112800000000007</v>
      </c>
      <c r="F1349" s="2">
        <f t="shared" si="161"/>
        <v>6.3481250000000014</v>
      </c>
      <c r="G1349" s="2">
        <f t="shared" si="163"/>
        <v>6.1887839999999956</v>
      </c>
      <c r="H1349" s="2">
        <f t="shared" si="159"/>
        <v>7.3493095000000004</v>
      </c>
      <c r="I1349" s="2">
        <f t="array" ref="I1349">SUMPRODUCT(B1333:B1352, (ROW(B1333:B1352)-ROW(B1333)+1)) / (20*21/2)</f>
        <v>6.660745238095239</v>
      </c>
      <c r="J1349" s="2">
        <f t="shared" si="162"/>
        <v>6.4365387874844462</v>
      </c>
      <c r="K1349" s="2">
        <f t="shared" si="164"/>
        <v>6.4555202176435831</v>
      </c>
    </row>
    <row r="1350" spans="1:11" ht="13.5" x14ac:dyDescent="0.25">
      <c r="A1350" s="3">
        <f>TITRES_STAT!B1353</f>
        <v>43978</v>
      </c>
      <c r="B1350" s="6">
        <f>TITRES_STAT!D1353</f>
        <v>6.8273999999999999</v>
      </c>
      <c r="C1350" s="2">
        <f t="shared" si="165"/>
        <v>6.6300000000000026E-2</v>
      </c>
      <c r="D1350" s="2">
        <f t="shared" ref="D1350:D1413" si="166">AVERAGE(B1346:B1350)</f>
        <v>6.706739999999999</v>
      </c>
      <c r="E1350" s="2">
        <f t="shared" si="160"/>
        <v>6.6530399999999998</v>
      </c>
      <c r="F1350" s="2">
        <f t="shared" si="161"/>
        <v>6.3869050000000014</v>
      </c>
      <c r="G1350" s="2">
        <f t="shared" si="163"/>
        <v>6.1821559999999973</v>
      </c>
      <c r="H1350" s="2">
        <f t="shared" si="159"/>
        <v>7.344536999999999</v>
      </c>
      <c r="I1350" s="2">
        <f t="array" ref="I1350">SUMPRODUCT(B1334:B1353, (ROW(B1334:B1353)-ROW(B1334)+1)) / (20*21/2)</f>
        <v>6.7173390476190464</v>
      </c>
      <c r="J1350" s="2">
        <f t="shared" si="162"/>
        <v>6.4737636648668797</v>
      </c>
      <c r="K1350" s="2">
        <f t="shared" si="164"/>
        <v>6.4701037385203053</v>
      </c>
    </row>
    <row r="1351" spans="1:11" ht="13.5" x14ac:dyDescent="0.25">
      <c r="A1351" s="3">
        <f>TITRES_STAT!B1354</f>
        <v>43979</v>
      </c>
      <c r="B1351" s="6">
        <f>TITRES_STAT!D1354</f>
        <v>6.9268000000000001</v>
      </c>
      <c r="C1351" s="2">
        <f t="shared" si="165"/>
        <v>9.9400000000000155E-2</v>
      </c>
      <c r="D1351" s="2">
        <f t="shared" si="166"/>
        <v>6.777000000000001</v>
      </c>
      <c r="E1351" s="2">
        <f t="shared" si="160"/>
        <v>6.6855199999999995</v>
      </c>
      <c r="F1351" s="2">
        <f t="shared" si="161"/>
        <v>6.4372800000000012</v>
      </c>
      <c r="G1351" s="2">
        <f t="shared" si="163"/>
        <v>6.1817579999999985</v>
      </c>
      <c r="H1351" s="2">
        <f t="shared" si="159"/>
        <v>7.3401289999999983</v>
      </c>
      <c r="I1351" s="2">
        <f t="array" ref="I1351">SUMPRODUCT(B1335:B1354, (ROW(B1335:B1354)-ROW(B1335)+1)) / (20*21/2)</f>
        <v>6.7647766666666671</v>
      </c>
      <c r="J1351" s="2">
        <f t="shared" si="162"/>
        <v>6.5169099824986052</v>
      </c>
      <c r="K1351" s="2">
        <f t="shared" si="164"/>
        <v>6.4880133958332351</v>
      </c>
    </row>
    <row r="1352" spans="1:11" ht="13.5" x14ac:dyDescent="0.25">
      <c r="A1352" s="3">
        <f>TITRES_STAT!B1355</f>
        <v>43980</v>
      </c>
      <c r="B1352" s="6">
        <f>TITRES_STAT!D1355</f>
        <v>7.1322999999999999</v>
      </c>
      <c r="C1352" s="2">
        <f t="shared" si="165"/>
        <v>0.20549999999999979</v>
      </c>
      <c r="D1352" s="2">
        <f t="shared" si="166"/>
        <v>6.8777599999999994</v>
      </c>
      <c r="E1352" s="2">
        <f t="shared" si="160"/>
        <v>6.7411999999999992</v>
      </c>
      <c r="F1352" s="2">
        <f t="shared" si="161"/>
        <v>6.4982650000000008</v>
      </c>
      <c r="G1352" s="2">
        <f t="shared" si="163"/>
        <v>6.1920979999999988</v>
      </c>
      <c r="H1352" s="2">
        <f t="shared" si="159"/>
        <v>7.3367814999999981</v>
      </c>
      <c r="I1352" s="2">
        <f t="array" ref="I1352">SUMPRODUCT(B1336:B1355, (ROW(B1336:B1355)-ROW(B1336)+1)) / (20*21/2)</f>
        <v>6.807542857142856</v>
      </c>
      <c r="J1352" s="2">
        <f t="shared" si="162"/>
        <v>6.5755185555939768</v>
      </c>
      <c r="K1352" s="2">
        <f t="shared" si="164"/>
        <v>6.5132795371731085</v>
      </c>
    </row>
    <row r="1353" spans="1:11" ht="13.5" x14ac:dyDescent="0.25">
      <c r="A1353" s="3">
        <f>TITRES_STAT!B1356</f>
        <v>43983</v>
      </c>
      <c r="B1353" s="6">
        <f>TITRES_STAT!D1356</f>
        <v>7.0925000000000002</v>
      </c>
      <c r="C1353" s="2">
        <f t="shared" si="165"/>
        <v>-3.9799999999999613E-2</v>
      </c>
      <c r="D1353" s="2">
        <f t="shared" si="166"/>
        <v>6.9480199999999996</v>
      </c>
      <c r="E1353" s="2">
        <f t="shared" si="160"/>
        <v>6.7875999999999994</v>
      </c>
      <c r="F1353" s="2">
        <f t="shared" si="161"/>
        <v>6.5546050000000005</v>
      </c>
      <c r="G1353" s="2">
        <f t="shared" si="163"/>
        <v>6.2080059999999992</v>
      </c>
      <c r="H1353" s="2">
        <f t="shared" si="159"/>
        <v>7.3332349999999975</v>
      </c>
      <c r="I1353" s="2">
        <f t="array" ref="I1353">SUMPRODUCT(B1337:B1356, (ROW(B1337:B1356)-ROW(B1337)+1)) / (20*21/2)</f>
        <v>6.8529371428571437</v>
      </c>
      <c r="J1353" s="2">
        <f t="shared" si="162"/>
        <v>6.6247548836326455</v>
      </c>
      <c r="K1353" s="2">
        <f t="shared" si="164"/>
        <v>6.5359940651271042</v>
      </c>
    </row>
    <row r="1354" spans="1:11" ht="13.5" x14ac:dyDescent="0.25">
      <c r="A1354" s="3">
        <f>TITRES_STAT!B1357</f>
        <v>43984</v>
      </c>
      <c r="B1354" s="6">
        <f>TITRES_STAT!D1357</f>
        <v>7.0526999999999997</v>
      </c>
      <c r="C1354" s="2">
        <f t="shared" si="165"/>
        <v>-3.9800000000000502E-2</v>
      </c>
      <c r="D1354" s="2">
        <f t="shared" si="166"/>
        <v>7.0063399999999998</v>
      </c>
      <c r="E1354" s="2">
        <f t="shared" si="160"/>
        <v>6.8366500000000006</v>
      </c>
      <c r="F1354" s="2">
        <f t="shared" si="161"/>
        <v>6.6036550000000007</v>
      </c>
      <c r="G1354" s="2">
        <f t="shared" si="163"/>
        <v>6.2286859999999988</v>
      </c>
      <c r="H1354" s="2">
        <f t="shared" ref="H1354:H1417" si="167">AVERAGE(B1155:B1354)</f>
        <v>7.329721499999998</v>
      </c>
      <c r="I1354" s="2">
        <f t="array" ref="I1354">SUMPRODUCT(B1338:B1357, (ROW(B1338:B1357)-ROW(B1338)+1)) / (20*21/2)</f>
        <v>6.9030947619047627</v>
      </c>
      <c r="J1354" s="2">
        <f t="shared" si="162"/>
        <v>6.6655115613819174</v>
      </c>
      <c r="K1354" s="2">
        <f t="shared" si="164"/>
        <v>6.5562570429652576</v>
      </c>
    </row>
    <row r="1355" spans="1:11" ht="13.5" x14ac:dyDescent="0.25">
      <c r="A1355" s="3">
        <f>TITRES_STAT!B1358</f>
        <v>43985</v>
      </c>
      <c r="B1355" s="6">
        <f>TITRES_STAT!D1358</f>
        <v>7.0526999999999997</v>
      </c>
      <c r="C1355" s="2">
        <f t="shared" si="165"/>
        <v>0</v>
      </c>
      <c r="D1355" s="2">
        <f t="shared" si="166"/>
        <v>7.051400000000001</v>
      </c>
      <c r="E1355" s="2">
        <f t="shared" si="160"/>
        <v>6.8790700000000005</v>
      </c>
      <c r="F1355" s="2">
        <f t="shared" si="161"/>
        <v>6.6490600000000004</v>
      </c>
      <c r="G1355" s="2">
        <f t="shared" si="163"/>
        <v>6.2526799999999989</v>
      </c>
      <c r="H1355" s="2">
        <f t="shared" si="167"/>
        <v>7.3258764999999979</v>
      </c>
      <c r="I1355" s="2">
        <f t="array" ref="I1355">SUMPRODUCT(B1339:B1358, (ROW(B1339:B1358)-ROW(B1339)+1)) / (20*21/2)</f>
        <v>6.9483280952380957</v>
      </c>
      <c r="J1355" s="2">
        <f t="shared" si="162"/>
        <v>6.7023866507741161</v>
      </c>
      <c r="K1355" s="2">
        <f t="shared" si="164"/>
        <v>6.5757253942215224</v>
      </c>
    </row>
    <row r="1356" spans="1:11" ht="13.5" x14ac:dyDescent="0.25">
      <c r="A1356" s="3">
        <f>TITRES_STAT!B1359</f>
        <v>43986</v>
      </c>
      <c r="B1356" s="6">
        <f>TITRES_STAT!D1359</f>
        <v>7.1257000000000001</v>
      </c>
      <c r="C1356" s="2">
        <f t="shared" si="165"/>
        <v>7.3000000000000398E-2</v>
      </c>
      <c r="D1356" s="2">
        <f t="shared" si="166"/>
        <v>7.0911799999999996</v>
      </c>
      <c r="E1356" s="2">
        <f t="shared" ref="E1356:E1419" si="168">AVERAGE(B1347:B1356)</f>
        <v>6.9340900000000003</v>
      </c>
      <c r="F1356" s="2">
        <f t="shared" si="161"/>
        <v>6.6984450000000013</v>
      </c>
      <c r="G1356" s="2">
        <f t="shared" si="163"/>
        <v>6.2784000000000004</v>
      </c>
      <c r="H1356" s="2">
        <f t="shared" si="167"/>
        <v>7.3233909999999991</v>
      </c>
      <c r="I1356" s="2">
        <f t="array" ref="I1356">SUMPRODUCT(B1340:B1359, (ROW(B1340:B1359)-ROW(B1340)+1)) / (20*21/2)</f>
        <v>6.9823228571428562</v>
      </c>
      <c r="J1356" s="2">
        <f t="shared" si="162"/>
        <v>6.7427022078432479</v>
      </c>
      <c r="K1356" s="2">
        <f t="shared" si="164"/>
        <v>6.5972930258206786</v>
      </c>
    </row>
    <row r="1357" spans="1:11" ht="13.5" x14ac:dyDescent="0.25">
      <c r="A1357" s="3">
        <f>TITRES_STAT!B1360</f>
        <v>43987</v>
      </c>
      <c r="B1357" s="6">
        <f>TITRES_STAT!D1360</f>
        <v>7.2251000000000003</v>
      </c>
      <c r="C1357" s="2">
        <f t="shared" si="165"/>
        <v>9.9400000000000155E-2</v>
      </c>
      <c r="D1357" s="2">
        <f t="shared" si="166"/>
        <v>7.1097399999999995</v>
      </c>
      <c r="E1357" s="2">
        <f t="shared" si="168"/>
        <v>6.9937500000000004</v>
      </c>
      <c r="F1357" s="2">
        <f t="shared" si="161"/>
        <v>6.7501500000000005</v>
      </c>
      <c r="G1357" s="2">
        <f t="shared" si="163"/>
        <v>6.3027940000000005</v>
      </c>
      <c r="H1357" s="2">
        <f t="shared" si="167"/>
        <v>7.3221980000000011</v>
      </c>
      <c r="I1357" s="2">
        <f t="array" ref="I1357">SUMPRODUCT(B1341:B1360, (ROW(B1341:B1360)-ROW(B1341)+1)) / (20*21/2)</f>
        <v>6.9962757142857139</v>
      </c>
      <c r="J1357" s="2">
        <f t="shared" si="162"/>
        <v>6.7886448547153195</v>
      </c>
      <c r="K1357" s="2">
        <f t="shared" si="164"/>
        <v>6.6219129071610441</v>
      </c>
    </row>
    <row r="1358" spans="1:11" ht="13.5" x14ac:dyDescent="0.25">
      <c r="A1358" s="3">
        <f>TITRES_STAT!B1361</f>
        <v>43990</v>
      </c>
      <c r="B1358" s="6">
        <f>TITRES_STAT!D1361</f>
        <v>7.2251000000000003</v>
      </c>
      <c r="C1358" s="2">
        <f t="shared" si="165"/>
        <v>0</v>
      </c>
      <c r="D1358" s="2">
        <f t="shared" si="166"/>
        <v>7.13626</v>
      </c>
      <c r="E1358" s="2">
        <f t="shared" si="168"/>
        <v>7.0421400000000007</v>
      </c>
      <c r="F1358" s="2">
        <f t="shared" si="161"/>
        <v>6.8018550000000007</v>
      </c>
      <c r="G1358" s="2">
        <f t="shared" si="163"/>
        <v>6.3307659999999997</v>
      </c>
      <c r="H1358" s="2">
        <f t="shared" si="167"/>
        <v>7.3205410000000022</v>
      </c>
      <c r="I1358" s="2">
        <f t="array" ref="I1358">SUMPRODUCT(B1342:B1361, (ROW(B1342:B1361)-ROW(B1342)+1)) / (20*21/2)</f>
        <v>7.0169176190476188</v>
      </c>
      <c r="J1358" s="2">
        <f t="shared" si="162"/>
        <v>6.8302120114090981</v>
      </c>
      <c r="K1358" s="2">
        <f t="shared" si="164"/>
        <v>6.6455673029586499</v>
      </c>
    </row>
    <row r="1359" spans="1:11" ht="13.5" x14ac:dyDescent="0.25">
      <c r="A1359" s="3">
        <f>TITRES_STAT!B1362</f>
        <v>43991</v>
      </c>
      <c r="B1359" s="6">
        <f>TITRES_STAT!D1362</f>
        <v>7.1588000000000003</v>
      </c>
      <c r="C1359" s="2">
        <f t="shared" si="165"/>
        <v>-6.6300000000000026E-2</v>
      </c>
      <c r="D1359" s="2">
        <f t="shared" si="166"/>
        <v>7.1574800000000014</v>
      </c>
      <c r="E1359" s="2">
        <f t="shared" si="168"/>
        <v>7.0819100000000006</v>
      </c>
      <c r="F1359" s="2">
        <f t="shared" si="161"/>
        <v>6.8465950000000007</v>
      </c>
      <c r="G1359" s="2">
        <f t="shared" si="163"/>
        <v>6.3559539999999997</v>
      </c>
      <c r="H1359" s="2">
        <f t="shared" si="167"/>
        <v>7.3170940000000009</v>
      </c>
      <c r="I1359" s="2">
        <f t="array" ref="I1359">SUMPRODUCT(B1343:B1362, (ROW(B1343:B1362)-ROW(B1343)+1)) / (20*21/2)</f>
        <v>7.0434333333333328</v>
      </c>
      <c r="J1359" s="2">
        <f t="shared" si="162"/>
        <v>6.8615061055606121</v>
      </c>
      <c r="K1359" s="2">
        <f t="shared" si="164"/>
        <v>6.6656940753916443</v>
      </c>
    </row>
    <row r="1360" spans="1:11" ht="13.5" x14ac:dyDescent="0.25">
      <c r="A1360" s="3">
        <f>TITRES_STAT!B1363</f>
        <v>43992</v>
      </c>
      <c r="B1360" s="6">
        <f>TITRES_STAT!D1363</f>
        <v>6.9931000000000001</v>
      </c>
      <c r="C1360" s="2">
        <f t="shared" si="165"/>
        <v>-0.16570000000000018</v>
      </c>
      <c r="D1360" s="2">
        <f t="shared" si="166"/>
        <v>7.1455600000000006</v>
      </c>
      <c r="E1360" s="2">
        <f t="shared" si="168"/>
        <v>7.0984800000000003</v>
      </c>
      <c r="F1360" s="2">
        <f t="shared" si="161"/>
        <v>6.8757599999999996</v>
      </c>
      <c r="G1360" s="2">
        <f t="shared" si="163"/>
        <v>6.3791539999999998</v>
      </c>
      <c r="H1360" s="2">
        <f t="shared" si="167"/>
        <v>7.3129510000000009</v>
      </c>
      <c r="I1360" s="2">
        <f t="array" ref="I1360">SUMPRODUCT(B1344:B1363, (ROW(B1344:B1363)-ROW(B1344)+1)) / (20*21/2)</f>
        <v>7.0866480952380932</v>
      </c>
      <c r="J1360" s="2">
        <f t="shared" si="162"/>
        <v>6.874038857411982</v>
      </c>
      <c r="K1360" s="2">
        <f t="shared" si="164"/>
        <v>6.6785335234155019</v>
      </c>
    </row>
    <row r="1361" spans="1:11" ht="13.5" x14ac:dyDescent="0.25">
      <c r="A1361" s="3">
        <f>TITRES_STAT!B1364</f>
        <v>43993</v>
      </c>
      <c r="B1361" s="6">
        <f>TITRES_STAT!D1364</f>
        <v>7.0925000000000002</v>
      </c>
      <c r="C1361" s="2">
        <f t="shared" si="165"/>
        <v>9.9400000000000155E-2</v>
      </c>
      <c r="D1361" s="2">
        <f t="shared" si="166"/>
        <v>7.1389200000000006</v>
      </c>
      <c r="E1361" s="2">
        <f t="shared" si="168"/>
        <v>7.1150499999999992</v>
      </c>
      <c r="F1361" s="2">
        <f t="shared" si="161"/>
        <v>6.9002849999999993</v>
      </c>
      <c r="G1361" s="2">
        <f t="shared" si="163"/>
        <v>6.4016899999999994</v>
      </c>
      <c r="H1361" s="2">
        <f t="shared" si="167"/>
        <v>7.3100010000000006</v>
      </c>
      <c r="I1361" s="2">
        <f t="array" ref="I1361">SUMPRODUCT(B1345:B1364, (ROW(B1345:B1364)-ROW(B1345)+1)) / (20*21/2)</f>
        <v>7.1477214285714279</v>
      </c>
      <c r="J1361" s="2">
        <f t="shared" si="162"/>
        <v>6.8948446805156021</v>
      </c>
      <c r="K1361" s="2">
        <f t="shared" si="164"/>
        <v>6.6947675028894045</v>
      </c>
    </row>
    <row r="1362" spans="1:11" ht="13.5" x14ac:dyDescent="0.25">
      <c r="A1362" s="3">
        <f>TITRES_STAT!B1365</f>
        <v>43994</v>
      </c>
      <c r="B1362" s="6">
        <f>TITRES_STAT!D1365</f>
        <v>7.1787000000000001</v>
      </c>
      <c r="C1362" s="2">
        <f t="shared" si="165"/>
        <v>8.6199999999999832E-2</v>
      </c>
      <c r="D1362" s="2">
        <f t="shared" si="166"/>
        <v>7.1296400000000002</v>
      </c>
      <c r="E1362" s="2">
        <f t="shared" si="168"/>
        <v>7.1196900000000003</v>
      </c>
      <c r="F1362" s="2">
        <f t="shared" si="161"/>
        <v>6.9304449999999989</v>
      </c>
      <c r="G1362" s="2">
        <f t="shared" si="163"/>
        <v>6.4262159999999993</v>
      </c>
      <c r="H1362" s="2">
        <f t="shared" si="167"/>
        <v>7.3079460000000003</v>
      </c>
      <c r="I1362" s="2">
        <f t="array" ref="I1362">SUMPRODUCT(B1346:B1365, (ROW(B1346:B1365)-ROW(B1346)+1)) / (20*21/2)</f>
        <v>7.1924457142857143</v>
      </c>
      <c r="J1362" s="2">
        <f t="shared" si="162"/>
        <v>6.9218785204664979</v>
      </c>
      <c r="K1362" s="2">
        <f t="shared" si="164"/>
        <v>6.713745247874134</v>
      </c>
    </row>
    <row r="1363" spans="1:11" ht="13.5" x14ac:dyDescent="0.25">
      <c r="A1363" s="3">
        <f>TITRES_STAT!B1366</f>
        <v>43997</v>
      </c>
      <c r="B1363" s="6">
        <f>TITRES_STAT!D1366</f>
        <v>7.3841999999999999</v>
      </c>
      <c r="C1363" s="2">
        <f t="shared" si="165"/>
        <v>0.20549999999999979</v>
      </c>
      <c r="D1363" s="2">
        <f t="shared" si="166"/>
        <v>7.1614599999999999</v>
      </c>
      <c r="E1363" s="2">
        <f t="shared" si="168"/>
        <v>7.1488599999999991</v>
      </c>
      <c r="F1363" s="2">
        <f t="shared" si="161"/>
        <v>6.9682299999999984</v>
      </c>
      <c r="G1363" s="2">
        <f t="shared" si="163"/>
        <v>6.4514040000000001</v>
      </c>
      <c r="H1363" s="2">
        <f t="shared" si="167"/>
        <v>7.306521</v>
      </c>
      <c r="I1363" s="2">
        <f t="array" ref="I1363">SUMPRODUCT(B1347:B1366, (ROW(B1347:B1366)-ROW(B1347)+1)) / (20*21/2)</f>
        <v>7.226752380952381</v>
      </c>
      <c r="J1363" s="2">
        <f t="shared" si="162"/>
        <v>6.9659091375649265</v>
      </c>
      <c r="K1363" s="2">
        <f t="shared" si="164"/>
        <v>6.7400375910947563</v>
      </c>
    </row>
    <row r="1364" spans="1:11" ht="13.5" x14ac:dyDescent="0.25">
      <c r="A1364" s="3">
        <f>TITRES_STAT!B1367</f>
        <v>43998</v>
      </c>
      <c r="B1364" s="6">
        <f>TITRES_STAT!D1367</f>
        <v>7.6094999999999997</v>
      </c>
      <c r="C1364" s="2">
        <f t="shared" si="165"/>
        <v>0.22529999999999983</v>
      </c>
      <c r="D1364" s="2">
        <f t="shared" si="166"/>
        <v>7.2515999999999989</v>
      </c>
      <c r="E1364" s="2">
        <f t="shared" si="168"/>
        <v>7.2045399999999997</v>
      </c>
      <c r="F1364" s="2">
        <f t="shared" ref="F1364:F1427" si="169">AVERAGE(B1345:B1364)</f>
        <v>7.0205950000000001</v>
      </c>
      <c r="G1364" s="2">
        <f t="shared" si="163"/>
        <v>6.4797739999999999</v>
      </c>
      <c r="H1364" s="2">
        <f t="shared" si="167"/>
        <v>7.3061230000000004</v>
      </c>
      <c r="I1364" s="2">
        <f t="array" ref="I1364">SUMPRODUCT(B1348:B1367, (ROW(B1348:B1367)-ROW(B1348)+1)) / (20*21/2)</f>
        <v>7.2507142857142863</v>
      </c>
      <c r="J1364" s="2">
        <f t="shared" si="162"/>
        <v>7.0272035054158861</v>
      </c>
      <c r="K1364" s="2">
        <f t="shared" si="164"/>
        <v>6.7741341561498638</v>
      </c>
    </row>
    <row r="1365" spans="1:11" ht="13.5" x14ac:dyDescent="0.25">
      <c r="A1365" s="3">
        <f>TITRES_STAT!B1368</f>
        <v>43999</v>
      </c>
      <c r="B1365" s="6">
        <f>TITRES_STAT!D1368</f>
        <v>7.4901999999999997</v>
      </c>
      <c r="C1365" s="2">
        <f t="shared" si="165"/>
        <v>-0.11929999999999996</v>
      </c>
      <c r="D1365" s="2">
        <f t="shared" si="166"/>
        <v>7.3510200000000001</v>
      </c>
      <c r="E1365" s="2">
        <f t="shared" si="168"/>
        <v>7.2482899999999999</v>
      </c>
      <c r="F1365" s="2">
        <f t="shared" si="169"/>
        <v>7.0636799999999997</v>
      </c>
      <c r="G1365" s="2">
        <f t="shared" si="163"/>
        <v>6.5094700000000012</v>
      </c>
      <c r="H1365" s="2">
        <f t="shared" si="167"/>
        <v>7.3044990000000007</v>
      </c>
      <c r="I1365" s="2">
        <f t="array" ref="I1365">SUMPRODUCT(B1349:B1368, (ROW(B1349:B1368)-ROW(B1349)+1)) / (20*21/2)</f>
        <v>7.2648895238095239</v>
      </c>
      <c r="J1365" s="2">
        <f t="shared" ref="J1365:J1428" si="170">$J$4*B1365+J1364*(1-$J$4)</f>
        <v>7.0712984096619929</v>
      </c>
      <c r="K1365" s="2">
        <f t="shared" si="164"/>
        <v>6.8022151696341826</v>
      </c>
    </row>
    <row r="1366" spans="1:11" ht="13.5" x14ac:dyDescent="0.25">
      <c r="A1366" s="3">
        <f>TITRES_STAT!B1369</f>
        <v>44000</v>
      </c>
      <c r="B1366" s="6">
        <f>TITRES_STAT!D1369</f>
        <v>7.4238999999999997</v>
      </c>
      <c r="C1366" s="2">
        <f t="shared" si="165"/>
        <v>-6.6300000000000026E-2</v>
      </c>
      <c r="D1366" s="2">
        <f t="shared" si="166"/>
        <v>7.4173</v>
      </c>
      <c r="E1366" s="2">
        <f t="shared" si="168"/>
        <v>7.2781099999999999</v>
      </c>
      <c r="F1366" s="2">
        <f t="shared" si="169"/>
        <v>7.1060999999999996</v>
      </c>
      <c r="G1366" s="2">
        <f t="shared" si="163"/>
        <v>6.5386340000000009</v>
      </c>
      <c r="H1366" s="2">
        <f t="shared" si="167"/>
        <v>7.3031730000000001</v>
      </c>
      <c r="I1366" s="2">
        <f t="array" ref="I1366">SUMPRODUCT(B1350:B1369, (ROW(B1350:B1369)-ROW(B1350)+1)) / (20*21/2)</f>
        <v>7.2764447619047612</v>
      </c>
      <c r="J1366" s="2">
        <f t="shared" si="170"/>
        <v>7.1048795135037084</v>
      </c>
      <c r="K1366" s="2">
        <f t="shared" si="164"/>
        <v>6.8265949669034311</v>
      </c>
    </row>
    <row r="1367" spans="1:11" ht="13.5" x14ac:dyDescent="0.25">
      <c r="A1367" s="3">
        <f>TITRES_STAT!B1370</f>
        <v>44001</v>
      </c>
      <c r="B1367" s="6">
        <f>TITRES_STAT!D1370</f>
        <v>7.3577000000000004</v>
      </c>
      <c r="C1367" s="2">
        <f t="shared" si="165"/>
        <v>-6.619999999999937E-2</v>
      </c>
      <c r="D1367" s="2">
        <f t="shared" si="166"/>
        <v>7.4530999999999992</v>
      </c>
      <c r="E1367" s="2">
        <f t="shared" si="168"/>
        <v>7.2913699999999988</v>
      </c>
      <c r="F1367" s="2">
        <f t="shared" si="169"/>
        <v>7.1425599999999987</v>
      </c>
      <c r="G1367" s="2">
        <f t="shared" si="163"/>
        <v>6.5646180000000012</v>
      </c>
      <c r="H1367" s="2">
        <f t="shared" si="167"/>
        <v>7.3011845000000006</v>
      </c>
      <c r="I1367" s="2">
        <f t="array" ref="I1367">SUMPRODUCT(B1351:B1370, (ROW(B1351:B1370)-ROW(B1351)+1)) / (20*21/2)</f>
        <v>7.2930461904761898</v>
      </c>
      <c r="J1367" s="2">
        <f t="shared" si="170"/>
        <v>7.1289576550747835</v>
      </c>
      <c r="K1367" s="2">
        <f t="shared" si="164"/>
        <v>6.8474226152601592</v>
      </c>
    </row>
    <row r="1368" spans="1:11" ht="13.5" x14ac:dyDescent="0.25">
      <c r="A1368" s="3">
        <f>TITRES_STAT!B1371</f>
        <v>44004</v>
      </c>
      <c r="B1368" s="6">
        <f>TITRES_STAT!D1371</f>
        <v>7.2914000000000003</v>
      </c>
      <c r="C1368" s="2">
        <f t="shared" si="165"/>
        <v>-6.6300000000000026E-2</v>
      </c>
      <c r="D1368" s="2">
        <f t="shared" si="166"/>
        <v>7.4345400000000001</v>
      </c>
      <c r="E1368" s="2">
        <f t="shared" si="168"/>
        <v>7.2979999999999992</v>
      </c>
      <c r="F1368" s="2">
        <f t="shared" si="169"/>
        <v>7.1700699999999999</v>
      </c>
      <c r="G1368" s="2">
        <f t="shared" si="163"/>
        <v>6.5886140000000015</v>
      </c>
      <c r="H1368" s="2">
        <f t="shared" si="167"/>
        <v>7.2990305000000024</v>
      </c>
      <c r="I1368" s="2">
        <f t="array" ref="I1368">SUMPRODUCT(B1352:B1371, (ROW(B1352:B1371)-ROW(B1352)+1)) / (20*21/2)</f>
        <v>7.3121071428571431</v>
      </c>
      <c r="J1368" s="2">
        <f t="shared" si="170"/>
        <v>7.1444283545914704</v>
      </c>
      <c r="K1368" s="2">
        <f t="shared" si="164"/>
        <v>6.8648334930930943</v>
      </c>
    </row>
    <row r="1369" spans="1:11" ht="13.5" x14ac:dyDescent="0.25">
      <c r="A1369" s="3">
        <f>TITRES_STAT!B1372</f>
        <v>44005</v>
      </c>
      <c r="B1369" s="6">
        <f>TITRES_STAT!D1372</f>
        <v>7.2914000000000003</v>
      </c>
      <c r="C1369" s="2">
        <f t="shared" si="165"/>
        <v>0</v>
      </c>
      <c r="D1369" s="2">
        <f t="shared" si="166"/>
        <v>7.3709199999999999</v>
      </c>
      <c r="E1369" s="2">
        <f t="shared" si="168"/>
        <v>7.3112599999999999</v>
      </c>
      <c r="F1369" s="2">
        <f t="shared" si="169"/>
        <v>7.1965850000000016</v>
      </c>
      <c r="G1369" s="2">
        <f t="shared" si="163"/>
        <v>6.6128740000000015</v>
      </c>
      <c r="H1369" s="2">
        <f t="shared" si="167"/>
        <v>7.2973735000000026</v>
      </c>
      <c r="I1369" s="2">
        <f t="array" ref="I1369">SUMPRODUCT(B1353:B1372, (ROW(B1353:B1372)-ROW(B1353)+1)) / (20*21/2)</f>
        <v>7.3161819047619066</v>
      </c>
      <c r="J1369" s="2">
        <f t="shared" si="170"/>
        <v>7.1584256541541871</v>
      </c>
      <c r="K1369" s="2">
        <f t="shared" si="164"/>
        <v>6.8815615914031687</v>
      </c>
    </row>
    <row r="1370" spans="1:11" ht="13.5" x14ac:dyDescent="0.25">
      <c r="A1370" s="3">
        <f>TITRES_STAT!B1373</f>
        <v>44006</v>
      </c>
      <c r="B1370" s="6">
        <f>TITRES_STAT!D1373</f>
        <v>7.3708999999999998</v>
      </c>
      <c r="C1370" s="2">
        <f t="shared" si="165"/>
        <v>7.949999999999946E-2</v>
      </c>
      <c r="D1370" s="2">
        <f t="shared" si="166"/>
        <v>7.3470600000000008</v>
      </c>
      <c r="E1370" s="2">
        <f t="shared" si="168"/>
        <v>7.3490400000000005</v>
      </c>
      <c r="F1370" s="2">
        <f t="shared" si="169"/>
        <v>7.2237600000000013</v>
      </c>
      <c r="G1370" s="2">
        <f t="shared" si="163"/>
        <v>6.6391220000000022</v>
      </c>
      <c r="H1370" s="2">
        <f t="shared" si="167"/>
        <v>7.2964455000000017</v>
      </c>
      <c r="I1370" s="2">
        <f t="array" ref="I1370">SUMPRODUCT(B1354:B1373, (ROW(B1354:B1373)-ROW(B1354)+1)) / (20*21/2)</f>
        <v>7.3239180952380964</v>
      </c>
      <c r="J1370" s="2">
        <f t="shared" si="170"/>
        <v>7.1786613061395022</v>
      </c>
      <c r="K1370" s="2">
        <f t="shared" si="164"/>
        <v>6.9007513329167702</v>
      </c>
    </row>
    <row r="1371" spans="1:11" ht="13.5" x14ac:dyDescent="0.25">
      <c r="A1371" s="3">
        <f>TITRES_STAT!B1374</f>
        <v>44007</v>
      </c>
      <c r="B1371" s="6">
        <f>TITRES_STAT!D1374</f>
        <v>7.4238999999999997</v>
      </c>
      <c r="C1371" s="2">
        <f t="shared" si="165"/>
        <v>5.2999999999999936E-2</v>
      </c>
      <c r="D1371" s="2">
        <f t="shared" si="166"/>
        <v>7.347059999999999</v>
      </c>
      <c r="E1371" s="2">
        <f t="shared" si="168"/>
        <v>7.3821800000000009</v>
      </c>
      <c r="F1371" s="2">
        <f t="shared" si="169"/>
        <v>7.2486150000000009</v>
      </c>
      <c r="G1371" s="2">
        <f t="shared" si="163"/>
        <v>6.6665640000000019</v>
      </c>
      <c r="H1371" s="2">
        <f t="shared" si="167"/>
        <v>7.2954510000000008</v>
      </c>
      <c r="I1371" s="2">
        <f t="array" ref="I1371">SUMPRODUCT(B1355:B1374, (ROW(B1355:B1374)-ROW(B1355)+1)) / (20*21/2)</f>
        <v>7.3412195238095252</v>
      </c>
      <c r="J1371" s="2">
        <f t="shared" si="170"/>
        <v>7.2020173722214542</v>
      </c>
      <c r="K1371" s="2">
        <f t="shared" si="164"/>
        <v>6.9212669669200348</v>
      </c>
    </row>
    <row r="1372" spans="1:11" ht="13.5" x14ac:dyDescent="0.25">
      <c r="A1372" s="3">
        <f>TITRES_STAT!B1375</f>
        <v>44008</v>
      </c>
      <c r="B1372" s="6">
        <f>TITRES_STAT!D1375</f>
        <v>7.2914000000000003</v>
      </c>
      <c r="C1372" s="2">
        <f t="shared" si="165"/>
        <v>-0.1324999999999994</v>
      </c>
      <c r="D1372" s="2">
        <f t="shared" si="166"/>
        <v>7.333800000000001</v>
      </c>
      <c r="E1372" s="2">
        <f t="shared" si="168"/>
        <v>7.3934499999999996</v>
      </c>
      <c r="F1372" s="2">
        <f t="shared" si="169"/>
        <v>7.2565699999999991</v>
      </c>
      <c r="G1372" s="2">
        <f t="shared" si="163"/>
        <v>6.691886000000002</v>
      </c>
      <c r="H1372" s="2">
        <f t="shared" si="167"/>
        <v>7.2931975000000016</v>
      </c>
      <c r="I1372" s="2">
        <f t="array" ref="I1372">SUMPRODUCT(B1356:B1375, (ROW(B1356:B1375)-ROW(B1356)+1)) / (20*21/2)</f>
        <v>7.3471504761904765</v>
      </c>
      <c r="J1372" s="2">
        <f t="shared" si="170"/>
        <v>7.2105300034384578</v>
      </c>
      <c r="K1372" s="2">
        <f t="shared" si="164"/>
        <v>6.9357819878251314</v>
      </c>
    </row>
    <row r="1373" spans="1:11" ht="13.5" x14ac:dyDescent="0.25">
      <c r="A1373" s="3">
        <f>TITRES_STAT!B1376</f>
        <v>44011</v>
      </c>
      <c r="B1373" s="6">
        <f>TITRES_STAT!D1376</f>
        <v>7.3377999999999997</v>
      </c>
      <c r="C1373" s="2">
        <f t="shared" si="165"/>
        <v>4.6399999999999331E-2</v>
      </c>
      <c r="D1373" s="2">
        <f t="shared" si="166"/>
        <v>7.3430799999999987</v>
      </c>
      <c r="E1373" s="2">
        <f t="shared" si="168"/>
        <v>7.3888099999999994</v>
      </c>
      <c r="F1373" s="2">
        <f t="shared" si="169"/>
        <v>7.2688349999999984</v>
      </c>
      <c r="G1373" s="2">
        <f t="shared" si="163"/>
        <v>6.7193280000000026</v>
      </c>
      <c r="H1373" s="2">
        <f t="shared" si="167"/>
        <v>7.2910435000000007</v>
      </c>
      <c r="I1373" s="2">
        <f t="array" ref="I1373">SUMPRODUCT(B1357:B1376, (ROW(B1357:B1376)-ROW(B1357)+1)) / (20*21/2)</f>
        <v>7.3466133333333339</v>
      </c>
      <c r="J1373" s="2">
        <f t="shared" si="170"/>
        <v>7.2226509554919378</v>
      </c>
      <c r="K1373" s="2">
        <f t="shared" si="164"/>
        <v>6.9515474000672839</v>
      </c>
    </row>
    <row r="1374" spans="1:11" ht="13.5" x14ac:dyDescent="0.25">
      <c r="A1374" s="3">
        <f>TITRES_STAT!B1377</f>
        <v>44012</v>
      </c>
      <c r="B1374" s="6">
        <f>TITRES_STAT!D1377</f>
        <v>7.4504999999999999</v>
      </c>
      <c r="C1374" s="2">
        <f t="shared" si="165"/>
        <v>0.11270000000000024</v>
      </c>
      <c r="D1374" s="2">
        <f t="shared" si="166"/>
        <v>7.3748999999999993</v>
      </c>
      <c r="E1374" s="2">
        <f t="shared" si="168"/>
        <v>7.3729100000000001</v>
      </c>
      <c r="F1374" s="2">
        <f t="shared" si="169"/>
        <v>7.2887249999999995</v>
      </c>
      <c r="G1374" s="2">
        <f t="shared" si="163"/>
        <v>6.7494220000000018</v>
      </c>
      <c r="H1374" s="2">
        <f t="shared" si="167"/>
        <v>7.2891875000000006</v>
      </c>
      <c r="I1374" s="2">
        <f t="array" ref="I1374">SUMPRODUCT(B1358:B1377, (ROW(B1358:B1377)-ROW(B1358)+1)) / (20*21/2)</f>
        <v>7.3572461904761912</v>
      </c>
      <c r="J1374" s="2">
        <f t="shared" si="170"/>
        <v>7.2443508644927057</v>
      </c>
      <c r="K1374" s="2">
        <f t="shared" si="164"/>
        <v>6.9711141686920968</v>
      </c>
    </row>
    <row r="1375" spans="1:11" ht="13.5" x14ac:dyDescent="0.25">
      <c r="A1375" s="3">
        <f>TITRES_STAT!B1378</f>
        <v>44013</v>
      </c>
      <c r="B1375" s="6">
        <f>TITRES_STAT!D1378</f>
        <v>7.351</v>
      </c>
      <c r="C1375" s="2">
        <f t="shared" si="165"/>
        <v>-9.9499999999999922E-2</v>
      </c>
      <c r="D1375" s="2">
        <f t="shared" si="166"/>
        <v>7.3709199999999999</v>
      </c>
      <c r="E1375" s="2">
        <f t="shared" si="168"/>
        <v>7.3589900000000004</v>
      </c>
      <c r="F1375" s="2">
        <f t="shared" si="169"/>
        <v>7.3036399999999997</v>
      </c>
      <c r="G1375" s="2">
        <f t="shared" si="163"/>
        <v>6.7758020000000014</v>
      </c>
      <c r="H1375" s="2">
        <f t="shared" si="167"/>
        <v>7.2868340000000016</v>
      </c>
      <c r="I1375" s="2">
        <f t="array" ref="I1375">SUMPRODUCT(B1359:B1378, (ROW(B1359:B1378)-ROW(B1359)+1)) / (20*21/2)</f>
        <v>7.3606276190476203</v>
      </c>
      <c r="J1375" s="2">
        <f t="shared" si="170"/>
        <v>7.2545079250172098</v>
      </c>
      <c r="K1375" s="2">
        <f t="shared" si="164"/>
        <v>6.9860116522727989</v>
      </c>
    </row>
    <row r="1376" spans="1:11" ht="13.5" x14ac:dyDescent="0.25">
      <c r="A1376" s="3">
        <f>TITRES_STAT!B1379</f>
        <v>44014</v>
      </c>
      <c r="B1376" s="6">
        <f>TITRES_STAT!D1379</f>
        <v>7.298</v>
      </c>
      <c r="C1376" s="2">
        <f t="shared" si="165"/>
        <v>-5.2999999999999936E-2</v>
      </c>
      <c r="D1376" s="2">
        <f t="shared" si="166"/>
        <v>7.345740000000001</v>
      </c>
      <c r="E1376" s="2">
        <f t="shared" si="168"/>
        <v>7.3464</v>
      </c>
      <c r="F1376" s="2">
        <f t="shared" si="169"/>
        <v>7.3122549999999986</v>
      </c>
      <c r="G1376" s="2">
        <f t="shared" si="163"/>
        <v>6.8047020000000007</v>
      </c>
      <c r="H1376" s="2">
        <f t="shared" si="167"/>
        <v>7.2844145000000013</v>
      </c>
      <c r="I1376" s="2">
        <f t="array" ref="I1376">SUMPRODUCT(B1360:B1379, (ROW(B1360:B1379)-ROW(B1360)+1)) / (20*21/2)</f>
        <v>7.3646347619047621</v>
      </c>
      <c r="J1376" s="2">
        <f t="shared" si="170"/>
        <v>7.2586500273965235</v>
      </c>
      <c r="K1376" s="2">
        <f t="shared" si="164"/>
        <v>6.9982464894385723</v>
      </c>
    </row>
    <row r="1377" spans="1:11" ht="13.5" x14ac:dyDescent="0.25">
      <c r="A1377" s="3">
        <f>TITRES_STAT!B1380</f>
        <v>44015</v>
      </c>
      <c r="B1377" s="6">
        <f>TITRES_STAT!D1380</f>
        <v>7.4238999999999997</v>
      </c>
      <c r="C1377" s="2">
        <f t="shared" si="165"/>
        <v>0.12589999999999968</v>
      </c>
      <c r="D1377" s="2">
        <f t="shared" si="166"/>
        <v>7.3722399999999997</v>
      </c>
      <c r="E1377" s="2">
        <f t="shared" si="168"/>
        <v>7.3530200000000008</v>
      </c>
      <c r="F1377" s="2">
        <f t="shared" si="169"/>
        <v>7.3221950000000007</v>
      </c>
      <c r="G1377" s="2">
        <f t="shared" si="163"/>
        <v>6.8358559999999997</v>
      </c>
      <c r="H1377" s="2">
        <f t="shared" si="167"/>
        <v>7.2829230000000003</v>
      </c>
      <c r="I1377" s="2">
        <f t="array" ref="I1377">SUMPRODUCT(B1361:B1380, (ROW(B1361:B1380)-ROW(B1361)+1)) / (20*21/2)</f>
        <v>7.3688985714285709</v>
      </c>
      <c r="J1377" s="2">
        <f t="shared" si="170"/>
        <v>7.2743881200254261</v>
      </c>
      <c r="K1377" s="2">
        <f t="shared" si="164"/>
        <v>7.0149387839703934</v>
      </c>
    </row>
    <row r="1378" spans="1:11" ht="13.5" x14ac:dyDescent="0.25">
      <c r="A1378" s="3">
        <f>TITRES_STAT!B1381</f>
        <v>44018</v>
      </c>
      <c r="B1378" s="6">
        <f>TITRES_STAT!D1381</f>
        <v>7.3577000000000004</v>
      </c>
      <c r="C1378" s="2">
        <f t="shared" si="165"/>
        <v>-6.619999999999937E-2</v>
      </c>
      <c r="D1378" s="2">
        <f t="shared" si="166"/>
        <v>7.3762199999999991</v>
      </c>
      <c r="E1378" s="2">
        <f t="shared" si="168"/>
        <v>7.3596499999999994</v>
      </c>
      <c r="F1378" s="2">
        <f t="shared" si="169"/>
        <v>7.3288249999999993</v>
      </c>
      <c r="G1378" s="2">
        <f t="shared" si="163"/>
        <v>6.8644920000000011</v>
      </c>
      <c r="H1378" s="2">
        <f t="shared" si="167"/>
        <v>7.2811005</v>
      </c>
      <c r="I1378" s="2">
        <f t="array" ref="I1378">SUMPRODUCT(B1362:B1381, (ROW(B1362:B1381)-ROW(B1362)+1)) / (20*21/2)</f>
        <v>7.3712999999999997</v>
      </c>
      <c r="J1378" s="2">
        <f t="shared" si="170"/>
        <v>7.2823225847849091</v>
      </c>
      <c r="K1378" s="2">
        <f t="shared" si="164"/>
        <v>7.0283804002852799</v>
      </c>
    </row>
    <row r="1379" spans="1:11" ht="13.5" x14ac:dyDescent="0.25">
      <c r="A1379" s="3">
        <f>TITRES_STAT!B1382</f>
        <v>44019</v>
      </c>
      <c r="B1379" s="6">
        <f>TITRES_STAT!D1382</f>
        <v>7.3708999999999998</v>
      </c>
      <c r="C1379" s="2">
        <f t="shared" si="165"/>
        <v>1.3199999999999434E-2</v>
      </c>
      <c r="D1379" s="2">
        <f t="shared" si="166"/>
        <v>7.3603000000000005</v>
      </c>
      <c r="E1379" s="2">
        <f t="shared" si="168"/>
        <v>7.3676000000000004</v>
      </c>
      <c r="F1379" s="2">
        <f t="shared" si="169"/>
        <v>7.3394300000000001</v>
      </c>
      <c r="G1379" s="2">
        <f t="shared" si="163"/>
        <v>6.8914040000000014</v>
      </c>
      <c r="H1379" s="2">
        <f t="shared" si="167"/>
        <v>7.279344</v>
      </c>
      <c r="I1379" s="2">
        <f t="array" ref="I1379">SUMPRODUCT(B1363:B1382, (ROW(B1363:B1382)-ROW(B1363)+1)) / (20*21/2)</f>
        <v>7.3748361904761905</v>
      </c>
      <c r="J1379" s="2">
        <f t="shared" si="170"/>
        <v>7.2907585290911081</v>
      </c>
      <c r="K1379" s="2">
        <f t="shared" si="164"/>
        <v>7.0418125414505637</v>
      </c>
    </row>
    <row r="1380" spans="1:11" ht="13.5" x14ac:dyDescent="0.25">
      <c r="A1380" s="3">
        <f>TITRES_STAT!B1383</f>
        <v>44020</v>
      </c>
      <c r="B1380" s="6">
        <f>TITRES_STAT!D1383</f>
        <v>7.3841999999999999</v>
      </c>
      <c r="C1380" s="2">
        <f t="shared" si="165"/>
        <v>1.330000000000009E-2</v>
      </c>
      <c r="D1380" s="2">
        <f t="shared" si="166"/>
        <v>7.3669399999999996</v>
      </c>
      <c r="E1380" s="2">
        <f t="shared" si="168"/>
        <v>7.3689300000000006</v>
      </c>
      <c r="F1380" s="2">
        <f t="shared" si="169"/>
        <v>7.3589850000000014</v>
      </c>
      <c r="G1380" s="2">
        <f t="shared" si="163"/>
        <v>6.9180520000000012</v>
      </c>
      <c r="H1380" s="2">
        <f t="shared" si="167"/>
        <v>7.2775544999999999</v>
      </c>
      <c r="I1380" s="2">
        <f t="array" ref="I1380">SUMPRODUCT(B1364:B1383, (ROW(B1364:B1383)-ROW(B1364)+1)) / (20*21/2)</f>
        <v>7.3880009523809536</v>
      </c>
      <c r="J1380" s="2">
        <f t="shared" si="170"/>
        <v>7.2996577167967169</v>
      </c>
      <c r="K1380" s="2">
        <f t="shared" si="164"/>
        <v>7.0552395006093649</v>
      </c>
    </row>
    <row r="1381" spans="1:11" ht="13.5" x14ac:dyDescent="0.25">
      <c r="A1381" s="3">
        <f>TITRES_STAT!B1384</f>
        <v>44021</v>
      </c>
      <c r="B1381" s="6">
        <f>TITRES_STAT!D1384</f>
        <v>7.3841999999999999</v>
      </c>
      <c r="C1381" s="2">
        <f t="shared" si="165"/>
        <v>0</v>
      </c>
      <c r="D1381" s="2">
        <f t="shared" si="166"/>
        <v>7.3841800000000006</v>
      </c>
      <c r="E1381" s="2">
        <f t="shared" si="168"/>
        <v>7.3649599999999991</v>
      </c>
      <c r="F1381" s="2">
        <f t="shared" si="169"/>
        <v>7.3735699999999991</v>
      </c>
      <c r="G1381" s="2">
        <f t="shared" si="163"/>
        <v>6.947350000000001</v>
      </c>
      <c r="H1381" s="2">
        <f t="shared" si="167"/>
        <v>7.2758644999999991</v>
      </c>
      <c r="I1381" s="2">
        <f t="array" ref="I1381">SUMPRODUCT(B1365:B1384, (ROW(B1365:B1384)-ROW(B1365)+1)) / (20*21/2)</f>
        <v>7.3973409523809543</v>
      </c>
      <c r="J1381" s="2">
        <f t="shared" si="170"/>
        <v>7.3077093628160776</v>
      </c>
      <c r="K1381" s="2">
        <f t="shared" si="164"/>
        <v>7.0681399123501745</v>
      </c>
    </row>
    <row r="1382" spans="1:11" ht="13.5" x14ac:dyDescent="0.25">
      <c r="A1382" s="3">
        <f>TITRES_STAT!B1385</f>
        <v>44022</v>
      </c>
      <c r="B1382" s="6">
        <f>TITRES_STAT!D1385</f>
        <v>7.4107000000000003</v>
      </c>
      <c r="C1382" s="2">
        <f t="shared" si="165"/>
        <v>2.6500000000000412E-2</v>
      </c>
      <c r="D1382" s="2">
        <f t="shared" si="166"/>
        <v>7.3815399999999993</v>
      </c>
      <c r="E1382" s="2">
        <f t="shared" si="168"/>
        <v>7.3768900000000004</v>
      </c>
      <c r="F1382" s="2">
        <f t="shared" si="169"/>
        <v>7.3851699999999996</v>
      </c>
      <c r="G1382" s="2">
        <f t="shared" si="163"/>
        <v>6.9773120000000013</v>
      </c>
      <c r="H1382" s="2">
        <f t="shared" si="167"/>
        <v>7.2745719999999974</v>
      </c>
      <c r="I1382" s="2">
        <f t="array" ref="I1382">SUMPRODUCT(B1366:B1385, (ROW(B1366:B1385)-ROW(B1366)+1)) / (20*21/2)</f>
        <v>7.4135633333333342</v>
      </c>
      <c r="J1382" s="2">
        <f t="shared" si="170"/>
        <v>7.3175179949288323</v>
      </c>
      <c r="K1382" s="2">
        <f t="shared" si="164"/>
        <v>7.0815736412776191</v>
      </c>
    </row>
    <row r="1383" spans="1:11" ht="13.5" x14ac:dyDescent="0.25">
      <c r="A1383" s="3">
        <f>TITRES_STAT!B1386</f>
        <v>44025</v>
      </c>
      <c r="B1383" s="6">
        <f>TITRES_STAT!D1386</f>
        <v>7.5233999999999996</v>
      </c>
      <c r="C1383" s="2">
        <f t="shared" si="165"/>
        <v>0.11269999999999936</v>
      </c>
      <c r="D1383" s="2">
        <f t="shared" si="166"/>
        <v>7.4146799999999997</v>
      </c>
      <c r="E1383" s="2">
        <f t="shared" si="168"/>
        <v>7.3954499999999994</v>
      </c>
      <c r="F1383" s="2">
        <f t="shared" si="169"/>
        <v>7.3921299999999999</v>
      </c>
      <c r="G1383" s="2">
        <f t="shared" si="163"/>
        <v>7.0084660000000012</v>
      </c>
      <c r="H1383" s="2">
        <f t="shared" si="167"/>
        <v>7.2731469999999971</v>
      </c>
      <c r="I1383" s="2">
        <f t="array" ref="I1383">SUMPRODUCT(B1367:B1386, (ROW(B1367:B1386)-ROW(B1367)+1)) / (20*21/2)</f>
        <v>7.4319938095238092</v>
      </c>
      <c r="J1383" s="2">
        <f t="shared" si="170"/>
        <v>7.3371258049356101</v>
      </c>
      <c r="K1383" s="2">
        <f t="shared" si="164"/>
        <v>7.0989001651490851</v>
      </c>
    </row>
    <row r="1384" spans="1:11" ht="13.5" x14ac:dyDescent="0.25">
      <c r="A1384" s="3">
        <f>TITRES_STAT!B1387</f>
        <v>44026</v>
      </c>
      <c r="B1384" s="6">
        <f>TITRES_STAT!D1387</f>
        <v>7.4901999999999997</v>
      </c>
      <c r="C1384" s="2">
        <f t="shared" si="165"/>
        <v>-3.3199999999999896E-2</v>
      </c>
      <c r="D1384" s="2">
        <f t="shared" si="166"/>
        <v>7.4385399999999988</v>
      </c>
      <c r="E1384" s="2">
        <f t="shared" si="168"/>
        <v>7.399420000000001</v>
      </c>
      <c r="F1384" s="2">
        <f t="shared" si="169"/>
        <v>7.3861650000000001</v>
      </c>
      <c r="G1384" s="2">
        <f t="shared" si="163"/>
        <v>7.0368360000000019</v>
      </c>
      <c r="H1384" s="2">
        <f t="shared" si="167"/>
        <v>7.2715889999999952</v>
      </c>
      <c r="I1384" s="2">
        <f t="array" ref="I1384">SUMPRODUCT(B1368:B1387, (ROW(B1368:B1387)-ROW(B1368)+1)) / (20*21/2)</f>
        <v>7.4496666666666673</v>
      </c>
      <c r="J1384" s="2">
        <f t="shared" si="170"/>
        <v>7.3517042997036475</v>
      </c>
      <c r="K1384" s="2">
        <f t="shared" si="164"/>
        <v>7.1142452567118655</v>
      </c>
    </row>
    <row r="1385" spans="1:11" ht="13.5" x14ac:dyDescent="0.25">
      <c r="A1385" s="3">
        <f>TITRES_STAT!B1388</f>
        <v>44027</v>
      </c>
      <c r="B1385" s="6">
        <f>TITRES_STAT!D1388</f>
        <v>7.5564999999999998</v>
      </c>
      <c r="C1385" s="2">
        <f t="shared" si="165"/>
        <v>6.6300000000000026E-2</v>
      </c>
      <c r="D1385" s="2">
        <f t="shared" si="166"/>
        <v>7.4730000000000008</v>
      </c>
      <c r="E1385" s="2">
        <f t="shared" si="168"/>
        <v>7.4199699999999993</v>
      </c>
      <c r="F1385" s="2">
        <f t="shared" si="169"/>
        <v>7.3894799999999989</v>
      </c>
      <c r="G1385" s="2">
        <f t="shared" si="163"/>
        <v>7.0650740000000019</v>
      </c>
      <c r="H1385" s="2">
        <f t="shared" si="167"/>
        <v>7.2706939999999953</v>
      </c>
      <c r="I1385" s="2">
        <f t="array" ref="I1385">SUMPRODUCT(B1369:B1388, (ROW(B1369:B1388)-ROW(B1369)+1)) / (20*21/2)</f>
        <v>7.477209523809524</v>
      </c>
      <c r="J1385" s="2">
        <f t="shared" si="170"/>
        <v>7.3712086521128244</v>
      </c>
      <c r="K1385" s="2">
        <f t="shared" si="164"/>
        <v>7.1315885799780672</v>
      </c>
    </row>
    <row r="1386" spans="1:11" ht="13.5" x14ac:dyDescent="0.25">
      <c r="A1386" s="3">
        <f>TITRES_STAT!B1389</f>
        <v>44028</v>
      </c>
      <c r="B1386" s="6">
        <f>TITRES_STAT!D1389</f>
        <v>7.5830000000000002</v>
      </c>
      <c r="C1386" s="2">
        <f t="shared" si="165"/>
        <v>2.6500000000000412E-2</v>
      </c>
      <c r="D1386" s="2">
        <f t="shared" si="166"/>
        <v>7.5127600000000001</v>
      </c>
      <c r="E1386" s="2">
        <f t="shared" si="168"/>
        <v>7.4484700000000004</v>
      </c>
      <c r="F1386" s="2">
        <f t="shared" si="169"/>
        <v>7.3974349999999989</v>
      </c>
      <c r="G1386" s="2">
        <f t="shared" si="163"/>
        <v>7.093974000000002</v>
      </c>
      <c r="H1386" s="2">
        <f t="shared" si="167"/>
        <v>7.2697989999999955</v>
      </c>
      <c r="I1386" s="2">
        <f t="array" ref="I1386">SUMPRODUCT(B1370:B1389, (ROW(B1370:B1389)-ROW(B1370)+1)) / (20*21/2)</f>
        <v>7.4964166666666667</v>
      </c>
      <c r="J1386" s="2">
        <f t="shared" si="170"/>
        <v>7.391379256673507</v>
      </c>
      <c r="K1386" s="2">
        <f t="shared" si="164"/>
        <v>7.1492909886063787</v>
      </c>
    </row>
    <row r="1387" spans="1:11" ht="13.5" x14ac:dyDescent="0.25">
      <c r="A1387" s="3">
        <f>TITRES_STAT!B1390</f>
        <v>44029</v>
      </c>
      <c r="B1387" s="6">
        <f>TITRES_STAT!D1390</f>
        <v>7.5830000000000002</v>
      </c>
      <c r="C1387" s="2">
        <f t="shared" si="165"/>
        <v>0</v>
      </c>
      <c r="D1387" s="2">
        <f t="shared" si="166"/>
        <v>7.5472200000000003</v>
      </c>
      <c r="E1387" s="2">
        <f t="shared" si="168"/>
        <v>7.4643800000000002</v>
      </c>
      <c r="F1387" s="2">
        <f t="shared" si="169"/>
        <v>7.4086999999999987</v>
      </c>
      <c r="G1387" s="2">
        <f t="shared" si="163"/>
        <v>7.1218140000000041</v>
      </c>
      <c r="H1387" s="2">
        <f t="shared" si="167"/>
        <v>7.2688044999999963</v>
      </c>
      <c r="I1387" s="2">
        <f t="array" ref="I1387">SUMPRODUCT(B1371:B1390, (ROW(B1371:B1390)-ROW(B1371)+1)) / (20*21/2)</f>
        <v>7.5165700000000006</v>
      </c>
      <c r="J1387" s="2">
        <f t="shared" si="170"/>
        <v>7.4096288512760298</v>
      </c>
      <c r="K1387" s="2">
        <f t="shared" si="164"/>
        <v>7.1662991851316189</v>
      </c>
    </row>
    <row r="1388" spans="1:11" ht="13.5" x14ac:dyDescent="0.25">
      <c r="A1388" s="3">
        <f>TITRES_STAT!B1391</f>
        <v>44032</v>
      </c>
      <c r="B1388" s="6">
        <f>TITRES_STAT!D1391</f>
        <v>7.6978999999999997</v>
      </c>
      <c r="C1388" s="2">
        <f t="shared" si="165"/>
        <v>0.11489999999999956</v>
      </c>
      <c r="D1388" s="2">
        <f t="shared" si="166"/>
        <v>7.5821199999999989</v>
      </c>
      <c r="E1388" s="2">
        <f t="shared" si="168"/>
        <v>7.4984000000000011</v>
      </c>
      <c r="F1388" s="2">
        <f t="shared" si="169"/>
        <v>7.4290250000000002</v>
      </c>
      <c r="G1388" s="2">
        <f t="shared" si="163"/>
        <v>7.1519520000000032</v>
      </c>
      <c r="H1388" s="2">
        <f t="shared" si="167"/>
        <v>7.2688154999999952</v>
      </c>
      <c r="I1388" s="2">
        <f t="array" ref="I1388">SUMPRODUCT(B1372:B1391, (ROW(B1372:B1391)-ROW(B1372)+1)) / (20*21/2)</f>
        <v>7.5417580952380963</v>
      </c>
      <c r="J1388" s="2">
        <f t="shared" si="170"/>
        <v>7.4370832463925982</v>
      </c>
      <c r="K1388" s="2">
        <f t="shared" si="164"/>
        <v>7.1871462759107709</v>
      </c>
    </row>
    <row r="1389" spans="1:11" ht="13.5" x14ac:dyDescent="0.25">
      <c r="A1389" s="3">
        <f>TITRES_STAT!B1392</f>
        <v>44033</v>
      </c>
      <c r="B1389" s="6">
        <f>TITRES_STAT!D1392</f>
        <v>7.6307</v>
      </c>
      <c r="C1389" s="2">
        <f t="shared" si="165"/>
        <v>-6.7199999999999704E-2</v>
      </c>
      <c r="D1389" s="2">
        <f t="shared" si="166"/>
        <v>7.61022</v>
      </c>
      <c r="E1389" s="2">
        <f t="shared" si="168"/>
        <v>7.524379999999999</v>
      </c>
      <c r="F1389" s="2">
        <f t="shared" si="169"/>
        <v>7.4459900000000001</v>
      </c>
      <c r="G1389" s="2">
        <f t="shared" si="163"/>
        <v>7.1792860000000029</v>
      </c>
      <c r="H1389" s="2">
        <f t="shared" si="167"/>
        <v>7.2681919999999947</v>
      </c>
      <c r="I1389" s="2">
        <f t="array" ref="I1389">SUMPRODUCT(B1373:B1392, (ROW(B1373:B1392)-ROW(B1373)+1)) / (20*21/2)</f>
        <v>7.5789419047619049</v>
      </c>
      <c r="J1389" s="2">
        <f t="shared" si="170"/>
        <v>7.4555229372123515</v>
      </c>
      <c r="K1389" s="2">
        <f t="shared" si="164"/>
        <v>7.2045405396005453</v>
      </c>
    </row>
    <row r="1390" spans="1:11" ht="13.5" x14ac:dyDescent="0.25">
      <c r="A1390" s="3">
        <f>TITRES_STAT!B1393</f>
        <v>44034</v>
      </c>
      <c r="B1390" s="6">
        <f>TITRES_STAT!D1393</f>
        <v>7.6576000000000004</v>
      </c>
      <c r="C1390" s="2">
        <f t="shared" si="165"/>
        <v>2.6900000000000368E-2</v>
      </c>
      <c r="D1390" s="2">
        <f t="shared" si="166"/>
        <v>7.6304400000000001</v>
      </c>
      <c r="E1390" s="2">
        <f t="shared" si="168"/>
        <v>7.5517200000000004</v>
      </c>
      <c r="F1390" s="2">
        <f t="shared" si="169"/>
        <v>7.4603249999999992</v>
      </c>
      <c r="G1390" s="2">
        <f t="shared" si="163"/>
        <v>7.2042420000000025</v>
      </c>
      <c r="H1390" s="2">
        <f t="shared" si="167"/>
        <v>7.2677029999999947</v>
      </c>
      <c r="I1390" s="2">
        <f t="array" ref="I1390">SUMPRODUCT(B1374:B1393, (ROW(B1374:B1393)-ROW(B1374)+1)) / (20*21/2)</f>
        <v>7.6127523809523803</v>
      </c>
      <c r="J1390" s="2">
        <f t="shared" si="170"/>
        <v>7.474768371763556</v>
      </c>
      <c r="K1390" s="2">
        <f t="shared" si="164"/>
        <v>7.222307577263269</v>
      </c>
    </row>
    <row r="1391" spans="1:11" ht="13.5" x14ac:dyDescent="0.25">
      <c r="A1391" s="3">
        <f>TITRES_STAT!B1394</f>
        <v>44035</v>
      </c>
      <c r="B1391" s="6">
        <f>TITRES_STAT!D1394</f>
        <v>7.7248000000000001</v>
      </c>
      <c r="C1391" s="2">
        <f t="shared" si="165"/>
        <v>6.7199999999999704E-2</v>
      </c>
      <c r="D1391" s="2">
        <f t="shared" si="166"/>
        <v>7.6588000000000012</v>
      </c>
      <c r="E1391" s="2">
        <f t="shared" si="168"/>
        <v>7.5857799999999997</v>
      </c>
      <c r="F1391" s="2">
        <f t="shared" si="169"/>
        <v>7.4753699999999998</v>
      </c>
      <c r="G1391" s="2">
        <f t="shared" si="163"/>
        <v>7.2266980000000034</v>
      </c>
      <c r="H1391" s="2">
        <f t="shared" si="167"/>
        <v>7.2675499999999955</v>
      </c>
      <c r="I1391" s="2">
        <f t="array" ref="I1391">SUMPRODUCT(B1375:B1394, (ROW(B1375:B1394)-ROW(B1375)+1)) / (20*21/2)</f>
        <v>7.6383280952380952</v>
      </c>
      <c r="J1391" s="2">
        <f t="shared" si="170"/>
        <v>7.4985809077860752</v>
      </c>
      <c r="K1391" s="2">
        <f t="shared" si="164"/>
        <v>7.2420131624686315</v>
      </c>
    </row>
    <row r="1392" spans="1:11" ht="13.5" x14ac:dyDescent="0.25">
      <c r="A1392" s="3">
        <f>TITRES_STAT!B1395</f>
        <v>44036</v>
      </c>
      <c r="B1392" s="6">
        <f>TITRES_STAT!D1395</f>
        <v>7.8658000000000001</v>
      </c>
      <c r="C1392" s="2">
        <f t="shared" si="165"/>
        <v>0.14100000000000001</v>
      </c>
      <c r="D1392" s="2">
        <f t="shared" si="166"/>
        <v>7.7153599999999996</v>
      </c>
      <c r="E1392" s="2">
        <f t="shared" si="168"/>
        <v>7.6312899999999981</v>
      </c>
      <c r="F1392" s="2">
        <f t="shared" si="169"/>
        <v>7.5040899999999997</v>
      </c>
      <c r="G1392" s="2">
        <f t="shared" si="163"/>
        <v>7.2525040000000027</v>
      </c>
      <c r="H1392" s="2">
        <f t="shared" si="167"/>
        <v>7.2684334999999942</v>
      </c>
      <c r="I1392" s="2">
        <f t="array" ref="I1392">SUMPRODUCT(B1376:B1395, (ROW(B1376:B1395)-ROW(B1376)+1)) / (20*21/2)</f>
        <v>7.6679980952380955</v>
      </c>
      <c r="J1392" s="2">
        <f t="shared" si="170"/>
        <v>7.5335541546635918</v>
      </c>
      <c r="K1392" s="2">
        <f t="shared" si="164"/>
        <v>7.2664753913914302</v>
      </c>
    </row>
    <row r="1393" spans="1:11" ht="13.5" x14ac:dyDescent="0.25">
      <c r="A1393" s="3">
        <f>TITRES_STAT!B1396</f>
        <v>44039</v>
      </c>
      <c r="B1393" s="6">
        <f>TITRES_STAT!D1396</f>
        <v>7.8590999999999998</v>
      </c>
      <c r="C1393" s="2">
        <f t="shared" si="165"/>
        <v>-6.7000000000003723E-3</v>
      </c>
      <c r="D1393" s="2">
        <f t="shared" si="166"/>
        <v>7.7476000000000003</v>
      </c>
      <c r="E1393" s="2">
        <f t="shared" si="168"/>
        <v>7.66486</v>
      </c>
      <c r="F1393" s="2">
        <f t="shared" si="169"/>
        <v>7.5301550000000006</v>
      </c>
      <c r="G1393" s="2">
        <f t="shared" si="163"/>
        <v>7.2771160000000021</v>
      </c>
      <c r="H1393" s="2">
        <f t="shared" si="167"/>
        <v>7.2692174999999937</v>
      </c>
      <c r="I1393" s="2">
        <f t="array" ref="I1393">SUMPRODUCT(B1377:B1396, (ROW(B1377:B1396)-ROW(B1377)+1)) / (20*21/2)</f>
        <v>7.6894961904761905</v>
      </c>
      <c r="J1393" s="2">
        <f t="shared" si="170"/>
        <v>7.5645585208861075</v>
      </c>
      <c r="K1393" s="2">
        <f t="shared" si="164"/>
        <v>7.2897155721211782</v>
      </c>
    </row>
    <row r="1394" spans="1:11" ht="13.5" x14ac:dyDescent="0.25">
      <c r="A1394" s="3">
        <f>TITRES_STAT!B1397</f>
        <v>44040</v>
      </c>
      <c r="B1394" s="6">
        <f>TITRES_STAT!D1397</f>
        <v>7.7987000000000002</v>
      </c>
      <c r="C1394" s="2">
        <f t="shared" si="165"/>
        <v>-6.0399999999999565E-2</v>
      </c>
      <c r="D1394" s="2">
        <f t="shared" si="166"/>
        <v>7.781200000000001</v>
      </c>
      <c r="E1394" s="2">
        <f t="shared" si="168"/>
        <v>7.6957100000000001</v>
      </c>
      <c r="F1394" s="2">
        <f t="shared" si="169"/>
        <v>7.5475650000000014</v>
      </c>
      <c r="G1394" s="2">
        <f t="shared" ref="G1394:G1457" si="171">AVERAGE(B1345:B1394)</f>
        <v>7.3018460000000029</v>
      </c>
      <c r="H1394" s="2">
        <f t="shared" si="167"/>
        <v>7.2694339999999942</v>
      </c>
      <c r="I1394" s="2">
        <f t="array" ref="I1394">SUMPRODUCT(B1378:B1397, (ROW(B1378:B1397)-ROW(B1378)+1)) / (20*21/2)</f>
        <v>7.713724285714286</v>
      </c>
      <c r="J1394" s="2">
        <f t="shared" si="170"/>
        <v>7.5868577093731453</v>
      </c>
      <c r="K1394" s="2">
        <f t="shared" si="164"/>
        <v>7.3096757457634851</v>
      </c>
    </row>
    <row r="1395" spans="1:11" ht="13.5" x14ac:dyDescent="0.25">
      <c r="A1395" s="3">
        <f>TITRES_STAT!B1398</f>
        <v>44041</v>
      </c>
      <c r="B1395" s="6">
        <f>TITRES_STAT!D1398</f>
        <v>7.8590999999999998</v>
      </c>
      <c r="C1395" s="2">
        <f t="shared" si="165"/>
        <v>6.0399999999999565E-2</v>
      </c>
      <c r="D1395" s="2">
        <f t="shared" si="166"/>
        <v>7.8215000000000003</v>
      </c>
      <c r="E1395" s="2">
        <f t="shared" si="168"/>
        <v>7.7259699999999993</v>
      </c>
      <c r="F1395" s="2">
        <f t="shared" si="169"/>
        <v>7.5729700000000006</v>
      </c>
      <c r="G1395" s="2">
        <f t="shared" si="171"/>
        <v>7.3264580000000024</v>
      </c>
      <c r="H1395" s="2">
        <f t="shared" si="167"/>
        <v>7.2699524999999934</v>
      </c>
      <c r="I1395" s="2">
        <f t="array" ref="I1395">SUMPRODUCT(B1379:B1398, (ROW(B1379:B1398)-ROW(B1379)+1)) / (20*21/2)</f>
        <v>7.7423119047619062</v>
      </c>
      <c r="J1395" s="2">
        <f t="shared" si="170"/>
        <v>7.6127855465757026</v>
      </c>
      <c r="K1395" s="2">
        <f t="shared" ref="K1395:K1458" si="172">$K$4*B1395+(1-$K$4)*K1394</f>
        <v>7.3312217949492311</v>
      </c>
    </row>
    <row r="1396" spans="1:11" ht="13.5" x14ac:dyDescent="0.25">
      <c r="A1396" s="3">
        <f>TITRES_STAT!B1399</f>
        <v>44042</v>
      </c>
      <c r="B1396" s="6">
        <f>TITRES_STAT!D1399</f>
        <v>7.7987000000000002</v>
      </c>
      <c r="C1396" s="2">
        <f t="shared" si="165"/>
        <v>-6.0399999999999565E-2</v>
      </c>
      <c r="D1396" s="2">
        <f t="shared" si="166"/>
        <v>7.8362799999999995</v>
      </c>
      <c r="E1396" s="2">
        <f t="shared" si="168"/>
        <v>7.747539999999999</v>
      </c>
      <c r="F1396" s="2">
        <f t="shared" si="169"/>
        <v>7.5980050000000023</v>
      </c>
      <c r="G1396" s="2">
        <f t="shared" si="171"/>
        <v>7.3509220000000015</v>
      </c>
      <c r="H1396" s="2">
        <f t="shared" si="167"/>
        <v>7.2700364999999927</v>
      </c>
      <c r="I1396" s="2">
        <f t="array" ref="I1396">SUMPRODUCT(B1380:B1399, (ROW(B1380:B1399)-ROW(B1380)+1)) / (20*21/2)</f>
        <v>7.8008428571428565</v>
      </c>
      <c r="J1396" s="2">
        <f t="shared" si="170"/>
        <v>7.6304916849970645</v>
      </c>
      <c r="K1396" s="2">
        <f t="shared" si="172"/>
        <v>7.349554273578673</v>
      </c>
    </row>
    <row r="1397" spans="1:11" ht="13.5" x14ac:dyDescent="0.25">
      <c r="A1397" s="3">
        <f>TITRES_STAT!B1400</f>
        <v>44046</v>
      </c>
      <c r="B1397" s="6">
        <f>TITRES_STAT!D1400</f>
        <v>7.8524000000000003</v>
      </c>
      <c r="C1397" s="2">
        <f t="shared" si="165"/>
        <v>5.3700000000000081E-2</v>
      </c>
      <c r="D1397" s="2">
        <f t="shared" si="166"/>
        <v>7.8335999999999997</v>
      </c>
      <c r="E1397" s="2">
        <f t="shared" si="168"/>
        <v>7.7744799999999996</v>
      </c>
      <c r="F1397" s="2">
        <f t="shared" si="169"/>
        <v>7.6194300000000013</v>
      </c>
      <c r="G1397" s="2">
        <f t="shared" si="171"/>
        <v>7.3754000000000008</v>
      </c>
      <c r="H1397" s="2">
        <f t="shared" si="167"/>
        <v>7.2691959999999929</v>
      </c>
      <c r="I1397" s="2">
        <f t="array" ref="I1397">SUMPRODUCT(B1381:B1400, (ROW(B1381:B1400)-ROW(B1381)+1)) / (20*21/2)</f>
        <v>7.8327395238095248</v>
      </c>
      <c r="J1397" s="2">
        <f t="shared" si="170"/>
        <v>7.6516258102354389</v>
      </c>
      <c r="K1397" s="2">
        <f t="shared" si="172"/>
        <v>7.3692737138304896</v>
      </c>
    </row>
    <row r="1398" spans="1:11" ht="13.5" x14ac:dyDescent="0.25">
      <c r="A1398" s="3">
        <f>TITRES_STAT!B1401</f>
        <v>44047</v>
      </c>
      <c r="B1398" s="6">
        <f>TITRES_STAT!D1401</f>
        <v>7.9196</v>
      </c>
      <c r="C1398" s="2">
        <f t="shared" si="165"/>
        <v>6.7199999999999704E-2</v>
      </c>
      <c r="D1398" s="2">
        <f t="shared" si="166"/>
        <v>7.845699999999999</v>
      </c>
      <c r="E1398" s="2">
        <f t="shared" si="168"/>
        <v>7.7966499999999996</v>
      </c>
      <c r="F1398" s="2">
        <f t="shared" si="169"/>
        <v>7.6475249999999999</v>
      </c>
      <c r="G1398" s="2">
        <f t="shared" si="171"/>
        <v>7.3989680000000018</v>
      </c>
      <c r="H1398" s="2">
        <f t="shared" si="167"/>
        <v>7.2680284999999936</v>
      </c>
      <c r="I1398" s="2">
        <f t="array" ref="I1398">SUMPRODUCT(B1382:B1401, (ROW(B1382:B1401)-ROW(B1382)+1)) / (20*21/2)</f>
        <v>7.8647752380952367</v>
      </c>
      <c r="J1398" s="2">
        <f t="shared" si="170"/>
        <v>7.6771471616415869</v>
      </c>
      <c r="K1398" s="2">
        <f t="shared" si="172"/>
        <v>7.3908551368175299</v>
      </c>
    </row>
    <row r="1399" spans="1:11" ht="13.5" x14ac:dyDescent="0.25">
      <c r="A1399" s="3">
        <f>TITRES_STAT!B1402</f>
        <v>44048</v>
      </c>
      <c r="B1399" s="6">
        <f>TITRES_STAT!D1402</f>
        <v>8.2621000000000002</v>
      </c>
      <c r="C1399" s="2">
        <f t="shared" si="165"/>
        <v>0.34250000000000025</v>
      </c>
      <c r="D1399" s="2">
        <f t="shared" si="166"/>
        <v>7.9383800000000004</v>
      </c>
      <c r="E1399" s="2">
        <f t="shared" si="168"/>
        <v>7.8597900000000012</v>
      </c>
      <c r="F1399" s="2">
        <f t="shared" si="169"/>
        <v>7.6920849999999987</v>
      </c>
      <c r="G1399" s="2">
        <f t="shared" si="171"/>
        <v>7.4289880000000004</v>
      </c>
      <c r="H1399" s="2">
        <f t="shared" si="167"/>
        <v>7.2686399999999933</v>
      </c>
      <c r="I1399" s="2">
        <f t="array" ref="I1399">SUMPRODUCT(B1383:B1402, (ROW(B1383:B1402)-ROW(B1383)+1)) / (20*21/2)</f>
        <v>7.9108661904761899</v>
      </c>
      <c r="J1399" s="2">
        <f t="shared" si="170"/>
        <v>7.7328569557709592</v>
      </c>
      <c r="K1399" s="2">
        <f t="shared" si="172"/>
        <v>7.4250216020403723</v>
      </c>
    </row>
    <row r="1400" spans="1:11" ht="13.5" x14ac:dyDescent="0.25">
      <c r="A1400" s="3">
        <f>TITRES_STAT!B1403</f>
        <v>44049</v>
      </c>
      <c r="B1400" s="6">
        <f>TITRES_STAT!D1403</f>
        <v>8.0269999999999992</v>
      </c>
      <c r="C1400" s="2">
        <f t="shared" si="165"/>
        <v>-0.23510000000000097</v>
      </c>
      <c r="D1400" s="2">
        <f t="shared" si="166"/>
        <v>7.9719600000000002</v>
      </c>
      <c r="E1400" s="2">
        <f t="shared" si="168"/>
        <v>7.8967300000000007</v>
      </c>
      <c r="F1400" s="2">
        <f t="shared" si="169"/>
        <v>7.7242249999999988</v>
      </c>
      <c r="G1400" s="2">
        <f t="shared" si="171"/>
        <v>7.4529800000000002</v>
      </c>
      <c r="H1400" s="2">
        <f t="shared" si="167"/>
        <v>7.2683409999999951</v>
      </c>
      <c r="I1400" s="2">
        <f t="array" ref="I1400">SUMPRODUCT(B1384:B1403, (ROW(B1384:B1403)-ROW(B1384)+1)) / (20*21/2)</f>
        <v>7.9766652380952383</v>
      </c>
      <c r="J1400" s="2">
        <f t="shared" si="170"/>
        <v>7.7608705790308683</v>
      </c>
      <c r="K1400" s="2">
        <f t="shared" si="172"/>
        <v>7.4486285980387894</v>
      </c>
    </row>
    <row r="1401" spans="1:11" ht="13.5" x14ac:dyDescent="0.25">
      <c r="A1401" s="3">
        <f>TITRES_STAT!B1404</f>
        <v>44050</v>
      </c>
      <c r="B1401" s="6">
        <f>TITRES_STAT!D1404</f>
        <v>8.0606000000000009</v>
      </c>
      <c r="C1401" s="2">
        <f t="shared" si="165"/>
        <v>3.3600000000001629E-2</v>
      </c>
      <c r="D1401" s="2">
        <f t="shared" si="166"/>
        <v>8.0243400000000005</v>
      </c>
      <c r="E1401" s="2">
        <f t="shared" si="168"/>
        <v>7.9303100000000004</v>
      </c>
      <c r="F1401" s="2">
        <f t="shared" si="169"/>
        <v>7.7580449999999983</v>
      </c>
      <c r="G1401" s="2">
        <f t="shared" si="171"/>
        <v>7.4756559999999999</v>
      </c>
      <c r="H1401" s="2">
        <f t="shared" si="167"/>
        <v>7.2683754999999941</v>
      </c>
      <c r="I1401" s="2">
        <f t="array" ref="I1401">SUMPRODUCT(B1385:B1404, (ROW(B1385:B1404)-ROW(B1385)+1)) / (20*21/2)</f>
        <v>8.0448971428571436</v>
      </c>
      <c r="J1401" s="2">
        <f t="shared" si="170"/>
        <v>7.7894162381707854</v>
      </c>
      <c r="K1401" s="2">
        <f t="shared" si="172"/>
        <v>7.472627476547073</v>
      </c>
    </row>
    <row r="1402" spans="1:11" ht="13.5" x14ac:dyDescent="0.25">
      <c r="A1402" s="3">
        <f>TITRES_STAT!B1405</f>
        <v>44053</v>
      </c>
      <c r="B1402" s="6">
        <f>TITRES_STAT!D1405</f>
        <v>8.2420000000000009</v>
      </c>
      <c r="C1402" s="2">
        <f t="shared" si="165"/>
        <v>0.18140000000000001</v>
      </c>
      <c r="D1402" s="2">
        <f t="shared" si="166"/>
        <v>8.1022600000000011</v>
      </c>
      <c r="E1402" s="2">
        <f t="shared" si="168"/>
        <v>7.96793</v>
      </c>
      <c r="F1402" s="2">
        <f t="shared" si="169"/>
        <v>7.7996099999999968</v>
      </c>
      <c r="G1402" s="2">
        <f t="shared" si="171"/>
        <v>7.4978499999999997</v>
      </c>
      <c r="H1402" s="2">
        <f t="shared" si="167"/>
        <v>7.2698144999999945</v>
      </c>
      <c r="I1402" s="2">
        <f t="array" ref="I1402">SUMPRODUCT(B1386:B1405, (ROW(B1386:B1405)-ROW(B1386)+1)) / (20*21/2)</f>
        <v>8.1144138095238105</v>
      </c>
      <c r="J1402" s="2">
        <f t="shared" si="170"/>
        <v>7.8325194535830915</v>
      </c>
      <c r="K1402" s="2">
        <f t="shared" si="172"/>
        <v>7.5027989480550312</v>
      </c>
    </row>
    <row r="1403" spans="1:11" ht="13.5" x14ac:dyDescent="0.25">
      <c r="A1403" s="3">
        <f>TITRES_STAT!B1406</f>
        <v>44054</v>
      </c>
      <c r="B1403" s="6">
        <f>TITRES_STAT!D1406</f>
        <v>8.4905000000000008</v>
      </c>
      <c r="C1403" s="2">
        <f t="shared" si="165"/>
        <v>0.24849999999999994</v>
      </c>
      <c r="D1403" s="2">
        <f t="shared" si="166"/>
        <v>8.2164400000000004</v>
      </c>
      <c r="E1403" s="2">
        <f t="shared" si="168"/>
        <v>8.0310699999999997</v>
      </c>
      <c r="F1403" s="2">
        <f t="shared" si="169"/>
        <v>7.8479649999999994</v>
      </c>
      <c r="G1403" s="2">
        <f t="shared" si="171"/>
        <v>7.525809999999999</v>
      </c>
      <c r="H1403" s="2">
        <f t="shared" si="167"/>
        <v>7.2727939999999958</v>
      </c>
      <c r="I1403" s="2">
        <f t="array" ref="I1403">SUMPRODUCT(B1387:B1406, (ROW(B1387:B1406)-ROW(B1387)+1)) / (20*21/2)</f>
        <v>8.1544966666666685</v>
      </c>
      <c r="J1403" s="2">
        <f t="shared" si="170"/>
        <v>7.8951842675275588</v>
      </c>
      <c r="K1403" s="2">
        <f t="shared" si="172"/>
        <v>7.5415323226411086</v>
      </c>
    </row>
    <row r="1404" spans="1:11" ht="13.5" x14ac:dyDescent="0.25">
      <c r="A1404" s="3">
        <f>TITRES_STAT!B1407</f>
        <v>44055</v>
      </c>
      <c r="B1404" s="6">
        <f>TITRES_STAT!D1407</f>
        <v>8.5643999999999991</v>
      </c>
      <c r="C1404" s="2">
        <f t="shared" si="165"/>
        <v>7.38999999999983E-2</v>
      </c>
      <c r="D1404" s="2">
        <f t="shared" si="166"/>
        <v>8.2769000000000013</v>
      </c>
      <c r="E1404" s="2">
        <f t="shared" si="168"/>
        <v>8.10764</v>
      </c>
      <c r="F1404" s="2">
        <f t="shared" si="169"/>
        <v>7.901675</v>
      </c>
      <c r="G1404" s="2">
        <f t="shared" si="171"/>
        <v>7.5560439999999991</v>
      </c>
      <c r="H1404" s="2">
        <f t="shared" si="167"/>
        <v>7.275844999999995</v>
      </c>
      <c r="I1404" s="2">
        <f t="array" ref="I1404">SUMPRODUCT(B1388:B1407, (ROW(B1388:B1407)-ROW(B1388)+1)) / (20*21/2)</f>
        <v>8.1709733333333343</v>
      </c>
      <c r="J1404" s="2">
        <f t="shared" si="170"/>
        <v>7.9589190991916006</v>
      </c>
      <c r="K1404" s="2">
        <f t="shared" si="172"/>
        <v>7.5816447805767515</v>
      </c>
    </row>
    <row r="1405" spans="1:11" ht="13.5" x14ac:dyDescent="0.25">
      <c r="A1405" s="3">
        <f>TITRES_STAT!B1408</f>
        <v>44057</v>
      </c>
      <c r="B1405" s="6">
        <f>TITRES_STAT!D1408</f>
        <v>8.6316000000000006</v>
      </c>
      <c r="C1405" s="2">
        <f t="shared" si="165"/>
        <v>6.7200000000001481E-2</v>
      </c>
      <c r="D1405" s="2">
        <f t="shared" si="166"/>
        <v>8.3978199999999994</v>
      </c>
      <c r="E1405" s="2">
        <f t="shared" si="168"/>
        <v>8.1848899999999993</v>
      </c>
      <c r="F1405" s="2">
        <f t="shared" si="169"/>
        <v>7.9554299999999998</v>
      </c>
      <c r="G1405" s="2">
        <f t="shared" si="171"/>
        <v>7.5876219999999988</v>
      </c>
      <c r="H1405" s="2">
        <f t="shared" si="167"/>
        <v>7.279231999999995</v>
      </c>
      <c r="I1405" s="2">
        <f t="array" ref="I1405">SUMPRODUCT(B1389:B1408, (ROW(B1389:B1408)-ROW(B1389)+1)) / (20*21/2)</f>
        <v>8.1936161904761899</v>
      </c>
      <c r="J1405" s="2">
        <f t="shared" si="170"/>
        <v>8.0229839468876385</v>
      </c>
      <c r="K1405" s="2">
        <f t="shared" si="172"/>
        <v>7.6228194950639381</v>
      </c>
    </row>
    <row r="1406" spans="1:11" ht="13.5" x14ac:dyDescent="0.25">
      <c r="A1406" s="3">
        <f>TITRES_STAT!B1409</f>
        <v>44060</v>
      </c>
      <c r="B1406" s="6">
        <f>TITRES_STAT!D1409</f>
        <v>8.3763000000000005</v>
      </c>
      <c r="C1406" s="2">
        <f t="shared" si="165"/>
        <v>-0.25530000000000008</v>
      </c>
      <c r="D1406" s="2">
        <f t="shared" si="166"/>
        <v>8.46096</v>
      </c>
      <c r="E1406" s="2">
        <f t="shared" si="168"/>
        <v>8.2426500000000011</v>
      </c>
      <c r="F1406" s="2">
        <f t="shared" si="169"/>
        <v>7.995095000000001</v>
      </c>
      <c r="G1406" s="2">
        <f t="shared" si="171"/>
        <v>7.6126339999999981</v>
      </c>
      <c r="H1406" s="2">
        <f t="shared" si="167"/>
        <v>7.2811764999999955</v>
      </c>
      <c r="I1406" s="2">
        <f t="array" ref="I1406">SUMPRODUCT(B1390:B1409, (ROW(B1390:B1409)-ROW(B1390)+1)) / (20*21/2)</f>
        <v>8.219972380952381</v>
      </c>
      <c r="J1406" s="2">
        <f t="shared" si="170"/>
        <v>8.056633094803102</v>
      </c>
      <c r="K1406" s="2">
        <f t="shared" si="172"/>
        <v>7.6523677501594705</v>
      </c>
    </row>
    <row r="1407" spans="1:11" ht="13.5" x14ac:dyDescent="0.25">
      <c r="A1407" s="3">
        <f>TITRES_STAT!B1410</f>
        <v>44061</v>
      </c>
      <c r="B1407" s="6">
        <f>TITRES_STAT!D1410</f>
        <v>8.1681000000000008</v>
      </c>
      <c r="C1407" s="2">
        <f t="shared" si="165"/>
        <v>-0.20819999999999972</v>
      </c>
      <c r="D1407" s="2">
        <f t="shared" si="166"/>
        <v>8.4461800000000018</v>
      </c>
      <c r="E1407" s="2">
        <f t="shared" si="168"/>
        <v>8.2742199999999997</v>
      </c>
      <c r="F1407" s="2">
        <f t="shared" si="169"/>
        <v>8.0243500000000001</v>
      </c>
      <c r="G1407" s="2">
        <f t="shared" si="171"/>
        <v>7.6314939999999991</v>
      </c>
      <c r="H1407" s="2">
        <f t="shared" si="167"/>
        <v>7.2824114999999976</v>
      </c>
      <c r="I1407" s="2">
        <f t="array" ref="I1407">SUMPRODUCT(B1391:B1410, (ROW(B1391:B1410)-ROW(B1391)+1)) / (20*21/2)</f>
        <v>8.2621923809523796</v>
      </c>
      <c r="J1407" s="2">
        <f t="shared" si="170"/>
        <v>8.0672489905361395</v>
      </c>
      <c r="K1407" s="2">
        <f t="shared" si="172"/>
        <v>7.6725925442708638</v>
      </c>
    </row>
    <row r="1408" spans="1:11" ht="13.5" x14ac:dyDescent="0.25">
      <c r="A1408" s="3">
        <f>TITRES_STAT!B1411</f>
        <v>44062</v>
      </c>
      <c r="B1408" s="6">
        <f>TITRES_STAT!D1411</f>
        <v>8.2621000000000002</v>
      </c>
      <c r="C1408" s="2">
        <f t="shared" si="165"/>
        <v>9.3999999999999417E-2</v>
      </c>
      <c r="D1408" s="2">
        <f t="shared" si="166"/>
        <v>8.4004999999999992</v>
      </c>
      <c r="E1408" s="2">
        <f t="shared" si="168"/>
        <v>8.3084699999999998</v>
      </c>
      <c r="F1408" s="2">
        <f t="shared" si="169"/>
        <v>8.0525599999999997</v>
      </c>
      <c r="G1408" s="2">
        <f t="shared" si="171"/>
        <v>7.6522339999999973</v>
      </c>
      <c r="H1408" s="2">
        <f t="shared" si="167"/>
        <v>7.2839509999999974</v>
      </c>
      <c r="I1408" s="2">
        <f t="array" ref="I1408">SUMPRODUCT(B1392:B1411, (ROW(B1392:B1411)-ROW(B1392)+1)) / (20*21/2)</f>
        <v>8.2906638095238101</v>
      </c>
      <c r="J1408" s="2">
        <f t="shared" si="170"/>
        <v>8.0858062295326967</v>
      </c>
      <c r="K1408" s="2">
        <f t="shared" si="172"/>
        <v>7.6957104837112222</v>
      </c>
    </row>
    <row r="1409" spans="1:11" ht="13.5" x14ac:dyDescent="0.25">
      <c r="A1409" s="3">
        <f>TITRES_STAT!B1412</f>
        <v>44064</v>
      </c>
      <c r="B1409" s="6">
        <f>TITRES_STAT!D1412</f>
        <v>8.3292999999999999</v>
      </c>
      <c r="C1409" s="2">
        <f t="shared" si="165"/>
        <v>6.7199999999999704E-2</v>
      </c>
      <c r="D1409" s="2">
        <f t="shared" si="166"/>
        <v>8.3534800000000011</v>
      </c>
      <c r="E1409" s="2">
        <f t="shared" si="168"/>
        <v>8.3151900000000012</v>
      </c>
      <c r="F1409" s="2">
        <f t="shared" si="169"/>
        <v>8.087489999999999</v>
      </c>
      <c r="G1409" s="2">
        <f t="shared" si="171"/>
        <v>7.6756439999999984</v>
      </c>
      <c r="H1409" s="2">
        <f t="shared" si="167"/>
        <v>7.2859919999999976</v>
      </c>
      <c r="I1409" s="2">
        <f t="array" ref="I1409">SUMPRODUCT(B1393:B1412, (ROW(B1393:B1412)-ROW(B1393)+1)) / (20*21/2)</f>
        <v>8.3125766666666667</v>
      </c>
      <c r="J1409" s="2">
        <f t="shared" si="170"/>
        <v>8.1089961124343439</v>
      </c>
      <c r="K1409" s="2">
        <f t="shared" si="172"/>
        <v>7.720557131408821</v>
      </c>
    </row>
    <row r="1410" spans="1:11" ht="13.5" x14ac:dyDescent="0.25">
      <c r="A1410" s="3">
        <f>TITRES_STAT!B1413</f>
        <v>44067</v>
      </c>
      <c r="B1410" s="6">
        <f>TITRES_STAT!D1413</f>
        <v>8.5307999999999993</v>
      </c>
      <c r="C1410" s="2">
        <f t="shared" si="165"/>
        <v>0.20149999999999935</v>
      </c>
      <c r="D1410" s="2">
        <f t="shared" si="166"/>
        <v>8.3333200000000005</v>
      </c>
      <c r="E1410" s="2">
        <f t="shared" si="168"/>
        <v>8.3655700000000017</v>
      </c>
      <c r="F1410" s="2">
        <f t="shared" si="169"/>
        <v>8.1311500000000017</v>
      </c>
      <c r="G1410" s="2">
        <f t="shared" si="171"/>
        <v>7.7063979999999983</v>
      </c>
      <c r="H1410" s="2">
        <f t="shared" si="167"/>
        <v>7.2890404999999987</v>
      </c>
      <c r="I1410" s="2">
        <f t="array" ref="I1410">SUMPRODUCT(B1394:B1413, (ROW(B1394:B1413)-ROW(B1394)+1)) / (20*21/2)</f>
        <v>8.3319623809523815</v>
      </c>
      <c r="J1410" s="2">
        <f t="shared" si="170"/>
        <v>8.149167911250121</v>
      </c>
      <c r="K1410" s="2">
        <f t="shared" si="172"/>
        <v>7.7523313615496514</v>
      </c>
    </row>
    <row r="1411" spans="1:11" ht="13.5" x14ac:dyDescent="0.25">
      <c r="A1411" s="3">
        <f>TITRES_STAT!B1414</f>
        <v>44068</v>
      </c>
      <c r="B1411" s="6">
        <f>TITRES_STAT!D1414</f>
        <v>8.4300999999999995</v>
      </c>
      <c r="C1411" s="2">
        <f t="shared" si="165"/>
        <v>-0.10069999999999979</v>
      </c>
      <c r="D1411" s="2">
        <f t="shared" si="166"/>
        <v>8.3440799999999999</v>
      </c>
      <c r="E1411" s="2">
        <f t="shared" si="168"/>
        <v>8.4025199999999991</v>
      </c>
      <c r="F1411" s="2">
        <f t="shared" si="169"/>
        <v>8.1664150000000006</v>
      </c>
      <c r="G1411" s="2">
        <f t="shared" si="171"/>
        <v>7.7331499999999984</v>
      </c>
      <c r="H1411" s="2">
        <f t="shared" si="167"/>
        <v>7.2914199999999987</v>
      </c>
      <c r="I1411" s="2">
        <f t="array" ref="I1411">SUMPRODUCT(B1395:B1414, (ROW(B1395:B1414)-ROW(B1395)+1)) / (20*21/2)</f>
        <v>8.3487890476190465</v>
      </c>
      <c r="J1411" s="2">
        <f t="shared" si="170"/>
        <v>8.1759233482739191</v>
      </c>
      <c r="K1411" s="2">
        <f t="shared" si="172"/>
        <v>7.7789105238418221</v>
      </c>
    </row>
    <row r="1412" spans="1:11" ht="13.5" x14ac:dyDescent="0.25">
      <c r="A1412" s="3">
        <f>TITRES_STAT!B1415</f>
        <v>44069</v>
      </c>
      <c r="B1412" s="6">
        <f>TITRES_STAT!D1415</f>
        <v>8.3964999999999996</v>
      </c>
      <c r="C1412" s="2">
        <f t="shared" ref="C1412:C1475" si="173">B1412-B1411</f>
        <v>-3.3599999999999852E-2</v>
      </c>
      <c r="D1412" s="2">
        <f t="shared" si="166"/>
        <v>8.3897600000000008</v>
      </c>
      <c r="E1412" s="2">
        <f t="shared" si="168"/>
        <v>8.4179700000000004</v>
      </c>
      <c r="F1412" s="2">
        <f t="shared" si="169"/>
        <v>8.1929499999999997</v>
      </c>
      <c r="G1412" s="2">
        <f t="shared" si="171"/>
        <v>7.7575059999999985</v>
      </c>
      <c r="H1412" s="2">
        <f t="shared" si="167"/>
        <v>7.292968499999998</v>
      </c>
      <c r="I1412" s="2">
        <f t="array" ref="I1412">SUMPRODUCT(B1396:B1415, (ROW(B1396:B1415)-ROW(B1396)+1)) / (20*21/2)</f>
        <v>8.3634071428571435</v>
      </c>
      <c r="J1412" s="2">
        <f t="shared" si="170"/>
        <v>8.1969306484383075</v>
      </c>
      <c r="K1412" s="2">
        <f t="shared" si="172"/>
        <v>7.8031297189852804</v>
      </c>
    </row>
    <row r="1413" spans="1:11" ht="13.5" x14ac:dyDescent="0.25">
      <c r="A1413" s="3">
        <f>TITRES_STAT!B1416</f>
        <v>44070</v>
      </c>
      <c r="B1413" s="6">
        <f>TITRES_STAT!D1416</f>
        <v>8.3964999999999996</v>
      </c>
      <c r="C1413" s="2">
        <f t="shared" si="173"/>
        <v>0</v>
      </c>
      <c r="D1413" s="2">
        <f t="shared" si="166"/>
        <v>8.416640000000001</v>
      </c>
      <c r="E1413" s="2">
        <f t="shared" si="168"/>
        <v>8.408570000000001</v>
      </c>
      <c r="F1413" s="2">
        <f t="shared" si="169"/>
        <v>8.2198200000000021</v>
      </c>
      <c r="G1413" s="2">
        <f t="shared" si="171"/>
        <v>7.7777519999999978</v>
      </c>
      <c r="H1413" s="2">
        <f t="shared" si="167"/>
        <v>7.2951799999999984</v>
      </c>
      <c r="I1413" s="2">
        <f t="array" ref="I1413">SUMPRODUCT(B1397:B1416, (ROW(B1397:B1416)-ROW(B1397)+1)) / (20*21/2)</f>
        <v>8.3965485714285713</v>
      </c>
      <c r="J1413" s="2">
        <f t="shared" si="170"/>
        <v>8.2159372533489456</v>
      </c>
      <c r="K1413" s="2">
        <f t="shared" si="172"/>
        <v>7.8263991417701719</v>
      </c>
    </row>
    <row r="1414" spans="1:11" ht="13.5" x14ac:dyDescent="0.25">
      <c r="A1414" s="3">
        <f>TITRES_STAT!B1417</f>
        <v>44071</v>
      </c>
      <c r="B1414" s="6">
        <f>TITRES_STAT!D1417</f>
        <v>8.3964999999999996</v>
      </c>
      <c r="C1414" s="2">
        <f t="shared" si="173"/>
        <v>0</v>
      </c>
      <c r="D1414" s="2">
        <f t="shared" ref="D1414:D1477" si="174">AVERAGE(B1410:B1414)</f>
        <v>8.4300800000000002</v>
      </c>
      <c r="E1414" s="2">
        <f t="shared" si="168"/>
        <v>8.3917800000000007</v>
      </c>
      <c r="F1414" s="2">
        <f t="shared" si="169"/>
        <v>8.2497100000000021</v>
      </c>
      <c r="G1414" s="2">
        <f t="shared" si="171"/>
        <v>7.7934919999999979</v>
      </c>
      <c r="H1414" s="2">
        <f t="shared" si="167"/>
        <v>7.2974244999999982</v>
      </c>
      <c r="I1414" s="2">
        <f t="array" ref="I1414">SUMPRODUCT(B1398:B1417, (ROW(B1398:B1417)-ROW(B1398)+1)) / (20*21/2)</f>
        <v>8.4379080952380949</v>
      </c>
      <c r="J1414" s="2">
        <f t="shared" si="170"/>
        <v>8.2331337054109515</v>
      </c>
      <c r="K1414" s="2">
        <f t="shared" si="172"/>
        <v>7.8487560381713415</v>
      </c>
    </row>
    <row r="1415" spans="1:11" ht="13.5" x14ac:dyDescent="0.25">
      <c r="A1415" s="3">
        <f>TITRES_STAT!B1418</f>
        <v>44074</v>
      </c>
      <c r="B1415" s="6">
        <f>TITRES_STAT!D1418</f>
        <v>8.4032</v>
      </c>
      <c r="C1415" s="2">
        <f t="shared" si="173"/>
        <v>6.7000000000003723E-3</v>
      </c>
      <c r="D1415" s="2">
        <f t="shared" si="174"/>
        <v>8.40456</v>
      </c>
      <c r="E1415" s="2">
        <f t="shared" si="168"/>
        <v>8.3689400000000003</v>
      </c>
      <c r="F1415" s="2">
        <f t="shared" si="169"/>
        <v>8.2769150000000007</v>
      </c>
      <c r="G1415" s="2">
        <f t="shared" si="171"/>
        <v>7.8117519999999994</v>
      </c>
      <c r="H1415" s="2">
        <f t="shared" si="167"/>
        <v>7.2996694999999976</v>
      </c>
      <c r="I1415" s="2">
        <f t="array" ref="I1415">SUMPRODUCT(B1399:B1418, (ROW(B1399:B1418)-ROW(B1399)+1)) / (20*21/2)</f>
        <v>8.4941719047619042</v>
      </c>
      <c r="J1415" s="2">
        <f t="shared" si="170"/>
        <v>8.2493304953718134</v>
      </c>
      <c r="K1415" s="2">
        <f t="shared" si="172"/>
        <v>7.8704989386352109</v>
      </c>
    </row>
    <row r="1416" spans="1:11" ht="13.5" x14ac:dyDescent="0.25">
      <c r="A1416" s="3">
        <f>TITRES_STAT!B1419</f>
        <v>44075</v>
      </c>
      <c r="B1416" s="6">
        <f>TITRES_STAT!D1419</f>
        <v>8.6249000000000002</v>
      </c>
      <c r="C1416" s="2">
        <f t="shared" si="173"/>
        <v>0.22170000000000023</v>
      </c>
      <c r="D1416" s="2">
        <f t="shared" si="174"/>
        <v>8.4435200000000012</v>
      </c>
      <c r="E1416" s="2">
        <f t="shared" si="168"/>
        <v>8.3938000000000006</v>
      </c>
      <c r="F1416" s="2">
        <f t="shared" si="169"/>
        <v>8.318225</v>
      </c>
      <c r="G1416" s="2">
        <f t="shared" si="171"/>
        <v>7.8357719999999995</v>
      </c>
      <c r="H1416" s="2">
        <f t="shared" si="167"/>
        <v>7.3033544999999984</v>
      </c>
      <c r="I1416" s="2">
        <f t="array" ref="I1416">SUMPRODUCT(B1400:B1419, (ROW(B1400:B1419)-ROW(B1400)+1)) / (20*21/2)</f>
        <v>8.5487099999999998</v>
      </c>
      <c r="J1416" s="2">
        <f t="shared" si="170"/>
        <v>8.2850990196221161</v>
      </c>
      <c r="K1416" s="2">
        <f t="shared" si="172"/>
        <v>7.90008329398285</v>
      </c>
    </row>
    <row r="1417" spans="1:11" ht="13.5" x14ac:dyDescent="0.25">
      <c r="A1417" s="3">
        <f>TITRES_STAT!B1420</f>
        <v>44076</v>
      </c>
      <c r="B1417" s="6">
        <f>TITRES_STAT!D1420</f>
        <v>8.7524999999999995</v>
      </c>
      <c r="C1417" s="2">
        <f t="shared" si="173"/>
        <v>0.12759999999999927</v>
      </c>
      <c r="D1417" s="2">
        <f t="shared" si="174"/>
        <v>8.5147200000000005</v>
      </c>
      <c r="E1417" s="2">
        <f t="shared" si="168"/>
        <v>8.4522399999999998</v>
      </c>
      <c r="F1417" s="2">
        <f t="shared" si="169"/>
        <v>8.3632299999999997</v>
      </c>
      <c r="G1417" s="2">
        <f t="shared" si="171"/>
        <v>7.8636679999999988</v>
      </c>
      <c r="H1417" s="2">
        <f t="shared" si="167"/>
        <v>7.3077434999999991</v>
      </c>
      <c r="I1417" s="2">
        <f t="array" ref="I1417">SUMPRODUCT(B1401:B1420, (ROW(B1401:B1420)-ROW(B1401)+1)) / (20*21/2)</f>
        <v>8.5882790476190483</v>
      </c>
      <c r="J1417" s="2">
        <f t="shared" si="170"/>
        <v>8.3296133987057246</v>
      </c>
      <c r="K1417" s="2">
        <f t="shared" si="172"/>
        <v>7.9335114001011693</v>
      </c>
    </row>
    <row r="1418" spans="1:11" ht="13.5" x14ac:dyDescent="0.25">
      <c r="A1418" s="3">
        <f>TITRES_STAT!B1421</f>
        <v>44077</v>
      </c>
      <c r="B1418" s="6">
        <f>TITRES_STAT!D1421</f>
        <v>8.9540000000000006</v>
      </c>
      <c r="C1418" s="2">
        <f t="shared" si="173"/>
        <v>0.20150000000000112</v>
      </c>
      <c r="D1418" s="2">
        <f t="shared" si="174"/>
        <v>8.62622</v>
      </c>
      <c r="E1418" s="2">
        <f t="shared" si="168"/>
        <v>8.5214300000000005</v>
      </c>
      <c r="F1418" s="2">
        <f t="shared" si="169"/>
        <v>8.414950000000001</v>
      </c>
      <c r="G1418" s="2">
        <f t="shared" si="171"/>
        <v>7.8969199999999988</v>
      </c>
      <c r="H1418" s="2">
        <f t="shared" ref="H1418:H1481" si="175">AVERAGE(B1219:B1418)</f>
        <v>7.3130739999999994</v>
      </c>
      <c r="I1418" s="2">
        <f t="array" ref="I1418">SUMPRODUCT(B1402:B1421, (ROW(B1402:B1421)-ROW(B1402)+1)) / (20*21/2)</f>
        <v>8.6270495238095251</v>
      </c>
      <c r="J1418" s="2">
        <f t="shared" si="170"/>
        <v>8.389078789305179</v>
      </c>
      <c r="K1418" s="2">
        <f t="shared" si="172"/>
        <v>7.9735305608815157</v>
      </c>
    </row>
    <row r="1419" spans="1:11" ht="13.5" x14ac:dyDescent="0.25">
      <c r="A1419" s="3">
        <f>TITRES_STAT!B1422</f>
        <v>44078</v>
      </c>
      <c r="B1419" s="6">
        <f>TITRES_STAT!D1422</f>
        <v>8.9876000000000005</v>
      </c>
      <c r="C1419" s="2">
        <f t="shared" si="173"/>
        <v>3.3599999999999852E-2</v>
      </c>
      <c r="D1419" s="2">
        <f t="shared" si="174"/>
        <v>8.7444400000000009</v>
      </c>
      <c r="E1419" s="2">
        <f t="shared" si="168"/>
        <v>8.5872599999999988</v>
      </c>
      <c r="F1419" s="2">
        <f t="shared" si="169"/>
        <v>8.4512250000000027</v>
      </c>
      <c r="G1419" s="2">
        <f t="shared" si="171"/>
        <v>7.9308439999999996</v>
      </c>
      <c r="H1419" s="2">
        <f t="shared" si="175"/>
        <v>7.3189034999999993</v>
      </c>
      <c r="I1419" s="2">
        <f t="array" ref="I1419">SUMPRODUCT(B1403:B1422, (ROW(B1403:B1422)-ROW(B1403)+1)) / (20*21/2)</f>
        <v>8.6650214285714284</v>
      </c>
      <c r="J1419" s="2">
        <f t="shared" si="170"/>
        <v>8.4460808093713524</v>
      </c>
      <c r="K1419" s="2">
        <f t="shared" si="172"/>
        <v>8.0132979898665546</v>
      </c>
    </row>
    <row r="1420" spans="1:11" ht="13.5" x14ac:dyDescent="0.25">
      <c r="A1420" s="3">
        <f>TITRES_STAT!B1423</f>
        <v>44081</v>
      </c>
      <c r="B1420" s="6">
        <f>TITRES_STAT!D1423</f>
        <v>8.8666999999999998</v>
      </c>
      <c r="C1420" s="2">
        <f t="shared" si="173"/>
        <v>-0.12090000000000067</v>
      </c>
      <c r="D1420" s="2">
        <f t="shared" si="174"/>
        <v>8.8371400000000015</v>
      </c>
      <c r="E1420" s="2">
        <f t="shared" ref="E1420:E1483" si="176">AVERAGE(B1411:B1420)</f>
        <v>8.620849999999999</v>
      </c>
      <c r="F1420" s="2">
        <f t="shared" si="169"/>
        <v>8.4932100000000013</v>
      </c>
      <c r="G1420" s="2">
        <f t="shared" si="171"/>
        <v>7.9607599999999978</v>
      </c>
      <c r="H1420" s="2">
        <f t="shared" si="175"/>
        <v>7.3241284999999996</v>
      </c>
      <c r="I1420" s="2">
        <f t="array" ref="I1420">SUMPRODUCT(B1404:B1423, (ROW(B1404:B1423)-ROW(B1404)+1)) / (20*21/2)</f>
        <v>8.7176033333333329</v>
      </c>
      <c r="J1420" s="2">
        <f t="shared" si="170"/>
        <v>8.486139779907413</v>
      </c>
      <c r="K1420" s="2">
        <f t="shared" si="172"/>
        <v>8.0467647353619842</v>
      </c>
    </row>
    <row r="1421" spans="1:11" ht="13.5" x14ac:dyDescent="0.25">
      <c r="A1421" s="3">
        <f>TITRES_STAT!B1424</f>
        <v>44082</v>
      </c>
      <c r="B1421" s="6">
        <f>TITRES_STAT!D1424</f>
        <v>8.9002999999999997</v>
      </c>
      <c r="C1421" s="2">
        <f t="shared" si="173"/>
        <v>3.3599999999999852E-2</v>
      </c>
      <c r="D1421" s="2">
        <f t="shared" si="174"/>
        <v>8.89222</v>
      </c>
      <c r="E1421" s="2">
        <f t="shared" si="176"/>
        <v>8.6678699999999989</v>
      </c>
      <c r="F1421" s="2">
        <f t="shared" si="169"/>
        <v>8.5351950000000016</v>
      </c>
      <c r="G1421" s="2">
        <f t="shared" si="171"/>
        <v>7.9902879999999996</v>
      </c>
      <c r="H1421" s="2">
        <f t="shared" si="175"/>
        <v>7.3295214999999985</v>
      </c>
      <c r="I1421" s="2">
        <f t="array" ref="I1421">SUMPRODUCT(B1405:B1424, (ROW(B1405:B1424)-ROW(B1405)+1)) / (20*21/2)</f>
        <v>8.7620642857142865</v>
      </c>
      <c r="J1421" s="2">
        <f t="shared" si="170"/>
        <v>8.5255836103924221</v>
      </c>
      <c r="K1421" s="2">
        <f t="shared" si="172"/>
        <v>8.0802367065242588</v>
      </c>
    </row>
    <row r="1422" spans="1:11" ht="13.5" x14ac:dyDescent="0.25">
      <c r="A1422" s="3">
        <f>TITRES_STAT!B1425</f>
        <v>44083</v>
      </c>
      <c r="B1422" s="6">
        <f>TITRES_STAT!D1425</f>
        <v>8.9338999999999995</v>
      </c>
      <c r="C1422" s="2">
        <f t="shared" si="173"/>
        <v>3.3599999999999852E-2</v>
      </c>
      <c r="D1422" s="2">
        <f t="shared" si="174"/>
        <v>8.9285000000000014</v>
      </c>
      <c r="E1422" s="2">
        <f t="shared" si="176"/>
        <v>8.7216100000000001</v>
      </c>
      <c r="F1422" s="2">
        <f t="shared" si="169"/>
        <v>8.5697900000000011</v>
      </c>
      <c r="G1422" s="2">
        <f t="shared" si="171"/>
        <v>8.0231379999999994</v>
      </c>
      <c r="H1422" s="2">
        <f t="shared" si="175"/>
        <v>7.3354139999999983</v>
      </c>
      <c r="I1422" s="2">
        <f t="array" ref="I1422">SUMPRODUCT(B1406:B1425, (ROW(B1406:B1425)-ROW(B1406)+1)) / (20*21/2)</f>
        <v>8.7977261904761903</v>
      </c>
      <c r="J1422" s="2">
        <f t="shared" si="170"/>
        <v>8.5644708855931437</v>
      </c>
      <c r="K1422" s="2">
        <f t="shared" si="172"/>
        <v>8.1137136984252685</v>
      </c>
    </row>
    <row r="1423" spans="1:11" ht="13.5" x14ac:dyDescent="0.25">
      <c r="A1423" s="3">
        <f>TITRES_STAT!B1426</f>
        <v>44084</v>
      </c>
      <c r="B1423" s="6">
        <f>TITRES_STAT!D1426</f>
        <v>9.1219000000000001</v>
      </c>
      <c r="C1423" s="2">
        <f t="shared" si="173"/>
        <v>0.18800000000000061</v>
      </c>
      <c r="D1423" s="2">
        <f t="shared" si="174"/>
        <v>8.9620800000000003</v>
      </c>
      <c r="E1423" s="2">
        <f t="shared" si="176"/>
        <v>8.7941499999999984</v>
      </c>
      <c r="F1423" s="2">
        <f t="shared" si="169"/>
        <v>8.6013600000000014</v>
      </c>
      <c r="G1423" s="2">
        <f t="shared" si="171"/>
        <v>8.058819999999999</v>
      </c>
      <c r="H1423" s="2">
        <f t="shared" si="175"/>
        <v>7.342246499999999</v>
      </c>
      <c r="I1423" s="2">
        <f t="array" ref="I1423">SUMPRODUCT(B1407:B1426, (ROW(B1407:B1426)-ROW(B1407)+1)) / (20*21/2)</f>
        <v>8.837390952380952</v>
      </c>
      <c r="J1423" s="2">
        <f t="shared" si="170"/>
        <v>8.6175593726795103</v>
      </c>
      <c r="K1423" s="2">
        <f t="shared" si="172"/>
        <v>8.1532504161340817</v>
      </c>
    </row>
    <row r="1424" spans="1:11" ht="13.5" x14ac:dyDescent="0.25">
      <c r="A1424" s="3">
        <f>TITRES_STAT!B1427</f>
        <v>44085</v>
      </c>
      <c r="B1424" s="6">
        <f>TITRES_STAT!D1427</f>
        <v>9.0681999999999992</v>
      </c>
      <c r="C1424" s="2">
        <f t="shared" si="173"/>
        <v>-5.3700000000000969E-2</v>
      </c>
      <c r="D1424" s="2">
        <f t="shared" si="174"/>
        <v>8.9781999999999993</v>
      </c>
      <c r="E1424" s="2">
        <f t="shared" si="176"/>
        <v>8.861320000000001</v>
      </c>
      <c r="F1424" s="2">
        <f t="shared" si="169"/>
        <v>8.6265499999999982</v>
      </c>
      <c r="G1424" s="2">
        <f t="shared" si="171"/>
        <v>8.0911739999999988</v>
      </c>
      <c r="H1424" s="2">
        <f t="shared" si="175"/>
        <v>7.3488104999999981</v>
      </c>
      <c r="I1424" s="2">
        <f t="array" ref="I1424">SUMPRODUCT(B1408:B1427, (ROW(B1408:B1427)-ROW(B1408)+1)) / (20*21/2)</f>
        <v>8.868030952380952</v>
      </c>
      <c r="J1424" s="2">
        <f t="shared" si="170"/>
        <v>8.6604775276624135</v>
      </c>
      <c r="K1424" s="2">
        <f t="shared" si="172"/>
        <v>8.1891307919719605</v>
      </c>
    </row>
    <row r="1425" spans="1:11" ht="13.5" x14ac:dyDescent="0.25">
      <c r="A1425" s="3">
        <f>TITRES_STAT!B1428</f>
        <v>44088</v>
      </c>
      <c r="B1425" s="6">
        <f>TITRES_STAT!D1428</f>
        <v>9.0009999999999994</v>
      </c>
      <c r="C1425" s="2">
        <f t="shared" si="173"/>
        <v>-6.7199999999999704E-2</v>
      </c>
      <c r="D1425" s="2">
        <f t="shared" si="174"/>
        <v>9.0050599999999985</v>
      </c>
      <c r="E1425" s="2">
        <f t="shared" si="176"/>
        <v>8.9211000000000009</v>
      </c>
      <c r="F1425" s="2">
        <f t="shared" si="169"/>
        <v>8.6450199999999988</v>
      </c>
      <c r="G1425" s="2">
        <f t="shared" si="171"/>
        <v>8.124174</v>
      </c>
      <c r="H1425" s="2">
        <f t="shared" si="175"/>
        <v>7.3547069999999986</v>
      </c>
      <c r="I1425" s="2">
        <f t="array" ref="I1425">SUMPRODUCT(B1409:B1428, (ROW(B1409:B1428)-ROW(B1409)+1)) / (20*21/2)</f>
        <v>8.897904761904762</v>
      </c>
      <c r="J1425" s="2">
        <f t="shared" si="170"/>
        <v>8.6929082393136117</v>
      </c>
      <c r="K1425" s="2">
        <f t="shared" si="172"/>
        <v>8.2209688001299224</v>
      </c>
    </row>
    <row r="1426" spans="1:11" ht="13.5" x14ac:dyDescent="0.25">
      <c r="A1426" s="3">
        <f>TITRES_STAT!B1429</f>
        <v>44089</v>
      </c>
      <c r="B1426" s="6">
        <f>TITRES_STAT!D1429</f>
        <v>9.0615000000000006</v>
      </c>
      <c r="C1426" s="2">
        <f t="shared" si="173"/>
        <v>6.0500000000001108E-2</v>
      </c>
      <c r="D1426" s="2">
        <f t="shared" si="174"/>
        <v>9.0372999999999983</v>
      </c>
      <c r="E1426" s="2">
        <f t="shared" si="176"/>
        <v>8.9647600000000018</v>
      </c>
      <c r="F1426" s="2">
        <f t="shared" si="169"/>
        <v>8.6792799999999986</v>
      </c>
      <c r="G1426" s="2">
        <f t="shared" si="171"/>
        <v>8.1594440000000006</v>
      </c>
      <c r="H1426" s="2">
        <f t="shared" si="175"/>
        <v>7.360939499999998</v>
      </c>
      <c r="I1426" s="2">
        <f t="array" ref="I1426">SUMPRODUCT(B1410:B1429, (ROW(B1410:B1429)-ROW(B1410)+1)) / (20*21/2)</f>
        <v>8.9330619047619049</v>
      </c>
      <c r="J1426" s="2">
        <f t="shared" si="170"/>
        <v>8.7280122165218383</v>
      </c>
      <c r="K1426" s="2">
        <f t="shared" si="172"/>
        <v>8.253930807967965</v>
      </c>
    </row>
    <row r="1427" spans="1:11" ht="13.5" x14ac:dyDescent="0.25">
      <c r="A1427" s="3">
        <f>TITRES_STAT!B1430</f>
        <v>44090</v>
      </c>
      <c r="B1427" s="6">
        <f>TITRES_STAT!D1430</f>
        <v>9.0009999999999994</v>
      </c>
      <c r="C1427" s="2">
        <f t="shared" si="173"/>
        <v>-6.0500000000001108E-2</v>
      </c>
      <c r="D1427" s="2">
        <f t="shared" si="174"/>
        <v>9.0507200000000001</v>
      </c>
      <c r="E1427" s="2">
        <f t="shared" si="176"/>
        <v>8.9896100000000008</v>
      </c>
      <c r="F1427" s="2">
        <f t="shared" si="169"/>
        <v>8.7209250000000011</v>
      </c>
      <c r="G1427" s="2">
        <f t="shared" si="171"/>
        <v>8.1909859999999988</v>
      </c>
      <c r="H1427" s="2">
        <f t="shared" si="175"/>
        <v>7.3673334999999982</v>
      </c>
      <c r="I1427" s="2">
        <f t="array" ref="I1427">SUMPRODUCT(B1411:B1430, (ROW(B1411:B1430)-ROW(B1411)+1)) / (20*21/2)</f>
        <v>8.9522504761904749</v>
      </c>
      <c r="J1427" s="2">
        <f t="shared" si="170"/>
        <v>8.754011053043568</v>
      </c>
      <c r="K1427" s="2">
        <f t="shared" si="172"/>
        <v>8.2832276390280448</v>
      </c>
    </row>
    <row r="1428" spans="1:11" ht="13.5" x14ac:dyDescent="0.25">
      <c r="A1428" s="3">
        <f>TITRES_STAT!B1431</f>
        <v>44091</v>
      </c>
      <c r="B1428" s="6">
        <f>TITRES_STAT!D1431</f>
        <v>9.0345999999999993</v>
      </c>
      <c r="C1428" s="2">
        <f t="shared" si="173"/>
        <v>3.3599999999999852E-2</v>
      </c>
      <c r="D1428" s="2">
        <f t="shared" si="174"/>
        <v>9.0332599999999985</v>
      </c>
      <c r="E1428" s="2">
        <f t="shared" si="176"/>
        <v>8.9976699999999994</v>
      </c>
      <c r="F1428" s="2">
        <f t="shared" ref="F1428:F1491" si="177">AVERAGE(B1409:B1428)</f>
        <v>8.7595500000000008</v>
      </c>
      <c r="G1428" s="2">
        <f t="shared" si="171"/>
        <v>8.2245239999999988</v>
      </c>
      <c r="H1428" s="2">
        <f t="shared" si="175"/>
        <v>7.3738954999999979</v>
      </c>
      <c r="I1428" s="2">
        <f t="array" ref="I1428">SUMPRODUCT(B1412:B1431, (ROW(B1412:B1431)-ROW(B1412)+1)) / (20*21/2)</f>
        <v>8.969199999999999</v>
      </c>
      <c r="J1428" s="2">
        <f t="shared" si="170"/>
        <v>8.7807338098965619</v>
      </c>
      <c r="K1428" s="2">
        <f t="shared" si="172"/>
        <v>8.3126932218112586</v>
      </c>
    </row>
    <row r="1429" spans="1:11" ht="13.5" x14ac:dyDescent="0.25">
      <c r="A1429" s="3">
        <f>TITRES_STAT!B1432</f>
        <v>44092</v>
      </c>
      <c r="B1429" s="6">
        <f>TITRES_STAT!D1432</f>
        <v>9.1287000000000003</v>
      </c>
      <c r="C1429" s="2">
        <f t="shared" si="173"/>
        <v>9.4100000000000961E-2</v>
      </c>
      <c r="D1429" s="2">
        <f t="shared" si="174"/>
        <v>9.0453599999999987</v>
      </c>
      <c r="E1429" s="2">
        <f t="shared" si="176"/>
        <v>9.0117799999999981</v>
      </c>
      <c r="F1429" s="2">
        <f t="shared" si="177"/>
        <v>8.7995199999999993</v>
      </c>
      <c r="G1429" s="2">
        <f t="shared" si="171"/>
        <v>8.2596799999999977</v>
      </c>
      <c r="H1429" s="2">
        <f t="shared" si="175"/>
        <v>7.3805964999999984</v>
      </c>
      <c r="I1429" s="2">
        <f t="array" ref="I1429">SUMPRODUCT(B1413:B1432, (ROW(B1413:B1432)-ROW(B1413)+1)) / (20*21/2)</f>
        <v>8.9834309523809512</v>
      </c>
      <c r="J1429" s="2">
        <f t="shared" ref="J1429:J1492" si="178">$J$4*B1429+J1428*(1-$J$4)</f>
        <v>8.8138734470492697</v>
      </c>
      <c r="K1429" s="2">
        <f t="shared" si="172"/>
        <v>8.3446934876225818</v>
      </c>
    </row>
    <row r="1430" spans="1:11" ht="13.5" x14ac:dyDescent="0.25">
      <c r="A1430" s="3">
        <f>TITRES_STAT!B1433</f>
        <v>44095</v>
      </c>
      <c r="B1430" s="6">
        <f>TITRES_STAT!D1433</f>
        <v>9.0009999999999994</v>
      </c>
      <c r="C1430" s="2">
        <f t="shared" si="173"/>
        <v>-0.12770000000000081</v>
      </c>
      <c r="D1430" s="2">
        <f t="shared" si="174"/>
        <v>9.0453599999999987</v>
      </c>
      <c r="E1430" s="2">
        <f t="shared" si="176"/>
        <v>9.0252099999999995</v>
      </c>
      <c r="F1430" s="2">
        <f t="shared" si="177"/>
        <v>8.8230299999999993</v>
      </c>
      <c r="G1430" s="2">
        <f t="shared" si="171"/>
        <v>8.2920159999999967</v>
      </c>
      <c r="H1430" s="2">
        <f t="shared" si="175"/>
        <v>7.3865594999999988</v>
      </c>
      <c r="I1430" s="2">
        <f t="array" ref="I1430">SUMPRODUCT(B1414:B1433, (ROW(B1414:B1433)-ROW(B1414)+1)) / (20*21/2)</f>
        <v>8.9755928571428569</v>
      </c>
      <c r="J1430" s="2">
        <f t="shared" si="178"/>
        <v>8.8316950235207674</v>
      </c>
      <c r="K1430" s="2">
        <f t="shared" si="172"/>
        <v>8.3704309979118925</v>
      </c>
    </row>
    <row r="1431" spans="1:11" ht="13.5" x14ac:dyDescent="0.25">
      <c r="A1431" s="3">
        <f>TITRES_STAT!B1434</f>
        <v>44096</v>
      </c>
      <c r="B1431" s="6">
        <f>TITRES_STAT!D1434</f>
        <v>9.0009999999999994</v>
      </c>
      <c r="C1431" s="2">
        <f t="shared" si="173"/>
        <v>0</v>
      </c>
      <c r="D1431" s="2">
        <f t="shared" si="174"/>
        <v>9.0332599999999985</v>
      </c>
      <c r="E1431" s="2">
        <f t="shared" si="176"/>
        <v>9.0352800000000002</v>
      </c>
      <c r="F1431" s="2">
        <f t="shared" si="177"/>
        <v>8.8515750000000004</v>
      </c>
      <c r="G1431" s="2">
        <f t="shared" si="171"/>
        <v>8.3243519999999975</v>
      </c>
      <c r="H1431" s="2">
        <f t="shared" si="175"/>
        <v>7.3934504999999975</v>
      </c>
      <c r="I1431" s="2">
        <f t="array" ref="I1431">SUMPRODUCT(B1415:B1434, (ROW(B1415:B1434)-ROW(B1415)+1)) / (20*21/2)</f>
        <v>8.9722357142857145</v>
      </c>
      <c r="J1431" s="2">
        <f t="shared" si="178"/>
        <v>8.84781930699498</v>
      </c>
      <c r="K1431" s="2">
        <f t="shared" si="172"/>
        <v>8.3951591940722103</v>
      </c>
    </row>
    <row r="1432" spans="1:11" ht="13.5" x14ac:dyDescent="0.25">
      <c r="A1432" s="3">
        <f>TITRES_STAT!B1435</f>
        <v>44097</v>
      </c>
      <c r="B1432" s="6">
        <f>TITRES_STAT!D1435</f>
        <v>9.0009999999999994</v>
      </c>
      <c r="C1432" s="2">
        <f t="shared" si="173"/>
        <v>0</v>
      </c>
      <c r="D1432" s="2">
        <f t="shared" si="174"/>
        <v>9.0332599999999985</v>
      </c>
      <c r="E1432" s="2">
        <f t="shared" si="176"/>
        <v>9.041990000000002</v>
      </c>
      <c r="F1432" s="2">
        <f t="shared" si="177"/>
        <v>8.8818000000000019</v>
      </c>
      <c r="G1432" s="2">
        <f t="shared" si="171"/>
        <v>8.3561579999999971</v>
      </c>
      <c r="H1432" s="2">
        <f t="shared" si="175"/>
        <v>7.4000764999999982</v>
      </c>
      <c r="I1432" s="2">
        <f t="array" ref="I1432">SUMPRODUCT(B1416:B1435, (ROW(B1416:B1435)-ROW(B1416)+1)) / (20*21/2)</f>
        <v>8.9538395238095241</v>
      </c>
      <c r="J1432" s="2">
        <f t="shared" si="178"/>
        <v>8.8624079444240298</v>
      </c>
      <c r="K1432" s="2">
        <f t="shared" si="172"/>
        <v>8.4189176570497697</v>
      </c>
    </row>
    <row r="1433" spans="1:11" ht="13.5" x14ac:dyDescent="0.25">
      <c r="A1433" s="3">
        <f>TITRES_STAT!B1436</f>
        <v>44098</v>
      </c>
      <c r="B1433" s="6">
        <f>TITRES_STAT!D1436</f>
        <v>8.7995000000000001</v>
      </c>
      <c r="C1433" s="2">
        <f t="shared" si="173"/>
        <v>-0.20149999999999935</v>
      </c>
      <c r="D1433" s="2">
        <f t="shared" si="174"/>
        <v>8.9862399999999987</v>
      </c>
      <c r="E1433" s="2">
        <f t="shared" si="176"/>
        <v>9.0097500000000004</v>
      </c>
      <c r="F1433" s="2">
        <f t="shared" si="177"/>
        <v>8.9019500000000011</v>
      </c>
      <c r="G1433" s="2">
        <f t="shared" si="171"/>
        <v>8.3816799999999976</v>
      </c>
      <c r="H1433" s="2">
        <f t="shared" si="175"/>
        <v>7.4056284999999979</v>
      </c>
      <c r="I1433" s="2">
        <f t="array" ref="I1433">SUMPRODUCT(B1417:B1436, (ROW(B1417:B1436)-ROW(B1417)+1)) / (20*21/2)</f>
        <v>8.9274857142857158</v>
      </c>
      <c r="J1433" s="2">
        <f t="shared" si="178"/>
        <v>8.8564167116217423</v>
      </c>
      <c r="K1433" s="2">
        <f t="shared" si="172"/>
        <v>8.4338424548125239</v>
      </c>
    </row>
    <row r="1434" spans="1:11" ht="13.5" x14ac:dyDescent="0.25">
      <c r="A1434" s="3">
        <f>TITRES_STAT!B1437</f>
        <v>44099</v>
      </c>
      <c r="B1434" s="6">
        <f>TITRES_STAT!D1437</f>
        <v>8.8666999999999998</v>
      </c>
      <c r="C1434" s="2">
        <f t="shared" si="173"/>
        <v>6.7199999999999704E-2</v>
      </c>
      <c r="D1434" s="2">
        <f t="shared" si="174"/>
        <v>8.93384</v>
      </c>
      <c r="E1434" s="2">
        <f t="shared" si="176"/>
        <v>8.9895999999999994</v>
      </c>
      <c r="F1434" s="2">
        <f t="shared" si="177"/>
        <v>8.9254600000000011</v>
      </c>
      <c r="G1434" s="2">
        <f t="shared" si="171"/>
        <v>8.4092099999999981</v>
      </c>
      <c r="H1434" s="2">
        <f t="shared" si="175"/>
        <v>7.4111849999999979</v>
      </c>
      <c r="I1434" s="2">
        <f t="array" ref="I1434">SUMPRODUCT(B1418:B1437, (ROW(B1418:B1437)-ROW(B1418)+1)) / (20*21/2)</f>
        <v>8.8811019047619038</v>
      </c>
      <c r="J1434" s="2">
        <f t="shared" si="178"/>
        <v>8.8573960724196716</v>
      </c>
      <c r="K1434" s="2">
        <f t="shared" si="172"/>
        <v>8.4508172605061507</v>
      </c>
    </row>
    <row r="1435" spans="1:11" ht="13.5" x14ac:dyDescent="0.25">
      <c r="A1435" s="3">
        <f>TITRES_STAT!B1438</f>
        <v>44102</v>
      </c>
      <c r="B1435" s="6">
        <f>TITRES_STAT!D1438</f>
        <v>8.7323000000000004</v>
      </c>
      <c r="C1435" s="2">
        <f t="shared" si="173"/>
        <v>-0.13439999999999941</v>
      </c>
      <c r="D1435" s="2">
        <f t="shared" si="174"/>
        <v>8.8801000000000005</v>
      </c>
      <c r="E1435" s="2">
        <f t="shared" si="176"/>
        <v>8.962729999999997</v>
      </c>
      <c r="F1435" s="2">
        <f t="shared" si="177"/>
        <v>8.9419150000000016</v>
      </c>
      <c r="G1435" s="2">
        <f t="shared" si="171"/>
        <v>8.4327259999999971</v>
      </c>
      <c r="H1435" s="2">
        <f t="shared" si="175"/>
        <v>7.4158044999999992</v>
      </c>
      <c r="I1435" s="2">
        <f t="array" ref="I1435">SUMPRODUCT(B1419:B1438, (ROW(B1419:B1438)-ROW(B1419)+1)) / (20*21/2)</f>
        <v>8.7996685714285725</v>
      </c>
      <c r="J1435" s="2">
        <f t="shared" si="178"/>
        <v>8.8454821607606551</v>
      </c>
      <c r="K1435" s="2">
        <f t="shared" si="172"/>
        <v>8.4618557993098307</v>
      </c>
    </row>
    <row r="1436" spans="1:11" ht="13.5" x14ac:dyDescent="0.25">
      <c r="A1436" s="3">
        <f>TITRES_STAT!B1439</f>
        <v>44103</v>
      </c>
      <c r="B1436" s="6">
        <f>TITRES_STAT!D1439</f>
        <v>8.6652000000000005</v>
      </c>
      <c r="C1436" s="2">
        <f t="shared" si="173"/>
        <v>-6.7099999999999937E-2</v>
      </c>
      <c r="D1436" s="2">
        <f t="shared" si="174"/>
        <v>8.8129400000000011</v>
      </c>
      <c r="E1436" s="2">
        <f t="shared" si="176"/>
        <v>8.923099999999998</v>
      </c>
      <c r="F1436" s="2">
        <f t="shared" si="177"/>
        <v>8.9439300000000017</v>
      </c>
      <c r="G1436" s="2">
        <f t="shared" si="171"/>
        <v>8.4543699999999973</v>
      </c>
      <c r="H1436" s="2">
        <f t="shared" si="175"/>
        <v>7.4203869999999981</v>
      </c>
      <c r="I1436" s="2">
        <f t="array" ref="I1436">SUMPRODUCT(B1420:B1439, (ROW(B1420:B1439)-ROW(B1420)+1)) / (20*21/2)</f>
        <v>8.7179395238095232</v>
      </c>
      <c r="J1436" s="2">
        <f t="shared" si="178"/>
        <v>8.8283124311644023</v>
      </c>
      <c r="K1436" s="2">
        <f t="shared" si="172"/>
        <v>8.4698300816898371</v>
      </c>
    </row>
    <row r="1437" spans="1:11" ht="13.5" x14ac:dyDescent="0.25">
      <c r="A1437" s="3">
        <f>TITRES_STAT!B1440</f>
        <v>44104</v>
      </c>
      <c r="B1437" s="6">
        <f>TITRES_STAT!D1440</f>
        <v>8.4568999999999992</v>
      </c>
      <c r="C1437" s="2">
        <f t="shared" si="173"/>
        <v>-0.20830000000000126</v>
      </c>
      <c r="D1437" s="2">
        <f t="shared" si="174"/>
        <v>8.7041199999999996</v>
      </c>
      <c r="E1437" s="2">
        <f t="shared" si="176"/>
        <v>8.8686899999999991</v>
      </c>
      <c r="F1437" s="2">
        <f t="shared" si="177"/>
        <v>8.9291499999999999</v>
      </c>
      <c r="G1437" s="2">
        <f t="shared" si="171"/>
        <v>8.4718479999999996</v>
      </c>
      <c r="H1437" s="2">
        <f t="shared" si="175"/>
        <v>7.4238944999999976</v>
      </c>
      <c r="I1437" s="2">
        <f t="array" ref="I1437">SUMPRODUCT(B1421:B1440, (ROW(B1421:B1440)-ROW(B1421)+1)) / (20*21/2)</f>
        <v>8.6663752380952364</v>
      </c>
      <c r="J1437" s="2">
        <f t="shared" si="178"/>
        <v>8.7929398186725543</v>
      </c>
      <c r="K1437" s="2">
        <f t="shared" si="172"/>
        <v>8.4693230196627844</v>
      </c>
    </row>
    <row r="1438" spans="1:11" ht="13.5" x14ac:dyDescent="0.25">
      <c r="A1438" s="3">
        <f>TITRES_STAT!B1441</f>
        <v>44105</v>
      </c>
      <c r="B1438" s="6">
        <f>TITRES_STAT!D1441</f>
        <v>8.0740999999999996</v>
      </c>
      <c r="C1438" s="2">
        <f t="shared" si="173"/>
        <v>-0.38279999999999959</v>
      </c>
      <c r="D1438" s="2">
        <f t="shared" si="174"/>
        <v>8.5590399999999995</v>
      </c>
      <c r="E1438" s="2">
        <f t="shared" si="176"/>
        <v>8.7726400000000009</v>
      </c>
      <c r="F1438" s="2">
        <f t="shared" si="177"/>
        <v>8.885155000000001</v>
      </c>
      <c r="G1438" s="2">
        <f t="shared" si="171"/>
        <v>8.4793719999999979</v>
      </c>
      <c r="H1438" s="2">
        <f t="shared" si="175"/>
        <v>7.4255874999999989</v>
      </c>
      <c r="I1438" s="2">
        <f t="array" ref="I1438">SUMPRODUCT(B1422:B1441, (ROW(B1422:B1441)-ROW(B1422)+1)) / (20*21/2)</f>
        <v>8.6360823809523826</v>
      </c>
      <c r="J1438" s="2">
        <f t="shared" si="178"/>
        <v>8.7244788835608826</v>
      </c>
      <c r="K1438" s="2">
        <f t="shared" si="172"/>
        <v>8.4538240777152254</v>
      </c>
    </row>
    <row r="1439" spans="1:11" ht="13.5" x14ac:dyDescent="0.25">
      <c r="A1439" s="3">
        <f>TITRES_STAT!B1442</f>
        <v>44106</v>
      </c>
      <c r="B1439" s="6">
        <f>TITRES_STAT!D1442</f>
        <v>8.0269999999999992</v>
      </c>
      <c r="C1439" s="2">
        <f t="shared" si="173"/>
        <v>-4.7100000000000364E-2</v>
      </c>
      <c r="D1439" s="2">
        <f t="shared" si="174"/>
        <v>8.3910999999999998</v>
      </c>
      <c r="E1439" s="2">
        <f t="shared" si="176"/>
        <v>8.6624700000000008</v>
      </c>
      <c r="F1439" s="2">
        <f t="shared" si="177"/>
        <v>8.8371249999999986</v>
      </c>
      <c r="G1439" s="2">
        <f t="shared" si="171"/>
        <v>8.4872979999999991</v>
      </c>
      <c r="H1439" s="2">
        <f t="shared" si="175"/>
        <v>7.4271114999999988</v>
      </c>
      <c r="I1439" s="2">
        <f t="array" ref="I1439">SUMPRODUCT(B1423:B1442, (ROW(B1423:B1442)-ROW(B1423)+1)) / (20*21/2)</f>
        <v>8.5795980952380955</v>
      </c>
      <c r="J1439" s="2">
        <f t="shared" si="178"/>
        <v>8.6580523232217512</v>
      </c>
      <c r="K1439" s="2">
        <f t="shared" si="172"/>
        <v>8.4370858785891372</v>
      </c>
    </row>
    <row r="1440" spans="1:11" ht="13.5" x14ac:dyDescent="0.25">
      <c r="A1440" s="3">
        <f>TITRES_STAT!B1443</f>
        <v>44109</v>
      </c>
      <c r="B1440" s="6">
        <f>TITRES_STAT!D1443</f>
        <v>8.2957000000000001</v>
      </c>
      <c r="C1440" s="2">
        <f t="shared" si="173"/>
        <v>0.26870000000000083</v>
      </c>
      <c r="D1440" s="2">
        <f t="shared" si="174"/>
        <v>8.3037799999999997</v>
      </c>
      <c r="E1440" s="2">
        <f t="shared" si="176"/>
        <v>8.5919399999999992</v>
      </c>
      <c r="F1440" s="2">
        <f t="shared" si="177"/>
        <v>8.8085749999999994</v>
      </c>
      <c r="G1440" s="2">
        <f t="shared" si="171"/>
        <v>8.5000599999999977</v>
      </c>
      <c r="H1440" s="2">
        <f t="shared" si="175"/>
        <v>7.4302769999999985</v>
      </c>
      <c r="I1440" s="2">
        <f t="array" ref="I1440">SUMPRODUCT(B1424:B1443, (ROW(B1424:B1443)-ROW(B1424)+1)) / (20*21/2)</f>
        <v>8.5138323809523815</v>
      </c>
      <c r="J1440" s="2">
        <f t="shared" si="178"/>
        <v>8.6235425781530139</v>
      </c>
      <c r="K1440" s="2">
        <f t="shared" si="172"/>
        <v>8.4315413343307402</v>
      </c>
    </row>
    <row r="1441" spans="1:11" ht="13.5" x14ac:dyDescent="0.25">
      <c r="A1441" s="3">
        <f>TITRES_STAT!B1444</f>
        <v>44110</v>
      </c>
      <c r="B1441" s="6">
        <f>TITRES_STAT!D1444</f>
        <v>8.4905000000000008</v>
      </c>
      <c r="C1441" s="2">
        <f t="shared" si="173"/>
        <v>0.19480000000000075</v>
      </c>
      <c r="D1441" s="2">
        <f t="shared" si="174"/>
        <v>8.2688400000000009</v>
      </c>
      <c r="E1441" s="2">
        <f t="shared" si="176"/>
        <v>8.5408899999999992</v>
      </c>
      <c r="F1441" s="2">
        <f t="shared" si="177"/>
        <v>8.7880849999999988</v>
      </c>
      <c r="G1441" s="2">
        <f t="shared" si="171"/>
        <v>8.5153739999999978</v>
      </c>
      <c r="H1441" s="2">
        <f t="shared" si="175"/>
        <v>7.4346154999999987</v>
      </c>
      <c r="I1441" s="2">
        <f t="array" ref="I1441">SUMPRODUCT(B1425:B1444, (ROW(B1425:B1444)-ROW(B1425)+1)) / (20*21/2)</f>
        <v>8.4748728571428558</v>
      </c>
      <c r="J1441" s="2">
        <f t="shared" si="178"/>
        <v>8.610871856424156</v>
      </c>
      <c r="K1441" s="2">
        <f t="shared" si="172"/>
        <v>8.4338534388667892</v>
      </c>
    </row>
    <row r="1442" spans="1:11" ht="13.5" x14ac:dyDescent="0.25">
      <c r="A1442" s="3">
        <f>TITRES_STAT!B1445</f>
        <v>44111</v>
      </c>
      <c r="B1442" s="6">
        <f>TITRES_STAT!D1445</f>
        <v>8.1950000000000003</v>
      </c>
      <c r="C1442" s="2">
        <f t="shared" si="173"/>
        <v>-0.29550000000000054</v>
      </c>
      <c r="D1442" s="2">
        <f t="shared" si="174"/>
        <v>8.2164599999999997</v>
      </c>
      <c r="E1442" s="2">
        <f t="shared" si="176"/>
        <v>8.4602900000000005</v>
      </c>
      <c r="F1442" s="2">
        <f t="shared" si="177"/>
        <v>8.7511399999999977</v>
      </c>
      <c r="G1442" s="2">
        <f t="shared" si="171"/>
        <v>8.5219579999999979</v>
      </c>
      <c r="H1442" s="2">
        <f t="shared" si="175"/>
        <v>7.437476499999998</v>
      </c>
      <c r="I1442" s="2">
        <f t="array" ref="I1442">SUMPRODUCT(B1426:B1445, (ROW(B1426:B1445)-ROW(B1426)+1)) / (20*21/2)</f>
        <v>8.4370619047619044</v>
      </c>
      <c r="J1442" s="2">
        <f t="shared" si="178"/>
        <v>8.5712650129551893</v>
      </c>
      <c r="K1442" s="2">
        <f t="shared" si="172"/>
        <v>8.4244866373426017</v>
      </c>
    </row>
    <row r="1443" spans="1:11" ht="13.5" x14ac:dyDescent="0.25">
      <c r="A1443" s="3">
        <f>TITRES_STAT!B1446</f>
        <v>44112</v>
      </c>
      <c r="B1443" s="6">
        <f>TITRES_STAT!D1446</f>
        <v>8.0606000000000009</v>
      </c>
      <c r="C1443" s="2">
        <f t="shared" si="173"/>
        <v>-0.13439999999999941</v>
      </c>
      <c r="D1443" s="2">
        <f t="shared" si="174"/>
        <v>8.2137600000000006</v>
      </c>
      <c r="E1443" s="2">
        <f t="shared" si="176"/>
        <v>8.3864000000000001</v>
      </c>
      <c r="F1443" s="2">
        <f t="shared" si="177"/>
        <v>8.6980749999999993</v>
      </c>
      <c r="G1443" s="2">
        <f t="shared" si="171"/>
        <v>8.5259879999999999</v>
      </c>
      <c r="H1443" s="2">
        <f t="shared" si="175"/>
        <v>7.4396984999999995</v>
      </c>
      <c r="I1443" s="2">
        <f t="array" ref="I1443">SUMPRODUCT(B1427:B1446, (ROW(B1427:B1446)-ROW(B1427)+1)) / (20*21/2)</f>
        <v>8.3963790476190479</v>
      </c>
      <c r="J1443" s="2">
        <f t="shared" si="178"/>
        <v>8.5226302498166007</v>
      </c>
      <c r="K1443" s="2">
        <f t="shared" si="172"/>
        <v>8.4102165731330878</v>
      </c>
    </row>
    <row r="1444" spans="1:11" ht="13.5" x14ac:dyDescent="0.25">
      <c r="A1444" s="3">
        <f>TITRES_STAT!B1447</f>
        <v>44113</v>
      </c>
      <c r="B1444" s="6">
        <f>TITRES_STAT!D1447</f>
        <v>8.2889999999999997</v>
      </c>
      <c r="C1444" s="2">
        <f t="shared" si="173"/>
        <v>0.22839999999999883</v>
      </c>
      <c r="D1444" s="2">
        <f t="shared" si="174"/>
        <v>8.2661600000000011</v>
      </c>
      <c r="E1444" s="2">
        <f t="shared" si="176"/>
        <v>8.3286300000000004</v>
      </c>
      <c r="F1444" s="2">
        <f t="shared" si="177"/>
        <v>8.6591149999999981</v>
      </c>
      <c r="G1444" s="2">
        <f t="shared" si="171"/>
        <v>8.5357939999999992</v>
      </c>
      <c r="H1444" s="2">
        <f t="shared" si="175"/>
        <v>7.4433609999999986</v>
      </c>
      <c r="I1444" s="2">
        <f t="array" ref="I1444">SUMPRODUCT(B1428:B1447, (ROW(B1428:B1447)-ROW(B1428)+1)) / (20*21/2)</f>
        <v>8.3726128571428564</v>
      </c>
      <c r="J1444" s="2">
        <f t="shared" si="178"/>
        <v>8.5003797498340674</v>
      </c>
      <c r="K1444" s="2">
        <f t="shared" si="172"/>
        <v>8.4054629820298299</v>
      </c>
    </row>
    <row r="1445" spans="1:11" ht="13.5" x14ac:dyDescent="0.25">
      <c r="A1445" s="3">
        <f>TITRES_STAT!B1448</f>
        <v>44116</v>
      </c>
      <c r="B1445" s="6">
        <f>TITRES_STAT!D1448</f>
        <v>8.2621000000000002</v>
      </c>
      <c r="C1445" s="2">
        <f t="shared" si="173"/>
        <v>-2.689999999999948E-2</v>
      </c>
      <c r="D1445" s="2">
        <f t="shared" si="174"/>
        <v>8.2594400000000014</v>
      </c>
      <c r="E1445" s="2">
        <f t="shared" si="176"/>
        <v>8.2816100000000006</v>
      </c>
      <c r="F1445" s="2">
        <f t="shared" si="177"/>
        <v>8.6221699999999988</v>
      </c>
      <c r="G1445" s="2">
        <f t="shared" si="171"/>
        <v>8.5438539999999996</v>
      </c>
      <c r="H1445" s="2">
        <f t="shared" si="175"/>
        <v>7.4465574999999991</v>
      </c>
      <c r="I1445" s="2">
        <f t="array" ref="I1445">SUMPRODUCT(B1429:B1448, (ROW(B1429:B1448)-ROW(B1429)+1)) / (20*21/2)</f>
        <v>8.3507690476190461</v>
      </c>
      <c r="J1445" s="2">
        <f t="shared" si="178"/>
        <v>8.4776864403260603</v>
      </c>
      <c r="K1445" s="2">
        <f t="shared" si="172"/>
        <v>8.3998409043031703</v>
      </c>
    </row>
    <row r="1446" spans="1:11" ht="13.5" x14ac:dyDescent="0.25">
      <c r="A1446" s="3">
        <f>TITRES_STAT!B1449</f>
        <v>44117</v>
      </c>
      <c r="B1446" s="6">
        <f>TITRES_STAT!D1449</f>
        <v>8.1950000000000003</v>
      </c>
      <c r="C1446" s="2">
        <f t="shared" si="173"/>
        <v>-6.7099999999999937E-2</v>
      </c>
      <c r="D1446" s="2">
        <f t="shared" si="174"/>
        <v>8.2003400000000006</v>
      </c>
      <c r="E1446" s="2">
        <f t="shared" si="176"/>
        <v>8.2345900000000007</v>
      </c>
      <c r="F1446" s="2">
        <f t="shared" si="177"/>
        <v>8.5788449999999976</v>
      </c>
      <c r="G1446" s="2">
        <f t="shared" si="171"/>
        <v>8.551779999999999</v>
      </c>
      <c r="H1446" s="2">
        <f t="shared" si="175"/>
        <v>7.4493519999999975</v>
      </c>
      <c r="I1446" s="2">
        <f t="array" ref="I1446">SUMPRODUCT(B1430:B1449, (ROW(B1430:B1449)-ROW(B1430)+1)) / (20*21/2)</f>
        <v>8.327223809523808</v>
      </c>
      <c r="J1446" s="2">
        <f t="shared" si="178"/>
        <v>8.4507639221997692</v>
      </c>
      <c r="K1446" s="2">
        <f t="shared" si="172"/>
        <v>8.391807927663832</v>
      </c>
    </row>
    <row r="1447" spans="1:11" ht="13.5" x14ac:dyDescent="0.25">
      <c r="A1447" s="3">
        <f>TITRES_STAT!B1450</f>
        <v>44118</v>
      </c>
      <c r="B1447" s="6">
        <f>TITRES_STAT!D1450</f>
        <v>8.3292999999999999</v>
      </c>
      <c r="C1447" s="2">
        <f t="shared" si="173"/>
        <v>0.13429999999999964</v>
      </c>
      <c r="D1447" s="2">
        <f t="shared" si="174"/>
        <v>8.2272000000000016</v>
      </c>
      <c r="E1447" s="2">
        <f t="shared" si="176"/>
        <v>8.2218300000000006</v>
      </c>
      <c r="F1447" s="2">
        <f t="shared" si="177"/>
        <v>8.5452599999999972</v>
      </c>
      <c r="G1447" s="2">
        <f t="shared" si="171"/>
        <v>8.5613179999999982</v>
      </c>
      <c r="H1447" s="2">
        <f t="shared" si="175"/>
        <v>7.4525529999999991</v>
      </c>
      <c r="I1447" s="2">
        <f t="array" ref="I1447">SUMPRODUCT(B1431:B1450, (ROW(B1431:B1450)-ROW(B1431)+1)) / (20*21/2)</f>
        <v>8.3078052380952379</v>
      </c>
      <c r="J1447" s="2">
        <f t="shared" si="178"/>
        <v>8.4391959296093155</v>
      </c>
      <c r="K1447" s="2">
        <f t="shared" si="172"/>
        <v>8.3893566363828977</v>
      </c>
    </row>
    <row r="1448" spans="1:11" ht="13.5" x14ac:dyDescent="0.25">
      <c r="A1448" s="3">
        <f>TITRES_STAT!B1451</f>
        <v>44120</v>
      </c>
      <c r="B1448" s="6">
        <f>TITRES_STAT!D1451</f>
        <v>8.3158999999999992</v>
      </c>
      <c r="C1448" s="2">
        <f t="shared" si="173"/>
        <v>-1.3400000000000745E-2</v>
      </c>
      <c r="D1448" s="2">
        <f t="shared" si="174"/>
        <v>8.2782599999999995</v>
      </c>
      <c r="E1448" s="2">
        <f t="shared" si="176"/>
        <v>8.2460100000000001</v>
      </c>
      <c r="F1448" s="2">
        <f t="shared" si="177"/>
        <v>8.5093249999999987</v>
      </c>
      <c r="G1448" s="2">
        <f t="shared" si="171"/>
        <v>8.5692439999999994</v>
      </c>
      <c r="H1448" s="2">
        <f t="shared" si="175"/>
        <v>7.4559519999999999</v>
      </c>
      <c r="I1448" s="2">
        <f t="array" ref="I1448">SUMPRODUCT(B1432:B1451, (ROW(B1432:B1451)-ROW(B1432)+1)) / (20*21/2)</f>
        <v>8.2823147619047628</v>
      </c>
      <c r="J1448" s="2">
        <f t="shared" si="178"/>
        <v>8.4274534601227149</v>
      </c>
      <c r="K1448" s="2">
        <f t="shared" si="172"/>
        <v>8.3864759839757248</v>
      </c>
    </row>
    <row r="1449" spans="1:11" ht="13.5" x14ac:dyDescent="0.25">
      <c r="A1449" s="3">
        <f>TITRES_STAT!B1452</f>
        <v>44123</v>
      </c>
      <c r="B1449" s="6">
        <f>TITRES_STAT!D1452</f>
        <v>8.2621000000000002</v>
      </c>
      <c r="C1449" s="2">
        <f t="shared" si="173"/>
        <v>-5.379999999999896E-2</v>
      </c>
      <c r="D1449" s="2">
        <f t="shared" si="174"/>
        <v>8.2728800000000007</v>
      </c>
      <c r="E1449" s="2">
        <f t="shared" si="176"/>
        <v>8.26952</v>
      </c>
      <c r="F1449" s="2">
        <f t="shared" si="177"/>
        <v>8.4659949999999977</v>
      </c>
      <c r="G1449" s="2">
        <f t="shared" si="171"/>
        <v>8.5692439999999994</v>
      </c>
      <c r="H1449" s="2">
        <f t="shared" si="175"/>
        <v>7.4588169999999998</v>
      </c>
      <c r="I1449" s="2">
        <f t="array" ref="I1449">SUMPRODUCT(B1433:B1452, (ROW(B1433:B1452)-ROW(B1433)+1)) / (20*21/2)</f>
        <v>8.2486699999999988</v>
      </c>
      <c r="J1449" s="2">
        <f t="shared" si="178"/>
        <v>8.4117055115395996</v>
      </c>
      <c r="K1449" s="2">
        <f t="shared" si="172"/>
        <v>8.381598494408049</v>
      </c>
    </row>
    <row r="1450" spans="1:11" ht="13.5" x14ac:dyDescent="0.25">
      <c r="A1450" s="3">
        <f>TITRES_STAT!B1453</f>
        <v>44124</v>
      </c>
      <c r="B1450" s="6">
        <f>TITRES_STAT!D1453</f>
        <v>8.2621000000000002</v>
      </c>
      <c r="C1450" s="2">
        <f t="shared" si="173"/>
        <v>0</v>
      </c>
      <c r="D1450" s="2">
        <f t="shared" si="174"/>
        <v>8.2728800000000007</v>
      </c>
      <c r="E1450" s="2">
        <f t="shared" si="176"/>
        <v>8.2661600000000011</v>
      </c>
      <c r="F1450" s="2">
        <f t="shared" si="177"/>
        <v>8.4290500000000002</v>
      </c>
      <c r="G1450" s="2">
        <f t="shared" si="171"/>
        <v>8.5739459999999994</v>
      </c>
      <c r="H1450" s="2">
        <f t="shared" si="175"/>
        <v>7.4607209999999995</v>
      </c>
      <c r="I1450" s="2">
        <f t="array" ref="I1450">SUMPRODUCT(B1434:B1453, (ROW(B1434:B1453)-ROW(B1434)+1)) / (20*21/2)</f>
        <v>8.2285833333333329</v>
      </c>
      <c r="J1450" s="2">
        <f t="shared" si="178"/>
        <v>8.3974573675834474</v>
      </c>
      <c r="K1450" s="2">
        <f t="shared" si="172"/>
        <v>8.3769122789410666</v>
      </c>
    </row>
    <row r="1451" spans="1:11" ht="13.5" x14ac:dyDescent="0.25">
      <c r="A1451" s="3">
        <f>TITRES_STAT!B1454</f>
        <v>44125</v>
      </c>
      <c r="B1451" s="6">
        <f>TITRES_STAT!D1454</f>
        <v>8.1614000000000004</v>
      </c>
      <c r="C1451" s="2">
        <f t="shared" si="173"/>
        <v>-0.10069999999999979</v>
      </c>
      <c r="D1451" s="2">
        <f t="shared" si="174"/>
        <v>8.2661599999999993</v>
      </c>
      <c r="E1451" s="2">
        <f t="shared" si="176"/>
        <v>8.2332500000000017</v>
      </c>
      <c r="F1451" s="2">
        <f t="shared" si="177"/>
        <v>8.3870699999999996</v>
      </c>
      <c r="G1451" s="2">
        <f t="shared" si="171"/>
        <v>8.5759619999999988</v>
      </c>
      <c r="H1451" s="2">
        <f t="shared" si="175"/>
        <v>7.4625855000000003</v>
      </c>
      <c r="I1451" s="2">
        <f t="array" ref="I1451">SUMPRODUCT(B1435:B1454, (ROW(B1435:B1454)-ROW(B1435)+1)) / (20*21/2)</f>
        <v>8.204657142857144</v>
      </c>
      <c r="J1451" s="2">
        <f t="shared" si="178"/>
        <v>8.3749757135278813</v>
      </c>
      <c r="K1451" s="2">
        <f t="shared" si="172"/>
        <v>8.3684608170218091</v>
      </c>
    </row>
    <row r="1452" spans="1:11" ht="13.5" x14ac:dyDescent="0.25">
      <c r="A1452" s="3">
        <f>TITRES_STAT!B1455</f>
        <v>44126</v>
      </c>
      <c r="B1452" s="6">
        <f>TITRES_STAT!D1455</f>
        <v>8.0337999999999994</v>
      </c>
      <c r="C1452" s="2">
        <f t="shared" si="173"/>
        <v>-0.12760000000000105</v>
      </c>
      <c r="D1452" s="2">
        <f t="shared" si="174"/>
        <v>8.2070600000000002</v>
      </c>
      <c r="E1452" s="2">
        <f t="shared" si="176"/>
        <v>8.2171300000000009</v>
      </c>
      <c r="F1452" s="2">
        <f t="shared" si="177"/>
        <v>8.3387100000000007</v>
      </c>
      <c r="G1452" s="2">
        <f t="shared" si="171"/>
        <v>8.5717979999999994</v>
      </c>
      <c r="H1452" s="2">
        <f t="shared" si="175"/>
        <v>7.464309000000001</v>
      </c>
      <c r="I1452" s="2">
        <f t="array" ref="I1452">SUMPRODUCT(B1436:B1455, (ROW(B1436:B1455)-ROW(B1436)+1)) / (20*21/2)</f>
        <v>8.1852395238095248</v>
      </c>
      <c r="J1452" s="2">
        <f t="shared" si="178"/>
        <v>8.3424827884299884</v>
      </c>
      <c r="K1452" s="2">
        <f t="shared" si="172"/>
        <v>8.3553368634131111</v>
      </c>
    </row>
    <row r="1453" spans="1:11" ht="13.5" x14ac:dyDescent="0.25">
      <c r="A1453" s="3">
        <f>TITRES_STAT!B1456</f>
        <v>44127</v>
      </c>
      <c r="B1453" s="6">
        <f>TITRES_STAT!D1456</f>
        <v>8.1278000000000006</v>
      </c>
      <c r="C1453" s="2">
        <f t="shared" si="173"/>
        <v>9.4000000000001194E-2</v>
      </c>
      <c r="D1453" s="2">
        <f t="shared" si="174"/>
        <v>8.1694399999999998</v>
      </c>
      <c r="E1453" s="2">
        <f t="shared" si="176"/>
        <v>8.2238500000000023</v>
      </c>
      <c r="F1453" s="2">
        <f t="shared" si="177"/>
        <v>8.3051250000000003</v>
      </c>
      <c r="G1453" s="2">
        <f t="shared" si="171"/>
        <v>8.5645439999999997</v>
      </c>
      <c r="H1453" s="2">
        <f t="shared" si="175"/>
        <v>7.4668340000000004</v>
      </c>
      <c r="I1453" s="2">
        <f t="array" ref="I1453">SUMPRODUCT(B1437:B1456, (ROW(B1437:B1456)-ROW(B1437)+1)) / (20*21/2)</f>
        <v>8.157506190476191</v>
      </c>
      <c r="J1453" s="2">
        <f t="shared" si="178"/>
        <v>8.3220368085795133</v>
      </c>
      <c r="K1453" s="2">
        <f t="shared" si="172"/>
        <v>8.3464138491616175</v>
      </c>
    </row>
    <row r="1454" spans="1:11" ht="13.5" x14ac:dyDescent="0.25">
      <c r="A1454" s="3">
        <f>TITRES_STAT!B1457</f>
        <v>44130</v>
      </c>
      <c r="B1454" s="6">
        <f>TITRES_STAT!D1457</f>
        <v>8.0539000000000005</v>
      </c>
      <c r="C1454" s="2">
        <f t="shared" si="173"/>
        <v>-7.3900000000000077E-2</v>
      </c>
      <c r="D1454" s="2">
        <f t="shared" si="174"/>
        <v>8.1277999999999988</v>
      </c>
      <c r="E1454" s="2">
        <f t="shared" si="176"/>
        <v>8.2003400000000006</v>
      </c>
      <c r="F1454" s="2">
        <f t="shared" si="177"/>
        <v>8.2644850000000005</v>
      </c>
      <c r="G1454" s="2">
        <f t="shared" si="171"/>
        <v>8.554333999999999</v>
      </c>
      <c r="H1454" s="2">
        <f t="shared" si="175"/>
        <v>7.4693209999999999</v>
      </c>
      <c r="I1454" s="2">
        <f t="array" ref="I1454">SUMPRODUCT(B1438:B1457, (ROW(B1438:B1457)-ROW(B1438)+1)) / (20*21/2)</f>
        <v>8.1306657142857155</v>
      </c>
      <c r="J1454" s="2">
        <f t="shared" si="178"/>
        <v>8.2964999696671793</v>
      </c>
      <c r="K1454" s="2">
        <f t="shared" si="172"/>
        <v>8.3349427178219457</v>
      </c>
    </row>
    <row r="1455" spans="1:11" ht="13.5" x14ac:dyDescent="0.25">
      <c r="A1455" s="3">
        <f>TITRES_STAT!B1458</f>
        <v>44131</v>
      </c>
      <c r="B1455" s="6">
        <f>TITRES_STAT!D1458</f>
        <v>8.0606000000000009</v>
      </c>
      <c r="C1455" s="2">
        <f t="shared" si="173"/>
        <v>6.7000000000003723E-3</v>
      </c>
      <c r="D1455" s="2">
        <f t="shared" si="174"/>
        <v>8.0875000000000004</v>
      </c>
      <c r="E1455" s="2">
        <f t="shared" si="176"/>
        <v>8.1801899999999996</v>
      </c>
      <c r="F1455" s="2">
        <f t="shared" si="177"/>
        <v>8.2309000000000001</v>
      </c>
      <c r="G1455" s="2">
        <f t="shared" si="171"/>
        <v>8.5429139999999997</v>
      </c>
      <c r="H1455" s="2">
        <f t="shared" si="175"/>
        <v>7.4720405000000003</v>
      </c>
      <c r="I1455" s="2">
        <f t="array" ref="I1455">SUMPRODUCT(B1439:B1458, (ROW(B1439:B1458)-ROW(B1439)+1)) / (20*21/2)</f>
        <v>8.097463809523811</v>
      </c>
      <c r="J1455" s="2">
        <f t="shared" si="178"/>
        <v>8.2740333058893523</v>
      </c>
      <c r="K1455" s="2">
        <f t="shared" si="172"/>
        <v>8.3241841798681442</v>
      </c>
    </row>
    <row r="1456" spans="1:11" ht="13.5" x14ac:dyDescent="0.25">
      <c r="A1456" s="3">
        <f>TITRES_STAT!B1459</f>
        <v>44132</v>
      </c>
      <c r="B1456" s="6">
        <f>TITRES_STAT!D1459</f>
        <v>7.9397000000000002</v>
      </c>
      <c r="C1456" s="2">
        <f t="shared" si="173"/>
        <v>-0.12090000000000067</v>
      </c>
      <c r="D1456" s="2">
        <f t="shared" si="174"/>
        <v>8.0431600000000003</v>
      </c>
      <c r="E1456" s="2">
        <f t="shared" si="176"/>
        <v>8.1546599999999998</v>
      </c>
      <c r="F1456" s="2">
        <f t="shared" si="177"/>
        <v>8.1946250000000003</v>
      </c>
      <c r="G1456" s="2">
        <f t="shared" si="171"/>
        <v>8.5341819999999995</v>
      </c>
      <c r="H1456" s="2">
        <f t="shared" si="175"/>
        <v>7.4741555000000002</v>
      </c>
      <c r="I1456" s="2">
        <f t="array" ref="I1456">SUMPRODUCT(B1440:B1459, (ROW(B1440:B1459)-ROW(B1440)+1)) / (20*21/2)</f>
        <v>8.0610014285714264</v>
      </c>
      <c r="J1456" s="2">
        <f t="shared" si="178"/>
        <v>8.2421920386617948</v>
      </c>
      <c r="K1456" s="2">
        <f t="shared" si="172"/>
        <v>8.3091063688929232</v>
      </c>
    </row>
    <row r="1457" spans="1:11" ht="13.5" x14ac:dyDescent="0.25">
      <c r="A1457" s="3">
        <f>TITRES_STAT!B1460</f>
        <v>44134</v>
      </c>
      <c r="B1457" s="6">
        <f>TITRES_STAT!D1460</f>
        <v>7.9127999999999998</v>
      </c>
      <c r="C1457" s="2">
        <f t="shared" si="173"/>
        <v>-2.6900000000000368E-2</v>
      </c>
      <c r="D1457" s="2">
        <f t="shared" si="174"/>
        <v>8.0189599999999999</v>
      </c>
      <c r="E1457" s="2">
        <f t="shared" si="176"/>
        <v>8.1130100000000009</v>
      </c>
      <c r="F1457" s="2">
        <f t="shared" si="177"/>
        <v>8.1674199999999999</v>
      </c>
      <c r="G1457" s="2">
        <f t="shared" si="171"/>
        <v>8.5290759999999999</v>
      </c>
      <c r="H1457" s="2">
        <f t="shared" si="175"/>
        <v>7.4756055000000012</v>
      </c>
      <c r="I1457" s="2">
        <f t="array" ref="I1457">SUMPRODUCT(B1441:B1460, (ROW(B1441:B1460)-ROW(B1441)+1)) / (20*21/2)</f>
        <v>8.0404685714285709</v>
      </c>
      <c r="J1457" s="2">
        <f t="shared" si="178"/>
        <v>8.2108213683130522</v>
      </c>
      <c r="K1457" s="2">
        <f t="shared" si="172"/>
        <v>8.2935649426618276</v>
      </c>
    </row>
    <row r="1458" spans="1:11" ht="13.5" x14ac:dyDescent="0.25">
      <c r="A1458" s="3">
        <f>TITRES_STAT!B1461</f>
        <v>44137</v>
      </c>
      <c r="B1458" s="6">
        <f>TITRES_STAT!D1461</f>
        <v>7.8188000000000004</v>
      </c>
      <c r="C1458" s="2">
        <f t="shared" si="173"/>
        <v>-9.3999999999999417E-2</v>
      </c>
      <c r="D1458" s="2">
        <f t="shared" si="174"/>
        <v>7.95716</v>
      </c>
      <c r="E1458" s="2">
        <f t="shared" si="176"/>
        <v>8.0632999999999999</v>
      </c>
      <c r="F1458" s="2">
        <f t="shared" si="177"/>
        <v>8.154655</v>
      </c>
      <c r="G1458" s="2">
        <f t="shared" ref="G1458:G1521" si="179">AVERAGE(B1409:B1458)</f>
        <v>8.5202099999999987</v>
      </c>
      <c r="H1458" s="2">
        <f t="shared" si="175"/>
        <v>7.4769500000000004</v>
      </c>
      <c r="I1458" s="2">
        <f t="array" ref="I1458">SUMPRODUCT(B1442:B1461, (ROW(B1442:B1461)-ROW(B1442)+1)) / (20*21/2)</f>
        <v>8.0274471428571417</v>
      </c>
      <c r="J1458" s="2">
        <f t="shared" si="178"/>
        <v>8.1734859999022866</v>
      </c>
      <c r="K1458" s="2">
        <f t="shared" si="172"/>
        <v>8.2749467096162661</v>
      </c>
    </row>
    <row r="1459" spans="1:11" ht="13.5" x14ac:dyDescent="0.25">
      <c r="A1459" s="3">
        <f>TITRES_STAT!B1462</f>
        <v>44138</v>
      </c>
      <c r="B1459" s="6">
        <f>TITRES_STAT!D1462</f>
        <v>7.7717999999999998</v>
      </c>
      <c r="C1459" s="2">
        <f t="shared" si="173"/>
        <v>-4.7000000000000597E-2</v>
      </c>
      <c r="D1459" s="2">
        <f t="shared" si="174"/>
        <v>7.9007400000000008</v>
      </c>
      <c r="E1459" s="2">
        <f t="shared" si="176"/>
        <v>8.0142699999999998</v>
      </c>
      <c r="F1459" s="2">
        <f t="shared" si="177"/>
        <v>8.1418950000000017</v>
      </c>
      <c r="G1459" s="2">
        <f t="shared" si="179"/>
        <v>8.5090599999999981</v>
      </c>
      <c r="H1459" s="2">
        <f t="shared" si="175"/>
        <v>7.4773965000000011</v>
      </c>
      <c r="I1459" s="2">
        <f t="array" ref="I1459">SUMPRODUCT(B1443:B1462, (ROW(B1443:B1462)-ROW(B1443)+1)) / (20*21/2)</f>
        <v>8.0142723809523808</v>
      </c>
      <c r="J1459" s="2">
        <f t="shared" si="178"/>
        <v>8.1352301903877837</v>
      </c>
      <c r="K1459" s="2">
        <f t="shared" ref="K1459:K1522" si="180">$K$4*B1459+(1-$K$4)*K1458</f>
        <v>8.2552154661019035</v>
      </c>
    </row>
    <row r="1460" spans="1:11" ht="13.5" x14ac:dyDescent="0.25">
      <c r="A1460" s="3">
        <f>TITRES_STAT!B1463</f>
        <v>44139</v>
      </c>
      <c r="B1460" s="6">
        <f>TITRES_STAT!D1463</f>
        <v>7.9263000000000003</v>
      </c>
      <c r="C1460" s="2">
        <f t="shared" si="173"/>
        <v>0.15450000000000053</v>
      </c>
      <c r="D1460" s="2">
        <f t="shared" si="174"/>
        <v>7.8738799999999998</v>
      </c>
      <c r="E1460" s="2">
        <f t="shared" si="176"/>
        <v>7.9806900000000001</v>
      </c>
      <c r="F1460" s="2">
        <f t="shared" si="177"/>
        <v>8.123425000000001</v>
      </c>
      <c r="G1460" s="2">
        <f t="shared" si="179"/>
        <v>8.4969699999999992</v>
      </c>
      <c r="H1460" s="2">
        <f t="shared" si="175"/>
        <v>7.4789140000000023</v>
      </c>
      <c r="I1460" s="2">
        <f t="array" ref="I1460">SUMPRODUCT(B1444:B1463, (ROW(B1444:B1463)-ROW(B1444)+1)) / (20*21/2)</f>
        <v>7.9938933333333351</v>
      </c>
      <c r="J1460" s="2">
        <f t="shared" si="178"/>
        <v>8.1153320770175181</v>
      </c>
      <c r="K1460" s="2">
        <f t="shared" si="180"/>
        <v>8.2423168203724178</v>
      </c>
    </row>
    <row r="1461" spans="1:11" ht="13.5" x14ac:dyDescent="0.25">
      <c r="A1461" s="3">
        <f>TITRES_STAT!B1464</f>
        <v>44140</v>
      </c>
      <c r="B1461" s="6">
        <f>TITRES_STAT!D1464</f>
        <v>7.9866999999999999</v>
      </c>
      <c r="C1461" s="2">
        <f t="shared" si="173"/>
        <v>6.0399999999999565E-2</v>
      </c>
      <c r="D1461" s="2">
        <f t="shared" si="174"/>
        <v>7.883280000000001</v>
      </c>
      <c r="E1461" s="2">
        <f t="shared" si="176"/>
        <v>7.9632199999999997</v>
      </c>
      <c r="F1461" s="2">
        <f t="shared" si="177"/>
        <v>8.0982350000000007</v>
      </c>
      <c r="G1461" s="2">
        <f t="shared" si="179"/>
        <v>8.4881019999999996</v>
      </c>
      <c r="H1461" s="2">
        <f t="shared" si="175"/>
        <v>7.4812305000000023</v>
      </c>
      <c r="I1461" s="2">
        <f t="array" ref="I1461">SUMPRODUCT(B1445:B1464, (ROW(B1445:B1464)-ROW(B1445)+1)) / (20*21/2)</f>
        <v>7.9872099999999984</v>
      </c>
      <c r="J1461" s="2">
        <f t="shared" si="178"/>
        <v>8.1030814030158496</v>
      </c>
      <c r="K1461" s="2">
        <f t="shared" si="180"/>
        <v>8.2322926313382059</v>
      </c>
    </row>
    <row r="1462" spans="1:11" ht="13.5" x14ac:dyDescent="0.25">
      <c r="A1462" s="3">
        <f>TITRES_STAT!B1465</f>
        <v>44141</v>
      </c>
      <c r="B1462" s="6">
        <f>TITRES_STAT!D1465</f>
        <v>7.9599000000000002</v>
      </c>
      <c r="C1462" s="2">
        <f t="shared" si="173"/>
        <v>-2.6799999999999713E-2</v>
      </c>
      <c r="D1462" s="2">
        <f t="shared" si="174"/>
        <v>7.8926999999999996</v>
      </c>
      <c r="E1462" s="2">
        <f t="shared" si="176"/>
        <v>7.9558300000000006</v>
      </c>
      <c r="F1462" s="2">
        <f t="shared" si="177"/>
        <v>8.0864800000000017</v>
      </c>
      <c r="G1462" s="2">
        <f t="shared" si="179"/>
        <v>8.4793699999999994</v>
      </c>
      <c r="H1462" s="2">
        <f t="shared" si="175"/>
        <v>7.4830815000000026</v>
      </c>
      <c r="I1462" s="2">
        <f t="array" ref="I1462">SUMPRODUCT(B1446:B1465, (ROW(B1446:B1465)-ROW(B1446)+1)) / (20*21/2)</f>
        <v>7.9850699999999994</v>
      </c>
      <c r="J1462" s="2">
        <f t="shared" si="178"/>
        <v>8.0894450789191019</v>
      </c>
      <c r="K1462" s="2">
        <f t="shared" si="180"/>
        <v>8.2216105673641593</v>
      </c>
    </row>
    <row r="1463" spans="1:11" ht="13.5" x14ac:dyDescent="0.25">
      <c r="A1463" s="3">
        <f>TITRES_STAT!B1466</f>
        <v>44144</v>
      </c>
      <c r="B1463" s="6">
        <f>TITRES_STAT!D1466</f>
        <v>7.8724999999999996</v>
      </c>
      <c r="C1463" s="2">
        <f t="shared" si="173"/>
        <v>-8.7400000000000588E-2</v>
      </c>
      <c r="D1463" s="2">
        <f t="shared" si="174"/>
        <v>7.9034400000000007</v>
      </c>
      <c r="E1463" s="2">
        <f t="shared" si="176"/>
        <v>7.9302999999999999</v>
      </c>
      <c r="F1463" s="2">
        <f t="shared" si="177"/>
        <v>8.0770750000000024</v>
      </c>
      <c r="G1463" s="2">
        <f t="shared" si="179"/>
        <v>8.4688899999999983</v>
      </c>
      <c r="H1463" s="2">
        <f t="shared" si="175"/>
        <v>7.4836670000000014</v>
      </c>
      <c r="I1463" s="2">
        <f t="array" ref="I1463">SUMPRODUCT(B1447:B1466, (ROW(B1447:B1466)-ROW(B1447)+1)) / (20*21/2)</f>
        <v>8.0076519047619055</v>
      </c>
      <c r="J1463" s="2">
        <f t="shared" si="178"/>
        <v>8.0687836428315673</v>
      </c>
      <c r="K1463" s="2">
        <f t="shared" si="180"/>
        <v>8.2079199568792909</v>
      </c>
    </row>
    <row r="1464" spans="1:11" ht="13.5" x14ac:dyDescent="0.25">
      <c r="A1464" s="3">
        <f>TITRES_STAT!B1467</f>
        <v>44145</v>
      </c>
      <c r="B1464" s="6">
        <f>TITRES_STAT!D1467</f>
        <v>8.0068999999999999</v>
      </c>
      <c r="C1464" s="2">
        <f t="shared" si="173"/>
        <v>0.1344000000000003</v>
      </c>
      <c r="D1464" s="2">
        <f t="shared" si="174"/>
        <v>7.9504599999999996</v>
      </c>
      <c r="E1464" s="2">
        <f t="shared" si="176"/>
        <v>7.9256000000000002</v>
      </c>
      <c r="F1464" s="2">
        <f t="shared" si="177"/>
        <v>8.0629700000000017</v>
      </c>
      <c r="G1464" s="2">
        <f t="shared" si="179"/>
        <v>8.461097999999998</v>
      </c>
      <c r="H1464" s="2">
        <f t="shared" si="175"/>
        <v>7.4849245000000018</v>
      </c>
      <c r="I1464" s="2">
        <f t="array" ref="I1464">SUMPRODUCT(B1448:B1467, (ROW(B1448:B1467)-ROW(B1448)+1)) / (20*21/2)</f>
        <v>8.029148095238094</v>
      </c>
      <c r="J1464" s="2">
        <f t="shared" si="178"/>
        <v>8.0628899625618935</v>
      </c>
      <c r="K1464" s="2">
        <f t="shared" si="180"/>
        <v>8.2000368213153969</v>
      </c>
    </row>
    <row r="1465" spans="1:11" ht="13.5" x14ac:dyDescent="0.25">
      <c r="A1465" s="3">
        <f>TITRES_STAT!B1468</f>
        <v>44146</v>
      </c>
      <c r="B1465" s="6">
        <f>TITRES_STAT!D1468</f>
        <v>8.0404999999999998</v>
      </c>
      <c r="C1465" s="2">
        <f t="shared" si="173"/>
        <v>3.3599999999999852E-2</v>
      </c>
      <c r="D1465" s="2">
        <f t="shared" si="174"/>
        <v>7.9733000000000001</v>
      </c>
      <c r="E1465" s="2">
        <f t="shared" si="176"/>
        <v>7.923589999999999</v>
      </c>
      <c r="F1465" s="2">
        <f t="shared" si="177"/>
        <v>8.0518900000000002</v>
      </c>
      <c r="G1465" s="2">
        <f t="shared" si="179"/>
        <v>8.4538439999999984</v>
      </c>
      <c r="H1465" s="2">
        <f t="shared" si="175"/>
        <v>7.486184500000002</v>
      </c>
      <c r="I1465" s="2">
        <f t="array" ref="I1465">SUMPRODUCT(B1449:B1468, (ROW(B1449:B1468)-ROW(B1449)+1)) / (20*21/2)</f>
        <v>8.0579061904761886</v>
      </c>
      <c r="J1465" s="2">
        <f t="shared" si="178"/>
        <v>8.0607575851750468</v>
      </c>
      <c r="K1465" s="2">
        <f t="shared" si="180"/>
        <v>8.1937804753814607</v>
      </c>
    </row>
    <row r="1466" spans="1:11" ht="13.5" x14ac:dyDescent="0.25">
      <c r="A1466" s="3">
        <f>TITRES_STAT!B1469</f>
        <v>44147</v>
      </c>
      <c r="B1466" s="6">
        <f>TITRES_STAT!D1469</f>
        <v>8.2889999999999997</v>
      </c>
      <c r="C1466" s="2">
        <f t="shared" si="173"/>
        <v>0.24849999999999994</v>
      </c>
      <c r="D1466" s="2">
        <f t="shared" si="174"/>
        <v>8.0337600000000009</v>
      </c>
      <c r="E1466" s="2">
        <f t="shared" si="176"/>
        <v>7.95852</v>
      </c>
      <c r="F1466" s="2">
        <f t="shared" si="177"/>
        <v>8.0565899999999999</v>
      </c>
      <c r="G1466" s="2">
        <f t="shared" si="179"/>
        <v>8.447125999999999</v>
      </c>
      <c r="H1466" s="2">
        <f t="shared" si="175"/>
        <v>7.4888860000000026</v>
      </c>
      <c r="I1466" s="2">
        <f t="array" ref="I1466">SUMPRODUCT(B1450:B1469, (ROW(B1450:B1469)-ROW(B1450)+1)) / (20*21/2)</f>
        <v>8.0922247619047631</v>
      </c>
      <c r="J1466" s="2">
        <f t="shared" si="178"/>
        <v>8.0824949580155181</v>
      </c>
      <c r="K1466" s="2">
        <f t="shared" si="180"/>
        <v>8.1975145743861102</v>
      </c>
    </row>
    <row r="1467" spans="1:11" ht="13.5" x14ac:dyDescent="0.25">
      <c r="A1467" s="3">
        <f>TITRES_STAT!B1470</f>
        <v>44148</v>
      </c>
      <c r="B1467" s="6">
        <f>TITRES_STAT!D1470</f>
        <v>8.2822999999999993</v>
      </c>
      <c r="C1467" s="2">
        <f t="shared" si="173"/>
        <v>-6.7000000000003723E-3</v>
      </c>
      <c r="D1467" s="2">
        <f t="shared" si="174"/>
        <v>8.0982400000000005</v>
      </c>
      <c r="E1467" s="2">
        <f t="shared" si="176"/>
        <v>7.9954700000000001</v>
      </c>
      <c r="F1467" s="2">
        <f t="shared" si="177"/>
        <v>8.0542400000000001</v>
      </c>
      <c r="G1467" s="2">
        <f t="shared" si="179"/>
        <v>8.4377219999999991</v>
      </c>
      <c r="H1467" s="2">
        <f t="shared" si="175"/>
        <v>7.4915870000000009</v>
      </c>
      <c r="I1467" s="2">
        <f t="array" ref="I1467">SUMPRODUCT(B1451:B1470, (ROW(B1451:B1470)-ROW(B1451)+1)) / (20*21/2)</f>
        <v>8.1456457142857133</v>
      </c>
      <c r="J1467" s="2">
        <f t="shared" si="178"/>
        <v>8.1015240096330885</v>
      </c>
      <c r="K1467" s="2">
        <f t="shared" si="180"/>
        <v>8.2008394930376358</v>
      </c>
    </row>
    <row r="1468" spans="1:11" ht="13.5" x14ac:dyDescent="0.25">
      <c r="A1468" s="3">
        <f>TITRES_STAT!B1471</f>
        <v>44151</v>
      </c>
      <c r="B1468" s="6">
        <f>TITRES_STAT!D1471</f>
        <v>8.3561999999999994</v>
      </c>
      <c r="C1468" s="2">
        <f t="shared" si="173"/>
        <v>7.3900000000000077E-2</v>
      </c>
      <c r="D1468" s="2">
        <f t="shared" si="174"/>
        <v>8.1949799999999993</v>
      </c>
      <c r="E1468" s="2">
        <f t="shared" si="176"/>
        <v>8.0492100000000004</v>
      </c>
      <c r="F1468" s="2">
        <f t="shared" si="177"/>
        <v>8.0562549999999984</v>
      </c>
      <c r="G1468" s="2">
        <f t="shared" si="179"/>
        <v>8.4257659999999994</v>
      </c>
      <c r="H1468" s="2">
        <f t="shared" si="175"/>
        <v>7.4939285000000009</v>
      </c>
      <c r="I1468" s="2">
        <f t="array" ref="I1468">SUMPRODUCT(B1452:B1471, (ROW(B1452:B1471)-ROW(B1452)+1)) / (20*21/2)</f>
        <v>8.1883771428571439</v>
      </c>
      <c r="J1468" s="2">
        <f t="shared" si="178"/>
        <v>8.1257788658585088</v>
      </c>
      <c r="K1468" s="2">
        <f t="shared" si="180"/>
        <v>8.2069320619381205</v>
      </c>
    </row>
    <row r="1469" spans="1:11" ht="13.5" x14ac:dyDescent="0.25">
      <c r="A1469" s="3">
        <f>TITRES_STAT!B1472</f>
        <v>44152</v>
      </c>
      <c r="B1469" s="6">
        <f>TITRES_STAT!D1472</f>
        <v>8.4166000000000007</v>
      </c>
      <c r="C1469" s="2">
        <f t="shared" si="173"/>
        <v>6.0400000000001342E-2</v>
      </c>
      <c r="D1469" s="2">
        <f t="shared" si="174"/>
        <v>8.2769200000000005</v>
      </c>
      <c r="E1469" s="2">
        <f t="shared" si="176"/>
        <v>8.1136900000000018</v>
      </c>
      <c r="F1469" s="2">
        <f t="shared" si="177"/>
        <v>8.0639799999999973</v>
      </c>
      <c r="G1469" s="2">
        <f t="shared" si="179"/>
        <v>8.4143460000000001</v>
      </c>
      <c r="H1469" s="2">
        <f t="shared" si="175"/>
        <v>7.4964390000000005</v>
      </c>
      <c r="I1469" s="2">
        <f t="array" ref="I1469">SUMPRODUCT(B1453:B1472, (ROW(B1453:B1472)-ROW(B1453)+1)) / (20*21/2)</f>
        <v>8.2152828571428582</v>
      </c>
      <c r="J1469" s="2">
        <f t="shared" si="178"/>
        <v>8.1534761167291272</v>
      </c>
      <c r="K1469" s="2">
        <f t="shared" si="180"/>
        <v>8.2151543340189797</v>
      </c>
    </row>
    <row r="1470" spans="1:11" ht="13.5" x14ac:dyDescent="0.25">
      <c r="A1470" s="3">
        <f>TITRES_STAT!B1473</f>
        <v>44153</v>
      </c>
      <c r="B1470" s="6">
        <f>TITRES_STAT!D1473</f>
        <v>8.6249000000000002</v>
      </c>
      <c r="C1470" s="2">
        <f t="shared" si="173"/>
        <v>0.20829999999999949</v>
      </c>
      <c r="D1470" s="2">
        <f t="shared" si="174"/>
        <v>8.3938000000000024</v>
      </c>
      <c r="E1470" s="2">
        <f t="shared" si="176"/>
        <v>8.1835500000000003</v>
      </c>
      <c r="F1470" s="2">
        <f t="shared" si="177"/>
        <v>8.0821199999999997</v>
      </c>
      <c r="G1470" s="2">
        <f t="shared" si="179"/>
        <v>8.4095100000000009</v>
      </c>
      <c r="H1470" s="2">
        <f t="shared" si="175"/>
        <v>7.5005544999999998</v>
      </c>
      <c r="I1470" s="2">
        <f t="array" ref="I1470">SUMPRODUCT(B1454:B1473, (ROW(B1454:B1473)-ROW(B1454)+1)) / (20*21/2)</f>
        <v>8.2424395238095229</v>
      </c>
      <c r="J1470" s="2">
        <f t="shared" si="178"/>
        <v>8.1983736294215905</v>
      </c>
      <c r="K1470" s="2">
        <f t="shared" si="180"/>
        <v>8.2312227915084328</v>
      </c>
    </row>
    <row r="1471" spans="1:11" ht="13.5" x14ac:dyDescent="0.25">
      <c r="A1471" s="3">
        <f>TITRES_STAT!B1474</f>
        <v>44154</v>
      </c>
      <c r="B1471" s="6">
        <f>TITRES_STAT!D1474</f>
        <v>8.5307999999999993</v>
      </c>
      <c r="C1471" s="2">
        <f t="shared" si="173"/>
        <v>-9.4100000000000961E-2</v>
      </c>
      <c r="D1471" s="2">
        <f t="shared" si="174"/>
        <v>8.4421600000000012</v>
      </c>
      <c r="E1471" s="2">
        <f t="shared" si="176"/>
        <v>8.2379599999999993</v>
      </c>
      <c r="F1471" s="2">
        <f t="shared" si="177"/>
        <v>8.1005900000000004</v>
      </c>
      <c r="G1471" s="2">
        <f t="shared" si="179"/>
        <v>8.40212</v>
      </c>
      <c r="H1471" s="2">
        <f t="shared" si="175"/>
        <v>7.5038019999999994</v>
      </c>
      <c r="I1471" s="2">
        <f t="array" ref="I1471">SUMPRODUCT(B1455:B1474, (ROW(B1455:B1474)-ROW(B1455)+1)) / (20*21/2)</f>
        <v>8.2797990476190471</v>
      </c>
      <c r="J1471" s="2">
        <f t="shared" si="178"/>
        <v>8.230033283762392</v>
      </c>
      <c r="K1471" s="2">
        <f t="shared" si="180"/>
        <v>8.2429709173316326</v>
      </c>
    </row>
    <row r="1472" spans="1:11" ht="13.5" x14ac:dyDescent="0.25">
      <c r="A1472" s="3">
        <f>TITRES_STAT!B1475</f>
        <v>44155</v>
      </c>
      <c r="B1472" s="6">
        <f>TITRES_STAT!D1475</f>
        <v>8.3831000000000007</v>
      </c>
      <c r="C1472" s="2">
        <f t="shared" si="173"/>
        <v>-0.14769999999999861</v>
      </c>
      <c r="D1472" s="2">
        <f t="shared" si="174"/>
        <v>8.4623200000000001</v>
      </c>
      <c r="E1472" s="2">
        <f t="shared" si="176"/>
        <v>8.2802800000000012</v>
      </c>
      <c r="F1472" s="2">
        <f t="shared" si="177"/>
        <v>8.118055</v>
      </c>
      <c r="G1472" s="2">
        <f t="shared" si="179"/>
        <v>8.3911040000000003</v>
      </c>
      <c r="H1472" s="2">
        <f t="shared" si="175"/>
        <v>7.5062779999999973</v>
      </c>
      <c r="I1472" s="2">
        <f t="array" ref="I1472">SUMPRODUCT(B1456:B1475, (ROW(B1456:B1475)-ROW(B1456)+1)) / (20*21/2)</f>
        <v>8.3136433333333333</v>
      </c>
      <c r="J1472" s="2">
        <f t="shared" si="178"/>
        <v>8.2446110662612124</v>
      </c>
      <c r="K1472" s="2">
        <f t="shared" si="180"/>
        <v>8.2484661754754907</v>
      </c>
    </row>
    <row r="1473" spans="1:11" ht="13.5" x14ac:dyDescent="0.25">
      <c r="A1473" s="3">
        <f>TITRES_STAT!B1476</f>
        <v>44158</v>
      </c>
      <c r="B1473" s="6">
        <f>TITRES_STAT!D1476</f>
        <v>8.4032</v>
      </c>
      <c r="C1473" s="2">
        <f t="shared" si="173"/>
        <v>2.0099999999999341E-2</v>
      </c>
      <c r="D1473" s="2">
        <f t="shared" si="174"/>
        <v>8.4717199999999995</v>
      </c>
      <c r="E1473" s="2">
        <f t="shared" si="176"/>
        <v>8.3333499999999994</v>
      </c>
      <c r="F1473" s="2">
        <f t="shared" si="177"/>
        <v>8.1318249999999992</v>
      </c>
      <c r="G1473" s="2">
        <f t="shared" si="179"/>
        <v>8.376730000000002</v>
      </c>
      <c r="H1473" s="2">
        <f t="shared" si="175"/>
        <v>7.5088544999999973</v>
      </c>
      <c r="I1473" s="2">
        <f t="array" ref="I1473">SUMPRODUCT(B1457:B1476, (ROW(B1457:B1476)-ROW(B1457)+1)) / (20*21/2)</f>
        <v>8.3402204761904759</v>
      </c>
      <c r="J1473" s="2">
        <f t="shared" si="178"/>
        <v>8.2597147742363344</v>
      </c>
      <c r="K1473" s="2">
        <f t="shared" si="180"/>
        <v>8.2545341685940983</v>
      </c>
    </row>
    <row r="1474" spans="1:11" ht="13.5" x14ac:dyDescent="0.25">
      <c r="A1474" s="3">
        <f>TITRES_STAT!B1477</f>
        <v>44159</v>
      </c>
      <c r="B1474" s="6">
        <f>TITRES_STAT!D1477</f>
        <v>8.5241000000000007</v>
      </c>
      <c r="C1474" s="2">
        <f t="shared" si="173"/>
        <v>0.12090000000000067</v>
      </c>
      <c r="D1474" s="2">
        <f t="shared" si="174"/>
        <v>8.4932199999999991</v>
      </c>
      <c r="E1474" s="2">
        <f t="shared" si="176"/>
        <v>8.3850700000000007</v>
      </c>
      <c r="F1474" s="2">
        <f t="shared" si="177"/>
        <v>8.1553350000000009</v>
      </c>
      <c r="G1474" s="2">
        <f t="shared" si="179"/>
        <v>8.3658480000000015</v>
      </c>
      <c r="H1474" s="2">
        <f t="shared" si="175"/>
        <v>7.5123334999999987</v>
      </c>
      <c r="I1474" s="2">
        <f t="array" ref="I1474">SUMPRODUCT(B1458:B1477, (ROW(B1458:B1477)-ROW(B1458)+1)) / (20*21/2)</f>
        <v>8.3585823809523809</v>
      </c>
      <c r="J1474" s="2">
        <f t="shared" si="178"/>
        <v>8.2848943195471598</v>
      </c>
      <c r="K1474" s="2">
        <f t="shared" si="180"/>
        <v>8.2651053776688403</v>
      </c>
    </row>
    <row r="1475" spans="1:11" ht="13.5" x14ac:dyDescent="0.25">
      <c r="A1475" s="3">
        <f>TITRES_STAT!B1478</f>
        <v>44160</v>
      </c>
      <c r="B1475" s="6">
        <f>TITRES_STAT!D1478</f>
        <v>8.5106999999999999</v>
      </c>
      <c r="C1475" s="2">
        <f t="shared" si="173"/>
        <v>-1.3400000000000745E-2</v>
      </c>
      <c r="D1475" s="2">
        <f t="shared" si="174"/>
        <v>8.4703800000000005</v>
      </c>
      <c r="E1475" s="2">
        <f t="shared" si="176"/>
        <v>8.4320900000000005</v>
      </c>
      <c r="F1475" s="2">
        <f t="shared" si="177"/>
        <v>8.1778399999999998</v>
      </c>
      <c r="G1475" s="2">
        <f t="shared" si="179"/>
        <v>8.3560420000000004</v>
      </c>
      <c r="H1475" s="2">
        <f t="shared" si="175"/>
        <v>7.5154474999999987</v>
      </c>
      <c r="I1475" s="2">
        <f t="array" ref="I1475">SUMPRODUCT(B1459:B1478, (ROW(B1459:B1478)-ROW(B1459)+1)) / (20*21/2)</f>
        <v>8.3759171428571424</v>
      </c>
      <c r="J1475" s="2">
        <f t="shared" si="178"/>
        <v>8.3063996224474312</v>
      </c>
      <c r="K1475" s="2">
        <f t="shared" si="180"/>
        <v>8.2747365393288863</v>
      </c>
    </row>
    <row r="1476" spans="1:11" ht="13.5" x14ac:dyDescent="0.25">
      <c r="A1476" s="3">
        <f>TITRES_STAT!B1479</f>
        <v>44161</v>
      </c>
      <c r="B1476" s="6">
        <f>TITRES_STAT!D1479</f>
        <v>8.4568999999999992</v>
      </c>
      <c r="C1476" s="2">
        <f t="shared" ref="C1476:C1539" si="181">B1476-B1475</f>
        <v>-5.3800000000000736E-2</v>
      </c>
      <c r="D1476" s="2">
        <f t="shared" si="174"/>
        <v>8.4556000000000004</v>
      </c>
      <c r="E1476" s="2">
        <f t="shared" si="176"/>
        <v>8.4488800000000008</v>
      </c>
      <c r="F1476" s="2">
        <f t="shared" si="177"/>
        <v>8.2036999999999995</v>
      </c>
      <c r="G1476" s="2">
        <f t="shared" si="179"/>
        <v>8.3439499999999995</v>
      </c>
      <c r="H1476" s="2">
        <f t="shared" si="175"/>
        <v>7.5182924999999985</v>
      </c>
      <c r="I1476" s="2">
        <f t="array" ref="I1476">SUMPRODUCT(B1460:B1479, (ROW(B1460:B1479)-ROW(B1460)+1)) / (20*21/2)</f>
        <v>8.3891609523809532</v>
      </c>
      <c r="J1476" s="2">
        <f t="shared" si="178"/>
        <v>8.3207329917381525</v>
      </c>
      <c r="K1476" s="2">
        <f t="shared" si="180"/>
        <v>8.2818802044532429</v>
      </c>
    </row>
    <row r="1477" spans="1:11" ht="13.5" x14ac:dyDescent="0.25">
      <c r="A1477" s="3">
        <f>TITRES_STAT!B1480</f>
        <v>44162</v>
      </c>
      <c r="B1477" s="6">
        <f>TITRES_STAT!D1480</f>
        <v>8.3964999999999996</v>
      </c>
      <c r="C1477" s="2">
        <f t="shared" si="181"/>
        <v>-6.0399999999999565E-2</v>
      </c>
      <c r="D1477" s="2">
        <f t="shared" si="174"/>
        <v>8.4582799999999985</v>
      </c>
      <c r="E1477" s="2">
        <f t="shared" si="176"/>
        <v>8.4603000000000002</v>
      </c>
      <c r="F1477" s="2">
        <f t="shared" si="177"/>
        <v>8.2278849999999988</v>
      </c>
      <c r="G1477" s="2">
        <f t="shared" si="179"/>
        <v>8.3318599999999989</v>
      </c>
      <c r="H1477" s="2">
        <f t="shared" si="175"/>
        <v>7.5211664999999996</v>
      </c>
      <c r="I1477" s="2">
        <f t="array" ref="I1477">SUMPRODUCT(B1461:B1480, (ROW(B1461:B1480)-ROW(B1461)+1)) / (20*21/2)</f>
        <v>8.4007061904761908</v>
      </c>
      <c r="J1477" s="2">
        <f t="shared" si="178"/>
        <v>8.3279488972869</v>
      </c>
      <c r="K1477" s="2">
        <f t="shared" si="180"/>
        <v>8.2863750983962525</v>
      </c>
    </row>
    <row r="1478" spans="1:11" ht="13.5" x14ac:dyDescent="0.25">
      <c r="A1478" s="3">
        <f>TITRES_STAT!B1481</f>
        <v>44165</v>
      </c>
      <c r="B1478" s="6">
        <f>TITRES_STAT!D1481</f>
        <v>8.4099000000000004</v>
      </c>
      <c r="C1478" s="2">
        <f t="shared" si="181"/>
        <v>1.3400000000000745E-2</v>
      </c>
      <c r="D1478" s="2">
        <f t="shared" ref="D1478:D1541" si="182">AVERAGE(B1474:B1478)</f>
        <v>8.4596199999999993</v>
      </c>
      <c r="E1478" s="2">
        <f t="shared" si="176"/>
        <v>8.4656699999999994</v>
      </c>
      <c r="F1478" s="2">
        <f t="shared" si="177"/>
        <v>8.257439999999999</v>
      </c>
      <c r="G1478" s="2">
        <f t="shared" si="179"/>
        <v>8.3193660000000005</v>
      </c>
      <c r="H1478" s="2">
        <f t="shared" si="175"/>
        <v>7.5247704999999998</v>
      </c>
      <c r="I1478" s="2">
        <f t="array" ref="I1478">SUMPRODUCT(B1462:B1481, (ROW(B1462:B1481)-ROW(B1462)+1)) / (20*21/2)</f>
        <v>8.4099485714285702</v>
      </c>
      <c r="J1478" s="2">
        <f t="shared" si="178"/>
        <v>8.3357537642119581</v>
      </c>
      <c r="K1478" s="2">
        <f t="shared" si="180"/>
        <v>8.291219212184636</v>
      </c>
    </row>
    <row r="1479" spans="1:11" ht="13.5" x14ac:dyDescent="0.25">
      <c r="A1479" s="3">
        <f>TITRES_STAT!B1482</f>
        <v>44166</v>
      </c>
      <c r="B1479" s="6">
        <f>TITRES_STAT!D1482</f>
        <v>8.3964999999999996</v>
      </c>
      <c r="C1479" s="2">
        <f t="shared" si="181"/>
        <v>-1.3400000000000745E-2</v>
      </c>
      <c r="D1479" s="2">
        <f t="shared" si="182"/>
        <v>8.4341000000000008</v>
      </c>
      <c r="E1479" s="2">
        <f t="shared" si="176"/>
        <v>8.4636599999999991</v>
      </c>
      <c r="F1479" s="2">
        <f t="shared" si="177"/>
        <v>8.2886749999999996</v>
      </c>
      <c r="G1479" s="2">
        <f t="shared" si="179"/>
        <v>8.3047219999999999</v>
      </c>
      <c r="H1479" s="2">
        <f t="shared" si="175"/>
        <v>7.5283075000000004</v>
      </c>
      <c r="I1479" s="2">
        <f t="array" ref="I1479">SUMPRODUCT(B1463:B1482, (ROW(B1463:B1482)-ROW(B1463)+1)) / (20*21/2)</f>
        <v>8.4184614285714296</v>
      </c>
      <c r="J1479" s="2">
        <f t="shared" si="178"/>
        <v>8.3415391200012952</v>
      </c>
      <c r="K1479" s="2">
        <f t="shared" si="180"/>
        <v>8.2953478705303372</v>
      </c>
    </row>
    <row r="1480" spans="1:11" ht="13.5" x14ac:dyDescent="0.25">
      <c r="A1480" s="3">
        <f>TITRES_STAT!B1483</f>
        <v>44167</v>
      </c>
      <c r="B1480" s="6">
        <f>TITRES_STAT!D1483</f>
        <v>8.4099000000000004</v>
      </c>
      <c r="C1480" s="2">
        <f t="shared" si="181"/>
        <v>1.3400000000000745E-2</v>
      </c>
      <c r="D1480" s="2">
        <f t="shared" si="182"/>
        <v>8.4139400000000002</v>
      </c>
      <c r="E1480" s="2">
        <f t="shared" si="176"/>
        <v>8.4421599999999977</v>
      </c>
      <c r="F1480" s="2">
        <f t="shared" si="177"/>
        <v>8.312854999999999</v>
      </c>
      <c r="G1480" s="2">
        <f t="shared" si="179"/>
        <v>8.2929000000000013</v>
      </c>
      <c r="H1480" s="2">
        <f t="shared" si="175"/>
        <v>7.5319115000000014</v>
      </c>
      <c r="I1480" s="2">
        <f t="array" ref="I1480">SUMPRODUCT(B1464:B1483, (ROW(B1464:B1483)-ROW(B1464)+1)) / (20*21/2)</f>
        <v>8.4138909523809531</v>
      </c>
      <c r="J1480" s="2">
        <f t="shared" si="178"/>
        <v>8.3480496800011714</v>
      </c>
      <c r="K1480" s="2">
        <f t="shared" si="180"/>
        <v>8.2998401109016964</v>
      </c>
    </row>
    <row r="1481" spans="1:11" ht="13.5" x14ac:dyDescent="0.25">
      <c r="A1481" s="3">
        <f>TITRES_STAT!B1484</f>
        <v>44168</v>
      </c>
      <c r="B1481" s="6">
        <f>TITRES_STAT!D1484</f>
        <v>8.4099000000000004</v>
      </c>
      <c r="C1481" s="2">
        <f t="shared" si="181"/>
        <v>0</v>
      </c>
      <c r="D1481" s="2">
        <f t="shared" si="182"/>
        <v>8.4045400000000008</v>
      </c>
      <c r="E1481" s="2">
        <f t="shared" si="176"/>
        <v>8.4300699999999971</v>
      </c>
      <c r="F1481" s="2">
        <f t="shared" si="177"/>
        <v>8.3340149999999991</v>
      </c>
      <c r="G1481" s="2">
        <f t="shared" si="179"/>
        <v>8.2810780000000008</v>
      </c>
      <c r="H1481" s="2">
        <f t="shared" si="175"/>
        <v>7.5358470000000013</v>
      </c>
      <c r="I1481" s="2">
        <f t="array" ref="I1481">SUMPRODUCT(B1465:B1484, (ROW(B1465:B1484)-ROW(B1465)+1)) / (20*21/2)</f>
        <v>8.4027552380952386</v>
      </c>
      <c r="J1481" s="2">
        <f t="shared" si="178"/>
        <v>8.3539401866677263</v>
      </c>
      <c r="K1481" s="2">
        <f t="shared" si="180"/>
        <v>8.3041561849839827</v>
      </c>
    </row>
    <row r="1482" spans="1:11" ht="13.5" x14ac:dyDescent="0.25">
      <c r="A1482" s="3">
        <f>TITRES_STAT!B1485</f>
        <v>44169</v>
      </c>
      <c r="B1482" s="6">
        <f>TITRES_STAT!D1485</f>
        <v>8.4234000000000009</v>
      </c>
      <c r="C1482" s="2">
        <f t="shared" si="181"/>
        <v>1.3500000000000512E-2</v>
      </c>
      <c r="D1482" s="2">
        <f t="shared" si="182"/>
        <v>8.4099199999999996</v>
      </c>
      <c r="E1482" s="2">
        <f t="shared" si="176"/>
        <v>8.434099999999999</v>
      </c>
      <c r="F1482" s="2">
        <f t="shared" si="177"/>
        <v>8.3571899999999992</v>
      </c>
      <c r="G1482" s="2">
        <f t="shared" si="179"/>
        <v>8.2695260000000026</v>
      </c>
      <c r="H1482" s="2">
        <f t="shared" ref="H1482:H1545" si="183">AVERAGE(B1283:B1482)</f>
        <v>7.5398500000000013</v>
      </c>
      <c r="I1482" s="2">
        <f t="array" ref="I1482">SUMPRODUCT(B1466:B1485, (ROW(B1466:B1485)-ROW(B1466)+1)) / (20*21/2)</f>
        <v>8.3865661904761897</v>
      </c>
      <c r="J1482" s="2">
        <f t="shared" si="178"/>
        <v>8.3605554069850854</v>
      </c>
      <c r="K1482" s="2">
        <f t="shared" si="180"/>
        <v>8.3088324130238274</v>
      </c>
    </row>
    <row r="1483" spans="1:11" ht="13.5" x14ac:dyDescent="0.25">
      <c r="A1483" s="3">
        <f>TITRES_STAT!B1486</f>
        <v>44172</v>
      </c>
      <c r="B1483" s="6">
        <f>TITRES_STAT!D1486</f>
        <v>8.3092000000000006</v>
      </c>
      <c r="C1483" s="2">
        <f t="shared" si="181"/>
        <v>-0.1142000000000003</v>
      </c>
      <c r="D1483" s="2">
        <f t="shared" si="182"/>
        <v>8.3897800000000018</v>
      </c>
      <c r="E1483" s="2">
        <f t="shared" si="176"/>
        <v>8.4246999999999996</v>
      </c>
      <c r="F1483" s="2">
        <f t="shared" si="177"/>
        <v>8.3790250000000004</v>
      </c>
      <c r="G1483" s="2">
        <f t="shared" si="179"/>
        <v>8.2597200000000015</v>
      </c>
      <c r="H1483" s="2">
        <f t="shared" si="183"/>
        <v>7.5432820000000005</v>
      </c>
      <c r="I1483" s="2">
        <f t="array" ref="I1483">SUMPRODUCT(B1467:B1486, (ROW(B1467:B1486)-ROW(B1467)+1)) / (20*21/2)</f>
        <v>8.3669614285714289</v>
      </c>
      <c r="J1483" s="2">
        <f t="shared" si="178"/>
        <v>8.3556644158436484</v>
      </c>
      <c r="K1483" s="2">
        <f t="shared" si="180"/>
        <v>8.3088468281993642</v>
      </c>
    </row>
    <row r="1484" spans="1:11" ht="13.5" x14ac:dyDescent="0.25">
      <c r="A1484" s="3">
        <f>TITRES_STAT!B1487</f>
        <v>44173</v>
      </c>
      <c r="B1484" s="6">
        <f>TITRES_STAT!D1487</f>
        <v>8.2621000000000002</v>
      </c>
      <c r="C1484" s="2">
        <f t="shared" si="181"/>
        <v>-4.7100000000000364E-2</v>
      </c>
      <c r="D1484" s="2">
        <f t="shared" si="182"/>
        <v>8.3629000000000016</v>
      </c>
      <c r="E1484" s="2">
        <f t="shared" ref="E1484:E1547" si="184">AVERAGE(B1475:B1484)</f>
        <v>8.3985000000000021</v>
      </c>
      <c r="F1484" s="2">
        <f t="shared" si="177"/>
        <v>8.3917850000000023</v>
      </c>
      <c r="G1484" s="2">
        <f t="shared" si="179"/>
        <v>8.2476280000000024</v>
      </c>
      <c r="H1484" s="2">
        <f t="shared" si="183"/>
        <v>7.5464784999999992</v>
      </c>
      <c r="I1484" s="2">
        <f t="array" ref="I1484">SUMPRODUCT(B1468:B1487, (ROW(B1468:B1487)-ROW(B1468)+1)) / (20*21/2)</f>
        <v>8.3394804761904773</v>
      </c>
      <c r="J1484" s="2">
        <f t="shared" si="178"/>
        <v>8.3467535190966338</v>
      </c>
      <c r="K1484" s="2">
        <f t="shared" si="180"/>
        <v>8.3070136192503696</v>
      </c>
    </row>
    <row r="1485" spans="1:11" ht="13.5" x14ac:dyDescent="0.25">
      <c r="A1485" s="3">
        <f>TITRES_STAT!B1488</f>
        <v>44174</v>
      </c>
      <c r="B1485" s="6">
        <f>TITRES_STAT!D1488</f>
        <v>8.2218</v>
      </c>
      <c r="C1485" s="2">
        <f t="shared" si="181"/>
        <v>-4.0300000000000225E-2</v>
      </c>
      <c r="D1485" s="2">
        <f t="shared" si="182"/>
        <v>8.3252800000000011</v>
      </c>
      <c r="E1485" s="2">
        <f t="shared" si="184"/>
        <v>8.3696100000000015</v>
      </c>
      <c r="F1485" s="2">
        <f t="shared" si="177"/>
        <v>8.4008500000000019</v>
      </c>
      <c r="G1485" s="2">
        <f t="shared" si="179"/>
        <v>8.2374179999999999</v>
      </c>
      <c r="H1485" s="2">
        <f t="shared" si="183"/>
        <v>7.5494735000000004</v>
      </c>
      <c r="I1485" s="2">
        <f t="array" ref="I1485">SUMPRODUCT(B1469:B1488, (ROW(B1469:B1488)-ROW(B1469)+1)) / (20*21/2)</f>
        <v>8.3198695238095262</v>
      </c>
      <c r="J1485" s="2">
        <f t="shared" si="178"/>
        <v>8.3348531839445741</v>
      </c>
      <c r="K1485" s="2">
        <f t="shared" si="180"/>
        <v>8.3036719086915323</v>
      </c>
    </row>
    <row r="1486" spans="1:11" ht="13.5" x14ac:dyDescent="0.25">
      <c r="A1486" s="3">
        <f>TITRES_STAT!B1489</f>
        <v>44175</v>
      </c>
      <c r="B1486" s="6">
        <f>TITRES_STAT!D1489</f>
        <v>8.1950000000000003</v>
      </c>
      <c r="C1486" s="2">
        <f t="shared" si="181"/>
        <v>-2.6799999999999713E-2</v>
      </c>
      <c r="D1486" s="2">
        <f t="shared" si="182"/>
        <v>8.2823000000000011</v>
      </c>
      <c r="E1486" s="2">
        <f t="shared" si="184"/>
        <v>8.3434200000000001</v>
      </c>
      <c r="F1486" s="2">
        <f t="shared" si="177"/>
        <v>8.3961500000000022</v>
      </c>
      <c r="G1486" s="2">
        <f t="shared" si="179"/>
        <v>8.2280139999999999</v>
      </c>
      <c r="H1486" s="2">
        <f t="shared" si="183"/>
        <v>7.5526660000000003</v>
      </c>
      <c r="I1486" s="2">
        <f t="array" ref="I1486">SUMPRODUCT(B1470:B1489, (ROW(B1470:B1489)-ROW(B1470)+1)) / (20*21/2)</f>
        <v>8.3049285714285705</v>
      </c>
      <c r="J1486" s="2">
        <f t="shared" si="178"/>
        <v>8.32153383309271</v>
      </c>
      <c r="K1486" s="2">
        <f t="shared" si="180"/>
        <v>8.2994102652134334</v>
      </c>
    </row>
    <row r="1487" spans="1:11" ht="13.5" x14ac:dyDescent="0.25">
      <c r="A1487" s="3">
        <f>TITRES_STAT!B1490</f>
        <v>44176</v>
      </c>
      <c r="B1487" s="6">
        <f>TITRES_STAT!D1490</f>
        <v>8.1075999999999997</v>
      </c>
      <c r="C1487" s="2">
        <f t="shared" si="181"/>
        <v>-8.7400000000000588E-2</v>
      </c>
      <c r="D1487" s="2">
        <f t="shared" si="182"/>
        <v>8.2191399999999994</v>
      </c>
      <c r="E1487" s="2">
        <f t="shared" si="184"/>
        <v>8.3145300000000013</v>
      </c>
      <c r="F1487" s="2">
        <f t="shared" si="177"/>
        <v>8.387414999999999</v>
      </c>
      <c r="G1487" s="2">
        <f t="shared" si="179"/>
        <v>8.2210280000000004</v>
      </c>
      <c r="H1487" s="2">
        <f t="shared" si="183"/>
        <v>7.5554215000000013</v>
      </c>
      <c r="I1487" s="2">
        <f t="array" ref="I1487">SUMPRODUCT(B1471:B1490, (ROW(B1471:B1490)-ROW(B1471)+1)) / (20*21/2)</f>
        <v>8.287077142857143</v>
      </c>
      <c r="J1487" s="2">
        <f t="shared" si="178"/>
        <v>8.3011591823219746</v>
      </c>
      <c r="K1487" s="2">
        <f t="shared" si="180"/>
        <v>8.2918882940285936</v>
      </c>
    </row>
    <row r="1488" spans="1:11" ht="13.5" x14ac:dyDescent="0.25">
      <c r="A1488" s="3">
        <f>TITRES_STAT!B1491</f>
        <v>44179</v>
      </c>
      <c r="B1488" s="6">
        <f>TITRES_STAT!D1491</f>
        <v>8.1814999999999998</v>
      </c>
      <c r="C1488" s="2">
        <f t="shared" si="181"/>
        <v>7.3900000000000077E-2</v>
      </c>
      <c r="D1488" s="2">
        <f t="shared" si="182"/>
        <v>8.1936</v>
      </c>
      <c r="E1488" s="2">
        <f t="shared" si="184"/>
        <v>8.2916900000000009</v>
      </c>
      <c r="F1488" s="2">
        <f t="shared" si="177"/>
        <v>8.3786799999999992</v>
      </c>
      <c r="G1488" s="2">
        <f t="shared" si="179"/>
        <v>8.2231759999999987</v>
      </c>
      <c r="H1488" s="2">
        <f t="shared" si="183"/>
        <v>7.5585465000000003</v>
      </c>
      <c r="I1488" s="2">
        <f t="array" ref="I1488">SUMPRODUCT(B1472:B1491, (ROW(B1472:B1491)-ROW(B1472)+1)) / (20*21/2)</f>
        <v>8.2726228571428582</v>
      </c>
      <c r="J1488" s="2">
        <f t="shared" si="178"/>
        <v>8.2897630697198821</v>
      </c>
      <c r="K1488" s="2">
        <f t="shared" si="180"/>
        <v>8.2875593413215896</v>
      </c>
    </row>
    <row r="1489" spans="1:11" ht="13.5" x14ac:dyDescent="0.25">
      <c r="A1489" s="3">
        <f>TITRES_STAT!B1492</f>
        <v>44180</v>
      </c>
      <c r="B1489" s="6">
        <f>TITRES_STAT!D1492</f>
        <v>8.2218</v>
      </c>
      <c r="C1489" s="2">
        <f t="shared" si="181"/>
        <v>4.0300000000000225E-2</v>
      </c>
      <c r="D1489" s="2">
        <f t="shared" si="182"/>
        <v>8.1855399999999996</v>
      </c>
      <c r="E1489" s="2">
        <f t="shared" si="184"/>
        <v>8.2742200000000015</v>
      </c>
      <c r="F1489" s="2">
        <f t="shared" si="177"/>
        <v>8.3689399999999985</v>
      </c>
      <c r="G1489" s="2">
        <f t="shared" si="179"/>
        <v>8.2270719999999979</v>
      </c>
      <c r="H1489" s="2">
        <f t="shared" si="183"/>
        <v>7.5618730000000003</v>
      </c>
      <c r="I1489" s="2">
        <f t="array" ref="I1489">SUMPRODUCT(B1473:B1492, (ROW(B1473:B1492)-ROW(B1473)+1)) / (20*21/2)</f>
        <v>8.2655200000000004</v>
      </c>
      <c r="J1489" s="2">
        <f t="shared" si="178"/>
        <v>8.2832903964132267</v>
      </c>
      <c r="K1489" s="2">
        <f t="shared" si="180"/>
        <v>8.2849805436227033</v>
      </c>
    </row>
    <row r="1490" spans="1:11" ht="13.5" x14ac:dyDescent="0.25">
      <c r="A1490" s="3">
        <f>TITRES_STAT!B1493</f>
        <v>44181</v>
      </c>
      <c r="B1490" s="6">
        <f>TITRES_STAT!D1493</f>
        <v>8.1814999999999998</v>
      </c>
      <c r="C1490" s="2">
        <f t="shared" si="181"/>
        <v>-4.0300000000000225E-2</v>
      </c>
      <c r="D1490" s="2">
        <f t="shared" si="182"/>
        <v>8.1774799999999992</v>
      </c>
      <c r="E1490" s="2">
        <f t="shared" si="184"/>
        <v>8.251380000000001</v>
      </c>
      <c r="F1490" s="2">
        <f t="shared" si="177"/>
        <v>8.3467699999999994</v>
      </c>
      <c r="G1490" s="2">
        <f t="shared" si="179"/>
        <v>8.2247879999999967</v>
      </c>
      <c r="H1490" s="2">
        <f t="shared" si="183"/>
        <v>7.5651305000000004</v>
      </c>
      <c r="I1490" s="2">
        <f t="array" ref="I1490">SUMPRODUCT(B1474:B1493, (ROW(B1474:B1493)-ROW(B1474)+1)) / (20*21/2)</f>
        <v>8.258387142857142</v>
      </c>
      <c r="J1490" s="2">
        <f t="shared" si="178"/>
        <v>8.2735960729453009</v>
      </c>
      <c r="K1490" s="2">
        <f t="shared" si="180"/>
        <v>8.2809224830884798</v>
      </c>
    </row>
    <row r="1491" spans="1:11" ht="13.5" x14ac:dyDescent="0.25">
      <c r="A1491" s="3">
        <f>TITRES_STAT!B1494</f>
        <v>44182</v>
      </c>
      <c r="B1491" s="6">
        <f>TITRES_STAT!D1494</f>
        <v>8.1950000000000003</v>
      </c>
      <c r="C1491" s="2">
        <f t="shared" si="181"/>
        <v>1.3500000000000512E-2</v>
      </c>
      <c r="D1491" s="2">
        <f t="shared" si="182"/>
        <v>8.1774799999999992</v>
      </c>
      <c r="E1491" s="2">
        <f t="shared" si="184"/>
        <v>8.229890000000001</v>
      </c>
      <c r="F1491" s="2">
        <f t="shared" si="177"/>
        <v>8.3299799999999991</v>
      </c>
      <c r="G1491" s="2">
        <f t="shared" si="179"/>
        <v>8.2188779999999966</v>
      </c>
      <c r="H1491" s="2">
        <f t="shared" si="183"/>
        <v>7.5686545000000001</v>
      </c>
      <c r="I1491" s="2">
        <f t="array" ref="I1491">SUMPRODUCT(B1475:B1494, (ROW(B1475:B1494)-ROW(B1475)+1)) / (20*21/2)</f>
        <v>8.2513519047619042</v>
      </c>
      <c r="J1491" s="2">
        <f t="shared" si="178"/>
        <v>8.2661107326647958</v>
      </c>
      <c r="K1491" s="2">
        <f t="shared" si="180"/>
        <v>8.2775529739477562</v>
      </c>
    </row>
    <row r="1492" spans="1:11" ht="13.5" x14ac:dyDescent="0.25">
      <c r="A1492" s="3">
        <f>TITRES_STAT!B1495</f>
        <v>44183</v>
      </c>
      <c r="B1492" s="6">
        <f>TITRES_STAT!D1495</f>
        <v>8.2553999999999998</v>
      </c>
      <c r="C1492" s="2">
        <f t="shared" si="181"/>
        <v>6.0399999999999565E-2</v>
      </c>
      <c r="D1492" s="2">
        <f t="shared" si="182"/>
        <v>8.207040000000001</v>
      </c>
      <c r="E1492" s="2">
        <f t="shared" si="184"/>
        <v>8.2130899999999976</v>
      </c>
      <c r="F1492" s="2">
        <f t="shared" ref="F1492:F1555" si="185">AVERAGE(B1473:B1492)</f>
        <v>8.323595000000001</v>
      </c>
      <c r="G1492" s="2">
        <f t="shared" si="179"/>
        <v>8.2200859999999984</v>
      </c>
      <c r="H1492" s="2">
        <f t="shared" si="183"/>
        <v>7.5718174999999981</v>
      </c>
      <c r="I1492" s="2">
        <f t="array" ref="I1492">SUMPRODUCT(B1476:B1495, (ROW(B1476:B1495)-ROW(B1476)+1)) / (20*21/2)</f>
        <v>8.2469361904761893</v>
      </c>
      <c r="J1492" s="2">
        <f t="shared" si="178"/>
        <v>8.2650906628871965</v>
      </c>
      <c r="K1492" s="2">
        <f t="shared" si="180"/>
        <v>8.276684229871373</v>
      </c>
    </row>
    <row r="1493" spans="1:11" ht="13.5" x14ac:dyDescent="0.25">
      <c r="A1493" s="3">
        <f>TITRES_STAT!B1496</f>
        <v>44186</v>
      </c>
      <c r="B1493" s="6">
        <f>TITRES_STAT!D1496</f>
        <v>8.2486999999999995</v>
      </c>
      <c r="C1493" s="2">
        <f t="shared" si="181"/>
        <v>-6.7000000000003723E-3</v>
      </c>
      <c r="D1493" s="2">
        <f t="shared" si="182"/>
        <v>8.2204800000000002</v>
      </c>
      <c r="E1493" s="2">
        <f t="shared" si="184"/>
        <v>8.2070399999999992</v>
      </c>
      <c r="F1493" s="2">
        <f t="shared" si="185"/>
        <v>8.3158700000000003</v>
      </c>
      <c r="G1493" s="2">
        <f t="shared" si="179"/>
        <v>8.2238479999999967</v>
      </c>
      <c r="H1493" s="2">
        <f t="shared" si="183"/>
        <v>7.5749799999999983</v>
      </c>
      <c r="I1493" s="2">
        <f t="array" ref="I1493">SUMPRODUCT(B1477:B1496, (ROW(B1477:B1496)-ROW(B1477)+1)) / (20*21/2)</f>
        <v>8.2437361904761897</v>
      </c>
      <c r="J1493" s="2">
        <f t="shared" ref="J1493:J1556" si="186">$J$4*B1493+J1492*(1-$J$4)</f>
        <v>8.2635296473741295</v>
      </c>
      <c r="K1493" s="2">
        <f t="shared" si="180"/>
        <v>8.2755868090921041</v>
      </c>
    </row>
    <row r="1494" spans="1:11" ht="13.5" x14ac:dyDescent="0.25">
      <c r="A1494" s="3">
        <f>TITRES_STAT!B1497</f>
        <v>44187</v>
      </c>
      <c r="B1494" s="6">
        <f>TITRES_STAT!D1497</f>
        <v>8.2420000000000009</v>
      </c>
      <c r="C1494" s="2">
        <f t="shared" si="181"/>
        <v>-6.699999999998596E-3</v>
      </c>
      <c r="D1494" s="2">
        <f t="shared" si="182"/>
        <v>8.2245200000000018</v>
      </c>
      <c r="E1494" s="2">
        <f t="shared" si="184"/>
        <v>8.2050300000000007</v>
      </c>
      <c r="F1494" s="2">
        <f t="shared" si="185"/>
        <v>8.3017649999999996</v>
      </c>
      <c r="G1494" s="2">
        <f t="shared" si="179"/>
        <v>8.2229079999999968</v>
      </c>
      <c r="H1494" s="2">
        <f t="shared" si="183"/>
        <v>7.578241499999999</v>
      </c>
      <c r="I1494" s="2">
        <f t="array" ref="I1494">SUMPRODUCT(B1478:B1497, (ROW(B1478:B1497)-ROW(B1478)+1)) / (20*21/2)</f>
        <v>8.2414957142857137</v>
      </c>
      <c r="J1494" s="2">
        <f t="shared" si="186"/>
        <v>8.2614792047670687</v>
      </c>
      <c r="K1494" s="2">
        <f t="shared" si="180"/>
        <v>8.2742696793237869</v>
      </c>
    </row>
    <row r="1495" spans="1:11" ht="13.5" x14ac:dyDescent="0.25">
      <c r="A1495" s="3">
        <f>TITRES_STAT!B1498</f>
        <v>44188</v>
      </c>
      <c r="B1495" s="6">
        <f>TITRES_STAT!D1498</f>
        <v>8.2553999999999998</v>
      </c>
      <c r="C1495" s="2">
        <f t="shared" si="181"/>
        <v>1.3399999999998968E-2</v>
      </c>
      <c r="D1495" s="2">
        <f t="shared" si="182"/>
        <v>8.2393000000000018</v>
      </c>
      <c r="E1495" s="2">
        <f t="shared" si="184"/>
        <v>8.2083899999999996</v>
      </c>
      <c r="F1495" s="2">
        <f t="shared" si="185"/>
        <v>8.2890000000000033</v>
      </c>
      <c r="G1495" s="2">
        <f t="shared" si="179"/>
        <v>8.2227739999999976</v>
      </c>
      <c r="H1495" s="2">
        <f t="shared" si="183"/>
        <v>7.5817359999999994</v>
      </c>
      <c r="I1495" s="2">
        <f t="array" ref="I1495">SUMPRODUCT(B1479:B1498, (ROW(B1479:B1498)-ROW(B1479)+1)) / (20*21/2)</f>
        <v>8.2405652380952379</v>
      </c>
      <c r="J1495" s="2">
        <f t="shared" si="186"/>
        <v>8.2609002328844898</v>
      </c>
      <c r="K1495" s="2">
        <f t="shared" si="180"/>
        <v>8.2735296918993253</v>
      </c>
    </row>
    <row r="1496" spans="1:11" ht="13.5" x14ac:dyDescent="0.25">
      <c r="A1496" s="3">
        <f>TITRES_STAT!B1499</f>
        <v>44189</v>
      </c>
      <c r="B1496" s="6">
        <f>TITRES_STAT!D1499</f>
        <v>8.2553999999999998</v>
      </c>
      <c r="C1496" s="2">
        <f t="shared" si="181"/>
        <v>0</v>
      </c>
      <c r="D1496" s="2">
        <f t="shared" si="182"/>
        <v>8.251380000000001</v>
      </c>
      <c r="E1496" s="2">
        <f t="shared" si="184"/>
        <v>8.2144299999999983</v>
      </c>
      <c r="F1496" s="2">
        <f t="shared" si="185"/>
        <v>8.2789250000000028</v>
      </c>
      <c r="G1496" s="2">
        <f t="shared" si="179"/>
        <v>8.2239819999999995</v>
      </c>
      <c r="H1496" s="2">
        <f t="shared" si="183"/>
        <v>7.5857275000000008</v>
      </c>
      <c r="I1496" s="2">
        <f t="array" ref="I1496">SUMPRODUCT(B1480:B1499, (ROW(B1480:B1499)-ROW(B1480)+1)) / (20*21/2)</f>
        <v>8.2403385714285715</v>
      </c>
      <c r="J1496" s="2">
        <f t="shared" si="186"/>
        <v>8.2603764011812046</v>
      </c>
      <c r="K1496" s="2">
        <f t="shared" si="180"/>
        <v>8.2728187235895483</v>
      </c>
    </row>
    <row r="1497" spans="1:11" ht="13.5" x14ac:dyDescent="0.25">
      <c r="A1497" s="3">
        <f>TITRES_STAT!B1500</f>
        <v>44190</v>
      </c>
      <c r="B1497" s="6">
        <f>TITRES_STAT!D1500</f>
        <v>8.2553999999999998</v>
      </c>
      <c r="C1497" s="2">
        <f t="shared" si="181"/>
        <v>0</v>
      </c>
      <c r="D1497" s="2">
        <f t="shared" si="182"/>
        <v>8.251380000000001</v>
      </c>
      <c r="E1497" s="2">
        <f t="shared" si="184"/>
        <v>8.2292099999999984</v>
      </c>
      <c r="F1497" s="2">
        <f t="shared" si="185"/>
        <v>8.2718700000000016</v>
      </c>
      <c r="G1497" s="2">
        <f t="shared" si="179"/>
        <v>8.2225039999999971</v>
      </c>
      <c r="H1497" s="2">
        <f t="shared" si="183"/>
        <v>7.5897519999999998</v>
      </c>
      <c r="I1497" s="2">
        <f t="array" ref="I1497">SUMPRODUCT(B1481:B1500, (ROW(B1481:B1500)-ROW(B1481)+1)) / (20*21/2)</f>
        <v>8.240751904761904</v>
      </c>
      <c r="J1497" s="2">
        <f t="shared" si="186"/>
        <v>8.259902458211565</v>
      </c>
      <c r="K1497" s="2">
        <f t="shared" si="180"/>
        <v>8.2721356363899581</v>
      </c>
    </row>
    <row r="1498" spans="1:11" ht="13.5" x14ac:dyDescent="0.25">
      <c r="A1498" s="3">
        <f>TITRES_STAT!B1501</f>
        <v>44193</v>
      </c>
      <c r="B1498" s="6">
        <f>TITRES_STAT!D1501</f>
        <v>8.2621000000000002</v>
      </c>
      <c r="C1498" s="2">
        <f t="shared" si="181"/>
        <v>6.7000000000003723E-3</v>
      </c>
      <c r="D1498" s="2">
        <f t="shared" si="182"/>
        <v>8.2540600000000008</v>
      </c>
      <c r="E1498" s="2">
        <f t="shared" si="184"/>
        <v>8.2372700000000005</v>
      </c>
      <c r="F1498" s="2">
        <f t="shared" si="185"/>
        <v>8.2644800000000025</v>
      </c>
      <c r="G1498" s="2">
        <f t="shared" si="179"/>
        <v>8.2214279999999977</v>
      </c>
      <c r="H1498" s="2">
        <f t="shared" si="183"/>
        <v>7.5959315000000007</v>
      </c>
      <c r="I1498" s="2">
        <f t="array" ref="I1498">SUMPRODUCT(B1482:B1501, (ROW(B1482:B1501)-ROW(B1482)+1)) / (20*21/2)</f>
        <v>8.2418690476190477</v>
      </c>
      <c r="J1498" s="2">
        <f t="shared" si="186"/>
        <v>8.260111747905702</v>
      </c>
      <c r="K1498" s="2">
        <f t="shared" si="180"/>
        <v>8.2717420820217242</v>
      </c>
    </row>
    <row r="1499" spans="1:11" ht="13.5" x14ac:dyDescent="0.25">
      <c r="A1499" s="3">
        <f>TITRES_STAT!B1502</f>
        <v>44194</v>
      </c>
      <c r="B1499" s="6">
        <f>TITRES_STAT!D1502</f>
        <v>8.2621000000000002</v>
      </c>
      <c r="C1499" s="2">
        <f t="shared" si="181"/>
        <v>0</v>
      </c>
      <c r="D1499" s="2">
        <f t="shared" si="182"/>
        <v>8.2580800000000014</v>
      </c>
      <c r="E1499" s="2">
        <f t="shared" si="184"/>
        <v>8.2413000000000007</v>
      </c>
      <c r="F1499" s="2">
        <f t="shared" si="185"/>
        <v>8.2577600000000011</v>
      </c>
      <c r="G1499" s="2">
        <f t="shared" si="179"/>
        <v>8.221427999999996</v>
      </c>
      <c r="H1499" s="2">
        <f t="shared" si="183"/>
        <v>7.6021109999999998</v>
      </c>
      <c r="I1499" s="2">
        <f t="array" ref="I1499">SUMPRODUCT(B1483:B1502, (ROW(B1483:B1502)-ROW(B1483)+1)) / (20*21/2)</f>
        <v>8.2360138095238096</v>
      </c>
      <c r="J1499" s="2">
        <f t="shared" si="186"/>
        <v>8.2603011052480149</v>
      </c>
      <c r="K1499" s="2">
        <f t="shared" si="180"/>
        <v>8.2713639611581282</v>
      </c>
    </row>
    <row r="1500" spans="1:11" ht="13.5" x14ac:dyDescent="0.25">
      <c r="A1500" s="3">
        <f>TITRES_STAT!B1503</f>
        <v>44195</v>
      </c>
      <c r="B1500" s="6">
        <f>TITRES_STAT!D1503</f>
        <v>8.2621000000000002</v>
      </c>
      <c r="C1500" s="2">
        <f t="shared" si="181"/>
        <v>0</v>
      </c>
      <c r="D1500" s="2">
        <f t="shared" si="182"/>
        <v>8.2594200000000004</v>
      </c>
      <c r="E1500" s="2">
        <f t="shared" si="184"/>
        <v>8.2493600000000011</v>
      </c>
      <c r="F1500" s="2">
        <f t="shared" si="185"/>
        <v>8.2503700000000002</v>
      </c>
      <c r="G1500" s="2">
        <f t="shared" si="179"/>
        <v>8.221427999999996</v>
      </c>
      <c r="H1500" s="2">
        <f t="shared" si="183"/>
        <v>7.6076274999999995</v>
      </c>
      <c r="I1500" s="2">
        <f t="array" ref="I1500">SUMPRODUCT(B1484:B1503, (ROW(B1484:B1503)-ROW(B1484)+1)) / (20*21/2)</f>
        <v>8.2293961904761908</v>
      </c>
      <c r="J1500" s="2">
        <f t="shared" si="186"/>
        <v>8.260472428557728</v>
      </c>
      <c r="K1500" s="2">
        <f t="shared" si="180"/>
        <v>8.2710006685636923</v>
      </c>
    </row>
    <row r="1501" spans="1:11" ht="13.5" x14ac:dyDescent="0.25">
      <c r="A1501" s="3">
        <f>TITRES_STAT!B1504</f>
        <v>44196</v>
      </c>
      <c r="B1501" s="6">
        <f>TITRES_STAT!D1504</f>
        <v>8.2621000000000002</v>
      </c>
      <c r="C1501" s="2">
        <f t="shared" si="181"/>
        <v>0</v>
      </c>
      <c r="D1501" s="2">
        <f t="shared" si="182"/>
        <v>8.2607599999999994</v>
      </c>
      <c r="E1501" s="2">
        <f t="shared" si="184"/>
        <v>8.2560700000000011</v>
      </c>
      <c r="F1501" s="2">
        <f t="shared" si="185"/>
        <v>8.2429799999999993</v>
      </c>
      <c r="G1501" s="2">
        <f t="shared" si="179"/>
        <v>8.223441999999995</v>
      </c>
      <c r="H1501" s="2">
        <f t="shared" si="183"/>
        <v>7.6142044999999996</v>
      </c>
      <c r="I1501" s="2">
        <f t="array" ref="I1501">SUMPRODUCT(B1485:B1504, (ROW(B1485:B1504)-ROW(B1485)+1)) / (20*21/2)</f>
        <v>8.2292347619047614</v>
      </c>
      <c r="J1501" s="2">
        <f t="shared" si="186"/>
        <v>8.260627435361755</v>
      </c>
      <c r="K1501" s="2">
        <f t="shared" si="180"/>
        <v>8.270651622737665</v>
      </c>
    </row>
    <row r="1502" spans="1:11" ht="13.5" x14ac:dyDescent="0.25">
      <c r="A1502" s="3">
        <f>TITRES_STAT!B1505</f>
        <v>44200</v>
      </c>
      <c r="B1502" s="6">
        <f>TITRES_STAT!D1505</f>
        <v>8.1814999999999998</v>
      </c>
      <c r="C1502" s="2">
        <f t="shared" si="181"/>
        <v>-8.0600000000000449E-2</v>
      </c>
      <c r="D1502" s="2">
        <f t="shared" si="182"/>
        <v>8.2459799999999994</v>
      </c>
      <c r="E1502" s="2">
        <f t="shared" si="184"/>
        <v>8.248680000000002</v>
      </c>
      <c r="F1502" s="2">
        <f t="shared" si="185"/>
        <v>8.2308849999999989</v>
      </c>
      <c r="G1502" s="2">
        <f t="shared" si="179"/>
        <v>8.2263959999999976</v>
      </c>
      <c r="H1502" s="2">
        <f t="shared" si="183"/>
        <v>7.6220354999999991</v>
      </c>
      <c r="I1502" s="2">
        <f t="array" ref="I1502">SUMPRODUCT(B1486:B1505, (ROW(B1486:B1505)-ROW(B1486)+1)) / (20*21/2)</f>
        <v>8.2267128571428572</v>
      </c>
      <c r="J1502" s="2">
        <f t="shared" si="186"/>
        <v>8.2530914891368248</v>
      </c>
      <c r="K1502" s="2">
        <f t="shared" si="180"/>
        <v>8.2671554806695209</v>
      </c>
    </row>
    <row r="1503" spans="1:11" ht="13.5" x14ac:dyDescent="0.25">
      <c r="A1503" s="3">
        <f>TITRES_STAT!B1506</f>
        <v>44201</v>
      </c>
      <c r="B1503" s="6">
        <f>TITRES_STAT!D1506</f>
        <v>8.1614000000000004</v>
      </c>
      <c r="C1503" s="2">
        <f t="shared" si="181"/>
        <v>-2.0099999999999341E-2</v>
      </c>
      <c r="D1503" s="2">
        <f t="shared" si="182"/>
        <v>8.2258399999999998</v>
      </c>
      <c r="E1503" s="2">
        <f t="shared" si="184"/>
        <v>8.2399500000000021</v>
      </c>
      <c r="F1503" s="2">
        <f t="shared" si="185"/>
        <v>8.2234949999999998</v>
      </c>
      <c r="G1503" s="2">
        <f t="shared" si="179"/>
        <v>8.2270679999999956</v>
      </c>
      <c r="H1503" s="2">
        <f t="shared" si="183"/>
        <v>7.6313570000000004</v>
      </c>
      <c r="I1503" s="2">
        <f t="array" ref="I1503">SUMPRODUCT(B1487:B1506, (ROW(B1487:B1506)-ROW(B1487)+1)) / (20*21/2)</f>
        <v>8.2275185714285701</v>
      </c>
      <c r="J1503" s="2">
        <f t="shared" si="186"/>
        <v>8.2443589663618884</v>
      </c>
      <c r="K1503" s="2">
        <f t="shared" si="180"/>
        <v>8.2630082069177746</v>
      </c>
    </row>
    <row r="1504" spans="1:11" ht="13.5" x14ac:dyDescent="0.25">
      <c r="A1504" s="3">
        <f>TITRES_STAT!B1507</f>
        <v>44202</v>
      </c>
      <c r="B1504" s="6">
        <f>TITRES_STAT!D1507</f>
        <v>8.2218</v>
      </c>
      <c r="C1504" s="2">
        <f t="shared" si="181"/>
        <v>6.0399999999999565E-2</v>
      </c>
      <c r="D1504" s="2">
        <f t="shared" si="182"/>
        <v>8.2177800000000012</v>
      </c>
      <c r="E1504" s="2">
        <f t="shared" si="184"/>
        <v>8.2379300000000022</v>
      </c>
      <c r="F1504" s="2">
        <f t="shared" si="185"/>
        <v>8.2214800000000015</v>
      </c>
      <c r="G1504" s="2">
        <f t="shared" si="179"/>
        <v>8.2304259999999978</v>
      </c>
      <c r="H1504" s="2">
        <f t="shared" si="183"/>
        <v>7.6423725000000005</v>
      </c>
      <c r="I1504" s="2">
        <f t="array" ref="I1504">SUMPRODUCT(B1488:B1507, (ROW(B1488:B1507)-ROW(B1488)+1)) / (20*21/2)</f>
        <v>8.2281642857142856</v>
      </c>
      <c r="J1504" s="2">
        <f t="shared" si="186"/>
        <v>8.2422104933750422</v>
      </c>
      <c r="K1504" s="2">
        <f t="shared" si="180"/>
        <v>8.2613921988033514</v>
      </c>
    </row>
    <row r="1505" spans="1:11" ht="13.5" x14ac:dyDescent="0.25">
      <c r="A1505" s="3">
        <f>TITRES_STAT!B1508</f>
        <v>44203</v>
      </c>
      <c r="B1505" s="6">
        <f>TITRES_STAT!D1508</f>
        <v>8.1950000000000003</v>
      </c>
      <c r="C1505" s="2">
        <f t="shared" si="181"/>
        <v>-2.6799999999999713E-2</v>
      </c>
      <c r="D1505" s="2">
        <f t="shared" si="182"/>
        <v>8.2043599999999994</v>
      </c>
      <c r="E1505" s="2">
        <f t="shared" si="184"/>
        <v>8.2318900000000017</v>
      </c>
      <c r="F1505" s="2">
        <f t="shared" si="185"/>
        <v>8.2201399999999989</v>
      </c>
      <c r="G1505" s="2">
        <f t="shared" si="179"/>
        <v>8.2331139999999969</v>
      </c>
      <c r="H1505" s="2">
        <f t="shared" si="183"/>
        <v>7.6540825000000003</v>
      </c>
      <c r="I1505" s="2">
        <f t="array" ref="I1505">SUMPRODUCT(B1489:B1508, (ROW(B1489:B1508)-ROW(B1489)+1)) / (20*21/2)</f>
        <v>8.2314242857142865</v>
      </c>
      <c r="J1505" s="2">
        <f t="shared" si="186"/>
        <v>8.2377142559107526</v>
      </c>
      <c r="K1505" s="2">
        <f t="shared" si="180"/>
        <v>8.2587885831640051</v>
      </c>
    </row>
    <row r="1506" spans="1:11" ht="13.5" x14ac:dyDescent="0.25">
      <c r="A1506" s="3">
        <f>TITRES_STAT!B1509</f>
        <v>44204</v>
      </c>
      <c r="B1506" s="6">
        <f>TITRES_STAT!D1509</f>
        <v>8.2286000000000001</v>
      </c>
      <c r="C1506" s="2">
        <f t="shared" si="181"/>
        <v>3.3599999999999852E-2</v>
      </c>
      <c r="D1506" s="2">
        <f t="shared" si="182"/>
        <v>8.1976600000000008</v>
      </c>
      <c r="E1506" s="2">
        <f t="shared" si="184"/>
        <v>8.2292100000000001</v>
      </c>
      <c r="F1506" s="2">
        <f t="shared" si="185"/>
        <v>8.2218199999999992</v>
      </c>
      <c r="G1506" s="2">
        <f t="shared" si="179"/>
        <v>8.2388919999999963</v>
      </c>
      <c r="H1506" s="2">
        <f t="shared" si="183"/>
        <v>7.6660270000000006</v>
      </c>
      <c r="I1506" s="2">
        <f t="array" ref="I1506">SUMPRODUCT(B1490:B1509, (ROW(B1490:B1509)-ROW(B1490)+1)) / (20*21/2)</f>
        <v>8.2343004761904766</v>
      </c>
      <c r="J1506" s="2">
        <f t="shared" si="186"/>
        <v>8.2368462315382995</v>
      </c>
      <c r="K1506" s="2">
        <f t="shared" si="180"/>
        <v>8.257604717157573</v>
      </c>
    </row>
    <row r="1507" spans="1:11" ht="13.5" x14ac:dyDescent="0.25">
      <c r="A1507" s="3">
        <f>TITRES_STAT!B1510</f>
        <v>44207</v>
      </c>
      <c r="B1507" s="6">
        <f>TITRES_STAT!D1510</f>
        <v>8.2286000000000001</v>
      </c>
      <c r="C1507" s="2">
        <f t="shared" si="181"/>
        <v>0</v>
      </c>
      <c r="D1507" s="2">
        <f t="shared" si="182"/>
        <v>8.2070800000000013</v>
      </c>
      <c r="E1507" s="2">
        <f t="shared" si="184"/>
        <v>8.2265300000000003</v>
      </c>
      <c r="F1507" s="2">
        <f t="shared" si="185"/>
        <v>8.2278699999999994</v>
      </c>
      <c r="G1507" s="2">
        <f t="shared" si="179"/>
        <v>8.2452079999999981</v>
      </c>
      <c r="H1507" s="2">
        <f t="shared" si="183"/>
        <v>7.6771430000000001</v>
      </c>
      <c r="I1507" s="2">
        <f t="array" ref="I1507">SUMPRODUCT(B1491:B1510, (ROW(B1491:B1510)-ROW(B1491)+1)) / (20*21/2)</f>
        <v>8.2369847619047611</v>
      </c>
      <c r="J1507" s="2">
        <f t="shared" si="186"/>
        <v>8.2360608761536991</v>
      </c>
      <c r="K1507" s="2">
        <f t="shared" si="180"/>
        <v>8.2564672772690404</v>
      </c>
    </row>
    <row r="1508" spans="1:11" ht="13.5" x14ac:dyDescent="0.25">
      <c r="A1508" s="3">
        <f>TITRES_STAT!B1511</f>
        <v>44208</v>
      </c>
      <c r="B1508" s="6">
        <f>TITRES_STAT!D1511</f>
        <v>8.2621000000000002</v>
      </c>
      <c r="C1508" s="2">
        <f t="shared" si="181"/>
        <v>3.3500000000000085E-2</v>
      </c>
      <c r="D1508" s="2">
        <f t="shared" si="182"/>
        <v>8.2272199999999991</v>
      </c>
      <c r="E1508" s="2">
        <f t="shared" si="184"/>
        <v>8.2265300000000003</v>
      </c>
      <c r="F1508" s="2">
        <f t="shared" si="185"/>
        <v>8.2318999999999996</v>
      </c>
      <c r="G1508" s="2">
        <f t="shared" si="179"/>
        <v>8.2540739999999975</v>
      </c>
      <c r="H1508" s="2">
        <f t="shared" si="183"/>
        <v>7.6893209999999996</v>
      </c>
      <c r="I1508" s="2">
        <f t="array" ref="I1508">SUMPRODUCT(B1492:B1511, (ROW(B1492:B1511)-ROW(B1492)+1)) / (20*21/2)</f>
        <v>8.2380090476190464</v>
      </c>
      <c r="J1508" s="2">
        <f t="shared" si="186"/>
        <v>8.2385407927104897</v>
      </c>
      <c r="K1508" s="2">
        <f t="shared" si="180"/>
        <v>8.2566881683565292</v>
      </c>
    </row>
    <row r="1509" spans="1:11" ht="13.5" x14ac:dyDescent="0.25">
      <c r="A1509" s="3">
        <f>TITRES_STAT!B1512</f>
        <v>44209</v>
      </c>
      <c r="B1509" s="6">
        <f>TITRES_STAT!D1512</f>
        <v>8.2621000000000002</v>
      </c>
      <c r="C1509" s="2">
        <f t="shared" si="181"/>
        <v>0</v>
      </c>
      <c r="D1509" s="2">
        <f t="shared" si="182"/>
        <v>8.2352799999999995</v>
      </c>
      <c r="E1509" s="2">
        <f t="shared" si="184"/>
        <v>8.2265300000000003</v>
      </c>
      <c r="F1509" s="2">
        <f t="shared" si="185"/>
        <v>8.2339150000000014</v>
      </c>
      <c r="G1509" s="2">
        <f t="shared" si="179"/>
        <v>8.2638799999999968</v>
      </c>
      <c r="H1509" s="2">
        <f t="shared" si="183"/>
        <v>7.7011344999999993</v>
      </c>
      <c r="I1509" s="2">
        <f t="array" ref="I1509">SUMPRODUCT(B1493:B1512, (ROW(B1493:B1512)-ROW(B1493)+1)) / (20*21/2)</f>
        <v>8.2400538095238094</v>
      </c>
      <c r="J1509" s="2">
        <f t="shared" si="186"/>
        <v>8.2407845267380608</v>
      </c>
      <c r="K1509" s="2">
        <f t="shared" si="180"/>
        <v>8.2569003970484296</v>
      </c>
    </row>
    <row r="1510" spans="1:11" ht="13.5" x14ac:dyDescent="0.25">
      <c r="A1510" s="3">
        <f>TITRES_STAT!B1513</f>
        <v>44211</v>
      </c>
      <c r="B1510" s="6">
        <f>TITRES_STAT!D1513</f>
        <v>8.2621000000000002</v>
      </c>
      <c r="C1510" s="2">
        <f t="shared" si="181"/>
        <v>0</v>
      </c>
      <c r="D1510" s="2">
        <f t="shared" si="182"/>
        <v>8.2486999999999995</v>
      </c>
      <c r="E1510" s="2">
        <f t="shared" si="184"/>
        <v>8.2265300000000003</v>
      </c>
      <c r="F1510" s="2">
        <f t="shared" si="185"/>
        <v>8.2379450000000016</v>
      </c>
      <c r="G1510" s="2">
        <f t="shared" si="179"/>
        <v>8.2705959999999976</v>
      </c>
      <c r="H1510" s="2">
        <f t="shared" si="183"/>
        <v>7.7132794999999996</v>
      </c>
      <c r="I1510" s="2">
        <f t="array" ref="I1510">SUMPRODUCT(B1494:B1513, (ROW(B1494:B1513)-ROW(B1494)+1)) / (20*21/2)</f>
        <v>8.2420666666666662</v>
      </c>
      <c r="J1510" s="2">
        <f t="shared" si="186"/>
        <v>8.2428145718106265</v>
      </c>
      <c r="K1510" s="2">
        <f t="shared" si="180"/>
        <v>8.2571043030465301</v>
      </c>
    </row>
    <row r="1511" spans="1:11" ht="13.5" x14ac:dyDescent="0.25">
      <c r="A1511" s="3">
        <f>TITRES_STAT!B1514</f>
        <v>44214</v>
      </c>
      <c r="B1511" s="6">
        <f>TITRES_STAT!D1514</f>
        <v>8.2486999999999995</v>
      </c>
      <c r="C1511" s="2">
        <f t="shared" si="181"/>
        <v>-1.3400000000000745E-2</v>
      </c>
      <c r="D1511" s="2">
        <f t="shared" si="182"/>
        <v>8.2527200000000001</v>
      </c>
      <c r="E1511" s="2">
        <f t="shared" si="184"/>
        <v>8.2251900000000013</v>
      </c>
      <c r="F1511" s="2">
        <f t="shared" si="185"/>
        <v>8.2406300000000012</v>
      </c>
      <c r="G1511" s="2">
        <f t="shared" si="179"/>
        <v>8.2758359999999964</v>
      </c>
      <c r="H1511" s="2">
        <f t="shared" si="183"/>
        <v>7.7246944999999991</v>
      </c>
      <c r="I1511" s="2">
        <f t="array" ref="I1511">SUMPRODUCT(B1495:B1514, (ROW(B1495:B1514)-ROW(B1495)+1)) / (20*21/2)</f>
        <v>8.2440157142857142</v>
      </c>
      <c r="J1511" s="2">
        <f t="shared" si="186"/>
        <v>8.2433750887810433</v>
      </c>
      <c r="K1511" s="2">
        <f t="shared" si="180"/>
        <v>8.2567747225349013</v>
      </c>
    </row>
    <row r="1512" spans="1:11" ht="13.5" x14ac:dyDescent="0.25">
      <c r="A1512" s="3">
        <f>TITRES_STAT!B1515</f>
        <v>44215</v>
      </c>
      <c r="B1512" s="6">
        <f>TITRES_STAT!D1515</f>
        <v>8.2621000000000002</v>
      </c>
      <c r="C1512" s="2">
        <f t="shared" si="181"/>
        <v>1.3400000000000745E-2</v>
      </c>
      <c r="D1512" s="2">
        <f t="shared" si="182"/>
        <v>8.2594200000000004</v>
      </c>
      <c r="E1512" s="2">
        <f t="shared" si="184"/>
        <v>8.2332500000000017</v>
      </c>
      <c r="F1512" s="2">
        <f t="shared" si="185"/>
        <v>8.240965000000001</v>
      </c>
      <c r="G1512" s="2">
        <f t="shared" si="179"/>
        <v>8.2818799999999957</v>
      </c>
      <c r="H1512" s="2">
        <f t="shared" si="183"/>
        <v>7.7362429999999991</v>
      </c>
      <c r="I1512" s="2">
        <f t="array" ref="I1512">SUMPRODUCT(B1496:B1515, (ROW(B1496:B1515)-ROW(B1496)+1)) / (20*21/2)</f>
        <v>8.2413928571428556</v>
      </c>
      <c r="J1512" s="2">
        <f t="shared" si="186"/>
        <v>8.2451584136590395</v>
      </c>
      <c r="K1512" s="2">
        <f t="shared" si="180"/>
        <v>8.256983556945297</v>
      </c>
    </row>
    <row r="1513" spans="1:11" ht="13.5" x14ac:dyDescent="0.25">
      <c r="A1513" s="3">
        <f>TITRES_STAT!B1516</f>
        <v>44216</v>
      </c>
      <c r="B1513" s="6">
        <f>TITRES_STAT!D1516</f>
        <v>8.2621000000000002</v>
      </c>
      <c r="C1513" s="2">
        <f t="shared" si="181"/>
        <v>0</v>
      </c>
      <c r="D1513" s="2">
        <f t="shared" si="182"/>
        <v>8.2594200000000004</v>
      </c>
      <c r="E1513" s="2">
        <f t="shared" si="184"/>
        <v>8.2433200000000006</v>
      </c>
      <c r="F1513" s="2">
        <f t="shared" si="185"/>
        <v>8.2416350000000023</v>
      </c>
      <c r="G1513" s="2">
        <f t="shared" si="179"/>
        <v>8.2896719999999942</v>
      </c>
      <c r="H1513" s="2">
        <f t="shared" si="183"/>
        <v>7.7469295000000002</v>
      </c>
      <c r="I1513" s="2">
        <f t="array" ref="I1513">SUMPRODUCT(B1497:B1516, (ROW(B1497:B1516)-ROW(B1497)+1)) / (20*21/2)</f>
        <v>8.2498380952380952</v>
      </c>
      <c r="J1513" s="2">
        <f t="shared" si="186"/>
        <v>8.2467718980724634</v>
      </c>
      <c r="K1513" s="2">
        <f t="shared" si="180"/>
        <v>8.257184201770972</v>
      </c>
    </row>
    <row r="1514" spans="1:11" ht="13.5" x14ac:dyDescent="0.25">
      <c r="A1514" s="3">
        <f>TITRES_STAT!B1517</f>
        <v>44217</v>
      </c>
      <c r="B1514" s="6">
        <f>TITRES_STAT!D1517</f>
        <v>8.2621000000000002</v>
      </c>
      <c r="C1514" s="2">
        <f t="shared" si="181"/>
        <v>0</v>
      </c>
      <c r="D1514" s="2">
        <f t="shared" si="182"/>
        <v>8.2594200000000004</v>
      </c>
      <c r="E1514" s="2">
        <f t="shared" si="184"/>
        <v>8.2473500000000008</v>
      </c>
      <c r="F1514" s="2">
        <f t="shared" si="185"/>
        <v>8.2426400000000015</v>
      </c>
      <c r="G1514" s="2">
        <f t="shared" si="179"/>
        <v>8.2947759999999953</v>
      </c>
      <c r="H1514" s="2">
        <f t="shared" si="183"/>
        <v>7.7572849999999987</v>
      </c>
      <c r="I1514" s="2">
        <f t="array" ref="I1514">SUMPRODUCT(B1498:B1517, (ROW(B1498:B1517)-ROW(B1498)+1)) / (20*21/2)</f>
        <v>8.2508933333333339</v>
      </c>
      <c r="J1514" s="2">
        <f t="shared" si="186"/>
        <v>8.248231717303657</v>
      </c>
      <c r="K1514" s="2">
        <f t="shared" si="180"/>
        <v>8.2573769781721111</v>
      </c>
    </row>
    <row r="1515" spans="1:11" ht="13.5" x14ac:dyDescent="0.25">
      <c r="A1515" s="3">
        <f>TITRES_STAT!B1518</f>
        <v>44218</v>
      </c>
      <c r="B1515" s="6">
        <f>TITRES_STAT!D1518</f>
        <v>8.2150999999999996</v>
      </c>
      <c r="C1515" s="2">
        <f t="shared" si="181"/>
        <v>-4.7000000000000597E-2</v>
      </c>
      <c r="D1515" s="2">
        <f t="shared" si="182"/>
        <v>8.2500199999999992</v>
      </c>
      <c r="E1515" s="2">
        <f t="shared" si="184"/>
        <v>8.2493600000000011</v>
      </c>
      <c r="F1515" s="2">
        <f t="shared" si="185"/>
        <v>8.2406250000000014</v>
      </c>
      <c r="G1515" s="2">
        <f t="shared" si="179"/>
        <v>8.2982679999999931</v>
      </c>
      <c r="H1515" s="2">
        <f t="shared" si="183"/>
        <v>7.7683334999999989</v>
      </c>
      <c r="I1515" s="2">
        <f t="array" ref="I1515">SUMPRODUCT(B1499:B1518, (ROW(B1499:B1518)-ROW(B1499)+1)) / (20*21/2)</f>
        <v>8.2513104761904756</v>
      </c>
      <c r="J1515" s="2">
        <f t="shared" si="186"/>
        <v>8.2450763156556892</v>
      </c>
      <c r="K1515" s="2">
        <f t="shared" si="180"/>
        <v>8.2557190574594799</v>
      </c>
    </row>
    <row r="1516" spans="1:11" ht="13.5" x14ac:dyDescent="0.25">
      <c r="A1516" s="3">
        <f>TITRES_STAT!B1519</f>
        <v>44221</v>
      </c>
      <c r="B1516" s="6">
        <f>TITRES_STAT!D1519</f>
        <v>8.3292999999999999</v>
      </c>
      <c r="C1516" s="2">
        <f t="shared" si="181"/>
        <v>0.1142000000000003</v>
      </c>
      <c r="D1516" s="2">
        <f t="shared" si="182"/>
        <v>8.2661400000000018</v>
      </c>
      <c r="E1516" s="2">
        <f t="shared" si="184"/>
        <v>8.2594300000000018</v>
      </c>
      <c r="F1516" s="2">
        <f t="shared" si="185"/>
        <v>8.2443200000000001</v>
      </c>
      <c r="G1516" s="2">
        <f t="shared" si="179"/>
        <v>8.2990739999999938</v>
      </c>
      <c r="H1516" s="2">
        <f t="shared" si="183"/>
        <v>7.7801514999999997</v>
      </c>
      <c r="I1516" s="2">
        <f t="array" ref="I1516">SUMPRODUCT(B1500:B1519, (ROW(B1500:B1519)-ROW(B1500)+1)) / (20*21/2)</f>
        <v>8.2338771428571427</v>
      </c>
      <c r="J1516" s="2">
        <f t="shared" si="186"/>
        <v>8.2530976189265761</v>
      </c>
      <c r="K1516" s="2">
        <f t="shared" si="180"/>
        <v>8.2586045846179328</v>
      </c>
    </row>
    <row r="1517" spans="1:11" ht="13.5" x14ac:dyDescent="0.25">
      <c r="A1517" s="3">
        <f>TITRES_STAT!B1520</f>
        <v>44222</v>
      </c>
      <c r="B1517" s="6">
        <f>TITRES_STAT!D1520</f>
        <v>8.2553999999999998</v>
      </c>
      <c r="C1517" s="2">
        <f t="shared" si="181"/>
        <v>-7.3900000000000077E-2</v>
      </c>
      <c r="D1517" s="2">
        <f t="shared" si="182"/>
        <v>8.264800000000001</v>
      </c>
      <c r="E1517" s="2">
        <f t="shared" si="184"/>
        <v>8.2621100000000016</v>
      </c>
      <c r="F1517" s="2">
        <f t="shared" si="185"/>
        <v>8.2443200000000001</v>
      </c>
      <c r="G1517" s="2">
        <f t="shared" si="179"/>
        <v>8.298535999999995</v>
      </c>
      <c r="H1517" s="2">
        <f t="shared" si="183"/>
        <v>7.7911359999999998</v>
      </c>
      <c r="I1517" s="2">
        <f t="array" ref="I1517">SUMPRODUCT(B1501:B1520, (ROW(B1501:B1520)-ROW(B1501)+1)) / (20*21/2)</f>
        <v>8.2282795238095225</v>
      </c>
      <c r="J1517" s="2">
        <f t="shared" si="186"/>
        <v>8.2533168933145209</v>
      </c>
      <c r="K1517" s="2">
        <f t="shared" si="180"/>
        <v>8.2584789146329154</v>
      </c>
    </row>
    <row r="1518" spans="1:11" ht="13.5" x14ac:dyDescent="0.25">
      <c r="A1518" s="3">
        <f>TITRES_STAT!B1521</f>
        <v>44223</v>
      </c>
      <c r="B1518" s="6">
        <f>TITRES_STAT!D1521</f>
        <v>8.2486999999999995</v>
      </c>
      <c r="C1518" s="2">
        <f t="shared" si="181"/>
        <v>-6.7000000000003723E-3</v>
      </c>
      <c r="D1518" s="2">
        <f t="shared" si="182"/>
        <v>8.2621199999999995</v>
      </c>
      <c r="E1518" s="2">
        <f t="shared" si="184"/>
        <v>8.2607699999999991</v>
      </c>
      <c r="F1518" s="2">
        <f t="shared" si="185"/>
        <v>8.2436499999999988</v>
      </c>
      <c r="G1518" s="2">
        <f t="shared" si="179"/>
        <v>8.2963859999999947</v>
      </c>
      <c r="H1518" s="2">
        <f t="shared" si="183"/>
        <v>7.8019215000000006</v>
      </c>
      <c r="I1518" s="2">
        <f t="array" ref="I1518">SUMPRODUCT(B1502:B1521, (ROW(B1502:B1521)-ROW(B1502)+1)) / (20*21/2)</f>
        <v>8.2122214285714286</v>
      </c>
      <c r="J1518" s="2">
        <f t="shared" si="186"/>
        <v>8.2528771891893289</v>
      </c>
      <c r="K1518" s="2">
        <f t="shared" si="180"/>
        <v>8.258095427784566</v>
      </c>
    </row>
    <row r="1519" spans="1:11" ht="13.5" x14ac:dyDescent="0.25">
      <c r="A1519" s="3">
        <f>TITRES_STAT!B1522</f>
        <v>44224</v>
      </c>
      <c r="B1519" s="6">
        <f>TITRES_STAT!D1522</f>
        <v>8.0606000000000009</v>
      </c>
      <c r="C1519" s="2">
        <f t="shared" si="181"/>
        <v>-0.1880999999999986</v>
      </c>
      <c r="D1519" s="2">
        <f t="shared" si="182"/>
        <v>8.2218199999999992</v>
      </c>
      <c r="E1519" s="2">
        <f t="shared" si="184"/>
        <v>8.2406199999999981</v>
      </c>
      <c r="F1519" s="2">
        <f t="shared" si="185"/>
        <v>8.2335750000000001</v>
      </c>
      <c r="G1519" s="2">
        <f t="shared" si="179"/>
        <v>8.289265999999996</v>
      </c>
      <c r="H1519" s="2">
        <f t="shared" si="183"/>
        <v>7.8118324999999995</v>
      </c>
      <c r="I1519" s="2">
        <f t="array" ref="I1519">SUMPRODUCT(B1503:B1522, (ROW(B1503:B1522)-ROW(B1503)+1)) / (20*21/2)</f>
        <v>8.1958466666666663</v>
      </c>
      <c r="J1519" s="2">
        <f t="shared" si="186"/>
        <v>8.2345650759332027</v>
      </c>
      <c r="K1519" s="2">
        <f t="shared" si="180"/>
        <v>8.2503505090479159</v>
      </c>
    </row>
    <row r="1520" spans="1:11" ht="13.5" x14ac:dyDescent="0.25">
      <c r="A1520" s="3">
        <f>TITRES_STAT!B1523</f>
        <v>44225</v>
      </c>
      <c r="B1520" s="6">
        <f>TITRES_STAT!D1523</f>
        <v>8.1747999999999994</v>
      </c>
      <c r="C1520" s="2">
        <f t="shared" si="181"/>
        <v>0.11419999999999852</v>
      </c>
      <c r="D1520" s="2">
        <f t="shared" si="182"/>
        <v>8.2137599999999988</v>
      </c>
      <c r="E1520" s="2">
        <f t="shared" si="184"/>
        <v>8.2318899999999982</v>
      </c>
      <c r="F1520" s="2">
        <f t="shared" si="185"/>
        <v>8.2292100000000019</v>
      </c>
      <c r="G1520" s="2">
        <f t="shared" si="179"/>
        <v>8.2802639999999972</v>
      </c>
      <c r="H1520" s="2">
        <f t="shared" si="183"/>
        <v>7.8224140000000002</v>
      </c>
      <c r="I1520" s="2">
        <f t="array" ref="I1520">SUMPRODUCT(B1504:B1523, (ROW(B1504:B1523)-ROW(B1504)+1)) / (20*21/2)</f>
        <v>8.1941876190476197</v>
      </c>
      <c r="J1520" s="2">
        <f t="shared" si="186"/>
        <v>8.2288731639395643</v>
      </c>
      <c r="K1520" s="2">
        <f t="shared" si="180"/>
        <v>8.247387743987213</v>
      </c>
    </row>
    <row r="1521" spans="1:11" ht="13.5" x14ac:dyDescent="0.25">
      <c r="A1521" s="3">
        <f>TITRES_STAT!B1524</f>
        <v>44228</v>
      </c>
      <c r="B1521" s="6">
        <f>TITRES_STAT!D1524</f>
        <v>8.0606000000000009</v>
      </c>
      <c r="C1521" s="2">
        <f t="shared" si="181"/>
        <v>-0.11419999999999852</v>
      </c>
      <c r="D1521" s="2">
        <f t="shared" si="182"/>
        <v>8.1600199999999994</v>
      </c>
      <c r="E1521" s="2">
        <f t="shared" si="184"/>
        <v>8.2130800000000015</v>
      </c>
      <c r="F1521" s="2">
        <f t="shared" si="185"/>
        <v>8.2191349999999996</v>
      </c>
      <c r="G1521" s="2">
        <f t="shared" si="179"/>
        <v>8.2708599999999972</v>
      </c>
      <c r="H1521" s="2">
        <f t="shared" si="183"/>
        <v>7.832457999999999</v>
      </c>
      <c r="I1521" s="2">
        <f t="array" ref="I1521">SUMPRODUCT(B1505:B1524, (ROW(B1505:B1524)-ROW(B1505)+1)) / (20*21/2)</f>
        <v>8.1987590476190473</v>
      </c>
      <c r="J1521" s="2">
        <f t="shared" si="186"/>
        <v>8.2128471483262722</v>
      </c>
      <c r="K1521" s="2">
        <f t="shared" si="180"/>
        <v>8.2400627344190873</v>
      </c>
    </row>
    <row r="1522" spans="1:11" ht="13.5" x14ac:dyDescent="0.25">
      <c r="A1522" s="3">
        <f>TITRES_STAT!B1525</f>
        <v>44229</v>
      </c>
      <c r="B1522" s="6">
        <f>TITRES_STAT!D1525</f>
        <v>8.0472000000000001</v>
      </c>
      <c r="C1522" s="2">
        <f t="shared" si="181"/>
        <v>-1.3400000000000745E-2</v>
      </c>
      <c r="D1522" s="2">
        <f t="shared" si="182"/>
        <v>8.1183799999999984</v>
      </c>
      <c r="E1522" s="2">
        <f t="shared" si="184"/>
        <v>8.1915900000000015</v>
      </c>
      <c r="F1522" s="2">
        <f t="shared" si="185"/>
        <v>8.2124200000000016</v>
      </c>
      <c r="G1522" s="2">
        <f t="shared" ref="G1522:G1585" si="187">AVERAGE(B1473:B1522)</f>
        <v>8.2641419999999979</v>
      </c>
      <c r="H1522" s="2">
        <f t="shared" si="183"/>
        <v>7.8425674999999986</v>
      </c>
      <c r="I1522" s="2">
        <f t="array" ref="I1522">SUMPRODUCT(B1506:B1525, (ROW(B1506:B1525)-ROW(B1506)+1)) / (20*21/2)</f>
        <v>8.2031385714285712</v>
      </c>
      <c r="J1522" s="2">
        <f t="shared" si="186"/>
        <v>8.1970712294380554</v>
      </c>
      <c r="K1522" s="2">
        <f t="shared" si="180"/>
        <v>8.2324994899320654</v>
      </c>
    </row>
    <row r="1523" spans="1:11" ht="13.5" x14ac:dyDescent="0.25">
      <c r="A1523" s="3">
        <f>TITRES_STAT!B1526</f>
        <v>44230</v>
      </c>
      <c r="B1523" s="6">
        <f>TITRES_STAT!D1526</f>
        <v>8.1950000000000003</v>
      </c>
      <c r="C1523" s="2">
        <f t="shared" si="181"/>
        <v>0.14780000000000015</v>
      </c>
      <c r="D1523" s="2">
        <f t="shared" si="182"/>
        <v>8.10764</v>
      </c>
      <c r="E1523" s="2">
        <f t="shared" si="184"/>
        <v>8.1848800000000015</v>
      </c>
      <c r="F1523" s="2">
        <f t="shared" si="185"/>
        <v>8.2141000000000002</v>
      </c>
      <c r="G1523" s="2">
        <f t="shared" si="187"/>
        <v>8.2599779999999967</v>
      </c>
      <c r="H1523" s="2">
        <f t="shared" si="183"/>
        <v>7.8537139999999992</v>
      </c>
      <c r="I1523" s="2">
        <f t="array" ref="I1523">SUMPRODUCT(B1507:B1526, (ROW(B1507:B1526)-ROW(B1507)+1)) / (20*21/2)</f>
        <v>8.2040080952380947</v>
      </c>
      <c r="J1523" s="2">
        <f t="shared" si="186"/>
        <v>8.1968739694915733</v>
      </c>
      <c r="K1523" s="2">
        <f t="shared" ref="K1523:K1586" si="188">$K$4*B1523+(1-$K$4)*K1522</f>
        <v>8.2310289216994352</v>
      </c>
    </row>
    <row r="1524" spans="1:11" ht="13.5" x14ac:dyDescent="0.25">
      <c r="A1524" s="3">
        <f>TITRES_STAT!B1527</f>
        <v>44231</v>
      </c>
      <c r="B1524" s="6">
        <f>TITRES_STAT!D1527</f>
        <v>8.2621000000000002</v>
      </c>
      <c r="C1524" s="2">
        <f t="shared" si="181"/>
        <v>6.7099999999999937E-2</v>
      </c>
      <c r="D1524" s="2">
        <f t="shared" si="182"/>
        <v>8.1479400000000002</v>
      </c>
      <c r="E1524" s="2">
        <f t="shared" si="184"/>
        <v>8.1848800000000015</v>
      </c>
      <c r="F1524" s="2">
        <f t="shared" si="185"/>
        <v>8.2161150000000003</v>
      </c>
      <c r="G1524" s="2">
        <f t="shared" si="187"/>
        <v>8.2547379999999979</v>
      </c>
      <c r="H1524" s="2">
        <f t="shared" si="183"/>
        <v>7.8652954999999984</v>
      </c>
      <c r="I1524" s="2">
        <f t="array" ref="I1524">SUMPRODUCT(B1508:B1527, (ROW(B1508:B1527)-ROW(B1508)+1)) / (20*21/2)</f>
        <v>8.2048776190476165</v>
      </c>
      <c r="J1524" s="2">
        <f t="shared" si="186"/>
        <v>8.2030859723971368</v>
      </c>
      <c r="K1524" s="2">
        <f t="shared" si="188"/>
        <v>8.2322473953582804</v>
      </c>
    </row>
    <row r="1525" spans="1:11" ht="13.5" x14ac:dyDescent="0.25">
      <c r="A1525" s="3">
        <f>TITRES_STAT!B1528</f>
        <v>44232</v>
      </c>
      <c r="B1525" s="6">
        <f>TITRES_STAT!D1528</f>
        <v>8.2621000000000002</v>
      </c>
      <c r="C1525" s="2">
        <f t="shared" si="181"/>
        <v>0</v>
      </c>
      <c r="D1525" s="2">
        <f t="shared" si="182"/>
        <v>8.1654</v>
      </c>
      <c r="E1525" s="2">
        <f t="shared" si="184"/>
        <v>8.1895800000000012</v>
      </c>
      <c r="F1525" s="2">
        <f t="shared" si="185"/>
        <v>8.2194700000000012</v>
      </c>
      <c r="G1525" s="2">
        <f t="shared" si="187"/>
        <v>8.2497659999999993</v>
      </c>
      <c r="H1525" s="2">
        <f t="shared" si="183"/>
        <v>7.8764459999999987</v>
      </c>
      <c r="I1525" s="2">
        <f t="array" ref="I1525">SUMPRODUCT(B1509:B1528, (ROW(B1509:B1528)-ROW(B1509)+1)) / (20*21/2)</f>
        <v>8.2089376190476209</v>
      </c>
      <c r="J1525" s="2">
        <f t="shared" si="186"/>
        <v>8.2087063559783608</v>
      </c>
      <c r="K1525" s="2">
        <f t="shared" si="188"/>
        <v>8.2334180857363872</v>
      </c>
    </row>
    <row r="1526" spans="1:11" ht="13.5" x14ac:dyDescent="0.25">
      <c r="A1526" s="3">
        <f>TITRES_STAT!B1529</f>
        <v>44235</v>
      </c>
      <c r="B1526" s="6">
        <f>TITRES_STAT!D1529</f>
        <v>8.2286000000000001</v>
      </c>
      <c r="C1526" s="2">
        <f t="shared" si="181"/>
        <v>-3.3500000000000085E-2</v>
      </c>
      <c r="D1526" s="2">
        <f t="shared" si="182"/>
        <v>8.1990000000000016</v>
      </c>
      <c r="E1526" s="2">
        <f t="shared" si="184"/>
        <v>8.1795100000000005</v>
      </c>
      <c r="F1526" s="2">
        <f t="shared" si="185"/>
        <v>8.2194700000000012</v>
      </c>
      <c r="G1526" s="2">
        <f t="shared" si="187"/>
        <v>8.245199999999997</v>
      </c>
      <c r="H1526" s="2">
        <f t="shared" si="183"/>
        <v>7.8883239999999981</v>
      </c>
      <c r="I1526" s="2">
        <f t="array" ref="I1526">SUMPRODUCT(B1510:B1529, (ROW(B1510:B1529)-ROW(B1510)+1)) / (20*21/2)</f>
        <v>8.2098071428571444</v>
      </c>
      <c r="J1526" s="2">
        <f t="shared" si="186"/>
        <v>8.2106009887423266</v>
      </c>
      <c r="K1526" s="2">
        <f t="shared" si="188"/>
        <v>8.2332291411977057</v>
      </c>
    </row>
    <row r="1527" spans="1:11" ht="13.5" x14ac:dyDescent="0.25">
      <c r="A1527" s="3">
        <f>TITRES_STAT!B1530</f>
        <v>44236</v>
      </c>
      <c r="B1527" s="6">
        <f>TITRES_STAT!D1530</f>
        <v>8.2286000000000001</v>
      </c>
      <c r="C1527" s="2">
        <f t="shared" si="181"/>
        <v>0</v>
      </c>
      <c r="D1527" s="2">
        <f t="shared" si="182"/>
        <v>8.2352799999999995</v>
      </c>
      <c r="E1527" s="2">
        <f t="shared" si="184"/>
        <v>8.1768299999999989</v>
      </c>
      <c r="F1527" s="2">
        <f t="shared" si="185"/>
        <v>8.2194700000000012</v>
      </c>
      <c r="G1527" s="2">
        <f t="shared" si="187"/>
        <v>8.2418419999999966</v>
      </c>
      <c r="H1527" s="2">
        <f t="shared" si="183"/>
        <v>7.9001359999999963</v>
      </c>
      <c r="I1527" s="2">
        <f t="array" ref="I1527">SUMPRODUCT(B1511:B1530, (ROW(B1511:B1530)-ROW(B1511)+1)) / (20*21/2)</f>
        <v>8.2108361904761882</v>
      </c>
      <c r="J1527" s="2">
        <f t="shared" si="186"/>
        <v>8.2123151802906769</v>
      </c>
      <c r="K1527" s="2">
        <f t="shared" si="188"/>
        <v>8.2330476062487765</v>
      </c>
    </row>
    <row r="1528" spans="1:11" ht="13.5" x14ac:dyDescent="0.25">
      <c r="A1528" s="3">
        <f>TITRES_STAT!B1531</f>
        <v>44237</v>
      </c>
      <c r="B1528" s="6">
        <f>TITRES_STAT!D1531</f>
        <v>8.2621000000000002</v>
      </c>
      <c r="C1528" s="2">
        <f t="shared" si="181"/>
        <v>3.3500000000000085E-2</v>
      </c>
      <c r="D1528" s="2">
        <f t="shared" si="182"/>
        <v>8.2486999999999995</v>
      </c>
      <c r="E1528" s="2">
        <f t="shared" si="184"/>
        <v>8.1781699999999997</v>
      </c>
      <c r="F1528" s="2">
        <f t="shared" si="185"/>
        <v>8.2194699999999994</v>
      </c>
      <c r="G1528" s="2">
        <f t="shared" si="187"/>
        <v>8.238885999999999</v>
      </c>
      <c r="H1528" s="2">
        <f t="shared" si="183"/>
        <v>7.9118169999999965</v>
      </c>
      <c r="I1528" s="2">
        <f t="array" ref="I1528">SUMPRODUCT(B1512:B1531, (ROW(B1512:B1531)-ROW(B1512)+1)) / (20*21/2)</f>
        <v>8.2126628571428579</v>
      </c>
      <c r="J1528" s="2">
        <f t="shared" si="186"/>
        <v>8.2170565916915645</v>
      </c>
      <c r="K1528" s="2">
        <f t="shared" si="188"/>
        <v>8.2341869158076477</v>
      </c>
    </row>
    <row r="1529" spans="1:11" ht="13.5" x14ac:dyDescent="0.25">
      <c r="A1529" s="3">
        <f>TITRES_STAT!B1532</f>
        <v>44238</v>
      </c>
      <c r="B1529" s="6">
        <f>TITRES_STAT!D1532</f>
        <v>8.2286000000000001</v>
      </c>
      <c r="C1529" s="2">
        <f t="shared" si="181"/>
        <v>-3.3500000000000085E-2</v>
      </c>
      <c r="D1529" s="2">
        <f t="shared" si="182"/>
        <v>8.2420000000000009</v>
      </c>
      <c r="E1529" s="2">
        <f t="shared" si="184"/>
        <v>8.1949700000000014</v>
      </c>
      <c r="F1529" s="2">
        <f t="shared" si="185"/>
        <v>8.2177949999999989</v>
      </c>
      <c r="G1529" s="2">
        <f t="shared" si="187"/>
        <v>8.2355279999999969</v>
      </c>
      <c r="H1529" s="2">
        <f t="shared" si="183"/>
        <v>7.9228334999999959</v>
      </c>
      <c r="I1529" s="2">
        <f t="array" ref="I1529">SUMPRODUCT(B1513:B1532, (ROW(B1513:B1532)-ROW(B1513)+1)) / (20*21/2)</f>
        <v>8.2113533333333333</v>
      </c>
      <c r="J1529" s="2">
        <f t="shared" si="186"/>
        <v>8.2181559639114159</v>
      </c>
      <c r="K1529" s="2">
        <f t="shared" si="188"/>
        <v>8.2339678210700935</v>
      </c>
    </row>
    <row r="1530" spans="1:11" ht="13.5" x14ac:dyDescent="0.25">
      <c r="A1530" s="3">
        <f>TITRES_STAT!B1533</f>
        <v>44239</v>
      </c>
      <c r="B1530" s="6">
        <f>TITRES_STAT!D1533</f>
        <v>8.2286000000000001</v>
      </c>
      <c r="C1530" s="2">
        <f t="shared" si="181"/>
        <v>0</v>
      </c>
      <c r="D1530" s="2">
        <f t="shared" si="182"/>
        <v>8.2353000000000005</v>
      </c>
      <c r="E1530" s="2">
        <f t="shared" si="184"/>
        <v>8.2003500000000003</v>
      </c>
      <c r="F1530" s="2">
        <f t="shared" si="185"/>
        <v>8.2161200000000001</v>
      </c>
      <c r="G1530" s="2">
        <f t="shared" si="187"/>
        <v>8.2319019999999981</v>
      </c>
      <c r="H1530" s="2">
        <f t="shared" si="183"/>
        <v>7.9337174999999958</v>
      </c>
      <c r="I1530" s="2">
        <f t="array" ref="I1530">SUMPRODUCT(B1514:B1533, (ROW(B1514:B1533)-ROW(B1514)+1)) / (20*21/2)</f>
        <v>8.2160838095238091</v>
      </c>
      <c r="J1530" s="2">
        <f t="shared" si="186"/>
        <v>8.2191506340150902</v>
      </c>
      <c r="K1530" s="2">
        <f t="shared" si="188"/>
        <v>8.2337573182830308</v>
      </c>
    </row>
    <row r="1531" spans="1:11" ht="13.5" x14ac:dyDescent="0.25">
      <c r="A1531" s="3">
        <f>TITRES_STAT!B1534</f>
        <v>44242</v>
      </c>
      <c r="B1531" s="6">
        <f>TITRES_STAT!D1534</f>
        <v>8.2353000000000005</v>
      </c>
      <c r="C1531" s="2">
        <f t="shared" si="181"/>
        <v>6.7000000000003723E-3</v>
      </c>
      <c r="D1531" s="2">
        <f t="shared" si="182"/>
        <v>8.2366400000000013</v>
      </c>
      <c r="E1531" s="2">
        <f t="shared" si="184"/>
        <v>8.2178199999999997</v>
      </c>
      <c r="F1531" s="2">
        <f t="shared" si="185"/>
        <v>8.2154500000000006</v>
      </c>
      <c r="G1531" s="2">
        <f t="shared" si="187"/>
        <v>8.2284099999999984</v>
      </c>
      <c r="H1531" s="2">
        <f t="shared" si="183"/>
        <v>7.9452974999999961</v>
      </c>
      <c r="I1531" s="2">
        <f t="array" ref="I1531">SUMPRODUCT(B1515:B1534, (ROW(B1515:B1534)-ROW(B1515)+1)) / (20*21/2)</f>
        <v>8.2252999999999989</v>
      </c>
      <c r="J1531" s="2">
        <f t="shared" si="186"/>
        <v>8.2206886688707961</v>
      </c>
      <c r="K1531" s="2">
        <f t="shared" si="188"/>
        <v>8.2338178156052653</v>
      </c>
    </row>
    <row r="1532" spans="1:11" ht="13.5" x14ac:dyDescent="0.25">
      <c r="A1532" s="3">
        <f>TITRES_STAT!B1535</f>
        <v>44243</v>
      </c>
      <c r="B1532" s="6">
        <f>TITRES_STAT!D1535</f>
        <v>8.2017000000000007</v>
      </c>
      <c r="C1532" s="2">
        <f t="shared" si="181"/>
        <v>-3.3599999999999852E-2</v>
      </c>
      <c r="D1532" s="2">
        <f t="shared" si="182"/>
        <v>8.2312600000000007</v>
      </c>
      <c r="E1532" s="2">
        <f t="shared" si="184"/>
        <v>8.233270000000001</v>
      </c>
      <c r="F1532" s="2">
        <f t="shared" si="185"/>
        <v>8.2124300000000012</v>
      </c>
      <c r="G1532" s="2">
        <f t="shared" si="187"/>
        <v>8.2239759999999986</v>
      </c>
      <c r="H1532" s="2">
        <f t="shared" si="183"/>
        <v>7.9567429999999959</v>
      </c>
      <c r="I1532" s="2">
        <f t="array" ref="I1532">SUMPRODUCT(B1516:B1535, (ROW(B1516:B1535)-ROW(B1516)+1)) / (20*21/2)</f>
        <v>8.2675585714285713</v>
      </c>
      <c r="J1532" s="2">
        <f t="shared" si="186"/>
        <v>8.2188802242164343</v>
      </c>
      <c r="K1532" s="2">
        <f t="shared" si="188"/>
        <v>8.2325582934246668</v>
      </c>
    </row>
    <row r="1533" spans="1:11" ht="13.5" x14ac:dyDescent="0.25">
      <c r="A1533" s="3">
        <f>TITRES_STAT!B1536</f>
        <v>44244</v>
      </c>
      <c r="B1533" s="6">
        <f>TITRES_STAT!D1536</f>
        <v>8.2621000000000002</v>
      </c>
      <c r="C1533" s="2">
        <f t="shared" si="181"/>
        <v>6.0399999999999565E-2</v>
      </c>
      <c r="D1533" s="2">
        <f t="shared" si="182"/>
        <v>8.2312600000000007</v>
      </c>
      <c r="E1533" s="2">
        <f t="shared" si="184"/>
        <v>8.2399799999999992</v>
      </c>
      <c r="F1533" s="2">
        <f t="shared" si="185"/>
        <v>8.2124300000000012</v>
      </c>
      <c r="G1533" s="2">
        <f t="shared" si="187"/>
        <v>8.2230339999999984</v>
      </c>
      <c r="H1533" s="2">
        <f t="shared" si="183"/>
        <v>7.9682249999999941</v>
      </c>
      <c r="I1533" s="2">
        <f t="array" ref="I1533">SUMPRODUCT(B1517:B1536, (ROW(B1517:B1536)-ROW(B1517)+1)) / (20*21/2)</f>
        <v>8.2955438095238101</v>
      </c>
      <c r="J1533" s="2">
        <f t="shared" si="186"/>
        <v>8.2229963933386792</v>
      </c>
      <c r="K1533" s="2">
        <f t="shared" si="188"/>
        <v>8.2337167917217382</v>
      </c>
    </row>
    <row r="1534" spans="1:11" ht="13.5" x14ac:dyDescent="0.25">
      <c r="A1534" s="3">
        <f>TITRES_STAT!B1537</f>
        <v>44245</v>
      </c>
      <c r="B1534" s="6">
        <f>TITRES_STAT!D1537</f>
        <v>8.3092000000000006</v>
      </c>
      <c r="C1534" s="2">
        <f t="shared" si="181"/>
        <v>4.7100000000000364E-2</v>
      </c>
      <c r="D1534" s="2">
        <f t="shared" si="182"/>
        <v>8.2473800000000015</v>
      </c>
      <c r="E1534" s="2">
        <f t="shared" si="184"/>
        <v>8.2446900000000021</v>
      </c>
      <c r="F1534" s="2">
        <f t="shared" si="185"/>
        <v>8.2147850000000009</v>
      </c>
      <c r="G1534" s="2">
        <f t="shared" si="187"/>
        <v>8.2239760000000004</v>
      </c>
      <c r="H1534" s="2">
        <f t="shared" si="183"/>
        <v>7.9794124999999942</v>
      </c>
      <c r="I1534" s="2">
        <f t="array" ref="I1534">SUMPRODUCT(B1518:B1537, (ROW(B1518:B1537)-ROW(B1518)+1)) / (20*21/2)</f>
        <v>8.3225695238095252</v>
      </c>
      <c r="J1534" s="2">
        <f t="shared" si="186"/>
        <v>8.2312062606397571</v>
      </c>
      <c r="K1534" s="2">
        <f t="shared" si="188"/>
        <v>8.2366769175365722</v>
      </c>
    </row>
    <row r="1535" spans="1:11" ht="13.5" x14ac:dyDescent="0.25">
      <c r="A1535" s="3">
        <f>TITRES_STAT!B1538</f>
        <v>44246</v>
      </c>
      <c r="B1535" s="6">
        <f>TITRES_STAT!D1538</f>
        <v>8.6585000000000001</v>
      </c>
      <c r="C1535" s="2">
        <f t="shared" si="181"/>
        <v>0.3492999999999995</v>
      </c>
      <c r="D1535" s="2">
        <f t="shared" si="182"/>
        <v>8.3333600000000025</v>
      </c>
      <c r="E1535" s="2">
        <f t="shared" si="184"/>
        <v>8.2843300000000006</v>
      </c>
      <c r="F1535" s="2">
        <f t="shared" si="185"/>
        <v>8.236955</v>
      </c>
      <c r="G1535" s="2">
        <f t="shared" si="187"/>
        <v>8.2327099999999973</v>
      </c>
      <c r="H1535" s="2">
        <f t="shared" si="183"/>
        <v>7.9919819999999939</v>
      </c>
      <c r="I1535" s="2">
        <f t="array" ref="I1535">SUMPRODUCT(B1519:B1538, (ROW(B1519:B1538)-ROW(B1519)+1)) / (20*21/2)</f>
        <v>8.3470076190476181</v>
      </c>
      <c r="J1535" s="2">
        <f t="shared" si="186"/>
        <v>8.2719009024835906</v>
      </c>
      <c r="K1535" s="2">
        <f t="shared" si="188"/>
        <v>8.2532189992018044</v>
      </c>
    </row>
    <row r="1536" spans="1:11" ht="13.5" x14ac:dyDescent="0.25">
      <c r="A1536" s="3">
        <f>TITRES_STAT!B1539</f>
        <v>44249</v>
      </c>
      <c r="B1536" s="6">
        <f>TITRES_STAT!D1539</f>
        <v>8.5307999999999993</v>
      </c>
      <c r="C1536" s="2">
        <f t="shared" si="181"/>
        <v>-0.12770000000000081</v>
      </c>
      <c r="D1536" s="2">
        <f t="shared" si="182"/>
        <v>8.3924599999999998</v>
      </c>
      <c r="E1536" s="2">
        <f t="shared" si="184"/>
        <v>8.3145500000000006</v>
      </c>
      <c r="F1536" s="2">
        <f t="shared" si="185"/>
        <v>8.2470300000000005</v>
      </c>
      <c r="G1536" s="2">
        <f t="shared" si="187"/>
        <v>8.2394259999999981</v>
      </c>
      <c r="H1536" s="2">
        <f t="shared" si="183"/>
        <v>8.003945999999992</v>
      </c>
      <c r="I1536" s="2">
        <f t="array" ref="I1536">SUMPRODUCT(B1520:B1539, (ROW(B1520:B1539)-ROW(B1520)+1)) / (20*21/2)</f>
        <v>8.3701661904761906</v>
      </c>
      <c r="J1536" s="2">
        <f t="shared" si="186"/>
        <v>8.296557959389915</v>
      </c>
      <c r="K1536" s="2">
        <f t="shared" si="188"/>
        <v>8.2641045286448716</v>
      </c>
    </row>
    <row r="1537" spans="1:11" ht="13.5" x14ac:dyDescent="0.25">
      <c r="A1537" s="3">
        <f>TITRES_STAT!B1540</f>
        <v>44250</v>
      </c>
      <c r="B1537" s="6">
        <f>TITRES_STAT!D1540</f>
        <v>8.5307999999999993</v>
      </c>
      <c r="C1537" s="2">
        <f t="shared" si="181"/>
        <v>0</v>
      </c>
      <c r="D1537" s="2">
        <f t="shared" si="182"/>
        <v>8.4582799999999985</v>
      </c>
      <c r="E1537" s="2">
        <f t="shared" si="184"/>
        <v>8.3447700000000005</v>
      </c>
      <c r="F1537" s="2">
        <f t="shared" si="185"/>
        <v>8.2607999999999997</v>
      </c>
      <c r="G1537" s="2">
        <f t="shared" si="187"/>
        <v>8.2478899999999999</v>
      </c>
      <c r="H1537" s="2">
        <f t="shared" si="183"/>
        <v>8.0156449999999921</v>
      </c>
      <c r="I1537" s="2">
        <f t="array" ref="I1537">SUMPRODUCT(B1521:B1540, (ROW(B1521:B1540)-ROW(B1521)+1)) / (20*21/2)</f>
        <v>8.3885876190476196</v>
      </c>
      <c r="J1537" s="2">
        <f t="shared" si="186"/>
        <v>8.3188667251623034</v>
      </c>
      <c r="K1537" s="2">
        <f t="shared" si="188"/>
        <v>8.2745631745803667</v>
      </c>
    </row>
    <row r="1538" spans="1:11" ht="13.5" x14ac:dyDescent="0.25">
      <c r="A1538" s="3">
        <f>TITRES_STAT!B1541</f>
        <v>44251</v>
      </c>
      <c r="B1538" s="6">
        <f>TITRES_STAT!D1541</f>
        <v>8.5174000000000003</v>
      </c>
      <c r="C1538" s="2">
        <f t="shared" si="181"/>
        <v>-1.3399999999998968E-2</v>
      </c>
      <c r="D1538" s="2">
        <f t="shared" si="182"/>
        <v>8.5093399999999999</v>
      </c>
      <c r="E1538" s="2">
        <f t="shared" si="184"/>
        <v>8.3703000000000003</v>
      </c>
      <c r="F1538" s="2">
        <f t="shared" si="185"/>
        <v>8.2742350000000009</v>
      </c>
      <c r="G1538" s="2">
        <f t="shared" si="187"/>
        <v>8.2546079999999993</v>
      </c>
      <c r="H1538" s="2">
        <f t="shared" si="183"/>
        <v>8.0272769999999927</v>
      </c>
      <c r="I1538" s="2">
        <f t="array" ref="I1538">SUMPRODUCT(B1522:B1541, (ROW(B1522:B1541)-ROW(B1522)+1)) / (20*21/2)</f>
        <v>8.3997533333333347</v>
      </c>
      <c r="J1538" s="2">
        <f t="shared" si="186"/>
        <v>8.3377746560992279</v>
      </c>
      <c r="K1538" s="2">
        <f t="shared" si="188"/>
        <v>8.2840861873419218</v>
      </c>
    </row>
    <row r="1539" spans="1:11" ht="13.5" x14ac:dyDescent="0.25">
      <c r="A1539" s="3">
        <f>TITRES_STAT!B1542</f>
        <v>44252</v>
      </c>
      <c r="B1539" s="6">
        <f>TITRES_STAT!D1542</f>
        <v>8.5174000000000003</v>
      </c>
      <c r="C1539" s="2">
        <f t="shared" si="181"/>
        <v>0</v>
      </c>
      <c r="D1539" s="2">
        <f t="shared" si="182"/>
        <v>8.5509799999999991</v>
      </c>
      <c r="E1539" s="2">
        <f t="shared" si="184"/>
        <v>8.3991799999999994</v>
      </c>
      <c r="F1539" s="2">
        <f t="shared" si="185"/>
        <v>8.2970750000000013</v>
      </c>
      <c r="G1539" s="2">
        <f t="shared" si="187"/>
        <v>8.2605199999999996</v>
      </c>
      <c r="H1539" s="2">
        <f t="shared" si="183"/>
        <v>8.0385439999999928</v>
      </c>
      <c r="I1539" s="2">
        <f t="array" ref="I1539">SUMPRODUCT(B1523:B1542, (ROW(B1523:B1542)-ROW(B1523)+1)) / (20*21/2)</f>
        <v>8.4136357142857143</v>
      </c>
      <c r="J1539" s="2">
        <f t="shared" si="186"/>
        <v>8.3548818317088251</v>
      </c>
      <c r="K1539" s="2">
        <f t="shared" si="188"/>
        <v>8.2932357486226316</v>
      </c>
    </row>
    <row r="1540" spans="1:11" ht="13.5" x14ac:dyDescent="0.25">
      <c r="A1540" s="3">
        <f>TITRES_STAT!B1543</f>
        <v>44253</v>
      </c>
      <c r="B1540" s="6">
        <f>TITRES_STAT!D1543</f>
        <v>8.4905000000000008</v>
      </c>
      <c r="C1540" s="2">
        <f t="shared" ref="C1540:C1603" si="189">B1540-B1539</f>
        <v>-2.689999999999948E-2</v>
      </c>
      <c r="D1540" s="2">
        <f t="shared" si="182"/>
        <v>8.5173799999999993</v>
      </c>
      <c r="E1540" s="2">
        <f t="shared" si="184"/>
        <v>8.4253699999999991</v>
      </c>
      <c r="F1540" s="2">
        <f t="shared" si="185"/>
        <v>8.3128600000000006</v>
      </c>
      <c r="G1540" s="2">
        <f t="shared" si="187"/>
        <v>8.2666999999999984</v>
      </c>
      <c r="H1540" s="2">
        <f t="shared" si="183"/>
        <v>8.0489474999999917</v>
      </c>
      <c r="I1540" s="2">
        <f t="array" ref="I1540">SUMPRODUCT(B1524:B1543, (ROW(B1524:B1543)-ROW(B1524)+1)) / (20*21/2)</f>
        <v>8.4293090476190482</v>
      </c>
      <c r="J1540" s="2">
        <f t="shared" si="186"/>
        <v>8.367797847736556</v>
      </c>
      <c r="K1540" s="2">
        <f t="shared" si="188"/>
        <v>8.3009716016178228</v>
      </c>
    </row>
    <row r="1541" spans="1:11" ht="13.5" x14ac:dyDescent="0.25">
      <c r="A1541" s="3">
        <f>TITRES_STAT!B1544</f>
        <v>44256</v>
      </c>
      <c r="B1541" s="6">
        <f>TITRES_STAT!D1544</f>
        <v>8.4300999999999995</v>
      </c>
      <c r="C1541" s="2">
        <f t="shared" si="189"/>
        <v>-6.0400000000001342E-2</v>
      </c>
      <c r="D1541" s="2">
        <f t="shared" si="182"/>
        <v>8.4972399999999997</v>
      </c>
      <c r="E1541" s="2">
        <f t="shared" si="184"/>
        <v>8.4448499999999989</v>
      </c>
      <c r="F1541" s="2">
        <f t="shared" si="185"/>
        <v>8.3313350000000028</v>
      </c>
      <c r="G1541" s="2">
        <f t="shared" si="187"/>
        <v>8.2714020000000001</v>
      </c>
      <c r="H1541" s="2">
        <f t="shared" si="183"/>
        <v>8.0580879999999926</v>
      </c>
      <c r="I1541" s="2">
        <f t="array" ref="I1541">SUMPRODUCT(B1525:B1544, (ROW(B1525:B1544)-ROW(B1525)+1)) / (20*21/2)</f>
        <v>8.460723333333334</v>
      </c>
      <c r="J1541" s="2">
        <f t="shared" si="186"/>
        <v>8.3737313860473606</v>
      </c>
      <c r="K1541" s="2">
        <f t="shared" si="188"/>
        <v>8.3060354603779079</v>
      </c>
    </row>
    <row r="1542" spans="1:11" ht="13.5" x14ac:dyDescent="0.25">
      <c r="A1542" s="3">
        <f>TITRES_STAT!B1545</f>
        <v>44257</v>
      </c>
      <c r="B1542" s="6">
        <f>TITRES_STAT!D1545</f>
        <v>8.4771000000000001</v>
      </c>
      <c r="C1542" s="2">
        <f t="shared" si="189"/>
        <v>4.7000000000000597E-2</v>
      </c>
      <c r="D1542" s="2">
        <f t="shared" ref="D1542:D1605" si="190">AVERAGE(B1538:B1542)</f>
        <v>8.4864999999999995</v>
      </c>
      <c r="E1542" s="2">
        <f t="shared" si="184"/>
        <v>8.472389999999999</v>
      </c>
      <c r="F1542" s="2">
        <f t="shared" si="185"/>
        <v>8.3528300000000009</v>
      </c>
      <c r="G1542" s="2">
        <f t="shared" si="187"/>
        <v>8.275836</v>
      </c>
      <c r="H1542" s="2">
        <f t="shared" si="183"/>
        <v>8.0675959999999929</v>
      </c>
      <c r="I1542" s="2">
        <f t="array" ref="I1542">SUMPRODUCT(B1526:B1545, (ROW(B1526:B1545)-ROW(B1526)+1)) / (20*21/2)</f>
        <v>8.4932485714285715</v>
      </c>
      <c r="J1542" s="2">
        <f t="shared" si="186"/>
        <v>8.3835760159476109</v>
      </c>
      <c r="K1542" s="2">
        <f t="shared" si="188"/>
        <v>8.3127438736964212</v>
      </c>
    </row>
    <row r="1543" spans="1:11" ht="13.5" x14ac:dyDescent="0.25">
      <c r="A1543" s="3">
        <f>TITRES_STAT!B1546</f>
        <v>44258</v>
      </c>
      <c r="B1543" s="6">
        <f>TITRES_STAT!D1546</f>
        <v>8.5174000000000003</v>
      </c>
      <c r="C1543" s="2">
        <f t="shared" si="189"/>
        <v>4.0300000000000225E-2</v>
      </c>
      <c r="D1543" s="2">
        <f t="shared" si="190"/>
        <v>8.4864999999999995</v>
      </c>
      <c r="E1543" s="2">
        <f t="shared" si="184"/>
        <v>8.4979200000000006</v>
      </c>
      <c r="F1543" s="2">
        <f t="shared" si="185"/>
        <v>8.3689500000000017</v>
      </c>
      <c r="G1543" s="2">
        <f t="shared" si="187"/>
        <v>8.2812099999999997</v>
      </c>
      <c r="H1543" s="2">
        <f t="shared" si="183"/>
        <v>8.0770404999999919</v>
      </c>
      <c r="I1543" s="2">
        <f t="array" ref="I1543">SUMPRODUCT(B1527:B1546, (ROW(B1527:B1546)-ROW(B1527)+1)) / (20*21/2)</f>
        <v>8.5196966666666665</v>
      </c>
      <c r="J1543" s="2">
        <f t="shared" si="186"/>
        <v>8.396321157285934</v>
      </c>
      <c r="K1543" s="2">
        <f t="shared" si="188"/>
        <v>8.3207696041396986</v>
      </c>
    </row>
    <row r="1544" spans="1:11" ht="13.5" x14ac:dyDescent="0.25">
      <c r="A1544" s="3">
        <f>TITRES_STAT!B1547</f>
        <v>44259</v>
      </c>
      <c r="B1544" s="6">
        <f>TITRES_STAT!D1547</f>
        <v>8.6988000000000003</v>
      </c>
      <c r="C1544" s="2">
        <f t="shared" si="189"/>
        <v>0.18140000000000001</v>
      </c>
      <c r="D1544" s="2">
        <f t="shared" si="190"/>
        <v>8.5227800000000009</v>
      </c>
      <c r="E1544" s="2">
        <f t="shared" si="184"/>
        <v>8.53688</v>
      </c>
      <c r="F1544" s="2">
        <f t="shared" si="185"/>
        <v>8.3907850000000028</v>
      </c>
      <c r="G1544" s="2">
        <f t="shared" si="187"/>
        <v>8.2903460000000013</v>
      </c>
      <c r="H1544" s="2">
        <f t="shared" si="183"/>
        <v>8.0877234999999921</v>
      </c>
      <c r="I1544" s="2">
        <f t="array" ref="I1544">SUMPRODUCT(B1528:B1547, (ROW(B1528:B1547)-ROW(B1528)+1)) / (20*21/2)</f>
        <v>8.534985714285714</v>
      </c>
      <c r="J1544" s="2">
        <f t="shared" si="186"/>
        <v>8.4251286661158442</v>
      </c>
      <c r="K1544" s="2">
        <f t="shared" si="188"/>
        <v>8.3355943255459852</v>
      </c>
    </row>
    <row r="1545" spans="1:11" ht="13.5" x14ac:dyDescent="0.25">
      <c r="A1545" s="3">
        <f>TITRES_STAT!B1548</f>
        <v>44260</v>
      </c>
      <c r="B1545" s="6">
        <f>TITRES_STAT!D1548</f>
        <v>8.7323000000000004</v>
      </c>
      <c r="C1545" s="2">
        <f t="shared" si="189"/>
        <v>3.3500000000000085E-2</v>
      </c>
      <c r="D1545" s="2">
        <f t="shared" si="190"/>
        <v>8.5711399999999998</v>
      </c>
      <c r="E1545" s="2">
        <f t="shared" si="184"/>
        <v>8.5442599999999995</v>
      </c>
      <c r="F1545" s="2">
        <f t="shared" si="185"/>
        <v>8.414295000000001</v>
      </c>
      <c r="G1545" s="2">
        <f t="shared" si="187"/>
        <v>8.2998840000000005</v>
      </c>
      <c r="H1545" s="2">
        <f t="shared" si="183"/>
        <v>8.0982424999999925</v>
      </c>
      <c r="I1545" s="2">
        <f t="array" ref="I1545">SUMPRODUCT(B1529:B1548, (ROW(B1529:B1548)-ROW(B1529)+1)) / (20*21/2)</f>
        <v>8.5517157142857148</v>
      </c>
      <c r="J1545" s="2">
        <f t="shared" si="186"/>
        <v>8.4543830788667158</v>
      </c>
      <c r="K1545" s="2">
        <f t="shared" si="188"/>
        <v>8.3511514108186926</v>
      </c>
    </row>
    <row r="1546" spans="1:11" ht="13.5" x14ac:dyDescent="0.25">
      <c r="A1546" s="3">
        <f>TITRES_STAT!B1549</f>
        <v>44263</v>
      </c>
      <c r="B1546" s="6">
        <f>TITRES_STAT!D1549</f>
        <v>8.6920000000000002</v>
      </c>
      <c r="C1546" s="2">
        <f t="shared" si="189"/>
        <v>-4.0300000000000225E-2</v>
      </c>
      <c r="D1546" s="2">
        <f t="shared" si="190"/>
        <v>8.623520000000001</v>
      </c>
      <c r="E1546" s="2">
        <f t="shared" si="184"/>
        <v>8.5603800000000003</v>
      </c>
      <c r="F1546" s="2">
        <f t="shared" si="185"/>
        <v>8.4374650000000013</v>
      </c>
      <c r="G1546" s="2">
        <f t="shared" si="187"/>
        <v>8.3086160000000007</v>
      </c>
      <c r="H1546" s="2">
        <f t="shared" ref="H1546:H1609" si="191">AVERAGE(B1347:B1546)</f>
        <v>8.1088249999999906</v>
      </c>
      <c r="I1546" s="2">
        <f t="array" ref="I1546">SUMPRODUCT(B1530:B1549, (ROW(B1530:B1549)-ROW(B1530)+1)) / (20*21/2)</f>
        <v>8.5762766666666668</v>
      </c>
      <c r="J1546" s="2">
        <f t="shared" si="186"/>
        <v>8.4770132618317895</v>
      </c>
      <c r="K1546" s="2">
        <f t="shared" si="188"/>
        <v>8.3645180221591371</v>
      </c>
    </row>
    <row r="1547" spans="1:11" ht="13.5" x14ac:dyDescent="0.25">
      <c r="A1547" s="3">
        <f>TITRES_STAT!B1550</f>
        <v>44264</v>
      </c>
      <c r="B1547" s="6">
        <f>TITRES_STAT!D1550</f>
        <v>8.5980000000000008</v>
      </c>
      <c r="C1547" s="2">
        <f t="shared" si="189"/>
        <v>-9.3999999999999417E-2</v>
      </c>
      <c r="D1547" s="2">
        <f t="shared" si="190"/>
        <v>8.6477000000000004</v>
      </c>
      <c r="E1547" s="2">
        <f t="shared" si="184"/>
        <v>8.5670999999999999</v>
      </c>
      <c r="F1547" s="2">
        <f t="shared" si="185"/>
        <v>8.455935000000002</v>
      </c>
      <c r="G1547" s="2">
        <f t="shared" si="187"/>
        <v>8.315468000000001</v>
      </c>
      <c r="H1547" s="2">
        <f t="shared" si="191"/>
        <v>8.1186724999999917</v>
      </c>
      <c r="I1547" s="2">
        <f t="array" ref="I1547">SUMPRODUCT(B1531:B1550, (ROW(B1531:B1550)-ROW(B1531)+1)) / (20*21/2)</f>
        <v>8.5978009523809504</v>
      </c>
      <c r="J1547" s="2">
        <f t="shared" si="186"/>
        <v>8.4885358083240003</v>
      </c>
      <c r="K1547" s="2">
        <f t="shared" si="188"/>
        <v>8.3736741781528963</v>
      </c>
    </row>
    <row r="1548" spans="1:11" ht="13.5" x14ac:dyDescent="0.25">
      <c r="A1548" s="3">
        <f>TITRES_STAT!B1551</f>
        <v>44265</v>
      </c>
      <c r="B1548" s="6">
        <f>TITRES_STAT!D1551</f>
        <v>8.6316000000000006</v>
      </c>
      <c r="C1548" s="2">
        <f t="shared" si="189"/>
        <v>3.3599999999999852E-2</v>
      </c>
      <c r="D1548" s="2">
        <f t="shared" si="190"/>
        <v>8.670539999999999</v>
      </c>
      <c r="E1548" s="2">
        <f t="shared" ref="E1548:E1611" si="192">AVERAGE(B1539:B1548)</f>
        <v>8.578520000000001</v>
      </c>
      <c r="F1548" s="2">
        <f t="shared" si="185"/>
        <v>8.4744100000000007</v>
      </c>
      <c r="G1548" s="2">
        <f t="shared" si="187"/>
        <v>8.3228580000000001</v>
      </c>
      <c r="H1548" s="2">
        <f t="shared" si="191"/>
        <v>8.1281244999999913</v>
      </c>
      <c r="I1548" s="2">
        <f t="array" ref="I1548">SUMPRODUCT(B1532:B1551, (ROW(B1532:B1551)-ROW(B1532)+1)) / (20*21/2)</f>
        <v>8.6271966666666664</v>
      </c>
      <c r="J1548" s="2">
        <f t="shared" si="186"/>
        <v>8.5021609694359999</v>
      </c>
      <c r="K1548" s="2">
        <f t="shared" si="188"/>
        <v>8.3837889162645478</v>
      </c>
    </row>
    <row r="1549" spans="1:11" ht="13.5" x14ac:dyDescent="0.25">
      <c r="A1549" s="3">
        <f>TITRES_STAT!B1552</f>
        <v>44266</v>
      </c>
      <c r="B1549" s="6">
        <f>TITRES_STAT!D1552</f>
        <v>8.7323000000000004</v>
      </c>
      <c r="C1549" s="2">
        <f t="shared" si="189"/>
        <v>0.10069999999999979</v>
      </c>
      <c r="D1549" s="2">
        <f t="shared" si="190"/>
        <v>8.6772400000000012</v>
      </c>
      <c r="E1549" s="2">
        <f t="shared" si="192"/>
        <v>8.600010000000001</v>
      </c>
      <c r="F1549" s="2">
        <f t="shared" si="185"/>
        <v>8.4995950000000011</v>
      </c>
      <c r="G1549" s="2">
        <f t="shared" si="187"/>
        <v>8.3322620000000001</v>
      </c>
      <c r="H1549" s="2">
        <f t="shared" si="191"/>
        <v>8.1379804999999905</v>
      </c>
      <c r="I1549" s="2">
        <f t="array" ref="I1549">SUMPRODUCT(B1533:B1552, (ROW(B1533:B1552)-ROW(B1533)+1)) / (20*21/2)</f>
        <v>8.6435076190476199</v>
      </c>
      <c r="J1549" s="2">
        <f t="shared" si="186"/>
        <v>8.5240789723468566</v>
      </c>
      <c r="K1549" s="2">
        <f t="shared" si="188"/>
        <v>8.3974560175875066</v>
      </c>
    </row>
    <row r="1550" spans="1:11" ht="13.5" x14ac:dyDescent="0.25">
      <c r="A1550" s="3">
        <f>TITRES_STAT!B1553</f>
        <v>44267</v>
      </c>
      <c r="B1550" s="6">
        <f>TITRES_STAT!D1553</f>
        <v>8.7256</v>
      </c>
      <c r="C1550" s="2">
        <f t="shared" si="189"/>
        <v>-6.7000000000003723E-3</v>
      </c>
      <c r="D1550" s="2">
        <f t="shared" si="190"/>
        <v>8.6759000000000004</v>
      </c>
      <c r="E1550" s="2">
        <f t="shared" si="192"/>
        <v>8.6235199999999992</v>
      </c>
      <c r="F1550" s="2">
        <f t="shared" si="185"/>
        <v>8.5244450000000001</v>
      </c>
      <c r="G1550" s="2">
        <f t="shared" si="187"/>
        <v>8.3415320000000008</v>
      </c>
      <c r="H1550" s="2">
        <f t="shared" si="191"/>
        <v>8.1474714999999893</v>
      </c>
      <c r="I1550" s="2">
        <f t="array" ref="I1550">SUMPRODUCT(B1534:B1553, (ROW(B1534:B1553)-ROW(B1534)+1)) / (20*21/2)</f>
        <v>8.6637238095238089</v>
      </c>
      <c r="J1550" s="2">
        <f t="shared" si="186"/>
        <v>8.5432714511709662</v>
      </c>
      <c r="K1550" s="2">
        <f t="shared" si="188"/>
        <v>8.4103244090546632</v>
      </c>
    </row>
    <row r="1551" spans="1:11" ht="13.5" x14ac:dyDescent="0.25">
      <c r="A1551" s="3">
        <f>TITRES_STAT!B1554</f>
        <v>44270</v>
      </c>
      <c r="B1551" s="6">
        <f>TITRES_STAT!D1554</f>
        <v>8.8331</v>
      </c>
      <c r="C1551" s="2">
        <f t="shared" si="189"/>
        <v>0.10749999999999993</v>
      </c>
      <c r="D1551" s="2">
        <f t="shared" si="190"/>
        <v>8.7041199999999996</v>
      </c>
      <c r="E1551" s="2">
        <f t="shared" si="192"/>
        <v>8.6638199999999994</v>
      </c>
      <c r="F1551" s="2">
        <f t="shared" si="185"/>
        <v>8.554335</v>
      </c>
      <c r="G1551" s="2">
        <f t="shared" si="187"/>
        <v>8.3529520000000002</v>
      </c>
      <c r="H1551" s="2">
        <f t="shared" si="191"/>
        <v>8.1570029999999889</v>
      </c>
      <c r="I1551" s="2">
        <f t="array" ref="I1551">SUMPRODUCT(B1535:B1554, (ROW(B1535:B1554)-ROW(B1535)+1)) / (20*21/2)</f>
        <v>8.6769366666666663</v>
      </c>
      <c r="J1551" s="2">
        <f t="shared" si="186"/>
        <v>8.5708741701070643</v>
      </c>
      <c r="K1551" s="2">
        <f t="shared" si="188"/>
        <v>8.4269038439936956</v>
      </c>
    </row>
    <row r="1552" spans="1:11" ht="13.5" x14ac:dyDescent="0.25">
      <c r="A1552" s="3">
        <f>TITRES_STAT!B1555</f>
        <v>44271</v>
      </c>
      <c r="B1552" s="6">
        <f>TITRES_STAT!D1555</f>
        <v>8.7256</v>
      </c>
      <c r="C1552" s="2">
        <f t="shared" si="189"/>
        <v>-0.10749999999999993</v>
      </c>
      <c r="D1552" s="2">
        <f t="shared" si="190"/>
        <v>8.7296399999999998</v>
      </c>
      <c r="E1552" s="2">
        <f t="shared" si="192"/>
        <v>8.6886700000000001</v>
      </c>
      <c r="F1552" s="2">
        <f t="shared" si="185"/>
        <v>8.5805299999999995</v>
      </c>
      <c r="G1552" s="2">
        <f t="shared" si="187"/>
        <v>8.3638340000000007</v>
      </c>
      <c r="H1552" s="2">
        <f t="shared" si="191"/>
        <v>8.1649694999999891</v>
      </c>
      <c r="I1552" s="2">
        <f t="array" ref="I1552">SUMPRODUCT(B1536:B1555, (ROW(B1536:B1555)-ROW(B1536)+1)) / (20*21/2)</f>
        <v>8.6925466666666651</v>
      </c>
      <c r="J1552" s="2">
        <f t="shared" si="186"/>
        <v>8.5856099634302012</v>
      </c>
      <c r="K1552" s="2">
        <f t="shared" si="188"/>
        <v>8.4386174187390406</v>
      </c>
    </row>
    <row r="1553" spans="1:11" ht="13.5" x14ac:dyDescent="0.25">
      <c r="A1553" s="3">
        <f>TITRES_STAT!B1556</f>
        <v>44272</v>
      </c>
      <c r="B1553" s="6">
        <f>TITRES_STAT!D1556</f>
        <v>8.7927999999999997</v>
      </c>
      <c r="C1553" s="2">
        <f t="shared" si="189"/>
        <v>6.7199999999999704E-2</v>
      </c>
      <c r="D1553" s="2">
        <f t="shared" si="190"/>
        <v>8.7618800000000014</v>
      </c>
      <c r="E1553" s="2">
        <f t="shared" si="192"/>
        <v>8.7162100000000002</v>
      </c>
      <c r="F1553" s="2">
        <f t="shared" si="185"/>
        <v>8.6070650000000004</v>
      </c>
      <c r="G1553" s="2">
        <f t="shared" si="187"/>
        <v>8.3764620000000001</v>
      </c>
      <c r="H1553" s="2">
        <f t="shared" si="191"/>
        <v>8.1734709999999886</v>
      </c>
      <c r="I1553" s="2">
        <f t="array" ref="I1553">SUMPRODUCT(B1537:B1556, (ROW(B1537:B1556)-ROW(B1537)+1)) / (20*21/2)</f>
        <v>8.7004790476190479</v>
      </c>
      <c r="J1553" s="2">
        <f t="shared" si="186"/>
        <v>8.6053423478654203</v>
      </c>
      <c r="K1553" s="2">
        <f t="shared" si="188"/>
        <v>8.4525069317296673</v>
      </c>
    </row>
    <row r="1554" spans="1:11" ht="13.5" x14ac:dyDescent="0.25">
      <c r="A1554" s="3">
        <f>TITRES_STAT!B1557</f>
        <v>44273</v>
      </c>
      <c r="B1554" s="6">
        <f>TITRES_STAT!D1557</f>
        <v>8.7457999999999991</v>
      </c>
      <c r="C1554" s="2">
        <f t="shared" si="189"/>
        <v>-4.7000000000000597E-2</v>
      </c>
      <c r="D1554" s="2">
        <f t="shared" si="190"/>
        <v>8.7645800000000005</v>
      </c>
      <c r="E1554" s="2">
        <f t="shared" si="192"/>
        <v>8.7209099999999999</v>
      </c>
      <c r="F1554" s="2">
        <f t="shared" si="185"/>
        <v>8.6288950000000018</v>
      </c>
      <c r="G1554" s="2">
        <f t="shared" si="187"/>
        <v>8.3869419999999995</v>
      </c>
      <c r="H1554" s="2">
        <f t="shared" si="191"/>
        <v>8.1819364999999884</v>
      </c>
      <c r="I1554" s="2">
        <f t="array" ref="I1554">SUMPRODUCT(B1538:B1557, (ROW(B1538:B1557)-ROW(B1538)+1)) / (20*21/2)</f>
        <v>8.707515714285714</v>
      </c>
      <c r="J1554" s="2">
        <f t="shared" si="186"/>
        <v>8.6187192671163331</v>
      </c>
      <c r="K1554" s="2">
        <f t="shared" si="188"/>
        <v>8.4640086206814455</v>
      </c>
    </row>
    <row r="1555" spans="1:11" ht="13.5" x14ac:dyDescent="0.25">
      <c r="A1555" s="3">
        <f>TITRES_STAT!B1558</f>
        <v>44274</v>
      </c>
      <c r="B1555" s="6">
        <f>TITRES_STAT!D1558</f>
        <v>8.7927999999999997</v>
      </c>
      <c r="C1555" s="2">
        <f t="shared" si="189"/>
        <v>4.7000000000000597E-2</v>
      </c>
      <c r="D1555" s="2">
        <f t="shared" si="190"/>
        <v>8.7780200000000015</v>
      </c>
      <c r="E1555" s="2">
        <f t="shared" si="192"/>
        <v>8.7269600000000001</v>
      </c>
      <c r="F1555" s="2">
        <f t="shared" si="185"/>
        <v>8.6356100000000016</v>
      </c>
      <c r="G1555" s="2">
        <f t="shared" si="187"/>
        <v>8.3988980000000009</v>
      </c>
      <c r="H1555" s="2">
        <f t="shared" si="191"/>
        <v>8.1906369999999864</v>
      </c>
      <c r="I1555" s="2">
        <f t="array" ref="I1555">SUMPRODUCT(B1539:B1558, (ROW(B1539:B1558)-ROW(B1539)+1)) / (20*21/2)</f>
        <v>8.7130185714285719</v>
      </c>
      <c r="J1555" s="2">
        <f t="shared" si="186"/>
        <v>8.635298384533824</v>
      </c>
      <c r="K1555" s="2">
        <f t="shared" si="188"/>
        <v>8.4769024002625653</v>
      </c>
    </row>
    <row r="1556" spans="1:11" ht="13.5" x14ac:dyDescent="0.25">
      <c r="A1556" s="3">
        <f>TITRES_STAT!B1559</f>
        <v>44277</v>
      </c>
      <c r="B1556" s="6">
        <f>TITRES_STAT!D1559</f>
        <v>8.7188999999999997</v>
      </c>
      <c r="C1556" s="2">
        <f t="shared" si="189"/>
        <v>-7.3900000000000077E-2</v>
      </c>
      <c r="D1556" s="2">
        <f t="shared" si="190"/>
        <v>8.7551799999999993</v>
      </c>
      <c r="E1556" s="2">
        <f t="shared" si="192"/>
        <v>8.7296500000000012</v>
      </c>
      <c r="F1556" s="2">
        <f t="shared" ref="F1556:F1619" si="193">AVERAGE(B1537:B1556)</f>
        <v>8.6450150000000008</v>
      </c>
      <c r="G1556" s="2">
        <f t="shared" si="187"/>
        <v>8.4087040000000002</v>
      </c>
      <c r="H1556" s="2">
        <f t="shared" si="191"/>
        <v>8.1986029999999861</v>
      </c>
      <c r="I1556" s="2">
        <f t="array" ref="I1556">SUMPRODUCT(B1540:B1559, (ROW(B1540:B1559)-ROW(B1540)+1)) / (20*21/2)</f>
        <v>8.7131176190476189</v>
      </c>
      <c r="J1556" s="2">
        <f t="shared" si="186"/>
        <v>8.64326044314965</v>
      </c>
      <c r="K1556" s="2">
        <f t="shared" si="188"/>
        <v>8.486392502213052</v>
      </c>
    </row>
    <row r="1557" spans="1:11" ht="13.5" x14ac:dyDescent="0.25">
      <c r="A1557" s="3">
        <f>TITRES_STAT!B1560</f>
        <v>44278</v>
      </c>
      <c r="B1557" s="6">
        <f>TITRES_STAT!D1560</f>
        <v>8.7188999999999997</v>
      </c>
      <c r="C1557" s="2">
        <f t="shared" si="189"/>
        <v>0</v>
      </c>
      <c r="D1557" s="2">
        <f t="shared" si="190"/>
        <v>8.7538400000000003</v>
      </c>
      <c r="E1557" s="2">
        <f t="shared" si="192"/>
        <v>8.7417400000000018</v>
      </c>
      <c r="F1557" s="2">
        <f t="shared" si="193"/>
        <v>8.65442</v>
      </c>
      <c r="G1557" s="2">
        <f t="shared" si="187"/>
        <v>8.4185100000000013</v>
      </c>
      <c r="H1557" s="2">
        <f t="shared" si="191"/>
        <v>8.2060719999999883</v>
      </c>
      <c r="I1557" s="2">
        <f t="array" ref="I1557">SUMPRODUCT(B1541:B1560, (ROW(B1541:B1560)-ROW(B1541)+1)) / (20*21/2)</f>
        <v>8.7176271428571415</v>
      </c>
      <c r="J1557" s="2">
        <f t="shared" ref="J1557:J1620" si="194">$J$4*B1557+J1556*(1-$J$4)</f>
        <v>8.6504642104687299</v>
      </c>
      <c r="K1557" s="2">
        <f t="shared" si="188"/>
        <v>8.4955104433027362</v>
      </c>
    </row>
    <row r="1558" spans="1:11" ht="13.5" x14ac:dyDescent="0.25">
      <c r="A1558" s="3">
        <f>TITRES_STAT!B1561</f>
        <v>44279</v>
      </c>
      <c r="B1558" s="6">
        <f>TITRES_STAT!D1561</f>
        <v>8.7121999999999993</v>
      </c>
      <c r="C1558" s="2">
        <f t="shared" si="189"/>
        <v>-6.7000000000003723E-3</v>
      </c>
      <c r="D1558" s="2">
        <f t="shared" si="190"/>
        <v>8.7377199999999995</v>
      </c>
      <c r="E1558" s="2">
        <f t="shared" si="192"/>
        <v>8.7498000000000005</v>
      </c>
      <c r="F1558" s="2">
        <f t="shared" si="193"/>
        <v>8.664159999999999</v>
      </c>
      <c r="G1558" s="2">
        <f t="shared" si="187"/>
        <v>8.4275120000000001</v>
      </c>
      <c r="H1558" s="2">
        <f t="shared" si="191"/>
        <v>8.213507499999988</v>
      </c>
      <c r="I1558" s="2">
        <f t="array" ref="I1558">SUMPRODUCT(B1542:B1561, (ROW(B1542:B1561)-ROW(B1542)+1)) / (20*21/2)</f>
        <v>8.7184871428571427</v>
      </c>
      <c r="J1558" s="2">
        <f t="shared" si="194"/>
        <v>8.6563438094717071</v>
      </c>
      <c r="K1558" s="2">
        <f t="shared" si="188"/>
        <v>8.5040080729771379</v>
      </c>
    </row>
    <row r="1559" spans="1:11" ht="13.5" x14ac:dyDescent="0.25">
      <c r="A1559" s="3">
        <f>TITRES_STAT!B1562</f>
        <v>44280</v>
      </c>
      <c r="B1559" s="6">
        <f>TITRES_STAT!D1562</f>
        <v>8.6652000000000005</v>
      </c>
      <c r="C1559" s="2">
        <f t="shared" si="189"/>
        <v>-4.699999999999882E-2</v>
      </c>
      <c r="D1559" s="2">
        <f t="shared" si="190"/>
        <v>8.7215999999999987</v>
      </c>
      <c r="E1559" s="2">
        <f t="shared" si="192"/>
        <v>8.7430899999999987</v>
      </c>
      <c r="F1559" s="2">
        <f t="shared" si="193"/>
        <v>8.6715499999999999</v>
      </c>
      <c r="G1559" s="2">
        <f t="shared" si="187"/>
        <v>8.4355740000000008</v>
      </c>
      <c r="H1559" s="2">
        <f t="shared" si="191"/>
        <v>8.2210394999999874</v>
      </c>
      <c r="I1559" s="2">
        <f t="array" ref="I1559">SUMPRODUCT(B1543:B1562, (ROW(B1543:B1562)-ROW(B1543)+1)) / (20*21/2)</f>
        <v>8.7174619047619046</v>
      </c>
      <c r="J1559" s="2">
        <f t="shared" si="194"/>
        <v>8.6571872561886885</v>
      </c>
      <c r="K1559" s="2">
        <f t="shared" si="188"/>
        <v>8.5103293250172491</v>
      </c>
    </row>
    <row r="1560" spans="1:11" ht="13.5" x14ac:dyDescent="0.25">
      <c r="A1560" s="3">
        <f>TITRES_STAT!B1563</f>
        <v>44281</v>
      </c>
      <c r="B1560" s="6">
        <f>TITRES_STAT!D1563</f>
        <v>8.7188999999999997</v>
      </c>
      <c r="C1560" s="2">
        <f t="shared" si="189"/>
        <v>5.3699999999999193E-2</v>
      </c>
      <c r="D1560" s="2">
        <f t="shared" si="190"/>
        <v>8.7068199999999987</v>
      </c>
      <c r="E1560" s="2">
        <f t="shared" si="192"/>
        <v>8.7424199999999992</v>
      </c>
      <c r="F1560" s="2">
        <f t="shared" si="193"/>
        <v>8.6829699999999974</v>
      </c>
      <c r="G1560" s="2">
        <f t="shared" si="187"/>
        <v>8.4447100000000006</v>
      </c>
      <c r="H1560" s="2">
        <f t="shared" si="191"/>
        <v>8.2296684999999883</v>
      </c>
      <c r="I1560" s="2">
        <f t="array" ref="I1560">SUMPRODUCT(B1544:B1563, (ROW(B1544:B1563)-ROW(B1544)+1)) / (20*21/2)</f>
        <v>8.7148071428571434</v>
      </c>
      <c r="J1560" s="2">
        <f t="shared" si="194"/>
        <v>8.6630646603611936</v>
      </c>
      <c r="K1560" s="2">
        <f t="shared" si="188"/>
        <v>8.518508567173436</v>
      </c>
    </row>
    <row r="1561" spans="1:11" ht="13.5" x14ac:dyDescent="0.25">
      <c r="A1561" s="3">
        <f>TITRES_STAT!B1564</f>
        <v>44284</v>
      </c>
      <c r="B1561" s="6">
        <f>TITRES_STAT!D1564</f>
        <v>8.6920000000000002</v>
      </c>
      <c r="C1561" s="2">
        <f t="shared" si="189"/>
        <v>-2.689999999999948E-2</v>
      </c>
      <c r="D1561" s="2">
        <f t="shared" si="190"/>
        <v>8.7014399999999998</v>
      </c>
      <c r="E1561" s="2">
        <f t="shared" si="192"/>
        <v>8.7283099999999987</v>
      </c>
      <c r="F1561" s="2">
        <f t="shared" si="193"/>
        <v>8.696064999999999</v>
      </c>
      <c r="G1561" s="2">
        <f t="shared" si="187"/>
        <v>8.4535760000000035</v>
      </c>
      <c r="H1561" s="2">
        <f t="shared" si="191"/>
        <v>8.2376659999999884</v>
      </c>
      <c r="I1561" s="2">
        <f t="array" ref="I1561">SUMPRODUCT(B1545:B1564, (ROW(B1545:B1564)-ROW(B1545)+1)) / (20*21/2)</f>
        <v>8.7113847619047622</v>
      </c>
      <c r="J1561" s="2">
        <f t="shared" si="194"/>
        <v>8.6658204069934612</v>
      </c>
      <c r="K1561" s="2">
        <f t="shared" si="188"/>
        <v>8.5253121527744788</v>
      </c>
    </row>
    <row r="1562" spans="1:11" ht="13.5" x14ac:dyDescent="0.25">
      <c r="A1562" s="3">
        <f>TITRES_STAT!B1565</f>
        <v>44285</v>
      </c>
      <c r="B1562" s="6">
        <f>TITRES_STAT!D1565</f>
        <v>8.6852999999999998</v>
      </c>
      <c r="C1562" s="2">
        <f t="shared" si="189"/>
        <v>-6.7000000000003723E-3</v>
      </c>
      <c r="D1562" s="2">
        <f t="shared" si="190"/>
        <v>8.6947200000000002</v>
      </c>
      <c r="E1562" s="2">
        <f t="shared" si="192"/>
        <v>8.7242800000000003</v>
      </c>
      <c r="F1562" s="2">
        <f t="shared" si="193"/>
        <v>8.7064750000000011</v>
      </c>
      <c r="G1562" s="2">
        <f t="shared" si="187"/>
        <v>8.4620400000000018</v>
      </c>
      <c r="H1562" s="2">
        <f t="shared" si="191"/>
        <v>8.2451989999999906</v>
      </c>
      <c r="I1562" s="2">
        <f t="array" ref="I1562">SUMPRODUCT(B1546:B1565, (ROW(B1546:B1565)-ROW(B1546)+1)) / (20*21/2)</f>
        <v>8.7112585714285711</v>
      </c>
      <c r="J1562" s="2">
        <f t="shared" si="194"/>
        <v>8.6676756063274176</v>
      </c>
      <c r="K1562" s="2">
        <f t="shared" si="188"/>
        <v>8.531586185999009</v>
      </c>
    </row>
    <row r="1563" spans="1:11" ht="13.5" x14ac:dyDescent="0.25">
      <c r="A1563" s="3">
        <f>TITRES_STAT!B1566</f>
        <v>44286</v>
      </c>
      <c r="B1563" s="6">
        <f>TITRES_STAT!D1566</f>
        <v>8.6785999999999994</v>
      </c>
      <c r="C1563" s="2">
        <f t="shared" si="189"/>
        <v>-6.7000000000003723E-3</v>
      </c>
      <c r="D1563" s="2">
        <f t="shared" si="190"/>
        <v>8.6879999999999988</v>
      </c>
      <c r="E1563" s="2">
        <f t="shared" si="192"/>
        <v>8.7128599999999992</v>
      </c>
      <c r="F1563" s="2">
        <f t="shared" si="193"/>
        <v>8.7145350000000015</v>
      </c>
      <c r="G1563" s="2">
        <f t="shared" si="187"/>
        <v>8.4703700000000026</v>
      </c>
      <c r="H1563" s="2">
        <f t="shared" si="191"/>
        <v>8.2516709999999893</v>
      </c>
      <c r="I1563" s="2">
        <f t="array" ref="I1563">SUMPRODUCT(B1547:B1566, (ROW(B1547:B1566)-ROW(B1547)+1)) / (20*21/2)</f>
        <v>8.7189042857142862</v>
      </c>
      <c r="J1563" s="2">
        <f t="shared" si="194"/>
        <v>8.6687160247724258</v>
      </c>
      <c r="K1563" s="2">
        <f t="shared" si="188"/>
        <v>8.5373514336068919</v>
      </c>
    </row>
    <row r="1564" spans="1:11" ht="13.5" x14ac:dyDescent="0.25">
      <c r="A1564" s="3">
        <f>TITRES_STAT!B1567</f>
        <v>44287</v>
      </c>
      <c r="B1564" s="6">
        <f>TITRES_STAT!D1567</f>
        <v>8.6785999999999994</v>
      </c>
      <c r="C1564" s="2">
        <f t="shared" si="189"/>
        <v>0</v>
      </c>
      <c r="D1564" s="2">
        <f t="shared" si="190"/>
        <v>8.6906800000000004</v>
      </c>
      <c r="E1564" s="2">
        <f t="shared" si="192"/>
        <v>8.7061399999999995</v>
      </c>
      <c r="F1564" s="2">
        <f t="shared" si="193"/>
        <v>8.7135250000000006</v>
      </c>
      <c r="G1564" s="2">
        <f t="shared" si="187"/>
        <v>8.4787000000000017</v>
      </c>
      <c r="H1564" s="2">
        <f t="shared" si="191"/>
        <v>8.25701649999999</v>
      </c>
      <c r="I1564" s="2">
        <f t="array" ref="I1564">SUMPRODUCT(B1548:B1567, (ROW(B1548:B1567)-ROW(B1548)+1)) / (20*21/2)</f>
        <v>8.7203080952380958</v>
      </c>
      <c r="J1564" s="2">
        <f t="shared" si="194"/>
        <v>8.6696573557464802</v>
      </c>
      <c r="K1564" s="2">
        <f t="shared" si="188"/>
        <v>8.5428905930732881</v>
      </c>
    </row>
    <row r="1565" spans="1:11" ht="13.5" x14ac:dyDescent="0.25">
      <c r="A1565" s="3">
        <f>TITRES_STAT!B1568</f>
        <v>44288</v>
      </c>
      <c r="B1565" s="6">
        <f>TITRES_STAT!D1568</f>
        <v>8.7121999999999993</v>
      </c>
      <c r="C1565" s="2">
        <f t="shared" si="189"/>
        <v>3.3599999999999852E-2</v>
      </c>
      <c r="D1565" s="2">
        <f t="shared" si="190"/>
        <v>8.6893399999999978</v>
      </c>
      <c r="E1565" s="2">
        <f t="shared" si="192"/>
        <v>8.6980799999999991</v>
      </c>
      <c r="F1565" s="2">
        <f t="shared" si="193"/>
        <v>8.7125199999999996</v>
      </c>
      <c r="G1565" s="2">
        <f t="shared" si="187"/>
        <v>8.4886420000000022</v>
      </c>
      <c r="H1565" s="2">
        <f t="shared" si="191"/>
        <v>8.2631264999999914</v>
      </c>
      <c r="I1565" s="2">
        <f t="array" ref="I1565">SUMPRODUCT(B1549:B1568, (ROW(B1549:B1568)-ROW(B1549)+1)) / (20*21/2)</f>
        <v>8.7191580952380949</v>
      </c>
      <c r="J1565" s="2">
        <f t="shared" si="194"/>
        <v>8.6737090361515765</v>
      </c>
      <c r="K1565" s="2">
        <f t="shared" si="188"/>
        <v>8.5495301776586494</v>
      </c>
    </row>
    <row r="1566" spans="1:11" ht="13.5" x14ac:dyDescent="0.25">
      <c r="A1566" s="3">
        <f>TITRES_STAT!B1569</f>
        <v>44291</v>
      </c>
      <c r="B1566" s="6">
        <f>TITRES_STAT!D1569</f>
        <v>8.7927999999999997</v>
      </c>
      <c r="C1566" s="2">
        <f t="shared" si="189"/>
        <v>8.0600000000000449E-2</v>
      </c>
      <c r="D1566" s="2">
        <f t="shared" si="190"/>
        <v>8.7095000000000002</v>
      </c>
      <c r="E1566" s="2">
        <f t="shared" si="192"/>
        <v>8.70547</v>
      </c>
      <c r="F1566" s="2">
        <f t="shared" si="193"/>
        <v>8.7175600000000006</v>
      </c>
      <c r="G1566" s="2">
        <f t="shared" si="187"/>
        <v>8.497912000000003</v>
      </c>
      <c r="H1566" s="2">
        <f t="shared" si="191"/>
        <v>8.2699709999999911</v>
      </c>
      <c r="I1566" s="2">
        <f t="array" ref="I1566">SUMPRODUCT(B1550:B1569, (ROW(B1550:B1569)-ROW(B1550)+1)) / (20*21/2)</f>
        <v>8.7163480952380947</v>
      </c>
      <c r="J1566" s="2">
        <f t="shared" si="194"/>
        <v>8.6850510327085697</v>
      </c>
      <c r="K1566" s="2">
        <f t="shared" si="188"/>
        <v>8.5590701706916441</v>
      </c>
    </row>
    <row r="1567" spans="1:11" ht="13.5" x14ac:dyDescent="0.25">
      <c r="A1567" s="3">
        <f>TITRES_STAT!B1570</f>
        <v>44292</v>
      </c>
      <c r="B1567" s="6">
        <f>TITRES_STAT!D1570</f>
        <v>8.7323000000000004</v>
      </c>
      <c r="C1567" s="2">
        <f t="shared" si="189"/>
        <v>-6.0499999999999332E-2</v>
      </c>
      <c r="D1567" s="2">
        <f t="shared" si="190"/>
        <v>8.7189000000000014</v>
      </c>
      <c r="E1567" s="2">
        <f t="shared" si="192"/>
        <v>8.7068099999999991</v>
      </c>
      <c r="F1567" s="2">
        <f t="shared" si="193"/>
        <v>8.7242750000000004</v>
      </c>
      <c r="G1567" s="2">
        <f t="shared" si="187"/>
        <v>8.507450000000004</v>
      </c>
      <c r="H1567" s="2">
        <f t="shared" si="191"/>
        <v>8.2768439999999899</v>
      </c>
      <c r="I1567" s="2">
        <f t="array" ref="I1567">SUMPRODUCT(B1551:B1570, (ROW(B1551:B1570)-ROW(B1551)+1)) / (20*21/2)</f>
        <v>8.7104976190476204</v>
      </c>
      <c r="J1567" s="2">
        <f t="shared" si="194"/>
        <v>8.6895509343553723</v>
      </c>
      <c r="K1567" s="2">
        <f t="shared" si="188"/>
        <v>8.565863497331188</v>
      </c>
    </row>
    <row r="1568" spans="1:11" ht="13.5" x14ac:dyDescent="0.25">
      <c r="A1568" s="3">
        <f>TITRES_STAT!B1571</f>
        <v>44293</v>
      </c>
      <c r="B1568" s="6">
        <f>TITRES_STAT!D1571</f>
        <v>8.7121999999999993</v>
      </c>
      <c r="C1568" s="2">
        <f t="shared" si="189"/>
        <v>-2.0100000000001117E-2</v>
      </c>
      <c r="D1568" s="2">
        <f t="shared" si="190"/>
        <v>8.725620000000001</v>
      </c>
      <c r="E1568" s="2">
        <f t="shared" si="192"/>
        <v>8.7068099999999991</v>
      </c>
      <c r="F1568" s="2">
        <f t="shared" si="193"/>
        <v>8.7283050000000006</v>
      </c>
      <c r="G1568" s="2">
        <f t="shared" si="187"/>
        <v>8.516720000000003</v>
      </c>
      <c r="H1568" s="2">
        <f t="shared" si="191"/>
        <v>8.2839479999999899</v>
      </c>
      <c r="I1568" s="2">
        <f t="array" ref="I1568">SUMPRODUCT(B1552:B1571, (ROW(B1552:B1571)-ROW(B1552)+1)) / (20*21/2)</f>
        <v>8.7030109523809536</v>
      </c>
      <c r="J1568" s="2">
        <f t="shared" si="194"/>
        <v>8.6917079882262893</v>
      </c>
      <c r="K1568" s="2">
        <f t="shared" si="188"/>
        <v>8.5716021837103558</v>
      </c>
    </row>
    <row r="1569" spans="1:11" ht="13.5" x14ac:dyDescent="0.25">
      <c r="A1569" s="3">
        <f>TITRES_STAT!B1572</f>
        <v>44294</v>
      </c>
      <c r="B1569" s="6">
        <f>TITRES_STAT!D1572</f>
        <v>8.6988000000000003</v>
      </c>
      <c r="C1569" s="2">
        <f t="shared" si="189"/>
        <v>-1.3399999999998968E-2</v>
      </c>
      <c r="D1569" s="2">
        <f t="shared" si="190"/>
        <v>8.7296599999999991</v>
      </c>
      <c r="E1569" s="2">
        <f t="shared" si="192"/>
        <v>8.7101699999999997</v>
      </c>
      <c r="F1569" s="2">
        <f t="shared" si="193"/>
        <v>8.7266300000000001</v>
      </c>
      <c r="G1569" s="2">
        <f t="shared" si="187"/>
        <v>8.5294840000000036</v>
      </c>
      <c r="H1569" s="2">
        <f t="shared" si="191"/>
        <v>8.2909849999999885</v>
      </c>
      <c r="I1569" s="2">
        <f t="array" ref="I1569">SUMPRODUCT(B1553:B1572, (ROW(B1553:B1572)-ROW(B1553)+1)) / (20*21/2)</f>
        <v>8.6945057142857145</v>
      </c>
      <c r="J1569" s="2">
        <f t="shared" si="194"/>
        <v>8.6923834179190234</v>
      </c>
      <c r="K1569" s="2">
        <f t="shared" si="188"/>
        <v>8.5765903333687739</v>
      </c>
    </row>
    <row r="1570" spans="1:11" ht="13.5" x14ac:dyDescent="0.25">
      <c r="A1570" s="3">
        <f>TITRES_STAT!B1573</f>
        <v>44298</v>
      </c>
      <c r="B1570" s="6">
        <f>TITRES_STAT!D1573</f>
        <v>8.6652000000000005</v>
      </c>
      <c r="C1570" s="2">
        <f t="shared" si="189"/>
        <v>-3.3599999999999852E-2</v>
      </c>
      <c r="D1570" s="2">
        <f t="shared" si="190"/>
        <v>8.7202599999999997</v>
      </c>
      <c r="E1570" s="2">
        <f t="shared" si="192"/>
        <v>8.7048000000000005</v>
      </c>
      <c r="F1570" s="2">
        <f t="shared" si="193"/>
        <v>8.7236100000000008</v>
      </c>
      <c r="G1570" s="2">
        <f t="shared" si="187"/>
        <v>8.5392920000000032</v>
      </c>
      <c r="H1570" s="2">
        <f t="shared" si="191"/>
        <v>8.2974564999999867</v>
      </c>
      <c r="I1570" s="2">
        <f t="array" ref="I1570">SUMPRODUCT(B1554:B1573, (ROW(B1554:B1573)-ROW(B1554)+1)) / (20*21/2)</f>
        <v>8.6800799999999985</v>
      </c>
      <c r="J1570" s="2">
        <f t="shared" si="194"/>
        <v>8.6897945209743543</v>
      </c>
      <c r="K1570" s="2">
        <f t="shared" si="188"/>
        <v>8.5800652222562732</v>
      </c>
    </row>
    <row r="1571" spans="1:11" ht="13.5" x14ac:dyDescent="0.25">
      <c r="A1571" s="3">
        <f>TITRES_STAT!B1574</f>
        <v>44299</v>
      </c>
      <c r="B1571" s="6">
        <f>TITRES_STAT!D1574</f>
        <v>8.6449999999999996</v>
      </c>
      <c r="C1571" s="2">
        <f t="shared" si="189"/>
        <v>-2.0200000000000884E-2</v>
      </c>
      <c r="D1571" s="2">
        <f t="shared" si="190"/>
        <v>8.6906999999999979</v>
      </c>
      <c r="E1571" s="2">
        <f t="shared" si="192"/>
        <v>8.7001000000000008</v>
      </c>
      <c r="F1571" s="2">
        <f t="shared" si="193"/>
        <v>8.7142050000000015</v>
      </c>
      <c r="G1571" s="2">
        <f t="shared" si="187"/>
        <v>8.5509800000000045</v>
      </c>
      <c r="H1571" s="2">
        <f t="shared" si="191"/>
        <v>8.3035619999999888</v>
      </c>
      <c r="I1571" s="2">
        <f t="array" ref="I1571">SUMPRODUCT(B1555:B1574, (ROW(B1555:B1574)-ROW(B1555)+1)) / (20*21/2)</f>
        <v>8.6667738095238089</v>
      </c>
      <c r="J1571" s="2">
        <f t="shared" si="194"/>
        <v>8.6855283761196542</v>
      </c>
      <c r="K1571" s="2">
        <f t="shared" si="188"/>
        <v>8.5826116841285778</v>
      </c>
    </row>
    <row r="1572" spans="1:11" ht="13.5" x14ac:dyDescent="0.25">
      <c r="A1572" s="3">
        <f>TITRES_STAT!B1575</f>
        <v>44300</v>
      </c>
      <c r="B1572" s="6">
        <f>TITRES_STAT!D1575</f>
        <v>8.6249000000000002</v>
      </c>
      <c r="C1572" s="2">
        <f t="shared" si="189"/>
        <v>-2.0099999999999341E-2</v>
      </c>
      <c r="D1572" s="2">
        <f t="shared" si="190"/>
        <v>8.6692199999999993</v>
      </c>
      <c r="E1572" s="2">
        <f t="shared" si="192"/>
        <v>8.6940600000000003</v>
      </c>
      <c r="F1572" s="2">
        <f t="shared" si="193"/>
        <v>8.7091700000000003</v>
      </c>
      <c r="G1572" s="2">
        <f t="shared" si="187"/>
        <v>8.5625340000000048</v>
      </c>
      <c r="H1572" s="2">
        <f t="shared" si="191"/>
        <v>8.3102294999999877</v>
      </c>
      <c r="I1572" s="2">
        <f t="array" ref="I1572">SUMPRODUCT(B1556:B1575, (ROW(B1556:B1575)-ROW(B1556)+1)) / (20*21/2)</f>
        <v>8.6543633333333325</v>
      </c>
      <c r="J1572" s="2">
        <f t="shared" si="194"/>
        <v>8.6797542450606393</v>
      </c>
      <c r="K1572" s="2">
        <f t="shared" si="188"/>
        <v>8.5842700494568689</v>
      </c>
    </row>
    <row r="1573" spans="1:11" ht="13.5" x14ac:dyDescent="0.25">
      <c r="A1573" s="3">
        <f>TITRES_STAT!B1576</f>
        <v>44301</v>
      </c>
      <c r="B1573" s="6">
        <f>TITRES_STAT!D1576</f>
        <v>8.5577000000000005</v>
      </c>
      <c r="C1573" s="2">
        <f t="shared" si="189"/>
        <v>-6.7199999999999704E-2</v>
      </c>
      <c r="D1573" s="2">
        <f t="shared" si="190"/>
        <v>8.6383199999999984</v>
      </c>
      <c r="E1573" s="2">
        <f t="shared" si="192"/>
        <v>8.6819699999999997</v>
      </c>
      <c r="F1573" s="2">
        <f t="shared" si="193"/>
        <v>8.6974150000000012</v>
      </c>
      <c r="G1573" s="2">
        <f t="shared" si="187"/>
        <v>8.5697880000000026</v>
      </c>
      <c r="H1573" s="2">
        <f t="shared" si="191"/>
        <v>8.316328999999989</v>
      </c>
      <c r="I1573" s="2">
        <f t="array" ref="I1573">SUMPRODUCT(B1557:B1576, (ROW(B1557:B1576)-ROW(B1557)+1)) / (20*21/2)</f>
        <v>8.6398723809523812</v>
      </c>
      <c r="J1573" s="2">
        <f t="shared" si="194"/>
        <v>8.6681300312453402</v>
      </c>
      <c r="K1573" s="2">
        <f t="shared" si="188"/>
        <v>8.5832280867330706</v>
      </c>
    </row>
    <row r="1574" spans="1:11" ht="13.5" x14ac:dyDescent="0.25">
      <c r="A1574" s="3">
        <f>TITRES_STAT!B1577</f>
        <v>44302</v>
      </c>
      <c r="B1574" s="6">
        <f>TITRES_STAT!D1577</f>
        <v>8.5577000000000005</v>
      </c>
      <c r="C1574" s="2">
        <f t="shared" si="189"/>
        <v>0</v>
      </c>
      <c r="D1574" s="2">
        <f t="shared" si="190"/>
        <v>8.6100999999999992</v>
      </c>
      <c r="E1574" s="2">
        <f t="shared" si="192"/>
        <v>8.6698799999999991</v>
      </c>
      <c r="F1574" s="2">
        <f t="shared" si="193"/>
        <v>8.6880100000000002</v>
      </c>
      <c r="G1574" s="2">
        <f t="shared" si="187"/>
        <v>8.5757000000000048</v>
      </c>
      <c r="H1574" s="2">
        <f t="shared" si="191"/>
        <v>8.3218649999999883</v>
      </c>
      <c r="I1574" s="2">
        <f t="array" ref="I1574">SUMPRODUCT(B1558:B1577, (ROW(B1558:B1577)-ROW(B1558)+1)) / (20*21/2)</f>
        <v>8.6205566666666673</v>
      </c>
      <c r="J1574" s="2">
        <f t="shared" si="194"/>
        <v>8.6576128854124512</v>
      </c>
      <c r="K1574" s="2">
        <f t="shared" si="188"/>
        <v>8.5822269852925572</v>
      </c>
    </row>
    <row r="1575" spans="1:11" ht="13.5" x14ac:dyDescent="0.25">
      <c r="A1575" s="3">
        <f>TITRES_STAT!B1578</f>
        <v>44305</v>
      </c>
      <c r="B1575" s="6">
        <f>TITRES_STAT!D1578</f>
        <v>8.5577000000000005</v>
      </c>
      <c r="C1575" s="2">
        <f t="shared" si="189"/>
        <v>0</v>
      </c>
      <c r="D1575" s="2">
        <f t="shared" si="190"/>
        <v>8.5885999999999996</v>
      </c>
      <c r="E1575" s="2">
        <f t="shared" si="192"/>
        <v>8.6544299999999996</v>
      </c>
      <c r="F1575" s="2">
        <f t="shared" si="193"/>
        <v>8.6762550000000012</v>
      </c>
      <c r="G1575" s="2">
        <f t="shared" si="187"/>
        <v>8.5816120000000033</v>
      </c>
      <c r="H1575" s="2">
        <f t="shared" si="191"/>
        <v>8.327898499999991</v>
      </c>
      <c r="I1575" s="2">
        <f t="array" ref="I1575">SUMPRODUCT(B1559:B1578, (ROW(B1559:B1578)-ROW(B1559)+1)) / (20*21/2)</f>
        <v>8.5928561904761889</v>
      </c>
      <c r="J1575" s="2">
        <f t="shared" si="194"/>
        <v>8.6480973725160268</v>
      </c>
      <c r="K1575" s="2">
        <f t="shared" si="188"/>
        <v>8.5812651427320645</v>
      </c>
    </row>
    <row r="1576" spans="1:11" ht="13.5" x14ac:dyDescent="0.25">
      <c r="A1576" s="3">
        <f>TITRES_STAT!B1579</f>
        <v>44306</v>
      </c>
      <c r="B1576" s="6">
        <f>TITRES_STAT!D1579</f>
        <v>8.5241000000000007</v>
      </c>
      <c r="C1576" s="2">
        <f t="shared" si="189"/>
        <v>-3.3599999999999852E-2</v>
      </c>
      <c r="D1576" s="2">
        <f t="shared" si="190"/>
        <v>8.5644200000000019</v>
      </c>
      <c r="E1576" s="2">
        <f t="shared" si="192"/>
        <v>8.627559999999999</v>
      </c>
      <c r="F1576" s="2">
        <f t="shared" si="193"/>
        <v>8.6665150000000004</v>
      </c>
      <c r="G1576" s="2">
        <f t="shared" si="187"/>
        <v>8.5875220000000034</v>
      </c>
      <c r="H1576" s="2">
        <f t="shared" si="191"/>
        <v>8.3340289999999921</v>
      </c>
      <c r="I1576" s="2">
        <f t="array" ref="I1576">SUMPRODUCT(B1560:B1579, (ROW(B1560:B1579)-ROW(B1560)+1)) / (20*21/2)</f>
        <v>8.5693809523809517</v>
      </c>
      <c r="J1576" s="2">
        <f t="shared" si="194"/>
        <v>8.6362880989430728</v>
      </c>
      <c r="K1576" s="2">
        <f t="shared" si="188"/>
        <v>8.5790233724288463</v>
      </c>
    </row>
    <row r="1577" spans="1:11" ht="13.5" x14ac:dyDescent="0.25">
      <c r="A1577" s="3">
        <f>TITRES_STAT!B1580</f>
        <v>44307</v>
      </c>
      <c r="B1577" s="6">
        <f>TITRES_STAT!D1580</f>
        <v>8.4636999999999993</v>
      </c>
      <c r="C1577" s="2">
        <f t="shared" si="189"/>
        <v>-6.0400000000001342E-2</v>
      </c>
      <c r="D1577" s="2">
        <f t="shared" si="190"/>
        <v>8.5321800000000003</v>
      </c>
      <c r="E1577" s="2">
        <f t="shared" si="192"/>
        <v>8.6006999999999998</v>
      </c>
      <c r="F1577" s="2">
        <f t="shared" si="193"/>
        <v>8.6537550000000003</v>
      </c>
      <c r="G1577" s="2">
        <f t="shared" si="187"/>
        <v>8.5922240000000034</v>
      </c>
      <c r="H1577" s="2">
        <f t="shared" si="191"/>
        <v>8.3392279999999914</v>
      </c>
      <c r="I1577" s="2">
        <f t="array" ref="I1577">SUMPRODUCT(B1561:B1580, (ROW(B1561:B1580)-ROW(B1561)+1)) / (20*21/2)</f>
        <v>8.5382552380952372</v>
      </c>
      <c r="J1577" s="2">
        <f t="shared" si="194"/>
        <v>8.619851137138971</v>
      </c>
      <c r="K1577" s="2">
        <f t="shared" si="188"/>
        <v>8.5745008872355584</v>
      </c>
    </row>
    <row r="1578" spans="1:11" ht="13.5" x14ac:dyDescent="0.25">
      <c r="A1578" s="3">
        <f>TITRES_STAT!B1581</f>
        <v>44308</v>
      </c>
      <c r="B1578" s="6">
        <f>TITRES_STAT!D1581</f>
        <v>8.3628999999999998</v>
      </c>
      <c r="C1578" s="2">
        <f t="shared" si="189"/>
        <v>-0.10079999999999956</v>
      </c>
      <c r="D1578" s="2">
        <f t="shared" si="190"/>
        <v>8.4932199999999991</v>
      </c>
      <c r="E1578" s="2">
        <f t="shared" si="192"/>
        <v>8.5657699999999988</v>
      </c>
      <c r="F1578" s="2">
        <f t="shared" si="193"/>
        <v>8.6362899999999989</v>
      </c>
      <c r="G1578" s="2">
        <f t="shared" si="187"/>
        <v>8.5942400000000028</v>
      </c>
      <c r="H1578" s="2">
        <f t="shared" si="191"/>
        <v>8.3442539999999923</v>
      </c>
      <c r="I1578" s="2">
        <f t="array" ref="I1578">SUMPRODUCT(B1562:B1581, (ROW(B1562:B1581)-ROW(B1562)+1)) / (20*21/2)</f>
        <v>8.5085066666666673</v>
      </c>
      <c r="J1578" s="2">
        <f t="shared" si="194"/>
        <v>8.5953796002685934</v>
      </c>
      <c r="K1578" s="2">
        <f t="shared" si="188"/>
        <v>8.5662028132263224</v>
      </c>
    </row>
    <row r="1579" spans="1:11" ht="13.5" x14ac:dyDescent="0.25">
      <c r="A1579" s="3">
        <f>TITRES_STAT!B1582</f>
        <v>44309</v>
      </c>
      <c r="B1579" s="6">
        <f>TITRES_STAT!D1582</f>
        <v>8.3897999999999993</v>
      </c>
      <c r="C1579" s="2">
        <f t="shared" si="189"/>
        <v>2.689999999999948E-2</v>
      </c>
      <c r="D1579" s="2">
        <f t="shared" si="190"/>
        <v>8.4596400000000003</v>
      </c>
      <c r="E1579" s="2">
        <f t="shared" si="192"/>
        <v>8.5348699999999997</v>
      </c>
      <c r="F1579" s="2">
        <f t="shared" si="193"/>
        <v>8.6225199999999997</v>
      </c>
      <c r="G1579" s="2">
        <f t="shared" si="187"/>
        <v>8.5974640000000022</v>
      </c>
      <c r="H1579" s="2">
        <f t="shared" si="191"/>
        <v>8.3493484999999925</v>
      </c>
      <c r="I1579" s="2">
        <f t="array" ref="I1579">SUMPRODUCT(B1563:B1582, (ROW(B1563:B1582)-ROW(B1563)+1)) / (20*21/2)</f>
        <v>8.4838771428571427</v>
      </c>
      <c r="J1579" s="2">
        <f t="shared" si="194"/>
        <v>8.5758005907192043</v>
      </c>
      <c r="K1579" s="2">
        <f t="shared" si="188"/>
        <v>8.5592850558448976</v>
      </c>
    </row>
    <row r="1580" spans="1:11" ht="13.5" x14ac:dyDescent="0.25">
      <c r="A1580" s="3">
        <f>TITRES_STAT!B1583</f>
        <v>44312</v>
      </c>
      <c r="B1580" s="6">
        <f>TITRES_STAT!D1583</f>
        <v>8.2957000000000001</v>
      </c>
      <c r="C1580" s="2">
        <f t="shared" si="189"/>
        <v>-9.4099999999999184E-2</v>
      </c>
      <c r="D1580" s="2">
        <f t="shared" si="190"/>
        <v>8.407239999999998</v>
      </c>
      <c r="E1580" s="2">
        <f t="shared" si="192"/>
        <v>8.4979199999999988</v>
      </c>
      <c r="F1580" s="2">
        <f t="shared" si="193"/>
        <v>8.6013599999999997</v>
      </c>
      <c r="G1580" s="2">
        <f t="shared" si="187"/>
        <v>8.5988060000000015</v>
      </c>
      <c r="H1580" s="2">
        <f t="shared" si="191"/>
        <v>8.3539059999999914</v>
      </c>
      <c r="I1580" s="2">
        <f t="array" ref="I1580">SUMPRODUCT(B1564:B1583, (ROW(B1564:B1583)-ROW(B1564)+1)) / (20*21/2)</f>
        <v>8.4801652380952373</v>
      </c>
      <c r="J1580" s="2">
        <f t="shared" si="194"/>
        <v>8.5491243439840421</v>
      </c>
      <c r="K1580" s="2">
        <f t="shared" si="188"/>
        <v>8.5489483869882363</v>
      </c>
    </row>
    <row r="1581" spans="1:11" ht="13.5" x14ac:dyDescent="0.25">
      <c r="A1581" s="3">
        <f>TITRES_STAT!B1584</f>
        <v>44313</v>
      </c>
      <c r="B1581" s="6">
        <f>TITRES_STAT!D1584</f>
        <v>8.2889999999999997</v>
      </c>
      <c r="C1581" s="2">
        <f t="shared" si="189"/>
        <v>-6.7000000000003723E-3</v>
      </c>
      <c r="D1581" s="2">
        <f t="shared" si="190"/>
        <v>8.3602200000000018</v>
      </c>
      <c r="E1581" s="2">
        <f t="shared" si="192"/>
        <v>8.4623200000000001</v>
      </c>
      <c r="F1581" s="2">
        <f t="shared" si="193"/>
        <v>8.5812099999999987</v>
      </c>
      <c r="G1581" s="2">
        <f t="shared" si="187"/>
        <v>8.5998800000000006</v>
      </c>
      <c r="H1581" s="2">
        <f t="shared" si="191"/>
        <v>8.3584299999999914</v>
      </c>
      <c r="I1581" s="2">
        <f t="array" ref="I1581">SUMPRODUCT(B1565:B1584, (ROW(B1565:B1584)-ROW(B1565)+1)) / (20*21/2)</f>
        <v>8.4714366666666674</v>
      </c>
      <c r="J1581" s="2">
        <f t="shared" si="194"/>
        <v>8.5243505969379427</v>
      </c>
      <c r="K1581" s="2">
        <f t="shared" si="188"/>
        <v>8.5387543325965414</v>
      </c>
    </row>
    <row r="1582" spans="1:11" ht="13.5" x14ac:dyDescent="0.25">
      <c r="A1582" s="3">
        <f>TITRES_STAT!B1585</f>
        <v>44314</v>
      </c>
      <c r="B1582" s="6">
        <f>TITRES_STAT!D1585</f>
        <v>8.3225999999999996</v>
      </c>
      <c r="C1582" s="2">
        <f t="shared" si="189"/>
        <v>3.3599999999999852E-2</v>
      </c>
      <c r="D1582" s="2">
        <f t="shared" si="190"/>
        <v>8.331999999999999</v>
      </c>
      <c r="E1582" s="2">
        <f t="shared" si="192"/>
        <v>8.4320899999999988</v>
      </c>
      <c r="F1582" s="2">
        <f t="shared" si="193"/>
        <v>8.5630749999999995</v>
      </c>
      <c r="G1582" s="2">
        <f t="shared" si="187"/>
        <v>8.6022980000000011</v>
      </c>
      <c r="H1582" s="2">
        <f t="shared" si="191"/>
        <v>8.3629894999999923</v>
      </c>
      <c r="I1582" s="2">
        <f t="array" ref="I1582">SUMPRODUCT(B1566:B1585, (ROW(B1566:B1585)-ROW(B1566)+1)) / (20*21/2)</f>
        <v>8.4637314285714265</v>
      </c>
      <c r="J1582" s="2">
        <f t="shared" si="194"/>
        <v>8.5051362543724238</v>
      </c>
      <c r="K1582" s="2">
        <f t="shared" si="188"/>
        <v>8.5302776921025583</v>
      </c>
    </row>
    <row r="1583" spans="1:11" ht="13.5" x14ac:dyDescent="0.25">
      <c r="A1583" s="3">
        <f>TITRES_STAT!B1586</f>
        <v>44315</v>
      </c>
      <c r="B1583" s="6">
        <f>TITRES_STAT!D1586</f>
        <v>8.5241000000000007</v>
      </c>
      <c r="C1583" s="2">
        <f t="shared" si="189"/>
        <v>0.20150000000000112</v>
      </c>
      <c r="D1583" s="2">
        <f t="shared" si="190"/>
        <v>8.3642400000000006</v>
      </c>
      <c r="E1583" s="2">
        <f t="shared" si="192"/>
        <v>8.4287299999999998</v>
      </c>
      <c r="F1583" s="2">
        <f t="shared" si="193"/>
        <v>8.5553500000000007</v>
      </c>
      <c r="G1583" s="2">
        <f t="shared" si="187"/>
        <v>8.6075380000000017</v>
      </c>
      <c r="H1583" s="2">
        <f t="shared" si="191"/>
        <v>8.3679929999999914</v>
      </c>
      <c r="I1583" s="2">
        <f t="array" ref="I1583">SUMPRODUCT(B1567:B1586, (ROW(B1567:B1586)-ROW(B1567)+1)) / (20*21/2)</f>
        <v>8.4629619047619062</v>
      </c>
      <c r="J1583" s="2">
        <f t="shared" si="194"/>
        <v>8.5069423253845748</v>
      </c>
      <c r="K1583" s="2">
        <f t="shared" si="188"/>
        <v>8.5300354296671639</v>
      </c>
    </row>
    <row r="1584" spans="1:11" ht="13.5" x14ac:dyDescent="0.25">
      <c r="A1584" s="3">
        <f>TITRES_STAT!B1587</f>
        <v>44316</v>
      </c>
      <c r="B1584" s="6">
        <f>TITRES_STAT!D1587</f>
        <v>8.4636999999999993</v>
      </c>
      <c r="C1584" s="2">
        <f t="shared" si="189"/>
        <v>-6.0400000000001342E-2</v>
      </c>
      <c r="D1584" s="2">
        <f t="shared" si="190"/>
        <v>8.3790200000000006</v>
      </c>
      <c r="E1584" s="2">
        <f t="shared" si="192"/>
        <v>8.4193300000000004</v>
      </c>
      <c r="F1584" s="2">
        <f t="shared" si="193"/>
        <v>8.5446049999999989</v>
      </c>
      <c r="G1584" s="2">
        <f t="shared" si="187"/>
        <v>8.6106280000000019</v>
      </c>
      <c r="H1584" s="2">
        <f t="shared" si="191"/>
        <v>8.3728604999999945</v>
      </c>
      <c r="I1584" s="2">
        <f t="array" ref="I1584">SUMPRODUCT(B1568:B1587, (ROW(B1568:B1587)-ROW(B1568)+1)) / (20*21/2)</f>
        <v>8.4628338095238114</v>
      </c>
      <c r="J1584" s="2">
        <f t="shared" si="194"/>
        <v>8.5028240086812819</v>
      </c>
      <c r="K1584" s="2">
        <f t="shared" si="188"/>
        <v>8.5274340402684512</v>
      </c>
    </row>
    <row r="1585" spans="1:11" ht="13.5" x14ac:dyDescent="0.25">
      <c r="A1585" s="3">
        <f>TITRES_STAT!B1588</f>
        <v>44319</v>
      </c>
      <c r="B1585" s="6">
        <f>TITRES_STAT!D1588</f>
        <v>8.4636999999999993</v>
      </c>
      <c r="C1585" s="2">
        <f t="shared" si="189"/>
        <v>0</v>
      </c>
      <c r="D1585" s="2">
        <f t="shared" si="190"/>
        <v>8.4126200000000004</v>
      </c>
      <c r="E1585" s="2">
        <f t="shared" si="192"/>
        <v>8.4099299999999992</v>
      </c>
      <c r="F1585" s="2">
        <f t="shared" si="193"/>
        <v>8.5321799999999985</v>
      </c>
      <c r="G1585" s="2">
        <f t="shared" si="187"/>
        <v>8.6067320000000009</v>
      </c>
      <c r="H1585" s="2">
        <f t="shared" si="191"/>
        <v>8.3773964999999944</v>
      </c>
      <c r="I1585" s="2">
        <f t="array" ref="I1585">SUMPRODUCT(B1569:B1588, (ROW(B1569:B1588)-ROW(B1569)+1)) / (20*21/2)</f>
        <v>8.4611671428571427</v>
      </c>
      <c r="J1585" s="2">
        <f t="shared" si="194"/>
        <v>8.4990979126163975</v>
      </c>
      <c r="K1585" s="2">
        <f t="shared" si="188"/>
        <v>8.5249346661402772</v>
      </c>
    </row>
    <row r="1586" spans="1:11" ht="13.5" x14ac:dyDescent="0.25">
      <c r="A1586" s="3">
        <f>TITRES_STAT!B1589</f>
        <v>44320</v>
      </c>
      <c r="B1586" s="6">
        <f>TITRES_STAT!D1589</f>
        <v>8.5241000000000007</v>
      </c>
      <c r="C1586" s="2">
        <f t="shared" si="189"/>
        <v>6.0400000000001342E-2</v>
      </c>
      <c r="D1586" s="2">
        <f t="shared" si="190"/>
        <v>8.4596399999999985</v>
      </c>
      <c r="E1586" s="2">
        <f t="shared" si="192"/>
        <v>8.409930000000001</v>
      </c>
      <c r="F1586" s="2">
        <f t="shared" si="193"/>
        <v>8.5187449999999973</v>
      </c>
      <c r="G1586" s="2">
        <f t="shared" ref="G1586:G1649" si="195">AVERAGE(B1537:B1586)</f>
        <v>8.6065980000000017</v>
      </c>
      <c r="H1586" s="2">
        <f t="shared" si="191"/>
        <v>8.3821019999999962</v>
      </c>
      <c r="I1586" s="2">
        <f t="array" ref="I1586">SUMPRODUCT(B1570:B1589, (ROW(B1570:B1589)-ROW(B1570)+1)) / (20*21/2)</f>
        <v>8.4516038095238102</v>
      </c>
      <c r="J1586" s="2">
        <f t="shared" si="194"/>
        <v>8.501479063795788</v>
      </c>
      <c r="K1586" s="2">
        <f t="shared" si="188"/>
        <v>8.5249019341347765</v>
      </c>
    </row>
    <row r="1587" spans="1:11" ht="13.5" x14ac:dyDescent="0.25">
      <c r="A1587" s="3">
        <f>TITRES_STAT!B1590</f>
        <v>44321</v>
      </c>
      <c r="B1587" s="6">
        <f>TITRES_STAT!D1590</f>
        <v>8.5174000000000003</v>
      </c>
      <c r="C1587" s="2">
        <f t="shared" si="189"/>
        <v>-6.7000000000003723E-3</v>
      </c>
      <c r="D1587" s="2">
        <f t="shared" si="190"/>
        <v>8.4985999999999997</v>
      </c>
      <c r="E1587" s="2">
        <f t="shared" si="192"/>
        <v>8.4153000000000002</v>
      </c>
      <c r="F1587" s="2">
        <f t="shared" si="193"/>
        <v>8.5079999999999991</v>
      </c>
      <c r="G1587" s="2">
        <f t="shared" si="195"/>
        <v>8.6063300000000016</v>
      </c>
      <c r="H1587" s="2">
        <f t="shared" si="191"/>
        <v>8.3867739999999955</v>
      </c>
      <c r="I1587" s="2">
        <f t="array" ref="I1587">SUMPRODUCT(B1571:B1590, (ROW(B1571:B1590)-ROW(B1571)+1)) / (20*21/2)</f>
        <v>8.4466799999999989</v>
      </c>
      <c r="J1587" s="2">
        <f t="shared" si="194"/>
        <v>8.502995343434284</v>
      </c>
      <c r="K1587" s="2">
        <f t="shared" ref="K1587:K1650" si="196">$K$4*B1587+(1-$K$4)*K1586</f>
        <v>8.5246077406392953</v>
      </c>
    </row>
    <row r="1588" spans="1:11" ht="13.5" x14ac:dyDescent="0.25">
      <c r="A1588" s="3">
        <f>TITRES_STAT!B1591</f>
        <v>44322</v>
      </c>
      <c r="B1588" s="6">
        <f>TITRES_STAT!D1591</f>
        <v>8.4905000000000008</v>
      </c>
      <c r="C1588" s="2">
        <f t="shared" si="189"/>
        <v>-2.689999999999948E-2</v>
      </c>
      <c r="D1588" s="2">
        <f t="shared" si="190"/>
        <v>8.4918800000000001</v>
      </c>
      <c r="E1588" s="2">
        <f t="shared" si="192"/>
        <v>8.4280600000000003</v>
      </c>
      <c r="F1588" s="2">
        <f t="shared" si="193"/>
        <v>8.4969149999999978</v>
      </c>
      <c r="G1588" s="2">
        <f t="shared" si="195"/>
        <v>8.605792000000001</v>
      </c>
      <c r="H1588" s="2">
        <f t="shared" si="191"/>
        <v>8.3907369999999943</v>
      </c>
      <c r="I1588" s="2">
        <f t="array" ref="I1588">SUMPRODUCT(B1572:B1591, (ROW(B1572:B1591)-ROW(B1572)+1)) / (20*21/2)</f>
        <v>8.4582280952380948</v>
      </c>
      <c r="J1588" s="2">
        <f t="shared" si="194"/>
        <v>8.5018053107262581</v>
      </c>
      <c r="K1588" s="2">
        <f t="shared" si="196"/>
        <v>8.523270182182852</v>
      </c>
    </row>
    <row r="1589" spans="1:11" ht="13.5" x14ac:dyDescent="0.25">
      <c r="A1589" s="3">
        <f>TITRES_STAT!B1592</f>
        <v>44323</v>
      </c>
      <c r="B1589" s="6">
        <f>TITRES_STAT!D1592</f>
        <v>8.3964999999999996</v>
      </c>
      <c r="C1589" s="2">
        <f t="shared" si="189"/>
        <v>-9.4000000000001194E-2</v>
      </c>
      <c r="D1589" s="2">
        <f t="shared" si="190"/>
        <v>8.4784400000000009</v>
      </c>
      <c r="E1589" s="2">
        <f t="shared" si="192"/>
        <v>8.4287299999999998</v>
      </c>
      <c r="F1589" s="2">
        <f t="shared" si="193"/>
        <v>8.4817999999999998</v>
      </c>
      <c r="G1589" s="2">
        <f t="shared" si="195"/>
        <v>8.6033740000000005</v>
      </c>
      <c r="H1589" s="2">
        <f t="shared" si="191"/>
        <v>8.3945659999999958</v>
      </c>
      <c r="I1589" s="2">
        <f t="array" ref="I1589">SUMPRODUCT(B1573:B1592, (ROW(B1573:B1592)-ROW(B1573)+1)) / (20*21/2)</f>
        <v>8.4757842857142851</v>
      </c>
      <c r="J1589" s="2">
        <f t="shared" si="194"/>
        <v>8.4917762335142335</v>
      </c>
      <c r="K1589" s="2">
        <f t="shared" si="196"/>
        <v>8.518298802489408</v>
      </c>
    </row>
    <row r="1590" spans="1:11" ht="13.5" x14ac:dyDescent="0.25">
      <c r="A1590" s="3">
        <f>TITRES_STAT!B1593</f>
        <v>44326</v>
      </c>
      <c r="B1590" s="6">
        <f>TITRES_STAT!D1593</f>
        <v>8.4300999999999995</v>
      </c>
      <c r="C1590" s="2">
        <f t="shared" si="189"/>
        <v>3.3599999999999852E-2</v>
      </c>
      <c r="D1590" s="2">
        <f t="shared" si="190"/>
        <v>8.4717199999999995</v>
      </c>
      <c r="E1590" s="2">
        <f t="shared" si="192"/>
        <v>8.4421700000000008</v>
      </c>
      <c r="F1590" s="2">
        <f t="shared" si="193"/>
        <v>8.4700450000000007</v>
      </c>
      <c r="G1590" s="2">
        <f t="shared" si="195"/>
        <v>8.6021660000000004</v>
      </c>
      <c r="H1590" s="2">
        <f t="shared" si="191"/>
        <v>8.3984284999999961</v>
      </c>
      <c r="I1590" s="2">
        <f t="array" ref="I1590">SUMPRODUCT(B1574:B1593, (ROW(B1574:B1593)-ROW(B1574)+1)) / (20*21/2)</f>
        <v>8.4951366666666672</v>
      </c>
      <c r="J1590" s="2">
        <f t="shared" si="194"/>
        <v>8.4859023065128767</v>
      </c>
      <c r="K1590" s="2">
        <f t="shared" si="196"/>
        <v>8.5148400259211954</v>
      </c>
    </row>
    <row r="1591" spans="1:11" ht="13.5" x14ac:dyDescent="0.25">
      <c r="A1591" s="3">
        <f>TITRES_STAT!B1594</f>
        <v>44327</v>
      </c>
      <c r="B1591" s="6">
        <f>TITRES_STAT!D1594</f>
        <v>8.5913000000000004</v>
      </c>
      <c r="C1591" s="2">
        <f t="shared" si="189"/>
        <v>0.1612000000000009</v>
      </c>
      <c r="D1591" s="2">
        <f t="shared" si="190"/>
        <v>8.4851599999999987</v>
      </c>
      <c r="E1591" s="2">
        <f t="shared" si="192"/>
        <v>8.4724000000000004</v>
      </c>
      <c r="F1591" s="2">
        <f t="shared" si="193"/>
        <v>8.4673600000000011</v>
      </c>
      <c r="G1591" s="2">
        <f t="shared" si="195"/>
        <v>8.6053899999999999</v>
      </c>
      <c r="H1591" s="2">
        <f t="shared" si="191"/>
        <v>8.4027609999999964</v>
      </c>
      <c r="I1591" s="2">
        <f t="array" ref="I1591">SUMPRODUCT(B1575:B1594, (ROW(B1575:B1594)-ROW(B1575)+1)) / (20*21/2)</f>
        <v>8.5133071428571423</v>
      </c>
      <c r="J1591" s="2">
        <f t="shared" si="194"/>
        <v>8.4959401820830784</v>
      </c>
      <c r="K1591" s="2">
        <f t="shared" si="196"/>
        <v>8.5178384562772287</v>
      </c>
    </row>
    <row r="1592" spans="1:11" ht="13.5" x14ac:dyDescent="0.25">
      <c r="A1592" s="3">
        <f>TITRES_STAT!B1595</f>
        <v>44333</v>
      </c>
      <c r="B1592" s="6">
        <f>TITRES_STAT!D1595</f>
        <v>8.6516999999999999</v>
      </c>
      <c r="C1592" s="2">
        <f t="shared" si="189"/>
        <v>6.0399999999999565E-2</v>
      </c>
      <c r="D1592" s="2">
        <f t="shared" si="190"/>
        <v>8.5120199999999997</v>
      </c>
      <c r="E1592" s="2">
        <f t="shared" si="192"/>
        <v>8.5053100000000015</v>
      </c>
      <c r="F1592" s="2">
        <f t="shared" si="193"/>
        <v>8.4687000000000019</v>
      </c>
      <c r="G1592" s="2">
        <f t="shared" si="195"/>
        <v>8.6088820000000013</v>
      </c>
      <c r="H1592" s="2">
        <f t="shared" si="191"/>
        <v>8.4066904999999963</v>
      </c>
      <c r="I1592" s="2">
        <f t="array" ref="I1592">SUMPRODUCT(B1576:B1595, (ROW(B1576:B1595)-ROW(B1576)+1)) / (20*21/2)</f>
        <v>8.5328799999999987</v>
      </c>
      <c r="J1592" s="2">
        <f t="shared" si="194"/>
        <v>8.5107744504561182</v>
      </c>
      <c r="K1592" s="2">
        <f t="shared" si="196"/>
        <v>8.5230879285800825</v>
      </c>
    </row>
    <row r="1593" spans="1:11" ht="13.5" x14ac:dyDescent="0.25">
      <c r="A1593" s="3">
        <f>TITRES_STAT!B1596</f>
        <v>44334</v>
      </c>
      <c r="B1593" s="6">
        <f>TITRES_STAT!D1596</f>
        <v>8.6719000000000008</v>
      </c>
      <c r="C1593" s="2">
        <f t="shared" si="189"/>
        <v>2.0200000000000884E-2</v>
      </c>
      <c r="D1593" s="2">
        <f t="shared" si="190"/>
        <v>8.5483000000000011</v>
      </c>
      <c r="E1593" s="2">
        <f t="shared" si="192"/>
        <v>8.5200900000000015</v>
      </c>
      <c r="F1593" s="2">
        <f t="shared" si="193"/>
        <v>8.4744100000000007</v>
      </c>
      <c r="G1593" s="2">
        <f t="shared" si="195"/>
        <v>8.6119720000000015</v>
      </c>
      <c r="H1593" s="2">
        <f t="shared" si="191"/>
        <v>8.4107544999999977</v>
      </c>
      <c r="I1593" s="2">
        <f t="array" ref="I1593">SUMPRODUCT(B1577:B1596, (ROW(B1577:B1596)-ROW(B1577)+1)) / (20*21/2)</f>
        <v>8.5499309523809526</v>
      </c>
      <c r="J1593" s="2">
        <f t="shared" si="194"/>
        <v>8.5261197408888698</v>
      </c>
      <c r="K1593" s="2">
        <f t="shared" si="196"/>
        <v>8.5289236960867463</v>
      </c>
    </row>
    <row r="1594" spans="1:11" ht="13.5" x14ac:dyDescent="0.25">
      <c r="A1594" s="3">
        <f>TITRES_STAT!B1597</f>
        <v>44335</v>
      </c>
      <c r="B1594" s="6">
        <f>TITRES_STAT!D1597</f>
        <v>8.6652000000000005</v>
      </c>
      <c r="C1594" s="2">
        <f t="shared" si="189"/>
        <v>-6.7000000000003723E-3</v>
      </c>
      <c r="D1594" s="2">
        <f t="shared" si="190"/>
        <v>8.6020399999999988</v>
      </c>
      <c r="E1594" s="2">
        <f t="shared" si="192"/>
        <v>8.5402400000000007</v>
      </c>
      <c r="F1594" s="2">
        <f t="shared" si="193"/>
        <v>8.4797849999999997</v>
      </c>
      <c r="G1594" s="2">
        <f t="shared" si="195"/>
        <v>8.6113000000000017</v>
      </c>
      <c r="H1594" s="2">
        <f t="shared" si="191"/>
        <v>8.4150869999999962</v>
      </c>
      <c r="I1594" s="2">
        <f t="array" ref="I1594">SUMPRODUCT(B1578:B1597, (ROW(B1578:B1597)-ROW(B1578)+1)) / (20*21/2)</f>
        <v>8.5631099999999982</v>
      </c>
      <c r="J1594" s="2">
        <f t="shared" si="194"/>
        <v>8.5393654798518348</v>
      </c>
      <c r="K1594" s="2">
        <f t="shared" si="196"/>
        <v>8.5342678648676582</v>
      </c>
    </row>
    <row r="1595" spans="1:11" ht="13.5" x14ac:dyDescent="0.25">
      <c r="A1595" s="3">
        <f>TITRES_STAT!B1598</f>
        <v>44336</v>
      </c>
      <c r="B1595" s="6">
        <f>TITRES_STAT!D1598</f>
        <v>8.6852999999999998</v>
      </c>
      <c r="C1595" s="2">
        <f t="shared" si="189"/>
        <v>2.0099999999999341E-2</v>
      </c>
      <c r="D1595" s="2">
        <f t="shared" si="190"/>
        <v>8.6530799999999992</v>
      </c>
      <c r="E1595" s="2">
        <f t="shared" si="192"/>
        <v>8.5624000000000002</v>
      </c>
      <c r="F1595" s="2">
        <f t="shared" si="193"/>
        <v>8.4861649999999997</v>
      </c>
      <c r="G1595" s="2">
        <f t="shared" si="195"/>
        <v>8.61036</v>
      </c>
      <c r="H1595" s="2">
        <f t="shared" si="191"/>
        <v>8.4192179999999954</v>
      </c>
      <c r="I1595" s="2">
        <f t="array" ref="I1595">SUMPRODUCT(B1579:B1598, (ROW(B1579:B1598)-ROW(B1579)+1)) / (20*21/2)</f>
        <v>8.5774038095238101</v>
      </c>
      <c r="J1595" s="2">
        <f t="shared" si="194"/>
        <v>8.5532640055802318</v>
      </c>
      <c r="K1595" s="2">
        <f t="shared" si="196"/>
        <v>8.5401906936963776</v>
      </c>
    </row>
    <row r="1596" spans="1:11" ht="13.5" x14ac:dyDescent="0.25">
      <c r="A1596" s="3">
        <f>TITRES_STAT!B1599</f>
        <v>44337</v>
      </c>
      <c r="B1596" s="6">
        <f>TITRES_STAT!D1599</f>
        <v>8.6652000000000005</v>
      </c>
      <c r="C1596" s="2">
        <f t="shared" si="189"/>
        <v>-2.0099999999999341E-2</v>
      </c>
      <c r="D1596" s="2">
        <f t="shared" si="190"/>
        <v>8.6678599999999992</v>
      </c>
      <c r="E1596" s="2">
        <f t="shared" si="192"/>
        <v>8.576509999999999</v>
      </c>
      <c r="F1596" s="2">
        <f t="shared" si="193"/>
        <v>8.4932200000000009</v>
      </c>
      <c r="G1596" s="2">
        <f t="shared" si="195"/>
        <v>8.6098240000000015</v>
      </c>
      <c r="H1596" s="2">
        <f t="shared" si="191"/>
        <v>8.4235504999999957</v>
      </c>
      <c r="I1596" s="2">
        <f t="array" ref="I1596">SUMPRODUCT(B1580:B1599, (ROW(B1580:B1599)-ROW(B1580)+1)) / (20*21/2)</f>
        <v>8.5877700000000008</v>
      </c>
      <c r="J1596" s="2">
        <f t="shared" si="194"/>
        <v>8.5639245764773531</v>
      </c>
      <c r="K1596" s="2">
        <f t="shared" si="196"/>
        <v>8.5450930194337751</v>
      </c>
    </row>
    <row r="1597" spans="1:11" ht="13.5" x14ac:dyDescent="0.25">
      <c r="A1597" s="3">
        <f>TITRES_STAT!B1600</f>
        <v>44340</v>
      </c>
      <c r="B1597" s="6">
        <f>TITRES_STAT!D1600</f>
        <v>8.6316000000000006</v>
      </c>
      <c r="C1597" s="2">
        <f t="shared" si="189"/>
        <v>-3.3599999999999852E-2</v>
      </c>
      <c r="D1597" s="2">
        <f t="shared" si="190"/>
        <v>8.6638399999999987</v>
      </c>
      <c r="E1597" s="2">
        <f t="shared" si="192"/>
        <v>8.5879300000000001</v>
      </c>
      <c r="F1597" s="2">
        <f t="shared" si="193"/>
        <v>8.501615000000001</v>
      </c>
      <c r="G1597" s="2">
        <f t="shared" si="195"/>
        <v>8.6104960000000013</v>
      </c>
      <c r="H1597" s="2">
        <f t="shared" si="191"/>
        <v>8.427446499999995</v>
      </c>
      <c r="I1597" s="2">
        <f t="array" ref="I1597">SUMPRODUCT(B1581:B1600, (ROW(B1581:B1600)-ROW(B1581)+1)) / (20*21/2)</f>
        <v>8.5944547619047622</v>
      </c>
      <c r="J1597" s="2">
        <f t="shared" si="194"/>
        <v>8.5703698549080816</v>
      </c>
      <c r="K1597" s="2">
        <f t="shared" si="196"/>
        <v>8.5484854500442164</v>
      </c>
    </row>
    <row r="1598" spans="1:11" ht="13.5" x14ac:dyDescent="0.25">
      <c r="A1598" s="3">
        <f>TITRES_STAT!B1601</f>
        <v>44341</v>
      </c>
      <c r="B1598" s="6">
        <f>TITRES_STAT!D1601</f>
        <v>8.6516999999999999</v>
      </c>
      <c r="C1598" s="2">
        <f t="shared" si="189"/>
        <v>2.0099999999999341E-2</v>
      </c>
      <c r="D1598" s="2">
        <f t="shared" si="190"/>
        <v>8.6598000000000006</v>
      </c>
      <c r="E1598" s="2">
        <f t="shared" si="192"/>
        <v>8.6040500000000009</v>
      </c>
      <c r="F1598" s="2">
        <f t="shared" si="193"/>
        <v>8.5160550000000015</v>
      </c>
      <c r="G1598" s="2">
        <f t="shared" si="195"/>
        <v>8.6108980000000006</v>
      </c>
      <c r="H1598" s="2">
        <f t="shared" si="191"/>
        <v>8.4311069999999955</v>
      </c>
      <c r="I1598" s="2">
        <f t="array" ref="I1598">SUMPRODUCT(B1582:B1601, (ROW(B1582:B1601)-ROW(B1582)+1)) / (20*21/2)</f>
        <v>8.5997000000000003</v>
      </c>
      <c r="J1598" s="2">
        <f t="shared" si="194"/>
        <v>8.5781155830120746</v>
      </c>
      <c r="K1598" s="2">
        <f t="shared" si="196"/>
        <v>8.5525330794542462</v>
      </c>
    </row>
    <row r="1599" spans="1:11" ht="13.5" x14ac:dyDescent="0.25">
      <c r="A1599" s="3">
        <f>TITRES_STAT!B1602</f>
        <v>44342</v>
      </c>
      <c r="B1599" s="6">
        <f>TITRES_STAT!D1602</f>
        <v>8.6249000000000002</v>
      </c>
      <c r="C1599" s="2">
        <f t="shared" si="189"/>
        <v>-2.6799999999999713E-2</v>
      </c>
      <c r="D1599" s="2">
        <f t="shared" si="190"/>
        <v>8.6517400000000002</v>
      </c>
      <c r="E1599" s="2">
        <f t="shared" si="192"/>
        <v>8.6268899999999995</v>
      </c>
      <c r="F1599" s="2">
        <f t="shared" si="193"/>
        <v>8.5278100000000006</v>
      </c>
      <c r="G1599" s="2">
        <f t="shared" si="195"/>
        <v>8.6087500000000006</v>
      </c>
      <c r="H1599" s="2">
        <f t="shared" si="191"/>
        <v>8.432920999999995</v>
      </c>
      <c r="I1599" s="2">
        <f t="array" ref="I1599">SUMPRODUCT(B1583:B1602, (ROW(B1583:B1602)-ROW(B1583)+1)) / (20*21/2)</f>
        <v>8.6002738095238112</v>
      </c>
      <c r="J1599" s="2">
        <f t="shared" si="194"/>
        <v>8.582571241772829</v>
      </c>
      <c r="K1599" s="2">
        <f t="shared" si="196"/>
        <v>8.5553709979070209</v>
      </c>
    </row>
    <row r="1600" spans="1:11" ht="13.5" x14ac:dyDescent="0.25">
      <c r="A1600" s="3">
        <f>TITRES_STAT!B1603</f>
        <v>44343</v>
      </c>
      <c r="B1600" s="6">
        <f>TITRES_STAT!D1603</f>
        <v>8.5980000000000008</v>
      </c>
      <c r="C1600" s="2">
        <f t="shared" si="189"/>
        <v>-2.689999999999948E-2</v>
      </c>
      <c r="D1600" s="2">
        <f t="shared" si="190"/>
        <v>8.6342800000000004</v>
      </c>
      <c r="E1600" s="2">
        <f t="shared" si="192"/>
        <v>8.6436799999999998</v>
      </c>
      <c r="F1600" s="2">
        <f t="shared" si="193"/>
        <v>8.5429250000000021</v>
      </c>
      <c r="G1600" s="2">
        <f t="shared" si="195"/>
        <v>8.6061980000000009</v>
      </c>
      <c r="H1600" s="2">
        <f t="shared" si="191"/>
        <v>8.4357759999999971</v>
      </c>
      <c r="I1600" s="2">
        <f t="array" ref="I1600">SUMPRODUCT(B1584:B1603, (ROW(B1584:B1603)-ROW(B1584)+1)) / (20*21/2)</f>
        <v>8.5971342857142847</v>
      </c>
      <c r="J1600" s="2">
        <f t="shared" si="194"/>
        <v>8.5840406473182735</v>
      </c>
      <c r="K1600" s="2">
        <f t="shared" si="196"/>
        <v>8.5570427234792934</v>
      </c>
    </row>
    <row r="1601" spans="1:11" ht="13.5" x14ac:dyDescent="0.25">
      <c r="A1601" s="3">
        <f>TITRES_STAT!B1604</f>
        <v>44344</v>
      </c>
      <c r="B1601" s="6">
        <f>TITRES_STAT!D1604</f>
        <v>8.5980000000000008</v>
      </c>
      <c r="C1601" s="2">
        <f t="shared" si="189"/>
        <v>0</v>
      </c>
      <c r="D1601" s="2">
        <f t="shared" si="190"/>
        <v>8.6208399999999994</v>
      </c>
      <c r="E1601" s="2">
        <f t="shared" si="192"/>
        <v>8.6443499999999993</v>
      </c>
      <c r="F1601" s="2">
        <f t="shared" si="193"/>
        <v>8.5583750000000016</v>
      </c>
      <c r="G1601" s="2">
        <f t="shared" si="195"/>
        <v>8.6014960000000027</v>
      </c>
      <c r="H1601" s="2">
        <f t="shared" si="191"/>
        <v>8.4384629999999952</v>
      </c>
      <c r="I1601" s="2">
        <f t="array" ref="I1601">SUMPRODUCT(B1585:B1604, (ROW(B1585:B1604)-ROW(B1585)+1)) / (20*21/2)</f>
        <v>8.593292857142858</v>
      </c>
      <c r="J1601" s="2">
        <f t="shared" si="194"/>
        <v>8.585370109478438</v>
      </c>
      <c r="K1601" s="2">
        <f t="shared" si="196"/>
        <v>8.558648891185987</v>
      </c>
    </row>
    <row r="1602" spans="1:11" ht="13.5" x14ac:dyDescent="0.25">
      <c r="A1602" s="3">
        <f>TITRES_STAT!B1605</f>
        <v>44347</v>
      </c>
      <c r="B1602" s="6">
        <f>TITRES_STAT!D1605</f>
        <v>8.5643999999999991</v>
      </c>
      <c r="C1602" s="2">
        <f t="shared" si="189"/>
        <v>-3.3600000000001629E-2</v>
      </c>
      <c r="D1602" s="2">
        <f t="shared" si="190"/>
        <v>8.6074000000000002</v>
      </c>
      <c r="E1602" s="2">
        <f t="shared" si="192"/>
        <v>8.6356199999999994</v>
      </c>
      <c r="F1602" s="2">
        <f t="shared" si="193"/>
        <v>8.5704650000000022</v>
      </c>
      <c r="G1602" s="2">
        <f t="shared" si="195"/>
        <v>8.5982720000000015</v>
      </c>
      <c r="H1602" s="2">
        <f t="shared" si="191"/>
        <v>8.4400749999999967</v>
      </c>
      <c r="I1602" s="2">
        <f t="array" ref="I1602">SUMPRODUCT(B1586:B1605, (ROW(B1586:B1605)-ROW(B1586)+1)) / (20*21/2)</f>
        <v>8.5884938095238095</v>
      </c>
      <c r="J1602" s="2">
        <f t="shared" si="194"/>
        <v>8.5833729561947774</v>
      </c>
      <c r="K1602" s="2">
        <f t="shared" si="196"/>
        <v>8.5588744248649675</v>
      </c>
    </row>
    <row r="1603" spans="1:11" ht="13.5" x14ac:dyDescent="0.25">
      <c r="A1603" s="3">
        <f>TITRES_STAT!B1606</f>
        <v>44348</v>
      </c>
      <c r="B1603" s="6">
        <f>TITRES_STAT!D1606</f>
        <v>8.5374999999999996</v>
      </c>
      <c r="C1603" s="2">
        <f t="shared" si="189"/>
        <v>-2.689999999999948E-2</v>
      </c>
      <c r="D1603" s="2">
        <f t="shared" si="190"/>
        <v>8.5845599999999997</v>
      </c>
      <c r="E1603" s="2">
        <f t="shared" si="192"/>
        <v>8.6221800000000002</v>
      </c>
      <c r="F1603" s="2">
        <f t="shared" si="193"/>
        <v>8.5711350000000017</v>
      </c>
      <c r="G1603" s="2">
        <f t="shared" si="195"/>
        <v>8.5931660000000019</v>
      </c>
      <c r="H1603" s="2">
        <f t="shared" si="191"/>
        <v>8.4403099999999966</v>
      </c>
      <c r="I1603" s="2">
        <f t="array" ref="I1603">SUMPRODUCT(B1587:B1606, (ROW(B1587:B1606)-ROW(B1587)+1)) / (20*21/2)</f>
        <v>8.571254761904763</v>
      </c>
      <c r="J1603" s="2">
        <f t="shared" si="194"/>
        <v>8.5790041032238467</v>
      </c>
      <c r="K1603" s="2">
        <f t="shared" si="196"/>
        <v>8.558036212125165</v>
      </c>
    </row>
    <row r="1604" spans="1:11" ht="13.5" x14ac:dyDescent="0.25">
      <c r="A1604" s="3">
        <f>TITRES_STAT!B1607</f>
        <v>44349</v>
      </c>
      <c r="B1604" s="6">
        <f>TITRES_STAT!D1607</f>
        <v>8.5307999999999993</v>
      </c>
      <c r="C1604" s="2">
        <f t="shared" ref="C1604:C1667" si="197">B1604-B1603</f>
        <v>-6.7000000000003723E-3</v>
      </c>
      <c r="D1604" s="2">
        <f t="shared" si="190"/>
        <v>8.5657399999999999</v>
      </c>
      <c r="E1604" s="2">
        <f t="shared" si="192"/>
        <v>8.6087400000000009</v>
      </c>
      <c r="F1604" s="2">
        <f t="shared" si="193"/>
        <v>8.5744900000000008</v>
      </c>
      <c r="G1604" s="2">
        <f t="shared" si="195"/>
        <v>8.5888660000000012</v>
      </c>
      <c r="H1604" s="2">
        <f t="shared" si="191"/>
        <v>8.440141999999998</v>
      </c>
      <c r="I1604" s="2">
        <f t="array" ref="I1604">SUMPRODUCT(B1588:B1607, (ROW(B1588:B1607)-ROW(B1588)+1)) / (20*21/2)</f>
        <v>8.561023333333333</v>
      </c>
      <c r="J1604" s="2">
        <f t="shared" si="194"/>
        <v>8.5744132362501464</v>
      </c>
      <c r="K1604" s="2">
        <f t="shared" si="196"/>
        <v>8.5569681253751604</v>
      </c>
    </row>
    <row r="1605" spans="1:11" ht="13.5" x14ac:dyDescent="0.25">
      <c r="A1605" s="3">
        <f>TITRES_STAT!B1608</f>
        <v>44350</v>
      </c>
      <c r="B1605" s="6">
        <f>TITRES_STAT!D1608</f>
        <v>8.5241000000000007</v>
      </c>
      <c r="C1605" s="2">
        <f t="shared" si="197"/>
        <v>-6.699999999998596E-3</v>
      </c>
      <c r="D1605" s="2">
        <f t="shared" si="190"/>
        <v>8.5509599999999999</v>
      </c>
      <c r="E1605" s="2">
        <f t="shared" si="192"/>
        <v>8.5926200000000001</v>
      </c>
      <c r="F1605" s="2">
        <f t="shared" si="193"/>
        <v>8.5775100000000002</v>
      </c>
      <c r="G1605" s="2">
        <f t="shared" si="195"/>
        <v>8.5834920000000015</v>
      </c>
      <c r="H1605" s="2">
        <f t="shared" si="191"/>
        <v>8.4396044999999997</v>
      </c>
      <c r="I1605" s="2">
        <f t="array" ref="I1605">SUMPRODUCT(B1589:B1608, (ROW(B1589:B1608)-ROW(B1589)+1)) / (20*21/2)</f>
        <v>8.5491238095238078</v>
      </c>
      <c r="J1605" s="2">
        <f t="shared" si="194"/>
        <v>8.569621499464418</v>
      </c>
      <c r="K1605" s="2">
        <f t="shared" si="196"/>
        <v>8.5556791792820182</v>
      </c>
    </row>
    <row r="1606" spans="1:11" ht="13.5" x14ac:dyDescent="0.25">
      <c r="A1606" s="3">
        <f>TITRES_STAT!B1609</f>
        <v>44351</v>
      </c>
      <c r="B1606" s="6">
        <f>TITRES_STAT!D1609</f>
        <v>8.3964999999999996</v>
      </c>
      <c r="C1606" s="2">
        <f t="shared" si="197"/>
        <v>-0.12760000000000105</v>
      </c>
      <c r="D1606" s="2">
        <f t="shared" ref="D1606:D1669" si="198">AVERAGE(B1602:B1606)</f>
        <v>8.5106600000000014</v>
      </c>
      <c r="E1606" s="2">
        <f t="shared" si="192"/>
        <v>8.5657499999999995</v>
      </c>
      <c r="F1606" s="2">
        <f t="shared" si="193"/>
        <v>8.5711300000000001</v>
      </c>
      <c r="G1606" s="2">
        <f t="shared" si="195"/>
        <v>8.5770440000000008</v>
      </c>
      <c r="H1606" s="2">
        <f t="shared" si="191"/>
        <v>8.4397055000000005</v>
      </c>
      <c r="I1606" s="2">
        <f t="array" ref="I1606">SUMPRODUCT(B1590:B1609, (ROW(B1590:B1609)-ROW(B1590)+1)) / (20*21/2)</f>
        <v>8.5451242857142855</v>
      </c>
      <c r="J1606" s="2">
        <f t="shared" si="194"/>
        <v>8.5531337376106631</v>
      </c>
      <c r="K1606" s="2">
        <f t="shared" si="196"/>
        <v>8.5494368585258602</v>
      </c>
    </row>
    <row r="1607" spans="1:11" ht="13.5" x14ac:dyDescent="0.25">
      <c r="A1607" s="3">
        <f>TITRES_STAT!B1610</f>
        <v>44354</v>
      </c>
      <c r="B1607" s="6">
        <f>TITRES_STAT!D1610</f>
        <v>8.4636999999999993</v>
      </c>
      <c r="C1607" s="2">
        <f t="shared" si="197"/>
        <v>6.7199999999999704E-2</v>
      </c>
      <c r="D1607" s="2">
        <f t="shared" si="198"/>
        <v>8.4905200000000001</v>
      </c>
      <c r="E1607" s="2">
        <f t="shared" si="192"/>
        <v>8.548960000000001</v>
      </c>
      <c r="F1607" s="2">
        <f t="shared" si="193"/>
        <v>8.5684450000000005</v>
      </c>
      <c r="G1607" s="2">
        <f t="shared" si="195"/>
        <v>8.5719400000000014</v>
      </c>
      <c r="H1607" s="2">
        <f t="shared" si="191"/>
        <v>8.4411835000000011</v>
      </c>
      <c r="I1607" s="2">
        <f t="array" ref="I1607">SUMPRODUCT(B1591:B1610, (ROW(B1591:B1610)-ROW(B1591)+1)) / (20*21/2)</f>
        <v>8.5405171428571443</v>
      </c>
      <c r="J1607" s="2">
        <f t="shared" si="194"/>
        <v>8.5446162387905993</v>
      </c>
      <c r="K1607" s="2">
        <f t="shared" si="196"/>
        <v>8.5460746287797491</v>
      </c>
    </row>
    <row r="1608" spans="1:11" ht="13.5" x14ac:dyDescent="0.25">
      <c r="A1608" s="3">
        <f>TITRES_STAT!B1611</f>
        <v>44355</v>
      </c>
      <c r="B1608" s="6">
        <f>TITRES_STAT!D1611</f>
        <v>8.4435000000000002</v>
      </c>
      <c r="C1608" s="2">
        <f t="shared" si="197"/>
        <v>-2.0199999999999108E-2</v>
      </c>
      <c r="D1608" s="2">
        <f t="shared" si="198"/>
        <v>8.4717199999999995</v>
      </c>
      <c r="E1608" s="2">
        <f t="shared" si="192"/>
        <v>8.5281400000000005</v>
      </c>
      <c r="F1608" s="2">
        <f t="shared" si="193"/>
        <v>8.5660950000000007</v>
      </c>
      <c r="G1608" s="2">
        <f t="shared" si="195"/>
        <v>8.5665659999999999</v>
      </c>
      <c r="H1608" s="2">
        <f t="shared" si="191"/>
        <v>8.4420905000000008</v>
      </c>
      <c r="I1608" s="2">
        <f t="array" ref="I1608">SUMPRODUCT(B1592:B1611, (ROW(B1592:B1611)-ROW(B1592)+1)) / (20*21/2)</f>
        <v>8.5297100000000015</v>
      </c>
      <c r="J1608" s="2">
        <f t="shared" si="194"/>
        <v>8.534986120810542</v>
      </c>
      <c r="K1608" s="2">
        <f t="shared" si="196"/>
        <v>8.542052094317798</v>
      </c>
    </row>
    <row r="1609" spans="1:11" ht="13.5" x14ac:dyDescent="0.25">
      <c r="A1609" s="3">
        <f>TITRES_STAT!B1612</f>
        <v>44356</v>
      </c>
      <c r="B1609" s="6">
        <f>TITRES_STAT!D1612</f>
        <v>8.5241000000000007</v>
      </c>
      <c r="C1609" s="2">
        <f t="shared" si="197"/>
        <v>8.0600000000000449E-2</v>
      </c>
      <c r="D1609" s="2">
        <f t="shared" si="198"/>
        <v>8.4703800000000005</v>
      </c>
      <c r="E1609" s="2">
        <f t="shared" si="192"/>
        <v>8.518060000000002</v>
      </c>
      <c r="F1609" s="2">
        <f t="shared" si="193"/>
        <v>8.5724750000000007</v>
      </c>
      <c r="G1609" s="2">
        <f t="shared" si="195"/>
        <v>8.5637439999999998</v>
      </c>
      <c r="H1609" s="2">
        <f t="shared" si="191"/>
        <v>8.443064500000002</v>
      </c>
      <c r="I1609" s="2">
        <f t="array" ref="I1609">SUMPRODUCT(B1593:B1612, (ROW(B1593:B1612)-ROW(B1593)+1)) / (20*21/2)</f>
        <v>8.5175866666666646</v>
      </c>
      <c r="J1609" s="2">
        <f t="shared" si="194"/>
        <v>8.5339493474000143</v>
      </c>
      <c r="K1609" s="2">
        <f t="shared" si="196"/>
        <v>8.5413480906190618</v>
      </c>
    </row>
    <row r="1610" spans="1:11" ht="13.5" x14ac:dyDescent="0.25">
      <c r="A1610" s="3">
        <f>TITRES_STAT!B1613</f>
        <v>44357</v>
      </c>
      <c r="B1610" s="6">
        <f>TITRES_STAT!D1613</f>
        <v>8.5241000000000007</v>
      </c>
      <c r="C1610" s="2">
        <f t="shared" si="197"/>
        <v>0</v>
      </c>
      <c r="D1610" s="2">
        <f t="shared" si="198"/>
        <v>8.4703800000000005</v>
      </c>
      <c r="E1610" s="2">
        <f t="shared" si="192"/>
        <v>8.5106700000000011</v>
      </c>
      <c r="F1610" s="2">
        <f t="shared" si="193"/>
        <v>8.5771750000000004</v>
      </c>
      <c r="G1610" s="2">
        <f t="shared" si="195"/>
        <v>8.5598479999999988</v>
      </c>
      <c r="H1610" s="2">
        <f t="shared" ref="H1610:H1673" si="199">AVERAGE(B1411:B1610)</f>
        <v>8.4430310000000013</v>
      </c>
      <c r="I1610" s="2">
        <f t="array" ref="I1610">SUMPRODUCT(B1594:B1613, (ROW(B1594:B1613)-ROW(B1594)+1)) / (20*21/2)</f>
        <v>8.505178571428571</v>
      </c>
      <c r="J1610" s="2">
        <f t="shared" si="194"/>
        <v>8.5330113143142992</v>
      </c>
      <c r="K1610" s="2">
        <f t="shared" si="196"/>
        <v>8.5406716949085109</v>
      </c>
    </row>
    <row r="1611" spans="1:11" ht="13.5" x14ac:dyDescent="0.25">
      <c r="A1611" s="3">
        <f>TITRES_STAT!B1614</f>
        <v>44358</v>
      </c>
      <c r="B1611" s="6">
        <f>TITRES_STAT!D1614</f>
        <v>8.4636999999999993</v>
      </c>
      <c r="C1611" s="2">
        <f t="shared" si="197"/>
        <v>-6.0400000000001342E-2</v>
      </c>
      <c r="D1611" s="2">
        <f t="shared" si="198"/>
        <v>8.4838199999999997</v>
      </c>
      <c r="E1611" s="2">
        <f t="shared" si="192"/>
        <v>8.4972400000000015</v>
      </c>
      <c r="F1611" s="2">
        <f t="shared" si="193"/>
        <v>8.5707949999999986</v>
      </c>
      <c r="G1611" s="2">
        <f t="shared" si="195"/>
        <v>8.5552820000000001</v>
      </c>
      <c r="H1611" s="2">
        <f t="shared" si="199"/>
        <v>8.4431990000000035</v>
      </c>
      <c r="I1611" s="2">
        <f t="array" ref="I1611">SUMPRODUCT(B1595:B1614, (ROW(B1595:B1614)-ROW(B1595)+1)) / (20*21/2)</f>
        <v>8.4907219047619051</v>
      </c>
      <c r="J1611" s="2">
        <f t="shared" si="194"/>
        <v>8.5264102367605563</v>
      </c>
      <c r="K1611" s="2">
        <f t="shared" si="196"/>
        <v>8.5376531970689626</v>
      </c>
    </row>
    <row r="1612" spans="1:11" ht="13.5" x14ac:dyDescent="0.25">
      <c r="A1612" s="3">
        <f>TITRES_STAT!B1615</f>
        <v>44361</v>
      </c>
      <c r="B1612" s="6">
        <f>TITRES_STAT!D1615</f>
        <v>8.4435000000000002</v>
      </c>
      <c r="C1612" s="2">
        <f t="shared" si="197"/>
        <v>-2.0199999999999108E-2</v>
      </c>
      <c r="D1612" s="2">
        <f t="shared" si="198"/>
        <v>8.4797799999999999</v>
      </c>
      <c r="E1612" s="2">
        <f t="shared" ref="E1612:E1675" si="200">AVERAGE(B1603:B1612)</f>
        <v>8.4851500000000009</v>
      </c>
      <c r="F1612" s="2">
        <f t="shared" si="193"/>
        <v>8.5603850000000001</v>
      </c>
      <c r="G1612" s="2">
        <f t="shared" si="195"/>
        <v>8.5504459999999991</v>
      </c>
      <c r="H1612" s="2">
        <f t="shared" si="199"/>
        <v>8.4434340000000034</v>
      </c>
      <c r="I1612" s="2">
        <f t="array" ref="I1612">SUMPRODUCT(B1596:B1615, (ROW(B1596:B1615)-ROW(B1596)+1)) / (20*21/2)</f>
        <v>8.4743447619047618</v>
      </c>
      <c r="J1612" s="2">
        <f t="shared" si="194"/>
        <v>8.518514023735742</v>
      </c>
      <c r="K1612" s="2">
        <f t="shared" si="196"/>
        <v>8.5339609148309634</v>
      </c>
    </row>
    <row r="1613" spans="1:11" ht="13.5" x14ac:dyDescent="0.25">
      <c r="A1613" s="3">
        <f>TITRES_STAT!B1616</f>
        <v>44362</v>
      </c>
      <c r="B1613" s="6">
        <f>TITRES_STAT!D1616</f>
        <v>8.4300999999999995</v>
      </c>
      <c r="C1613" s="2">
        <f t="shared" si="197"/>
        <v>-1.3400000000000745E-2</v>
      </c>
      <c r="D1613" s="2">
        <f t="shared" si="198"/>
        <v>8.4770999999999983</v>
      </c>
      <c r="E1613" s="2">
        <f t="shared" si="200"/>
        <v>8.4744100000000007</v>
      </c>
      <c r="F1613" s="2">
        <f t="shared" si="193"/>
        <v>8.5482949999999995</v>
      </c>
      <c r="G1613" s="2">
        <f t="shared" si="195"/>
        <v>8.5454760000000007</v>
      </c>
      <c r="H1613" s="2">
        <f t="shared" si="199"/>
        <v>8.4436020000000038</v>
      </c>
      <c r="I1613" s="2">
        <f t="array" ref="I1613">SUMPRODUCT(B1597:B1616, (ROW(B1597:B1616)-ROW(B1597)+1)) / (20*21/2)</f>
        <v>8.4595028571428568</v>
      </c>
      <c r="J1613" s="2">
        <f t="shared" si="194"/>
        <v>8.5100936405228147</v>
      </c>
      <c r="K1613" s="2">
        <f t="shared" si="196"/>
        <v>8.5298879377787689</v>
      </c>
    </row>
    <row r="1614" spans="1:11" ht="13.5" x14ac:dyDescent="0.25">
      <c r="A1614" s="3">
        <f>TITRES_STAT!B1617</f>
        <v>44363</v>
      </c>
      <c r="B1614" s="6">
        <f>TITRES_STAT!D1617</f>
        <v>8.3964999999999996</v>
      </c>
      <c r="C1614" s="2">
        <f t="shared" si="197"/>
        <v>-3.3599999999999852E-2</v>
      </c>
      <c r="D1614" s="2">
        <f t="shared" si="198"/>
        <v>8.4515800000000016</v>
      </c>
      <c r="E1614" s="2">
        <f t="shared" si="200"/>
        <v>8.4609800000000011</v>
      </c>
      <c r="F1614" s="2">
        <f t="shared" si="193"/>
        <v>8.5348600000000001</v>
      </c>
      <c r="G1614" s="2">
        <f t="shared" si="195"/>
        <v>8.539833999999999</v>
      </c>
      <c r="H1614" s="2">
        <f t="shared" si="199"/>
        <v>8.4436020000000038</v>
      </c>
      <c r="I1614" s="2">
        <f t="array" ref="I1614">SUMPRODUCT(B1598:B1617, (ROW(B1598:B1617)-ROW(B1598)+1)) / (20*21/2)</f>
        <v>8.4435385714285722</v>
      </c>
      <c r="J1614" s="2">
        <f t="shared" si="194"/>
        <v>8.4992751985682613</v>
      </c>
      <c r="K1614" s="2">
        <f t="shared" si="196"/>
        <v>8.5246570382580327</v>
      </c>
    </row>
    <row r="1615" spans="1:11" ht="13.5" x14ac:dyDescent="0.25">
      <c r="A1615" s="3">
        <f>TITRES_STAT!B1618</f>
        <v>44364</v>
      </c>
      <c r="B1615" s="6">
        <f>TITRES_STAT!D1618</f>
        <v>8.3628999999999998</v>
      </c>
      <c r="C1615" s="2">
        <f t="shared" si="197"/>
        <v>-3.3599999999999852E-2</v>
      </c>
      <c r="D1615" s="2">
        <f t="shared" si="198"/>
        <v>8.41934</v>
      </c>
      <c r="E1615" s="2">
        <f t="shared" si="200"/>
        <v>8.4448600000000003</v>
      </c>
      <c r="F1615" s="2">
        <f t="shared" si="193"/>
        <v>8.5187400000000011</v>
      </c>
      <c r="G1615" s="2">
        <f t="shared" si="195"/>
        <v>8.5328479999999995</v>
      </c>
      <c r="H1615" s="2">
        <f t="shared" si="199"/>
        <v>8.4434005000000045</v>
      </c>
      <c r="I1615" s="2">
        <f t="array" ref="I1615">SUMPRODUCT(B1599:B1618, (ROW(B1599:B1618)-ROW(B1599)+1)) / (20*21/2)</f>
        <v>8.4315438095238093</v>
      </c>
      <c r="J1615" s="2">
        <f t="shared" si="194"/>
        <v>8.4862870844189029</v>
      </c>
      <c r="K1615" s="2">
        <f t="shared" si="196"/>
        <v>8.5183136249930129</v>
      </c>
    </row>
    <row r="1616" spans="1:11" ht="13.5" x14ac:dyDescent="0.25">
      <c r="A1616" s="3">
        <f>TITRES_STAT!B1619</f>
        <v>44365</v>
      </c>
      <c r="B1616" s="6">
        <f>TITRES_STAT!D1619</f>
        <v>8.3628999999999998</v>
      </c>
      <c r="C1616" s="2">
        <f t="shared" si="197"/>
        <v>0</v>
      </c>
      <c r="D1616" s="2">
        <f t="shared" si="198"/>
        <v>8.3991799999999976</v>
      </c>
      <c r="E1616" s="2">
        <f t="shared" si="200"/>
        <v>8.4414999999999996</v>
      </c>
      <c r="F1616" s="2">
        <f t="shared" si="193"/>
        <v>8.5036250000000013</v>
      </c>
      <c r="G1616" s="2">
        <f t="shared" si="195"/>
        <v>8.5242500000000003</v>
      </c>
      <c r="H1616" s="2">
        <f t="shared" si="199"/>
        <v>8.4420905000000044</v>
      </c>
      <c r="I1616" s="2">
        <f t="array" ref="I1616">SUMPRODUCT(B1600:B1619, (ROW(B1600:B1619)-ROW(B1600)+1)) / (20*21/2)</f>
        <v>8.4295052380952367</v>
      </c>
      <c r="J1616" s="2">
        <f t="shared" si="194"/>
        <v>8.4745359335218655</v>
      </c>
      <c r="K1616" s="2">
        <f t="shared" si="196"/>
        <v>8.5122189730325033</v>
      </c>
    </row>
    <row r="1617" spans="1:11" ht="13.5" x14ac:dyDescent="0.25">
      <c r="A1617" s="3">
        <f>TITRES_STAT!B1620</f>
        <v>44368</v>
      </c>
      <c r="B1617" s="6">
        <f>TITRES_STAT!D1620</f>
        <v>8.3360000000000003</v>
      </c>
      <c r="C1617" s="2">
        <f t="shared" si="197"/>
        <v>-2.689999999999948E-2</v>
      </c>
      <c r="D1617" s="2">
        <f t="shared" si="198"/>
        <v>8.3776799999999998</v>
      </c>
      <c r="E1617" s="2">
        <f t="shared" si="200"/>
        <v>8.4287299999999981</v>
      </c>
      <c r="F1617" s="2">
        <f t="shared" si="193"/>
        <v>8.4888450000000013</v>
      </c>
      <c r="G1617" s="2">
        <f t="shared" si="195"/>
        <v>8.5163239999999991</v>
      </c>
      <c r="H1617" s="2">
        <f t="shared" si="199"/>
        <v>8.4400080000000042</v>
      </c>
      <c r="I1617" s="2">
        <f t="array" ref="I1617">SUMPRODUCT(B1601:B1620, (ROW(B1601:B1620)-ROW(B1601)+1)) / (20*21/2)</f>
        <v>8.4178471428571413</v>
      </c>
      <c r="J1617" s="2">
        <f t="shared" si="194"/>
        <v>8.4613420350912119</v>
      </c>
      <c r="K1617" s="2">
        <f t="shared" si="196"/>
        <v>8.505308425070444</v>
      </c>
    </row>
    <row r="1618" spans="1:11" ht="13.5" x14ac:dyDescent="0.25">
      <c r="A1618" s="3">
        <f>TITRES_STAT!B1621</f>
        <v>44369</v>
      </c>
      <c r="B1618" s="6">
        <f>TITRES_STAT!D1621</f>
        <v>8.3628999999999998</v>
      </c>
      <c r="C1618" s="2">
        <f t="shared" si="197"/>
        <v>2.689999999999948E-2</v>
      </c>
      <c r="D1618" s="2">
        <f t="shared" si="198"/>
        <v>8.3642400000000006</v>
      </c>
      <c r="E1618" s="2">
        <f t="shared" si="200"/>
        <v>8.4206699999999977</v>
      </c>
      <c r="F1618" s="2">
        <f t="shared" si="193"/>
        <v>8.4744050000000009</v>
      </c>
      <c r="G1618" s="2">
        <f t="shared" si="195"/>
        <v>8.5093380000000014</v>
      </c>
      <c r="H1618" s="2">
        <f t="shared" si="199"/>
        <v>8.4370525000000054</v>
      </c>
      <c r="I1618" s="2">
        <f t="array" ref="I1618">SUMPRODUCT(B1602:B1621, (ROW(B1602:B1621)-ROW(B1602)+1)) / (20*21/2)</f>
        <v>8.4080585714285725</v>
      </c>
      <c r="J1618" s="2">
        <f t="shared" si="194"/>
        <v>8.4519666031777625</v>
      </c>
      <c r="K1618" s="2">
        <f t="shared" si="196"/>
        <v>8.4997237809500348</v>
      </c>
    </row>
    <row r="1619" spans="1:11" ht="13.5" x14ac:dyDescent="0.25">
      <c r="A1619" s="3">
        <f>TITRES_STAT!B1622</f>
        <v>44370</v>
      </c>
      <c r="B1619" s="6">
        <f>TITRES_STAT!D1622</f>
        <v>8.4529999999999994</v>
      </c>
      <c r="C1619" s="2">
        <f t="shared" si="197"/>
        <v>9.0099999999999625E-2</v>
      </c>
      <c r="D1619" s="2">
        <f t="shared" si="198"/>
        <v>8.3755400000000009</v>
      </c>
      <c r="E1619" s="2">
        <f t="shared" si="200"/>
        <v>8.4135600000000004</v>
      </c>
      <c r="F1619" s="2">
        <f t="shared" si="193"/>
        <v>8.4658100000000012</v>
      </c>
      <c r="G1619" s="2">
        <f t="shared" si="195"/>
        <v>8.5044219999999999</v>
      </c>
      <c r="H1619" s="2">
        <f t="shared" si="199"/>
        <v>8.4343795000000057</v>
      </c>
      <c r="I1619" s="2">
        <f t="array" ref="I1619">SUMPRODUCT(B1603:B1622, (ROW(B1603:B1622)-ROW(B1603)+1)) / (20*21/2)</f>
        <v>8.3994495238095244</v>
      </c>
      <c r="J1619" s="2">
        <f t="shared" si="194"/>
        <v>8.4520650219227367</v>
      </c>
      <c r="K1619" s="2">
        <f t="shared" si="196"/>
        <v>8.4978914758147397</v>
      </c>
    </row>
    <row r="1620" spans="1:11" ht="13.5" x14ac:dyDescent="0.25">
      <c r="A1620" s="3">
        <f>TITRES_STAT!B1623</f>
        <v>44371</v>
      </c>
      <c r="B1620" s="6">
        <f>TITRES_STAT!D1623</f>
        <v>8.3434000000000008</v>
      </c>
      <c r="C1620" s="2">
        <f t="shared" si="197"/>
        <v>-0.10959999999999859</v>
      </c>
      <c r="D1620" s="2">
        <f t="shared" si="198"/>
        <v>8.3716400000000011</v>
      </c>
      <c r="E1620" s="2">
        <f t="shared" si="200"/>
        <v>8.3954899999999988</v>
      </c>
      <c r="F1620" s="2">
        <f t="shared" ref="F1620:F1683" si="201">AVERAGE(B1601:B1620)</f>
        <v>8.4530800000000017</v>
      </c>
      <c r="G1620" s="2">
        <f t="shared" si="195"/>
        <v>8.4979859999999992</v>
      </c>
      <c r="H1620" s="2">
        <f t="shared" si="199"/>
        <v>8.4317630000000054</v>
      </c>
      <c r="I1620" s="2">
        <f t="array" ref="I1620">SUMPRODUCT(B1604:B1623, (ROW(B1604:B1623)-ROW(B1604)+1)) / (20*21/2)</f>
        <v>8.389250476190476</v>
      </c>
      <c r="J1620" s="2">
        <f t="shared" si="194"/>
        <v>8.4417159722158086</v>
      </c>
      <c r="K1620" s="2">
        <f t="shared" si="196"/>
        <v>8.4918329865671023</v>
      </c>
    </row>
    <row r="1621" spans="1:11" ht="13.5" x14ac:dyDescent="0.25">
      <c r="A1621" s="3">
        <f>TITRES_STAT!B1624</f>
        <v>44372</v>
      </c>
      <c r="B1621" s="6">
        <f>TITRES_STAT!D1624</f>
        <v>8.3503000000000007</v>
      </c>
      <c r="C1621" s="2">
        <f t="shared" si="197"/>
        <v>6.8999999999999062E-3</v>
      </c>
      <c r="D1621" s="2">
        <f t="shared" si="198"/>
        <v>8.3691200000000006</v>
      </c>
      <c r="E1621" s="2">
        <f t="shared" si="200"/>
        <v>8.38415</v>
      </c>
      <c r="F1621" s="2">
        <f t="shared" si="201"/>
        <v>8.4406950000000016</v>
      </c>
      <c r="G1621" s="2">
        <f t="shared" si="195"/>
        <v>8.4920919999999995</v>
      </c>
      <c r="H1621" s="2">
        <f t="shared" si="199"/>
        <v>8.4290130000000048</v>
      </c>
      <c r="I1621" s="2">
        <f t="array" ref="I1621">SUMPRODUCT(B1605:B1624, (ROW(B1605:B1624)-ROW(B1605)+1)) / (20*21/2)</f>
        <v>8.3794257142857145</v>
      </c>
      <c r="J1621" s="2">
        <f t="shared" ref="J1621:J1684" si="202">$J$4*B1621+J1620*(1-$J$4)</f>
        <v>8.4330096891476369</v>
      </c>
      <c r="K1621" s="2">
        <f t="shared" si="196"/>
        <v>8.4862826733683931</v>
      </c>
    </row>
    <row r="1622" spans="1:11" ht="13.5" x14ac:dyDescent="0.25">
      <c r="A1622" s="3">
        <f>TITRES_STAT!B1625</f>
        <v>44375</v>
      </c>
      <c r="B1622" s="6">
        <f>TITRES_STAT!D1625</f>
        <v>8.3503000000000007</v>
      </c>
      <c r="C1622" s="2">
        <f t="shared" si="197"/>
        <v>0</v>
      </c>
      <c r="D1622" s="2">
        <f t="shared" si="198"/>
        <v>8.3719800000000024</v>
      </c>
      <c r="E1622" s="2">
        <f t="shared" si="200"/>
        <v>8.3748300000000011</v>
      </c>
      <c r="F1622" s="2">
        <f t="shared" si="201"/>
        <v>8.4299900000000001</v>
      </c>
      <c r="G1622" s="2">
        <f t="shared" si="195"/>
        <v>8.4865999999999993</v>
      </c>
      <c r="H1622" s="2">
        <f t="shared" si="199"/>
        <v>8.4260950000000054</v>
      </c>
      <c r="I1622" s="2">
        <f t="array" ref="I1622">SUMPRODUCT(B1606:B1625, (ROW(B1606:B1625)-ROW(B1606)+1)) / (20*21/2)</f>
        <v>8.3712709523809536</v>
      </c>
      <c r="J1622" s="2">
        <f t="shared" si="202"/>
        <v>8.425132575895482</v>
      </c>
      <c r="K1622" s="2">
        <f t="shared" si="196"/>
        <v>8.480950019510809</v>
      </c>
    </row>
    <row r="1623" spans="1:11" ht="13.5" x14ac:dyDescent="0.25">
      <c r="A1623" s="3">
        <f>TITRES_STAT!B1626</f>
        <v>44376</v>
      </c>
      <c r="B1623" s="6">
        <f>TITRES_STAT!D1626</f>
        <v>8.3229000000000006</v>
      </c>
      <c r="C1623" s="2">
        <f t="shared" si="197"/>
        <v>-2.7400000000000091E-2</v>
      </c>
      <c r="D1623" s="2">
        <f t="shared" si="198"/>
        <v>8.3639800000000015</v>
      </c>
      <c r="E1623" s="2">
        <f t="shared" si="200"/>
        <v>8.3641100000000019</v>
      </c>
      <c r="F1623" s="2">
        <f t="shared" si="201"/>
        <v>8.4192599999999995</v>
      </c>
      <c r="G1623" s="2">
        <f t="shared" si="195"/>
        <v>8.4819040000000001</v>
      </c>
      <c r="H1623" s="2">
        <f t="shared" si="199"/>
        <v>8.4221000000000057</v>
      </c>
      <c r="I1623" s="2">
        <f t="array" ref="I1623">SUMPRODUCT(B1607:B1626, (ROW(B1607:B1626)-ROW(B1607)+1)) / (20*21/2)</f>
        <v>8.3640742857142865</v>
      </c>
      <c r="J1623" s="2">
        <f t="shared" si="202"/>
        <v>8.415396140095913</v>
      </c>
      <c r="K1623" s="2">
        <f t="shared" si="196"/>
        <v>8.4747519795299944</v>
      </c>
    </row>
    <row r="1624" spans="1:11" ht="13.5" x14ac:dyDescent="0.25">
      <c r="A1624" s="3">
        <f>TITRES_STAT!B1627</f>
        <v>44377</v>
      </c>
      <c r="B1624" s="6">
        <f>TITRES_STAT!D1627</f>
        <v>8.3161000000000005</v>
      </c>
      <c r="C1624" s="2">
        <f t="shared" si="197"/>
        <v>-6.8000000000001393E-3</v>
      </c>
      <c r="D1624" s="2">
        <f t="shared" si="198"/>
        <v>8.3366000000000007</v>
      </c>
      <c r="E1624" s="2">
        <f t="shared" si="200"/>
        <v>8.3560700000000026</v>
      </c>
      <c r="F1624" s="2">
        <f t="shared" si="201"/>
        <v>8.4085250000000009</v>
      </c>
      <c r="G1624" s="2">
        <f t="shared" si="195"/>
        <v>8.4770719999999997</v>
      </c>
      <c r="H1624" s="2">
        <f t="shared" si="199"/>
        <v>8.4183395000000054</v>
      </c>
      <c r="I1624" s="2">
        <f t="array" ref="I1624">SUMPRODUCT(B1608:B1627, (ROW(B1608:B1627)-ROW(B1608)+1)) / (20*21/2)</f>
        <v>8.3663519047619062</v>
      </c>
      <c r="J1624" s="2">
        <f t="shared" si="202"/>
        <v>8.4059393648486829</v>
      </c>
      <c r="K1624" s="2">
        <f t="shared" si="196"/>
        <v>8.4685303332739164</v>
      </c>
    </row>
    <row r="1625" spans="1:11" ht="13.5" x14ac:dyDescent="0.25">
      <c r="A1625" s="3">
        <f>TITRES_STAT!B1628</f>
        <v>44378</v>
      </c>
      <c r="B1625" s="6">
        <f>TITRES_STAT!D1628</f>
        <v>8.3229000000000006</v>
      </c>
      <c r="C1625" s="2">
        <f t="shared" si="197"/>
        <v>6.8000000000001393E-3</v>
      </c>
      <c r="D1625" s="2">
        <f t="shared" si="198"/>
        <v>8.3325000000000014</v>
      </c>
      <c r="E1625" s="2">
        <f t="shared" si="200"/>
        <v>8.3520700000000012</v>
      </c>
      <c r="F1625" s="2">
        <f t="shared" si="201"/>
        <v>8.3984649999999998</v>
      </c>
      <c r="G1625" s="2">
        <f t="shared" si="195"/>
        <v>8.4723760000000006</v>
      </c>
      <c r="H1625" s="2">
        <f t="shared" si="199"/>
        <v>8.4149490000000053</v>
      </c>
      <c r="I1625" s="2">
        <f t="array" ref="I1625">SUMPRODUCT(B1609:B1628, (ROW(B1609:B1628)-ROW(B1609)+1)) / (20*21/2)</f>
        <v>8.3753676190476192</v>
      </c>
      <c r="J1625" s="2">
        <f t="shared" si="202"/>
        <v>8.3980308539107131</v>
      </c>
      <c r="K1625" s="2">
        <f t="shared" si="196"/>
        <v>8.462819339812194</v>
      </c>
    </row>
    <row r="1626" spans="1:11" ht="13.5" x14ac:dyDescent="0.25">
      <c r="A1626" s="3">
        <f>TITRES_STAT!B1629</f>
        <v>44379</v>
      </c>
      <c r="B1626" s="6">
        <f>TITRES_STAT!D1629</f>
        <v>8.3229000000000006</v>
      </c>
      <c r="C1626" s="2">
        <f t="shared" si="197"/>
        <v>0</v>
      </c>
      <c r="D1626" s="2">
        <f t="shared" si="198"/>
        <v>8.327020000000001</v>
      </c>
      <c r="E1626" s="2">
        <f t="shared" si="200"/>
        <v>8.3480700000000034</v>
      </c>
      <c r="F1626" s="2">
        <f t="shared" si="201"/>
        <v>8.3947850000000006</v>
      </c>
      <c r="G1626" s="2">
        <f t="shared" si="195"/>
        <v>8.4683520000000012</v>
      </c>
      <c r="H1626" s="2">
        <f t="shared" si="199"/>
        <v>8.4112560000000034</v>
      </c>
      <c r="I1626" s="2">
        <f t="array" ref="I1626">SUMPRODUCT(B1610:B1629, (ROW(B1610:B1629)-ROW(B1610)+1)) / (20*21/2)</f>
        <v>8.395251428571429</v>
      </c>
      <c r="J1626" s="2">
        <f t="shared" si="202"/>
        <v>8.3908755344906449</v>
      </c>
      <c r="K1626" s="2">
        <f t="shared" si="196"/>
        <v>8.4573323068783832</v>
      </c>
    </row>
    <row r="1627" spans="1:11" ht="13.5" x14ac:dyDescent="0.25">
      <c r="A1627" s="3">
        <f>TITRES_STAT!B1630</f>
        <v>44382</v>
      </c>
      <c r="B1627" s="6">
        <f>TITRES_STAT!D1630</f>
        <v>8.4186999999999994</v>
      </c>
      <c r="C1627" s="2">
        <f t="shared" si="197"/>
        <v>9.5799999999998775E-2</v>
      </c>
      <c r="D1627" s="2">
        <f t="shared" si="198"/>
        <v>8.3407000000000018</v>
      </c>
      <c r="E1627" s="2">
        <f t="shared" si="200"/>
        <v>8.3563400000000012</v>
      </c>
      <c r="F1627" s="2">
        <f t="shared" si="201"/>
        <v>8.3925350000000005</v>
      </c>
      <c r="G1627" s="2">
        <f t="shared" si="195"/>
        <v>8.4674520000000015</v>
      </c>
      <c r="H1627" s="2">
        <f t="shared" si="199"/>
        <v>8.4083445000000037</v>
      </c>
      <c r="I1627" s="2">
        <f t="array" ref="I1627">SUMPRODUCT(B1611:B1630, (ROW(B1611:B1630)-ROW(B1611)+1)) / (20*21/2)</f>
        <v>8.4141095238095254</v>
      </c>
      <c r="J1627" s="2">
        <f t="shared" si="202"/>
        <v>8.3935254835867745</v>
      </c>
      <c r="K1627" s="2">
        <f t="shared" si="196"/>
        <v>8.4558173144517799</v>
      </c>
    </row>
    <row r="1628" spans="1:11" ht="13.5" x14ac:dyDescent="0.25">
      <c r="A1628" s="3">
        <f>TITRES_STAT!B1631</f>
        <v>44383</v>
      </c>
      <c r="B1628" s="6">
        <f>TITRES_STAT!D1631</f>
        <v>8.4871999999999996</v>
      </c>
      <c r="C1628" s="2">
        <f t="shared" si="197"/>
        <v>6.8500000000000227E-2</v>
      </c>
      <c r="D1628" s="2">
        <f t="shared" si="198"/>
        <v>8.3735600000000012</v>
      </c>
      <c r="E1628" s="2">
        <f t="shared" si="200"/>
        <v>8.3687700000000014</v>
      </c>
      <c r="F1628" s="2">
        <f t="shared" si="201"/>
        <v>8.3947200000000013</v>
      </c>
      <c r="G1628" s="2">
        <f t="shared" si="195"/>
        <v>8.4699380000000009</v>
      </c>
      <c r="H1628" s="2">
        <f t="shared" si="199"/>
        <v>8.4056075000000039</v>
      </c>
      <c r="I1628" s="2">
        <f t="array" ref="I1628">SUMPRODUCT(B1612:B1631, (ROW(B1612:B1631)-ROW(B1612)+1)) / (20*21/2)</f>
        <v>8.4417457142857142</v>
      </c>
      <c r="J1628" s="2">
        <f t="shared" si="202"/>
        <v>8.4024468661023199</v>
      </c>
      <c r="K1628" s="2">
        <f t="shared" si="196"/>
        <v>8.4570480080026904</v>
      </c>
    </row>
    <row r="1629" spans="1:11" ht="13.5" x14ac:dyDescent="0.25">
      <c r="A1629" s="3">
        <f>TITRES_STAT!B1632</f>
        <v>44384</v>
      </c>
      <c r="B1629" s="6">
        <f>TITRES_STAT!D1632</f>
        <v>8.6035000000000004</v>
      </c>
      <c r="C1629" s="2">
        <f t="shared" si="197"/>
        <v>0.11630000000000074</v>
      </c>
      <c r="D1629" s="2">
        <f t="shared" si="198"/>
        <v>8.4310400000000012</v>
      </c>
      <c r="E1629" s="2">
        <f t="shared" si="200"/>
        <v>8.3838200000000001</v>
      </c>
      <c r="F1629" s="2">
        <f t="shared" si="201"/>
        <v>8.3986900000000002</v>
      </c>
      <c r="G1629" s="2">
        <f t="shared" si="195"/>
        <v>8.4742120000000014</v>
      </c>
      <c r="H1629" s="2">
        <f t="shared" si="199"/>
        <v>8.4029815000000028</v>
      </c>
      <c r="I1629" s="2">
        <f t="array" ref="I1629">SUMPRODUCT(B1613:B1632, (ROW(B1613:B1632)-ROW(B1613)+1)) / (20*21/2)</f>
        <v>8.4552542857142861</v>
      </c>
      <c r="J1629" s="2">
        <f t="shared" si="202"/>
        <v>8.4215947836163849</v>
      </c>
      <c r="K1629" s="2">
        <f t="shared" si="196"/>
        <v>8.4627912233751328</v>
      </c>
    </row>
    <row r="1630" spans="1:11" ht="13.5" x14ac:dyDescent="0.25">
      <c r="A1630" s="3">
        <f>TITRES_STAT!B1633</f>
        <v>44385</v>
      </c>
      <c r="B1630" s="6">
        <f>TITRES_STAT!D1633</f>
        <v>8.5967000000000002</v>
      </c>
      <c r="C1630" s="2">
        <f t="shared" si="197"/>
        <v>-6.8000000000001393E-3</v>
      </c>
      <c r="D1630" s="2">
        <f t="shared" si="198"/>
        <v>8.4858000000000011</v>
      </c>
      <c r="E1630" s="2">
        <f t="shared" si="200"/>
        <v>8.4091500000000003</v>
      </c>
      <c r="F1630" s="2">
        <f t="shared" si="201"/>
        <v>8.4023199999999996</v>
      </c>
      <c r="G1630" s="2">
        <f t="shared" si="195"/>
        <v>8.4802320000000027</v>
      </c>
      <c r="H1630" s="2">
        <f t="shared" si="199"/>
        <v>8.4009600000000031</v>
      </c>
      <c r="I1630" s="2">
        <f t="array" ref="I1630">SUMPRODUCT(B1614:B1633, (ROW(B1614:B1633)-ROW(B1614)+1)) / (20*21/2)</f>
        <v>8.4682290476190492</v>
      </c>
      <c r="J1630" s="2">
        <f t="shared" si="202"/>
        <v>8.4382714708910154</v>
      </c>
      <c r="K1630" s="2">
        <f t="shared" si="196"/>
        <v>8.4680425479486559</v>
      </c>
    </row>
    <row r="1631" spans="1:11" ht="13.5" x14ac:dyDescent="0.25">
      <c r="A1631" s="3">
        <f>TITRES_STAT!B1634</f>
        <v>44386</v>
      </c>
      <c r="B1631" s="6">
        <f>TITRES_STAT!D1634</f>
        <v>8.6925000000000008</v>
      </c>
      <c r="C1631" s="2">
        <f t="shared" si="197"/>
        <v>9.5800000000000551E-2</v>
      </c>
      <c r="D1631" s="2">
        <f t="shared" si="198"/>
        <v>8.5597200000000004</v>
      </c>
      <c r="E1631" s="2">
        <f t="shared" si="200"/>
        <v>8.4433699999999998</v>
      </c>
      <c r="F1631" s="2">
        <f t="shared" si="201"/>
        <v>8.4137599999999999</v>
      </c>
      <c r="G1631" s="2">
        <f t="shared" si="195"/>
        <v>8.4883020000000027</v>
      </c>
      <c r="H1631" s="2">
        <f t="shared" si="199"/>
        <v>8.3994175000000055</v>
      </c>
      <c r="I1631" s="2">
        <f t="array" ref="I1631">SUMPRODUCT(B1615:B1634, (ROW(B1615:B1634)-ROW(B1615)+1)) / (20*21/2)</f>
        <v>8.4799585714285701</v>
      </c>
      <c r="J1631" s="2">
        <f t="shared" si="202"/>
        <v>8.4624837117585372</v>
      </c>
      <c r="K1631" s="2">
        <f t="shared" si="196"/>
        <v>8.4768448009702784</v>
      </c>
    </row>
    <row r="1632" spans="1:11" ht="13.5" x14ac:dyDescent="0.25">
      <c r="A1632" s="3">
        <f>TITRES_STAT!B1635</f>
        <v>44389</v>
      </c>
      <c r="B1632" s="6">
        <f>TITRES_STAT!D1635</f>
        <v>8.5556000000000001</v>
      </c>
      <c r="C1632" s="2">
        <f t="shared" si="197"/>
        <v>-0.13690000000000069</v>
      </c>
      <c r="D1632" s="2">
        <f t="shared" si="198"/>
        <v>8.5870999999999995</v>
      </c>
      <c r="E1632" s="2">
        <f t="shared" si="200"/>
        <v>8.4638999999999989</v>
      </c>
      <c r="F1632" s="2">
        <f t="shared" si="201"/>
        <v>8.4193650000000009</v>
      </c>
      <c r="G1632" s="2">
        <f t="shared" si="195"/>
        <v>8.4929620000000003</v>
      </c>
      <c r="H1632" s="2">
        <f t="shared" si="199"/>
        <v>8.3971905000000042</v>
      </c>
      <c r="I1632" s="2">
        <f t="array" ref="I1632">SUMPRODUCT(B1616:B1635, (ROW(B1616:B1635)-ROW(B1616)+1)) / (20*21/2)</f>
        <v>8.4844390476190501</v>
      </c>
      <c r="J1632" s="2">
        <f t="shared" si="202"/>
        <v>8.4713519296862962</v>
      </c>
      <c r="K1632" s="2">
        <f t="shared" si="196"/>
        <v>8.4799332401479148</v>
      </c>
    </row>
    <row r="1633" spans="1:11" ht="13.5" x14ac:dyDescent="0.25">
      <c r="A1633" s="3">
        <f>TITRES_STAT!B1636</f>
        <v>44390</v>
      </c>
      <c r="B1633" s="6">
        <f>TITRES_STAT!D1636</f>
        <v>8.5556000000000001</v>
      </c>
      <c r="C1633" s="2">
        <f t="shared" si="197"/>
        <v>0</v>
      </c>
      <c r="D1633" s="2">
        <f t="shared" si="198"/>
        <v>8.6007800000000003</v>
      </c>
      <c r="E1633" s="2">
        <f t="shared" si="200"/>
        <v>8.487169999999999</v>
      </c>
      <c r="F1633" s="2">
        <f t="shared" si="201"/>
        <v>8.4256400000000014</v>
      </c>
      <c r="G1633" s="2">
        <f t="shared" si="195"/>
        <v>8.4935920000000014</v>
      </c>
      <c r="H1633" s="2">
        <f t="shared" si="199"/>
        <v>8.395971000000003</v>
      </c>
      <c r="I1633" s="2">
        <f t="array" ref="I1633">SUMPRODUCT(B1617:B1636, (ROW(B1617:B1636)-ROW(B1617)+1)) / (20*21/2)</f>
        <v>8.4929223809523826</v>
      </c>
      <c r="J1633" s="2">
        <f t="shared" si="202"/>
        <v>8.4793755554304582</v>
      </c>
      <c r="K1633" s="2">
        <f t="shared" si="196"/>
        <v>8.4829005640636836</v>
      </c>
    </row>
    <row r="1634" spans="1:11" ht="13.5" x14ac:dyDescent="0.25">
      <c r="A1634" s="3">
        <f>TITRES_STAT!B1637</f>
        <v>44391</v>
      </c>
      <c r="B1634" s="6">
        <f>TITRES_STAT!D1637</f>
        <v>8.5488</v>
      </c>
      <c r="C1634" s="2">
        <f t="shared" si="197"/>
        <v>-6.8000000000001393E-3</v>
      </c>
      <c r="D1634" s="2">
        <f t="shared" si="198"/>
        <v>8.5898399999999988</v>
      </c>
      <c r="E1634" s="2">
        <f t="shared" si="200"/>
        <v>8.5104400000000009</v>
      </c>
      <c r="F1634" s="2">
        <f t="shared" si="201"/>
        <v>8.4332550000000008</v>
      </c>
      <c r="G1634" s="2">
        <f t="shared" si="195"/>
        <v>8.4952940000000012</v>
      </c>
      <c r="H1634" s="2">
        <f t="shared" si="199"/>
        <v>8.3943815000000033</v>
      </c>
      <c r="I1634" s="2">
        <f t="array" ref="I1634">SUMPRODUCT(B1618:B1637, (ROW(B1618:B1637)-ROW(B1618)+1)) / (20*21/2)</f>
        <v>8.4921519047619061</v>
      </c>
      <c r="J1634" s="2">
        <f t="shared" si="202"/>
        <v>8.4859874072942247</v>
      </c>
      <c r="K1634" s="2">
        <f t="shared" si="196"/>
        <v>8.4854848556690303</v>
      </c>
    </row>
    <row r="1635" spans="1:11" ht="13.5" x14ac:dyDescent="0.25">
      <c r="A1635" s="3">
        <f>TITRES_STAT!B1638</f>
        <v>44392</v>
      </c>
      <c r="B1635" s="6">
        <f>TITRES_STAT!D1638</f>
        <v>8.4802999999999997</v>
      </c>
      <c r="C1635" s="2">
        <f t="shared" si="197"/>
        <v>-6.8500000000000227E-2</v>
      </c>
      <c r="D1635" s="2">
        <f t="shared" si="198"/>
        <v>8.5665599999999991</v>
      </c>
      <c r="E1635" s="2">
        <f t="shared" si="200"/>
        <v>8.5261800000000001</v>
      </c>
      <c r="F1635" s="2">
        <f t="shared" si="201"/>
        <v>8.4391250000000007</v>
      </c>
      <c r="G1635" s="2">
        <f t="shared" si="195"/>
        <v>8.4956260000000015</v>
      </c>
      <c r="H1635" s="2">
        <f t="shared" si="199"/>
        <v>8.3931215000000048</v>
      </c>
      <c r="I1635" s="2">
        <f t="array" ref="I1635">SUMPRODUCT(B1619:B1638, (ROW(B1619:B1638)-ROW(B1619)+1)) / (20*21/2)</f>
        <v>8.4921942857142856</v>
      </c>
      <c r="J1635" s="2">
        <f t="shared" si="202"/>
        <v>8.4854457494566802</v>
      </c>
      <c r="K1635" s="2">
        <f t="shared" si="196"/>
        <v>8.4852815279957365</v>
      </c>
    </row>
    <row r="1636" spans="1:11" ht="13.5" x14ac:dyDescent="0.25">
      <c r="A1636" s="3">
        <f>TITRES_STAT!B1639</f>
        <v>44393</v>
      </c>
      <c r="B1636" s="6">
        <f>TITRES_STAT!D1639</f>
        <v>8.5282</v>
      </c>
      <c r="C1636" s="2">
        <f t="shared" si="197"/>
        <v>4.7900000000000276E-2</v>
      </c>
      <c r="D1636" s="2">
        <f t="shared" si="198"/>
        <v>8.5336999999999996</v>
      </c>
      <c r="E1636" s="2">
        <f t="shared" si="200"/>
        <v>8.5467099999999991</v>
      </c>
      <c r="F1636" s="2">
        <f t="shared" si="201"/>
        <v>8.4473900000000022</v>
      </c>
      <c r="G1636" s="2">
        <f t="shared" si="195"/>
        <v>8.4957080000000023</v>
      </c>
      <c r="H1636" s="2">
        <f t="shared" si="199"/>
        <v>8.3924365000000041</v>
      </c>
      <c r="I1636" s="2">
        <f t="array" ref="I1636">SUMPRODUCT(B1620:B1639, (ROW(B1620:B1639)-ROW(B1620)+1)) / (20*21/2)</f>
        <v>8.4931028571428584</v>
      </c>
      <c r="J1636" s="2">
        <f t="shared" si="202"/>
        <v>8.4895175828417582</v>
      </c>
      <c r="K1636" s="2">
        <f t="shared" si="196"/>
        <v>8.486964605329236</v>
      </c>
    </row>
    <row r="1637" spans="1:11" ht="13.5" x14ac:dyDescent="0.25">
      <c r="A1637" s="3">
        <f>TITRES_STAT!B1640</f>
        <v>44396</v>
      </c>
      <c r="B1637" s="6">
        <f>TITRES_STAT!D1640</f>
        <v>8.4392999999999994</v>
      </c>
      <c r="C1637" s="2">
        <f t="shared" si="197"/>
        <v>-8.8900000000000645E-2</v>
      </c>
      <c r="D1637" s="2">
        <f t="shared" si="198"/>
        <v>8.5104399999999991</v>
      </c>
      <c r="E1637" s="2">
        <f t="shared" si="200"/>
        <v>8.5487699999999993</v>
      </c>
      <c r="F1637" s="2">
        <f t="shared" si="201"/>
        <v>8.4525550000000003</v>
      </c>
      <c r="G1637" s="2">
        <f t="shared" si="195"/>
        <v>8.4941460000000006</v>
      </c>
      <c r="H1637" s="2">
        <f t="shared" si="199"/>
        <v>8.3923485000000024</v>
      </c>
      <c r="I1637" s="2">
        <f t="array" ref="I1637">SUMPRODUCT(B1621:B1640, (ROW(B1621:B1640)-ROW(B1621)+1)) / (20*21/2)</f>
        <v>8.4730895238095236</v>
      </c>
      <c r="J1637" s="2">
        <f t="shared" si="202"/>
        <v>8.4847349559044485</v>
      </c>
      <c r="K1637" s="2">
        <f t="shared" si="196"/>
        <v>8.4850954051202461</v>
      </c>
    </row>
    <row r="1638" spans="1:11" ht="13.5" x14ac:dyDescent="0.25">
      <c r="A1638" s="3">
        <f>TITRES_STAT!B1641</f>
        <v>44399</v>
      </c>
      <c r="B1638" s="6">
        <f>TITRES_STAT!D1641</f>
        <v>8.4529999999999994</v>
      </c>
      <c r="C1638" s="2">
        <f t="shared" si="197"/>
        <v>1.3700000000000045E-2</v>
      </c>
      <c r="D1638" s="2">
        <f t="shared" si="198"/>
        <v>8.4899200000000015</v>
      </c>
      <c r="E1638" s="2">
        <f t="shared" si="200"/>
        <v>8.5453500000000009</v>
      </c>
      <c r="F1638" s="2">
        <f t="shared" si="201"/>
        <v>8.4570600000000002</v>
      </c>
      <c r="G1638" s="2">
        <f t="shared" si="195"/>
        <v>8.4933960000000006</v>
      </c>
      <c r="H1638" s="2">
        <f t="shared" si="199"/>
        <v>8.3942430000000012</v>
      </c>
      <c r="I1638" s="2">
        <f t="array" ref="I1638">SUMPRODUCT(B1622:B1641, (ROW(B1622:B1641)-ROW(B1622)+1)) / (20*21/2)</f>
        <v>8.4724371428571423</v>
      </c>
      <c r="J1638" s="2">
        <f t="shared" si="202"/>
        <v>8.4817125791516439</v>
      </c>
      <c r="K1638" s="2">
        <f t="shared" si="196"/>
        <v>8.4838367617821966</v>
      </c>
    </row>
    <row r="1639" spans="1:11" ht="13.5" x14ac:dyDescent="0.25">
      <c r="A1639" s="3">
        <f>TITRES_STAT!B1642</f>
        <v>44400</v>
      </c>
      <c r="B1639" s="6">
        <f>TITRES_STAT!D1642</f>
        <v>8.4665999999999997</v>
      </c>
      <c r="C1639" s="2">
        <f t="shared" si="197"/>
        <v>1.3600000000000279E-2</v>
      </c>
      <c r="D1639" s="2">
        <f t="shared" si="198"/>
        <v>8.4734799999999986</v>
      </c>
      <c r="E1639" s="2">
        <f t="shared" si="200"/>
        <v>8.5316599999999987</v>
      </c>
      <c r="F1639" s="2">
        <f t="shared" si="201"/>
        <v>8.4577399999999994</v>
      </c>
      <c r="G1639" s="2">
        <f t="shared" si="195"/>
        <v>8.4947980000000012</v>
      </c>
      <c r="H1639" s="2">
        <f t="shared" si="199"/>
        <v>8.3964410000000012</v>
      </c>
      <c r="I1639" s="2">
        <f t="array" ref="I1639">SUMPRODUCT(B1623:B1642, (ROW(B1623:B1642)-ROW(B1623)+1)) / (20*21/2)</f>
        <v>8.4700238095238092</v>
      </c>
      <c r="J1639" s="2">
        <f t="shared" si="202"/>
        <v>8.4802732858991057</v>
      </c>
      <c r="K1639" s="2">
        <f t="shared" si="196"/>
        <v>8.4831608103397578</v>
      </c>
    </row>
    <row r="1640" spans="1:11" ht="13.5" x14ac:dyDescent="0.25">
      <c r="A1640" s="3">
        <f>TITRES_STAT!B1643</f>
        <v>44403</v>
      </c>
      <c r="B1640" s="6">
        <f>TITRES_STAT!D1643</f>
        <v>8.2476000000000003</v>
      </c>
      <c r="C1640" s="2">
        <f t="shared" si="197"/>
        <v>-0.21899999999999942</v>
      </c>
      <c r="D1640" s="2">
        <f t="shared" si="198"/>
        <v>8.4269400000000001</v>
      </c>
      <c r="E1640" s="2">
        <f t="shared" si="200"/>
        <v>8.4967500000000005</v>
      </c>
      <c r="F1640" s="2">
        <f t="shared" si="201"/>
        <v>8.4529500000000013</v>
      </c>
      <c r="G1640" s="2">
        <f t="shared" si="195"/>
        <v>8.491147999999999</v>
      </c>
      <c r="H1640" s="2">
        <f t="shared" si="199"/>
        <v>8.3962005000000008</v>
      </c>
      <c r="I1640" s="2">
        <f t="array" ref="I1640">SUMPRODUCT(B1624:B1643, (ROW(B1624:B1643)-ROW(B1624)+1)) / (20*21/2)</f>
        <v>8.465914761904763</v>
      </c>
      <c r="J1640" s="2">
        <f t="shared" si="202"/>
        <v>8.4581139253372868</v>
      </c>
      <c r="K1640" s="2">
        <f t="shared" si="196"/>
        <v>8.4739231315029055</v>
      </c>
    </row>
    <row r="1641" spans="1:11" ht="13.5" x14ac:dyDescent="0.25">
      <c r="A1641" s="3">
        <f>TITRES_STAT!B1644</f>
        <v>44404</v>
      </c>
      <c r="B1641" s="6">
        <f>TITRES_STAT!D1644</f>
        <v>8.4460999999999995</v>
      </c>
      <c r="C1641" s="2">
        <f t="shared" si="197"/>
        <v>0.19849999999999923</v>
      </c>
      <c r="D1641" s="2">
        <f t="shared" si="198"/>
        <v>8.41052</v>
      </c>
      <c r="E1641" s="2">
        <f t="shared" si="200"/>
        <v>8.4721100000000007</v>
      </c>
      <c r="F1641" s="2">
        <f t="shared" si="201"/>
        <v>8.4577399999999994</v>
      </c>
      <c r="G1641" s="2">
        <f t="shared" si="195"/>
        <v>8.4882439999999981</v>
      </c>
      <c r="H1641" s="2">
        <f t="shared" si="199"/>
        <v>8.3959785</v>
      </c>
      <c r="I1641" s="2">
        <f t="array" ref="I1641">SUMPRODUCT(B1625:B1644, (ROW(B1625:B1644)-ROW(B1625)+1)) / (20*21/2)</f>
        <v>8.471778095238097</v>
      </c>
      <c r="J1641" s="2">
        <f t="shared" si="202"/>
        <v>8.4569697419718306</v>
      </c>
      <c r="K1641" s="2">
        <f t="shared" si="196"/>
        <v>8.472832028306712</v>
      </c>
    </row>
    <row r="1642" spans="1:11" ht="13.5" x14ac:dyDescent="0.25">
      <c r="A1642" s="3">
        <f>TITRES_STAT!B1645</f>
        <v>44405</v>
      </c>
      <c r="B1642" s="6">
        <f>TITRES_STAT!D1645</f>
        <v>8.4323999999999995</v>
      </c>
      <c r="C1642" s="2">
        <f t="shared" si="197"/>
        <v>-1.3700000000000045E-2</v>
      </c>
      <c r="D1642" s="2">
        <f t="shared" si="198"/>
        <v>8.4091400000000007</v>
      </c>
      <c r="E1642" s="2">
        <f t="shared" si="200"/>
        <v>8.4597900000000017</v>
      </c>
      <c r="F1642" s="2">
        <f t="shared" si="201"/>
        <v>8.4618450000000003</v>
      </c>
      <c r="G1642" s="2">
        <f t="shared" si="195"/>
        <v>8.4838579999999997</v>
      </c>
      <c r="H1642" s="2">
        <f t="shared" si="199"/>
        <v>8.3971654999999998</v>
      </c>
      <c r="I1642" s="2">
        <f t="array" ref="I1642">SUMPRODUCT(B1626:B1645, (ROW(B1626:B1645)-ROW(B1626)+1)) / (20*21/2)</f>
        <v>8.4531647619047607</v>
      </c>
      <c r="J1642" s="2">
        <f t="shared" si="202"/>
        <v>8.454629766545942</v>
      </c>
      <c r="K1642" s="2">
        <f t="shared" si="196"/>
        <v>8.471246458569194</v>
      </c>
    </row>
    <row r="1643" spans="1:11" ht="13.5" x14ac:dyDescent="0.25">
      <c r="A1643" s="3">
        <f>TITRES_STAT!B1646</f>
        <v>44406</v>
      </c>
      <c r="B1643" s="6">
        <f>TITRES_STAT!D1646</f>
        <v>8.4186999999999994</v>
      </c>
      <c r="C1643" s="2">
        <f t="shared" si="197"/>
        <v>-1.3700000000000045E-2</v>
      </c>
      <c r="D1643" s="2">
        <f t="shared" si="198"/>
        <v>8.4022800000000011</v>
      </c>
      <c r="E1643" s="2">
        <f t="shared" si="200"/>
        <v>8.4460999999999995</v>
      </c>
      <c r="F1643" s="2">
        <f t="shared" si="201"/>
        <v>8.4666350000000001</v>
      </c>
      <c r="G1643" s="2">
        <f t="shared" si="195"/>
        <v>8.4787939999999988</v>
      </c>
      <c r="H1643" s="2">
        <f t="shared" si="199"/>
        <v>8.3989560000000001</v>
      </c>
      <c r="I1643" s="2">
        <f t="array" ref="I1643">SUMPRODUCT(B1627:B1646, (ROW(B1627:B1646)-ROW(B1627)+1)) / (20*21/2)</f>
        <v>8.4445280952380948</v>
      </c>
      <c r="J1643" s="2">
        <f t="shared" si="202"/>
        <v>8.4512078840177569</v>
      </c>
      <c r="K1643" s="2">
        <f t="shared" si="196"/>
        <v>8.469185813135109</v>
      </c>
    </row>
    <row r="1644" spans="1:11" ht="13.5" x14ac:dyDescent="0.25">
      <c r="A1644" s="3">
        <f>TITRES_STAT!B1647</f>
        <v>44407</v>
      </c>
      <c r="B1644" s="6">
        <f>TITRES_STAT!D1647</f>
        <v>8.5282</v>
      </c>
      <c r="C1644" s="2">
        <f t="shared" si="197"/>
        <v>0.1095000000000006</v>
      </c>
      <c r="D1644" s="2">
        <f t="shared" si="198"/>
        <v>8.4146000000000001</v>
      </c>
      <c r="E1644" s="2">
        <f t="shared" si="200"/>
        <v>8.4440399999999993</v>
      </c>
      <c r="F1644" s="2">
        <f t="shared" si="201"/>
        <v>8.4772400000000001</v>
      </c>
      <c r="G1644" s="2">
        <f t="shared" si="195"/>
        <v>8.4760539999999995</v>
      </c>
      <c r="H1644" s="2">
        <f t="shared" si="199"/>
        <v>8.4001520000000003</v>
      </c>
      <c r="I1644" s="2">
        <f t="array" ref="I1644">SUMPRODUCT(B1628:B1647, (ROW(B1628:B1647)-ROW(B1628)+1)) / (20*21/2)</f>
        <v>8.4355980952380936</v>
      </c>
      <c r="J1644" s="2">
        <f t="shared" si="202"/>
        <v>8.4585404664922557</v>
      </c>
      <c r="K1644" s="2">
        <f t="shared" si="196"/>
        <v>8.4715000949729475</v>
      </c>
    </row>
    <row r="1645" spans="1:11" ht="13.5" x14ac:dyDescent="0.25">
      <c r="A1645" s="3">
        <f>TITRES_STAT!B1648</f>
        <v>44410</v>
      </c>
      <c r="B1645" s="6">
        <f>TITRES_STAT!D1648</f>
        <v>8.2818000000000005</v>
      </c>
      <c r="C1645" s="2">
        <f t="shared" si="197"/>
        <v>-0.24639999999999951</v>
      </c>
      <c r="D1645" s="2">
        <f t="shared" si="198"/>
        <v>8.4214399999999987</v>
      </c>
      <c r="E1645" s="2">
        <f t="shared" si="200"/>
        <v>8.4241899999999994</v>
      </c>
      <c r="F1645" s="2">
        <f t="shared" si="201"/>
        <v>8.4751849999999997</v>
      </c>
      <c r="G1645" s="2">
        <f t="shared" si="195"/>
        <v>8.4679839999999995</v>
      </c>
      <c r="H1645" s="2">
        <f t="shared" si="199"/>
        <v>8.4002505000000003</v>
      </c>
      <c r="I1645" s="2">
        <f t="array" ref="I1645">SUMPRODUCT(B1629:B1648, (ROW(B1629:B1648)-ROW(B1629)+1)) / (20*21/2)</f>
        <v>8.4333547619047611</v>
      </c>
      <c r="J1645" s="2">
        <f t="shared" si="202"/>
        <v>8.4417080411120402</v>
      </c>
      <c r="K1645" s="2">
        <f t="shared" si="196"/>
        <v>8.4640608755622431</v>
      </c>
    </row>
    <row r="1646" spans="1:11" ht="13.5" x14ac:dyDescent="0.25">
      <c r="A1646" s="3">
        <f>TITRES_STAT!B1649</f>
        <v>44411</v>
      </c>
      <c r="B1646" s="6">
        <f>TITRES_STAT!D1649</f>
        <v>8.3844999999999992</v>
      </c>
      <c r="C1646" s="2">
        <f t="shared" si="197"/>
        <v>0.10269999999999868</v>
      </c>
      <c r="D1646" s="2">
        <f t="shared" si="198"/>
        <v>8.4091200000000015</v>
      </c>
      <c r="E1646" s="2">
        <f t="shared" si="200"/>
        <v>8.4098199999999999</v>
      </c>
      <c r="F1646" s="2">
        <f t="shared" si="201"/>
        <v>8.4782650000000004</v>
      </c>
      <c r="G1646" s="2">
        <f t="shared" si="195"/>
        <v>8.4623699999999999</v>
      </c>
      <c r="H1646" s="2">
        <f t="shared" si="199"/>
        <v>8.4011980000000008</v>
      </c>
      <c r="I1646" s="2">
        <f t="array" ref="I1646">SUMPRODUCT(B1630:B1649, (ROW(B1630:B1649)-ROW(B1630)+1)) / (20*21/2)</f>
        <v>8.4312742857142844</v>
      </c>
      <c r="J1646" s="2">
        <f t="shared" si="202"/>
        <v>8.4362596562442267</v>
      </c>
      <c r="K1646" s="2">
        <f t="shared" si="196"/>
        <v>8.4609408412264706</v>
      </c>
    </row>
    <row r="1647" spans="1:11" ht="13.5" x14ac:dyDescent="0.25">
      <c r="A1647" s="3">
        <f>TITRES_STAT!B1650</f>
        <v>44412</v>
      </c>
      <c r="B1647" s="6">
        <f>TITRES_STAT!D1650</f>
        <v>8.3844999999999992</v>
      </c>
      <c r="C1647" s="2">
        <f t="shared" si="197"/>
        <v>0</v>
      </c>
      <c r="D1647" s="2">
        <f t="shared" si="198"/>
        <v>8.3995399999999982</v>
      </c>
      <c r="E1647" s="2">
        <f t="shared" si="200"/>
        <v>8.4043400000000013</v>
      </c>
      <c r="F1647" s="2">
        <f t="shared" si="201"/>
        <v>8.4765550000000012</v>
      </c>
      <c r="G1647" s="2">
        <f t="shared" si="195"/>
        <v>8.4574280000000002</v>
      </c>
      <c r="H1647" s="2">
        <f t="shared" si="199"/>
        <v>8.4014740000000003</v>
      </c>
      <c r="I1647" s="2">
        <f t="array" ref="I1647">SUMPRODUCT(B1631:B1650, (ROW(B1631:B1650)-ROW(B1631)+1)) / (20*21/2)</f>
        <v>8.4370723809523813</v>
      </c>
      <c r="J1647" s="2">
        <f t="shared" si="202"/>
        <v>8.4313301651733479</v>
      </c>
      <c r="K1647" s="2">
        <f t="shared" si="196"/>
        <v>8.457943161178374</v>
      </c>
    </row>
    <row r="1648" spans="1:11" ht="13.5" x14ac:dyDescent="0.25">
      <c r="A1648" s="3">
        <f>TITRES_STAT!B1651</f>
        <v>44413</v>
      </c>
      <c r="B1648" s="6">
        <f>TITRES_STAT!D1651</f>
        <v>8.4529999999999994</v>
      </c>
      <c r="C1648" s="2">
        <f t="shared" si="197"/>
        <v>6.8500000000000227E-2</v>
      </c>
      <c r="D1648" s="2">
        <f t="shared" si="198"/>
        <v>8.4063999999999997</v>
      </c>
      <c r="E1648" s="2">
        <f t="shared" si="200"/>
        <v>8.4043400000000013</v>
      </c>
      <c r="F1648" s="2">
        <f t="shared" si="201"/>
        <v>8.474845000000002</v>
      </c>
      <c r="G1648" s="2">
        <f t="shared" si="195"/>
        <v>8.4534539999999989</v>
      </c>
      <c r="H1648" s="2">
        <f t="shared" si="199"/>
        <v>8.4021594999999998</v>
      </c>
      <c r="I1648" s="2">
        <f t="array" ref="I1648">SUMPRODUCT(B1632:B1651, (ROW(B1632:B1651)-ROW(B1632)+1)) / (20*21/2)</f>
        <v>8.4366823809523819</v>
      </c>
      <c r="J1648" s="2">
        <f t="shared" si="202"/>
        <v>8.4333939589663629</v>
      </c>
      <c r="K1648" s="2">
        <f t="shared" si="196"/>
        <v>8.4577493117203986</v>
      </c>
    </row>
    <row r="1649" spans="1:11" ht="13.5" x14ac:dyDescent="0.25">
      <c r="A1649" s="3">
        <f>TITRES_STAT!B1652</f>
        <v>44414</v>
      </c>
      <c r="B1649" s="6">
        <f>TITRES_STAT!D1652</f>
        <v>8.4529999999999994</v>
      </c>
      <c r="C1649" s="2">
        <f t="shared" si="197"/>
        <v>0</v>
      </c>
      <c r="D1649" s="2">
        <f t="shared" si="198"/>
        <v>8.3913600000000006</v>
      </c>
      <c r="E1649" s="2">
        <f t="shared" si="200"/>
        <v>8.4029800000000012</v>
      </c>
      <c r="F1649" s="2">
        <f t="shared" si="201"/>
        <v>8.4673200000000008</v>
      </c>
      <c r="G1649" s="2">
        <f t="shared" si="195"/>
        <v>8.4500159999999997</v>
      </c>
      <c r="H1649" s="2">
        <f t="shared" si="199"/>
        <v>8.4031139999999986</v>
      </c>
      <c r="I1649" s="2">
        <f t="array" ref="I1649">SUMPRODUCT(B1633:B1652, (ROW(B1633:B1652)-ROW(B1633)+1)) / (20*21/2)</f>
        <v>8.4334861904761897</v>
      </c>
      <c r="J1649" s="2">
        <f t="shared" si="202"/>
        <v>8.4352612009695669</v>
      </c>
      <c r="K1649" s="2">
        <f t="shared" si="196"/>
        <v>8.4575630642019526</v>
      </c>
    </row>
    <row r="1650" spans="1:11" ht="13.5" x14ac:dyDescent="0.25">
      <c r="A1650" s="3">
        <f>TITRES_STAT!B1653</f>
        <v>44417</v>
      </c>
      <c r="B1650" s="6">
        <f>TITRES_STAT!D1653</f>
        <v>8.5282</v>
      </c>
      <c r="C1650" s="2">
        <f t="shared" si="197"/>
        <v>7.52000000000006E-2</v>
      </c>
      <c r="D1650" s="2">
        <f t="shared" si="198"/>
        <v>8.4406399999999984</v>
      </c>
      <c r="E1650" s="2">
        <f t="shared" si="200"/>
        <v>8.4310399999999994</v>
      </c>
      <c r="F1650" s="2">
        <f t="shared" si="201"/>
        <v>8.4638950000000008</v>
      </c>
      <c r="G1650" s="2">
        <f t="shared" ref="G1650:G1713" si="203">AVERAGE(B1601:B1650)</f>
        <v>8.44862</v>
      </c>
      <c r="H1650" s="2">
        <f t="shared" si="199"/>
        <v>8.4044445000000003</v>
      </c>
      <c r="I1650" s="2">
        <f t="array" ref="I1650">SUMPRODUCT(B1634:B1653, (ROW(B1634:B1653)-ROW(B1634)+1)) / (20*21/2)</f>
        <v>8.4374657142857128</v>
      </c>
      <c r="J1650" s="2">
        <f t="shared" si="202"/>
        <v>8.4441125151629404</v>
      </c>
      <c r="K1650" s="2">
        <f t="shared" si="196"/>
        <v>8.4603331401156012</v>
      </c>
    </row>
    <row r="1651" spans="1:11" ht="13.5" x14ac:dyDescent="0.25">
      <c r="A1651" s="3">
        <f>TITRES_STAT!B1654</f>
        <v>44419</v>
      </c>
      <c r="B1651" s="6">
        <f>TITRES_STAT!D1654</f>
        <v>8.4597999999999995</v>
      </c>
      <c r="C1651" s="2">
        <f t="shared" si="197"/>
        <v>-6.840000000000046E-2</v>
      </c>
      <c r="D1651" s="2">
        <f t="shared" si="198"/>
        <v>8.4557000000000002</v>
      </c>
      <c r="E1651" s="2">
        <f t="shared" si="200"/>
        <v>8.4324100000000008</v>
      </c>
      <c r="F1651" s="2">
        <f t="shared" si="201"/>
        <v>8.4522600000000008</v>
      </c>
      <c r="G1651" s="2">
        <f t="shared" si="203"/>
        <v>8.4458559999999991</v>
      </c>
      <c r="H1651" s="2">
        <f t="shared" si="199"/>
        <v>8.4059364999999975</v>
      </c>
      <c r="I1651" s="2">
        <f t="array" ref="I1651">SUMPRODUCT(B1635:B1654, (ROW(B1635:B1654)-ROW(B1635)+1)) / (20*21/2)</f>
        <v>8.4352471428571434</v>
      </c>
      <c r="J1651" s="2">
        <f t="shared" si="202"/>
        <v>8.4456065613378986</v>
      </c>
      <c r="K1651" s="2">
        <f t="shared" ref="K1651:K1714" si="204">$K$4*B1651+(1-$K$4)*K1650</f>
        <v>8.4603122326600886</v>
      </c>
    </row>
    <row r="1652" spans="1:11" ht="13.5" x14ac:dyDescent="0.25">
      <c r="A1652" s="3">
        <f>TITRES_STAT!B1655</f>
        <v>44420</v>
      </c>
      <c r="B1652" s="6">
        <f>TITRES_STAT!D1655</f>
        <v>8.4186999999999994</v>
      </c>
      <c r="C1652" s="2">
        <f t="shared" si="197"/>
        <v>-4.1100000000000136E-2</v>
      </c>
      <c r="D1652" s="2">
        <f t="shared" si="198"/>
        <v>8.4625400000000006</v>
      </c>
      <c r="E1652" s="2">
        <f t="shared" si="200"/>
        <v>8.4310399999999994</v>
      </c>
      <c r="F1652" s="2">
        <f t="shared" si="201"/>
        <v>8.4454150000000006</v>
      </c>
      <c r="G1652" s="2">
        <f t="shared" si="203"/>
        <v>8.4429419999999986</v>
      </c>
      <c r="H1652" s="2">
        <f t="shared" si="199"/>
        <v>8.4078609999999987</v>
      </c>
      <c r="I1652" s="2">
        <f t="array" ref="I1652">SUMPRODUCT(B1636:B1655, (ROW(B1636:B1655)-ROW(B1636)+1)) / (20*21/2)</f>
        <v>8.4421242857142875</v>
      </c>
      <c r="J1652" s="2">
        <f t="shared" si="202"/>
        <v>8.4430440316866697</v>
      </c>
      <c r="K1652" s="2">
        <f t="shared" si="204"/>
        <v>8.4586803803989081</v>
      </c>
    </row>
    <row r="1653" spans="1:11" ht="13.5" x14ac:dyDescent="0.25">
      <c r="A1653" s="3">
        <f>TITRES_STAT!B1656</f>
        <v>44424</v>
      </c>
      <c r="B1653" s="6">
        <f>TITRES_STAT!D1656</f>
        <v>8.4871999999999996</v>
      </c>
      <c r="C1653" s="2">
        <f t="shared" si="197"/>
        <v>6.8500000000000227E-2</v>
      </c>
      <c r="D1653" s="2">
        <f t="shared" si="198"/>
        <v>8.469380000000001</v>
      </c>
      <c r="E1653" s="2">
        <f t="shared" si="200"/>
        <v>8.4378899999999994</v>
      </c>
      <c r="F1653" s="2">
        <f t="shared" si="201"/>
        <v>8.4419950000000004</v>
      </c>
      <c r="G1653" s="2">
        <f t="shared" si="203"/>
        <v>8.4419359999999966</v>
      </c>
      <c r="H1653" s="2">
        <f t="shared" si="199"/>
        <v>8.4096579999999967</v>
      </c>
      <c r="I1653" s="2">
        <f t="array" ref="I1653">SUMPRODUCT(B1637:B1656, (ROW(B1637:B1656)-ROW(B1637)+1)) / (20*21/2)</f>
        <v>8.4403947619047628</v>
      </c>
      <c r="J1653" s="2">
        <f t="shared" si="202"/>
        <v>8.4472493620022249</v>
      </c>
      <c r="K1653" s="2">
        <f t="shared" si="204"/>
        <v>8.4597987968538533</v>
      </c>
    </row>
    <row r="1654" spans="1:11" ht="13.5" x14ac:dyDescent="0.25">
      <c r="A1654" s="3">
        <f>TITRES_STAT!B1657</f>
        <v>44425</v>
      </c>
      <c r="B1654" s="6">
        <f>TITRES_STAT!D1657</f>
        <v>8.4186999999999994</v>
      </c>
      <c r="C1654" s="2">
        <f t="shared" si="197"/>
        <v>-6.8500000000000227E-2</v>
      </c>
      <c r="D1654" s="2">
        <f t="shared" si="198"/>
        <v>8.4625200000000014</v>
      </c>
      <c r="E1654" s="2">
        <f t="shared" si="200"/>
        <v>8.4269400000000001</v>
      </c>
      <c r="F1654" s="2">
        <f t="shared" si="201"/>
        <v>8.4354900000000015</v>
      </c>
      <c r="G1654" s="2">
        <f t="shared" si="203"/>
        <v>8.4396939999999976</v>
      </c>
      <c r="H1654" s="2">
        <f t="shared" si="199"/>
        <v>8.4114819999999977</v>
      </c>
      <c r="I1654" s="2">
        <f t="array" ref="I1654">SUMPRODUCT(B1638:B1657, (ROW(B1638:B1657)-ROW(B1638)+1)) / (20*21/2)</f>
        <v>8.4326723809523809</v>
      </c>
      <c r="J1654" s="2">
        <f t="shared" si="202"/>
        <v>8.4445303751448701</v>
      </c>
      <c r="K1654" s="2">
        <f t="shared" si="204"/>
        <v>8.4581870793301732</v>
      </c>
    </row>
    <row r="1655" spans="1:11" ht="13.5" x14ac:dyDescent="0.25">
      <c r="A1655" s="3">
        <f>TITRES_STAT!B1658</f>
        <v>44426</v>
      </c>
      <c r="B1655" s="6">
        <f>TITRES_STAT!D1658</f>
        <v>8.5076999999999998</v>
      </c>
      <c r="C1655" s="2">
        <f t="shared" si="197"/>
        <v>8.9000000000000412E-2</v>
      </c>
      <c r="D1655" s="2">
        <f t="shared" si="198"/>
        <v>8.4584200000000003</v>
      </c>
      <c r="E1655" s="2">
        <f t="shared" si="200"/>
        <v>8.4495299999999993</v>
      </c>
      <c r="F1655" s="2">
        <f t="shared" si="201"/>
        <v>8.4368599999999994</v>
      </c>
      <c r="G1655" s="2">
        <f t="shared" si="203"/>
        <v>8.4393659999999979</v>
      </c>
      <c r="H1655" s="2">
        <f t="shared" si="199"/>
        <v>8.4137174999999971</v>
      </c>
      <c r="I1655" s="2">
        <f t="array" ref="I1655">SUMPRODUCT(B1639:B1658, (ROW(B1639:B1658)-ROW(B1639)+1)) / (20*21/2)</f>
        <v>8.4318880952380955</v>
      </c>
      <c r="J1655" s="2">
        <f t="shared" si="202"/>
        <v>8.4505465298929767</v>
      </c>
      <c r="K1655" s="2">
        <f t="shared" si="204"/>
        <v>8.4601287624936958</v>
      </c>
    </row>
    <row r="1656" spans="1:11" ht="13.5" x14ac:dyDescent="0.25">
      <c r="A1656" s="3">
        <f>TITRES_STAT!B1659</f>
        <v>44427</v>
      </c>
      <c r="B1656" s="6">
        <f>TITRES_STAT!D1659</f>
        <v>8.4186999999999994</v>
      </c>
      <c r="C1656" s="2">
        <f t="shared" si="197"/>
        <v>-8.9000000000000412E-2</v>
      </c>
      <c r="D1656" s="2">
        <f t="shared" si="198"/>
        <v>8.4501999999999988</v>
      </c>
      <c r="E1656" s="2">
        <f t="shared" si="200"/>
        <v>8.4529499999999995</v>
      </c>
      <c r="F1656" s="2">
        <f t="shared" si="201"/>
        <v>8.4313850000000006</v>
      </c>
      <c r="G1656" s="2">
        <f t="shared" si="203"/>
        <v>8.439809999999996</v>
      </c>
      <c r="H1656" s="2">
        <f t="shared" si="199"/>
        <v>8.4161124999999952</v>
      </c>
      <c r="I1656" s="2">
        <f t="array" ref="I1656">SUMPRODUCT(B1640:B1659, (ROW(B1640:B1659)-ROW(B1640)+1)) / (20*21/2)</f>
        <v>8.4306195238095221</v>
      </c>
      <c r="J1656" s="2">
        <f t="shared" si="202"/>
        <v>8.4475135270460271</v>
      </c>
      <c r="K1656" s="2">
        <f t="shared" si="204"/>
        <v>8.458504105141003</v>
      </c>
    </row>
    <row r="1657" spans="1:11" ht="13.5" x14ac:dyDescent="0.25">
      <c r="A1657" s="3">
        <f>TITRES_STAT!B1660</f>
        <v>44428</v>
      </c>
      <c r="B1657" s="6">
        <f>TITRES_STAT!D1660</f>
        <v>8.3503000000000007</v>
      </c>
      <c r="C1657" s="2">
        <f t="shared" si="197"/>
        <v>-6.8399999999998684E-2</v>
      </c>
      <c r="D1657" s="2">
        <f t="shared" si="198"/>
        <v>8.436519999999998</v>
      </c>
      <c r="E1657" s="2">
        <f t="shared" si="200"/>
        <v>8.4495300000000011</v>
      </c>
      <c r="F1657" s="2">
        <f t="shared" si="201"/>
        <v>8.4269350000000003</v>
      </c>
      <c r="G1657" s="2">
        <f t="shared" si="203"/>
        <v>8.4375419999999988</v>
      </c>
      <c r="H1657" s="2">
        <f t="shared" si="199"/>
        <v>8.4182999999999986</v>
      </c>
      <c r="I1657" s="2">
        <f t="array" ref="I1657">SUMPRODUCT(B1641:B1660, (ROW(B1641:B1660)-ROW(B1641)+1)) / (20*21/2)</f>
        <v>8.4250495238095251</v>
      </c>
      <c r="J1657" s="2">
        <f t="shared" si="202"/>
        <v>8.4382550958987874</v>
      </c>
      <c r="K1657" s="2">
        <f t="shared" si="204"/>
        <v>8.4542608069001801</v>
      </c>
    </row>
    <row r="1658" spans="1:11" ht="13.5" x14ac:dyDescent="0.25">
      <c r="A1658" s="3">
        <f>TITRES_STAT!B1661</f>
        <v>44431</v>
      </c>
      <c r="B1658" s="6">
        <f>TITRES_STAT!D1661</f>
        <v>8.4186999999999994</v>
      </c>
      <c r="C1658" s="2">
        <f t="shared" si="197"/>
        <v>6.8399999999998684E-2</v>
      </c>
      <c r="D1658" s="2">
        <f t="shared" si="198"/>
        <v>8.4228200000000015</v>
      </c>
      <c r="E1658" s="2">
        <f t="shared" si="200"/>
        <v>8.4461000000000013</v>
      </c>
      <c r="F1658" s="2">
        <f t="shared" si="201"/>
        <v>8.4252199999999995</v>
      </c>
      <c r="G1658" s="2">
        <f t="shared" si="203"/>
        <v>8.4370459999999987</v>
      </c>
      <c r="H1658" s="2">
        <f t="shared" si="199"/>
        <v>8.4212994999999982</v>
      </c>
      <c r="I1658" s="2">
        <f t="array" ref="I1658">SUMPRODUCT(B1642:B1661, (ROW(B1642:B1661)-ROW(B1642)+1)) / (20*21/2)</f>
        <v>8.4084966666666645</v>
      </c>
      <c r="J1658" s="2">
        <f t="shared" si="202"/>
        <v>8.4363927058131889</v>
      </c>
      <c r="K1658" s="2">
        <f t="shared" si="204"/>
        <v>8.4528662654531139</v>
      </c>
    </row>
    <row r="1659" spans="1:11" ht="13.5" x14ac:dyDescent="0.25">
      <c r="A1659" s="3">
        <f>TITRES_STAT!B1662</f>
        <v>44432</v>
      </c>
      <c r="B1659" s="6">
        <f>TITRES_STAT!D1662</f>
        <v>8.4118999999999993</v>
      </c>
      <c r="C1659" s="2">
        <f t="shared" si="197"/>
        <v>-6.8000000000001393E-3</v>
      </c>
      <c r="D1659" s="2">
        <f t="shared" si="198"/>
        <v>8.4214599999999997</v>
      </c>
      <c r="E1659" s="2">
        <f t="shared" si="200"/>
        <v>8.4419900000000005</v>
      </c>
      <c r="F1659" s="2">
        <f t="shared" si="201"/>
        <v>8.422485</v>
      </c>
      <c r="G1659" s="2">
        <f t="shared" si="203"/>
        <v>8.4348019999999977</v>
      </c>
      <c r="H1659" s="2">
        <f t="shared" si="199"/>
        <v>8.4244999999999983</v>
      </c>
      <c r="I1659" s="2">
        <f t="array" ref="I1659">SUMPRODUCT(B1643:B1662, (ROW(B1643:B1662)-ROW(B1643)+1)) / (20*21/2)</f>
        <v>8.3954561904761906</v>
      </c>
      <c r="J1659" s="2">
        <f t="shared" si="202"/>
        <v>8.4340600671643138</v>
      </c>
      <c r="K1659" s="2">
        <f t="shared" si="204"/>
        <v>8.4512597452392662</v>
      </c>
    </row>
    <row r="1660" spans="1:11" ht="13.5" x14ac:dyDescent="0.25">
      <c r="A1660" s="3">
        <f>TITRES_STAT!B1663</f>
        <v>44433</v>
      </c>
      <c r="B1660" s="6">
        <f>TITRES_STAT!D1663</f>
        <v>8.3640000000000008</v>
      </c>
      <c r="C1660" s="2">
        <f t="shared" si="197"/>
        <v>-4.7899999999998499E-2</v>
      </c>
      <c r="D1660" s="2">
        <f t="shared" si="198"/>
        <v>8.3927200000000006</v>
      </c>
      <c r="E1660" s="2">
        <f t="shared" si="200"/>
        <v>8.4255700000000004</v>
      </c>
      <c r="F1660" s="2">
        <f t="shared" si="201"/>
        <v>8.4283049999999999</v>
      </c>
      <c r="G1660" s="2">
        <f t="shared" si="203"/>
        <v>8.4315999999999978</v>
      </c>
      <c r="H1660" s="2">
        <f t="shared" si="199"/>
        <v>8.4266884999999974</v>
      </c>
      <c r="I1660" s="2">
        <f t="array" ref="I1660">SUMPRODUCT(B1644:B1663, (ROW(B1644:B1663)-ROW(B1644)+1)) / (20*21/2)</f>
        <v>8.3831328571428578</v>
      </c>
      <c r="J1660" s="2">
        <f t="shared" si="202"/>
        <v>8.4273876798153324</v>
      </c>
      <c r="K1660" s="2">
        <f t="shared" si="204"/>
        <v>8.4478377944455687</v>
      </c>
    </row>
    <row r="1661" spans="1:11" ht="13.5" x14ac:dyDescent="0.25">
      <c r="A1661" s="3">
        <f>TITRES_STAT!B1664</f>
        <v>44434</v>
      </c>
      <c r="B1661" s="6">
        <f>TITRES_STAT!D1664</f>
        <v>8.2545000000000002</v>
      </c>
      <c r="C1661" s="2">
        <f t="shared" si="197"/>
        <v>-0.1095000000000006</v>
      </c>
      <c r="D1661" s="2">
        <f t="shared" si="198"/>
        <v>8.3598800000000004</v>
      </c>
      <c r="E1661" s="2">
        <f t="shared" si="200"/>
        <v>8.4050399999999996</v>
      </c>
      <c r="F1661" s="2">
        <f t="shared" si="201"/>
        <v>8.418725000000002</v>
      </c>
      <c r="G1661" s="2">
        <f t="shared" si="203"/>
        <v>8.4274159999999991</v>
      </c>
      <c r="H1661" s="2">
        <f t="shared" si="199"/>
        <v>8.4280274999999989</v>
      </c>
      <c r="I1661" s="2">
        <f t="array" ref="I1661">SUMPRODUCT(B1645:B1664, (ROW(B1645:B1664)-ROW(B1645)+1)) / (20*21/2)</f>
        <v>8.3844995238095237</v>
      </c>
      <c r="J1661" s="2">
        <f t="shared" si="202"/>
        <v>8.4109221864995867</v>
      </c>
      <c r="K1661" s="2">
        <f t="shared" si="204"/>
        <v>8.4402559201535858</v>
      </c>
    </row>
    <row r="1662" spans="1:11" ht="13.5" x14ac:dyDescent="0.25">
      <c r="A1662" s="3">
        <f>TITRES_STAT!B1665</f>
        <v>44435</v>
      </c>
      <c r="B1662" s="6">
        <f>TITRES_STAT!D1665</f>
        <v>8.2818000000000005</v>
      </c>
      <c r="C1662" s="2">
        <f t="shared" si="197"/>
        <v>2.7300000000000324E-2</v>
      </c>
      <c r="D1662" s="2">
        <f t="shared" si="198"/>
        <v>8.3461800000000004</v>
      </c>
      <c r="E1662" s="2">
        <f t="shared" si="200"/>
        <v>8.3913499999999992</v>
      </c>
      <c r="F1662" s="2">
        <f t="shared" si="201"/>
        <v>8.4111950000000011</v>
      </c>
      <c r="G1662" s="2">
        <f t="shared" si="203"/>
        <v>8.4241819999999983</v>
      </c>
      <c r="H1662" s="2">
        <f t="shared" si="199"/>
        <v>8.429636999999996</v>
      </c>
      <c r="I1662" s="2">
        <f t="array" ref="I1662">SUMPRODUCT(B1646:B1665, (ROW(B1646:B1665)-ROW(B1646)+1)) / (20*21/2)</f>
        <v>8.3727019047619038</v>
      </c>
      <c r="J1662" s="2">
        <f t="shared" si="202"/>
        <v>8.3986248354043873</v>
      </c>
      <c r="K1662" s="2">
        <f t="shared" si="204"/>
        <v>8.4340419625005048</v>
      </c>
    </row>
    <row r="1663" spans="1:11" ht="13.5" x14ac:dyDescent="0.25">
      <c r="A1663" s="3">
        <f>TITRES_STAT!B1666</f>
        <v>44438</v>
      </c>
      <c r="B1663" s="6">
        <f>TITRES_STAT!D1666</f>
        <v>8.2818000000000005</v>
      </c>
      <c r="C1663" s="2">
        <f t="shared" si="197"/>
        <v>0</v>
      </c>
      <c r="D1663" s="2">
        <f t="shared" si="198"/>
        <v>8.3188000000000013</v>
      </c>
      <c r="E1663" s="2">
        <f t="shared" si="200"/>
        <v>8.3708100000000023</v>
      </c>
      <c r="F1663" s="2">
        <f t="shared" si="201"/>
        <v>8.4043500000000009</v>
      </c>
      <c r="G1663" s="2">
        <f t="shared" si="203"/>
        <v>8.4212159999999976</v>
      </c>
      <c r="H1663" s="2">
        <f t="shared" si="199"/>
        <v>8.4316834999999966</v>
      </c>
      <c r="I1663" s="2">
        <f t="array" ref="I1663">SUMPRODUCT(B1647:B1666, (ROW(B1647:B1666)-ROW(B1647)+1)) / (20*21/2)</f>
        <v>8.3765842857142854</v>
      </c>
      <c r="J1663" s="2">
        <f t="shared" si="202"/>
        <v>8.3874986606039705</v>
      </c>
      <c r="K1663" s="2">
        <f t="shared" si="204"/>
        <v>8.4280716894612695</v>
      </c>
    </row>
    <row r="1664" spans="1:11" ht="13.5" x14ac:dyDescent="0.25">
      <c r="A1664" s="3">
        <f>TITRES_STAT!B1667</f>
        <v>44439</v>
      </c>
      <c r="B1664" s="6">
        <f>TITRES_STAT!D1667</f>
        <v>8.4186999999999994</v>
      </c>
      <c r="C1664" s="2">
        <f t="shared" si="197"/>
        <v>0.13689999999999891</v>
      </c>
      <c r="D1664" s="2">
        <f t="shared" si="198"/>
        <v>8.3201600000000013</v>
      </c>
      <c r="E1664" s="2">
        <f t="shared" si="200"/>
        <v>8.3708100000000005</v>
      </c>
      <c r="F1664" s="2">
        <f t="shared" si="201"/>
        <v>8.3988750000000003</v>
      </c>
      <c r="G1664" s="2">
        <f t="shared" si="203"/>
        <v>8.4216599999999975</v>
      </c>
      <c r="H1664" s="2">
        <f t="shared" si="199"/>
        <v>8.4337424999999957</v>
      </c>
      <c r="I1664" s="2">
        <f t="array" ref="I1664">SUMPRODUCT(B1648:B1667, (ROW(B1648:B1667)-ROW(B1648)+1)) / (20*21/2)</f>
        <v>8.371729523809524</v>
      </c>
      <c r="J1664" s="2">
        <f t="shared" si="202"/>
        <v>8.3904702167369258</v>
      </c>
      <c r="K1664" s="2">
        <f t="shared" si="204"/>
        <v>8.4277041722274948</v>
      </c>
    </row>
    <row r="1665" spans="1:11" ht="13.5" x14ac:dyDescent="0.25">
      <c r="A1665" s="3">
        <f>TITRES_STAT!B1668</f>
        <v>44440</v>
      </c>
      <c r="B1665" s="6">
        <f>TITRES_STAT!D1668</f>
        <v>8.2750000000000004</v>
      </c>
      <c r="C1665" s="2">
        <f t="shared" si="197"/>
        <v>-0.14369999999999905</v>
      </c>
      <c r="D1665" s="2">
        <f t="shared" si="198"/>
        <v>8.3023600000000002</v>
      </c>
      <c r="E1665" s="2">
        <f t="shared" si="200"/>
        <v>8.3475400000000004</v>
      </c>
      <c r="F1665" s="2">
        <f t="shared" si="201"/>
        <v>8.3985350000000007</v>
      </c>
      <c r="G1665" s="2">
        <f t="shared" si="203"/>
        <v>8.4199019999999969</v>
      </c>
      <c r="H1665" s="2">
        <f t="shared" si="199"/>
        <v>8.4349149999999948</v>
      </c>
      <c r="I1665" s="2">
        <f t="array" ref="I1665">SUMPRODUCT(B1649:B1668, (ROW(B1649:B1668)-ROW(B1649)+1)) / (20*21/2)</f>
        <v>8.360513809523809</v>
      </c>
      <c r="J1665" s="2">
        <f t="shared" si="202"/>
        <v>8.379473053238172</v>
      </c>
      <c r="K1665" s="2">
        <f t="shared" si="204"/>
        <v>8.4217157733166133</v>
      </c>
    </row>
    <row r="1666" spans="1:11" ht="13.5" x14ac:dyDescent="0.25">
      <c r="A1666" s="3">
        <f>TITRES_STAT!B1669</f>
        <v>44441</v>
      </c>
      <c r="B1666" s="6">
        <f>TITRES_STAT!D1669</f>
        <v>8.4392999999999994</v>
      </c>
      <c r="C1666" s="2">
        <f t="shared" si="197"/>
        <v>0.164299999999999</v>
      </c>
      <c r="D1666" s="2">
        <f t="shared" si="198"/>
        <v>8.3393200000000007</v>
      </c>
      <c r="E1666" s="2">
        <f t="shared" si="200"/>
        <v>8.3496000000000006</v>
      </c>
      <c r="F1666" s="2">
        <f t="shared" si="201"/>
        <v>8.4012750000000018</v>
      </c>
      <c r="G1666" s="2">
        <f t="shared" si="203"/>
        <v>8.4214299999999973</v>
      </c>
      <c r="H1666" s="2">
        <f t="shared" si="199"/>
        <v>8.4356664999999946</v>
      </c>
      <c r="I1666" s="2">
        <f t="array" ref="I1666">SUMPRODUCT(B1650:B1669, (ROW(B1650:B1669)-ROW(B1650)+1)) / (20*21/2)</f>
        <v>8.3494657142857136</v>
      </c>
      <c r="J1666" s="2">
        <f t="shared" si="202"/>
        <v>8.3851708576916799</v>
      </c>
      <c r="K1666" s="2">
        <f t="shared" si="204"/>
        <v>8.4224053508336088</v>
      </c>
    </row>
    <row r="1667" spans="1:11" ht="13.5" x14ac:dyDescent="0.25">
      <c r="A1667" s="3">
        <f>TITRES_STAT!B1670</f>
        <v>44442</v>
      </c>
      <c r="B1667" s="6">
        <f>TITRES_STAT!D1670</f>
        <v>8.3503000000000007</v>
      </c>
      <c r="C1667" s="2">
        <f t="shared" si="197"/>
        <v>-8.8999999999998636E-2</v>
      </c>
      <c r="D1667" s="2">
        <f t="shared" si="198"/>
        <v>8.3530200000000008</v>
      </c>
      <c r="E1667" s="2">
        <f t="shared" si="200"/>
        <v>8.3496000000000024</v>
      </c>
      <c r="F1667" s="2">
        <f t="shared" si="201"/>
        <v>8.3995650000000026</v>
      </c>
      <c r="G1667" s="2">
        <f t="shared" si="203"/>
        <v>8.4217159999999982</v>
      </c>
      <c r="H1667" s="2">
        <f t="shared" si="199"/>
        <v>8.436006499999996</v>
      </c>
      <c r="I1667" s="2">
        <f t="array" ref="I1667">SUMPRODUCT(B1651:B1670, (ROW(B1651:B1670)-ROW(B1651)+1)) / (20*21/2)</f>
        <v>8.337312857142857</v>
      </c>
      <c r="J1667" s="2">
        <f t="shared" si="202"/>
        <v>8.3818498236258066</v>
      </c>
      <c r="K1667" s="2">
        <f t="shared" si="204"/>
        <v>8.4195776900166042</v>
      </c>
    </row>
    <row r="1668" spans="1:11" ht="13.5" x14ac:dyDescent="0.25">
      <c r="A1668" s="3">
        <f>TITRES_STAT!B1671</f>
        <v>44445</v>
      </c>
      <c r="B1668" s="6">
        <f>TITRES_STAT!D1671</f>
        <v>8.2818000000000005</v>
      </c>
      <c r="C1668" s="2">
        <f t="shared" ref="C1668:C1731" si="205">B1668-B1667</f>
        <v>-6.8500000000000227E-2</v>
      </c>
      <c r="D1668" s="2">
        <f t="shared" si="198"/>
        <v>8.3530200000000008</v>
      </c>
      <c r="E1668" s="2">
        <f t="shared" si="200"/>
        <v>8.3359100000000019</v>
      </c>
      <c r="F1668" s="2">
        <f t="shared" si="201"/>
        <v>8.3910050000000034</v>
      </c>
      <c r="G1668" s="2">
        <f t="shared" si="203"/>
        <v>8.4200939999999989</v>
      </c>
      <c r="H1668" s="2">
        <f t="shared" si="199"/>
        <v>8.4356344999999937</v>
      </c>
      <c r="I1668" s="2">
        <f t="array" ref="I1668">SUMPRODUCT(B1652:B1671, (ROW(B1652:B1671)-ROW(B1652)+1)) / (20*21/2)</f>
        <v>8.3225490476190487</v>
      </c>
      <c r="J1668" s="2">
        <f t="shared" si="202"/>
        <v>8.3723212689947779</v>
      </c>
      <c r="K1668" s="2">
        <f t="shared" si="204"/>
        <v>8.4141746433492859</v>
      </c>
    </row>
    <row r="1669" spans="1:11" ht="13.5" x14ac:dyDescent="0.25">
      <c r="A1669" s="3">
        <f>TITRES_STAT!B1672</f>
        <v>44446</v>
      </c>
      <c r="B1669" s="6">
        <f>TITRES_STAT!D1672</f>
        <v>8.2750000000000004</v>
      </c>
      <c r="C1669" s="2">
        <f t="shared" si="205"/>
        <v>-6.8000000000001393E-3</v>
      </c>
      <c r="D1669" s="2">
        <f t="shared" si="198"/>
        <v>8.3242799999999999</v>
      </c>
      <c r="E1669" s="2">
        <f t="shared" si="200"/>
        <v>8.3222200000000015</v>
      </c>
      <c r="F1669" s="2">
        <f t="shared" si="201"/>
        <v>8.3821050000000028</v>
      </c>
      <c r="G1669" s="2">
        <f t="shared" si="203"/>
        <v>8.4165339999999969</v>
      </c>
      <c r="H1669" s="2">
        <f t="shared" si="199"/>
        <v>8.4349264999999942</v>
      </c>
      <c r="I1669" s="2">
        <f t="array" ref="I1669">SUMPRODUCT(B1653:B1672, (ROW(B1653:B1672)-ROW(B1653)+1)) / (20*21/2)</f>
        <v>8.3063490476190474</v>
      </c>
      <c r="J1669" s="2">
        <f t="shared" si="202"/>
        <v>8.3630525767095616</v>
      </c>
      <c r="K1669" s="2">
        <f t="shared" si="204"/>
        <v>8.4087168141983337</v>
      </c>
    </row>
    <row r="1670" spans="1:11" ht="13.5" x14ac:dyDescent="0.25">
      <c r="A1670" s="3">
        <f>TITRES_STAT!B1673</f>
        <v>44447</v>
      </c>
      <c r="B1670" s="6">
        <f>TITRES_STAT!D1673</f>
        <v>8.2545000000000002</v>
      </c>
      <c r="C1670" s="2">
        <f t="shared" si="205"/>
        <v>-2.0500000000000185E-2</v>
      </c>
      <c r="D1670" s="2">
        <f t="shared" ref="D1670:D1733" si="206">AVERAGE(B1666:B1670)</f>
        <v>8.3201800000000006</v>
      </c>
      <c r="E1670" s="2">
        <f t="shared" si="200"/>
        <v>8.3112700000000022</v>
      </c>
      <c r="F1670" s="2">
        <f t="shared" si="201"/>
        <v>8.3684200000000022</v>
      </c>
      <c r="G1670" s="2">
        <f t="shared" si="203"/>
        <v>8.414755999999997</v>
      </c>
      <c r="H1670" s="2">
        <f t="shared" si="199"/>
        <v>8.4330744999999965</v>
      </c>
      <c r="I1670" s="2">
        <f t="array" ref="I1670">SUMPRODUCT(B1654:B1673, (ROW(B1654:B1673)-ROW(B1654)+1)) / (20*21/2)</f>
        <v>8.2827809523809517</v>
      </c>
      <c r="J1670" s="2">
        <f t="shared" si="202"/>
        <v>8.3527142360705557</v>
      </c>
      <c r="K1670" s="2">
        <f t="shared" si="204"/>
        <v>8.4026690959944776</v>
      </c>
    </row>
    <row r="1671" spans="1:11" ht="13.5" x14ac:dyDescent="0.25">
      <c r="A1671" s="3">
        <f>TITRES_STAT!B1674</f>
        <v>44448</v>
      </c>
      <c r="B1671" s="6">
        <f>TITRES_STAT!D1674</f>
        <v>8.2134</v>
      </c>
      <c r="C1671" s="2">
        <f t="shared" si="205"/>
        <v>-4.1100000000000136E-2</v>
      </c>
      <c r="D1671" s="2">
        <f t="shared" si="206"/>
        <v>8.2750000000000004</v>
      </c>
      <c r="E1671" s="2">
        <f t="shared" si="200"/>
        <v>8.3071600000000014</v>
      </c>
      <c r="F1671" s="2">
        <f t="shared" si="201"/>
        <v>8.3561000000000014</v>
      </c>
      <c r="G1671" s="2">
        <f t="shared" si="203"/>
        <v>8.4120179999999962</v>
      </c>
      <c r="H1671" s="2">
        <f t="shared" si="199"/>
        <v>8.4314874999999958</v>
      </c>
      <c r="I1671" s="2">
        <f t="array" ref="I1671">SUMPRODUCT(B1655:B1674, (ROW(B1655:B1674)-ROW(B1655)+1)) / (20*21/2)</f>
        <v>8.2630328571428571</v>
      </c>
      <c r="J1671" s="2">
        <f t="shared" si="202"/>
        <v>8.3394462135876459</v>
      </c>
      <c r="K1671" s="2">
        <f t="shared" si="204"/>
        <v>8.3952467785044984</v>
      </c>
    </row>
    <row r="1672" spans="1:11" ht="13.5" x14ac:dyDescent="0.25">
      <c r="A1672" s="3">
        <f>TITRES_STAT!B1675</f>
        <v>44449</v>
      </c>
      <c r="B1672" s="6">
        <f>TITRES_STAT!D1675</f>
        <v>8.1859999999999999</v>
      </c>
      <c r="C1672" s="2">
        <f t="shared" si="205"/>
        <v>-2.7400000000000091E-2</v>
      </c>
      <c r="D1672" s="2">
        <f t="shared" si="206"/>
        <v>8.2421400000000009</v>
      </c>
      <c r="E1672" s="2">
        <f t="shared" si="200"/>
        <v>8.2975800000000017</v>
      </c>
      <c r="F1672" s="2">
        <f t="shared" si="201"/>
        <v>8.3444650000000031</v>
      </c>
      <c r="G1672" s="2">
        <f t="shared" si="203"/>
        <v>8.408731999999997</v>
      </c>
      <c r="H1672" s="2">
        <f t="shared" si="199"/>
        <v>8.4305019999999953</v>
      </c>
      <c r="I1672" s="2">
        <f t="array" ref="I1672">SUMPRODUCT(B1656:B1675, (ROW(B1656:B1675)-ROW(B1656)+1)) / (20*21/2)</f>
        <v>8.2381947619047633</v>
      </c>
      <c r="J1672" s="2">
        <f t="shared" si="202"/>
        <v>8.3248322884840604</v>
      </c>
      <c r="K1672" s="2">
        <f t="shared" si="204"/>
        <v>8.3870410224847145</v>
      </c>
    </row>
    <row r="1673" spans="1:11" ht="13.5" x14ac:dyDescent="0.25">
      <c r="A1673" s="3">
        <f>TITRES_STAT!B1676</f>
        <v>44452</v>
      </c>
      <c r="B1673" s="6">
        <f>TITRES_STAT!D1676</f>
        <v>8.0969999999999995</v>
      </c>
      <c r="C1673" s="2">
        <f t="shared" si="205"/>
        <v>-8.9000000000000412E-2</v>
      </c>
      <c r="D1673" s="2">
        <f t="shared" si="206"/>
        <v>8.2051800000000004</v>
      </c>
      <c r="E1673" s="2">
        <f t="shared" si="200"/>
        <v>8.2791000000000015</v>
      </c>
      <c r="F1673" s="2">
        <f t="shared" si="201"/>
        <v>8.3249550000000045</v>
      </c>
      <c r="G1673" s="2">
        <f t="shared" si="203"/>
        <v>8.4042139999999961</v>
      </c>
      <c r="H1673" s="2">
        <f t="shared" si="199"/>
        <v>8.4289709999999953</v>
      </c>
      <c r="I1673" s="2">
        <f t="array" ref="I1673">SUMPRODUCT(B1657:B1676, (ROW(B1657:B1676)-ROW(B1657)+1)) / (20*21/2)</f>
        <v>8.2181499999999996</v>
      </c>
      <c r="J1673" s="2">
        <f t="shared" si="202"/>
        <v>8.3031339752951023</v>
      </c>
      <c r="K1673" s="2">
        <f t="shared" si="204"/>
        <v>8.3756668647402162</v>
      </c>
    </row>
    <row r="1674" spans="1:11" ht="13.5" x14ac:dyDescent="0.25">
      <c r="A1674" s="3">
        <f>TITRES_STAT!B1677</f>
        <v>44453</v>
      </c>
      <c r="B1674" s="6">
        <f>TITRES_STAT!D1677</f>
        <v>8.1175999999999995</v>
      </c>
      <c r="C1674" s="2">
        <f t="shared" si="205"/>
        <v>2.0599999999999952E-2</v>
      </c>
      <c r="D1674" s="2">
        <f t="shared" si="206"/>
        <v>8.1737000000000002</v>
      </c>
      <c r="E1674" s="2">
        <f t="shared" si="200"/>
        <v>8.2489899999999992</v>
      </c>
      <c r="F1674" s="2">
        <f t="shared" si="201"/>
        <v>8.3099000000000025</v>
      </c>
      <c r="G1674" s="2">
        <f t="shared" si="203"/>
        <v>8.4002439999999972</v>
      </c>
      <c r="H1674" s="2">
        <f t="shared" ref="H1674:H1737" si="207">AVERAGE(B1475:B1674)</f>
        <v>8.4269384999999968</v>
      </c>
      <c r="I1674" s="2">
        <f t="array" ref="I1674">SUMPRODUCT(B1658:B1677, (ROW(B1658:B1677)-ROW(B1658)+1)) / (20*21/2)</f>
        <v>8.2258109523809519</v>
      </c>
      <c r="J1674" s="2">
        <f t="shared" si="202"/>
        <v>8.2854640728860449</v>
      </c>
      <c r="K1674" s="2">
        <f t="shared" si="204"/>
        <v>8.3655465955347168</v>
      </c>
    </row>
    <row r="1675" spans="1:11" ht="13.5" x14ac:dyDescent="0.25">
      <c r="A1675" s="3">
        <f>TITRES_STAT!B1678</f>
        <v>44454</v>
      </c>
      <c r="B1675" s="6">
        <f>TITRES_STAT!D1678</f>
        <v>8.0490999999999993</v>
      </c>
      <c r="C1675" s="2">
        <f t="shared" si="205"/>
        <v>-6.8500000000000227E-2</v>
      </c>
      <c r="D1675" s="2">
        <f t="shared" si="206"/>
        <v>8.1326199999999993</v>
      </c>
      <c r="E1675" s="2">
        <f t="shared" si="200"/>
        <v>8.2263999999999999</v>
      </c>
      <c r="F1675" s="2">
        <f t="shared" si="201"/>
        <v>8.2869700000000037</v>
      </c>
      <c r="G1675" s="2">
        <f t="shared" si="203"/>
        <v>8.3947679999999973</v>
      </c>
      <c r="H1675" s="2">
        <f t="shared" si="207"/>
        <v>8.4246304999999975</v>
      </c>
      <c r="I1675" s="2">
        <f t="array" ref="I1675">SUMPRODUCT(B1659:B1678, (ROW(B1659:B1678)-ROW(B1659)+1)) / (20*21/2)</f>
        <v>8.2321671428571435</v>
      </c>
      <c r="J1675" s="2">
        <f t="shared" si="202"/>
        <v>8.26295320880166</v>
      </c>
      <c r="K1675" s="2">
        <f t="shared" si="204"/>
        <v>8.353136925121591</v>
      </c>
    </row>
    <row r="1676" spans="1:11" ht="13.5" x14ac:dyDescent="0.25">
      <c r="A1676" s="3">
        <f>TITRES_STAT!B1679</f>
        <v>44455</v>
      </c>
      <c r="B1676" s="6">
        <f>TITRES_STAT!D1679</f>
        <v>8.0764999999999993</v>
      </c>
      <c r="C1676" s="2">
        <f t="shared" si="205"/>
        <v>2.7400000000000091E-2</v>
      </c>
      <c r="D1676" s="2">
        <f t="shared" si="206"/>
        <v>8.1052400000000002</v>
      </c>
      <c r="E1676" s="2">
        <f t="shared" ref="E1676:E1739" si="208">AVERAGE(B1667:B1676)</f>
        <v>8.1901199999999985</v>
      </c>
      <c r="F1676" s="2">
        <f t="shared" si="201"/>
        <v>8.2698600000000049</v>
      </c>
      <c r="G1676" s="2">
        <f t="shared" si="203"/>
        <v>8.3898399999999977</v>
      </c>
      <c r="H1676" s="2">
        <f t="shared" si="207"/>
        <v>8.4227284999999963</v>
      </c>
      <c r="I1676" s="2">
        <f t="array" ref="I1676">SUMPRODUCT(B1660:B1679, (ROW(B1660:B1679)-ROW(B1660)+1)) / (20*21/2)</f>
        <v>8.2336952380952386</v>
      </c>
      <c r="J1676" s="2">
        <f t="shared" si="202"/>
        <v>8.2451957603443589</v>
      </c>
      <c r="K1676" s="2">
        <f t="shared" si="204"/>
        <v>8.3422884182540784</v>
      </c>
    </row>
    <row r="1677" spans="1:11" ht="13.5" x14ac:dyDescent="0.25">
      <c r="A1677" s="3">
        <f>TITRES_STAT!B1680</f>
        <v>44456</v>
      </c>
      <c r="B1677" s="6">
        <f>TITRES_STAT!D1680</f>
        <v>8.3503000000000007</v>
      </c>
      <c r="C1677" s="2">
        <f t="shared" si="205"/>
        <v>0.27380000000000138</v>
      </c>
      <c r="D1677" s="2">
        <f t="shared" si="206"/>
        <v>8.1380999999999997</v>
      </c>
      <c r="E1677" s="2">
        <f t="shared" si="208"/>
        <v>8.1901200000000003</v>
      </c>
      <c r="F1677" s="2">
        <f t="shared" si="201"/>
        <v>8.2698600000000049</v>
      </c>
      <c r="G1677" s="2">
        <f t="shared" si="203"/>
        <v>8.3884719999999966</v>
      </c>
      <c r="H1677" s="2">
        <f t="shared" si="207"/>
        <v>8.4224974999999969</v>
      </c>
      <c r="I1677" s="2">
        <f t="array" ref="I1677">SUMPRODUCT(B1661:B1680, (ROW(B1661:B1680)-ROW(B1661)+1)) / (20*21/2)</f>
        <v>8.2312809523809527</v>
      </c>
      <c r="J1677" s="2">
        <f t="shared" si="202"/>
        <v>8.2552056879306104</v>
      </c>
      <c r="K1677" s="2">
        <f t="shared" si="204"/>
        <v>8.3426025979303891</v>
      </c>
    </row>
    <row r="1678" spans="1:11" ht="13.5" x14ac:dyDescent="0.25">
      <c r="A1678" s="3">
        <f>TITRES_STAT!B1681</f>
        <v>44459</v>
      </c>
      <c r="B1678" s="6">
        <f>TITRES_STAT!D1681</f>
        <v>8.3366000000000007</v>
      </c>
      <c r="C1678" s="2">
        <f t="shared" si="205"/>
        <v>-1.3700000000000045E-2</v>
      </c>
      <c r="D1678" s="2">
        <f t="shared" si="206"/>
        <v>8.1860199999999992</v>
      </c>
      <c r="E1678" s="2">
        <f t="shared" si="208"/>
        <v>8.1956000000000007</v>
      </c>
      <c r="F1678" s="2">
        <f t="shared" si="201"/>
        <v>8.2657550000000022</v>
      </c>
      <c r="G1678" s="2">
        <f t="shared" si="203"/>
        <v>8.3854599999999966</v>
      </c>
      <c r="H1678" s="2">
        <f t="shared" si="207"/>
        <v>8.4221310000000003</v>
      </c>
      <c r="I1678" s="2">
        <f t="array" ref="I1678">SUMPRODUCT(B1662:B1681, (ROW(B1662:B1681)-ROW(B1662)+1)) / (20*21/2)</f>
        <v>8.2340480952380961</v>
      </c>
      <c r="J1678" s="2">
        <f t="shared" si="202"/>
        <v>8.2629575271753133</v>
      </c>
      <c r="K1678" s="2">
        <f t="shared" si="204"/>
        <v>8.3423672019331185</v>
      </c>
    </row>
    <row r="1679" spans="1:11" ht="13.5" x14ac:dyDescent="0.25">
      <c r="A1679" s="3">
        <f>TITRES_STAT!B1682</f>
        <v>44460</v>
      </c>
      <c r="B1679" s="6">
        <f>TITRES_STAT!D1682</f>
        <v>8.2818000000000005</v>
      </c>
      <c r="C1679" s="2">
        <f t="shared" si="205"/>
        <v>-5.4800000000000182E-2</v>
      </c>
      <c r="D1679" s="2">
        <f t="shared" si="206"/>
        <v>8.2188600000000012</v>
      </c>
      <c r="E1679" s="2">
        <f t="shared" si="208"/>
        <v>8.1962799999999998</v>
      </c>
      <c r="F1679" s="2">
        <f t="shared" si="201"/>
        <v>8.2592500000000033</v>
      </c>
      <c r="G1679" s="2">
        <f t="shared" si="203"/>
        <v>8.3790259999999961</v>
      </c>
      <c r="H1679" s="2">
        <f t="shared" si="207"/>
        <v>8.4215574999999987</v>
      </c>
      <c r="I1679" s="2">
        <f t="array" ref="I1679">SUMPRODUCT(B1663:B1682, (ROW(B1663:B1682)-ROW(B1663)+1)) / (20*21/2)</f>
        <v>8.2366852380952373</v>
      </c>
      <c r="J1679" s="2">
        <f t="shared" si="202"/>
        <v>8.2647520483967121</v>
      </c>
      <c r="K1679" s="2">
        <f t="shared" si="204"/>
        <v>8.3399920175435849</v>
      </c>
    </row>
    <row r="1680" spans="1:11" ht="13.5" x14ac:dyDescent="0.25">
      <c r="A1680" s="3">
        <f>TITRES_STAT!B1683</f>
        <v>44461</v>
      </c>
      <c r="B1680" s="6">
        <f>TITRES_STAT!D1683</f>
        <v>8.2339000000000002</v>
      </c>
      <c r="C1680" s="2">
        <f t="shared" si="205"/>
        <v>-4.7900000000000276E-2</v>
      </c>
      <c r="D1680" s="2">
        <f t="shared" si="206"/>
        <v>8.2558199999999999</v>
      </c>
      <c r="E1680" s="2">
        <f t="shared" si="208"/>
        <v>8.1942200000000014</v>
      </c>
      <c r="F1680" s="2">
        <f t="shared" si="201"/>
        <v>8.2527450000000009</v>
      </c>
      <c r="G1680" s="2">
        <f t="shared" si="203"/>
        <v>8.3717699999999962</v>
      </c>
      <c r="H1680" s="2">
        <f t="shared" si="207"/>
        <v>8.4206775</v>
      </c>
      <c r="I1680" s="2">
        <f t="array" ref="I1680">SUMPRODUCT(B1664:B1683, (ROW(B1664:B1683)-ROW(B1664)+1)) / (20*21/2)</f>
        <v>8.2451890476190481</v>
      </c>
      <c r="J1680" s="2">
        <f t="shared" si="202"/>
        <v>8.2618137580732149</v>
      </c>
      <c r="K1680" s="2">
        <f t="shared" si="204"/>
        <v>8.3358315462673662</v>
      </c>
    </row>
    <row r="1681" spans="1:11" ht="13.5" x14ac:dyDescent="0.25">
      <c r="A1681" s="3">
        <f>TITRES_STAT!B1684</f>
        <v>44462</v>
      </c>
      <c r="B1681" s="6">
        <f>TITRES_STAT!D1684</f>
        <v>8.2818000000000005</v>
      </c>
      <c r="C1681" s="2">
        <f t="shared" si="205"/>
        <v>4.7900000000000276E-2</v>
      </c>
      <c r="D1681" s="2">
        <f t="shared" si="206"/>
        <v>8.2968800000000016</v>
      </c>
      <c r="E1681" s="2">
        <f t="shared" si="208"/>
        <v>8.2010600000000018</v>
      </c>
      <c r="F1681" s="2">
        <f t="shared" si="201"/>
        <v>8.2541100000000007</v>
      </c>
      <c r="G1681" s="2">
        <f t="shared" si="203"/>
        <v>8.3635559999999955</v>
      </c>
      <c r="H1681" s="2">
        <f t="shared" si="207"/>
        <v>8.4200369999999989</v>
      </c>
      <c r="I1681" s="2">
        <f t="array" ref="I1681">SUMPRODUCT(B1665:B1684, (ROW(B1665:B1684)-ROW(B1665)+1)) / (20*21/2)</f>
        <v>8.2533995238095237</v>
      </c>
      <c r="J1681" s="2">
        <f t="shared" si="202"/>
        <v>8.2637172096852893</v>
      </c>
      <c r="K1681" s="2">
        <f t="shared" si="204"/>
        <v>8.3337126621000177</v>
      </c>
    </row>
    <row r="1682" spans="1:11" ht="13.5" x14ac:dyDescent="0.25">
      <c r="A1682" s="3">
        <f>TITRES_STAT!B1685</f>
        <v>44463</v>
      </c>
      <c r="B1682" s="6">
        <f>TITRES_STAT!D1685</f>
        <v>8.2818000000000005</v>
      </c>
      <c r="C1682" s="2">
        <f t="shared" si="205"/>
        <v>0</v>
      </c>
      <c r="D1682" s="2">
        <f t="shared" si="206"/>
        <v>8.2831800000000015</v>
      </c>
      <c r="E1682" s="2">
        <f t="shared" si="208"/>
        <v>8.2106400000000015</v>
      </c>
      <c r="F1682" s="2">
        <f t="shared" si="201"/>
        <v>8.2541100000000007</v>
      </c>
      <c r="G1682" s="2">
        <f t="shared" si="203"/>
        <v>8.3580799999999957</v>
      </c>
      <c r="H1682" s="2">
        <f t="shared" si="207"/>
        <v>8.4193289999999976</v>
      </c>
      <c r="I1682" s="2">
        <f t="array" ref="I1682">SUMPRODUCT(B1666:B1685, (ROW(B1666:B1685)-ROW(B1666)+1)) / (20*21/2)</f>
        <v>8.2548066666666671</v>
      </c>
      <c r="J1682" s="2">
        <f t="shared" si="202"/>
        <v>8.2654393801914523</v>
      </c>
      <c r="K1682" s="2">
        <f t="shared" si="204"/>
        <v>8.331676871429428</v>
      </c>
    </row>
    <row r="1683" spans="1:11" ht="13.5" x14ac:dyDescent="0.25">
      <c r="A1683" s="3">
        <f>TITRES_STAT!B1686</f>
        <v>44466</v>
      </c>
      <c r="B1683" s="6">
        <f>TITRES_STAT!D1686</f>
        <v>8.3434000000000008</v>
      </c>
      <c r="C1683" s="2">
        <f t="shared" si="205"/>
        <v>6.1600000000000321E-2</v>
      </c>
      <c r="D1683" s="2">
        <f t="shared" si="206"/>
        <v>8.2845400000000016</v>
      </c>
      <c r="E1683" s="2">
        <f t="shared" si="208"/>
        <v>8.2352799999999995</v>
      </c>
      <c r="F1683" s="2">
        <f t="shared" si="201"/>
        <v>8.2571900000000014</v>
      </c>
      <c r="G1683" s="2">
        <f t="shared" si="203"/>
        <v>8.3538359999999958</v>
      </c>
      <c r="H1683" s="2">
        <f t="shared" si="207"/>
        <v>8.4194999999999993</v>
      </c>
      <c r="I1683" s="2">
        <f t="array" ref="I1683">SUMPRODUCT(B1667:B1686, (ROW(B1667:B1686)-ROW(B1667)+1)) / (20*21/2)</f>
        <v>8.2562461904761921</v>
      </c>
      <c r="J1683" s="2">
        <f t="shared" si="202"/>
        <v>8.2728642011255999</v>
      </c>
      <c r="K1683" s="2">
        <f t="shared" si="204"/>
        <v>8.3321366019616079</v>
      </c>
    </row>
    <row r="1684" spans="1:11" ht="13.5" x14ac:dyDescent="0.25">
      <c r="A1684" s="3">
        <f>TITRES_STAT!B1687</f>
        <v>44467</v>
      </c>
      <c r="B1684" s="6">
        <f>TITRES_STAT!D1687</f>
        <v>8.3434000000000008</v>
      </c>
      <c r="C1684" s="2">
        <f t="shared" si="205"/>
        <v>0</v>
      </c>
      <c r="D1684" s="2">
        <f t="shared" si="206"/>
        <v>8.2968600000000006</v>
      </c>
      <c r="E1684" s="2">
        <f t="shared" si="208"/>
        <v>8.2578600000000009</v>
      </c>
      <c r="F1684" s="2">
        <f t="shared" ref="F1684:F1747" si="209">AVERAGE(B1665:B1684)</f>
        <v>8.253425</v>
      </c>
      <c r="G1684" s="2">
        <f t="shared" si="203"/>
        <v>8.3497279999999972</v>
      </c>
      <c r="H1684" s="2">
        <f t="shared" si="207"/>
        <v>8.419906499999998</v>
      </c>
      <c r="I1684" s="2">
        <f t="array" ref="I1684">SUMPRODUCT(B1668:B1687, (ROW(B1668:B1687)-ROW(B1668)+1)) / (20*21/2)</f>
        <v>8.2558909523809536</v>
      </c>
      <c r="J1684" s="2">
        <f t="shared" si="202"/>
        <v>8.2795818962564951</v>
      </c>
      <c r="K1684" s="2">
        <f t="shared" si="204"/>
        <v>8.3325783038454659</v>
      </c>
    </row>
    <row r="1685" spans="1:11" ht="13.5" x14ac:dyDescent="0.25">
      <c r="A1685" s="3">
        <f>TITRES_STAT!B1688</f>
        <v>44468</v>
      </c>
      <c r="B1685" s="6">
        <f>TITRES_STAT!D1688</f>
        <v>8.2682000000000002</v>
      </c>
      <c r="C1685" s="2">
        <f t="shared" si="205"/>
        <v>-7.52000000000006E-2</v>
      </c>
      <c r="D1685" s="2">
        <f t="shared" si="206"/>
        <v>8.303720000000002</v>
      </c>
      <c r="E1685" s="2">
        <f t="shared" si="208"/>
        <v>8.2797700000000027</v>
      </c>
      <c r="F1685" s="2">
        <f t="shared" si="209"/>
        <v>8.2530850000000022</v>
      </c>
      <c r="G1685" s="2">
        <f t="shared" si="203"/>
        <v>8.3454859999999957</v>
      </c>
      <c r="H1685" s="2">
        <f t="shared" si="207"/>
        <v>8.4201384999999984</v>
      </c>
      <c r="I1685" s="2">
        <f t="array" ref="I1685">SUMPRODUCT(B1669:B1688, (ROW(B1669:B1688)-ROW(B1669)+1)) / (20*21/2)</f>
        <v>8.2553999999999998</v>
      </c>
      <c r="J1685" s="2">
        <f t="shared" ref="J1685:J1748" si="210">$J$4*B1685+J1684*(1-$J$4)</f>
        <v>8.2784979061368293</v>
      </c>
      <c r="K1685" s="2">
        <f t="shared" si="204"/>
        <v>8.3300536644789762</v>
      </c>
    </row>
    <row r="1686" spans="1:11" ht="13.5" x14ac:dyDescent="0.25">
      <c r="A1686" s="3">
        <f>TITRES_STAT!B1689</f>
        <v>44469</v>
      </c>
      <c r="B1686" s="6">
        <f>TITRES_STAT!D1689</f>
        <v>8.2682000000000002</v>
      </c>
      <c r="C1686" s="2">
        <f t="shared" si="205"/>
        <v>0</v>
      </c>
      <c r="D1686" s="2">
        <f t="shared" si="206"/>
        <v>8.3010000000000002</v>
      </c>
      <c r="E1686" s="2">
        <f t="shared" si="208"/>
        <v>8.2989400000000018</v>
      </c>
      <c r="F1686" s="2">
        <f t="shared" si="209"/>
        <v>8.244530000000001</v>
      </c>
      <c r="G1686" s="2">
        <f t="shared" si="203"/>
        <v>8.3402859999999954</v>
      </c>
      <c r="H1686" s="2">
        <f t="shared" si="207"/>
        <v>8.4205044999999981</v>
      </c>
      <c r="I1686" s="2">
        <f t="array" ref="I1686">SUMPRODUCT(B1670:B1689, (ROW(B1670:B1689)-ROW(B1670)+1)) / (20*21/2)</f>
        <v>8.2505752380952373</v>
      </c>
      <c r="J1686" s="2">
        <f t="shared" si="210"/>
        <v>8.2775171531714165</v>
      </c>
      <c r="K1686" s="2">
        <f t="shared" si="204"/>
        <v>8.3276280305778396</v>
      </c>
    </row>
    <row r="1687" spans="1:11" ht="13.5" x14ac:dyDescent="0.25">
      <c r="A1687" s="3">
        <f>TITRES_STAT!B1690</f>
        <v>44470</v>
      </c>
      <c r="B1687" s="6">
        <f>TITRES_STAT!D1690</f>
        <v>8.2408000000000001</v>
      </c>
      <c r="C1687" s="2">
        <f t="shared" si="205"/>
        <v>-2.7400000000000091E-2</v>
      </c>
      <c r="D1687" s="2">
        <f t="shared" si="206"/>
        <v>8.2928000000000015</v>
      </c>
      <c r="E1687" s="2">
        <f t="shared" si="208"/>
        <v>8.2879900000000024</v>
      </c>
      <c r="F1687" s="2">
        <f t="shared" si="209"/>
        <v>8.2390550000000022</v>
      </c>
      <c r="G1687" s="2">
        <f t="shared" si="203"/>
        <v>8.3363159999999947</v>
      </c>
      <c r="H1687" s="2">
        <f t="shared" si="207"/>
        <v>8.4211704999999952</v>
      </c>
      <c r="I1687" s="2">
        <f t="array" ref="I1687">SUMPRODUCT(B1671:B1690, (ROW(B1671:B1690)-ROW(B1671)+1)) / (20*21/2)</f>
        <v>8.2487838095238093</v>
      </c>
      <c r="J1687" s="2">
        <f t="shared" si="210"/>
        <v>8.274020281440805</v>
      </c>
      <c r="K1687" s="2">
        <f t="shared" si="204"/>
        <v>8.3242230097708667</v>
      </c>
    </row>
    <row r="1688" spans="1:11" ht="13.5" x14ac:dyDescent="0.25">
      <c r="A1688" s="3">
        <f>TITRES_STAT!B1691</f>
        <v>44473</v>
      </c>
      <c r="B1688" s="6">
        <f>TITRES_STAT!D1691</f>
        <v>8.2339000000000002</v>
      </c>
      <c r="C1688" s="2">
        <f t="shared" si="205"/>
        <v>-6.8999999999999062E-3</v>
      </c>
      <c r="D1688" s="2">
        <f t="shared" si="206"/>
        <v>8.270900000000001</v>
      </c>
      <c r="E1688" s="2">
        <f t="shared" si="208"/>
        <v>8.2777200000000022</v>
      </c>
      <c r="F1688" s="2">
        <f t="shared" si="209"/>
        <v>8.2366600000000023</v>
      </c>
      <c r="G1688" s="2">
        <f t="shared" si="203"/>
        <v>8.3319339999999951</v>
      </c>
      <c r="H1688" s="2">
        <f t="shared" si="207"/>
        <v>8.4214324999999981</v>
      </c>
      <c r="I1688" s="2">
        <f t="array" ref="I1688">SUMPRODUCT(B1672:B1691, (ROW(B1672:B1691)-ROW(B1672)+1)) / (20*21/2)</f>
        <v>8.2524071428571428</v>
      </c>
      <c r="J1688" s="2">
        <f t="shared" si="210"/>
        <v>8.2701993022559659</v>
      </c>
      <c r="K1688" s="2">
        <f t="shared" si="204"/>
        <v>8.320680930956323</v>
      </c>
    </row>
    <row r="1689" spans="1:11" ht="13.5" x14ac:dyDescent="0.25">
      <c r="A1689" s="3">
        <f>TITRES_STAT!B1692</f>
        <v>44474</v>
      </c>
      <c r="B1689" s="6">
        <f>TITRES_STAT!D1692</f>
        <v>8.1859999999999999</v>
      </c>
      <c r="C1689" s="2">
        <f t="shared" si="205"/>
        <v>-4.7900000000000276E-2</v>
      </c>
      <c r="D1689" s="2">
        <f t="shared" si="206"/>
        <v>8.2394199999999991</v>
      </c>
      <c r="E1689" s="2">
        <f t="shared" si="208"/>
        <v>8.2681400000000025</v>
      </c>
      <c r="F1689" s="2">
        <f t="shared" si="209"/>
        <v>8.232210000000002</v>
      </c>
      <c r="G1689" s="2">
        <f t="shared" si="203"/>
        <v>8.3263219999999958</v>
      </c>
      <c r="H1689" s="2">
        <f t="shared" si="207"/>
        <v>8.4212534999999953</v>
      </c>
      <c r="I1689" s="2">
        <f t="array" ref="I1689">SUMPRODUCT(B1673:B1692, (ROW(B1673:B1692)-ROW(B1673)+1)) / (20*21/2)</f>
        <v>8.2505504761904778</v>
      </c>
      <c r="J1689" s="2">
        <f t="shared" si="210"/>
        <v>8.2621803210887315</v>
      </c>
      <c r="K1689" s="2">
        <f t="shared" si="204"/>
        <v>8.3153993258207812</v>
      </c>
    </row>
    <row r="1690" spans="1:11" ht="13.5" x14ac:dyDescent="0.25">
      <c r="A1690" s="3">
        <f>TITRES_STAT!B1693</f>
        <v>44475</v>
      </c>
      <c r="B1690" s="6">
        <f>TITRES_STAT!D1693</f>
        <v>8.2134</v>
      </c>
      <c r="C1690" s="2">
        <f t="shared" si="205"/>
        <v>2.7400000000000091E-2</v>
      </c>
      <c r="D1690" s="2">
        <f t="shared" si="206"/>
        <v>8.2284600000000001</v>
      </c>
      <c r="E1690" s="2">
        <f t="shared" si="208"/>
        <v>8.2660900000000019</v>
      </c>
      <c r="F1690" s="2">
        <f t="shared" si="209"/>
        <v>8.2301550000000034</v>
      </c>
      <c r="G1690" s="2">
        <f t="shared" si="203"/>
        <v>8.3256379999999961</v>
      </c>
      <c r="H1690" s="2">
        <f t="shared" si="207"/>
        <v>8.4214129999999958</v>
      </c>
      <c r="I1690" s="2">
        <f t="array" ref="I1690">SUMPRODUCT(B1674:B1693, (ROW(B1674:B1693)-ROW(B1674)+1)) / (20*21/2)</f>
        <v>8.2479157142857158</v>
      </c>
      <c r="J1690" s="2">
        <f t="shared" si="210"/>
        <v>8.2575345762231382</v>
      </c>
      <c r="K1690" s="2">
        <f t="shared" si="204"/>
        <v>8.3113993522591816</v>
      </c>
    </row>
    <row r="1691" spans="1:11" ht="13.5" x14ac:dyDescent="0.25">
      <c r="A1691" s="3">
        <f>TITRES_STAT!B1694</f>
        <v>44476</v>
      </c>
      <c r="B1691" s="6">
        <f>TITRES_STAT!D1694</f>
        <v>8.2682000000000002</v>
      </c>
      <c r="C1691" s="2">
        <f t="shared" si="205"/>
        <v>5.4800000000000182E-2</v>
      </c>
      <c r="D1691" s="2">
        <f t="shared" si="206"/>
        <v>8.2284600000000001</v>
      </c>
      <c r="E1691" s="2">
        <f t="shared" si="208"/>
        <v>8.2647300000000001</v>
      </c>
      <c r="F1691" s="2">
        <f t="shared" si="209"/>
        <v>8.2328950000000027</v>
      </c>
      <c r="G1691" s="2">
        <f t="shared" si="203"/>
        <v>8.3220799999999961</v>
      </c>
      <c r="H1691" s="2">
        <f t="shared" si="207"/>
        <v>8.4217789999999937</v>
      </c>
      <c r="I1691" s="2">
        <f t="array" ref="I1691">SUMPRODUCT(B1675:B1694, (ROW(B1675:B1694)-ROW(B1675)+1)) / (20*21/2)</f>
        <v>8.2421495238095268</v>
      </c>
      <c r="J1691" s="2">
        <f t="shared" si="210"/>
        <v>8.2585503308685535</v>
      </c>
      <c r="K1691" s="2">
        <f t="shared" si="204"/>
        <v>8.3097052600137236</v>
      </c>
    </row>
    <row r="1692" spans="1:11" ht="13.5" x14ac:dyDescent="0.25">
      <c r="A1692" s="3">
        <f>TITRES_STAT!B1695</f>
        <v>44477</v>
      </c>
      <c r="B1692" s="6">
        <f>TITRES_STAT!D1695</f>
        <v>8.2134</v>
      </c>
      <c r="C1692" s="2">
        <f t="shared" si="205"/>
        <v>-5.4800000000000182E-2</v>
      </c>
      <c r="D1692" s="2">
        <f t="shared" si="206"/>
        <v>8.2229799999999997</v>
      </c>
      <c r="E1692" s="2">
        <f t="shared" si="208"/>
        <v>8.2578899999999997</v>
      </c>
      <c r="F1692" s="2">
        <f t="shared" si="209"/>
        <v>8.2342650000000042</v>
      </c>
      <c r="G1692" s="2">
        <f t="shared" si="203"/>
        <v>8.317699999999995</v>
      </c>
      <c r="H1692" s="2">
        <f t="shared" si="207"/>
        <v>8.4215689999999945</v>
      </c>
      <c r="I1692" s="2">
        <f t="array" ref="I1692">SUMPRODUCT(B1676:B1695, (ROW(B1676:B1695)-ROW(B1676)+1)) / (20*21/2)</f>
        <v>8.2373947619047616</v>
      </c>
      <c r="J1692" s="2">
        <f t="shared" si="210"/>
        <v>8.2542502993572633</v>
      </c>
      <c r="K1692" s="2">
        <f t="shared" si="204"/>
        <v>8.3059285831504397</v>
      </c>
    </row>
    <row r="1693" spans="1:11" ht="13.5" x14ac:dyDescent="0.25">
      <c r="A1693" s="3">
        <f>TITRES_STAT!B1696</f>
        <v>44480</v>
      </c>
      <c r="B1693" s="6">
        <f>TITRES_STAT!D1696</f>
        <v>8.2065999999999999</v>
      </c>
      <c r="C1693" s="2">
        <f t="shared" si="205"/>
        <v>-6.8000000000001393E-3</v>
      </c>
      <c r="D1693" s="2">
        <f t="shared" si="206"/>
        <v>8.2175200000000004</v>
      </c>
      <c r="E1693" s="2">
        <f t="shared" si="208"/>
        <v>8.2442099999999989</v>
      </c>
      <c r="F1693" s="2">
        <f t="shared" si="209"/>
        <v>8.2397450000000028</v>
      </c>
      <c r="G1693" s="2">
        <f t="shared" si="203"/>
        <v>8.3134579999999954</v>
      </c>
      <c r="H1693" s="2">
        <f t="shared" si="207"/>
        <v>8.4213584999999949</v>
      </c>
      <c r="I1693" s="2">
        <f t="array" ref="I1693">SUMPRODUCT(B1677:B1696, (ROW(B1677:B1696)-ROW(B1677)+1)) / (20*21/2)</f>
        <v>8.2332600000000014</v>
      </c>
      <c r="J1693" s="2">
        <f t="shared" si="210"/>
        <v>8.249712175608952</v>
      </c>
      <c r="K1693" s="2">
        <f t="shared" si="204"/>
        <v>8.3020333445955199</v>
      </c>
    </row>
    <row r="1694" spans="1:11" ht="13.5" x14ac:dyDescent="0.25">
      <c r="A1694" s="3">
        <f>TITRES_STAT!B1697</f>
        <v>44481</v>
      </c>
      <c r="B1694" s="6">
        <f>TITRES_STAT!D1697</f>
        <v>8.1791999999999998</v>
      </c>
      <c r="C1694" s="2">
        <f t="shared" si="205"/>
        <v>-2.7400000000000091E-2</v>
      </c>
      <c r="D1694" s="2">
        <f t="shared" si="206"/>
        <v>8.2161600000000004</v>
      </c>
      <c r="E1694" s="2">
        <f t="shared" si="208"/>
        <v>8.2277899999999988</v>
      </c>
      <c r="F1694" s="2">
        <f t="shared" si="209"/>
        <v>8.2428250000000034</v>
      </c>
      <c r="G1694" s="2">
        <f t="shared" si="203"/>
        <v>8.3064779999999949</v>
      </c>
      <c r="H1694" s="2">
        <f t="shared" si="207"/>
        <v>8.4210444999999936</v>
      </c>
      <c r="I1694" s="2">
        <f t="array" ref="I1694">SUMPRODUCT(B1678:B1697, (ROW(B1678:B1697)-ROW(B1678)+1)) / (20*21/2)</f>
        <v>8.221981904761904</v>
      </c>
      <c r="J1694" s="2">
        <f t="shared" si="210"/>
        <v>8.2429967303128624</v>
      </c>
      <c r="K1694" s="2">
        <f t="shared" si="204"/>
        <v>8.2972163506898138</v>
      </c>
    </row>
    <row r="1695" spans="1:11" ht="13.5" x14ac:dyDescent="0.25">
      <c r="A1695" s="3">
        <f>TITRES_STAT!B1698</f>
        <v>44482</v>
      </c>
      <c r="B1695" s="6">
        <f>TITRES_STAT!D1698</f>
        <v>8.1928999999999998</v>
      </c>
      <c r="C1695" s="2">
        <f t="shared" si="205"/>
        <v>1.3700000000000045E-2</v>
      </c>
      <c r="D1695" s="2">
        <f t="shared" si="206"/>
        <v>8.212060000000001</v>
      </c>
      <c r="E1695" s="2">
        <f t="shared" si="208"/>
        <v>8.2202599999999997</v>
      </c>
      <c r="F1695" s="2">
        <f t="shared" si="209"/>
        <v>8.2500150000000048</v>
      </c>
      <c r="G1695" s="2">
        <f t="shared" si="203"/>
        <v>8.3046999999999951</v>
      </c>
      <c r="H1695" s="2">
        <f t="shared" si="207"/>
        <v>8.4207319999999939</v>
      </c>
      <c r="I1695" s="2">
        <f t="array" ref="I1695">SUMPRODUCT(B1679:B1698, (ROW(B1679:B1698)-ROW(B1679)+1)) / (20*21/2)</f>
        <v>8.2123714285714282</v>
      </c>
      <c r="J1695" s="2">
        <f t="shared" si="210"/>
        <v>8.2382256131402087</v>
      </c>
      <c r="K1695" s="2">
        <f t="shared" si="204"/>
        <v>8.2931255134078601</v>
      </c>
    </row>
    <row r="1696" spans="1:11" ht="13.5" x14ac:dyDescent="0.25">
      <c r="A1696" s="3">
        <f>TITRES_STAT!B1699</f>
        <v>44483</v>
      </c>
      <c r="B1696" s="6">
        <f>TITRES_STAT!D1699</f>
        <v>8.2065999999999999</v>
      </c>
      <c r="C1696" s="2">
        <f t="shared" si="205"/>
        <v>1.3700000000000045E-2</v>
      </c>
      <c r="D1696" s="2">
        <f t="shared" si="206"/>
        <v>8.199740000000002</v>
      </c>
      <c r="E1696" s="2">
        <f t="shared" si="208"/>
        <v>8.2140999999999984</v>
      </c>
      <c r="F1696" s="2">
        <f t="shared" si="209"/>
        <v>8.2565200000000054</v>
      </c>
      <c r="G1696" s="2">
        <f t="shared" si="203"/>
        <v>8.3011419999999951</v>
      </c>
      <c r="H1696" s="2">
        <f t="shared" si="207"/>
        <v>8.4204879999999935</v>
      </c>
      <c r="I1696" s="2">
        <f t="array" ref="I1696">SUMPRODUCT(B1680:B1699, (ROW(B1680:B1699)-ROW(B1680)+1)) / (20*21/2)</f>
        <v>8.1906352380952381</v>
      </c>
      <c r="J1696" s="2">
        <f t="shared" si="210"/>
        <v>8.235213649983999</v>
      </c>
      <c r="K1696" s="2">
        <f t="shared" si="204"/>
        <v>8.2897323560193161</v>
      </c>
    </row>
    <row r="1697" spans="1:11" ht="13.5" x14ac:dyDescent="0.25">
      <c r="A1697" s="3">
        <f>TITRES_STAT!B1700</f>
        <v>44488</v>
      </c>
      <c r="B1697" s="6">
        <f>TITRES_STAT!D1700</f>
        <v>8.1380999999999997</v>
      </c>
      <c r="C1697" s="2">
        <f t="shared" si="205"/>
        <v>-6.8500000000000227E-2</v>
      </c>
      <c r="D1697" s="2">
        <f t="shared" si="206"/>
        <v>8.1846800000000002</v>
      </c>
      <c r="E1697" s="2">
        <f t="shared" si="208"/>
        <v>8.20383</v>
      </c>
      <c r="F1697" s="2">
        <f t="shared" si="209"/>
        <v>8.2459100000000056</v>
      </c>
      <c r="G1697" s="2">
        <f t="shared" si="203"/>
        <v>8.2962139999999973</v>
      </c>
      <c r="H1697" s="2">
        <f t="shared" si="207"/>
        <v>8.4199014999999928</v>
      </c>
      <c r="I1697" s="2">
        <f t="array" ref="I1697">SUMPRODUCT(B1681:B1700, (ROW(B1681:B1700)-ROW(B1681)+1)) / (20*21/2)</f>
        <v>8.1441261904761895</v>
      </c>
      <c r="J1697" s="2">
        <f t="shared" si="210"/>
        <v>8.2259647309379034</v>
      </c>
      <c r="K1697" s="2">
        <f t="shared" si="204"/>
        <v>8.2837859891165984</v>
      </c>
    </row>
    <row r="1698" spans="1:11" ht="13.5" x14ac:dyDescent="0.25">
      <c r="A1698" s="3">
        <f>TITRES_STAT!B1701</f>
        <v>44489</v>
      </c>
      <c r="B1698" s="6">
        <f>TITRES_STAT!D1701</f>
        <v>8.1449999999999996</v>
      </c>
      <c r="C1698" s="2">
        <f t="shared" si="205"/>
        <v>6.8999999999999062E-3</v>
      </c>
      <c r="D1698" s="2">
        <f t="shared" si="206"/>
        <v>8.1723600000000012</v>
      </c>
      <c r="E1698" s="2">
        <f t="shared" si="208"/>
        <v>8.194939999999999</v>
      </c>
      <c r="F1698" s="2">
        <f t="shared" si="209"/>
        <v>8.2363300000000041</v>
      </c>
      <c r="G1698" s="2">
        <f t="shared" si="203"/>
        <v>8.290053999999996</v>
      </c>
      <c r="H1698" s="2">
        <f t="shared" si="207"/>
        <v>8.4193159999999931</v>
      </c>
      <c r="I1698" s="2">
        <f t="array" ref="I1698">SUMPRODUCT(B1682:B1701, (ROW(B1682:B1701)-ROW(B1682)+1)) / (20*21/2)</f>
        <v>8.0928247619047617</v>
      </c>
      <c r="J1698" s="2">
        <f t="shared" si="210"/>
        <v>8.2182538041819129</v>
      </c>
      <c r="K1698" s="2">
        <f t="shared" si="204"/>
        <v>8.2783434013081045</v>
      </c>
    </row>
    <row r="1699" spans="1:11" ht="13.5" x14ac:dyDescent="0.25">
      <c r="A1699" s="3">
        <f>TITRES_STAT!B1702</f>
        <v>44490</v>
      </c>
      <c r="B1699" s="6">
        <f>TITRES_STAT!D1702</f>
        <v>8.0081000000000007</v>
      </c>
      <c r="C1699" s="2">
        <f t="shared" si="205"/>
        <v>-0.13689999999999891</v>
      </c>
      <c r="D1699" s="2">
        <f t="shared" si="206"/>
        <v>8.1381399999999982</v>
      </c>
      <c r="E1699" s="2">
        <f t="shared" si="208"/>
        <v>8.177150000000001</v>
      </c>
      <c r="F1699" s="2">
        <f t="shared" si="209"/>
        <v>8.2226450000000035</v>
      </c>
      <c r="G1699" s="2">
        <f t="shared" si="203"/>
        <v>8.2811559999999957</v>
      </c>
      <c r="H1699" s="2">
        <f t="shared" si="207"/>
        <v>8.4180459999999933</v>
      </c>
      <c r="I1699" s="2">
        <f t="array" ref="I1699">SUMPRODUCT(B1683:B1702, (ROW(B1683:B1702)-ROW(B1683)+1)) / (20*21/2)</f>
        <v>8.0770795238095232</v>
      </c>
      <c r="J1699" s="2">
        <f t="shared" si="210"/>
        <v>8.198239156164588</v>
      </c>
      <c r="K1699" s="2">
        <f t="shared" si="204"/>
        <v>8.26774562086465</v>
      </c>
    </row>
    <row r="1700" spans="1:11" ht="13.5" x14ac:dyDescent="0.25">
      <c r="A1700" s="3">
        <f>TITRES_STAT!B1703</f>
        <v>44491</v>
      </c>
      <c r="B1700" s="6">
        <f>TITRES_STAT!D1703</f>
        <v>7.7343000000000002</v>
      </c>
      <c r="C1700" s="2">
        <f t="shared" si="205"/>
        <v>-0.27380000000000049</v>
      </c>
      <c r="D1700" s="2">
        <f t="shared" si="206"/>
        <v>8.0464199999999995</v>
      </c>
      <c r="E1700" s="2">
        <f t="shared" si="208"/>
        <v>8.1292400000000011</v>
      </c>
      <c r="F1700" s="2">
        <f t="shared" si="209"/>
        <v>8.1976650000000024</v>
      </c>
      <c r="G1700" s="2">
        <f t="shared" si="203"/>
        <v>8.2652779999999968</v>
      </c>
      <c r="H1700" s="2">
        <f t="shared" si="207"/>
        <v>8.415406999999993</v>
      </c>
      <c r="I1700" s="2">
        <f t="array" ref="I1700">SUMPRODUCT(B1684:B1703, (ROW(B1684:B1703)-ROW(B1684)+1)) / (20*21/2)</f>
        <v>8.0594133333333335</v>
      </c>
      <c r="J1700" s="2">
        <f t="shared" si="210"/>
        <v>8.154054474625104</v>
      </c>
      <c r="K1700" s="2">
        <f t="shared" si="204"/>
        <v>8.2468261847523117</v>
      </c>
    </row>
    <row r="1701" spans="1:11" ht="13.5" x14ac:dyDescent="0.25">
      <c r="A1701" s="3">
        <f>TITRES_STAT!B1704</f>
        <v>44494</v>
      </c>
      <c r="B1701" s="6">
        <f>TITRES_STAT!D1704</f>
        <v>7.6589999999999998</v>
      </c>
      <c r="C1701" s="2">
        <f t="shared" si="205"/>
        <v>-7.5300000000000367E-2</v>
      </c>
      <c r="D1701" s="2">
        <f t="shared" si="206"/>
        <v>7.9368999999999987</v>
      </c>
      <c r="E1701" s="2">
        <f t="shared" si="208"/>
        <v>8.0683200000000017</v>
      </c>
      <c r="F1701" s="2">
        <f t="shared" si="209"/>
        <v>8.166525</v>
      </c>
      <c r="G1701" s="2">
        <f t="shared" si="203"/>
        <v>8.2492619999999981</v>
      </c>
      <c r="H1701" s="2">
        <f t="shared" si="207"/>
        <v>8.4123914999999929</v>
      </c>
      <c r="I1701" s="2">
        <f t="array" ref="I1701">SUMPRODUCT(B1685:B1704, (ROW(B1685:B1704)-ROW(B1685)+1)) / (20*21/2)</f>
        <v>8.0402823809523802</v>
      </c>
      <c r="J1701" s="2">
        <f t="shared" si="210"/>
        <v>8.1069064294227129</v>
      </c>
      <c r="K1701" s="2">
        <f t="shared" si="204"/>
        <v>8.2237741775071225</v>
      </c>
    </row>
    <row r="1702" spans="1:11" ht="13.5" x14ac:dyDescent="0.25">
      <c r="A1702" s="3">
        <f>TITRES_STAT!B1705</f>
        <v>44495</v>
      </c>
      <c r="B1702" s="6">
        <f>TITRES_STAT!D1705</f>
        <v>8.0012000000000008</v>
      </c>
      <c r="C1702" s="2">
        <f t="shared" si="205"/>
        <v>0.34220000000000095</v>
      </c>
      <c r="D1702" s="2">
        <f t="shared" si="206"/>
        <v>7.9095200000000006</v>
      </c>
      <c r="E1702" s="2">
        <f t="shared" si="208"/>
        <v>8.0471000000000004</v>
      </c>
      <c r="F1702" s="2">
        <f t="shared" si="209"/>
        <v>8.1524949999999983</v>
      </c>
      <c r="G1702" s="2">
        <f t="shared" si="203"/>
        <v>8.240911999999998</v>
      </c>
      <c r="H1702" s="2">
        <f t="shared" si="207"/>
        <v>8.4114899999999917</v>
      </c>
      <c r="I1702" s="2">
        <f t="array" ref="I1702">SUMPRODUCT(B1686:B1705, (ROW(B1686:B1705)-ROW(B1686)+1)) / (20*21/2)</f>
        <v>8.0165828571428595</v>
      </c>
      <c r="J1702" s="2">
        <f t="shared" si="210"/>
        <v>8.096839150430073</v>
      </c>
      <c r="K1702" s="2">
        <f t="shared" si="204"/>
        <v>8.2150457783891966</v>
      </c>
    </row>
    <row r="1703" spans="1:11" ht="13.5" x14ac:dyDescent="0.25">
      <c r="A1703" s="3">
        <f>TITRES_STAT!B1706</f>
        <v>44496</v>
      </c>
      <c r="B1703" s="6">
        <f>TITRES_STAT!D1706</f>
        <v>7.9669999999999996</v>
      </c>
      <c r="C1703" s="2">
        <f t="shared" si="205"/>
        <v>-3.4200000000001118E-2</v>
      </c>
      <c r="D1703" s="2">
        <f t="shared" si="206"/>
        <v>7.87392</v>
      </c>
      <c r="E1703" s="2">
        <f t="shared" si="208"/>
        <v>8.0231399999999997</v>
      </c>
      <c r="F1703" s="2">
        <f t="shared" si="209"/>
        <v>8.1336750000000002</v>
      </c>
      <c r="G1703" s="2">
        <f t="shared" si="203"/>
        <v>8.2305079999999986</v>
      </c>
      <c r="H1703" s="2">
        <f t="shared" si="207"/>
        <v>8.4105179999999926</v>
      </c>
      <c r="I1703" s="2">
        <f t="array" ref="I1703">SUMPRODUCT(B1687:B1706, (ROW(B1687:B1706)-ROW(B1687)+1)) / (20*21/2)</f>
        <v>7.9974161904761925</v>
      </c>
      <c r="J1703" s="2">
        <f t="shared" si="210"/>
        <v>8.0844735170557804</v>
      </c>
      <c r="K1703" s="2">
        <f t="shared" si="204"/>
        <v>8.205318492962169</v>
      </c>
    </row>
    <row r="1704" spans="1:11" ht="13.5" x14ac:dyDescent="0.25">
      <c r="A1704" s="3">
        <f>TITRES_STAT!B1707</f>
        <v>44497</v>
      </c>
      <c r="B1704" s="6">
        <f>TITRES_STAT!D1707</f>
        <v>7.9328000000000003</v>
      </c>
      <c r="C1704" s="2">
        <f t="shared" si="205"/>
        <v>-3.4199999999999342E-2</v>
      </c>
      <c r="D1704" s="2">
        <f t="shared" si="206"/>
        <v>7.85886</v>
      </c>
      <c r="E1704" s="2">
        <f t="shared" si="208"/>
        <v>7.9984999999999982</v>
      </c>
      <c r="F1704" s="2">
        <f t="shared" si="209"/>
        <v>8.1131449999999994</v>
      </c>
      <c r="G1704" s="2">
        <f t="shared" si="203"/>
        <v>8.2207899999999992</v>
      </c>
      <c r="H1704" s="2">
        <f t="shared" si="207"/>
        <v>8.409072999999994</v>
      </c>
      <c r="I1704" s="2">
        <f t="array" ref="I1704">SUMPRODUCT(B1688:B1707, (ROW(B1688:B1707)-ROW(B1688)+1)) / (20*21/2)</f>
        <v>7.9793947619047616</v>
      </c>
      <c r="J1704" s="2">
        <f t="shared" si="210"/>
        <v>8.0700284201933261</v>
      </c>
      <c r="K1704" s="2">
        <f t="shared" si="204"/>
        <v>8.1946314932381625</v>
      </c>
    </row>
    <row r="1705" spans="1:11" ht="13.5" x14ac:dyDescent="0.25">
      <c r="A1705" s="3">
        <f>TITRES_STAT!B1708</f>
        <v>44498</v>
      </c>
      <c r="B1705" s="6">
        <f>TITRES_STAT!D1708</f>
        <v>7.8643000000000001</v>
      </c>
      <c r="C1705" s="2">
        <f t="shared" si="205"/>
        <v>-6.8500000000000227E-2</v>
      </c>
      <c r="D1705" s="2">
        <f t="shared" si="206"/>
        <v>7.8848600000000006</v>
      </c>
      <c r="E1705" s="2">
        <f t="shared" si="208"/>
        <v>7.9656399999999987</v>
      </c>
      <c r="F1705" s="2">
        <f t="shared" si="209"/>
        <v>8.0929500000000019</v>
      </c>
      <c r="G1705" s="2">
        <f t="shared" si="203"/>
        <v>8.2079219999999982</v>
      </c>
      <c r="H1705" s="2">
        <f t="shared" si="207"/>
        <v>8.407419499999996</v>
      </c>
      <c r="I1705" s="2">
        <f t="array" ref="I1705">SUMPRODUCT(B1689:B1708, (ROW(B1689:B1708)-ROW(B1689)+1)) / (20*21/2)</f>
        <v>7.9611061904761904</v>
      </c>
      <c r="J1705" s="2">
        <f t="shared" si="210"/>
        <v>8.050435237317771</v>
      </c>
      <c r="K1705" s="2">
        <f t="shared" si="204"/>
        <v>8.1816773170327437</v>
      </c>
    </row>
    <row r="1706" spans="1:11" ht="13.5" x14ac:dyDescent="0.25">
      <c r="A1706" s="3">
        <f>TITRES_STAT!B1709</f>
        <v>44501</v>
      </c>
      <c r="B1706" s="6">
        <f>TITRES_STAT!D1709</f>
        <v>7.8917000000000002</v>
      </c>
      <c r="C1706" s="2">
        <f t="shared" si="205"/>
        <v>2.7400000000000091E-2</v>
      </c>
      <c r="D1706" s="2">
        <f t="shared" si="206"/>
        <v>7.9313999999999991</v>
      </c>
      <c r="E1706" s="2">
        <f t="shared" si="208"/>
        <v>7.9341499999999998</v>
      </c>
      <c r="F1706" s="2">
        <f t="shared" si="209"/>
        <v>8.0741250000000004</v>
      </c>
      <c r="G1706" s="2">
        <f t="shared" si="203"/>
        <v>8.1973819999999993</v>
      </c>
      <c r="H1706" s="2">
        <f t="shared" si="207"/>
        <v>8.4057349999999946</v>
      </c>
      <c r="I1706" s="2">
        <f t="array" ref="I1706">SUMPRODUCT(B1690:B1709, (ROW(B1690:B1709)-ROW(B1690)+1)) / (20*21/2)</f>
        <v>7.9484919047619043</v>
      </c>
      <c r="J1706" s="2">
        <f t="shared" si="210"/>
        <v>8.0353175956684595</v>
      </c>
      <c r="K1706" s="2">
        <f t="shared" si="204"/>
        <v>8.1703056575412631</v>
      </c>
    </row>
    <row r="1707" spans="1:11" ht="13.5" x14ac:dyDescent="0.25">
      <c r="A1707" s="3">
        <f>TITRES_STAT!B1710</f>
        <v>44502</v>
      </c>
      <c r="B1707" s="6">
        <f>TITRES_STAT!D1710</f>
        <v>7.8849</v>
      </c>
      <c r="C1707" s="2">
        <f t="shared" si="205"/>
        <v>-6.8000000000001393E-3</v>
      </c>
      <c r="D1707" s="2">
        <f t="shared" si="206"/>
        <v>7.9081400000000004</v>
      </c>
      <c r="E1707" s="2">
        <f t="shared" si="208"/>
        <v>7.90883</v>
      </c>
      <c r="F1707" s="2">
        <f t="shared" si="209"/>
        <v>8.0563300000000009</v>
      </c>
      <c r="G1707" s="2">
        <f t="shared" si="203"/>
        <v>8.1880740000000003</v>
      </c>
      <c r="H1707" s="2">
        <f t="shared" si="207"/>
        <v>8.4040164999999938</v>
      </c>
      <c r="I1707" s="2">
        <f t="array" ref="I1707">SUMPRODUCT(B1691:B1710, (ROW(B1691:B1710)-ROW(B1691)+1)) / (20*21/2)</f>
        <v>7.9359090476190488</v>
      </c>
      <c r="J1707" s="2">
        <f t="shared" si="210"/>
        <v>8.0209921103667021</v>
      </c>
      <c r="K1707" s="2">
        <f t="shared" si="204"/>
        <v>8.1591132788141554</v>
      </c>
    </row>
    <row r="1708" spans="1:11" ht="13.5" x14ac:dyDescent="0.25">
      <c r="A1708" s="3">
        <f>TITRES_STAT!B1711</f>
        <v>44503</v>
      </c>
      <c r="B1708" s="6">
        <f>TITRES_STAT!D1711</f>
        <v>7.8643000000000001</v>
      </c>
      <c r="C1708" s="2">
        <f t="shared" si="205"/>
        <v>-2.0599999999999952E-2</v>
      </c>
      <c r="D1708" s="2">
        <f t="shared" si="206"/>
        <v>7.8876000000000008</v>
      </c>
      <c r="E1708" s="2">
        <f t="shared" si="208"/>
        <v>7.8807599999999995</v>
      </c>
      <c r="F1708" s="2">
        <f t="shared" si="209"/>
        <v>8.0378500000000006</v>
      </c>
      <c r="G1708" s="2">
        <f t="shared" si="203"/>
        <v>8.1769860000000012</v>
      </c>
      <c r="H1708" s="2">
        <f t="shared" si="207"/>
        <v>8.4020274999999938</v>
      </c>
      <c r="I1708" s="2">
        <f t="array" ref="I1708">SUMPRODUCT(B1692:B1711, (ROW(B1692:B1711)-ROW(B1692)+1)) / (20*21/2)</f>
        <v>7.92224857142857</v>
      </c>
      <c r="J1708" s="2">
        <f t="shared" si="210"/>
        <v>8.0060690522365405</v>
      </c>
      <c r="K1708" s="2">
        <f t="shared" si="204"/>
        <v>8.1475519737626207</v>
      </c>
    </row>
    <row r="1709" spans="1:11" ht="13.5" x14ac:dyDescent="0.25">
      <c r="A1709" s="3">
        <f>TITRES_STAT!B1712</f>
        <v>44504</v>
      </c>
      <c r="B1709" s="6">
        <f>TITRES_STAT!D1712</f>
        <v>7.9054000000000002</v>
      </c>
      <c r="C1709" s="2">
        <f t="shared" si="205"/>
        <v>4.1100000000000136E-2</v>
      </c>
      <c r="D1709" s="2">
        <f t="shared" si="206"/>
        <v>7.8821200000000005</v>
      </c>
      <c r="E1709" s="2">
        <f t="shared" si="208"/>
        <v>7.8704899999999993</v>
      </c>
      <c r="F1709" s="2">
        <f t="shared" si="209"/>
        <v>8.0238199999999971</v>
      </c>
      <c r="G1709" s="2">
        <f t="shared" si="203"/>
        <v>8.166856000000001</v>
      </c>
      <c r="H1709" s="2">
        <f t="shared" si="207"/>
        <v>8.4002439999999936</v>
      </c>
      <c r="I1709" s="2">
        <f t="array" ref="I1709">SUMPRODUCT(B1693:B1712, (ROW(B1693:B1712)-ROW(B1693)+1)) / (20*21/2)</f>
        <v>7.9007399999999981</v>
      </c>
      <c r="J1709" s="2">
        <f t="shared" si="210"/>
        <v>7.9964815234521085</v>
      </c>
      <c r="K1709" s="2">
        <f t="shared" si="204"/>
        <v>8.1380558179287927</v>
      </c>
    </row>
    <row r="1710" spans="1:11" ht="13.5" x14ac:dyDescent="0.25">
      <c r="A1710" s="3">
        <f>TITRES_STAT!B1713</f>
        <v>44505</v>
      </c>
      <c r="B1710" s="6">
        <f>TITRES_STAT!D1713</f>
        <v>7.8917000000000002</v>
      </c>
      <c r="C1710" s="2">
        <f t="shared" si="205"/>
        <v>-1.3700000000000045E-2</v>
      </c>
      <c r="D1710" s="2">
        <f t="shared" si="206"/>
        <v>7.8876000000000008</v>
      </c>
      <c r="E1710" s="2">
        <f t="shared" si="208"/>
        <v>7.8862300000000003</v>
      </c>
      <c r="F1710" s="2">
        <f t="shared" si="209"/>
        <v>8.0077350000000003</v>
      </c>
      <c r="G1710" s="2">
        <f t="shared" si="203"/>
        <v>8.1574100000000005</v>
      </c>
      <c r="H1710" s="2">
        <f t="shared" si="207"/>
        <v>8.3983919999999941</v>
      </c>
      <c r="I1710" s="2">
        <f t="array" ref="I1710">SUMPRODUCT(B1694:B1713, (ROW(B1694:B1713)-ROW(B1694)+1)) / (20*21/2)</f>
        <v>7.8852871428571429</v>
      </c>
      <c r="J1710" s="2">
        <f t="shared" si="210"/>
        <v>7.9865023307423844</v>
      </c>
      <c r="K1710" s="2">
        <f t="shared" si="204"/>
        <v>8.1283948054609976</v>
      </c>
    </row>
    <row r="1711" spans="1:11" ht="13.5" x14ac:dyDescent="0.25">
      <c r="A1711" s="3">
        <f>TITRES_STAT!B1714</f>
        <v>44508</v>
      </c>
      <c r="B1711" s="6">
        <f>TITRES_STAT!D1714</f>
        <v>7.8643000000000001</v>
      </c>
      <c r="C1711" s="2">
        <f t="shared" si="205"/>
        <v>-2.7400000000000091E-2</v>
      </c>
      <c r="D1711" s="2">
        <f t="shared" si="206"/>
        <v>7.8821200000000005</v>
      </c>
      <c r="E1711" s="2">
        <f t="shared" si="208"/>
        <v>7.9067600000000002</v>
      </c>
      <c r="F1711" s="2">
        <f t="shared" si="209"/>
        <v>7.987540000000001</v>
      </c>
      <c r="G1711" s="2">
        <f t="shared" si="203"/>
        <v>8.1496060000000021</v>
      </c>
      <c r="H1711" s="2">
        <f t="shared" si="207"/>
        <v>8.3964699999999937</v>
      </c>
      <c r="I1711" s="2">
        <f t="array" ref="I1711">SUMPRODUCT(B1695:B1714, (ROW(B1695:B1714)-ROW(B1695)+1)) / (20*21/2)</f>
        <v>7.8743671428571416</v>
      </c>
      <c r="J1711" s="2">
        <f t="shared" si="210"/>
        <v>7.9748640135288236</v>
      </c>
      <c r="K1711" s="2">
        <f t="shared" si="204"/>
        <v>8.1180381464233111</v>
      </c>
    </row>
    <row r="1712" spans="1:11" ht="13.5" x14ac:dyDescent="0.25">
      <c r="A1712" s="3">
        <f>TITRES_STAT!B1715</f>
        <v>44509</v>
      </c>
      <c r="B1712" s="6">
        <f>TITRES_STAT!D1715</f>
        <v>7.7617000000000003</v>
      </c>
      <c r="C1712" s="2">
        <f t="shared" si="205"/>
        <v>-0.1025999999999998</v>
      </c>
      <c r="D1712" s="2">
        <f t="shared" si="206"/>
        <v>7.8574799999999998</v>
      </c>
      <c r="E1712" s="2">
        <f t="shared" si="208"/>
        <v>7.882810000000001</v>
      </c>
      <c r="F1712" s="2">
        <f t="shared" si="209"/>
        <v>7.9649550000000016</v>
      </c>
      <c r="G1712" s="2">
        <f t="shared" si="203"/>
        <v>8.139204000000003</v>
      </c>
      <c r="H1712" s="2">
        <f t="shared" si="207"/>
        <v>8.3939679999999939</v>
      </c>
      <c r="I1712" s="2">
        <f t="array" ref="I1712">SUMPRODUCT(B1696:B1715, (ROW(B1696:B1715)-ROW(B1696)+1)) / (20*21/2)</f>
        <v>7.8644619047619058</v>
      </c>
      <c r="J1712" s="2">
        <f t="shared" si="210"/>
        <v>7.9545626789070303</v>
      </c>
      <c r="K1712" s="2">
        <f t="shared" si="204"/>
        <v>8.1040641014655339</v>
      </c>
    </row>
    <row r="1713" spans="1:11" ht="13.5" x14ac:dyDescent="0.25">
      <c r="A1713" s="3">
        <f>TITRES_STAT!B1716</f>
        <v>44510</v>
      </c>
      <c r="B1713" s="6">
        <f>TITRES_STAT!D1716</f>
        <v>7.8026999999999997</v>
      </c>
      <c r="C1713" s="2">
        <f t="shared" si="205"/>
        <v>4.0999999999999481E-2</v>
      </c>
      <c r="D1713" s="2">
        <f t="shared" si="206"/>
        <v>7.8451599999999999</v>
      </c>
      <c r="E1713" s="2">
        <f t="shared" si="208"/>
        <v>7.8663800000000013</v>
      </c>
      <c r="F1713" s="2">
        <f t="shared" si="209"/>
        <v>7.9447599999999996</v>
      </c>
      <c r="G1713" s="2">
        <f t="shared" si="203"/>
        <v>8.129622000000003</v>
      </c>
      <c r="H1713" s="2">
        <f t="shared" si="207"/>
        <v>8.3916709999999952</v>
      </c>
      <c r="I1713" s="2">
        <f t="array" ref="I1713">SUMPRODUCT(B1697:B1716, (ROW(B1697:B1716)-ROW(B1697)+1)) / (20*21/2)</f>
        <v>7.8530500000000005</v>
      </c>
      <c r="J1713" s="2">
        <f t="shared" si="210"/>
        <v>7.9400995666301704</v>
      </c>
      <c r="K1713" s="2">
        <f t="shared" si="204"/>
        <v>8.0922459014080612</v>
      </c>
    </row>
    <row r="1714" spans="1:11" ht="13.5" x14ac:dyDescent="0.25">
      <c r="A1714" s="3">
        <f>TITRES_STAT!B1717</f>
        <v>44511</v>
      </c>
      <c r="B1714" s="6">
        <f>TITRES_STAT!D1717</f>
        <v>7.8300999999999998</v>
      </c>
      <c r="C1714" s="2">
        <f t="shared" si="205"/>
        <v>2.7400000000000091E-2</v>
      </c>
      <c r="D1714" s="2">
        <f t="shared" si="206"/>
        <v>7.8300999999999998</v>
      </c>
      <c r="E1714" s="2">
        <f t="shared" si="208"/>
        <v>7.8561099999999993</v>
      </c>
      <c r="F1714" s="2">
        <f t="shared" si="209"/>
        <v>7.9273049999999969</v>
      </c>
      <c r="G1714" s="2">
        <f t="shared" ref="G1714:G1777" si="211">AVERAGE(B1665:B1714)</f>
        <v>8.1178500000000025</v>
      </c>
      <c r="H1714" s="2">
        <f t="shared" si="207"/>
        <v>8.3895109999999935</v>
      </c>
      <c r="I1714" s="2">
        <f t="array" ref="I1714">SUMPRODUCT(B1698:B1717, (ROW(B1698:B1717)-ROW(B1698)+1)) / (20*21/2)</f>
        <v>7.8436266666666663</v>
      </c>
      <c r="J1714" s="2">
        <f t="shared" si="210"/>
        <v>7.9296234174272975</v>
      </c>
      <c r="K1714" s="2">
        <f t="shared" si="204"/>
        <v>8.0819656699802938</v>
      </c>
    </row>
    <row r="1715" spans="1:11" ht="13.5" x14ac:dyDescent="0.25">
      <c r="A1715" s="3">
        <f>TITRES_STAT!B1718</f>
        <v>44512</v>
      </c>
      <c r="B1715" s="6">
        <f>TITRES_STAT!D1718</f>
        <v>7.8232999999999997</v>
      </c>
      <c r="C1715" s="2">
        <f t="shared" si="205"/>
        <v>-6.8000000000001393E-3</v>
      </c>
      <c r="D1715" s="2">
        <f t="shared" si="206"/>
        <v>7.816419999999999</v>
      </c>
      <c r="E1715" s="2">
        <f t="shared" si="208"/>
        <v>7.8520099999999999</v>
      </c>
      <c r="F1715" s="2">
        <f t="shared" si="209"/>
        <v>7.9088249999999976</v>
      </c>
      <c r="G1715" s="2">
        <f t="shared" si="211"/>
        <v>8.1088160000000045</v>
      </c>
      <c r="H1715" s="2">
        <f t="shared" si="207"/>
        <v>8.3875519999999941</v>
      </c>
      <c r="I1715" s="2">
        <f t="array" ref="I1715">SUMPRODUCT(B1699:B1718, (ROW(B1699:B1718)-ROW(B1699)+1)) / (20*21/2)</f>
        <v>7.8371704761904768</v>
      </c>
      <c r="J1715" s="2">
        <f t="shared" si="210"/>
        <v>7.9194973776723172</v>
      </c>
      <c r="K1715" s="2">
        <f t="shared" ref="K1715:K1778" si="212">$K$4*B1715+(1-$K$4)*K1714</f>
        <v>8.0718219182163615</v>
      </c>
    </row>
    <row r="1716" spans="1:11" ht="13.5" x14ac:dyDescent="0.25">
      <c r="A1716" s="3">
        <f>TITRES_STAT!B1719</f>
        <v>44515</v>
      </c>
      <c r="B1716" s="6">
        <f>TITRES_STAT!D1719</f>
        <v>7.7889999999999997</v>
      </c>
      <c r="C1716" s="2">
        <f t="shared" si="205"/>
        <v>-3.4299999999999997E-2</v>
      </c>
      <c r="D1716" s="2">
        <f t="shared" si="206"/>
        <v>7.8013599999999999</v>
      </c>
      <c r="E1716" s="2">
        <f t="shared" si="208"/>
        <v>7.8417399999999997</v>
      </c>
      <c r="F1716" s="2">
        <f t="shared" si="209"/>
        <v>7.8879449999999975</v>
      </c>
      <c r="G1716" s="2">
        <f t="shared" si="211"/>
        <v>8.0958100000000055</v>
      </c>
      <c r="H1716" s="2">
        <f t="shared" si="207"/>
        <v>8.3848504999999953</v>
      </c>
      <c r="I1716" s="2">
        <f t="array" ref="I1716">SUMPRODUCT(B1700:B1719, (ROW(B1700:B1719)-ROW(B1700)+1)) / (20*21/2)</f>
        <v>7.8375633333333337</v>
      </c>
      <c r="J1716" s="2">
        <f t="shared" si="210"/>
        <v>7.9070690559892389</v>
      </c>
      <c r="K1716" s="2">
        <f t="shared" si="212"/>
        <v>8.0607308626000336</v>
      </c>
    </row>
    <row r="1717" spans="1:11" ht="13.5" x14ac:dyDescent="0.25">
      <c r="A1717" s="3">
        <f>TITRES_STAT!B1720</f>
        <v>44516</v>
      </c>
      <c r="B1717" s="6">
        <f>TITRES_STAT!D1720</f>
        <v>7.7889999999999997</v>
      </c>
      <c r="C1717" s="2">
        <f t="shared" si="205"/>
        <v>0</v>
      </c>
      <c r="D1717" s="2">
        <f t="shared" si="206"/>
        <v>7.8068200000000001</v>
      </c>
      <c r="E1717" s="2">
        <f t="shared" si="208"/>
        <v>7.8321500000000004</v>
      </c>
      <c r="F1717" s="2">
        <f t="shared" si="209"/>
        <v>7.8704899999999984</v>
      </c>
      <c r="G1717" s="2">
        <f t="shared" si="211"/>
        <v>8.0845840000000049</v>
      </c>
      <c r="H1717" s="2">
        <f t="shared" si="207"/>
        <v>8.3825184999999962</v>
      </c>
      <c r="I1717" s="2">
        <f t="array" ref="I1717">SUMPRODUCT(B1701:B1720, (ROW(B1701:B1720)-ROW(B1701)+1)) / (20*21/2)</f>
        <v>7.8386733333333334</v>
      </c>
      <c r="J1717" s="2">
        <f t="shared" si="210"/>
        <v>7.8958243839902638</v>
      </c>
      <c r="K1717" s="2">
        <f t="shared" si="212"/>
        <v>8.0500747503412082</v>
      </c>
    </row>
    <row r="1718" spans="1:11" ht="13.5" x14ac:dyDescent="0.25">
      <c r="A1718" s="3">
        <f>TITRES_STAT!B1721</f>
        <v>44517</v>
      </c>
      <c r="B1718" s="6">
        <f>TITRES_STAT!D1721</f>
        <v>7.8026999999999997</v>
      </c>
      <c r="C1718" s="2">
        <f t="shared" si="205"/>
        <v>1.3700000000000045E-2</v>
      </c>
      <c r="D1718" s="2">
        <f t="shared" si="206"/>
        <v>7.8068200000000001</v>
      </c>
      <c r="E1718" s="2">
        <f t="shared" si="208"/>
        <v>7.82599</v>
      </c>
      <c r="F1718" s="2">
        <f t="shared" si="209"/>
        <v>7.853374999999998</v>
      </c>
      <c r="G1718" s="2">
        <f t="shared" si="211"/>
        <v>8.0750020000000049</v>
      </c>
      <c r="H1718" s="2">
        <f t="shared" si="207"/>
        <v>8.3802884999999954</v>
      </c>
      <c r="I1718" s="2">
        <f t="array" ref="I1718">SUMPRODUCT(B1702:B1721, (ROW(B1702:B1721)-ROW(B1702)+1)) / (20*21/2)</f>
        <v>7.8313680952380951</v>
      </c>
      <c r="J1718" s="2">
        <f t="shared" si="210"/>
        <v>7.88695539503881</v>
      </c>
      <c r="K1718" s="2">
        <f t="shared" si="212"/>
        <v>8.0403737797395927</v>
      </c>
    </row>
    <row r="1719" spans="1:11" ht="13.5" x14ac:dyDescent="0.25">
      <c r="A1719" s="3">
        <f>TITRES_STAT!B1722</f>
        <v>44518</v>
      </c>
      <c r="B1719" s="6">
        <f>TITRES_STAT!D1722</f>
        <v>7.8574999999999999</v>
      </c>
      <c r="C1719" s="2">
        <f t="shared" si="205"/>
        <v>5.4800000000000182E-2</v>
      </c>
      <c r="D1719" s="2">
        <f t="shared" si="206"/>
        <v>7.8123000000000005</v>
      </c>
      <c r="E1719" s="2">
        <f t="shared" si="208"/>
        <v>7.8212000000000002</v>
      </c>
      <c r="F1719" s="2">
        <f t="shared" si="209"/>
        <v>7.8458449999999988</v>
      </c>
      <c r="G1719" s="2">
        <f t="shared" si="211"/>
        <v>8.0666520000000048</v>
      </c>
      <c r="H1719" s="2">
        <f t="shared" si="207"/>
        <v>8.379272999999996</v>
      </c>
      <c r="I1719" s="2">
        <f t="array" ref="I1719">SUMPRODUCT(B1703:B1722, (ROW(B1703:B1722)-ROW(B1703)+1)) / (20*21/2)</f>
        <v>7.8228614285714295</v>
      </c>
      <c r="J1719" s="2">
        <f t="shared" si="210"/>
        <v>7.8841501193208279</v>
      </c>
      <c r="K1719" s="2">
        <f t="shared" si="212"/>
        <v>8.0332022589654919</v>
      </c>
    </row>
    <row r="1720" spans="1:11" ht="13.5" x14ac:dyDescent="0.25">
      <c r="A1720" s="3">
        <f>TITRES_STAT!B1723</f>
        <v>44519</v>
      </c>
      <c r="B1720" s="6">
        <f>TITRES_STAT!D1723</f>
        <v>7.8574999999999999</v>
      </c>
      <c r="C1720" s="2">
        <f t="shared" si="205"/>
        <v>0</v>
      </c>
      <c r="D1720" s="2">
        <f t="shared" si="206"/>
        <v>7.81914</v>
      </c>
      <c r="E1720" s="2">
        <f t="shared" si="208"/>
        <v>7.8177800000000008</v>
      </c>
      <c r="F1720" s="2">
        <f t="shared" si="209"/>
        <v>7.8520049999999983</v>
      </c>
      <c r="G1720" s="2">
        <f t="shared" si="211"/>
        <v>8.0587120000000052</v>
      </c>
      <c r="H1720" s="2">
        <f t="shared" si="207"/>
        <v>8.3776864999999976</v>
      </c>
      <c r="I1720" s="2">
        <f t="array" ref="I1720">SUMPRODUCT(B1704:B1723, (ROW(B1704:B1723)-ROW(B1704)+1)) / (20*21/2)</f>
        <v>7.812853333333333</v>
      </c>
      <c r="J1720" s="2">
        <f t="shared" si="210"/>
        <v>7.8816120127188443</v>
      </c>
      <c r="K1720" s="2">
        <f t="shared" si="212"/>
        <v>8.0263119743001781</v>
      </c>
    </row>
    <row r="1721" spans="1:11" ht="13.5" x14ac:dyDescent="0.25">
      <c r="A1721" s="3">
        <f>TITRES_STAT!B1724</f>
        <v>44522</v>
      </c>
      <c r="B1721" s="6">
        <f>TITRES_STAT!D1724</f>
        <v>7.7752999999999997</v>
      </c>
      <c r="C1721" s="2">
        <f t="shared" si="205"/>
        <v>-8.2200000000000273E-2</v>
      </c>
      <c r="D1721" s="2">
        <f t="shared" si="206"/>
        <v>7.8163999999999998</v>
      </c>
      <c r="E1721" s="2">
        <f t="shared" si="208"/>
        <v>7.8088800000000003</v>
      </c>
      <c r="F1721" s="2">
        <f t="shared" si="209"/>
        <v>7.8578199999999985</v>
      </c>
      <c r="G1721" s="2">
        <f t="shared" si="211"/>
        <v>8.0499500000000062</v>
      </c>
      <c r="H1721" s="2">
        <f t="shared" si="207"/>
        <v>8.3762599999999985</v>
      </c>
      <c r="I1721" s="2">
        <f t="array" ref="I1721">SUMPRODUCT(B1705:B1724, (ROW(B1705:B1724)-ROW(B1705)+1)) / (20*21/2)</f>
        <v>7.8039209523809516</v>
      </c>
      <c r="J1721" s="2">
        <f t="shared" si="210"/>
        <v>7.8714870591265731</v>
      </c>
      <c r="K1721" s="2">
        <f t="shared" si="212"/>
        <v>8.0164683674648778</v>
      </c>
    </row>
    <row r="1722" spans="1:11" ht="13.5" x14ac:dyDescent="0.25">
      <c r="A1722" s="3">
        <f>TITRES_STAT!B1725</f>
        <v>44523</v>
      </c>
      <c r="B1722" s="6">
        <f>TITRES_STAT!D1725</f>
        <v>7.7685000000000004</v>
      </c>
      <c r="C1722" s="2">
        <f t="shared" si="205"/>
        <v>-6.7999999999992511E-3</v>
      </c>
      <c r="D1722" s="2">
        <f t="shared" si="206"/>
        <v>7.8123000000000005</v>
      </c>
      <c r="E1722" s="2">
        <f t="shared" si="208"/>
        <v>7.8095600000000003</v>
      </c>
      <c r="F1722" s="2">
        <f t="shared" si="209"/>
        <v>7.8461849999999984</v>
      </c>
      <c r="G1722" s="2">
        <f t="shared" si="211"/>
        <v>8.0416000000000061</v>
      </c>
      <c r="H1722" s="2">
        <f t="shared" si="207"/>
        <v>8.3748664999999978</v>
      </c>
      <c r="I1722" s="2">
        <f t="array" ref="I1722">SUMPRODUCT(B1706:B1725, (ROW(B1706:B1725)-ROW(B1706)+1)) / (20*21/2)</f>
        <v>7.7959014285714279</v>
      </c>
      <c r="J1722" s="2">
        <f t="shared" si="210"/>
        <v>7.8616787677811848</v>
      </c>
      <c r="K1722" s="2">
        <f t="shared" si="212"/>
        <v>8.0067441177603733</v>
      </c>
    </row>
    <row r="1723" spans="1:11" ht="13.5" x14ac:dyDescent="0.25">
      <c r="A1723" s="3">
        <f>TITRES_STAT!B1726</f>
        <v>44524</v>
      </c>
      <c r="B1723" s="6">
        <f>TITRES_STAT!D1726</f>
        <v>7.7411000000000003</v>
      </c>
      <c r="C1723" s="2">
        <f t="shared" si="205"/>
        <v>-2.7400000000000091E-2</v>
      </c>
      <c r="D1723" s="2">
        <f t="shared" si="206"/>
        <v>7.7999799999999997</v>
      </c>
      <c r="E1723" s="2">
        <f t="shared" si="208"/>
        <v>7.8034000000000008</v>
      </c>
      <c r="F1723" s="2">
        <f t="shared" si="209"/>
        <v>7.8348899999999988</v>
      </c>
      <c r="G1723" s="2">
        <f t="shared" si="211"/>
        <v>8.0344820000000077</v>
      </c>
      <c r="H1723" s="2">
        <f t="shared" si="207"/>
        <v>8.3725969999999972</v>
      </c>
      <c r="I1723" s="2">
        <f t="array" ref="I1723">SUMPRODUCT(B1707:B1726, (ROW(B1707:B1726)-ROW(B1707)+1)) / (20*21/2)</f>
        <v>7.7852114285714284</v>
      </c>
      <c r="J1723" s="2">
        <f t="shared" si="210"/>
        <v>7.8501950756115484</v>
      </c>
      <c r="K1723" s="2">
        <f t="shared" si="212"/>
        <v>7.9963267013776136</v>
      </c>
    </row>
    <row r="1724" spans="1:11" ht="13.5" x14ac:dyDescent="0.25">
      <c r="A1724" s="3">
        <f>TITRES_STAT!B1727</f>
        <v>44525</v>
      </c>
      <c r="B1724" s="6">
        <f>TITRES_STAT!D1727</f>
        <v>7.7411000000000003</v>
      </c>
      <c r="C1724" s="2">
        <f t="shared" si="205"/>
        <v>0</v>
      </c>
      <c r="D1724" s="2">
        <f t="shared" si="206"/>
        <v>7.7766999999999999</v>
      </c>
      <c r="E1724" s="2">
        <f t="shared" si="208"/>
        <v>7.7945000000000011</v>
      </c>
      <c r="F1724" s="2">
        <f t="shared" si="209"/>
        <v>7.8253049999999984</v>
      </c>
      <c r="G1724" s="2">
        <f t="shared" si="211"/>
        <v>8.0269520000000067</v>
      </c>
      <c r="H1724" s="2">
        <f t="shared" si="207"/>
        <v>8.3699919999999981</v>
      </c>
      <c r="I1724" s="2">
        <f t="array" ref="I1724">SUMPRODUCT(B1708:B1727, (ROW(B1708:B1727)-ROW(B1708)+1)) / (20*21/2)</f>
        <v>7.7714871428571435</v>
      </c>
      <c r="J1724" s="2">
        <f t="shared" si="210"/>
        <v>7.839805068410449</v>
      </c>
      <c r="K1724" s="2">
        <f t="shared" si="212"/>
        <v>7.9863178111275106</v>
      </c>
    </row>
    <row r="1725" spans="1:11" ht="13.5" x14ac:dyDescent="0.25">
      <c r="A1725" s="3">
        <f>TITRES_STAT!B1728</f>
        <v>44526</v>
      </c>
      <c r="B1725" s="6">
        <f>TITRES_STAT!D1728</f>
        <v>7.7411000000000003</v>
      </c>
      <c r="C1725" s="2">
        <f t="shared" si="205"/>
        <v>0</v>
      </c>
      <c r="D1725" s="2">
        <f t="shared" si="206"/>
        <v>7.7534200000000002</v>
      </c>
      <c r="E1725" s="2">
        <f t="shared" si="208"/>
        <v>7.7862800000000005</v>
      </c>
      <c r="F1725" s="2">
        <f t="shared" si="209"/>
        <v>7.8191449999999989</v>
      </c>
      <c r="G1725" s="2">
        <f t="shared" si="211"/>
        <v>8.0207920000000072</v>
      </c>
      <c r="H1725" s="2">
        <f t="shared" si="207"/>
        <v>8.3673869999999972</v>
      </c>
      <c r="I1725" s="2">
        <f t="array" ref="I1725">SUMPRODUCT(B1709:B1728, (ROW(B1709:B1728)-ROW(B1709)+1)) / (20*21/2)</f>
        <v>7.7588061904761911</v>
      </c>
      <c r="J1725" s="2">
        <f t="shared" si="210"/>
        <v>7.8304045857046924</v>
      </c>
      <c r="K1725" s="2">
        <f t="shared" si="212"/>
        <v>7.9767014263774119</v>
      </c>
    </row>
    <row r="1726" spans="1:11" ht="13.5" x14ac:dyDescent="0.25">
      <c r="A1726" s="3">
        <f>TITRES_STAT!B1729</f>
        <v>44529</v>
      </c>
      <c r="B1726" s="6">
        <f>TITRES_STAT!D1729</f>
        <v>7.7069000000000001</v>
      </c>
      <c r="C1726" s="2">
        <f t="shared" si="205"/>
        <v>-3.420000000000023E-2</v>
      </c>
      <c r="D1726" s="2">
        <f t="shared" si="206"/>
        <v>7.7397400000000003</v>
      </c>
      <c r="E1726" s="2">
        <f t="shared" si="208"/>
        <v>7.7780700000000014</v>
      </c>
      <c r="F1726" s="2">
        <f t="shared" si="209"/>
        <v>7.8099049999999988</v>
      </c>
      <c r="G1726" s="2">
        <f t="shared" si="211"/>
        <v>8.0134000000000079</v>
      </c>
      <c r="H1726" s="2">
        <f t="shared" si="207"/>
        <v>8.3647784999999981</v>
      </c>
      <c r="I1726" s="2">
        <f t="array" ref="I1726">SUMPRODUCT(B1710:B1729, (ROW(B1710:B1729)-ROW(B1710)+1)) / (20*21/2)</f>
        <v>7.740556190476191</v>
      </c>
      <c r="J1726" s="2">
        <f t="shared" si="210"/>
        <v>7.8186422442090073</v>
      </c>
      <c r="K1726" s="2">
        <f t="shared" si="212"/>
        <v>7.9661209782841809</v>
      </c>
    </row>
    <row r="1727" spans="1:11" ht="13.5" x14ac:dyDescent="0.25">
      <c r="A1727" s="3">
        <f>TITRES_STAT!B1730</f>
        <v>44530</v>
      </c>
      <c r="B1727" s="6">
        <f>TITRES_STAT!D1730</f>
        <v>7.6657999999999999</v>
      </c>
      <c r="C1727" s="2">
        <f t="shared" si="205"/>
        <v>-4.1100000000000136E-2</v>
      </c>
      <c r="D1727" s="2">
        <f t="shared" si="206"/>
        <v>7.7192000000000007</v>
      </c>
      <c r="E1727" s="2">
        <f t="shared" si="208"/>
        <v>7.7657500000000015</v>
      </c>
      <c r="F1727" s="2">
        <f t="shared" si="209"/>
        <v>7.7989499999999996</v>
      </c>
      <c r="G1727" s="2">
        <f t="shared" si="211"/>
        <v>7.9997100000000065</v>
      </c>
      <c r="H1727" s="2">
        <f t="shared" si="207"/>
        <v>8.3619644999999974</v>
      </c>
      <c r="I1727" s="2">
        <f t="array" ref="I1727">SUMPRODUCT(B1711:B1730, (ROW(B1711:B1730)-ROW(B1711)+1)) / (20*21/2)</f>
        <v>7.7296395238095243</v>
      </c>
      <c r="J1727" s="2">
        <f t="shared" si="210"/>
        <v>7.8040858399986259</v>
      </c>
      <c r="K1727" s="2">
        <f t="shared" si="212"/>
        <v>7.9543436850181344</v>
      </c>
    </row>
    <row r="1728" spans="1:11" ht="13.5" x14ac:dyDescent="0.25">
      <c r="A1728" s="3">
        <f>TITRES_STAT!B1731</f>
        <v>44531</v>
      </c>
      <c r="B1728" s="6">
        <f>TITRES_STAT!D1731</f>
        <v>7.6657999999999999</v>
      </c>
      <c r="C1728" s="2">
        <f t="shared" si="205"/>
        <v>0</v>
      </c>
      <c r="D1728" s="2">
        <f t="shared" si="206"/>
        <v>7.7041399999999998</v>
      </c>
      <c r="E1728" s="2">
        <f t="shared" si="208"/>
        <v>7.7520600000000002</v>
      </c>
      <c r="F1728" s="2">
        <f t="shared" si="209"/>
        <v>7.7890249999999996</v>
      </c>
      <c r="G1728" s="2">
        <f t="shared" si="211"/>
        <v>7.9862940000000062</v>
      </c>
      <c r="H1728" s="2">
        <f t="shared" si="207"/>
        <v>8.3589829999999985</v>
      </c>
      <c r="I1728" s="2">
        <f t="array" ref="I1728">SUMPRODUCT(B1712:B1731, (ROW(B1712:B1731)-ROW(B1712)+1)) / (20*21/2)</f>
        <v>7.7191738095238103</v>
      </c>
      <c r="J1728" s="2">
        <f t="shared" si="210"/>
        <v>7.7909157599987573</v>
      </c>
      <c r="K1728" s="2">
        <f t="shared" si="212"/>
        <v>7.9430282463899724</v>
      </c>
    </row>
    <row r="1729" spans="1:11" ht="13.5" x14ac:dyDescent="0.25">
      <c r="A1729" s="3">
        <f>TITRES_STAT!B1732</f>
        <v>44532</v>
      </c>
      <c r="B1729" s="6">
        <f>TITRES_STAT!D1732</f>
        <v>7.5974000000000004</v>
      </c>
      <c r="C1729" s="2">
        <f t="shared" si="205"/>
        <v>-6.8399999999999572E-2</v>
      </c>
      <c r="D1729" s="2">
        <f t="shared" si="206"/>
        <v>7.6754000000000007</v>
      </c>
      <c r="E1729" s="2">
        <f t="shared" si="208"/>
        <v>7.7260500000000008</v>
      </c>
      <c r="F1729" s="2">
        <f t="shared" si="209"/>
        <v>7.773625</v>
      </c>
      <c r="G1729" s="2">
        <f t="shared" si="211"/>
        <v>7.9726060000000052</v>
      </c>
      <c r="H1729" s="2">
        <f t="shared" si="207"/>
        <v>8.3558269999999997</v>
      </c>
      <c r="I1729" s="2">
        <f t="array" ref="I1729">SUMPRODUCT(B1713:B1732, (ROW(B1713:B1732)-ROW(B1713)+1)) / (20*21/2)</f>
        <v>7.7077661904761907</v>
      </c>
      <c r="J1729" s="2">
        <f t="shared" si="210"/>
        <v>7.7724856876179231</v>
      </c>
      <c r="K1729" s="2">
        <f t="shared" si="212"/>
        <v>7.9294741975119347</v>
      </c>
    </row>
    <row r="1730" spans="1:11" ht="13.5" x14ac:dyDescent="0.25">
      <c r="A1730" s="3">
        <f>TITRES_STAT!B1733</f>
        <v>44533</v>
      </c>
      <c r="B1730" s="6">
        <f>TITRES_STAT!D1733</f>
        <v>7.6589999999999998</v>
      </c>
      <c r="C1730" s="2">
        <f t="shared" si="205"/>
        <v>6.1599999999999433E-2</v>
      </c>
      <c r="D1730" s="2">
        <f t="shared" si="206"/>
        <v>7.6589799999999997</v>
      </c>
      <c r="E1730" s="2">
        <f t="shared" si="208"/>
        <v>7.7061999999999999</v>
      </c>
      <c r="F1730" s="2">
        <f t="shared" si="209"/>
        <v>7.7619899999999999</v>
      </c>
      <c r="G1730" s="2">
        <f t="shared" si="211"/>
        <v>7.9611080000000047</v>
      </c>
      <c r="H1730" s="2">
        <f t="shared" si="207"/>
        <v>8.3529789999999977</v>
      </c>
      <c r="I1730" s="2">
        <f t="array" ref="I1730">SUMPRODUCT(B1714:B1733, (ROW(B1714:B1733)-ROW(B1714)+1)) / (20*21/2)</f>
        <v>7.6871971428571406</v>
      </c>
      <c r="J1730" s="2">
        <f t="shared" si="210"/>
        <v>7.7616775268924068</v>
      </c>
      <c r="K1730" s="2">
        <f t="shared" si="212"/>
        <v>7.9188673662369569</v>
      </c>
    </row>
    <row r="1731" spans="1:11" ht="13.5" x14ac:dyDescent="0.25">
      <c r="A1731" s="3">
        <f>TITRES_STAT!B1734</f>
        <v>44536</v>
      </c>
      <c r="B1731" s="6">
        <f>TITRES_STAT!D1734</f>
        <v>7.6520999999999999</v>
      </c>
      <c r="C1731" s="2">
        <f t="shared" si="205"/>
        <v>-6.8999999999999062E-3</v>
      </c>
      <c r="D1731" s="2">
        <f t="shared" si="206"/>
        <v>7.6480199999999998</v>
      </c>
      <c r="E1731" s="2">
        <f t="shared" si="208"/>
        <v>7.6938800000000001</v>
      </c>
      <c r="F1731" s="2">
        <f t="shared" si="209"/>
        <v>7.7513800000000002</v>
      </c>
      <c r="G1731" s="2">
        <f t="shared" si="211"/>
        <v>7.9485140000000039</v>
      </c>
      <c r="H1731" s="2">
        <f t="shared" si="207"/>
        <v>8.3500629999999969</v>
      </c>
      <c r="I1731" s="2">
        <f t="array" ref="I1731">SUMPRODUCT(B1715:B1734, (ROW(B1715:B1734)-ROW(B1715)+1)) / (20*21/2)</f>
        <v>7.6777128571428568</v>
      </c>
      <c r="J1731" s="2">
        <f t="shared" si="210"/>
        <v>7.7512415719502723</v>
      </c>
      <c r="K1731" s="2">
        <f t="shared" si="212"/>
        <v>7.9084059008943317</v>
      </c>
    </row>
    <row r="1732" spans="1:11" ht="13.5" x14ac:dyDescent="0.25">
      <c r="A1732" s="3">
        <f>TITRES_STAT!B1735</f>
        <v>44537</v>
      </c>
      <c r="B1732" s="6">
        <f>TITRES_STAT!D1735</f>
        <v>7.6315999999999997</v>
      </c>
      <c r="C1732" s="2">
        <f t="shared" ref="C1732:C1795" si="213">B1732-B1731</f>
        <v>-2.0500000000000185E-2</v>
      </c>
      <c r="D1732" s="2">
        <f t="shared" si="206"/>
        <v>7.6411800000000003</v>
      </c>
      <c r="E1732" s="2">
        <f t="shared" si="208"/>
        <v>7.6801900000000005</v>
      </c>
      <c r="F1732" s="2">
        <f t="shared" si="209"/>
        <v>7.7448750000000004</v>
      </c>
      <c r="G1732" s="2">
        <f t="shared" si="211"/>
        <v>7.9355100000000025</v>
      </c>
      <c r="H1732" s="2">
        <f t="shared" si="207"/>
        <v>8.3472124999999959</v>
      </c>
      <c r="I1732" s="2">
        <f t="array" ref="I1732">SUMPRODUCT(B1716:B1735, (ROW(B1716:B1735)-ROW(B1716)+1)) / (20*21/2)</f>
        <v>7.6822119047619033</v>
      </c>
      <c r="J1732" s="2">
        <f t="shared" si="210"/>
        <v>7.7398471365264365</v>
      </c>
      <c r="K1732" s="2">
        <f t="shared" si="212"/>
        <v>7.8975507675259271</v>
      </c>
    </row>
    <row r="1733" spans="1:11" ht="13.5" x14ac:dyDescent="0.25">
      <c r="A1733" s="3">
        <f>TITRES_STAT!B1736</f>
        <v>44538</v>
      </c>
      <c r="B1733" s="6">
        <f>TITRES_STAT!D1736</f>
        <v>7.5289000000000001</v>
      </c>
      <c r="C1733" s="2">
        <f t="shared" si="213"/>
        <v>-0.10269999999999957</v>
      </c>
      <c r="D1733" s="2">
        <f t="shared" si="206"/>
        <v>7.6138000000000003</v>
      </c>
      <c r="E1733" s="2">
        <f t="shared" si="208"/>
        <v>7.6589699999999992</v>
      </c>
      <c r="F1733" s="2">
        <f t="shared" si="209"/>
        <v>7.7311849999999991</v>
      </c>
      <c r="G1733" s="2">
        <f t="shared" si="211"/>
        <v>7.919220000000001</v>
      </c>
      <c r="H1733" s="2">
        <f t="shared" si="207"/>
        <v>8.3435464999999969</v>
      </c>
      <c r="I1733" s="2">
        <f t="array" ref="I1733">SUMPRODUCT(B1717:B1736, (ROW(B1717:B1736)-ROW(B1717)+1)) / (20*21/2)</f>
        <v>7.6765433333333339</v>
      </c>
      <c r="J1733" s="2">
        <f t="shared" si="210"/>
        <v>7.7197569330477283</v>
      </c>
      <c r="K1733" s="2">
        <f t="shared" si="212"/>
        <v>7.8830938746817738</v>
      </c>
    </row>
    <row r="1734" spans="1:11" ht="13.5" x14ac:dyDescent="0.25">
      <c r="A1734" s="3">
        <f>TITRES_STAT!B1737</f>
        <v>44539</v>
      </c>
      <c r="B1734" s="6">
        <f>TITRES_STAT!D1737</f>
        <v>7.6315999999999997</v>
      </c>
      <c r="C1734" s="2">
        <f t="shared" si="213"/>
        <v>0.10269999999999957</v>
      </c>
      <c r="D1734" s="2">
        <f t="shared" ref="D1734:D1797" si="214">AVERAGE(B1730:B1734)</f>
        <v>7.6206399999999999</v>
      </c>
      <c r="E1734" s="2">
        <f t="shared" si="208"/>
        <v>7.6480200000000007</v>
      </c>
      <c r="F1734" s="2">
        <f t="shared" si="209"/>
        <v>7.7212600000000009</v>
      </c>
      <c r="G1734" s="2">
        <f t="shared" si="211"/>
        <v>7.9049840000000016</v>
      </c>
      <c r="H1734" s="2">
        <f t="shared" si="207"/>
        <v>8.3401584999999958</v>
      </c>
      <c r="I1734" s="2">
        <f t="array" ref="I1734">SUMPRODUCT(B1718:B1737, (ROW(B1718:B1737)-ROW(B1718)+1)) / (20*21/2)</f>
        <v>7.6649700000000012</v>
      </c>
      <c r="J1734" s="2">
        <f t="shared" si="210"/>
        <v>7.7113610346622297</v>
      </c>
      <c r="K1734" s="2">
        <f t="shared" si="212"/>
        <v>7.8732313697922933</v>
      </c>
    </row>
    <row r="1735" spans="1:11" ht="13.5" x14ac:dyDescent="0.25">
      <c r="A1735" s="3">
        <f>TITRES_STAT!B1738</f>
        <v>44540</v>
      </c>
      <c r="B1735" s="6">
        <f>TITRES_STAT!D1738</f>
        <v>7.7685000000000004</v>
      </c>
      <c r="C1735" s="2">
        <f t="shared" si="213"/>
        <v>0.13690000000000069</v>
      </c>
      <c r="D1735" s="2">
        <f t="shared" si="214"/>
        <v>7.6425399999999994</v>
      </c>
      <c r="E1735" s="2">
        <f t="shared" si="208"/>
        <v>7.65076</v>
      </c>
      <c r="F1735" s="2">
        <f t="shared" si="209"/>
        <v>7.7185199999999998</v>
      </c>
      <c r="G1735" s="2">
        <f t="shared" si="211"/>
        <v>7.8949900000000026</v>
      </c>
      <c r="H1735" s="2">
        <f t="shared" si="207"/>
        <v>8.3357084999999973</v>
      </c>
      <c r="I1735" s="2">
        <f t="array" ref="I1735">SUMPRODUCT(B1719:B1738, (ROW(B1719:B1738)-ROW(B1719)+1)) / (20*21/2)</f>
        <v>7.6497800000000007</v>
      </c>
      <c r="J1735" s="2">
        <f t="shared" si="210"/>
        <v>7.7168028408848741</v>
      </c>
      <c r="K1735" s="2">
        <f t="shared" si="212"/>
        <v>7.8691242572514195</v>
      </c>
    </row>
    <row r="1736" spans="1:11" ht="13.5" x14ac:dyDescent="0.25">
      <c r="A1736" s="3">
        <f>TITRES_STAT!B1739</f>
        <v>44543</v>
      </c>
      <c r="B1736" s="6">
        <f>TITRES_STAT!D1739</f>
        <v>7.6589999999999998</v>
      </c>
      <c r="C1736" s="2">
        <f t="shared" si="213"/>
        <v>-0.1095000000000006</v>
      </c>
      <c r="D1736" s="2">
        <f t="shared" si="214"/>
        <v>7.6439199999999996</v>
      </c>
      <c r="E1736" s="2">
        <f t="shared" si="208"/>
        <v>7.6459700000000002</v>
      </c>
      <c r="F1736" s="2">
        <f t="shared" si="209"/>
        <v>7.7120200000000008</v>
      </c>
      <c r="G1736" s="2">
        <f t="shared" si="211"/>
        <v>7.8828060000000004</v>
      </c>
      <c r="H1736" s="2">
        <f t="shared" si="207"/>
        <v>8.3313494999999946</v>
      </c>
      <c r="I1736" s="2">
        <f t="array" ref="I1736">SUMPRODUCT(B1720:B1739, (ROW(B1720:B1739)-ROW(B1720)+1)) / (20*21/2)</f>
        <v>7.6443047619047615</v>
      </c>
      <c r="J1736" s="2">
        <f t="shared" si="210"/>
        <v>7.7112978084196477</v>
      </c>
      <c r="K1736" s="2">
        <f t="shared" si="212"/>
        <v>7.8608840903003836</v>
      </c>
    </row>
    <row r="1737" spans="1:11" ht="13.5" x14ac:dyDescent="0.25">
      <c r="A1737" s="3">
        <f>TITRES_STAT!B1740</f>
        <v>44544</v>
      </c>
      <c r="B1737" s="6">
        <f>TITRES_STAT!D1740</f>
        <v>7.5904999999999996</v>
      </c>
      <c r="C1737" s="2">
        <f t="shared" si="213"/>
        <v>-6.8500000000000227E-2</v>
      </c>
      <c r="D1737" s="2">
        <f t="shared" si="214"/>
        <v>7.6356999999999999</v>
      </c>
      <c r="E1737" s="2">
        <f t="shared" si="208"/>
        <v>7.638440000000001</v>
      </c>
      <c r="F1737" s="2">
        <f t="shared" si="209"/>
        <v>7.7020949999999999</v>
      </c>
      <c r="G1737" s="2">
        <f t="shared" si="211"/>
        <v>7.8698000000000015</v>
      </c>
      <c r="H1737" s="2">
        <f t="shared" si="207"/>
        <v>8.3266479999999952</v>
      </c>
      <c r="I1737" s="2">
        <f t="array" ref="I1737">SUMPRODUCT(B1721:B1740, (ROW(B1721:B1740)-ROW(B1721)+1)) / (20*21/2)</f>
        <v>7.6366480952380948</v>
      </c>
      <c r="J1737" s="2">
        <f t="shared" si="210"/>
        <v>7.6997932552368242</v>
      </c>
      <c r="K1737" s="2">
        <f t="shared" si="212"/>
        <v>7.850280792641545</v>
      </c>
    </row>
    <row r="1738" spans="1:11" ht="13.5" x14ac:dyDescent="0.25">
      <c r="A1738" s="3">
        <f>TITRES_STAT!B1741</f>
        <v>44545</v>
      </c>
      <c r="B1738" s="6">
        <f>TITRES_STAT!D1741</f>
        <v>7.5426000000000002</v>
      </c>
      <c r="C1738" s="2">
        <f t="shared" si="213"/>
        <v>-4.7899999999999388E-2</v>
      </c>
      <c r="D1738" s="2">
        <f t="shared" si="214"/>
        <v>7.6384400000000001</v>
      </c>
      <c r="E1738" s="2">
        <f t="shared" si="208"/>
        <v>7.6261200000000002</v>
      </c>
      <c r="F1738" s="2">
        <f t="shared" si="209"/>
        <v>7.6890900000000002</v>
      </c>
      <c r="G1738" s="2">
        <f t="shared" si="211"/>
        <v>7.8559739999999998</v>
      </c>
      <c r="H1738" s="2">
        <f t="shared" ref="H1738:H1801" si="215">AVERAGE(B1539:B1738)</f>
        <v>8.321773999999996</v>
      </c>
      <c r="I1738" s="2">
        <f t="array" ref="I1738">SUMPRODUCT(B1722:B1741, (ROW(B1722:B1741)-ROW(B1722)+1)) / (20*21/2)</f>
        <v>7.6295728571428558</v>
      </c>
      <c r="J1738" s="2">
        <f t="shared" si="210"/>
        <v>7.6848224690237936</v>
      </c>
      <c r="K1738" s="2">
        <f t="shared" si="212"/>
        <v>7.8382148792046218</v>
      </c>
    </row>
    <row r="1739" spans="1:11" ht="13.5" x14ac:dyDescent="0.25">
      <c r="A1739" s="3">
        <f>TITRES_STAT!B1742</f>
        <v>44546</v>
      </c>
      <c r="B1739" s="6">
        <f>TITRES_STAT!D1742</f>
        <v>7.6315999999999997</v>
      </c>
      <c r="C1739" s="2">
        <f t="shared" si="213"/>
        <v>8.8999999999999524E-2</v>
      </c>
      <c r="D1739" s="2">
        <f t="shared" si="214"/>
        <v>7.6384400000000001</v>
      </c>
      <c r="E1739" s="2">
        <f t="shared" si="208"/>
        <v>7.6295400000000013</v>
      </c>
      <c r="F1739" s="2">
        <f t="shared" si="209"/>
        <v>7.6777950000000006</v>
      </c>
      <c r="G1739" s="2">
        <f t="shared" si="211"/>
        <v>7.8448859999999989</v>
      </c>
      <c r="H1739" s="2">
        <f t="shared" si="215"/>
        <v>8.3173449999999942</v>
      </c>
      <c r="I1739" s="2">
        <f t="array" ref="I1739">SUMPRODUCT(B1723:B1742, (ROW(B1723:B1742)-ROW(B1723)+1)) / (20*21/2)</f>
        <v>7.623377619047619</v>
      </c>
      <c r="J1739" s="2">
        <f t="shared" si="210"/>
        <v>7.679753662450099</v>
      </c>
      <c r="K1739" s="2">
        <f t="shared" si="212"/>
        <v>7.830112334922088</v>
      </c>
    </row>
    <row r="1740" spans="1:11" ht="13.5" x14ac:dyDescent="0.25">
      <c r="A1740" s="3">
        <f>TITRES_STAT!B1743</f>
        <v>44550</v>
      </c>
      <c r="B1740" s="6">
        <f>TITRES_STAT!D1743</f>
        <v>7.5974000000000004</v>
      </c>
      <c r="C1740" s="2">
        <f t="shared" si="213"/>
        <v>-3.4199999999999342E-2</v>
      </c>
      <c r="D1740" s="2">
        <f t="shared" si="214"/>
        <v>7.6042199999999998</v>
      </c>
      <c r="E1740" s="2">
        <f t="shared" ref="E1740:E1803" si="216">AVERAGE(B1731:B1740)</f>
        <v>7.62338</v>
      </c>
      <c r="F1740" s="2">
        <f t="shared" si="209"/>
        <v>7.6647900000000009</v>
      </c>
      <c r="G1740" s="2">
        <f t="shared" si="211"/>
        <v>7.8325659999999981</v>
      </c>
      <c r="H1740" s="2">
        <f t="shared" si="215"/>
        <v>8.312879499999994</v>
      </c>
      <c r="I1740" s="2">
        <f t="array" ref="I1740">SUMPRODUCT(B1724:B1743, (ROW(B1724:B1743)-ROW(B1724)+1)) / (20*21/2)</f>
        <v>7.6121633333333323</v>
      </c>
      <c r="J1740" s="2">
        <f t="shared" si="210"/>
        <v>7.6719104565024701</v>
      </c>
      <c r="K1740" s="2">
        <f t="shared" si="212"/>
        <v>7.820986361003575</v>
      </c>
    </row>
    <row r="1741" spans="1:11" ht="13.5" x14ac:dyDescent="0.25">
      <c r="A1741" s="3">
        <f>TITRES_STAT!B1744</f>
        <v>44551</v>
      </c>
      <c r="B1741" s="6">
        <f>TITRES_STAT!D1744</f>
        <v>7.5904999999999996</v>
      </c>
      <c r="C1741" s="2">
        <f t="shared" si="213"/>
        <v>-6.9000000000007944E-3</v>
      </c>
      <c r="D1741" s="2">
        <f t="shared" si="214"/>
        <v>7.5905199999999997</v>
      </c>
      <c r="E1741" s="2">
        <f t="shared" si="216"/>
        <v>7.6172200000000005</v>
      </c>
      <c r="F1741" s="2">
        <f t="shared" si="209"/>
        <v>7.6555499999999999</v>
      </c>
      <c r="G1741" s="2">
        <f t="shared" si="211"/>
        <v>7.819011999999999</v>
      </c>
      <c r="H1741" s="2">
        <f t="shared" si="215"/>
        <v>8.3086814999999969</v>
      </c>
      <c r="I1741" s="2">
        <f t="array" ref="I1741">SUMPRODUCT(B1725:B1744, (ROW(B1725:B1744)-ROW(B1725)+1)) / (20*21/2)</f>
        <v>7.6006642857142861</v>
      </c>
      <c r="J1741" s="2">
        <f t="shared" si="210"/>
        <v>7.6641570796927114</v>
      </c>
      <c r="K1741" s="2">
        <f t="shared" si="212"/>
        <v>7.8119476801799053</v>
      </c>
    </row>
    <row r="1742" spans="1:11" ht="13.5" x14ac:dyDescent="0.25">
      <c r="A1742" s="3">
        <f>TITRES_STAT!B1745</f>
        <v>44552</v>
      </c>
      <c r="B1742" s="6">
        <f>TITRES_STAT!D1745</f>
        <v>7.5904999999999996</v>
      </c>
      <c r="C1742" s="2">
        <f t="shared" si="213"/>
        <v>0</v>
      </c>
      <c r="D1742" s="2">
        <f t="shared" si="214"/>
        <v>7.5905199999999997</v>
      </c>
      <c r="E1742" s="2">
        <f t="shared" si="216"/>
        <v>7.6131100000000007</v>
      </c>
      <c r="F1742" s="2">
        <f t="shared" si="209"/>
        <v>7.6466499999999993</v>
      </c>
      <c r="G1742" s="2">
        <f t="shared" si="211"/>
        <v>7.8065539999999984</v>
      </c>
      <c r="H1742" s="2">
        <f t="shared" si="215"/>
        <v>8.3042484999999964</v>
      </c>
      <c r="I1742" s="2">
        <f t="array" ref="I1742">SUMPRODUCT(B1726:B1745, (ROW(B1726:B1745)-ROW(B1726)+1)) / (20*21/2)</f>
        <v>7.5785071428571431</v>
      </c>
      <c r="J1742" s="2">
        <f t="shared" si="210"/>
        <v>7.6571421197219776</v>
      </c>
      <c r="K1742" s="2">
        <f t="shared" si="212"/>
        <v>7.803263457427752</v>
      </c>
    </row>
    <row r="1743" spans="1:11" ht="13.5" x14ac:dyDescent="0.25">
      <c r="A1743" s="3">
        <f>TITRES_STAT!B1746</f>
        <v>44553</v>
      </c>
      <c r="B1743" s="6">
        <f>TITRES_STAT!D1746</f>
        <v>7.5289000000000001</v>
      </c>
      <c r="C1743" s="2">
        <f t="shared" si="213"/>
        <v>-6.1599999999999433E-2</v>
      </c>
      <c r="D1743" s="2">
        <f t="shared" si="214"/>
        <v>7.5877799999999995</v>
      </c>
      <c r="E1743" s="2">
        <f t="shared" si="216"/>
        <v>7.6131100000000007</v>
      </c>
      <c r="F1743" s="2">
        <f t="shared" si="209"/>
        <v>7.6360399999999995</v>
      </c>
      <c r="G1743" s="2">
        <f t="shared" si="211"/>
        <v>7.7929999999999984</v>
      </c>
      <c r="H1743" s="2">
        <f t="shared" si="215"/>
        <v>8.2993059999999961</v>
      </c>
      <c r="I1743" s="2">
        <f t="array" ref="I1743">SUMPRODUCT(B1727:B1746, (ROW(B1727:B1746)-ROW(B1727)+1)) / (20*21/2)</f>
        <v>7.5593071428571434</v>
      </c>
      <c r="J1743" s="2">
        <f t="shared" si="210"/>
        <v>7.6449285845103603</v>
      </c>
      <c r="K1743" s="2">
        <f t="shared" si="212"/>
        <v>7.792504106156076</v>
      </c>
    </row>
    <row r="1744" spans="1:11" ht="13.5" x14ac:dyDescent="0.25">
      <c r="A1744" s="3">
        <f>TITRES_STAT!B1747</f>
        <v>44554</v>
      </c>
      <c r="B1744" s="6">
        <f>TITRES_STAT!D1747</f>
        <v>7.5152999999999999</v>
      </c>
      <c r="C1744" s="2">
        <f t="shared" si="213"/>
        <v>-1.3600000000000279E-2</v>
      </c>
      <c r="D1744" s="2">
        <f t="shared" si="214"/>
        <v>7.564519999999999</v>
      </c>
      <c r="E1744" s="2">
        <f t="shared" si="216"/>
        <v>7.6014799999999996</v>
      </c>
      <c r="F1744" s="2">
        <f t="shared" si="209"/>
        <v>7.6247500000000006</v>
      </c>
      <c r="G1744" s="2">
        <f t="shared" si="211"/>
        <v>7.7797219999999978</v>
      </c>
      <c r="H1744" s="2">
        <f t="shared" si="215"/>
        <v>8.2933884999999972</v>
      </c>
      <c r="I1744" s="2">
        <f t="array" ref="I1744">SUMPRODUCT(B1728:B1747, (ROW(B1728:B1747)-ROW(B1728)+1)) / (20*21/2)</f>
        <v>7.5624080952380952</v>
      </c>
      <c r="J1744" s="2">
        <f t="shared" si="210"/>
        <v>7.6325830050331831</v>
      </c>
      <c r="K1744" s="2">
        <f t="shared" si="212"/>
        <v>7.7816333568950542</v>
      </c>
    </row>
    <row r="1745" spans="1:11" ht="13.5" x14ac:dyDescent="0.25">
      <c r="A1745" s="3">
        <f>TITRES_STAT!B1748</f>
        <v>44557</v>
      </c>
      <c r="B1745" s="6">
        <f>TITRES_STAT!D1748</f>
        <v>7.3921000000000001</v>
      </c>
      <c r="C1745" s="2">
        <f t="shared" si="213"/>
        <v>-0.12319999999999975</v>
      </c>
      <c r="D1745" s="2">
        <f t="shared" si="214"/>
        <v>7.52346</v>
      </c>
      <c r="E1745" s="2">
        <f t="shared" si="216"/>
        <v>7.563839999999999</v>
      </c>
      <c r="F1745" s="2">
        <f t="shared" si="209"/>
        <v>7.6073000000000004</v>
      </c>
      <c r="G1745" s="2">
        <f t="shared" si="211"/>
        <v>7.7637059999999982</v>
      </c>
      <c r="H1745" s="2">
        <f t="shared" si="215"/>
        <v>8.2866874999999958</v>
      </c>
      <c r="I1745" s="2">
        <f t="array" ref="I1745">SUMPRODUCT(B1729:B1748, (ROW(B1729:B1748)-ROW(B1729)+1)) / (20*21/2)</f>
        <v>7.5657042857142862</v>
      </c>
      <c r="J1745" s="2">
        <f t="shared" si="210"/>
        <v>7.6096798616966899</v>
      </c>
      <c r="K1745" s="2">
        <f t="shared" si="212"/>
        <v>7.7663575389776014</v>
      </c>
    </row>
    <row r="1746" spans="1:11" ht="13.5" x14ac:dyDescent="0.25">
      <c r="A1746" s="3">
        <f>TITRES_STAT!B1749</f>
        <v>44558</v>
      </c>
      <c r="B1746" s="6">
        <f>TITRES_STAT!D1749</f>
        <v>7.4057000000000004</v>
      </c>
      <c r="C1746" s="2">
        <f t="shared" si="213"/>
        <v>1.3600000000000279E-2</v>
      </c>
      <c r="D1746" s="2">
        <f t="shared" si="214"/>
        <v>7.4864999999999995</v>
      </c>
      <c r="E1746" s="2">
        <f t="shared" si="216"/>
        <v>7.5385099999999996</v>
      </c>
      <c r="F1746" s="2">
        <f t="shared" si="209"/>
        <v>7.5922400000000012</v>
      </c>
      <c r="G1746" s="2">
        <f t="shared" si="211"/>
        <v>7.7476879999999992</v>
      </c>
      <c r="H1746" s="2">
        <f t="shared" si="215"/>
        <v>8.2802559999999961</v>
      </c>
      <c r="I1746" s="2">
        <f t="array" ref="I1746">SUMPRODUCT(B1730:B1749, (ROW(B1730:B1749)-ROW(B1730)+1)) / (20*21/2)</f>
        <v>7.571795714285714</v>
      </c>
      <c r="J1746" s="2">
        <f t="shared" si="210"/>
        <v>7.5902532082017675</v>
      </c>
      <c r="K1746" s="2">
        <f t="shared" si="212"/>
        <v>7.7522141060765195</v>
      </c>
    </row>
    <row r="1747" spans="1:11" ht="13.5" x14ac:dyDescent="0.25">
      <c r="A1747" s="3">
        <f>TITRES_STAT!B1750</f>
        <v>44559</v>
      </c>
      <c r="B1747" s="6">
        <f>TITRES_STAT!D1750</f>
        <v>7.6247999999999996</v>
      </c>
      <c r="C1747" s="2">
        <f t="shared" si="213"/>
        <v>0.21909999999999918</v>
      </c>
      <c r="D1747" s="2">
        <f t="shared" si="214"/>
        <v>7.49336</v>
      </c>
      <c r="E1747" s="2">
        <f t="shared" si="216"/>
        <v>7.5419399999999985</v>
      </c>
      <c r="F1747" s="2">
        <f t="shared" si="209"/>
        <v>7.5901900000000015</v>
      </c>
      <c r="G1747" s="2">
        <f t="shared" si="211"/>
        <v>7.7374220000000005</v>
      </c>
      <c r="H1747" s="2">
        <f t="shared" si="215"/>
        <v>8.2753899999999962</v>
      </c>
      <c r="I1747" s="2">
        <f t="array" ref="I1747">SUMPRODUCT(B1731:B1750, (ROW(B1731:B1750)-ROW(B1731)+1)) / (20*21/2)</f>
        <v>7.5593790476190472</v>
      </c>
      <c r="J1747" s="2">
        <f t="shared" si="210"/>
        <v>7.593543378849219</v>
      </c>
      <c r="K1747" s="2">
        <f t="shared" si="212"/>
        <v>7.7472174744656765</v>
      </c>
    </row>
    <row r="1748" spans="1:11" ht="13.5" x14ac:dyDescent="0.25">
      <c r="A1748" s="3">
        <f>TITRES_STAT!B1751</f>
        <v>44560</v>
      </c>
      <c r="B1748" s="6">
        <f>TITRES_STAT!D1751</f>
        <v>7.6247999999999996</v>
      </c>
      <c r="C1748" s="2">
        <f t="shared" si="213"/>
        <v>0</v>
      </c>
      <c r="D1748" s="2">
        <f t="shared" si="214"/>
        <v>7.5125399999999996</v>
      </c>
      <c r="E1748" s="2">
        <f t="shared" si="216"/>
        <v>7.55016</v>
      </c>
      <c r="F1748" s="2">
        <f t="shared" ref="F1748:F1811" si="217">AVERAGE(B1729:B1748)</f>
        <v>7.5881400000000001</v>
      </c>
      <c r="G1748" s="2">
        <f t="shared" si="211"/>
        <v>7.7270179999999993</v>
      </c>
      <c r="H1748" s="2">
        <f t="shared" si="215"/>
        <v>8.270355999999996</v>
      </c>
      <c r="I1748" s="2">
        <f t="array" ref="I1748">SUMPRODUCT(B1732:B1751, (ROW(B1732:B1751)-ROW(B1732)+1)) / (20*21/2)</f>
        <v>7.5511647619047606</v>
      </c>
      <c r="J1748" s="2">
        <f t="shared" si="210"/>
        <v>7.5965201999111986</v>
      </c>
      <c r="K1748" s="2">
        <f t="shared" si="212"/>
        <v>7.7424167891925126</v>
      </c>
    </row>
    <row r="1749" spans="1:11" ht="13.5" x14ac:dyDescent="0.25">
      <c r="A1749" s="3">
        <f>TITRES_STAT!B1752</f>
        <v>44561</v>
      </c>
      <c r="B1749" s="6">
        <f>TITRES_STAT!D1752</f>
        <v>7.6520999999999999</v>
      </c>
      <c r="C1749" s="2">
        <f t="shared" si="213"/>
        <v>2.7300000000000324E-2</v>
      </c>
      <c r="D1749" s="2">
        <f t="shared" si="214"/>
        <v>7.5399000000000003</v>
      </c>
      <c r="E1749" s="2">
        <f t="shared" si="216"/>
        <v>7.5522099999999996</v>
      </c>
      <c r="F1749" s="2">
        <f t="shared" si="217"/>
        <v>7.5908749999999996</v>
      </c>
      <c r="G1749" s="2">
        <f t="shared" si="211"/>
        <v>7.7198980000000006</v>
      </c>
      <c r="H1749" s="2">
        <f t="shared" si="215"/>
        <v>8.2649549999999952</v>
      </c>
      <c r="I1749" s="2">
        <f t="array" ref="I1749">SUMPRODUCT(B1733:B1752, (ROW(B1733:B1752)-ROW(B1733)+1)) / (20*21/2)</f>
        <v>7.5599952380952384</v>
      </c>
      <c r="J1749" s="2">
        <f t="shared" ref="J1749:J1812" si="218">$J$4*B1749+J1748*(1-$J$4)</f>
        <v>7.6018135142053698</v>
      </c>
      <c r="K1749" s="2">
        <f t="shared" si="212"/>
        <v>7.7388749543222186</v>
      </c>
    </row>
    <row r="1750" spans="1:11" ht="13.5" x14ac:dyDescent="0.25">
      <c r="A1750" s="3">
        <f>TITRES_STAT!B1753</f>
        <v>44564</v>
      </c>
      <c r="B1750" s="6">
        <f>TITRES_STAT!D1753</f>
        <v>7.4604999999999997</v>
      </c>
      <c r="C1750" s="2">
        <f t="shared" si="213"/>
        <v>-0.19160000000000021</v>
      </c>
      <c r="D1750" s="2">
        <f t="shared" si="214"/>
        <v>7.5535799999999993</v>
      </c>
      <c r="E1750" s="2">
        <f t="shared" si="216"/>
        <v>7.5385200000000001</v>
      </c>
      <c r="F1750" s="2">
        <f t="shared" si="217"/>
        <v>7.5809499999999987</v>
      </c>
      <c r="G1750" s="2">
        <f t="shared" si="211"/>
        <v>7.7144220000000008</v>
      </c>
      <c r="H1750" s="2">
        <f t="shared" si="215"/>
        <v>8.2586294999999943</v>
      </c>
      <c r="I1750" s="2">
        <f t="array" ref="I1750">SUMPRODUCT(B1734:B1753, (ROW(B1734:B1753)-ROW(B1734)+1)) / (20*21/2)</f>
        <v>7.5686628571428587</v>
      </c>
      <c r="J1750" s="2">
        <f t="shared" si="218"/>
        <v>7.5883550842810488</v>
      </c>
      <c r="K1750" s="2">
        <f t="shared" si="212"/>
        <v>7.7279582894468373</v>
      </c>
    </row>
    <row r="1751" spans="1:11" ht="13.5" x14ac:dyDescent="0.25">
      <c r="A1751" s="3">
        <f>TITRES_STAT!B1754</f>
        <v>44565</v>
      </c>
      <c r="B1751" s="6">
        <f>TITRES_STAT!D1754</f>
        <v>7.4946999999999999</v>
      </c>
      <c r="C1751" s="2">
        <f t="shared" si="213"/>
        <v>3.420000000000023E-2</v>
      </c>
      <c r="D1751" s="2">
        <f t="shared" si="214"/>
        <v>7.5713799999999996</v>
      </c>
      <c r="E1751" s="2">
        <f t="shared" si="216"/>
        <v>7.5289399999999986</v>
      </c>
      <c r="F1751" s="2">
        <f t="shared" si="217"/>
        <v>7.5730799999999991</v>
      </c>
      <c r="G1751" s="2">
        <f t="shared" si="211"/>
        <v>7.7111360000000015</v>
      </c>
      <c r="H1751" s="2">
        <f t="shared" si="215"/>
        <v>8.251937499999995</v>
      </c>
      <c r="I1751" s="2">
        <f t="array" ref="I1751">SUMPRODUCT(B1735:B1754, (ROW(B1735:B1754)-ROW(B1735)+1)) / (20*21/2)</f>
        <v>7.5701642857142861</v>
      </c>
      <c r="J1751" s="2">
        <f t="shared" si="218"/>
        <v>7.5794355524447585</v>
      </c>
      <c r="K1751" s="2">
        <f t="shared" si="212"/>
        <v>7.7188109055469614</v>
      </c>
    </row>
    <row r="1752" spans="1:11" ht="13.5" x14ac:dyDescent="0.25">
      <c r="A1752" s="3">
        <f>TITRES_STAT!B1755</f>
        <v>44566</v>
      </c>
      <c r="B1752" s="6">
        <f>TITRES_STAT!D1755</f>
        <v>7.6657999999999999</v>
      </c>
      <c r="C1752" s="2">
        <f t="shared" si="213"/>
        <v>0.17110000000000003</v>
      </c>
      <c r="D1752" s="2">
        <f t="shared" si="214"/>
        <v>7.57958</v>
      </c>
      <c r="E1752" s="2">
        <f t="shared" si="216"/>
        <v>7.5364699999999996</v>
      </c>
      <c r="F1752" s="2">
        <f t="shared" si="217"/>
        <v>7.5747899999999975</v>
      </c>
      <c r="G1752" s="2">
        <f t="shared" si="211"/>
        <v>7.7044280000000001</v>
      </c>
      <c r="H1752" s="2">
        <f t="shared" si="215"/>
        <v>8.246638499999996</v>
      </c>
      <c r="I1752" s="2">
        <f t="array" ref="I1752">SUMPRODUCT(B1736:B1755, (ROW(B1736:B1755)-ROW(B1736)+1)) / (20*21/2)</f>
        <v>7.5711714285714296</v>
      </c>
      <c r="J1752" s="2">
        <f t="shared" si="218"/>
        <v>7.5876607379262104</v>
      </c>
      <c r="K1752" s="2">
        <f t="shared" si="212"/>
        <v>7.7167320465059035</v>
      </c>
    </row>
    <row r="1753" spans="1:11" ht="13.5" x14ac:dyDescent="0.25">
      <c r="A1753" s="3">
        <f>TITRES_STAT!B1756</f>
        <v>44567</v>
      </c>
      <c r="B1753" s="6">
        <f>TITRES_STAT!D1756</f>
        <v>7.6657999999999999</v>
      </c>
      <c r="C1753" s="2">
        <f t="shared" si="213"/>
        <v>0</v>
      </c>
      <c r="D1753" s="2">
        <f t="shared" si="214"/>
        <v>7.5877800000000004</v>
      </c>
      <c r="E1753" s="2">
        <f t="shared" si="216"/>
        <v>7.55016</v>
      </c>
      <c r="F1753" s="2">
        <f t="shared" si="217"/>
        <v>7.5816349999999986</v>
      </c>
      <c r="G1753" s="2">
        <f t="shared" si="211"/>
        <v>7.698404</v>
      </c>
      <c r="H1753" s="2">
        <f t="shared" si="215"/>
        <v>8.2410034999999944</v>
      </c>
      <c r="I1753" s="2">
        <f t="array" ref="I1753">SUMPRODUCT(B1737:B1756, (ROW(B1737:B1756)-ROW(B1737)+1)) / (20*21/2)</f>
        <v>7.5671595238095239</v>
      </c>
      <c r="J1753" s="2">
        <f t="shared" si="218"/>
        <v>7.595102572409429</v>
      </c>
      <c r="K1753" s="2">
        <f t="shared" si="212"/>
        <v>7.7147347113488092</v>
      </c>
    </row>
    <row r="1754" spans="1:11" ht="13.5" x14ac:dyDescent="0.25">
      <c r="A1754" s="3">
        <f>TITRES_STAT!B1757</f>
        <v>44568</v>
      </c>
      <c r="B1754" s="6">
        <f>TITRES_STAT!D1757</f>
        <v>7.5974000000000004</v>
      </c>
      <c r="C1754" s="2">
        <f t="shared" si="213"/>
        <v>-6.8399999999999572E-2</v>
      </c>
      <c r="D1754" s="2">
        <f t="shared" si="214"/>
        <v>7.5768399999999998</v>
      </c>
      <c r="E1754" s="2">
        <f t="shared" si="216"/>
        <v>7.5583699999999991</v>
      </c>
      <c r="F1754" s="2">
        <f t="shared" si="217"/>
        <v>7.5799249999999976</v>
      </c>
      <c r="G1754" s="2">
        <f t="shared" si="211"/>
        <v>7.6916960000000003</v>
      </c>
      <c r="H1754" s="2">
        <f t="shared" si="215"/>
        <v>8.2352614999999965</v>
      </c>
      <c r="I1754" s="2">
        <f t="array" ref="I1754">SUMPRODUCT(B1738:B1757, (ROW(B1738:B1757)-ROW(B1738)+1)) / (20*21/2)</f>
        <v>7.5637671428571407</v>
      </c>
      <c r="J1754" s="2">
        <f t="shared" si="218"/>
        <v>7.595321375037102</v>
      </c>
      <c r="K1754" s="2">
        <f t="shared" si="212"/>
        <v>7.7101333501194445</v>
      </c>
    </row>
    <row r="1755" spans="1:11" ht="13.5" x14ac:dyDescent="0.25">
      <c r="A1755" s="3">
        <f>TITRES_STAT!B1758</f>
        <v>44571</v>
      </c>
      <c r="B1755" s="6">
        <f>TITRES_STAT!D1758</f>
        <v>7.5904999999999996</v>
      </c>
      <c r="C1755" s="2">
        <f t="shared" si="213"/>
        <v>-6.9000000000007944E-3</v>
      </c>
      <c r="D1755" s="2">
        <f t="shared" si="214"/>
        <v>7.6028400000000005</v>
      </c>
      <c r="E1755" s="2">
        <f t="shared" si="216"/>
        <v>7.5782100000000003</v>
      </c>
      <c r="F1755" s="2">
        <f t="shared" si="217"/>
        <v>7.571024999999997</v>
      </c>
      <c r="G1755" s="2">
        <f t="shared" si="211"/>
        <v>7.6862200000000005</v>
      </c>
      <c r="H1755" s="2">
        <f t="shared" si="215"/>
        <v>8.2292499999999968</v>
      </c>
      <c r="I1755" s="2">
        <f t="array" ref="I1755">SUMPRODUCT(B1739:B1758, (ROW(B1739:B1758)-ROW(B1739)+1)) / (20*21/2)</f>
        <v>7.5782680952380943</v>
      </c>
      <c r="J1755" s="2">
        <f t="shared" si="218"/>
        <v>7.5948621964621399</v>
      </c>
      <c r="K1755" s="2">
        <f t="shared" si="212"/>
        <v>7.7054418461931915</v>
      </c>
    </row>
    <row r="1756" spans="1:11" ht="13.5" x14ac:dyDescent="0.25">
      <c r="A1756" s="3">
        <f>TITRES_STAT!B1759</f>
        <v>44572</v>
      </c>
      <c r="B1756" s="6">
        <f>TITRES_STAT!D1759</f>
        <v>7.5289000000000001</v>
      </c>
      <c r="C1756" s="2">
        <f t="shared" si="213"/>
        <v>-6.1599999999999433E-2</v>
      </c>
      <c r="D1756" s="2">
        <f t="shared" si="214"/>
        <v>7.60968</v>
      </c>
      <c r="E1756" s="2">
        <f t="shared" si="216"/>
        <v>7.5905299999999984</v>
      </c>
      <c r="F1756" s="2">
        <f t="shared" si="217"/>
        <v>7.5645199999999972</v>
      </c>
      <c r="G1756" s="2">
        <f t="shared" si="211"/>
        <v>7.6789640000000023</v>
      </c>
      <c r="H1756" s="2">
        <f t="shared" si="215"/>
        <v>8.2232999999999965</v>
      </c>
      <c r="I1756" s="2">
        <f t="array" ref="I1756">SUMPRODUCT(B1740:B1759, (ROW(B1740:B1759)-ROW(B1740)+1)) / (20*21/2)</f>
        <v>7.6017352380952374</v>
      </c>
      <c r="J1756" s="2">
        <f t="shared" si="218"/>
        <v>7.5885800825133645</v>
      </c>
      <c r="K1756" s="2">
        <f t="shared" si="212"/>
        <v>7.6985186365385569</v>
      </c>
    </row>
    <row r="1757" spans="1:11" ht="13.5" x14ac:dyDescent="0.25">
      <c r="A1757" s="3">
        <f>TITRES_STAT!B1760</f>
        <v>44573</v>
      </c>
      <c r="B1757" s="6">
        <f>TITRES_STAT!D1760</f>
        <v>7.5289000000000001</v>
      </c>
      <c r="C1757" s="2">
        <f t="shared" si="213"/>
        <v>0</v>
      </c>
      <c r="D1757" s="2">
        <f t="shared" si="214"/>
        <v>7.5823000000000009</v>
      </c>
      <c r="E1757" s="2">
        <f t="shared" si="216"/>
        <v>7.5809399999999982</v>
      </c>
      <c r="F1757" s="2">
        <f t="shared" si="217"/>
        <v>7.5614399999999975</v>
      </c>
      <c r="G1757" s="2">
        <f t="shared" si="211"/>
        <v>7.6718440000000019</v>
      </c>
      <c r="H1757" s="2">
        <f t="shared" si="215"/>
        <v>8.2173499999999962</v>
      </c>
      <c r="I1757" s="2">
        <f t="array" ref="I1757">SUMPRODUCT(B1741:B1760, (ROW(B1741:B1760)-ROW(B1741)+1)) / (20*21/2)</f>
        <v>7.6145414285714281</v>
      </c>
      <c r="J1757" s="2">
        <f t="shared" si="218"/>
        <v>7.5828962651311391</v>
      </c>
      <c r="K1757" s="2">
        <f t="shared" si="212"/>
        <v>7.6918669253017509</v>
      </c>
    </row>
    <row r="1758" spans="1:11" ht="13.5" x14ac:dyDescent="0.25">
      <c r="A1758" s="3">
        <f>TITRES_STAT!B1761</f>
        <v>44574</v>
      </c>
      <c r="B1758" s="6">
        <f>TITRES_STAT!D1761</f>
        <v>7.7137000000000002</v>
      </c>
      <c r="C1758" s="2">
        <f t="shared" si="213"/>
        <v>0.18480000000000008</v>
      </c>
      <c r="D1758" s="2">
        <f t="shared" si="214"/>
        <v>7.5918800000000006</v>
      </c>
      <c r="E1758" s="2">
        <f t="shared" si="216"/>
        <v>7.589830000000001</v>
      </c>
      <c r="F1758" s="2">
        <f t="shared" si="217"/>
        <v>7.5699949999999987</v>
      </c>
      <c r="G1758" s="2">
        <f t="shared" si="211"/>
        <v>7.6688320000000019</v>
      </c>
      <c r="H1758" s="2">
        <f t="shared" si="215"/>
        <v>8.212357499999996</v>
      </c>
      <c r="I1758" s="2">
        <f t="array" ref="I1758">SUMPRODUCT(B1742:B1761, (ROW(B1742:B1761)-ROW(B1742)+1)) / (20*21/2)</f>
        <v>7.6215842857142881</v>
      </c>
      <c r="J1758" s="2">
        <f t="shared" si="218"/>
        <v>7.5953537636900785</v>
      </c>
      <c r="K1758" s="2">
        <f t="shared" si="212"/>
        <v>7.6927231243095262</v>
      </c>
    </row>
    <row r="1759" spans="1:11" ht="13.5" x14ac:dyDescent="0.25">
      <c r="A1759" s="3">
        <f>TITRES_STAT!B1762</f>
        <v>44575</v>
      </c>
      <c r="B1759" s="6">
        <f>TITRES_STAT!D1762</f>
        <v>7.8163999999999998</v>
      </c>
      <c r="C1759" s="2">
        <f t="shared" si="213"/>
        <v>0.10269999999999957</v>
      </c>
      <c r="D1759" s="2">
        <f t="shared" si="214"/>
        <v>7.6356799999999989</v>
      </c>
      <c r="E1759" s="2">
        <f t="shared" si="216"/>
        <v>7.6062600000000007</v>
      </c>
      <c r="F1759" s="2">
        <f t="shared" si="217"/>
        <v>7.5792349999999988</v>
      </c>
      <c r="G1759" s="2">
        <f t="shared" si="211"/>
        <v>7.6670520000000009</v>
      </c>
      <c r="H1759" s="2">
        <f t="shared" si="215"/>
        <v>8.2081134999999961</v>
      </c>
      <c r="I1759" s="2">
        <f t="array" ref="I1759">SUMPRODUCT(B1743:B1762, (ROW(B1743:B1762)-ROW(B1743)+1)) / (20*21/2)</f>
        <v>7.6289485714285705</v>
      </c>
      <c r="J1759" s="2">
        <f t="shared" si="218"/>
        <v>7.6164057861957861</v>
      </c>
      <c r="K1759" s="2">
        <f t="shared" si="212"/>
        <v>7.6975731978660153</v>
      </c>
    </row>
    <row r="1760" spans="1:11" ht="13.5" x14ac:dyDescent="0.25">
      <c r="A1760" s="3">
        <f>TITRES_STAT!B1763</f>
        <v>44578</v>
      </c>
      <c r="B1760" s="6">
        <f>TITRES_STAT!D1763</f>
        <v>7.7137000000000002</v>
      </c>
      <c r="C1760" s="2">
        <f t="shared" si="213"/>
        <v>-0.10269999999999957</v>
      </c>
      <c r="D1760" s="2">
        <f t="shared" si="214"/>
        <v>7.6603200000000005</v>
      </c>
      <c r="E1760" s="2">
        <f t="shared" si="216"/>
        <v>7.6315800000000014</v>
      </c>
      <c r="F1760" s="2">
        <f t="shared" si="217"/>
        <v>7.5850499999999981</v>
      </c>
      <c r="G1760" s="2">
        <f t="shared" si="211"/>
        <v>7.6634920000000015</v>
      </c>
      <c r="H1760" s="2">
        <f t="shared" si="215"/>
        <v>8.203087499999997</v>
      </c>
      <c r="I1760" s="2">
        <f t="array" ref="I1760">SUMPRODUCT(B1744:B1763, (ROW(B1744:B1763)-ROW(B1744)+1)) / (20*21/2)</f>
        <v>7.6359542857142859</v>
      </c>
      <c r="J1760" s="2">
        <f t="shared" si="218"/>
        <v>7.6256719017961876</v>
      </c>
      <c r="K1760" s="2">
        <f t="shared" si="212"/>
        <v>7.6982056214791132</v>
      </c>
    </row>
    <row r="1761" spans="1:11" ht="13.5" x14ac:dyDescent="0.25">
      <c r="A1761" s="3">
        <f>TITRES_STAT!B1764</f>
        <v>44579</v>
      </c>
      <c r="B1761" s="6">
        <f>TITRES_STAT!D1764</f>
        <v>7.6589999999999998</v>
      </c>
      <c r="C1761" s="2">
        <f t="shared" si="213"/>
        <v>-5.4700000000000415E-2</v>
      </c>
      <c r="D1761" s="2">
        <f t="shared" si="214"/>
        <v>7.6863399999999995</v>
      </c>
      <c r="E1761" s="2">
        <f t="shared" si="216"/>
        <v>7.6480100000000011</v>
      </c>
      <c r="F1761" s="2">
        <f t="shared" si="217"/>
        <v>7.5884749999999981</v>
      </c>
      <c r="G1761" s="2">
        <f t="shared" si="211"/>
        <v>7.6593860000000005</v>
      </c>
      <c r="H1761" s="2">
        <f t="shared" si="215"/>
        <v>8.1979224999999971</v>
      </c>
      <c r="I1761" s="2">
        <f t="array" ref="I1761">SUMPRODUCT(B1745:B1764, (ROW(B1745:B1764)-ROW(B1745)+1)) / (20*21/2)</f>
        <v>7.6390509523809529</v>
      </c>
      <c r="J1761" s="2">
        <f t="shared" si="218"/>
        <v>7.6288460063870271</v>
      </c>
      <c r="K1761" s="2">
        <f t="shared" si="212"/>
        <v>7.6966681461269912</v>
      </c>
    </row>
    <row r="1762" spans="1:11" ht="13.5" x14ac:dyDescent="0.25">
      <c r="A1762" s="3">
        <f>TITRES_STAT!B1765</f>
        <v>44580</v>
      </c>
      <c r="B1762" s="6">
        <f>TITRES_STAT!D1765</f>
        <v>7.6657999999999999</v>
      </c>
      <c r="C1762" s="2">
        <f t="shared" si="213"/>
        <v>6.8000000000001393E-3</v>
      </c>
      <c r="D1762" s="2">
        <f t="shared" si="214"/>
        <v>7.7137199999999995</v>
      </c>
      <c r="E1762" s="2">
        <f t="shared" si="216"/>
        <v>7.648010000000002</v>
      </c>
      <c r="F1762" s="2">
        <f t="shared" si="217"/>
        <v>7.5922399999999994</v>
      </c>
      <c r="G1762" s="2">
        <f t="shared" si="211"/>
        <v>7.6574679999999997</v>
      </c>
      <c r="H1762" s="2">
        <f t="shared" si="215"/>
        <v>8.1928249999999974</v>
      </c>
      <c r="I1762" s="2">
        <f t="array" ref="I1762">SUMPRODUCT(B1746:B1765, (ROW(B1746:B1765)-ROW(B1746)+1)) / (20*21/2)</f>
        <v>7.6415938095238101</v>
      </c>
      <c r="J1762" s="2">
        <f t="shared" si="218"/>
        <v>7.6323654343501675</v>
      </c>
      <c r="K1762" s="2">
        <f t="shared" si="212"/>
        <v>7.6954576305925997</v>
      </c>
    </row>
    <row r="1763" spans="1:11" ht="13.5" x14ac:dyDescent="0.25">
      <c r="A1763" s="3">
        <f>TITRES_STAT!B1766</f>
        <v>44581</v>
      </c>
      <c r="B1763" s="6">
        <f>TITRES_STAT!D1766</f>
        <v>7.6657999999999999</v>
      </c>
      <c r="C1763" s="2">
        <f t="shared" si="213"/>
        <v>0</v>
      </c>
      <c r="D1763" s="2">
        <f t="shared" si="214"/>
        <v>7.7041399999999998</v>
      </c>
      <c r="E1763" s="2">
        <f t="shared" si="216"/>
        <v>7.6480100000000011</v>
      </c>
      <c r="F1763" s="2">
        <f t="shared" si="217"/>
        <v>7.5990849999999979</v>
      </c>
      <c r="G1763" s="2">
        <f t="shared" si="211"/>
        <v>7.6547299999999998</v>
      </c>
      <c r="H1763" s="2">
        <f t="shared" si="215"/>
        <v>8.1877609999999965</v>
      </c>
      <c r="I1763" s="2">
        <f t="array" ref="I1763">SUMPRODUCT(B1747:B1766, (ROW(B1747:B1766)-ROW(B1747)+1)) / (20*21/2)</f>
        <v>7.6514723809523808</v>
      </c>
      <c r="J1763" s="2">
        <f t="shared" si="218"/>
        <v>7.635549678697771</v>
      </c>
      <c r="K1763" s="2">
        <f t="shared" si="212"/>
        <v>7.6942945862556344</v>
      </c>
    </row>
    <row r="1764" spans="1:11" ht="13.5" x14ac:dyDescent="0.25">
      <c r="A1764" s="3">
        <f>TITRES_STAT!B1767</f>
        <v>44582</v>
      </c>
      <c r="B1764" s="6">
        <f>TITRES_STAT!D1767</f>
        <v>7.6315999999999997</v>
      </c>
      <c r="C1764" s="2">
        <f t="shared" si="213"/>
        <v>-3.420000000000023E-2</v>
      </c>
      <c r="D1764" s="2">
        <f t="shared" si="214"/>
        <v>7.6671800000000001</v>
      </c>
      <c r="E1764" s="2">
        <f t="shared" si="216"/>
        <v>7.6514300000000004</v>
      </c>
      <c r="F1764" s="2">
        <f t="shared" si="217"/>
        <v>7.6048999999999989</v>
      </c>
      <c r="G1764" s="2">
        <f t="shared" si="211"/>
        <v>7.65076</v>
      </c>
      <c r="H1764" s="2">
        <f t="shared" si="215"/>
        <v>8.1825259999999975</v>
      </c>
      <c r="I1764" s="2">
        <f t="array" ref="I1764">SUMPRODUCT(B1748:B1767, (ROW(B1748:B1767)-ROW(B1748)+1)) / (20*21/2)</f>
        <v>7.6513752380952385</v>
      </c>
      <c r="J1764" s="2">
        <f t="shared" si="218"/>
        <v>7.6351735188217926</v>
      </c>
      <c r="K1764" s="2">
        <f t="shared" si="212"/>
        <v>7.6918359750299237</v>
      </c>
    </row>
    <row r="1765" spans="1:11" ht="13.5" x14ac:dyDescent="0.25">
      <c r="A1765" s="3">
        <f>TITRES_STAT!B1768</f>
        <v>44585</v>
      </c>
      <c r="B1765" s="6">
        <f>TITRES_STAT!D1768</f>
        <v>7.6315999999999997</v>
      </c>
      <c r="C1765" s="2">
        <f t="shared" si="213"/>
        <v>0</v>
      </c>
      <c r="D1765" s="2">
        <f t="shared" si="214"/>
        <v>7.65076</v>
      </c>
      <c r="E1765" s="2">
        <f t="shared" si="216"/>
        <v>7.6555400000000002</v>
      </c>
      <c r="F1765" s="2">
        <f t="shared" si="217"/>
        <v>7.6168749999999985</v>
      </c>
      <c r="G1765" s="2">
        <f t="shared" si="211"/>
        <v>7.6469259999999997</v>
      </c>
      <c r="H1765" s="2">
        <f t="shared" si="215"/>
        <v>8.1771229999999964</v>
      </c>
      <c r="I1765" s="2">
        <f t="array" ref="I1765">SUMPRODUCT(B1749:B1768, (ROW(B1749:B1768)-ROW(B1749)+1)) / (20*21/2)</f>
        <v>7.6545028571428571</v>
      </c>
      <c r="J1765" s="2">
        <f t="shared" si="218"/>
        <v>7.6348331836959069</v>
      </c>
      <c r="K1765" s="2">
        <f t="shared" si="212"/>
        <v>7.6894737799307116</v>
      </c>
    </row>
    <row r="1766" spans="1:11" ht="13.5" x14ac:dyDescent="0.25">
      <c r="A1766" s="3">
        <f>TITRES_STAT!B1769</f>
        <v>44586</v>
      </c>
      <c r="B1766" s="6">
        <f>TITRES_STAT!D1769</f>
        <v>7.7206000000000001</v>
      </c>
      <c r="C1766" s="2">
        <f t="shared" si="213"/>
        <v>8.9000000000000412E-2</v>
      </c>
      <c r="D1766" s="2">
        <f t="shared" si="214"/>
        <v>7.663079999999999</v>
      </c>
      <c r="E1766" s="2">
        <f t="shared" si="216"/>
        <v>7.6747100000000001</v>
      </c>
      <c r="F1766" s="2">
        <f t="shared" si="217"/>
        <v>7.6326199999999984</v>
      </c>
      <c r="G1766" s="2">
        <f t="shared" si="211"/>
        <v>7.6455579999999994</v>
      </c>
      <c r="H1766" s="2">
        <f t="shared" si="215"/>
        <v>8.1717619999999975</v>
      </c>
      <c r="I1766" s="2">
        <f t="array" ref="I1766">SUMPRODUCT(B1750:B1769, (ROW(B1750:B1769)-ROW(B1750)+1)) / (20*21/2)</f>
        <v>7.6567876190476198</v>
      </c>
      <c r="J1766" s="2">
        <f t="shared" si="218"/>
        <v>7.6430014519153451</v>
      </c>
      <c r="K1766" s="2">
        <f t="shared" si="212"/>
        <v>7.6906944160118602</v>
      </c>
    </row>
    <row r="1767" spans="1:11" ht="13.5" x14ac:dyDescent="0.25">
      <c r="A1767" s="3">
        <f>TITRES_STAT!B1770</f>
        <v>44587</v>
      </c>
      <c r="B1767" s="6">
        <f>TITRES_STAT!D1770</f>
        <v>7.6315999999999997</v>
      </c>
      <c r="C1767" s="2">
        <f t="shared" si="213"/>
        <v>-8.9000000000000412E-2</v>
      </c>
      <c r="D1767" s="2">
        <f t="shared" si="214"/>
        <v>7.6562399999999995</v>
      </c>
      <c r="E1767" s="2">
        <f t="shared" si="216"/>
        <v>7.6849800000000004</v>
      </c>
      <c r="F1767" s="2">
        <f t="shared" si="217"/>
        <v>7.6329599999999989</v>
      </c>
      <c r="G1767" s="2">
        <f t="shared" si="211"/>
        <v>7.642409999999999</v>
      </c>
      <c r="H1767" s="2">
        <f t="shared" si="215"/>
        <v>8.1662584999999961</v>
      </c>
      <c r="I1767" s="2">
        <f t="array" ref="I1767">SUMPRODUCT(B1751:B1770, (ROW(B1751:B1770)-ROW(B1751)+1)) / (20*21/2)</f>
        <v>7.6564300000000003</v>
      </c>
      <c r="J1767" s="2">
        <f t="shared" si="218"/>
        <v>7.6419155993519787</v>
      </c>
      <c r="K1767" s="2">
        <f t="shared" si="212"/>
        <v>7.6883769879329646</v>
      </c>
    </row>
    <row r="1768" spans="1:11" ht="13.5" x14ac:dyDescent="0.25">
      <c r="A1768" s="3">
        <f>TITRES_STAT!B1771</f>
        <v>44588</v>
      </c>
      <c r="B1768" s="6">
        <f>TITRES_STAT!D1771</f>
        <v>7.6657999999999999</v>
      </c>
      <c r="C1768" s="2">
        <f t="shared" si="213"/>
        <v>3.420000000000023E-2</v>
      </c>
      <c r="D1768" s="2">
        <f t="shared" si="214"/>
        <v>7.6562399999999995</v>
      </c>
      <c r="E1768" s="2">
        <f t="shared" si="216"/>
        <v>7.6801900000000005</v>
      </c>
      <c r="F1768" s="2">
        <f t="shared" si="217"/>
        <v>7.6350099999999994</v>
      </c>
      <c r="G1768" s="2">
        <f t="shared" si="211"/>
        <v>7.6396719999999982</v>
      </c>
      <c r="H1768" s="2">
        <f t="shared" si="215"/>
        <v>8.1610264999999966</v>
      </c>
      <c r="I1768" s="2">
        <f t="array" ref="I1768">SUMPRODUCT(B1752:B1771, (ROW(B1752:B1771)-ROW(B1752)+1)) / (20*21/2)</f>
        <v>7.6487433333333339</v>
      </c>
      <c r="J1768" s="2">
        <f t="shared" si="218"/>
        <v>7.6441903041756003</v>
      </c>
      <c r="K1768" s="2">
        <f t="shared" si="212"/>
        <v>7.6874916158571622</v>
      </c>
    </row>
    <row r="1769" spans="1:11" ht="13.5" x14ac:dyDescent="0.25">
      <c r="A1769" s="3">
        <f>TITRES_STAT!B1772</f>
        <v>44589</v>
      </c>
      <c r="B1769" s="6">
        <f>TITRES_STAT!D1772</f>
        <v>7.6589999999999998</v>
      </c>
      <c r="C1769" s="2">
        <f t="shared" si="213"/>
        <v>-6.8000000000001393E-3</v>
      </c>
      <c r="D1769" s="2">
        <f t="shared" si="214"/>
        <v>7.6617199999999999</v>
      </c>
      <c r="E1769" s="2">
        <f t="shared" si="216"/>
        <v>7.6644500000000004</v>
      </c>
      <c r="F1769" s="2">
        <f t="shared" si="217"/>
        <v>7.6353549999999997</v>
      </c>
      <c r="G1769" s="2">
        <f t="shared" si="211"/>
        <v>7.6357019999999984</v>
      </c>
      <c r="H1769" s="2">
        <f t="shared" si="215"/>
        <v>8.1558274999999973</v>
      </c>
      <c r="I1769" s="2">
        <f t="array" ref="I1769">SUMPRODUCT(B1753:B1772, (ROW(B1753:B1772)-ROW(B1753)+1)) / (20*21/2)</f>
        <v>7.6407304761904751</v>
      </c>
      <c r="J1769" s="2">
        <f t="shared" si="218"/>
        <v>7.6456007513969722</v>
      </c>
      <c r="K1769" s="2">
        <f t="shared" si="212"/>
        <v>7.6863742975882534</v>
      </c>
    </row>
    <row r="1770" spans="1:11" ht="13.5" x14ac:dyDescent="0.25">
      <c r="A1770" s="3">
        <f>TITRES_STAT!B1773</f>
        <v>44592</v>
      </c>
      <c r="B1770" s="6">
        <f>TITRES_STAT!D1773</f>
        <v>7.6315999999999997</v>
      </c>
      <c r="C1770" s="2">
        <f t="shared" si="213"/>
        <v>-2.7400000000000091E-2</v>
      </c>
      <c r="D1770" s="2">
        <f t="shared" si="214"/>
        <v>7.6617199999999999</v>
      </c>
      <c r="E1770" s="2">
        <f t="shared" si="216"/>
        <v>7.6562399999999995</v>
      </c>
      <c r="F1770" s="2">
        <f t="shared" si="217"/>
        <v>7.6439100000000009</v>
      </c>
      <c r="G1770" s="2">
        <f t="shared" si="211"/>
        <v>7.6311839999999984</v>
      </c>
      <c r="H1770" s="2">
        <f t="shared" si="215"/>
        <v>8.1506594999999962</v>
      </c>
      <c r="I1770" s="2">
        <f t="array" ref="I1770">SUMPRODUCT(B1754:B1773, (ROW(B1754:B1773)-ROW(B1754)+1)) / (20*21/2)</f>
        <v>7.6332061904761908</v>
      </c>
      <c r="J1770" s="2">
        <f t="shared" si="218"/>
        <v>7.6442673465020219</v>
      </c>
      <c r="K1770" s="2">
        <f t="shared" si="212"/>
        <v>7.6842262859181263</v>
      </c>
    </row>
    <row r="1771" spans="1:11" ht="13.5" x14ac:dyDescent="0.25">
      <c r="A1771" s="3">
        <f>TITRES_STAT!B1774</f>
        <v>44593</v>
      </c>
      <c r="B1771" s="6">
        <f>TITRES_STAT!D1774</f>
        <v>7.5632000000000001</v>
      </c>
      <c r="C1771" s="2">
        <f t="shared" si="213"/>
        <v>-6.8399999999999572E-2</v>
      </c>
      <c r="D1771" s="2">
        <f t="shared" si="214"/>
        <v>7.6302399999999988</v>
      </c>
      <c r="E1771" s="2">
        <f t="shared" si="216"/>
        <v>7.6466599999999989</v>
      </c>
      <c r="F1771" s="2">
        <f t="shared" si="217"/>
        <v>7.6473350000000009</v>
      </c>
      <c r="G1771" s="2">
        <f t="shared" si="211"/>
        <v>7.6269419999999979</v>
      </c>
      <c r="H1771" s="2">
        <f t="shared" si="215"/>
        <v>8.145250499999996</v>
      </c>
      <c r="I1771" s="2">
        <f t="array" ref="I1771">SUMPRODUCT(B1755:B1774, (ROW(B1755:B1774)-ROW(B1755)+1)) / (20*21/2)</f>
        <v>7.6261704761904765</v>
      </c>
      <c r="J1771" s="2">
        <f t="shared" si="218"/>
        <v>7.6365466468351624</v>
      </c>
      <c r="K1771" s="2">
        <f t="shared" si="212"/>
        <v>7.6794801570585918</v>
      </c>
    </row>
    <row r="1772" spans="1:11" ht="13.5" x14ac:dyDescent="0.25">
      <c r="A1772" s="3">
        <f>TITRES_STAT!B1775</f>
        <v>44594</v>
      </c>
      <c r="B1772" s="6">
        <f>TITRES_STAT!D1775</f>
        <v>7.5632000000000001</v>
      </c>
      <c r="C1772" s="2">
        <f t="shared" si="213"/>
        <v>0</v>
      </c>
      <c r="D1772" s="2">
        <f t="shared" si="214"/>
        <v>7.6165599999999998</v>
      </c>
      <c r="E1772" s="2">
        <f t="shared" si="216"/>
        <v>7.6363999999999992</v>
      </c>
      <c r="F1772" s="2">
        <f t="shared" si="217"/>
        <v>7.6422050000000015</v>
      </c>
      <c r="G1772" s="2">
        <f t="shared" si="211"/>
        <v>7.6228359999999977</v>
      </c>
      <c r="H1772" s="2">
        <f t="shared" si="215"/>
        <v>8.139941999999996</v>
      </c>
      <c r="I1772" s="2">
        <f t="array" ref="I1772">SUMPRODUCT(B1756:B1775, (ROW(B1756:B1775)-ROW(B1756)+1)) / (20*21/2)</f>
        <v>7.619297619047618</v>
      </c>
      <c r="J1772" s="2">
        <f t="shared" si="218"/>
        <v>7.6295612518984806</v>
      </c>
      <c r="K1772" s="2">
        <f t="shared" si="212"/>
        <v>7.6749201508994318</v>
      </c>
    </row>
    <row r="1773" spans="1:11" ht="13.5" x14ac:dyDescent="0.25">
      <c r="A1773" s="3">
        <f>TITRES_STAT!B1776</f>
        <v>44595</v>
      </c>
      <c r="B1773" s="6">
        <f>TITRES_STAT!D1776</f>
        <v>7.5632000000000001</v>
      </c>
      <c r="C1773" s="2">
        <f t="shared" si="213"/>
        <v>0</v>
      </c>
      <c r="D1773" s="2">
        <f t="shared" si="214"/>
        <v>7.5960400000000003</v>
      </c>
      <c r="E1773" s="2">
        <f t="shared" si="216"/>
        <v>7.6261399999999995</v>
      </c>
      <c r="F1773" s="2">
        <f t="shared" si="217"/>
        <v>7.6370750000000012</v>
      </c>
      <c r="G1773" s="2">
        <f t="shared" si="211"/>
        <v>7.6192779999999969</v>
      </c>
      <c r="H1773" s="2">
        <f t="shared" si="215"/>
        <v>8.1349694999999969</v>
      </c>
      <c r="I1773" s="2">
        <f t="array" ref="I1773">SUMPRODUCT(B1757:B1776, (ROW(B1757:B1776)-ROW(B1757)+1)) / (20*21/2)</f>
        <v>7.6125547619047627</v>
      </c>
      <c r="J1773" s="2">
        <f t="shared" si="218"/>
        <v>7.6232411326700538</v>
      </c>
      <c r="K1773" s="2">
        <f t="shared" si="212"/>
        <v>7.6705389685112193</v>
      </c>
    </row>
    <row r="1774" spans="1:11" ht="13.5" x14ac:dyDescent="0.25">
      <c r="A1774" s="3">
        <f>TITRES_STAT!B1777</f>
        <v>44596</v>
      </c>
      <c r="B1774" s="6">
        <f>TITRES_STAT!D1777</f>
        <v>7.5632000000000001</v>
      </c>
      <c r="C1774" s="2">
        <f t="shared" si="213"/>
        <v>0</v>
      </c>
      <c r="D1774" s="2">
        <f t="shared" si="214"/>
        <v>7.5768800000000009</v>
      </c>
      <c r="E1774" s="2">
        <f t="shared" si="216"/>
        <v>7.6193</v>
      </c>
      <c r="F1774" s="2">
        <f t="shared" si="217"/>
        <v>7.635365000000002</v>
      </c>
      <c r="G1774" s="2">
        <f t="shared" si="211"/>
        <v>7.6157199999999969</v>
      </c>
      <c r="H1774" s="2">
        <f t="shared" si="215"/>
        <v>8.1299969999999959</v>
      </c>
      <c r="I1774" s="2">
        <f t="array" ref="I1774">SUMPRODUCT(B1758:B1777, (ROW(B1758:B1777)-ROW(B1758)+1)) / (20*21/2)</f>
        <v>7.6023819047619048</v>
      </c>
      <c r="J1774" s="2">
        <f t="shared" si="218"/>
        <v>7.6175229295586204</v>
      </c>
      <c r="K1774" s="2">
        <f t="shared" si="212"/>
        <v>7.6663295971970538</v>
      </c>
    </row>
    <row r="1775" spans="1:11" ht="13.5" x14ac:dyDescent="0.25">
      <c r="A1775" s="3">
        <f>TITRES_STAT!B1778</f>
        <v>44599</v>
      </c>
      <c r="B1775" s="6">
        <f>TITRES_STAT!D1778</f>
        <v>7.5632000000000001</v>
      </c>
      <c r="C1775" s="2">
        <f t="shared" si="213"/>
        <v>0</v>
      </c>
      <c r="D1775" s="2">
        <f t="shared" si="214"/>
        <v>7.5632000000000001</v>
      </c>
      <c r="E1775" s="2">
        <f t="shared" si="216"/>
        <v>7.6124600000000004</v>
      </c>
      <c r="F1775" s="2">
        <f t="shared" si="217"/>
        <v>7.6340000000000003</v>
      </c>
      <c r="G1775" s="2">
        <f t="shared" si="211"/>
        <v>7.6121619999999961</v>
      </c>
      <c r="H1775" s="2">
        <f t="shared" si="215"/>
        <v>8.1250244999999968</v>
      </c>
      <c r="I1775" s="2">
        <f t="array" ref="I1775">SUMPRODUCT(B1759:B1778, (ROW(B1759:B1778)-ROW(B1759)+1)) / (20*21/2)</f>
        <v>7.5889519047619043</v>
      </c>
      <c r="J1775" s="2">
        <f t="shared" si="218"/>
        <v>7.6123493172197048</v>
      </c>
      <c r="K1775" s="2">
        <f t="shared" si="212"/>
        <v>7.6622852992677579</v>
      </c>
    </row>
    <row r="1776" spans="1:11" ht="13.5" x14ac:dyDescent="0.25">
      <c r="A1776" s="3">
        <f>TITRES_STAT!B1779</f>
        <v>44600</v>
      </c>
      <c r="B1776" s="6">
        <f>TITRES_STAT!D1779</f>
        <v>7.5632000000000001</v>
      </c>
      <c r="C1776" s="2">
        <f t="shared" si="213"/>
        <v>0</v>
      </c>
      <c r="D1776" s="2">
        <f t="shared" si="214"/>
        <v>7.5632000000000001</v>
      </c>
      <c r="E1776" s="2">
        <f t="shared" si="216"/>
        <v>7.5967199999999995</v>
      </c>
      <c r="F1776" s="2">
        <f t="shared" si="217"/>
        <v>7.6357150000000003</v>
      </c>
      <c r="G1776" s="2">
        <f t="shared" si="211"/>
        <v>7.6092879999999958</v>
      </c>
      <c r="H1776" s="2">
        <f t="shared" si="215"/>
        <v>8.120219999999998</v>
      </c>
      <c r="I1776" s="2">
        <f t="array" ref="I1776">SUMPRODUCT(B1760:B1779, (ROW(B1760:B1779)-ROW(B1760)+1)) / (20*21/2)</f>
        <v>7.5733076190476192</v>
      </c>
      <c r="J1776" s="2">
        <f t="shared" si="218"/>
        <v>7.6076684298654476</v>
      </c>
      <c r="K1776" s="2">
        <f t="shared" si="212"/>
        <v>7.6583996012572575</v>
      </c>
    </row>
    <row r="1777" spans="1:11" ht="13.5" x14ac:dyDescent="0.25">
      <c r="A1777" s="3">
        <f>TITRES_STAT!B1780</f>
        <v>44601</v>
      </c>
      <c r="B1777" s="6">
        <f>TITRES_STAT!D1780</f>
        <v>7.5289000000000001</v>
      </c>
      <c r="C1777" s="2">
        <f t="shared" si="213"/>
        <v>-3.4299999999999997E-2</v>
      </c>
      <c r="D1777" s="2">
        <f t="shared" si="214"/>
        <v>7.5563400000000005</v>
      </c>
      <c r="E1777" s="2">
        <f t="shared" si="216"/>
        <v>7.5864499999999992</v>
      </c>
      <c r="F1777" s="2">
        <f t="shared" si="217"/>
        <v>7.6357149999999994</v>
      </c>
      <c r="G1777" s="2">
        <f t="shared" si="211"/>
        <v>7.6065499999999959</v>
      </c>
      <c r="H1777" s="2">
        <f t="shared" si="215"/>
        <v>8.1155459999999966</v>
      </c>
      <c r="I1777" s="2">
        <f t="array" ref="I1777">SUMPRODUCT(B1761:B1780, (ROW(B1761:B1780)-ROW(B1761)+1)) / (20*21/2)</f>
        <v>7.5528438095238091</v>
      </c>
      <c r="J1777" s="2">
        <f t="shared" si="218"/>
        <v>7.6001666746401666</v>
      </c>
      <c r="K1777" s="2">
        <f t="shared" si="212"/>
        <v>7.6533211855216789</v>
      </c>
    </row>
    <row r="1778" spans="1:11" ht="13.5" x14ac:dyDescent="0.25">
      <c r="A1778" s="3">
        <f>TITRES_STAT!B1781</f>
        <v>44602</v>
      </c>
      <c r="B1778" s="6">
        <f>TITRES_STAT!D1781</f>
        <v>7.4946999999999999</v>
      </c>
      <c r="C1778" s="2">
        <f t="shared" si="213"/>
        <v>-3.420000000000023E-2</v>
      </c>
      <c r="D1778" s="2">
        <f t="shared" si="214"/>
        <v>7.5426400000000005</v>
      </c>
      <c r="E1778" s="2">
        <f t="shared" si="216"/>
        <v>7.5693399999999995</v>
      </c>
      <c r="F1778" s="2">
        <f t="shared" si="217"/>
        <v>7.6247649999999991</v>
      </c>
      <c r="G1778" s="2">
        <f t="shared" ref="G1778:G1841" si="219">AVERAGE(B1729:B1778)</f>
        <v>7.6031279999999972</v>
      </c>
      <c r="H1778" s="2">
        <f t="shared" si="215"/>
        <v>8.1112049999999964</v>
      </c>
      <c r="I1778" s="2">
        <f t="array" ref="I1778">SUMPRODUCT(B1762:B1781, (ROW(B1762:B1781)-ROW(B1762)+1)) / (20*21/2)</f>
        <v>7.540425714285715</v>
      </c>
      <c r="J1778" s="2">
        <f t="shared" si="218"/>
        <v>7.5901222294363411</v>
      </c>
      <c r="K1778" s="2">
        <f t="shared" si="212"/>
        <v>7.6471007468737699</v>
      </c>
    </row>
    <row r="1779" spans="1:11" ht="13.5" x14ac:dyDescent="0.25">
      <c r="A1779" s="3">
        <f>TITRES_STAT!B1782</f>
        <v>44603</v>
      </c>
      <c r="B1779" s="6">
        <f>TITRES_STAT!D1782</f>
        <v>7.4604999999999997</v>
      </c>
      <c r="C1779" s="2">
        <f t="shared" si="213"/>
        <v>-3.420000000000023E-2</v>
      </c>
      <c r="D1779" s="2">
        <f t="shared" si="214"/>
        <v>7.5221</v>
      </c>
      <c r="E1779" s="2">
        <f t="shared" si="216"/>
        <v>7.5494900000000005</v>
      </c>
      <c r="F1779" s="2">
        <f t="shared" si="217"/>
        <v>7.6069699999999987</v>
      </c>
      <c r="G1779" s="2">
        <f t="shared" si="219"/>
        <v>7.6003899999999973</v>
      </c>
      <c r="H1779" s="2">
        <f t="shared" si="215"/>
        <v>8.1065584999999967</v>
      </c>
      <c r="I1779" s="2">
        <f t="array" ref="I1779">SUMPRODUCT(B1763:B1782, (ROW(B1763:B1782)-ROW(B1763)+1)) / (20*21/2)</f>
        <v>7.5256957142857148</v>
      </c>
      <c r="J1779" s="2">
        <f t="shared" si="218"/>
        <v>7.5777772552043086</v>
      </c>
      <c r="K1779" s="2">
        <f t="shared" ref="K1779:K1842" si="220">$K$4*B1779+(1-$K$4)*K1778</f>
        <v>7.6397830705257794</v>
      </c>
    </row>
    <row r="1780" spans="1:11" ht="13.5" x14ac:dyDescent="0.25">
      <c r="A1780" s="3">
        <f>TITRES_STAT!B1783</f>
        <v>44606</v>
      </c>
      <c r="B1780" s="6">
        <f>TITRES_STAT!D1783</f>
        <v>7.3921000000000001</v>
      </c>
      <c r="C1780" s="2">
        <f t="shared" si="213"/>
        <v>-6.8399999999999572E-2</v>
      </c>
      <c r="D1780" s="2">
        <f t="shared" si="214"/>
        <v>7.4878799999999996</v>
      </c>
      <c r="E1780" s="2">
        <f t="shared" si="216"/>
        <v>7.5255400000000012</v>
      </c>
      <c r="F1780" s="2">
        <f t="shared" si="217"/>
        <v>7.5908899999999973</v>
      </c>
      <c r="G1780" s="2">
        <f t="shared" si="219"/>
        <v>7.5950519999999972</v>
      </c>
      <c r="H1780" s="2">
        <f t="shared" si="215"/>
        <v>8.1020404999999958</v>
      </c>
      <c r="I1780" s="2">
        <f t="array" ref="I1780">SUMPRODUCT(B1764:B1783, (ROW(B1764:B1783)-ROW(B1764)+1)) / (20*21/2)</f>
        <v>7.5121061904761905</v>
      </c>
      <c r="J1780" s="2">
        <f t="shared" si="218"/>
        <v>7.5600937070896128</v>
      </c>
      <c r="K1780" s="2">
        <f t="shared" si="220"/>
        <v>7.6300700089365341</v>
      </c>
    </row>
    <row r="1781" spans="1:11" ht="13.5" x14ac:dyDescent="0.25">
      <c r="A1781" s="3">
        <f>TITRES_STAT!B1784</f>
        <v>44607</v>
      </c>
      <c r="B1781" s="6">
        <f>TITRES_STAT!D1784</f>
        <v>7.4604999999999997</v>
      </c>
      <c r="C1781" s="2">
        <f t="shared" si="213"/>
        <v>6.8399999999999572E-2</v>
      </c>
      <c r="D1781" s="2">
        <f t="shared" si="214"/>
        <v>7.4673399999999983</v>
      </c>
      <c r="E1781" s="2">
        <f t="shared" si="216"/>
        <v>7.5152699999999992</v>
      </c>
      <c r="F1781" s="2">
        <f t="shared" si="217"/>
        <v>7.5809649999999973</v>
      </c>
      <c r="G1781" s="2">
        <f t="shared" si="219"/>
        <v>7.5912199999999981</v>
      </c>
      <c r="H1781" s="2">
        <f t="shared" si="215"/>
        <v>8.0978979999999954</v>
      </c>
      <c r="I1781" s="2">
        <f t="array" ref="I1781">SUMPRODUCT(B1765:B1784, (ROW(B1765:B1784)-ROW(B1765)+1)) / (20*21/2)</f>
        <v>7.4990000000000006</v>
      </c>
      <c r="J1781" s="2">
        <f t="shared" si="218"/>
        <v>7.5506085921286967</v>
      </c>
      <c r="K1781" s="2">
        <f t="shared" si="220"/>
        <v>7.6234202046645132</v>
      </c>
    </row>
    <row r="1782" spans="1:11" ht="13.5" x14ac:dyDescent="0.25">
      <c r="A1782" s="3">
        <f>TITRES_STAT!B1785</f>
        <v>44608</v>
      </c>
      <c r="B1782" s="6">
        <f>TITRES_STAT!D1785</f>
        <v>7.4263000000000003</v>
      </c>
      <c r="C1782" s="2">
        <f t="shared" si="213"/>
        <v>-3.4199999999999342E-2</v>
      </c>
      <c r="D1782" s="2">
        <f t="shared" si="214"/>
        <v>7.4468199999999998</v>
      </c>
      <c r="E1782" s="2">
        <f t="shared" si="216"/>
        <v>7.5015799999999997</v>
      </c>
      <c r="F1782" s="2">
        <f t="shared" si="217"/>
        <v>7.5689899999999977</v>
      </c>
      <c r="G1782" s="2">
        <f t="shared" si="219"/>
        <v>7.5871139999999979</v>
      </c>
      <c r="H1782" s="2">
        <f t="shared" si="215"/>
        <v>8.0934164999999965</v>
      </c>
      <c r="I1782" s="2">
        <f t="array" ref="I1782">SUMPRODUCT(B1766:B1785, (ROW(B1766:B1785)-ROW(B1766)+1)) / (20*21/2)</f>
        <v>7.486904285714286</v>
      </c>
      <c r="J1782" s="2">
        <f t="shared" si="218"/>
        <v>7.5387696785926304</v>
      </c>
      <c r="K1782" s="2">
        <f t="shared" si="220"/>
        <v>7.6156900005600221</v>
      </c>
    </row>
    <row r="1783" spans="1:11" ht="13.5" x14ac:dyDescent="0.25">
      <c r="A1783" s="3">
        <f>TITRES_STAT!B1786</f>
        <v>44609</v>
      </c>
      <c r="B1783" s="6">
        <f>TITRES_STAT!D1786</f>
        <v>7.4263000000000003</v>
      </c>
      <c r="C1783" s="2">
        <f t="shared" si="213"/>
        <v>0</v>
      </c>
      <c r="D1783" s="2">
        <f t="shared" si="214"/>
        <v>7.4331399999999999</v>
      </c>
      <c r="E1783" s="2">
        <f t="shared" si="216"/>
        <v>7.4878899999999984</v>
      </c>
      <c r="F1783" s="2">
        <f t="shared" si="217"/>
        <v>7.557014999999998</v>
      </c>
      <c r="G1783" s="2">
        <f t="shared" si="219"/>
        <v>7.5850619999999989</v>
      </c>
      <c r="H1783" s="2">
        <f t="shared" si="215"/>
        <v>8.0879274999999975</v>
      </c>
      <c r="I1783" s="2">
        <f t="array" ref="I1783">SUMPRODUCT(B1767:B1786, (ROW(B1767:B1786)-ROW(B1767)+1)) / (20*21/2)</f>
        <v>7.4725619047619043</v>
      </c>
      <c r="J1783" s="2">
        <f t="shared" si="218"/>
        <v>7.5280582806314271</v>
      </c>
      <c r="K1783" s="2">
        <f t="shared" si="220"/>
        <v>7.6082629417145311</v>
      </c>
    </row>
    <row r="1784" spans="1:11" ht="13.5" x14ac:dyDescent="0.25">
      <c r="A1784" s="3">
        <f>TITRES_STAT!B1787</f>
        <v>44610</v>
      </c>
      <c r="B1784" s="6">
        <f>TITRES_STAT!D1787</f>
        <v>7.4194000000000004</v>
      </c>
      <c r="C1784" s="2">
        <f t="shared" si="213"/>
        <v>-6.8999999999999062E-3</v>
      </c>
      <c r="D1784" s="2">
        <f t="shared" si="214"/>
        <v>7.4249200000000002</v>
      </c>
      <c r="E1784" s="2">
        <f t="shared" si="216"/>
        <v>7.4735099999999992</v>
      </c>
      <c r="F1784" s="2">
        <f t="shared" si="217"/>
        <v>7.5464049999999983</v>
      </c>
      <c r="G1784" s="2">
        <f t="shared" si="219"/>
        <v>7.5808179999999989</v>
      </c>
      <c r="H1784" s="2">
        <f t="shared" si="215"/>
        <v>8.0827059999999964</v>
      </c>
      <c r="I1784" s="2">
        <f t="array" ref="I1784">SUMPRODUCT(B1768:B1787, (ROW(B1768:B1787)-ROW(B1768)+1)) / (20*21/2)</f>
        <v>7.4533023809523806</v>
      </c>
      <c r="J1784" s="2">
        <f t="shared" si="218"/>
        <v>7.5177098729522438</v>
      </c>
      <c r="K1784" s="2">
        <f t="shared" si="220"/>
        <v>7.6008565518433731</v>
      </c>
    </row>
    <row r="1785" spans="1:11" ht="13.5" x14ac:dyDescent="0.25">
      <c r="A1785" s="3">
        <f>TITRES_STAT!B1788</f>
        <v>44613</v>
      </c>
      <c r="B1785" s="6">
        <f>TITRES_STAT!D1788</f>
        <v>7.4194000000000004</v>
      </c>
      <c r="C1785" s="2">
        <f t="shared" si="213"/>
        <v>0</v>
      </c>
      <c r="D1785" s="2">
        <f t="shared" si="214"/>
        <v>7.4303800000000013</v>
      </c>
      <c r="E1785" s="2">
        <f t="shared" si="216"/>
        <v>7.4591299999999991</v>
      </c>
      <c r="F1785" s="2">
        <f t="shared" si="217"/>
        <v>7.5357949999999985</v>
      </c>
      <c r="G1785" s="2">
        <f t="shared" si="219"/>
        <v>7.5738359999999991</v>
      </c>
      <c r="H1785" s="2">
        <f t="shared" si="215"/>
        <v>8.0774844999999971</v>
      </c>
      <c r="I1785" s="2">
        <f t="array" ref="I1785">SUMPRODUCT(B1769:B1788, (ROW(B1769:B1788)-ROW(B1769)+1)) / (20*21/2)</f>
        <v>7.4166371428571427</v>
      </c>
      <c r="J1785" s="2">
        <f t="shared" si="218"/>
        <v>7.5083470279091733</v>
      </c>
      <c r="K1785" s="2">
        <f t="shared" si="220"/>
        <v>7.593740608633829</v>
      </c>
    </row>
    <row r="1786" spans="1:11" ht="13.5" x14ac:dyDescent="0.25">
      <c r="A1786" s="3">
        <f>TITRES_STAT!B1789</f>
        <v>44614</v>
      </c>
      <c r="B1786" s="6">
        <f>TITRES_STAT!D1789</f>
        <v>7.3852000000000002</v>
      </c>
      <c r="C1786" s="2">
        <f t="shared" si="213"/>
        <v>-3.420000000000023E-2</v>
      </c>
      <c r="D1786" s="2">
        <f t="shared" si="214"/>
        <v>7.4153199999999995</v>
      </c>
      <c r="E1786" s="2">
        <f t="shared" si="216"/>
        <v>7.4413299999999989</v>
      </c>
      <c r="F1786" s="2">
        <f t="shared" si="217"/>
        <v>7.5190249999999974</v>
      </c>
      <c r="G1786" s="2">
        <f t="shared" si="219"/>
        <v>7.5683599999999993</v>
      </c>
      <c r="H1786" s="2">
        <f t="shared" si="215"/>
        <v>8.0717899999999965</v>
      </c>
      <c r="I1786" s="2">
        <f t="array" ref="I1786">SUMPRODUCT(B1770:B1789, (ROW(B1770:B1789)-ROW(B1770)+1)) / (20*21/2)</f>
        <v>7.3877885714285707</v>
      </c>
      <c r="J1786" s="2">
        <f t="shared" si="218"/>
        <v>7.4966187395368706</v>
      </c>
      <c r="K1786" s="2">
        <f t="shared" si="220"/>
        <v>7.5855625455501494</v>
      </c>
    </row>
    <row r="1787" spans="1:11" ht="13.5" x14ac:dyDescent="0.25">
      <c r="A1787" s="3">
        <f>TITRES_STAT!B1790</f>
        <v>44615</v>
      </c>
      <c r="B1787" s="6">
        <f>TITRES_STAT!D1790</f>
        <v>7.3167999999999997</v>
      </c>
      <c r="C1787" s="2">
        <f t="shared" si="213"/>
        <v>-6.840000000000046E-2</v>
      </c>
      <c r="D1787" s="2">
        <f t="shared" si="214"/>
        <v>7.3934200000000008</v>
      </c>
      <c r="E1787" s="2">
        <f t="shared" si="216"/>
        <v>7.4201199999999998</v>
      </c>
      <c r="F1787" s="2">
        <f t="shared" si="217"/>
        <v>7.5032849999999982</v>
      </c>
      <c r="G1787" s="2">
        <f t="shared" si="219"/>
        <v>7.5628859999999998</v>
      </c>
      <c r="H1787" s="2">
        <f t="shared" si="215"/>
        <v>8.0657869999999967</v>
      </c>
      <c r="I1787" s="2">
        <f t="array" ref="I1787">SUMPRODUCT(B1771:B1790, (ROW(B1771:B1790)-ROW(B1771)+1)) / (20*21/2)</f>
        <v>7.3612542857142857</v>
      </c>
      <c r="J1787" s="2">
        <f t="shared" si="218"/>
        <v>7.4794931452952635</v>
      </c>
      <c r="K1787" s="2">
        <f t="shared" si="220"/>
        <v>7.5750228378815168</v>
      </c>
    </row>
    <row r="1788" spans="1:11" ht="13.5" x14ac:dyDescent="0.25">
      <c r="A1788" s="3">
        <f>TITRES_STAT!B1791</f>
        <v>44616</v>
      </c>
      <c r="B1788" s="6">
        <f>TITRES_STAT!D1791</f>
        <v>7.1182999999999996</v>
      </c>
      <c r="C1788" s="2">
        <f t="shared" si="213"/>
        <v>-0.19850000000000012</v>
      </c>
      <c r="D1788" s="2">
        <f t="shared" si="214"/>
        <v>7.3318200000000004</v>
      </c>
      <c r="E1788" s="2">
        <f t="shared" si="216"/>
        <v>7.382480000000001</v>
      </c>
      <c r="F1788" s="2">
        <f t="shared" si="217"/>
        <v>7.4759099999999989</v>
      </c>
      <c r="G1788" s="2">
        <f t="shared" si="219"/>
        <v>7.5543999999999993</v>
      </c>
      <c r="H1788" s="2">
        <f t="shared" si="215"/>
        <v>8.0589259999999978</v>
      </c>
      <c r="I1788" s="2">
        <f t="array" ref="I1788">SUMPRODUCT(B1772:B1791, (ROW(B1772:B1791)-ROW(B1772)+1)) / (20*21/2)</f>
        <v>7.3316942857142857</v>
      </c>
      <c r="J1788" s="2">
        <f t="shared" si="218"/>
        <v>7.4450937981242866</v>
      </c>
      <c r="K1788" s="2">
        <f t="shared" si="220"/>
        <v>7.557112138356751</v>
      </c>
    </row>
    <row r="1789" spans="1:11" ht="13.5" x14ac:dyDescent="0.25">
      <c r="A1789" s="3">
        <f>TITRES_STAT!B1792</f>
        <v>44617</v>
      </c>
      <c r="B1789" s="6">
        <f>TITRES_STAT!D1792</f>
        <v>7.173</v>
      </c>
      <c r="C1789" s="2">
        <f t="shared" si="213"/>
        <v>5.4700000000000415E-2</v>
      </c>
      <c r="D1789" s="2">
        <f t="shared" si="214"/>
        <v>7.28254</v>
      </c>
      <c r="E1789" s="2">
        <f t="shared" si="216"/>
        <v>7.3537300000000005</v>
      </c>
      <c r="F1789" s="2">
        <f t="shared" si="217"/>
        <v>7.4516099999999996</v>
      </c>
      <c r="G1789" s="2">
        <f t="shared" si="219"/>
        <v>7.5452279999999998</v>
      </c>
      <c r="H1789" s="2">
        <f t="shared" si="215"/>
        <v>8.0528084999999976</v>
      </c>
      <c r="I1789" s="2">
        <f t="array" ref="I1789">SUMPRODUCT(B1773:B1792, (ROW(B1773:B1792)-ROW(B1773)+1)) / (20*21/2)</f>
        <v>7.3009957142857136</v>
      </c>
      <c r="J1789" s="2">
        <f t="shared" si="218"/>
        <v>7.4191801030648312</v>
      </c>
      <c r="K1789" s="2">
        <f t="shared" si="220"/>
        <v>7.5420489172447223</v>
      </c>
    </row>
    <row r="1790" spans="1:11" ht="13.5" x14ac:dyDescent="0.25">
      <c r="A1790" s="3">
        <f>TITRES_STAT!B1793</f>
        <v>44620</v>
      </c>
      <c r="B1790" s="6">
        <f>TITRES_STAT!D1793</f>
        <v>7.173</v>
      </c>
      <c r="C1790" s="2">
        <f t="shared" si="213"/>
        <v>0</v>
      </c>
      <c r="D1790" s="2">
        <f t="shared" si="214"/>
        <v>7.2332599999999996</v>
      </c>
      <c r="E1790" s="2">
        <f t="shared" si="216"/>
        <v>7.3318200000000004</v>
      </c>
      <c r="F1790" s="2">
        <f t="shared" si="217"/>
        <v>7.4286799999999999</v>
      </c>
      <c r="G1790" s="2">
        <f t="shared" si="219"/>
        <v>7.53674</v>
      </c>
      <c r="H1790" s="2">
        <f t="shared" si="215"/>
        <v>8.0465229999999988</v>
      </c>
      <c r="I1790" s="2">
        <f t="array" ref="I1790">SUMPRODUCT(B1774:B1793, (ROW(B1774:B1793)-ROW(B1774)+1)) / (20*21/2)</f>
        <v>7.2725785714285722</v>
      </c>
      <c r="J1790" s="2">
        <f t="shared" si="218"/>
        <v>7.3957343789634189</v>
      </c>
      <c r="K1790" s="2">
        <f t="shared" si="220"/>
        <v>7.5275764106861063</v>
      </c>
    </row>
    <row r="1791" spans="1:11" ht="13.5" x14ac:dyDescent="0.25">
      <c r="A1791" s="3">
        <f>TITRES_STAT!B1794</f>
        <v>44621</v>
      </c>
      <c r="B1791" s="6">
        <f>TITRES_STAT!D1794</f>
        <v>7.1182999999999996</v>
      </c>
      <c r="C1791" s="2">
        <f t="shared" si="213"/>
        <v>-5.4700000000000415E-2</v>
      </c>
      <c r="D1791" s="2">
        <f t="shared" si="214"/>
        <v>7.1798799999999998</v>
      </c>
      <c r="E1791" s="2">
        <f t="shared" si="216"/>
        <v>7.2976000000000001</v>
      </c>
      <c r="F1791" s="2">
        <f t="shared" si="217"/>
        <v>7.4064349999999992</v>
      </c>
      <c r="G1791" s="2">
        <f t="shared" si="219"/>
        <v>7.5272959999999998</v>
      </c>
      <c r="H1791" s="2">
        <f t="shared" si="215"/>
        <v>8.0391579999999987</v>
      </c>
      <c r="I1791" s="2">
        <f t="array" ref="I1791">SUMPRODUCT(B1775:B1794, (ROW(B1775:B1794)-ROW(B1775)+1)) / (20*21/2)</f>
        <v>7.2464428571428572</v>
      </c>
      <c r="J1791" s="2">
        <f t="shared" si="218"/>
        <v>7.3693120571573782</v>
      </c>
      <c r="K1791" s="2">
        <f t="shared" si="220"/>
        <v>7.5115263553650822</v>
      </c>
    </row>
    <row r="1792" spans="1:11" ht="13.5" x14ac:dyDescent="0.25">
      <c r="A1792" s="3">
        <f>TITRES_STAT!B1795</f>
        <v>44622</v>
      </c>
      <c r="B1792" s="6">
        <f>TITRES_STAT!D1795</f>
        <v>7.0841000000000003</v>
      </c>
      <c r="C1792" s="2">
        <f t="shared" si="213"/>
        <v>-3.4199999999999342E-2</v>
      </c>
      <c r="D1792" s="2">
        <f t="shared" si="214"/>
        <v>7.1333399999999996</v>
      </c>
      <c r="E1792" s="2">
        <f t="shared" si="216"/>
        <v>7.2633800000000006</v>
      </c>
      <c r="F1792" s="2">
        <f t="shared" si="217"/>
        <v>7.3824799999999993</v>
      </c>
      <c r="G1792" s="2">
        <f t="shared" si="219"/>
        <v>7.5171680000000007</v>
      </c>
      <c r="H1792" s="2">
        <f t="shared" si="215"/>
        <v>8.0313199999999991</v>
      </c>
      <c r="I1792" s="2">
        <f t="array" ref="I1792">SUMPRODUCT(B1776:B1795, (ROW(B1776:B1795)-ROW(B1776)+1)) / (20*21/2)</f>
        <v>7.2193219047619053</v>
      </c>
      <c r="J1792" s="2">
        <f t="shared" si="218"/>
        <v>7.3421490040947708</v>
      </c>
      <c r="K1792" s="2">
        <f t="shared" si="220"/>
        <v>7.4947645375076286</v>
      </c>
    </row>
    <row r="1793" spans="1:11" ht="13.5" x14ac:dyDescent="0.25">
      <c r="A1793" s="3">
        <f>TITRES_STAT!B1796</f>
        <v>44623</v>
      </c>
      <c r="B1793" s="6">
        <f>TITRES_STAT!D1796</f>
        <v>7.0841000000000003</v>
      </c>
      <c r="C1793" s="2">
        <f t="shared" si="213"/>
        <v>0</v>
      </c>
      <c r="D1793" s="2">
        <f t="shared" si="214"/>
        <v>7.1265000000000001</v>
      </c>
      <c r="E1793" s="2">
        <f t="shared" si="216"/>
        <v>7.229160000000002</v>
      </c>
      <c r="F1793" s="2">
        <f t="shared" si="217"/>
        <v>7.3585250000000002</v>
      </c>
      <c r="G1793" s="2">
        <f t="shared" si="219"/>
        <v>7.5082719999999981</v>
      </c>
      <c r="H1793" s="2">
        <f t="shared" si="215"/>
        <v>8.0233809999999988</v>
      </c>
      <c r="I1793" s="2">
        <f t="array" ref="I1793">SUMPRODUCT(B1777:B1796, (ROW(B1777:B1796)-ROW(B1777)+1)) / (20*21/2)</f>
        <v>7.1946457142857145</v>
      </c>
      <c r="J1793" s="2">
        <f t="shared" si="218"/>
        <v>7.3175729084666967</v>
      </c>
      <c r="K1793" s="2">
        <f t="shared" si="220"/>
        <v>7.4786600458406634</v>
      </c>
    </row>
    <row r="1794" spans="1:11" ht="13.5" x14ac:dyDescent="0.25">
      <c r="A1794" s="3">
        <f>TITRES_STAT!B1797</f>
        <v>44624</v>
      </c>
      <c r="B1794" s="6">
        <f>TITRES_STAT!D1797</f>
        <v>7.0841000000000003</v>
      </c>
      <c r="C1794" s="2">
        <f t="shared" si="213"/>
        <v>0</v>
      </c>
      <c r="D1794" s="2">
        <f t="shared" si="214"/>
        <v>7.1087199999999999</v>
      </c>
      <c r="E1794" s="2">
        <f t="shared" si="216"/>
        <v>7.1956300000000013</v>
      </c>
      <c r="F1794" s="2">
        <f t="shared" si="217"/>
        <v>7.3345700000000011</v>
      </c>
      <c r="G1794" s="2">
        <f t="shared" si="219"/>
        <v>7.4996479999999988</v>
      </c>
      <c r="H1794" s="2">
        <f t="shared" si="215"/>
        <v>8.0154755000000009</v>
      </c>
      <c r="I1794" s="2">
        <f t="array" ref="I1794">SUMPRODUCT(B1778:B1797, (ROW(B1778:B1797)-ROW(B1778)+1)) / (20*21/2)</f>
        <v>7.1724142857142876</v>
      </c>
      <c r="J1794" s="2">
        <f t="shared" si="218"/>
        <v>7.2953373933746297</v>
      </c>
      <c r="K1794" s="2">
        <f t="shared" si="220"/>
        <v>7.4631871028665202</v>
      </c>
    </row>
    <row r="1795" spans="1:11" ht="13.5" x14ac:dyDescent="0.25">
      <c r="A1795" s="3">
        <f>TITRES_STAT!B1798</f>
        <v>44627</v>
      </c>
      <c r="B1795" s="6">
        <f>TITRES_STAT!D1798</f>
        <v>7.0498000000000003</v>
      </c>
      <c r="C1795" s="2">
        <f t="shared" si="213"/>
        <v>-3.4299999999999997E-2</v>
      </c>
      <c r="D1795" s="2">
        <f t="shared" si="214"/>
        <v>7.0840800000000002</v>
      </c>
      <c r="E1795" s="2">
        <f t="shared" si="216"/>
        <v>7.1586700000000008</v>
      </c>
      <c r="F1795" s="2">
        <f t="shared" si="217"/>
        <v>7.3089000000000013</v>
      </c>
      <c r="G1795" s="2">
        <f t="shared" si="219"/>
        <v>7.4928019999999984</v>
      </c>
      <c r="H1795" s="2">
        <f t="shared" si="215"/>
        <v>8.0072979999999987</v>
      </c>
      <c r="I1795" s="2">
        <f t="array" ref="I1795">SUMPRODUCT(B1779:B1798, (ROW(B1779:B1798)-ROW(B1779)+1)) / (20*21/2)</f>
        <v>7.1498642857142869</v>
      </c>
      <c r="J1795" s="2">
        <f t="shared" si="218"/>
        <v>7.2719528797199029</v>
      </c>
      <c r="K1795" s="2">
        <f t="shared" si="220"/>
        <v>7.446975843930578</v>
      </c>
    </row>
    <row r="1796" spans="1:11" ht="13.5" x14ac:dyDescent="0.25">
      <c r="A1796" s="3">
        <f>TITRES_STAT!B1799</f>
        <v>44628</v>
      </c>
      <c r="B1796" s="6">
        <f>TITRES_STAT!D1799</f>
        <v>7.0498000000000003</v>
      </c>
      <c r="C1796" s="2">
        <f t="shared" ref="C1796:C1859" si="221">B1796-B1795</f>
        <v>0</v>
      </c>
      <c r="D1796" s="2">
        <f t="shared" si="214"/>
        <v>7.0703800000000001</v>
      </c>
      <c r="E1796" s="2">
        <f t="shared" si="216"/>
        <v>7.1251300000000004</v>
      </c>
      <c r="F1796" s="2">
        <f t="shared" si="217"/>
        <v>7.2832300000000014</v>
      </c>
      <c r="G1796" s="2">
        <f t="shared" si="219"/>
        <v>7.4856839999999973</v>
      </c>
      <c r="H1796" s="2">
        <f t="shared" si="215"/>
        <v>7.9992210000000004</v>
      </c>
      <c r="I1796" s="2">
        <f t="array" ref="I1796">SUMPRODUCT(B1780:B1799, (ROW(B1780:B1799)-ROW(B1780)+1)) / (20*21/2)</f>
        <v>7.1093533333333339</v>
      </c>
      <c r="J1796" s="2">
        <f t="shared" si="218"/>
        <v>7.2507954626037217</v>
      </c>
      <c r="K1796" s="2">
        <f t="shared" si="220"/>
        <v>7.4314003206391828</v>
      </c>
    </row>
    <row r="1797" spans="1:11" ht="13.5" x14ac:dyDescent="0.25">
      <c r="A1797" s="3">
        <f>TITRES_STAT!B1800</f>
        <v>44629</v>
      </c>
      <c r="B1797" s="6">
        <f>TITRES_STAT!D1800</f>
        <v>7.0498000000000003</v>
      </c>
      <c r="C1797" s="2">
        <f t="shared" si="221"/>
        <v>0</v>
      </c>
      <c r="D1797" s="2">
        <f t="shared" si="214"/>
        <v>7.0635199999999996</v>
      </c>
      <c r="E1797" s="2">
        <f t="shared" si="216"/>
        <v>7.0984299999999987</v>
      </c>
      <c r="F1797" s="2">
        <f t="shared" si="217"/>
        <v>7.2592750000000024</v>
      </c>
      <c r="G1797" s="2">
        <f t="shared" si="219"/>
        <v>7.4741839999999966</v>
      </c>
      <c r="H1797" s="2">
        <f t="shared" si="215"/>
        <v>7.9913119999999989</v>
      </c>
      <c r="I1797" s="2">
        <f t="array" ref="I1797">SUMPRODUCT(B1781:B1800, (ROW(B1781:B1800)-ROW(B1781)+1)) / (20*21/2)</f>
        <v>7.0719385714285714</v>
      </c>
      <c r="J1797" s="2">
        <f t="shared" si="218"/>
        <v>7.2316530375938433</v>
      </c>
      <c r="K1797" s="2">
        <f t="shared" si="220"/>
        <v>7.4164356021827444</v>
      </c>
    </row>
    <row r="1798" spans="1:11" ht="13.5" x14ac:dyDescent="0.25">
      <c r="A1798" s="3">
        <f>TITRES_STAT!B1801</f>
        <v>44630</v>
      </c>
      <c r="B1798" s="6">
        <f>TITRES_STAT!D1801</f>
        <v>7.0225</v>
      </c>
      <c r="C1798" s="2">
        <f t="shared" si="221"/>
        <v>-2.7300000000000324E-2</v>
      </c>
      <c r="D1798" s="2">
        <f t="shared" ref="D1798:D1861" si="222">AVERAGE(B1794:B1798)</f>
        <v>7.0511999999999997</v>
      </c>
      <c r="E1798" s="2">
        <f t="shared" si="216"/>
        <v>7.088849999999999</v>
      </c>
      <c r="F1798" s="2">
        <f t="shared" si="217"/>
        <v>7.2356650000000027</v>
      </c>
      <c r="G1798" s="2">
        <f t="shared" si="219"/>
        <v>7.4621379999999968</v>
      </c>
      <c r="H1798" s="2">
        <f t="shared" si="215"/>
        <v>7.9831659999999998</v>
      </c>
      <c r="I1798" s="2">
        <f t="array" ref="I1798">SUMPRODUCT(B1782:B1801, (ROW(B1782:B1801)-ROW(B1782)+1)) / (20*21/2)</f>
        <v>7.0242561904761898</v>
      </c>
      <c r="J1798" s="2">
        <f t="shared" si="218"/>
        <v>7.2117337006801439</v>
      </c>
      <c r="K1798" s="2">
        <f t="shared" si="220"/>
        <v>7.4009871471951865</v>
      </c>
    </row>
    <row r="1799" spans="1:11" ht="13.5" x14ac:dyDescent="0.25">
      <c r="A1799" s="3">
        <f>TITRES_STAT!B1802</f>
        <v>44631</v>
      </c>
      <c r="B1799" s="6">
        <f>TITRES_STAT!D1802</f>
        <v>6.8102999999999998</v>
      </c>
      <c r="C1799" s="2">
        <f t="shared" si="221"/>
        <v>-0.21220000000000017</v>
      </c>
      <c r="D1799" s="2">
        <f t="shared" si="222"/>
        <v>6.9964399999999998</v>
      </c>
      <c r="E1799" s="2">
        <f t="shared" si="216"/>
        <v>7.052579999999999</v>
      </c>
      <c r="F1799" s="2">
        <f t="shared" si="217"/>
        <v>7.2031550000000024</v>
      </c>
      <c r="G1799" s="2">
        <f t="shared" si="219"/>
        <v>7.4453019999999954</v>
      </c>
      <c r="H1799" s="2">
        <f t="shared" si="215"/>
        <v>7.9740930000000017</v>
      </c>
      <c r="I1799" s="2">
        <f t="array" ref="I1799">SUMPRODUCT(B1783:B1802, (ROW(B1783:B1802)-ROW(B1783)+1)) / (20*21/2)</f>
        <v>6.983579047619048</v>
      </c>
      <c r="J1799" s="2">
        <f t="shared" si="218"/>
        <v>7.1735019196629874</v>
      </c>
      <c r="K1799" s="2">
        <f t="shared" si="220"/>
        <v>7.3778229453443949</v>
      </c>
    </row>
    <row r="1800" spans="1:11" ht="13.5" x14ac:dyDescent="0.25">
      <c r="A1800" s="3">
        <f>TITRES_STAT!B1803</f>
        <v>44634</v>
      </c>
      <c r="B1800" s="6">
        <f>TITRES_STAT!D1803</f>
        <v>6.8102999999999998</v>
      </c>
      <c r="C1800" s="2">
        <f t="shared" si="221"/>
        <v>0</v>
      </c>
      <c r="D1800" s="2">
        <f t="shared" si="222"/>
        <v>6.9485399999999995</v>
      </c>
      <c r="E1800" s="2">
        <f t="shared" si="216"/>
        <v>7.0163099999999998</v>
      </c>
      <c r="F1800" s="2">
        <f t="shared" si="217"/>
        <v>7.1740650000000032</v>
      </c>
      <c r="G1800" s="2">
        <f t="shared" si="219"/>
        <v>7.4322979999999959</v>
      </c>
      <c r="H1800" s="2">
        <f t="shared" si="215"/>
        <v>7.9651545000000006</v>
      </c>
      <c r="I1800" s="2">
        <f t="array" ref="I1800">SUMPRODUCT(B1784:B1803, (ROW(B1784:B1803)-ROW(B1784)+1)) / (20*21/2)</f>
        <v>6.9593623809523812</v>
      </c>
      <c r="J1800" s="2">
        <f t="shared" si="218"/>
        <v>7.1389112606474647</v>
      </c>
      <c r="K1800" s="2">
        <f t="shared" si="220"/>
        <v>7.3555671435661827</v>
      </c>
    </row>
    <row r="1801" spans="1:11" ht="13.5" x14ac:dyDescent="0.25">
      <c r="A1801" s="3">
        <f>TITRES_STAT!B1804</f>
        <v>44635</v>
      </c>
      <c r="B1801" s="6">
        <f>TITRES_STAT!D1804</f>
        <v>6.6734</v>
      </c>
      <c r="C1801" s="2">
        <f t="shared" si="221"/>
        <v>-0.1368999999999998</v>
      </c>
      <c r="D1801" s="2">
        <f t="shared" si="222"/>
        <v>6.8732600000000001</v>
      </c>
      <c r="E1801" s="2">
        <f t="shared" si="216"/>
        <v>6.9718199999999992</v>
      </c>
      <c r="F1801" s="2">
        <f t="shared" si="217"/>
        <v>7.134710000000001</v>
      </c>
      <c r="G1801" s="2">
        <f t="shared" si="219"/>
        <v>7.4158719999999967</v>
      </c>
      <c r="H1801" s="2">
        <f t="shared" si="215"/>
        <v>7.955531500000002</v>
      </c>
      <c r="I1801" s="2">
        <f t="array" ref="I1801">SUMPRODUCT(B1785:B1804, (ROW(B1785:B1804)-ROW(B1785)+1)) / (20*21/2)</f>
        <v>6.9379161904761899</v>
      </c>
      <c r="J1801" s="2">
        <f t="shared" si="218"/>
        <v>7.0945768548715158</v>
      </c>
      <c r="K1801" s="2">
        <f t="shared" si="220"/>
        <v>7.3288154908773135</v>
      </c>
    </row>
    <row r="1802" spans="1:11" ht="13.5" x14ac:dyDescent="0.25">
      <c r="A1802" s="3">
        <f>TITRES_STAT!B1805</f>
        <v>44636</v>
      </c>
      <c r="B1802" s="6">
        <f>TITRES_STAT!D1805</f>
        <v>6.7076000000000002</v>
      </c>
      <c r="C1802" s="2">
        <f t="shared" si="221"/>
        <v>3.420000000000023E-2</v>
      </c>
      <c r="D1802" s="2">
        <f t="shared" si="222"/>
        <v>6.8048199999999994</v>
      </c>
      <c r="E1802" s="2">
        <f t="shared" si="216"/>
        <v>6.9341699999999999</v>
      </c>
      <c r="F1802" s="2">
        <f t="shared" si="217"/>
        <v>7.0987750000000016</v>
      </c>
      <c r="G1802" s="2">
        <f t="shared" si="219"/>
        <v>7.3967079999999976</v>
      </c>
      <c r="H1802" s="2">
        <f t="shared" ref="H1802:H1865" si="223">AVERAGE(B1603:B1802)</f>
        <v>7.9462475000000019</v>
      </c>
      <c r="I1802" s="2">
        <f t="array" ref="I1802">SUMPRODUCT(B1786:B1805, (ROW(B1786:B1805)-ROW(B1786)+1)) / (20*21/2)</f>
        <v>6.9061695238095249</v>
      </c>
      <c r="J1802" s="2">
        <f t="shared" si="218"/>
        <v>7.0577219163123246</v>
      </c>
      <c r="K1802" s="2">
        <f t="shared" si="220"/>
        <v>7.3044540990782041</v>
      </c>
    </row>
    <row r="1803" spans="1:11" ht="13.5" x14ac:dyDescent="0.25">
      <c r="A1803" s="3">
        <f>TITRES_STAT!B1806</f>
        <v>44637</v>
      </c>
      <c r="B1803" s="6">
        <f>TITRES_STAT!D1806</f>
        <v>6.8445</v>
      </c>
      <c r="C1803" s="2">
        <f t="shared" si="221"/>
        <v>0.1368999999999998</v>
      </c>
      <c r="D1803" s="2">
        <f t="shared" si="222"/>
        <v>6.7692199999999998</v>
      </c>
      <c r="E1803" s="2">
        <f t="shared" si="216"/>
        <v>6.9102099999999993</v>
      </c>
      <c r="F1803" s="2">
        <f t="shared" si="217"/>
        <v>7.0696850000000024</v>
      </c>
      <c r="G1803" s="2">
        <f t="shared" si="219"/>
        <v>7.3802819999999967</v>
      </c>
      <c r="H1803" s="2">
        <f t="shared" si="223"/>
        <v>7.9377825000000009</v>
      </c>
      <c r="I1803" s="2">
        <f t="array" ref="I1803">SUMPRODUCT(B1787:B1806, (ROW(B1787:B1806)-ROW(B1787)+1)) / (20*21/2)</f>
        <v>6.8712980952380951</v>
      </c>
      <c r="J1803" s="2">
        <f t="shared" si="218"/>
        <v>7.0374150671397224</v>
      </c>
      <c r="K1803" s="2">
        <f t="shared" si="220"/>
        <v>7.2864166834280786</v>
      </c>
    </row>
    <row r="1804" spans="1:11" ht="13.5" x14ac:dyDescent="0.25">
      <c r="A1804" s="3">
        <f>TITRES_STAT!B1807</f>
        <v>44638</v>
      </c>
      <c r="B1804" s="6">
        <f>TITRES_STAT!D1807</f>
        <v>6.8445</v>
      </c>
      <c r="C1804" s="2">
        <f t="shared" si="221"/>
        <v>0</v>
      </c>
      <c r="D1804" s="2">
        <f t="shared" si="222"/>
        <v>6.7760599999999993</v>
      </c>
      <c r="E1804" s="2">
        <f t="shared" ref="E1804:E1867" si="224">AVERAGE(B1795:B1804)</f>
        <v>6.8862499999999995</v>
      </c>
      <c r="F1804" s="2">
        <f t="shared" si="217"/>
        <v>7.0409400000000018</v>
      </c>
      <c r="G1804" s="2">
        <f t="shared" si="219"/>
        <v>7.3652239999999969</v>
      </c>
      <c r="H1804" s="2">
        <f t="shared" si="223"/>
        <v>7.9293510000000005</v>
      </c>
      <c r="I1804" s="2">
        <f t="array" ref="I1804">SUMPRODUCT(B1788:B1807, (ROW(B1788:B1807)-ROW(B1788)+1)) / (20*21/2)</f>
        <v>6.8399790476190487</v>
      </c>
      <c r="J1804" s="2">
        <f t="shared" si="218"/>
        <v>7.0190422036026057</v>
      </c>
      <c r="K1804" s="2">
        <f t="shared" si="220"/>
        <v>7.2690866174112916</v>
      </c>
    </row>
    <row r="1805" spans="1:11" ht="13.5" x14ac:dyDescent="0.25">
      <c r="A1805" s="3">
        <f>TITRES_STAT!B1808</f>
        <v>44641</v>
      </c>
      <c r="B1805" s="6">
        <f>TITRES_STAT!D1808</f>
        <v>6.7076000000000002</v>
      </c>
      <c r="C1805" s="2">
        <f t="shared" si="221"/>
        <v>-0.1368999999999998</v>
      </c>
      <c r="D1805" s="2">
        <f t="shared" si="222"/>
        <v>6.7555199999999997</v>
      </c>
      <c r="E1805" s="2">
        <f t="shared" si="224"/>
        <v>6.8520299999999992</v>
      </c>
      <c r="F1805" s="2">
        <f t="shared" si="217"/>
        <v>7.0053500000000017</v>
      </c>
      <c r="G1805" s="2">
        <f t="shared" si="219"/>
        <v>7.3475659999999969</v>
      </c>
      <c r="H1805" s="2">
        <f t="shared" si="223"/>
        <v>7.9202684999999997</v>
      </c>
      <c r="I1805" s="2">
        <f t="array" ref="I1805">SUMPRODUCT(B1789:B1808, (ROW(B1789:B1808)-ROW(B1789)+1)) / (20*21/2)</f>
        <v>6.8275247619047619</v>
      </c>
      <c r="J1805" s="2">
        <f t="shared" si="218"/>
        <v>6.9893810413547381</v>
      </c>
      <c r="K1805" s="2">
        <f t="shared" si="220"/>
        <v>7.2470675343755548</v>
      </c>
    </row>
    <row r="1806" spans="1:11" ht="13.5" x14ac:dyDescent="0.25">
      <c r="A1806" s="3">
        <f>TITRES_STAT!B1809</f>
        <v>44642</v>
      </c>
      <c r="B1806" s="6">
        <f>TITRES_STAT!D1809</f>
        <v>6.6391999999999998</v>
      </c>
      <c r="C1806" s="2">
        <f t="shared" si="221"/>
        <v>-6.840000000000046E-2</v>
      </c>
      <c r="D1806" s="2">
        <f t="shared" si="222"/>
        <v>6.7486800000000002</v>
      </c>
      <c r="E1806" s="2">
        <f t="shared" si="224"/>
        <v>6.8109700000000002</v>
      </c>
      <c r="F1806" s="2">
        <f t="shared" si="217"/>
        <v>6.9680499999999999</v>
      </c>
      <c r="G1806" s="2">
        <f t="shared" si="219"/>
        <v>7.3297719999999984</v>
      </c>
      <c r="H1806" s="2">
        <f t="shared" si="223"/>
        <v>7.9114819999999986</v>
      </c>
      <c r="I1806" s="2">
        <f t="array" ref="I1806">SUMPRODUCT(B1790:B1809, (ROW(B1790:B1809)-ROW(B1790)+1)) / (20*21/2)</f>
        <v>6.80744619047619</v>
      </c>
      <c r="J1806" s="2">
        <f t="shared" si="218"/>
        <v>6.9560304659876202</v>
      </c>
      <c r="K1806" s="2">
        <f t="shared" si="220"/>
        <v>7.2232295918510232</v>
      </c>
    </row>
    <row r="1807" spans="1:11" ht="13.5" x14ac:dyDescent="0.25">
      <c r="A1807" s="3">
        <f>TITRES_STAT!B1810</f>
        <v>44643</v>
      </c>
      <c r="B1807" s="6">
        <f>TITRES_STAT!D1810</f>
        <v>6.6391999999999998</v>
      </c>
      <c r="C1807" s="2">
        <f t="shared" si="221"/>
        <v>0</v>
      </c>
      <c r="D1807" s="2">
        <f t="shared" si="222"/>
        <v>6.7349999999999994</v>
      </c>
      <c r="E1807" s="2">
        <f t="shared" si="224"/>
        <v>6.7699100000000003</v>
      </c>
      <c r="F1807" s="2">
        <f t="shared" si="217"/>
        <v>6.9341699999999973</v>
      </c>
      <c r="G1807" s="2">
        <f t="shared" si="219"/>
        <v>7.3119779999999981</v>
      </c>
      <c r="H1807" s="2">
        <f t="shared" si="223"/>
        <v>7.9023595000000011</v>
      </c>
      <c r="I1807" s="2">
        <f t="array" ref="I1807">SUMPRODUCT(B1791:B1810, (ROW(B1791:B1810)-ROW(B1791)+1)) / (20*21/2)</f>
        <v>6.7785076190476197</v>
      </c>
      <c r="J1807" s="2">
        <f t="shared" si="218"/>
        <v>6.9258561358935609</v>
      </c>
      <c r="K1807" s="2">
        <f t="shared" si="220"/>
        <v>7.2003264706019641</v>
      </c>
    </row>
    <row r="1808" spans="1:11" ht="13.5" x14ac:dyDescent="0.25">
      <c r="A1808" s="3">
        <f>TITRES_STAT!B1811</f>
        <v>44644</v>
      </c>
      <c r="B1808" s="6">
        <f>TITRES_STAT!D1811</f>
        <v>6.8033999999999999</v>
      </c>
      <c r="C1808" s="2">
        <f t="shared" si="221"/>
        <v>0.16420000000000012</v>
      </c>
      <c r="D1808" s="2">
        <f t="shared" si="222"/>
        <v>6.7267799999999998</v>
      </c>
      <c r="E1808" s="2">
        <f t="shared" si="224"/>
        <v>6.7480000000000002</v>
      </c>
      <c r="F1808" s="2">
        <f t="shared" si="217"/>
        <v>6.9184249999999992</v>
      </c>
      <c r="G1808" s="2">
        <f t="shared" si="219"/>
        <v>7.2937719999999988</v>
      </c>
      <c r="H1808" s="2">
        <f t="shared" si="223"/>
        <v>7.894159000000001</v>
      </c>
      <c r="I1808" s="2">
        <f t="array" ref="I1808">SUMPRODUCT(B1792:B1811, (ROW(B1792:B1811)-ROW(B1792)+1)) / (20*21/2)</f>
        <v>6.7634152380952379</v>
      </c>
      <c r="J1808" s="2">
        <f t="shared" si="218"/>
        <v>6.9141936467608405</v>
      </c>
      <c r="K1808" s="2">
        <f t="shared" si="220"/>
        <v>7.1847607266567888</v>
      </c>
    </row>
    <row r="1809" spans="1:11" ht="13.5" x14ac:dyDescent="0.25">
      <c r="A1809" s="3">
        <f>TITRES_STAT!B1812</f>
        <v>44645</v>
      </c>
      <c r="B1809" s="6">
        <f>TITRES_STAT!D1812</f>
        <v>6.7076000000000002</v>
      </c>
      <c r="C1809" s="2">
        <f t="shared" si="221"/>
        <v>-9.5799999999999663E-2</v>
      </c>
      <c r="D1809" s="2">
        <f t="shared" si="222"/>
        <v>6.6993999999999998</v>
      </c>
      <c r="E1809" s="2">
        <f t="shared" si="224"/>
        <v>6.7377300000000009</v>
      </c>
      <c r="F1809" s="2">
        <f t="shared" si="217"/>
        <v>6.8951549999999999</v>
      </c>
      <c r="G1809" s="2">
        <f t="shared" si="219"/>
        <v>7.2715959999999997</v>
      </c>
      <c r="H1809" s="2">
        <f t="shared" si="223"/>
        <v>7.8850765000000012</v>
      </c>
      <c r="I1809" s="2">
        <f t="array" ref="I1809">SUMPRODUCT(B1793:B1812, (ROW(B1793:B1812)-ROW(B1793)+1)) / (20*21/2)</f>
        <v>6.7502785714285718</v>
      </c>
      <c r="J1809" s="2">
        <f t="shared" si="218"/>
        <v>6.894518061355047</v>
      </c>
      <c r="K1809" s="2">
        <f t="shared" si="220"/>
        <v>7.1660485412976991</v>
      </c>
    </row>
    <row r="1810" spans="1:11" ht="13.5" x14ac:dyDescent="0.25">
      <c r="A1810" s="3">
        <f>TITRES_STAT!B1813</f>
        <v>44648</v>
      </c>
      <c r="B1810" s="6">
        <f>TITRES_STAT!D1813</f>
        <v>6.5913000000000004</v>
      </c>
      <c r="C1810" s="2">
        <f t="shared" si="221"/>
        <v>-0.11629999999999985</v>
      </c>
      <c r="D1810" s="2">
        <f t="shared" si="222"/>
        <v>6.6761400000000011</v>
      </c>
      <c r="E1810" s="2">
        <f t="shared" si="224"/>
        <v>6.7158300000000013</v>
      </c>
      <c r="F1810" s="2">
        <f t="shared" si="217"/>
        <v>6.8660699999999988</v>
      </c>
      <c r="G1810" s="2">
        <f t="shared" si="219"/>
        <v>7.249147999999999</v>
      </c>
      <c r="H1810" s="2">
        <f t="shared" si="223"/>
        <v>7.8754125000000021</v>
      </c>
      <c r="I1810" s="2">
        <f t="array" ref="I1810">SUMPRODUCT(B1794:B1813, (ROW(B1794:B1813)-ROW(B1794)+1)) / (20*21/2)</f>
        <v>6.7506680952380966</v>
      </c>
      <c r="J1810" s="2">
        <f t="shared" si="218"/>
        <v>6.8656401507498046</v>
      </c>
      <c r="K1810" s="2">
        <f t="shared" si="220"/>
        <v>7.143509382815437</v>
      </c>
    </row>
    <row r="1811" spans="1:11" ht="13.5" x14ac:dyDescent="0.25">
      <c r="A1811" s="3">
        <f>TITRES_STAT!B1814</f>
        <v>44649</v>
      </c>
      <c r="B1811" s="6">
        <f>TITRES_STAT!D1814</f>
        <v>6.7076000000000002</v>
      </c>
      <c r="C1811" s="2">
        <f t="shared" si="221"/>
        <v>0.11629999999999985</v>
      </c>
      <c r="D1811" s="2">
        <f t="shared" si="222"/>
        <v>6.6898200000000001</v>
      </c>
      <c r="E1811" s="2">
        <f t="shared" si="224"/>
        <v>6.7192500000000006</v>
      </c>
      <c r="F1811" s="2">
        <f t="shared" si="217"/>
        <v>6.8455349999999999</v>
      </c>
      <c r="G1811" s="2">
        <f t="shared" si="219"/>
        <v>7.2301199999999994</v>
      </c>
      <c r="H1811" s="2">
        <f t="shared" si="223"/>
        <v>7.866632000000001</v>
      </c>
      <c r="I1811" s="2">
        <f t="array" ref="I1811">SUMPRODUCT(B1795:B1814, (ROW(B1795:B1814)-ROW(B1795)+1)) / (20*21/2)</f>
        <v>6.7483495238095248</v>
      </c>
      <c r="J1811" s="2">
        <f t="shared" si="218"/>
        <v>6.8505887078212524</v>
      </c>
      <c r="K1811" s="2">
        <f t="shared" si="220"/>
        <v>7.1264148972148318</v>
      </c>
    </row>
    <row r="1812" spans="1:11" ht="13.5" x14ac:dyDescent="0.25">
      <c r="A1812" s="3">
        <f>TITRES_STAT!B1815</f>
        <v>44650</v>
      </c>
      <c r="B1812" s="6">
        <f>TITRES_STAT!D1815</f>
        <v>6.7076000000000002</v>
      </c>
      <c r="C1812" s="2">
        <f t="shared" si="221"/>
        <v>0</v>
      </c>
      <c r="D1812" s="2">
        <f t="shared" si="222"/>
        <v>6.7035</v>
      </c>
      <c r="E1812" s="2">
        <f t="shared" si="224"/>
        <v>6.7192499999999997</v>
      </c>
      <c r="F1812" s="2">
        <f t="shared" ref="F1812:F1875" si="225">AVERAGE(B1793:B1812)</f>
        <v>6.8267100000000012</v>
      </c>
      <c r="G1812" s="2">
        <f t="shared" si="219"/>
        <v>7.2109559999999995</v>
      </c>
      <c r="H1812" s="2">
        <f t="shared" si="223"/>
        <v>7.8579525000000015</v>
      </c>
      <c r="I1812" s="2">
        <f t="array" ref="I1812">SUMPRODUCT(B1796:B1815, (ROW(B1796:B1815)-ROW(B1796)+1)) / (20*21/2)</f>
        <v>6.747432857142857</v>
      </c>
      <c r="J1812" s="2">
        <f t="shared" si="218"/>
        <v>6.8369707356477996</v>
      </c>
      <c r="K1812" s="2">
        <f t="shared" si="220"/>
        <v>7.1099907835985645</v>
      </c>
    </row>
    <row r="1813" spans="1:11" ht="13.5" x14ac:dyDescent="0.25">
      <c r="A1813" s="3">
        <f>TITRES_STAT!B1816</f>
        <v>44651</v>
      </c>
      <c r="B1813" s="6">
        <f>TITRES_STAT!D1816</f>
        <v>6.8308</v>
      </c>
      <c r="C1813" s="2">
        <f t="shared" si="221"/>
        <v>0.12319999999999975</v>
      </c>
      <c r="D1813" s="2">
        <f t="shared" si="222"/>
        <v>6.7089799999999995</v>
      </c>
      <c r="E1813" s="2">
        <f t="shared" si="224"/>
        <v>6.7178799999999992</v>
      </c>
      <c r="F1813" s="2">
        <f t="shared" si="225"/>
        <v>6.8140450000000001</v>
      </c>
      <c r="G1813" s="2">
        <f t="shared" si="219"/>
        <v>7.1942560000000011</v>
      </c>
      <c r="H1813" s="2">
        <f t="shared" si="223"/>
        <v>7.8499560000000006</v>
      </c>
      <c r="I1813" s="2">
        <f t="array" ref="I1813">SUMPRODUCT(B1797:B1816, (ROW(B1797:B1816)-ROW(B1797)+1)) / (20*21/2)</f>
        <v>6.739935714285715</v>
      </c>
      <c r="J1813" s="2">
        <f t="shared" ref="J1813:J1876" si="226">$J$4*B1813+J1812*(1-$J$4)</f>
        <v>6.8363830465384856</v>
      </c>
      <c r="K1813" s="2">
        <f t="shared" si="220"/>
        <v>7.0990421254182285</v>
      </c>
    </row>
    <row r="1814" spans="1:11" ht="13.5" x14ac:dyDescent="0.25">
      <c r="A1814" s="3">
        <f>TITRES_STAT!B1817</f>
        <v>44652</v>
      </c>
      <c r="B1814" s="6">
        <f>TITRES_STAT!D1817</f>
        <v>6.7896999999999998</v>
      </c>
      <c r="C1814" s="2">
        <f t="shared" si="221"/>
        <v>-4.1100000000000136E-2</v>
      </c>
      <c r="D1814" s="2">
        <f t="shared" si="222"/>
        <v>6.7253999999999987</v>
      </c>
      <c r="E1814" s="2">
        <f t="shared" si="224"/>
        <v>6.7123999999999997</v>
      </c>
      <c r="F1814" s="2">
        <f t="shared" si="225"/>
        <v>6.7993250000000005</v>
      </c>
      <c r="G1814" s="2">
        <f t="shared" si="219"/>
        <v>7.1774180000000012</v>
      </c>
      <c r="H1814" s="2">
        <f t="shared" si="223"/>
        <v>7.8419220000000003</v>
      </c>
      <c r="I1814" s="2">
        <f t="array" ref="I1814">SUMPRODUCT(B1798:B1817, (ROW(B1798:B1817)-ROW(B1798)+1)) / (20*21/2)</f>
        <v>6.7340680952380962</v>
      </c>
      <c r="J1814" s="2">
        <f t="shared" si="226"/>
        <v>6.8319370421062491</v>
      </c>
      <c r="K1814" s="2">
        <f t="shared" si="220"/>
        <v>7.0869110616763376</v>
      </c>
    </row>
    <row r="1815" spans="1:11" ht="13.5" x14ac:dyDescent="0.25">
      <c r="A1815" s="3">
        <f>TITRES_STAT!B1818</f>
        <v>44655</v>
      </c>
      <c r="B1815" s="6">
        <f>TITRES_STAT!D1818</f>
        <v>6.7896999999999998</v>
      </c>
      <c r="C1815" s="2">
        <f t="shared" si="221"/>
        <v>0</v>
      </c>
      <c r="D1815" s="2">
        <f t="shared" si="222"/>
        <v>6.7650800000000002</v>
      </c>
      <c r="E1815" s="2">
        <f t="shared" si="224"/>
        <v>6.7206099999999989</v>
      </c>
      <c r="F1815" s="2">
        <f t="shared" si="225"/>
        <v>6.7863200000000008</v>
      </c>
      <c r="G1815" s="2">
        <f t="shared" si="219"/>
        <v>7.1605800000000022</v>
      </c>
      <c r="H1815" s="2">
        <f t="shared" si="223"/>
        <v>7.8340560000000004</v>
      </c>
      <c r="I1815" s="2">
        <f t="array" ref="I1815">SUMPRODUCT(B1799:B1818, (ROW(B1799:B1818)-ROW(B1799)+1)) / (20*21/2)</f>
        <v>6.7285252380952381</v>
      </c>
      <c r="J1815" s="2">
        <f t="shared" si="226"/>
        <v>6.8279144666675586</v>
      </c>
      <c r="K1815" s="2">
        <f t="shared" si="220"/>
        <v>7.0752557259243245</v>
      </c>
    </row>
    <row r="1816" spans="1:11" ht="13.5" x14ac:dyDescent="0.25">
      <c r="A1816" s="3">
        <f>TITRES_STAT!B1819</f>
        <v>44656</v>
      </c>
      <c r="B1816" s="6">
        <f>TITRES_STAT!D1819</f>
        <v>6.7076000000000002</v>
      </c>
      <c r="C1816" s="2">
        <f t="shared" si="221"/>
        <v>-8.2099999999999618E-2</v>
      </c>
      <c r="D1816" s="2">
        <f t="shared" si="222"/>
        <v>6.7650800000000002</v>
      </c>
      <c r="E1816" s="2">
        <f t="shared" si="224"/>
        <v>6.7274499999999993</v>
      </c>
      <c r="F1816" s="2">
        <f t="shared" si="225"/>
        <v>6.7692100000000011</v>
      </c>
      <c r="G1816" s="2">
        <f t="shared" si="219"/>
        <v>7.1403200000000018</v>
      </c>
      <c r="H1816" s="2">
        <f t="shared" si="223"/>
        <v>7.8257795000000012</v>
      </c>
      <c r="I1816" s="2">
        <f t="array" ref="I1816">SUMPRODUCT(B1800:B1819, (ROW(B1800:B1819)-ROW(B1800)+1)) / (20*21/2)</f>
        <v>6.7193376190476188</v>
      </c>
      <c r="J1816" s="2">
        <f t="shared" si="226"/>
        <v>6.8164559460325531</v>
      </c>
      <c r="K1816" s="2">
        <f t="shared" si="220"/>
        <v>7.0608378543194492</v>
      </c>
    </row>
    <row r="1817" spans="1:11" ht="13.5" x14ac:dyDescent="0.25">
      <c r="A1817" s="3">
        <f>TITRES_STAT!B1820</f>
        <v>44657</v>
      </c>
      <c r="B1817" s="6">
        <f>TITRES_STAT!D1820</f>
        <v>6.7076000000000002</v>
      </c>
      <c r="C1817" s="2">
        <f t="shared" si="221"/>
        <v>0</v>
      </c>
      <c r="D1817" s="2">
        <f t="shared" si="222"/>
        <v>6.7650800000000002</v>
      </c>
      <c r="E1817" s="2">
        <f t="shared" si="224"/>
        <v>6.7342899999999988</v>
      </c>
      <c r="F1817" s="2">
        <f t="shared" si="225"/>
        <v>6.7521000000000004</v>
      </c>
      <c r="G1817" s="2">
        <f t="shared" si="219"/>
        <v>7.1218400000000024</v>
      </c>
      <c r="H1817" s="2">
        <f t="shared" si="223"/>
        <v>7.8176375000000009</v>
      </c>
      <c r="I1817" s="2">
        <f t="array" ref="I1817">SUMPRODUCT(B1801:B1820, (ROW(B1801:B1820)-ROW(B1801)+1)) / (20*21/2)</f>
        <v>6.7109647619047621</v>
      </c>
      <c r="J1817" s="2">
        <f t="shared" si="226"/>
        <v>6.806088713077072</v>
      </c>
      <c r="K1817" s="2">
        <f t="shared" si="220"/>
        <v>7.0469853894441767</v>
      </c>
    </row>
    <row r="1818" spans="1:11" ht="13.5" x14ac:dyDescent="0.25">
      <c r="A1818" s="3">
        <f>TITRES_STAT!B1821</f>
        <v>44658</v>
      </c>
      <c r="B1818" s="6">
        <f>TITRES_STAT!D1821</f>
        <v>6.6939000000000002</v>
      </c>
      <c r="C1818" s="2">
        <f t="shared" si="221"/>
        <v>-1.3700000000000045E-2</v>
      </c>
      <c r="D1818" s="2">
        <f t="shared" si="222"/>
        <v>6.7376999999999994</v>
      </c>
      <c r="E1818" s="2">
        <f t="shared" si="224"/>
        <v>6.7233399999999985</v>
      </c>
      <c r="F1818" s="2">
        <f t="shared" si="225"/>
        <v>6.7356700000000007</v>
      </c>
      <c r="G1818" s="2">
        <f t="shared" si="219"/>
        <v>7.1024020000000032</v>
      </c>
      <c r="H1818" s="2">
        <f t="shared" si="223"/>
        <v>7.8092925000000015</v>
      </c>
      <c r="I1818" s="2">
        <f t="array" ref="I1818">SUMPRODUCT(B1802:B1821, (ROW(B1802:B1821)-ROW(B1802)+1)) / (20*21/2)</f>
        <v>6.7092733333333348</v>
      </c>
      <c r="J1818" s="2">
        <f t="shared" si="226"/>
        <v>6.7954040737363979</v>
      </c>
      <c r="K1818" s="2">
        <f t="shared" si="220"/>
        <v>7.0331389035836205</v>
      </c>
    </row>
    <row r="1819" spans="1:11" ht="13.5" x14ac:dyDescent="0.25">
      <c r="A1819" s="3">
        <f>TITRES_STAT!B1822</f>
        <v>44659</v>
      </c>
      <c r="B1819" s="6">
        <f>TITRES_STAT!D1822</f>
        <v>6.6391999999999998</v>
      </c>
      <c r="C1819" s="2">
        <f t="shared" si="221"/>
        <v>-5.4700000000000415E-2</v>
      </c>
      <c r="D1819" s="2">
        <f t="shared" si="222"/>
        <v>6.7075999999999993</v>
      </c>
      <c r="E1819" s="2">
        <f t="shared" si="224"/>
        <v>6.716499999999999</v>
      </c>
      <c r="F1819" s="2">
        <f t="shared" si="225"/>
        <v>6.7271149999999995</v>
      </c>
      <c r="G1819" s="2">
        <f t="shared" si="219"/>
        <v>7.0820060000000034</v>
      </c>
      <c r="H1819" s="2">
        <f t="shared" si="223"/>
        <v>7.8002235000000022</v>
      </c>
      <c r="I1819" s="2">
        <f t="array" ref="I1819">SUMPRODUCT(B1803:B1822, (ROW(B1803:B1822)-ROW(B1803)+1)) / (20*21/2)</f>
        <v>6.7074514285714288</v>
      </c>
      <c r="J1819" s="2">
        <f t="shared" si="226"/>
        <v>6.7805274952853125</v>
      </c>
      <c r="K1819" s="2">
        <f t="shared" si="220"/>
        <v>7.0176903191293611</v>
      </c>
    </row>
    <row r="1820" spans="1:11" ht="13.5" x14ac:dyDescent="0.25">
      <c r="A1820" s="3">
        <f>TITRES_STAT!B1823</f>
        <v>44662</v>
      </c>
      <c r="B1820" s="6">
        <f>TITRES_STAT!D1823</f>
        <v>6.6391999999999998</v>
      </c>
      <c r="C1820" s="2">
        <f t="shared" si="221"/>
        <v>0</v>
      </c>
      <c r="D1820" s="2">
        <f t="shared" si="222"/>
        <v>6.6775000000000002</v>
      </c>
      <c r="E1820" s="2">
        <f t="shared" si="224"/>
        <v>6.7212900000000007</v>
      </c>
      <c r="F1820" s="2">
        <f t="shared" si="225"/>
        <v>6.7185599999999992</v>
      </c>
      <c r="G1820" s="2">
        <f t="shared" si="219"/>
        <v>7.0621580000000037</v>
      </c>
      <c r="H1820" s="2">
        <f t="shared" si="223"/>
        <v>7.7917025000000022</v>
      </c>
      <c r="I1820" s="2">
        <f t="array" ref="I1820">SUMPRODUCT(B1804:B1823, (ROW(B1804:B1823)-ROW(B1804)+1)) / (20*21/2)</f>
        <v>6.7056619047619055</v>
      </c>
      <c r="J1820" s="2">
        <f t="shared" si="226"/>
        <v>6.7670677338295686</v>
      </c>
      <c r="K1820" s="2">
        <f t="shared" si="220"/>
        <v>7.0028475615164449</v>
      </c>
    </row>
    <row r="1821" spans="1:11" ht="13.5" x14ac:dyDescent="0.25">
      <c r="A1821" s="3">
        <f>TITRES_STAT!B1824</f>
        <v>44663</v>
      </c>
      <c r="B1821" s="6">
        <f>TITRES_STAT!D1824</f>
        <v>6.7008000000000001</v>
      </c>
      <c r="C1821" s="2">
        <f t="shared" si="221"/>
        <v>6.1600000000000321E-2</v>
      </c>
      <c r="D1821" s="2">
        <f t="shared" si="222"/>
        <v>6.6761399999999993</v>
      </c>
      <c r="E1821" s="2">
        <f t="shared" si="224"/>
        <v>6.7206100000000006</v>
      </c>
      <c r="F1821" s="2">
        <f t="shared" si="225"/>
        <v>6.7199299999999997</v>
      </c>
      <c r="G1821" s="2">
        <f t="shared" si="219"/>
        <v>7.0449100000000033</v>
      </c>
      <c r="H1821" s="2">
        <f t="shared" si="223"/>
        <v>7.7834550000000027</v>
      </c>
      <c r="I1821" s="2">
        <f t="array" ref="I1821">SUMPRODUCT(B1805:B1824, (ROW(B1805:B1824)-ROW(B1805)+1)) / (20*21/2)</f>
        <v>6.7032519047619052</v>
      </c>
      <c r="J1821" s="2">
        <f t="shared" si="226"/>
        <v>6.7607565210838958</v>
      </c>
      <c r="K1821" s="2">
        <f t="shared" si="220"/>
        <v>6.9910025591040359</v>
      </c>
    </row>
    <row r="1822" spans="1:11" ht="13.5" x14ac:dyDescent="0.25">
      <c r="A1822" s="3">
        <f>TITRES_STAT!B1825</f>
        <v>44664</v>
      </c>
      <c r="B1822" s="6">
        <f>TITRES_STAT!D1825</f>
        <v>6.7008000000000001</v>
      </c>
      <c r="C1822" s="2">
        <f t="shared" si="221"/>
        <v>0</v>
      </c>
      <c r="D1822" s="2">
        <f t="shared" si="222"/>
        <v>6.6747800000000002</v>
      </c>
      <c r="E1822" s="2">
        <f t="shared" si="224"/>
        <v>6.7199300000000006</v>
      </c>
      <c r="F1822" s="2">
        <f t="shared" si="225"/>
        <v>6.7195899999999993</v>
      </c>
      <c r="G1822" s="2">
        <f t="shared" si="219"/>
        <v>7.027662000000003</v>
      </c>
      <c r="H1822" s="2">
        <f t="shared" si="223"/>
        <v>7.7752075000000023</v>
      </c>
      <c r="I1822" s="2">
        <f t="array" ref="I1822">SUMPRODUCT(B1806:B1825, (ROW(B1806:B1825)-ROW(B1806)+1)) / (20*21/2)</f>
        <v>6.6905057142857141</v>
      </c>
      <c r="J1822" s="2">
        <f t="shared" si="226"/>
        <v>6.7550463762187629</v>
      </c>
      <c r="K1822" s="2">
        <f t="shared" si="220"/>
        <v>6.9796220665901529</v>
      </c>
    </row>
    <row r="1823" spans="1:11" ht="13.5" x14ac:dyDescent="0.25">
      <c r="A1823" s="3">
        <f>TITRES_STAT!B1826</f>
        <v>44665</v>
      </c>
      <c r="B1823" s="6">
        <f>TITRES_STAT!D1826</f>
        <v>6.7008000000000001</v>
      </c>
      <c r="C1823" s="2">
        <f t="shared" si="221"/>
        <v>0</v>
      </c>
      <c r="D1823" s="2">
        <f t="shared" si="222"/>
        <v>6.6761600000000003</v>
      </c>
      <c r="E1823" s="2">
        <f t="shared" si="224"/>
        <v>6.7069299999999998</v>
      </c>
      <c r="F1823" s="2">
        <f t="shared" si="225"/>
        <v>6.7124049999999995</v>
      </c>
      <c r="G1823" s="2">
        <f t="shared" si="219"/>
        <v>7.0104140000000026</v>
      </c>
      <c r="H1823" s="2">
        <f t="shared" si="223"/>
        <v>7.7670970000000032</v>
      </c>
      <c r="I1823" s="2">
        <f t="array" ref="I1823">SUMPRODUCT(B1807:B1826, (ROW(B1807:B1826)-ROW(B1807)+1)) / (20*21/2)</f>
        <v>6.6738495238095243</v>
      </c>
      <c r="J1823" s="2">
        <f t="shared" si="226"/>
        <v>6.7498800546741196</v>
      </c>
      <c r="K1823" s="2">
        <f t="shared" si="220"/>
        <v>6.9686878679003437</v>
      </c>
    </row>
    <row r="1824" spans="1:11" ht="13.5" x14ac:dyDescent="0.25">
      <c r="A1824" s="3">
        <f>TITRES_STAT!B1827</f>
        <v>44666</v>
      </c>
      <c r="B1824" s="6">
        <f>TITRES_STAT!D1827</f>
        <v>6.6871</v>
      </c>
      <c r="C1824" s="2">
        <f t="shared" si="221"/>
        <v>-1.3700000000000045E-2</v>
      </c>
      <c r="D1824" s="2">
        <f t="shared" si="222"/>
        <v>6.68574</v>
      </c>
      <c r="E1824" s="2">
        <f t="shared" si="224"/>
        <v>6.6966700000000001</v>
      </c>
      <c r="F1824" s="2">
        <f t="shared" si="225"/>
        <v>6.7045349999999999</v>
      </c>
      <c r="G1824" s="2">
        <f t="shared" si="219"/>
        <v>6.992892000000003</v>
      </c>
      <c r="H1824" s="2">
        <f t="shared" si="223"/>
        <v>7.7589520000000052</v>
      </c>
      <c r="I1824" s="2">
        <f t="array" ref="I1824">SUMPRODUCT(B1808:B1827, (ROW(B1808:B1827)-ROW(B1808)+1)) / (20*21/2)</f>
        <v>6.655795238095239</v>
      </c>
      <c r="J1824" s="2">
        <f t="shared" si="226"/>
        <v>6.7439010018480126</v>
      </c>
      <c r="K1824" s="2">
        <f t="shared" si="220"/>
        <v>6.9576452064140559</v>
      </c>
    </row>
    <row r="1825" spans="1:11" ht="13.5" x14ac:dyDescent="0.25">
      <c r="A1825" s="3">
        <f>TITRES_STAT!B1828</f>
        <v>44669</v>
      </c>
      <c r="B1825" s="6">
        <f>TITRES_STAT!D1828</f>
        <v>6.5707000000000004</v>
      </c>
      <c r="C1825" s="2">
        <f t="shared" si="221"/>
        <v>-0.11639999999999961</v>
      </c>
      <c r="D1825" s="2">
        <f t="shared" si="222"/>
        <v>6.67204</v>
      </c>
      <c r="E1825" s="2">
        <f t="shared" si="224"/>
        <v>6.6747700000000005</v>
      </c>
      <c r="F1825" s="2">
        <f t="shared" si="225"/>
        <v>6.6976899999999997</v>
      </c>
      <c r="G1825" s="2">
        <f t="shared" si="219"/>
        <v>6.9730420000000031</v>
      </c>
      <c r="H1825" s="2">
        <f t="shared" si="223"/>
        <v>7.7501910000000045</v>
      </c>
      <c r="I1825" s="2">
        <f t="array" ref="I1825">SUMPRODUCT(B1809:B1828, (ROW(B1809:B1828)-ROW(B1809)+1)) / (20*21/2)</f>
        <v>6.6383928571428568</v>
      </c>
      <c r="J1825" s="2">
        <f t="shared" si="226"/>
        <v>6.7274056683386778</v>
      </c>
      <c r="K1825" s="2">
        <f t="shared" si="220"/>
        <v>6.9424708845938969</v>
      </c>
    </row>
    <row r="1826" spans="1:11" ht="13.5" x14ac:dyDescent="0.25">
      <c r="A1826" s="3">
        <f>TITRES_STAT!B1829</f>
        <v>44670</v>
      </c>
      <c r="B1826" s="6">
        <f>TITRES_STAT!D1829</f>
        <v>6.5228000000000002</v>
      </c>
      <c r="C1826" s="2">
        <f t="shared" si="221"/>
        <v>-4.7900000000000276E-2</v>
      </c>
      <c r="D1826" s="2">
        <f t="shared" si="222"/>
        <v>6.6364399999999986</v>
      </c>
      <c r="E1826" s="2">
        <f t="shared" si="224"/>
        <v>6.6562900000000003</v>
      </c>
      <c r="F1826" s="2">
        <f t="shared" si="225"/>
        <v>6.6918699999999998</v>
      </c>
      <c r="G1826" s="2">
        <f t="shared" si="219"/>
        <v>6.9522340000000034</v>
      </c>
      <c r="H1826" s="2">
        <f t="shared" si="223"/>
        <v>7.7411905000000045</v>
      </c>
      <c r="I1826" s="2">
        <f t="array" ref="I1826">SUMPRODUCT(B1810:B1829, (ROW(B1810:B1829)-ROW(B1810)+1)) / (20*21/2)</f>
        <v>6.6093861904761901</v>
      </c>
      <c r="J1826" s="2">
        <f t="shared" si="226"/>
        <v>6.7079194142111849</v>
      </c>
      <c r="K1826" s="2">
        <f t="shared" si="220"/>
        <v>6.9260132028451169</v>
      </c>
    </row>
    <row r="1827" spans="1:11" ht="13.5" x14ac:dyDescent="0.25">
      <c r="A1827" s="3">
        <f>TITRES_STAT!B1830</f>
        <v>44671</v>
      </c>
      <c r="B1827" s="6">
        <f>TITRES_STAT!D1830</f>
        <v>6.5023</v>
      </c>
      <c r="C1827" s="2">
        <f t="shared" si="221"/>
        <v>-2.0500000000000185E-2</v>
      </c>
      <c r="D1827" s="2">
        <f t="shared" si="222"/>
        <v>6.5967399999999996</v>
      </c>
      <c r="E1827" s="2">
        <f t="shared" si="224"/>
        <v>6.6357600000000003</v>
      </c>
      <c r="F1827" s="2">
        <f t="shared" si="225"/>
        <v>6.6850250000000004</v>
      </c>
      <c r="G1827" s="2">
        <f t="shared" si="219"/>
        <v>6.931702000000004</v>
      </c>
      <c r="H1827" s="2">
        <f t="shared" si="223"/>
        <v>7.7316085000000045</v>
      </c>
      <c r="I1827" s="2">
        <f t="array" ref="I1827">SUMPRODUCT(B1811:B1830, (ROW(B1811:B1830)-ROW(B1811)+1)) / (20*21/2)</f>
        <v>6.5820090476190485</v>
      </c>
      <c r="J1827" s="2">
        <f t="shared" si="226"/>
        <v>6.6883366128577384</v>
      </c>
      <c r="K1827" s="2">
        <f t="shared" si="220"/>
        <v>6.9093969988119746</v>
      </c>
    </row>
    <row r="1828" spans="1:11" ht="13.5" x14ac:dyDescent="0.25">
      <c r="A1828" s="3">
        <f>TITRES_STAT!B1831</f>
        <v>44672</v>
      </c>
      <c r="B1828" s="6">
        <f>TITRES_STAT!D1831</f>
        <v>6.5023</v>
      </c>
      <c r="C1828" s="2">
        <f t="shared" si="221"/>
        <v>0</v>
      </c>
      <c r="D1828" s="2">
        <f t="shared" si="222"/>
        <v>6.5570399999999989</v>
      </c>
      <c r="E1828" s="2">
        <f t="shared" si="224"/>
        <v>6.6166</v>
      </c>
      <c r="F1828" s="2">
        <f t="shared" si="225"/>
        <v>6.6699700000000011</v>
      </c>
      <c r="G1828" s="2">
        <f t="shared" si="219"/>
        <v>6.9118540000000044</v>
      </c>
      <c r="H1828" s="2">
        <f t="shared" si="223"/>
        <v>7.7216840000000051</v>
      </c>
      <c r="I1828" s="2">
        <f t="array" ref="I1828">SUMPRODUCT(B1812:B1831, (ROW(B1812:B1831)-ROW(B1812)+1)) / (20*21/2)</f>
        <v>6.5511457142857132</v>
      </c>
      <c r="J1828" s="2">
        <f t="shared" si="226"/>
        <v>6.6706188402046198</v>
      </c>
      <c r="K1828" s="2">
        <f t="shared" si="220"/>
        <v>6.8934324106232694</v>
      </c>
    </row>
    <row r="1829" spans="1:11" ht="13.5" x14ac:dyDescent="0.25">
      <c r="A1829" s="3">
        <f>TITRES_STAT!B1832</f>
        <v>44673</v>
      </c>
      <c r="B1829" s="6">
        <f>TITRES_STAT!D1832</f>
        <v>6.3654000000000002</v>
      </c>
      <c r="C1829" s="2">
        <f t="shared" si="221"/>
        <v>-0.1368999999999998</v>
      </c>
      <c r="D1829" s="2">
        <f t="shared" si="222"/>
        <v>6.492700000000001</v>
      </c>
      <c r="E1829" s="2">
        <f t="shared" si="224"/>
        <v>6.5892199999999992</v>
      </c>
      <c r="F1829" s="2">
        <f t="shared" si="225"/>
        <v>6.6528600000000013</v>
      </c>
      <c r="G1829" s="2">
        <f t="shared" si="219"/>
        <v>6.8899520000000045</v>
      </c>
      <c r="H1829" s="2">
        <f t="shared" si="223"/>
        <v>7.7104935000000037</v>
      </c>
      <c r="I1829" s="2">
        <f t="array" ref="I1829">SUMPRODUCT(B1813:B1832, (ROW(B1813:B1832)-ROW(B1813)+1)) / (20*21/2)</f>
        <v>6.5169209523809517</v>
      </c>
      <c r="J1829" s="2">
        <f t="shared" si="226"/>
        <v>6.6415503792327515</v>
      </c>
      <c r="K1829" s="2">
        <f t="shared" si="220"/>
        <v>6.8727252572654942</v>
      </c>
    </row>
    <row r="1830" spans="1:11" ht="13.5" x14ac:dyDescent="0.25">
      <c r="A1830" s="3">
        <f>TITRES_STAT!B1833</f>
        <v>44676</v>
      </c>
      <c r="B1830" s="6">
        <f>TITRES_STAT!D1833</f>
        <v>6.3654000000000002</v>
      </c>
      <c r="C1830" s="2">
        <f t="shared" si="221"/>
        <v>0</v>
      </c>
      <c r="D1830" s="2">
        <f t="shared" si="222"/>
        <v>6.4516400000000003</v>
      </c>
      <c r="E1830" s="2">
        <f t="shared" si="224"/>
        <v>6.5618399999999992</v>
      </c>
      <c r="F1830" s="2">
        <f t="shared" si="225"/>
        <v>6.6415650000000017</v>
      </c>
      <c r="G1830" s="2">
        <f t="shared" si="219"/>
        <v>6.8694180000000049</v>
      </c>
      <c r="H1830" s="2">
        <f t="shared" si="223"/>
        <v>7.6993370000000034</v>
      </c>
      <c r="I1830" s="2">
        <f t="array" ref="I1830">SUMPRODUCT(B1814:B1833, (ROW(B1814:B1833)-ROW(B1814)+1)) / (20*21/2)</f>
        <v>6.4750338095238087</v>
      </c>
      <c r="J1830" s="2">
        <f t="shared" si="226"/>
        <v>6.6152503431153473</v>
      </c>
      <c r="K1830" s="2">
        <f t="shared" si="220"/>
        <v>6.8528301491374357</v>
      </c>
    </row>
    <row r="1831" spans="1:11" ht="13.5" x14ac:dyDescent="0.25">
      <c r="A1831" s="3">
        <f>TITRES_STAT!B1834</f>
        <v>44677</v>
      </c>
      <c r="B1831" s="6">
        <f>TITRES_STAT!D1834</f>
        <v>6.3174999999999999</v>
      </c>
      <c r="C1831" s="2">
        <f t="shared" si="221"/>
        <v>-4.7900000000000276E-2</v>
      </c>
      <c r="D1831" s="2">
        <f t="shared" si="222"/>
        <v>6.4105800000000004</v>
      </c>
      <c r="E1831" s="2">
        <f t="shared" si="224"/>
        <v>6.523509999999999</v>
      </c>
      <c r="F1831" s="2">
        <f t="shared" si="225"/>
        <v>6.6220600000000003</v>
      </c>
      <c r="G1831" s="2">
        <f t="shared" si="219"/>
        <v>6.8465580000000044</v>
      </c>
      <c r="H1831" s="2">
        <f t="shared" si="223"/>
        <v>7.6874620000000053</v>
      </c>
      <c r="I1831" s="2">
        <f t="array" ref="I1831">SUMPRODUCT(B1815:B1834, (ROW(B1815:B1834)-ROW(B1815)+1)) / (20*21/2)</f>
        <v>6.4402552380952374</v>
      </c>
      <c r="J1831" s="2">
        <f t="shared" si="226"/>
        <v>6.586893167580552</v>
      </c>
      <c r="K1831" s="2">
        <f t="shared" si="220"/>
        <v>6.8318368099555755</v>
      </c>
    </row>
    <row r="1832" spans="1:11" ht="13.5" x14ac:dyDescent="0.25">
      <c r="A1832" s="3">
        <f>TITRES_STAT!B1835</f>
        <v>44678</v>
      </c>
      <c r="B1832" s="6">
        <f>TITRES_STAT!D1835</f>
        <v>6.2626999999999997</v>
      </c>
      <c r="C1832" s="2">
        <f t="shared" si="221"/>
        <v>-5.4800000000000182E-2</v>
      </c>
      <c r="D1832" s="2">
        <f t="shared" si="222"/>
        <v>6.36266</v>
      </c>
      <c r="E1832" s="2">
        <f t="shared" si="224"/>
        <v>6.4796999999999993</v>
      </c>
      <c r="F1832" s="2">
        <f t="shared" si="225"/>
        <v>6.5998150000000013</v>
      </c>
      <c r="G1832" s="2">
        <f t="shared" si="219"/>
        <v>6.8232860000000048</v>
      </c>
      <c r="H1832" s="2">
        <f t="shared" si="223"/>
        <v>7.6759975000000047</v>
      </c>
      <c r="I1832" s="2">
        <f t="array" ref="I1832">SUMPRODUCT(B1816:B1835, (ROW(B1816:B1835)-ROW(B1816)+1)) / (20*21/2)</f>
        <v>6.4174033333333336</v>
      </c>
      <c r="J1832" s="2">
        <f t="shared" si="226"/>
        <v>6.5560176278109754</v>
      </c>
      <c r="K1832" s="2">
        <f t="shared" si="220"/>
        <v>6.8095177193690821</v>
      </c>
    </row>
    <row r="1833" spans="1:11" ht="13.5" x14ac:dyDescent="0.25">
      <c r="A1833" s="3">
        <f>TITRES_STAT!B1836</f>
        <v>44679</v>
      </c>
      <c r="B1833" s="6">
        <f>TITRES_STAT!D1836</f>
        <v>6.16</v>
      </c>
      <c r="C1833" s="2">
        <f t="shared" si="221"/>
        <v>-0.10269999999999957</v>
      </c>
      <c r="D1833" s="2">
        <f t="shared" si="222"/>
        <v>6.2942</v>
      </c>
      <c r="E1833" s="2">
        <f t="shared" si="224"/>
        <v>6.4256200000000003</v>
      </c>
      <c r="F1833" s="2">
        <f t="shared" si="225"/>
        <v>6.5662750000000001</v>
      </c>
      <c r="G1833" s="2">
        <f t="shared" si="219"/>
        <v>6.7979600000000042</v>
      </c>
      <c r="H1833" s="2">
        <f t="shared" si="223"/>
        <v>7.6640195000000038</v>
      </c>
      <c r="I1833" s="2">
        <f t="array" ref="I1833">SUMPRODUCT(B1817:B1836, (ROW(B1817:B1836)-ROW(B1817)+1)) / (20*21/2)</f>
        <v>6.3903838095238097</v>
      </c>
      <c r="J1833" s="2">
        <f t="shared" si="226"/>
        <v>6.5183016632575494</v>
      </c>
      <c r="K1833" s="2">
        <f t="shared" si="220"/>
        <v>6.7840464362565687</v>
      </c>
    </row>
    <row r="1834" spans="1:11" ht="13.5" x14ac:dyDescent="0.25">
      <c r="A1834" s="3">
        <f>TITRES_STAT!B1837</f>
        <v>44680</v>
      </c>
      <c r="B1834" s="6">
        <f>TITRES_STAT!D1837</f>
        <v>6.2011000000000003</v>
      </c>
      <c r="C1834" s="2">
        <f t="shared" si="221"/>
        <v>4.1100000000000136E-2</v>
      </c>
      <c r="D1834" s="2">
        <f t="shared" si="222"/>
        <v>6.2613399999999997</v>
      </c>
      <c r="E1834" s="2">
        <f t="shared" si="224"/>
        <v>6.3770199999999999</v>
      </c>
      <c r="F1834" s="2">
        <f t="shared" si="225"/>
        <v>6.5368449999999996</v>
      </c>
      <c r="G1834" s="2">
        <f t="shared" si="219"/>
        <v>6.7735940000000028</v>
      </c>
      <c r="H1834" s="2">
        <f t="shared" si="223"/>
        <v>7.6522810000000048</v>
      </c>
      <c r="I1834" s="2">
        <f t="array" ref="I1834">SUMPRODUCT(B1818:B1837, (ROW(B1818:B1837)-ROW(B1818)+1)) / (20*21/2)</f>
        <v>6.3591219047619045</v>
      </c>
      <c r="J1834" s="2">
        <f t="shared" si="226"/>
        <v>6.4880919810425457</v>
      </c>
      <c r="K1834" s="2">
        <f t="shared" si="220"/>
        <v>6.7611857916974882</v>
      </c>
    </row>
    <row r="1835" spans="1:11" ht="13.5" x14ac:dyDescent="0.25">
      <c r="A1835" s="3">
        <f>TITRES_STAT!B1838</f>
        <v>44685</v>
      </c>
      <c r="B1835" s="6">
        <f>TITRES_STAT!D1838</f>
        <v>6.2968999999999999</v>
      </c>
      <c r="C1835" s="2">
        <f t="shared" si="221"/>
        <v>9.5799999999999663E-2</v>
      </c>
      <c r="D1835" s="2">
        <f t="shared" si="222"/>
        <v>6.2476400000000005</v>
      </c>
      <c r="E1835" s="2">
        <f t="shared" si="224"/>
        <v>6.34964</v>
      </c>
      <c r="F1835" s="2">
        <f t="shared" si="225"/>
        <v>6.5122049999999998</v>
      </c>
      <c r="G1835" s="2">
        <f t="shared" si="219"/>
        <v>6.7511440000000018</v>
      </c>
      <c r="H1835" s="2">
        <f t="shared" si="223"/>
        <v>7.6413640000000047</v>
      </c>
      <c r="I1835" s="2">
        <f t="array" ref="I1835">SUMPRODUCT(B1819:B1838, (ROW(B1819:B1838)-ROW(B1819)+1)) / (20*21/2)</f>
        <v>6.3304676190476199</v>
      </c>
      <c r="J1835" s="2">
        <f t="shared" si="226"/>
        <v>6.4698832209432551</v>
      </c>
      <c r="K1835" s="2">
        <f t="shared" si="220"/>
        <v>6.7429785057485674</v>
      </c>
    </row>
    <row r="1836" spans="1:11" ht="13.5" x14ac:dyDescent="0.25">
      <c r="A1836" s="3">
        <f>TITRES_STAT!B1839</f>
        <v>44686</v>
      </c>
      <c r="B1836" s="6">
        <f>TITRES_STAT!D1839</f>
        <v>6.2285000000000004</v>
      </c>
      <c r="C1836" s="2">
        <f t="shared" si="221"/>
        <v>-6.8399999999999572E-2</v>
      </c>
      <c r="D1836" s="2">
        <f t="shared" si="222"/>
        <v>6.2298400000000003</v>
      </c>
      <c r="E1836" s="2">
        <f t="shared" si="224"/>
        <v>6.3202100000000003</v>
      </c>
      <c r="F1836" s="2">
        <f t="shared" si="225"/>
        <v>6.488249999999999</v>
      </c>
      <c r="G1836" s="2">
        <f t="shared" si="219"/>
        <v>6.7280100000000012</v>
      </c>
      <c r="H1836" s="2">
        <f t="shared" si="223"/>
        <v>7.6298655000000055</v>
      </c>
      <c r="I1836" s="2">
        <f t="array" ref="I1836">SUMPRODUCT(B1820:B1839, (ROW(B1820:B1839)-ROW(B1820)+1)) / (20*21/2)</f>
        <v>6.3010985714285717</v>
      </c>
      <c r="J1836" s="2">
        <f t="shared" si="226"/>
        <v>6.4468943427581831</v>
      </c>
      <c r="K1836" s="2">
        <f t="shared" si="220"/>
        <v>6.7228028780721525</v>
      </c>
    </row>
    <row r="1837" spans="1:11" ht="13.5" x14ac:dyDescent="0.25">
      <c r="A1837" s="3">
        <f>TITRES_STAT!B1840</f>
        <v>44687</v>
      </c>
      <c r="B1837" s="6">
        <f>TITRES_STAT!D1840</f>
        <v>6.16</v>
      </c>
      <c r="C1837" s="2">
        <f t="shared" si="221"/>
        <v>-6.8500000000000227E-2</v>
      </c>
      <c r="D1837" s="2">
        <f t="shared" si="222"/>
        <v>6.2093000000000007</v>
      </c>
      <c r="E1837" s="2">
        <f t="shared" si="224"/>
        <v>6.2859799999999995</v>
      </c>
      <c r="F1837" s="2">
        <f t="shared" si="225"/>
        <v>6.4608699999999981</v>
      </c>
      <c r="G1837" s="2">
        <f t="shared" si="219"/>
        <v>6.7048740000000011</v>
      </c>
      <c r="H1837" s="2">
        <f t="shared" si="223"/>
        <v>7.6184690000000055</v>
      </c>
      <c r="I1837" s="2">
        <f t="array" ref="I1837">SUMPRODUCT(B1821:B1840, (ROW(B1821:B1840)-ROW(B1821)+1)) / (20*21/2)</f>
        <v>6.2696123809523812</v>
      </c>
      <c r="J1837" s="2">
        <f t="shared" si="226"/>
        <v>6.4195710720193091</v>
      </c>
      <c r="K1837" s="2">
        <f t="shared" si="220"/>
        <v>6.7007321769712833</v>
      </c>
    </row>
    <row r="1838" spans="1:11" ht="13.5" x14ac:dyDescent="0.25">
      <c r="A1838" s="3">
        <f>TITRES_STAT!B1841</f>
        <v>44690</v>
      </c>
      <c r="B1838" s="6">
        <f>TITRES_STAT!D1841</f>
        <v>6.16</v>
      </c>
      <c r="C1838" s="2">
        <f t="shared" si="221"/>
        <v>0</v>
      </c>
      <c r="D1838" s="2">
        <f t="shared" si="222"/>
        <v>6.2093000000000007</v>
      </c>
      <c r="E1838" s="2">
        <f t="shared" si="224"/>
        <v>6.2517499999999995</v>
      </c>
      <c r="F1838" s="2">
        <f t="shared" si="225"/>
        <v>6.434174999999998</v>
      </c>
      <c r="G1838" s="2">
        <f t="shared" si="219"/>
        <v>6.6857080000000018</v>
      </c>
      <c r="H1838" s="2">
        <f t="shared" si="223"/>
        <v>7.6070040000000061</v>
      </c>
      <c r="I1838" s="2">
        <f t="array" ref="I1838">SUMPRODUCT(B1822:B1841, (ROW(B1822:B1841)-ROW(B1822)+1)) / (20*21/2)</f>
        <v>6.2447133333333333</v>
      </c>
      <c r="J1838" s="2">
        <f t="shared" si="226"/>
        <v>6.3948500175412804</v>
      </c>
      <c r="K1838" s="2">
        <f t="shared" si="220"/>
        <v>6.6795269935606445</v>
      </c>
    </row>
    <row r="1839" spans="1:11" ht="13.5" x14ac:dyDescent="0.25">
      <c r="A1839" s="3">
        <f>TITRES_STAT!B1842</f>
        <v>44691</v>
      </c>
      <c r="B1839" s="6">
        <f>TITRES_STAT!D1842</f>
        <v>6.1257999999999999</v>
      </c>
      <c r="C1839" s="2">
        <f t="shared" si="221"/>
        <v>-3.420000000000023E-2</v>
      </c>
      <c r="D1839" s="2">
        <f t="shared" si="222"/>
        <v>6.1942400000000006</v>
      </c>
      <c r="E1839" s="2">
        <f t="shared" si="224"/>
        <v>6.2277899999999988</v>
      </c>
      <c r="F1839" s="2">
        <f t="shared" si="225"/>
        <v>6.4085049999999981</v>
      </c>
      <c r="G1839" s="2">
        <f t="shared" si="219"/>
        <v>6.6647640000000026</v>
      </c>
      <c r="H1839" s="2">
        <f t="shared" si="223"/>
        <v>7.5953000000000079</v>
      </c>
      <c r="I1839" s="2">
        <f t="array" ref="I1839">SUMPRODUCT(B1823:B1842, (ROW(B1823:B1842)-ROW(B1823)+1)) / (20*21/2)</f>
        <v>6.2225847619047618</v>
      </c>
      <c r="J1839" s="2">
        <f t="shared" si="226"/>
        <v>6.3692262063468732</v>
      </c>
      <c r="K1839" s="2">
        <f t="shared" si="220"/>
        <v>6.6578122094994434</v>
      </c>
    </row>
    <row r="1840" spans="1:11" ht="13.5" x14ac:dyDescent="0.25">
      <c r="A1840" s="3">
        <f>TITRES_STAT!B1843</f>
        <v>44692</v>
      </c>
      <c r="B1840" s="6">
        <f>TITRES_STAT!D1843</f>
        <v>6.0778999999999996</v>
      </c>
      <c r="C1840" s="2">
        <f t="shared" si="221"/>
        <v>-4.7900000000000276E-2</v>
      </c>
      <c r="D1840" s="2">
        <f t="shared" si="222"/>
        <v>6.1504400000000006</v>
      </c>
      <c r="E1840" s="2">
        <f t="shared" si="224"/>
        <v>6.1990399999999992</v>
      </c>
      <c r="F1840" s="2">
        <f t="shared" si="225"/>
        <v>6.3804399999999983</v>
      </c>
      <c r="G1840" s="2">
        <f t="shared" si="219"/>
        <v>6.6428620000000027</v>
      </c>
      <c r="H1840" s="2">
        <f t="shared" si="223"/>
        <v>7.5844515000000072</v>
      </c>
      <c r="I1840" s="2">
        <f t="array" ref="I1840">SUMPRODUCT(B1824:B1843, (ROW(B1824:B1843)-ROW(B1824)+1)) / (20*21/2)</f>
        <v>6.2025695238095233</v>
      </c>
      <c r="J1840" s="2">
        <f t="shared" si="226"/>
        <v>6.3414808533614568</v>
      </c>
      <c r="K1840" s="2">
        <f t="shared" si="220"/>
        <v>6.6350705542249555</v>
      </c>
    </row>
    <row r="1841" spans="1:11" ht="13.5" x14ac:dyDescent="0.25">
      <c r="A1841" s="3">
        <f>TITRES_STAT!B1844</f>
        <v>44693</v>
      </c>
      <c r="B1841" s="6">
        <f>TITRES_STAT!D1844</f>
        <v>6.1189999999999998</v>
      </c>
      <c r="C1841" s="2">
        <f t="shared" si="221"/>
        <v>4.1100000000000136E-2</v>
      </c>
      <c r="D1841" s="2">
        <f t="shared" si="222"/>
        <v>6.1285399999999992</v>
      </c>
      <c r="E1841" s="2">
        <f t="shared" si="224"/>
        <v>6.1791900000000002</v>
      </c>
      <c r="F1841" s="2">
        <f t="shared" si="225"/>
        <v>6.3513499999999983</v>
      </c>
      <c r="G1841" s="2">
        <f t="shared" si="219"/>
        <v>6.6228760000000015</v>
      </c>
      <c r="H1841" s="2">
        <f t="shared" si="223"/>
        <v>7.5728160000000067</v>
      </c>
      <c r="I1841" s="2">
        <f t="array" ref="I1841">SUMPRODUCT(B1825:B1844, (ROW(B1825:B1844)-ROW(B1825)+1)) / (20*21/2)</f>
        <v>6.1892719047619051</v>
      </c>
      <c r="J1841" s="2">
        <f t="shared" si="226"/>
        <v>6.3202922006603659</v>
      </c>
      <c r="K1841" s="2">
        <f t="shared" si="220"/>
        <v>6.6148324932749567</v>
      </c>
    </row>
    <row r="1842" spans="1:11" ht="13.5" x14ac:dyDescent="0.25">
      <c r="A1842" s="3">
        <f>TITRES_STAT!B1845</f>
        <v>44694</v>
      </c>
      <c r="B1842" s="6">
        <f>TITRES_STAT!D1845</f>
        <v>6.1189999999999998</v>
      </c>
      <c r="C1842" s="2">
        <f t="shared" si="221"/>
        <v>0</v>
      </c>
      <c r="D1842" s="2">
        <f t="shared" si="222"/>
        <v>6.1203400000000006</v>
      </c>
      <c r="E1842" s="2">
        <f t="shared" si="224"/>
        <v>6.1648200000000006</v>
      </c>
      <c r="F1842" s="2">
        <f t="shared" si="225"/>
        <v>6.3222599999999982</v>
      </c>
      <c r="G1842" s="2">
        <f t="shared" ref="G1842:G1905" si="227">AVERAGE(B1793:B1842)</f>
        <v>6.6035740000000009</v>
      </c>
      <c r="H1842" s="2">
        <f t="shared" si="223"/>
        <v>7.5612490000000063</v>
      </c>
      <c r="I1842" s="2">
        <f t="array" ref="I1842">SUMPRODUCT(B1826:B1845, (ROW(B1826:B1845)-ROW(B1826)+1)) / (20*21/2)</f>
        <v>6.1785166666666678</v>
      </c>
      <c r="J1842" s="2">
        <f t="shared" si="226"/>
        <v>6.3011215148831887</v>
      </c>
      <c r="K1842" s="2">
        <f t="shared" si="220"/>
        <v>6.5953880817739776</v>
      </c>
    </row>
    <row r="1843" spans="1:11" ht="13.5" x14ac:dyDescent="0.25">
      <c r="A1843" s="3">
        <f>TITRES_STAT!B1846</f>
        <v>44697</v>
      </c>
      <c r="B1843" s="6">
        <f>TITRES_STAT!D1846</f>
        <v>6.1120999999999999</v>
      </c>
      <c r="C1843" s="2">
        <f t="shared" si="221"/>
        <v>-6.8999999999999062E-3</v>
      </c>
      <c r="D1843" s="2">
        <f t="shared" si="222"/>
        <v>6.1107599999999991</v>
      </c>
      <c r="E1843" s="2">
        <f t="shared" si="224"/>
        <v>6.1600299999999999</v>
      </c>
      <c r="F1843" s="2">
        <f t="shared" si="225"/>
        <v>6.2928249999999988</v>
      </c>
      <c r="G1843" s="2">
        <f t="shared" si="227"/>
        <v>6.5841340000000006</v>
      </c>
      <c r="H1843" s="2">
        <f t="shared" si="223"/>
        <v>7.5497160000000063</v>
      </c>
      <c r="I1843" s="2">
        <f t="array" ref="I1843">SUMPRODUCT(B1827:B1846, (ROW(B1827:B1846)-ROW(B1827)+1)) / (20*21/2)</f>
        <v>6.1769209523809518</v>
      </c>
      <c r="J1843" s="2">
        <f t="shared" si="226"/>
        <v>6.2831194658466947</v>
      </c>
      <c r="K1843" s="2">
        <f t="shared" ref="K1843:K1906" si="228">$K$4*B1843+(1-$K$4)*K1842</f>
        <v>6.5764356079789197</v>
      </c>
    </row>
    <row r="1844" spans="1:11" ht="13.5" x14ac:dyDescent="0.25">
      <c r="A1844" s="3">
        <f>TITRES_STAT!B1847</f>
        <v>44698</v>
      </c>
      <c r="B1844" s="6">
        <f>TITRES_STAT!D1847</f>
        <v>6.1532</v>
      </c>
      <c r="C1844" s="2">
        <f t="shared" si="221"/>
        <v>4.1100000000000136E-2</v>
      </c>
      <c r="D1844" s="2">
        <f t="shared" si="222"/>
        <v>6.1162399999999995</v>
      </c>
      <c r="E1844" s="2">
        <f t="shared" si="224"/>
        <v>6.15524</v>
      </c>
      <c r="F1844" s="2">
        <f t="shared" si="225"/>
        <v>6.2661299999999986</v>
      </c>
      <c r="G1844" s="2">
        <f t="shared" si="227"/>
        <v>6.5655159999999997</v>
      </c>
      <c r="H1844" s="2">
        <f t="shared" si="223"/>
        <v>7.5378410000000065</v>
      </c>
      <c r="I1844" s="2">
        <f t="array" ref="I1844">SUMPRODUCT(B1828:B1847, (ROW(B1828:B1847)-ROW(B1828)+1)) / (20*21/2)</f>
        <v>6.1734695238095236</v>
      </c>
      <c r="J1844" s="2">
        <f t="shared" si="226"/>
        <v>6.2707461833851044</v>
      </c>
      <c r="K1844" s="2">
        <f t="shared" si="228"/>
        <v>6.5598381331562168</v>
      </c>
    </row>
    <row r="1845" spans="1:11" ht="13.5" x14ac:dyDescent="0.25">
      <c r="A1845" s="3">
        <f>TITRES_STAT!B1848</f>
        <v>44699</v>
      </c>
      <c r="B1845" s="6">
        <f>TITRES_STAT!D1848</f>
        <v>6.1532</v>
      </c>
      <c r="C1845" s="2">
        <f t="shared" si="221"/>
        <v>0</v>
      </c>
      <c r="D1845" s="2">
        <f t="shared" si="222"/>
        <v>6.1312999999999986</v>
      </c>
      <c r="E1845" s="2">
        <f t="shared" si="224"/>
        <v>6.1408699999999996</v>
      </c>
      <c r="F1845" s="2">
        <f t="shared" si="225"/>
        <v>6.2452549999999993</v>
      </c>
      <c r="G1845" s="2">
        <f t="shared" si="227"/>
        <v>6.5475840000000005</v>
      </c>
      <c r="H1845" s="2">
        <f t="shared" si="223"/>
        <v>7.5271980000000065</v>
      </c>
      <c r="I1845" s="2">
        <f t="array" ref="I1845">SUMPRODUCT(B1829:B1848, (ROW(B1829:B1848)-ROW(B1829)+1)) / (20*21/2)</f>
        <v>6.1793038095238106</v>
      </c>
      <c r="J1845" s="2">
        <f t="shared" si="226"/>
        <v>6.2595513087769996</v>
      </c>
      <c r="K1845" s="2">
        <f t="shared" si="228"/>
        <v>6.5438915396991097</v>
      </c>
    </row>
    <row r="1846" spans="1:11" ht="13.5" x14ac:dyDescent="0.25">
      <c r="A1846" s="3">
        <f>TITRES_STAT!B1849</f>
        <v>44700</v>
      </c>
      <c r="B1846" s="6">
        <f>TITRES_STAT!D1849</f>
        <v>6.2285000000000004</v>
      </c>
      <c r="C1846" s="2">
        <f t="shared" si="221"/>
        <v>7.5300000000000367E-2</v>
      </c>
      <c r="D1846" s="2">
        <f t="shared" si="222"/>
        <v>6.1532</v>
      </c>
      <c r="E1846" s="2">
        <f t="shared" si="224"/>
        <v>6.1408699999999996</v>
      </c>
      <c r="F1846" s="2">
        <f t="shared" si="225"/>
        <v>6.2305399999999995</v>
      </c>
      <c r="G1846" s="2">
        <f t="shared" si="227"/>
        <v>6.5311580000000005</v>
      </c>
      <c r="H1846" s="2">
        <f t="shared" si="223"/>
        <v>7.5164180000000069</v>
      </c>
      <c r="I1846" s="2">
        <f t="array" ref="I1846">SUMPRODUCT(B1830:B1849, (ROW(B1830:B1849)-ROW(B1830)+1)) / (20*21/2)</f>
        <v>6.1751280952380956</v>
      </c>
      <c r="J1846" s="2">
        <f t="shared" si="226"/>
        <v>6.2565940412744281</v>
      </c>
      <c r="K1846" s="2">
        <f t="shared" si="228"/>
        <v>6.5315232440246351</v>
      </c>
    </row>
    <row r="1847" spans="1:11" ht="13.5" x14ac:dyDescent="0.25">
      <c r="A1847" s="3">
        <f>TITRES_STAT!B1850</f>
        <v>44701</v>
      </c>
      <c r="B1847" s="6">
        <f>TITRES_STAT!D1850</f>
        <v>6.1943000000000001</v>
      </c>
      <c r="C1847" s="2">
        <f t="shared" si="221"/>
        <v>-3.420000000000023E-2</v>
      </c>
      <c r="D1847" s="2">
        <f t="shared" si="222"/>
        <v>6.168260000000001</v>
      </c>
      <c r="E1847" s="2">
        <f t="shared" si="224"/>
        <v>6.1442999999999994</v>
      </c>
      <c r="F1847" s="2">
        <f t="shared" si="225"/>
        <v>6.215139999999999</v>
      </c>
      <c r="G1847" s="2">
        <f t="shared" si="227"/>
        <v>6.5140479999999998</v>
      </c>
      <c r="H1847" s="2">
        <f t="shared" si="223"/>
        <v>7.5054670000000065</v>
      </c>
      <c r="I1847" s="2">
        <f t="array" ref="I1847">SUMPRODUCT(B1831:B1850, (ROW(B1831:B1850)-ROW(B1831)+1)) / (20*21/2)</f>
        <v>6.1686733333333335</v>
      </c>
      <c r="J1847" s="2">
        <f t="shared" si="226"/>
        <v>6.2506612754387687</v>
      </c>
      <c r="K1847" s="2">
        <f t="shared" si="228"/>
        <v>6.5182988030824927</v>
      </c>
    </row>
    <row r="1848" spans="1:11" ht="13.5" x14ac:dyDescent="0.25">
      <c r="A1848" s="3">
        <f>TITRES_STAT!B1851</f>
        <v>44704</v>
      </c>
      <c r="B1848" s="6">
        <f>TITRES_STAT!D1851</f>
        <v>6.2763999999999998</v>
      </c>
      <c r="C1848" s="2">
        <f t="shared" si="221"/>
        <v>8.2099999999999618E-2</v>
      </c>
      <c r="D1848" s="2">
        <f t="shared" si="222"/>
        <v>6.2011199999999995</v>
      </c>
      <c r="E1848" s="2">
        <f t="shared" si="224"/>
        <v>6.1559399999999993</v>
      </c>
      <c r="F1848" s="2">
        <f t="shared" si="225"/>
        <v>6.2038449999999994</v>
      </c>
      <c r="G1848" s="2">
        <f t="shared" si="227"/>
        <v>6.4991260000000004</v>
      </c>
      <c r="H1848" s="2">
        <f t="shared" si="223"/>
        <v>7.4945840000000077</v>
      </c>
      <c r="I1848" s="2">
        <f t="array" ref="I1848">SUMPRODUCT(B1832:B1851, (ROW(B1832:B1851)-ROW(B1832)+1)) / (20*21/2)</f>
        <v>6.1633595238095245</v>
      </c>
      <c r="J1848" s="2">
        <f t="shared" si="226"/>
        <v>6.2531125825398384</v>
      </c>
      <c r="K1848" s="2">
        <f t="shared" si="228"/>
        <v>6.5088125755106301</v>
      </c>
    </row>
    <row r="1849" spans="1:11" ht="13.5" x14ac:dyDescent="0.25">
      <c r="A1849" s="3">
        <f>TITRES_STAT!B1852</f>
        <v>44705</v>
      </c>
      <c r="B1849" s="6">
        <f>TITRES_STAT!D1852</f>
        <v>6.16</v>
      </c>
      <c r="C1849" s="2">
        <f t="shared" si="221"/>
        <v>-0.11639999999999961</v>
      </c>
      <c r="D1849" s="2">
        <f t="shared" si="222"/>
        <v>6.2024799999999995</v>
      </c>
      <c r="E1849" s="2">
        <f t="shared" si="224"/>
        <v>6.1593599999999995</v>
      </c>
      <c r="F1849" s="2">
        <f t="shared" si="225"/>
        <v>6.1935749999999983</v>
      </c>
      <c r="G1849" s="2">
        <f t="shared" si="227"/>
        <v>6.4861200000000006</v>
      </c>
      <c r="H1849" s="2">
        <f t="shared" si="223"/>
        <v>7.4831190000000083</v>
      </c>
      <c r="I1849" s="2">
        <f t="array" ref="I1849">SUMPRODUCT(B1833:B1852, (ROW(B1833:B1852)-ROW(B1833)+1)) / (20*21/2)</f>
        <v>6.1563490476190488</v>
      </c>
      <c r="J1849" s="2">
        <f t="shared" si="226"/>
        <v>6.2442447175360449</v>
      </c>
      <c r="K1849" s="2">
        <f t="shared" si="228"/>
        <v>6.4951336509808018</v>
      </c>
    </row>
    <row r="1850" spans="1:11" ht="13.5" x14ac:dyDescent="0.25">
      <c r="A1850" s="3">
        <f>TITRES_STAT!B1853</f>
        <v>44706</v>
      </c>
      <c r="B1850" s="6">
        <f>TITRES_STAT!D1853</f>
        <v>6.1257999999999999</v>
      </c>
      <c r="C1850" s="2">
        <f t="shared" si="221"/>
        <v>-3.420000000000023E-2</v>
      </c>
      <c r="D1850" s="2">
        <f t="shared" si="222"/>
        <v>6.1970000000000001</v>
      </c>
      <c r="E1850" s="2">
        <f t="shared" si="224"/>
        <v>6.1641499999999994</v>
      </c>
      <c r="F1850" s="2">
        <f t="shared" si="225"/>
        <v>6.1815949999999988</v>
      </c>
      <c r="G1850" s="2">
        <f t="shared" si="227"/>
        <v>6.4724299999999992</v>
      </c>
      <c r="H1850" s="2">
        <f t="shared" si="223"/>
        <v>7.4711070000000088</v>
      </c>
      <c r="I1850" s="2">
        <f t="array" ref="I1850">SUMPRODUCT(B1834:B1853, (ROW(B1834:B1853)-ROW(B1834)+1)) / (20*21/2)</f>
        <v>6.1494733333333338</v>
      </c>
      <c r="J1850" s="2">
        <f t="shared" si="226"/>
        <v>6.2329642682468975</v>
      </c>
      <c r="K1850" s="2">
        <f t="shared" si="228"/>
        <v>6.4806499783933198</v>
      </c>
    </row>
    <row r="1851" spans="1:11" ht="13.5" x14ac:dyDescent="0.25">
      <c r="A1851" s="3">
        <f>TITRES_STAT!B1854</f>
        <v>44707</v>
      </c>
      <c r="B1851" s="6">
        <f>TITRES_STAT!D1854</f>
        <v>6.1257999999999999</v>
      </c>
      <c r="C1851" s="2">
        <f t="shared" si="221"/>
        <v>0</v>
      </c>
      <c r="D1851" s="2">
        <f t="shared" si="222"/>
        <v>6.1764600000000005</v>
      </c>
      <c r="E1851" s="2">
        <f t="shared" si="224"/>
        <v>6.1648300000000003</v>
      </c>
      <c r="F1851" s="2">
        <f t="shared" si="225"/>
        <v>6.1720099999999984</v>
      </c>
      <c r="G1851" s="2">
        <f t="shared" si="227"/>
        <v>6.4614779999999996</v>
      </c>
      <c r="H1851" s="2">
        <f t="shared" si="223"/>
        <v>7.4594370000000092</v>
      </c>
      <c r="I1851" s="2">
        <f t="array" ref="I1851">SUMPRODUCT(B1835:B1854, (ROW(B1835:B1854)-ROW(B1835)+1)) / (20*21/2)</f>
        <v>6.1429233333333331</v>
      </c>
      <c r="J1851" s="2">
        <f t="shared" si="226"/>
        <v>6.2227581474614784</v>
      </c>
      <c r="K1851" s="2">
        <f t="shared" si="228"/>
        <v>6.4667342929661311</v>
      </c>
    </row>
    <row r="1852" spans="1:11" ht="13.5" x14ac:dyDescent="0.25">
      <c r="A1852" s="3">
        <f>TITRES_STAT!B1855</f>
        <v>44708</v>
      </c>
      <c r="B1852" s="6">
        <f>TITRES_STAT!D1855</f>
        <v>6.0983999999999998</v>
      </c>
      <c r="C1852" s="2">
        <f t="shared" si="221"/>
        <v>-2.7400000000000091E-2</v>
      </c>
      <c r="D1852" s="2">
        <f t="shared" si="222"/>
        <v>6.1572799999999983</v>
      </c>
      <c r="E1852" s="2">
        <f t="shared" si="224"/>
        <v>6.1627700000000001</v>
      </c>
      <c r="F1852" s="2">
        <f t="shared" si="225"/>
        <v>6.1637949999999986</v>
      </c>
      <c r="G1852" s="2">
        <f t="shared" si="227"/>
        <v>6.449294000000001</v>
      </c>
      <c r="H1852" s="2">
        <f t="shared" si="223"/>
        <v>7.4478355000000098</v>
      </c>
      <c r="I1852" s="2">
        <f t="array" ref="I1852">SUMPRODUCT(B1836:B1855, (ROW(B1836:B1855)-ROW(B1836)+1)) / (20*21/2)</f>
        <v>6.1368947619047614</v>
      </c>
      <c r="J1852" s="2">
        <f t="shared" si="226"/>
        <v>6.2109145143699092</v>
      </c>
      <c r="K1852" s="2">
        <f t="shared" si="228"/>
        <v>6.4522898108890283</v>
      </c>
    </row>
    <row r="1853" spans="1:11" ht="13.5" x14ac:dyDescent="0.25">
      <c r="A1853" s="3">
        <f>TITRES_STAT!B1856</f>
        <v>44711</v>
      </c>
      <c r="B1853" s="6">
        <f>TITRES_STAT!D1856</f>
        <v>6.0915999999999997</v>
      </c>
      <c r="C1853" s="2">
        <f t="shared" si="221"/>
        <v>-6.8000000000001393E-3</v>
      </c>
      <c r="D1853" s="2">
        <f t="shared" si="222"/>
        <v>6.1203199999999995</v>
      </c>
      <c r="E1853" s="2">
        <f t="shared" si="224"/>
        <v>6.1607199999999995</v>
      </c>
      <c r="F1853" s="2">
        <f t="shared" si="225"/>
        <v>6.1603749999999993</v>
      </c>
      <c r="G1853" s="2">
        <f t="shared" si="227"/>
        <v>6.4342360000000012</v>
      </c>
      <c r="H1853" s="2">
        <f t="shared" si="223"/>
        <v>7.4358575000000098</v>
      </c>
      <c r="I1853" s="2">
        <f t="array" ref="I1853">SUMPRODUCT(B1837:B1856, (ROW(B1837:B1856)-ROW(B1837)+1)) / (20*21/2)</f>
        <v>6.1318438095238088</v>
      </c>
      <c r="J1853" s="2">
        <f t="shared" si="226"/>
        <v>6.1995512272870608</v>
      </c>
      <c r="K1853" s="2">
        <f t="shared" si="228"/>
        <v>6.4381451124227924</v>
      </c>
    </row>
    <row r="1854" spans="1:11" ht="13.5" x14ac:dyDescent="0.25">
      <c r="A1854" s="3">
        <f>TITRES_STAT!B1857</f>
        <v>44712</v>
      </c>
      <c r="B1854" s="6">
        <f>TITRES_STAT!D1857</f>
        <v>6.0915999999999997</v>
      </c>
      <c r="C1854" s="2">
        <f t="shared" si="221"/>
        <v>0</v>
      </c>
      <c r="D1854" s="2">
        <f t="shared" si="222"/>
        <v>6.1066400000000005</v>
      </c>
      <c r="E1854" s="2">
        <f t="shared" si="224"/>
        <v>6.1545599999999991</v>
      </c>
      <c r="F1854" s="2">
        <f t="shared" si="225"/>
        <v>6.1548999999999996</v>
      </c>
      <c r="G1854" s="2">
        <f t="shared" si="227"/>
        <v>6.4191780000000014</v>
      </c>
      <c r="H1854" s="2">
        <f t="shared" si="223"/>
        <v>7.4242220000000101</v>
      </c>
      <c r="I1854" s="2">
        <f t="array" ref="I1854">SUMPRODUCT(B1838:B1857, (ROW(B1838:B1857)-ROW(B1838)+1)) / (20*21/2)</f>
        <v>6.1274447619047612</v>
      </c>
      <c r="J1854" s="2">
        <f t="shared" si="226"/>
        <v>6.1892701580216265</v>
      </c>
      <c r="K1854" s="2">
        <f t="shared" si="228"/>
        <v>6.4245551080140562</v>
      </c>
    </row>
    <row r="1855" spans="1:11" ht="13.5" x14ac:dyDescent="0.25">
      <c r="A1855" s="3">
        <f>TITRES_STAT!B1858</f>
        <v>44713</v>
      </c>
      <c r="B1855" s="6">
        <f>TITRES_STAT!D1858</f>
        <v>6.0915999999999997</v>
      </c>
      <c r="C1855" s="2">
        <f t="shared" si="221"/>
        <v>0</v>
      </c>
      <c r="D1855" s="2">
        <f t="shared" si="222"/>
        <v>6.0998000000000001</v>
      </c>
      <c r="E1855" s="2">
        <f t="shared" si="224"/>
        <v>6.1483999999999996</v>
      </c>
      <c r="F1855" s="2">
        <f t="shared" si="225"/>
        <v>6.1446349999999992</v>
      </c>
      <c r="G1855" s="2">
        <f t="shared" si="227"/>
        <v>6.4068579999999997</v>
      </c>
      <c r="H1855" s="2">
        <f t="shared" si="223"/>
        <v>7.4121415000000095</v>
      </c>
      <c r="I1855" s="2">
        <f t="array" ref="I1855">SUMPRODUCT(B1839:B1858, (ROW(B1839:B1858)-ROW(B1839)+1)) / (20*21/2)</f>
        <v>6.1240190476190479</v>
      </c>
      <c r="J1855" s="2">
        <f t="shared" si="226"/>
        <v>6.1799682382100425</v>
      </c>
      <c r="K1855" s="2">
        <f t="shared" si="228"/>
        <v>6.4114980449546817</v>
      </c>
    </row>
    <row r="1856" spans="1:11" ht="13.5" x14ac:dyDescent="0.25">
      <c r="A1856" s="3">
        <f>TITRES_STAT!B1859</f>
        <v>44714</v>
      </c>
      <c r="B1856" s="6">
        <f>TITRES_STAT!D1859</f>
        <v>6.0915999999999997</v>
      </c>
      <c r="C1856" s="2">
        <f t="shared" si="221"/>
        <v>0</v>
      </c>
      <c r="D1856" s="2">
        <f t="shared" si="222"/>
        <v>6.0929599999999997</v>
      </c>
      <c r="E1856" s="2">
        <f t="shared" si="224"/>
        <v>6.1347100000000001</v>
      </c>
      <c r="F1856" s="2">
        <f t="shared" si="225"/>
        <v>6.137789999999999</v>
      </c>
      <c r="G1856" s="2">
        <f t="shared" si="227"/>
        <v>6.3959060000000001</v>
      </c>
      <c r="H1856" s="2">
        <f t="shared" si="223"/>
        <v>7.4005060000000107</v>
      </c>
      <c r="I1856" s="2">
        <f t="array" ref="I1856">SUMPRODUCT(B1840:B1859, (ROW(B1840:B1859)-ROW(B1840)+1)) / (20*21/2)</f>
        <v>6.1202390476190471</v>
      </c>
      <c r="J1856" s="2">
        <f t="shared" si="226"/>
        <v>6.1715522155233717</v>
      </c>
      <c r="K1856" s="2">
        <f t="shared" si="228"/>
        <v>6.3989530235839105</v>
      </c>
    </row>
    <row r="1857" spans="1:11" ht="13.5" x14ac:dyDescent="0.25">
      <c r="A1857" s="3">
        <f>TITRES_STAT!B1860</f>
        <v>44715</v>
      </c>
      <c r="B1857" s="6">
        <f>TITRES_STAT!D1860</f>
        <v>6.0915999999999997</v>
      </c>
      <c r="C1857" s="2">
        <f t="shared" si="221"/>
        <v>0</v>
      </c>
      <c r="D1857" s="2">
        <f t="shared" si="222"/>
        <v>6.0915999999999997</v>
      </c>
      <c r="E1857" s="2">
        <f t="shared" si="224"/>
        <v>6.124439999999999</v>
      </c>
      <c r="F1857" s="2">
        <f t="shared" si="225"/>
        <v>6.1343699999999988</v>
      </c>
      <c r="G1857" s="2">
        <f t="shared" si="227"/>
        <v>6.3849540000000005</v>
      </c>
      <c r="H1857" s="2">
        <f t="shared" si="223"/>
        <v>7.3892125000000091</v>
      </c>
      <c r="I1857" s="2">
        <f t="array" ref="I1857">SUMPRODUCT(B1841:B1860, (ROW(B1841:B1860)-ROW(B1841)+1)) / (20*21/2)</f>
        <v>6.116621904761903</v>
      </c>
      <c r="J1857" s="2">
        <f t="shared" si="226"/>
        <v>6.16393771880686</v>
      </c>
      <c r="K1857" s="2">
        <f t="shared" si="228"/>
        <v>6.3868999638355222</v>
      </c>
    </row>
    <row r="1858" spans="1:11" ht="13.5" x14ac:dyDescent="0.25">
      <c r="A1858" s="3">
        <f>TITRES_STAT!B1861</f>
        <v>44718</v>
      </c>
      <c r="B1858" s="6">
        <f>TITRES_STAT!D1861</f>
        <v>6.0983999999999998</v>
      </c>
      <c r="C1858" s="2">
        <f t="shared" si="221"/>
        <v>6.8000000000001393E-3</v>
      </c>
      <c r="D1858" s="2">
        <f t="shared" si="222"/>
        <v>6.0929599999999997</v>
      </c>
      <c r="E1858" s="2">
        <f t="shared" si="224"/>
        <v>6.1066399999999996</v>
      </c>
      <c r="F1858" s="2">
        <f t="shared" si="225"/>
        <v>6.131289999999999</v>
      </c>
      <c r="G1858" s="2">
        <f t="shared" si="227"/>
        <v>6.3708540000000005</v>
      </c>
      <c r="H1858" s="2">
        <f t="shared" si="223"/>
        <v>7.3776110000000097</v>
      </c>
      <c r="I1858" s="2">
        <f t="array" ref="I1858">SUMPRODUCT(B1842:B1861, (ROW(B1842:B1861)-ROW(B1842)+1)) / (20*21/2)</f>
        <v>6.1064252380952375</v>
      </c>
      <c r="J1858" s="2">
        <f t="shared" si="226"/>
        <v>6.1576960313014446</v>
      </c>
      <c r="K1858" s="2">
        <f t="shared" si="228"/>
        <v>6.3755862397635417</v>
      </c>
    </row>
    <row r="1859" spans="1:11" ht="13.5" x14ac:dyDescent="0.25">
      <c r="A1859" s="3">
        <f>TITRES_STAT!B1862</f>
        <v>44719</v>
      </c>
      <c r="B1859" s="6">
        <f>TITRES_STAT!D1862</f>
        <v>6.0915999999999997</v>
      </c>
      <c r="C1859" s="2">
        <f t="shared" si="221"/>
        <v>-6.8000000000001393E-3</v>
      </c>
      <c r="D1859" s="2">
        <f t="shared" si="222"/>
        <v>6.0929599999999997</v>
      </c>
      <c r="E1859" s="2">
        <f t="shared" si="224"/>
        <v>6.0998000000000001</v>
      </c>
      <c r="F1859" s="2">
        <f t="shared" si="225"/>
        <v>6.1295799999999989</v>
      </c>
      <c r="G1859" s="2">
        <f t="shared" si="227"/>
        <v>6.3585339999999997</v>
      </c>
      <c r="H1859" s="2">
        <f t="shared" si="223"/>
        <v>7.3660095000000094</v>
      </c>
      <c r="I1859" s="2">
        <f t="array" ref="I1859">SUMPRODUCT(B1843:B1862, (ROW(B1843:B1862)-ROW(B1843)+1)) / (20*21/2)</f>
        <v>6.1031990476190483</v>
      </c>
      <c r="J1859" s="2">
        <f t="shared" si="226"/>
        <v>6.151401171177497</v>
      </c>
      <c r="K1859" s="2">
        <f t="shared" si="228"/>
        <v>6.3644495244786974</v>
      </c>
    </row>
    <row r="1860" spans="1:11" ht="13.5" x14ac:dyDescent="0.25">
      <c r="A1860" s="3">
        <f>TITRES_STAT!B1863</f>
        <v>44720</v>
      </c>
      <c r="B1860" s="6">
        <f>TITRES_STAT!D1863</f>
        <v>6.0915999999999997</v>
      </c>
      <c r="C1860" s="2">
        <f t="shared" ref="C1860:C1923" si="229">B1860-B1859</f>
        <v>0</v>
      </c>
      <c r="D1860" s="2">
        <f t="shared" si="222"/>
        <v>6.0929599999999997</v>
      </c>
      <c r="E1860" s="2">
        <f t="shared" si="224"/>
        <v>6.096379999999999</v>
      </c>
      <c r="F1860" s="2">
        <f t="shared" si="225"/>
        <v>6.1302649999999996</v>
      </c>
      <c r="G1860" s="2">
        <f t="shared" si="227"/>
        <v>6.3485399999999981</v>
      </c>
      <c r="H1860" s="2">
        <f t="shared" si="223"/>
        <v>7.3546475000000093</v>
      </c>
      <c r="I1860" s="2">
        <f t="array" ref="I1860">SUMPRODUCT(B1844:B1863, (ROW(B1844:B1863)-ROW(B1844)+1)) / (20*21/2)</f>
        <v>6.0935890476190471</v>
      </c>
      <c r="J1860" s="2">
        <f t="shared" si="226"/>
        <v>6.1457058215415445</v>
      </c>
      <c r="K1860" s="2">
        <f t="shared" si="228"/>
        <v>6.3537495431265922</v>
      </c>
    </row>
    <row r="1861" spans="1:11" ht="13.5" x14ac:dyDescent="0.25">
      <c r="A1861" s="3">
        <f>TITRES_STAT!B1864</f>
        <v>44721</v>
      </c>
      <c r="B1861" s="6">
        <f>TITRES_STAT!D1864</f>
        <v>6.0232000000000001</v>
      </c>
      <c r="C1861" s="2">
        <f t="shared" si="229"/>
        <v>-6.8399999999999572E-2</v>
      </c>
      <c r="D1861" s="2">
        <f t="shared" si="222"/>
        <v>6.0792799999999989</v>
      </c>
      <c r="E1861" s="2">
        <f t="shared" si="224"/>
        <v>6.0861199999999993</v>
      </c>
      <c r="F1861" s="2">
        <f t="shared" si="225"/>
        <v>6.1254749999999998</v>
      </c>
      <c r="G1861" s="2">
        <f t="shared" si="227"/>
        <v>6.3348519999999962</v>
      </c>
      <c r="H1861" s="2">
        <f t="shared" si="223"/>
        <v>7.3434910000000109</v>
      </c>
      <c r="I1861" s="2">
        <f t="array" ref="I1861">SUMPRODUCT(B1845:B1864, (ROW(B1845:B1864)-ROW(B1845)+1)) / (20*21/2)</f>
        <v>6.083745238095239</v>
      </c>
      <c r="J1861" s="2">
        <f t="shared" si="226"/>
        <v>6.1340386004423504</v>
      </c>
      <c r="K1861" s="2">
        <f t="shared" si="228"/>
        <v>6.3407868159451573</v>
      </c>
    </row>
    <row r="1862" spans="1:11" ht="13.5" x14ac:dyDescent="0.25">
      <c r="A1862" s="3">
        <f>TITRES_STAT!B1865</f>
        <v>44722</v>
      </c>
      <c r="B1862" s="6">
        <f>TITRES_STAT!D1865</f>
        <v>6.0915999999999997</v>
      </c>
      <c r="C1862" s="2">
        <f t="shared" si="229"/>
        <v>6.8399999999999572E-2</v>
      </c>
      <c r="D1862" s="2">
        <f t="shared" ref="D1862:D1925" si="230">AVERAGE(B1858:B1862)</f>
        <v>6.0792799999999989</v>
      </c>
      <c r="E1862" s="2">
        <f t="shared" si="224"/>
        <v>6.0854400000000002</v>
      </c>
      <c r="F1862" s="2">
        <f t="shared" si="225"/>
        <v>6.1241050000000001</v>
      </c>
      <c r="G1862" s="2">
        <f t="shared" si="227"/>
        <v>6.3225319999999963</v>
      </c>
      <c r="H1862" s="2">
        <f t="shared" si="223"/>
        <v>7.3325400000000105</v>
      </c>
      <c r="I1862" s="2">
        <f t="array" ref="I1862">SUMPRODUCT(B1846:B1865, (ROW(B1846:B1865)-ROW(B1846)+1)) / (20*21/2)</f>
        <v>6.0686866666666672</v>
      </c>
      <c r="J1862" s="2">
        <f t="shared" si="226"/>
        <v>6.1299968289716498</v>
      </c>
      <c r="K1862" s="2">
        <f t="shared" si="228"/>
        <v>6.3310147839473085</v>
      </c>
    </row>
    <row r="1863" spans="1:11" ht="13.5" x14ac:dyDescent="0.25">
      <c r="A1863" s="3">
        <f>TITRES_STAT!B1866</f>
        <v>44725</v>
      </c>
      <c r="B1863" s="6">
        <f>TITRES_STAT!D1866</f>
        <v>6.0232000000000001</v>
      </c>
      <c r="C1863" s="2">
        <f t="shared" si="229"/>
        <v>-6.8399999999999572E-2</v>
      </c>
      <c r="D1863" s="2">
        <f t="shared" si="230"/>
        <v>6.0642399999999999</v>
      </c>
      <c r="E1863" s="2">
        <f t="shared" si="224"/>
        <v>6.0785999999999998</v>
      </c>
      <c r="F1863" s="2">
        <f t="shared" si="225"/>
        <v>6.1196599999999997</v>
      </c>
      <c r="G1863" s="2">
        <f t="shared" si="227"/>
        <v>6.3063799999999972</v>
      </c>
      <c r="H1863" s="2">
        <f t="shared" si="223"/>
        <v>7.3212470000000112</v>
      </c>
      <c r="I1863" s="2">
        <f t="array" ref="I1863">SUMPRODUCT(B1847:B1866, (ROW(B1847:B1866)-ROW(B1847)+1)) / (20*21/2)</f>
        <v>6.0545733333333329</v>
      </c>
      <c r="J1863" s="2">
        <f t="shared" si="226"/>
        <v>6.1198257024029212</v>
      </c>
      <c r="K1863" s="2">
        <f t="shared" si="228"/>
        <v>6.318943615949375</v>
      </c>
    </row>
    <row r="1864" spans="1:11" ht="13.5" x14ac:dyDescent="0.25">
      <c r="A1864" s="3">
        <f>TITRES_STAT!B1867</f>
        <v>44726</v>
      </c>
      <c r="B1864" s="6">
        <f>TITRES_STAT!D1867</f>
        <v>6.0163000000000002</v>
      </c>
      <c r="C1864" s="2">
        <f t="shared" si="229"/>
        <v>-6.8999999999999062E-3</v>
      </c>
      <c r="D1864" s="2">
        <f t="shared" si="230"/>
        <v>6.0491799999999998</v>
      </c>
      <c r="E1864" s="2">
        <f t="shared" si="224"/>
        <v>6.0710700000000006</v>
      </c>
      <c r="F1864" s="2">
        <f t="shared" si="225"/>
        <v>6.1128149999999994</v>
      </c>
      <c r="G1864" s="2">
        <f t="shared" si="227"/>
        <v>6.2909119999999961</v>
      </c>
      <c r="H1864" s="2">
        <f t="shared" si="223"/>
        <v>7.3092350000000099</v>
      </c>
      <c r="I1864" s="2">
        <f t="array" ref="I1864">SUMPRODUCT(B1848:B1867, (ROW(B1848:B1867)-ROW(B1848)+1)) / (20*21/2)</f>
        <v>6.0404590476190476</v>
      </c>
      <c r="J1864" s="2">
        <f t="shared" si="226"/>
        <v>6.1099661116978812</v>
      </c>
      <c r="K1864" s="2">
        <f t="shared" si="228"/>
        <v>6.3070752388533213</v>
      </c>
    </row>
    <row r="1865" spans="1:11" ht="13.5" x14ac:dyDescent="0.25">
      <c r="A1865" s="3">
        <f>TITRES_STAT!B1868</f>
        <v>44727</v>
      </c>
      <c r="B1865" s="6">
        <f>TITRES_STAT!D1868</f>
        <v>5.9546999999999999</v>
      </c>
      <c r="C1865" s="2">
        <f t="shared" si="229"/>
        <v>-6.1600000000000321E-2</v>
      </c>
      <c r="D1865" s="2">
        <f t="shared" si="230"/>
        <v>6.0217999999999998</v>
      </c>
      <c r="E1865" s="2">
        <f t="shared" si="224"/>
        <v>6.0573800000000002</v>
      </c>
      <c r="F1865" s="2">
        <f t="shared" si="225"/>
        <v>6.1028900000000004</v>
      </c>
      <c r="G1865" s="2">
        <f t="shared" si="227"/>
        <v>6.2742119999999977</v>
      </c>
      <c r="H1865" s="2">
        <f t="shared" si="223"/>
        <v>7.2976335000000105</v>
      </c>
      <c r="I1865" s="2">
        <f t="array" ref="I1865">SUMPRODUCT(B1849:B1868, (ROW(B1849:B1868)-ROW(B1849)+1)) / (20*21/2)</f>
        <v>6.0288557142857142</v>
      </c>
      <c r="J1865" s="2">
        <f t="shared" si="226"/>
        <v>6.0951788629647492</v>
      </c>
      <c r="K1865" s="2">
        <f t="shared" si="228"/>
        <v>6.2932566020355445</v>
      </c>
    </row>
    <row r="1866" spans="1:11" ht="13.5" x14ac:dyDescent="0.25">
      <c r="A1866" s="3">
        <f>TITRES_STAT!B1869</f>
        <v>44728</v>
      </c>
      <c r="B1866" s="6">
        <f>TITRES_STAT!D1869</f>
        <v>5.9546999999999999</v>
      </c>
      <c r="C1866" s="2">
        <f t="shared" si="229"/>
        <v>0</v>
      </c>
      <c r="D1866" s="2">
        <f t="shared" si="230"/>
        <v>6.0080999999999998</v>
      </c>
      <c r="E1866" s="2">
        <f t="shared" si="224"/>
        <v>6.0436900000000007</v>
      </c>
      <c r="F1866" s="2">
        <f t="shared" si="225"/>
        <v>6.0891999999999999</v>
      </c>
      <c r="G1866" s="2">
        <f t="shared" si="227"/>
        <v>6.2591539999999988</v>
      </c>
      <c r="H1866" s="2">
        <f t="shared" ref="H1866:H1929" si="231">AVERAGE(B1667:B1866)</f>
        <v>7.2852105000000105</v>
      </c>
      <c r="I1866" s="2">
        <f t="array" ref="I1866">SUMPRODUCT(B1850:B1869, (ROW(B1850:B1869)-ROW(B1850)+1)) / (20*21/2)</f>
        <v>6.0181366666666678</v>
      </c>
      <c r="J1866" s="2">
        <f t="shared" si="226"/>
        <v>6.0817999236347724</v>
      </c>
      <c r="K1866" s="2">
        <f t="shared" si="228"/>
        <v>6.2799798725439544</v>
      </c>
    </row>
    <row r="1867" spans="1:11" ht="13.5" x14ac:dyDescent="0.25">
      <c r="A1867" s="3">
        <f>TITRES_STAT!B1870</f>
        <v>44729</v>
      </c>
      <c r="B1867" s="6">
        <f>TITRES_STAT!D1870</f>
        <v>5.9409999999999998</v>
      </c>
      <c r="C1867" s="2">
        <f t="shared" si="229"/>
        <v>-1.3700000000000045E-2</v>
      </c>
      <c r="D1867" s="2">
        <f t="shared" si="230"/>
        <v>5.9779799999999996</v>
      </c>
      <c r="E1867" s="2">
        <f t="shared" si="224"/>
        <v>6.0286300000000006</v>
      </c>
      <c r="F1867" s="2">
        <f t="shared" si="225"/>
        <v>6.0765350000000007</v>
      </c>
      <c r="G1867" s="2">
        <f t="shared" si="227"/>
        <v>6.2438219999999971</v>
      </c>
      <c r="H1867" s="2">
        <f t="shared" si="231"/>
        <v>7.2731640000000111</v>
      </c>
      <c r="I1867" s="2">
        <f t="array" ref="I1867">SUMPRODUCT(B1851:B1870, (ROW(B1851:B1870)-ROW(B1851)+1)) / (20*21/2)</f>
        <v>6.0084276190476196</v>
      </c>
      <c r="J1867" s="2">
        <f t="shared" si="226"/>
        <v>6.0683904070981276</v>
      </c>
      <c r="K1867" s="2">
        <f t="shared" si="228"/>
        <v>6.2666865442088975</v>
      </c>
    </row>
    <row r="1868" spans="1:11" ht="13.5" x14ac:dyDescent="0.25">
      <c r="A1868" s="3">
        <f>TITRES_STAT!B1871</f>
        <v>44732</v>
      </c>
      <c r="B1868" s="6">
        <f>TITRES_STAT!D1871</f>
        <v>5.9546999999999999</v>
      </c>
      <c r="C1868" s="2">
        <f t="shared" si="229"/>
        <v>1.3700000000000045E-2</v>
      </c>
      <c r="D1868" s="2">
        <f t="shared" si="230"/>
        <v>5.9642799999999996</v>
      </c>
      <c r="E1868" s="2">
        <f t="shared" ref="E1868:E1931" si="232">AVERAGE(B1859:B1868)</f>
        <v>6.014260000000001</v>
      </c>
      <c r="F1868" s="2">
        <f t="shared" si="225"/>
        <v>6.0604500000000003</v>
      </c>
      <c r="G1868" s="2">
        <f t="shared" si="227"/>
        <v>6.2290379999999974</v>
      </c>
      <c r="H1868" s="2">
        <f t="shared" si="231"/>
        <v>7.2615285000000096</v>
      </c>
      <c r="I1868" s="2">
        <f t="array" ref="I1868">SUMPRODUCT(B1852:B1871, (ROW(B1852:B1871)-ROW(B1852)+1)) / (20*21/2)</f>
        <v>5.9930419047619052</v>
      </c>
      <c r="J1868" s="2">
        <f t="shared" si="226"/>
        <v>6.0575627492792581</v>
      </c>
      <c r="K1868" s="2">
        <f t="shared" si="228"/>
        <v>6.2544517777693329</v>
      </c>
    </row>
    <row r="1869" spans="1:11" ht="13.5" x14ac:dyDescent="0.25">
      <c r="A1869" s="3">
        <f>TITRES_STAT!B1872</f>
        <v>44733</v>
      </c>
      <c r="B1869" s="6">
        <f>TITRES_STAT!D1872</f>
        <v>5.9478999999999997</v>
      </c>
      <c r="C1869" s="2">
        <f t="shared" si="229"/>
        <v>-6.8000000000001393E-3</v>
      </c>
      <c r="D1869" s="2">
        <f t="shared" si="230"/>
        <v>5.9505999999999997</v>
      </c>
      <c r="E1869" s="2">
        <f t="shared" si="232"/>
        <v>5.9998900000000006</v>
      </c>
      <c r="F1869" s="2">
        <f t="shared" si="225"/>
        <v>6.0498450000000004</v>
      </c>
      <c r="G1869" s="2">
        <f t="shared" si="227"/>
        <v>6.2152119999999975</v>
      </c>
      <c r="H1869" s="2">
        <f t="shared" si="231"/>
        <v>7.2498930000000099</v>
      </c>
      <c r="I1869" s="2">
        <f t="array" ref="I1869">SUMPRODUCT(B1853:B1872, (ROW(B1853:B1872)-ROW(B1853)+1)) / (20*21/2)</f>
        <v>5.9827438095238099</v>
      </c>
      <c r="J1869" s="2">
        <f t="shared" si="226"/>
        <v>6.0471186779193289</v>
      </c>
      <c r="K1869" s="2">
        <f t="shared" si="228"/>
        <v>6.242430139425438</v>
      </c>
    </row>
    <row r="1870" spans="1:11" ht="13.5" x14ac:dyDescent="0.25">
      <c r="A1870" s="3">
        <f>TITRES_STAT!B1873</f>
        <v>44734</v>
      </c>
      <c r="B1870" s="6">
        <f>TITRES_STAT!D1873</f>
        <v>5.9478999999999997</v>
      </c>
      <c r="C1870" s="2">
        <f t="shared" si="229"/>
        <v>0</v>
      </c>
      <c r="D1870" s="2">
        <f t="shared" si="230"/>
        <v>5.9492400000000005</v>
      </c>
      <c r="E1870" s="2">
        <f t="shared" si="232"/>
        <v>5.9855199999999993</v>
      </c>
      <c r="F1870" s="2">
        <f t="shared" si="225"/>
        <v>6.0409500000000005</v>
      </c>
      <c r="G1870" s="2">
        <f t="shared" si="227"/>
        <v>6.2013859999999967</v>
      </c>
      <c r="H1870" s="2">
        <f t="shared" si="231"/>
        <v>7.238360000000009</v>
      </c>
      <c r="I1870" s="2">
        <f t="array" ref="I1870">SUMPRODUCT(B1854:B1873, (ROW(B1854:B1873)-ROW(B1854)+1)) / (20*21/2)</f>
        <v>5.9726357142857136</v>
      </c>
      <c r="J1870" s="2">
        <f t="shared" si="226"/>
        <v>6.03766928002225</v>
      </c>
      <c r="K1870" s="2">
        <f t="shared" si="228"/>
        <v>6.230879937879342</v>
      </c>
    </row>
    <row r="1871" spans="1:11" ht="13.5" x14ac:dyDescent="0.25">
      <c r="A1871" s="3">
        <f>TITRES_STAT!B1874</f>
        <v>44735</v>
      </c>
      <c r="B1871" s="6">
        <f>TITRES_STAT!D1874</f>
        <v>5.8794000000000004</v>
      </c>
      <c r="C1871" s="2">
        <f t="shared" si="229"/>
        <v>-6.8499999999999339E-2</v>
      </c>
      <c r="D1871" s="2">
        <f t="shared" si="230"/>
        <v>5.9341799999999996</v>
      </c>
      <c r="E1871" s="2">
        <f t="shared" si="232"/>
        <v>5.9711400000000001</v>
      </c>
      <c r="F1871" s="2">
        <f t="shared" si="225"/>
        <v>6.0286300000000015</v>
      </c>
      <c r="G1871" s="2">
        <f t="shared" si="227"/>
        <v>6.1849579999999982</v>
      </c>
      <c r="H1871" s="2">
        <f t="shared" si="231"/>
        <v>7.2266900000000112</v>
      </c>
      <c r="I1871" s="2">
        <f t="array" ref="I1871">SUMPRODUCT(B1855:B1874, (ROW(B1855:B1874)-ROW(B1855)+1)) / (20*21/2)</f>
        <v>5.9738133333333332</v>
      </c>
      <c r="J1871" s="2">
        <f t="shared" si="226"/>
        <v>6.0225960152582267</v>
      </c>
      <c r="K1871" s="2">
        <f t="shared" si="228"/>
        <v>6.2170964109036815</v>
      </c>
    </row>
    <row r="1872" spans="1:11" ht="13.5" x14ac:dyDescent="0.25">
      <c r="A1872" s="3">
        <f>TITRES_STAT!B1875</f>
        <v>44736</v>
      </c>
      <c r="B1872" s="6">
        <f>TITRES_STAT!D1875</f>
        <v>5.9204999999999997</v>
      </c>
      <c r="C1872" s="2">
        <f t="shared" si="229"/>
        <v>4.1099999999999248E-2</v>
      </c>
      <c r="D1872" s="2">
        <f t="shared" si="230"/>
        <v>5.9300800000000002</v>
      </c>
      <c r="E1872" s="2">
        <f t="shared" si="232"/>
        <v>5.9540299999999995</v>
      </c>
      <c r="F1872" s="2">
        <f t="shared" si="225"/>
        <v>6.0197350000000016</v>
      </c>
      <c r="G1872" s="2">
        <f t="shared" si="227"/>
        <v>6.1693519999999982</v>
      </c>
      <c r="H1872" s="2">
        <f t="shared" si="231"/>
        <v>7.2153625000000101</v>
      </c>
      <c r="I1872" s="2">
        <f t="array" ref="I1872">SUMPRODUCT(B1856:B1875, (ROW(B1856:B1875)-ROW(B1856)+1)) / (20*21/2)</f>
        <v>5.9740119047619062</v>
      </c>
      <c r="J1872" s="2">
        <f t="shared" si="226"/>
        <v>6.0128725852336338</v>
      </c>
      <c r="K1872" s="2">
        <f t="shared" si="228"/>
        <v>6.2054651791035367</v>
      </c>
    </row>
    <row r="1873" spans="1:11" ht="13.5" x14ac:dyDescent="0.25">
      <c r="A1873" s="3">
        <f>TITRES_STAT!B1876</f>
        <v>44739</v>
      </c>
      <c r="B1873" s="6">
        <f>TITRES_STAT!D1876</f>
        <v>5.9135999999999997</v>
      </c>
      <c r="C1873" s="2">
        <f t="shared" si="229"/>
        <v>-6.8999999999999062E-3</v>
      </c>
      <c r="D1873" s="2">
        <f t="shared" si="230"/>
        <v>5.9218599999999997</v>
      </c>
      <c r="E1873" s="2">
        <f t="shared" si="232"/>
        <v>5.9430699999999996</v>
      </c>
      <c r="F1873" s="2">
        <f t="shared" si="225"/>
        <v>6.0108350000000019</v>
      </c>
      <c r="G1873" s="2">
        <f t="shared" si="227"/>
        <v>6.1536079999999984</v>
      </c>
      <c r="H1873" s="2">
        <f t="shared" si="231"/>
        <v>7.2044455000000092</v>
      </c>
      <c r="I1873" s="2">
        <f t="array" ref="I1873">SUMPRODUCT(B1857:B1876, (ROW(B1857:B1876)-ROW(B1857)+1)) / (20*21/2)</f>
        <v>5.9791633333333332</v>
      </c>
      <c r="J1873" s="2">
        <f t="shared" si="226"/>
        <v>6.0034180533066213</v>
      </c>
      <c r="K1873" s="2">
        <f t="shared" si="228"/>
        <v>6.1940194858053585</v>
      </c>
    </row>
    <row r="1874" spans="1:11" ht="13.5" x14ac:dyDescent="0.25">
      <c r="A1874" s="3">
        <f>TITRES_STAT!B1877</f>
        <v>44740</v>
      </c>
      <c r="B1874" s="6">
        <f>TITRES_STAT!D1877</f>
        <v>6.0232000000000001</v>
      </c>
      <c r="C1874" s="2">
        <f t="shared" si="229"/>
        <v>0.10960000000000036</v>
      </c>
      <c r="D1874" s="2">
        <f t="shared" si="230"/>
        <v>5.9369199999999998</v>
      </c>
      <c r="E1874" s="2">
        <f t="shared" si="232"/>
        <v>5.9437599999999993</v>
      </c>
      <c r="F1874" s="2">
        <f t="shared" si="225"/>
        <v>6.0074150000000017</v>
      </c>
      <c r="G1874" s="2">
        <f t="shared" si="227"/>
        <v>6.1403299999999978</v>
      </c>
      <c r="H1874" s="2">
        <f t="shared" si="231"/>
        <v>7.19397350000001</v>
      </c>
      <c r="I1874" s="2">
        <f t="array" ref="I1874">SUMPRODUCT(B1858:B1877, (ROW(B1858:B1877)-ROW(B1858)+1)) / (20*21/2)</f>
        <v>5.9812204761904768</v>
      </c>
      <c r="J1874" s="2">
        <f t="shared" si="226"/>
        <v>6.0053020482298001</v>
      </c>
      <c r="K1874" s="2">
        <f t="shared" si="228"/>
        <v>6.1873206824404425</v>
      </c>
    </row>
    <row r="1875" spans="1:11" ht="13.5" x14ac:dyDescent="0.25">
      <c r="A1875" s="3">
        <f>TITRES_STAT!B1878</f>
        <v>44741</v>
      </c>
      <c r="B1875" s="6">
        <f>TITRES_STAT!D1878</f>
        <v>6.0095000000000001</v>
      </c>
      <c r="C1875" s="2">
        <f t="shared" si="229"/>
        <v>-1.3700000000000045E-2</v>
      </c>
      <c r="D1875" s="2">
        <f t="shared" si="230"/>
        <v>5.9492399999999996</v>
      </c>
      <c r="E1875" s="2">
        <f t="shared" si="232"/>
        <v>5.9492400000000014</v>
      </c>
      <c r="F1875" s="2">
        <f t="shared" si="225"/>
        <v>6.0033100000000017</v>
      </c>
      <c r="G1875" s="2">
        <f t="shared" si="227"/>
        <v>6.1291059999999984</v>
      </c>
      <c r="H1875" s="2">
        <f t="shared" si="231"/>
        <v>7.1837755000000092</v>
      </c>
      <c r="I1875" s="2">
        <f t="array" ref="I1875">SUMPRODUCT(B1859:B1878, (ROW(B1859:B1878)-ROW(B1859)+1)) / (20*21/2)</f>
        <v>5.9836033333333329</v>
      </c>
      <c r="J1875" s="2">
        <f t="shared" si="226"/>
        <v>6.0057018531602946</v>
      </c>
      <c r="K1875" s="2">
        <f t="shared" si="228"/>
        <v>6.1803473223447396</v>
      </c>
    </row>
    <row r="1876" spans="1:11" ht="13.5" x14ac:dyDescent="0.25">
      <c r="A1876" s="3">
        <f>TITRES_STAT!B1879</f>
        <v>44742</v>
      </c>
      <c r="B1876" s="6">
        <f>TITRES_STAT!D1879</f>
        <v>6.0574000000000003</v>
      </c>
      <c r="C1876" s="2">
        <f t="shared" si="229"/>
        <v>4.7900000000000276E-2</v>
      </c>
      <c r="D1876" s="2">
        <f t="shared" si="230"/>
        <v>5.9848400000000002</v>
      </c>
      <c r="E1876" s="2">
        <f t="shared" si="232"/>
        <v>5.9595100000000008</v>
      </c>
      <c r="F1876" s="2">
        <f t="shared" ref="F1876:F1939" si="233">AVERAGE(B1857:B1876)</f>
        <v>6.0016000000000016</v>
      </c>
      <c r="G1876" s="2">
        <f t="shared" si="227"/>
        <v>6.1197979999999976</v>
      </c>
      <c r="H1876" s="2">
        <f t="shared" si="231"/>
        <v>7.1736800000000081</v>
      </c>
      <c r="I1876" s="2">
        <f t="array" ref="I1876">SUMPRODUCT(B1860:B1879, (ROW(B1860:B1879)-ROW(B1860)+1)) / (20*21/2)</f>
        <v>5.9798204761904765</v>
      </c>
      <c r="J1876" s="2">
        <f t="shared" si="226"/>
        <v>6.0106254861926471</v>
      </c>
      <c r="K1876" s="2">
        <f t="shared" si="228"/>
        <v>6.1755258587233772</v>
      </c>
    </row>
    <row r="1877" spans="1:11" ht="13.5" x14ac:dyDescent="0.25">
      <c r="A1877" s="3">
        <f>TITRES_STAT!B1880</f>
        <v>44743</v>
      </c>
      <c r="B1877" s="6">
        <f>TITRES_STAT!D1880</f>
        <v>6.0232000000000001</v>
      </c>
      <c r="C1877" s="2">
        <f t="shared" si="229"/>
        <v>-3.420000000000023E-2</v>
      </c>
      <c r="D1877" s="2">
        <f t="shared" si="230"/>
        <v>6.0053800000000006</v>
      </c>
      <c r="E1877" s="2">
        <f t="shared" si="232"/>
        <v>5.9677300000000013</v>
      </c>
      <c r="F1877" s="2">
        <f t="shared" si="233"/>
        <v>5.9981800000000014</v>
      </c>
      <c r="G1877" s="2">
        <f t="shared" si="227"/>
        <v>6.1102159999999968</v>
      </c>
      <c r="H1877" s="2">
        <f t="shared" si="231"/>
        <v>7.1620445000000084</v>
      </c>
      <c r="I1877" s="2">
        <f t="array" ref="I1877">SUMPRODUCT(B1861:B1880, (ROW(B1861:B1880)-ROW(B1861)+1)) / (20*21/2)</f>
        <v>5.9799466666666667</v>
      </c>
      <c r="J1877" s="2">
        <f t="shared" ref="J1877:J1940" si="234">$J$4*B1877+J1876*(1-$J$4)</f>
        <v>6.0118230589362049</v>
      </c>
      <c r="K1877" s="2">
        <f t="shared" si="228"/>
        <v>6.1695522956361861</v>
      </c>
    </row>
    <row r="1878" spans="1:11" ht="13.5" x14ac:dyDescent="0.25">
      <c r="A1878" s="3">
        <f>TITRES_STAT!B1881</f>
        <v>44746</v>
      </c>
      <c r="B1878" s="6">
        <f>TITRES_STAT!D1881</f>
        <v>6.0232000000000001</v>
      </c>
      <c r="C1878" s="2">
        <f t="shared" si="229"/>
        <v>0</v>
      </c>
      <c r="D1878" s="2">
        <f t="shared" si="230"/>
        <v>6.0272999999999994</v>
      </c>
      <c r="E1878" s="2">
        <f t="shared" si="232"/>
        <v>5.9745800000000013</v>
      </c>
      <c r="F1878" s="2">
        <f t="shared" si="233"/>
        <v>5.9944200000000016</v>
      </c>
      <c r="G1878" s="2">
        <f t="shared" si="227"/>
        <v>6.1006339999999968</v>
      </c>
      <c r="H1878" s="2">
        <f t="shared" si="231"/>
        <v>7.1504775000000098</v>
      </c>
      <c r="I1878" s="2">
        <f t="array" ref="I1878">SUMPRODUCT(B1862:B1881, (ROW(B1862:B1881)-ROW(B1862)+1)) / (20*21/2)</f>
        <v>5.9838285714285719</v>
      </c>
      <c r="J1878" s="2">
        <f t="shared" si="234"/>
        <v>6.0129065771327568</v>
      </c>
      <c r="K1878" s="2">
        <f t="shared" si="228"/>
        <v>6.1638129899249634</v>
      </c>
    </row>
    <row r="1879" spans="1:11" ht="13.5" x14ac:dyDescent="0.25">
      <c r="A1879" s="3">
        <f>TITRES_STAT!B1882</f>
        <v>44747</v>
      </c>
      <c r="B1879" s="6">
        <f>TITRES_STAT!D1882</f>
        <v>5.9546999999999999</v>
      </c>
      <c r="C1879" s="2">
        <f t="shared" si="229"/>
        <v>-6.8500000000000227E-2</v>
      </c>
      <c r="D1879" s="2">
        <f t="shared" si="230"/>
        <v>6.0135999999999994</v>
      </c>
      <c r="E1879" s="2">
        <f t="shared" si="232"/>
        <v>5.9752600000000005</v>
      </c>
      <c r="F1879" s="2">
        <f t="shared" si="233"/>
        <v>5.9875750000000014</v>
      </c>
      <c r="G1879" s="2">
        <f t="shared" si="227"/>
        <v>6.0924199999999971</v>
      </c>
      <c r="H1879" s="2">
        <f t="shared" si="231"/>
        <v>7.1388420000000083</v>
      </c>
      <c r="I1879" s="2">
        <f t="array" ref="I1879">SUMPRODUCT(B1863:B1882, (ROW(B1863:B1882)-ROW(B1863)+1)) / (20*21/2)</f>
        <v>5.9877104761904762</v>
      </c>
      <c r="J1879" s="2">
        <f t="shared" si="234"/>
        <v>6.0073630935963038</v>
      </c>
      <c r="K1879" s="2">
        <f t="shared" si="228"/>
        <v>6.1556124805161412</v>
      </c>
    </row>
    <row r="1880" spans="1:11" ht="13.5" x14ac:dyDescent="0.25">
      <c r="A1880" s="3">
        <f>TITRES_STAT!B1883</f>
        <v>44748</v>
      </c>
      <c r="B1880" s="6">
        <f>TITRES_STAT!D1883</f>
        <v>5.9889000000000001</v>
      </c>
      <c r="C1880" s="2">
        <f t="shared" si="229"/>
        <v>3.420000000000023E-2</v>
      </c>
      <c r="D1880" s="2">
        <f t="shared" si="230"/>
        <v>6.0094799999999999</v>
      </c>
      <c r="E1880" s="2">
        <f t="shared" si="232"/>
        <v>5.9793600000000007</v>
      </c>
      <c r="F1880" s="2">
        <f t="shared" si="233"/>
        <v>5.9824400000000013</v>
      </c>
      <c r="G1880" s="2">
        <f t="shared" si="227"/>
        <v>6.084889999999997</v>
      </c>
      <c r="H1880" s="2">
        <f t="shared" si="231"/>
        <v>7.1276170000000096</v>
      </c>
      <c r="I1880" s="2">
        <f t="array" ref="I1880">SUMPRODUCT(B1864:B1883, (ROW(B1864:B1883)-ROW(B1864)+1)) / (20*21/2)</f>
        <v>6.0016895238095245</v>
      </c>
      <c r="J1880" s="2">
        <f t="shared" si="234"/>
        <v>6.0056047037299898</v>
      </c>
      <c r="K1880" s="2">
        <f t="shared" si="228"/>
        <v>6.1490747361821754</v>
      </c>
    </row>
    <row r="1881" spans="1:11" ht="13.5" x14ac:dyDescent="0.25">
      <c r="A1881" s="3">
        <f>TITRES_STAT!B1884</f>
        <v>44749</v>
      </c>
      <c r="B1881" s="6">
        <f>TITRES_STAT!D1884</f>
        <v>6.0232000000000001</v>
      </c>
      <c r="C1881" s="2">
        <f t="shared" si="229"/>
        <v>3.4299999999999997E-2</v>
      </c>
      <c r="D1881" s="2">
        <f t="shared" si="230"/>
        <v>6.0026400000000004</v>
      </c>
      <c r="E1881" s="2">
        <f t="shared" si="232"/>
        <v>5.9937400000000007</v>
      </c>
      <c r="F1881" s="2">
        <f t="shared" si="233"/>
        <v>5.9824400000000013</v>
      </c>
      <c r="G1881" s="2">
        <f t="shared" si="227"/>
        <v>6.0790039999999976</v>
      </c>
      <c r="H1881" s="2">
        <f t="shared" si="231"/>
        <v>7.1163240000000094</v>
      </c>
      <c r="I1881" s="2">
        <f t="array" ref="I1881">SUMPRODUCT(B1865:B1884, (ROW(B1865:B1884)-ROW(B1865)+1)) / (20*21/2)</f>
        <v>6.0282180952380964</v>
      </c>
      <c r="J1881" s="2">
        <f t="shared" si="234"/>
        <v>6.0072804462318956</v>
      </c>
      <c r="K1881" s="2">
        <f t="shared" si="228"/>
        <v>6.1441384720181684</v>
      </c>
    </row>
    <row r="1882" spans="1:11" ht="13.5" x14ac:dyDescent="0.25">
      <c r="A1882" s="3">
        <f>TITRES_STAT!B1885</f>
        <v>44750</v>
      </c>
      <c r="B1882" s="6">
        <f>TITRES_STAT!D1885</f>
        <v>6.0232000000000001</v>
      </c>
      <c r="C1882" s="2">
        <f t="shared" si="229"/>
        <v>0</v>
      </c>
      <c r="D1882" s="2">
        <f t="shared" si="230"/>
        <v>6.0026399999999995</v>
      </c>
      <c r="E1882" s="2">
        <f t="shared" si="232"/>
        <v>6.004010000000001</v>
      </c>
      <c r="F1882" s="2">
        <f t="shared" si="233"/>
        <v>5.9790200000000002</v>
      </c>
      <c r="G1882" s="2">
        <f t="shared" si="227"/>
        <v>6.0742139999999969</v>
      </c>
      <c r="H1882" s="2">
        <f t="shared" si="231"/>
        <v>7.1050310000000092</v>
      </c>
      <c r="I1882" s="2">
        <f t="array" ref="I1882">SUMPRODUCT(B1866:B1885, (ROW(B1866:B1885)-ROW(B1866)+1)) / (20*21/2)</f>
        <v>6.05031619047619</v>
      </c>
      <c r="J1882" s="2">
        <f t="shared" si="234"/>
        <v>6.0087965942098105</v>
      </c>
      <c r="K1882" s="2">
        <f t="shared" si="228"/>
        <v>6.1393957868409856</v>
      </c>
    </row>
    <row r="1883" spans="1:11" ht="13.5" x14ac:dyDescent="0.25">
      <c r="A1883" s="3">
        <f>TITRES_STAT!B1886</f>
        <v>44753</v>
      </c>
      <c r="B1883" s="6">
        <f>TITRES_STAT!D1886</f>
        <v>6.1257999999999999</v>
      </c>
      <c r="C1883" s="2">
        <f t="shared" si="229"/>
        <v>0.1025999999999998</v>
      </c>
      <c r="D1883" s="2">
        <f t="shared" si="230"/>
        <v>6.0231599999999998</v>
      </c>
      <c r="E1883" s="2">
        <f t="shared" si="232"/>
        <v>6.0252300000000005</v>
      </c>
      <c r="F1883" s="2">
        <f t="shared" si="233"/>
        <v>5.9841500000000005</v>
      </c>
      <c r="G1883" s="2">
        <f t="shared" si="227"/>
        <v>6.0735299999999981</v>
      </c>
      <c r="H1883" s="2">
        <f t="shared" si="231"/>
        <v>7.0939430000000083</v>
      </c>
      <c r="I1883" s="2">
        <f t="array" ref="I1883">SUMPRODUCT(B1867:B1886, (ROW(B1867:B1886)-ROW(B1867)+1)) / (20*21/2)</f>
        <v>6.084148571428571</v>
      </c>
      <c r="J1883" s="2">
        <f t="shared" si="234"/>
        <v>6.0199397757136381</v>
      </c>
      <c r="K1883" s="2">
        <f t="shared" si="228"/>
        <v>6.1388626187295747</v>
      </c>
    </row>
    <row r="1884" spans="1:11" ht="13.5" x14ac:dyDescent="0.25">
      <c r="A1884" s="3">
        <f>TITRES_STAT!B1887</f>
        <v>44754</v>
      </c>
      <c r="B1884" s="6">
        <f>TITRES_STAT!D1887</f>
        <v>6.2626999999999997</v>
      </c>
      <c r="C1884" s="2">
        <f t="shared" si="229"/>
        <v>0.1368999999999998</v>
      </c>
      <c r="D1884" s="2">
        <f t="shared" si="230"/>
        <v>6.0847599999999993</v>
      </c>
      <c r="E1884" s="2">
        <f t="shared" si="232"/>
        <v>6.0491800000000007</v>
      </c>
      <c r="F1884" s="2">
        <f t="shared" si="233"/>
        <v>5.9964700000000004</v>
      </c>
      <c r="G1884" s="2">
        <f t="shared" si="227"/>
        <v>6.0747619999999998</v>
      </c>
      <c r="H1884" s="2">
        <f t="shared" si="231"/>
        <v>7.0835395000000076</v>
      </c>
      <c r="I1884" s="2">
        <f t="array" ref="I1884">SUMPRODUCT(B1868:B1887, (ROW(B1868:B1887)-ROW(B1868)+1)) / (20*21/2)</f>
        <v>6.125796666666667</v>
      </c>
      <c r="J1884" s="2">
        <f t="shared" si="234"/>
        <v>6.0430597970742443</v>
      </c>
      <c r="K1884" s="2">
        <f t="shared" si="228"/>
        <v>6.1437189866225328</v>
      </c>
    </row>
    <row r="1885" spans="1:11" ht="13.5" x14ac:dyDescent="0.25">
      <c r="A1885" s="3">
        <f>TITRES_STAT!B1888</f>
        <v>44755</v>
      </c>
      <c r="B1885" s="6">
        <f>TITRES_STAT!D1888</f>
        <v>6.2285000000000004</v>
      </c>
      <c r="C1885" s="2">
        <f t="shared" si="229"/>
        <v>-3.4199999999999342E-2</v>
      </c>
      <c r="D1885" s="2">
        <f t="shared" si="230"/>
        <v>6.1326799999999997</v>
      </c>
      <c r="E1885" s="2">
        <f t="shared" si="232"/>
        <v>6.0710800000000003</v>
      </c>
      <c r="F1885" s="2">
        <f t="shared" si="233"/>
        <v>6.0101600000000008</v>
      </c>
      <c r="G1885" s="2">
        <f t="shared" si="227"/>
        <v>6.0733939999999995</v>
      </c>
      <c r="H1885" s="2">
        <f t="shared" si="231"/>
        <v>7.0733410000000072</v>
      </c>
      <c r="I1885" s="2">
        <f t="array" ref="I1885">SUMPRODUCT(B1869:B1888, (ROW(B1869:B1888)-ROW(B1869)+1)) / (20*21/2)</f>
        <v>6.1695066666666669</v>
      </c>
      <c r="J1885" s="2">
        <f t="shared" si="234"/>
        <v>6.0607207687814597</v>
      </c>
      <c r="K1885" s="2">
        <f t="shared" si="228"/>
        <v>6.1470437322451783</v>
      </c>
    </row>
    <row r="1886" spans="1:11" ht="13.5" x14ac:dyDescent="0.25">
      <c r="A1886" s="3">
        <f>TITRES_STAT!B1889</f>
        <v>44756</v>
      </c>
      <c r="B1886" s="6">
        <f>TITRES_STAT!D1889</f>
        <v>6.3654000000000002</v>
      </c>
      <c r="C1886" s="2">
        <f t="shared" si="229"/>
        <v>0.1368999999999998</v>
      </c>
      <c r="D1886" s="2">
        <f t="shared" si="230"/>
        <v>6.2011200000000004</v>
      </c>
      <c r="E1886" s="2">
        <f t="shared" si="232"/>
        <v>6.1018800000000004</v>
      </c>
      <c r="F1886" s="2">
        <f t="shared" si="233"/>
        <v>6.0306949999999997</v>
      </c>
      <c r="G1886" s="2">
        <f t="shared" si="227"/>
        <v>6.0761320000000003</v>
      </c>
      <c r="H1886" s="2">
        <f t="shared" si="231"/>
        <v>7.0638270000000061</v>
      </c>
      <c r="I1886" s="2">
        <f t="array" ref="I1886">SUMPRODUCT(B1870:B1889, (ROW(B1870:B1889)-ROW(B1870)+1)) / (20*21/2)</f>
        <v>6.2027152380952391</v>
      </c>
      <c r="J1886" s="2">
        <f t="shared" si="234"/>
        <v>6.0897378384213212</v>
      </c>
      <c r="K1886" s="2">
        <f t="shared" si="228"/>
        <v>6.1556067231375247</v>
      </c>
    </row>
    <row r="1887" spans="1:11" ht="13.5" x14ac:dyDescent="0.25">
      <c r="A1887" s="3">
        <f>TITRES_STAT!B1890</f>
        <v>44757</v>
      </c>
      <c r="B1887" s="6">
        <f>TITRES_STAT!D1890</f>
        <v>6.468</v>
      </c>
      <c r="C1887" s="2">
        <f t="shared" si="229"/>
        <v>0.1025999999999998</v>
      </c>
      <c r="D1887" s="2">
        <f t="shared" si="230"/>
        <v>6.2900800000000006</v>
      </c>
      <c r="E1887" s="2">
        <f t="shared" si="232"/>
        <v>6.1463599999999996</v>
      </c>
      <c r="F1887" s="2">
        <f t="shared" si="233"/>
        <v>6.0570450000000005</v>
      </c>
      <c r="G1887" s="2">
        <f t="shared" si="227"/>
        <v>6.0822920000000007</v>
      </c>
      <c r="H1887" s="2">
        <f t="shared" si="231"/>
        <v>7.0549630000000061</v>
      </c>
      <c r="I1887" s="2">
        <f t="array" ref="I1887">SUMPRODUCT(B1871:B1890, (ROW(B1871:B1890)-ROW(B1871)+1)) / (20*21/2)</f>
        <v>6.2323052380952388</v>
      </c>
      <c r="J1887" s="2">
        <f t="shared" si="234"/>
        <v>6.1257628061907186</v>
      </c>
      <c r="K1887" s="2">
        <f t="shared" si="228"/>
        <v>6.1678574398772295</v>
      </c>
    </row>
    <row r="1888" spans="1:11" ht="13.5" x14ac:dyDescent="0.25">
      <c r="A1888" s="3">
        <f>TITRES_STAT!B1891</f>
        <v>44760</v>
      </c>
      <c r="B1888" s="6">
        <f>TITRES_STAT!D1891</f>
        <v>6.516</v>
      </c>
      <c r="C1888" s="2">
        <f t="shared" si="229"/>
        <v>4.8000000000000043E-2</v>
      </c>
      <c r="D1888" s="2">
        <f t="shared" si="230"/>
        <v>6.3681200000000002</v>
      </c>
      <c r="E1888" s="2">
        <f t="shared" si="232"/>
        <v>6.1956399999999991</v>
      </c>
      <c r="F1888" s="2">
        <f t="shared" si="233"/>
        <v>6.0851100000000002</v>
      </c>
      <c r="G1888" s="2">
        <f t="shared" si="227"/>
        <v>6.089412000000002</v>
      </c>
      <c r="H1888" s="2">
        <f t="shared" si="231"/>
        <v>7.046373500000005</v>
      </c>
      <c r="I1888" s="2">
        <f t="array" ref="I1888">SUMPRODUCT(B1872:B1891, (ROW(B1872:B1891)-ROW(B1872)+1)) / (20*21/2)</f>
        <v>6.2739895238095249</v>
      </c>
      <c r="J1888" s="2">
        <f t="shared" si="234"/>
        <v>6.1629282532201746</v>
      </c>
      <c r="K1888" s="2">
        <f t="shared" si="228"/>
        <v>6.1815100892938091</v>
      </c>
    </row>
    <row r="1889" spans="1:11" ht="13.5" x14ac:dyDescent="0.25">
      <c r="A1889" s="3">
        <f>TITRES_STAT!B1892</f>
        <v>44761</v>
      </c>
      <c r="B1889" s="6">
        <f>TITRES_STAT!D1892</f>
        <v>6.4337999999999997</v>
      </c>
      <c r="C1889" s="2">
        <f t="shared" si="229"/>
        <v>-8.2200000000000273E-2</v>
      </c>
      <c r="D1889" s="2">
        <f t="shared" si="230"/>
        <v>6.4023399999999997</v>
      </c>
      <c r="E1889" s="2">
        <f t="shared" si="232"/>
        <v>6.243549999999999</v>
      </c>
      <c r="F1889" s="2">
        <f t="shared" si="233"/>
        <v>6.1094050000000006</v>
      </c>
      <c r="G1889" s="2">
        <f t="shared" si="227"/>
        <v>6.0955720000000033</v>
      </c>
      <c r="H1889" s="2">
        <f t="shared" si="231"/>
        <v>7.0376125000000052</v>
      </c>
      <c r="I1889" s="2">
        <f t="array" ref="I1889">SUMPRODUCT(B1873:B1892, (ROW(B1873:B1892)-ROW(B1873)+1)) / (20*21/2)</f>
        <v>6.328677142857142</v>
      </c>
      <c r="J1889" s="2">
        <f t="shared" si="234"/>
        <v>6.188725562437301</v>
      </c>
      <c r="K1889" s="2">
        <f t="shared" si="228"/>
        <v>6.1914038112822869</v>
      </c>
    </row>
    <row r="1890" spans="1:11" ht="13.5" x14ac:dyDescent="0.25">
      <c r="A1890" s="3">
        <f>TITRES_STAT!B1893</f>
        <v>44762</v>
      </c>
      <c r="B1890" s="6">
        <f>TITRES_STAT!D1893</f>
        <v>6.4200999999999997</v>
      </c>
      <c r="C1890" s="2">
        <f t="shared" si="229"/>
        <v>-1.3700000000000045E-2</v>
      </c>
      <c r="D1890" s="2">
        <f t="shared" si="230"/>
        <v>6.4406599999999994</v>
      </c>
      <c r="E1890" s="2">
        <f t="shared" si="232"/>
        <v>6.2866699999999991</v>
      </c>
      <c r="F1890" s="2">
        <f t="shared" si="233"/>
        <v>6.1330150000000003</v>
      </c>
      <c r="G1890" s="2">
        <f t="shared" si="227"/>
        <v>6.1024160000000016</v>
      </c>
      <c r="H1890" s="2">
        <f t="shared" si="231"/>
        <v>7.0286460000000046</v>
      </c>
      <c r="I1890" s="2">
        <f t="array" ref="I1890">SUMPRODUCT(B1874:B1893, (ROW(B1874:B1893)-ROW(B1874)+1)) / (20*21/2)</f>
        <v>6.3935014285714278</v>
      </c>
      <c r="J1890" s="2">
        <f t="shared" si="234"/>
        <v>6.210761223157558</v>
      </c>
      <c r="K1890" s="2">
        <f t="shared" si="228"/>
        <v>6.2003722892712165</v>
      </c>
    </row>
    <row r="1891" spans="1:11" ht="13.5" x14ac:dyDescent="0.25">
      <c r="A1891" s="3">
        <f>TITRES_STAT!B1894</f>
        <v>44763</v>
      </c>
      <c r="B1891" s="6">
        <f>TITRES_STAT!D1894</f>
        <v>6.5707000000000004</v>
      </c>
      <c r="C1891" s="2">
        <f t="shared" si="229"/>
        <v>0.15060000000000073</v>
      </c>
      <c r="D1891" s="2">
        <f t="shared" si="230"/>
        <v>6.4817200000000001</v>
      </c>
      <c r="E1891" s="2">
        <f t="shared" si="232"/>
        <v>6.3414200000000003</v>
      </c>
      <c r="F1891" s="2">
        <f t="shared" si="233"/>
        <v>6.167580000000001</v>
      </c>
      <c r="G1891" s="2">
        <f t="shared" si="227"/>
        <v>6.1114500000000023</v>
      </c>
      <c r="H1891" s="2">
        <f t="shared" si="231"/>
        <v>7.0201585000000044</v>
      </c>
      <c r="I1891" s="2">
        <f t="array" ref="I1891">SUMPRODUCT(B1875:B1894, (ROW(B1875:B1894)-ROW(B1875)+1)) / (20*21/2)</f>
        <v>6.4496795238095244</v>
      </c>
      <c r="J1891" s="2">
        <f t="shared" si="234"/>
        <v>6.2450411066663625</v>
      </c>
      <c r="K1891" s="2">
        <f t="shared" si="228"/>
        <v>6.2148949445939143</v>
      </c>
    </row>
    <row r="1892" spans="1:11" ht="13.5" x14ac:dyDescent="0.25">
      <c r="A1892" s="3">
        <f>TITRES_STAT!B1895</f>
        <v>44764</v>
      </c>
      <c r="B1892" s="6">
        <f>TITRES_STAT!D1895</f>
        <v>6.7417999999999996</v>
      </c>
      <c r="C1892" s="2">
        <f t="shared" si="229"/>
        <v>0.17109999999999914</v>
      </c>
      <c r="D1892" s="2">
        <f t="shared" si="230"/>
        <v>6.5364800000000001</v>
      </c>
      <c r="E1892" s="2">
        <f t="shared" si="232"/>
        <v>6.4132800000000003</v>
      </c>
      <c r="F1892" s="2">
        <f t="shared" si="233"/>
        <v>6.2086450000000006</v>
      </c>
      <c r="G1892" s="2">
        <f t="shared" si="227"/>
        <v>6.1239060000000025</v>
      </c>
      <c r="H1892" s="2">
        <f t="shared" si="231"/>
        <v>7.0128005000000044</v>
      </c>
      <c r="I1892" s="2">
        <f t="array" ref="I1892">SUMPRODUCT(B1876:B1895, (ROW(B1876:B1895)-ROW(B1876)+1)) / (20*21/2)</f>
        <v>6.4992666666666681</v>
      </c>
      <c r="J1892" s="2">
        <f t="shared" si="234"/>
        <v>6.2923514774600422</v>
      </c>
      <c r="K1892" s="2">
        <f t="shared" si="228"/>
        <v>6.2355578879431723</v>
      </c>
    </row>
    <row r="1893" spans="1:11" ht="13.5" x14ac:dyDescent="0.25">
      <c r="A1893" s="3">
        <f>TITRES_STAT!B1896</f>
        <v>44768</v>
      </c>
      <c r="B1893" s="6">
        <f>TITRES_STAT!D1896</f>
        <v>6.8893000000000004</v>
      </c>
      <c r="C1893" s="2">
        <f t="shared" si="229"/>
        <v>0.14750000000000085</v>
      </c>
      <c r="D1893" s="2">
        <f t="shared" si="230"/>
        <v>6.6111399999999989</v>
      </c>
      <c r="E1893" s="2">
        <f t="shared" si="232"/>
        <v>6.48963</v>
      </c>
      <c r="F1893" s="2">
        <f t="shared" si="233"/>
        <v>6.2574300000000012</v>
      </c>
      <c r="G1893" s="2">
        <f t="shared" si="227"/>
        <v>6.1394500000000019</v>
      </c>
      <c r="H1893" s="2">
        <f t="shared" si="231"/>
        <v>7.0062140000000044</v>
      </c>
      <c r="I1893" s="2">
        <f t="array" ref="I1893">SUMPRODUCT(B1877:B1896, (ROW(B1877:B1896)-ROW(B1877)+1)) / (20*21/2)</f>
        <v>6.541664285714285</v>
      </c>
      <c r="J1893" s="2">
        <f t="shared" si="234"/>
        <v>6.3492037177019434</v>
      </c>
      <c r="K1893" s="2">
        <f t="shared" si="228"/>
        <v>6.2611948335140282</v>
      </c>
    </row>
    <row r="1894" spans="1:11" ht="13.5" x14ac:dyDescent="0.25">
      <c r="A1894" s="3">
        <f>TITRES_STAT!B1897</f>
        <v>44769</v>
      </c>
      <c r="B1894" s="6">
        <f>TITRES_STAT!D1897</f>
        <v>6.8472999999999997</v>
      </c>
      <c r="C1894" s="2">
        <f t="shared" si="229"/>
        <v>-4.2000000000000703E-2</v>
      </c>
      <c r="D1894" s="2">
        <f t="shared" si="230"/>
        <v>6.6938399999999989</v>
      </c>
      <c r="E1894" s="2">
        <f t="shared" si="232"/>
        <v>6.5480899999999993</v>
      </c>
      <c r="F1894" s="2">
        <f t="shared" si="233"/>
        <v>6.2986350000000018</v>
      </c>
      <c r="G1894" s="2">
        <f t="shared" si="227"/>
        <v>6.1533320000000016</v>
      </c>
      <c r="H1894" s="2">
        <f t="shared" si="231"/>
        <v>6.9995545000000039</v>
      </c>
      <c r="I1894" s="2">
        <f t="array" ref="I1894">SUMPRODUCT(B1878:B1897, (ROW(B1878:B1897)-ROW(B1878)+1)) / (20*21/2)</f>
        <v>6.5939242857142855</v>
      </c>
      <c r="J1894" s="2">
        <f t="shared" si="234"/>
        <v>6.3966414588731864</v>
      </c>
      <c r="K1894" s="2">
        <f t="shared" si="228"/>
        <v>6.284179349846811</v>
      </c>
    </row>
    <row r="1895" spans="1:11" ht="13.5" x14ac:dyDescent="0.25">
      <c r="A1895" s="3">
        <f>TITRES_STAT!B1898</f>
        <v>44770</v>
      </c>
      <c r="B1895" s="6">
        <f>TITRES_STAT!D1898</f>
        <v>6.8193000000000001</v>
      </c>
      <c r="C1895" s="2">
        <f t="shared" si="229"/>
        <v>-2.7999999999999581E-2</v>
      </c>
      <c r="D1895" s="2">
        <f t="shared" si="230"/>
        <v>6.7736800000000006</v>
      </c>
      <c r="E1895" s="2">
        <f t="shared" si="232"/>
        <v>6.6071699999999991</v>
      </c>
      <c r="F1895" s="2">
        <f t="shared" si="233"/>
        <v>6.339125000000001</v>
      </c>
      <c r="G1895" s="2">
        <f t="shared" si="227"/>
        <v>6.1666540000000012</v>
      </c>
      <c r="H1895" s="2">
        <f t="shared" si="231"/>
        <v>6.9926865000000031</v>
      </c>
      <c r="I1895" s="2">
        <f t="array" ref="I1895">SUMPRODUCT(B1879:B1898, (ROW(B1879:B1898)-ROW(B1879)+1)) / (20*21/2)</f>
        <v>6.6385699999999996</v>
      </c>
      <c r="J1895" s="2">
        <f t="shared" si="234"/>
        <v>6.4368946532662168</v>
      </c>
      <c r="K1895" s="2">
        <f t="shared" si="228"/>
        <v>6.3051644733822307</v>
      </c>
    </row>
    <row r="1896" spans="1:11" ht="13.5" x14ac:dyDescent="0.25">
      <c r="A1896" s="3">
        <f>TITRES_STAT!B1899</f>
        <v>44771</v>
      </c>
      <c r="B1896" s="6">
        <f>TITRES_STAT!D1899</f>
        <v>6.7843</v>
      </c>
      <c r="C1896" s="2">
        <f t="shared" si="229"/>
        <v>-3.5000000000000142E-2</v>
      </c>
      <c r="D1896" s="2">
        <f t="shared" si="230"/>
        <v>6.8163999999999998</v>
      </c>
      <c r="E1896" s="2">
        <f t="shared" si="232"/>
        <v>6.6490599999999986</v>
      </c>
      <c r="F1896" s="2">
        <f t="shared" si="233"/>
        <v>6.3754700000000017</v>
      </c>
      <c r="G1896" s="2">
        <f t="shared" si="227"/>
        <v>6.1777699999999989</v>
      </c>
      <c r="H1896" s="2">
        <f t="shared" si="231"/>
        <v>6.9855750000000043</v>
      </c>
      <c r="I1896" s="2">
        <f t="array" ref="I1896">SUMPRODUCT(B1880:B1899, (ROW(B1880:B1899)-ROW(B1880)+1)) / (20*21/2)</f>
        <v>6.6757580952380957</v>
      </c>
      <c r="J1896" s="2">
        <f t="shared" si="234"/>
        <v>6.469980876764672</v>
      </c>
      <c r="K1896" s="2">
        <f t="shared" si="228"/>
        <v>6.3239541018770451</v>
      </c>
    </row>
    <row r="1897" spans="1:11" ht="13.5" x14ac:dyDescent="0.25">
      <c r="A1897" s="3">
        <f>TITRES_STAT!B1900</f>
        <v>44774</v>
      </c>
      <c r="B1897" s="6">
        <f>TITRES_STAT!D1900</f>
        <v>6.9241999999999999</v>
      </c>
      <c r="C1897" s="2">
        <f t="shared" si="229"/>
        <v>0.13989999999999991</v>
      </c>
      <c r="D1897" s="2">
        <f t="shared" si="230"/>
        <v>6.8528800000000007</v>
      </c>
      <c r="E1897" s="2">
        <f t="shared" si="232"/>
        <v>6.69468</v>
      </c>
      <c r="F1897" s="2">
        <f t="shared" si="233"/>
        <v>6.4205200000000016</v>
      </c>
      <c r="G1897" s="2">
        <f t="shared" si="227"/>
        <v>6.1923679999999992</v>
      </c>
      <c r="H1897" s="2">
        <f t="shared" si="231"/>
        <v>6.9795055000000037</v>
      </c>
      <c r="I1897" s="2">
        <f t="array" ref="I1897">SUMPRODUCT(B1881:B1900, (ROW(B1881:B1900)-ROW(B1881)+1)) / (20*21/2)</f>
        <v>6.7113290476190484</v>
      </c>
      <c r="J1897" s="2">
        <f t="shared" si="234"/>
        <v>6.5132398408823216</v>
      </c>
      <c r="K1897" s="2">
        <f t="shared" si="228"/>
        <v>6.3474931567053972</v>
      </c>
    </row>
    <row r="1898" spans="1:11" ht="13.5" x14ac:dyDescent="0.25">
      <c r="A1898" s="3">
        <f>TITRES_STAT!B1901</f>
        <v>44775</v>
      </c>
      <c r="B1898" s="6">
        <f>TITRES_STAT!D1901</f>
        <v>6.8893000000000004</v>
      </c>
      <c r="C1898" s="2">
        <f t="shared" si="229"/>
        <v>-3.4899999999999487E-2</v>
      </c>
      <c r="D1898" s="2">
        <f t="shared" si="230"/>
        <v>6.852879999999999</v>
      </c>
      <c r="E1898" s="2">
        <f t="shared" si="232"/>
        <v>6.7320099999999998</v>
      </c>
      <c r="F1898" s="2">
        <f t="shared" si="233"/>
        <v>6.4638249999999999</v>
      </c>
      <c r="G1898" s="2">
        <f t="shared" si="227"/>
        <v>6.2046259999999993</v>
      </c>
      <c r="H1898" s="2">
        <f t="shared" si="231"/>
        <v>6.9732270000000032</v>
      </c>
      <c r="I1898" s="2">
        <f t="array" ref="I1898">SUMPRODUCT(B1882:B1901, (ROW(B1882:B1901)-ROW(B1882)+1)) / (20*21/2)</f>
        <v>6.7426457142857146</v>
      </c>
      <c r="J1898" s="2">
        <f t="shared" si="234"/>
        <v>6.5490550941316243</v>
      </c>
      <c r="K1898" s="2">
        <f t="shared" si="228"/>
        <v>6.3687404838934203</v>
      </c>
    </row>
    <row r="1899" spans="1:11" ht="13.5" x14ac:dyDescent="0.25">
      <c r="A1899" s="3">
        <f>TITRES_STAT!B1902</f>
        <v>44776</v>
      </c>
      <c r="B1899" s="6">
        <f>TITRES_STAT!D1902</f>
        <v>6.8543000000000003</v>
      </c>
      <c r="C1899" s="2">
        <f t="shared" si="229"/>
        <v>-3.5000000000000142E-2</v>
      </c>
      <c r="D1899" s="2">
        <f t="shared" si="230"/>
        <v>6.8542800000000002</v>
      </c>
      <c r="E1899" s="2">
        <f t="shared" si="232"/>
        <v>6.7740599999999986</v>
      </c>
      <c r="F1899" s="2">
        <f t="shared" si="233"/>
        <v>6.5088050000000006</v>
      </c>
      <c r="G1899" s="2">
        <f t="shared" si="227"/>
        <v>6.2185119999999996</v>
      </c>
      <c r="H1899" s="2">
        <f t="shared" si="231"/>
        <v>6.9674580000000024</v>
      </c>
      <c r="I1899" s="2">
        <f t="array" ref="I1899">SUMPRODUCT(B1883:B1902, (ROW(B1883:B1902)-ROW(B1883)+1)) / (20*21/2)</f>
        <v>6.7731952380952372</v>
      </c>
      <c r="J1899" s="2">
        <f t="shared" si="234"/>
        <v>6.5781260375476602</v>
      </c>
      <c r="K1899" s="2">
        <f t="shared" si="228"/>
        <v>6.3877820335446591</v>
      </c>
    </row>
    <row r="1900" spans="1:11" ht="13.5" x14ac:dyDescent="0.25">
      <c r="A1900" s="3">
        <f>TITRES_STAT!B1903</f>
        <v>44777</v>
      </c>
      <c r="B1900" s="6">
        <f>TITRES_STAT!D1903</f>
        <v>6.8822999999999999</v>
      </c>
      <c r="C1900" s="2">
        <f t="shared" si="229"/>
        <v>2.7999999999999581E-2</v>
      </c>
      <c r="D1900" s="2">
        <f t="shared" si="230"/>
        <v>6.8668800000000001</v>
      </c>
      <c r="E1900" s="2">
        <f t="shared" si="232"/>
        <v>6.8202799999999995</v>
      </c>
      <c r="F1900" s="2">
        <f t="shared" si="233"/>
        <v>6.5534749999999988</v>
      </c>
      <c r="G1900" s="2">
        <f t="shared" si="227"/>
        <v>6.2336419999999988</v>
      </c>
      <c r="H1900" s="2">
        <f t="shared" si="231"/>
        <v>6.963198000000002</v>
      </c>
      <c r="I1900" s="2">
        <f t="array" ref="I1900">SUMPRODUCT(B1884:B1903, (ROW(B1884:B1903)-ROW(B1884)+1)) / (20*21/2)</f>
        <v>6.8094780952380951</v>
      </c>
      <c r="J1900" s="2">
        <f t="shared" si="234"/>
        <v>6.6070949863526449</v>
      </c>
      <c r="K1900" s="2">
        <f t="shared" si="228"/>
        <v>6.4071748949742808</v>
      </c>
    </row>
    <row r="1901" spans="1:11" ht="13.5" x14ac:dyDescent="0.25">
      <c r="A1901" s="3">
        <f>TITRES_STAT!B1904</f>
        <v>44778</v>
      </c>
      <c r="B1901" s="6">
        <f>TITRES_STAT!D1904</f>
        <v>6.8822999999999999</v>
      </c>
      <c r="C1901" s="2">
        <f t="shared" si="229"/>
        <v>0</v>
      </c>
      <c r="D1901" s="2">
        <f t="shared" si="230"/>
        <v>6.8864800000000006</v>
      </c>
      <c r="E1901" s="2">
        <f t="shared" si="232"/>
        <v>6.8514399999999993</v>
      </c>
      <c r="F1901" s="2">
        <f t="shared" si="233"/>
        <v>6.5964300000000007</v>
      </c>
      <c r="G1901" s="2">
        <f t="shared" si="227"/>
        <v>6.2487719999999989</v>
      </c>
      <c r="H1901" s="2">
        <f t="shared" si="231"/>
        <v>6.9593145000000023</v>
      </c>
      <c r="I1901" s="2">
        <f t="array" ref="I1901">SUMPRODUCT(B1885:B1904, (ROW(B1885:B1904)-ROW(B1885)+1)) / (20*21/2)</f>
        <v>6.8388357142857146</v>
      </c>
      <c r="J1901" s="2">
        <f t="shared" si="234"/>
        <v>6.6333049876523935</v>
      </c>
      <c r="K1901" s="2">
        <f t="shared" si="228"/>
        <v>6.4258072520341134</v>
      </c>
    </row>
    <row r="1902" spans="1:11" ht="13.5" x14ac:dyDescent="0.25">
      <c r="A1902" s="3">
        <f>TITRES_STAT!B1905</f>
        <v>44781</v>
      </c>
      <c r="B1902" s="6">
        <f>TITRES_STAT!D1905</f>
        <v>6.9172000000000002</v>
      </c>
      <c r="C1902" s="2">
        <f t="shared" si="229"/>
        <v>3.4900000000000375E-2</v>
      </c>
      <c r="D1902" s="2">
        <f t="shared" si="230"/>
        <v>6.8850800000000003</v>
      </c>
      <c r="E1902" s="2">
        <f t="shared" si="232"/>
        <v>6.8689800000000005</v>
      </c>
      <c r="F1902" s="2">
        <f t="shared" si="233"/>
        <v>6.6411300000000013</v>
      </c>
      <c r="G1902" s="2">
        <f t="shared" si="227"/>
        <v>6.2651479999999982</v>
      </c>
      <c r="H1902" s="2">
        <f t="shared" si="231"/>
        <v>6.9538945000000032</v>
      </c>
      <c r="I1902" s="2">
        <f t="array" ref="I1902">SUMPRODUCT(B1886:B1905, (ROW(B1886:B1905)-ROW(B1886)+1)) / (20*21/2)</f>
        <v>6.8647099999999996</v>
      </c>
      <c r="J1902" s="2">
        <f t="shared" si="234"/>
        <v>6.6603426078759744</v>
      </c>
      <c r="K1902" s="2">
        <f t="shared" si="228"/>
        <v>6.4450775558759128</v>
      </c>
    </row>
    <row r="1903" spans="1:11" ht="13.5" x14ac:dyDescent="0.25">
      <c r="A1903" s="3">
        <f>TITRES_STAT!B1906</f>
        <v>44782</v>
      </c>
      <c r="B1903" s="6">
        <f>TITRES_STAT!D1906</f>
        <v>7.0221</v>
      </c>
      <c r="C1903" s="2">
        <f t="shared" si="229"/>
        <v>0.10489999999999977</v>
      </c>
      <c r="D1903" s="2">
        <f t="shared" si="230"/>
        <v>6.9116400000000002</v>
      </c>
      <c r="E1903" s="2">
        <f t="shared" si="232"/>
        <v>6.8822599999999996</v>
      </c>
      <c r="F1903" s="2">
        <f t="shared" si="233"/>
        <v>6.6859449999999994</v>
      </c>
      <c r="G1903" s="2">
        <f t="shared" si="227"/>
        <v>6.2837579999999988</v>
      </c>
      <c r="H1903" s="2">
        <f t="shared" si="231"/>
        <v>6.9491700000000041</v>
      </c>
      <c r="I1903" s="2">
        <f t="array" ref="I1903">SUMPRODUCT(B1887:B1906, (ROW(B1887:B1906)-ROW(B1887)+1)) / (20*21/2)</f>
        <v>6.8935952380952381</v>
      </c>
      <c r="J1903" s="2">
        <f t="shared" si="234"/>
        <v>6.6947956928401675</v>
      </c>
      <c r="K1903" s="2">
        <f t="shared" si="228"/>
        <v>6.4677058870180346</v>
      </c>
    </row>
    <row r="1904" spans="1:11" ht="13.5" x14ac:dyDescent="0.25">
      <c r="A1904" s="3">
        <f>TITRES_STAT!B1907</f>
        <v>44783</v>
      </c>
      <c r="B1904" s="6">
        <f>TITRES_STAT!D1907</f>
        <v>6.9942000000000002</v>
      </c>
      <c r="C1904" s="2">
        <f t="shared" si="229"/>
        <v>-2.7899999999999814E-2</v>
      </c>
      <c r="D1904" s="2">
        <f t="shared" si="230"/>
        <v>6.9396199999999997</v>
      </c>
      <c r="E1904" s="2">
        <f t="shared" si="232"/>
        <v>6.8969500000000012</v>
      </c>
      <c r="F1904" s="2">
        <f t="shared" si="233"/>
        <v>6.7225199999999985</v>
      </c>
      <c r="G1904" s="2">
        <f t="shared" si="227"/>
        <v>6.3018099999999979</v>
      </c>
      <c r="H1904" s="2">
        <f t="shared" si="231"/>
        <v>6.9444770000000036</v>
      </c>
      <c r="I1904" s="2">
        <f t="array" ref="I1904">SUMPRODUCT(B1888:B1907, (ROW(B1888:B1907)-ROW(B1888)+1)) / (20*21/2)</f>
        <v>6.9371438095238105</v>
      </c>
      <c r="J1904" s="2">
        <f t="shared" si="234"/>
        <v>6.7233103887601517</v>
      </c>
      <c r="K1904" s="2">
        <f t="shared" si="228"/>
        <v>6.4883527149781113</v>
      </c>
    </row>
    <row r="1905" spans="1:11" ht="13.5" x14ac:dyDescent="0.25">
      <c r="A1905" s="3">
        <f>TITRES_STAT!B1908</f>
        <v>44784</v>
      </c>
      <c r="B1905" s="6">
        <f>TITRES_STAT!D1908</f>
        <v>6.9942000000000002</v>
      </c>
      <c r="C1905" s="2">
        <f t="shared" si="229"/>
        <v>0</v>
      </c>
      <c r="D1905" s="2">
        <f t="shared" si="230"/>
        <v>6.9620000000000006</v>
      </c>
      <c r="E1905" s="2">
        <f t="shared" si="232"/>
        <v>6.9144400000000008</v>
      </c>
      <c r="F1905" s="2">
        <f t="shared" si="233"/>
        <v>6.7608049999999995</v>
      </c>
      <c r="G1905" s="2">
        <f t="shared" si="227"/>
        <v>6.3198619999999979</v>
      </c>
      <c r="H1905" s="2">
        <f t="shared" si="231"/>
        <v>6.9401265000000034</v>
      </c>
      <c r="I1905" s="2">
        <f t="array" ref="I1905">SUMPRODUCT(B1889:B1908, (ROW(B1889:B1908)-ROW(B1889)+1)) / (20*21/2)</f>
        <v>6.9722876190476191</v>
      </c>
      <c r="J1905" s="2">
        <f t="shared" si="234"/>
        <v>6.7491093993544231</v>
      </c>
      <c r="K1905" s="2">
        <f t="shared" si="228"/>
        <v>6.5081898634103421</v>
      </c>
    </row>
    <row r="1906" spans="1:11" ht="13.5" x14ac:dyDescent="0.25">
      <c r="A1906" s="3">
        <f>TITRES_STAT!B1909</f>
        <v>44785</v>
      </c>
      <c r="B1906" s="6">
        <f>TITRES_STAT!D1909</f>
        <v>7.0640999999999998</v>
      </c>
      <c r="C1906" s="2">
        <f t="shared" si="229"/>
        <v>6.9899999999999629E-2</v>
      </c>
      <c r="D1906" s="2">
        <f t="shared" si="230"/>
        <v>6.9983599999999999</v>
      </c>
      <c r="E1906" s="2">
        <f t="shared" si="232"/>
        <v>6.9424200000000003</v>
      </c>
      <c r="F1906" s="2">
        <f t="shared" si="233"/>
        <v>6.7957399999999994</v>
      </c>
      <c r="G1906" s="2">
        <f t="shared" ref="G1906:G1969" si="235">AVERAGE(B1857:B1906)</f>
        <v>6.3393119999999987</v>
      </c>
      <c r="H1906" s="2">
        <f t="shared" si="231"/>
        <v>6.9359885000000032</v>
      </c>
      <c r="I1906" s="2">
        <f t="array" ref="I1906">SUMPRODUCT(B1890:B1909, (ROW(B1890:B1909)-ROW(B1890)+1)) / (20*21/2)</f>
        <v>6.9968314285714284</v>
      </c>
      <c r="J1906" s="2">
        <f t="shared" si="234"/>
        <v>6.7791085041778114</v>
      </c>
      <c r="K1906" s="2">
        <f t="shared" si="228"/>
        <v>6.529990260923662</v>
      </c>
    </row>
    <row r="1907" spans="1:11" ht="13.5" x14ac:dyDescent="0.25">
      <c r="A1907" s="3">
        <f>TITRES_STAT!B1910</f>
        <v>44788</v>
      </c>
      <c r="B1907" s="6">
        <f>TITRES_STAT!D1910</f>
        <v>7.2530000000000001</v>
      </c>
      <c r="C1907" s="2">
        <f t="shared" si="229"/>
        <v>0.18890000000000029</v>
      </c>
      <c r="D1907" s="2">
        <f t="shared" si="230"/>
        <v>7.0655200000000011</v>
      </c>
      <c r="E1907" s="2">
        <f t="shared" si="232"/>
        <v>6.9752999999999998</v>
      </c>
      <c r="F1907" s="2">
        <f t="shared" si="233"/>
        <v>6.8349899999999995</v>
      </c>
      <c r="G1907" s="2">
        <f t="shared" si="235"/>
        <v>6.3625399999999983</v>
      </c>
      <c r="H1907" s="2">
        <f t="shared" si="231"/>
        <v>6.9328290000000017</v>
      </c>
      <c r="I1907" s="2">
        <f t="array" ref="I1907">SUMPRODUCT(B1891:B1910, (ROW(B1891:B1910)-ROW(B1891)+1)) / (20*21/2)</f>
        <v>7.0187404761904757</v>
      </c>
      <c r="J1907" s="2">
        <f t="shared" si="234"/>
        <v>6.8242410275894487</v>
      </c>
      <c r="K1907" s="2">
        <f t="shared" ref="K1907:K1970" si="236">$K$4*B1907+(1-$K$4)*K1906</f>
        <v>6.5583435840246951</v>
      </c>
    </row>
    <row r="1908" spans="1:11" ht="13.5" x14ac:dyDescent="0.25">
      <c r="A1908" s="3">
        <f>TITRES_STAT!B1911</f>
        <v>44789</v>
      </c>
      <c r="B1908" s="6">
        <f>TITRES_STAT!D1911</f>
        <v>7.2039999999999997</v>
      </c>
      <c r="C1908" s="2">
        <f t="shared" si="229"/>
        <v>-4.9000000000000377E-2</v>
      </c>
      <c r="D1908" s="2">
        <f t="shared" si="230"/>
        <v>7.1019000000000005</v>
      </c>
      <c r="E1908" s="2">
        <f t="shared" si="232"/>
        <v>7.0067699999999986</v>
      </c>
      <c r="F1908" s="2">
        <f t="shared" si="233"/>
        <v>6.8693900000000001</v>
      </c>
      <c r="G1908" s="2">
        <f t="shared" si="235"/>
        <v>6.3846519999999973</v>
      </c>
      <c r="H1908" s="2">
        <f t="shared" si="231"/>
        <v>6.9295275000000016</v>
      </c>
      <c r="I1908" s="2">
        <f t="array" ref="I1908">SUMPRODUCT(B1892:B1911, (ROW(B1892:B1911)-ROW(B1892)+1)) / (20*21/2)</f>
        <v>7.0385733333333347</v>
      </c>
      <c r="J1908" s="2">
        <f t="shared" si="234"/>
        <v>6.8604085487714057</v>
      </c>
      <c r="K1908" s="2">
        <f t="shared" si="236"/>
        <v>6.5836634434747072</v>
      </c>
    </row>
    <row r="1909" spans="1:11" ht="13.5" x14ac:dyDescent="0.25">
      <c r="A1909" s="3">
        <f>TITRES_STAT!B1912</f>
        <v>44790</v>
      </c>
      <c r="B1909" s="6">
        <f>TITRES_STAT!D1912</f>
        <v>7.1271000000000004</v>
      </c>
      <c r="C1909" s="2">
        <f t="shared" si="229"/>
        <v>-7.6899999999999302E-2</v>
      </c>
      <c r="D1909" s="2">
        <f t="shared" si="230"/>
        <v>7.1284800000000006</v>
      </c>
      <c r="E1909" s="2">
        <f t="shared" si="232"/>
        <v>7.0340500000000006</v>
      </c>
      <c r="F1909" s="2">
        <f t="shared" si="233"/>
        <v>6.9040549999999996</v>
      </c>
      <c r="G1909" s="2">
        <f t="shared" si="235"/>
        <v>6.4053619999999976</v>
      </c>
      <c r="H1909" s="2">
        <f t="shared" si="231"/>
        <v>6.9256360000000008</v>
      </c>
      <c r="I1909" s="2">
        <f t="array" ref="I1909">SUMPRODUCT(B1893:B1912, (ROW(B1893:B1912)-ROW(B1893)+1)) / (20*21/2)</f>
        <v>7.0618190476190463</v>
      </c>
      <c r="J1909" s="2">
        <f t="shared" si="234"/>
        <v>6.8858077346027002</v>
      </c>
      <c r="K1909" s="2">
        <f t="shared" si="236"/>
        <v>6.604974680985503</v>
      </c>
    </row>
    <row r="1910" spans="1:11" ht="13.5" x14ac:dyDescent="0.25">
      <c r="A1910" s="3">
        <f>TITRES_STAT!B1913</f>
        <v>44791</v>
      </c>
      <c r="B1910" s="6">
        <f>TITRES_STAT!D1913</f>
        <v>7.1341000000000001</v>
      </c>
      <c r="C1910" s="2">
        <f t="shared" si="229"/>
        <v>6.9999999999996732E-3</v>
      </c>
      <c r="D1910" s="2">
        <f t="shared" si="230"/>
        <v>7.1564600000000009</v>
      </c>
      <c r="E1910" s="2">
        <f t="shared" si="232"/>
        <v>7.0592299999999994</v>
      </c>
      <c r="F1910" s="2">
        <f t="shared" si="233"/>
        <v>6.9397549999999999</v>
      </c>
      <c r="G1910" s="2">
        <f t="shared" si="235"/>
        <v>6.4262119999999969</v>
      </c>
      <c r="H1910" s="2">
        <f t="shared" si="231"/>
        <v>6.9218479999999998</v>
      </c>
      <c r="I1910" s="2">
        <f t="array" ref="I1910">SUMPRODUCT(B1894:B1913, (ROW(B1894:B1913)-ROW(B1894)+1)) / (20*21/2)</f>
        <v>7.0819938095238104</v>
      </c>
      <c r="J1910" s="2">
        <f t="shared" si="234"/>
        <v>6.9094546170214901</v>
      </c>
      <c r="K1910" s="2">
        <f t="shared" si="236"/>
        <v>6.6257246934958758</v>
      </c>
    </row>
    <row r="1911" spans="1:11" ht="13.5" x14ac:dyDescent="0.25">
      <c r="A1911" s="3">
        <f>TITRES_STAT!B1914</f>
        <v>44792</v>
      </c>
      <c r="B1911" s="6">
        <f>TITRES_STAT!D1914</f>
        <v>7.1479999999999997</v>
      </c>
      <c r="C1911" s="2">
        <f t="shared" si="229"/>
        <v>1.3899999999999579E-2</v>
      </c>
      <c r="D1911" s="2">
        <f t="shared" si="230"/>
        <v>7.1732399999999998</v>
      </c>
      <c r="E1911" s="2">
        <f t="shared" si="232"/>
        <v>7.085799999999999</v>
      </c>
      <c r="F1911" s="2">
        <f t="shared" si="233"/>
        <v>6.9686199999999987</v>
      </c>
      <c r="G1911" s="2">
        <f t="shared" si="235"/>
        <v>6.4487079999999981</v>
      </c>
      <c r="H1911" s="2">
        <f t="shared" si="231"/>
        <v>6.9182664999999997</v>
      </c>
      <c r="I1911" s="2">
        <f t="array" ref="I1911">SUMPRODUCT(B1895:B1914, (ROW(B1895:B1914)-ROW(B1895)+1)) / (20*21/2)</f>
        <v>7.0931747619047636</v>
      </c>
      <c r="J1911" s="2">
        <f t="shared" si="234"/>
        <v>6.9321732249242052</v>
      </c>
      <c r="K1911" s="2">
        <f t="shared" si="236"/>
        <v>6.6462060780646652</v>
      </c>
    </row>
    <row r="1912" spans="1:11" ht="13.5" x14ac:dyDescent="0.25">
      <c r="A1912" s="3">
        <f>TITRES_STAT!B1915</f>
        <v>44795</v>
      </c>
      <c r="B1912" s="6">
        <f>TITRES_STAT!D1915</f>
        <v>7.2126999999999999</v>
      </c>
      <c r="C1912" s="2">
        <f t="shared" si="229"/>
        <v>6.4700000000000202E-2</v>
      </c>
      <c r="D1912" s="2">
        <f t="shared" si="230"/>
        <v>7.1651799999999994</v>
      </c>
      <c r="E1912" s="2">
        <f t="shared" si="232"/>
        <v>7.1153499999999994</v>
      </c>
      <c r="F1912" s="2">
        <f t="shared" si="233"/>
        <v>6.9921650000000017</v>
      </c>
      <c r="G1912" s="2">
        <f t="shared" si="235"/>
        <v>6.4711299999999969</v>
      </c>
      <c r="H1912" s="2">
        <f t="shared" si="231"/>
        <v>6.9155214999999997</v>
      </c>
      <c r="I1912" s="2">
        <f t="array" ref="I1912">SUMPRODUCT(B1896:B1915, (ROW(B1896:B1915)-ROW(B1896)+1)) / (20*21/2)</f>
        <v>7.1071938095238085</v>
      </c>
      <c r="J1912" s="2">
        <f t="shared" si="234"/>
        <v>6.9588900606457091</v>
      </c>
      <c r="K1912" s="2">
        <f t="shared" si="236"/>
        <v>6.6684215259836979</v>
      </c>
    </row>
    <row r="1913" spans="1:11" ht="13.5" x14ac:dyDescent="0.25">
      <c r="A1913" s="3">
        <f>TITRES_STAT!B1916</f>
        <v>44796</v>
      </c>
      <c r="B1913" s="6">
        <f>TITRES_STAT!D1916</f>
        <v>7.2039999999999997</v>
      </c>
      <c r="C1913" s="2">
        <f t="shared" si="229"/>
        <v>-8.7000000000001521E-3</v>
      </c>
      <c r="D1913" s="2">
        <f t="shared" si="230"/>
        <v>7.1651799999999994</v>
      </c>
      <c r="E1913" s="2">
        <f t="shared" si="232"/>
        <v>7.1335399999999991</v>
      </c>
      <c r="F1913" s="2">
        <f t="shared" si="233"/>
        <v>7.0079000000000011</v>
      </c>
      <c r="G1913" s="2">
        <f t="shared" si="235"/>
        <v>6.4947459999999975</v>
      </c>
      <c r="H1913" s="2">
        <f t="shared" si="231"/>
        <v>6.9125279999999982</v>
      </c>
      <c r="I1913" s="2">
        <f t="array" ref="I1913">SUMPRODUCT(B1897:B1916, (ROW(B1897:B1916)-ROW(B1897)+1)) / (20*21/2)</f>
        <v>7.115385714285714</v>
      </c>
      <c r="J1913" s="2">
        <f t="shared" si="234"/>
        <v>6.9822338643937361</v>
      </c>
      <c r="K1913" s="2">
        <f t="shared" si="236"/>
        <v>6.6894246033961018</v>
      </c>
    </row>
    <row r="1914" spans="1:11" ht="13.5" x14ac:dyDescent="0.25">
      <c r="A1914" s="3">
        <f>TITRES_STAT!B1917</f>
        <v>44797</v>
      </c>
      <c r="B1914" s="6">
        <f>TITRES_STAT!D1917</f>
        <v>7.1253000000000002</v>
      </c>
      <c r="C1914" s="2">
        <f t="shared" si="229"/>
        <v>-7.8699999999999548E-2</v>
      </c>
      <c r="D1914" s="2">
        <f t="shared" si="230"/>
        <v>7.1648200000000006</v>
      </c>
      <c r="E1914" s="2">
        <f t="shared" si="232"/>
        <v>7.1466499999999984</v>
      </c>
      <c r="F1914" s="2">
        <f t="shared" si="233"/>
        <v>7.0218000000000007</v>
      </c>
      <c r="G1914" s="2">
        <f t="shared" si="235"/>
        <v>6.5169259999999971</v>
      </c>
      <c r="H1914" s="2">
        <f t="shared" si="231"/>
        <v>6.9090039999999986</v>
      </c>
      <c r="I1914" s="2">
        <f t="array" ref="I1914">SUMPRODUCT(B1898:B1917, (ROW(B1898:B1917)-ROW(B1898)+1)) / (20*21/2)</f>
        <v>7.1219538095238102</v>
      </c>
      <c r="J1914" s="2">
        <f t="shared" si="234"/>
        <v>6.9958592106419522</v>
      </c>
      <c r="K1914" s="2">
        <f t="shared" si="236"/>
        <v>6.7065177562040983</v>
      </c>
    </row>
    <row r="1915" spans="1:11" ht="13.5" x14ac:dyDescent="0.25">
      <c r="A1915" s="3">
        <f>TITRES_STAT!B1918</f>
        <v>44798</v>
      </c>
      <c r="B1915" s="6">
        <f>TITRES_STAT!D1918</f>
        <v>7.1689999999999996</v>
      </c>
      <c r="C1915" s="2">
        <f t="shared" si="229"/>
        <v>4.3699999999999406E-2</v>
      </c>
      <c r="D1915" s="2">
        <f t="shared" si="230"/>
        <v>7.1717999999999993</v>
      </c>
      <c r="E1915" s="2">
        <f t="shared" si="232"/>
        <v>7.1641300000000001</v>
      </c>
      <c r="F1915" s="2">
        <f t="shared" si="233"/>
        <v>7.0392849999999996</v>
      </c>
      <c r="G1915" s="2">
        <f t="shared" si="235"/>
        <v>6.541211999999998</v>
      </c>
      <c r="H1915" s="2">
        <f t="shared" si="231"/>
        <v>6.9057324999999992</v>
      </c>
      <c r="I1915" s="2">
        <f t="array" ref="I1915">SUMPRODUCT(B1899:B1918, (ROW(B1899:B1918)-ROW(B1899)+1)) / (20*21/2)</f>
        <v>7.1308976190476185</v>
      </c>
      <c r="J1915" s="2">
        <f t="shared" si="234"/>
        <v>7.012348809628433</v>
      </c>
      <c r="K1915" s="2">
        <f t="shared" si="236"/>
        <v>6.7246543147843303</v>
      </c>
    </row>
    <row r="1916" spans="1:11" ht="13.5" x14ac:dyDescent="0.25">
      <c r="A1916" s="3">
        <f>TITRES_STAT!B1919</f>
        <v>44799</v>
      </c>
      <c r="B1916" s="6">
        <f>TITRES_STAT!D1919</f>
        <v>7.1253000000000002</v>
      </c>
      <c r="C1916" s="2">
        <f t="shared" si="229"/>
        <v>-4.3699999999999406E-2</v>
      </c>
      <c r="D1916" s="2">
        <f t="shared" si="230"/>
        <v>7.1672600000000006</v>
      </c>
      <c r="E1916" s="2">
        <f t="shared" si="232"/>
        <v>7.1702500000000002</v>
      </c>
      <c r="F1916" s="2">
        <f t="shared" si="233"/>
        <v>7.0563349999999998</v>
      </c>
      <c r="G1916" s="2">
        <f t="shared" si="235"/>
        <v>6.5646239999999976</v>
      </c>
      <c r="H1916" s="2">
        <f t="shared" si="231"/>
        <v>6.9024139999999985</v>
      </c>
      <c r="I1916" s="2">
        <f t="array" ref="I1916">SUMPRODUCT(B1900:B1919, (ROW(B1900:B1919)-ROW(B1900)+1)) / (20*21/2)</f>
        <v>7.1377128571428576</v>
      </c>
      <c r="J1916" s="2">
        <f t="shared" si="234"/>
        <v>7.0231060658542965</v>
      </c>
      <c r="K1916" s="2">
        <f t="shared" si="236"/>
        <v>6.7403659102829838</v>
      </c>
    </row>
    <row r="1917" spans="1:11" ht="13.5" x14ac:dyDescent="0.25">
      <c r="A1917" s="3">
        <f>TITRES_STAT!B1920</f>
        <v>44802</v>
      </c>
      <c r="B1917" s="6">
        <f>TITRES_STAT!D1920</f>
        <v>7.1253000000000002</v>
      </c>
      <c r="C1917" s="2">
        <f t="shared" si="229"/>
        <v>0</v>
      </c>
      <c r="D1917" s="2">
        <f t="shared" si="230"/>
        <v>7.1497799999999998</v>
      </c>
      <c r="E1917" s="2">
        <f t="shared" si="232"/>
        <v>7.1574799999999996</v>
      </c>
      <c r="F1917" s="2">
        <f t="shared" si="233"/>
        <v>7.0663900000000002</v>
      </c>
      <c r="G1917" s="2">
        <f t="shared" si="235"/>
        <v>6.5883099999999981</v>
      </c>
      <c r="H1917" s="2">
        <f t="shared" si="231"/>
        <v>6.8990954999999987</v>
      </c>
      <c r="I1917" s="2">
        <f t="array" ref="I1917">SUMPRODUCT(B1901:B1920, (ROW(B1901:B1920)-ROW(B1901)+1)) / (20*21/2)</f>
        <v>7.161436666666666</v>
      </c>
      <c r="J1917" s="2">
        <f t="shared" si="234"/>
        <v>7.0328388214872213</v>
      </c>
      <c r="K1917" s="2">
        <f t="shared" si="236"/>
        <v>6.7554613647816906</v>
      </c>
    </row>
    <row r="1918" spans="1:11" ht="13.5" x14ac:dyDescent="0.25">
      <c r="A1918" s="3">
        <f>TITRES_STAT!B1921</f>
        <v>44803</v>
      </c>
      <c r="B1918" s="6">
        <f>TITRES_STAT!D1921</f>
        <v>7.1603000000000003</v>
      </c>
      <c r="C1918" s="2">
        <f t="shared" si="229"/>
        <v>3.5000000000000142E-2</v>
      </c>
      <c r="D1918" s="2">
        <f t="shared" si="230"/>
        <v>7.1410399999999994</v>
      </c>
      <c r="E1918" s="2">
        <f t="shared" si="232"/>
        <v>7.1531100000000007</v>
      </c>
      <c r="F1918" s="2">
        <f t="shared" si="233"/>
        <v>7.0799399999999988</v>
      </c>
      <c r="G1918" s="2">
        <f t="shared" si="235"/>
        <v>6.6124219999999978</v>
      </c>
      <c r="H1918" s="2">
        <f t="shared" si="231"/>
        <v>6.8958834999999974</v>
      </c>
      <c r="I1918" s="2">
        <f t="array" ref="I1918">SUMPRODUCT(B1902:B1921, (ROW(B1902:B1921)-ROW(B1902)+1)) / (20*21/2)</f>
        <v>7.1996100000000016</v>
      </c>
      <c r="J1918" s="2">
        <f t="shared" si="234"/>
        <v>7.0449779813455811</v>
      </c>
      <c r="K1918" s="2">
        <f t="shared" si="236"/>
        <v>6.7713373896922135</v>
      </c>
    </row>
    <row r="1919" spans="1:11" ht="13.5" x14ac:dyDescent="0.25">
      <c r="A1919" s="3">
        <f>TITRES_STAT!B1922</f>
        <v>44804</v>
      </c>
      <c r="B1919" s="6">
        <f>TITRES_STAT!D1922</f>
        <v>7.1515000000000004</v>
      </c>
      <c r="C1919" s="2">
        <f t="shared" si="229"/>
        <v>-8.799999999999919E-3</v>
      </c>
      <c r="D1919" s="2">
        <f t="shared" si="230"/>
        <v>7.14628</v>
      </c>
      <c r="E1919" s="2">
        <f t="shared" si="232"/>
        <v>7.1555500000000007</v>
      </c>
      <c r="F1919" s="2">
        <f t="shared" si="233"/>
        <v>7.0947999999999993</v>
      </c>
      <c r="G1919" s="2">
        <f t="shared" si="235"/>
        <v>6.6364939999999981</v>
      </c>
      <c r="H1919" s="2">
        <f t="shared" si="231"/>
        <v>6.8923534999999969</v>
      </c>
      <c r="I1919" s="2">
        <f t="array" ref="I1919">SUMPRODUCT(B1903:B1922, (ROW(B1903:B1922)-ROW(B1903)+1)) / (20*21/2)</f>
        <v>7.2264290476190469</v>
      </c>
      <c r="J1919" s="2">
        <f t="shared" si="234"/>
        <v>7.0551229355031442</v>
      </c>
      <c r="K1919" s="2">
        <f t="shared" si="236"/>
        <v>6.7862457273513428</v>
      </c>
    </row>
    <row r="1920" spans="1:11" ht="13.5" x14ac:dyDescent="0.25">
      <c r="A1920" s="3">
        <f>TITRES_STAT!B1923</f>
        <v>44805</v>
      </c>
      <c r="B1920" s="6">
        <f>TITRES_STAT!D1923</f>
        <v>7.3438999999999997</v>
      </c>
      <c r="C1920" s="2">
        <f t="shared" si="229"/>
        <v>0.19239999999999924</v>
      </c>
      <c r="D1920" s="2">
        <f t="shared" si="230"/>
        <v>7.18126</v>
      </c>
      <c r="E1920" s="2">
        <f t="shared" si="232"/>
        <v>7.1765300000000014</v>
      </c>
      <c r="F1920" s="2">
        <f t="shared" si="233"/>
        <v>7.1178799999999978</v>
      </c>
      <c r="G1920" s="2">
        <f t="shared" si="235"/>
        <v>6.6644139999999989</v>
      </c>
      <c r="H1920" s="2">
        <f t="shared" si="231"/>
        <v>6.8897854999999986</v>
      </c>
      <c r="I1920" s="2">
        <f t="array" ref="I1920">SUMPRODUCT(B1904:B1923, (ROW(B1904:B1923)-ROW(B1904)+1)) / (20*21/2)</f>
        <v>7.2799428571428582</v>
      </c>
      <c r="J1920" s="2">
        <f t="shared" si="234"/>
        <v>7.082625513074273</v>
      </c>
      <c r="K1920" s="2">
        <f t="shared" si="236"/>
        <v>6.8081145223571724</v>
      </c>
    </row>
    <row r="1921" spans="1:11" ht="13.5" x14ac:dyDescent="0.25">
      <c r="A1921" s="3">
        <f>TITRES_STAT!B1924</f>
        <v>44806</v>
      </c>
      <c r="B1921" s="6">
        <f>TITRES_STAT!D1924</f>
        <v>7.5186999999999999</v>
      </c>
      <c r="C1921" s="2">
        <f t="shared" si="229"/>
        <v>0.17480000000000029</v>
      </c>
      <c r="D1921" s="2">
        <f t="shared" si="230"/>
        <v>7.2599400000000003</v>
      </c>
      <c r="E1921" s="2">
        <f t="shared" si="232"/>
        <v>7.2135999999999996</v>
      </c>
      <c r="F1921" s="2">
        <f t="shared" si="233"/>
        <v>7.1496999999999984</v>
      </c>
      <c r="G1921" s="2">
        <f t="shared" si="235"/>
        <v>6.6971999999999987</v>
      </c>
      <c r="H1921" s="2">
        <f t="shared" si="231"/>
        <v>6.8885024999999978</v>
      </c>
      <c r="I1921" s="2">
        <f t="array" ref="I1921">SUMPRODUCT(B1905:B1924, (ROW(B1905:B1924)-ROW(B1905)+1)) / (20*21/2)</f>
        <v>7.3258890476190484</v>
      </c>
      <c r="J1921" s="2">
        <f t="shared" si="234"/>
        <v>7.124156416591009</v>
      </c>
      <c r="K1921" s="2">
        <f t="shared" si="236"/>
        <v>6.8359806195196366</v>
      </c>
    </row>
    <row r="1922" spans="1:11" ht="13.5" x14ac:dyDescent="0.25">
      <c r="A1922" s="3">
        <f>TITRES_STAT!B1925</f>
        <v>44809</v>
      </c>
      <c r="B1922" s="6">
        <f>TITRES_STAT!D1925</f>
        <v>7.4313000000000002</v>
      </c>
      <c r="C1922" s="2">
        <f t="shared" si="229"/>
        <v>-8.73999999999997E-2</v>
      </c>
      <c r="D1922" s="2">
        <f t="shared" si="230"/>
        <v>7.3211399999999998</v>
      </c>
      <c r="E1922" s="2">
        <f t="shared" si="232"/>
        <v>7.2354600000000007</v>
      </c>
      <c r="F1922" s="2">
        <f t="shared" si="233"/>
        <v>7.1754049999999978</v>
      </c>
      <c r="G1922" s="2">
        <f t="shared" si="235"/>
        <v>6.7274159999999998</v>
      </c>
      <c r="H1922" s="2">
        <f t="shared" si="231"/>
        <v>6.8868164999999983</v>
      </c>
      <c r="I1922" s="2">
        <f t="array" ref="I1922">SUMPRODUCT(B1906:B1925, (ROW(B1906:B1925)-ROW(B1906)+1)) / (20*21/2)</f>
        <v>7.3851523809523814</v>
      </c>
      <c r="J1922" s="2">
        <f t="shared" si="234"/>
        <v>7.1534081864394841</v>
      </c>
      <c r="K1922" s="2">
        <f t="shared" si="236"/>
        <v>6.8593264775776905</v>
      </c>
    </row>
    <row r="1923" spans="1:11" ht="13.5" x14ac:dyDescent="0.25">
      <c r="A1923" s="3">
        <f>TITRES_STAT!B1926</f>
        <v>44810</v>
      </c>
      <c r="B1923" s="6">
        <f>TITRES_STAT!D1926</f>
        <v>7.7373000000000003</v>
      </c>
      <c r="C1923" s="2">
        <f t="shared" si="229"/>
        <v>0.30600000000000005</v>
      </c>
      <c r="D1923" s="2">
        <f t="shared" si="230"/>
        <v>7.436539999999999</v>
      </c>
      <c r="E1923" s="2">
        <f t="shared" si="232"/>
        <v>7.2887900000000005</v>
      </c>
      <c r="F1923" s="2">
        <f t="shared" si="233"/>
        <v>7.2111649999999994</v>
      </c>
      <c r="G1923" s="2">
        <f t="shared" si="235"/>
        <v>6.76389</v>
      </c>
      <c r="H1923" s="2">
        <f t="shared" si="231"/>
        <v>6.8867974999999992</v>
      </c>
      <c r="I1923" s="2">
        <f t="array" ref="I1923">SUMPRODUCT(B1907:B1926, (ROW(B1907:B1926)-ROW(B1907)+1)) / (20*21/2)</f>
        <v>7.4444242857142857</v>
      </c>
      <c r="J1923" s="2">
        <f t="shared" si="234"/>
        <v>7.2090169305881044</v>
      </c>
      <c r="K1923" s="2">
        <f t="shared" si="236"/>
        <v>6.8937568117903298</v>
      </c>
    </row>
    <row r="1924" spans="1:11" ht="13.5" x14ac:dyDescent="0.25">
      <c r="A1924" s="3">
        <f>TITRES_STAT!B1927</f>
        <v>44811</v>
      </c>
      <c r="B1924" s="6">
        <f>TITRES_STAT!D1927</f>
        <v>7.6936</v>
      </c>
      <c r="C1924" s="2">
        <f t="shared" ref="C1924:C1987" si="237">B1924-B1923</f>
        <v>-4.3700000000000294E-2</v>
      </c>
      <c r="D1924" s="2">
        <f t="shared" si="230"/>
        <v>7.5449600000000006</v>
      </c>
      <c r="E1924" s="2">
        <f t="shared" si="232"/>
        <v>7.3456200000000011</v>
      </c>
      <c r="F1924" s="2">
        <f t="shared" si="233"/>
        <v>7.2461349999999998</v>
      </c>
      <c r="G1924" s="2">
        <f t="shared" si="235"/>
        <v>6.7972980000000005</v>
      </c>
      <c r="H1924" s="2">
        <f t="shared" si="231"/>
        <v>6.8865599999999993</v>
      </c>
      <c r="I1924" s="2">
        <f t="array" ref="I1924">SUMPRODUCT(B1908:B1927, (ROW(B1908:B1927)-ROW(B1908)+1)) / (20*21/2)</f>
        <v>7.5146385714285708</v>
      </c>
      <c r="J1924" s="2">
        <f t="shared" si="234"/>
        <v>7.2551676991035237</v>
      </c>
      <c r="K1924" s="2">
        <f t="shared" si="236"/>
        <v>6.9251232113279642</v>
      </c>
    </row>
    <row r="1925" spans="1:11" ht="13.5" x14ac:dyDescent="0.25">
      <c r="A1925" s="3">
        <f>TITRES_STAT!B1928</f>
        <v>44812</v>
      </c>
      <c r="B1925" s="6">
        <f>TITRES_STAT!D1928</f>
        <v>7.8684000000000003</v>
      </c>
      <c r="C1925" s="2">
        <f t="shared" si="237"/>
        <v>0.17480000000000029</v>
      </c>
      <c r="D1925" s="2">
        <f t="shared" si="230"/>
        <v>7.6498599999999994</v>
      </c>
      <c r="E1925" s="2">
        <f t="shared" si="232"/>
        <v>7.4155599999999993</v>
      </c>
      <c r="F1925" s="2">
        <f t="shared" si="233"/>
        <v>7.2898450000000015</v>
      </c>
      <c r="G1925" s="2">
        <f t="shared" si="235"/>
        <v>6.8344760000000022</v>
      </c>
      <c r="H1925" s="2">
        <f t="shared" si="231"/>
        <v>6.8871964999999982</v>
      </c>
      <c r="I1925" s="2">
        <f t="array" ref="I1925">SUMPRODUCT(B1909:B1928, (ROW(B1909:B1928)-ROW(B1909)+1)) / (20*21/2)</f>
        <v>7.5951266666666664</v>
      </c>
      <c r="J1925" s="2">
        <f t="shared" si="234"/>
        <v>7.3135707753793788</v>
      </c>
      <c r="K1925" s="2">
        <f t="shared" si="236"/>
        <v>6.9621144579425538</v>
      </c>
    </row>
    <row r="1926" spans="1:11" ht="13.5" x14ac:dyDescent="0.25">
      <c r="A1926" s="3">
        <f>TITRES_STAT!B1929</f>
        <v>44813</v>
      </c>
      <c r="B1926" s="6">
        <f>TITRES_STAT!D1929</f>
        <v>7.9122000000000003</v>
      </c>
      <c r="C1926" s="2">
        <f t="shared" si="237"/>
        <v>4.3800000000000061E-2</v>
      </c>
      <c r="D1926" s="2">
        <f t="shared" ref="D1926:D1989" si="238">AVERAGE(B1922:B1926)</f>
        <v>7.7285599999999999</v>
      </c>
      <c r="E1926" s="2">
        <f t="shared" si="232"/>
        <v>7.4942499999999992</v>
      </c>
      <c r="F1926" s="2">
        <f t="shared" si="233"/>
        <v>7.3322500000000019</v>
      </c>
      <c r="G1926" s="2">
        <f t="shared" si="235"/>
        <v>6.8715720000000013</v>
      </c>
      <c r="H1926" s="2">
        <f t="shared" si="231"/>
        <v>6.8882229999999982</v>
      </c>
      <c r="I1926" s="2">
        <f t="array" ref="I1926">SUMPRODUCT(B1910:B1929, (ROW(B1910:B1929)-ROW(B1910)+1)) / (20*21/2)</f>
        <v>7.6691185714285712</v>
      </c>
      <c r="J1926" s="2">
        <f t="shared" si="234"/>
        <v>7.3705830824861049</v>
      </c>
      <c r="K1926" s="2">
        <f t="shared" si="236"/>
        <v>6.9993727144938269</v>
      </c>
    </row>
    <row r="1927" spans="1:11" ht="13.5" x14ac:dyDescent="0.25">
      <c r="A1927" s="3">
        <f>TITRES_STAT!B1930</f>
        <v>44816</v>
      </c>
      <c r="B1927" s="6">
        <f>TITRES_STAT!D1930</f>
        <v>8.0694999999999997</v>
      </c>
      <c r="C1927" s="2">
        <f t="shared" si="237"/>
        <v>0.15729999999999933</v>
      </c>
      <c r="D1927" s="2">
        <f t="shared" si="238"/>
        <v>7.8561999999999994</v>
      </c>
      <c r="E1927" s="2">
        <f t="shared" si="232"/>
        <v>7.5886700000000005</v>
      </c>
      <c r="F1927" s="2">
        <f t="shared" si="233"/>
        <v>7.3730750000000018</v>
      </c>
      <c r="G1927" s="2">
        <f t="shared" si="235"/>
        <v>6.9124980000000029</v>
      </c>
      <c r="H1927" s="2">
        <f t="shared" si="231"/>
        <v>6.8902414999999984</v>
      </c>
      <c r="I1927" s="2">
        <f t="array" ref="I1927">SUMPRODUCT(B1911:B1930, (ROW(B1911:B1930)-ROW(B1911)+1)) / (20*21/2)</f>
        <v>7.7263409523809523</v>
      </c>
      <c r="J1927" s="2">
        <f t="shared" si="234"/>
        <v>7.43714659843981</v>
      </c>
      <c r="K1927" s="2">
        <f t="shared" si="236"/>
        <v>7.0413384903960292</v>
      </c>
    </row>
    <row r="1928" spans="1:11" ht="13.5" x14ac:dyDescent="0.25">
      <c r="A1928" s="3">
        <f>TITRES_STAT!B1931</f>
        <v>44817</v>
      </c>
      <c r="B1928" s="6">
        <f>TITRES_STAT!D1931</f>
        <v>8.2181999999999995</v>
      </c>
      <c r="C1928" s="2">
        <f t="shared" si="237"/>
        <v>0.14869999999999983</v>
      </c>
      <c r="D1928" s="2">
        <f t="shared" si="238"/>
        <v>7.9523799999999998</v>
      </c>
      <c r="E1928" s="2">
        <f t="shared" si="232"/>
        <v>7.6944599999999994</v>
      </c>
      <c r="F1928" s="2">
        <f t="shared" si="233"/>
        <v>7.4237850000000005</v>
      </c>
      <c r="G1928" s="2">
        <f t="shared" si="235"/>
        <v>6.9563980000000027</v>
      </c>
      <c r="H1928" s="2">
        <f t="shared" si="231"/>
        <v>6.893003499999999</v>
      </c>
      <c r="I1928" s="2">
        <f t="array" ref="I1928">SUMPRODUCT(B1912:B1931, (ROW(B1912:B1931)-ROW(B1912)+1)) / (20*21/2)</f>
        <v>7.7840576190476183</v>
      </c>
      <c r="J1928" s="2">
        <f t="shared" si="234"/>
        <v>7.5115326366836372</v>
      </c>
      <c r="K1928" s="2">
        <f t="shared" si="236"/>
        <v>7.0874899221452043</v>
      </c>
    </row>
    <row r="1929" spans="1:11" ht="13.5" x14ac:dyDescent="0.25">
      <c r="A1929" s="3">
        <f>TITRES_STAT!B1932</f>
        <v>44818</v>
      </c>
      <c r="B1929" s="6">
        <f>TITRES_STAT!D1932</f>
        <v>8.2006999999999994</v>
      </c>
      <c r="C1929" s="2">
        <f t="shared" si="237"/>
        <v>-1.7500000000000071E-2</v>
      </c>
      <c r="D1929" s="2">
        <f t="shared" si="238"/>
        <v>8.053799999999999</v>
      </c>
      <c r="E1929" s="2">
        <f t="shared" si="232"/>
        <v>7.7993799999999993</v>
      </c>
      <c r="F1929" s="2">
        <f t="shared" si="233"/>
        <v>7.4774650000000005</v>
      </c>
      <c r="G1929" s="2">
        <f t="shared" si="235"/>
        <v>7.0013180000000022</v>
      </c>
      <c r="H1929" s="2">
        <f t="shared" si="231"/>
        <v>6.8960199999999974</v>
      </c>
      <c r="I1929" s="2">
        <f t="array" ref="I1929">SUMPRODUCT(B1913:B1932, (ROW(B1913:B1932)-ROW(B1913)+1)) / (20*21/2)</f>
        <v>7.8370947619047628</v>
      </c>
      <c r="J1929" s="2">
        <f t="shared" si="234"/>
        <v>7.5771676236661474</v>
      </c>
      <c r="K1929" s="2">
        <f t="shared" si="236"/>
        <v>7.1311452193159806</v>
      </c>
    </row>
    <row r="1930" spans="1:11" ht="13.5" x14ac:dyDescent="0.25">
      <c r="A1930" s="3">
        <f>TITRES_STAT!B1933</f>
        <v>44819</v>
      </c>
      <c r="B1930" s="6">
        <f>TITRES_STAT!D1933</f>
        <v>8.0783000000000005</v>
      </c>
      <c r="C1930" s="2">
        <f t="shared" si="237"/>
        <v>-0.12239999999999895</v>
      </c>
      <c r="D1930" s="2">
        <f t="shared" si="238"/>
        <v>8.0957799999999995</v>
      </c>
      <c r="E1930" s="2">
        <f t="shared" si="232"/>
        <v>7.872819999999999</v>
      </c>
      <c r="F1930" s="2">
        <f t="shared" si="233"/>
        <v>7.524675000000002</v>
      </c>
      <c r="G1930" s="2">
        <f t="shared" si="235"/>
        <v>7.0431060000000025</v>
      </c>
      <c r="H1930" s="2">
        <f t="shared" ref="H1930:H1993" si="239">AVERAGE(B1731:B1930)</f>
        <v>6.8981164999999978</v>
      </c>
      <c r="I1930" s="2">
        <f t="array" ref="I1930">SUMPRODUCT(B1914:B1933, (ROW(B1914:B1933)-ROW(B1914)+1)) / (20*21/2)</f>
        <v>7.8882652380952374</v>
      </c>
      <c r="J1930" s="2">
        <f t="shared" si="234"/>
        <v>7.6248945166503237</v>
      </c>
      <c r="K1930" s="2">
        <f t="shared" si="236"/>
        <v>7.1682885440486874</v>
      </c>
    </row>
    <row r="1931" spans="1:11" ht="13.5" x14ac:dyDescent="0.25">
      <c r="A1931" s="3">
        <f>TITRES_STAT!B1934</f>
        <v>44820</v>
      </c>
      <c r="B1931" s="6">
        <f>TITRES_STAT!D1934</f>
        <v>8.1306999999999992</v>
      </c>
      <c r="C1931" s="2">
        <f t="shared" si="237"/>
        <v>5.239999999999867E-2</v>
      </c>
      <c r="D1931" s="2">
        <f t="shared" si="238"/>
        <v>8.1394799999999989</v>
      </c>
      <c r="E1931" s="2">
        <f t="shared" si="232"/>
        <v>7.9340199999999994</v>
      </c>
      <c r="F1931" s="2">
        <f t="shared" si="233"/>
        <v>7.5738099999999999</v>
      </c>
      <c r="G1931" s="2">
        <f t="shared" si="235"/>
        <v>7.0852560000000038</v>
      </c>
      <c r="H1931" s="2">
        <f t="shared" si="239"/>
        <v>6.9005094999999956</v>
      </c>
      <c r="I1931" s="2">
        <f t="array" ref="I1931">SUMPRODUCT(B1915:B1934, (ROW(B1915:B1934)-ROW(B1915)+1)) / (20*21/2)</f>
        <v>7.9457166666666668</v>
      </c>
      <c r="J1931" s="2">
        <f t="shared" si="234"/>
        <v>7.6730664674455316</v>
      </c>
      <c r="K1931" s="2">
        <f t="shared" si="236"/>
        <v>7.2060301697722684</v>
      </c>
    </row>
    <row r="1932" spans="1:11" ht="13.5" x14ac:dyDescent="0.25">
      <c r="A1932" s="3">
        <f>TITRES_STAT!B1935</f>
        <v>44823</v>
      </c>
      <c r="B1932" s="6">
        <f>TITRES_STAT!D1935</f>
        <v>8.1306999999999992</v>
      </c>
      <c r="C1932" s="2">
        <f t="shared" si="237"/>
        <v>0</v>
      </c>
      <c r="D1932" s="2">
        <f t="shared" si="238"/>
        <v>8.1517199999999992</v>
      </c>
      <c r="E1932" s="2">
        <f t="shared" ref="E1932:E1995" si="240">AVERAGE(B1923:B1932)</f>
        <v>8.0039600000000011</v>
      </c>
      <c r="F1932" s="2">
        <f t="shared" si="233"/>
        <v>7.6197100000000004</v>
      </c>
      <c r="G1932" s="2">
        <f t="shared" si="235"/>
        <v>7.1274060000000032</v>
      </c>
      <c r="H1932" s="2">
        <f t="shared" si="239"/>
        <v>6.903004999999995</v>
      </c>
      <c r="I1932" s="2">
        <f t="array" ref="I1932">SUMPRODUCT(B1916:B1935, (ROW(B1916:B1935)-ROW(B1916)+1)) / (20*21/2)</f>
        <v>7.9968857142857139</v>
      </c>
      <c r="J1932" s="2">
        <f t="shared" si="234"/>
        <v>7.7166506134031003</v>
      </c>
      <c r="K1932" s="2">
        <f t="shared" si="236"/>
        <v>7.2422917317419842</v>
      </c>
    </row>
    <row r="1933" spans="1:11" ht="13.5" x14ac:dyDescent="0.25">
      <c r="A1933" s="3">
        <f>TITRES_STAT!B1936</f>
        <v>44824</v>
      </c>
      <c r="B1933" s="6">
        <f>TITRES_STAT!D1936</f>
        <v>8.157</v>
      </c>
      <c r="C1933" s="2">
        <f t="shared" si="237"/>
        <v>2.6300000000000878E-2</v>
      </c>
      <c r="D1933" s="2">
        <f t="shared" si="238"/>
        <v>8.1394800000000007</v>
      </c>
      <c r="E1933" s="2">
        <f t="shared" si="240"/>
        <v>8.0459300000000002</v>
      </c>
      <c r="F1933" s="2">
        <f t="shared" si="233"/>
        <v>7.6673599999999995</v>
      </c>
      <c r="G1933" s="2">
        <f t="shared" si="235"/>
        <v>7.1680300000000026</v>
      </c>
      <c r="H1933" s="2">
        <f t="shared" si="239"/>
        <v>6.9061454999999956</v>
      </c>
      <c r="I1933" s="2">
        <f t="array" ref="I1933">SUMPRODUCT(B1917:B1936, (ROW(B1917:B1936)-ROW(B1917)+1)) / (20*21/2)</f>
        <v>8.0511742857142856</v>
      </c>
      <c r="J1933" s="2">
        <f t="shared" si="234"/>
        <v>7.7585886502218528</v>
      </c>
      <c r="K1933" s="2">
        <f t="shared" si="236"/>
        <v>7.2781626442226912</v>
      </c>
    </row>
    <row r="1934" spans="1:11" ht="13.5" x14ac:dyDescent="0.25">
      <c r="A1934" s="3">
        <f>TITRES_STAT!B1937</f>
        <v>44825</v>
      </c>
      <c r="B1934" s="6">
        <f>TITRES_STAT!D1937</f>
        <v>8.2706</v>
      </c>
      <c r="C1934" s="2">
        <f t="shared" si="237"/>
        <v>0.11359999999999992</v>
      </c>
      <c r="D1934" s="2">
        <f t="shared" si="238"/>
        <v>8.1534600000000008</v>
      </c>
      <c r="E1934" s="2">
        <f t="shared" si="240"/>
        <v>8.103629999999999</v>
      </c>
      <c r="F1934" s="2">
        <f t="shared" si="233"/>
        <v>7.7246250000000005</v>
      </c>
      <c r="G1934" s="2">
        <f t="shared" si="235"/>
        <v>7.2081880000000016</v>
      </c>
      <c r="H1934" s="2">
        <f t="shared" si="239"/>
        <v>6.9093404999999954</v>
      </c>
      <c r="I1934" s="2">
        <f t="array" ref="I1934">SUMPRODUCT(B1918:B1937, (ROW(B1918:B1937)-ROW(B1918)+1)) / (20*21/2)</f>
        <v>8.1154533333333347</v>
      </c>
      <c r="J1934" s="2">
        <f t="shared" si="234"/>
        <v>7.8073516359150101</v>
      </c>
      <c r="K1934" s="2">
        <f t="shared" si="236"/>
        <v>7.3170817562139581</v>
      </c>
    </row>
    <row r="1935" spans="1:11" ht="13.5" x14ac:dyDescent="0.25">
      <c r="A1935" s="3">
        <f>TITRES_STAT!B1938</f>
        <v>44826</v>
      </c>
      <c r="B1935" s="6">
        <f>TITRES_STAT!D1938</f>
        <v>8.2619000000000007</v>
      </c>
      <c r="C1935" s="2">
        <f t="shared" si="237"/>
        <v>-8.6999999999992639E-3</v>
      </c>
      <c r="D1935" s="2">
        <f t="shared" si="238"/>
        <v>8.1901800000000016</v>
      </c>
      <c r="E1935" s="2">
        <f t="shared" si="240"/>
        <v>8.1429799999999979</v>
      </c>
      <c r="F1935" s="2">
        <f t="shared" si="233"/>
        <v>7.7792699999999995</v>
      </c>
      <c r="G1935" s="2">
        <f t="shared" si="235"/>
        <v>7.2488560000000009</v>
      </c>
      <c r="H1935" s="2">
        <f t="shared" si="239"/>
        <v>6.9118074999999957</v>
      </c>
      <c r="I1935" s="2">
        <f t="array" ref="I1935">SUMPRODUCT(B1919:B1938, (ROW(B1919:B1938)-ROW(B1919)+1)) / (20*21/2)</f>
        <v>8.1672842857142847</v>
      </c>
      <c r="J1935" s="2">
        <f t="shared" si="234"/>
        <v>7.8506419563040568</v>
      </c>
      <c r="K1935" s="2">
        <f t="shared" si="236"/>
        <v>7.3541334520487052</v>
      </c>
    </row>
    <row r="1936" spans="1:11" ht="13.5" x14ac:dyDescent="0.25">
      <c r="A1936" s="3">
        <f>TITRES_STAT!B1939</f>
        <v>44827</v>
      </c>
      <c r="B1936" s="6">
        <f>TITRES_STAT!D1939</f>
        <v>8.3492999999999995</v>
      </c>
      <c r="C1936" s="2">
        <f t="shared" si="237"/>
        <v>8.7399999999998812E-2</v>
      </c>
      <c r="D1936" s="2">
        <f t="shared" si="238"/>
        <v>8.2339000000000002</v>
      </c>
      <c r="E1936" s="2">
        <f t="shared" si="240"/>
        <v>8.1866899999999987</v>
      </c>
      <c r="F1936" s="2">
        <f t="shared" si="233"/>
        <v>7.8404700000000007</v>
      </c>
      <c r="G1936" s="2">
        <f t="shared" si="235"/>
        <v>7.2885340000000021</v>
      </c>
      <c r="H1936" s="2">
        <f t="shared" si="239"/>
        <v>6.9152589999999963</v>
      </c>
      <c r="I1936" s="2">
        <f t="array" ref="I1936">SUMPRODUCT(B1920:B1939, (ROW(B1920:B1939)-ROW(B1920)+1)) / (20*21/2)</f>
        <v>8.2221157142857155</v>
      </c>
      <c r="J1936" s="2">
        <f t="shared" si="234"/>
        <v>7.8981331985608136</v>
      </c>
      <c r="K1936" s="2">
        <f t="shared" si="236"/>
        <v>7.39315959118405</v>
      </c>
    </row>
    <row r="1937" spans="1:11" ht="13.5" x14ac:dyDescent="0.25">
      <c r="A1937" s="3">
        <f>TITRES_STAT!B1940</f>
        <v>44830</v>
      </c>
      <c r="B1937" s="6">
        <f>TITRES_STAT!D1940</f>
        <v>8.5153999999999996</v>
      </c>
      <c r="C1937" s="2">
        <f t="shared" si="237"/>
        <v>0.16610000000000014</v>
      </c>
      <c r="D1937" s="2">
        <f t="shared" si="238"/>
        <v>8.3108399999999989</v>
      </c>
      <c r="E1937" s="2">
        <f t="shared" si="240"/>
        <v>8.2312799999999999</v>
      </c>
      <c r="F1937" s="2">
        <f t="shared" si="233"/>
        <v>7.9099750000000002</v>
      </c>
      <c r="G1937" s="2">
        <f t="shared" si="235"/>
        <v>7.3294820000000005</v>
      </c>
      <c r="H1937" s="2">
        <f t="shared" si="239"/>
        <v>6.9198834999999965</v>
      </c>
      <c r="I1937" s="2">
        <f t="array" ref="I1937">SUMPRODUCT(B1921:B1940, (ROW(B1921:B1940)-ROW(B1921)+1)) / (20*21/2)</f>
        <v>8.271114285714285</v>
      </c>
      <c r="J1937" s="2">
        <f t="shared" si="234"/>
        <v>7.9569205129835927</v>
      </c>
      <c r="K1937" s="2">
        <f t="shared" si="236"/>
        <v>7.4371690189807538</v>
      </c>
    </row>
    <row r="1938" spans="1:11" ht="13.5" x14ac:dyDescent="0.25">
      <c r="A1938" s="3">
        <f>TITRES_STAT!B1941</f>
        <v>44831</v>
      </c>
      <c r="B1938" s="6">
        <f>TITRES_STAT!D1941</f>
        <v>8.4542000000000002</v>
      </c>
      <c r="C1938" s="2">
        <f t="shared" si="237"/>
        <v>-6.1199999999999477E-2</v>
      </c>
      <c r="D1938" s="2">
        <f t="shared" si="238"/>
        <v>8.3702799999999993</v>
      </c>
      <c r="E1938" s="2">
        <f t="shared" si="240"/>
        <v>8.25488</v>
      </c>
      <c r="F1938" s="2">
        <f t="shared" si="233"/>
        <v>7.9746700000000006</v>
      </c>
      <c r="G1938" s="2">
        <f t="shared" si="235"/>
        <v>7.3682460000000018</v>
      </c>
      <c r="H1938" s="2">
        <f t="shared" si="239"/>
        <v>6.924441499999995</v>
      </c>
      <c r="I1938" s="2">
        <f t="array" ref="I1938">SUMPRODUCT(B1922:B1941, (ROW(B1922:B1941)-ROW(B1922)+1)) / (20*21/2)</f>
        <v>8.3068309523809525</v>
      </c>
      <c r="J1938" s="2">
        <f t="shared" si="234"/>
        <v>8.0042804641280121</v>
      </c>
      <c r="K1938" s="2">
        <f t="shared" si="236"/>
        <v>7.477052586863862</v>
      </c>
    </row>
    <row r="1939" spans="1:11" ht="13.5" x14ac:dyDescent="0.25">
      <c r="A1939" s="3">
        <f>TITRES_STAT!B1942</f>
        <v>44832</v>
      </c>
      <c r="B1939" s="6">
        <f>TITRES_STAT!D1942</f>
        <v>8.5503999999999998</v>
      </c>
      <c r="C1939" s="2">
        <f t="shared" si="237"/>
        <v>9.6199999999999619E-2</v>
      </c>
      <c r="D1939" s="2">
        <f t="shared" si="238"/>
        <v>8.4262399999999982</v>
      </c>
      <c r="E1939" s="2">
        <f t="shared" si="240"/>
        <v>8.2898499999999995</v>
      </c>
      <c r="F1939" s="2">
        <f t="shared" si="233"/>
        <v>8.0446150000000003</v>
      </c>
      <c r="G1939" s="2">
        <f t="shared" si="235"/>
        <v>7.4105780000000019</v>
      </c>
      <c r="H1939" s="2">
        <f t="shared" si="239"/>
        <v>6.9290354999999968</v>
      </c>
      <c r="I1939" s="2">
        <f t="array" ref="I1939">SUMPRODUCT(B1923:B1942, (ROW(B1923:B1942)-ROW(B1923)+1)) / (20*21/2)</f>
        <v>8.3396347619047635</v>
      </c>
      <c r="J1939" s="2">
        <f t="shared" si="234"/>
        <v>8.0562918484967732</v>
      </c>
      <c r="K1939" s="2">
        <f t="shared" si="236"/>
        <v>7.519144642280966</v>
      </c>
    </row>
    <row r="1940" spans="1:11" ht="13.5" x14ac:dyDescent="0.25">
      <c r="A1940" s="3">
        <f>TITRES_STAT!B1943</f>
        <v>44833</v>
      </c>
      <c r="B1940" s="6">
        <f>TITRES_STAT!D1943</f>
        <v>8.5591000000000008</v>
      </c>
      <c r="C1940" s="2">
        <f t="shared" si="237"/>
        <v>8.7000000000010402E-3</v>
      </c>
      <c r="D1940" s="2">
        <f t="shared" si="238"/>
        <v>8.4856799999999986</v>
      </c>
      <c r="E1940" s="2">
        <f t="shared" si="240"/>
        <v>8.3379300000000001</v>
      </c>
      <c r="F1940" s="2">
        <f t="shared" ref="F1940:F2003" si="241">AVERAGE(B1921:B1940)</f>
        <v>8.1053749999999987</v>
      </c>
      <c r="G1940" s="2">
        <f t="shared" si="235"/>
        <v>7.4533580000000033</v>
      </c>
      <c r="H1940" s="2">
        <f t="shared" si="239"/>
        <v>6.9338439999999961</v>
      </c>
      <c r="I1940" s="2">
        <f t="array" ref="I1940">SUMPRODUCT(B1924:B1943, (ROW(B1924:B1943)-ROW(B1924)+1)) / (20*21/2)</f>
        <v>8.3740261904761883</v>
      </c>
      <c r="J1940" s="2">
        <f t="shared" si="234"/>
        <v>8.1041783391161282</v>
      </c>
      <c r="K1940" s="2">
        <f t="shared" si="236"/>
        <v>7.5599272053287718</v>
      </c>
    </row>
    <row r="1941" spans="1:11" ht="13.5" x14ac:dyDescent="0.25">
      <c r="A1941" s="3">
        <f>TITRES_STAT!B1944</f>
        <v>44834</v>
      </c>
      <c r="B1941" s="6">
        <f>TITRES_STAT!D1944</f>
        <v>8.4803999999999995</v>
      </c>
      <c r="C1941" s="2">
        <f t="shared" si="237"/>
        <v>-7.8700000000001324E-2</v>
      </c>
      <c r="D1941" s="2">
        <f t="shared" si="238"/>
        <v>8.5119000000000007</v>
      </c>
      <c r="E1941" s="2">
        <f t="shared" si="240"/>
        <v>8.3728999999999996</v>
      </c>
      <c r="F1941" s="2">
        <f t="shared" si="241"/>
        <v>8.1534600000000008</v>
      </c>
      <c r="G1941" s="2">
        <f t="shared" si="235"/>
        <v>7.4915520000000004</v>
      </c>
      <c r="H1941" s="2">
        <f t="shared" si="239"/>
        <v>6.938293499999995</v>
      </c>
      <c r="I1941" s="2">
        <f t="array" ref="I1941">SUMPRODUCT(B1925:B1944, (ROW(B1925:B1944)-ROW(B1925)+1)) / (20*21/2)</f>
        <v>8.4061195238095223</v>
      </c>
      <c r="J1941" s="2">
        <f t="shared" ref="J1941:J2004" si="242">$J$4*B1941+J1940*(1-$J$4)</f>
        <v>8.1400089734860206</v>
      </c>
      <c r="K1941" s="2">
        <f t="shared" si="236"/>
        <v>7.59602417766882</v>
      </c>
    </row>
    <row r="1942" spans="1:11" ht="13.5" x14ac:dyDescent="0.25">
      <c r="A1942" s="3">
        <f>TITRES_STAT!B1945</f>
        <v>44837</v>
      </c>
      <c r="B1942" s="6">
        <f>TITRES_STAT!D1945</f>
        <v>8.4978999999999996</v>
      </c>
      <c r="C1942" s="2">
        <f t="shared" si="237"/>
        <v>1.7500000000000071E-2</v>
      </c>
      <c r="D1942" s="2">
        <f t="shared" si="238"/>
        <v>8.5084</v>
      </c>
      <c r="E1942" s="2">
        <f t="shared" si="240"/>
        <v>8.4096200000000003</v>
      </c>
      <c r="F1942" s="2">
        <f t="shared" si="241"/>
        <v>8.2067899999999998</v>
      </c>
      <c r="G1942" s="2">
        <f t="shared" si="235"/>
        <v>7.5266740000000025</v>
      </c>
      <c r="H1942" s="2">
        <f t="shared" si="239"/>
        <v>6.9428304999999968</v>
      </c>
      <c r="I1942" s="2">
        <f t="array" ref="I1942">SUMPRODUCT(B1926:B1945, (ROW(B1926:B1945)-ROW(B1926)+1)) / (20*21/2)</f>
        <v>8.4281380952380953</v>
      </c>
      <c r="J1942" s="2">
        <f t="shared" si="242"/>
        <v>8.1740938331540178</v>
      </c>
      <c r="K1942" s="2">
        <f t="shared" si="236"/>
        <v>7.6313918569759256</v>
      </c>
    </row>
    <row r="1943" spans="1:11" ht="13.5" x14ac:dyDescent="0.25">
      <c r="A1943" s="3">
        <f>TITRES_STAT!B1946</f>
        <v>44838</v>
      </c>
      <c r="B1943" s="6">
        <f>TITRES_STAT!D1946</f>
        <v>8.5678999999999998</v>
      </c>
      <c r="C1943" s="2">
        <f t="shared" si="237"/>
        <v>7.0000000000000284E-2</v>
      </c>
      <c r="D1943" s="2">
        <f t="shared" si="238"/>
        <v>8.5311400000000006</v>
      </c>
      <c r="E1943" s="2">
        <f t="shared" si="240"/>
        <v>8.4507099999999991</v>
      </c>
      <c r="F1943" s="2">
        <f t="shared" si="241"/>
        <v>8.2483199999999997</v>
      </c>
      <c r="G1943" s="2">
        <f t="shared" si="235"/>
        <v>7.560246000000002</v>
      </c>
      <c r="H1943" s="2">
        <f t="shared" si="239"/>
        <v>6.9480254999999964</v>
      </c>
      <c r="I1943" s="2">
        <f t="array" ref="I1943">SUMPRODUCT(B1927:B1946, (ROW(B1927:B1946)-ROW(B1927)+1)) / (20*21/2)</f>
        <v>8.4262247619047628</v>
      </c>
      <c r="J1943" s="2">
        <f t="shared" si="242"/>
        <v>8.2115991823774444</v>
      </c>
      <c r="K1943" s="2">
        <f t="shared" si="236"/>
        <v>7.6681176665062818</v>
      </c>
    </row>
    <row r="1944" spans="1:11" ht="13.5" x14ac:dyDescent="0.25">
      <c r="A1944" s="3">
        <f>TITRES_STAT!B1947</f>
        <v>44839</v>
      </c>
      <c r="B1944" s="6">
        <f>TITRES_STAT!D1947</f>
        <v>8.5853000000000002</v>
      </c>
      <c r="C1944" s="2">
        <f t="shared" si="237"/>
        <v>1.7400000000000304E-2</v>
      </c>
      <c r="D1944" s="2">
        <f t="shared" si="238"/>
        <v>8.538120000000001</v>
      </c>
      <c r="E1944" s="2">
        <f t="shared" si="240"/>
        <v>8.4821799999999996</v>
      </c>
      <c r="F1944" s="2">
        <f t="shared" si="241"/>
        <v>8.2929049999999975</v>
      </c>
      <c r="G1944" s="2">
        <f t="shared" si="235"/>
        <v>7.5950060000000015</v>
      </c>
      <c r="H1944" s="2">
        <f t="shared" si="239"/>
        <v>6.9533754999999964</v>
      </c>
      <c r="I1944" s="2">
        <f t="array" ref="I1944">SUMPRODUCT(B1928:B1947, (ROW(B1928:B1947)-ROW(B1928)+1)) / (20*21/2)</f>
        <v>8.4307619047619031</v>
      </c>
      <c r="J1944" s="2">
        <f t="shared" si="242"/>
        <v>8.2471897364367361</v>
      </c>
      <c r="K1944" s="2">
        <f t="shared" si="236"/>
        <v>7.7040856011530945</v>
      </c>
    </row>
    <row r="1945" spans="1:11" ht="13.5" x14ac:dyDescent="0.25">
      <c r="A1945" s="3">
        <f>TITRES_STAT!B1948</f>
        <v>44840</v>
      </c>
      <c r="B1945" s="6">
        <f>TITRES_STAT!D1948</f>
        <v>8.5241000000000007</v>
      </c>
      <c r="C1945" s="2">
        <f t="shared" si="237"/>
        <v>-6.1199999999999477E-2</v>
      </c>
      <c r="D1945" s="2">
        <f t="shared" si="238"/>
        <v>8.5311200000000014</v>
      </c>
      <c r="E1945" s="2">
        <f t="shared" si="240"/>
        <v>8.5084</v>
      </c>
      <c r="F1945" s="2">
        <f t="shared" si="241"/>
        <v>8.325689999999998</v>
      </c>
      <c r="G1945" s="2">
        <f t="shared" si="235"/>
        <v>7.6291020000000014</v>
      </c>
      <c r="H1945" s="2">
        <f t="shared" si="239"/>
        <v>6.9590354999999962</v>
      </c>
      <c r="I1945" s="2">
        <f t="array" ref="I1945">SUMPRODUCT(B1929:B1948, (ROW(B1929:B1948)-ROW(B1929)+1)) / (20*21/2)</f>
        <v>8.4337585714285712</v>
      </c>
      <c r="J1945" s="2">
        <f t="shared" si="242"/>
        <v>8.2735621424903805</v>
      </c>
      <c r="K1945" s="2">
        <f t="shared" si="236"/>
        <v>7.7362430285588557</v>
      </c>
    </row>
    <row r="1946" spans="1:11" ht="13.5" x14ac:dyDescent="0.25">
      <c r="A1946" s="3">
        <f>TITRES_STAT!B1949</f>
        <v>44841</v>
      </c>
      <c r="B1946" s="6">
        <f>TITRES_STAT!D1949</f>
        <v>8.3056000000000001</v>
      </c>
      <c r="C1946" s="2">
        <f t="shared" si="237"/>
        <v>-0.21850000000000058</v>
      </c>
      <c r="D1946" s="2">
        <f t="shared" si="238"/>
        <v>8.4961599999999997</v>
      </c>
      <c r="E1946" s="2">
        <f t="shared" si="240"/>
        <v>8.5040300000000002</v>
      </c>
      <c r="F1946" s="2">
        <f t="shared" si="241"/>
        <v>8.3453599999999994</v>
      </c>
      <c r="G1946" s="2">
        <f t="shared" si="235"/>
        <v>7.6595280000000017</v>
      </c>
      <c r="H1946" s="2">
        <f t="shared" si="239"/>
        <v>6.9635349999999967</v>
      </c>
      <c r="I1946" s="2">
        <f t="array" ref="I1946">SUMPRODUCT(B1930:B1949, (ROW(B1930:B1949)-ROW(B1930)+1)) / (20*21/2)</f>
        <v>8.4400847619047621</v>
      </c>
      <c r="J1946" s="2">
        <f t="shared" si="242"/>
        <v>8.2766133670151056</v>
      </c>
      <c r="K1946" s="2">
        <f t="shared" si="236"/>
        <v>7.7585707529290966</v>
      </c>
    </row>
    <row r="1947" spans="1:11" ht="13.5" x14ac:dyDescent="0.25">
      <c r="A1947" s="3">
        <f>TITRES_STAT!B1950</f>
        <v>44844</v>
      </c>
      <c r="B1947" s="6">
        <f>TITRES_STAT!D1950</f>
        <v>8.3930000000000007</v>
      </c>
      <c r="C1947" s="2">
        <f t="shared" si="237"/>
        <v>8.7400000000000588E-2</v>
      </c>
      <c r="D1947" s="2">
        <f t="shared" si="238"/>
        <v>8.4751799999999999</v>
      </c>
      <c r="E1947" s="2">
        <f t="shared" si="240"/>
        <v>8.4917899999999999</v>
      </c>
      <c r="F1947" s="2">
        <f t="shared" si="241"/>
        <v>8.3615349999999999</v>
      </c>
      <c r="G1947" s="2">
        <f t="shared" si="235"/>
        <v>7.6889040000000026</v>
      </c>
      <c r="H1947" s="2">
        <f t="shared" si="239"/>
        <v>6.9673759999999971</v>
      </c>
      <c r="I1947" s="2">
        <f t="array" ref="I1947">SUMPRODUCT(B1931:B1950, (ROW(B1931:B1950)-ROW(B1931)+1)) / (20*21/2)</f>
        <v>8.4452871428571417</v>
      </c>
      <c r="J1947" s="2">
        <f t="shared" si="242"/>
        <v>8.2876978082517621</v>
      </c>
      <c r="K1947" s="2">
        <f t="shared" si="236"/>
        <v>7.7834503312456036</v>
      </c>
    </row>
    <row r="1948" spans="1:11" ht="13.5" x14ac:dyDescent="0.25">
      <c r="A1948" s="3">
        <f>TITRES_STAT!B1951</f>
        <v>44845</v>
      </c>
      <c r="B1948" s="6">
        <f>TITRES_STAT!D1951</f>
        <v>8.3930000000000007</v>
      </c>
      <c r="C1948" s="2">
        <f t="shared" si="237"/>
        <v>0</v>
      </c>
      <c r="D1948" s="2">
        <f t="shared" si="238"/>
        <v>8.4402000000000008</v>
      </c>
      <c r="E1948" s="2">
        <f t="shared" si="240"/>
        <v>8.4856700000000007</v>
      </c>
      <c r="F1948" s="2">
        <f t="shared" si="241"/>
        <v>8.3702749999999995</v>
      </c>
      <c r="G1948" s="2">
        <f t="shared" si="235"/>
        <v>7.7189780000000017</v>
      </c>
      <c r="H1948" s="2">
        <f t="shared" si="239"/>
        <v>6.9712169999999967</v>
      </c>
      <c r="I1948" s="2">
        <f t="array" ref="I1948">SUMPRODUCT(B1932:B1951, (ROW(B1932:B1951)-ROW(B1932)+1)) / (20*21/2)</f>
        <v>8.4571066666666663</v>
      </c>
      <c r="J1948" s="2">
        <f t="shared" si="242"/>
        <v>8.2977265884182607</v>
      </c>
      <c r="K1948" s="2">
        <f t="shared" si="236"/>
        <v>7.8073542398242077</v>
      </c>
    </row>
    <row r="1949" spans="1:11" ht="13.5" x14ac:dyDescent="0.25">
      <c r="A1949" s="3">
        <f>TITRES_STAT!B1952</f>
        <v>44846</v>
      </c>
      <c r="B1949" s="6">
        <f>TITRES_STAT!D1952</f>
        <v>8.4367000000000001</v>
      </c>
      <c r="C1949" s="2">
        <f t="shared" si="237"/>
        <v>4.3699999999999406E-2</v>
      </c>
      <c r="D1949" s="2">
        <f t="shared" si="238"/>
        <v>8.4104800000000015</v>
      </c>
      <c r="E1949" s="2">
        <f t="shared" si="240"/>
        <v>8.4743000000000013</v>
      </c>
      <c r="F1949" s="2">
        <f t="shared" si="241"/>
        <v>8.3820750000000004</v>
      </c>
      <c r="G1949" s="2">
        <f t="shared" si="235"/>
        <v>7.7506260000000022</v>
      </c>
      <c r="H1949" s="2">
        <f t="shared" si="239"/>
        <v>6.975139999999997</v>
      </c>
      <c r="I1949" s="2">
        <f t="array" ref="I1949">SUMPRODUCT(B1933:B1952, (ROW(B1933:B1952)-ROW(B1933)+1)) / (20*21/2)</f>
        <v>8.4753861904761916</v>
      </c>
      <c r="J1949" s="2">
        <f t="shared" si="242"/>
        <v>8.310962151426045</v>
      </c>
      <c r="K1949" s="2">
        <f t="shared" si="236"/>
        <v>7.8320344657134546</v>
      </c>
    </row>
    <row r="1950" spans="1:11" ht="13.5" x14ac:dyDescent="0.25">
      <c r="A1950" s="3">
        <f>TITRES_STAT!B1953</f>
        <v>44847</v>
      </c>
      <c r="B1950" s="6">
        <f>TITRES_STAT!D1953</f>
        <v>8.4367000000000001</v>
      </c>
      <c r="C1950" s="2">
        <f t="shared" si="237"/>
        <v>0</v>
      </c>
      <c r="D1950" s="2">
        <f t="shared" si="238"/>
        <v>8.3930000000000007</v>
      </c>
      <c r="E1950" s="2">
        <f t="shared" si="240"/>
        <v>8.462060000000001</v>
      </c>
      <c r="F1950" s="2">
        <f t="shared" si="241"/>
        <v>8.3999950000000005</v>
      </c>
      <c r="G1950" s="2">
        <f t="shared" si="235"/>
        <v>7.7817139999999991</v>
      </c>
      <c r="H1950" s="2">
        <f t="shared" si="239"/>
        <v>6.9800209999999971</v>
      </c>
      <c r="I1950" s="2">
        <f t="array" ref="I1950">SUMPRODUCT(B1934:B1953, (ROW(B1934:B1953)-ROW(B1934)+1)) / (20*21/2)</f>
        <v>8.4863757142857157</v>
      </c>
      <c r="J1950" s="2">
        <f t="shared" si="242"/>
        <v>8.322937184623564</v>
      </c>
      <c r="K1950" s="2">
        <f t="shared" si="236"/>
        <v>7.8557468396070442</v>
      </c>
    </row>
    <row r="1951" spans="1:11" ht="13.5" x14ac:dyDescent="0.25">
      <c r="A1951" s="3">
        <f>TITRES_STAT!B1954</f>
        <v>44848</v>
      </c>
      <c r="B1951" s="6">
        <f>TITRES_STAT!D1954</f>
        <v>8.5241000000000007</v>
      </c>
      <c r="C1951" s="2">
        <f t="shared" si="237"/>
        <v>8.7400000000000588E-2</v>
      </c>
      <c r="D1951" s="2">
        <f t="shared" si="238"/>
        <v>8.4367000000000019</v>
      </c>
      <c r="E1951" s="2">
        <f t="shared" si="240"/>
        <v>8.4664300000000008</v>
      </c>
      <c r="F1951" s="2">
        <f t="shared" si="241"/>
        <v>8.4196650000000002</v>
      </c>
      <c r="G1951" s="2">
        <f t="shared" si="235"/>
        <v>7.8145499999999997</v>
      </c>
      <c r="H1951" s="2">
        <f t="shared" si="239"/>
        <v>6.9851679999999989</v>
      </c>
      <c r="I1951" s="2">
        <f t="array" ref="I1951">SUMPRODUCT(B1935:B1954, (ROW(B1935:B1954)-ROW(B1935)+1)) / (20*21/2)</f>
        <v>8.487955238095239</v>
      </c>
      <c r="J1951" s="2">
        <f t="shared" si="242"/>
        <v>8.3420955479927485</v>
      </c>
      <c r="K1951" s="2">
        <f t="shared" si="236"/>
        <v>7.8819567674655913</v>
      </c>
    </row>
    <row r="1952" spans="1:11" ht="13.5" x14ac:dyDescent="0.25">
      <c r="A1952" s="3">
        <f>TITRES_STAT!B1955</f>
        <v>44851</v>
      </c>
      <c r="B1952" s="6">
        <f>TITRES_STAT!D1955</f>
        <v>8.6115999999999993</v>
      </c>
      <c r="C1952" s="2">
        <f t="shared" si="237"/>
        <v>8.7499999999998579E-2</v>
      </c>
      <c r="D1952" s="2">
        <f t="shared" si="238"/>
        <v>8.4804200000000005</v>
      </c>
      <c r="E1952" s="2">
        <f t="shared" si="240"/>
        <v>8.4778000000000002</v>
      </c>
      <c r="F1952" s="2">
        <f t="shared" si="241"/>
        <v>8.4437099999999994</v>
      </c>
      <c r="G1952" s="2">
        <f t="shared" si="235"/>
        <v>7.8484379999999998</v>
      </c>
      <c r="H1952" s="2">
        <f t="shared" si="239"/>
        <v>6.9898969999999974</v>
      </c>
      <c r="I1952" s="2">
        <f t="array" ref="I1952">SUMPRODUCT(B1936:B1955, (ROW(B1936:B1955)-ROW(B1936)+1)) / (20*21/2)</f>
        <v>8.4902023809523808</v>
      </c>
      <c r="J1952" s="2">
        <f t="shared" si="242"/>
        <v>8.3677626386601052</v>
      </c>
      <c r="K1952" s="2">
        <f t="shared" si="236"/>
        <v>7.9105702275649801</v>
      </c>
    </row>
    <row r="1953" spans="1:11" ht="13.5" x14ac:dyDescent="0.25">
      <c r="A1953" s="3">
        <f>TITRES_STAT!B1956</f>
        <v>44852</v>
      </c>
      <c r="B1953" s="6">
        <f>TITRES_STAT!D1956</f>
        <v>8.5591000000000008</v>
      </c>
      <c r="C1953" s="2">
        <f t="shared" si="237"/>
        <v>-5.2499999999998437E-2</v>
      </c>
      <c r="D1953" s="2">
        <f t="shared" si="238"/>
        <v>8.5136400000000005</v>
      </c>
      <c r="E1953" s="2">
        <f t="shared" si="240"/>
        <v>8.4769199999999998</v>
      </c>
      <c r="F1953" s="2">
        <f t="shared" si="241"/>
        <v>8.4638150000000003</v>
      </c>
      <c r="G1953" s="2">
        <f t="shared" si="235"/>
        <v>7.8791780000000013</v>
      </c>
      <c r="H1953" s="2">
        <f t="shared" si="239"/>
        <v>6.9943634999999968</v>
      </c>
      <c r="I1953" s="2">
        <f t="array" ref="I1953">SUMPRODUCT(B1937:B1956, (ROW(B1937:B1956)-ROW(B1937)+1)) / (20*21/2)</f>
        <v>8.4896590476190479</v>
      </c>
      <c r="J1953" s="2">
        <f t="shared" si="242"/>
        <v>8.3859852445019989</v>
      </c>
      <c r="K1953" s="2">
        <f t="shared" si="236"/>
        <v>7.9360027676604714</v>
      </c>
    </row>
    <row r="1954" spans="1:11" ht="13.5" x14ac:dyDescent="0.25">
      <c r="A1954" s="3">
        <f>TITRES_STAT!B1957</f>
        <v>44853</v>
      </c>
      <c r="B1954" s="6">
        <f>TITRES_STAT!D1957</f>
        <v>8.4803999999999995</v>
      </c>
      <c r="C1954" s="2">
        <f t="shared" si="237"/>
        <v>-7.8700000000001324E-2</v>
      </c>
      <c r="D1954" s="2">
        <f t="shared" si="238"/>
        <v>8.5223800000000018</v>
      </c>
      <c r="E1954" s="2">
        <f t="shared" si="240"/>
        <v>8.4664300000000008</v>
      </c>
      <c r="F1954" s="2">
        <f t="shared" si="241"/>
        <v>8.4743050000000011</v>
      </c>
      <c r="G1954" s="2">
        <f t="shared" si="235"/>
        <v>7.9089019999999994</v>
      </c>
      <c r="H1954" s="2">
        <f t="shared" si="239"/>
        <v>6.9987784999999976</v>
      </c>
      <c r="I1954" s="2">
        <f t="array" ref="I1954">SUMPRODUCT(B1938:B1957, (ROW(B1938:B1957)-ROW(B1938)+1)) / (20*21/2)</f>
        <v>8.4876628571428583</v>
      </c>
      <c r="J1954" s="2">
        <f t="shared" si="242"/>
        <v>8.3949771259779986</v>
      </c>
      <c r="K1954" s="2">
        <f t="shared" si="236"/>
        <v>7.9573516787326097</v>
      </c>
    </row>
    <row r="1955" spans="1:11" ht="13.5" x14ac:dyDescent="0.25">
      <c r="A1955" s="3">
        <f>TITRES_STAT!B1958</f>
        <v>44854</v>
      </c>
      <c r="B1955" s="6">
        <f>TITRES_STAT!D1958</f>
        <v>8.4978999999999996</v>
      </c>
      <c r="C1955" s="2">
        <f t="shared" si="237"/>
        <v>1.7500000000000071E-2</v>
      </c>
      <c r="D1955" s="2">
        <f t="shared" si="238"/>
        <v>8.5346200000000003</v>
      </c>
      <c r="E1955" s="2">
        <f t="shared" si="240"/>
        <v>8.4638100000000005</v>
      </c>
      <c r="F1955" s="2">
        <f t="shared" si="241"/>
        <v>8.4861050000000002</v>
      </c>
      <c r="G1955" s="2">
        <f t="shared" si="235"/>
        <v>7.9389760000000003</v>
      </c>
      <c r="H1955" s="2">
        <f t="shared" si="239"/>
        <v>7.0033154999999985</v>
      </c>
      <c r="I1955" s="2">
        <f t="array" ref="I1955">SUMPRODUCT(B1939:B1958, (ROW(B1939:B1958)-ROW(B1939)+1)) / (20*21/2)</f>
        <v>8.4858747619047623</v>
      </c>
      <c r="J1955" s="2">
        <f t="shared" si="242"/>
        <v>8.4047793044562837</v>
      </c>
      <c r="K1955" s="2">
        <f t="shared" si="236"/>
        <v>7.9785496521156443</v>
      </c>
    </row>
    <row r="1956" spans="1:11" ht="13.5" x14ac:dyDescent="0.25">
      <c r="A1956" s="3">
        <f>TITRES_STAT!B1959</f>
        <v>44855</v>
      </c>
      <c r="B1956" s="6">
        <f>TITRES_STAT!D1959</f>
        <v>8.4803999999999995</v>
      </c>
      <c r="C1956" s="2">
        <f t="shared" si="237"/>
        <v>-1.7500000000000071E-2</v>
      </c>
      <c r="D1956" s="2">
        <f t="shared" si="238"/>
        <v>8.5258800000000008</v>
      </c>
      <c r="E1956" s="2">
        <f t="shared" si="240"/>
        <v>8.4812900000000013</v>
      </c>
      <c r="F1956" s="2">
        <f t="shared" si="241"/>
        <v>8.4926600000000008</v>
      </c>
      <c r="G1956" s="2">
        <f t="shared" si="235"/>
        <v>7.9673019999999983</v>
      </c>
      <c r="H1956" s="2">
        <f t="shared" si="239"/>
        <v>7.0080729999999987</v>
      </c>
      <c r="I1956" s="2">
        <f t="array" ref="I1956">SUMPRODUCT(B1940:B1959, (ROW(B1940:B1959)-ROW(B1940)+1)) / (20*21/2)</f>
        <v>8.4806699999999999</v>
      </c>
      <c r="J1956" s="2">
        <f t="shared" si="242"/>
        <v>8.4119812754604464</v>
      </c>
      <c r="K1956" s="2">
        <f t="shared" si="236"/>
        <v>7.9982300579150314</v>
      </c>
    </row>
    <row r="1957" spans="1:11" ht="13.5" x14ac:dyDescent="0.25">
      <c r="A1957" s="3">
        <f>TITRES_STAT!B1960</f>
        <v>44858</v>
      </c>
      <c r="B1957" s="6">
        <f>TITRES_STAT!D1960</f>
        <v>8.4717000000000002</v>
      </c>
      <c r="C1957" s="2">
        <f t="shared" si="237"/>
        <v>-8.6999999999992639E-3</v>
      </c>
      <c r="D1957" s="2">
        <f t="shared" si="238"/>
        <v>8.4978999999999978</v>
      </c>
      <c r="E1957" s="2">
        <f t="shared" si="240"/>
        <v>8.4891600000000018</v>
      </c>
      <c r="F1957" s="2">
        <f t="shared" si="241"/>
        <v>8.490475</v>
      </c>
      <c r="G1957" s="2">
        <f t="shared" si="235"/>
        <v>7.991676</v>
      </c>
      <c r="H1957" s="2">
        <f t="shared" si="239"/>
        <v>7.0127869999999985</v>
      </c>
      <c r="I1957" s="2">
        <f t="array" ref="I1957">SUMPRODUCT(B1941:B1960, (ROW(B1941:B1960)-ROW(B1941)+1)) / (20*21/2)</f>
        <v>8.4751780952380944</v>
      </c>
      <c r="J1957" s="2">
        <f t="shared" si="242"/>
        <v>8.4176687730356416</v>
      </c>
      <c r="K1957" s="2">
        <f t="shared" si="236"/>
        <v>8.0167975066242452</v>
      </c>
    </row>
    <row r="1958" spans="1:11" ht="13.5" x14ac:dyDescent="0.25">
      <c r="A1958" s="3">
        <f>TITRES_STAT!B1961</f>
        <v>44859</v>
      </c>
      <c r="B1958" s="6">
        <f>TITRES_STAT!D1961</f>
        <v>8.4717000000000002</v>
      </c>
      <c r="C1958" s="2">
        <f t="shared" si="237"/>
        <v>0</v>
      </c>
      <c r="D1958" s="2">
        <f t="shared" si="238"/>
        <v>8.4804199999999987</v>
      </c>
      <c r="E1958" s="2">
        <f t="shared" si="240"/>
        <v>8.4970300000000005</v>
      </c>
      <c r="F1958" s="2">
        <f t="shared" si="241"/>
        <v>8.4913500000000006</v>
      </c>
      <c r="G1958" s="2">
        <f t="shared" si="235"/>
        <v>8.0170300000000001</v>
      </c>
      <c r="H1958" s="2">
        <f t="shared" si="239"/>
        <v>7.0165769999999998</v>
      </c>
      <c r="I1958" s="2">
        <f t="array" ref="I1958">SUMPRODUCT(B1942:B1961, (ROW(B1942:B1961)-ROW(B1942)+1)) / (20*21/2)</f>
        <v>8.4653104761904761</v>
      </c>
      <c r="J1958" s="2">
        <f t="shared" si="242"/>
        <v>8.4228146041751053</v>
      </c>
      <c r="K1958" s="2">
        <f t="shared" si="236"/>
        <v>8.0346368200899612</v>
      </c>
    </row>
    <row r="1959" spans="1:11" ht="13.5" x14ac:dyDescent="0.25">
      <c r="A1959" s="3">
        <f>TITRES_STAT!B1962</f>
        <v>44860</v>
      </c>
      <c r="B1959" s="6">
        <f>TITRES_STAT!D1962</f>
        <v>8.4367000000000001</v>
      </c>
      <c r="C1959" s="2">
        <f t="shared" si="237"/>
        <v>-3.5000000000000142E-2</v>
      </c>
      <c r="D1959" s="2">
        <f t="shared" si="238"/>
        <v>8.4716799999999992</v>
      </c>
      <c r="E1959" s="2">
        <f t="shared" si="240"/>
        <v>8.4970300000000005</v>
      </c>
      <c r="F1959" s="2">
        <f t="shared" si="241"/>
        <v>8.4856650000000009</v>
      </c>
      <c r="G1959" s="2">
        <f t="shared" si="235"/>
        <v>8.0432220000000001</v>
      </c>
      <c r="H1959" s="2">
        <f t="shared" si="239"/>
        <v>7.0196785000000004</v>
      </c>
      <c r="I1959" s="2">
        <f t="array" ref="I1959">SUMPRODUCT(B1943:B1962, (ROW(B1943:B1962)-ROW(B1943)+1)) / (20*21/2)</f>
        <v>8.4409614285714287</v>
      </c>
      <c r="J1959" s="2">
        <f t="shared" si="242"/>
        <v>8.4241370228250947</v>
      </c>
      <c r="K1959" s="2">
        <f t="shared" si="236"/>
        <v>8.0504040036158457</v>
      </c>
    </row>
    <row r="1960" spans="1:11" ht="13.5" x14ac:dyDescent="0.25">
      <c r="A1960" s="3">
        <f>TITRES_STAT!B1963</f>
        <v>44861</v>
      </c>
      <c r="B1960" s="6">
        <f>TITRES_STAT!D1963</f>
        <v>8.4280000000000008</v>
      </c>
      <c r="C1960" s="2">
        <f t="shared" si="237"/>
        <v>-8.6999999999992639E-3</v>
      </c>
      <c r="D1960" s="2">
        <f t="shared" si="238"/>
        <v>8.4576999999999991</v>
      </c>
      <c r="E1960" s="2">
        <f t="shared" si="240"/>
        <v>8.4961599999999997</v>
      </c>
      <c r="F1960" s="2">
        <f t="shared" si="241"/>
        <v>8.4791100000000004</v>
      </c>
      <c r="G1960" s="2">
        <f t="shared" si="235"/>
        <v>8.0690999999999971</v>
      </c>
      <c r="H1960" s="2">
        <f t="shared" si="239"/>
        <v>7.0232500000000009</v>
      </c>
      <c r="I1960" s="2">
        <f t="array" ref="I1960">SUMPRODUCT(B1944:B1963, (ROW(B1944:B1963)-ROW(B1944)+1)) / (20*21/2)</f>
        <v>8.4262680952380951</v>
      </c>
      <c r="J1960" s="2">
        <f t="shared" si="242"/>
        <v>8.4245049254131814</v>
      </c>
      <c r="K1960" s="2">
        <f t="shared" si="236"/>
        <v>8.0652116897485584</v>
      </c>
    </row>
    <row r="1961" spans="1:11" ht="13.5" x14ac:dyDescent="0.25">
      <c r="A1961" s="3">
        <f>TITRES_STAT!B1964</f>
        <v>44862</v>
      </c>
      <c r="B1961" s="6">
        <f>TITRES_STAT!D1964</f>
        <v>8.3755000000000006</v>
      </c>
      <c r="C1961" s="2">
        <f t="shared" si="237"/>
        <v>-5.2500000000000213E-2</v>
      </c>
      <c r="D1961" s="2">
        <f t="shared" si="238"/>
        <v>8.4367199999999993</v>
      </c>
      <c r="E1961" s="2">
        <f t="shared" si="240"/>
        <v>8.4813000000000009</v>
      </c>
      <c r="F1961" s="2">
        <f t="shared" si="241"/>
        <v>8.473865</v>
      </c>
      <c r="G1961" s="2">
        <f t="shared" si="235"/>
        <v>8.0936499999999967</v>
      </c>
      <c r="H1961" s="2">
        <f t="shared" si="239"/>
        <v>7.0268325000000011</v>
      </c>
      <c r="I1961" s="2">
        <f t="array" ref="I1961">SUMPRODUCT(B1945:B1964, (ROW(B1945:B1964)-ROW(B1945)+1)) / (20*21/2)</f>
        <v>8.4045000000000005</v>
      </c>
      <c r="J1961" s="2">
        <f t="shared" si="242"/>
        <v>8.419837789659546</v>
      </c>
      <c r="K1961" s="2">
        <f t="shared" si="236"/>
        <v>8.077379858778027</v>
      </c>
    </row>
    <row r="1962" spans="1:11" ht="13.5" x14ac:dyDescent="0.25">
      <c r="A1962" s="3">
        <f>TITRES_STAT!B1965</f>
        <v>44865</v>
      </c>
      <c r="B1962" s="6">
        <f>TITRES_STAT!D1965</f>
        <v>8.2181999999999995</v>
      </c>
      <c r="C1962" s="2">
        <f t="shared" si="237"/>
        <v>-0.15730000000000111</v>
      </c>
      <c r="D1962" s="2">
        <f t="shared" si="238"/>
        <v>8.3860199999999985</v>
      </c>
      <c r="E1962" s="2">
        <f t="shared" si="240"/>
        <v>8.4419599999999981</v>
      </c>
      <c r="F1962" s="2">
        <f t="shared" si="241"/>
        <v>8.4598800000000001</v>
      </c>
      <c r="G1962" s="2">
        <f t="shared" si="235"/>
        <v>8.1137599999999992</v>
      </c>
      <c r="H1962" s="2">
        <f t="shared" si="239"/>
        <v>7.0295945000000009</v>
      </c>
      <c r="I1962" s="2">
        <f t="array" ref="I1962">SUMPRODUCT(B1946:B1965, (ROW(B1946:B1965)-ROW(B1946)+1)) / (20*21/2)</f>
        <v>8.3961371428571425</v>
      </c>
      <c r="J1962" s="2">
        <f t="shared" si="242"/>
        <v>8.400634190644352</v>
      </c>
      <c r="K1962" s="2">
        <f t="shared" si="236"/>
        <v>8.0829022172573204</v>
      </c>
    </row>
    <row r="1963" spans="1:11" ht="13.5" x14ac:dyDescent="0.25">
      <c r="A1963" s="3">
        <f>TITRES_STAT!B1966</f>
        <v>44866</v>
      </c>
      <c r="B1963" s="6">
        <f>TITRES_STAT!D1966</f>
        <v>8.3056000000000001</v>
      </c>
      <c r="C1963" s="2">
        <f t="shared" si="237"/>
        <v>8.7400000000000588E-2</v>
      </c>
      <c r="D1963" s="2">
        <f t="shared" si="238"/>
        <v>8.3527999999999984</v>
      </c>
      <c r="E1963" s="2">
        <f t="shared" si="240"/>
        <v>8.4166100000000004</v>
      </c>
      <c r="F1963" s="2">
        <f t="shared" si="241"/>
        <v>8.4467649999999992</v>
      </c>
      <c r="G1963" s="2">
        <f t="shared" si="235"/>
        <v>8.1357919999999986</v>
      </c>
      <c r="H1963" s="2">
        <f t="shared" si="239"/>
        <v>7.0327935000000013</v>
      </c>
      <c r="I1963" s="2">
        <f t="array" ref="I1963">SUMPRODUCT(B1947:B1966, (ROW(B1947:B1966)-ROW(B1947)+1)) / (20*21/2)</f>
        <v>8.3853147619047608</v>
      </c>
      <c r="J1963" s="2">
        <f t="shared" si="242"/>
        <v>8.3915833153448904</v>
      </c>
      <c r="K1963" s="2">
        <f t="shared" si="236"/>
        <v>8.0916354636393866</v>
      </c>
    </row>
    <row r="1964" spans="1:11" ht="13.5" x14ac:dyDescent="0.25">
      <c r="A1964" s="3">
        <f>TITRES_STAT!B1967</f>
        <v>44867</v>
      </c>
      <c r="B1964" s="6">
        <f>TITRES_STAT!D1967</f>
        <v>8.2181999999999995</v>
      </c>
      <c r="C1964" s="2">
        <f t="shared" si="237"/>
        <v>-8.7400000000000588E-2</v>
      </c>
      <c r="D1964" s="2">
        <f t="shared" si="238"/>
        <v>8.3091000000000008</v>
      </c>
      <c r="E1964" s="2">
        <f t="shared" si="240"/>
        <v>8.39039</v>
      </c>
      <c r="F1964" s="2">
        <f t="shared" si="241"/>
        <v>8.4284099999999995</v>
      </c>
      <c r="G1964" s="2">
        <f t="shared" si="235"/>
        <v>8.1576500000000003</v>
      </c>
      <c r="H1964" s="2">
        <f t="shared" si="239"/>
        <v>7.0357265000000018</v>
      </c>
      <c r="I1964" s="2">
        <f t="array" ref="I1964">SUMPRODUCT(B1948:B1967, (ROW(B1948:B1967)-ROW(B1948)+1)) / (20*21/2)</f>
        <v>8.3736542857142844</v>
      </c>
      <c r="J1964" s="2">
        <f t="shared" si="242"/>
        <v>8.3750706186453776</v>
      </c>
      <c r="K1964" s="2">
        <f t="shared" si="236"/>
        <v>8.0965987787907832</v>
      </c>
    </row>
    <row r="1965" spans="1:11" ht="13.5" x14ac:dyDescent="0.25">
      <c r="A1965" s="3">
        <f>TITRES_STAT!B1968</f>
        <v>44868</v>
      </c>
      <c r="B1965" s="6">
        <f>TITRES_STAT!D1968</f>
        <v>8.3406000000000002</v>
      </c>
      <c r="C1965" s="2">
        <f t="shared" si="237"/>
        <v>0.12240000000000073</v>
      </c>
      <c r="D1965" s="2">
        <f t="shared" si="238"/>
        <v>8.2916199999999982</v>
      </c>
      <c r="E1965" s="2">
        <f t="shared" si="240"/>
        <v>8.3746599999999987</v>
      </c>
      <c r="F1965" s="2">
        <f t="shared" si="241"/>
        <v>8.4192349999999987</v>
      </c>
      <c r="G1965" s="2">
        <f t="shared" si="235"/>
        <v>8.1810819999999982</v>
      </c>
      <c r="H1965" s="2">
        <f t="shared" si="239"/>
        <v>7.0392715000000017</v>
      </c>
      <c r="I1965" s="2">
        <f t="array" ref="I1965">SUMPRODUCT(B1949:B1968, (ROW(B1949:B1968)-ROW(B1949)+1)) / (20*21/2)</f>
        <v>8.3599566666666671</v>
      </c>
      <c r="J1965" s="2">
        <f t="shared" si="242"/>
        <v>8.3717877025839122</v>
      </c>
      <c r="K1965" s="2">
        <f t="shared" si="236"/>
        <v>8.1061674541323203</v>
      </c>
    </row>
    <row r="1966" spans="1:11" ht="13.5" x14ac:dyDescent="0.25">
      <c r="A1966" s="3">
        <f>TITRES_STAT!B1969</f>
        <v>44869</v>
      </c>
      <c r="B1966" s="6">
        <f>TITRES_STAT!D1969</f>
        <v>8.3056000000000001</v>
      </c>
      <c r="C1966" s="2">
        <f t="shared" si="237"/>
        <v>-3.5000000000000142E-2</v>
      </c>
      <c r="D1966" s="2">
        <f t="shared" si="238"/>
        <v>8.2776399999999999</v>
      </c>
      <c r="E1966" s="2">
        <f t="shared" si="240"/>
        <v>8.3571799999999978</v>
      </c>
      <c r="F1966" s="2">
        <f t="shared" si="241"/>
        <v>8.4192350000000005</v>
      </c>
      <c r="G1966" s="2">
        <f t="shared" si="235"/>
        <v>8.2046879999999991</v>
      </c>
      <c r="H1966" s="2">
        <f t="shared" si="239"/>
        <v>7.042196500000002</v>
      </c>
      <c r="I1966" s="2">
        <f t="array" ref="I1966">SUMPRODUCT(B1950:B1969, (ROW(B1950:B1969)-ROW(B1950)+1)) / (20*21/2)</f>
        <v>8.3418514285714274</v>
      </c>
      <c r="J1966" s="2">
        <f t="shared" si="242"/>
        <v>8.365484111861635</v>
      </c>
      <c r="K1966" s="2">
        <f t="shared" si="236"/>
        <v>8.1139883382839937</v>
      </c>
    </row>
    <row r="1967" spans="1:11" ht="13.5" x14ac:dyDescent="0.25">
      <c r="A1967" s="3">
        <f>TITRES_STAT!B1970</f>
        <v>44872</v>
      </c>
      <c r="B1967" s="6">
        <f>TITRES_STAT!D1970</f>
        <v>8.2967999999999993</v>
      </c>
      <c r="C1967" s="2">
        <f t="shared" si="237"/>
        <v>-8.8000000000008072E-3</v>
      </c>
      <c r="D1967" s="2">
        <f t="shared" si="238"/>
        <v>8.2933599999999998</v>
      </c>
      <c r="E1967" s="2">
        <f t="shared" si="240"/>
        <v>8.3396899999999992</v>
      </c>
      <c r="F1967" s="2">
        <f t="shared" si="241"/>
        <v>8.4144249999999996</v>
      </c>
      <c r="G1967" s="2">
        <f t="shared" si="235"/>
        <v>8.2281180000000003</v>
      </c>
      <c r="H1967" s="2">
        <f t="shared" si="239"/>
        <v>7.0455225000000015</v>
      </c>
      <c r="I1967" s="2">
        <f t="array" ref="I1967">SUMPRODUCT(B1951:B1970, (ROW(B1951:B1970)-ROW(B1951)+1)) / (20*21/2)</f>
        <v>8.3239485714285717</v>
      </c>
      <c r="J1967" s="2">
        <f t="shared" si="242"/>
        <v>8.3589427678748134</v>
      </c>
      <c r="K1967" s="2">
        <f t="shared" si="236"/>
        <v>8.1211574230571699</v>
      </c>
    </row>
    <row r="1968" spans="1:11" ht="13.5" x14ac:dyDescent="0.25">
      <c r="A1968" s="3">
        <f>TITRES_STAT!B1971</f>
        <v>44873</v>
      </c>
      <c r="B1968" s="6">
        <f>TITRES_STAT!D1971</f>
        <v>8.2706</v>
      </c>
      <c r="C1968" s="2">
        <f t="shared" si="237"/>
        <v>-2.6199999999999335E-2</v>
      </c>
      <c r="D1968" s="2">
        <f t="shared" si="238"/>
        <v>8.2863599999999984</v>
      </c>
      <c r="E1968" s="2">
        <f t="shared" si="240"/>
        <v>8.3195800000000002</v>
      </c>
      <c r="F1968" s="2">
        <f t="shared" si="241"/>
        <v>8.4083050000000004</v>
      </c>
      <c r="G1968" s="2">
        <f t="shared" si="235"/>
        <v>8.2503240000000009</v>
      </c>
      <c r="H1968" s="2">
        <f t="shared" si="239"/>
        <v>7.0485465000000023</v>
      </c>
      <c r="I1968" s="2">
        <f t="array" ref="I1968">SUMPRODUCT(B1952:B1971, (ROW(B1952:B1971)-ROW(B1952)+1)) / (20*21/2)</f>
        <v>8.2996328571428588</v>
      </c>
      <c r="J1968" s="2">
        <f t="shared" si="242"/>
        <v>8.3505291709343545</v>
      </c>
      <c r="K1968" s="2">
        <f t="shared" si="236"/>
        <v>8.1270179162706153</v>
      </c>
    </row>
    <row r="1969" spans="1:11" ht="13.5" x14ac:dyDescent="0.25">
      <c r="A1969" s="3">
        <f>TITRES_STAT!B1972</f>
        <v>44874</v>
      </c>
      <c r="B1969" s="6">
        <f>TITRES_STAT!D1972</f>
        <v>8.2181999999999995</v>
      </c>
      <c r="C1969" s="2">
        <f t="shared" si="237"/>
        <v>-5.2400000000000446E-2</v>
      </c>
      <c r="D1969" s="2">
        <f t="shared" si="238"/>
        <v>8.2863599999999984</v>
      </c>
      <c r="E1969" s="2">
        <f t="shared" si="240"/>
        <v>8.2977299999999996</v>
      </c>
      <c r="F1969" s="2">
        <f t="shared" si="241"/>
        <v>8.3973800000000001</v>
      </c>
      <c r="G1969" s="2">
        <f t="shared" si="235"/>
        <v>8.2716580000000004</v>
      </c>
      <c r="H1969" s="2">
        <f t="shared" si="239"/>
        <v>7.0513425000000014</v>
      </c>
      <c r="I1969" s="2">
        <f t="array" ref="I1969">SUMPRODUCT(B1953:B1972, (ROW(B1953:B1972)-ROW(B1953)+1)) / (20*21/2)</f>
        <v>8.2846857142857147</v>
      </c>
      <c r="J1969" s="2">
        <f t="shared" si="242"/>
        <v>8.3379263927501306</v>
      </c>
      <c r="K1969" s="2">
        <f t="shared" si="236"/>
        <v>8.1305936842600026</v>
      </c>
    </row>
    <row r="1970" spans="1:11" ht="13.5" x14ac:dyDescent="0.25">
      <c r="A1970" s="3">
        <f>TITRES_STAT!B1973</f>
        <v>44875</v>
      </c>
      <c r="B1970" s="6">
        <f>TITRES_STAT!D1973</f>
        <v>8.2094000000000005</v>
      </c>
      <c r="C1970" s="2">
        <f t="shared" si="237"/>
        <v>-8.7999999999990308E-3</v>
      </c>
      <c r="D1970" s="2">
        <f t="shared" si="238"/>
        <v>8.2601200000000006</v>
      </c>
      <c r="E1970" s="2">
        <f t="shared" si="240"/>
        <v>8.2758699999999994</v>
      </c>
      <c r="F1970" s="2">
        <f t="shared" si="241"/>
        <v>8.3860149999999987</v>
      </c>
      <c r="G1970" s="2">
        <f t="shared" ref="G1970:G2033" si="243">AVERAGE(B1921:B1970)</f>
        <v>8.2889680000000006</v>
      </c>
      <c r="H1970" s="2">
        <f t="shared" si="239"/>
        <v>7.054231500000002</v>
      </c>
      <c r="I1970" s="2">
        <f t="array" ref="I1970">SUMPRODUCT(B1954:B1973, (ROW(B1954:B1973)-ROW(B1954)+1)) / (20*21/2)</f>
        <v>8.2708252380952363</v>
      </c>
      <c r="J1970" s="2">
        <f t="shared" si="242"/>
        <v>8.3256857839167839</v>
      </c>
      <c r="K1970" s="2">
        <f t="shared" si="236"/>
        <v>8.1336841280145116</v>
      </c>
    </row>
    <row r="1971" spans="1:11" ht="13.5" x14ac:dyDescent="0.25">
      <c r="A1971" s="3">
        <f>TITRES_STAT!B1974</f>
        <v>44876</v>
      </c>
      <c r="B1971" s="6">
        <f>TITRES_STAT!D1974</f>
        <v>8.1306999999999992</v>
      </c>
      <c r="C1971" s="2">
        <f t="shared" si="237"/>
        <v>-7.8700000000001324E-2</v>
      </c>
      <c r="D1971" s="2">
        <f t="shared" si="238"/>
        <v>8.2251399999999997</v>
      </c>
      <c r="E1971" s="2">
        <f t="shared" si="240"/>
        <v>8.2513900000000007</v>
      </c>
      <c r="F1971" s="2">
        <f t="shared" si="241"/>
        <v>8.366344999999999</v>
      </c>
      <c r="G1971" s="2">
        <f t="shared" si="243"/>
        <v>8.3012080000000008</v>
      </c>
      <c r="H1971" s="2">
        <f t="shared" si="239"/>
        <v>7.0570690000000003</v>
      </c>
      <c r="I1971" s="2">
        <f t="array" ref="I1971">SUMPRODUCT(B1955:B1974, (ROW(B1955:B1974)-ROW(B1955)+1)) / (20*21/2)</f>
        <v>8.2520047619047627</v>
      </c>
      <c r="J1971" s="2">
        <f t="shared" si="242"/>
        <v>8.3071157092580421</v>
      </c>
      <c r="K1971" s="2">
        <f t="shared" ref="K1971:K2034" si="244">$K$4*B1971+(1-$K$4)*K1970</f>
        <v>8.1335671033864916</v>
      </c>
    </row>
    <row r="1972" spans="1:11" ht="13.5" x14ac:dyDescent="0.25">
      <c r="A1972" s="3">
        <f>TITRES_STAT!B1975</f>
        <v>44879</v>
      </c>
      <c r="B1972" s="6">
        <f>TITRES_STAT!D1975</f>
        <v>8.2094000000000005</v>
      </c>
      <c r="C1972" s="2">
        <f t="shared" si="237"/>
        <v>7.8700000000001324E-2</v>
      </c>
      <c r="D1972" s="2">
        <f t="shared" si="238"/>
        <v>8.2076600000000006</v>
      </c>
      <c r="E1972" s="2">
        <f t="shared" si="240"/>
        <v>8.250510000000002</v>
      </c>
      <c r="F1972" s="2">
        <f t="shared" si="241"/>
        <v>8.3462349999999965</v>
      </c>
      <c r="G1972" s="2">
        <f t="shared" si="243"/>
        <v>8.3167700000000018</v>
      </c>
      <c r="H1972" s="2">
        <f t="shared" si="239"/>
        <v>7.0602999999999998</v>
      </c>
      <c r="I1972" s="2">
        <f t="array" ref="I1972">SUMPRODUCT(B1956:B1975, (ROW(B1956:B1975)-ROW(B1956)+1)) / (20*21/2)</f>
        <v>8.226525714285712</v>
      </c>
      <c r="J1972" s="2">
        <f t="shared" si="242"/>
        <v>8.2978094512334657</v>
      </c>
      <c r="K1972" s="2">
        <f t="shared" si="244"/>
        <v>8.1365409424693738</v>
      </c>
    </row>
    <row r="1973" spans="1:11" ht="13.5" x14ac:dyDescent="0.25">
      <c r="A1973" s="3">
        <f>TITRES_STAT!B1976</f>
        <v>44880</v>
      </c>
      <c r="B1973" s="6">
        <f>TITRES_STAT!D1976</f>
        <v>8.2006999999999994</v>
      </c>
      <c r="C1973" s="2">
        <f t="shared" si="237"/>
        <v>-8.7000000000010402E-3</v>
      </c>
      <c r="D1973" s="2">
        <f t="shared" si="238"/>
        <v>8.1936799999999987</v>
      </c>
      <c r="E1973" s="2">
        <f t="shared" si="240"/>
        <v>8.2400199999999995</v>
      </c>
      <c r="F1973" s="2">
        <f t="shared" si="241"/>
        <v>8.3283149999999999</v>
      </c>
      <c r="G1973" s="2">
        <f t="shared" si="243"/>
        <v>8.3260380000000023</v>
      </c>
      <c r="H1973" s="2">
        <f t="shared" si="239"/>
        <v>7.0634875000000008</v>
      </c>
      <c r="I1973" s="2">
        <f t="array" ref="I1973">SUMPRODUCT(B1957:B1976, (ROW(B1957:B1976)-ROW(B1957)+1)) / (20*21/2)</f>
        <v>8.2173638095238086</v>
      </c>
      <c r="J1973" s="2">
        <f t="shared" si="242"/>
        <v>8.2885609320683731</v>
      </c>
      <c r="K1973" s="2">
        <f t="shared" si="244"/>
        <v>8.1390569839411633</v>
      </c>
    </row>
    <row r="1974" spans="1:11" ht="13.5" x14ac:dyDescent="0.25">
      <c r="A1974" s="3">
        <f>TITRES_STAT!B1977</f>
        <v>44881</v>
      </c>
      <c r="B1974" s="6">
        <f>TITRES_STAT!D1977</f>
        <v>8.1306999999999992</v>
      </c>
      <c r="C1974" s="2">
        <f t="shared" si="237"/>
        <v>-7.0000000000000284E-2</v>
      </c>
      <c r="D1974" s="2">
        <f t="shared" si="238"/>
        <v>8.1761799999999987</v>
      </c>
      <c r="E1974" s="2">
        <f t="shared" si="240"/>
        <v>8.2312699999999985</v>
      </c>
      <c r="F1974" s="2">
        <f t="shared" si="241"/>
        <v>8.3108299999999993</v>
      </c>
      <c r="G1974" s="2">
        <f t="shared" si="243"/>
        <v>8.3347800000000003</v>
      </c>
      <c r="H1974" s="2">
        <f t="shared" si="239"/>
        <v>7.0663249999999991</v>
      </c>
      <c r="I1974" s="2">
        <f t="array" ref="I1974">SUMPRODUCT(B1958:B1977, (ROW(B1958:B1977)-ROW(B1958)+1)) / (20*21/2)</f>
        <v>8.1829376190476193</v>
      </c>
      <c r="J1974" s="2">
        <f t="shared" si="242"/>
        <v>8.2735265575856705</v>
      </c>
      <c r="K1974" s="2">
        <f t="shared" si="244"/>
        <v>8.1387292590807263</v>
      </c>
    </row>
    <row r="1975" spans="1:11" ht="13.5" x14ac:dyDescent="0.25">
      <c r="A1975" s="3">
        <f>TITRES_STAT!B1978</f>
        <v>44882</v>
      </c>
      <c r="B1975" s="6">
        <f>TITRES_STAT!D1978</f>
        <v>8.0433000000000003</v>
      </c>
      <c r="C1975" s="2">
        <f t="shared" si="237"/>
        <v>-8.7399999999998812E-2</v>
      </c>
      <c r="D1975" s="2">
        <f t="shared" si="238"/>
        <v>8.1429599999999986</v>
      </c>
      <c r="E1975" s="2">
        <f t="shared" si="240"/>
        <v>8.2015400000000014</v>
      </c>
      <c r="F1975" s="2">
        <f t="shared" si="241"/>
        <v>8.2880999999999982</v>
      </c>
      <c r="G1975" s="2">
        <f t="shared" si="243"/>
        <v>8.3382780000000007</v>
      </c>
      <c r="H1975" s="2">
        <f t="shared" si="239"/>
        <v>7.0687255000000002</v>
      </c>
      <c r="I1975" s="2">
        <f t="array" ref="I1975">SUMPRODUCT(B1959:B1978, (ROW(B1959:B1978)-ROW(B1959)+1)) / (20*21/2)</f>
        <v>8.1636614285714284</v>
      </c>
      <c r="J1975" s="2">
        <f t="shared" si="242"/>
        <v>8.2516002187679867</v>
      </c>
      <c r="K1975" s="2">
        <f t="shared" si="244"/>
        <v>8.134986935195208</v>
      </c>
    </row>
    <row r="1976" spans="1:11" ht="13.5" x14ac:dyDescent="0.25">
      <c r="A1976" s="3">
        <f>TITRES_STAT!B1979</f>
        <v>44883</v>
      </c>
      <c r="B1976" s="6">
        <f>TITRES_STAT!D1979</f>
        <v>8.1919000000000004</v>
      </c>
      <c r="C1976" s="2">
        <f t="shared" si="237"/>
        <v>0.14860000000000007</v>
      </c>
      <c r="D1976" s="2">
        <f t="shared" si="238"/>
        <v>8.1551999999999989</v>
      </c>
      <c r="E1976" s="2">
        <f t="shared" si="240"/>
        <v>8.1901700000000002</v>
      </c>
      <c r="F1976" s="2">
        <f t="shared" si="241"/>
        <v>8.273674999999999</v>
      </c>
      <c r="G1976" s="2">
        <f t="shared" si="243"/>
        <v>8.3438720000000011</v>
      </c>
      <c r="H1976" s="2">
        <f t="shared" si="239"/>
        <v>7.0718690000000004</v>
      </c>
      <c r="I1976" s="2">
        <f t="array" ref="I1976">SUMPRODUCT(B1960:B1979, (ROW(B1960:B1979)-ROW(B1960)+1)) / (20*21/2)</f>
        <v>8.1464252380952384</v>
      </c>
      <c r="J1976" s="2">
        <f t="shared" si="242"/>
        <v>8.2459144836472262</v>
      </c>
      <c r="K1976" s="2">
        <f t="shared" si="244"/>
        <v>8.1372188200895135</v>
      </c>
    </row>
    <row r="1977" spans="1:11" ht="13.5" x14ac:dyDescent="0.25">
      <c r="A1977" s="3">
        <f>TITRES_STAT!B1980</f>
        <v>44886</v>
      </c>
      <c r="B1977" s="6">
        <f>TITRES_STAT!D1980</f>
        <v>7.9122000000000003</v>
      </c>
      <c r="C1977" s="2">
        <f t="shared" si="237"/>
        <v>-0.27970000000000006</v>
      </c>
      <c r="D1977" s="2">
        <f t="shared" si="238"/>
        <v>8.0957599999999985</v>
      </c>
      <c r="E1977" s="2">
        <f t="shared" si="240"/>
        <v>8.1517099999999996</v>
      </c>
      <c r="F1977" s="2">
        <f t="shared" si="241"/>
        <v>8.2456999999999994</v>
      </c>
      <c r="G1977" s="2">
        <f t="shared" si="243"/>
        <v>8.3407260000000001</v>
      </c>
      <c r="H1977" s="2">
        <f t="shared" si="239"/>
        <v>7.0737855000000014</v>
      </c>
      <c r="I1977" s="2">
        <f t="array" ref="I1977">SUMPRODUCT(B1961:B1980, (ROW(B1961:B1980)-ROW(B1961)+1)) / (20*21/2)</f>
        <v>8.131062380952379</v>
      </c>
      <c r="J1977" s="2">
        <f t="shared" si="242"/>
        <v>8.2141321518713006</v>
      </c>
      <c r="K1977" s="2">
        <f t="shared" si="244"/>
        <v>8.1283945526350223</v>
      </c>
    </row>
    <row r="1978" spans="1:11" ht="13.5" x14ac:dyDescent="0.25">
      <c r="A1978" s="3">
        <f>TITRES_STAT!B1981</f>
        <v>44887</v>
      </c>
      <c r="B1978" s="6">
        <f>TITRES_STAT!D1981</f>
        <v>8.0433000000000003</v>
      </c>
      <c r="C1978" s="2">
        <f t="shared" si="237"/>
        <v>0.13109999999999999</v>
      </c>
      <c r="D1978" s="2">
        <f t="shared" si="238"/>
        <v>8.0642800000000001</v>
      </c>
      <c r="E1978" s="2">
        <f t="shared" si="240"/>
        <v>8.1289800000000003</v>
      </c>
      <c r="F1978" s="2">
        <f t="shared" si="241"/>
        <v>8.2242800000000003</v>
      </c>
      <c r="G1978" s="2">
        <f t="shared" si="243"/>
        <v>8.3372280000000014</v>
      </c>
      <c r="H1978" s="2">
        <f t="shared" si="239"/>
        <v>7.0765285000000029</v>
      </c>
      <c r="I1978" s="2">
        <f t="array" ref="I1978">SUMPRODUCT(B1962:B1981, (ROW(B1962:B1981)-ROW(B1962)+1)) / (20*21/2)</f>
        <v>8.1125314285714296</v>
      </c>
      <c r="J1978" s="2">
        <f t="shared" si="242"/>
        <v>8.1978624231216521</v>
      </c>
      <c r="K1978" s="2">
        <f t="shared" si="244"/>
        <v>8.1250575113552177</v>
      </c>
    </row>
    <row r="1979" spans="1:11" ht="13.5" x14ac:dyDescent="0.25">
      <c r="A1979" s="3">
        <f>TITRES_STAT!B1982</f>
        <v>44888</v>
      </c>
      <c r="B1979" s="6">
        <f>TITRES_STAT!D1982</f>
        <v>8.0433000000000003</v>
      </c>
      <c r="C1979" s="2">
        <f t="shared" si="237"/>
        <v>0</v>
      </c>
      <c r="D1979" s="2">
        <f t="shared" si="238"/>
        <v>8.0468000000000011</v>
      </c>
      <c r="E1979" s="2">
        <f t="shared" si="240"/>
        <v>8.1114899999999999</v>
      </c>
      <c r="F1979" s="2">
        <f t="shared" si="241"/>
        <v>8.2046099999999988</v>
      </c>
      <c r="G1979" s="2">
        <f t="shared" si="243"/>
        <v>8.3340800000000019</v>
      </c>
      <c r="H1979" s="2">
        <f t="shared" si="239"/>
        <v>7.0794425000000034</v>
      </c>
      <c r="I1979" s="2">
        <f t="array" ref="I1979">SUMPRODUCT(B1963:B1982, (ROW(B1963:B1982)-ROW(B1963)+1)) / (20*21/2)</f>
        <v>8.0950038095238099</v>
      </c>
      <c r="J1979" s="2">
        <f t="shared" si="242"/>
        <v>8.1831421923481606</v>
      </c>
      <c r="K1979" s="2">
        <f t="shared" si="244"/>
        <v>8.1218513344393273</v>
      </c>
    </row>
    <row r="1980" spans="1:11" ht="13.5" x14ac:dyDescent="0.25">
      <c r="A1980" s="3">
        <f>TITRES_STAT!B1983</f>
        <v>44889</v>
      </c>
      <c r="B1980" s="6">
        <f>TITRES_STAT!D1983</f>
        <v>8.0433000000000003</v>
      </c>
      <c r="C1980" s="2">
        <f t="shared" si="237"/>
        <v>0</v>
      </c>
      <c r="D1980" s="2">
        <f t="shared" si="238"/>
        <v>8.0468000000000011</v>
      </c>
      <c r="E1980" s="2">
        <f t="shared" si="240"/>
        <v>8.0948799999999999</v>
      </c>
      <c r="F1980" s="2">
        <f t="shared" si="241"/>
        <v>8.1853749999999987</v>
      </c>
      <c r="G1980" s="2">
        <f t="shared" si="243"/>
        <v>8.3333800000000018</v>
      </c>
      <c r="H1980" s="2">
        <f t="shared" si="239"/>
        <v>7.0826985000000038</v>
      </c>
      <c r="I1980" s="2">
        <f t="array" ref="I1980">SUMPRODUCT(B1964:B1983, (ROW(B1964:B1983)-ROW(B1964)+1)) / (20*21/2)</f>
        <v>8.0719433333333317</v>
      </c>
      <c r="J1980" s="2">
        <f t="shared" si="242"/>
        <v>8.1698238883150029</v>
      </c>
      <c r="K1980" s="2">
        <f t="shared" si="244"/>
        <v>8.1187708899515112</v>
      </c>
    </row>
    <row r="1981" spans="1:11" ht="13.5" x14ac:dyDescent="0.25">
      <c r="A1981" s="3">
        <f>TITRES_STAT!B1984</f>
        <v>44890</v>
      </c>
      <c r="B1981" s="6">
        <f>TITRES_STAT!D1984</f>
        <v>7.9908000000000001</v>
      </c>
      <c r="C1981" s="2">
        <f t="shared" si="237"/>
        <v>-5.2500000000000213E-2</v>
      </c>
      <c r="D1981" s="2">
        <f t="shared" si="238"/>
        <v>8.0065800000000014</v>
      </c>
      <c r="E1981" s="2">
        <f t="shared" si="240"/>
        <v>8.0808900000000001</v>
      </c>
      <c r="F1981" s="2">
        <f t="shared" si="241"/>
        <v>8.1661400000000004</v>
      </c>
      <c r="G1981" s="2">
        <f t="shared" si="243"/>
        <v>8.3305819999999997</v>
      </c>
      <c r="H1981" s="2">
        <f t="shared" si="239"/>
        <v>7.0853500000000045</v>
      </c>
      <c r="I1981" s="2">
        <f t="array" ref="I1981">SUMPRODUCT(B1965:B1984, (ROW(B1965:B1984)-ROW(B1965)+1)) / (20*21/2)</f>
        <v>8.0465847619047608</v>
      </c>
      <c r="J1981" s="2">
        <f t="shared" si="242"/>
        <v>8.152773994189765</v>
      </c>
      <c r="K1981" s="2">
        <f t="shared" si="244"/>
        <v>8.1137524236789034</v>
      </c>
    </row>
    <row r="1982" spans="1:11" ht="13.5" x14ac:dyDescent="0.25">
      <c r="A1982" s="3">
        <f>TITRES_STAT!B1985</f>
        <v>44893</v>
      </c>
      <c r="B1982" s="6">
        <f>TITRES_STAT!D1985</f>
        <v>7.9821</v>
      </c>
      <c r="C1982" s="2">
        <f t="shared" si="237"/>
        <v>-8.7000000000001521E-3</v>
      </c>
      <c r="D1982" s="2">
        <f t="shared" si="238"/>
        <v>8.0205599999999997</v>
      </c>
      <c r="E1982" s="2">
        <f t="shared" si="240"/>
        <v>8.0581600000000009</v>
      </c>
      <c r="F1982" s="2">
        <f t="shared" si="241"/>
        <v>8.1543349999999997</v>
      </c>
      <c r="G1982" s="2">
        <f t="shared" si="243"/>
        <v>8.32761</v>
      </c>
      <c r="H1982" s="2">
        <f t="shared" si="239"/>
        <v>7.0881290000000039</v>
      </c>
      <c r="I1982" s="2">
        <f t="array" ref="I1982">SUMPRODUCT(B1966:B1985, (ROW(B1966:B1985)-ROW(B1966)+1)) / (20*21/2)</f>
        <v>8.0312252380952387</v>
      </c>
      <c r="J1982" s="2">
        <f t="shared" si="242"/>
        <v>8.1365193280764547</v>
      </c>
      <c r="K1982" s="2">
        <f t="shared" si="244"/>
        <v>8.1085895835346324</v>
      </c>
    </row>
    <row r="1983" spans="1:11" ht="13.5" x14ac:dyDescent="0.25">
      <c r="A1983" s="3">
        <f>TITRES_STAT!B1986</f>
        <v>44894</v>
      </c>
      <c r="B1983" s="6">
        <f>TITRES_STAT!D1986</f>
        <v>7.9122000000000003</v>
      </c>
      <c r="C1983" s="2">
        <f t="shared" si="237"/>
        <v>-6.9899999999999629E-2</v>
      </c>
      <c r="D1983" s="2">
        <f t="shared" si="238"/>
        <v>7.9943399999999993</v>
      </c>
      <c r="E1983" s="2">
        <f t="shared" si="240"/>
        <v>8.0293100000000006</v>
      </c>
      <c r="F1983" s="2">
        <f t="shared" si="241"/>
        <v>8.1346650000000018</v>
      </c>
      <c r="G1983" s="2">
        <f t="shared" si="243"/>
        <v>8.3227139999999977</v>
      </c>
      <c r="H1983" s="2">
        <f t="shared" si="239"/>
        <v>7.0905585000000029</v>
      </c>
      <c r="I1983" s="2">
        <f t="array" ref="I1983">SUMPRODUCT(B1967:B1986, (ROW(B1967:B1986)-ROW(B1967)+1)) / (20*21/2)</f>
        <v>8.0301833333333335</v>
      </c>
      <c r="J1983" s="2">
        <f t="shared" si="242"/>
        <v>8.1151555825453645</v>
      </c>
      <c r="K1983" s="2">
        <f t="shared" si="244"/>
        <v>8.1008880312391565</v>
      </c>
    </row>
    <row r="1984" spans="1:11" ht="13.5" x14ac:dyDescent="0.25">
      <c r="A1984" s="3">
        <f>TITRES_STAT!B1987</f>
        <v>44895</v>
      </c>
      <c r="B1984" s="6">
        <f>TITRES_STAT!D1987</f>
        <v>7.8684000000000003</v>
      </c>
      <c r="C1984" s="2">
        <f t="shared" si="237"/>
        <v>-4.3800000000000061E-2</v>
      </c>
      <c r="D1984" s="2">
        <f t="shared" si="238"/>
        <v>7.9593600000000011</v>
      </c>
      <c r="E1984" s="2">
        <f t="shared" si="240"/>
        <v>8.0030800000000006</v>
      </c>
      <c r="F1984" s="2">
        <f t="shared" si="241"/>
        <v>8.1171750000000014</v>
      </c>
      <c r="G1984" s="2">
        <f t="shared" si="243"/>
        <v>8.3146699999999996</v>
      </c>
      <c r="H1984" s="2">
        <f t="shared" si="239"/>
        <v>7.0928035000000023</v>
      </c>
      <c r="I1984" s="2">
        <f t="array" ref="I1984">SUMPRODUCT(B1968:B1987, (ROW(B1968:B1987)-ROW(B1968)+1)) / (20*21/2)</f>
        <v>8.0176966666666676</v>
      </c>
      <c r="J1984" s="2">
        <f t="shared" si="242"/>
        <v>8.0916550508743779</v>
      </c>
      <c r="K1984" s="2">
        <f t="shared" si="244"/>
        <v>8.0917708535435029</v>
      </c>
    </row>
    <row r="1985" spans="1:11" ht="13.5" x14ac:dyDescent="0.25">
      <c r="A1985" s="3">
        <f>TITRES_STAT!B1988</f>
        <v>44896</v>
      </c>
      <c r="B1985" s="6">
        <f>TITRES_STAT!D1988</f>
        <v>7.9558999999999997</v>
      </c>
      <c r="C1985" s="2">
        <f t="shared" si="237"/>
        <v>8.7499999999999467E-2</v>
      </c>
      <c r="D1985" s="2">
        <f t="shared" si="238"/>
        <v>7.9418800000000003</v>
      </c>
      <c r="E1985" s="2">
        <f t="shared" si="240"/>
        <v>7.9943400000000011</v>
      </c>
      <c r="F1985" s="2">
        <f t="shared" si="241"/>
        <v>8.097940000000003</v>
      </c>
      <c r="G1985" s="2">
        <f t="shared" si="243"/>
        <v>8.3085499999999985</v>
      </c>
      <c r="H1985" s="2">
        <f t="shared" si="239"/>
        <v>7.095486000000002</v>
      </c>
      <c r="I1985" s="2">
        <f t="array" ref="I1985">SUMPRODUCT(B1969:B1988, (ROW(B1969:B1988)-ROW(B1969)+1)) / (20*21/2)</f>
        <v>8.0068333333333328</v>
      </c>
      <c r="J1985" s="2">
        <f t="shared" si="242"/>
        <v>8.0787259984101514</v>
      </c>
      <c r="K1985" s="2">
        <f t="shared" si="244"/>
        <v>8.0864425847770907</v>
      </c>
    </row>
    <row r="1986" spans="1:11" ht="13.5" x14ac:dyDescent="0.25">
      <c r="A1986" s="3">
        <f>TITRES_STAT!B1989</f>
        <v>44897</v>
      </c>
      <c r="B1986" s="6">
        <f>TITRES_STAT!D1989</f>
        <v>8.0869999999999997</v>
      </c>
      <c r="C1986" s="2">
        <f t="shared" si="237"/>
        <v>0.13109999999999999</v>
      </c>
      <c r="D1986" s="2">
        <f t="shared" si="238"/>
        <v>7.9611199999999993</v>
      </c>
      <c r="E1986" s="2">
        <f t="shared" si="240"/>
        <v>7.9838500000000012</v>
      </c>
      <c r="F1986" s="2">
        <f t="shared" si="241"/>
        <v>8.0870100000000011</v>
      </c>
      <c r="G1986" s="2">
        <f t="shared" si="243"/>
        <v>8.3033039999999971</v>
      </c>
      <c r="H1986" s="2">
        <f t="shared" si="239"/>
        <v>7.0989950000000022</v>
      </c>
      <c r="I1986" s="2">
        <f t="array" ref="I1986">SUMPRODUCT(B1970:B1989, (ROW(B1970:B1989)-ROW(B1970)+1)) / (20*21/2)</f>
        <v>7.9966304761904761</v>
      </c>
      <c r="J1986" s="2">
        <f t="shared" si="242"/>
        <v>8.0795139985615663</v>
      </c>
      <c r="K1986" s="2">
        <f t="shared" si="244"/>
        <v>8.0864644441975972</v>
      </c>
    </row>
    <row r="1987" spans="1:11" ht="13.5" x14ac:dyDescent="0.25">
      <c r="A1987" s="3">
        <f>TITRES_STAT!B1990</f>
        <v>44900</v>
      </c>
      <c r="B1987" s="6">
        <f>TITRES_STAT!D1990</f>
        <v>7.9558999999999997</v>
      </c>
      <c r="C1987" s="2">
        <f t="shared" si="237"/>
        <v>-0.13109999999999999</v>
      </c>
      <c r="D1987" s="2">
        <f t="shared" si="238"/>
        <v>7.9558799999999987</v>
      </c>
      <c r="E1987" s="2">
        <f t="shared" si="240"/>
        <v>7.9882200000000001</v>
      </c>
      <c r="F1987" s="2">
        <f t="shared" si="241"/>
        <v>8.0699649999999998</v>
      </c>
      <c r="G1987" s="2">
        <f t="shared" si="243"/>
        <v>8.2921139999999962</v>
      </c>
      <c r="H1987" s="2">
        <f t="shared" si="239"/>
        <v>7.1021905000000016</v>
      </c>
      <c r="I1987" s="2">
        <f t="array" ref="I1987">SUMPRODUCT(B1971:B1990, (ROW(B1971:B1990)-ROW(B1971)+1)) / (20*21/2)</f>
        <v>7.9877185714285703</v>
      </c>
      <c r="J1987" s="2">
        <f t="shared" si="242"/>
        <v>8.0677412367937968</v>
      </c>
      <c r="K1987" s="2">
        <f t="shared" si="244"/>
        <v>8.0813442699153395</v>
      </c>
    </row>
    <row r="1988" spans="1:11" ht="13.5" x14ac:dyDescent="0.25">
      <c r="A1988" s="3">
        <f>TITRES_STAT!B1991</f>
        <v>44901</v>
      </c>
      <c r="B1988" s="6">
        <f>TITRES_STAT!D1991</f>
        <v>7.9558999999999997</v>
      </c>
      <c r="C1988" s="2">
        <f t="shared" ref="C1988:C2051" si="245">B1988-B1987</f>
        <v>0</v>
      </c>
      <c r="D1988" s="2">
        <f t="shared" si="238"/>
        <v>7.9646199999999991</v>
      </c>
      <c r="E1988" s="2">
        <f t="shared" si="240"/>
        <v>7.9794799999999997</v>
      </c>
      <c r="F1988" s="2">
        <f t="shared" si="241"/>
        <v>8.0542299999999987</v>
      </c>
      <c r="G1988" s="2">
        <f t="shared" si="243"/>
        <v>8.2821479999999958</v>
      </c>
      <c r="H1988" s="2">
        <f t="shared" si="239"/>
        <v>7.1063785000000008</v>
      </c>
      <c r="I1988" s="2">
        <f t="array" ref="I1988">SUMPRODUCT(B1972:B1991, (ROW(B1972:B1991)-ROW(B1972)+1)) / (20*21/2)</f>
        <v>7.9792271428571429</v>
      </c>
      <c r="J1988" s="2">
        <f t="shared" si="242"/>
        <v>8.057089690432484</v>
      </c>
      <c r="K1988" s="2">
        <f t="shared" si="244"/>
        <v>8.076424886781405</v>
      </c>
    </row>
    <row r="1989" spans="1:11" ht="13.5" x14ac:dyDescent="0.25">
      <c r="A1989" s="3">
        <f>TITRES_STAT!B1992</f>
        <v>44902</v>
      </c>
      <c r="B1989" s="6">
        <f>TITRES_STAT!D1992</f>
        <v>7.9470999999999998</v>
      </c>
      <c r="C1989" s="2">
        <f t="shared" si="245"/>
        <v>-8.799999999999919E-3</v>
      </c>
      <c r="D1989" s="2">
        <f t="shared" si="238"/>
        <v>7.9803600000000001</v>
      </c>
      <c r="E1989" s="2">
        <f t="shared" si="240"/>
        <v>7.9698600000000015</v>
      </c>
      <c r="F1989" s="2">
        <f t="shared" si="241"/>
        <v>8.0406749999999967</v>
      </c>
      <c r="G1989" s="2">
        <f t="shared" si="243"/>
        <v>8.270081999999995</v>
      </c>
      <c r="H1989" s="2">
        <f t="shared" si="239"/>
        <v>7.1102490000000014</v>
      </c>
      <c r="I1989" s="2">
        <f t="array" ref="I1989">SUMPRODUCT(B1973:B1992, (ROW(B1973:B1992)-ROW(B1973)+1)) / (20*21/2)</f>
        <v>7.9674895238095234</v>
      </c>
      <c r="J1989" s="2">
        <f t="shared" si="242"/>
        <v>8.0466144818198675</v>
      </c>
      <c r="K1989" s="2">
        <f t="shared" si="244"/>
        <v>8.0713533225938985</v>
      </c>
    </row>
    <row r="1990" spans="1:11" ht="13.5" x14ac:dyDescent="0.25">
      <c r="A1990" s="3">
        <f>TITRES_STAT!B1993</f>
        <v>44903</v>
      </c>
      <c r="B1990" s="6">
        <f>TITRES_STAT!D1993</f>
        <v>7.9470999999999998</v>
      </c>
      <c r="C1990" s="2">
        <f t="shared" si="245"/>
        <v>0</v>
      </c>
      <c r="D1990" s="2">
        <f t="shared" ref="D1990:D2053" si="246">AVERAGE(B1986:B1990)</f>
        <v>7.9786000000000001</v>
      </c>
      <c r="E1990" s="2">
        <f t="shared" si="240"/>
        <v>7.9602400000000015</v>
      </c>
      <c r="F1990" s="2">
        <f t="shared" si="241"/>
        <v>8.0275599999999994</v>
      </c>
      <c r="G1990" s="2">
        <f t="shared" si="243"/>
        <v>8.2578419999999948</v>
      </c>
      <c r="H1990" s="2">
        <f t="shared" si="239"/>
        <v>7.1141195000000019</v>
      </c>
      <c r="I1990" s="2">
        <f t="array" ref="I1990">SUMPRODUCT(B1974:B1993, (ROW(B1974:B1993)-ROW(B1974)+1)) / (20*21/2)</f>
        <v>7.9564123809523801</v>
      </c>
      <c r="J1990" s="2">
        <f t="shared" si="242"/>
        <v>8.0371369121227367</v>
      </c>
      <c r="K1990" s="2">
        <f t="shared" si="244"/>
        <v>8.0664806432764902</v>
      </c>
    </row>
    <row r="1991" spans="1:11" ht="13.5" x14ac:dyDescent="0.25">
      <c r="A1991" s="3">
        <f>TITRES_STAT!B1994</f>
        <v>44904</v>
      </c>
      <c r="B1991" s="6">
        <f>TITRES_STAT!D1994</f>
        <v>7.9383999999999997</v>
      </c>
      <c r="C1991" s="2">
        <f t="shared" si="245"/>
        <v>-8.7000000000001521E-3</v>
      </c>
      <c r="D1991" s="2">
        <f t="shared" si="246"/>
        <v>7.9488799999999999</v>
      </c>
      <c r="E1991" s="2">
        <f t="shared" si="240"/>
        <v>7.9550000000000001</v>
      </c>
      <c r="F1991" s="2">
        <f t="shared" si="241"/>
        <v>8.017945000000001</v>
      </c>
      <c r="G1991" s="2">
        <f t="shared" si="243"/>
        <v>8.2470019999999948</v>
      </c>
      <c r="H1991" s="2">
        <f t="shared" si="239"/>
        <v>7.1182200000000009</v>
      </c>
      <c r="I1991" s="2">
        <f t="array" ref="I1991">SUMPRODUCT(B1975:B1994, (ROW(B1975:B1994)-ROW(B1975)+1)) / (20*21/2)</f>
        <v>7.945167619047619</v>
      </c>
      <c r="J1991" s="2">
        <f t="shared" si="242"/>
        <v>8.0277333966824767</v>
      </c>
      <c r="K1991" s="2">
        <f t="shared" si="244"/>
        <v>8.0614578729519213</v>
      </c>
    </row>
    <row r="1992" spans="1:11" ht="13.5" x14ac:dyDescent="0.25">
      <c r="A1992" s="3">
        <f>TITRES_STAT!B1995</f>
        <v>44907</v>
      </c>
      <c r="B1992" s="6">
        <f>TITRES_STAT!D1995</f>
        <v>7.8947000000000003</v>
      </c>
      <c r="C1992" s="2">
        <f t="shared" si="245"/>
        <v>-4.3699999999999406E-2</v>
      </c>
      <c r="D1992" s="2">
        <f t="shared" si="246"/>
        <v>7.9366399999999997</v>
      </c>
      <c r="E1992" s="2">
        <f t="shared" si="240"/>
        <v>7.9462599999999997</v>
      </c>
      <c r="F1992" s="2">
        <f t="shared" si="241"/>
        <v>8.0022100000000016</v>
      </c>
      <c r="G1992" s="2">
        <f t="shared" si="243"/>
        <v>8.2349379999999943</v>
      </c>
      <c r="H1992" s="2">
        <f t="shared" si="239"/>
        <v>7.1222730000000016</v>
      </c>
      <c r="I1992" s="2">
        <f t="array" ref="I1992">SUMPRODUCT(B1976:B1995, (ROW(B1976:B1995)-ROW(B1976)+1)) / (20*21/2)</f>
        <v>7.9351719047619058</v>
      </c>
      <c r="J1992" s="2">
        <f t="shared" si="242"/>
        <v>8.0150635493793825</v>
      </c>
      <c r="K1992" s="2">
        <f t="shared" si="244"/>
        <v>8.0549183485224347</v>
      </c>
    </row>
    <row r="1993" spans="1:11" ht="13.5" x14ac:dyDescent="0.25">
      <c r="A1993" s="3">
        <f>TITRES_STAT!B1996</f>
        <v>44908</v>
      </c>
      <c r="B1993" s="6">
        <f>TITRES_STAT!D1996</f>
        <v>7.8859000000000004</v>
      </c>
      <c r="C1993" s="2">
        <f t="shared" si="245"/>
        <v>-8.799999999999919E-3</v>
      </c>
      <c r="D1993" s="2">
        <f t="shared" si="246"/>
        <v>7.9226399999999995</v>
      </c>
      <c r="E1993" s="2">
        <f t="shared" si="240"/>
        <v>7.9436300000000006</v>
      </c>
      <c r="F1993" s="2">
        <f t="shared" si="241"/>
        <v>7.9864699999999997</v>
      </c>
      <c r="G1993" s="2">
        <f t="shared" si="243"/>
        <v>8.2212979999999956</v>
      </c>
      <c r="H1993" s="2">
        <f t="shared" si="239"/>
        <v>7.1262820000000024</v>
      </c>
      <c r="I1993" s="2">
        <f t="array" ref="I1993">SUMPRODUCT(B1977:B1996, (ROW(B1977:B1996)-ROW(B1977)+1)) / (20*21/2)</f>
        <v>7.9293423809523835</v>
      </c>
      <c r="J1993" s="2">
        <f t="shared" si="242"/>
        <v>8.0027622589622993</v>
      </c>
      <c r="K1993" s="2">
        <f t="shared" si="244"/>
        <v>8.0482901779921434</v>
      </c>
    </row>
    <row r="1994" spans="1:11" ht="13.5" x14ac:dyDescent="0.25">
      <c r="A1994" s="3">
        <f>TITRES_STAT!B1997</f>
        <v>44909</v>
      </c>
      <c r="B1994" s="6">
        <f>TITRES_STAT!D1997</f>
        <v>7.8684000000000003</v>
      </c>
      <c r="C1994" s="2">
        <f t="shared" si="245"/>
        <v>-1.7500000000000071E-2</v>
      </c>
      <c r="D1994" s="2">
        <f t="shared" si="246"/>
        <v>7.9069000000000003</v>
      </c>
      <c r="E1994" s="2">
        <f t="shared" si="240"/>
        <v>7.9436300000000006</v>
      </c>
      <c r="F1994" s="2">
        <f t="shared" si="241"/>
        <v>7.9733550000000006</v>
      </c>
      <c r="G1994" s="2">
        <f t="shared" si="243"/>
        <v>8.2069599999999951</v>
      </c>
      <c r="H1994" s="2">
        <f t="shared" ref="H1994:H2057" si="247">AVERAGE(B1795:B1994)</f>
        <v>7.1302035000000012</v>
      </c>
      <c r="I1994" s="2">
        <f t="array" ref="I1994">SUMPRODUCT(B1978:B1997, (ROW(B1978:B1997)-ROW(B1978)+1)) / (20*21/2)</f>
        <v>7.9215533333333337</v>
      </c>
      <c r="J1994" s="2">
        <f t="shared" si="242"/>
        <v>7.9899658533468418</v>
      </c>
      <c r="K1994" s="2">
        <f t="shared" si="244"/>
        <v>8.0412356612081375</v>
      </c>
    </row>
    <row r="1995" spans="1:11" ht="13.5" x14ac:dyDescent="0.25">
      <c r="A1995" s="3">
        <f>TITRES_STAT!B1998</f>
        <v>44910</v>
      </c>
      <c r="B1995" s="6">
        <f>TITRES_STAT!D1998</f>
        <v>7.8684000000000003</v>
      </c>
      <c r="C1995" s="2">
        <f t="shared" si="245"/>
        <v>0</v>
      </c>
      <c r="D1995" s="2">
        <f t="shared" si="246"/>
        <v>7.8911600000000011</v>
      </c>
      <c r="E1995" s="2">
        <f t="shared" si="240"/>
        <v>7.9348799999999997</v>
      </c>
      <c r="F1995" s="2">
        <f t="shared" si="241"/>
        <v>7.9646100000000022</v>
      </c>
      <c r="G1995" s="2">
        <f t="shared" si="243"/>
        <v>8.1938459999999953</v>
      </c>
      <c r="H1995" s="2">
        <f t="shared" si="247"/>
        <v>7.1342965000000014</v>
      </c>
      <c r="I1995" s="2">
        <f t="array" ref="I1995">SUMPRODUCT(B1979:B1998, (ROW(B1979:B1998)-ROW(B1979)+1)) / (20*21/2)</f>
        <v>7.9173061904761903</v>
      </c>
      <c r="J1995" s="2">
        <f t="shared" si="242"/>
        <v>7.9783881530280958</v>
      </c>
      <c r="K1995" s="2">
        <f t="shared" si="244"/>
        <v>8.0344577921411524</v>
      </c>
    </row>
    <row r="1996" spans="1:11" ht="13.5" x14ac:dyDescent="0.25">
      <c r="A1996" s="3">
        <f>TITRES_STAT!B1999</f>
        <v>44911</v>
      </c>
      <c r="B1996" s="6">
        <f>TITRES_STAT!D1999</f>
        <v>7.9034000000000004</v>
      </c>
      <c r="C1996" s="2">
        <f t="shared" si="245"/>
        <v>3.5000000000000142E-2</v>
      </c>
      <c r="D1996" s="2">
        <f t="shared" si="246"/>
        <v>7.8841599999999996</v>
      </c>
      <c r="E1996" s="2">
        <f t="shared" ref="E1996:E2059" si="248">AVERAGE(B1987:B1996)</f>
        <v>7.9165200000000002</v>
      </c>
      <c r="F1996" s="2">
        <f t="shared" si="241"/>
        <v>7.9501850000000021</v>
      </c>
      <c r="G1996" s="2">
        <f t="shared" si="243"/>
        <v>8.1858019999999954</v>
      </c>
      <c r="H1996" s="2">
        <f t="shared" si="247"/>
        <v>7.1385645000000011</v>
      </c>
      <c r="I1996" s="2">
        <f t="array" ref="I1996">SUMPRODUCT(B1980:B1999, (ROW(B1980:B1999)-ROW(B1980)+1)) / (20*21/2)</f>
        <v>7.9020680952380946</v>
      </c>
      <c r="J1996" s="2">
        <f t="shared" si="242"/>
        <v>7.9712464241682772</v>
      </c>
      <c r="K1996" s="2">
        <f t="shared" si="244"/>
        <v>8.0293182708807151</v>
      </c>
    </row>
    <row r="1997" spans="1:11" ht="13.5" x14ac:dyDescent="0.25">
      <c r="A1997" s="3">
        <f>TITRES_STAT!B2000</f>
        <v>44914</v>
      </c>
      <c r="B1997" s="6">
        <f>TITRES_STAT!D2000</f>
        <v>7.8684000000000003</v>
      </c>
      <c r="C1997" s="2">
        <f t="shared" si="245"/>
        <v>-3.5000000000000142E-2</v>
      </c>
      <c r="D1997" s="2">
        <f t="shared" si="246"/>
        <v>7.8788999999999998</v>
      </c>
      <c r="E1997" s="2">
        <f t="shared" si="248"/>
        <v>7.9077699999999993</v>
      </c>
      <c r="F1997" s="2">
        <f t="shared" si="241"/>
        <v>7.9479950000000015</v>
      </c>
      <c r="G1997" s="2">
        <f t="shared" si="243"/>
        <v>8.1753099999999961</v>
      </c>
      <c r="H1997" s="2">
        <f t="shared" si="247"/>
        <v>7.1426575000000012</v>
      </c>
      <c r="I1997" s="2">
        <f t="array" ref="I1997">SUMPRODUCT(B1981:B2000, (ROW(B1981:B2000)-ROW(B1981)+1)) / (20*21/2)</f>
        <v>7.8947457142857145</v>
      </c>
      <c r="J1997" s="2">
        <f t="shared" si="242"/>
        <v>7.9614515266284407</v>
      </c>
      <c r="K1997" s="2">
        <f t="shared" si="244"/>
        <v>8.0230077504540205</v>
      </c>
    </row>
    <row r="1998" spans="1:11" ht="13.5" x14ac:dyDescent="0.25">
      <c r="A1998" s="3">
        <f>TITRES_STAT!B2001</f>
        <v>44915</v>
      </c>
      <c r="B1998" s="6">
        <f>TITRES_STAT!D2001</f>
        <v>7.9034000000000004</v>
      </c>
      <c r="C1998" s="2">
        <f t="shared" si="245"/>
        <v>3.5000000000000142E-2</v>
      </c>
      <c r="D1998" s="2">
        <f t="shared" si="246"/>
        <v>7.8823999999999996</v>
      </c>
      <c r="E1998" s="2">
        <f t="shared" si="248"/>
        <v>7.90252</v>
      </c>
      <c r="F1998" s="2">
        <f t="shared" si="241"/>
        <v>7.9410000000000007</v>
      </c>
      <c r="G1998" s="2">
        <f t="shared" si="243"/>
        <v>8.1655179999999969</v>
      </c>
      <c r="H1998" s="2">
        <f t="shared" si="247"/>
        <v>7.1470620000000009</v>
      </c>
      <c r="I1998" s="2">
        <f t="array" ref="I1998">SUMPRODUCT(B1982:B2001, (ROW(B1982:B2001)-ROW(B1982)+1)) / (20*21/2)</f>
        <v>7.8883390476190485</v>
      </c>
      <c r="J1998" s="2">
        <f t="shared" si="242"/>
        <v>7.955922809806685</v>
      </c>
      <c r="K1998" s="2">
        <f t="shared" si="244"/>
        <v>8.0183172504362155</v>
      </c>
    </row>
    <row r="1999" spans="1:11" ht="13.5" x14ac:dyDescent="0.25">
      <c r="A1999" s="3">
        <f>TITRES_STAT!B2002</f>
        <v>44916</v>
      </c>
      <c r="B1999" s="6">
        <f>TITRES_STAT!D2002</f>
        <v>7.7809999999999997</v>
      </c>
      <c r="C1999" s="2">
        <f t="shared" si="245"/>
        <v>-0.12240000000000073</v>
      </c>
      <c r="D1999" s="2">
        <f t="shared" si="246"/>
        <v>7.8649200000000006</v>
      </c>
      <c r="E1999" s="2">
        <f t="shared" si="248"/>
        <v>7.8859100000000009</v>
      </c>
      <c r="F1999" s="2">
        <f t="shared" si="241"/>
        <v>7.9278850000000016</v>
      </c>
      <c r="G1999" s="2">
        <f t="shared" si="243"/>
        <v>8.1524039999999953</v>
      </c>
      <c r="H1999" s="2">
        <f t="shared" si="247"/>
        <v>7.1519155000000012</v>
      </c>
      <c r="I1999" s="2">
        <f t="array" ref="I1999">SUMPRODUCT(B1983:B2002, (ROW(B1983:B2002)-ROW(B1983)+1)) / (20*21/2)</f>
        <v>7.8834266666666686</v>
      </c>
      <c r="J1999" s="2">
        <f t="shared" si="242"/>
        <v>7.9392634945870011</v>
      </c>
      <c r="K1999" s="2">
        <f t="shared" si="244"/>
        <v>8.009010691595579</v>
      </c>
    </row>
    <row r="2000" spans="1:11" ht="13.5" x14ac:dyDescent="0.25">
      <c r="A2000" s="3">
        <f>TITRES_STAT!B2003</f>
        <v>44917</v>
      </c>
      <c r="B2000" s="6">
        <f>TITRES_STAT!D2003</f>
        <v>7.851</v>
      </c>
      <c r="C2000" s="2">
        <f t="shared" si="245"/>
        <v>7.0000000000000284E-2</v>
      </c>
      <c r="D2000" s="2">
        <f t="shared" si="246"/>
        <v>7.86144</v>
      </c>
      <c r="E2000" s="2">
        <f t="shared" si="248"/>
        <v>7.8763000000000005</v>
      </c>
      <c r="F2000" s="2">
        <f t="shared" si="241"/>
        <v>7.9182700000000015</v>
      </c>
      <c r="G2000" s="2">
        <f t="shared" si="243"/>
        <v>8.1406899999999958</v>
      </c>
      <c r="H2000" s="2">
        <f t="shared" si="247"/>
        <v>7.1571190000000016</v>
      </c>
      <c r="I2000" s="2">
        <f t="array" ref="I2000">SUMPRODUCT(B1984:B2003, (ROW(B1984:B2003)-ROW(B1984)+1)) / (20*21/2)</f>
        <v>7.8965828571428576</v>
      </c>
      <c r="J2000" s="2">
        <f t="shared" si="242"/>
        <v>7.9308574474834765</v>
      </c>
      <c r="K2000" s="2">
        <f t="shared" si="244"/>
        <v>8.0028141938859481</v>
      </c>
    </row>
    <row r="2001" spans="1:11" ht="13.5" x14ac:dyDescent="0.25">
      <c r="A2001" s="3">
        <f>TITRES_STAT!B2004</f>
        <v>44918</v>
      </c>
      <c r="B2001" s="6">
        <f>TITRES_STAT!D2004</f>
        <v>7.851</v>
      </c>
      <c r="C2001" s="2">
        <f t="shared" si="245"/>
        <v>0</v>
      </c>
      <c r="D2001" s="2">
        <f t="shared" si="246"/>
        <v>7.8509600000000006</v>
      </c>
      <c r="E2001" s="2">
        <f t="shared" si="248"/>
        <v>7.8675600000000001</v>
      </c>
      <c r="F2001" s="2">
        <f t="shared" si="241"/>
        <v>7.9112799999999996</v>
      </c>
      <c r="G2001" s="2">
        <f t="shared" si="243"/>
        <v>8.1272279999999952</v>
      </c>
      <c r="H2001" s="2">
        <f t="shared" si="247"/>
        <v>7.1630070000000012</v>
      </c>
      <c r="I2001" s="2">
        <f t="array" ref="I2001">SUMPRODUCT(B1985:B2004, (ROW(B1985:B2004)-ROW(B1985)+1)) / (20*21/2)</f>
        <v>7.9082861904761916</v>
      </c>
      <c r="J2001" s="2">
        <f t="shared" si="242"/>
        <v>7.9232519762945737</v>
      </c>
      <c r="K2001" s="2">
        <f t="shared" si="244"/>
        <v>7.9968606960864985</v>
      </c>
    </row>
    <row r="2002" spans="1:11" ht="13.5" x14ac:dyDescent="0.25">
      <c r="A2002" s="3">
        <f>TITRES_STAT!B2005</f>
        <v>44921</v>
      </c>
      <c r="B2002" s="6">
        <f>TITRES_STAT!D2005</f>
        <v>7.8597000000000001</v>
      </c>
      <c r="C2002" s="2">
        <f t="shared" si="245"/>
        <v>8.7000000000001521E-3</v>
      </c>
      <c r="D2002" s="2">
        <f t="shared" si="246"/>
        <v>7.8492199999999999</v>
      </c>
      <c r="E2002" s="2">
        <f t="shared" si="248"/>
        <v>7.8640600000000003</v>
      </c>
      <c r="F2002" s="2">
        <f t="shared" si="241"/>
        <v>7.9051599999999995</v>
      </c>
      <c r="G2002" s="2">
        <f t="shared" si="243"/>
        <v>8.1121899999999965</v>
      </c>
      <c r="H2002" s="2">
        <f t="shared" si="247"/>
        <v>7.1687675000000022</v>
      </c>
      <c r="I2002" s="2">
        <f t="array" ref="I2002">SUMPRODUCT(B1986:B2005, (ROW(B1986:B2005)-ROW(B1986)+1)) / (20*21/2)</f>
        <v>7.9158647619047633</v>
      </c>
      <c r="J2002" s="2">
        <f t="shared" si="242"/>
        <v>7.9171994071236611</v>
      </c>
      <c r="K2002" s="2">
        <f t="shared" si="244"/>
        <v>7.9914818452595773</v>
      </c>
    </row>
    <row r="2003" spans="1:11" ht="13.5" x14ac:dyDescent="0.25">
      <c r="A2003" s="3">
        <f>TITRES_STAT!B2006</f>
        <v>44922</v>
      </c>
      <c r="B2003" s="6">
        <f>TITRES_STAT!D2006</f>
        <v>8.0433000000000003</v>
      </c>
      <c r="C2003" s="2">
        <f t="shared" si="245"/>
        <v>0.18360000000000021</v>
      </c>
      <c r="D2003" s="2">
        <f t="shared" si="246"/>
        <v>7.8772000000000002</v>
      </c>
      <c r="E2003" s="2">
        <f t="shared" si="248"/>
        <v>7.8798000000000004</v>
      </c>
      <c r="F2003" s="2">
        <f t="shared" si="241"/>
        <v>7.9117149999999992</v>
      </c>
      <c r="G2003" s="2">
        <f t="shared" si="243"/>
        <v>8.1018739999999969</v>
      </c>
      <c r="H2003" s="2">
        <f t="shared" si="247"/>
        <v>7.1747615000000016</v>
      </c>
      <c r="I2003" s="2">
        <f t="array" ref="I2003">SUMPRODUCT(B1987:B2006, (ROW(B1987:B2006)-ROW(B1987)+1)) / (20*21/2)</f>
        <v>7.9190733333333334</v>
      </c>
      <c r="J2003" s="2">
        <f t="shared" si="242"/>
        <v>7.9292089873975984</v>
      </c>
      <c r="K2003" s="2">
        <f t="shared" si="244"/>
        <v>7.9935139297592022</v>
      </c>
    </row>
    <row r="2004" spans="1:11" ht="13.5" x14ac:dyDescent="0.25">
      <c r="A2004" s="3">
        <f>TITRES_STAT!B2007</f>
        <v>44923</v>
      </c>
      <c r="B2004" s="6">
        <f>TITRES_STAT!D2007</f>
        <v>8.0345999999999993</v>
      </c>
      <c r="C2004" s="2">
        <f t="shared" si="245"/>
        <v>-8.7000000000010402E-3</v>
      </c>
      <c r="D2004" s="2">
        <f t="shared" si="246"/>
        <v>7.9279200000000003</v>
      </c>
      <c r="E2004" s="2">
        <f t="shared" si="248"/>
        <v>7.8964200000000009</v>
      </c>
      <c r="F2004" s="2">
        <f t="shared" ref="F2004:F2067" si="249">AVERAGE(B1985:B2004)</f>
        <v>7.9200250000000008</v>
      </c>
      <c r="G2004" s="2">
        <f t="shared" si="243"/>
        <v>8.0929579999999959</v>
      </c>
      <c r="H2004" s="2">
        <f t="shared" si="247"/>
        <v>7.1807120000000024</v>
      </c>
      <c r="I2004" s="2">
        <f t="array" ref="I2004">SUMPRODUCT(B1988:B2007, (ROW(B1988:B2007)-ROW(B1988)+1)) / (20*21/2)</f>
        <v>7.9087442857142856</v>
      </c>
      <c r="J2004" s="2">
        <f t="shared" si="242"/>
        <v>7.939246226693065</v>
      </c>
      <c r="K2004" s="2">
        <f t="shared" si="244"/>
        <v>7.9951251482000174</v>
      </c>
    </row>
    <row r="2005" spans="1:11" ht="13.5" x14ac:dyDescent="0.25">
      <c r="A2005" s="3">
        <f>TITRES_STAT!B2008</f>
        <v>44924</v>
      </c>
      <c r="B2005" s="6">
        <f>TITRES_STAT!D2008</f>
        <v>7.9996</v>
      </c>
      <c r="C2005" s="2">
        <f t="shared" si="245"/>
        <v>-3.4999999999999254E-2</v>
      </c>
      <c r="D2005" s="2">
        <f t="shared" si="246"/>
        <v>7.9576399999999996</v>
      </c>
      <c r="E2005" s="2">
        <f t="shared" si="248"/>
        <v>7.9095399999999998</v>
      </c>
      <c r="F2005" s="2">
        <f t="shared" si="249"/>
        <v>7.9222099999999998</v>
      </c>
      <c r="G2005" s="2">
        <f t="shared" si="243"/>
        <v>8.0829919999999973</v>
      </c>
      <c r="H2005" s="2">
        <f t="shared" si="247"/>
        <v>7.1871720000000012</v>
      </c>
      <c r="I2005" s="2">
        <f t="array" ref="I2005">SUMPRODUCT(B1989:B2008, (ROW(B1989:B2008)-ROW(B1989)+1)) / (20*21/2)</f>
        <v>7.8916376190476205</v>
      </c>
      <c r="J2005" s="2">
        <f t="shared" ref="J2005:J2068" si="250">$J$4*B2005+J2004*(1-$J$4)</f>
        <v>7.9449942051032485</v>
      </c>
      <c r="K2005" s="2">
        <f t="shared" si="244"/>
        <v>7.995300632584331</v>
      </c>
    </row>
    <row r="2006" spans="1:11" ht="13.5" x14ac:dyDescent="0.25">
      <c r="A2006" s="3">
        <f>TITRES_STAT!B2009</f>
        <v>44925</v>
      </c>
      <c r="B2006" s="6">
        <f>TITRES_STAT!D2009</f>
        <v>7.9558999999999997</v>
      </c>
      <c r="C2006" s="2">
        <f t="shared" si="245"/>
        <v>-4.3700000000000294E-2</v>
      </c>
      <c r="D2006" s="2">
        <f t="shared" si="246"/>
        <v>7.9786200000000012</v>
      </c>
      <c r="E2006" s="2">
        <f t="shared" si="248"/>
        <v>7.9147900000000009</v>
      </c>
      <c r="F2006" s="2">
        <f t="shared" si="249"/>
        <v>7.915655000000001</v>
      </c>
      <c r="G2006" s="2">
        <f t="shared" si="243"/>
        <v>8.0725019999999965</v>
      </c>
      <c r="H2006" s="2">
        <f t="shared" si="247"/>
        <v>7.1937555000000017</v>
      </c>
      <c r="I2006" s="2">
        <f t="array" ref="I2006">SUMPRODUCT(B1990:B2009, (ROW(B1990:B2009)-ROW(B1990)+1)) / (20*21/2)</f>
        <v>7.8681180952380956</v>
      </c>
      <c r="J2006" s="2">
        <f t="shared" si="250"/>
        <v>7.9460328522362724</v>
      </c>
      <c r="K2006" s="2">
        <f t="shared" si="244"/>
        <v>7.9937555097378867</v>
      </c>
    </row>
    <row r="2007" spans="1:11" ht="13.5" x14ac:dyDescent="0.25">
      <c r="A2007" s="3">
        <f>TITRES_STAT!B2010</f>
        <v>44928</v>
      </c>
      <c r="B2007" s="6">
        <f>TITRES_STAT!D2010</f>
        <v>7.8071999999999999</v>
      </c>
      <c r="C2007" s="2">
        <f t="shared" si="245"/>
        <v>-0.14869999999999983</v>
      </c>
      <c r="D2007" s="2">
        <f t="shared" si="246"/>
        <v>7.9681200000000008</v>
      </c>
      <c r="E2007" s="2">
        <f t="shared" si="248"/>
        <v>7.908669999999999</v>
      </c>
      <c r="F2007" s="2">
        <f t="shared" si="249"/>
        <v>7.9082199999999983</v>
      </c>
      <c r="G2007" s="2">
        <f t="shared" si="243"/>
        <v>8.0592119999999969</v>
      </c>
      <c r="H2007" s="2">
        <f t="shared" si="247"/>
        <v>7.1995955000000027</v>
      </c>
      <c r="I2007" s="2">
        <f t="array" ref="I2007">SUMPRODUCT(B1991:B2010, (ROW(B1991:B2010)-ROW(B1991)+1)) / (20*21/2)</f>
        <v>7.8443471428571439</v>
      </c>
      <c r="J2007" s="2">
        <f t="shared" si="250"/>
        <v>7.9328106758328181</v>
      </c>
      <c r="K2007" s="2">
        <f t="shared" si="244"/>
        <v>7.9864396073952255</v>
      </c>
    </row>
    <row r="2008" spans="1:11" ht="13.5" x14ac:dyDescent="0.25">
      <c r="A2008" s="3">
        <f>TITRES_STAT!B2011</f>
        <v>44929</v>
      </c>
      <c r="B2008" s="6">
        <f>TITRES_STAT!D2011</f>
        <v>7.7286000000000001</v>
      </c>
      <c r="C2008" s="2">
        <f t="shared" si="245"/>
        <v>-7.8599999999999781E-2</v>
      </c>
      <c r="D2008" s="2">
        <f t="shared" si="246"/>
        <v>7.9051799999999997</v>
      </c>
      <c r="E2008" s="2">
        <f t="shared" si="248"/>
        <v>7.8911899999999999</v>
      </c>
      <c r="F2008" s="2">
        <f t="shared" si="249"/>
        <v>7.8968549999999995</v>
      </c>
      <c r="G2008" s="2">
        <f t="shared" si="243"/>
        <v>8.0443499999999997</v>
      </c>
      <c r="H2008" s="2">
        <f t="shared" si="247"/>
        <v>7.2042215000000018</v>
      </c>
      <c r="I2008" s="2">
        <f t="array" ref="I2008">SUMPRODUCT(B1992:B2011, (ROW(B1992:B2011)-ROW(B1992)+1)) / (20*21/2)</f>
        <v>7.8262366666666656</v>
      </c>
      <c r="J2008" s="2">
        <f t="shared" si="250"/>
        <v>7.9133620400392166</v>
      </c>
      <c r="K2008" s="2">
        <f t="shared" si="244"/>
        <v>7.9763282502424717</v>
      </c>
    </row>
    <row r="2009" spans="1:11" ht="13.5" x14ac:dyDescent="0.25">
      <c r="A2009" s="3">
        <f>TITRES_STAT!B2012</f>
        <v>44930</v>
      </c>
      <c r="B2009" s="6">
        <f>TITRES_STAT!D2012</f>
        <v>7.6498999999999997</v>
      </c>
      <c r="C2009" s="2">
        <f t="shared" si="245"/>
        <v>-7.8700000000000436E-2</v>
      </c>
      <c r="D2009" s="2">
        <f t="shared" si="246"/>
        <v>7.828240000000001</v>
      </c>
      <c r="E2009" s="2">
        <f t="shared" si="248"/>
        <v>7.8780799999999997</v>
      </c>
      <c r="F2009" s="2">
        <f t="shared" si="249"/>
        <v>7.8819950000000008</v>
      </c>
      <c r="G2009" s="2">
        <f t="shared" si="243"/>
        <v>8.0286139999999975</v>
      </c>
      <c r="H2009" s="2">
        <f t="shared" si="247"/>
        <v>7.2089330000000009</v>
      </c>
      <c r="I2009" s="2">
        <f t="array" ref="I2009">SUMPRODUCT(B1993:B2012, (ROW(B1993:B2012)-ROW(B1993)+1)) / (20*21/2)</f>
        <v>7.8010514285714292</v>
      </c>
      <c r="J2009" s="2">
        <f t="shared" si="250"/>
        <v>7.8882704171783384</v>
      </c>
      <c r="K2009" s="2">
        <f t="shared" si="244"/>
        <v>7.9635271423898262</v>
      </c>
    </row>
    <row r="2010" spans="1:11" ht="13.5" x14ac:dyDescent="0.25">
      <c r="A2010" s="3">
        <f>TITRES_STAT!B2013</f>
        <v>44931</v>
      </c>
      <c r="B2010" s="6">
        <f>TITRES_STAT!D2013</f>
        <v>7.6323999999999996</v>
      </c>
      <c r="C2010" s="2">
        <f t="shared" si="245"/>
        <v>-1.7500000000000071E-2</v>
      </c>
      <c r="D2010" s="2">
        <f t="shared" si="246"/>
        <v>7.7548000000000004</v>
      </c>
      <c r="E2010" s="2">
        <f t="shared" si="248"/>
        <v>7.8562200000000004</v>
      </c>
      <c r="F2010" s="2">
        <f t="shared" si="249"/>
        <v>7.8662599999999996</v>
      </c>
      <c r="G2010" s="2">
        <f t="shared" si="243"/>
        <v>8.0127019999999973</v>
      </c>
      <c r="H2010" s="2">
        <f t="shared" si="247"/>
        <v>7.2141385000000007</v>
      </c>
      <c r="I2010" s="2">
        <f t="array" ref="I2010">SUMPRODUCT(B1994:B2013, (ROW(B1994:B2013)-ROW(B1994)+1)) / (20*21/2)</f>
        <v>7.7781519047619065</v>
      </c>
      <c r="J2010" s="2">
        <f t="shared" si="250"/>
        <v>7.8639018060184966</v>
      </c>
      <c r="K2010" s="2">
        <f t="shared" si="244"/>
        <v>7.9505417642568919</v>
      </c>
    </row>
    <row r="2011" spans="1:11" ht="13.5" x14ac:dyDescent="0.25">
      <c r="A2011" s="3">
        <f>TITRES_STAT!B2014</f>
        <v>44932</v>
      </c>
      <c r="B2011" s="6">
        <f>TITRES_STAT!D2014</f>
        <v>7.6760999999999999</v>
      </c>
      <c r="C2011" s="2">
        <f t="shared" si="245"/>
        <v>4.3700000000000294E-2</v>
      </c>
      <c r="D2011" s="2">
        <f t="shared" si="246"/>
        <v>7.6988399999999997</v>
      </c>
      <c r="E2011" s="2">
        <f t="shared" si="248"/>
        <v>7.8387300000000009</v>
      </c>
      <c r="F2011" s="2">
        <f t="shared" si="249"/>
        <v>7.8531449999999996</v>
      </c>
      <c r="G2011" s="2">
        <f t="shared" si="243"/>
        <v>7.9987139999999988</v>
      </c>
      <c r="H2011" s="2">
        <f t="shared" si="247"/>
        <v>7.2189810000000003</v>
      </c>
      <c r="I2011" s="2">
        <f t="array" ref="I2011">SUMPRODUCT(B1995:B2014, (ROW(B1995:B2014)-ROW(B1995)+1)) / (20*21/2)</f>
        <v>7.7491309523809528</v>
      </c>
      <c r="J2011" s="2">
        <f t="shared" si="250"/>
        <v>7.8460159197310206</v>
      </c>
      <c r="K2011" s="2">
        <f t="shared" si="244"/>
        <v>7.9397793421291709</v>
      </c>
    </row>
    <row r="2012" spans="1:11" ht="13.5" x14ac:dyDescent="0.25">
      <c r="A2012" s="3">
        <f>TITRES_STAT!B2015</f>
        <v>44935</v>
      </c>
      <c r="B2012" s="6">
        <f>TITRES_STAT!D2015</f>
        <v>7.5887000000000002</v>
      </c>
      <c r="C2012" s="2">
        <f t="shared" si="245"/>
        <v>-8.73999999999997E-2</v>
      </c>
      <c r="D2012" s="2">
        <f t="shared" si="246"/>
        <v>7.6551400000000003</v>
      </c>
      <c r="E2012" s="2">
        <f t="shared" si="248"/>
        <v>7.811630000000001</v>
      </c>
      <c r="F2012" s="2">
        <f t="shared" si="249"/>
        <v>7.8378449999999988</v>
      </c>
      <c r="G2012" s="2">
        <f t="shared" si="243"/>
        <v>7.9861240000000011</v>
      </c>
      <c r="H2012" s="2">
        <f t="shared" si="247"/>
        <v>7.2233864999999993</v>
      </c>
      <c r="I2012" s="2">
        <f t="array" ref="I2012">SUMPRODUCT(B1996:B2015, (ROW(B1996:B2015)-ROW(B1996)+1)) / (20*21/2)</f>
        <v>7.7217752380952378</v>
      </c>
      <c r="J2012" s="2">
        <f t="shared" si="250"/>
        <v>7.8215096416613994</v>
      </c>
      <c r="K2012" s="2">
        <f t="shared" si="244"/>
        <v>7.9260115247907725</v>
      </c>
    </row>
    <row r="2013" spans="1:11" ht="13.5" x14ac:dyDescent="0.25">
      <c r="A2013" s="3">
        <f>TITRES_STAT!B2016</f>
        <v>44936</v>
      </c>
      <c r="B2013" s="6">
        <f>TITRES_STAT!D2016</f>
        <v>7.5974000000000004</v>
      </c>
      <c r="C2013" s="2">
        <f t="shared" si="245"/>
        <v>8.7000000000001521E-3</v>
      </c>
      <c r="D2013" s="2">
        <f t="shared" si="246"/>
        <v>7.6288999999999989</v>
      </c>
      <c r="E2013" s="2">
        <f t="shared" si="248"/>
        <v>7.7670399999999997</v>
      </c>
      <c r="F2013" s="2">
        <f t="shared" si="249"/>
        <v>7.8234199999999987</v>
      </c>
      <c r="G2013" s="2">
        <f t="shared" si="243"/>
        <v>7.9719600000000002</v>
      </c>
      <c r="H2013" s="2">
        <f t="shared" si="247"/>
        <v>7.2272195000000004</v>
      </c>
      <c r="I2013" s="2">
        <f t="array" ref="I2013">SUMPRODUCT(B1997:B2016, (ROW(B1997:B2016)-ROW(B1997)+1)) / (20*21/2)</f>
        <v>7.7027514285714282</v>
      </c>
      <c r="J2013" s="2">
        <f t="shared" si="250"/>
        <v>7.8001658662650755</v>
      </c>
      <c r="K2013" s="2">
        <f t="shared" si="244"/>
        <v>7.9131247983283899</v>
      </c>
    </row>
    <row r="2014" spans="1:11" ht="13.5" x14ac:dyDescent="0.25">
      <c r="A2014" s="3">
        <f>TITRES_STAT!B2017</f>
        <v>44937</v>
      </c>
      <c r="B2014" s="6">
        <f>TITRES_STAT!D2017</f>
        <v>7.5186999999999999</v>
      </c>
      <c r="C2014" s="2">
        <f t="shared" si="245"/>
        <v>-7.8700000000000436E-2</v>
      </c>
      <c r="D2014" s="2">
        <f t="shared" si="246"/>
        <v>7.6026600000000002</v>
      </c>
      <c r="E2014" s="2">
        <f t="shared" si="248"/>
        <v>7.7154499999999997</v>
      </c>
      <c r="F2014" s="2">
        <f t="shared" si="249"/>
        <v>7.8059349999999998</v>
      </c>
      <c r="G2014" s="2">
        <f t="shared" si="243"/>
        <v>7.9579700000000004</v>
      </c>
      <c r="H2014" s="2">
        <f t="shared" si="247"/>
        <v>7.2308644999999991</v>
      </c>
      <c r="I2014" s="2">
        <f t="array" ref="I2014">SUMPRODUCT(B1998:B2017, (ROW(B1998:B2017)-ROW(B1998)+1)) / (20*21/2)</f>
        <v>7.6802261904761906</v>
      </c>
      <c r="J2014" s="2">
        <f t="shared" si="250"/>
        <v>7.7733595932874486</v>
      </c>
      <c r="K2014" s="2">
        <f t="shared" si="244"/>
        <v>7.8976571591782569</v>
      </c>
    </row>
    <row r="2015" spans="1:11" ht="13.5" x14ac:dyDescent="0.25">
      <c r="A2015" s="3">
        <f>TITRES_STAT!B2018</f>
        <v>44938</v>
      </c>
      <c r="B2015" s="6">
        <f>TITRES_STAT!D2018</f>
        <v>7.5186999999999999</v>
      </c>
      <c r="C2015" s="2">
        <f t="shared" si="245"/>
        <v>0</v>
      </c>
      <c r="D2015" s="2">
        <f t="shared" si="246"/>
        <v>7.5799199999999995</v>
      </c>
      <c r="E2015" s="2">
        <f t="shared" si="248"/>
        <v>7.6673599999999995</v>
      </c>
      <c r="F2015" s="2">
        <f t="shared" si="249"/>
        <v>7.7884499999999992</v>
      </c>
      <c r="G2015" s="2">
        <f t="shared" si="243"/>
        <v>7.9415320000000005</v>
      </c>
      <c r="H2015" s="2">
        <f t="shared" si="247"/>
        <v>7.2345094999999988</v>
      </c>
      <c r="I2015" s="2">
        <f t="array" ref="I2015">SUMPRODUCT(B1999:B2018, (ROW(B1999:B2018)-ROW(B1999)+1)) / (20*21/2)</f>
        <v>7.6809304761904764</v>
      </c>
      <c r="J2015" s="2">
        <f t="shared" si="250"/>
        <v>7.7491062986886439</v>
      </c>
      <c r="K2015" s="2">
        <f t="shared" si="244"/>
        <v>7.8827960941124431</v>
      </c>
    </row>
    <row r="2016" spans="1:11" ht="13.5" x14ac:dyDescent="0.25">
      <c r="A2016" s="3">
        <f>TITRES_STAT!B2019</f>
        <v>44939</v>
      </c>
      <c r="B2016" s="6">
        <f>TITRES_STAT!D2019</f>
        <v>7.5887000000000002</v>
      </c>
      <c r="C2016" s="2">
        <f t="shared" si="245"/>
        <v>7.0000000000000284E-2</v>
      </c>
      <c r="D2016" s="2">
        <f t="shared" si="246"/>
        <v>7.5624399999999996</v>
      </c>
      <c r="E2016" s="2">
        <f t="shared" si="248"/>
        <v>7.6306400000000014</v>
      </c>
      <c r="F2016" s="2">
        <f t="shared" si="249"/>
        <v>7.7727149999999998</v>
      </c>
      <c r="G2016" s="2">
        <f t="shared" si="243"/>
        <v>7.9271940000000027</v>
      </c>
      <c r="H2016" s="2">
        <f t="shared" si="247"/>
        <v>7.2389150000000004</v>
      </c>
      <c r="I2016" s="2">
        <f t="array" ref="I2016">SUMPRODUCT(B2000:B2019, (ROW(B2000:B2019)-ROW(B2000)+1)) / (20*21/2)</f>
        <v>7.6673199999999992</v>
      </c>
      <c r="J2016" s="2">
        <f t="shared" si="250"/>
        <v>7.7338295083373447</v>
      </c>
      <c r="K2016" s="2">
        <f t="shared" si="244"/>
        <v>7.8712629139511714</v>
      </c>
    </row>
    <row r="2017" spans="1:11" ht="13.5" x14ac:dyDescent="0.25">
      <c r="A2017" s="3">
        <f>TITRES_STAT!B2020</f>
        <v>44942</v>
      </c>
      <c r="B2017" s="6">
        <f>TITRES_STAT!D2020</f>
        <v>7.5362</v>
      </c>
      <c r="C2017" s="2">
        <f t="shared" si="245"/>
        <v>-5.2500000000000213E-2</v>
      </c>
      <c r="D2017" s="2">
        <f t="shared" si="246"/>
        <v>7.5519399999999992</v>
      </c>
      <c r="E2017" s="2">
        <f t="shared" si="248"/>
        <v>7.6035399999999997</v>
      </c>
      <c r="F2017" s="2">
        <f t="shared" si="249"/>
        <v>7.7561049999999998</v>
      </c>
      <c r="G2017" s="2">
        <f t="shared" si="243"/>
        <v>7.9119820000000018</v>
      </c>
      <c r="H2017" s="2">
        <f t="shared" si="247"/>
        <v>7.2430580000000013</v>
      </c>
      <c r="I2017" s="2">
        <f t="array" ref="I2017">SUMPRODUCT(B2001:B2020, (ROW(B2001:B2020)-ROW(B2001)+1)) / (20*21/2)</f>
        <v>7.6528752380952376</v>
      </c>
      <c r="J2017" s="2">
        <f t="shared" si="250"/>
        <v>7.7150076504004552</v>
      </c>
      <c r="K2017" s="2">
        <f t="shared" si="244"/>
        <v>7.8581231918354391</v>
      </c>
    </row>
    <row r="2018" spans="1:11" ht="13.5" x14ac:dyDescent="0.25">
      <c r="A2018" s="3">
        <f>TITRES_STAT!B2021</f>
        <v>44943</v>
      </c>
      <c r="B2018" s="6">
        <f>TITRES_STAT!D2021</f>
        <v>7.7634999999999996</v>
      </c>
      <c r="C2018" s="2">
        <f t="shared" si="245"/>
        <v>0.22729999999999961</v>
      </c>
      <c r="D2018" s="2">
        <f t="shared" si="246"/>
        <v>7.5851600000000001</v>
      </c>
      <c r="E2018" s="2">
        <f t="shared" si="248"/>
        <v>7.6070299999999991</v>
      </c>
      <c r="F2018" s="2">
        <f t="shared" si="249"/>
        <v>7.7491099999999999</v>
      </c>
      <c r="G2018" s="2">
        <f t="shared" si="243"/>
        <v>7.9018400000000035</v>
      </c>
      <c r="H2018" s="2">
        <f t="shared" si="247"/>
        <v>7.248406000000001</v>
      </c>
      <c r="I2018" s="2">
        <f t="array" ref="I2018">SUMPRODUCT(B2002:B2021, (ROW(B2002:B2021)-ROW(B2002)+1)) / (20*21/2)</f>
        <v>7.6371747619047614</v>
      </c>
      <c r="J2018" s="2">
        <f t="shared" si="250"/>
        <v>7.7196259694099361</v>
      </c>
      <c r="K2018" s="2">
        <f t="shared" si="244"/>
        <v>7.8544124784301284</v>
      </c>
    </row>
    <row r="2019" spans="1:11" ht="13.5" x14ac:dyDescent="0.25">
      <c r="A2019" s="3">
        <f>TITRES_STAT!B2022</f>
        <v>44944</v>
      </c>
      <c r="B2019" s="6">
        <f>TITRES_STAT!D2022</f>
        <v>7.6062000000000003</v>
      </c>
      <c r="C2019" s="2">
        <f t="shared" si="245"/>
        <v>-0.15729999999999933</v>
      </c>
      <c r="D2019" s="2">
        <f t="shared" si="246"/>
        <v>7.6026600000000002</v>
      </c>
      <c r="E2019" s="2">
        <f t="shared" si="248"/>
        <v>7.6026600000000002</v>
      </c>
      <c r="F2019" s="2">
        <f t="shared" si="249"/>
        <v>7.7403700000000004</v>
      </c>
      <c r="G2019" s="2">
        <f t="shared" si="243"/>
        <v>7.8896000000000024</v>
      </c>
      <c r="H2019" s="2">
        <f t="shared" si="247"/>
        <v>7.253241</v>
      </c>
      <c r="I2019" s="2">
        <f t="array" ref="I2019">SUMPRODUCT(B2003:B2022, (ROW(B2003:B2022)-ROW(B2003)+1)) / (20*21/2)</f>
        <v>7.6178580952380948</v>
      </c>
      <c r="J2019" s="2">
        <f t="shared" si="250"/>
        <v>7.7088234961327995</v>
      </c>
      <c r="K2019" s="2">
        <f t="shared" si="244"/>
        <v>7.844678655746594</v>
      </c>
    </row>
    <row r="2020" spans="1:11" ht="13.5" x14ac:dyDescent="0.25">
      <c r="A2020" s="3">
        <f>TITRES_STAT!B2023</f>
        <v>44945</v>
      </c>
      <c r="B2020" s="6">
        <f>TITRES_STAT!D2023</f>
        <v>7.5887000000000002</v>
      </c>
      <c r="C2020" s="2">
        <f t="shared" si="245"/>
        <v>-1.7500000000000071E-2</v>
      </c>
      <c r="D2020" s="2">
        <f t="shared" si="246"/>
        <v>7.6166600000000004</v>
      </c>
      <c r="E2020" s="2">
        <f t="shared" si="248"/>
        <v>7.5982900000000004</v>
      </c>
      <c r="F2020" s="2">
        <f t="shared" si="249"/>
        <v>7.7272549999999995</v>
      </c>
      <c r="G2020" s="2">
        <f t="shared" si="243"/>
        <v>7.8771860000000036</v>
      </c>
      <c r="H2020" s="2">
        <f t="shared" si="247"/>
        <v>7.2579884999999997</v>
      </c>
      <c r="I2020" s="2">
        <f t="array" ref="I2020">SUMPRODUCT(B2004:B2023, (ROW(B2004:B2023)-ROW(B2004)+1)) / (20*21/2)</f>
        <v>7.6060352380952381</v>
      </c>
      <c r="J2020" s="2">
        <f t="shared" si="250"/>
        <v>7.6973831631677712</v>
      </c>
      <c r="K2020" s="2">
        <f t="shared" si="244"/>
        <v>7.8346402770898651</v>
      </c>
    </row>
    <row r="2021" spans="1:11" ht="13.5" x14ac:dyDescent="0.25">
      <c r="A2021" s="3">
        <f>TITRES_STAT!B2024</f>
        <v>44946</v>
      </c>
      <c r="B2021" s="6">
        <f>TITRES_STAT!D2024</f>
        <v>7.5624000000000002</v>
      </c>
      <c r="C2021" s="2">
        <f t="shared" si="245"/>
        <v>-2.629999999999999E-2</v>
      </c>
      <c r="D2021" s="2">
        <f t="shared" si="246"/>
        <v>7.6114000000000006</v>
      </c>
      <c r="E2021" s="2">
        <f t="shared" si="248"/>
        <v>7.5869199999999992</v>
      </c>
      <c r="F2021" s="2">
        <f t="shared" si="249"/>
        <v>7.7128249999999996</v>
      </c>
      <c r="G2021" s="2">
        <f t="shared" si="243"/>
        <v>7.8658200000000029</v>
      </c>
      <c r="H2021" s="2">
        <f t="shared" si="247"/>
        <v>7.2622965000000015</v>
      </c>
      <c r="I2021" s="2">
        <f t="array" ref="I2021">SUMPRODUCT(B2005:B2024, (ROW(B2005:B2024)-ROW(B2005)+1)) / (20*21/2)</f>
        <v>7.5947938095238099</v>
      </c>
      <c r="J2021" s="2">
        <f t="shared" si="250"/>
        <v>7.6845276238184601</v>
      </c>
      <c r="K2021" s="2">
        <f t="shared" si="244"/>
        <v>7.8239641877922228</v>
      </c>
    </row>
    <row r="2022" spans="1:11" ht="13.5" x14ac:dyDescent="0.25">
      <c r="A2022" s="3">
        <f>TITRES_STAT!B2025</f>
        <v>44949</v>
      </c>
      <c r="B2022" s="6">
        <f>TITRES_STAT!D2025</f>
        <v>7.51</v>
      </c>
      <c r="C2022" s="2">
        <f t="shared" si="245"/>
        <v>-5.2400000000000446E-2</v>
      </c>
      <c r="D2022" s="2">
        <f t="shared" si="246"/>
        <v>7.60616</v>
      </c>
      <c r="E2022" s="2">
        <f t="shared" si="248"/>
        <v>7.5790500000000005</v>
      </c>
      <c r="F2022" s="2">
        <f t="shared" si="249"/>
        <v>7.695339999999999</v>
      </c>
      <c r="G2022" s="2">
        <f t="shared" si="243"/>
        <v>7.8518320000000044</v>
      </c>
      <c r="H2022" s="2">
        <f t="shared" si="247"/>
        <v>7.2663425000000004</v>
      </c>
      <c r="I2022" s="2">
        <f t="array" ref="I2022">SUMPRODUCT(B2006:B2025, (ROW(B2006:B2025)-ROW(B2006)+1)) / (20*21/2)</f>
        <v>7.5825090476190491</v>
      </c>
      <c r="J2022" s="2">
        <f t="shared" si="250"/>
        <v>7.6679059453595588</v>
      </c>
      <c r="K2022" s="2">
        <f t="shared" si="244"/>
        <v>7.8116518667023325</v>
      </c>
    </row>
    <row r="2023" spans="1:11" ht="13.5" x14ac:dyDescent="0.25">
      <c r="A2023" s="3">
        <f>TITRES_STAT!B2026</f>
        <v>44950</v>
      </c>
      <c r="B2023" s="6">
        <f>TITRES_STAT!D2026</f>
        <v>7.5712000000000002</v>
      </c>
      <c r="C2023" s="2">
        <f t="shared" si="245"/>
        <v>6.1200000000000365E-2</v>
      </c>
      <c r="D2023" s="2">
        <f t="shared" si="246"/>
        <v>7.5676999999999994</v>
      </c>
      <c r="E2023" s="2">
        <f t="shared" si="248"/>
        <v>7.576430000000002</v>
      </c>
      <c r="F2023" s="2">
        <f t="shared" si="249"/>
        <v>7.6717349999999982</v>
      </c>
      <c r="G2023" s="2">
        <f t="shared" si="243"/>
        <v>7.839242000000004</v>
      </c>
      <c r="H2023" s="2">
        <f t="shared" si="247"/>
        <v>7.2706945000000012</v>
      </c>
      <c r="I2023" s="2">
        <f t="array" ref="I2023">SUMPRODUCT(B2007:B2026, (ROW(B2007:B2026)-ROW(B2007)+1)) / (20*21/2)</f>
        <v>7.572514285714286</v>
      </c>
      <c r="J2023" s="2">
        <f t="shared" si="250"/>
        <v>7.6586958553253144</v>
      </c>
      <c r="K2023" s="2">
        <f t="shared" si="244"/>
        <v>7.802222381733614</v>
      </c>
    </row>
    <row r="2024" spans="1:11" ht="13.5" x14ac:dyDescent="0.25">
      <c r="A2024" s="3">
        <f>TITRES_STAT!B2027</f>
        <v>44951</v>
      </c>
      <c r="B2024" s="6">
        <f>TITRES_STAT!D2027</f>
        <v>7.5537000000000001</v>
      </c>
      <c r="C2024" s="2">
        <f t="shared" si="245"/>
        <v>-1.7500000000000071E-2</v>
      </c>
      <c r="D2024" s="2">
        <f t="shared" si="246"/>
        <v>7.5571999999999999</v>
      </c>
      <c r="E2024" s="2">
        <f t="shared" si="248"/>
        <v>7.5799300000000001</v>
      </c>
      <c r="F2024" s="2">
        <f t="shared" si="249"/>
        <v>7.647689999999999</v>
      </c>
      <c r="G2024" s="2">
        <f t="shared" si="243"/>
        <v>7.8277020000000048</v>
      </c>
      <c r="H2024" s="2">
        <f t="shared" si="247"/>
        <v>7.2750275000000011</v>
      </c>
      <c r="I2024" s="2">
        <f t="array" ref="I2024">SUMPRODUCT(B2008:B2027, (ROW(B2008:B2027)-ROW(B2008)+1)) / (20*21/2)</f>
        <v>7.5637728571428582</v>
      </c>
      <c r="J2024" s="2">
        <f t="shared" si="250"/>
        <v>7.6486962500562372</v>
      </c>
      <c r="K2024" s="2">
        <f t="shared" si="244"/>
        <v>7.7924764059793548</v>
      </c>
    </row>
    <row r="2025" spans="1:11" ht="13.5" x14ac:dyDescent="0.25">
      <c r="A2025" s="3">
        <f>TITRES_STAT!B2028</f>
        <v>44952</v>
      </c>
      <c r="B2025" s="6">
        <f>TITRES_STAT!D2028</f>
        <v>7.5186999999999999</v>
      </c>
      <c r="C2025" s="2">
        <f t="shared" si="245"/>
        <v>-3.5000000000000142E-2</v>
      </c>
      <c r="D2025" s="2">
        <f t="shared" si="246"/>
        <v>7.5432000000000006</v>
      </c>
      <c r="E2025" s="2">
        <f t="shared" si="248"/>
        <v>7.5799300000000001</v>
      </c>
      <c r="F2025" s="2">
        <f t="shared" si="249"/>
        <v>7.6236449999999989</v>
      </c>
      <c r="G2025" s="2">
        <f t="shared" si="243"/>
        <v>7.8172100000000047</v>
      </c>
      <c r="H2025" s="2">
        <f t="shared" si="247"/>
        <v>7.2797675000000019</v>
      </c>
      <c r="I2025" s="2">
        <f t="array" ref="I2025">SUMPRODUCT(B2009:B2028, (ROW(B2009:B2028)-ROW(B2009)+1)) / (20*21/2)</f>
        <v>7.5506180952380957</v>
      </c>
      <c r="J2025" s="2">
        <f t="shared" si="250"/>
        <v>7.636315654812786</v>
      </c>
      <c r="K2025" s="2">
        <f t="shared" si="244"/>
        <v>7.7817400763331062</v>
      </c>
    </row>
    <row r="2026" spans="1:11" ht="13.5" x14ac:dyDescent="0.25">
      <c r="A2026" s="3">
        <f>TITRES_STAT!B2029</f>
        <v>44953</v>
      </c>
      <c r="B2026" s="6">
        <f>TITRES_STAT!D2029</f>
        <v>7.5186999999999999</v>
      </c>
      <c r="C2026" s="2">
        <f t="shared" si="245"/>
        <v>0</v>
      </c>
      <c r="D2026" s="2">
        <f t="shared" si="246"/>
        <v>7.5344600000000002</v>
      </c>
      <c r="E2026" s="2">
        <f t="shared" si="248"/>
        <v>7.5729299999999995</v>
      </c>
      <c r="F2026" s="2">
        <f t="shared" si="249"/>
        <v>7.6017849999999996</v>
      </c>
      <c r="G2026" s="2">
        <f t="shared" si="243"/>
        <v>7.8037460000000047</v>
      </c>
      <c r="H2026" s="2">
        <f t="shared" si="247"/>
        <v>7.2847470000000021</v>
      </c>
      <c r="I2026" s="2">
        <f t="array" ref="I2026">SUMPRODUCT(B2010:B2029, (ROW(B2010:B2029)-ROW(B2010)+1)) / (20*21/2)</f>
        <v>7.5412909523809528</v>
      </c>
      <c r="J2026" s="2">
        <f t="shared" si="250"/>
        <v>7.6251141638782345</v>
      </c>
      <c r="K2026" s="2">
        <f t="shared" si="244"/>
        <v>7.7714247792220048</v>
      </c>
    </row>
    <row r="2027" spans="1:11" ht="13.5" x14ac:dyDescent="0.25">
      <c r="A2027" s="3">
        <f>TITRES_STAT!B2030</f>
        <v>44956</v>
      </c>
      <c r="B2027" s="6">
        <f>TITRES_STAT!D2030</f>
        <v>7.51</v>
      </c>
      <c r="C2027" s="2">
        <f t="shared" si="245"/>
        <v>-8.7000000000001521E-3</v>
      </c>
      <c r="D2027" s="2">
        <f t="shared" si="246"/>
        <v>7.5344600000000002</v>
      </c>
      <c r="E2027" s="2">
        <f t="shared" si="248"/>
        <v>7.570310000000001</v>
      </c>
      <c r="F2027" s="2">
        <f t="shared" si="249"/>
        <v>7.586924999999999</v>
      </c>
      <c r="G2027" s="2">
        <f t="shared" si="243"/>
        <v>7.7957020000000048</v>
      </c>
      <c r="H2027" s="2">
        <f t="shared" si="247"/>
        <v>7.2897855000000016</v>
      </c>
      <c r="I2027" s="2">
        <f t="array" ref="I2027">SUMPRODUCT(B2011:B2030, (ROW(B2011:B2030)-ROW(B2011)+1)) / (20*21/2)</f>
        <v>7.5278061904761921</v>
      </c>
      <c r="J2027" s="2">
        <f t="shared" si="250"/>
        <v>7.6141509101755451</v>
      </c>
      <c r="K2027" s="2">
        <f t="shared" si="244"/>
        <v>7.7611728270956526</v>
      </c>
    </row>
    <row r="2028" spans="1:11" ht="13.5" x14ac:dyDescent="0.25">
      <c r="A2028" s="3">
        <f>TITRES_STAT!B2031</f>
        <v>44957</v>
      </c>
      <c r="B2028" s="6">
        <f>TITRES_STAT!D2031</f>
        <v>7.4488000000000003</v>
      </c>
      <c r="C2028" s="2">
        <f t="shared" si="245"/>
        <v>-6.1199999999999477E-2</v>
      </c>
      <c r="D2028" s="2">
        <f t="shared" si="246"/>
        <v>7.5099800000000005</v>
      </c>
      <c r="E2028" s="2">
        <f t="shared" si="248"/>
        <v>7.5388400000000004</v>
      </c>
      <c r="F2028" s="2">
        <f t="shared" si="249"/>
        <v>7.5729349999999993</v>
      </c>
      <c r="G2028" s="2">
        <f t="shared" si="243"/>
        <v>7.7838120000000028</v>
      </c>
      <c r="H2028" s="2">
        <f t="shared" si="247"/>
        <v>7.2945180000000018</v>
      </c>
      <c r="I2028" s="2">
        <f t="array" ref="I2028">SUMPRODUCT(B2012:B2031, (ROW(B2012:B2031)-ROW(B2012)+1)) / (20*21/2)</f>
        <v>7.5111585714285711</v>
      </c>
      <c r="J2028" s="2">
        <f t="shared" si="250"/>
        <v>7.5984032044445406</v>
      </c>
      <c r="K2028" s="2">
        <f t="shared" si="244"/>
        <v>7.748922912307588</v>
      </c>
    </row>
    <row r="2029" spans="1:11" ht="13.5" x14ac:dyDescent="0.25">
      <c r="A2029" s="3">
        <f>TITRES_STAT!B2032</f>
        <v>44958</v>
      </c>
      <c r="B2029" s="6">
        <f>TITRES_STAT!D2032</f>
        <v>7.4749999999999996</v>
      </c>
      <c r="C2029" s="2">
        <f t="shared" si="245"/>
        <v>2.6199999999999335E-2</v>
      </c>
      <c r="D2029" s="2">
        <f t="shared" si="246"/>
        <v>7.4942400000000005</v>
      </c>
      <c r="E2029" s="2">
        <f t="shared" si="248"/>
        <v>7.5257199999999997</v>
      </c>
      <c r="F2029" s="2">
        <f t="shared" si="249"/>
        <v>7.5641900000000009</v>
      </c>
      <c r="G2029" s="2">
        <f t="shared" si="243"/>
        <v>7.7724460000000031</v>
      </c>
      <c r="H2029" s="2">
        <f t="shared" si="247"/>
        <v>7.3000660000000002</v>
      </c>
      <c r="I2029" s="2">
        <f t="array" ref="I2029">SUMPRODUCT(B2013:B2032, (ROW(B2013:B2032)-ROW(B2013)+1)) / (20*21/2)</f>
        <v>7.4884309523809538</v>
      </c>
      <c r="J2029" s="2">
        <f t="shared" si="250"/>
        <v>7.5866505183069659</v>
      </c>
      <c r="K2029" s="2">
        <f t="shared" si="244"/>
        <v>7.7381808373151335</v>
      </c>
    </row>
    <row r="2030" spans="1:11" ht="13.5" x14ac:dyDescent="0.25">
      <c r="A2030" s="3">
        <f>TITRES_STAT!B2033</f>
        <v>44959</v>
      </c>
      <c r="B2030" s="6">
        <f>TITRES_STAT!D2033</f>
        <v>7.4226000000000001</v>
      </c>
      <c r="C2030" s="2">
        <f t="shared" si="245"/>
        <v>-5.2399999999999558E-2</v>
      </c>
      <c r="D2030" s="2">
        <f t="shared" si="246"/>
        <v>7.4750200000000007</v>
      </c>
      <c r="E2030" s="2">
        <f t="shared" si="248"/>
        <v>7.5091099999999997</v>
      </c>
      <c r="F2030" s="2">
        <f t="shared" si="249"/>
        <v>7.5536999999999992</v>
      </c>
      <c r="G2030" s="2">
        <f t="shared" si="243"/>
        <v>7.7600320000000034</v>
      </c>
      <c r="H2030" s="2">
        <f t="shared" si="247"/>
        <v>7.3053520000000018</v>
      </c>
      <c r="I2030" s="2">
        <f t="array" ref="I2030">SUMPRODUCT(B2014:B2033, (ROW(B2014:B2033)-ROW(B2014)+1)) / (20*21/2)</f>
        <v>7.4837247619047602</v>
      </c>
      <c r="J2030" s="2">
        <f t="shared" si="250"/>
        <v>7.5710266594205882</v>
      </c>
      <c r="K2030" s="2">
        <f t="shared" si="244"/>
        <v>7.725805118204736</v>
      </c>
    </row>
    <row r="2031" spans="1:11" ht="13.5" x14ac:dyDescent="0.25">
      <c r="A2031" s="3">
        <f>TITRES_STAT!B2034</f>
        <v>44960</v>
      </c>
      <c r="B2031" s="6">
        <f>TITRES_STAT!D2034</f>
        <v>7.3788999999999998</v>
      </c>
      <c r="C2031" s="2">
        <f t="shared" si="245"/>
        <v>-4.3700000000000294E-2</v>
      </c>
      <c r="D2031" s="2">
        <f t="shared" si="246"/>
        <v>7.4470599999999987</v>
      </c>
      <c r="E2031" s="2">
        <f t="shared" si="248"/>
        <v>7.4907599999999999</v>
      </c>
      <c r="F2031" s="2">
        <f t="shared" si="249"/>
        <v>7.5388399999999987</v>
      </c>
      <c r="G2031" s="2">
        <f t="shared" si="243"/>
        <v>7.7477940000000016</v>
      </c>
      <c r="H2031" s="2">
        <f t="shared" si="247"/>
        <v>7.3106590000000002</v>
      </c>
      <c r="I2031" s="2">
        <f t="array" ref="I2031">SUMPRODUCT(B2015:B2034, (ROW(B2015:B2034)-ROW(B2015)+1)) / (20*21/2)</f>
        <v>7.4796014285714287</v>
      </c>
      <c r="J2031" s="2">
        <f t="shared" si="250"/>
        <v>7.5527288823329135</v>
      </c>
      <c r="K2031" s="2">
        <f t="shared" si="244"/>
        <v>7.7122009959221982</v>
      </c>
    </row>
    <row r="2032" spans="1:11" ht="13.5" x14ac:dyDescent="0.25">
      <c r="A2032" s="3">
        <f>TITRES_STAT!B2035</f>
        <v>44963</v>
      </c>
      <c r="B2032" s="6">
        <f>TITRES_STAT!D2035</f>
        <v>7.3002000000000002</v>
      </c>
      <c r="C2032" s="2">
        <f t="shared" si="245"/>
        <v>-7.8699999999999548E-2</v>
      </c>
      <c r="D2032" s="2">
        <f t="shared" si="246"/>
        <v>7.4050999999999991</v>
      </c>
      <c r="E2032" s="2">
        <f t="shared" si="248"/>
        <v>7.4697800000000001</v>
      </c>
      <c r="F2032" s="2">
        <f t="shared" si="249"/>
        <v>7.5244149999999994</v>
      </c>
      <c r="G2032" s="2">
        <f t="shared" si="243"/>
        <v>7.7341560000000014</v>
      </c>
      <c r="H2032" s="2">
        <f t="shared" si="247"/>
        <v>7.3158465000000001</v>
      </c>
      <c r="I2032" s="2">
        <f t="array" ref="I2032">SUMPRODUCT(B2016:B2035, (ROW(B2016:B2035)-ROW(B2016)+1)) / (20*21/2)</f>
        <v>7.4831814285714291</v>
      </c>
      <c r="J2032" s="2">
        <f t="shared" si="250"/>
        <v>7.5286785125869216</v>
      </c>
      <c r="K2032" s="2">
        <f t="shared" si="244"/>
        <v>7.6960440941213282</v>
      </c>
    </row>
    <row r="2033" spans="1:11" ht="13.5" x14ac:dyDescent="0.25">
      <c r="A2033" s="3">
        <f>TITRES_STAT!B2036</f>
        <v>44964</v>
      </c>
      <c r="B2033" s="6">
        <f>TITRES_STAT!D2036</f>
        <v>7.4749999999999996</v>
      </c>
      <c r="C2033" s="2">
        <f t="shared" si="245"/>
        <v>0.1747999999999994</v>
      </c>
      <c r="D2033" s="2">
        <f t="shared" si="246"/>
        <v>7.4103399999999997</v>
      </c>
      <c r="E2033" s="2">
        <f t="shared" si="248"/>
        <v>7.4601600000000001</v>
      </c>
      <c r="F2033" s="2">
        <f t="shared" si="249"/>
        <v>7.5182949999999993</v>
      </c>
      <c r="G2033" s="2">
        <f t="shared" si="243"/>
        <v>7.7254120000000013</v>
      </c>
      <c r="H2033" s="2">
        <f t="shared" si="247"/>
        <v>7.3224215000000008</v>
      </c>
      <c r="I2033" s="2">
        <f t="array" ref="I2033">SUMPRODUCT(B2017:B2036, (ROW(B2017:B2036)-ROW(B2017)+1)) / (20*21/2)</f>
        <v>7.4865947619047617</v>
      </c>
      <c r="J2033" s="2">
        <f t="shared" si="250"/>
        <v>7.5235662732929294</v>
      </c>
      <c r="K2033" s="2">
        <f t="shared" si="244"/>
        <v>7.6873756982734331</v>
      </c>
    </row>
    <row r="2034" spans="1:11" ht="13.5" x14ac:dyDescent="0.25">
      <c r="A2034" s="3">
        <f>TITRES_STAT!B2037</f>
        <v>44965</v>
      </c>
      <c r="B2034" s="6">
        <f>TITRES_STAT!D2037</f>
        <v>7.4749999999999996</v>
      </c>
      <c r="C2034" s="2">
        <f t="shared" si="245"/>
        <v>0</v>
      </c>
      <c r="D2034" s="2">
        <f t="shared" si="246"/>
        <v>7.4103400000000006</v>
      </c>
      <c r="E2034" s="2">
        <f t="shared" si="248"/>
        <v>7.4522899999999996</v>
      </c>
      <c r="F2034" s="2">
        <f t="shared" si="249"/>
        <v>7.5161099999999994</v>
      </c>
      <c r="G2034" s="2">
        <f t="shared" ref="G2034:G2097" si="251">AVERAGE(B1985:B2034)</f>
        <v>7.7175440000000011</v>
      </c>
      <c r="H2034" s="2">
        <f t="shared" si="247"/>
        <v>7.3287909999999998</v>
      </c>
      <c r="I2034" s="2">
        <f t="array" ref="I2034">SUMPRODUCT(B2018:B2037, (ROW(B2018:B2037)-ROW(B2018)+1)) / (20*21/2)</f>
        <v>7.4993366666666663</v>
      </c>
      <c r="J2034" s="2">
        <f t="shared" si="250"/>
        <v>7.5189409139316981</v>
      </c>
      <c r="K2034" s="2">
        <f t="shared" si="244"/>
        <v>7.6790472395176126</v>
      </c>
    </row>
    <row r="2035" spans="1:11" ht="13.5" x14ac:dyDescent="0.25">
      <c r="A2035" s="3">
        <f>TITRES_STAT!B2038</f>
        <v>44966</v>
      </c>
      <c r="B2035" s="6">
        <f>TITRES_STAT!D2038</f>
        <v>7.5537000000000001</v>
      </c>
      <c r="C2035" s="2">
        <f t="shared" si="245"/>
        <v>7.8700000000000436E-2</v>
      </c>
      <c r="D2035" s="2">
        <f t="shared" si="246"/>
        <v>7.4365600000000001</v>
      </c>
      <c r="E2035" s="2">
        <f t="shared" si="248"/>
        <v>7.4557900000000021</v>
      </c>
      <c r="F2035" s="2">
        <f t="shared" si="249"/>
        <v>7.5178600000000007</v>
      </c>
      <c r="G2035" s="2">
        <f t="shared" si="251"/>
        <v>7.709500000000002</v>
      </c>
      <c r="H2035" s="2">
        <f t="shared" si="247"/>
        <v>7.3350749999999998</v>
      </c>
      <c r="I2035" s="2">
        <f t="array" ref="I2035">SUMPRODUCT(B2019:B2038, (ROW(B2019:B2038)-ROW(B2019)+1)) / (20*21/2)</f>
        <v>7.5373466666666662</v>
      </c>
      <c r="J2035" s="2">
        <f t="shared" si="250"/>
        <v>7.5222513030810605</v>
      </c>
      <c r="K2035" s="2">
        <f t="shared" ref="K2035:K2098" si="252">$K$4*B2035+(1-$K$4)*K2034</f>
        <v>7.6741316614973138</v>
      </c>
    </row>
    <row r="2036" spans="1:11" ht="13.5" x14ac:dyDescent="0.25">
      <c r="A2036" s="3">
        <f>TITRES_STAT!B2039</f>
        <v>44967</v>
      </c>
      <c r="B2036" s="6">
        <f>TITRES_STAT!D2039</f>
        <v>7.5537000000000001</v>
      </c>
      <c r="C2036" s="2">
        <f t="shared" si="245"/>
        <v>0</v>
      </c>
      <c r="D2036" s="2">
        <f t="shared" si="246"/>
        <v>7.4715199999999999</v>
      </c>
      <c r="E2036" s="2">
        <f t="shared" si="248"/>
        <v>7.4592900000000011</v>
      </c>
      <c r="F2036" s="2">
        <f t="shared" si="249"/>
        <v>7.5161099999999994</v>
      </c>
      <c r="G2036" s="2">
        <f t="shared" si="251"/>
        <v>7.6988340000000006</v>
      </c>
      <c r="H2036" s="2">
        <f t="shared" si="247"/>
        <v>7.3417009999999996</v>
      </c>
      <c r="I2036" s="2">
        <f t="array" ref="I2036">SUMPRODUCT(B2020:B2039, (ROW(B2020:B2039)-ROW(B2020)+1)) / (20*21/2)</f>
        <v>7.5579499999999999</v>
      </c>
      <c r="J2036" s="2">
        <f t="shared" si="250"/>
        <v>7.5252464170733404</v>
      </c>
      <c r="K2036" s="2">
        <f t="shared" si="252"/>
        <v>7.6694088512425171</v>
      </c>
    </row>
    <row r="2037" spans="1:11" ht="13.5" x14ac:dyDescent="0.25">
      <c r="A2037" s="3">
        <f>TITRES_STAT!B2040</f>
        <v>44970</v>
      </c>
      <c r="B2037" s="6">
        <f>TITRES_STAT!D2040</f>
        <v>7.6498999999999997</v>
      </c>
      <c r="C2037" s="2">
        <f t="shared" si="245"/>
        <v>9.6199999999999619E-2</v>
      </c>
      <c r="D2037" s="2">
        <f t="shared" si="246"/>
        <v>7.5414599999999989</v>
      </c>
      <c r="E2037" s="2">
        <f t="shared" si="248"/>
        <v>7.4732799999999999</v>
      </c>
      <c r="F2037" s="2">
        <f t="shared" si="249"/>
        <v>7.521795</v>
      </c>
      <c r="G2037" s="2">
        <f t="shared" si="251"/>
        <v>7.6927139999999996</v>
      </c>
      <c r="H2037" s="2">
        <f t="shared" si="247"/>
        <v>7.3491504999999986</v>
      </c>
      <c r="I2037" s="2">
        <f t="array" ref="I2037">SUMPRODUCT(B2021:B2040, (ROW(B2021:B2040)-ROW(B2021)+1)) / (20*21/2)</f>
        <v>7.5928780952380945</v>
      </c>
      <c r="J2037" s="2">
        <f t="shared" si="250"/>
        <v>7.5371181868758796</v>
      </c>
      <c r="K2037" s="2">
        <f t="shared" si="252"/>
        <v>7.6686437982526146</v>
      </c>
    </row>
    <row r="2038" spans="1:11" ht="13.5" x14ac:dyDescent="0.25">
      <c r="A2038" s="3">
        <f>TITRES_STAT!B2041</f>
        <v>44971</v>
      </c>
      <c r="B2038" s="6">
        <f>TITRES_STAT!D2041</f>
        <v>7.9208999999999996</v>
      </c>
      <c r="C2038" s="2">
        <f t="shared" si="245"/>
        <v>0.27099999999999991</v>
      </c>
      <c r="D2038" s="2">
        <f t="shared" si="246"/>
        <v>7.6306399999999996</v>
      </c>
      <c r="E2038" s="2">
        <f t="shared" si="248"/>
        <v>7.5204899999999997</v>
      </c>
      <c r="F2038" s="2">
        <f t="shared" si="249"/>
        <v>7.5296649999999996</v>
      </c>
      <c r="G2038" s="2">
        <f t="shared" si="251"/>
        <v>7.6920140000000004</v>
      </c>
      <c r="H2038" s="2">
        <f t="shared" si="247"/>
        <v>7.3579549999999987</v>
      </c>
      <c r="I2038" s="2">
        <f t="array" ref="I2038">SUMPRODUCT(B2022:B2041, (ROW(B2022:B2041)-ROW(B2022)+1)) / (20*21/2)</f>
        <v>7.6229742857142853</v>
      </c>
      <c r="J2038" s="2">
        <f t="shared" si="250"/>
        <v>7.5736688357448436</v>
      </c>
      <c r="K2038" s="2">
        <f t="shared" si="252"/>
        <v>7.6785361983211393</v>
      </c>
    </row>
    <row r="2039" spans="1:11" ht="13.5" x14ac:dyDescent="0.25">
      <c r="A2039" s="3">
        <f>TITRES_STAT!B2042</f>
        <v>44972</v>
      </c>
      <c r="B2039" s="6">
        <f>TITRES_STAT!D2042</f>
        <v>7.7460000000000004</v>
      </c>
      <c r="C2039" s="2">
        <f t="shared" si="245"/>
        <v>-0.17489999999999917</v>
      </c>
      <c r="D2039" s="2">
        <f t="shared" si="246"/>
        <v>7.6848399999999994</v>
      </c>
      <c r="E2039" s="2">
        <f t="shared" si="248"/>
        <v>7.5475899999999996</v>
      </c>
      <c r="F2039" s="2">
        <f t="shared" si="249"/>
        <v>7.5366550000000005</v>
      </c>
      <c r="G2039" s="2">
        <f t="shared" si="251"/>
        <v>7.6879920000000004</v>
      </c>
      <c r="H2039" s="2">
        <f t="shared" si="247"/>
        <v>7.3660559999999995</v>
      </c>
      <c r="I2039" s="2">
        <f t="array" ref="I2039">SUMPRODUCT(B2023:B2042, (ROW(B2023:B2042)-ROW(B2023)+1)) / (20*21/2)</f>
        <v>7.6516133333333336</v>
      </c>
      <c r="J2039" s="2">
        <f t="shared" si="250"/>
        <v>7.5900813275786678</v>
      </c>
      <c r="K2039" s="2">
        <f t="shared" si="252"/>
        <v>7.6811818376026633</v>
      </c>
    </row>
    <row r="2040" spans="1:11" ht="13.5" x14ac:dyDescent="0.25">
      <c r="A2040" s="3">
        <f>TITRES_STAT!B2043</f>
        <v>44973</v>
      </c>
      <c r="B2040" s="6">
        <f>TITRES_STAT!D2043</f>
        <v>7.9034000000000004</v>
      </c>
      <c r="C2040" s="2">
        <f t="shared" si="245"/>
        <v>0.15739999999999998</v>
      </c>
      <c r="D2040" s="2">
        <f t="shared" si="246"/>
        <v>7.7547799999999993</v>
      </c>
      <c r="E2040" s="2">
        <f t="shared" si="248"/>
        <v>7.5956700000000001</v>
      </c>
      <c r="F2040" s="2">
        <f t="shared" si="249"/>
        <v>7.5523900000000008</v>
      </c>
      <c r="G2040" s="2">
        <f t="shared" si="251"/>
        <v>7.6871180000000008</v>
      </c>
      <c r="H2040" s="2">
        <f t="shared" si="247"/>
        <v>7.3751834999999986</v>
      </c>
      <c r="I2040" s="2">
        <f t="array" ref="I2040">SUMPRODUCT(B2024:B2043, (ROW(B2024:B2043)-ROW(B2024)+1)) / (20*21/2)</f>
        <v>7.6785457142857139</v>
      </c>
      <c r="J2040" s="2">
        <f t="shared" si="250"/>
        <v>7.6199212011426045</v>
      </c>
      <c r="K2040" s="2">
        <f t="shared" si="252"/>
        <v>7.6898962753437354</v>
      </c>
    </row>
    <row r="2041" spans="1:11" ht="13.5" x14ac:dyDescent="0.25">
      <c r="A2041" s="3">
        <f>TITRES_STAT!B2044</f>
        <v>44974</v>
      </c>
      <c r="B2041" s="6">
        <f>TITRES_STAT!D2044</f>
        <v>7.8684000000000003</v>
      </c>
      <c r="C2041" s="2">
        <f t="shared" si="245"/>
        <v>-3.5000000000000142E-2</v>
      </c>
      <c r="D2041" s="2">
        <f t="shared" si="246"/>
        <v>7.8177199999999996</v>
      </c>
      <c r="E2041" s="2">
        <f t="shared" si="248"/>
        <v>7.6446199999999989</v>
      </c>
      <c r="F2041" s="2">
        <f t="shared" si="249"/>
        <v>7.5676900000000016</v>
      </c>
      <c r="G2041" s="2">
        <f t="shared" si="251"/>
        <v>7.6857179999999996</v>
      </c>
      <c r="H2041" s="2">
        <f t="shared" si="247"/>
        <v>7.3839304999999991</v>
      </c>
      <c r="I2041" s="2">
        <f t="array" ref="I2041">SUMPRODUCT(B2025:B2044, (ROW(B2025:B2044)-ROW(B2025)+1)) / (20*21/2)</f>
        <v>7.6957390476190497</v>
      </c>
      <c r="J2041" s="2">
        <f t="shared" si="250"/>
        <v>7.6435858486528332</v>
      </c>
      <c r="K2041" s="2">
        <f t="shared" si="252"/>
        <v>7.6968964214086872</v>
      </c>
    </row>
    <row r="2042" spans="1:11" ht="13.5" x14ac:dyDescent="0.25">
      <c r="A2042" s="3">
        <f>TITRES_STAT!B2045</f>
        <v>44977</v>
      </c>
      <c r="B2042" s="6">
        <f>TITRES_STAT!D2045</f>
        <v>7.8684000000000003</v>
      </c>
      <c r="C2042" s="2">
        <f t="shared" si="245"/>
        <v>0</v>
      </c>
      <c r="D2042" s="2">
        <f t="shared" si="246"/>
        <v>7.8614199999999999</v>
      </c>
      <c r="E2042" s="2">
        <f t="shared" si="248"/>
        <v>7.7014399999999981</v>
      </c>
      <c r="F2042" s="2">
        <f t="shared" si="249"/>
        <v>7.5856100000000009</v>
      </c>
      <c r="G2042" s="2">
        <f t="shared" si="251"/>
        <v>7.6851919999999998</v>
      </c>
      <c r="H2042" s="2">
        <f t="shared" si="247"/>
        <v>7.3926774999999996</v>
      </c>
      <c r="I2042" s="2">
        <f t="array" ref="I2042">SUMPRODUCT(B2026:B2045, (ROW(B2026:B2045)-ROW(B2026)+1)) / (20*21/2)</f>
        <v>7.7093547619047618</v>
      </c>
      <c r="J2042" s="2">
        <f t="shared" si="250"/>
        <v>7.6649967202097056</v>
      </c>
      <c r="K2042" s="2">
        <f t="shared" si="252"/>
        <v>7.7036220519416805</v>
      </c>
    </row>
    <row r="2043" spans="1:11" ht="13.5" x14ac:dyDescent="0.25">
      <c r="A2043" s="3">
        <f>TITRES_STAT!B2046</f>
        <v>44978</v>
      </c>
      <c r="B2043" s="6">
        <f>TITRES_STAT!D2046</f>
        <v>7.8684000000000003</v>
      </c>
      <c r="C2043" s="2">
        <f t="shared" si="245"/>
        <v>0</v>
      </c>
      <c r="D2043" s="2">
        <f t="shared" si="246"/>
        <v>7.8509200000000003</v>
      </c>
      <c r="E2043" s="2">
        <f t="shared" si="248"/>
        <v>7.7407799999999991</v>
      </c>
      <c r="F2043" s="2">
        <f t="shared" si="249"/>
        <v>7.6004700000000014</v>
      </c>
      <c r="G2043" s="2">
        <f t="shared" si="251"/>
        <v>7.6848419999999997</v>
      </c>
      <c r="H2043" s="2">
        <f t="shared" si="247"/>
        <v>7.401459</v>
      </c>
      <c r="I2043" s="2">
        <f t="array" ref="I2043">SUMPRODUCT(B2027:B2046, (ROW(B2027:B2046)-ROW(B2027)+1)) / (20*21/2)</f>
        <v>7.731008095238094</v>
      </c>
      <c r="J2043" s="2">
        <f t="shared" si="250"/>
        <v>7.6843684611421139</v>
      </c>
      <c r="K2043" s="2">
        <f t="shared" si="252"/>
        <v>7.7100839322576933</v>
      </c>
    </row>
    <row r="2044" spans="1:11" ht="13.5" x14ac:dyDescent="0.25">
      <c r="A2044" s="3">
        <f>TITRES_STAT!B2047</f>
        <v>44979</v>
      </c>
      <c r="B2044" s="6">
        <f>TITRES_STAT!D2047</f>
        <v>7.7809999999999997</v>
      </c>
      <c r="C2044" s="2">
        <f t="shared" si="245"/>
        <v>-8.7400000000000588E-2</v>
      </c>
      <c r="D2044" s="2">
        <f t="shared" si="246"/>
        <v>7.85792</v>
      </c>
      <c r="E2044" s="2">
        <f t="shared" si="248"/>
        <v>7.7713800000000006</v>
      </c>
      <c r="F2044" s="2">
        <f t="shared" si="249"/>
        <v>7.6118350000000019</v>
      </c>
      <c r="G2044" s="2">
        <f t="shared" si="251"/>
        <v>7.6830939999999996</v>
      </c>
      <c r="H2044" s="2">
        <f t="shared" si="247"/>
        <v>7.4095979999999999</v>
      </c>
      <c r="I2044" s="2">
        <f t="array" ref="I2044">SUMPRODUCT(B2028:B2047, (ROW(B2028:B2047)-ROW(B2028)+1)) / (20*21/2)</f>
        <v>7.7469076190476187</v>
      </c>
      <c r="J2044" s="2">
        <f t="shared" si="250"/>
        <v>7.693571464842865</v>
      </c>
      <c r="K2044" s="2">
        <f t="shared" si="252"/>
        <v>7.7128649545220984</v>
      </c>
    </row>
    <row r="2045" spans="1:11" ht="13.5" x14ac:dyDescent="0.25">
      <c r="A2045" s="3">
        <f>TITRES_STAT!B2048</f>
        <v>44980</v>
      </c>
      <c r="B2045" s="6">
        <f>TITRES_STAT!D2048</f>
        <v>7.7548000000000004</v>
      </c>
      <c r="C2045" s="2">
        <f t="shared" si="245"/>
        <v>-2.6199999999999335E-2</v>
      </c>
      <c r="D2045" s="2">
        <f t="shared" si="246"/>
        <v>7.8281999999999998</v>
      </c>
      <c r="E2045" s="2">
        <f t="shared" si="248"/>
        <v>7.7914900000000005</v>
      </c>
      <c r="F2045" s="2">
        <f t="shared" si="249"/>
        <v>7.6236400000000017</v>
      </c>
      <c r="G2045" s="2">
        <f t="shared" si="251"/>
        <v>7.6808219999999992</v>
      </c>
      <c r="H2045" s="2">
        <f t="shared" si="247"/>
        <v>7.4176059999999993</v>
      </c>
      <c r="I2045" s="2">
        <f t="array" ref="I2045">SUMPRODUCT(B2029:B2048, (ROW(B2029:B2048)-ROW(B2029)+1)) / (20*21/2)</f>
        <v>7.7713919047619049</v>
      </c>
      <c r="J2045" s="2">
        <f t="shared" si="250"/>
        <v>7.6994027539054493</v>
      </c>
      <c r="K2045" s="2">
        <f t="shared" si="252"/>
        <v>7.714509466109468</v>
      </c>
    </row>
    <row r="2046" spans="1:11" ht="13.5" x14ac:dyDescent="0.25">
      <c r="A2046" s="3">
        <f>TITRES_STAT!B2049</f>
        <v>44981</v>
      </c>
      <c r="B2046" s="6">
        <f>TITRES_STAT!D2049</f>
        <v>7.851</v>
      </c>
      <c r="C2046" s="2">
        <f t="shared" si="245"/>
        <v>9.6199999999999619E-2</v>
      </c>
      <c r="D2046" s="2">
        <f t="shared" si="246"/>
        <v>7.824720000000001</v>
      </c>
      <c r="E2046" s="2">
        <f t="shared" si="248"/>
        <v>7.8212199999999994</v>
      </c>
      <c r="F2046" s="2">
        <f t="shared" si="249"/>
        <v>7.6402550000000007</v>
      </c>
      <c r="G2046" s="2">
        <f t="shared" si="251"/>
        <v>7.6797740000000001</v>
      </c>
      <c r="H2046" s="2">
        <f t="shared" si="247"/>
        <v>7.4257185000000003</v>
      </c>
      <c r="I2046" s="2">
        <f t="array" ref="I2046">SUMPRODUCT(B2030:B2049, (ROW(B2030:B2049)-ROW(B2030)+1)) / (20*21/2)</f>
        <v>7.7853361904761913</v>
      </c>
      <c r="J2046" s="2">
        <f t="shared" si="250"/>
        <v>7.7138405868668345</v>
      </c>
      <c r="K2046" s="2">
        <f t="shared" si="252"/>
        <v>7.7198620360659591</v>
      </c>
    </row>
    <row r="2047" spans="1:11" ht="13.5" x14ac:dyDescent="0.25">
      <c r="A2047" s="3">
        <f>TITRES_STAT!B2050</f>
        <v>44984</v>
      </c>
      <c r="B2047" s="6">
        <f>TITRES_STAT!D2050</f>
        <v>7.8071999999999999</v>
      </c>
      <c r="C2047" s="2">
        <f t="shared" si="245"/>
        <v>-4.3800000000000061E-2</v>
      </c>
      <c r="D2047" s="2">
        <f t="shared" si="246"/>
        <v>7.812479999999999</v>
      </c>
      <c r="E2047" s="2">
        <f t="shared" si="248"/>
        <v>7.8369499999999999</v>
      </c>
      <c r="F2047" s="2">
        <f t="shared" si="249"/>
        <v>7.6551149999999977</v>
      </c>
      <c r="G2047" s="2">
        <f t="shared" si="251"/>
        <v>7.6785500000000004</v>
      </c>
      <c r="H2047" s="2">
        <f t="shared" si="247"/>
        <v>7.4337830000000018</v>
      </c>
      <c r="I2047" s="2">
        <f t="array" ref="I2047">SUMPRODUCT(B2031:B2050, (ROW(B2031:B2050)-ROW(B2031)+1)) / (20*21/2)</f>
        <v>7.8017771428571416</v>
      </c>
      <c r="J2047" s="2">
        <f t="shared" si="250"/>
        <v>7.7227319595461834</v>
      </c>
      <c r="K2047" s="2">
        <f t="shared" si="252"/>
        <v>7.7232870542594512</v>
      </c>
    </row>
    <row r="2048" spans="1:11" ht="13.5" x14ac:dyDescent="0.25">
      <c r="A2048" s="3">
        <f>TITRES_STAT!B2051</f>
        <v>44985</v>
      </c>
      <c r="B2048" s="6">
        <f>TITRES_STAT!D2051</f>
        <v>7.9122000000000003</v>
      </c>
      <c r="C2048" s="2">
        <f t="shared" si="245"/>
        <v>0.10500000000000043</v>
      </c>
      <c r="D2048" s="2">
        <f t="shared" si="246"/>
        <v>7.8212400000000004</v>
      </c>
      <c r="E2048" s="2">
        <f t="shared" si="248"/>
        <v>7.8360799999999999</v>
      </c>
      <c r="F2048" s="2">
        <f t="shared" si="249"/>
        <v>7.6782849999999998</v>
      </c>
      <c r="G2048" s="2">
        <f t="shared" si="251"/>
        <v>7.6787259999999993</v>
      </c>
      <c r="H2048" s="2">
        <f t="shared" si="247"/>
        <v>7.441962000000002</v>
      </c>
      <c r="I2048" s="2">
        <f t="array" ref="I2048">SUMPRODUCT(B2032:B2051, (ROW(B2032:B2051)-ROW(B2032)+1)) / (20*21/2)</f>
        <v>7.8194285714285723</v>
      </c>
      <c r="J2048" s="2">
        <f t="shared" si="250"/>
        <v>7.7407765348274999</v>
      </c>
      <c r="K2048" s="2">
        <f t="shared" si="252"/>
        <v>7.7306954050728063</v>
      </c>
    </row>
    <row r="2049" spans="1:11" ht="13.5" x14ac:dyDescent="0.25">
      <c r="A2049" s="3">
        <f>TITRES_STAT!B2052</f>
        <v>44986</v>
      </c>
      <c r="B2049" s="6">
        <f>TITRES_STAT!D2052</f>
        <v>7.8247</v>
      </c>
      <c r="C2049" s="2">
        <f t="shared" si="245"/>
        <v>-8.7500000000000355E-2</v>
      </c>
      <c r="D2049" s="2">
        <f t="shared" si="246"/>
        <v>7.8299800000000008</v>
      </c>
      <c r="E2049" s="2">
        <f t="shared" si="248"/>
        <v>7.8439500000000013</v>
      </c>
      <c r="F2049" s="2">
        <f t="shared" si="249"/>
        <v>7.6957700000000004</v>
      </c>
      <c r="G2049" s="2">
        <f t="shared" si="251"/>
        <v>7.6795999999999989</v>
      </c>
      <c r="H2049" s="2">
        <f t="shared" si="247"/>
        <v>7.4502855000000014</v>
      </c>
      <c r="I2049" s="2">
        <f t="array" ref="I2049">SUMPRODUCT(B2033:B2052, (ROW(B2033:B2052)-ROW(B2033)+1)) / (20*21/2)</f>
        <v>7.8312490476190479</v>
      </c>
      <c r="J2049" s="2">
        <f t="shared" si="250"/>
        <v>7.7487692457963098</v>
      </c>
      <c r="K2049" s="2">
        <f t="shared" si="252"/>
        <v>7.7343818597758336</v>
      </c>
    </row>
    <row r="2050" spans="1:11" ht="13.5" x14ac:dyDescent="0.25">
      <c r="A2050" s="3">
        <f>TITRES_STAT!B2053</f>
        <v>44987</v>
      </c>
      <c r="B2050" s="6">
        <f>TITRES_STAT!D2053</f>
        <v>7.8684000000000003</v>
      </c>
      <c r="C2050" s="2">
        <f t="shared" si="245"/>
        <v>4.3700000000000294E-2</v>
      </c>
      <c r="D2050" s="2">
        <f t="shared" si="246"/>
        <v>7.8527000000000005</v>
      </c>
      <c r="E2050" s="2">
        <f t="shared" si="248"/>
        <v>7.8404499999999997</v>
      </c>
      <c r="F2050" s="2">
        <f t="shared" si="249"/>
        <v>7.7180600000000013</v>
      </c>
      <c r="G2050" s="2">
        <f t="shared" si="251"/>
        <v>7.6799479999999987</v>
      </c>
      <c r="H2050" s="2">
        <f t="shared" si="247"/>
        <v>7.4589984999999999</v>
      </c>
      <c r="I2050" s="2">
        <f t="array" ref="I2050">SUMPRODUCT(B2034:B2053, (ROW(B2034:B2053)-ROW(B2034)+1)) / (20*21/2)</f>
        <v>7.8320400000000001</v>
      </c>
      <c r="J2050" s="2">
        <f t="shared" si="250"/>
        <v>7.7601626509585664</v>
      </c>
      <c r="K2050" s="2">
        <f t="shared" si="252"/>
        <v>7.7396374731179582</v>
      </c>
    </row>
    <row r="2051" spans="1:11" ht="13.5" x14ac:dyDescent="0.25">
      <c r="A2051" s="3">
        <f>TITRES_STAT!B2054</f>
        <v>44988</v>
      </c>
      <c r="B2051" s="6">
        <f>TITRES_STAT!D2054</f>
        <v>7.9034000000000004</v>
      </c>
      <c r="C2051" s="2">
        <f t="shared" si="245"/>
        <v>3.5000000000000142E-2</v>
      </c>
      <c r="D2051" s="2">
        <f t="shared" si="246"/>
        <v>7.8631799999999998</v>
      </c>
      <c r="E2051" s="2">
        <f t="shared" si="248"/>
        <v>7.8439500000000013</v>
      </c>
      <c r="F2051" s="2">
        <f t="shared" si="249"/>
        <v>7.7442850000000005</v>
      </c>
      <c r="G2051" s="2">
        <f t="shared" si="251"/>
        <v>7.6809959999999977</v>
      </c>
      <c r="H2051" s="2">
        <f t="shared" si="247"/>
        <v>7.4678864999999996</v>
      </c>
      <c r="I2051" s="2">
        <f t="array" ref="I2051">SUMPRODUCT(B2035:B2054, (ROW(B2035:B2054)-ROW(B2035)+1)) / (20*21/2)</f>
        <v>7.831373809523809</v>
      </c>
      <c r="J2051" s="2">
        <f t="shared" si="250"/>
        <v>7.7738043032482267</v>
      </c>
      <c r="K2051" s="2">
        <f t="shared" si="252"/>
        <v>7.7460595329956856</v>
      </c>
    </row>
    <row r="2052" spans="1:11" ht="13.5" x14ac:dyDescent="0.25">
      <c r="A2052" s="3">
        <f>TITRES_STAT!B2055</f>
        <v>44991</v>
      </c>
      <c r="B2052" s="6">
        <f>TITRES_STAT!D2055</f>
        <v>7.8684000000000003</v>
      </c>
      <c r="C2052" s="2">
        <f t="shared" ref="C2052:C2115" si="253">B2052-B2051</f>
        <v>-3.5000000000000142E-2</v>
      </c>
      <c r="D2052" s="2">
        <f t="shared" si="246"/>
        <v>7.8754200000000001</v>
      </c>
      <c r="E2052" s="2">
        <f t="shared" si="248"/>
        <v>7.8439499999999995</v>
      </c>
      <c r="F2052" s="2">
        <f t="shared" si="249"/>
        <v>7.7726950000000006</v>
      </c>
      <c r="G2052" s="2">
        <f t="shared" si="251"/>
        <v>7.6811699999999981</v>
      </c>
      <c r="H2052" s="2">
        <f t="shared" si="247"/>
        <v>7.4767365000000003</v>
      </c>
      <c r="I2052" s="2">
        <f t="array" ref="I2052">SUMPRODUCT(B2036:B2055, (ROW(B2036:B2055)-ROW(B2036)+1)) / (20*21/2)</f>
        <v>7.8292504761904764</v>
      </c>
      <c r="J2052" s="2">
        <f t="shared" si="250"/>
        <v>7.7828134172245864</v>
      </c>
      <c r="K2052" s="2">
        <f t="shared" si="252"/>
        <v>7.7508571983684043</v>
      </c>
    </row>
    <row r="2053" spans="1:11" ht="13.5" x14ac:dyDescent="0.25">
      <c r="A2053" s="3">
        <f>TITRES_STAT!B2056</f>
        <v>44992</v>
      </c>
      <c r="B2053" s="6">
        <f>TITRES_STAT!D2056</f>
        <v>7.7809999999999997</v>
      </c>
      <c r="C2053" s="2">
        <f t="shared" si="253"/>
        <v>-8.7400000000000588E-2</v>
      </c>
      <c r="D2053" s="2">
        <f t="shared" si="246"/>
        <v>7.8491800000000014</v>
      </c>
      <c r="E2053" s="2">
        <f t="shared" si="248"/>
        <v>7.8352100000000009</v>
      </c>
      <c r="F2053" s="2">
        <f t="shared" si="249"/>
        <v>7.7879950000000004</v>
      </c>
      <c r="G2053" s="2">
        <f t="shared" si="251"/>
        <v>7.6759239999999975</v>
      </c>
      <c r="H2053" s="2">
        <f t="shared" si="247"/>
        <v>7.4851834999999998</v>
      </c>
      <c r="I2053" s="2">
        <f t="array" ref="I2053">SUMPRODUCT(B2037:B2056, (ROW(B2037:B2056)-ROW(B2037)+1)) / (20*21/2)</f>
        <v>7.8327114285714288</v>
      </c>
      <c r="J2053" s="2">
        <f t="shared" si="250"/>
        <v>7.7826407108222444</v>
      </c>
      <c r="K2053" s="2">
        <f t="shared" si="252"/>
        <v>7.7520392690206243</v>
      </c>
    </row>
    <row r="2054" spans="1:11" ht="13.5" x14ac:dyDescent="0.25">
      <c r="A2054" s="3">
        <f>TITRES_STAT!B2057</f>
        <v>44993</v>
      </c>
      <c r="B2054" s="6">
        <f>TITRES_STAT!D2057</f>
        <v>7.7809999999999997</v>
      </c>
      <c r="C2054" s="2">
        <f t="shared" si="253"/>
        <v>0</v>
      </c>
      <c r="D2054" s="2">
        <f t="shared" ref="D2054:D2117" si="254">AVERAGE(B2050:B2054)</f>
        <v>7.8404399999999992</v>
      </c>
      <c r="E2054" s="2">
        <f t="shared" si="248"/>
        <v>7.8352100000000009</v>
      </c>
      <c r="F2054" s="2">
        <f t="shared" si="249"/>
        <v>7.8032950000000003</v>
      </c>
      <c r="G2054" s="2">
        <f t="shared" si="251"/>
        <v>7.6708519999999973</v>
      </c>
      <c r="H2054" s="2">
        <f t="shared" si="247"/>
        <v>7.4936304999999992</v>
      </c>
      <c r="I2054" s="2">
        <f t="array" ref="I2054">SUMPRODUCT(B2038:B2057, (ROW(B2038:B2057)-ROW(B2038)+1)) / (20*21/2)</f>
        <v>7.8347566666666681</v>
      </c>
      <c r="J2054" s="2">
        <f t="shared" si="250"/>
        <v>7.7824844526486974</v>
      </c>
      <c r="K2054" s="2">
        <f t="shared" si="252"/>
        <v>7.7531749839609923</v>
      </c>
    </row>
    <row r="2055" spans="1:11" ht="13.5" x14ac:dyDescent="0.25">
      <c r="A2055" s="3">
        <f>TITRES_STAT!B2058</f>
        <v>44994</v>
      </c>
      <c r="B2055" s="6">
        <f>TITRES_STAT!D2058</f>
        <v>7.7809999999999997</v>
      </c>
      <c r="C2055" s="2">
        <f t="shared" si="253"/>
        <v>0</v>
      </c>
      <c r="D2055" s="2">
        <f t="shared" si="254"/>
        <v>7.8229600000000001</v>
      </c>
      <c r="E2055" s="2">
        <f t="shared" si="248"/>
        <v>7.8378300000000012</v>
      </c>
      <c r="F2055" s="2">
        <f t="shared" si="249"/>
        <v>7.8146600000000008</v>
      </c>
      <c r="G2055" s="2">
        <f t="shared" si="251"/>
        <v>7.6664799999999982</v>
      </c>
      <c r="H2055" s="2">
        <f t="shared" si="247"/>
        <v>7.5020774999999995</v>
      </c>
      <c r="I2055" s="2">
        <f t="array" ref="I2055">SUMPRODUCT(B2039:B2058, (ROW(B2039:B2058)-ROW(B2039)+1)) / (20*21/2)</f>
        <v>7.8291776190476199</v>
      </c>
      <c r="J2055" s="2">
        <f t="shared" si="250"/>
        <v>7.7823430762059651</v>
      </c>
      <c r="K2055" s="2">
        <f t="shared" si="252"/>
        <v>7.7542661610605617</v>
      </c>
    </row>
    <row r="2056" spans="1:11" ht="13.5" x14ac:dyDescent="0.25">
      <c r="A2056" s="3">
        <f>TITRES_STAT!B2059</f>
        <v>44995</v>
      </c>
      <c r="B2056" s="6">
        <f>TITRES_STAT!D2059</f>
        <v>7.851</v>
      </c>
      <c r="C2056" s="2">
        <f t="shared" si="253"/>
        <v>7.0000000000000284E-2</v>
      </c>
      <c r="D2056" s="2">
        <f t="shared" si="254"/>
        <v>7.812479999999999</v>
      </c>
      <c r="E2056" s="2">
        <f t="shared" si="248"/>
        <v>7.8378299999999994</v>
      </c>
      <c r="F2056" s="2">
        <f t="shared" si="249"/>
        <v>7.8295249999999994</v>
      </c>
      <c r="G2056" s="2">
        <f t="shared" si="251"/>
        <v>7.6643819999999998</v>
      </c>
      <c r="H2056" s="2">
        <f t="shared" si="247"/>
        <v>7.5108744999999999</v>
      </c>
      <c r="I2056" s="2">
        <f t="array" ref="I2056">SUMPRODUCT(B2040:B2059, (ROW(B2040:B2059)-ROW(B2040)+1)) / (20*21/2)</f>
        <v>7.8242647619047627</v>
      </c>
      <c r="J2056" s="2">
        <f t="shared" si="250"/>
        <v>7.7888818308530157</v>
      </c>
      <c r="K2056" s="2">
        <f t="shared" si="252"/>
        <v>7.7580596449405395</v>
      </c>
    </row>
    <row r="2057" spans="1:11" ht="13.5" x14ac:dyDescent="0.25">
      <c r="A2057" s="3">
        <f>TITRES_STAT!B2060</f>
        <v>44998</v>
      </c>
      <c r="B2057" s="6">
        <f>TITRES_STAT!D2060</f>
        <v>7.851</v>
      </c>
      <c r="C2057" s="2">
        <f t="shared" si="253"/>
        <v>0</v>
      </c>
      <c r="D2057" s="2">
        <f t="shared" si="254"/>
        <v>7.8090000000000002</v>
      </c>
      <c r="E2057" s="2">
        <f t="shared" si="248"/>
        <v>7.8422099999999997</v>
      </c>
      <c r="F2057" s="2">
        <f t="shared" si="249"/>
        <v>7.8395800000000007</v>
      </c>
      <c r="G2057" s="2">
        <f t="shared" si="251"/>
        <v>7.6652579999999988</v>
      </c>
      <c r="H2057" s="2">
        <f t="shared" si="247"/>
        <v>7.5196714999999985</v>
      </c>
      <c r="I2057" s="2">
        <f t="array" ref="I2057">SUMPRODUCT(B2041:B2060, (ROW(B2041:B2060)-ROW(B2041)+1)) / (20*21/2)</f>
        <v>7.8191852380952396</v>
      </c>
      <c r="J2057" s="2">
        <f t="shared" si="250"/>
        <v>7.7947978469622523</v>
      </c>
      <c r="K2057" s="2">
        <f t="shared" si="252"/>
        <v>7.7617043647467927</v>
      </c>
    </row>
    <row r="2058" spans="1:11" ht="13.5" x14ac:dyDescent="0.25">
      <c r="A2058" s="3">
        <f>TITRES_STAT!B2061</f>
        <v>44999</v>
      </c>
      <c r="B2058" s="6">
        <f>TITRES_STAT!D2061</f>
        <v>7.7809999999999997</v>
      </c>
      <c r="C2058" s="2">
        <f t="shared" si="253"/>
        <v>-7.0000000000000284E-2</v>
      </c>
      <c r="D2058" s="2">
        <f t="shared" si="254"/>
        <v>7.8090000000000002</v>
      </c>
      <c r="E2058" s="2">
        <f t="shared" si="248"/>
        <v>7.8290900000000008</v>
      </c>
      <c r="F2058" s="2">
        <f t="shared" si="249"/>
        <v>7.8325849999999999</v>
      </c>
      <c r="G2058" s="2">
        <f t="shared" si="251"/>
        <v>7.6663059999999996</v>
      </c>
      <c r="H2058" s="2">
        <f t="shared" ref="H2058:H2121" si="255">AVERAGE(B1859:B2058)</f>
        <v>7.5280844999999985</v>
      </c>
      <c r="I2058" s="2">
        <f t="array" ref="I2058">SUMPRODUCT(B2042:B2061, (ROW(B2042:B2061)-ROW(B2042)+1)) / (20*21/2)</f>
        <v>7.81386</v>
      </c>
      <c r="J2058" s="2">
        <f t="shared" si="250"/>
        <v>7.7934837662991807</v>
      </c>
      <c r="K2058" s="2">
        <f t="shared" si="252"/>
        <v>7.7624610563253507</v>
      </c>
    </row>
    <row r="2059" spans="1:11" ht="13.5" x14ac:dyDescent="0.25">
      <c r="A2059" s="3">
        <f>TITRES_STAT!B2062</f>
        <v>45000</v>
      </c>
      <c r="B2059" s="6">
        <f>TITRES_STAT!D2062</f>
        <v>7.7809999999999997</v>
      </c>
      <c r="C2059" s="2">
        <f t="shared" si="253"/>
        <v>0</v>
      </c>
      <c r="D2059" s="2">
        <f t="shared" si="254"/>
        <v>7.8090000000000002</v>
      </c>
      <c r="E2059" s="2">
        <f t="shared" si="248"/>
        <v>7.824720000000001</v>
      </c>
      <c r="F2059" s="2">
        <f t="shared" si="249"/>
        <v>7.8343350000000012</v>
      </c>
      <c r="G2059" s="2">
        <f t="shared" si="251"/>
        <v>7.6689279999999993</v>
      </c>
      <c r="H2059" s="2">
        <f t="shared" si="255"/>
        <v>7.5365314999999988</v>
      </c>
      <c r="I2059" s="2">
        <f t="array" ref="I2059">SUMPRODUCT(B2043:B2062, (ROW(B2043:B2062)-ROW(B2043)+1)) / (20*21/2)</f>
        <v>7.8056590476190486</v>
      </c>
      <c r="J2059" s="2">
        <f t="shared" si="250"/>
        <v>7.7922948361754489</v>
      </c>
      <c r="K2059" s="2">
        <f t="shared" si="252"/>
        <v>7.7631880737243568</v>
      </c>
    </row>
    <row r="2060" spans="1:11" ht="13.5" x14ac:dyDescent="0.25">
      <c r="A2060" s="3">
        <f>TITRES_STAT!B2063</f>
        <v>45001</v>
      </c>
      <c r="B2060" s="6">
        <f>TITRES_STAT!D2063</f>
        <v>7.7809999999999997</v>
      </c>
      <c r="C2060" s="2">
        <f t="shared" si="253"/>
        <v>0</v>
      </c>
      <c r="D2060" s="2">
        <f t="shared" si="254"/>
        <v>7.8090000000000002</v>
      </c>
      <c r="E2060" s="2">
        <f t="shared" ref="E2060:E2123" si="256">AVERAGE(B2051:B2060)</f>
        <v>7.8159800000000006</v>
      </c>
      <c r="F2060" s="2">
        <f t="shared" si="249"/>
        <v>7.8282150000000019</v>
      </c>
      <c r="G2060" s="2">
        <f t="shared" si="251"/>
        <v>7.6718999999999991</v>
      </c>
      <c r="H2060" s="2">
        <f t="shared" si="255"/>
        <v>7.5449784999999983</v>
      </c>
      <c r="I2060" s="2">
        <f t="array" ref="I2060">SUMPRODUCT(B2044:B2063, (ROW(B2044:B2063)-ROW(B2044)+1)) / (20*21/2)</f>
        <v>7.8072442857142859</v>
      </c>
      <c r="J2060" s="2">
        <f t="shared" si="250"/>
        <v>7.7912191374920727</v>
      </c>
      <c r="K2060" s="2">
        <f t="shared" si="252"/>
        <v>7.763886580637128</v>
      </c>
    </row>
    <row r="2061" spans="1:11" ht="13.5" x14ac:dyDescent="0.25">
      <c r="A2061" s="3">
        <f>TITRES_STAT!B2064</f>
        <v>45002</v>
      </c>
      <c r="B2061" s="6">
        <f>TITRES_STAT!D2064</f>
        <v>7.7723000000000004</v>
      </c>
      <c r="C2061" s="2">
        <f t="shared" si="253"/>
        <v>-8.6999999999992639E-3</v>
      </c>
      <c r="D2061" s="2">
        <f t="shared" si="254"/>
        <v>7.7932599999999992</v>
      </c>
      <c r="E2061" s="2">
        <f t="shared" si="256"/>
        <v>7.8028700000000004</v>
      </c>
      <c r="F2061" s="2">
        <f t="shared" si="249"/>
        <v>7.8234100000000009</v>
      </c>
      <c r="G2061" s="2">
        <f t="shared" si="251"/>
        <v>7.6738239999999998</v>
      </c>
      <c r="H2061" s="2">
        <f t="shared" si="255"/>
        <v>7.553723999999999</v>
      </c>
      <c r="I2061" s="2">
        <f t="array" ref="I2061">SUMPRODUCT(B2045:B2064, (ROW(B2045:B2064)-ROW(B2045)+1)) / (20*21/2)</f>
        <v>7.8181480952380946</v>
      </c>
      <c r="J2061" s="2">
        <f t="shared" si="250"/>
        <v>7.7894173148737806</v>
      </c>
      <c r="K2061" s="2">
        <f t="shared" si="252"/>
        <v>7.7642165186513576</v>
      </c>
    </row>
    <row r="2062" spans="1:11" ht="13.5" x14ac:dyDescent="0.25">
      <c r="A2062" s="3">
        <f>TITRES_STAT!B2065</f>
        <v>45006</v>
      </c>
      <c r="B2062" s="6">
        <f>TITRES_STAT!D2065</f>
        <v>7.7373000000000003</v>
      </c>
      <c r="C2062" s="2">
        <f t="shared" si="253"/>
        <v>-3.5000000000000142E-2</v>
      </c>
      <c r="D2062" s="2">
        <f t="shared" si="254"/>
        <v>7.7705200000000003</v>
      </c>
      <c r="E2062" s="2">
        <f t="shared" si="256"/>
        <v>7.7897599999999994</v>
      </c>
      <c r="F2062" s="2">
        <f t="shared" si="249"/>
        <v>7.8168550000000012</v>
      </c>
      <c r="G2062" s="2">
        <f t="shared" si="251"/>
        <v>7.6767960000000004</v>
      </c>
      <c r="H2062" s="2">
        <f t="shared" si="255"/>
        <v>7.5619525000000003</v>
      </c>
      <c r="I2062" s="2">
        <f t="array" ref="I2062">SUMPRODUCT(B2046:B2065, (ROW(B2046:B2065)-ROW(B2046)+1)) / (20*21/2)</f>
        <v>7.8633157142857133</v>
      </c>
      <c r="J2062" s="2">
        <f t="shared" si="250"/>
        <v>7.7844537610762776</v>
      </c>
      <c r="K2062" s="2">
        <f t="shared" si="252"/>
        <v>7.7631609689003245</v>
      </c>
    </row>
    <row r="2063" spans="1:11" ht="13.5" x14ac:dyDescent="0.25">
      <c r="A2063" s="3">
        <f>TITRES_STAT!B2066</f>
        <v>45007</v>
      </c>
      <c r="B2063" s="6">
        <f>TITRES_STAT!D2066</f>
        <v>7.8334999999999999</v>
      </c>
      <c r="C2063" s="2">
        <f t="shared" si="253"/>
        <v>9.6199999999999619E-2</v>
      </c>
      <c r="D2063" s="2">
        <f t="shared" si="254"/>
        <v>7.7810199999999998</v>
      </c>
      <c r="E2063" s="2">
        <f t="shared" si="256"/>
        <v>7.7950100000000004</v>
      </c>
      <c r="F2063" s="2">
        <f t="shared" si="249"/>
        <v>7.8151100000000016</v>
      </c>
      <c r="G2063" s="2">
        <f t="shared" si="251"/>
        <v>7.6815179999999996</v>
      </c>
      <c r="H2063" s="2">
        <f t="shared" si="255"/>
        <v>7.5710039999999994</v>
      </c>
      <c r="I2063" s="2">
        <f t="array" ref="I2063">SUMPRODUCT(B2047:B2066, (ROW(B2047:B2066)-ROW(B2047)+1)) / (20*21/2)</f>
        <v>7.9050738095238096</v>
      </c>
      <c r="J2063" s="2">
        <f t="shared" si="250"/>
        <v>7.7891248314499659</v>
      </c>
      <c r="K2063" s="2">
        <f t="shared" si="252"/>
        <v>7.765919362276783</v>
      </c>
    </row>
    <row r="2064" spans="1:11" ht="13.5" x14ac:dyDescent="0.25">
      <c r="A2064" s="3">
        <f>TITRES_STAT!B2067</f>
        <v>45008</v>
      </c>
      <c r="B2064" s="6">
        <f>TITRES_STAT!D2067</f>
        <v>7.9295999999999998</v>
      </c>
      <c r="C2064" s="2">
        <f t="shared" si="253"/>
        <v>9.6099999999999852E-2</v>
      </c>
      <c r="D2064" s="2">
        <f t="shared" si="254"/>
        <v>7.81074</v>
      </c>
      <c r="E2064" s="2">
        <f t="shared" si="256"/>
        <v>7.8098699999999992</v>
      </c>
      <c r="F2064" s="2">
        <f t="shared" si="249"/>
        <v>7.8225400000000009</v>
      </c>
      <c r="G2064" s="2">
        <f t="shared" si="251"/>
        <v>7.6897359999999999</v>
      </c>
      <c r="H2064" s="2">
        <f t="shared" si="255"/>
        <v>7.5805704999999985</v>
      </c>
      <c r="I2064" s="2">
        <f t="array" ref="I2064">SUMPRODUCT(B2048:B2067, (ROW(B2048:B2067)-ROW(B2048)+1)) / (20*21/2)</f>
        <v>7.9380933333333328</v>
      </c>
      <c r="J2064" s="2">
        <f t="shared" si="250"/>
        <v>7.8025034189309217</v>
      </c>
      <c r="K2064" s="2">
        <f t="shared" si="252"/>
        <v>7.7723382108149481</v>
      </c>
    </row>
    <row r="2065" spans="1:11" ht="13.5" x14ac:dyDescent="0.25">
      <c r="A2065" s="3">
        <f>TITRES_STAT!B2068</f>
        <v>45009</v>
      </c>
      <c r="B2065" s="6">
        <f>TITRES_STAT!D2068</f>
        <v>8.2967999999999993</v>
      </c>
      <c r="C2065" s="2">
        <f t="shared" si="253"/>
        <v>0.36719999999999953</v>
      </c>
      <c r="D2065" s="2">
        <f t="shared" si="254"/>
        <v>7.9138999999999999</v>
      </c>
      <c r="E2065" s="2">
        <f t="shared" si="256"/>
        <v>7.8614500000000005</v>
      </c>
      <c r="F2065" s="2">
        <f t="shared" si="249"/>
        <v>7.8496399999999991</v>
      </c>
      <c r="G2065" s="2">
        <f t="shared" si="251"/>
        <v>7.7052980000000018</v>
      </c>
      <c r="H2065" s="2">
        <f t="shared" si="255"/>
        <v>7.5922809999999989</v>
      </c>
      <c r="I2065" s="2">
        <f t="array" ref="I2065">SUMPRODUCT(B2049:B2068, (ROW(B2049:B2068)-ROW(B2049)+1)) / (20*21/2)</f>
        <v>7.9891366666666652</v>
      </c>
      <c r="J2065" s="2">
        <f t="shared" si="250"/>
        <v>7.8495792837946432</v>
      </c>
      <c r="K2065" s="2">
        <f t="shared" si="252"/>
        <v>7.7929053398025978</v>
      </c>
    </row>
    <row r="2066" spans="1:11" ht="13.5" x14ac:dyDescent="0.25">
      <c r="A2066" s="3">
        <f>TITRES_STAT!B2069</f>
        <v>45012</v>
      </c>
      <c r="B2066" s="6">
        <f>TITRES_STAT!D2069</f>
        <v>8.2881</v>
      </c>
      <c r="C2066" s="2">
        <f t="shared" si="253"/>
        <v>-8.6999999999992639E-3</v>
      </c>
      <c r="D2066" s="2">
        <f t="shared" si="254"/>
        <v>8.017059999999999</v>
      </c>
      <c r="E2066" s="2">
        <f t="shared" si="256"/>
        <v>7.9051599999999995</v>
      </c>
      <c r="F2066" s="2">
        <f t="shared" si="249"/>
        <v>7.8714949999999986</v>
      </c>
      <c r="G2066" s="2">
        <f t="shared" si="251"/>
        <v>7.7192860000000003</v>
      </c>
      <c r="H2066" s="2">
        <f t="shared" si="255"/>
        <v>7.603947999999999</v>
      </c>
      <c r="I2066" s="2">
        <f t="array" ref="I2066">SUMPRODUCT(B2050:B2069, (ROW(B2050:B2069)-ROW(B2050)+1)) / (20*21/2)</f>
        <v>8.0343904761904756</v>
      </c>
      <c r="J2066" s="2">
        <f t="shared" si="250"/>
        <v>7.8913431615284875</v>
      </c>
      <c r="K2066" s="2">
        <f t="shared" si="252"/>
        <v>7.8123247382417125</v>
      </c>
    </row>
    <row r="2067" spans="1:11" ht="13.5" x14ac:dyDescent="0.25">
      <c r="A2067" s="3">
        <f>TITRES_STAT!B2070</f>
        <v>45013</v>
      </c>
      <c r="B2067" s="6">
        <f>TITRES_STAT!D2070</f>
        <v>8.2181999999999995</v>
      </c>
      <c r="C2067" s="2">
        <f t="shared" si="253"/>
        <v>-6.9900000000000517E-2</v>
      </c>
      <c r="D2067" s="2">
        <f t="shared" si="254"/>
        <v>8.1132399999999993</v>
      </c>
      <c r="E2067" s="2">
        <f t="shared" si="256"/>
        <v>7.9418800000000003</v>
      </c>
      <c r="F2067" s="2">
        <f t="shared" si="249"/>
        <v>7.8920450000000004</v>
      </c>
      <c r="G2067" s="2">
        <f t="shared" si="251"/>
        <v>7.7329260000000026</v>
      </c>
      <c r="H2067" s="2">
        <f t="shared" si="255"/>
        <v>7.615333999999998</v>
      </c>
      <c r="I2067" s="2">
        <f t="array" ref="I2067">SUMPRODUCT(B2051:B2070, (ROW(B2051:B2070)-ROW(B2051)+1)) / (20*21/2)</f>
        <v>8.0802714285714288</v>
      </c>
      <c r="J2067" s="2">
        <f t="shared" si="250"/>
        <v>7.9224723842400602</v>
      </c>
      <c r="K2067" s="2">
        <f t="shared" si="252"/>
        <v>7.8282414151734097</v>
      </c>
    </row>
    <row r="2068" spans="1:11" ht="13.5" x14ac:dyDescent="0.25">
      <c r="A2068" s="3">
        <f>TITRES_STAT!B2071</f>
        <v>45014</v>
      </c>
      <c r="B2068" s="6">
        <f>TITRES_STAT!D2071</f>
        <v>8.4280000000000008</v>
      </c>
      <c r="C2068" s="2">
        <f t="shared" si="253"/>
        <v>0.20980000000000132</v>
      </c>
      <c r="D2068" s="2">
        <f t="shared" si="254"/>
        <v>8.2321399999999976</v>
      </c>
      <c r="E2068" s="2">
        <f t="shared" si="256"/>
        <v>8.0065799999999996</v>
      </c>
      <c r="F2068" s="2">
        <f t="shared" ref="F2068:F2131" si="257">AVERAGE(B2049:B2068)</f>
        <v>7.9178350000000011</v>
      </c>
      <c r="G2068" s="2">
        <f t="shared" si="251"/>
        <v>7.7462160000000013</v>
      </c>
      <c r="H2068" s="2">
        <f t="shared" si="255"/>
        <v>7.6277004999999996</v>
      </c>
      <c r="I2068" s="2">
        <f t="array" ref="I2068">SUMPRODUCT(B2052:B2071, (ROW(B2052:B2071)-ROW(B2052)+1)) / (20*21/2)</f>
        <v>8.1109923809523821</v>
      </c>
      <c r="J2068" s="2">
        <f t="shared" si="250"/>
        <v>7.9706178714552927</v>
      </c>
      <c r="K2068" s="2">
        <f t="shared" si="252"/>
        <v>7.8517613596764138</v>
      </c>
    </row>
    <row r="2069" spans="1:11" ht="13.5" x14ac:dyDescent="0.25">
      <c r="A2069" s="3">
        <f>TITRES_STAT!B2072</f>
        <v>45015</v>
      </c>
      <c r="B2069" s="6">
        <f>TITRES_STAT!D2072</f>
        <v>8.3930000000000007</v>
      </c>
      <c r="C2069" s="2">
        <f t="shared" si="253"/>
        <v>-3.5000000000000142E-2</v>
      </c>
      <c r="D2069" s="2">
        <f t="shared" si="254"/>
        <v>8.324819999999999</v>
      </c>
      <c r="E2069" s="2">
        <f t="shared" si="256"/>
        <v>8.0677799999999991</v>
      </c>
      <c r="F2069" s="2">
        <f t="shared" si="257"/>
        <v>7.9462500000000009</v>
      </c>
      <c r="G2069" s="2">
        <f t="shared" si="251"/>
        <v>7.7619520000000009</v>
      </c>
      <c r="H2069" s="2">
        <f t="shared" si="255"/>
        <v>7.639926</v>
      </c>
      <c r="I2069" s="2">
        <f t="array" ref="I2069">SUMPRODUCT(B2053:B2072, (ROW(B2053:B2072)-ROW(B2053)+1)) / (20*21/2)</f>
        <v>8.1440114285714298</v>
      </c>
      <c r="J2069" s="2">
        <f t="shared" ref="J2069:J2132" si="258">$J$4*B2069+J2068*(1-$J$4)</f>
        <v>8.0108447408405041</v>
      </c>
      <c r="K2069" s="2">
        <f t="shared" si="252"/>
        <v>7.872986404394986</v>
      </c>
    </row>
    <row r="2070" spans="1:11" ht="13.5" x14ac:dyDescent="0.25">
      <c r="A2070" s="3">
        <f>TITRES_STAT!B2073</f>
        <v>45016</v>
      </c>
      <c r="B2070" s="6">
        <f>TITRES_STAT!D2073</f>
        <v>8.4280000000000008</v>
      </c>
      <c r="C2070" s="2">
        <f t="shared" si="253"/>
        <v>3.5000000000000142E-2</v>
      </c>
      <c r="D2070" s="2">
        <f t="shared" si="254"/>
        <v>8.3510600000000004</v>
      </c>
      <c r="E2070" s="2">
        <f t="shared" si="256"/>
        <v>8.1324799999999993</v>
      </c>
      <c r="F2070" s="2">
        <f t="shared" si="257"/>
        <v>7.9742300000000004</v>
      </c>
      <c r="G2070" s="2">
        <f t="shared" si="251"/>
        <v>7.7787380000000033</v>
      </c>
      <c r="H2070" s="2">
        <f t="shared" si="255"/>
        <v>7.6523264999999991</v>
      </c>
      <c r="I2070" s="2">
        <f t="array" ref="I2070">SUMPRODUCT(B2054:B2073, (ROW(B2054:B2073)-ROW(B2054)+1)) / (20*21/2)</f>
        <v>8.1856009523809536</v>
      </c>
      <c r="J2070" s="2">
        <f t="shared" si="258"/>
        <v>8.0505738131414084</v>
      </c>
      <c r="K2070" s="2">
        <f t="shared" si="252"/>
        <v>7.8947516434383198</v>
      </c>
    </row>
    <row r="2071" spans="1:11" ht="13.5" x14ac:dyDescent="0.25">
      <c r="A2071" s="3">
        <f>TITRES_STAT!B2074</f>
        <v>45019</v>
      </c>
      <c r="B2071" s="6">
        <f>TITRES_STAT!D2074</f>
        <v>8.2967999999999993</v>
      </c>
      <c r="C2071" s="2">
        <f t="shared" si="253"/>
        <v>-0.13120000000000154</v>
      </c>
      <c r="D2071" s="2">
        <f t="shared" si="254"/>
        <v>8.3528000000000002</v>
      </c>
      <c r="E2071" s="2">
        <f t="shared" si="256"/>
        <v>8.1849299999999996</v>
      </c>
      <c r="F2071" s="2">
        <f t="shared" si="257"/>
        <v>7.9938999999999991</v>
      </c>
      <c r="G2071" s="2">
        <f t="shared" si="251"/>
        <v>7.7934260000000029</v>
      </c>
      <c r="H2071" s="2">
        <f t="shared" si="255"/>
        <v>7.6644134999999993</v>
      </c>
      <c r="I2071" s="2">
        <f t="array" ref="I2071">SUMPRODUCT(B2055:B2074, (ROW(B2055:B2074)-ROW(B2055)+1)) / (20*21/2)</f>
        <v>8.2239847619047612</v>
      </c>
      <c r="J2071" s="2">
        <f t="shared" si="258"/>
        <v>8.0740239261755598</v>
      </c>
      <c r="K2071" s="2">
        <f t="shared" si="252"/>
        <v>7.9105182456564256</v>
      </c>
    </row>
    <row r="2072" spans="1:11" ht="13.5" x14ac:dyDescent="0.25">
      <c r="A2072" s="3">
        <f>TITRES_STAT!B2075</f>
        <v>45020</v>
      </c>
      <c r="B2072" s="6">
        <f>TITRES_STAT!D2075</f>
        <v>8.3406000000000002</v>
      </c>
      <c r="C2072" s="2">
        <f t="shared" si="253"/>
        <v>4.3800000000000949E-2</v>
      </c>
      <c r="D2072" s="2">
        <f t="shared" si="254"/>
        <v>8.3772800000000007</v>
      </c>
      <c r="E2072" s="2">
        <f t="shared" si="256"/>
        <v>8.2452599999999983</v>
      </c>
      <c r="F2072" s="2">
        <f t="shared" si="257"/>
        <v>8.0175099999999979</v>
      </c>
      <c r="G2072" s="2">
        <f t="shared" si="251"/>
        <v>7.8100380000000031</v>
      </c>
      <c r="H2072" s="2">
        <f t="shared" si="255"/>
        <v>7.6765140000000009</v>
      </c>
      <c r="I2072" s="2">
        <f t="array" ref="I2072">SUMPRODUCT(B2056:B2075, (ROW(B2056:B2075)-ROW(B2056)+1)) / (20*21/2)</f>
        <v>8.2783152380952369</v>
      </c>
      <c r="J2072" s="2">
        <f t="shared" si="258"/>
        <v>8.0994121236826491</v>
      </c>
      <c r="K2072" s="2">
        <f t="shared" si="252"/>
        <v>7.9273841968071546</v>
      </c>
    </row>
    <row r="2073" spans="1:11" ht="13.5" x14ac:dyDescent="0.25">
      <c r="A2073" s="3">
        <f>TITRES_STAT!B2076</f>
        <v>45021</v>
      </c>
      <c r="B2073" s="6">
        <f>TITRES_STAT!D2076</f>
        <v>8.4542000000000002</v>
      </c>
      <c r="C2073" s="2">
        <f t="shared" si="253"/>
        <v>0.11359999999999992</v>
      </c>
      <c r="D2073" s="2">
        <f t="shared" si="254"/>
        <v>8.3825200000000013</v>
      </c>
      <c r="E2073" s="2">
        <f t="shared" si="256"/>
        <v>8.3073299999999985</v>
      </c>
      <c r="F2073" s="2">
        <f t="shared" si="257"/>
        <v>8.051169999999999</v>
      </c>
      <c r="G2073" s="2">
        <f t="shared" si="251"/>
        <v>7.8276980000000034</v>
      </c>
      <c r="H2073" s="2">
        <f t="shared" si="255"/>
        <v>7.6892170000000011</v>
      </c>
      <c r="I2073" s="2">
        <f t="array" ref="I2073">SUMPRODUCT(B2057:B2076, (ROW(B2057:B2076)-ROW(B2057)+1)) / (20*21/2)</f>
        <v>8.3501300000000001</v>
      </c>
      <c r="J2073" s="2">
        <f t="shared" si="258"/>
        <v>8.1332014452366828</v>
      </c>
      <c r="K2073" s="2">
        <f t="shared" si="252"/>
        <v>7.9480436400696197</v>
      </c>
    </row>
    <row r="2074" spans="1:11" ht="13.5" x14ac:dyDescent="0.25">
      <c r="A2074" s="3">
        <f>TITRES_STAT!B2077</f>
        <v>45022</v>
      </c>
      <c r="B2074" s="6">
        <f>TITRES_STAT!D2077</f>
        <v>8.4542000000000002</v>
      </c>
      <c r="C2074" s="2">
        <f t="shared" si="253"/>
        <v>0</v>
      </c>
      <c r="D2074" s="2">
        <f t="shared" si="254"/>
        <v>8.3947600000000016</v>
      </c>
      <c r="E2074" s="2">
        <f t="shared" si="256"/>
        <v>8.3597900000000003</v>
      </c>
      <c r="F2074" s="2">
        <f t="shared" si="257"/>
        <v>8.0848300000000002</v>
      </c>
      <c r="G2074" s="2">
        <f t="shared" si="251"/>
        <v>7.8457080000000028</v>
      </c>
      <c r="H2074" s="2">
        <f t="shared" si="255"/>
        <v>7.701372000000001</v>
      </c>
      <c r="I2074" s="2">
        <f t="array" ref="I2074">SUMPRODUCT(B2058:B2077, (ROW(B2058:B2077)-ROW(B2058)+1)) / (20*21/2)</f>
        <v>8.4053752380952371</v>
      </c>
      <c r="J2074" s="2">
        <f t="shared" si="258"/>
        <v>8.1637727361665231</v>
      </c>
      <c r="K2074" s="2">
        <f t="shared" si="252"/>
        <v>7.9678929090864976</v>
      </c>
    </row>
    <row r="2075" spans="1:11" ht="13.5" x14ac:dyDescent="0.25">
      <c r="A2075" s="3">
        <f>TITRES_STAT!B2078</f>
        <v>45023</v>
      </c>
      <c r="B2075" s="6">
        <f>TITRES_STAT!D2078</f>
        <v>8.6553000000000004</v>
      </c>
      <c r="C2075" s="2">
        <f t="shared" si="253"/>
        <v>0.20110000000000028</v>
      </c>
      <c r="D2075" s="2">
        <f t="shared" si="254"/>
        <v>8.4402200000000001</v>
      </c>
      <c r="E2075" s="2">
        <f t="shared" si="256"/>
        <v>8.3956400000000002</v>
      </c>
      <c r="F2075" s="2">
        <f t="shared" si="257"/>
        <v>8.128544999999999</v>
      </c>
      <c r="G2075" s="2">
        <f t="shared" si="251"/>
        <v>7.8684400000000041</v>
      </c>
      <c r="H2075" s="2">
        <f t="shared" si="255"/>
        <v>7.714601</v>
      </c>
      <c r="I2075" s="2">
        <f t="array" ref="I2075">SUMPRODUCT(B2059:B2078, (ROW(B2059:B2078)-ROW(B2059)+1)) / (20*21/2)</f>
        <v>8.4496338095238102</v>
      </c>
      <c r="J2075" s="2">
        <f t="shared" si="258"/>
        <v>8.2105848565316162</v>
      </c>
      <c r="K2075" s="2">
        <f t="shared" si="252"/>
        <v>7.9948500499066357</v>
      </c>
    </row>
    <row r="2076" spans="1:11" ht="13.5" x14ac:dyDescent="0.25">
      <c r="A2076" s="3">
        <f>TITRES_STAT!B2079</f>
        <v>45026</v>
      </c>
      <c r="B2076" s="6">
        <f>TITRES_STAT!D2079</f>
        <v>8.8826000000000001</v>
      </c>
      <c r="C2076" s="2">
        <f t="shared" si="253"/>
        <v>0.22729999999999961</v>
      </c>
      <c r="D2076" s="2">
        <f t="shared" si="254"/>
        <v>8.5573800000000002</v>
      </c>
      <c r="E2076" s="2">
        <f t="shared" si="256"/>
        <v>8.4550900000000002</v>
      </c>
      <c r="F2076" s="2">
        <f t="shared" si="257"/>
        <v>8.1801250000000003</v>
      </c>
      <c r="G2076" s="2">
        <f t="shared" si="251"/>
        <v>7.8957180000000031</v>
      </c>
      <c r="H2076" s="2">
        <f t="shared" si="255"/>
        <v>7.7287270000000001</v>
      </c>
      <c r="I2076" s="2">
        <f t="array" ref="I2076">SUMPRODUCT(B2060:B2079, (ROW(B2060:B2079)-ROW(B2060)+1)) / (20*21/2)</f>
        <v>8.4779052380952393</v>
      </c>
      <c r="J2076" s="2">
        <f t="shared" si="258"/>
        <v>8.2745862987667014</v>
      </c>
      <c r="K2076" s="2">
        <f t="shared" si="252"/>
        <v>8.0296637734397081</v>
      </c>
    </row>
    <row r="2077" spans="1:11" ht="13.5" x14ac:dyDescent="0.25">
      <c r="A2077" s="3">
        <f>TITRES_STAT!B2080</f>
        <v>45027</v>
      </c>
      <c r="B2077" s="6">
        <f>TITRES_STAT!D2080</f>
        <v>8.7601999999999993</v>
      </c>
      <c r="C2077" s="2">
        <f t="shared" si="253"/>
        <v>-0.12240000000000073</v>
      </c>
      <c r="D2077" s="2">
        <f t="shared" si="254"/>
        <v>8.6412999999999993</v>
      </c>
      <c r="E2077" s="2">
        <f t="shared" si="256"/>
        <v>8.50929</v>
      </c>
      <c r="F2077" s="2">
        <f t="shared" si="257"/>
        <v>8.2255849999999988</v>
      </c>
      <c r="G2077" s="2">
        <f t="shared" si="251"/>
        <v>7.9207220000000031</v>
      </c>
      <c r="H2077" s="2">
        <f t="shared" si="255"/>
        <v>7.7424120000000007</v>
      </c>
      <c r="I2077" s="2">
        <f t="array" ref="I2077">SUMPRODUCT(B2061:B2080, (ROW(B2061:B2080)-ROW(B2061)+1)) / (20*21/2)</f>
        <v>8.5090866666666667</v>
      </c>
      <c r="J2077" s="2">
        <f t="shared" si="258"/>
        <v>8.320835222693681</v>
      </c>
      <c r="K2077" s="2">
        <f t="shared" si="252"/>
        <v>8.0583122529126605</v>
      </c>
    </row>
    <row r="2078" spans="1:11" ht="13.5" x14ac:dyDescent="0.25">
      <c r="A2078" s="3">
        <f>TITRES_STAT!B2081</f>
        <v>45028</v>
      </c>
      <c r="B2078" s="6">
        <f>TITRES_STAT!D2081</f>
        <v>8.6903000000000006</v>
      </c>
      <c r="C2078" s="2">
        <f t="shared" si="253"/>
        <v>-6.9899999999998741E-2</v>
      </c>
      <c r="D2078" s="2">
        <f t="shared" si="254"/>
        <v>8.6885200000000005</v>
      </c>
      <c r="E2078" s="2">
        <f t="shared" si="256"/>
        <v>8.53552</v>
      </c>
      <c r="F2078" s="2">
        <f t="shared" si="257"/>
        <v>8.2710499999999989</v>
      </c>
      <c r="G2078" s="2">
        <f t="shared" si="251"/>
        <v>7.9455520000000028</v>
      </c>
      <c r="H2078" s="2">
        <f t="shared" si="255"/>
        <v>7.7557475</v>
      </c>
      <c r="I2078" s="2">
        <f t="array" ref="I2078">SUMPRODUCT(B2062:B2081, (ROW(B2062:B2081)-ROW(B2062)+1)) / (20*21/2)</f>
        <v>8.5295309523809522</v>
      </c>
      <c r="J2078" s="2">
        <f t="shared" si="258"/>
        <v>8.3560223443419019</v>
      </c>
      <c r="K2078" s="2">
        <f t="shared" si="252"/>
        <v>8.0830960861317713</v>
      </c>
    </row>
    <row r="2079" spans="1:11" ht="13.5" x14ac:dyDescent="0.25">
      <c r="A2079" s="3">
        <f>TITRES_STAT!B2082</f>
        <v>45029</v>
      </c>
      <c r="B2079" s="6">
        <f>TITRES_STAT!D2082</f>
        <v>8.5678999999999998</v>
      </c>
      <c r="C2079" s="2">
        <f t="shared" si="253"/>
        <v>-0.12240000000000073</v>
      </c>
      <c r="D2079" s="2">
        <f t="shared" si="254"/>
        <v>8.7112599999999993</v>
      </c>
      <c r="E2079" s="2">
        <f t="shared" si="256"/>
        <v>8.5530099999999987</v>
      </c>
      <c r="F2079" s="2">
        <f t="shared" si="257"/>
        <v>8.3103949999999998</v>
      </c>
      <c r="G2079" s="2">
        <f t="shared" si="251"/>
        <v>7.9674100000000019</v>
      </c>
      <c r="H2079" s="2">
        <f t="shared" si="255"/>
        <v>7.7688135000000003</v>
      </c>
      <c r="I2079" s="2">
        <f t="array" ref="I2079">SUMPRODUCT(B2063:B2082, (ROW(B2063:B2082)-ROW(B2063)+1)) / (20*21/2)</f>
        <v>8.5503485714285699</v>
      </c>
      <c r="J2079" s="2">
        <f t="shared" si="258"/>
        <v>8.376201168690292</v>
      </c>
      <c r="K2079" s="2">
        <f t="shared" si="252"/>
        <v>8.1021080043226821</v>
      </c>
    </row>
    <row r="2080" spans="1:11" ht="13.5" x14ac:dyDescent="0.25">
      <c r="A2080" s="3">
        <f>TITRES_STAT!B2083</f>
        <v>45030</v>
      </c>
      <c r="B2080" s="6">
        <f>TITRES_STAT!D2083</f>
        <v>8.6378000000000004</v>
      </c>
      <c r="C2080" s="2">
        <f t="shared" si="253"/>
        <v>6.9900000000000517E-2</v>
      </c>
      <c r="D2080" s="2">
        <f t="shared" si="254"/>
        <v>8.7077600000000004</v>
      </c>
      <c r="E2080" s="2">
        <f t="shared" si="256"/>
        <v>8.5739899999999984</v>
      </c>
      <c r="F2080" s="2">
        <f t="shared" si="257"/>
        <v>8.3532350000000015</v>
      </c>
      <c r="G2080" s="2">
        <f t="shared" si="251"/>
        <v>7.9917140000000026</v>
      </c>
      <c r="H2080" s="2">
        <f t="shared" si="255"/>
        <v>7.782058000000001</v>
      </c>
      <c r="I2080" s="2">
        <f t="array" ref="I2080">SUMPRODUCT(B2064:B2083, (ROW(B2064:B2083)-ROW(B2064)+1)) / (20*21/2)</f>
        <v>8.5711647619047611</v>
      </c>
      <c r="J2080" s="2">
        <f t="shared" si="258"/>
        <v>8.4011153431007397</v>
      </c>
      <c r="K2080" s="2">
        <f t="shared" si="252"/>
        <v>8.1231155335649294</v>
      </c>
    </row>
    <row r="2081" spans="1:11" ht="13.5" x14ac:dyDescent="0.25">
      <c r="A2081" s="3">
        <f>TITRES_STAT!B2084</f>
        <v>45033</v>
      </c>
      <c r="B2081" s="6">
        <f>TITRES_STAT!D2084</f>
        <v>8.5678999999999998</v>
      </c>
      <c r="C2081" s="2">
        <f t="shared" si="253"/>
        <v>-6.9900000000000517E-2</v>
      </c>
      <c r="D2081" s="2">
        <f t="shared" si="254"/>
        <v>8.6448199999999993</v>
      </c>
      <c r="E2081" s="2">
        <f t="shared" si="256"/>
        <v>8.6010999999999989</v>
      </c>
      <c r="F2081" s="2">
        <f t="shared" si="257"/>
        <v>8.3930150000000019</v>
      </c>
      <c r="G2081" s="2">
        <f t="shared" si="251"/>
        <v>8.0154940000000039</v>
      </c>
      <c r="H2081" s="2">
        <f t="shared" si="255"/>
        <v>7.7947814999999991</v>
      </c>
      <c r="I2081" s="2">
        <f t="array" ref="I2081">SUMPRODUCT(B2065:B2084, (ROW(B2065:B2084)-ROW(B2065)+1)) / (20*21/2)</f>
        <v>8.5880676190476191</v>
      </c>
      <c r="J2081" s="2">
        <f t="shared" si="258"/>
        <v>8.4169995961387638</v>
      </c>
      <c r="K2081" s="2">
        <f t="shared" si="252"/>
        <v>8.140558061660423</v>
      </c>
    </row>
    <row r="2082" spans="1:11" ht="13.5" x14ac:dyDescent="0.25">
      <c r="A2082" s="3">
        <f>TITRES_STAT!B2085</f>
        <v>45034</v>
      </c>
      <c r="B2082" s="6">
        <f>TITRES_STAT!D2085</f>
        <v>8.6115999999999993</v>
      </c>
      <c r="C2082" s="2">
        <f t="shared" si="253"/>
        <v>4.3699999999999406E-2</v>
      </c>
      <c r="D2082" s="2">
        <f t="shared" si="254"/>
        <v>8.6151000000000018</v>
      </c>
      <c r="E2082" s="2">
        <f t="shared" si="256"/>
        <v>8.6281999999999996</v>
      </c>
      <c r="F2082" s="2">
        <f t="shared" si="257"/>
        <v>8.4367300000000007</v>
      </c>
      <c r="G2082" s="2">
        <f t="shared" si="251"/>
        <v>8.0417220000000018</v>
      </c>
      <c r="H2082" s="2">
        <f t="shared" si="255"/>
        <v>7.8077234999999998</v>
      </c>
      <c r="I2082" s="2">
        <f t="array" ref="I2082">SUMPRODUCT(B2066:B2085, (ROW(B2066:B2085)-ROW(B2066)+1)) / (20*21/2)</f>
        <v>8.597352857142857</v>
      </c>
      <c r="J2082" s="2">
        <f t="shared" si="258"/>
        <v>8.435532967935071</v>
      </c>
      <c r="K2082" s="2">
        <f t="shared" si="252"/>
        <v>8.1590302945364854</v>
      </c>
    </row>
    <row r="2083" spans="1:11" ht="13.5" x14ac:dyDescent="0.25">
      <c r="A2083" s="3">
        <f>TITRES_STAT!B2086</f>
        <v>45035</v>
      </c>
      <c r="B2083" s="6">
        <f>TITRES_STAT!D2086</f>
        <v>8.6553000000000004</v>
      </c>
      <c r="C2083" s="2">
        <f t="shared" si="253"/>
        <v>4.3700000000001182E-2</v>
      </c>
      <c r="D2083" s="2">
        <f t="shared" si="254"/>
        <v>8.6080999999999985</v>
      </c>
      <c r="E2083" s="2">
        <f t="shared" si="256"/>
        <v>8.6483099999999986</v>
      </c>
      <c r="F2083" s="2">
        <f t="shared" si="257"/>
        <v>8.4778200000000012</v>
      </c>
      <c r="G2083" s="2">
        <f t="shared" si="251"/>
        <v>8.0653280000000045</v>
      </c>
      <c r="H2083" s="2">
        <f t="shared" si="255"/>
        <v>7.8203709999999989</v>
      </c>
      <c r="I2083" s="2">
        <f t="array" ref="I2083">SUMPRODUCT(B2067:B2086, (ROW(B2067:B2086)-ROW(B2067)+1)) / (20*21/2)</f>
        <v>8.6084628571428574</v>
      </c>
      <c r="J2083" s="2">
        <f t="shared" si="258"/>
        <v>8.4564631614650647</v>
      </c>
      <c r="K2083" s="2">
        <f t="shared" si="252"/>
        <v>8.1784918516134866</v>
      </c>
    </row>
    <row r="2084" spans="1:11" ht="13.5" x14ac:dyDescent="0.25">
      <c r="A2084" s="3">
        <f>TITRES_STAT!B2087</f>
        <v>45036</v>
      </c>
      <c r="B2084" s="6">
        <f>TITRES_STAT!D2087</f>
        <v>8.6553000000000004</v>
      </c>
      <c r="C2084" s="2">
        <f t="shared" si="253"/>
        <v>0</v>
      </c>
      <c r="D2084" s="2">
        <f t="shared" si="254"/>
        <v>8.6255799999999994</v>
      </c>
      <c r="E2084" s="2">
        <f t="shared" si="256"/>
        <v>8.6684199999999993</v>
      </c>
      <c r="F2084" s="2">
        <f t="shared" si="257"/>
        <v>8.5141050000000025</v>
      </c>
      <c r="G2084" s="2">
        <f t="shared" si="251"/>
        <v>8.0889340000000036</v>
      </c>
      <c r="H2084" s="2">
        <f t="shared" si="255"/>
        <v>7.8323339999999959</v>
      </c>
      <c r="I2084" s="2">
        <f t="array" ref="I2084">SUMPRODUCT(B2068:B2087, (ROW(B2068:B2087)-ROW(B2068)+1)) / (20*21/2)</f>
        <v>8.618704285714287</v>
      </c>
      <c r="J2084" s="2">
        <f t="shared" si="258"/>
        <v>8.4754000032302965</v>
      </c>
      <c r="K2084" s="2">
        <f t="shared" si="252"/>
        <v>8.1971902103737424</v>
      </c>
    </row>
    <row r="2085" spans="1:11" ht="13.5" x14ac:dyDescent="0.25">
      <c r="A2085" s="3">
        <f>TITRES_STAT!B2088</f>
        <v>45040</v>
      </c>
      <c r="B2085" s="6">
        <f>TITRES_STAT!D2088</f>
        <v>8.6115999999999993</v>
      </c>
      <c r="C2085" s="2">
        <f t="shared" si="253"/>
        <v>-4.3700000000001182E-2</v>
      </c>
      <c r="D2085" s="2">
        <f t="shared" si="254"/>
        <v>8.6203399999999988</v>
      </c>
      <c r="E2085" s="2">
        <f t="shared" si="256"/>
        <v>8.6640499999999996</v>
      </c>
      <c r="F2085" s="2">
        <f t="shared" si="257"/>
        <v>8.5298450000000017</v>
      </c>
      <c r="G2085" s="2">
        <f t="shared" si="251"/>
        <v>8.1100920000000034</v>
      </c>
      <c r="H2085" s="2">
        <f t="shared" si="255"/>
        <v>7.8442494999999965</v>
      </c>
      <c r="I2085" s="2">
        <f t="array" ref="I2085">SUMPRODUCT(B2069:B2088, (ROW(B2069:B2088)-ROW(B2069)+1)) / (20*21/2)</f>
        <v>8.6235309523809516</v>
      </c>
      <c r="J2085" s="2">
        <f t="shared" si="258"/>
        <v>8.4883714314940768</v>
      </c>
      <c r="K2085" s="2">
        <f t="shared" si="252"/>
        <v>8.213441574672812</v>
      </c>
    </row>
    <row r="2086" spans="1:11" ht="13.5" x14ac:dyDescent="0.25">
      <c r="A2086" s="3">
        <f>TITRES_STAT!B2089</f>
        <v>45041</v>
      </c>
      <c r="B2086" s="6">
        <f>TITRES_STAT!D2089</f>
        <v>8.6464999999999996</v>
      </c>
      <c r="C2086" s="2">
        <f t="shared" si="253"/>
        <v>3.4900000000000375E-2</v>
      </c>
      <c r="D2086" s="2">
        <f t="shared" si="254"/>
        <v>8.6360600000000005</v>
      </c>
      <c r="E2086" s="2">
        <f t="shared" si="256"/>
        <v>8.6404399999999999</v>
      </c>
      <c r="F2086" s="2">
        <f t="shared" si="257"/>
        <v>8.5477650000000018</v>
      </c>
      <c r="G2086" s="2">
        <f t="shared" si="251"/>
        <v>8.1319480000000013</v>
      </c>
      <c r="H2086" s="2">
        <f t="shared" si="255"/>
        <v>7.8556549999999969</v>
      </c>
      <c r="I2086" s="2">
        <f t="array" ref="I2086">SUMPRODUCT(B2070:B2089, (ROW(B2070:B2089)-ROW(B2070)+1)) / (20*21/2)</f>
        <v>8.6291085714285689</v>
      </c>
      <c r="J2086" s="2">
        <f t="shared" si="258"/>
        <v>8.5034312951613078</v>
      </c>
      <c r="K2086" s="2">
        <f t="shared" si="252"/>
        <v>8.2304242580189761</v>
      </c>
    </row>
    <row r="2087" spans="1:11" ht="13.5" x14ac:dyDescent="0.25">
      <c r="A2087" s="3">
        <f>TITRES_STAT!B2090</f>
        <v>45042</v>
      </c>
      <c r="B2087" s="6">
        <f>TITRES_STAT!D2090</f>
        <v>8.6553000000000004</v>
      </c>
      <c r="C2087" s="2">
        <f t="shared" si="253"/>
        <v>8.8000000000008072E-3</v>
      </c>
      <c r="D2087" s="2">
        <f t="shared" si="254"/>
        <v>8.6448</v>
      </c>
      <c r="E2087" s="2">
        <f t="shared" si="256"/>
        <v>8.6299499999999991</v>
      </c>
      <c r="F2087" s="2">
        <f t="shared" si="257"/>
        <v>8.5696200000000022</v>
      </c>
      <c r="G2087" s="2">
        <f t="shared" si="251"/>
        <v>8.1520560000000035</v>
      </c>
      <c r="H2087" s="2">
        <f t="shared" si="255"/>
        <v>7.8665914999999975</v>
      </c>
      <c r="I2087" s="2">
        <f t="array" ref="I2087">SUMPRODUCT(B2071:B2090, (ROW(B2071:B2090)-ROW(B2071)+1)) / (20*21/2)</f>
        <v>8.6335204761904798</v>
      </c>
      <c r="J2087" s="2">
        <f t="shared" si="258"/>
        <v>8.517894981336422</v>
      </c>
      <c r="K2087" s="2">
        <f t="shared" si="252"/>
        <v>8.2470860518221532</v>
      </c>
    </row>
    <row r="2088" spans="1:11" ht="13.5" x14ac:dyDescent="0.25">
      <c r="A2088" s="3">
        <f>TITRES_STAT!B2091</f>
        <v>45043</v>
      </c>
      <c r="B2088" s="6">
        <f>TITRES_STAT!D2091</f>
        <v>8.6203000000000003</v>
      </c>
      <c r="C2088" s="2">
        <f t="shared" si="253"/>
        <v>-3.5000000000000142E-2</v>
      </c>
      <c r="D2088" s="2">
        <f t="shared" si="254"/>
        <v>8.6378000000000004</v>
      </c>
      <c r="E2088" s="2">
        <f t="shared" si="256"/>
        <v>8.6229499999999994</v>
      </c>
      <c r="F2088" s="2">
        <f t="shared" si="257"/>
        <v>8.5792350000000006</v>
      </c>
      <c r="G2088" s="2">
        <f t="shared" si="251"/>
        <v>8.166044000000003</v>
      </c>
      <c r="H2088" s="2">
        <f t="shared" si="255"/>
        <v>7.8771129999999969</v>
      </c>
      <c r="I2088" s="2">
        <f t="array" ref="I2088">SUMPRODUCT(B2072:B2091, (ROW(B2072:B2091)-ROW(B2072)+1)) / (20*21/2)</f>
        <v>8.6344380952380959</v>
      </c>
      <c r="J2088" s="2">
        <f t="shared" si="258"/>
        <v>8.5276478402567619</v>
      </c>
      <c r="K2088" s="2">
        <f t="shared" si="252"/>
        <v>8.2617218929271665</v>
      </c>
    </row>
    <row r="2089" spans="1:11" ht="13.5" x14ac:dyDescent="0.25">
      <c r="A2089" s="3">
        <f>TITRES_STAT!B2092</f>
        <v>45044</v>
      </c>
      <c r="B2089" s="6">
        <f>TITRES_STAT!D2092</f>
        <v>8.6378000000000004</v>
      </c>
      <c r="C2089" s="2">
        <f t="shared" si="253"/>
        <v>1.7500000000000071E-2</v>
      </c>
      <c r="D2089" s="2">
        <f t="shared" si="254"/>
        <v>8.6342999999999996</v>
      </c>
      <c r="E2089" s="2">
        <f t="shared" si="256"/>
        <v>8.6299399999999995</v>
      </c>
      <c r="F2089" s="2">
        <f t="shared" si="257"/>
        <v>8.5914750000000009</v>
      </c>
      <c r="G2089" s="2">
        <f t="shared" si="251"/>
        <v>8.1838800000000038</v>
      </c>
      <c r="H2089" s="2">
        <f t="shared" si="255"/>
        <v>7.8881329999999954</v>
      </c>
      <c r="I2089" s="2">
        <f t="array" ref="I2089">SUMPRODUCT(B2073:B2092, (ROW(B2073:B2092)-ROW(B2073)+1)) / (20*21/2)</f>
        <v>8.6330185714285719</v>
      </c>
      <c r="J2089" s="2">
        <f t="shared" si="258"/>
        <v>8.5381385221370696</v>
      </c>
      <c r="K2089" s="2">
        <f t="shared" si="252"/>
        <v>8.2764700539888469</v>
      </c>
    </row>
    <row r="2090" spans="1:11" ht="13.5" x14ac:dyDescent="0.25">
      <c r="A2090" s="3">
        <f>TITRES_STAT!B2093</f>
        <v>45048</v>
      </c>
      <c r="B2090" s="6">
        <f>TITRES_STAT!D2093</f>
        <v>8.6378000000000004</v>
      </c>
      <c r="C2090" s="2">
        <f t="shared" si="253"/>
        <v>0</v>
      </c>
      <c r="D2090" s="2">
        <f t="shared" si="254"/>
        <v>8.6395400000000002</v>
      </c>
      <c r="E2090" s="2">
        <f t="shared" si="256"/>
        <v>8.6299399999999995</v>
      </c>
      <c r="F2090" s="2">
        <f t="shared" si="257"/>
        <v>8.6019649999999981</v>
      </c>
      <c r="G2090" s="2">
        <f t="shared" si="251"/>
        <v>8.1985680000000016</v>
      </c>
      <c r="H2090" s="2">
        <f t="shared" si="255"/>
        <v>7.899221499999995</v>
      </c>
      <c r="I2090" s="2">
        <f t="array" ref="I2090">SUMPRODUCT(B2074:B2093, (ROW(B2074:B2093)-ROW(B2074)+1)) / (20*21/2)</f>
        <v>8.6220266666666667</v>
      </c>
      <c r="J2090" s="2">
        <f t="shared" si="258"/>
        <v>8.5476300914573482</v>
      </c>
      <c r="K2090" s="2">
        <f t="shared" si="252"/>
        <v>8.2906398557932057</v>
      </c>
    </row>
    <row r="2091" spans="1:11" ht="13.5" x14ac:dyDescent="0.25">
      <c r="A2091" s="3">
        <f>TITRES_STAT!B2094</f>
        <v>45049</v>
      </c>
      <c r="B2091" s="6">
        <f>TITRES_STAT!D2094</f>
        <v>8.6115999999999993</v>
      </c>
      <c r="C2091" s="2">
        <f t="shared" si="253"/>
        <v>-2.6200000000001111E-2</v>
      </c>
      <c r="D2091" s="2">
        <f t="shared" si="254"/>
        <v>8.6325600000000016</v>
      </c>
      <c r="E2091" s="2">
        <f t="shared" si="256"/>
        <v>8.6343099999999993</v>
      </c>
      <c r="F2091" s="2">
        <f t="shared" si="257"/>
        <v>8.6177050000000008</v>
      </c>
      <c r="G2091" s="2">
        <f t="shared" si="251"/>
        <v>8.2134320000000027</v>
      </c>
      <c r="H2091" s="2">
        <f t="shared" si="255"/>
        <v>7.9094259999999963</v>
      </c>
      <c r="I2091" s="2">
        <f t="array" ref="I2091">SUMPRODUCT(B2075:B2094, (ROW(B2075:B2094)-ROW(B2075)+1)) / (20*21/2)</f>
        <v>8.6174004761904772</v>
      </c>
      <c r="J2091" s="2">
        <f t="shared" si="258"/>
        <v>8.553722463699506</v>
      </c>
      <c r="K2091" s="2">
        <f t="shared" si="252"/>
        <v>8.3032265281150401</v>
      </c>
    </row>
    <row r="2092" spans="1:11" ht="13.5" x14ac:dyDescent="0.25">
      <c r="A2092" s="3">
        <f>TITRES_STAT!B2095</f>
        <v>45050</v>
      </c>
      <c r="B2092" s="6">
        <f>TITRES_STAT!D2095</f>
        <v>8.6028000000000002</v>
      </c>
      <c r="C2092" s="2">
        <f t="shared" si="253"/>
        <v>-8.7999999999990308E-3</v>
      </c>
      <c r="D2092" s="2">
        <f t="shared" si="254"/>
        <v>8.6220599999999994</v>
      </c>
      <c r="E2092" s="2">
        <f t="shared" si="256"/>
        <v>8.6334300000000006</v>
      </c>
      <c r="F2092" s="2">
        <f t="shared" si="257"/>
        <v>8.6308150000000019</v>
      </c>
      <c r="G2092" s="2">
        <f t="shared" si="251"/>
        <v>8.2281200000000023</v>
      </c>
      <c r="H2092" s="2">
        <f t="shared" si="255"/>
        <v>7.9187309999999949</v>
      </c>
      <c r="I2092" s="2">
        <f t="array" ref="I2092">SUMPRODUCT(B2076:B2095, (ROW(B2076:B2095)-ROW(B2076)+1)) / (20*21/2)</f>
        <v>8.6104928571428569</v>
      </c>
      <c r="J2092" s="2">
        <f t="shared" si="258"/>
        <v>8.5583965147757439</v>
      </c>
      <c r="K2092" s="2">
        <f t="shared" si="252"/>
        <v>8.3149745074046475</v>
      </c>
    </row>
    <row r="2093" spans="1:11" ht="13.5" x14ac:dyDescent="0.25">
      <c r="A2093" s="3">
        <f>TITRES_STAT!B2096</f>
        <v>45051</v>
      </c>
      <c r="B2093" s="6">
        <f>TITRES_STAT!D2096</f>
        <v>8.5153999999999996</v>
      </c>
      <c r="C2093" s="2">
        <f t="shared" si="253"/>
        <v>-8.7400000000000588E-2</v>
      </c>
      <c r="D2093" s="2">
        <f t="shared" si="254"/>
        <v>8.6010799999999996</v>
      </c>
      <c r="E2093" s="2">
        <f t="shared" si="256"/>
        <v>8.6194400000000009</v>
      </c>
      <c r="F2093" s="2">
        <f t="shared" si="257"/>
        <v>8.6338749999999997</v>
      </c>
      <c r="G2093" s="2">
        <f t="shared" si="251"/>
        <v>8.2410600000000027</v>
      </c>
      <c r="H2093" s="2">
        <f t="shared" si="255"/>
        <v>7.926861499999994</v>
      </c>
      <c r="I2093" s="2">
        <f t="array" ref="I2093">SUMPRODUCT(B2077:B2096, (ROW(B2077:B2096)-ROW(B2077)+1)) / (20*21/2)</f>
        <v>8.6081633333333336</v>
      </c>
      <c r="J2093" s="2">
        <f t="shared" si="258"/>
        <v>8.5543016086066253</v>
      </c>
      <c r="K2093" s="2">
        <f t="shared" si="252"/>
        <v>8.3228343306436816</v>
      </c>
    </row>
    <row r="2094" spans="1:11" ht="13.5" x14ac:dyDescent="0.25">
      <c r="A2094" s="3">
        <f>TITRES_STAT!B2097</f>
        <v>45054</v>
      </c>
      <c r="B2094" s="6">
        <f>TITRES_STAT!D2097</f>
        <v>8.5853000000000002</v>
      </c>
      <c r="C2094" s="2">
        <f t="shared" si="253"/>
        <v>6.9900000000000517E-2</v>
      </c>
      <c r="D2094" s="2">
        <f t="shared" si="254"/>
        <v>8.5905799999999992</v>
      </c>
      <c r="E2094" s="2">
        <f t="shared" si="256"/>
        <v>8.6124399999999994</v>
      </c>
      <c r="F2094" s="2">
        <f t="shared" si="257"/>
        <v>8.6404299999999985</v>
      </c>
      <c r="G2094" s="2">
        <f t="shared" si="251"/>
        <v>8.2571460000000041</v>
      </c>
      <c r="H2094" s="2">
        <f t="shared" si="255"/>
        <v>7.9355514999999945</v>
      </c>
      <c r="I2094" s="2">
        <f t="array" ref="I2094">SUMPRODUCT(B2078:B2097, (ROW(B2078:B2097)-ROW(B2078)+1)) / (20*21/2)</f>
        <v>8.6112861904761893</v>
      </c>
      <c r="J2094" s="2">
        <f t="shared" si="258"/>
        <v>8.5572538363583757</v>
      </c>
      <c r="K2094" s="2">
        <f t="shared" si="252"/>
        <v>8.3331271019909874</v>
      </c>
    </row>
    <row r="2095" spans="1:11" ht="13.5" x14ac:dyDescent="0.25">
      <c r="A2095" s="3">
        <f>TITRES_STAT!B2098</f>
        <v>45055</v>
      </c>
      <c r="B2095" s="6">
        <f>TITRES_STAT!D2098</f>
        <v>8.5678999999999998</v>
      </c>
      <c r="C2095" s="2">
        <f t="shared" si="253"/>
        <v>-1.7400000000000304E-2</v>
      </c>
      <c r="D2095" s="2">
        <f t="shared" si="254"/>
        <v>8.5766000000000009</v>
      </c>
      <c r="E2095" s="2">
        <f t="shared" si="256"/>
        <v>8.6080699999999997</v>
      </c>
      <c r="F2095" s="2">
        <f t="shared" si="257"/>
        <v>8.6360600000000005</v>
      </c>
      <c r="G2095" s="2">
        <f t="shared" si="251"/>
        <v>8.2734080000000034</v>
      </c>
      <c r="H2095" s="2">
        <f t="shared" si="255"/>
        <v>7.9442944999999945</v>
      </c>
      <c r="I2095" s="2">
        <f t="array" ref="I2095">SUMPRODUCT(B2079:B2098, (ROW(B2079:B2098)-ROW(B2079)+1)) / (20*21/2)</f>
        <v>8.6132419047619049</v>
      </c>
      <c r="J2095" s="2">
        <f t="shared" si="258"/>
        <v>8.558267756705197</v>
      </c>
      <c r="K2095" s="2">
        <f t="shared" si="252"/>
        <v>8.3423338823050663</v>
      </c>
    </row>
    <row r="2096" spans="1:11" ht="13.5" x14ac:dyDescent="0.25">
      <c r="A2096" s="3">
        <f>TITRES_STAT!B2099</f>
        <v>45056</v>
      </c>
      <c r="B2096" s="6">
        <f>TITRES_STAT!D2099</f>
        <v>8.6115999999999993</v>
      </c>
      <c r="C2096" s="2">
        <f t="shared" si="253"/>
        <v>4.3699999999999406E-2</v>
      </c>
      <c r="D2096" s="2">
        <f t="shared" si="254"/>
        <v>8.5765999999999991</v>
      </c>
      <c r="E2096" s="2">
        <f t="shared" si="256"/>
        <v>8.6045800000000003</v>
      </c>
      <c r="F2096" s="2">
        <f t="shared" si="257"/>
        <v>8.6225100000000001</v>
      </c>
      <c r="G2096" s="2">
        <f t="shared" si="251"/>
        <v>8.2886200000000034</v>
      </c>
      <c r="H2096" s="2">
        <f t="shared" si="255"/>
        <v>7.9534309999999939</v>
      </c>
      <c r="I2096" s="2">
        <f t="array" ref="I2096">SUMPRODUCT(B2080:B2099, (ROW(B2080:B2099)-ROW(B2080)+1)) / (20*21/2)</f>
        <v>8.6171142857142851</v>
      </c>
      <c r="J2096" s="2">
        <f t="shared" si="258"/>
        <v>8.5633470179713687</v>
      </c>
      <c r="K2096" s="2">
        <f t="shared" si="252"/>
        <v>8.3528933379009462</v>
      </c>
    </row>
    <row r="2097" spans="1:11" ht="13.5" x14ac:dyDescent="0.25">
      <c r="A2097" s="3">
        <f>TITRES_STAT!B2100</f>
        <v>45057</v>
      </c>
      <c r="B2097" s="6">
        <f>TITRES_STAT!D2100</f>
        <v>8.6553000000000004</v>
      </c>
      <c r="C2097" s="2">
        <f t="shared" si="253"/>
        <v>4.3700000000001182E-2</v>
      </c>
      <c r="D2097" s="2">
        <f t="shared" si="254"/>
        <v>8.5870999999999977</v>
      </c>
      <c r="E2097" s="2">
        <f t="shared" si="256"/>
        <v>8.6045799999999986</v>
      </c>
      <c r="F2097" s="2">
        <f t="shared" si="257"/>
        <v>8.6172649999999997</v>
      </c>
      <c r="G2097" s="2">
        <f t="shared" si="251"/>
        <v>8.3055820000000047</v>
      </c>
      <c r="H2097" s="2">
        <f t="shared" si="255"/>
        <v>7.9620864999999936</v>
      </c>
      <c r="I2097" s="2">
        <f t="array" ref="I2097">SUMPRODUCT(B2081:B2100, (ROW(B2081:B2100)-ROW(B2081)+1)) / (20*21/2)</f>
        <v>8.6197323809523816</v>
      </c>
      <c r="J2097" s="2">
        <f t="shared" si="258"/>
        <v>8.572104444831238</v>
      </c>
      <c r="K2097" s="2">
        <f t="shared" si="252"/>
        <v>8.3647524226891434</v>
      </c>
    </row>
    <row r="2098" spans="1:11" ht="13.5" x14ac:dyDescent="0.25">
      <c r="A2098" s="3">
        <f>TITRES_STAT!B2101</f>
        <v>45058</v>
      </c>
      <c r="B2098" s="6">
        <f>TITRES_STAT!D2101</f>
        <v>8.6378000000000004</v>
      </c>
      <c r="C2098" s="2">
        <f t="shared" si="253"/>
        <v>-1.7500000000000071E-2</v>
      </c>
      <c r="D2098" s="2">
        <f t="shared" si="254"/>
        <v>8.61158</v>
      </c>
      <c r="E2098" s="2">
        <f t="shared" si="256"/>
        <v>8.6063299999999998</v>
      </c>
      <c r="F2098" s="2">
        <f t="shared" si="257"/>
        <v>8.6146399999999996</v>
      </c>
      <c r="G2098" s="2">
        <f t="shared" ref="G2098:G2161" si="259">AVERAGE(B2049:B2098)</f>
        <v>8.3200940000000045</v>
      </c>
      <c r="H2098" s="2">
        <f t="shared" si="255"/>
        <v>7.9708289999999931</v>
      </c>
      <c r="I2098" s="2">
        <f t="array" ref="I2098">SUMPRODUCT(B2082:B2101, (ROW(B2082:B2101)-ROW(B2082)+1)) / (20*21/2)</f>
        <v>8.6148233333333319</v>
      </c>
      <c r="J2098" s="2">
        <f t="shared" si="258"/>
        <v>8.5783611643711204</v>
      </c>
      <c r="K2098" s="2">
        <f t="shared" si="252"/>
        <v>8.3754601708189806</v>
      </c>
    </row>
    <row r="2099" spans="1:11" ht="13.5" x14ac:dyDescent="0.25">
      <c r="A2099" s="3">
        <f>TITRES_STAT!B2102</f>
        <v>45061</v>
      </c>
      <c r="B2099" s="6">
        <f>TITRES_STAT!D2102</f>
        <v>8.6553000000000004</v>
      </c>
      <c r="C2099" s="2">
        <f t="shared" si="253"/>
        <v>1.7500000000000071E-2</v>
      </c>
      <c r="D2099" s="2">
        <f t="shared" si="254"/>
        <v>8.6255799999999994</v>
      </c>
      <c r="E2099" s="2">
        <f t="shared" si="256"/>
        <v>8.6080799999999993</v>
      </c>
      <c r="F2099" s="2">
        <f t="shared" si="257"/>
        <v>8.6190100000000012</v>
      </c>
      <c r="G2099" s="2">
        <f t="shared" si="259"/>
        <v>8.3367060000000031</v>
      </c>
      <c r="H2099" s="2">
        <f t="shared" si="255"/>
        <v>7.9798339999999932</v>
      </c>
      <c r="I2099" s="2">
        <f t="array" ref="I2099">SUMPRODUCT(B2083:B2102, (ROW(B2083:B2102)-ROW(B2083)+1)) / (20*21/2)</f>
        <v>8.6157428571428571</v>
      </c>
      <c r="J2099" s="2">
        <f t="shared" si="258"/>
        <v>8.5856886725262527</v>
      </c>
      <c r="K2099" s="2">
        <f t="shared" ref="K2099:K2162" si="260">$K$4*B2099+(1-$K$4)*K2098</f>
        <v>8.3864342817672561</v>
      </c>
    </row>
    <row r="2100" spans="1:11" ht="13.5" x14ac:dyDescent="0.25">
      <c r="A2100" s="3">
        <f>TITRES_STAT!B2103</f>
        <v>45062</v>
      </c>
      <c r="B2100" s="6">
        <f>TITRES_STAT!D2103</f>
        <v>8.6464999999999996</v>
      </c>
      <c r="C2100" s="2">
        <f t="shared" si="253"/>
        <v>-8.8000000000008072E-3</v>
      </c>
      <c r="D2100" s="2">
        <f t="shared" si="254"/>
        <v>8.6413000000000011</v>
      </c>
      <c r="E2100" s="2">
        <f t="shared" si="256"/>
        <v>8.6089500000000001</v>
      </c>
      <c r="F2100" s="2">
        <f t="shared" si="257"/>
        <v>8.6194450000000025</v>
      </c>
      <c r="G2100" s="2">
        <f t="shared" si="259"/>
        <v>8.352268000000004</v>
      </c>
      <c r="H2100" s="2">
        <f t="shared" si="255"/>
        <v>7.9886549999999934</v>
      </c>
      <c r="I2100" s="2">
        <f t="array" ref="I2100">SUMPRODUCT(B2084:B2103, (ROW(B2084:B2103)-ROW(B2084)+1)) / (20*21/2)</f>
        <v>8.6107504761904767</v>
      </c>
      <c r="J2100" s="2">
        <f t="shared" si="258"/>
        <v>8.5914802275237516</v>
      </c>
      <c r="K2100" s="2">
        <f t="shared" si="260"/>
        <v>8.3966329373842274</v>
      </c>
    </row>
    <row r="2101" spans="1:11" ht="13.5" x14ac:dyDescent="0.25">
      <c r="A2101" s="3">
        <f>TITRES_STAT!B2104</f>
        <v>45063</v>
      </c>
      <c r="B2101" s="6">
        <f>TITRES_STAT!D2104</f>
        <v>8.5678999999999998</v>
      </c>
      <c r="C2101" s="2">
        <f t="shared" si="253"/>
        <v>-7.8599999999999781E-2</v>
      </c>
      <c r="D2101" s="2">
        <f t="shared" si="254"/>
        <v>8.6325600000000016</v>
      </c>
      <c r="E2101" s="2">
        <f t="shared" si="256"/>
        <v>8.6045799999999986</v>
      </c>
      <c r="F2101" s="2">
        <f t="shared" si="257"/>
        <v>8.6194450000000025</v>
      </c>
      <c r="G2101" s="2">
        <f t="shared" si="259"/>
        <v>8.3655580000000036</v>
      </c>
      <c r="H2101" s="2">
        <f t="shared" si="255"/>
        <v>7.9970829999999919</v>
      </c>
      <c r="I2101" s="2">
        <f t="array" ref="I2101">SUMPRODUCT(B2085:B2104, (ROW(B2085:B2104)-ROW(B2085)+1)) / (20*21/2)</f>
        <v>8.6061742857142853</v>
      </c>
      <c r="J2101" s="2">
        <f t="shared" si="258"/>
        <v>8.5892344915691083</v>
      </c>
      <c r="K2101" s="2">
        <f t="shared" si="260"/>
        <v>8.4033492927809252</v>
      </c>
    </row>
    <row r="2102" spans="1:11" ht="13.5" x14ac:dyDescent="0.25">
      <c r="A2102" s="3">
        <f>TITRES_STAT!B2105</f>
        <v>45064</v>
      </c>
      <c r="B2102" s="6">
        <f>TITRES_STAT!D2105</f>
        <v>8.6290999999999993</v>
      </c>
      <c r="C2102" s="2">
        <f t="shared" si="253"/>
        <v>6.1199999999999477E-2</v>
      </c>
      <c r="D2102" s="2">
        <f t="shared" si="254"/>
        <v>8.627320000000001</v>
      </c>
      <c r="E2102" s="2">
        <f t="shared" si="256"/>
        <v>8.6072099999999985</v>
      </c>
      <c r="F2102" s="2">
        <f t="shared" si="257"/>
        <v>8.6203200000000013</v>
      </c>
      <c r="G2102" s="2">
        <f t="shared" si="259"/>
        <v>8.3807720000000039</v>
      </c>
      <c r="H2102" s="2">
        <f t="shared" si="255"/>
        <v>8.0056424999999951</v>
      </c>
      <c r="I2102" s="2">
        <f t="array" ref="I2102">SUMPRODUCT(B2086:B2105, (ROW(B2086:B2105)-ROW(B2086)+1)) / (20*21/2)</f>
        <v>8.5995095238095232</v>
      </c>
      <c r="J2102" s="2">
        <f t="shared" si="258"/>
        <v>8.5930312066577645</v>
      </c>
      <c r="K2102" s="2">
        <f t="shared" si="260"/>
        <v>8.412202261691478</v>
      </c>
    </row>
    <row r="2103" spans="1:11" ht="13.5" x14ac:dyDescent="0.25">
      <c r="A2103" s="3">
        <f>TITRES_STAT!B2106</f>
        <v>45065</v>
      </c>
      <c r="B2103" s="6">
        <f>TITRES_STAT!D2106</f>
        <v>8.5678999999999998</v>
      </c>
      <c r="C2103" s="2">
        <f t="shared" si="253"/>
        <v>-6.1199999999999477E-2</v>
      </c>
      <c r="D2103" s="2">
        <f t="shared" si="254"/>
        <v>8.6133400000000009</v>
      </c>
      <c r="E2103" s="2">
        <f t="shared" si="256"/>
        <v>8.6124599999999987</v>
      </c>
      <c r="F2103" s="2">
        <f t="shared" si="257"/>
        <v>8.6159500000000016</v>
      </c>
      <c r="G2103" s="2">
        <f t="shared" si="259"/>
        <v>8.3965100000000046</v>
      </c>
      <c r="H2103" s="2">
        <f t="shared" si="255"/>
        <v>8.0133714999999945</v>
      </c>
      <c r="I2103" s="2">
        <f t="array" ref="I2103">SUMPRODUCT(B2087:B2106, (ROW(B2087:B2106)-ROW(B2087)+1)) / (20*21/2)</f>
        <v>8.5873495238095234</v>
      </c>
      <c r="J2103" s="2">
        <f t="shared" si="258"/>
        <v>8.5906377584046449</v>
      </c>
      <c r="K2103" s="2">
        <f t="shared" si="260"/>
        <v>8.4183080553506358</v>
      </c>
    </row>
    <row r="2104" spans="1:11" ht="13.5" x14ac:dyDescent="0.25">
      <c r="A2104" s="3">
        <f>TITRES_STAT!B2107</f>
        <v>45068</v>
      </c>
      <c r="B2104" s="6">
        <f>TITRES_STAT!D2107</f>
        <v>8.5678999999999998</v>
      </c>
      <c r="C2104" s="2">
        <f t="shared" si="253"/>
        <v>0</v>
      </c>
      <c r="D2104" s="2">
        <f t="shared" si="254"/>
        <v>8.5958600000000001</v>
      </c>
      <c r="E2104" s="2">
        <f t="shared" si="256"/>
        <v>8.6107199999999988</v>
      </c>
      <c r="F2104" s="2">
        <f t="shared" si="257"/>
        <v>8.61158</v>
      </c>
      <c r="G2104" s="2">
        <f t="shared" si="259"/>
        <v>8.4122480000000035</v>
      </c>
      <c r="H2104" s="2">
        <f t="shared" si="255"/>
        <v>8.0212399999999953</v>
      </c>
      <c r="I2104" s="2">
        <f t="array" ref="I2104">SUMPRODUCT(B2088:B2107, (ROW(B2088:B2107)-ROW(B2088)+1)) / (20*21/2)</f>
        <v>8.572656666666667</v>
      </c>
      <c r="J2104" s="2">
        <f t="shared" si="258"/>
        <v>8.5884722576042023</v>
      </c>
      <c r="K2104" s="2">
        <f t="shared" si="260"/>
        <v>8.4241744061211996</v>
      </c>
    </row>
    <row r="2105" spans="1:11" ht="13.5" x14ac:dyDescent="0.25">
      <c r="A2105" s="3">
        <f>TITRES_STAT!B2108</f>
        <v>45069</v>
      </c>
      <c r="B2105" s="6">
        <f>TITRES_STAT!D2108</f>
        <v>8.5416000000000007</v>
      </c>
      <c r="C2105" s="2">
        <f t="shared" si="253"/>
        <v>-2.6299999999999102E-2</v>
      </c>
      <c r="D2105" s="2">
        <f t="shared" si="254"/>
        <v>8.5748800000000003</v>
      </c>
      <c r="E2105" s="2">
        <f t="shared" si="256"/>
        <v>8.6080900000000007</v>
      </c>
      <c r="F2105" s="2">
        <f t="shared" si="257"/>
        <v>8.6080799999999993</v>
      </c>
      <c r="G2105" s="2">
        <f t="shared" si="259"/>
        <v>8.4274600000000035</v>
      </c>
      <c r="H2105" s="2">
        <f t="shared" si="255"/>
        <v>8.0289769999999958</v>
      </c>
      <c r="I2105" s="2">
        <f t="array" ref="I2105">SUMPRODUCT(B2089:B2108, (ROW(B2089:B2108)-ROW(B2089)+1)) / (20*21/2)</f>
        <v>8.5614580952380965</v>
      </c>
      <c r="J2105" s="2">
        <f t="shared" si="258"/>
        <v>8.5840082330704686</v>
      </c>
      <c r="K2105" s="2">
        <f t="shared" si="260"/>
        <v>8.4287793313713486</v>
      </c>
    </row>
    <row r="2106" spans="1:11" ht="13.5" x14ac:dyDescent="0.25">
      <c r="A2106" s="3">
        <f>TITRES_STAT!B2109</f>
        <v>45070</v>
      </c>
      <c r="B2106" s="6">
        <f>TITRES_STAT!D2109</f>
        <v>8.4803999999999995</v>
      </c>
      <c r="C2106" s="2">
        <f t="shared" si="253"/>
        <v>-6.1200000000001253E-2</v>
      </c>
      <c r="D2106" s="2">
        <f t="shared" si="254"/>
        <v>8.5573800000000002</v>
      </c>
      <c r="E2106" s="2">
        <f t="shared" si="256"/>
        <v>8.59497</v>
      </c>
      <c r="F2106" s="2">
        <f t="shared" si="257"/>
        <v>8.5997749999999993</v>
      </c>
      <c r="G2106" s="2">
        <f t="shared" si="259"/>
        <v>8.4400480000000044</v>
      </c>
      <c r="H2106" s="2">
        <f t="shared" si="255"/>
        <v>8.0360584999999976</v>
      </c>
      <c r="I2106" s="2">
        <f t="array" ref="I2106">SUMPRODUCT(B2090:B2109, (ROW(B2090:B2109)-ROW(B2090)+1)) / (20*21/2)</f>
        <v>8.5601290476190481</v>
      </c>
      <c r="J2106" s="2">
        <f t="shared" si="258"/>
        <v>8.5741407823018516</v>
      </c>
      <c r="K2106" s="2">
        <f t="shared" si="260"/>
        <v>8.4308036713175714</v>
      </c>
    </row>
    <row r="2107" spans="1:11" ht="13.5" x14ac:dyDescent="0.25">
      <c r="A2107" s="3">
        <f>TITRES_STAT!B2110</f>
        <v>45071</v>
      </c>
      <c r="B2107" s="6">
        <f>TITRES_STAT!D2110</f>
        <v>8.4454999999999991</v>
      </c>
      <c r="C2107" s="2">
        <f t="shared" si="253"/>
        <v>-3.4900000000000375E-2</v>
      </c>
      <c r="D2107" s="2">
        <f t="shared" si="254"/>
        <v>8.5206599999999977</v>
      </c>
      <c r="E2107" s="2">
        <f t="shared" si="256"/>
        <v>8.5739900000000002</v>
      </c>
      <c r="F2107" s="2">
        <f t="shared" si="257"/>
        <v>8.5892850000000003</v>
      </c>
      <c r="G2107" s="2">
        <f t="shared" si="259"/>
        <v>8.4519380000000055</v>
      </c>
      <c r="H2107" s="2">
        <f t="shared" si="255"/>
        <v>8.0420209999999983</v>
      </c>
      <c r="I2107" s="2">
        <f t="array" ref="I2107">SUMPRODUCT(B2091:B2110, (ROW(B2091:B2110)-ROW(B2091)+1)) / (20*21/2)</f>
        <v>8.5674566666666667</v>
      </c>
      <c r="J2107" s="2">
        <f t="shared" si="258"/>
        <v>8.5618892792254844</v>
      </c>
      <c r="K2107" s="2">
        <f t="shared" si="260"/>
        <v>8.4313799979325683</v>
      </c>
    </row>
    <row r="2108" spans="1:11" ht="13.5" x14ac:dyDescent="0.25">
      <c r="A2108" s="3">
        <f>TITRES_STAT!B2111</f>
        <v>45072</v>
      </c>
      <c r="B2108" s="6">
        <f>TITRES_STAT!D2111</f>
        <v>8.4717000000000002</v>
      </c>
      <c r="C2108" s="2">
        <f t="shared" si="253"/>
        <v>2.6200000000001111E-2</v>
      </c>
      <c r="D2108" s="2">
        <f t="shared" si="254"/>
        <v>8.5014199999999995</v>
      </c>
      <c r="E2108" s="2">
        <f t="shared" si="256"/>
        <v>8.5573800000000002</v>
      </c>
      <c r="F2108" s="2">
        <f t="shared" si="257"/>
        <v>8.5818550000000009</v>
      </c>
      <c r="G2108" s="2">
        <f t="shared" si="259"/>
        <v>8.4657520000000037</v>
      </c>
      <c r="H2108" s="2">
        <f t="shared" si="255"/>
        <v>8.0483594999999983</v>
      </c>
      <c r="I2108" s="2">
        <f t="array" ref="I2108">SUMPRODUCT(B2092:B2111, (ROW(B2092:B2111)-ROW(B2092)+1)) / (20*21/2)</f>
        <v>8.569700952380952</v>
      </c>
      <c r="J2108" s="2">
        <f t="shared" si="258"/>
        <v>8.5532998240611526</v>
      </c>
      <c r="K2108" s="2">
        <f t="shared" si="260"/>
        <v>8.4329611744842321</v>
      </c>
    </row>
    <row r="2109" spans="1:11" ht="13.5" x14ac:dyDescent="0.25">
      <c r="A2109" s="3">
        <f>TITRES_STAT!B2112</f>
        <v>45075</v>
      </c>
      <c r="B2109" s="6">
        <f>TITRES_STAT!D2112</f>
        <v>8.5678999999999998</v>
      </c>
      <c r="C2109" s="2">
        <f t="shared" si="253"/>
        <v>9.6199999999999619E-2</v>
      </c>
      <c r="D2109" s="2">
        <f t="shared" si="254"/>
        <v>8.5014199999999995</v>
      </c>
      <c r="E2109" s="2">
        <f t="shared" si="256"/>
        <v>8.5486399999999989</v>
      </c>
      <c r="F2109" s="2">
        <f t="shared" si="257"/>
        <v>8.57836</v>
      </c>
      <c r="G2109" s="2">
        <f t="shared" si="259"/>
        <v>8.4814900000000026</v>
      </c>
      <c r="H2109" s="2">
        <f t="shared" si="255"/>
        <v>8.0555634999999981</v>
      </c>
      <c r="I2109" s="2">
        <f t="array" ref="I2109">SUMPRODUCT(B2093:B2112, (ROW(B2093:B2112)-ROW(B2093)+1)) / (20*21/2)</f>
        <v>8.5761490476190456</v>
      </c>
      <c r="J2109" s="2">
        <f t="shared" si="258"/>
        <v>8.5546903170077098</v>
      </c>
      <c r="K2109" s="2">
        <f t="shared" si="260"/>
        <v>8.4382528931319101</v>
      </c>
    </row>
    <row r="2110" spans="1:11" ht="13.5" x14ac:dyDescent="0.25">
      <c r="A2110" s="3">
        <f>TITRES_STAT!B2113</f>
        <v>45076</v>
      </c>
      <c r="B2110" s="6">
        <f>TITRES_STAT!D2113</f>
        <v>8.6553000000000004</v>
      </c>
      <c r="C2110" s="2">
        <f t="shared" si="253"/>
        <v>8.7400000000000588E-2</v>
      </c>
      <c r="D2110" s="2">
        <f t="shared" si="254"/>
        <v>8.5241600000000002</v>
      </c>
      <c r="E2110" s="2">
        <f t="shared" si="256"/>
        <v>8.5495199999999976</v>
      </c>
      <c r="F2110" s="2">
        <f t="shared" si="257"/>
        <v>8.5792350000000006</v>
      </c>
      <c r="G2110" s="2">
        <f t="shared" si="259"/>
        <v>8.4989760000000043</v>
      </c>
      <c r="H2110" s="2">
        <f t="shared" si="255"/>
        <v>8.0631694999999972</v>
      </c>
      <c r="I2110" s="2">
        <f t="array" ref="I2110">SUMPRODUCT(B2094:B2113, (ROW(B2094:B2113)-ROW(B2094)+1)) / (20*21/2)</f>
        <v>8.5815604761904769</v>
      </c>
      <c r="J2110" s="2">
        <f t="shared" si="258"/>
        <v>8.5642721915784037</v>
      </c>
      <c r="K2110" s="2">
        <f t="shared" si="260"/>
        <v>8.4467645443816384</v>
      </c>
    </row>
    <row r="2111" spans="1:11" ht="13.5" x14ac:dyDescent="0.25">
      <c r="A2111" s="3">
        <f>TITRES_STAT!B2114</f>
        <v>45077</v>
      </c>
      <c r="B2111" s="6">
        <f>TITRES_STAT!D2114</f>
        <v>8.6028000000000002</v>
      </c>
      <c r="C2111" s="2">
        <f t="shared" si="253"/>
        <v>-5.2500000000000213E-2</v>
      </c>
      <c r="D2111" s="2">
        <f t="shared" si="254"/>
        <v>8.5486400000000007</v>
      </c>
      <c r="E2111" s="2">
        <f t="shared" si="256"/>
        <v>8.5530099999999987</v>
      </c>
      <c r="F2111" s="2">
        <f t="shared" si="257"/>
        <v>8.5787949999999995</v>
      </c>
      <c r="G2111" s="2">
        <f t="shared" si="259"/>
        <v>8.5155860000000043</v>
      </c>
      <c r="H2111" s="2">
        <f t="shared" si="255"/>
        <v>8.0704434999999961</v>
      </c>
      <c r="I2111" s="2">
        <f t="array" ref="I2111">SUMPRODUCT(B2095:B2114, (ROW(B2095:B2114)-ROW(B2095)+1)) / (20*21/2)</f>
        <v>8.5838938095238078</v>
      </c>
      <c r="J2111" s="2">
        <f t="shared" si="258"/>
        <v>8.567941506666175</v>
      </c>
      <c r="K2111" s="2">
        <f t="shared" si="260"/>
        <v>8.4528835818568684</v>
      </c>
    </row>
    <row r="2112" spans="1:11" ht="13.5" x14ac:dyDescent="0.25">
      <c r="A2112" s="3">
        <f>TITRES_STAT!B2115</f>
        <v>45078</v>
      </c>
      <c r="B2112" s="6">
        <f>TITRES_STAT!D2115</f>
        <v>8.6464999999999996</v>
      </c>
      <c r="C2112" s="2">
        <f t="shared" si="253"/>
        <v>4.3699999999999406E-2</v>
      </c>
      <c r="D2112" s="2">
        <f t="shared" si="254"/>
        <v>8.5888399999999994</v>
      </c>
      <c r="E2112" s="2">
        <f t="shared" si="256"/>
        <v>8.5547500000000003</v>
      </c>
      <c r="F2112" s="2">
        <f t="shared" si="257"/>
        <v>8.5809800000000003</v>
      </c>
      <c r="G2112" s="2">
        <f t="shared" si="259"/>
        <v>8.5337700000000023</v>
      </c>
      <c r="H2112" s="2">
        <f t="shared" si="255"/>
        <v>8.0776124999999972</v>
      </c>
      <c r="I2112" s="2">
        <f t="array" ref="I2112">SUMPRODUCT(B2096:B2115, (ROW(B2096:B2115)-ROW(B2096)+1)) / (20*21/2)</f>
        <v>8.5894257142857136</v>
      </c>
      <c r="J2112" s="2">
        <f t="shared" si="258"/>
        <v>8.5754232679360634</v>
      </c>
      <c r="K2112" s="2">
        <f t="shared" si="260"/>
        <v>8.4604763825683644</v>
      </c>
    </row>
    <row r="2113" spans="1:11" ht="13.5" x14ac:dyDescent="0.25">
      <c r="A2113" s="3">
        <f>TITRES_STAT!B2116</f>
        <v>45079</v>
      </c>
      <c r="B2113" s="6">
        <f>TITRES_STAT!D2116</f>
        <v>8.6378000000000004</v>
      </c>
      <c r="C2113" s="2">
        <f t="shared" si="253"/>
        <v>-8.6999999999992639E-3</v>
      </c>
      <c r="D2113" s="2">
        <f t="shared" si="254"/>
        <v>8.6220599999999994</v>
      </c>
      <c r="E2113" s="2">
        <f t="shared" si="256"/>
        <v>8.5617400000000004</v>
      </c>
      <c r="F2113" s="2">
        <f t="shared" si="257"/>
        <v>8.5871000000000013</v>
      </c>
      <c r="G2113" s="2">
        <f t="shared" si="259"/>
        <v>8.5498560000000037</v>
      </c>
      <c r="H2113" s="2">
        <f t="shared" si="255"/>
        <v>8.0847814999999947</v>
      </c>
      <c r="I2113" s="2">
        <f t="array" ref="I2113">SUMPRODUCT(B2097:B2116, (ROW(B2097:B2116)-ROW(B2097)+1)) / (20*21/2)</f>
        <v>8.5812690476190472</v>
      </c>
      <c r="J2113" s="2">
        <f t="shared" si="258"/>
        <v>8.5813639090850096</v>
      </c>
      <c r="K2113" s="2">
        <f t="shared" si="260"/>
        <v>8.4674302499186247</v>
      </c>
    </row>
    <row r="2114" spans="1:11" ht="13.5" x14ac:dyDescent="0.25">
      <c r="A2114" s="3">
        <f>TITRES_STAT!B2117</f>
        <v>45082</v>
      </c>
      <c r="B2114" s="6">
        <f>TITRES_STAT!D2117</f>
        <v>8.6115999999999993</v>
      </c>
      <c r="C2114" s="2">
        <f t="shared" si="253"/>
        <v>-2.6200000000001111E-2</v>
      </c>
      <c r="D2114" s="2">
        <f t="shared" si="254"/>
        <v>8.6307999999999989</v>
      </c>
      <c r="E2114" s="2">
        <f t="shared" si="256"/>
        <v>8.5661100000000001</v>
      </c>
      <c r="F2114" s="2">
        <f t="shared" si="257"/>
        <v>8.5884150000000012</v>
      </c>
      <c r="G2114" s="2">
        <f t="shared" si="259"/>
        <v>8.5634960000000042</v>
      </c>
      <c r="H2114" s="2">
        <f t="shared" si="255"/>
        <v>8.0922129999999939</v>
      </c>
      <c r="I2114" s="2">
        <f t="array" ref="I2114">SUMPRODUCT(B2098:B2117, (ROW(B2098:B2117)-ROW(B2098)+1)) / (20*21/2)</f>
        <v>8.5769357142857139</v>
      </c>
      <c r="J2114" s="2">
        <f t="shared" si="258"/>
        <v>8.5842435367911989</v>
      </c>
      <c r="K2114" s="2">
        <f t="shared" si="260"/>
        <v>8.4730839656080903</v>
      </c>
    </row>
    <row r="2115" spans="1:11" ht="13.5" x14ac:dyDescent="0.25">
      <c r="A2115" s="3">
        <f>TITRES_STAT!B2118</f>
        <v>45083</v>
      </c>
      <c r="B2115" s="6">
        <f>TITRES_STAT!D2118</f>
        <v>8.6464999999999996</v>
      </c>
      <c r="C2115" s="2">
        <f t="shared" si="253"/>
        <v>3.4900000000000375E-2</v>
      </c>
      <c r="D2115" s="2">
        <f t="shared" si="254"/>
        <v>8.6290399999999998</v>
      </c>
      <c r="E2115" s="2">
        <f t="shared" si="256"/>
        <v>8.5766000000000009</v>
      </c>
      <c r="F2115" s="2">
        <f t="shared" si="257"/>
        <v>8.5923449999999999</v>
      </c>
      <c r="G2115" s="2">
        <f t="shared" si="259"/>
        <v>8.5704900000000031</v>
      </c>
      <c r="H2115" s="2">
        <f t="shared" si="255"/>
        <v>8.099600499999994</v>
      </c>
      <c r="I2115" s="2">
        <f t="array" ref="I2115">SUMPRODUCT(B2099:B2118, (ROW(B2099:B2118)-ROW(B2099)+1)) / (20*21/2)</f>
        <v>8.5731438095238115</v>
      </c>
      <c r="J2115" s="2">
        <f t="shared" si="258"/>
        <v>8.590172723763466</v>
      </c>
      <c r="K2115" s="2">
        <f t="shared" si="260"/>
        <v>8.479884594407773</v>
      </c>
    </row>
    <row r="2116" spans="1:11" ht="13.5" x14ac:dyDescent="0.25">
      <c r="A2116" s="3">
        <f>TITRES_STAT!B2119</f>
        <v>45084</v>
      </c>
      <c r="B2116" s="6">
        <f>TITRES_STAT!D2119</f>
        <v>8.5067000000000004</v>
      </c>
      <c r="C2116" s="2">
        <f t="shared" ref="C2116:C2179" si="261">B2116-B2115</f>
        <v>-0.13979999999999926</v>
      </c>
      <c r="D2116" s="2">
        <f t="shared" si="254"/>
        <v>8.6098200000000009</v>
      </c>
      <c r="E2116" s="2">
        <f t="shared" si="256"/>
        <v>8.579229999999999</v>
      </c>
      <c r="F2116" s="2">
        <f t="shared" si="257"/>
        <v>8.5870999999999995</v>
      </c>
      <c r="G2116" s="2">
        <f t="shared" si="259"/>
        <v>8.5748620000000031</v>
      </c>
      <c r="H2116" s="2">
        <f t="shared" si="255"/>
        <v>8.106507499999994</v>
      </c>
      <c r="I2116" s="2">
        <f t="array" ref="I2116">SUMPRODUCT(B2100:B2119, (ROW(B2100:B2119)-ROW(B2100)+1)) / (20*21/2)</f>
        <v>8.5698100000000021</v>
      </c>
      <c r="J2116" s="2">
        <f t="shared" si="258"/>
        <v>8.5822229405478971</v>
      </c>
      <c r="K2116" s="2">
        <f t="shared" si="260"/>
        <v>8.4809361789408033</v>
      </c>
    </row>
    <row r="2117" spans="1:11" ht="13.5" x14ac:dyDescent="0.25">
      <c r="A2117" s="3">
        <f>TITRES_STAT!B2120</f>
        <v>45085</v>
      </c>
      <c r="B2117" s="6">
        <f>TITRES_STAT!D2120</f>
        <v>8.5416000000000007</v>
      </c>
      <c r="C2117" s="2">
        <f t="shared" si="261"/>
        <v>3.4900000000000375E-2</v>
      </c>
      <c r="D2117" s="2">
        <f t="shared" si="254"/>
        <v>8.5888400000000011</v>
      </c>
      <c r="E2117" s="2">
        <f t="shared" si="256"/>
        <v>8.5888399999999994</v>
      </c>
      <c r="F2117" s="2">
        <f t="shared" si="257"/>
        <v>8.5814149999999998</v>
      </c>
      <c r="G2117" s="2">
        <f t="shared" si="259"/>
        <v>8.581330000000003</v>
      </c>
      <c r="H2117" s="2">
        <f t="shared" si="255"/>
        <v>8.1135889999999939</v>
      </c>
      <c r="I2117" s="2">
        <f t="array" ref="I2117">SUMPRODUCT(B2101:B2120, (ROW(B2101:B2120)-ROW(B2101)+1)) / (20*21/2)</f>
        <v>8.5720176190476209</v>
      </c>
      <c r="J2117" s="2">
        <f t="shared" si="258"/>
        <v>8.5783540890671457</v>
      </c>
      <c r="K2117" s="2">
        <f t="shared" si="260"/>
        <v>8.483315152315674</v>
      </c>
    </row>
    <row r="2118" spans="1:11" ht="13.5" x14ac:dyDescent="0.25">
      <c r="A2118" s="3">
        <f>TITRES_STAT!B2121</f>
        <v>45086</v>
      </c>
      <c r="B2118" s="6">
        <f>TITRES_STAT!D2121</f>
        <v>8.5416000000000007</v>
      </c>
      <c r="C2118" s="2">
        <f t="shared" si="261"/>
        <v>0</v>
      </c>
      <c r="D2118" s="2">
        <f t="shared" ref="D2118:D2181" si="262">AVERAGE(B2114:B2118)</f>
        <v>8.5696000000000012</v>
      </c>
      <c r="E2118" s="2">
        <f t="shared" si="256"/>
        <v>8.5958299999999994</v>
      </c>
      <c r="F2118" s="2">
        <f t="shared" si="257"/>
        <v>8.5766049999999989</v>
      </c>
      <c r="G2118" s="2">
        <f t="shared" si="259"/>
        <v>8.5836020000000026</v>
      </c>
      <c r="H2118" s="2">
        <f t="shared" si="255"/>
        <v>8.1204954999999934</v>
      </c>
      <c r="I2118" s="2">
        <f t="array" ref="I2118">SUMPRODUCT(B2102:B2121, (ROW(B2102:B2121)-ROW(B2102)+1)) / (20*21/2)</f>
        <v>8.5703128571428575</v>
      </c>
      <c r="J2118" s="2">
        <f t="shared" si="258"/>
        <v>8.5748536996321789</v>
      </c>
      <c r="K2118" s="2">
        <f t="shared" si="260"/>
        <v>8.4856008326170205</v>
      </c>
    </row>
    <row r="2119" spans="1:11" ht="13.5" x14ac:dyDescent="0.25">
      <c r="A2119" s="3">
        <f>TITRES_STAT!B2122</f>
        <v>45089</v>
      </c>
      <c r="B2119" s="6">
        <f>TITRES_STAT!D2122</f>
        <v>8.5416000000000007</v>
      </c>
      <c r="C2119" s="2">
        <f t="shared" si="261"/>
        <v>0</v>
      </c>
      <c r="D2119" s="2">
        <f t="shared" si="262"/>
        <v>8.5556000000000019</v>
      </c>
      <c r="E2119" s="2">
        <f t="shared" si="256"/>
        <v>8.5931999999999995</v>
      </c>
      <c r="F2119" s="2">
        <f t="shared" si="257"/>
        <v>8.5709199999999974</v>
      </c>
      <c r="G2119" s="2">
        <f t="shared" si="259"/>
        <v>8.5865740000000041</v>
      </c>
      <c r="H2119" s="2">
        <f t="shared" si="255"/>
        <v>8.1274459999999937</v>
      </c>
      <c r="I2119" s="2">
        <f t="array" ref="I2119">SUMPRODUCT(B2103:B2122, (ROW(B2103:B2122)-ROW(B2103)+1)) / (20*21/2)</f>
        <v>8.5678533333333338</v>
      </c>
      <c r="J2119" s="2">
        <f t="shared" si="258"/>
        <v>8.5716866806195906</v>
      </c>
      <c r="K2119" s="2">
        <f t="shared" si="260"/>
        <v>8.487796878396745</v>
      </c>
    </row>
    <row r="2120" spans="1:11" ht="13.5" x14ac:dyDescent="0.25">
      <c r="A2120" s="3">
        <f>TITRES_STAT!B2123</f>
        <v>45090</v>
      </c>
      <c r="B2120" s="6">
        <f>TITRES_STAT!D2123</f>
        <v>8.5940999999999992</v>
      </c>
      <c r="C2120" s="2">
        <f t="shared" si="261"/>
        <v>5.2499999999998437E-2</v>
      </c>
      <c r="D2120" s="2">
        <f t="shared" si="262"/>
        <v>8.5451200000000007</v>
      </c>
      <c r="E2120" s="2">
        <f t="shared" si="256"/>
        <v>8.5870800000000003</v>
      </c>
      <c r="F2120" s="2">
        <f t="shared" si="257"/>
        <v>8.5682999999999971</v>
      </c>
      <c r="G2120" s="2">
        <f t="shared" si="259"/>
        <v>8.5898960000000031</v>
      </c>
      <c r="H2120" s="2">
        <f t="shared" si="255"/>
        <v>8.1336969999999944</v>
      </c>
      <c r="I2120" s="2">
        <f t="array" ref="I2120">SUMPRODUCT(B2104:B2123, (ROW(B2104:B2123)-ROW(B2104)+1)) / (20*21/2)</f>
        <v>8.5716390476190476</v>
      </c>
      <c r="J2120" s="2">
        <f t="shared" si="258"/>
        <v>8.5738212824653441</v>
      </c>
      <c r="K2120" s="2">
        <f t="shared" si="260"/>
        <v>8.4919656282635394</v>
      </c>
    </row>
    <row r="2121" spans="1:11" ht="13.5" x14ac:dyDescent="0.25">
      <c r="A2121" s="3">
        <f>TITRES_STAT!B2124</f>
        <v>45091</v>
      </c>
      <c r="B2121" s="6">
        <f>TITRES_STAT!D2124</f>
        <v>8.5503999999999998</v>
      </c>
      <c r="C2121" s="2">
        <f t="shared" si="261"/>
        <v>-4.3699999999999406E-2</v>
      </c>
      <c r="D2121" s="2">
        <f t="shared" si="262"/>
        <v>8.5538600000000002</v>
      </c>
      <c r="E2121" s="2">
        <f t="shared" si="256"/>
        <v>8.5818399999999997</v>
      </c>
      <c r="F2121" s="2">
        <f t="shared" si="257"/>
        <v>8.5674249999999965</v>
      </c>
      <c r="G2121" s="2">
        <f t="shared" si="259"/>
        <v>8.594968000000005</v>
      </c>
      <c r="H2121" s="2">
        <f t="shared" si="255"/>
        <v>8.1388554999999947</v>
      </c>
      <c r="I2121" s="2">
        <f t="array" ref="I2121">SUMPRODUCT(B2105:B2124, (ROW(B2105:B2124)-ROW(B2105)+1)) / (20*21/2)</f>
        <v>8.5719347619047621</v>
      </c>
      <c r="J2121" s="2">
        <f t="shared" si="258"/>
        <v>8.5715906841353107</v>
      </c>
      <c r="K2121" s="2">
        <f t="shared" si="260"/>
        <v>8.4942571722532048</v>
      </c>
    </row>
    <row r="2122" spans="1:11" ht="13.5" x14ac:dyDescent="0.25">
      <c r="A2122" s="3">
        <f>TITRES_STAT!B2125</f>
        <v>45092</v>
      </c>
      <c r="B2122" s="6">
        <f>TITRES_STAT!D2125</f>
        <v>8.5416000000000007</v>
      </c>
      <c r="C2122" s="2">
        <f t="shared" si="261"/>
        <v>-8.7999999999990308E-3</v>
      </c>
      <c r="D2122" s="2">
        <f t="shared" si="262"/>
        <v>8.5538600000000002</v>
      </c>
      <c r="E2122" s="2">
        <f t="shared" si="256"/>
        <v>8.5713500000000007</v>
      </c>
      <c r="F2122" s="2">
        <f t="shared" si="257"/>
        <v>8.5630499999999969</v>
      </c>
      <c r="G2122" s="2">
        <f t="shared" si="259"/>
        <v>8.5989880000000056</v>
      </c>
      <c r="H2122" s="2">
        <f t="shared" ref="H2122:H2185" si="263">AVERAGE(B1923:B2122)</f>
        <v>8.144406999999994</v>
      </c>
      <c r="I2122" s="2">
        <f t="array" ref="I2122">SUMPRODUCT(B2106:B2125, (ROW(B2106:B2125)-ROW(B2106)+1)) / (20*21/2)</f>
        <v>8.5788876190476184</v>
      </c>
      <c r="J2122" s="2">
        <f t="shared" si="258"/>
        <v>8.568734428503376</v>
      </c>
      <c r="K2122" s="2">
        <f t="shared" si="260"/>
        <v>8.4961137537334714</v>
      </c>
    </row>
    <row r="2123" spans="1:11" ht="13.5" x14ac:dyDescent="0.25">
      <c r="A2123" s="3">
        <f>TITRES_STAT!B2126</f>
        <v>45093</v>
      </c>
      <c r="B2123" s="6">
        <f>TITRES_STAT!D2126</f>
        <v>8.6028000000000002</v>
      </c>
      <c r="C2123" s="2">
        <f t="shared" si="261"/>
        <v>6.1199999999999477E-2</v>
      </c>
      <c r="D2123" s="2">
        <f t="shared" si="262"/>
        <v>8.5661000000000005</v>
      </c>
      <c r="E2123" s="2">
        <f t="shared" si="256"/>
        <v>8.5678500000000017</v>
      </c>
      <c r="F2123" s="2">
        <f t="shared" si="257"/>
        <v>8.5647949999999984</v>
      </c>
      <c r="G2123" s="2">
        <f t="shared" si="259"/>
        <v>8.6019600000000054</v>
      </c>
      <c r="H2123" s="2">
        <f t="shared" si="263"/>
        <v>8.1487344999999944</v>
      </c>
      <c r="I2123" s="2">
        <f t="array" ref="I2123">SUMPRODUCT(B2107:B2126, (ROW(B2107:B2126)-ROW(B2107)+1)) / (20*21/2)</f>
        <v>8.5828871428571407</v>
      </c>
      <c r="J2123" s="2">
        <f t="shared" si="258"/>
        <v>8.571978768645911</v>
      </c>
      <c r="K2123" s="2">
        <f t="shared" si="260"/>
        <v>8.5002975280968638</v>
      </c>
    </row>
    <row r="2124" spans="1:11" ht="13.5" x14ac:dyDescent="0.25">
      <c r="A2124" s="3">
        <f>TITRES_STAT!B2127</f>
        <v>45096</v>
      </c>
      <c r="B2124" s="6">
        <f>TITRES_STAT!D2127</f>
        <v>8.5678999999999998</v>
      </c>
      <c r="C2124" s="2">
        <f t="shared" si="261"/>
        <v>-3.4900000000000375E-2</v>
      </c>
      <c r="D2124" s="2">
        <f t="shared" si="262"/>
        <v>8.5713600000000021</v>
      </c>
      <c r="E2124" s="2">
        <f t="shared" ref="E2124:E2187" si="264">AVERAGE(B2115:B2124)</f>
        <v>8.5634800000000002</v>
      </c>
      <c r="F2124" s="2">
        <f t="shared" si="257"/>
        <v>8.5647950000000002</v>
      </c>
      <c r="G2124" s="2">
        <f t="shared" si="259"/>
        <v>8.6042340000000053</v>
      </c>
      <c r="H2124" s="2">
        <f t="shared" si="263"/>
        <v>8.153105999999994</v>
      </c>
      <c r="I2124" s="2">
        <f t="array" ref="I2124">SUMPRODUCT(B2108:B2127, (ROW(B2108:B2127)-ROW(B2108)+1)) / (20*21/2)</f>
        <v>8.5887571428571423</v>
      </c>
      <c r="J2124" s="2">
        <f t="shared" si="258"/>
        <v>8.571590314489157</v>
      </c>
      <c r="K2124" s="2">
        <f t="shared" si="260"/>
        <v>8.5029486054263987</v>
      </c>
    </row>
    <row r="2125" spans="1:11" ht="13.5" x14ac:dyDescent="0.25">
      <c r="A2125" s="3">
        <f>TITRES_STAT!B2128</f>
        <v>45097</v>
      </c>
      <c r="B2125" s="6">
        <f>TITRES_STAT!D2128</f>
        <v>8.6378000000000004</v>
      </c>
      <c r="C2125" s="2">
        <f t="shared" si="261"/>
        <v>6.9900000000000517E-2</v>
      </c>
      <c r="D2125" s="2">
        <f t="shared" si="262"/>
        <v>8.5800999999999998</v>
      </c>
      <c r="E2125" s="2">
        <f t="shared" si="264"/>
        <v>8.5626099999999994</v>
      </c>
      <c r="F2125" s="2">
        <f t="shared" si="257"/>
        <v>8.5696049999999993</v>
      </c>
      <c r="G2125" s="2">
        <f t="shared" si="259"/>
        <v>8.6038840000000043</v>
      </c>
      <c r="H2125" s="2">
        <f t="shared" si="263"/>
        <v>8.1569529999999943</v>
      </c>
      <c r="I2125" s="2">
        <f t="array" ref="I2125">SUMPRODUCT(B2109:B2128, (ROW(B2109:B2128)-ROW(B2109)+1)) / (20*21/2)</f>
        <v>8.5912161904761906</v>
      </c>
      <c r="J2125" s="2">
        <f t="shared" si="258"/>
        <v>8.5778959988235233</v>
      </c>
      <c r="K2125" s="2">
        <f t="shared" si="260"/>
        <v>8.5082368954096772</v>
      </c>
    </row>
    <row r="2126" spans="1:11" ht="13.5" x14ac:dyDescent="0.25">
      <c r="A2126" s="3">
        <f>TITRES_STAT!B2129</f>
        <v>45098</v>
      </c>
      <c r="B2126" s="6">
        <f>TITRES_STAT!D2129</f>
        <v>8.6115999999999993</v>
      </c>
      <c r="C2126" s="2">
        <f t="shared" si="261"/>
        <v>-2.6200000000001111E-2</v>
      </c>
      <c r="D2126" s="2">
        <f t="shared" si="262"/>
        <v>8.5923399999999983</v>
      </c>
      <c r="E2126" s="2">
        <f t="shared" si="264"/>
        <v>8.5731000000000002</v>
      </c>
      <c r="F2126" s="2">
        <f t="shared" si="257"/>
        <v>8.5761649999999996</v>
      </c>
      <c r="G2126" s="2">
        <f t="shared" si="259"/>
        <v>8.5984640000000052</v>
      </c>
      <c r="H2126" s="2">
        <f t="shared" si="263"/>
        <v>8.1604499999999938</v>
      </c>
      <c r="I2126" s="2">
        <f t="array" ref="I2126">SUMPRODUCT(B2110:B2129, (ROW(B2110:B2129)-ROW(B2110)+1)) / (20*21/2)</f>
        <v>8.5963328571428566</v>
      </c>
      <c r="J2126" s="2">
        <f t="shared" si="258"/>
        <v>8.5811059036974733</v>
      </c>
      <c r="K2126" s="2">
        <f t="shared" si="260"/>
        <v>8.5122903504916501</v>
      </c>
    </row>
    <row r="2127" spans="1:11" ht="13.5" x14ac:dyDescent="0.25">
      <c r="A2127" s="3">
        <f>TITRES_STAT!B2130</f>
        <v>45099</v>
      </c>
      <c r="B2127" s="6">
        <f>TITRES_STAT!D2130</f>
        <v>8.6378000000000004</v>
      </c>
      <c r="C2127" s="2">
        <f t="shared" si="261"/>
        <v>2.6200000000001111E-2</v>
      </c>
      <c r="D2127" s="2">
        <f t="shared" si="262"/>
        <v>8.61158</v>
      </c>
      <c r="E2127" s="2">
        <f t="shared" si="264"/>
        <v>8.5827200000000001</v>
      </c>
      <c r="F2127" s="2">
        <f t="shared" si="257"/>
        <v>8.5857799999999997</v>
      </c>
      <c r="G2127" s="2">
        <f t="shared" si="259"/>
        <v>8.5960160000000059</v>
      </c>
      <c r="H2127" s="2">
        <f t="shared" si="263"/>
        <v>8.1632914999999926</v>
      </c>
      <c r="I2127" s="2">
        <f t="array" ref="I2127">SUMPRODUCT(B2111:B2130, (ROW(B2111:B2130)-ROW(B2111)+1)) / (20*21/2)</f>
        <v>8.601913333333334</v>
      </c>
      <c r="J2127" s="2">
        <f t="shared" si="258"/>
        <v>8.5865053414405708</v>
      </c>
      <c r="K2127" s="2">
        <f t="shared" si="260"/>
        <v>8.5172122975311932</v>
      </c>
    </row>
    <row r="2128" spans="1:11" ht="13.5" x14ac:dyDescent="0.25">
      <c r="A2128" s="3">
        <f>TITRES_STAT!B2131</f>
        <v>45100</v>
      </c>
      <c r="B2128" s="6">
        <f>TITRES_STAT!D2131</f>
        <v>8.6115999999999993</v>
      </c>
      <c r="C2128" s="2">
        <f t="shared" si="261"/>
        <v>-2.6200000000001111E-2</v>
      </c>
      <c r="D2128" s="2">
        <f t="shared" si="262"/>
        <v>8.6133399999999991</v>
      </c>
      <c r="E2128" s="2">
        <f t="shared" si="264"/>
        <v>8.5897199999999998</v>
      </c>
      <c r="F2128" s="2">
        <f t="shared" si="257"/>
        <v>8.5927749999999996</v>
      </c>
      <c r="G2128" s="2">
        <f t="shared" si="259"/>
        <v>8.5944420000000079</v>
      </c>
      <c r="H2128" s="2">
        <f t="shared" si="263"/>
        <v>8.1652584999999913</v>
      </c>
      <c r="I2128" s="2">
        <f t="array" ref="I2128">SUMPRODUCT(B2112:B2131, (ROW(B2112:B2131)-ROW(B2112)+1)) / (20*21/2)</f>
        <v>8.6074938095238096</v>
      </c>
      <c r="J2128" s="2">
        <f t="shared" si="258"/>
        <v>8.5888953089224209</v>
      </c>
      <c r="K2128" s="2">
        <f t="shared" si="260"/>
        <v>8.5209137760593805</v>
      </c>
    </row>
    <row r="2129" spans="1:11" ht="13.5" x14ac:dyDescent="0.25">
      <c r="A2129" s="3">
        <f>TITRES_STAT!B2132</f>
        <v>45103</v>
      </c>
      <c r="B2129" s="6">
        <f>TITRES_STAT!D2132</f>
        <v>8.6464999999999996</v>
      </c>
      <c r="C2129" s="2">
        <f t="shared" si="261"/>
        <v>3.4900000000000375E-2</v>
      </c>
      <c r="D2129" s="2">
        <f t="shared" si="262"/>
        <v>8.6290600000000008</v>
      </c>
      <c r="E2129" s="2">
        <f t="shared" si="264"/>
        <v>8.6002100000000006</v>
      </c>
      <c r="F2129" s="2">
        <f t="shared" si="257"/>
        <v>8.5967050000000018</v>
      </c>
      <c r="G2129" s="2">
        <f t="shared" si="259"/>
        <v>8.5960140000000074</v>
      </c>
      <c r="H2129" s="2">
        <f t="shared" si="263"/>
        <v>8.1674874999999911</v>
      </c>
      <c r="I2129" s="2">
        <f t="array" ref="I2129">SUMPRODUCT(B2113:B2132, (ROW(B2113:B2132)-ROW(B2113)+1)) / (20*21/2)</f>
        <v>8.6214909523809524</v>
      </c>
      <c r="J2129" s="2">
        <f t="shared" si="258"/>
        <v>8.5943814699774279</v>
      </c>
      <c r="K2129" s="2">
        <f t="shared" si="260"/>
        <v>8.5258387260178363</v>
      </c>
    </row>
    <row r="2130" spans="1:11" ht="13.5" x14ac:dyDescent="0.25">
      <c r="A2130" s="3">
        <f>TITRES_STAT!B2133</f>
        <v>45104</v>
      </c>
      <c r="B2130" s="6">
        <f>TITRES_STAT!D2133</f>
        <v>8.6553000000000004</v>
      </c>
      <c r="C2130" s="2">
        <f t="shared" si="261"/>
        <v>8.8000000000008072E-3</v>
      </c>
      <c r="D2130" s="2">
        <f t="shared" si="262"/>
        <v>8.6325600000000016</v>
      </c>
      <c r="E2130" s="2">
        <f t="shared" si="264"/>
        <v>8.6063299999999998</v>
      </c>
      <c r="F2130" s="2">
        <f t="shared" si="257"/>
        <v>8.5967050000000018</v>
      </c>
      <c r="G2130" s="2">
        <f t="shared" si="259"/>
        <v>8.5963640000000066</v>
      </c>
      <c r="H2130" s="2">
        <f t="shared" si="263"/>
        <v>8.170372499999992</v>
      </c>
      <c r="I2130" s="2">
        <f t="array" ref="I2130">SUMPRODUCT(B2114:B2133, (ROW(B2114:B2133)-ROW(B2114)+1)) / (20*21/2)</f>
        <v>8.6289842857142869</v>
      </c>
      <c r="J2130" s="2">
        <f t="shared" si="258"/>
        <v>8.6001832347414826</v>
      </c>
      <c r="K2130" s="2">
        <f t="shared" si="260"/>
        <v>8.5309156387230196</v>
      </c>
    </row>
    <row r="2131" spans="1:11" ht="13.5" x14ac:dyDescent="0.25">
      <c r="A2131" s="3">
        <f>TITRES_STAT!B2134</f>
        <v>45107</v>
      </c>
      <c r="B2131" s="6">
        <f>TITRES_STAT!D2134</f>
        <v>8.6553000000000004</v>
      </c>
      <c r="C2131" s="2">
        <f t="shared" si="261"/>
        <v>0</v>
      </c>
      <c r="D2131" s="2">
        <f t="shared" si="262"/>
        <v>8.6413000000000011</v>
      </c>
      <c r="E2131" s="2">
        <f t="shared" si="264"/>
        <v>8.6168199999999988</v>
      </c>
      <c r="F2131" s="2">
        <f t="shared" si="257"/>
        <v>8.5993300000000019</v>
      </c>
      <c r="G2131" s="2">
        <f t="shared" si="259"/>
        <v>8.5981120000000075</v>
      </c>
      <c r="H2131" s="2">
        <f t="shared" si="263"/>
        <v>8.1729954999999919</v>
      </c>
      <c r="I2131" s="2">
        <f t="array" ref="I2131">SUMPRODUCT(B2115:B2134, (ROW(B2115:B2134)-ROW(B2115)+1)) / (20*21/2)</f>
        <v>8.634538571428573</v>
      </c>
      <c r="J2131" s="2">
        <f t="shared" si="258"/>
        <v>8.6054324504803894</v>
      </c>
      <c r="K2131" s="2">
        <f t="shared" si="260"/>
        <v>8.5357934568123124</v>
      </c>
    </row>
    <row r="2132" spans="1:11" ht="13.5" x14ac:dyDescent="0.25">
      <c r="A2132" s="3">
        <f>TITRES_STAT!B2135</f>
        <v>45110</v>
      </c>
      <c r="B2132" s="6">
        <f>TITRES_STAT!D2135</f>
        <v>8.7462999999999997</v>
      </c>
      <c r="C2132" s="2">
        <f t="shared" si="261"/>
        <v>9.0999999999999304E-2</v>
      </c>
      <c r="D2132" s="2">
        <f t="shared" si="262"/>
        <v>8.6630000000000003</v>
      </c>
      <c r="E2132" s="2">
        <f t="shared" si="264"/>
        <v>8.6372900000000001</v>
      </c>
      <c r="F2132" s="2">
        <f t="shared" ref="F2132:F2195" si="265">AVERAGE(B2113:B2132)</f>
        <v>8.6043200000000013</v>
      </c>
      <c r="G2132" s="2">
        <f t="shared" si="259"/>
        <v>8.6008060000000075</v>
      </c>
      <c r="H2132" s="2">
        <f t="shared" si="263"/>
        <v>8.1760734999999904</v>
      </c>
      <c r="I2132" s="2">
        <f t="array" ref="I2132">SUMPRODUCT(B2116:B2135, (ROW(B2116:B2135)-ROW(B2116)+1)) / (20*21/2)</f>
        <v>8.6398390476190468</v>
      </c>
      <c r="J2132" s="2">
        <f t="shared" si="258"/>
        <v>8.6188484075774952</v>
      </c>
      <c r="K2132" s="2">
        <f t="shared" si="260"/>
        <v>8.544048615368693</v>
      </c>
    </row>
    <row r="2133" spans="1:11" ht="13.5" x14ac:dyDescent="0.25">
      <c r="A2133" s="3">
        <f>TITRES_STAT!B2136</f>
        <v>45111</v>
      </c>
      <c r="B2133" s="6">
        <f>TITRES_STAT!D2136</f>
        <v>8.6829999999999998</v>
      </c>
      <c r="C2133" s="2">
        <f t="shared" si="261"/>
        <v>-6.3299999999999912E-2</v>
      </c>
      <c r="D2133" s="2">
        <f t="shared" si="262"/>
        <v>8.6772799999999997</v>
      </c>
      <c r="E2133" s="2">
        <f t="shared" si="264"/>
        <v>8.6453100000000003</v>
      </c>
      <c r="F2133" s="2">
        <f t="shared" si="265"/>
        <v>8.606580000000001</v>
      </c>
      <c r="G2133" s="2">
        <f t="shared" si="259"/>
        <v>8.6013600000000068</v>
      </c>
      <c r="H2133" s="2">
        <f t="shared" si="263"/>
        <v>8.1787034999999904</v>
      </c>
      <c r="I2133" s="2">
        <f t="array" ref="I2133">SUMPRODUCT(B2117:B2136, (ROW(B2117:B2136)-ROW(B2117)+1)) / (20*21/2)</f>
        <v>8.6433280952380951</v>
      </c>
      <c r="J2133" s="2">
        <f t="shared" ref="J2133:J2196" si="266">$J$4*B2133+J2132*(1-$J$4)</f>
        <v>8.6249580830463053</v>
      </c>
      <c r="K2133" s="2">
        <f t="shared" si="260"/>
        <v>8.5494976892758032</v>
      </c>
    </row>
    <row r="2134" spans="1:11" ht="13.5" x14ac:dyDescent="0.25">
      <c r="A2134" s="3">
        <f>TITRES_STAT!B2137</f>
        <v>45112</v>
      </c>
      <c r="B2134" s="6">
        <f>TITRES_STAT!D2137</f>
        <v>8.6648999999999994</v>
      </c>
      <c r="C2134" s="2">
        <f t="shared" si="261"/>
        <v>-1.8100000000000449E-2</v>
      </c>
      <c r="D2134" s="2">
        <f t="shared" si="262"/>
        <v>8.6809599999999989</v>
      </c>
      <c r="E2134" s="2">
        <f t="shared" si="264"/>
        <v>8.6550100000000008</v>
      </c>
      <c r="F2134" s="2">
        <f t="shared" si="265"/>
        <v>8.6092449999999978</v>
      </c>
      <c r="G2134" s="2">
        <f t="shared" si="259"/>
        <v>8.6015520000000052</v>
      </c>
      <c r="H2134" s="2">
        <f t="shared" si="263"/>
        <v>8.1806749999999901</v>
      </c>
      <c r="I2134" s="2">
        <f t="array" ref="I2134">SUMPRODUCT(B2118:B2137, (ROW(B2118:B2137)-ROW(B2118)+1)) / (20*21/2)</f>
        <v>8.6444357142857147</v>
      </c>
      <c r="J2134" s="2">
        <f t="shared" si="266"/>
        <v>8.6287620751371339</v>
      </c>
      <c r="K2134" s="2">
        <f t="shared" si="260"/>
        <v>8.5540232700885177</v>
      </c>
    </row>
    <row r="2135" spans="1:11" ht="13.5" x14ac:dyDescent="0.25">
      <c r="A2135" s="3">
        <f>TITRES_STAT!B2138</f>
        <v>45113</v>
      </c>
      <c r="B2135" s="6">
        <f>TITRES_STAT!D2138</f>
        <v>8.6648999999999994</v>
      </c>
      <c r="C2135" s="2">
        <f t="shared" si="261"/>
        <v>0</v>
      </c>
      <c r="D2135" s="2">
        <f t="shared" si="262"/>
        <v>8.6828800000000008</v>
      </c>
      <c r="E2135" s="2">
        <f t="shared" si="264"/>
        <v>8.6577200000000012</v>
      </c>
      <c r="F2135" s="2">
        <f t="shared" si="265"/>
        <v>8.6101649999999985</v>
      </c>
      <c r="G2135" s="2">
        <f t="shared" si="259"/>
        <v>8.602618000000005</v>
      </c>
      <c r="H2135" s="2">
        <f t="shared" si="263"/>
        <v>8.1826899999999902</v>
      </c>
      <c r="I2135" s="2">
        <f t="array" ref="I2135">SUMPRODUCT(B2119:B2138, (ROW(B2119:B2138)-ROW(B2119)+1)) / (20*21/2)</f>
        <v>8.5986042857142859</v>
      </c>
      <c r="J2135" s="2">
        <f t="shared" si="266"/>
        <v>8.6322037822669309</v>
      </c>
      <c r="K2135" s="2">
        <f t="shared" si="260"/>
        <v>8.558371377143871</v>
      </c>
    </row>
    <row r="2136" spans="1:11" ht="13.5" x14ac:dyDescent="0.25">
      <c r="A2136" s="3">
        <f>TITRES_STAT!B2139</f>
        <v>45114</v>
      </c>
      <c r="B2136" s="6">
        <f>TITRES_STAT!D2139</f>
        <v>8.6468000000000007</v>
      </c>
      <c r="C2136" s="2">
        <f t="shared" si="261"/>
        <v>-1.8099999999998673E-2</v>
      </c>
      <c r="D2136" s="2">
        <f t="shared" si="262"/>
        <v>8.6811799999999995</v>
      </c>
      <c r="E2136" s="2">
        <f t="shared" si="264"/>
        <v>8.6612400000000012</v>
      </c>
      <c r="F2136" s="2">
        <f t="shared" si="265"/>
        <v>8.617169999999998</v>
      </c>
      <c r="G2136" s="2">
        <f t="shared" si="259"/>
        <v>8.6026240000000058</v>
      </c>
      <c r="H2136" s="2">
        <f t="shared" si="263"/>
        <v>8.1841774999999899</v>
      </c>
      <c r="I2136" s="2">
        <f t="array" ref="I2136">SUMPRODUCT(B2120:B2139, (ROW(B2120:B2139)-ROW(B2120)+1)) / (20*21/2)</f>
        <v>8.5719123809523801</v>
      </c>
      <c r="J2136" s="2">
        <f t="shared" si="266"/>
        <v>8.633593898241509</v>
      </c>
      <c r="K2136" s="2">
        <f t="shared" si="260"/>
        <v>8.5618391662754831</v>
      </c>
    </row>
    <row r="2137" spans="1:11" ht="13.5" x14ac:dyDescent="0.25">
      <c r="A2137" s="3">
        <f>TITRES_STAT!B2140</f>
        <v>45117</v>
      </c>
      <c r="B2137" s="6">
        <f>TITRES_STAT!D2140</f>
        <v>8.6288</v>
      </c>
      <c r="C2137" s="2">
        <f t="shared" si="261"/>
        <v>-1.8000000000000682E-2</v>
      </c>
      <c r="D2137" s="2">
        <f t="shared" si="262"/>
        <v>8.6576799999999992</v>
      </c>
      <c r="E2137" s="2">
        <f t="shared" si="264"/>
        <v>8.6603399999999997</v>
      </c>
      <c r="F2137" s="2">
        <f t="shared" si="265"/>
        <v>8.6215299999999999</v>
      </c>
      <c r="G2137" s="2">
        <f t="shared" si="259"/>
        <v>8.6020940000000046</v>
      </c>
      <c r="H2137" s="2">
        <f t="shared" si="263"/>
        <v>8.1847444999999901</v>
      </c>
      <c r="I2137" s="2">
        <f t="array" ref="I2137">SUMPRODUCT(B2121:B2140, (ROW(B2121:B2140)-ROW(B2121)+1)) / (20*21/2)</f>
        <v>8.546269999999998</v>
      </c>
      <c r="J2137" s="2">
        <f t="shared" si="266"/>
        <v>8.6331373365042214</v>
      </c>
      <c r="K2137" s="2">
        <f t="shared" si="260"/>
        <v>8.5644650813235028</v>
      </c>
    </row>
    <row r="2138" spans="1:11" ht="13.5" x14ac:dyDescent="0.25">
      <c r="A2138" s="3">
        <f>TITRES_STAT!B2141</f>
        <v>45118</v>
      </c>
      <c r="B2138" s="6">
        <f>TITRES_STAT!D2141</f>
        <v>8.1402999999999999</v>
      </c>
      <c r="C2138" s="2">
        <f t="shared" si="261"/>
        <v>-0.48850000000000016</v>
      </c>
      <c r="D2138" s="2">
        <f t="shared" si="262"/>
        <v>8.5491399999999995</v>
      </c>
      <c r="E2138" s="2">
        <f t="shared" si="264"/>
        <v>8.6132099999999987</v>
      </c>
      <c r="F2138" s="2">
        <f t="shared" si="265"/>
        <v>8.601465000000001</v>
      </c>
      <c r="G2138" s="2">
        <f t="shared" si="259"/>
        <v>8.5924940000000056</v>
      </c>
      <c r="H2138" s="2">
        <f t="shared" si="263"/>
        <v>8.1831749999999897</v>
      </c>
      <c r="I2138" s="2">
        <f t="array" ref="I2138">SUMPRODUCT(B2122:B2141, (ROW(B2122:B2141)-ROW(B2122)+1)) / (20*21/2)</f>
        <v>8.521927142857141</v>
      </c>
      <c r="J2138" s="2">
        <f t="shared" si="266"/>
        <v>8.5862004473133435</v>
      </c>
      <c r="K2138" s="2">
        <f t="shared" si="260"/>
        <v>8.547831156565719</v>
      </c>
    </row>
    <row r="2139" spans="1:11" ht="13.5" x14ac:dyDescent="0.25">
      <c r="A2139" s="3">
        <f>TITRES_STAT!B2142</f>
        <v>45119</v>
      </c>
      <c r="B2139" s="6">
        <f>TITRES_STAT!D2142</f>
        <v>8.3211999999999993</v>
      </c>
      <c r="C2139" s="2">
        <f t="shared" si="261"/>
        <v>0.18089999999999939</v>
      </c>
      <c r="D2139" s="2">
        <f t="shared" si="262"/>
        <v>8.4803999999999995</v>
      </c>
      <c r="E2139" s="2">
        <f t="shared" si="264"/>
        <v>8.5806799999999992</v>
      </c>
      <c r="F2139" s="2">
        <f t="shared" si="265"/>
        <v>8.590444999999999</v>
      </c>
      <c r="G2139" s="2">
        <f t="shared" si="259"/>
        <v>8.5861620000000034</v>
      </c>
      <c r="H2139" s="2">
        <f t="shared" si="263"/>
        <v>8.1820289999999893</v>
      </c>
      <c r="I2139" s="2">
        <f t="array" ref="I2139">SUMPRODUCT(B2123:B2142, (ROW(B2123:B2142)-ROW(B2123)+1)) / (20*21/2)</f>
        <v>8.4986757142857137</v>
      </c>
      <c r="J2139" s="2">
        <f t="shared" si="266"/>
        <v>8.5609623094739771</v>
      </c>
      <c r="K2139" s="2">
        <f t="shared" si="260"/>
        <v>8.5389436602298083</v>
      </c>
    </row>
    <row r="2140" spans="1:11" ht="13.5" x14ac:dyDescent="0.25">
      <c r="A2140" s="3">
        <f>TITRES_STAT!B2143</f>
        <v>45120</v>
      </c>
      <c r="B2140" s="6">
        <f>TITRES_STAT!D2143</f>
        <v>8.3211999999999993</v>
      </c>
      <c r="C2140" s="2">
        <f t="shared" si="261"/>
        <v>0</v>
      </c>
      <c r="D2140" s="2">
        <f t="shared" si="262"/>
        <v>8.4116599999999995</v>
      </c>
      <c r="E2140" s="2">
        <f t="shared" si="264"/>
        <v>8.547270000000001</v>
      </c>
      <c r="F2140" s="2">
        <f t="shared" si="265"/>
        <v>8.5768000000000022</v>
      </c>
      <c r="G2140" s="2">
        <f t="shared" si="259"/>
        <v>8.5798300000000012</v>
      </c>
      <c r="H2140" s="2">
        <f t="shared" si="263"/>
        <v>8.1808394999999887</v>
      </c>
      <c r="I2140" s="2">
        <f t="array" ref="I2140">SUMPRODUCT(B2124:B2143, (ROW(B2124:B2143)-ROW(B2124)+1)) / (20*21/2)</f>
        <v>8.4721690476190474</v>
      </c>
      <c r="J2140" s="2">
        <f t="shared" si="266"/>
        <v>8.5381278038097879</v>
      </c>
      <c r="K2140" s="2">
        <f t="shared" si="260"/>
        <v>8.530404693161973</v>
      </c>
    </row>
    <row r="2141" spans="1:11" ht="13.5" x14ac:dyDescent="0.25">
      <c r="A2141" s="3">
        <f>TITRES_STAT!B2144</f>
        <v>45121</v>
      </c>
      <c r="B2141" s="6">
        <f>TITRES_STAT!D2144</f>
        <v>8.3211999999999993</v>
      </c>
      <c r="C2141" s="2">
        <f t="shared" si="261"/>
        <v>0</v>
      </c>
      <c r="D2141" s="2">
        <f t="shared" si="262"/>
        <v>8.3465399999999992</v>
      </c>
      <c r="E2141" s="2">
        <f t="shared" si="264"/>
        <v>8.5138600000000011</v>
      </c>
      <c r="F2141" s="2">
        <f t="shared" si="265"/>
        <v>8.5653400000000026</v>
      </c>
      <c r="G2141" s="2">
        <f t="shared" si="259"/>
        <v>8.5740220000000011</v>
      </c>
      <c r="H2141" s="2">
        <f t="shared" si="263"/>
        <v>8.1800434999999894</v>
      </c>
      <c r="I2141" s="2">
        <f t="array" ref="I2141">SUMPRODUCT(B2125:B2144, (ROW(B2125:B2144)-ROW(B2125)+1)) / (20*21/2)</f>
        <v>8.4429138095238088</v>
      </c>
      <c r="J2141" s="2">
        <f t="shared" si="266"/>
        <v>8.5174680129707596</v>
      </c>
      <c r="K2141" s="2">
        <f t="shared" si="260"/>
        <v>8.5222005875477791</v>
      </c>
    </row>
    <row r="2142" spans="1:11" ht="13.5" x14ac:dyDescent="0.25">
      <c r="A2142" s="3">
        <f>TITRES_STAT!B2145</f>
        <v>45124</v>
      </c>
      <c r="B2142" s="6">
        <f>TITRES_STAT!D2145</f>
        <v>8.3211999999999993</v>
      </c>
      <c r="C2142" s="2">
        <f t="shared" si="261"/>
        <v>0</v>
      </c>
      <c r="D2142" s="2">
        <f t="shared" si="262"/>
        <v>8.2850199999999994</v>
      </c>
      <c r="E2142" s="2">
        <f t="shared" si="264"/>
        <v>8.4713499999999993</v>
      </c>
      <c r="F2142" s="2">
        <f t="shared" si="265"/>
        <v>8.5543200000000006</v>
      </c>
      <c r="G2142" s="2">
        <f t="shared" si="259"/>
        <v>8.5683899999999991</v>
      </c>
      <c r="H2142" s="2">
        <f t="shared" si="263"/>
        <v>8.1791599999999907</v>
      </c>
      <c r="I2142" s="2">
        <f t="array" ref="I2142">SUMPRODUCT(B2126:B2145, (ROW(B2126:B2145)-ROW(B2126)+1)) / (20*21/2)</f>
        <v>8.4152638095238093</v>
      </c>
      <c r="J2142" s="2">
        <f t="shared" si="266"/>
        <v>8.4987758212592581</v>
      </c>
      <c r="K2142" s="2">
        <f t="shared" si="260"/>
        <v>8.5143182115655129</v>
      </c>
    </row>
    <row r="2143" spans="1:11" ht="13.5" x14ac:dyDescent="0.25">
      <c r="A2143" s="3">
        <f>TITRES_STAT!B2146</f>
        <v>45125</v>
      </c>
      <c r="B2143" s="6">
        <f>TITRES_STAT!D2146</f>
        <v>8.2759999999999998</v>
      </c>
      <c r="C2143" s="2">
        <f t="shared" si="261"/>
        <v>-4.5199999999999463E-2</v>
      </c>
      <c r="D2143" s="2">
        <f t="shared" si="262"/>
        <v>8.3121600000000004</v>
      </c>
      <c r="E2143" s="2">
        <f t="shared" si="264"/>
        <v>8.43065</v>
      </c>
      <c r="F2143" s="2">
        <f t="shared" si="265"/>
        <v>8.537980000000001</v>
      </c>
      <c r="G2143" s="2">
        <f t="shared" si="259"/>
        <v>8.5636019999999995</v>
      </c>
      <c r="H2143" s="2">
        <f t="shared" si="263"/>
        <v>8.1777004999999914</v>
      </c>
      <c r="I2143" s="2">
        <f t="array" ref="I2143">SUMPRODUCT(B2127:B2146, (ROW(B2127:B2146)-ROW(B2127)+1)) / (20*21/2)</f>
        <v>8.3809328571428576</v>
      </c>
      <c r="J2143" s="2">
        <f t="shared" si="266"/>
        <v>8.4775590763774247</v>
      </c>
      <c r="K2143" s="2">
        <f t="shared" si="260"/>
        <v>8.5049723993472579</v>
      </c>
    </row>
    <row r="2144" spans="1:11" ht="13.5" x14ac:dyDescent="0.25">
      <c r="A2144" s="3">
        <f>TITRES_STAT!B2147</f>
        <v>45127</v>
      </c>
      <c r="B2144" s="6">
        <f>TITRES_STAT!D2147</f>
        <v>8.2308000000000003</v>
      </c>
      <c r="C2144" s="2">
        <f t="shared" si="261"/>
        <v>-4.5199999999999463E-2</v>
      </c>
      <c r="D2144" s="2">
        <f t="shared" si="262"/>
        <v>8.2940799999999992</v>
      </c>
      <c r="E2144" s="2">
        <f t="shared" si="264"/>
        <v>8.3872399999999985</v>
      </c>
      <c r="F2144" s="2">
        <f t="shared" si="265"/>
        <v>8.5211250000000014</v>
      </c>
      <c r="G2144" s="2">
        <f t="shared" si="259"/>
        <v>8.5565119999999997</v>
      </c>
      <c r="H2144" s="2">
        <f t="shared" si="263"/>
        <v>8.1759279999999901</v>
      </c>
      <c r="I2144" s="2">
        <f t="array" ref="I2144">SUMPRODUCT(B2128:B2147, (ROW(B2128:B2147)-ROW(B2128)+1)) / (20*21/2)</f>
        <v>8.3471223809523813</v>
      </c>
      <c r="J2144" s="2">
        <f t="shared" si="266"/>
        <v>8.4540582119605272</v>
      </c>
      <c r="K2144" s="2">
        <f t="shared" si="260"/>
        <v>8.4942205405493265</v>
      </c>
    </row>
    <row r="2145" spans="1:11" ht="13.5" x14ac:dyDescent="0.25">
      <c r="A2145" s="3">
        <f>TITRES_STAT!B2148</f>
        <v>45128</v>
      </c>
      <c r="B2145" s="6">
        <f>TITRES_STAT!D2148</f>
        <v>8.2308000000000003</v>
      </c>
      <c r="C2145" s="2">
        <f t="shared" si="261"/>
        <v>0</v>
      </c>
      <c r="D2145" s="2">
        <f t="shared" si="262"/>
        <v>8.2759999999999998</v>
      </c>
      <c r="E2145" s="2">
        <f t="shared" si="264"/>
        <v>8.3438300000000005</v>
      </c>
      <c r="F2145" s="2">
        <f t="shared" si="265"/>
        <v>8.5007750000000009</v>
      </c>
      <c r="G2145" s="2">
        <f t="shared" si="259"/>
        <v>8.5497699999999988</v>
      </c>
      <c r="H2145" s="2">
        <f t="shared" si="263"/>
        <v>8.1744614999999907</v>
      </c>
      <c r="I2145" s="2">
        <f t="array" ref="I2145">SUMPRODUCT(B2129:B2148, (ROW(B2129:B2148)-ROW(B2129)+1)) / (20*21/2)</f>
        <v>8.3174909523809522</v>
      </c>
      <c r="J2145" s="2">
        <f t="shared" si="266"/>
        <v>8.432795525107144</v>
      </c>
      <c r="K2145" s="2">
        <f t="shared" si="260"/>
        <v>8.4838903232728828</v>
      </c>
    </row>
    <row r="2146" spans="1:11" ht="13.5" x14ac:dyDescent="0.25">
      <c r="A2146" s="3">
        <f>TITRES_STAT!B2149</f>
        <v>45131</v>
      </c>
      <c r="B2146" s="6">
        <f>TITRES_STAT!D2149</f>
        <v>8.1402999999999999</v>
      </c>
      <c r="C2146" s="2">
        <f t="shared" si="261"/>
        <v>-9.0500000000000469E-2</v>
      </c>
      <c r="D2146" s="2">
        <f t="shared" si="262"/>
        <v>8.2398199999999999</v>
      </c>
      <c r="E2146" s="2">
        <f t="shared" si="264"/>
        <v>8.2931799999999996</v>
      </c>
      <c r="F2146" s="2">
        <f t="shared" si="265"/>
        <v>8.4772099999999995</v>
      </c>
      <c r="G2146" s="2">
        <f t="shared" si="259"/>
        <v>8.5403439999999993</v>
      </c>
      <c r="H2146" s="2">
        <f t="shared" si="263"/>
        <v>8.173634999999992</v>
      </c>
      <c r="I2146" s="2">
        <f t="array" ref="I2146">SUMPRODUCT(B2130:B2149, (ROW(B2130:B2149)-ROW(B2130)+1)) / (20*21/2)</f>
        <v>8.29010380952381</v>
      </c>
      <c r="J2146" s="2">
        <f t="shared" si="266"/>
        <v>8.4049388084302734</v>
      </c>
      <c r="K2146" s="2">
        <f t="shared" si="260"/>
        <v>8.4704161929484556</v>
      </c>
    </row>
    <row r="2147" spans="1:11" ht="13.5" x14ac:dyDescent="0.25">
      <c r="A2147" s="3">
        <f>TITRES_STAT!B2150</f>
        <v>45133</v>
      </c>
      <c r="B2147" s="6">
        <f>TITRES_STAT!D2150</f>
        <v>8.1221999999999994</v>
      </c>
      <c r="C2147" s="2">
        <f t="shared" si="261"/>
        <v>-1.8100000000000449E-2</v>
      </c>
      <c r="D2147" s="2">
        <f t="shared" si="262"/>
        <v>8.2000199999999985</v>
      </c>
      <c r="E2147" s="2">
        <f t="shared" si="264"/>
        <v>8.242519999999999</v>
      </c>
      <c r="F2147" s="2">
        <f t="shared" si="265"/>
        <v>8.4514299999999984</v>
      </c>
      <c r="G2147" s="2">
        <f t="shared" si="259"/>
        <v>8.5296819999999993</v>
      </c>
      <c r="H2147" s="2">
        <f t="shared" si="263"/>
        <v>8.1722809999999928</v>
      </c>
      <c r="I2147" s="2">
        <f t="array" ref="I2147">SUMPRODUCT(B2131:B2150, (ROW(B2131:B2150)-ROW(B2131)+1)) / (20*21/2)</f>
        <v>8.2625461904761881</v>
      </c>
      <c r="J2147" s="2">
        <f t="shared" si="266"/>
        <v>8.3780113028654846</v>
      </c>
      <c r="K2147" s="2">
        <f t="shared" si="260"/>
        <v>8.4567606559700863</v>
      </c>
    </row>
    <row r="2148" spans="1:11" ht="13.5" x14ac:dyDescent="0.25">
      <c r="A2148" s="3">
        <f>TITRES_STAT!B2151</f>
        <v>45134</v>
      </c>
      <c r="B2148" s="6">
        <f>TITRES_STAT!D2151</f>
        <v>8.1402999999999999</v>
      </c>
      <c r="C2148" s="2">
        <f t="shared" si="261"/>
        <v>1.8100000000000449E-2</v>
      </c>
      <c r="D2148" s="2">
        <f t="shared" si="262"/>
        <v>8.172880000000001</v>
      </c>
      <c r="E2148" s="2">
        <f t="shared" si="264"/>
        <v>8.242519999999999</v>
      </c>
      <c r="F2148" s="2">
        <f t="shared" si="265"/>
        <v>8.4278649999999988</v>
      </c>
      <c r="G2148" s="2">
        <f t="shared" si="259"/>
        <v>8.5197319999999994</v>
      </c>
      <c r="H2148" s="2">
        <f t="shared" si="263"/>
        <v>8.1710174999999943</v>
      </c>
      <c r="I2148" s="2">
        <f t="array" ref="I2148">SUMPRODUCT(B2132:B2151, (ROW(B2132:B2151)-ROW(B2132)+1)) / (20*21/2)</f>
        <v>8.2383985714285721</v>
      </c>
      <c r="J2148" s="2">
        <f t="shared" si="266"/>
        <v>8.3553721311640103</v>
      </c>
      <c r="K2148" s="2">
        <f t="shared" si="260"/>
        <v>8.4443504341673385</v>
      </c>
    </row>
    <row r="2149" spans="1:11" ht="13.5" x14ac:dyDescent="0.25">
      <c r="A2149" s="3">
        <f>TITRES_STAT!B2152</f>
        <v>45135</v>
      </c>
      <c r="B2149" s="6">
        <f>TITRES_STAT!D2152</f>
        <v>8.1402999999999999</v>
      </c>
      <c r="C2149" s="2">
        <f t="shared" si="261"/>
        <v>0</v>
      </c>
      <c r="D2149" s="2">
        <f t="shared" si="262"/>
        <v>8.1547799999999988</v>
      </c>
      <c r="E2149" s="2">
        <f t="shared" si="264"/>
        <v>8.2244299999999981</v>
      </c>
      <c r="F2149" s="2">
        <f t="shared" si="265"/>
        <v>8.4025549999999996</v>
      </c>
      <c r="G2149" s="2">
        <f t="shared" si="259"/>
        <v>8.5094319999999986</v>
      </c>
      <c r="H2149" s="2">
        <f t="shared" si="263"/>
        <v>8.169535499999995</v>
      </c>
      <c r="I2149" s="2">
        <f t="array" ref="I2149">SUMPRODUCT(B2133:B2152, (ROW(B2133:B2152)-ROW(B2133)+1)) / (20*21/2)</f>
        <v>8.2141338095238101</v>
      </c>
      <c r="J2149" s="2">
        <f t="shared" si="266"/>
        <v>8.3348890710531514</v>
      </c>
      <c r="K2149" s="2">
        <f t="shared" si="260"/>
        <v>8.4324268877294042</v>
      </c>
    </row>
    <row r="2150" spans="1:11" ht="13.5" x14ac:dyDescent="0.25">
      <c r="A2150" s="3">
        <f>TITRES_STAT!B2153</f>
        <v>45138</v>
      </c>
      <c r="B2150" s="6">
        <f>TITRES_STAT!D2153</f>
        <v>8.1132000000000009</v>
      </c>
      <c r="C2150" s="2">
        <f t="shared" si="261"/>
        <v>-2.7099999999999014E-2</v>
      </c>
      <c r="D2150" s="2">
        <f t="shared" si="262"/>
        <v>8.1312599999999993</v>
      </c>
      <c r="E2150" s="2">
        <f t="shared" si="264"/>
        <v>8.2036300000000004</v>
      </c>
      <c r="F2150" s="2">
        <f t="shared" si="265"/>
        <v>8.3754500000000007</v>
      </c>
      <c r="G2150" s="2">
        <f t="shared" si="259"/>
        <v>8.4987659999999998</v>
      </c>
      <c r="H2150" s="2">
        <f t="shared" si="263"/>
        <v>8.1679179999999931</v>
      </c>
      <c r="I2150" s="2">
        <f t="array" ref="I2150">SUMPRODUCT(B2134:B2153, (ROW(B2134:B2153)-ROW(B2134)+1)) / (20*21/2)</f>
        <v>8.1929752380952383</v>
      </c>
      <c r="J2150" s="2">
        <f t="shared" si="266"/>
        <v>8.3137758261909465</v>
      </c>
      <c r="K2150" s="2">
        <f t="shared" si="260"/>
        <v>8.4199081862498204</v>
      </c>
    </row>
    <row r="2151" spans="1:11" ht="13.5" x14ac:dyDescent="0.25">
      <c r="A2151" s="3">
        <f>TITRES_STAT!B2154</f>
        <v>45139</v>
      </c>
      <c r="B2151" s="6">
        <f>TITRES_STAT!D2154</f>
        <v>8.1219000000000001</v>
      </c>
      <c r="C2151" s="2">
        <f t="shared" si="261"/>
        <v>8.6999999999992639E-3</v>
      </c>
      <c r="D2151" s="2">
        <f t="shared" si="262"/>
        <v>8.12758</v>
      </c>
      <c r="E2151" s="2">
        <f t="shared" si="264"/>
        <v>8.1837</v>
      </c>
      <c r="F2151" s="2">
        <f t="shared" si="265"/>
        <v>8.3487800000000014</v>
      </c>
      <c r="G2151" s="2">
        <f t="shared" si="259"/>
        <v>8.4898459999999982</v>
      </c>
      <c r="H2151" s="2">
        <f t="shared" si="263"/>
        <v>8.1659069999999954</v>
      </c>
      <c r="I2151" s="2">
        <f t="array" ref="I2151">SUMPRODUCT(B2135:B2154, (ROW(B2135:B2154)-ROW(B2135)+1)) / (20*21/2)</f>
        <v>8.1657642857142854</v>
      </c>
      <c r="J2151" s="2">
        <f t="shared" si="266"/>
        <v>8.2955019379822854</v>
      </c>
      <c r="K2151" s="2">
        <f t="shared" si="260"/>
        <v>8.4082215907106121</v>
      </c>
    </row>
    <row r="2152" spans="1:11" ht="13.5" x14ac:dyDescent="0.25">
      <c r="A2152" s="3">
        <f>TITRES_STAT!B2155</f>
        <v>45140</v>
      </c>
      <c r="B2152" s="6">
        <f>TITRES_STAT!D2155</f>
        <v>8.0939999999999994</v>
      </c>
      <c r="C2152" s="2">
        <f t="shared" si="261"/>
        <v>-2.7900000000000702E-2</v>
      </c>
      <c r="D2152" s="2">
        <f t="shared" si="262"/>
        <v>8.1219399999999986</v>
      </c>
      <c r="E2152" s="2">
        <f t="shared" si="264"/>
        <v>8.1609799999999986</v>
      </c>
      <c r="F2152" s="2">
        <f t="shared" si="265"/>
        <v>8.3161649999999998</v>
      </c>
      <c r="G2152" s="2">
        <f t="shared" si="259"/>
        <v>8.479143999999998</v>
      </c>
      <c r="H2152" s="2">
        <f t="shared" si="263"/>
        <v>8.163318999999996</v>
      </c>
      <c r="I2152" s="2">
        <f t="array" ref="I2152">SUMPRODUCT(B2136:B2155, (ROW(B2136:B2155)-ROW(B2136)+1)) / (20*21/2)</f>
        <v>8.1417147619047618</v>
      </c>
      <c r="J2152" s="2">
        <f t="shared" si="266"/>
        <v>8.2763112772220673</v>
      </c>
      <c r="K2152" s="2">
        <f t="shared" si="260"/>
        <v>8.3958991753886281</v>
      </c>
    </row>
    <row r="2153" spans="1:11" ht="13.5" x14ac:dyDescent="0.25">
      <c r="A2153" s="3">
        <f>TITRES_STAT!B2156</f>
        <v>45141</v>
      </c>
      <c r="B2153" s="6">
        <f>TITRES_STAT!D2156</f>
        <v>8.0939999999999994</v>
      </c>
      <c r="C2153" s="2">
        <f t="shared" si="261"/>
        <v>0</v>
      </c>
      <c r="D2153" s="2">
        <f t="shared" si="262"/>
        <v>8.112680000000001</v>
      </c>
      <c r="E2153" s="2">
        <f t="shared" si="264"/>
        <v>8.1427799999999984</v>
      </c>
      <c r="F2153" s="2">
        <f t="shared" si="265"/>
        <v>8.2867149999999992</v>
      </c>
      <c r="G2153" s="2">
        <f t="shared" si="259"/>
        <v>8.4696660000000001</v>
      </c>
      <c r="H2153" s="2">
        <f t="shared" si="263"/>
        <v>8.1609934999999965</v>
      </c>
      <c r="I2153" s="2">
        <f t="array" ref="I2153">SUMPRODUCT(B2137:B2156, (ROW(B2137:B2156)-ROW(B2137)+1)) / (20*21/2)</f>
        <v>8.1137314285714286</v>
      </c>
      <c r="J2153" s="2">
        <f t="shared" si="266"/>
        <v>8.2589482984390141</v>
      </c>
      <c r="K2153" s="2">
        <f t="shared" si="260"/>
        <v>8.3840599920400543</v>
      </c>
    </row>
    <row r="2154" spans="1:11" ht="13.5" x14ac:dyDescent="0.25">
      <c r="A2154" s="3">
        <f>TITRES_STAT!B2157</f>
        <v>45142</v>
      </c>
      <c r="B2154" s="6">
        <f>TITRES_STAT!D2157</f>
        <v>8.0009999999999994</v>
      </c>
      <c r="C2154" s="2">
        <f t="shared" si="261"/>
        <v>-9.2999999999999972E-2</v>
      </c>
      <c r="D2154" s="2">
        <f t="shared" si="262"/>
        <v>8.0848200000000006</v>
      </c>
      <c r="E2154" s="2">
        <f t="shared" si="264"/>
        <v>8.1197999999999997</v>
      </c>
      <c r="F2154" s="2">
        <f t="shared" si="265"/>
        <v>8.2535199999999982</v>
      </c>
      <c r="G2154" s="2">
        <f t="shared" si="259"/>
        <v>8.4583279999999998</v>
      </c>
      <c r="H2154" s="2">
        <f t="shared" si="263"/>
        <v>8.1585964999999963</v>
      </c>
      <c r="I2154" s="2">
        <f t="array" ref="I2154">SUMPRODUCT(B2138:B2157, (ROW(B2138:B2157)-ROW(B2138)+1)) / (20*21/2)</f>
        <v>8.0891780952380934</v>
      </c>
      <c r="J2154" s="2">
        <f t="shared" si="266"/>
        <v>8.234381793825774</v>
      </c>
      <c r="K2154" s="2">
        <f t="shared" si="260"/>
        <v>8.3690380315678947</v>
      </c>
    </row>
    <row r="2155" spans="1:11" ht="13.5" x14ac:dyDescent="0.25">
      <c r="A2155" s="3">
        <f>TITRES_STAT!B2158</f>
        <v>45145</v>
      </c>
      <c r="B2155" s="6">
        <f>TITRES_STAT!D2158</f>
        <v>8.0009999999999994</v>
      </c>
      <c r="C2155" s="2">
        <f t="shared" si="261"/>
        <v>0</v>
      </c>
      <c r="D2155" s="2">
        <f t="shared" si="262"/>
        <v>8.0623799999999992</v>
      </c>
      <c r="E2155" s="2">
        <f t="shared" si="264"/>
        <v>8.096820000000001</v>
      </c>
      <c r="F2155" s="2">
        <f t="shared" si="265"/>
        <v>8.220324999999999</v>
      </c>
      <c r="G2155" s="2">
        <f t="shared" si="259"/>
        <v>8.4475160000000002</v>
      </c>
      <c r="H2155" s="2">
        <f t="shared" si="263"/>
        <v>8.1561119999999967</v>
      </c>
      <c r="I2155" s="2">
        <f t="array" ref="I2155">SUMPRODUCT(B2139:B2158, (ROW(B2139:B2158)-ROW(B2139)+1)) / (20*21/2)</f>
        <v>8.0706261904761902</v>
      </c>
      <c r="J2155" s="2">
        <f t="shared" si="266"/>
        <v>8.2121549563185567</v>
      </c>
      <c r="K2155" s="2">
        <f t="shared" si="260"/>
        <v>8.3546051675848396</v>
      </c>
    </row>
    <row r="2156" spans="1:11" ht="13.5" x14ac:dyDescent="0.25">
      <c r="A2156" s="3">
        <f>TITRES_STAT!B2159</f>
        <v>45146</v>
      </c>
      <c r="B2156" s="6">
        <f>TITRES_STAT!D2159</f>
        <v>7.9264999999999999</v>
      </c>
      <c r="C2156" s="2">
        <f t="shared" si="261"/>
        <v>-7.4499999999999567E-2</v>
      </c>
      <c r="D2156" s="2">
        <f t="shared" si="262"/>
        <v>8.023299999999999</v>
      </c>
      <c r="E2156" s="2">
        <f t="shared" si="264"/>
        <v>8.0754400000000022</v>
      </c>
      <c r="F2156" s="2">
        <f t="shared" si="265"/>
        <v>8.18431</v>
      </c>
      <c r="G2156" s="2">
        <f t="shared" si="259"/>
        <v>8.436437999999999</v>
      </c>
      <c r="H2156" s="2">
        <f t="shared" si="263"/>
        <v>8.1533424999999973</v>
      </c>
      <c r="I2156" s="2">
        <f t="array" ref="I2156">SUMPRODUCT(B2140:B2159, (ROW(B2140:B2159)-ROW(B2140)+1)) / (20*21/2)</f>
        <v>8.0529595238095215</v>
      </c>
      <c r="J2156" s="2">
        <f t="shared" si="266"/>
        <v>8.1849497223834558</v>
      </c>
      <c r="K2156" s="2">
        <f t="shared" si="260"/>
        <v>8.3378167296403376</v>
      </c>
    </row>
    <row r="2157" spans="1:11" ht="13.5" x14ac:dyDescent="0.25">
      <c r="A2157" s="3">
        <f>TITRES_STAT!B2160</f>
        <v>45147</v>
      </c>
      <c r="B2157" s="6">
        <f>TITRES_STAT!D2160</f>
        <v>7.9264999999999999</v>
      </c>
      <c r="C2157" s="2">
        <f t="shared" si="261"/>
        <v>0</v>
      </c>
      <c r="D2157" s="2">
        <f t="shared" si="262"/>
        <v>7.989799999999998</v>
      </c>
      <c r="E2157" s="2">
        <f t="shared" si="264"/>
        <v>8.0558700000000005</v>
      </c>
      <c r="F2157" s="2">
        <f t="shared" si="265"/>
        <v>8.1491950000000006</v>
      </c>
      <c r="G2157" s="2">
        <f t="shared" si="259"/>
        <v>8.4260579999999976</v>
      </c>
      <c r="H2157" s="2">
        <f t="shared" si="263"/>
        <v>8.1506164999999982</v>
      </c>
      <c r="I2157" s="2">
        <f t="array" ref="I2157">SUMPRODUCT(B2141:B2160, (ROW(B2141:B2160)-ROW(B2141)+1)) / (20*21/2)</f>
        <v>8.0343823809523816</v>
      </c>
      <c r="J2157" s="2">
        <f t="shared" si="266"/>
        <v>8.1603354631088401</v>
      </c>
      <c r="K2157" s="2">
        <f t="shared" si="260"/>
        <v>8.3216866618113059</v>
      </c>
    </row>
    <row r="2158" spans="1:11" ht="13.5" x14ac:dyDescent="0.25">
      <c r="A2158" s="3">
        <f>TITRES_STAT!B2161</f>
        <v>45148</v>
      </c>
      <c r="B2158" s="6">
        <f>TITRES_STAT!D2161</f>
        <v>7.9543999999999997</v>
      </c>
      <c r="C2158" s="2">
        <f t="shared" si="261"/>
        <v>2.7899999999999814E-2</v>
      </c>
      <c r="D2158" s="2">
        <f t="shared" si="262"/>
        <v>7.961879999999999</v>
      </c>
      <c r="E2158" s="2">
        <f t="shared" si="264"/>
        <v>8.0372800000000009</v>
      </c>
      <c r="F2158" s="2">
        <f t="shared" si="265"/>
        <v>8.139899999999999</v>
      </c>
      <c r="G2158" s="2">
        <f t="shared" si="259"/>
        <v>8.4157119999999992</v>
      </c>
      <c r="H2158" s="2">
        <f t="shared" si="263"/>
        <v>8.1480299999999986</v>
      </c>
      <c r="I2158" s="2">
        <f t="array" ref="I2158">SUMPRODUCT(B2142:B2161, (ROW(B2142:B2161)-ROW(B2142)+1)) / (20*21/2)</f>
        <v>8.0159133333333337</v>
      </c>
      <c r="J2158" s="2">
        <f t="shared" si="266"/>
        <v>8.1407225618603789</v>
      </c>
      <c r="K2158" s="2">
        <f t="shared" si="260"/>
        <v>8.3072832633089018</v>
      </c>
    </row>
    <row r="2159" spans="1:11" ht="13.5" x14ac:dyDescent="0.25">
      <c r="A2159" s="3">
        <f>TITRES_STAT!B2162</f>
        <v>45149</v>
      </c>
      <c r="B2159" s="6">
        <f>TITRES_STAT!D2162</f>
        <v>7.9543999999999997</v>
      </c>
      <c r="C2159" s="2">
        <f t="shared" si="261"/>
        <v>0</v>
      </c>
      <c r="D2159" s="2">
        <f t="shared" si="262"/>
        <v>7.9525600000000001</v>
      </c>
      <c r="E2159" s="2">
        <f t="shared" si="264"/>
        <v>8.0186899999999977</v>
      </c>
      <c r="F2159" s="2">
        <f t="shared" si="265"/>
        <v>8.1215599999999988</v>
      </c>
      <c r="G2159" s="2">
        <f t="shared" si="259"/>
        <v>8.4034419999999983</v>
      </c>
      <c r="H2159" s="2">
        <f t="shared" si="263"/>
        <v>8.1456184999999977</v>
      </c>
      <c r="I2159" s="2">
        <f t="array" ref="I2159">SUMPRODUCT(B2143:B2162, (ROW(B2143:B2162)-ROW(B2143)+1)) / (20*21/2)</f>
        <v>7.9994123809523803</v>
      </c>
      <c r="J2159" s="2">
        <f t="shared" si="266"/>
        <v>8.1229775559689141</v>
      </c>
      <c r="K2159" s="2">
        <f t="shared" si="260"/>
        <v>8.2934447039634556</v>
      </c>
    </row>
    <row r="2160" spans="1:11" ht="13.5" x14ac:dyDescent="0.25">
      <c r="A2160" s="3">
        <f>TITRES_STAT!B2163</f>
        <v>45152</v>
      </c>
      <c r="B2160" s="6">
        <f>TITRES_STAT!D2163</f>
        <v>7.9264999999999999</v>
      </c>
      <c r="C2160" s="2">
        <f t="shared" si="261"/>
        <v>-2.7899999999999814E-2</v>
      </c>
      <c r="D2160" s="2">
        <f t="shared" si="262"/>
        <v>7.9376599999999993</v>
      </c>
      <c r="E2160" s="2">
        <f t="shared" si="264"/>
        <v>8.0000199999999975</v>
      </c>
      <c r="F2160" s="2">
        <f t="shared" si="265"/>
        <v>8.1018249999999998</v>
      </c>
      <c r="G2160" s="2">
        <f t="shared" si="259"/>
        <v>8.3888660000000002</v>
      </c>
      <c r="H2160" s="2">
        <f t="shared" si="263"/>
        <v>8.1431109999999993</v>
      </c>
      <c r="I2160" s="2">
        <f t="array" ref="I2160">SUMPRODUCT(B2144:B2163, (ROW(B2144:B2163)-ROW(B2144)+1)) / (20*21/2)</f>
        <v>8.0026033333333331</v>
      </c>
      <c r="J2160" s="2">
        <f t="shared" si="266"/>
        <v>8.1042654077813978</v>
      </c>
      <c r="K2160" s="2">
        <f t="shared" si="260"/>
        <v>8.2790547155727321</v>
      </c>
    </row>
    <row r="2161" spans="1:11" ht="13.5" x14ac:dyDescent="0.25">
      <c r="A2161" s="3">
        <f>TITRES_STAT!B2164</f>
        <v>45153</v>
      </c>
      <c r="B2161" s="6">
        <f>TITRES_STAT!D2164</f>
        <v>7.9078999999999997</v>
      </c>
      <c r="C2161" s="2">
        <f t="shared" si="261"/>
        <v>-1.8600000000000172E-2</v>
      </c>
      <c r="D2161" s="2">
        <f t="shared" si="262"/>
        <v>7.9339399999999998</v>
      </c>
      <c r="E2161" s="2">
        <f t="shared" si="264"/>
        <v>7.9786199999999994</v>
      </c>
      <c r="F2161" s="2">
        <f t="shared" si="265"/>
        <v>8.0811600000000006</v>
      </c>
      <c r="G2161" s="2">
        <f t="shared" si="259"/>
        <v>8.3749679999999991</v>
      </c>
      <c r="H2161" s="2">
        <f t="shared" si="263"/>
        <v>8.1407729999999994</v>
      </c>
      <c r="I2161" s="2">
        <f t="array" ref="I2161">SUMPRODUCT(B2145:B2164, (ROW(B2145:B2164)-ROW(B2145)+1)) / (20*21/2)</f>
        <v>7.987165714285716</v>
      </c>
      <c r="J2161" s="2">
        <f t="shared" si="266"/>
        <v>8.0855639403736461</v>
      </c>
      <c r="K2161" s="2">
        <f t="shared" si="260"/>
        <v>8.2644996286875276</v>
      </c>
    </row>
    <row r="2162" spans="1:11" ht="13.5" x14ac:dyDescent="0.25">
      <c r="A2162" s="3">
        <f>TITRES_STAT!B2165</f>
        <v>45154</v>
      </c>
      <c r="B2162" s="6">
        <f>TITRES_STAT!D2165</f>
        <v>7.9078999999999997</v>
      </c>
      <c r="C2162" s="2">
        <f t="shared" si="261"/>
        <v>0</v>
      </c>
      <c r="D2162" s="2">
        <f t="shared" si="262"/>
        <v>7.9302200000000003</v>
      </c>
      <c r="E2162" s="2">
        <f t="shared" si="264"/>
        <v>7.9600099999999987</v>
      </c>
      <c r="F2162" s="2">
        <f t="shared" si="265"/>
        <v>8.0604950000000013</v>
      </c>
      <c r="G2162" s="2">
        <f t="shared" ref="G2162:G2225" si="267">AVERAGE(B2113:B2162)</f>
        <v>8.3601960000000002</v>
      </c>
      <c r="H2162" s="2">
        <f t="shared" si="263"/>
        <v>8.1392214999999997</v>
      </c>
      <c r="I2162" s="2">
        <f t="array" ref="I2162">SUMPRODUCT(B2146:B2165, (ROW(B2146:B2165)-ROW(B2146)+1)) / (20*21/2)</f>
        <v>7.9751257142857144</v>
      </c>
      <c r="J2162" s="2">
        <f t="shared" si="266"/>
        <v>8.0686435650999648</v>
      </c>
      <c r="K2162" s="2">
        <f t="shared" si="260"/>
        <v>8.25051532952331</v>
      </c>
    </row>
    <row r="2163" spans="1:11" ht="13.5" x14ac:dyDescent="0.25">
      <c r="A2163" s="3">
        <f>TITRES_STAT!B2166</f>
        <v>45155</v>
      </c>
      <c r="B2163" s="6">
        <f>TITRES_STAT!D2166</f>
        <v>8.0939999999999994</v>
      </c>
      <c r="C2163" s="2">
        <f t="shared" si="261"/>
        <v>0.18609999999999971</v>
      </c>
      <c r="D2163" s="2">
        <f t="shared" si="262"/>
        <v>7.9581400000000002</v>
      </c>
      <c r="E2163" s="2">
        <f t="shared" si="264"/>
        <v>7.9600099999999987</v>
      </c>
      <c r="F2163" s="2">
        <f t="shared" si="265"/>
        <v>8.0513950000000012</v>
      </c>
      <c r="G2163" s="2">
        <f t="shared" si="267"/>
        <v>8.3493199999999987</v>
      </c>
      <c r="H2163" s="2">
        <f t="shared" si="263"/>
        <v>8.1381634999999992</v>
      </c>
      <c r="I2163" s="2">
        <f t="array" ref="I2163">SUMPRODUCT(B2147:B2166, (ROW(B2147:B2166)-ROW(B2147)+1)) / (20*21/2)</f>
        <v>7.9646233333333329</v>
      </c>
      <c r="J2163" s="2">
        <f t="shared" si="266"/>
        <v>8.0710584636618723</v>
      </c>
      <c r="K2163" s="2">
        <f t="shared" ref="K2163:K2226" si="268">$K$4*B2163+(1-$K$4)*K2162</f>
        <v>8.2443774734635724</v>
      </c>
    </row>
    <row r="2164" spans="1:11" ht="13.5" x14ac:dyDescent="0.25">
      <c r="A2164" s="3">
        <f>TITRES_STAT!B2167</f>
        <v>45156</v>
      </c>
      <c r="B2164" s="6">
        <f>TITRES_STAT!D2167</f>
        <v>7.8893000000000004</v>
      </c>
      <c r="C2164" s="2">
        <f t="shared" si="261"/>
        <v>-0.20469999999999899</v>
      </c>
      <c r="D2164" s="2">
        <f t="shared" si="262"/>
        <v>7.9451200000000002</v>
      </c>
      <c r="E2164" s="2">
        <f t="shared" si="264"/>
        <v>7.9488399999999997</v>
      </c>
      <c r="F2164" s="2">
        <f t="shared" si="265"/>
        <v>8.034320000000001</v>
      </c>
      <c r="G2164" s="2">
        <f t="shared" si="267"/>
        <v>8.3348739999999992</v>
      </c>
      <c r="H2164" s="2">
        <f t="shared" si="263"/>
        <v>8.1365189999999998</v>
      </c>
      <c r="I2164" s="2">
        <f t="array" ref="I2164">SUMPRODUCT(B2148:B2167, (ROW(B2148:B2167)-ROW(B2148)+1)) / (20*21/2)</f>
        <v>7.9552276190476183</v>
      </c>
      <c r="J2164" s="2">
        <f t="shared" si="266"/>
        <v>8.0537481337893126</v>
      </c>
      <c r="K2164" s="2">
        <f t="shared" si="268"/>
        <v>8.2304528666610803</v>
      </c>
    </row>
    <row r="2165" spans="1:11" ht="13.5" x14ac:dyDescent="0.25">
      <c r="A2165" s="3">
        <f>TITRES_STAT!B2168</f>
        <v>45159</v>
      </c>
      <c r="B2165" s="6">
        <f>TITRES_STAT!D2168</f>
        <v>7.9078999999999997</v>
      </c>
      <c r="C2165" s="2">
        <f t="shared" si="261"/>
        <v>1.8599999999999284E-2</v>
      </c>
      <c r="D2165" s="2">
        <f t="shared" si="262"/>
        <v>7.9413999999999989</v>
      </c>
      <c r="E2165" s="2">
        <f t="shared" si="264"/>
        <v>7.9395299999999995</v>
      </c>
      <c r="F2165" s="2">
        <f t="shared" si="265"/>
        <v>8.0181750000000029</v>
      </c>
      <c r="G2165" s="2">
        <f t="shared" si="267"/>
        <v>8.3201019999999986</v>
      </c>
      <c r="H2165" s="2">
        <f t="shared" si="263"/>
        <v>8.1343554999999999</v>
      </c>
      <c r="I2165" s="2">
        <f t="array" ref="I2165">SUMPRODUCT(B2149:B2168, (ROW(B2149:B2168)-ROW(B2149)+1)) / (20*21/2)</f>
        <v>7.9450809523809518</v>
      </c>
      <c r="J2165" s="2">
        <f t="shared" si="266"/>
        <v>8.0398578353331871</v>
      </c>
      <c r="K2165" s="2">
        <f t="shared" si="268"/>
        <v>8.2178037346351562</v>
      </c>
    </row>
    <row r="2166" spans="1:11" ht="13.5" x14ac:dyDescent="0.25">
      <c r="A2166" s="3">
        <f>TITRES_STAT!B2169</f>
        <v>45160</v>
      </c>
      <c r="B2166" s="6">
        <f>TITRES_STAT!D2169</f>
        <v>7.9078999999999997</v>
      </c>
      <c r="C2166" s="2">
        <f t="shared" si="261"/>
        <v>0</v>
      </c>
      <c r="D2166" s="2">
        <f t="shared" si="262"/>
        <v>7.9413999999999989</v>
      </c>
      <c r="E2166" s="2">
        <f t="shared" si="264"/>
        <v>7.9376699999999998</v>
      </c>
      <c r="F2166" s="2">
        <f t="shared" si="265"/>
        <v>8.0065550000000023</v>
      </c>
      <c r="G2166" s="2">
        <f t="shared" si="267"/>
        <v>8.3081259999999979</v>
      </c>
      <c r="H2166" s="2">
        <f t="shared" si="263"/>
        <v>8.1323669999999986</v>
      </c>
      <c r="I2166" s="2">
        <f t="array" ref="I2166">SUMPRODUCT(B2150:B2169, (ROW(B2150:B2169)-ROW(B2150)+1)) / (20*21/2)</f>
        <v>7.9334723809523817</v>
      </c>
      <c r="J2166" s="2">
        <f t="shared" si="266"/>
        <v>8.0272904224443113</v>
      </c>
      <c r="K2166" s="2">
        <f t="shared" si="268"/>
        <v>8.2056506470024058</v>
      </c>
    </row>
    <row r="2167" spans="1:11" ht="13.5" x14ac:dyDescent="0.25">
      <c r="A2167" s="3">
        <f>TITRES_STAT!B2170</f>
        <v>45161</v>
      </c>
      <c r="B2167" s="6">
        <f>TITRES_STAT!D2170</f>
        <v>7.9078999999999997</v>
      </c>
      <c r="C2167" s="2">
        <f t="shared" si="261"/>
        <v>0</v>
      </c>
      <c r="D2167" s="2">
        <f t="shared" si="262"/>
        <v>7.9413999999999989</v>
      </c>
      <c r="E2167" s="2">
        <f t="shared" si="264"/>
        <v>7.9358099999999991</v>
      </c>
      <c r="F2167" s="2">
        <f t="shared" si="265"/>
        <v>7.9958400000000012</v>
      </c>
      <c r="G2167" s="2">
        <f t="shared" si="267"/>
        <v>8.2954519999999974</v>
      </c>
      <c r="H2167" s="2">
        <f t="shared" si="263"/>
        <v>8.1304224999999981</v>
      </c>
      <c r="I2167" s="2">
        <f t="array" ref="I2167">SUMPRODUCT(B2151:B2170, (ROW(B2151:B2170)-ROW(B2151)+1)) / (20*21/2)</f>
        <v>7.9276204761904765</v>
      </c>
      <c r="J2167" s="2">
        <f t="shared" si="266"/>
        <v>8.0159199060210433</v>
      </c>
      <c r="K2167" s="2">
        <f t="shared" si="268"/>
        <v>8.1939741510415267</v>
      </c>
    </row>
    <row r="2168" spans="1:11" ht="13.5" x14ac:dyDescent="0.25">
      <c r="A2168" s="3">
        <f>TITRES_STAT!B2171</f>
        <v>45162</v>
      </c>
      <c r="B2168" s="6">
        <f>TITRES_STAT!D2171</f>
        <v>7.8893000000000004</v>
      </c>
      <c r="C2168" s="2">
        <f t="shared" si="261"/>
        <v>-1.8599999999999284E-2</v>
      </c>
      <c r="D2168" s="2">
        <f t="shared" si="262"/>
        <v>7.9004599999999998</v>
      </c>
      <c r="E2168" s="2">
        <f t="shared" si="264"/>
        <v>7.9293000000000005</v>
      </c>
      <c r="F2168" s="2">
        <f t="shared" si="265"/>
        <v>7.9832900000000011</v>
      </c>
      <c r="G2168" s="2">
        <f t="shared" si="267"/>
        <v>8.2824059999999964</v>
      </c>
      <c r="H2168" s="2">
        <f t="shared" si="263"/>
        <v>8.1285159999999994</v>
      </c>
      <c r="I2168" s="2">
        <f t="array" ref="I2168">SUMPRODUCT(B2152:B2171, (ROW(B2152:B2171)-ROW(B2152)+1)) / (20*21/2)</f>
        <v>7.9227461904761896</v>
      </c>
      <c r="J2168" s="2">
        <f t="shared" si="266"/>
        <v>8.0038608673523726</v>
      </c>
      <c r="K2168" s="2">
        <f t="shared" si="268"/>
        <v>8.1820261451183303</v>
      </c>
    </row>
    <row r="2169" spans="1:11" ht="13.5" x14ac:dyDescent="0.25">
      <c r="A2169" s="3">
        <f>TITRES_STAT!B2172</f>
        <v>45163</v>
      </c>
      <c r="B2169" s="6">
        <f>TITRES_STAT!D2172</f>
        <v>7.8613999999999997</v>
      </c>
      <c r="C2169" s="2">
        <f t="shared" si="261"/>
        <v>-2.7900000000000702E-2</v>
      </c>
      <c r="D2169" s="2">
        <f t="shared" si="262"/>
        <v>7.8948800000000006</v>
      </c>
      <c r="E2169" s="2">
        <f t="shared" si="264"/>
        <v>7.92</v>
      </c>
      <c r="F2169" s="2">
        <f t="shared" si="265"/>
        <v>7.9693449999999997</v>
      </c>
      <c r="G2169" s="2">
        <f t="shared" si="267"/>
        <v>8.2688019999999955</v>
      </c>
      <c r="H2169" s="2">
        <f t="shared" si="263"/>
        <v>8.1267319999999987</v>
      </c>
      <c r="I2169" s="2">
        <f t="array" ref="I2169">SUMPRODUCT(B2153:B2172, (ROW(B2153:B2172)-ROW(B2153)+1)) / (20*21/2)</f>
        <v>7.918890952380953</v>
      </c>
      <c r="J2169" s="2">
        <f t="shared" si="266"/>
        <v>7.9902931656997653</v>
      </c>
      <c r="K2169" s="2">
        <f t="shared" si="268"/>
        <v>8.1694525707999652</v>
      </c>
    </row>
    <row r="2170" spans="1:11" ht="13.5" x14ac:dyDescent="0.25">
      <c r="A2170" s="3">
        <f>TITRES_STAT!B2173</f>
        <v>45166</v>
      </c>
      <c r="B2170" s="6">
        <f>TITRES_STAT!D2173</f>
        <v>7.9078999999999997</v>
      </c>
      <c r="C2170" s="2">
        <f t="shared" si="261"/>
        <v>4.6499999999999986E-2</v>
      </c>
      <c r="D2170" s="2">
        <f t="shared" si="262"/>
        <v>7.8948800000000006</v>
      </c>
      <c r="E2170" s="2">
        <f t="shared" si="264"/>
        <v>7.9181399999999984</v>
      </c>
      <c r="F2170" s="2">
        <f t="shared" si="265"/>
        <v>7.9590799999999984</v>
      </c>
      <c r="G2170" s="2">
        <f t="shared" si="267"/>
        <v>8.2550779999999957</v>
      </c>
      <c r="H2170" s="2">
        <f t="shared" si="263"/>
        <v>8.1252244999999998</v>
      </c>
      <c r="I2170" s="2">
        <f t="array" ref="I2170">SUMPRODUCT(B2154:B2173, (ROW(B2154:B2173)-ROW(B2154)+1)) / (20*21/2)</f>
        <v>7.93276</v>
      </c>
      <c r="J2170" s="2">
        <f t="shared" si="266"/>
        <v>7.9824461975378833</v>
      </c>
      <c r="K2170" s="2">
        <f t="shared" si="268"/>
        <v>8.159195607239182</v>
      </c>
    </row>
    <row r="2171" spans="1:11" ht="13.5" x14ac:dyDescent="0.25">
      <c r="A2171" s="3">
        <f>TITRES_STAT!B2174</f>
        <v>45167</v>
      </c>
      <c r="B2171" s="6">
        <f>TITRES_STAT!D2174</f>
        <v>7.9078999999999997</v>
      </c>
      <c r="C2171" s="2">
        <f t="shared" si="261"/>
        <v>0</v>
      </c>
      <c r="D2171" s="2">
        <f t="shared" si="262"/>
        <v>7.8948799999999988</v>
      </c>
      <c r="E2171" s="2">
        <f t="shared" si="264"/>
        <v>7.9181399999999984</v>
      </c>
      <c r="F2171" s="2">
        <f t="shared" si="265"/>
        <v>7.9483800000000002</v>
      </c>
      <c r="G2171" s="2">
        <f t="shared" si="267"/>
        <v>8.2422279999999972</v>
      </c>
      <c r="H2171" s="2">
        <f t="shared" si="263"/>
        <v>8.1241104999999987</v>
      </c>
      <c r="I2171" s="2">
        <f t="array" ref="I2171">SUMPRODUCT(B2155:B2174, (ROW(B2155:B2174)-ROW(B2155)+1)) / (20*21/2)</f>
        <v>7.9387019047619036</v>
      </c>
      <c r="J2171" s="2">
        <f t="shared" si="266"/>
        <v>7.9753465596771322</v>
      </c>
      <c r="K2171" s="2">
        <f t="shared" si="268"/>
        <v>8.1493408775435281</v>
      </c>
    </row>
    <row r="2172" spans="1:11" ht="13.5" x14ac:dyDescent="0.25">
      <c r="A2172" s="3">
        <f>TITRES_STAT!B2175</f>
        <v>45168</v>
      </c>
      <c r="B2172" s="6">
        <f>TITRES_STAT!D2175</f>
        <v>7.9078999999999997</v>
      </c>
      <c r="C2172" s="2">
        <f t="shared" si="261"/>
        <v>0</v>
      </c>
      <c r="D2172" s="2">
        <f t="shared" si="262"/>
        <v>7.8948799999999988</v>
      </c>
      <c r="E2172" s="2">
        <f t="shared" si="264"/>
        <v>7.9181399999999984</v>
      </c>
      <c r="F2172" s="2">
        <f t="shared" si="265"/>
        <v>7.9390750000000008</v>
      </c>
      <c r="G2172" s="2">
        <f t="shared" si="267"/>
        <v>8.2295539999999967</v>
      </c>
      <c r="H2172" s="2">
        <f t="shared" si="263"/>
        <v>8.122602999999998</v>
      </c>
      <c r="I2172" s="2">
        <f t="array" ref="I2172">SUMPRODUCT(B2156:B2175, (ROW(B2156:B2175)-ROW(B2156)+1)) / (20*21/2)</f>
        <v>7.944643809523809</v>
      </c>
      <c r="J2172" s="2">
        <f t="shared" si="266"/>
        <v>7.9689230778031197</v>
      </c>
      <c r="K2172" s="2">
        <f t="shared" si="268"/>
        <v>8.1398726078359385</v>
      </c>
    </row>
    <row r="2173" spans="1:11" ht="13.5" x14ac:dyDescent="0.25">
      <c r="A2173" s="3">
        <f>TITRES_STAT!B2176</f>
        <v>45169</v>
      </c>
      <c r="B2173" s="6">
        <f>TITRES_STAT!D2176</f>
        <v>8.0846999999999998</v>
      </c>
      <c r="C2173" s="2">
        <f t="shared" si="261"/>
        <v>0.17680000000000007</v>
      </c>
      <c r="D2173" s="2">
        <f t="shared" si="262"/>
        <v>7.933959999999999</v>
      </c>
      <c r="E2173" s="2">
        <f t="shared" si="264"/>
        <v>7.917209999999999</v>
      </c>
      <c r="F2173" s="2">
        <f t="shared" si="265"/>
        <v>7.9386100000000015</v>
      </c>
      <c r="G2173" s="2">
        <f t="shared" si="267"/>
        <v>8.2191919999999961</v>
      </c>
      <c r="H2173" s="2">
        <f t="shared" si="263"/>
        <v>8.1220229999999987</v>
      </c>
      <c r="I2173" s="2">
        <f t="array" ref="I2173">SUMPRODUCT(B2157:B2176, (ROW(B2157:B2176)-ROW(B2157)+1)) / (20*21/2)</f>
        <v>7.9461476190476192</v>
      </c>
      <c r="J2173" s="2">
        <f t="shared" si="266"/>
        <v>7.9799494513456803</v>
      </c>
      <c r="K2173" s="2">
        <f t="shared" si="268"/>
        <v>8.1377089761560981</v>
      </c>
    </row>
    <row r="2174" spans="1:11" ht="13.5" x14ac:dyDescent="0.25">
      <c r="A2174" s="3">
        <f>TITRES_STAT!B2177</f>
        <v>45170</v>
      </c>
      <c r="B2174" s="6">
        <f>TITRES_STAT!D2177</f>
        <v>8.0009999999999994</v>
      </c>
      <c r="C2174" s="2">
        <f t="shared" si="261"/>
        <v>-8.370000000000033E-2</v>
      </c>
      <c r="D2174" s="2">
        <f t="shared" si="262"/>
        <v>7.961879999999999</v>
      </c>
      <c r="E2174" s="2">
        <f t="shared" si="264"/>
        <v>7.9283799999999998</v>
      </c>
      <c r="F2174" s="2">
        <f t="shared" si="265"/>
        <v>7.9386100000000015</v>
      </c>
      <c r="G2174" s="2">
        <f t="shared" si="267"/>
        <v>8.2078539999999958</v>
      </c>
      <c r="H2174" s="2">
        <f t="shared" si="263"/>
        <v>8.1213744999999982</v>
      </c>
      <c r="I2174" s="2">
        <f t="array" ref="I2174">SUMPRODUCT(B2158:B2177, (ROW(B2158:B2177)-ROW(B2158)+1)) / (20*21/2)</f>
        <v>7.9457471428571438</v>
      </c>
      <c r="J2174" s="2">
        <f t="shared" si="266"/>
        <v>7.9819542655032345</v>
      </c>
      <c r="K2174" s="2">
        <f t="shared" si="268"/>
        <v>8.1323478398362514</v>
      </c>
    </row>
    <row r="2175" spans="1:11" ht="13.5" x14ac:dyDescent="0.25">
      <c r="A2175" s="3">
        <f>TITRES_STAT!B2178</f>
        <v>45173</v>
      </c>
      <c r="B2175" s="6">
        <f>TITRES_STAT!D2178</f>
        <v>8.0009999999999994</v>
      </c>
      <c r="C2175" s="2">
        <f t="shared" si="261"/>
        <v>0</v>
      </c>
      <c r="D2175" s="2">
        <f t="shared" si="262"/>
        <v>7.9804999999999993</v>
      </c>
      <c r="E2175" s="2">
        <f t="shared" si="264"/>
        <v>7.9376900000000008</v>
      </c>
      <c r="F2175" s="2">
        <f t="shared" si="265"/>
        <v>7.9386099999999997</v>
      </c>
      <c r="G2175" s="2">
        <f t="shared" si="267"/>
        <v>8.1951179999999955</v>
      </c>
      <c r="H2175" s="2">
        <f t="shared" si="263"/>
        <v>8.1211629999999975</v>
      </c>
      <c r="I2175" s="2">
        <f t="array" ref="I2175">SUMPRODUCT(B2159:B2178, (ROW(B2159:B2178)-ROW(B2159)+1)) / (20*21/2)</f>
        <v>7.9444166666666671</v>
      </c>
      <c r="J2175" s="2">
        <f t="shared" si="266"/>
        <v>7.9837681449791162</v>
      </c>
      <c r="K2175" s="2">
        <f t="shared" si="268"/>
        <v>8.1271969441563989</v>
      </c>
    </row>
    <row r="2176" spans="1:11" ht="13.5" x14ac:dyDescent="0.25">
      <c r="A2176" s="3">
        <f>TITRES_STAT!B2179</f>
        <v>45174</v>
      </c>
      <c r="B2176" s="6">
        <f>TITRES_STAT!D2179</f>
        <v>7.9543999999999997</v>
      </c>
      <c r="C2176" s="2">
        <f t="shared" si="261"/>
        <v>-4.6599999999999753E-2</v>
      </c>
      <c r="D2176" s="2">
        <f t="shared" si="262"/>
        <v>7.9897999999999998</v>
      </c>
      <c r="E2176" s="2">
        <f t="shared" si="264"/>
        <v>7.9423399999999988</v>
      </c>
      <c r="F2176" s="2">
        <f t="shared" si="265"/>
        <v>7.9400050000000011</v>
      </c>
      <c r="G2176" s="2">
        <f t="shared" si="267"/>
        <v>8.1819739999999967</v>
      </c>
      <c r="H2176" s="2">
        <f t="shared" si="263"/>
        <v>8.1199754999999989</v>
      </c>
      <c r="I2176" s="2">
        <f t="array" ref="I2176">SUMPRODUCT(B2160:B2179, (ROW(B2160:B2179)-ROW(B2160)+1)) / (20*21/2)</f>
        <v>7.9494285714285713</v>
      </c>
      <c r="J2176" s="2">
        <f t="shared" si="266"/>
        <v>7.9809711787906288</v>
      </c>
      <c r="K2176" s="2">
        <f t="shared" si="268"/>
        <v>8.1204205934051679</v>
      </c>
    </row>
    <row r="2177" spans="1:11" ht="13.5" x14ac:dyDescent="0.25">
      <c r="A2177" s="3">
        <f>TITRES_STAT!B2180</f>
        <v>45175</v>
      </c>
      <c r="B2177" s="6">
        <f>TITRES_STAT!D2180</f>
        <v>7.9358000000000004</v>
      </c>
      <c r="C2177" s="2">
        <f t="shared" si="261"/>
        <v>-1.8599999999999284E-2</v>
      </c>
      <c r="D2177" s="2">
        <f t="shared" si="262"/>
        <v>7.9953799999999999</v>
      </c>
      <c r="E2177" s="2">
        <f t="shared" si="264"/>
        <v>7.9451299999999989</v>
      </c>
      <c r="F2177" s="2">
        <f t="shared" si="265"/>
        <v>7.9404699999999995</v>
      </c>
      <c r="G2177" s="2">
        <f t="shared" si="267"/>
        <v>8.1679339999999954</v>
      </c>
      <c r="H2177" s="2">
        <f t="shared" si="263"/>
        <v>8.1200934999999994</v>
      </c>
      <c r="I2177" s="2">
        <f t="array" ref="I2177">SUMPRODUCT(B2161:B2180, (ROW(B2161:B2180)-ROW(B2161)+1)) / (20*21/2)</f>
        <v>7.9471676190476188</v>
      </c>
      <c r="J2177" s="2">
        <f t="shared" si="266"/>
        <v>7.9766691617629499</v>
      </c>
      <c r="K2177" s="2">
        <f t="shared" si="268"/>
        <v>8.1131805701343769</v>
      </c>
    </row>
    <row r="2178" spans="1:11" ht="13.5" x14ac:dyDescent="0.25">
      <c r="A2178" s="3">
        <f>TITRES_STAT!B2181</f>
        <v>45176</v>
      </c>
      <c r="B2178" s="6">
        <f>TITRES_STAT!D2181</f>
        <v>7.9264999999999999</v>
      </c>
      <c r="C2178" s="2">
        <f t="shared" si="261"/>
        <v>-9.3000000000005301E-3</v>
      </c>
      <c r="D2178" s="2">
        <f t="shared" si="262"/>
        <v>7.9637399999999996</v>
      </c>
      <c r="E2178" s="2">
        <f t="shared" si="264"/>
        <v>7.9488499999999984</v>
      </c>
      <c r="F2178" s="2">
        <f t="shared" si="265"/>
        <v>7.9390749999999999</v>
      </c>
      <c r="G2178" s="2">
        <f t="shared" si="267"/>
        <v>8.1542319999999968</v>
      </c>
      <c r="H2178" s="2">
        <f t="shared" si="263"/>
        <v>8.1195094999999995</v>
      </c>
      <c r="I2178" s="2">
        <f t="array" ref="I2178">SUMPRODUCT(B2162:B2181, (ROW(B2162:B2181)-ROW(B2162)+1)) / (20*21/2)</f>
        <v>7.9449509523809523</v>
      </c>
      <c r="J2178" s="2">
        <f t="shared" si="266"/>
        <v>7.9718911463569553</v>
      </c>
      <c r="K2178" s="2">
        <f t="shared" si="268"/>
        <v>8.1058597634624405</v>
      </c>
    </row>
    <row r="2179" spans="1:11" ht="13.5" x14ac:dyDescent="0.25">
      <c r="A2179" s="3">
        <f>TITRES_STAT!B2182</f>
        <v>45177</v>
      </c>
      <c r="B2179" s="6">
        <f>TITRES_STAT!D2182</f>
        <v>7.9916999999999998</v>
      </c>
      <c r="C2179" s="2">
        <f t="shared" si="261"/>
        <v>6.5199999999999925E-2</v>
      </c>
      <c r="D2179" s="2">
        <f t="shared" si="262"/>
        <v>7.961879999999999</v>
      </c>
      <c r="E2179" s="2">
        <f t="shared" si="264"/>
        <v>7.961879999999999</v>
      </c>
      <c r="F2179" s="2">
        <f t="shared" si="265"/>
        <v>7.9409400000000003</v>
      </c>
      <c r="G2179" s="2">
        <f t="shared" si="267"/>
        <v>8.1411359999999942</v>
      </c>
      <c r="H2179" s="2">
        <f t="shared" si="263"/>
        <v>8.119251499999999</v>
      </c>
      <c r="I2179" s="2">
        <f t="array" ref="I2179">SUMPRODUCT(B2163:B2182, (ROW(B2163:B2182)-ROW(B2163)+1)) / (20*21/2)</f>
        <v>7.9426900000000007</v>
      </c>
      <c r="J2179" s="2">
        <f t="shared" si="266"/>
        <v>7.9737777038467694</v>
      </c>
      <c r="K2179" s="2">
        <f t="shared" si="268"/>
        <v>8.1013829099933261</v>
      </c>
    </row>
    <row r="2180" spans="1:11" ht="13.5" x14ac:dyDescent="0.25">
      <c r="A2180" s="3">
        <f>TITRES_STAT!B2183</f>
        <v>45180</v>
      </c>
      <c r="B2180" s="6">
        <f>TITRES_STAT!D2183</f>
        <v>7.9172000000000002</v>
      </c>
      <c r="C2180" s="2">
        <f t="shared" ref="C2180:C2243" si="269">B2180-B2179</f>
        <v>-7.4499999999999567E-2</v>
      </c>
      <c r="D2180" s="2">
        <f t="shared" si="262"/>
        <v>7.9451200000000002</v>
      </c>
      <c r="E2180" s="2">
        <f t="shared" si="264"/>
        <v>7.9628099999999993</v>
      </c>
      <c r="F2180" s="2">
        <f t="shared" si="265"/>
        <v>7.9404750000000011</v>
      </c>
      <c r="G2180" s="2">
        <f t="shared" si="267"/>
        <v>8.1263739999999967</v>
      </c>
      <c r="H2180" s="2">
        <f t="shared" si="263"/>
        <v>8.1186209999999992</v>
      </c>
      <c r="I2180" s="2">
        <f t="array" ref="I2180">SUMPRODUCT(B2164:B2183, (ROW(B2164:B2183)-ROW(B2164)+1)) / (20*21/2)</f>
        <v>7.943927619047618</v>
      </c>
      <c r="J2180" s="2">
        <f t="shared" si="266"/>
        <v>7.9683893510994581</v>
      </c>
      <c r="K2180" s="2">
        <f t="shared" si="268"/>
        <v>8.0941600507779015</v>
      </c>
    </row>
    <row r="2181" spans="1:11" ht="13.5" x14ac:dyDescent="0.25">
      <c r="A2181" s="3">
        <f>TITRES_STAT!B2184</f>
        <v>45181</v>
      </c>
      <c r="B2181" s="6">
        <f>TITRES_STAT!D2184</f>
        <v>7.9172000000000002</v>
      </c>
      <c r="C2181" s="2">
        <f t="shared" si="269"/>
        <v>0</v>
      </c>
      <c r="D2181" s="2">
        <f t="shared" si="262"/>
        <v>7.9376800000000003</v>
      </c>
      <c r="E2181" s="2">
        <f t="shared" si="264"/>
        <v>7.9637399999999987</v>
      </c>
      <c r="F2181" s="2">
        <f t="shared" si="265"/>
        <v>7.9409400000000003</v>
      </c>
      <c r="G2181" s="2">
        <f t="shared" si="267"/>
        <v>8.1116119999999956</v>
      </c>
      <c r="H2181" s="2">
        <f t="shared" si="263"/>
        <v>8.1182529999999993</v>
      </c>
      <c r="I2181" s="2">
        <f t="array" ref="I2181">SUMPRODUCT(B2165:B2184, (ROW(B2165:B2184)-ROW(B2165)+1)) / (20*21/2)</f>
        <v>7.9414014285714289</v>
      </c>
      <c r="J2181" s="2">
        <f t="shared" si="266"/>
        <v>7.9635141748042715</v>
      </c>
      <c r="K2181" s="2">
        <f t="shared" si="268"/>
        <v>8.087220440943474</v>
      </c>
    </row>
    <row r="2182" spans="1:11" ht="13.5" x14ac:dyDescent="0.25">
      <c r="A2182" s="3">
        <f>TITRES_STAT!B2185</f>
        <v>45182</v>
      </c>
      <c r="B2182" s="6">
        <f>TITRES_STAT!D2185</f>
        <v>7.9172000000000002</v>
      </c>
      <c r="C2182" s="2">
        <f t="shared" si="269"/>
        <v>0</v>
      </c>
      <c r="D2182" s="2">
        <f t="shared" ref="D2182:D2245" si="270">AVERAGE(B2178:B2182)</f>
        <v>7.9339600000000008</v>
      </c>
      <c r="E2182" s="2">
        <f t="shared" si="264"/>
        <v>7.9646699999999999</v>
      </c>
      <c r="F2182" s="2">
        <f t="shared" si="265"/>
        <v>7.9414050000000014</v>
      </c>
      <c r="G2182" s="2">
        <f t="shared" si="267"/>
        <v>8.0950299999999942</v>
      </c>
      <c r="H2182" s="2">
        <f t="shared" si="263"/>
        <v>8.1179284999999997</v>
      </c>
      <c r="I2182" s="2">
        <f t="array" ref="I2182">SUMPRODUCT(B2166:B2185, (ROW(B2166:B2185)-ROW(B2166)+1)) / (20*21/2)</f>
        <v>7.9423295238095228</v>
      </c>
      <c r="J2182" s="2">
        <f t="shared" si="266"/>
        <v>7.9591033010133891</v>
      </c>
      <c r="K2182" s="2">
        <f t="shared" si="268"/>
        <v>8.0805529726711818</v>
      </c>
    </row>
    <row r="2183" spans="1:11" ht="13.5" x14ac:dyDescent="0.25">
      <c r="A2183" s="3">
        <f>TITRES_STAT!B2186</f>
        <v>45183</v>
      </c>
      <c r="B2183" s="6">
        <f>TITRES_STAT!D2186</f>
        <v>7.9543999999999997</v>
      </c>
      <c r="C2183" s="2">
        <f t="shared" si="269"/>
        <v>3.7199999999999456E-2</v>
      </c>
      <c r="D2183" s="2">
        <f t="shared" si="270"/>
        <v>7.9395399999999992</v>
      </c>
      <c r="E2183" s="2">
        <f t="shared" si="264"/>
        <v>7.9516400000000003</v>
      </c>
      <c r="F2183" s="2">
        <f t="shared" si="265"/>
        <v>7.9344250000000001</v>
      </c>
      <c r="G2183" s="2">
        <f t="shared" si="267"/>
        <v>8.0804579999999948</v>
      </c>
      <c r="H2183" s="2">
        <f t="shared" si="263"/>
        <v>8.1181395000000016</v>
      </c>
      <c r="I2183" s="2">
        <f t="array" ref="I2183">SUMPRODUCT(B2167:B2186, (ROW(B2167:B2186)-ROW(B2167)+1)) / (20*21/2)</f>
        <v>7.9395376190476172</v>
      </c>
      <c r="J2183" s="2">
        <f t="shared" si="266"/>
        <v>7.9586553675835425</v>
      </c>
      <c r="K2183" s="2">
        <f t="shared" si="268"/>
        <v>8.0756057972723116</v>
      </c>
    </row>
    <row r="2184" spans="1:11" ht="13.5" x14ac:dyDescent="0.25">
      <c r="A2184" s="3">
        <f>TITRES_STAT!B2187</f>
        <v>45184</v>
      </c>
      <c r="B2184" s="6">
        <f>TITRES_STAT!D2187</f>
        <v>7.9078999999999997</v>
      </c>
      <c r="C2184" s="2">
        <f t="shared" si="269"/>
        <v>-4.6499999999999986E-2</v>
      </c>
      <c r="D2184" s="2">
        <f t="shared" si="270"/>
        <v>7.9227800000000004</v>
      </c>
      <c r="E2184" s="2">
        <f t="shared" si="264"/>
        <v>7.9423300000000001</v>
      </c>
      <c r="F2184" s="2">
        <f t="shared" si="265"/>
        <v>7.9353550000000013</v>
      </c>
      <c r="G2184" s="2">
        <f t="shared" si="267"/>
        <v>8.065317999999996</v>
      </c>
      <c r="H2184" s="2">
        <f t="shared" si="263"/>
        <v>8.1183370000000021</v>
      </c>
      <c r="I2184" s="2">
        <f t="array" ref="I2184">SUMPRODUCT(B2168:B2187, (ROW(B2168:B2187)-ROW(B2168)+1)) / (20*21/2)</f>
        <v>7.9278885714285705</v>
      </c>
      <c r="J2184" s="2">
        <f t="shared" si="266"/>
        <v>7.9538215230517766</v>
      </c>
      <c r="K2184" s="2">
        <f t="shared" si="268"/>
        <v>8.0690290993400637</v>
      </c>
    </row>
    <row r="2185" spans="1:11" ht="13.5" x14ac:dyDescent="0.25">
      <c r="A2185" s="3">
        <f>TITRES_STAT!B2188</f>
        <v>45187</v>
      </c>
      <c r="B2185" s="6">
        <f>TITRES_STAT!D2188</f>
        <v>7.9451000000000001</v>
      </c>
      <c r="C2185" s="2">
        <f t="shared" si="269"/>
        <v>3.7200000000000344E-2</v>
      </c>
      <c r="D2185" s="2">
        <f t="shared" si="270"/>
        <v>7.9283600000000005</v>
      </c>
      <c r="E2185" s="2">
        <f t="shared" si="264"/>
        <v>7.9367400000000004</v>
      </c>
      <c r="F2185" s="2">
        <f t="shared" si="265"/>
        <v>7.9372149999999992</v>
      </c>
      <c r="G2185" s="2">
        <f t="shared" si="267"/>
        <v>8.0509219999999981</v>
      </c>
      <c r="H2185" s="2">
        <f t="shared" si="263"/>
        <v>8.1182830000000017</v>
      </c>
      <c r="I2185" s="2">
        <f t="array" ref="I2185">SUMPRODUCT(B2169:B2188, (ROW(B2169:B2188)-ROW(B2169)+1)) / (20*21/2)</f>
        <v>7.9166823809523805</v>
      </c>
      <c r="J2185" s="2">
        <f t="shared" si="266"/>
        <v>7.9529909018087501</v>
      </c>
      <c r="K2185" s="2">
        <f t="shared" si="268"/>
        <v>8.0641691346600624</v>
      </c>
    </row>
    <row r="2186" spans="1:11" ht="13.5" x14ac:dyDescent="0.25">
      <c r="A2186" s="3">
        <f>TITRES_STAT!B2189</f>
        <v>45188</v>
      </c>
      <c r="B2186" s="6">
        <f>TITRES_STAT!D2189</f>
        <v>7.9078999999999997</v>
      </c>
      <c r="C2186" s="2">
        <f t="shared" si="269"/>
        <v>-3.7200000000000344E-2</v>
      </c>
      <c r="D2186" s="2">
        <f t="shared" si="270"/>
        <v>7.9264999999999999</v>
      </c>
      <c r="E2186" s="2">
        <f t="shared" si="264"/>
        <v>7.9320899999999996</v>
      </c>
      <c r="F2186" s="2">
        <f t="shared" si="265"/>
        <v>7.9372149999999992</v>
      </c>
      <c r="G2186" s="2">
        <f t="shared" si="267"/>
        <v>8.0361439999999984</v>
      </c>
      <c r="H2186" s="2">
        <f t="shared" ref="H2186:H2249" si="271">AVERAGE(B1987:B2186)</f>
        <v>8.1173875000000013</v>
      </c>
      <c r="I2186" s="2">
        <f t="array" ref="I2186">SUMPRODUCT(B2170:B2189, (ROW(B2170:B2189)-ROW(B2170)+1)) / (20*21/2)</f>
        <v>7.8969733333333334</v>
      </c>
      <c r="J2186" s="2">
        <f t="shared" si="266"/>
        <v>7.9486965302079167</v>
      </c>
      <c r="K2186" s="2">
        <f t="shared" si="268"/>
        <v>8.0580409333008447</v>
      </c>
    </row>
    <row r="2187" spans="1:11" ht="13.5" x14ac:dyDescent="0.25">
      <c r="A2187" s="3">
        <f>TITRES_STAT!B2190</f>
        <v>45189</v>
      </c>
      <c r="B2187" s="6">
        <f>TITRES_STAT!D2190</f>
        <v>7.8148999999999997</v>
      </c>
      <c r="C2187" s="2">
        <f t="shared" si="269"/>
        <v>-9.2999999999999972E-2</v>
      </c>
      <c r="D2187" s="2">
        <f t="shared" si="270"/>
        <v>7.90604</v>
      </c>
      <c r="E2187" s="2">
        <f t="shared" si="264"/>
        <v>7.919999999999999</v>
      </c>
      <c r="F2187" s="2">
        <f t="shared" si="265"/>
        <v>7.9325649999999994</v>
      </c>
      <c r="G2187" s="2">
        <f t="shared" si="267"/>
        <v>8.0198659999999968</v>
      </c>
      <c r="H2187" s="2">
        <f t="shared" si="271"/>
        <v>8.1166825000000014</v>
      </c>
      <c r="I2187" s="2">
        <f t="array" ref="I2187">SUMPRODUCT(B2171:B2190, (ROW(B2171:B2190)-ROW(B2171)+1)) / (20*21/2)</f>
        <v>7.8912142857142866</v>
      </c>
      <c r="J2187" s="2">
        <f t="shared" si="266"/>
        <v>7.9359540035214486</v>
      </c>
      <c r="K2187" s="2">
        <f t="shared" si="268"/>
        <v>8.0485059947400277</v>
      </c>
    </row>
    <row r="2188" spans="1:11" ht="13.5" x14ac:dyDescent="0.25">
      <c r="A2188" s="3">
        <f>TITRES_STAT!B2191</f>
        <v>45190</v>
      </c>
      <c r="B2188" s="6">
        <f>TITRES_STAT!D2191</f>
        <v>7.8148999999999997</v>
      </c>
      <c r="C2188" s="2">
        <f t="shared" si="269"/>
        <v>0</v>
      </c>
      <c r="D2188" s="2">
        <f t="shared" si="270"/>
        <v>7.8781400000000001</v>
      </c>
      <c r="E2188" s="2">
        <f t="shared" ref="E2188:E2251" si="272">AVERAGE(B2179:B2188)</f>
        <v>7.9088399999999979</v>
      </c>
      <c r="F2188" s="2">
        <f t="shared" si="265"/>
        <v>7.9288449999999981</v>
      </c>
      <c r="G2188" s="2">
        <f t="shared" si="267"/>
        <v>8.0133579999999967</v>
      </c>
      <c r="H2188" s="2">
        <f t="shared" si="271"/>
        <v>8.1159775000000014</v>
      </c>
      <c r="I2188" s="2">
        <f t="array" ref="I2188">SUMPRODUCT(B2172:B2191, (ROW(B2172:B2191)-ROW(B2172)+1)) / (20*21/2)</f>
        <v>7.8856766666666678</v>
      </c>
      <c r="J2188" s="2">
        <f t="shared" si="266"/>
        <v>7.9244250508051204</v>
      </c>
      <c r="K2188" s="2">
        <f t="shared" si="268"/>
        <v>8.0393449753384587</v>
      </c>
    </row>
    <row r="2189" spans="1:11" ht="13.5" x14ac:dyDescent="0.25">
      <c r="A2189" s="3">
        <f>TITRES_STAT!B2192</f>
        <v>45191</v>
      </c>
      <c r="B2189" s="6">
        <f>TITRES_STAT!D2192</f>
        <v>7.7218999999999998</v>
      </c>
      <c r="C2189" s="2">
        <f t="shared" si="269"/>
        <v>-9.2999999999999972E-2</v>
      </c>
      <c r="D2189" s="2">
        <f t="shared" si="270"/>
        <v>7.8409399999999989</v>
      </c>
      <c r="E2189" s="2">
        <f t="shared" si="272"/>
        <v>7.8818600000000005</v>
      </c>
      <c r="F2189" s="2">
        <f t="shared" si="265"/>
        <v>7.9218699999999984</v>
      </c>
      <c r="G2189" s="2">
        <f t="shared" si="267"/>
        <v>8.0013719999999982</v>
      </c>
      <c r="H2189" s="2">
        <f t="shared" si="271"/>
        <v>8.1148515000000021</v>
      </c>
      <c r="I2189" s="2">
        <f t="array" ref="I2189">SUMPRODUCT(B2173:B2192, (ROW(B2173:B2192)-ROW(B2173)+1)) / (20*21/2)</f>
        <v>7.8803604761904769</v>
      </c>
      <c r="J2189" s="2">
        <f t="shared" si="266"/>
        <v>7.9051369507284424</v>
      </c>
      <c r="K2189" s="2">
        <f t="shared" si="268"/>
        <v>8.0268961527761675</v>
      </c>
    </row>
    <row r="2190" spans="1:11" ht="13.5" x14ac:dyDescent="0.25">
      <c r="A2190" s="3">
        <f>TITRES_STAT!B2193</f>
        <v>45194</v>
      </c>
      <c r="B2190" s="6">
        <f>TITRES_STAT!D2193</f>
        <v>7.8613999999999997</v>
      </c>
      <c r="C2190" s="2">
        <f t="shared" si="269"/>
        <v>0.13949999999999996</v>
      </c>
      <c r="D2190" s="2">
        <f t="shared" si="270"/>
        <v>7.8241999999999994</v>
      </c>
      <c r="E2190" s="2">
        <f t="shared" si="272"/>
        <v>7.8762800000000013</v>
      </c>
      <c r="F2190" s="2">
        <f t="shared" si="265"/>
        <v>7.9195449999999976</v>
      </c>
      <c r="G2190" s="2">
        <f t="shared" si="267"/>
        <v>7.9921760000000006</v>
      </c>
      <c r="H2190" s="2">
        <f t="shared" si="271"/>
        <v>8.1144230000000022</v>
      </c>
      <c r="I2190" s="2">
        <f t="array" ref="I2190">SUMPRODUCT(B2174:B2193, (ROW(B2174:B2193)-ROW(B2174)+1)) / (20*21/2)</f>
        <v>7.8708371428571429</v>
      </c>
      <c r="J2190" s="2">
        <f t="shared" si="266"/>
        <v>7.9009715268495428</v>
      </c>
      <c r="K2190" s="2">
        <f t="shared" si="268"/>
        <v>8.0204061075692596</v>
      </c>
    </row>
    <row r="2191" spans="1:11" ht="13.5" x14ac:dyDescent="0.25">
      <c r="A2191" s="3">
        <f>TITRES_STAT!B2194</f>
        <v>45195</v>
      </c>
      <c r="B2191" s="6">
        <f>TITRES_STAT!D2194</f>
        <v>7.8613999999999997</v>
      </c>
      <c r="C2191" s="2">
        <f t="shared" si="269"/>
        <v>0</v>
      </c>
      <c r="D2191" s="2">
        <f t="shared" si="270"/>
        <v>7.8148999999999997</v>
      </c>
      <c r="E2191" s="2">
        <f t="shared" si="272"/>
        <v>7.8707000000000011</v>
      </c>
      <c r="F2191" s="2">
        <f t="shared" si="265"/>
        <v>7.9172199999999986</v>
      </c>
      <c r="G2191" s="2">
        <f t="shared" si="267"/>
        <v>7.9829800000000013</v>
      </c>
      <c r="H2191" s="2">
        <f t="shared" si="271"/>
        <v>8.1140380000000007</v>
      </c>
      <c r="I2191" s="2">
        <f t="array" ref="I2191">SUMPRODUCT(B2175:B2194, (ROW(B2175:B2194)-ROW(B2175)+1)) / (20*21/2)</f>
        <v>7.8625985714285713</v>
      </c>
      <c r="J2191" s="2">
        <f t="shared" si="266"/>
        <v>7.8972028100067293</v>
      </c>
      <c r="K2191" s="2">
        <f t="shared" si="268"/>
        <v>8.0141705739390936</v>
      </c>
    </row>
    <row r="2192" spans="1:11" ht="13.5" x14ac:dyDescent="0.25">
      <c r="A2192" s="3">
        <f>TITRES_STAT!B2195</f>
        <v>45197</v>
      </c>
      <c r="B2192" s="6">
        <f>TITRES_STAT!D2195</f>
        <v>7.8613999999999997</v>
      </c>
      <c r="C2192" s="2">
        <f t="shared" si="269"/>
        <v>0</v>
      </c>
      <c r="D2192" s="2">
        <f t="shared" si="270"/>
        <v>7.8241999999999994</v>
      </c>
      <c r="E2192" s="2">
        <f t="shared" si="272"/>
        <v>7.8651200000000001</v>
      </c>
      <c r="F2192" s="2">
        <f t="shared" si="265"/>
        <v>7.9148949999999996</v>
      </c>
      <c r="G2192" s="2">
        <f t="shared" si="267"/>
        <v>7.973784000000002</v>
      </c>
      <c r="H2192" s="2">
        <f t="shared" si="271"/>
        <v>8.1138715000000019</v>
      </c>
      <c r="I2192" s="2">
        <f t="array" ref="I2192">SUMPRODUCT(B2176:B2195, (ROW(B2176:B2195)-ROW(B2176)+1)) / (20*21/2)</f>
        <v>7.8552461904761914</v>
      </c>
      <c r="J2192" s="2">
        <f t="shared" si="266"/>
        <v>7.8937930185775169</v>
      </c>
      <c r="K2192" s="2">
        <f t="shared" si="268"/>
        <v>8.0081795710395216</v>
      </c>
    </row>
    <row r="2193" spans="1:11" ht="13.5" x14ac:dyDescent="0.25">
      <c r="A2193" s="3">
        <f>TITRES_STAT!B2196</f>
        <v>45198</v>
      </c>
      <c r="B2193" s="6">
        <f>TITRES_STAT!D2196</f>
        <v>7.8148999999999997</v>
      </c>
      <c r="C2193" s="2">
        <f t="shared" si="269"/>
        <v>-4.6499999999999986E-2</v>
      </c>
      <c r="D2193" s="2">
        <f t="shared" si="270"/>
        <v>7.8241999999999994</v>
      </c>
      <c r="E2193" s="2">
        <f t="shared" si="272"/>
        <v>7.8511700000000006</v>
      </c>
      <c r="F2193" s="2">
        <f t="shared" si="265"/>
        <v>7.9014049999999996</v>
      </c>
      <c r="G2193" s="2">
        <f t="shared" si="267"/>
        <v>7.9645620000000008</v>
      </c>
      <c r="H2193" s="2">
        <f t="shared" si="271"/>
        <v>8.1135165000000029</v>
      </c>
      <c r="I2193" s="2">
        <f t="array" ref="I2193">SUMPRODUCT(B2177:B2196, (ROW(B2177:B2196)-ROW(B2177)+1)) / (20*21/2)</f>
        <v>7.8487799999999996</v>
      </c>
      <c r="J2193" s="2">
        <f t="shared" si="266"/>
        <v>7.8862793977606103</v>
      </c>
      <c r="K2193" s="2">
        <f t="shared" si="268"/>
        <v>8.0005999800183645</v>
      </c>
    </row>
    <row r="2194" spans="1:11" ht="13.5" x14ac:dyDescent="0.25">
      <c r="A2194" s="3">
        <f>TITRES_STAT!B2197</f>
        <v>45201</v>
      </c>
      <c r="B2194" s="6">
        <f>TITRES_STAT!D2197</f>
        <v>7.8148999999999997</v>
      </c>
      <c r="C2194" s="2">
        <f t="shared" si="269"/>
        <v>0</v>
      </c>
      <c r="D2194" s="2">
        <f t="shared" si="270"/>
        <v>7.8427999999999995</v>
      </c>
      <c r="E2194" s="2">
        <f t="shared" si="272"/>
        <v>7.8418699999999983</v>
      </c>
      <c r="F2194" s="2">
        <f t="shared" si="265"/>
        <v>7.8920999999999992</v>
      </c>
      <c r="G2194" s="2">
        <f t="shared" si="267"/>
        <v>7.9562440000000025</v>
      </c>
      <c r="H2194" s="2">
        <f t="shared" si="271"/>
        <v>8.1132490000000033</v>
      </c>
      <c r="I2194" s="2">
        <f t="array" ref="I2194">SUMPRODUCT(B2178:B2197, (ROW(B2178:B2197)-ROW(B2178)+1)) / (20*21/2)</f>
        <v>7.8429780952380952</v>
      </c>
      <c r="J2194" s="2">
        <f t="shared" si="266"/>
        <v>7.8794813598786471</v>
      </c>
      <c r="K2194" s="2">
        <f t="shared" si="268"/>
        <v>7.9933176278607814</v>
      </c>
    </row>
    <row r="2195" spans="1:11" ht="13.5" x14ac:dyDescent="0.25">
      <c r="A2195" s="3">
        <f>TITRES_STAT!B2198</f>
        <v>45202</v>
      </c>
      <c r="B2195" s="6">
        <f>TITRES_STAT!D2198</f>
        <v>7.8148999999999997</v>
      </c>
      <c r="C2195" s="2">
        <f t="shared" si="269"/>
        <v>0</v>
      </c>
      <c r="D2195" s="2">
        <f t="shared" si="270"/>
        <v>7.8335000000000008</v>
      </c>
      <c r="E2195" s="2">
        <f t="shared" si="272"/>
        <v>7.8288500000000001</v>
      </c>
      <c r="F2195" s="2">
        <f t="shared" si="265"/>
        <v>7.8827949999999989</v>
      </c>
      <c r="G2195" s="2">
        <f t="shared" si="267"/>
        <v>7.9479260000000034</v>
      </c>
      <c r="H2195" s="2">
        <f t="shared" si="271"/>
        <v>8.1129815000000036</v>
      </c>
      <c r="I2195" s="2">
        <f t="array" ref="I2195">SUMPRODUCT(B2179:B2198, (ROW(B2179:B2198)-ROW(B2179)+1)) / (20*21/2)</f>
        <v>7.8288947619047615</v>
      </c>
      <c r="J2195" s="2">
        <f t="shared" si="266"/>
        <v>7.8733307541759192</v>
      </c>
      <c r="K2195" s="2">
        <f t="shared" si="268"/>
        <v>7.9863208581407505</v>
      </c>
    </row>
    <row r="2196" spans="1:11" ht="13.5" x14ac:dyDescent="0.25">
      <c r="A2196" s="3">
        <f>TITRES_STAT!B2199</f>
        <v>45203</v>
      </c>
      <c r="B2196" s="6">
        <f>TITRES_STAT!D2199</f>
        <v>7.8148999999999997</v>
      </c>
      <c r="C2196" s="2">
        <f t="shared" si="269"/>
        <v>0</v>
      </c>
      <c r="D2196" s="2">
        <f t="shared" si="270"/>
        <v>7.8242000000000003</v>
      </c>
      <c r="E2196" s="2">
        <f t="shared" si="272"/>
        <v>7.8195499999999996</v>
      </c>
      <c r="F2196" s="2">
        <f t="shared" ref="F2196:F2259" si="273">AVERAGE(B2177:B2196)</f>
        <v>7.8758199999999992</v>
      </c>
      <c r="G2196" s="2">
        <f t="shared" si="267"/>
        <v>7.9414180000000032</v>
      </c>
      <c r="H2196" s="2">
        <f t="shared" si="271"/>
        <v>8.1125390000000035</v>
      </c>
      <c r="I2196" s="2">
        <f t="array" ref="I2196">SUMPRODUCT(B2180:B2199, (ROW(B2180:B2199)-ROW(B2180)+1)) / (20*21/2)</f>
        <v>7.8237571428571426</v>
      </c>
      <c r="J2196" s="2">
        <f t="shared" si="266"/>
        <v>7.8677659204448798</v>
      </c>
      <c r="K2196" s="2">
        <f t="shared" si="268"/>
        <v>7.9795984715469963</v>
      </c>
    </row>
    <row r="2197" spans="1:11" ht="13.5" x14ac:dyDescent="0.25">
      <c r="A2197" s="3">
        <f>TITRES_STAT!B2200</f>
        <v>45204</v>
      </c>
      <c r="B2197" s="6">
        <f>TITRES_STAT!D2200</f>
        <v>7.8148999999999997</v>
      </c>
      <c r="C2197" s="2">
        <f t="shared" si="269"/>
        <v>0</v>
      </c>
      <c r="D2197" s="2">
        <f t="shared" si="270"/>
        <v>7.8148999999999997</v>
      </c>
      <c r="E2197" s="2">
        <f t="shared" si="272"/>
        <v>7.8195499999999996</v>
      </c>
      <c r="F2197" s="2">
        <f t="shared" si="273"/>
        <v>7.8697749999999989</v>
      </c>
      <c r="G2197" s="2">
        <f t="shared" si="267"/>
        <v>7.9352720000000048</v>
      </c>
      <c r="H2197" s="2">
        <f t="shared" si="271"/>
        <v>8.1122715000000056</v>
      </c>
      <c r="I2197" s="2">
        <f t="array" ref="I2197">SUMPRODUCT(B2181:B2200, (ROW(B2181:B2200)-ROW(B2181)+1)) / (20*21/2)</f>
        <v>7.8195057142857145</v>
      </c>
      <c r="J2197" s="2">
        <f t="shared" ref="J2197:J2260" si="274">$J$4*B2197+J2196*(1-$J$4)</f>
        <v>7.8627310708787013</v>
      </c>
      <c r="K2197" s="2">
        <f t="shared" si="268"/>
        <v>7.9731397079569177</v>
      </c>
    </row>
    <row r="2198" spans="1:11" ht="13.5" x14ac:dyDescent="0.25">
      <c r="A2198" s="3">
        <f>TITRES_STAT!B2201</f>
        <v>45205</v>
      </c>
      <c r="B2198" s="6">
        <f>TITRES_STAT!D2201</f>
        <v>7.7218999999999998</v>
      </c>
      <c r="C2198" s="2">
        <f t="shared" si="269"/>
        <v>-9.2999999999999972E-2</v>
      </c>
      <c r="D2198" s="2">
        <f t="shared" si="270"/>
        <v>7.7962999999999996</v>
      </c>
      <c r="E2198" s="2">
        <f t="shared" si="272"/>
        <v>7.8102500000000008</v>
      </c>
      <c r="F2198" s="2">
        <f t="shared" si="273"/>
        <v>7.8595449999999989</v>
      </c>
      <c r="G2198" s="2">
        <f t="shared" si="267"/>
        <v>7.9269040000000048</v>
      </c>
      <c r="H2198" s="2">
        <f t="shared" si="271"/>
        <v>8.1113640000000053</v>
      </c>
      <c r="I2198" s="2">
        <f t="array" ref="I2198">SUMPRODUCT(B2182:B2201, (ROW(B2182:B2201)-ROW(B2182)+1)) / (20*21/2)</f>
        <v>7.8166714285714285</v>
      </c>
      <c r="J2198" s="2">
        <f t="shared" si="274"/>
        <v>7.8493185879378728</v>
      </c>
      <c r="K2198" s="2">
        <f t="shared" si="268"/>
        <v>7.9632871703899797</v>
      </c>
    </row>
    <row r="2199" spans="1:11" ht="13.5" x14ac:dyDescent="0.25">
      <c r="A2199" s="3">
        <f>TITRES_STAT!B2202</f>
        <v>45208</v>
      </c>
      <c r="B2199" s="6">
        <f>TITRES_STAT!D2202</f>
        <v>7.8056000000000001</v>
      </c>
      <c r="C2199" s="2">
        <f t="shared" si="269"/>
        <v>8.370000000000033E-2</v>
      </c>
      <c r="D2199" s="2">
        <f t="shared" si="270"/>
        <v>7.7944399999999989</v>
      </c>
      <c r="E2199" s="2">
        <f t="shared" si="272"/>
        <v>7.8186200000000001</v>
      </c>
      <c r="F2199" s="2">
        <f t="shared" si="273"/>
        <v>7.8502399999999994</v>
      </c>
      <c r="G2199" s="2">
        <f t="shared" si="267"/>
        <v>7.9202100000000053</v>
      </c>
      <c r="H2199" s="2">
        <f t="shared" si="271"/>
        <v>8.1114870000000057</v>
      </c>
      <c r="I2199" s="2">
        <f t="array" ref="I2199">SUMPRODUCT(B2183:B2202, (ROW(B2183:B2202)-ROW(B2183)+1)) / (20*21/2)</f>
        <v>7.8134385714285717</v>
      </c>
      <c r="J2199" s="2">
        <f t="shared" si="274"/>
        <v>7.8451549128961711</v>
      </c>
      <c r="K2199" s="2">
        <f t="shared" si="268"/>
        <v>7.9571033597864513</v>
      </c>
    </row>
    <row r="2200" spans="1:11" ht="13.5" x14ac:dyDescent="0.25">
      <c r="A2200" s="3">
        <f>TITRES_STAT!B2203</f>
        <v>45209</v>
      </c>
      <c r="B2200" s="6">
        <f>TITRES_STAT!D2203</f>
        <v>7.8056000000000001</v>
      </c>
      <c r="C2200" s="2">
        <f t="shared" si="269"/>
        <v>0</v>
      </c>
      <c r="D2200" s="2">
        <f t="shared" si="270"/>
        <v>7.7925799999999992</v>
      </c>
      <c r="E2200" s="2">
        <f t="shared" si="272"/>
        <v>7.8130400000000009</v>
      </c>
      <c r="F2200" s="2">
        <f t="shared" si="273"/>
        <v>7.8446600000000002</v>
      </c>
      <c r="G2200" s="2">
        <f t="shared" si="267"/>
        <v>7.914058000000006</v>
      </c>
      <c r="H2200" s="2">
        <f t="shared" si="271"/>
        <v>8.111260000000005</v>
      </c>
      <c r="I2200" s="2">
        <f t="array" ref="I2200">SUMPRODUCT(B2184:B2203, (ROW(B2184:B2203)-ROW(B2184)+1)) / (20*21/2)</f>
        <v>7.8107371428571435</v>
      </c>
      <c r="J2200" s="2">
        <f t="shared" si="274"/>
        <v>7.8413877783346306</v>
      </c>
      <c r="K2200" s="2">
        <f t="shared" si="268"/>
        <v>7.9511620515595318</v>
      </c>
    </row>
    <row r="2201" spans="1:11" ht="13.5" x14ac:dyDescent="0.25">
      <c r="A2201" s="3">
        <f>TITRES_STAT!B2204</f>
        <v>45210</v>
      </c>
      <c r="B2201" s="6">
        <f>TITRES_STAT!D2204</f>
        <v>7.8148999999999997</v>
      </c>
      <c r="C2201" s="2">
        <f t="shared" si="269"/>
        <v>9.2999999999996419E-3</v>
      </c>
      <c r="D2201" s="2">
        <f t="shared" si="270"/>
        <v>7.7925799999999992</v>
      </c>
      <c r="E2201" s="2">
        <f t="shared" si="272"/>
        <v>7.8083900000000002</v>
      </c>
      <c r="F2201" s="2">
        <f t="shared" si="273"/>
        <v>7.8395449999999984</v>
      </c>
      <c r="G2201" s="2">
        <f t="shared" si="267"/>
        <v>7.9079180000000067</v>
      </c>
      <c r="H2201" s="2">
        <f t="shared" si="271"/>
        <v>8.1110795000000042</v>
      </c>
      <c r="I2201" s="2">
        <f t="array" ref="I2201">SUMPRODUCT(B2185:B2204, (ROW(B2185:B2204)-ROW(B2185)+1)) / (20*21/2)</f>
        <v>7.8052014285714275</v>
      </c>
      <c r="J2201" s="2">
        <f t="shared" si="274"/>
        <v>7.8388651327789516</v>
      </c>
      <c r="K2201" s="2">
        <f t="shared" si="268"/>
        <v>7.9458184416944526</v>
      </c>
    </row>
    <row r="2202" spans="1:11" ht="13.5" x14ac:dyDescent="0.25">
      <c r="A2202" s="3">
        <f>TITRES_STAT!B2205</f>
        <v>45211</v>
      </c>
      <c r="B2202" s="6">
        <f>TITRES_STAT!D2205</f>
        <v>7.8056000000000001</v>
      </c>
      <c r="C2202" s="2">
        <f t="shared" si="269"/>
        <v>-9.2999999999996419E-3</v>
      </c>
      <c r="D2202" s="2">
        <f t="shared" si="270"/>
        <v>7.7907200000000003</v>
      </c>
      <c r="E2202" s="2">
        <f t="shared" si="272"/>
        <v>7.8028099999999991</v>
      </c>
      <c r="F2202" s="2">
        <f t="shared" si="273"/>
        <v>7.8339649999999992</v>
      </c>
      <c r="G2202" s="2">
        <f t="shared" si="267"/>
        <v>7.9021500000000069</v>
      </c>
      <c r="H2202" s="2">
        <f t="shared" si="271"/>
        <v>8.1108090000000033</v>
      </c>
      <c r="I2202" s="2">
        <f t="array" ref="I2202">SUMPRODUCT(B2186:B2205, (ROW(B2186:B2205)-ROW(B2186)+1)) / (20*21/2)</f>
        <v>7.8003299999999998</v>
      </c>
      <c r="J2202" s="2">
        <f t="shared" si="274"/>
        <v>7.835697024895242</v>
      </c>
      <c r="K2202" s="2">
        <f t="shared" si="268"/>
        <v>7.9403196792750625</v>
      </c>
    </row>
    <row r="2203" spans="1:11" ht="13.5" x14ac:dyDescent="0.25">
      <c r="A2203" s="3">
        <f>TITRES_STAT!B2206</f>
        <v>45212</v>
      </c>
      <c r="B2203" s="6">
        <f>TITRES_STAT!D2206</f>
        <v>7.8056000000000001</v>
      </c>
      <c r="C2203" s="2">
        <f t="shared" si="269"/>
        <v>0</v>
      </c>
      <c r="D2203" s="2">
        <f t="shared" si="270"/>
        <v>7.807459999999999</v>
      </c>
      <c r="E2203" s="2">
        <f t="shared" si="272"/>
        <v>7.8018799999999997</v>
      </c>
      <c r="F2203" s="2">
        <f t="shared" si="273"/>
        <v>7.8265249999999993</v>
      </c>
      <c r="G2203" s="2">
        <f t="shared" si="267"/>
        <v>7.896382000000008</v>
      </c>
      <c r="H2203" s="2">
        <f t="shared" si="271"/>
        <v>8.1096205000000037</v>
      </c>
      <c r="I2203" s="2">
        <f t="array" ref="I2203">SUMPRODUCT(B2187:B2206, (ROW(B2187:B2206)-ROW(B2187)+1)) / (20*21/2)</f>
        <v>7.7918714285714294</v>
      </c>
      <c r="J2203" s="2">
        <f t="shared" si="274"/>
        <v>7.8328306415718858</v>
      </c>
      <c r="K2203" s="2">
        <f t="shared" si="268"/>
        <v>7.9350365545976089</v>
      </c>
    </row>
    <row r="2204" spans="1:11" ht="13.5" x14ac:dyDescent="0.25">
      <c r="A2204" s="3">
        <f>TITRES_STAT!B2207</f>
        <v>45215</v>
      </c>
      <c r="B2204" s="6">
        <f>TITRES_STAT!D2207</f>
        <v>7.7683999999999997</v>
      </c>
      <c r="C2204" s="2">
        <f t="shared" si="269"/>
        <v>-3.7200000000000344E-2</v>
      </c>
      <c r="D2204" s="2">
        <f t="shared" si="270"/>
        <v>7.8000199999999991</v>
      </c>
      <c r="E2204" s="2">
        <f t="shared" si="272"/>
        <v>7.797229999999999</v>
      </c>
      <c r="F2204" s="2">
        <f t="shared" si="273"/>
        <v>7.8195499999999978</v>
      </c>
      <c r="G2204" s="2">
        <f t="shared" si="267"/>
        <v>7.891730000000007</v>
      </c>
      <c r="H2204" s="2">
        <f t="shared" si="271"/>
        <v>8.1082895000000015</v>
      </c>
      <c r="I2204" s="2">
        <f t="array" ref="I2204">SUMPRODUCT(B2188:B2207, (ROW(B2188:B2207)-ROW(B2188)+1)) / (20*21/2)</f>
        <v>7.7763176190476173</v>
      </c>
      <c r="J2204" s="2">
        <f t="shared" si="274"/>
        <v>7.8266943899936106</v>
      </c>
      <c r="K2204" s="2">
        <f t="shared" si="268"/>
        <v>7.9285017877506441</v>
      </c>
    </row>
    <row r="2205" spans="1:11" ht="13.5" x14ac:dyDescent="0.25">
      <c r="A2205" s="3">
        <f>TITRES_STAT!B2208</f>
        <v>45216</v>
      </c>
      <c r="B2205" s="6">
        <f>TITRES_STAT!D2208</f>
        <v>7.7683999999999997</v>
      </c>
      <c r="C2205" s="2">
        <f t="shared" si="269"/>
        <v>0</v>
      </c>
      <c r="D2205" s="2">
        <f t="shared" si="270"/>
        <v>7.7925799999999992</v>
      </c>
      <c r="E2205" s="2">
        <f t="shared" si="272"/>
        <v>7.7925799999999992</v>
      </c>
      <c r="F2205" s="2">
        <f t="shared" si="273"/>
        <v>7.8107149999999992</v>
      </c>
      <c r="G2205" s="2">
        <f t="shared" si="267"/>
        <v>7.887078000000006</v>
      </c>
      <c r="H2205" s="2">
        <f t="shared" si="271"/>
        <v>8.1071335000000033</v>
      </c>
      <c r="I2205" s="2">
        <f t="array" ref="I2205">SUMPRODUCT(B2189:B2208, (ROW(B2189:B2208)-ROW(B2189)+1)) / (20*21/2)</f>
        <v>7.7580628571428578</v>
      </c>
      <c r="J2205" s="2">
        <f t="shared" si="274"/>
        <v>7.8211425433275519</v>
      </c>
      <c r="K2205" s="2">
        <f t="shared" si="268"/>
        <v>7.9222232862702269</v>
      </c>
    </row>
    <row r="2206" spans="1:11" ht="13.5" x14ac:dyDescent="0.25">
      <c r="A2206" s="3">
        <f>TITRES_STAT!B2209</f>
        <v>45217</v>
      </c>
      <c r="B2206" s="6">
        <f>TITRES_STAT!D2209</f>
        <v>7.7218999999999998</v>
      </c>
      <c r="C2206" s="2">
        <f t="shared" si="269"/>
        <v>-4.6499999999999986E-2</v>
      </c>
      <c r="D2206" s="2">
        <f t="shared" si="270"/>
        <v>7.7739799999999999</v>
      </c>
      <c r="E2206" s="2">
        <f t="shared" si="272"/>
        <v>7.7832799999999995</v>
      </c>
      <c r="F2206" s="2">
        <f t="shared" si="273"/>
        <v>7.8014150000000004</v>
      </c>
      <c r="G2206" s="2">
        <f t="shared" si="267"/>
        <v>7.8829860000000052</v>
      </c>
      <c r="H2206" s="2">
        <f t="shared" si="271"/>
        <v>8.1059635000000032</v>
      </c>
      <c r="I2206" s="2">
        <f t="array" ref="I2206">SUMPRODUCT(B2190:B2209, (ROW(B2190:B2209)-ROW(B2190)+1)) / (20*21/2)</f>
        <v>7.7337414285714283</v>
      </c>
      <c r="J2206" s="2">
        <f t="shared" si="274"/>
        <v>7.8116908725344514</v>
      </c>
      <c r="K2206" s="2">
        <f t="shared" si="268"/>
        <v>7.9143674711223753</v>
      </c>
    </row>
    <row r="2207" spans="1:11" ht="13.5" x14ac:dyDescent="0.25">
      <c r="A2207" s="3">
        <f>TITRES_STAT!B2210</f>
        <v>45218</v>
      </c>
      <c r="B2207" s="6">
        <f>TITRES_STAT!D2210</f>
        <v>7.6380999999999997</v>
      </c>
      <c r="C2207" s="2">
        <f t="shared" si="269"/>
        <v>-8.3800000000000097E-2</v>
      </c>
      <c r="D2207" s="2">
        <f t="shared" si="270"/>
        <v>7.7404799999999998</v>
      </c>
      <c r="E2207" s="2">
        <f t="shared" si="272"/>
        <v>7.7655999999999992</v>
      </c>
      <c r="F2207" s="2">
        <f t="shared" si="273"/>
        <v>7.7925749999999994</v>
      </c>
      <c r="G2207" s="2">
        <f t="shared" si="267"/>
        <v>7.8772180000000045</v>
      </c>
      <c r="H2207" s="2">
        <f t="shared" si="271"/>
        <v>8.1051180000000027</v>
      </c>
      <c r="I2207" s="2">
        <f t="array" ref="I2207">SUMPRODUCT(B2191:B2210, (ROW(B2191:B2210)-ROW(B2191)+1)) / (20*21/2)</f>
        <v>7.7023790476190479</v>
      </c>
      <c r="J2207" s="2">
        <f t="shared" si="274"/>
        <v>7.7951584084835508</v>
      </c>
      <c r="K2207" s="2">
        <f t="shared" si="268"/>
        <v>7.9035334526469887</v>
      </c>
    </row>
    <row r="2208" spans="1:11" ht="13.5" x14ac:dyDescent="0.25">
      <c r="A2208" s="3">
        <f>TITRES_STAT!B2211</f>
        <v>45219</v>
      </c>
      <c r="B2208" s="6">
        <f>TITRES_STAT!D2211</f>
        <v>7.6009000000000002</v>
      </c>
      <c r="C2208" s="2">
        <f t="shared" si="269"/>
        <v>-3.7199999999999456E-2</v>
      </c>
      <c r="D2208" s="2">
        <f t="shared" si="270"/>
        <v>7.6995400000000007</v>
      </c>
      <c r="E2208" s="2">
        <f t="shared" si="272"/>
        <v>7.7534999999999981</v>
      </c>
      <c r="F2208" s="2">
        <f t="shared" si="273"/>
        <v>7.7818750000000012</v>
      </c>
      <c r="G2208" s="2">
        <f t="shared" si="267"/>
        <v>7.8701480000000057</v>
      </c>
      <c r="H2208" s="2">
        <f t="shared" si="271"/>
        <v>8.1044795000000018</v>
      </c>
      <c r="I2208" s="2">
        <f t="array" ref="I2208">SUMPRODUCT(B2192:B2211, (ROW(B2192:B2211)-ROW(B2192)+1)) / (20*21/2)</f>
        <v>7.6730100000000006</v>
      </c>
      <c r="J2208" s="2">
        <f t="shared" si="274"/>
        <v>7.7766576076755936</v>
      </c>
      <c r="K2208" s="2">
        <f t="shared" si="268"/>
        <v>7.8916654741118126</v>
      </c>
    </row>
    <row r="2209" spans="1:11" ht="13.5" x14ac:dyDescent="0.25">
      <c r="A2209" s="3">
        <f>TITRES_STAT!B2212</f>
        <v>45222</v>
      </c>
      <c r="B2209" s="6">
        <f>TITRES_STAT!D2212</f>
        <v>7.5265000000000004</v>
      </c>
      <c r="C2209" s="2">
        <f t="shared" si="269"/>
        <v>-7.43999999999998E-2</v>
      </c>
      <c r="D2209" s="2">
        <f t="shared" si="270"/>
        <v>7.65116</v>
      </c>
      <c r="E2209" s="2">
        <f t="shared" si="272"/>
        <v>7.7255899999999995</v>
      </c>
      <c r="F2209" s="2">
        <f t="shared" si="273"/>
        <v>7.7721049999999989</v>
      </c>
      <c r="G2209" s="2">
        <f t="shared" si="267"/>
        <v>7.8615900000000059</v>
      </c>
      <c r="H2209" s="2">
        <f t="shared" si="271"/>
        <v>8.1038625000000017</v>
      </c>
      <c r="I2209" s="2">
        <f t="array" ref="I2209">SUMPRODUCT(B2193:B2212, (ROW(B2193:B2212)-ROW(B2193)+1)) / (20*21/2)</f>
        <v>7.6367676190476175</v>
      </c>
      <c r="J2209" s="2">
        <f t="shared" si="274"/>
        <v>7.7528330736112512</v>
      </c>
      <c r="K2209" s="2">
        <f t="shared" si="268"/>
        <v>7.8773452594407614</v>
      </c>
    </row>
    <row r="2210" spans="1:11" ht="13.5" x14ac:dyDescent="0.25">
      <c r="A2210" s="3">
        <f>TITRES_STAT!B2213</f>
        <v>45223</v>
      </c>
      <c r="B2210" s="6">
        <f>TITRES_STAT!D2213</f>
        <v>7.4428000000000001</v>
      </c>
      <c r="C2210" s="2">
        <f t="shared" si="269"/>
        <v>-8.370000000000033E-2</v>
      </c>
      <c r="D2210" s="2">
        <f t="shared" si="270"/>
        <v>7.5860399999999997</v>
      </c>
      <c r="E2210" s="2">
        <f t="shared" si="272"/>
        <v>7.6893100000000008</v>
      </c>
      <c r="F2210" s="2">
        <f t="shared" si="273"/>
        <v>7.7511750000000008</v>
      </c>
      <c r="G2210" s="2">
        <f t="shared" si="267"/>
        <v>7.8519160000000054</v>
      </c>
      <c r="H2210" s="2">
        <f t="shared" si="271"/>
        <v>8.1029145000000025</v>
      </c>
      <c r="I2210" s="2">
        <f t="array" ref="I2210">SUMPRODUCT(B2194:B2213, (ROW(B2194:B2213)-ROW(B2194)+1)) / (20*21/2)</f>
        <v>7.607390476190476</v>
      </c>
      <c r="J2210" s="2">
        <f t="shared" si="274"/>
        <v>7.723306114219703</v>
      </c>
      <c r="K2210" s="2">
        <f t="shared" si="268"/>
        <v>7.8603042688744571</v>
      </c>
    </row>
    <row r="2211" spans="1:11" ht="13.5" x14ac:dyDescent="0.25">
      <c r="A2211" s="3">
        <f>TITRES_STAT!B2214</f>
        <v>45224</v>
      </c>
      <c r="B2211" s="6">
        <f>TITRES_STAT!D2214</f>
        <v>7.4428000000000001</v>
      </c>
      <c r="C2211" s="2">
        <f t="shared" si="269"/>
        <v>0</v>
      </c>
      <c r="D2211" s="2">
        <f t="shared" si="270"/>
        <v>7.5302199999999999</v>
      </c>
      <c r="E2211" s="2">
        <f t="shared" si="272"/>
        <v>7.6521000000000017</v>
      </c>
      <c r="F2211" s="2">
        <f t="shared" si="273"/>
        <v>7.7302450000000009</v>
      </c>
      <c r="G2211" s="2">
        <f t="shared" si="267"/>
        <v>7.8426140000000046</v>
      </c>
      <c r="H2211" s="2">
        <f t="shared" si="271"/>
        <v>8.1017480000000024</v>
      </c>
      <c r="I2211" s="2">
        <f t="array" ref="I2211">SUMPRODUCT(B2195:B2214, (ROW(B2195:B2214)-ROW(B2195)+1)) / (20*21/2)</f>
        <v>7.5755785714285713</v>
      </c>
      <c r="J2211" s="2">
        <f t="shared" si="274"/>
        <v>7.6965912461987784</v>
      </c>
      <c r="K2211" s="2">
        <f t="shared" si="268"/>
        <v>7.8439315524480078</v>
      </c>
    </row>
    <row r="2212" spans="1:11" ht="13.5" x14ac:dyDescent="0.25">
      <c r="A2212" s="3">
        <f>TITRES_STAT!B2215</f>
        <v>45225</v>
      </c>
      <c r="B2212" s="6">
        <f>TITRES_STAT!D2215</f>
        <v>7.3497000000000003</v>
      </c>
      <c r="C2212" s="2">
        <f t="shared" si="269"/>
        <v>-9.3099999999999739E-2</v>
      </c>
      <c r="D2212" s="2">
        <f t="shared" si="270"/>
        <v>7.4725399999999995</v>
      </c>
      <c r="E2212" s="2">
        <f t="shared" si="272"/>
        <v>7.6065100000000001</v>
      </c>
      <c r="F2212" s="2">
        <f t="shared" si="273"/>
        <v>7.7046600000000014</v>
      </c>
      <c r="G2212" s="2">
        <f t="shared" si="267"/>
        <v>7.8314500000000029</v>
      </c>
      <c r="H2212" s="2">
        <f t="shared" si="271"/>
        <v>8.1005530000000032</v>
      </c>
      <c r="I2212" s="2">
        <f t="array" ref="I2212">SUMPRODUCT(B2196:B2215, (ROW(B2196:B2215)-ROW(B2196)+1)) / (20*21/2)</f>
        <v>7.5415533333333329</v>
      </c>
      <c r="J2212" s="2">
        <f t="shared" si="274"/>
        <v>7.6635539846560379</v>
      </c>
      <c r="K2212" s="2">
        <f t="shared" si="268"/>
        <v>7.8245499229402427</v>
      </c>
    </row>
    <row r="2213" spans="1:11" ht="13.5" x14ac:dyDescent="0.25">
      <c r="A2213" s="3">
        <f>TITRES_STAT!B2216</f>
        <v>45226</v>
      </c>
      <c r="B2213" s="6">
        <f>TITRES_STAT!D2216</f>
        <v>7.3962000000000003</v>
      </c>
      <c r="C2213" s="2">
        <f t="shared" si="269"/>
        <v>4.6499999999999986E-2</v>
      </c>
      <c r="D2213" s="2">
        <f t="shared" si="270"/>
        <v>7.4316000000000004</v>
      </c>
      <c r="E2213" s="2">
        <f t="shared" si="272"/>
        <v>7.5655699999999992</v>
      </c>
      <c r="F2213" s="2">
        <f t="shared" si="273"/>
        <v>7.6837249999999999</v>
      </c>
      <c r="G2213" s="2">
        <f t="shared" si="267"/>
        <v>7.8174940000000026</v>
      </c>
      <c r="H2213" s="2">
        <f t="shared" si="271"/>
        <v>8.0995470000000012</v>
      </c>
      <c r="I2213" s="2">
        <f t="array" ref="I2213">SUMPRODUCT(B2197:B2216, (ROW(B2197:B2216)-ROW(B2197)+1)) / (20*21/2)</f>
        <v>7.5037647619047609</v>
      </c>
      <c r="J2213" s="2">
        <f t="shared" si="274"/>
        <v>7.6380917004030815</v>
      </c>
      <c r="K2213" s="2">
        <f t="shared" si="268"/>
        <v>7.8077518867465079</v>
      </c>
    </row>
    <row r="2214" spans="1:11" ht="13.5" x14ac:dyDescent="0.25">
      <c r="A2214" s="3">
        <f>TITRES_STAT!B2217</f>
        <v>45229</v>
      </c>
      <c r="B2214" s="6">
        <f>TITRES_STAT!D2217</f>
        <v>7.3497000000000003</v>
      </c>
      <c r="C2214" s="2">
        <f t="shared" si="269"/>
        <v>-4.6499999999999986E-2</v>
      </c>
      <c r="D2214" s="2">
        <f t="shared" si="270"/>
        <v>7.3962400000000006</v>
      </c>
      <c r="E2214" s="2">
        <f t="shared" si="272"/>
        <v>7.5236999999999998</v>
      </c>
      <c r="F2214" s="2">
        <f t="shared" si="273"/>
        <v>7.6604650000000003</v>
      </c>
      <c r="G2214" s="2">
        <f t="shared" si="267"/>
        <v>7.8067020000000023</v>
      </c>
      <c r="H2214" s="2">
        <f t="shared" si="271"/>
        <v>8.0987020000000012</v>
      </c>
      <c r="I2214" s="2">
        <f t="array" ref="I2214">SUMPRODUCT(B2198:B2217, (ROW(B2198:B2217)-ROW(B2198)+1)) / (20*21/2)</f>
        <v>7.4704942857142855</v>
      </c>
      <c r="J2214" s="2">
        <f t="shared" si="274"/>
        <v>7.6106258241742166</v>
      </c>
      <c r="K2214" s="2">
        <f t="shared" si="268"/>
        <v>7.7897890676584094</v>
      </c>
    </row>
    <row r="2215" spans="1:11" ht="13.5" x14ac:dyDescent="0.25">
      <c r="A2215" s="3">
        <f>TITRES_STAT!B2218</f>
        <v>45230</v>
      </c>
      <c r="B2215" s="6">
        <f>TITRES_STAT!D2218</f>
        <v>7.3032000000000004</v>
      </c>
      <c r="C2215" s="2">
        <f t="shared" si="269"/>
        <v>-4.6499999999999986E-2</v>
      </c>
      <c r="D2215" s="2">
        <f t="shared" si="270"/>
        <v>7.3683199999999998</v>
      </c>
      <c r="E2215" s="2">
        <f t="shared" si="272"/>
        <v>7.4771799999999997</v>
      </c>
      <c r="F2215" s="2">
        <f t="shared" si="273"/>
        <v>7.6348800000000008</v>
      </c>
      <c r="G2215" s="2">
        <f t="shared" si="267"/>
        <v>7.7946080000000002</v>
      </c>
      <c r="H2215" s="2">
        <f t="shared" si="271"/>
        <v>8.097624500000002</v>
      </c>
      <c r="I2215" s="2">
        <f t="array" ref="I2215">SUMPRODUCT(B2199:B2218, (ROW(B2199:B2218)-ROW(B2199)+1)) / (20*21/2)</f>
        <v>7.4487390476190489</v>
      </c>
      <c r="J2215" s="2">
        <f t="shared" si="274"/>
        <v>7.581347174252862</v>
      </c>
      <c r="K2215" s="2">
        <f t="shared" si="268"/>
        <v>7.7707071434365105</v>
      </c>
    </row>
    <row r="2216" spans="1:11" ht="13.5" x14ac:dyDescent="0.25">
      <c r="A2216" s="3">
        <f>TITRES_STAT!B2219</f>
        <v>45231</v>
      </c>
      <c r="B2216" s="6">
        <f>TITRES_STAT!D2219</f>
        <v>7.2381000000000002</v>
      </c>
      <c r="C2216" s="2">
        <f t="shared" si="269"/>
        <v>-6.5100000000000158E-2</v>
      </c>
      <c r="D2216" s="2">
        <f t="shared" si="270"/>
        <v>7.3273800000000007</v>
      </c>
      <c r="E2216" s="2">
        <f t="shared" si="272"/>
        <v>7.4287999999999998</v>
      </c>
      <c r="F2216" s="2">
        <f t="shared" si="273"/>
        <v>7.6060400000000001</v>
      </c>
      <c r="G2216" s="2">
        <f t="shared" si="267"/>
        <v>7.781212</v>
      </c>
      <c r="H2216" s="2">
        <f t="shared" si="271"/>
        <v>8.0958715000000012</v>
      </c>
      <c r="I2216" s="2">
        <f t="array" ref="I2216">SUMPRODUCT(B2200:B2219, (ROW(B2200:B2219)-ROW(B2200)+1)) / (20*21/2)</f>
        <v>7.4243276190476193</v>
      </c>
      <c r="J2216" s="2">
        <f t="shared" si="274"/>
        <v>7.5486569671811612</v>
      </c>
      <c r="K2216" s="2">
        <f t="shared" si="268"/>
        <v>7.749820588791942</v>
      </c>
    </row>
    <row r="2217" spans="1:11" ht="13.5" x14ac:dyDescent="0.25">
      <c r="A2217" s="3">
        <f>TITRES_STAT!B2220</f>
        <v>45232</v>
      </c>
      <c r="B2217" s="6">
        <f>TITRES_STAT!D2220</f>
        <v>7.2567000000000004</v>
      </c>
      <c r="C2217" s="2">
        <f t="shared" si="269"/>
        <v>1.8600000000000172E-2</v>
      </c>
      <c r="D2217" s="2">
        <f t="shared" si="270"/>
        <v>7.3087800000000005</v>
      </c>
      <c r="E2217" s="2">
        <f t="shared" si="272"/>
        <v>7.3906599999999996</v>
      </c>
      <c r="F2217" s="2">
        <f t="shared" si="273"/>
        <v>7.5781299999999998</v>
      </c>
      <c r="G2217" s="2">
        <f t="shared" si="267"/>
        <v>7.7681880000000003</v>
      </c>
      <c r="H2217" s="2">
        <f t="shared" si="271"/>
        <v>8.0944740000000017</v>
      </c>
      <c r="I2217" s="2">
        <f t="array" ref="I2217">SUMPRODUCT(B2201:B2220, (ROW(B2201:B2220)-ROW(B2201)+1)) / (20*21/2)</f>
        <v>7.4111657142857146</v>
      </c>
      <c r="J2217" s="2">
        <f t="shared" si="274"/>
        <v>7.5208515417353361</v>
      </c>
      <c r="K2217" s="2">
        <f t="shared" si="268"/>
        <v>7.7304825264863757</v>
      </c>
    </row>
    <row r="2218" spans="1:11" ht="13.5" x14ac:dyDescent="0.25">
      <c r="A2218" s="3">
        <f>TITRES_STAT!B2221</f>
        <v>45233</v>
      </c>
      <c r="B2218" s="6">
        <f>TITRES_STAT!D2221</f>
        <v>7.3497000000000003</v>
      </c>
      <c r="C2218" s="2">
        <f t="shared" si="269"/>
        <v>9.2999999999999972E-2</v>
      </c>
      <c r="D2218" s="2">
        <f t="shared" si="270"/>
        <v>7.29948</v>
      </c>
      <c r="E2218" s="2">
        <f t="shared" si="272"/>
        <v>7.3655400000000002</v>
      </c>
      <c r="F2218" s="2">
        <f t="shared" si="273"/>
        <v>7.5595199999999991</v>
      </c>
      <c r="G2218" s="2">
        <f t="shared" si="267"/>
        <v>7.7573959999999991</v>
      </c>
      <c r="H2218" s="2">
        <f t="shared" si="271"/>
        <v>8.0924049999999994</v>
      </c>
      <c r="I2218" s="2">
        <f t="array" ref="I2218">SUMPRODUCT(B2202:B2221, (ROW(B2202:B2221)-ROW(B2202)+1)) / (20*21/2)</f>
        <v>7.4132485714285723</v>
      </c>
      <c r="J2218" s="2">
        <f t="shared" si="274"/>
        <v>7.5045513949033991</v>
      </c>
      <c r="K2218" s="2">
        <f t="shared" si="268"/>
        <v>7.7155498783888712</v>
      </c>
    </row>
    <row r="2219" spans="1:11" ht="13.5" x14ac:dyDescent="0.25">
      <c r="A2219" s="3">
        <f>TITRES_STAT!B2222</f>
        <v>45236</v>
      </c>
      <c r="B2219" s="6">
        <f>TITRES_STAT!D2222</f>
        <v>7.3032000000000004</v>
      </c>
      <c r="C2219" s="2">
        <f t="shared" si="269"/>
        <v>-4.6499999999999986E-2</v>
      </c>
      <c r="D2219" s="2">
        <f t="shared" si="270"/>
        <v>7.2901800000000012</v>
      </c>
      <c r="E2219" s="2">
        <f t="shared" si="272"/>
        <v>7.3432100000000018</v>
      </c>
      <c r="F2219" s="2">
        <f t="shared" si="273"/>
        <v>7.5344000000000007</v>
      </c>
      <c r="G2219" s="2">
        <f t="shared" si="267"/>
        <v>7.7462319999999991</v>
      </c>
      <c r="H2219" s="2">
        <f t="shared" si="271"/>
        <v>8.0908899999999999</v>
      </c>
      <c r="I2219" s="2">
        <f t="array" ref="I2219">SUMPRODUCT(B2203:B2222, (ROW(B2203:B2222)-ROW(B2203)+1)) / (20*21/2)</f>
        <v>7.4414699999999998</v>
      </c>
      <c r="J2219" s="2">
        <f t="shared" si="274"/>
        <v>7.4853750715792655</v>
      </c>
      <c r="K2219" s="2">
        <f t="shared" si="268"/>
        <v>7.6993792949226414</v>
      </c>
    </row>
    <row r="2220" spans="1:11" ht="13.5" x14ac:dyDescent="0.25">
      <c r="A2220" s="3">
        <f>TITRES_STAT!B2223</f>
        <v>45237</v>
      </c>
      <c r="B2220" s="6">
        <f>TITRES_STAT!D2223</f>
        <v>7.3962000000000003</v>
      </c>
      <c r="C2220" s="2">
        <f t="shared" si="269"/>
        <v>9.2999999999999972E-2</v>
      </c>
      <c r="D2220" s="2">
        <f t="shared" si="270"/>
        <v>7.3087800000000014</v>
      </c>
      <c r="E2220" s="2">
        <f t="shared" si="272"/>
        <v>7.3385500000000006</v>
      </c>
      <c r="F2220" s="2">
        <f t="shared" si="273"/>
        <v>7.513930000000002</v>
      </c>
      <c r="G2220" s="2">
        <f t="shared" si="267"/>
        <v>7.7359979999999986</v>
      </c>
      <c r="H2220" s="2">
        <f t="shared" si="271"/>
        <v>8.0899274999999999</v>
      </c>
      <c r="I2220" s="2">
        <f t="array" ref="I2220">SUMPRODUCT(B2204:B2223, (ROW(B2204:B2223)-ROW(B2204)+1)) / (20*21/2)</f>
        <v>7.4626499999999982</v>
      </c>
      <c r="J2220" s="2">
        <f t="shared" si="274"/>
        <v>7.4768822076193349</v>
      </c>
      <c r="K2220" s="2">
        <f t="shared" si="268"/>
        <v>7.6874899108080283</v>
      </c>
    </row>
    <row r="2221" spans="1:11" ht="13.5" x14ac:dyDescent="0.25">
      <c r="A2221" s="3">
        <f>TITRES_STAT!B2224</f>
        <v>45238</v>
      </c>
      <c r="B2221" s="6">
        <f>TITRES_STAT!D2224</f>
        <v>7.5358000000000001</v>
      </c>
      <c r="C2221" s="2">
        <f t="shared" si="269"/>
        <v>0.13959999999999972</v>
      </c>
      <c r="D2221" s="2">
        <f t="shared" si="270"/>
        <v>7.3683199999999998</v>
      </c>
      <c r="E2221" s="2">
        <f t="shared" si="272"/>
        <v>7.3478499999999993</v>
      </c>
      <c r="F2221" s="2">
        <f t="shared" si="273"/>
        <v>7.4999750000000009</v>
      </c>
      <c r="G2221" s="2">
        <f t="shared" si="267"/>
        <v>7.7285559999999984</v>
      </c>
      <c r="H2221" s="2">
        <f t="shared" si="271"/>
        <v>8.0897945</v>
      </c>
      <c r="I2221" s="2">
        <f t="array" ref="I2221">SUMPRODUCT(B2205:B2224, (ROW(B2205:B2224)-ROW(B2205)+1)) / (20*21/2)</f>
        <v>7.470933333333333</v>
      </c>
      <c r="J2221" s="2">
        <f t="shared" si="274"/>
        <v>7.4824934259413025</v>
      </c>
      <c r="K2221" s="2">
        <f t="shared" si="268"/>
        <v>7.6815412868547721</v>
      </c>
    </row>
    <row r="2222" spans="1:11" ht="13.5" x14ac:dyDescent="0.25">
      <c r="A2222" s="3">
        <f>TITRES_STAT!B2225</f>
        <v>45239</v>
      </c>
      <c r="B2222" s="6">
        <f>TITRES_STAT!D2225</f>
        <v>7.7962999999999996</v>
      </c>
      <c r="C2222" s="2">
        <f t="shared" si="269"/>
        <v>0.26049999999999951</v>
      </c>
      <c r="D2222" s="2">
        <f t="shared" si="270"/>
        <v>7.4762400000000016</v>
      </c>
      <c r="E2222" s="2">
        <f t="shared" si="272"/>
        <v>7.3925099999999997</v>
      </c>
      <c r="F2222" s="2">
        <f t="shared" si="273"/>
        <v>7.499509999999999</v>
      </c>
      <c r="G2222" s="2">
        <f t="shared" si="267"/>
        <v>7.7263239999999982</v>
      </c>
      <c r="H2222" s="2">
        <f t="shared" si="271"/>
        <v>8.0912260000000007</v>
      </c>
      <c r="I2222" s="2">
        <f t="array" ref="I2222">SUMPRODUCT(B2206:B2225, (ROW(B2206:B2225)-ROW(B2206)+1)) / (20*21/2)</f>
        <v>7.4756742857142857</v>
      </c>
      <c r="J2222" s="2">
        <f t="shared" si="274"/>
        <v>7.5123797663278449</v>
      </c>
      <c r="K2222" s="2">
        <f t="shared" si="268"/>
        <v>7.6860416285467421</v>
      </c>
    </row>
    <row r="2223" spans="1:11" ht="13.5" x14ac:dyDescent="0.25">
      <c r="A2223" s="3">
        <f>TITRES_STAT!B2226</f>
        <v>45240</v>
      </c>
      <c r="B2223" s="6">
        <f>TITRES_STAT!D2226</f>
        <v>7.7218999999999998</v>
      </c>
      <c r="C2223" s="2">
        <f t="shared" si="269"/>
        <v>-7.43999999999998E-2</v>
      </c>
      <c r="D2223" s="2">
        <f t="shared" si="270"/>
        <v>7.5506799999999998</v>
      </c>
      <c r="E2223" s="2">
        <f t="shared" si="272"/>
        <v>7.4250800000000012</v>
      </c>
      <c r="F2223" s="2">
        <f t="shared" si="273"/>
        <v>7.4953249999999993</v>
      </c>
      <c r="G2223" s="2">
        <f t="shared" si="267"/>
        <v>7.7190679999999983</v>
      </c>
      <c r="H2223" s="2">
        <f t="shared" si="271"/>
        <v>8.0919795000000008</v>
      </c>
      <c r="I2223" s="2">
        <f t="array" ref="I2223">SUMPRODUCT(B2207:B2226, (ROW(B2207:B2226)-ROW(B2207)+1)) / (20*21/2)</f>
        <v>7.4726657142857151</v>
      </c>
      <c r="J2223" s="2">
        <f t="shared" si="274"/>
        <v>7.5323340742966218</v>
      </c>
      <c r="K2223" s="2">
        <f t="shared" si="268"/>
        <v>7.6874478391919681</v>
      </c>
    </row>
    <row r="2224" spans="1:11" ht="13.5" x14ac:dyDescent="0.25">
      <c r="A2224" s="3">
        <f>TITRES_STAT!B2227</f>
        <v>45243</v>
      </c>
      <c r="B2224" s="6">
        <f>TITRES_STAT!D2227</f>
        <v>7.5823</v>
      </c>
      <c r="C2224" s="2">
        <f t="shared" si="269"/>
        <v>-0.13959999999999972</v>
      </c>
      <c r="D2224" s="2">
        <f t="shared" si="270"/>
        <v>7.6064999999999996</v>
      </c>
      <c r="E2224" s="2">
        <f t="shared" si="272"/>
        <v>7.4483400000000017</v>
      </c>
      <c r="F2224" s="2">
        <f t="shared" si="273"/>
        <v>7.4860200000000008</v>
      </c>
      <c r="G2224" s="2">
        <f t="shared" si="267"/>
        <v>7.7106939999999975</v>
      </c>
      <c r="H2224" s="2">
        <f t="shared" si="271"/>
        <v>8.0921225000000003</v>
      </c>
      <c r="I2224" s="2">
        <f t="array" ref="I2224">SUMPRODUCT(B2208:B2227, (ROW(B2208:B2227)-ROW(B2208)+1)) / (20*21/2)</f>
        <v>7.4789576190476188</v>
      </c>
      <c r="J2224" s="2">
        <f t="shared" si="274"/>
        <v>7.5370927338874196</v>
      </c>
      <c r="K2224" s="2">
        <f t="shared" si="268"/>
        <v>7.6833243945177738</v>
      </c>
    </row>
    <row r="2225" spans="1:11" ht="13.5" x14ac:dyDescent="0.25">
      <c r="A2225" s="3">
        <f>TITRES_STAT!B2228</f>
        <v>45244</v>
      </c>
      <c r="B2225" s="6">
        <f>TITRES_STAT!D2228</f>
        <v>7.5358000000000001</v>
      </c>
      <c r="C2225" s="2">
        <f t="shared" si="269"/>
        <v>-4.6499999999999986E-2</v>
      </c>
      <c r="D2225" s="2">
        <f t="shared" si="270"/>
        <v>7.6344200000000004</v>
      </c>
      <c r="E2225" s="2">
        <f t="shared" si="272"/>
        <v>7.4716000000000005</v>
      </c>
      <c r="F2225" s="2">
        <f t="shared" si="273"/>
        <v>7.4743899999999996</v>
      </c>
      <c r="G2225" s="2">
        <f t="shared" si="267"/>
        <v>7.7013899999999982</v>
      </c>
      <c r="H2225" s="2">
        <f t="shared" si="271"/>
        <v>8.0922080000000012</v>
      </c>
      <c r="I2225" s="2">
        <f t="array" ref="I2225">SUMPRODUCT(B2209:B2228, (ROW(B2209:B2228)-ROW(B2209)+1)) / (20*21/2)</f>
        <v>7.4910952380952374</v>
      </c>
      <c r="J2225" s="2">
        <f t="shared" si="274"/>
        <v>7.536969616374332</v>
      </c>
      <c r="K2225" s="2">
        <f t="shared" si="268"/>
        <v>7.6775391241445279</v>
      </c>
    </row>
    <row r="2226" spans="1:11" ht="13.5" x14ac:dyDescent="0.25">
      <c r="A2226" s="3">
        <f>TITRES_STAT!B2229</f>
        <v>45245</v>
      </c>
      <c r="B2226" s="6">
        <f>TITRES_STAT!D2229</f>
        <v>7.4428000000000001</v>
      </c>
      <c r="C2226" s="2">
        <f t="shared" si="269"/>
        <v>-9.2999999999999972E-2</v>
      </c>
      <c r="D2226" s="2">
        <f t="shared" si="270"/>
        <v>7.6158199999999994</v>
      </c>
      <c r="E2226" s="2">
        <f t="shared" si="272"/>
        <v>7.49207</v>
      </c>
      <c r="F2226" s="2">
        <f t="shared" si="273"/>
        <v>7.4604349999999995</v>
      </c>
      <c r="G2226" s="2">
        <f t="shared" ref="G2226:G2289" si="275">AVERAGE(B2177:B2226)</f>
        <v>7.6911579999999971</v>
      </c>
      <c r="H2226" s="2">
        <f t="shared" si="271"/>
        <v>8.0918285000000019</v>
      </c>
      <c r="I2226" s="2">
        <f t="array" ref="I2226">SUMPRODUCT(B2210:B2229, (ROW(B2210:B2229)-ROW(B2210)+1)) / (20*21/2)</f>
        <v>7.5042071428571422</v>
      </c>
      <c r="J2226" s="2">
        <f t="shared" si="274"/>
        <v>7.5280010814815386</v>
      </c>
      <c r="K2226" s="2">
        <f t="shared" si="268"/>
        <v>7.6683336682957233</v>
      </c>
    </row>
    <row r="2227" spans="1:11" ht="13.5" x14ac:dyDescent="0.25">
      <c r="A2227" s="3">
        <f>TITRES_STAT!B2230</f>
        <v>45246</v>
      </c>
      <c r="B2227" s="6">
        <f>TITRES_STAT!D2230</f>
        <v>7.5265000000000004</v>
      </c>
      <c r="C2227" s="2">
        <f t="shared" si="269"/>
        <v>8.370000000000033E-2</v>
      </c>
      <c r="D2227" s="2">
        <f t="shared" si="270"/>
        <v>7.5618600000000002</v>
      </c>
      <c r="E2227" s="2">
        <f t="shared" si="272"/>
        <v>7.51905</v>
      </c>
      <c r="F2227" s="2">
        <f t="shared" si="273"/>
        <v>7.4548550000000002</v>
      </c>
      <c r="G2227" s="2">
        <f t="shared" si="275"/>
        <v>7.6829719999999977</v>
      </c>
      <c r="H2227" s="2">
        <f t="shared" si="271"/>
        <v>8.0919110000000014</v>
      </c>
      <c r="I2227" s="2">
        <f t="array" ref="I2227">SUMPRODUCT(B2211:B2230, (ROW(B2211:B2230)-ROW(B2211)+1)) / (20*21/2)</f>
        <v>7.5116947619047618</v>
      </c>
      <c r="J2227" s="2">
        <f t="shared" si="274"/>
        <v>7.5278581213404401</v>
      </c>
      <c r="K2227" s="2">
        <f t="shared" ref="K2227:K2290" si="276">$K$4*B2227+(1-$K$4)*K2226</f>
        <v>7.6627715636566753</v>
      </c>
    </row>
    <row r="2228" spans="1:11" ht="13.5" x14ac:dyDescent="0.25">
      <c r="A2228" s="3">
        <f>TITRES_STAT!B2231</f>
        <v>45247</v>
      </c>
      <c r="B2228" s="6">
        <f>TITRES_STAT!D2231</f>
        <v>7.5823</v>
      </c>
      <c r="C2228" s="2">
        <f t="shared" si="269"/>
        <v>5.5799999999999628E-2</v>
      </c>
      <c r="D2228" s="2">
        <f t="shared" si="270"/>
        <v>7.5339400000000012</v>
      </c>
      <c r="E2228" s="2">
        <f t="shared" si="272"/>
        <v>7.5423100000000005</v>
      </c>
      <c r="F2228" s="2">
        <f t="shared" si="273"/>
        <v>7.4539250000000008</v>
      </c>
      <c r="G2228" s="2">
        <f t="shared" si="275"/>
        <v>7.6760879999999965</v>
      </c>
      <c r="H2228" s="2">
        <f t="shared" si="271"/>
        <v>8.0925785000000001</v>
      </c>
      <c r="I2228" s="2">
        <f t="array" ref="I2228">SUMPRODUCT(B2212:B2231, (ROW(B2212:B2231)-ROW(B2212)+1)) / (20*21/2)</f>
        <v>7.5222823809523813</v>
      </c>
      <c r="J2228" s="2">
        <f t="shared" si="274"/>
        <v>7.5330430621651603</v>
      </c>
      <c r="K2228" s="2">
        <f t="shared" si="276"/>
        <v>7.6596158160622965</v>
      </c>
    </row>
    <row r="2229" spans="1:11" ht="13.5" x14ac:dyDescent="0.25">
      <c r="A2229" s="3">
        <f>TITRES_STAT!B2232</f>
        <v>45250</v>
      </c>
      <c r="B2229" s="6">
        <f>TITRES_STAT!D2232</f>
        <v>7.5915999999999997</v>
      </c>
      <c r="C2229" s="2">
        <f t="shared" si="269"/>
        <v>9.2999999999996419E-3</v>
      </c>
      <c r="D2229" s="2">
        <f t="shared" si="270"/>
        <v>7.5358000000000001</v>
      </c>
      <c r="E2229" s="2">
        <f t="shared" si="272"/>
        <v>7.5711500000000003</v>
      </c>
      <c r="F2229" s="2">
        <f t="shared" si="273"/>
        <v>7.457180000000001</v>
      </c>
      <c r="G2229" s="2">
        <f t="shared" si="275"/>
        <v>7.6680859999999988</v>
      </c>
      <c r="H2229" s="2">
        <f t="shared" si="271"/>
        <v>8.0931615000000008</v>
      </c>
      <c r="I2229" s="2">
        <f t="array" ref="I2229">SUMPRODUCT(B2213:B2232, (ROW(B2213:B2232)-ROW(B2213)+1)) / (20*21/2)</f>
        <v>7.5287071428571419</v>
      </c>
      <c r="J2229" s="2">
        <f t="shared" si="274"/>
        <v>7.5386199133875262</v>
      </c>
      <c r="K2229" s="2">
        <f t="shared" si="276"/>
        <v>7.6569485291578925</v>
      </c>
    </row>
    <row r="2230" spans="1:11" ht="13.5" x14ac:dyDescent="0.25">
      <c r="A2230" s="3">
        <f>TITRES_STAT!B2233</f>
        <v>45251</v>
      </c>
      <c r="B2230" s="6">
        <f>TITRES_STAT!D2233</f>
        <v>7.5358000000000001</v>
      </c>
      <c r="C2230" s="2">
        <f t="shared" si="269"/>
        <v>-5.5799999999999628E-2</v>
      </c>
      <c r="D2230" s="2">
        <f t="shared" si="270"/>
        <v>7.5358000000000001</v>
      </c>
      <c r="E2230" s="2">
        <f t="shared" si="272"/>
        <v>7.5851099999999985</v>
      </c>
      <c r="F2230" s="2">
        <f t="shared" si="273"/>
        <v>7.4618300000000009</v>
      </c>
      <c r="G2230" s="2">
        <f t="shared" si="275"/>
        <v>7.6604579999999984</v>
      </c>
      <c r="H2230" s="2">
        <f t="shared" si="271"/>
        <v>8.0937275000000017</v>
      </c>
      <c r="I2230" s="2">
        <f t="array" ref="I2230">SUMPRODUCT(B2214:B2233, (ROW(B2214:B2233)-ROW(B2214)+1)) / (20*21/2)</f>
        <v>7.5342457142857144</v>
      </c>
      <c r="J2230" s="2">
        <f t="shared" si="274"/>
        <v>7.5383513502077619</v>
      </c>
      <c r="K2230" s="2">
        <f t="shared" si="276"/>
        <v>7.6521976064458181</v>
      </c>
    </row>
    <row r="2231" spans="1:11" ht="13.5" x14ac:dyDescent="0.25">
      <c r="A2231" s="3">
        <f>TITRES_STAT!B2234</f>
        <v>45252</v>
      </c>
      <c r="B2231" s="6">
        <f>TITRES_STAT!D2234</f>
        <v>7.5730000000000004</v>
      </c>
      <c r="C2231" s="2">
        <f t="shared" si="269"/>
        <v>3.7200000000000344E-2</v>
      </c>
      <c r="D2231" s="2">
        <f t="shared" si="270"/>
        <v>7.561840000000001</v>
      </c>
      <c r="E2231" s="2">
        <f t="shared" si="272"/>
        <v>7.5888299999999989</v>
      </c>
      <c r="F2231" s="2">
        <f t="shared" si="273"/>
        <v>7.4683400000000004</v>
      </c>
      <c r="G2231" s="2">
        <f t="shared" si="275"/>
        <v>7.6535739999999963</v>
      </c>
      <c r="H2231" s="2">
        <f t="shared" si="271"/>
        <v>8.0946980000000028</v>
      </c>
      <c r="I2231" s="2">
        <f t="array" ref="I2231">SUMPRODUCT(B2215:B2234, (ROW(B2215:B2234)-ROW(B2215)+1)) / (20*21/2)</f>
        <v>7.5391195238095232</v>
      </c>
      <c r="J2231" s="2">
        <f t="shared" si="274"/>
        <v>7.5416512216165463</v>
      </c>
      <c r="K2231" s="2">
        <f t="shared" si="276"/>
        <v>7.6490918179577472</v>
      </c>
    </row>
    <row r="2232" spans="1:11" ht="13.5" x14ac:dyDescent="0.25">
      <c r="A2232" s="3">
        <f>TITRES_STAT!B2235</f>
        <v>45253</v>
      </c>
      <c r="B2232" s="6">
        <f>TITRES_STAT!D2235</f>
        <v>7.5358000000000001</v>
      </c>
      <c r="C2232" s="2">
        <f t="shared" si="269"/>
        <v>-3.7200000000000344E-2</v>
      </c>
      <c r="D2232" s="2">
        <f t="shared" si="270"/>
        <v>7.5636999999999999</v>
      </c>
      <c r="E2232" s="2">
        <f t="shared" si="272"/>
        <v>7.5627799999999992</v>
      </c>
      <c r="F2232" s="2">
        <f t="shared" si="273"/>
        <v>7.4776450000000008</v>
      </c>
      <c r="G2232" s="2">
        <f t="shared" si="275"/>
        <v>7.6459459999999968</v>
      </c>
      <c r="H2232" s="2">
        <f t="shared" si="271"/>
        <v>8.0958760000000023</v>
      </c>
      <c r="I2232" s="2">
        <f t="array" ref="I2232">SUMPRODUCT(B2216:B2235, (ROW(B2216:B2235)-ROW(B2216)+1)) / (20*21/2)</f>
        <v>7.5386785714285711</v>
      </c>
      <c r="J2232" s="2">
        <f t="shared" si="274"/>
        <v>7.54109396241497</v>
      </c>
      <c r="K2232" s="2">
        <f t="shared" si="276"/>
        <v>7.644649001567247</v>
      </c>
    </row>
    <row r="2233" spans="1:11" ht="13.5" x14ac:dyDescent="0.25">
      <c r="A2233" s="3">
        <f>TITRES_STAT!B2236</f>
        <v>45254</v>
      </c>
      <c r="B2233" s="6">
        <f>TITRES_STAT!D2236</f>
        <v>7.5358000000000001</v>
      </c>
      <c r="C2233" s="2">
        <f t="shared" si="269"/>
        <v>0</v>
      </c>
      <c r="D2233" s="2">
        <f t="shared" si="270"/>
        <v>7.5544000000000011</v>
      </c>
      <c r="E2233" s="2">
        <f t="shared" si="272"/>
        <v>7.5441699999999994</v>
      </c>
      <c r="F2233" s="2">
        <f t="shared" si="273"/>
        <v>7.4846249999999994</v>
      </c>
      <c r="G2233" s="2">
        <f t="shared" si="275"/>
        <v>7.6375739999999972</v>
      </c>
      <c r="H2233" s="2">
        <f t="shared" si="271"/>
        <v>8.0961800000000039</v>
      </c>
      <c r="I2233" s="2">
        <f t="array" ref="I2233">SUMPRODUCT(B2217:B2236, (ROW(B2217:B2236)-ROW(B2217)+1)) / (20*21/2)</f>
        <v>7.5373514285714291</v>
      </c>
      <c r="J2233" s="2">
        <f t="shared" si="274"/>
        <v>7.5405897755183062</v>
      </c>
      <c r="K2233" s="2">
        <f t="shared" si="276"/>
        <v>7.640380413270492</v>
      </c>
    </row>
    <row r="2234" spans="1:11" ht="13.5" x14ac:dyDescent="0.25">
      <c r="A2234" s="3">
        <f>TITRES_STAT!B2237</f>
        <v>45257</v>
      </c>
      <c r="B2234" s="6">
        <f>TITRES_STAT!D2237</f>
        <v>7.5358000000000001</v>
      </c>
      <c r="C2234" s="2">
        <f t="shared" si="269"/>
        <v>0</v>
      </c>
      <c r="D2234" s="2">
        <f t="shared" si="270"/>
        <v>7.5432399999999999</v>
      </c>
      <c r="E2234" s="2">
        <f t="shared" si="272"/>
        <v>7.5395200000000004</v>
      </c>
      <c r="F2234" s="2">
        <f t="shared" si="273"/>
        <v>7.4939300000000006</v>
      </c>
      <c r="G2234" s="2">
        <f t="shared" si="275"/>
        <v>7.6301319999999961</v>
      </c>
      <c r="H2234" s="2">
        <f t="shared" si="271"/>
        <v>8.0964840000000038</v>
      </c>
      <c r="I2234" s="2">
        <f t="array" ref="I2234">SUMPRODUCT(B2218:B2237, (ROW(B2218:B2237)-ROW(B2218)+1)) / (20*21/2)</f>
        <v>7.533056666666667</v>
      </c>
      <c r="J2234" s="2">
        <f t="shared" si="274"/>
        <v>7.5401336064213247</v>
      </c>
      <c r="K2234" s="2">
        <f t="shared" si="276"/>
        <v>7.6362792205932175</v>
      </c>
    </row>
    <row r="2235" spans="1:11" ht="13.5" x14ac:dyDescent="0.25">
      <c r="A2235" s="3">
        <f>TITRES_STAT!B2238</f>
        <v>45258</v>
      </c>
      <c r="B2235" s="6">
        <f>TITRES_STAT!D2238</f>
        <v>7.4893000000000001</v>
      </c>
      <c r="C2235" s="2">
        <f t="shared" si="269"/>
        <v>-4.6499999999999986E-2</v>
      </c>
      <c r="D2235" s="2">
        <f t="shared" si="270"/>
        <v>7.5339399999999994</v>
      </c>
      <c r="E2235" s="2">
        <f t="shared" si="272"/>
        <v>7.5348700000000006</v>
      </c>
      <c r="F2235" s="2">
        <f t="shared" si="273"/>
        <v>7.503235000000001</v>
      </c>
      <c r="G2235" s="2">
        <f t="shared" si="275"/>
        <v>7.6210159999999982</v>
      </c>
      <c r="H2235" s="2">
        <f t="shared" si="271"/>
        <v>8.0961620000000032</v>
      </c>
      <c r="I2235" s="2">
        <f t="array" ref="I2235">SUMPRODUCT(B2219:B2238, (ROW(B2219:B2238)-ROW(B2219)+1)) / (20*21/2)</f>
        <v>7.5295142857142858</v>
      </c>
      <c r="J2235" s="2">
        <f t="shared" si="274"/>
        <v>7.5352923105716751</v>
      </c>
      <c r="K2235" s="2">
        <f t="shared" si="276"/>
        <v>7.6305153295895618</v>
      </c>
    </row>
    <row r="2236" spans="1:11" ht="13.5" x14ac:dyDescent="0.25">
      <c r="A2236" s="3">
        <f>TITRES_STAT!B2239</f>
        <v>45259</v>
      </c>
      <c r="B2236" s="6">
        <f>TITRES_STAT!D2239</f>
        <v>7.4893000000000001</v>
      </c>
      <c r="C2236" s="2">
        <f t="shared" si="269"/>
        <v>0</v>
      </c>
      <c r="D2236" s="2">
        <f t="shared" si="270"/>
        <v>7.5171999999999999</v>
      </c>
      <c r="E2236" s="2">
        <f t="shared" si="272"/>
        <v>7.5395200000000004</v>
      </c>
      <c r="F2236" s="2">
        <f t="shared" si="273"/>
        <v>7.5157949999999998</v>
      </c>
      <c r="G2236" s="2">
        <f t="shared" si="275"/>
        <v>7.6126439999999977</v>
      </c>
      <c r="H2236" s="2">
        <f t="shared" si="271"/>
        <v>8.0958400000000026</v>
      </c>
      <c r="I2236" s="2">
        <f t="array" ref="I2236">SUMPRODUCT(B2220:B2239, (ROW(B2220:B2239)-ROW(B2220)+1)) / (20*21/2)</f>
        <v>7.5244214285714275</v>
      </c>
      <c r="J2236" s="2">
        <f t="shared" si="274"/>
        <v>7.53091209051723</v>
      </c>
      <c r="K2236" s="2">
        <f t="shared" si="276"/>
        <v>7.6249774735272258</v>
      </c>
    </row>
    <row r="2237" spans="1:11" ht="13.5" x14ac:dyDescent="0.25">
      <c r="A2237" s="3">
        <f>TITRES_STAT!B2240</f>
        <v>45260</v>
      </c>
      <c r="B2237" s="6">
        <f>TITRES_STAT!D2240</f>
        <v>7.4706999999999999</v>
      </c>
      <c r="C2237" s="2">
        <f t="shared" si="269"/>
        <v>-1.8600000000000172E-2</v>
      </c>
      <c r="D2237" s="2">
        <f t="shared" si="270"/>
        <v>7.5041799999999999</v>
      </c>
      <c r="E2237" s="2">
        <f t="shared" si="272"/>
        <v>7.5339399999999994</v>
      </c>
      <c r="F2237" s="2">
        <f t="shared" si="273"/>
        <v>7.5264949999999988</v>
      </c>
      <c r="G2237" s="2">
        <f t="shared" si="275"/>
        <v>7.6057599999999992</v>
      </c>
      <c r="H2237" s="2">
        <f t="shared" si="271"/>
        <v>8.0949440000000035</v>
      </c>
      <c r="I2237" s="2">
        <f t="array" ref="I2237">SUMPRODUCT(B2221:B2240, (ROW(B2221:B2240)-ROW(B2221)+1)) / (20*21/2)</f>
        <v>7.5273438095238099</v>
      </c>
      <c r="J2237" s="2">
        <f t="shared" si="274"/>
        <v>7.5251776057060651</v>
      </c>
      <c r="K2237" s="2">
        <f t="shared" si="276"/>
        <v>7.618927376526158</v>
      </c>
    </row>
    <row r="2238" spans="1:11" ht="13.5" x14ac:dyDescent="0.25">
      <c r="A2238" s="3">
        <f>TITRES_STAT!B2241</f>
        <v>45261</v>
      </c>
      <c r="B2238" s="6">
        <f>TITRES_STAT!D2241</f>
        <v>7.4893000000000001</v>
      </c>
      <c r="C2238" s="2">
        <f t="shared" si="269"/>
        <v>1.8600000000000172E-2</v>
      </c>
      <c r="D2238" s="2">
        <f t="shared" si="270"/>
        <v>7.4948800000000002</v>
      </c>
      <c r="E2238" s="2">
        <f t="shared" si="272"/>
        <v>7.5246400000000007</v>
      </c>
      <c r="F2238" s="2">
        <f t="shared" si="273"/>
        <v>7.5334749999999984</v>
      </c>
      <c r="G2238" s="2">
        <f t="shared" si="275"/>
        <v>7.5992480000000002</v>
      </c>
      <c r="H2238" s="2">
        <f t="shared" si="271"/>
        <v>8.0927860000000038</v>
      </c>
      <c r="I2238" s="2">
        <f t="array" ref="I2238">SUMPRODUCT(B2222:B2241, (ROW(B2222:B2241)-ROW(B2222)+1)) / (20*21/2)</f>
        <v>7.5285385714285722</v>
      </c>
      <c r="J2238" s="2">
        <f t="shared" si="274"/>
        <v>7.5217606908769161</v>
      </c>
      <c r="K2238" s="2">
        <f t="shared" si="276"/>
        <v>7.6138439499957205</v>
      </c>
    </row>
    <row r="2239" spans="1:11" ht="13.5" x14ac:dyDescent="0.25">
      <c r="A2239" s="3">
        <f>TITRES_STAT!B2242</f>
        <v>45264</v>
      </c>
      <c r="B2239" s="6">
        <f>TITRES_STAT!D2242</f>
        <v>7.48</v>
      </c>
      <c r="C2239" s="2">
        <f t="shared" si="269"/>
        <v>-9.2999999999996419E-3</v>
      </c>
      <c r="D2239" s="2">
        <f t="shared" si="270"/>
        <v>7.4837199999999999</v>
      </c>
      <c r="E2239" s="2">
        <f t="shared" si="272"/>
        <v>7.5134799999999995</v>
      </c>
      <c r="F2239" s="2">
        <f t="shared" si="273"/>
        <v>7.5423149999999977</v>
      </c>
      <c r="G2239" s="2">
        <f t="shared" si="275"/>
        <v>7.5944099999999999</v>
      </c>
      <c r="H2239" s="2">
        <f t="shared" si="271"/>
        <v>8.0914560000000044</v>
      </c>
      <c r="I2239" s="2">
        <f t="array" ref="I2239">SUMPRODUCT(B2223:B2242, (ROW(B2223:B2242)-ROW(B2223)+1)) / (20*21/2)</f>
        <v>7.5296004761904767</v>
      </c>
      <c r="J2239" s="2">
        <f t="shared" si="274"/>
        <v>7.5177834822219713</v>
      </c>
      <c r="K2239" s="2">
        <f t="shared" si="276"/>
        <v>7.6085951676429469</v>
      </c>
    </row>
    <row r="2240" spans="1:11" ht="13.5" x14ac:dyDescent="0.25">
      <c r="A2240" s="3">
        <f>TITRES_STAT!B2243</f>
        <v>45265</v>
      </c>
      <c r="B2240" s="6">
        <f>TITRES_STAT!D2243</f>
        <v>7.5730000000000004</v>
      </c>
      <c r="C2240" s="2">
        <f t="shared" si="269"/>
        <v>9.2999999999999972E-2</v>
      </c>
      <c r="D2240" s="2">
        <f t="shared" si="270"/>
        <v>7.5004600000000012</v>
      </c>
      <c r="E2240" s="2">
        <f t="shared" si="272"/>
        <v>7.5171999999999999</v>
      </c>
      <c r="F2240" s="2">
        <f t="shared" si="273"/>
        <v>7.551154999999997</v>
      </c>
      <c r="G2240" s="2">
        <f t="shared" si="275"/>
        <v>7.5886420000000001</v>
      </c>
      <c r="H2240" s="2">
        <f t="shared" si="271"/>
        <v>8.0898040000000044</v>
      </c>
      <c r="I2240" s="2">
        <f t="array" ref="I2240">SUMPRODUCT(B2224:B2243, (ROW(B2224:B2243)-ROW(B2224)+1)) / (20*21/2)</f>
        <v>7.5379699999999996</v>
      </c>
      <c r="J2240" s="2">
        <f t="shared" si="274"/>
        <v>7.5230421982008311</v>
      </c>
      <c r="K2240" s="2">
        <f t="shared" si="276"/>
        <v>7.6071992787157727</v>
      </c>
    </row>
    <row r="2241" spans="1:11" ht="13.5" x14ac:dyDescent="0.25">
      <c r="A2241" s="3">
        <f>TITRES_STAT!B2244</f>
        <v>45266</v>
      </c>
      <c r="B2241" s="6">
        <f>TITRES_STAT!D2244</f>
        <v>7.5636999999999999</v>
      </c>
      <c r="C2241" s="2">
        <f t="shared" si="269"/>
        <v>-9.3000000000005301E-3</v>
      </c>
      <c r="D2241" s="2">
        <f t="shared" si="270"/>
        <v>7.5153400000000001</v>
      </c>
      <c r="E2241" s="2">
        <f t="shared" si="272"/>
        <v>7.5162699999999987</v>
      </c>
      <c r="F2241" s="2">
        <f t="shared" si="273"/>
        <v>7.5525499999999983</v>
      </c>
      <c r="G2241" s="2">
        <f t="shared" si="275"/>
        <v>7.5826879999999992</v>
      </c>
      <c r="H2241" s="2">
        <f t="shared" si="271"/>
        <v>8.0882805000000033</v>
      </c>
      <c r="I2241" s="2">
        <f t="array" ref="I2241">SUMPRODUCT(B2225:B2244, (ROW(B2225:B2244)-ROW(B2225)+1)) / (20*21/2)</f>
        <v>7.5450114285714296</v>
      </c>
      <c r="J2241" s="2">
        <f t="shared" si="274"/>
        <v>7.5269143698007515</v>
      </c>
      <c r="K2241" s="2">
        <f t="shared" si="276"/>
        <v>7.605493424648488</v>
      </c>
    </row>
    <row r="2242" spans="1:11" ht="13.5" x14ac:dyDescent="0.25">
      <c r="A2242" s="3">
        <f>TITRES_STAT!B2245</f>
        <v>45267</v>
      </c>
      <c r="B2242" s="6">
        <f>TITRES_STAT!D2245</f>
        <v>7.5636999999999999</v>
      </c>
      <c r="C2242" s="2">
        <f t="shared" si="269"/>
        <v>0</v>
      </c>
      <c r="D2242" s="2">
        <f t="shared" si="270"/>
        <v>7.5339399999999994</v>
      </c>
      <c r="E2242" s="2">
        <f t="shared" si="272"/>
        <v>7.5190600000000005</v>
      </c>
      <c r="F2242" s="2">
        <f t="shared" si="273"/>
        <v>7.5409199999999998</v>
      </c>
      <c r="G2242" s="2">
        <f t="shared" si="275"/>
        <v>7.5767339999999992</v>
      </c>
      <c r="H2242" s="2">
        <f t="shared" si="271"/>
        <v>8.086757000000004</v>
      </c>
      <c r="I2242" s="2">
        <f t="array" ref="I2242">SUMPRODUCT(B2226:B2245, (ROW(B2226:B2245)-ROW(B2226)+1)) / (20*21/2)</f>
        <v>7.5510342857142856</v>
      </c>
      <c r="J2242" s="2">
        <f t="shared" si="274"/>
        <v>7.5304177631530607</v>
      </c>
      <c r="K2242" s="2">
        <f t="shared" si="276"/>
        <v>7.6038544668191363</v>
      </c>
    </row>
    <row r="2243" spans="1:11" ht="13.5" x14ac:dyDescent="0.25">
      <c r="A2243" s="3">
        <f>TITRES_STAT!B2246</f>
        <v>45268</v>
      </c>
      <c r="B2243" s="6">
        <f>TITRES_STAT!D2246</f>
        <v>7.6288</v>
      </c>
      <c r="C2243" s="2">
        <f t="shared" si="269"/>
        <v>6.5100000000000158E-2</v>
      </c>
      <c r="D2243" s="2">
        <f t="shared" si="270"/>
        <v>7.561840000000001</v>
      </c>
      <c r="E2243" s="2">
        <f t="shared" si="272"/>
        <v>7.5283600000000011</v>
      </c>
      <c r="F2243" s="2">
        <f t="shared" si="273"/>
        <v>7.536265000000002</v>
      </c>
      <c r="G2243" s="2">
        <f t="shared" si="275"/>
        <v>7.5730120000000003</v>
      </c>
      <c r="H2243" s="2">
        <f t="shared" si="271"/>
        <v>8.0855590000000035</v>
      </c>
      <c r="I2243" s="2">
        <f t="array" ref="I2243">SUMPRODUCT(B2227:B2246, (ROW(B2227:B2246)-ROW(B2227)+1)) / (20*21/2)</f>
        <v>7.5549757142857148</v>
      </c>
      <c r="J2243" s="2">
        <f t="shared" si="274"/>
        <v>7.5397874999956258</v>
      </c>
      <c r="K2243" s="2">
        <f t="shared" si="276"/>
        <v>7.604832723022307</v>
      </c>
    </row>
    <row r="2244" spans="1:11" ht="13.5" x14ac:dyDescent="0.25">
      <c r="A2244" s="3">
        <f>TITRES_STAT!B2247</f>
        <v>45271</v>
      </c>
      <c r="B2244" s="6">
        <f>TITRES_STAT!D2247</f>
        <v>7.6101999999999999</v>
      </c>
      <c r="C2244" s="2">
        <f t="shared" ref="C2244:C2307" si="277">B2244-B2243</f>
        <v>-1.8600000000000172E-2</v>
      </c>
      <c r="D2244" s="2">
        <f t="shared" si="270"/>
        <v>7.5878800000000002</v>
      </c>
      <c r="E2244" s="2">
        <f t="shared" si="272"/>
        <v>7.5358000000000001</v>
      </c>
      <c r="F2244" s="2">
        <f t="shared" si="273"/>
        <v>7.5376599999999998</v>
      </c>
      <c r="G2244" s="2">
        <f t="shared" si="275"/>
        <v>7.5689180000000009</v>
      </c>
      <c r="H2244" s="2">
        <f t="shared" si="271"/>
        <v>8.0847050000000067</v>
      </c>
      <c r="I2244" s="2">
        <f t="array" ref="I2244">SUMPRODUCT(B2228:B2247, (ROW(B2228:B2247)-ROW(B2228)+1)) / (20*21/2)</f>
        <v>7.5493957142857147</v>
      </c>
      <c r="J2244" s="2">
        <f t="shared" si="274"/>
        <v>7.5464934523769944</v>
      </c>
      <c r="K2244" s="2">
        <f t="shared" si="276"/>
        <v>7.6050432044724126</v>
      </c>
    </row>
    <row r="2245" spans="1:11" ht="13.5" x14ac:dyDescent="0.25">
      <c r="A2245" s="3">
        <f>TITRES_STAT!B2248</f>
        <v>45272</v>
      </c>
      <c r="B2245" s="6">
        <f>TITRES_STAT!D2248</f>
        <v>7.6009000000000002</v>
      </c>
      <c r="C2245" s="2">
        <f t="shared" si="277"/>
        <v>-9.2999999999996419E-3</v>
      </c>
      <c r="D2245" s="2">
        <f t="shared" si="270"/>
        <v>7.5934600000000003</v>
      </c>
      <c r="E2245" s="2">
        <f t="shared" si="272"/>
        <v>7.5469600000000003</v>
      </c>
      <c r="F2245" s="2">
        <f t="shared" si="273"/>
        <v>7.540915</v>
      </c>
      <c r="G2245" s="2">
        <f t="shared" si="275"/>
        <v>7.5646380000000022</v>
      </c>
      <c r="H2245" s="2">
        <f t="shared" si="271"/>
        <v>8.0839355000000044</v>
      </c>
      <c r="I2245" s="2">
        <f t="array" ref="I2245">SUMPRODUCT(B2229:B2248, (ROW(B2229:B2248)-ROW(B2229)+1)) / (20*21/2)</f>
        <v>7.5395642857142855</v>
      </c>
      <c r="J2245" s="2">
        <f t="shared" si="274"/>
        <v>7.5516750283410907</v>
      </c>
      <c r="K2245" s="2">
        <f t="shared" si="276"/>
        <v>7.6048807258656517</v>
      </c>
    </row>
    <row r="2246" spans="1:11" ht="13.5" x14ac:dyDescent="0.25">
      <c r="A2246" s="3">
        <f>TITRES_STAT!B2249</f>
        <v>45273</v>
      </c>
      <c r="B2246" s="6">
        <f>TITRES_STAT!D2249</f>
        <v>7.5823</v>
      </c>
      <c r="C2246" s="2">
        <f t="shared" si="277"/>
        <v>-1.8600000000000172E-2</v>
      </c>
      <c r="D2246" s="2">
        <f t="shared" ref="D2246:D2309" si="278">AVERAGE(B2242:B2246)</f>
        <v>7.5971799999999998</v>
      </c>
      <c r="E2246" s="2">
        <f t="shared" si="272"/>
        <v>7.55626</v>
      </c>
      <c r="F2246" s="2">
        <f t="shared" si="273"/>
        <v>7.5478899999999998</v>
      </c>
      <c r="G2246" s="2">
        <f t="shared" si="275"/>
        <v>7.5599860000000012</v>
      </c>
      <c r="H2246" s="2">
        <f t="shared" si="271"/>
        <v>8.0825920000000036</v>
      </c>
      <c r="I2246" s="2">
        <f t="array" ref="I2246">SUMPRODUCT(B2230:B2249, (ROW(B2230:B2249)-ROW(B2230)+1)) / (20*21/2)</f>
        <v>7.5303971428571428</v>
      </c>
      <c r="J2246" s="2">
        <f t="shared" si="274"/>
        <v>7.5545916923086063</v>
      </c>
      <c r="K2246" s="2">
        <f t="shared" si="276"/>
        <v>7.603995207204254</v>
      </c>
    </row>
    <row r="2247" spans="1:11" ht="13.5" x14ac:dyDescent="0.25">
      <c r="A2247" s="3">
        <f>TITRES_STAT!B2250</f>
        <v>45274</v>
      </c>
      <c r="B2247" s="6">
        <f>TITRES_STAT!D2250</f>
        <v>7.4893000000000001</v>
      </c>
      <c r="C2247" s="2">
        <f t="shared" si="277"/>
        <v>-9.2999999999999972E-2</v>
      </c>
      <c r="D2247" s="2">
        <f t="shared" si="278"/>
        <v>7.5823000000000009</v>
      </c>
      <c r="E2247" s="2">
        <f t="shared" si="272"/>
        <v>7.5581199999999997</v>
      </c>
      <c r="F2247" s="2">
        <f t="shared" si="273"/>
        <v>7.5460299999999991</v>
      </c>
      <c r="G2247" s="2">
        <f t="shared" si="275"/>
        <v>7.5534740000000014</v>
      </c>
      <c r="H2247" s="2">
        <f t="shared" si="271"/>
        <v>8.0810025000000039</v>
      </c>
      <c r="I2247" s="2">
        <f t="array" ref="I2247">SUMPRODUCT(B2231:B2250, (ROW(B2231:B2250)-ROW(B2231)+1)) / (20*21/2)</f>
        <v>7.5192719047619043</v>
      </c>
      <c r="J2247" s="2">
        <f t="shared" si="274"/>
        <v>7.548373435898263</v>
      </c>
      <c r="K2247" s="2">
        <f t="shared" si="276"/>
        <v>7.5994973559413417</v>
      </c>
    </row>
    <row r="2248" spans="1:11" ht="13.5" x14ac:dyDescent="0.25">
      <c r="A2248" s="3">
        <f>TITRES_STAT!B2251</f>
        <v>45275</v>
      </c>
      <c r="B2248" s="6">
        <f>TITRES_STAT!D2251</f>
        <v>7.4428000000000001</v>
      </c>
      <c r="C2248" s="2">
        <f t="shared" si="277"/>
        <v>-4.6499999999999986E-2</v>
      </c>
      <c r="D2248" s="2">
        <f t="shared" si="278"/>
        <v>7.5450999999999997</v>
      </c>
      <c r="E2248" s="2">
        <f t="shared" si="272"/>
        <v>7.5534700000000017</v>
      </c>
      <c r="F2248" s="2">
        <f t="shared" si="273"/>
        <v>7.5390550000000003</v>
      </c>
      <c r="G2248" s="2">
        <f t="shared" si="275"/>
        <v>7.5478920000000009</v>
      </c>
      <c r="H2248" s="2">
        <f t="shared" si="271"/>
        <v>8.0786555000000053</v>
      </c>
      <c r="I2248" s="2">
        <f t="array" ref="I2248">SUMPRODUCT(B2232:B2251, (ROW(B2232:B2251)-ROW(B2232)+1)) / (20*21/2)</f>
        <v>7.5087228571428577</v>
      </c>
      <c r="J2248" s="2">
        <f t="shared" si="274"/>
        <v>7.5383188229555707</v>
      </c>
      <c r="K2248" s="2">
        <f t="shared" si="276"/>
        <v>7.5933523615907008</v>
      </c>
    </row>
    <row r="2249" spans="1:11" ht="13.5" x14ac:dyDescent="0.25">
      <c r="A2249" s="3">
        <f>TITRES_STAT!B2252</f>
        <v>45278</v>
      </c>
      <c r="B2249" s="6">
        <f>TITRES_STAT!D2252</f>
        <v>7.4428000000000001</v>
      </c>
      <c r="C2249" s="2">
        <f t="shared" si="277"/>
        <v>0</v>
      </c>
      <c r="D2249" s="2">
        <f t="shared" si="278"/>
        <v>7.5116199999999989</v>
      </c>
      <c r="E2249" s="2">
        <f t="shared" si="272"/>
        <v>7.5497500000000013</v>
      </c>
      <c r="F2249" s="2">
        <f t="shared" si="273"/>
        <v>7.5316149999999995</v>
      </c>
      <c r="G2249" s="2">
        <f t="shared" si="275"/>
        <v>7.540636000000001</v>
      </c>
      <c r="H2249" s="2">
        <f t="shared" si="271"/>
        <v>8.0767460000000071</v>
      </c>
      <c r="I2249" s="2">
        <f t="array" ref="I2249">SUMPRODUCT(B2233:B2252, (ROW(B2233:B2252)-ROW(B2233)+1)) / (20*21/2)</f>
        <v>7.4971557142857144</v>
      </c>
      <c r="J2249" s="2">
        <f t="shared" si="274"/>
        <v>7.5292217921978972</v>
      </c>
      <c r="K2249" s="2">
        <f t="shared" si="276"/>
        <v>7.5874483474106738</v>
      </c>
    </row>
    <row r="2250" spans="1:11" ht="13.5" x14ac:dyDescent="0.25">
      <c r="A2250" s="3">
        <f>TITRES_STAT!B2253</f>
        <v>45279</v>
      </c>
      <c r="B2250" s="6">
        <f>TITRES_STAT!D2253</f>
        <v>7.4147999999999996</v>
      </c>
      <c r="C2250" s="2">
        <f t="shared" si="277"/>
        <v>-2.8000000000000469E-2</v>
      </c>
      <c r="D2250" s="2">
        <f t="shared" si="278"/>
        <v>7.4744000000000002</v>
      </c>
      <c r="E2250" s="2">
        <f t="shared" si="272"/>
        <v>7.5339299999999998</v>
      </c>
      <c r="F2250" s="2">
        <f t="shared" si="273"/>
        <v>7.5255650000000003</v>
      </c>
      <c r="G2250" s="2">
        <f t="shared" si="275"/>
        <v>7.5328200000000018</v>
      </c>
      <c r="H2250" s="2">
        <f t="shared" ref="H2250:H2313" si="279">AVERAGE(B2051:B2250)</f>
        <v>8.0744780000000063</v>
      </c>
      <c r="I2250" s="2">
        <f t="array" ref="I2250">SUMPRODUCT(B2234:B2253, (ROW(B2234:B2253)-ROW(B2234)+1)) / (20*21/2)</f>
        <v>7.486253333333333</v>
      </c>
      <c r="J2250" s="2">
        <f t="shared" si="274"/>
        <v>7.5183244786552406</v>
      </c>
      <c r="K2250" s="2">
        <f t="shared" si="276"/>
        <v>7.5806778239828043</v>
      </c>
    </row>
    <row r="2251" spans="1:11" ht="13.5" x14ac:dyDescent="0.25">
      <c r="A2251" s="3">
        <f>TITRES_STAT!B2254</f>
        <v>45280</v>
      </c>
      <c r="B2251" s="6">
        <f>TITRES_STAT!D2254</f>
        <v>7.4147999999999996</v>
      </c>
      <c r="C2251" s="2">
        <f t="shared" si="277"/>
        <v>0</v>
      </c>
      <c r="D2251" s="2">
        <f t="shared" si="278"/>
        <v>7.4408999999999992</v>
      </c>
      <c r="E2251" s="2">
        <f t="shared" si="272"/>
        <v>7.5190399999999995</v>
      </c>
      <c r="F2251" s="2">
        <f t="shared" si="273"/>
        <v>7.5176549999999995</v>
      </c>
      <c r="G2251" s="2">
        <f t="shared" si="275"/>
        <v>7.5248180000000016</v>
      </c>
      <c r="H2251" s="2">
        <f t="shared" si="279"/>
        <v>8.0720350000000067</v>
      </c>
      <c r="I2251" s="2">
        <f t="array" ref="I2251">SUMPRODUCT(B2235:B2254, (ROW(B2235:B2254)-ROW(B2235)+1)) / (20*21/2)</f>
        <v>7.4760157142857135</v>
      </c>
      <c r="J2251" s="2">
        <f t="shared" si="274"/>
        <v>7.5084650044975989</v>
      </c>
      <c r="K2251" s="2">
        <f t="shared" si="276"/>
        <v>7.5741728112775961</v>
      </c>
    </row>
    <row r="2252" spans="1:11" ht="13.5" x14ac:dyDescent="0.25">
      <c r="A2252" s="3">
        <f>TITRES_STAT!B2255</f>
        <v>45281</v>
      </c>
      <c r="B2252" s="6">
        <f>TITRES_STAT!D2255</f>
        <v>7.3962000000000003</v>
      </c>
      <c r="C2252" s="2">
        <f t="shared" si="277"/>
        <v>-1.8599999999999284E-2</v>
      </c>
      <c r="D2252" s="2">
        <f t="shared" si="278"/>
        <v>7.4222800000000007</v>
      </c>
      <c r="E2252" s="2">
        <f t="shared" ref="E2252:E2315" si="280">AVERAGE(B2243:B2252)</f>
        <v>7.5022899999999995</v>
      </c>
      <c r="F2252" s="2">
        <f t="shared" si="273"/>
        <v>7.5106750000000018</v>
      </c>
      <c r="G2252" s="2">
        <f t="shared" si="275"/>
        <v>7.516630000000001</v>
      </c>
      <c r="H2252" s="2">
        <f t="shared" si="279"/>
        <v>8.0696740000000062</v>
      </c>
      <c r="I2252" s="2">
        <f t="array" ref="I2252">SUMPRODUCT(B2236:B2255, (ROW(B2236:B2255)-ROW(B2236)+1)) / (20*21/2)</f>
        <v>7.4664428571428569</v>
      </c>
      <c r="J2252" s="2">
        <f t="shared" si="274"/>
        <v>7.4977730993073513</v>
      </c>
      <c r="K2252" s="2">
        <f t="shared" si="276"/>
        <v>7.5671934853451415</v>
      </c>
    </row>
    <row r="2253" spans="1:11" ht="13.5" x14ac:dyDescent="0.25">
      <c r="A2253" s="3">
        <f>TITRES_STAT!B2256</f>
        <v>45282</v>
      </c>
      <c r="B2253" s="6">
        <f>TITRES_STAT!D2256</f>
        <v>7.3962000000000003</v>
      </c>
      <c r="C2253" s="2">
        <f t="shared" si="277"/>
        <v>0</v>
      </c>
      <c r="D2253" s="2">
        <f t="shared" si="278"/>
        <v>7.41296</v>
      </c>
      <c r="E2253" s="2">
        <f t="shared" si="280"/>
        <v>7.4790299999999998</v>
      </c>
      <c r="F2253" s="2">
        <f t="shared" si="273"/>
        <v>7.5036950000000004</v>
      </c>
      <c r="G2253" s="2">
        <f t="shared" si="275"/>
        <v>7.5084419999999996</v>
      </c>
      <c r="H2253" s="2">
        <f t="shared" si="279"/>
        <v>8.0677500000000055</v>
      </c>
      <c r="I2253" s="2">
        <f t="array" ref="I2253">SUMPRODUCT(B2237:B2256, (ROW(B2237:B2256)-ROW(B2237)+1)) / (20*21/2)</f>
        <v>7.4644085714285708</v>
      </c>
      <c r="J2253" s="2">
        <f t="shared" si="274"/>
        <v>7.4880994708018891</v>
      </c>
      <c r="K2253" s="2">
        <f t="shared" si="276"/>
        <v>7.5604878584688615</v>
      </c>
    </row>
    <row r="2254" spans="1:11" ht="13.5" x14ac:dyDescent="0.25">
      <c r="A2254" s="3">
        <f>TITRES_STAT!B2257</f>
        <v>45285</v>
      </c>
      <c r="B2254" s="6">
        <f>TITRES_STAT!D2257</f>
        <v>7.3962000000000003</v>
      </c>
      <c r="C2254" s="2">
        <f t="shared" si="277"/>
        <v>0</v>
      </c>
      <c r="D2254" s="2">
        <f t="shared" si="278"/>
        <v>7.4036400000000002</v>
      </c>
      <c r="E2254" s="2">
        <f t="shared" si="280"/>
        <v>7.45763</v>
      </c>
      <c r="F2254" s="2">
        <f t="shared" si="273"/>
        <v>7.496715</v>
      </c>
      <c r="G2254" s="2">
        <f t="shared" si="275"/>
        <v>7.5009980000000009</v>
      </c>
      <c r="H2254" s="2">
        <f t="shared" si="279"/>
        <v>8.0658260000000048</v>
      </c>
      <c r="I2254" s="2">
        <f t="array" ref="I2254">SUMPRODUCT(B2238:B2257, (ROW(B2238:B2257)-ROW(B2238)+1)) / (20*21/2)</f>
        <v>7.4598057142857126</v>
      </c>
      <c r="J2254" s="2">
        <f t="shared" si="274"/>
        <v>7.4793471402493283</v>
      </c>
      <c r="K2254" s="2">
        <f t="shared" si="276"/>
        <v>7.5540451973524361</v>
      </c>
    </row>
    <row r="2255" spans="1:11" ht="13.5" x14ac:dyDescent="0.25">
      <c r="A2255" s="3">
        <f>TITRES_STAT!B2258</f>
        <v>45286</v>
      </c>
      <c r="B2255" s="6">
        <f>TITRES_STAT!D2258</f>
        <v>7.3962000000000003</v>
      </c>
      <c r="C2255" s="2">
        <f t="shared" si="277"/>
        <v>0</v>
      </c>
      <c r="D2255" s="2">
        <f t="shared" si="278"/>
        <v>7.3999199999999998</v>
      </c>
      <c r="E2255" s="2">
        <f t="shared" si="280"/>
        <v>7.4371600000000004</v>
      </c>
      <c r="F2255" s="2">
        <f t="shared" si="273"/>
        <v>7.4920599999999995</v>
      </c>
      <c r="G2255" s="2">
        <f t="shared" si="275"/>
        <v>7.4935540000000014</v>
      </c>
      <c r="H2255" s="2">
        <f t="shared" si="279"/>
        <v>8.0639020000000041</v>
      </c>
      <c r="I2255" s="2">
        <f t="array" ref="I2255">SUMPRODUCT(B2239:B2258, (ROW(B2239:B2258)-ROW(B2239)+1)) / (20*21/2)</f>
        <v>7.455335714285714</v>
      </c>
      <c r="J2255" s="2">
        <f t="shared" si="274"/>
        <v>7.4714283649874869</v>
      </c>
      <c r="K2255" s="2">
        <f t="shared" si="276"/>
        <v>7.5478551896131254</v>
      </c>
    </row>
    <row r="2256" spans="1:11" ht="13.5" x14ac:dyDescent="0.25">
      <c r="A2256" s="3">
        <f>TITRES_STAT!B2259</f>
        <v>45287</v>
      </c>
      <c r="B2256" s="6">
        <f>TITRES_STAT!D2259</f>
        <v>7.4706999999999999</v>
      </c>
      <c r="C2256" s="2">
        <f t="shared" si="277"/>
        <v>7.4499999999999567E-2</v>
      </c>
      <c r="D2256" s="2">
        <f t="shared" si="278"/>
        <v>7.4111000000000002</v>
      </c>
      <c r="E2256" s="2">
        <f t="shared" si="280"/>
        <v>7.4259999999999993</v>
      </c>
      <c r="F2256" s="2">
        <f t="shared" si="273"/>
        <v>7.4911300000000001</v>
      </c>
      <c r="G2256" s="2">
        <f t="shared" si="275"/>
        <v>7.4885300000000017</v>
      </c>
      <c r="H2256" s="2">
        <f t="shared" si="279"/>
        <v>8.0620005000000052</v>
      </c>
      <c r="I2256" s="2">
        <f t="array" ref="I2256">SUMPRODUCT(B2240:B2259, (ROW(B2240:B2259)-ROW(B2240)+1)) / (20*21/2)</f>
        <v>7.450201428571428</v>
      </c>
      <c r="J2256" s="2">
        <f t="shared" si="274"/>
        <v>7.4713589968934402</v>
      </c>
      <c r="K2256" s="2">
        <f t="shared" si="276"/>
        <v>7.5448294959028068</v>
      </c>
    </row>
    <row r="2257" spans="1:11" ht="13.5" x14ac:dyDescent="0.25">
      <c r="A2257" s="3">
        <f>TITRES_STAT!B2260</f>
        <v>45288</v>
      </c>
      <c r="B2257" s="6">
        <f>TITRES_STAT!D2260</f>
        <v>7.4428000000000001</v>
      </c>
      <c r="C2257" s="2">
        <f t="shared" si="277"/>
        <v>-2.7899999999999814E-2</v>
      </c>
      <c r="D2257" s="2">
        <f t="shared" si="278"/>
        <v>7.42042</v>
      </c>
      <c r="E2257" s="2">
        <f t="shared" si="280"/>
        <v>7.4213500000000012</v>
      </c>
      <c r="F2257" s="2">
        <f t="shared" si="273"/>
        <v>7.4897349999999987</v>
      </c>
      <c r="G2257" s="2">
        <f t="shared" si="275"/>
        <v>7.4846240000000019</v>
      </c>
      <c r="H2257" s="2">
        <f t="shared" si="279"/>
        <v>8.0599595000000051</v>
      </c>
      <c r="I2257" s="2">
        <f t="array" ref="I2257">SUMPRODUCT(B2241:B2260, (ROW(B2241:B2260)-ROW(B2241)+1)) / (20*21/2)</f>
        <v>7.4373076190476173</v>
      </c>
      <c r="J2257" s="2">
        <f t="shared" si="274"/>
        <v>7.4686390924273978</v>
      </c>
      <c r="K2257" s="2">
        <f t="shared" si="276"/>
        <v>7.5408283392007363</v>
      </c>
    </row>
    <row r="2258" spans="1:11" ht="13.5" x14ac:dyDescent="0.25">
      <c r="A2258" s="3">
        <f>TITRES_STAT!B2261</f>
        <v>45289</v>
      </c>
      <c r="B2258" s="6">
        <f>TITRES_STAT!D2261</f>
        <v>7.4428000000000001</v>
      </c>
      <c r="C2258" s="2">
        <f t="shared" si="277"/>
        <v>0</v>
      </c>
      <c r="D2258" s="2">
        <f t="shared" si="278"/>
        <v>7.4297399999999998</v>
      </c>
      <c r="E2258" s="2">
        <f t="shared" si="280"/>
        <v>7.4213500000000012</v>
      </c>
      <c r="F2258" s="2">
        <f t="shared" si="273"/>
        <v>7.4874099999999997</v>
      </c>
      <c r="G2258" s="2">
        <f t="shared" si="275"/>
        <v>7.4814620000000023</v>
      </c>
      <c r="H2258" s="2">
        <f t="shared" si="279"/>
        <v>8.0582685000000041</v>
      </c>
      <c r="I2258" s="2">
        <f t="array" ref="I2258">SUMPRODUCT(B2242:B2261, (ROW(B2242:B2261)-ROW(B2242)+1)) / (20*21/2)</f>
        <v>7.4237057142857132</v>
      </c>
      <c r="J2258" s="2">
        <f t="shared" si="274"/>
        <v>7.4661782264819312</v>
      </c>
      <c r="K2258" s="2">
        <f t="shared" si="276"/>
        <v>7.536984090604629</v>
      </c>
    </row>
    <row r="2259" spans="1:11" ht="13.5" x14ac:dyDescent="0.25">
      <c r="A2259" s="3">
        <f>TITRES_STAT!B2262</f>
        <v>45293</v>
      </c>
      <c r="B2259" s="6">
        <f>TITRES_STAT!D2262</f>
        <v>7.4335000000000004</v>
      </c>
      <c r="C2259" s="2">
        <f t="shared" si="277"/>
        <v>-9.2999999999996419E-3</v>
      </c>
      <c r="D2259" s="2">
        <f t="shared" si="278"/>
        <v>7.4371999999999998</v>
      </c>
      <c r="E2259" s="2">
        <f t="shared" si="280"/>
        <v>7.42042</v>
      </c>
      <c r="F2259" s="2">
        <f t="shared" si="273"/>
        <v>7.4850850000000007</v>
      </c>
      <c r="G2259" s="2">
        <f t="shared" si="275"/>
        <v>7.4796020000000025</v>
      </c>
      <c r="H2259" s="2">
        <f t="shared" si="279"/>
        <v>8.056531000000005</v>
      </c>
      <c r="I2259" s="2">
        <f t="array" ref="I2259">SUMPRODUCT(B2243:B2262, (ROW(B2243:B2262)-ROW(B2243)+1)) / (20*21/2)</f>
        <v>7.4076685714285704</v>
      </c>
      <c r="J2259" s="2">
        <f t="shared" si="274"/>
        <v>7.4630660144360332</v>
      </c>
      <c r="K2259" s="2">
        <f t="shared" si="276"/>
        <v>7.5329258909730754</v>
      </c>
    </row>
    <row r="2260" spans="1:11" ht="13.5" x14ac:dyDescent="0.25">
      <c r="A2260" s="3">
        <f>TITRES_STAT!B2263</f>
        <v>45294</v>
      </c>
      <c r="B2260" s="6">
        <f>TITRES_STAT!D2263</f>
        <v>7.3497000000000003</v>
      </c>
      <c r="C2260" s="2">
        <f t="shared" si="277"/>
        <v>-8.3800000000000097E-2</v>
      </c>
      <c r="D2260" s="2">
        <f t="shared" si="278"/>
        <v>7.4278999999999993</v>
      </c>
      <c r="E2260" s="2">
        <f t="shared" si="280"/>
        <v>7.4139099999999996</v>
      </c>
      <c r="F2260" s="2">
        <f t="shared" ref="F2260:F2323" si="281">AVERAGE(B2241:B2260)</f>
        <v>7.4739199999999997</v>
      </c>
      <c r="G2260" s="2">
        <f t="shared" si="275"/>
        <v>7.4777399999999998</v>
      </c>
      <c r="H2260" s="2">
        <f t="shared" si="279"/>
        <v>8.0543745000000033</v>
      </c>
      <c r="I2260" s="2">
        <f t="array" ref="I2260">SUMPRODUCT(B2244:B2263, (ROW(B2244:B2263)-ROW(B2244)+1)) / (20*21/2)</f>
        <v>7.3805161904761913</v>
      </c>
      <c r="J2260" s="2">
        <f t="shared" si="274"/>
        <v>7.4522692511564115</v>
      </c>
      <c r="K2260" s="2">
        <f t="shared" si="276"/>
        <v>7.5257405619153079</v>
      </c>
    </row>
    <row r="2261" spans="1:11" ht="13.5" x14ac:dyDescent="0.25">
      <c r="A2261" s="3">
        <f>TITRES_STAT!B2264</f>
        <v>45295</v>
      </c>
      <c r="B2261" s="6">
        <f>TITRES_STAT!D2264</f>
        <v>7.3311000000000002</v>
      </c>
      <c r="C2261" s="2">
        <f t="shared" si="277"/>
        <v>-1.8600000000000172E-2</v>
      </c>
      <c r="D2261" s="2">
        <f t="shared" si="278"/>
        <v>7.3999799999999993</v>
      </c>
      <c r="E2261" s="2">
        <f t="shared" si="280"/>
        <v>7.4055400000000002</v>
      </c>
      <c r="F2261" s="2">
        <f t="shared" si="281"/>
        <v>7.4622900000000003</v>
      </c>
      <c r="G2261" s="2">
        <f t="shared" si="275"/>
        <v>7.4755060000000002</v>
      </c>
      <c r="H2261" s="2">
        <f t="shared" si="279"/>
        <v>8.0521685000000041</v>
      </c>
      <c r="I2261" s="2">
        <f t="array" ref="I2261">SUMPRODUCT(B2245:B2264, (ROW(B2245:B2264)-ROW(B2245)+1)) / (20*21/2)</f>
        <v>7.3582357142857138</v>
      </c>
      <c r="J2261" s="2">
        <f t="shared" ref="J2261:J2324" si="282">$J$4*B2261+J2260*(1-$J$4)</f>
        <v>7.4407293224748488</v>
      </c>
      <c r="K2261" s="2">
        <f t="shared" si="276"/>
        <v>7.5181075987029429</v>
      </c>
    </row>
    <row r="2262" spans="1:11" ht="13.5" x14ac:dyDescent="0.25">
      <c r="A2262" s="3">
        <f>TITRES_STAT!B2265</f>
        <v>45296</v>
      </c>
      <c r="B2262" s="6">
        <f>TITRES_STAT!D2265</f>
        <v>7.2938999999999998</v>
      </c>
      <c r="C2262" s="2">
        <f t="shared" si="277"/>
        <v>-3.7200000000000344E-2</v>
      </c>
      <c r="D2262" s="2">
        <f t="shared" si="278"/>
        <v>7.3701999999999996</v>
      </c>
      <c r="E2262" s="2">
        <f t="shared" si="280"/>
        <v>7.3953099999999994</v>
      </c>
      <c r="F2262" s="2">
        <f t="shared" si="281"/>
        <v>7.4487999999999985</v>
      </c>
      <c r="G2262" s="2">
        <f t="shared" si="275"/>
        <v>7.4743900000000005</v>
      </c>
      <c r="H2262" s="2">
        <f t="shared" si="279"/>
        <v>8.0499515000000041</v>
      </c>
      <c r="I2262" s="2">
        <f t="array" ref="I2262">SUMPRODUCT(B2246:B2265, (ROW(B2246:B2265)-ROW(B2246)+1)) / (20*21/2)</f>
        <v>7.3352914285714288</v>
      </c>
      <c r="J2262" s="2">
        <f t="shared" si="282"/>
        <v>7.4267455774772433</v>
      </c>
      <c r="K2262" s="2">
        <f t="shared" si="276"/>
        <v>7.5093151438518468</v>
      </c>
    </row>
    <row r="2263" spans="1:11" ht="13.5" x14ac:dyDescent="0.25">
      <c r="A2263" s="3">
        <f>TITRES_STAT!B2266</f>
        <v>45299</v>
      </c>
      <c r="B2263" s="6">
        <f>TITRES_STAT!D2266</f>
        <v>7.1637000000000004</v>
      </c>
      <c r="C2263" s="2">
        <f t="shared" si="277"/>
        <v>-0.13019999999999943</v>
      </c>
      <c r="D2263" s="2">
        <f t="shared" si="278"/>
        <v>7.3143799999999999</v>
      </c>
      <c r="E2263" s="2">
        <f t="shared" si="280"/>
        <v>7.3720600000000003</v>
      </c>
      <c r="F2263" s="2">
        <f t="shared" si="281"/>
        <v>7.4255449999999996</v>
      </c>
      <c r="G2263" s="2">
        <f t="shared" si="275"/>
        <v>7.4697400000000007</v>
      </c>
      <c r="H2263" s="2">
        <f t="shared" si="279"/>
        <v>8.0466025000000041</v>
      </c>
      <c r="I2263" s="2">
        <f t="array" ref="I2263">SUMPRODUCT(B2247:B2266, (ROW(B2247:B2266)-ROW(B2247)+1)) / (20*21/2)</f>
        <v>7.3312576190476184</v>
      </c>
      <c r="J2263" s="2">
        <f t="shared" si="282"/>
        <v>7.4016936177175063</v>
      </c>
      <c r="K2263" s="2">
        <f t="shared" si="276"/>
        <v>7.4957616087988335</v>
      </c>
    </row>
    <row r="2264" spans="1:11" ht="13.5" x14ac:dyDescent="0.25">
      <c r="A2264" s="3">
        <f>TITRES_STAT!B2267</f>
        <v>45300</v>
      </c>
      <c r="B2264" s="6">
        <f>TITRES_STAT!D2267</f>
        <v>7.1916000000000002</v>
      </c>
      <c r="C2264" s="2">
        <f t="shared" si="277"/>
        <v>2.7899999999999814E-2</v>
      </c>
      <c r="D2264" s="2">
        <f t="shared" si="278"/>
        <v>7.2660000000000009</v>
      </c>
      <c r="E2264" s="2">
        <f t="shared" si="280"/>
        <v>7.3515999999999995</v>
      </c>
      <c r="F2264" s="2">
        <f t="shared" si="281"/>
        <v>7.4046149999999997</v>
      </c>
      <c r="G2264" s="2">
        <f t="shared" si="275"/>
        <v>7.4665780000000019</v>
      </c>
      <c r="H2264" s="2">
        <f t="shared" si="279"/>
        <v>8.0429125000000052</v>
      </c>
      <c r="I2264" s="2">
        <f t="array" ref="I2264">SUMPRODUCT(B2248:B2267, (ROW(B2248:B2267)-ROW(B2248)+1)) / (20*21/2)</f>
        <v>7.342556666666666</v>
      </c>
      <c r="J2264" s="2">
        <f t="shared" si="282"/>
        <v>7.3816847017444109</v>
      </c>
      <c r="K2264" s="2">
        <f t="shared" si="276"/>
        <v>7.4838337025714283</v>
      </c>
    </row>
    <row r="2265" spans="1:11" ht="13.5" x14ac:dyDescent="0.25">
      <c r="A2265" s="3">
        <f>TITRES_STAT!B2268</f>
        <v>45301</v>
      </c>
      <c r="B2265" s="6">
        <f>TITRES_STAT!D2268</f>
        <v>7.1637000000000004</v>
      </c>
      <c r="C2265" s="2">
        <f t="shared" si="277"/>
        <v>-2.7899999999999814E-2</v>
      </c>
      <c r="D2265" s="2">
        <f t="shared" si="278"/>
        <v>7.2287999999999997</v>
      </c>
      <c r="E2265" s="2">
        <f t="shared" si="280"/>
        <v>7.3283500000000004</v>
      </c>
      <c r="F2265" s="2">
        <f t="shared" si="281"/>
        <v>7.3827550000000004</v>
      </c>
      <c r="G2265" s="2">
        <f t="shared" si="275"/>
        <v>7.4637880000000019</v>
      </c>
      <c r="H2265" s="2">
        <f t="shared" si="279"/>
        <v>8.037247000000006</v>
      </c>
      <c r="I2265" s="2">
        <f t="array" ref="I2265">SUMPRODUCT(B2249:B2268, (ROW(B2249:B2268)-ROW(B2249)+1)) / (20*21/2)</f>
        <v>7.3582842857142836</v>
      </c>
      <c r="J2265" s="2">
        <f t="shared" si="282"/>
        <v>7.3609242539592294</v>
      </c>
      <c r="K2265" s="2">
        <f t="shared" si="276"/>
        <v>7.4712794397254907</v>
      </c>
    </row>
    <row r="2266" spans="1:11" ht="13.5" x14ac:dyDescent="0.25">
      <c r="A2266" s="3">
        <f>TITRES_STAT!B2269</f>
        <v>45302</v>
      </c>
      <c r="B2266" s="6">
        <f>TITRES_STAT!D2269</f>
        <v>7.3403999999999998</v>
      </c>
      <c r="C2266" s="2">
        <f t="shared" si="277"/>
        <v>0.17669999999999941</v>
      </c>
      <c r="D2266" s="2">
        <f t="shared" si="278"/>
        <v>7.2306600000000003</v>
      </c>
      <c r="E2266" s="2">
        <f t="shared" si="280"/>
        <v>7.3153199999999998</v>
      </c>
      <c r="F2266" s="2">
        <f t="shared" si="281"/>
        <v>7.3706599999999991</v>
      </c>
      <c r="G2266" s="2">
        <f t="shared" si="275"/>
        <v>7.465834000000001</v>
      </c>
      <c r="H2266" s="2">
        <f t="shared" si="279"/>
        <v>8.032508500000004</v>
      </c>
      <c r="I2266" s="2">
        <f t="array" ref="I2266">SUMPRODUCT(B2250:B2269, (ROW(B2250:B2269)-ROW(B2250)+1)) / (20*21/2)</f>
        <v>7.3709119047619032</v>
      </c>
      <c r="J2266" s="2">
        <f t="shared" si="282"/>
        <v>7.3589695631059699</v>
      </c>
      <c r="K2266" s="2">
        <f t="shared" si="276"/>
        <v>7.4661469126774325</v>
      </c>
    </row>
    <row r="2267" spans="1:11" ht="13.5" x14ac:dyDescent="0.25">
      <c r="A2267" s="3">
        <f>TITRES_STAT!B2270</f>
        <v>45303</v>
      </c>
      <c r="B2267" s="6">
        <f>TITRES_STAT!D2270</f>
        <v>7.4893000000000001</v>
      </c>
      <c r="C2267" s="2">
        <f t="shared" si="277"/>
        <v>0.14890000000000025</v>
      </c>
      <c r="D2267" s="2">
        <f t="shared" si="278"/>
        <v>7.2697399999999988</v>
      </c>
      <c r="E2267" s="2">
        <f t="shared" si="280"/>
        <v>7.3199699999999996</v>
      </c>
      <c r="F2267" s="2">
        <f t="shared" si="281"/>
        <v>7.3706600000000009</v>
      </c>
      <c r="G2267" s="2">
        <f t="shared" si="275"/>
        <v>7.4704860000000011</v>
      </c>
      <c r="H2267" s="2">
        <f t="shared" si="279"/>
        <v>8.0288640000000058</v>
      </c>
      <c r="I2267" s="2">
        <f t="array" ref="I2267">SUMPRODUCT(B2251:B2270, (ROW(B2251:B2270)-ROW(B2251)+1)) / (20*21/2)</f>
        <v>7.377029523809524</v>
      </c>
      <c r="J2267" s="2">
        <f t="shared" si="282"/>
        <v>7.3713819856673064</v>
      </c>
      <c r="K2267" s="2">
        <f t="shared" si="276"/>
        <v>7.4670548768861611</v>
      </c>
    </row>
    <row r="2268" spans="1:11" ht="13.5" x14ac:dyDescent="0.25">
      <c r="A2268" s="3">
        <f>TITRES_STAT!B2271</f>
        <v>45306</v>
      </c>
      <c r="B2268" s="6">
        <f>TITRES_STAT!D2271</f>
        <v>7.5358000000000001</v>
      </c>
      <c r="C2268" s="2">
        <f t="shared" si="277"/>
        <v>4.6499999999999986E-2</v>
      </c>
      <c r="D2268" s="2">
        <f t="shared" si="278"/>
        <v>7.3441599999999996</v>
      </c>
      <c r="E2268" s="2">
        <f t="shared" si="280"/>
        <v>7.3292699999999993</v>
      </c>
      <c r="F2268" s="2">
        <f t="shared" si="281"/>
        <v>7.3753099999999989</v>
      </c>
      <c r="G2268" s="2">
        <f t="shared" si="275"/>
        <v>7.474208</v>
      </c>
      <c r="H2268" s="2">
        <f t="shared" si="279"/>
        <v>8.0244030000000048</v>
      </c>
      <c r="I2268" s="2">
        <f t="array" ref="I2268">SUMPRODUCT(B2252:B2271, (ROW(B2252:B2271)-ROW(B2252)+1)) / (20*21/2)</f>
        <v>7.390099523809524</v>
      </c>
      <c r="J2268" s="2">
        <f t="shared" si="282"/>
        <v>7.387040844175182</v>
      </c>
      <c r="K2268" s="2">
        <f t="shared" si="276"/>
        <v>7.4697507640670961</v>
      </c>
    </row>
    <row r="2269" spans="1:11" ht="13.5" x14ac:dyDescent="0.25">
      <c r="A2269" s="3">
        <f>TITRES_STAT!B2272</f>
        <v>45307</v>
      </c>
      <c r="B2269" s="6">
        <f>TITRES_STAT!D2272</f>
        <v>7.5079000000000002</v>
      </c>
      <c r="C2269" s="2">
        <f t="shared" si="277"/>
        <v>-2.7899999999999814E-2</v>
      </c>
      <c r="D2269" s="2">
        <f t="shared" si="278"/>
        <v>7.4074200000000001</v>
      </c>
      <c r="E2269" s="2">
        <f t="shared" si="280"/>
        <v>7.336710000000001</v>
      </c>
      <c r="F2269" s="2">
        <f t="shared" si="281"/>
        <v>7.378565</v>
      </c>
      <c r="G2269" s="2">
        <f t="shared" si="275"/>
        <v>7.4783020000000002</v>
      </c>
      <c r="H2269" s="2">
        <f t="shared" si="279"/>
        <v>8.0199775000000066</v>
      </c>
      <c r="I2269" s="2">
        <f t="array" ref="I2269">SUMPRODUCT(B2253:B2272, (ROW(B2253:B2272)-ROW(B2253)+1)) / (20*21/2)</f>
        <v>7.3947104761904763</v>
      </c>
      <c r="J2269" s="2">
        <f t="shared" si="282"/>
        <v>7.3985512399680218</v>
      </c>
      <c r="K2269" s="2">
        <f t="shared" si="276"/>
        <v>7.4712468125350533</v>
      </c>
    </row>
    <row r="2270" spans="1:11" ht="13.5" x14ac:dyDescent="0.25">
      <c r="A2270" s="3">
        <f>TITRES_STAT!B2273</f>
        <v>45308</v>
      </c>
      <c r="B2270" s="6">
        <f>TITRES_STAT!D2273</f>
        <v>7.4428000000000001</v>
      </c>
      <c r="C2270" s="2">
        <f t="shared" si="277"/>
        <v>-6.5100000000000158E-2</v>
      </c>
      <c r="D2270" s="2">
        <f t="shared" si="278"/>
        <v>7.463239999999999</v>
      </c>
      <c r="E2270" s="2">
        <f t="shared" si="280"/>
        <v>7.3460200000000011</v>
      </c>
      <c r="F2270" s="2">
        <f t="shared" si="281"/>
        <v>7.3799650000000012</v>
      </c>
      <c r="G2270" s="2">
        <f t="shared" si="275"/>
        <v>7.4792339999999982</v>
      </c>
      <c r="H2270" s="2">
        <f t="shared" si="279"/>
        <v>8.0150515000000055</v>
      </c>
      <c r="I2270" s="2">
        <f t="array" ref="I2270">SUMPRODUCT(B2254:B2273, (ROW(B2254:B2273)-ROW(B2254)+1)) / (20*21/2)</f>
        <v>7.4000295238095237</v>
      </c>
      <c r="J2270" s="2">
        <f t="shared" si="282"/>
        <v>7.4027654075901141</v>
      </c>
      <c r="K2270" s="2">
        <f t="shared" si="276"/>
        <v>7.4701312512591693</v>
      </c>
    </row>
    <row r="2271" spans="1:11" ht="13.5" x14ac:dyDescent="0.25">
      <c r="A2271" s="3">
        <f>TITRES_STAT!B2274</f>
        <v>45309</v>
      </c>
      <c r="B2271" s="6">
        <f>TITRES_STAT!D2274</f>
        <v>7.5171999999999999</v>
      </c>
      <c r="C2271" s="2">
        <f t="shared" si="277"/>
        <v>7.43999999999998E-2</v>
      </c>
      <c r="D2271" s="2">
        <f t="shared" si="278"/>
        <v>7.4986000000000006</v>
      </c>
      <c r="E2271" s="2">
        <f t="shared" si="280"/>
        <v>7.3646300000000009</v>
      </c>
      <c r="F2271" s="2">
        <f t="shared" si="281"/>
        <v>7.385085000000001</v>
      </c>
      <c r="G2271" s="2">
        <f t="shared" si="275"/>
        <v>7.4788619999999977</v>
      </c>
      <c r="H2271" s="2">
        <f t="shared" si="279"/>
        <v>8.011153500000006</v>
      </c>
      <c r="I2271" s="2">
        <f t="array" ref="I2271">SUMPRODUCT(B2255:B2274, (ROW(B2255:B2274)-ROW(B2255)+1)) / (20*21/2)</f>
        <v>7.4006885714285717</v>
      </c>
      <c r="J2271" s="2">
        <f t="shared" si="282"/>
        <v>7.4136639402005802</v>
      </c>
      <c r="K2271" s="2">
        <f t="shared" si="276"/>
        <v>7.4719770845431235</v>
      </c>
    </row>
    <row r="2272" spans="1:11" ht="13.5" x14ac:dyDescent="0.25">
      <c r="A2272" s="3">
        <f>TITRES_STAT!B2275</f>
        <v>45310</v>
      </c>
      <c r="B2272" s="6">
        <f>TITRES_STAT!D2275</f>
        <v>7.4335000000000004</v>
      </c>
      <c r="C2272" s="2">
        <f t="shared" si="277"/>
        <v>-8.3699999999999442E-2</v>
      </c>
      <c r="D2272" s="2">
        <f t="shared" si="278"/>
        <v>7.4874399999999994</v>
      </c>
      <c r="E2272" s="2">
        <f t="shared" si="280"/>
        <v>7.3785899999999982</v>
      </c>
      <c r="F2272" s="2">
        <f t="shared" si="281"/>
        <v>7.3869500000000006</v>
      </c>
      <c r="G2272" s="2">
        <f t="shared" si="275"/>
        <v>7.4716059999999977</v>
      </c>
      <c r="H2272" s="2">
        <f t="shared" si="279"/>
        <v>8.0066180000000049</v>
      </c>
      <c r="I2272" s="2">
        <f t="array" ref="I2272">SUMPRODUCT(B2256:B2275, (ROW(B2256:B2275)-ROW(B2256)+1)) / (20*21/2)</f>
        <v>7.4040142857142861</v>
      </c>
      <c r="J2272" s="2">
        <f t="shared" si="282"/>
        <v>7.4155530887529064</v>
      </c>
      <c r="K2272" s="2">
        <f t="shared" si="276"/>
        <v>7.4704681792669234</v>
      </c>
    </row>
    <row r="2273" spans="1:11" ht="13.5" x14ac:dyDescent="0.25">
      <c r="A2273" s="3">
        <f>TITRES_STAT!B2276</f>
        <v>45313</v>
      </c>
      <c r="B2273" s="6">
        <f>TITRES_STAT!D2276</f>
        <v>7.4428000000000001</v>
      </c>
      <c r="C2273" s="2">
        <f t="shared" si="277"/>
        <v>9.2999999999996419E-3</v>
      </c>
      <c r="D2273" s="2">
        <f t="shared" si="278"/>
        <v>7.4688400000000001</v>
      </c>
      <c r="E2273" s="2">
        <f t="shared" si="280"/>
        <v>7.4064999999999994</v>
      </c>
      <c r="F2273" s="2">
        <f t="shared" si="281"/>
        <v>7.3892800000000012</v>
      </c>
      <c r="G2273" s="2">
        <f t="shared" si="275"/>
        <v>7.4660239999999991</v>
      </c>
      <c r="H2273" s="2">
        <f t="shared" si="279"/>
        <v>8.0015610000000041</v>
      </c>
      <c r="I2273" s="2">
        <f t="array" ref="I2273">SUMPRODUCT(B2257:B2276, (ROW(B2257:B2276)-ROW(B2257)+1)) / (20*21/2)</f>
        <v>7.4001114285714289</v>
      </c>
      <c r="J2273" s="2">
        <f t="shared" si="282"/>
        <v>7.4181480326812004</v>
      </c>
      <c r="K2273" s="2">
        <f t="shared" si="276"/>
        <v>7.4693831526290051</v>
      </c>
    </row>
    <row r="2274" spans="1:11" ht="13.5" x14ac:dyDescent="0.25">
      <c r="A2274" s="3">
        <f>TITRES_STAT!B2277</f>
        <v>45314</v>
      </c>
      <c r="B2274" s="6">
        <f>TITRES_STAT!D2277</f>
        <v>7.3962000000000003</v>
      </c>
      <c r="C2274" s="2">
        <f t="shared" si="277"/>
        <v>-4.6599999999999753E-2</v>
      </c>
      <c r="D2274" s="2">
        <f t="shared" si="278"/>
        <v>7.4465000000000003</v>
      </c>
      <c r="E2274" s="2">
        <f t="shared" si="280"/>
        <v>7.4269599999999993</v>
      </c>
      <c r="F2274" s="2">
        <f t="shared" si="281"/>
        <v>7.3892800000000012</v>
      </c>
      <c r="G2274" s="2">
        <f t="shared" si="275"/>
        <v>7.4623019999999993</v>
      </c>
      <c r="H2274" s="2">
        <f t="shared" si="279"/>
        <v>7.9962710000000037</v>
      </c>
      <c r="I2274" s="2">
        <f t="array" ref="I2274">SUMPRODUCT(B2258:B2277, (ROW(B2258:B2277)-ROW(B2258)+1)) / (20*21/2)</f>
        <v>7.3923561904761907</v>
      </c>
      <c r="J2274" s="2">
        <f t="shared" si="282"/>
        <v>7.4160577438544193</v>
      </c>
      <c r="K2274" s="2">
        <f t="shared" si="276"/>
        <v>7.4665132250749267</v>
      </c>
    </row>
    <row r="2275" spans="1:11" ht="13.5" x14ac:dyDescent="0.25">
      <c r="A2275" s="3">
        <f>TITRES_STAT!B2278</f>
        <v>45315</v>
      </c>
      <c r="B2275" s="6">
        <f>TITRES_STAT!D2278</f>
        <v>7.4241999999999999</v>
      </c>
      <c r="C2275" s="2">
        <f t="shared" si="277"/>
        <v>2.7999999999999581E-2</v>
      </c>
      <c r="D2275" s="2">
        <f t="shared" si="278"/>
        <v>7.4427800000000008</v>
      </c>
      <c r="E2275" s="2">
        <f t="shared" si="280"/>
        <v>7.453009999999999</v>
      </c>
      <c r="F2275" s="2">
        <f t="shared" si="281"/>
        <v>7.3906800000000006</v>
      </c>
      <c r="G2275" s="2">
        <f t="shared" si="275"/>
        <v>7.4600699999999991</v>
      </c>
      <c r="H2275" s="2">
        <f t="shared" si="279"/>
        <v>7.9901155000000044</v>
      </c>
      <c r="I2275" s="2">
        <f t="array" ref="I2275">SUMPRODUCT(B2259:B2278, (ROW(B2259:B2278)-ROW(B2259)+1)) / (20*21/2)</f>
        <v>7.3896942857142864</v>
      </c>
      <c r="J2275" s="2">
        <f t="shared" si="282"/>
        <v>7.4168331968206651</v>
      </c>
      <c r="K2275" s="2">
        <f t="shared" si="276"/>
        <v>7.4648538829151265</v>
      </c>
    </row>
    <row r="2276" spans="1:11" ht="13.5" x14ac:dyDescent="0.25">
      <c r="A2276" s="3">
        <f>TITRES_STAT!B2279</f>
        <v>45316</v>
      </c>
      <c r="B2276" s="6">
        <f>TITRES_STAT!D2279</f>
        <v>7.3497000000000003</v>
      </c>
      <c r="C2276" s="2">
        <f t="shared" si="277"/>
        <v>-7.4499999999999567E-2</v>
      </c>
      <c r="D2276" s="2">
        <f t="shared" si="278"/>
        <v>7.4092799999999999</v>
      </c>
      <c r="E2276" s="2">
        <f t="shared" si="280"/>
        <v>7.4539400000000002</v>
      </c>
      <c r="F2276" s="2">
        <f t="shared" si="281"/>
        <v>7.3846300000000014</v>
      </c>
      <c r="G2276" s="2">
        <f t="shared" si="275"/>
        <v>7.4582079999999999</v>
      </c>
      <c r="H2276" s="2">
        <f t="shared" si="279"/>
        <v>7.9824510000000046</v>
      </c>
      <c r="I2276" s="2">
        <f t="array" ref="I2276">SUMPRODUCT(B2260:B2279, (ROW(B2260:B2279)-ROW(B2260)+1)) / (20*21/2)</f>
        <v>7.3874757142857135</v>
      </c>
      <c r="J2276" s="2">
        <f t="shared" si="282"/>
        <v>7.4104395590282213</v>
      </c>
      <c r="K2276" s="2">
        <f t="shared" si="276"/>
        <v>7.4603380443694354</v>
      </c>
    </row>
    <row r="2277" spans="1:11" ht="13.5" x14ac:dyDescent="0.25">
      <c r="A2277" s="3">
        <f>TITRES_STAT!B2280</f>
        <v>45317</v>
      </c>
      <c r="B2277" s="6">
        <f>TITRES_STAT!D2280</f>
        <v>7.3032000000000004</v>
      </c>
      <c r="C2277" s="2">
        <f t="shared" si="277"/>
        <v>-4.6499999999999986E-2</v>
      </c>
      <c r="D2277" s="2">
        <f t="shared" si="278"/>
        <v>7.3832199999999997</v>
      </c>
      <c r="E2277" s="2">
        <f t="shared" si="280"/>
        <v>7.4353300000000004</v>
      </c>
      <c r="F2277" s="2">
        <f t="shared" si="281"/>
        <v>7.3776500000000009</v>
      </c>
      <c r="G2277" s="2">
        <f t="shared" si="275"/>
        <v>7.4537419999999983</v>
      </c>
      <c r="H2277" s="2">
        <f t="shared" si="279"/>
        <v>7.9751660000000051</v>
      </c>
      <c r="I2277" s="2">
        <f t="array" ref="I2277">SUMPRODUCT(B2261:B2280, (ROW(B2261:B2280)-ROW(B2261)+1)) / (20*21/2)</f>
        <v>7.3812276190476194</v>
      </c>
      <c r="J2277" s="2">
        <f t="shared" si="282"/>
        <v>7.4002262676921999</v>
      </c>
      <c r="K2277" s="2">
        <f t="shared" si="276"/>
        <v>7.4541757681196543</v>
      </c>
    </row>
    <row r="2278" spans="1:11" ht="13.5" x14ac:dyDescent="0.25">
      <c r="A2278" s="3">
        <f>TITRES_STAT!B2281</f>
        <v>45320</v>
      </c>
      <c r="B2278" s="6">
        <f>TITRES_STAT!D2281</f>
        <v>7.3497000000000003</v>
      </c>
      <c r="C2278" s="2">
        <f t="shared" si="277"/>
        <v>4.6499999999999986E-2</v>
      </c>
      <c r="D2278" s="2">
        <f t="shared" si="278"/>
        <v>7.3646000000000003</v>
      </c>
      <c r="E2278" s="2">
        <f t="shared" si="280"/>
        <v>7.4167199999999998</v>
      </c>
      <c r="F2278" s="2">
        <f t="shared" si="281"/>
        <v>7.3729950000000013</v>
      </c>
      <c r="G2278" s="2">
        <f t="shared" si="275"/>
        <v>7.4490899999999991</v>
      </c>
      <c r="H2278" s="2">
        <f t="shared" si="279"/>
        <v>7.9684630000000052</v>
      </c>
      <c r="I2278" s="2">
        <f t="array" ref="I2278">SUMPRODUCT(B2262:B2281, (ROW(B2262:B2281)-ROW(B2262)+1)) / (20*21/2)</f>
        <v>7.3752009523809514</v>
      </c>
      <c r="J2278" s="2">
        <f t="shared" si="282"/>
        <v>7.3954142421977052</v>
      </c>
      <c r="K2278" s="2">
        <f t="shared" si="276"/>
        <v>7.4500786791737852</v>
      </c>
    </row>
    <row r="2279" spans="1:11" ht="13.5" x14ac:dyDescent="0.25">
      <c r="A2279" s="3">
        <f>TITRES_STAT!B2282</f>
        <v>45321</v>
      </c>
      <c r="B2279" s="6">
        <f>TITRES_STAT!D2282</f>
        <v>7.3497000000000003</v>
      </c>
      <c r="C2279" s="2">
        <f t="shared" si="277"/>
        <v>0</v>
      </c>
      <c r="D2279" s="2">
        <f t="shared" si="278"/>
        <v>7.3552999999999997</v>
      </c>
      <c r="E2279" s="2">
        <f t="shared" si="280"/>
        <v>7.4009</v>
      </c>
      <c r="F2279" s="2">
        <f t="shared" si="281"/>
        <v>7.3688050000000018</v>
      </c>
      <c r="G2279" s="2">
        <f t="shared" si="275"/>
        <v>7.4442519999999988</v>
      </c>
      <c r="H2279" s="2">
        <f t="shared" si="279"/>
        <v>7.9623720000000056</v>
      </c>
      <c r="I2279" s="2">
        <f t="array" ref="I2279">SUMPRODUCT(B2263:B2282, (ROW(B2263:B2282)-ROW(B2263)+1)) / (20*21/2)</f>
        <v>7.3648785714285721</v>
      </c>
      <c r="J2279" s="2">
        <f t="shared" si="282"/>
        <v>7.3910605048455427</v>
      </c>
      <c r="K2279" s="2">
        <f t="shared" si="276"/>
        <v>7.4461422603826568</v>
      </c>
    </row>
    <row r="2280" spans="1:11" ht="13.5" x14ac:dyDescent="0.25">
      <c r="A2280" s="3">
        <f>TITRES_STAT!B2283</f>
        <v>45322</v>
      </c>
      <c r="B2280" s="6">
        <f>TITRES_STAT!D2283</f>
        <v>7.3032000000000004</v>
      </c>
      <c r="C2280" s="2">
        <f t="shared" si="277"/>
        <v>-4.6499999999999986E-2</v>
      </c>
      <c r="D2280" s="2">
        <f t="shared" si="278"/>
        <v>7.3311000000000011</v>
      </c>
      <c r="E2280" s="2">
        <f t="shared" si="280"/>
        <v>7.3869400000000001</v>
      </c>
      <c r="F2280" s="2">
        <f t="shared" si="281"/>
        <v>7.3664800000000028</v>
      </c>
      <c r="G2280" s="2">
        <f t="shared" si="275"/>
        <v>7.4395999999999978</v>
      </c>
      <c r="H2280" s="2">
        <f t="shared" si="279"/>
        <v>7.9556990000000063</v>
      </c>
      <c r="I2280" s="2">
        <f t="array" ref="I2280">SUMPRODUCT(B2264:B2283, (ROW(B2264:B2283)-ROW(B2264)+1)) / (20*21/2)</f>
        <v>7.357390476190476</v>
      </c>
      <c r="J2280" s="2">
        <f t="shared" si="282"/>
        <v>7.3826928377173955</v>
      </c>
      <c r="K2280" s="2">
        <f t="shared" si="276"/>
        <v>7.4405366815441223</v>
      </c>
    </row>
    <row r="2281" spans="1:11" ht="13.5" x14ac:dyDescent="0.25">
      <c r="A2281" s="3">
        <f>TITRES_STAT!B2284</f>
        <v>45323</v>
      </c>
      <c r="B2281" s="6">
        <f>TITRES_STAT!D2284</f>
        <v>7.3032000000000004</v>
      </c>
      <c r="C2281" s="2">
        <f t="shared" si="277"/>
        <v>0</v>
      </c>
      <c r="D2281" s="2">
        <f t="shared" si="278"/>
        <v>7.3218000000000005</v>
      </c>
      <c r="E2281" s="2">
        <f t="shared" si="280"/>
        <v>7.3655400000000002</v>
      </c>
      <c r="F2281" s="2">
        <f t="shared" si="281"/>
        <v>7.3650850000000005</v>
      </c>
      <c r="G2281" s="2">
        <f t="shared" si="275"/>
        <v>7.4342039999999985</v>
      </c>
      <c r="H2281" s="2">
        <f t="shared" si="279"/>
        <v>7.9493755000000075</v>
      </c>
      <c r="I2281" s="2">
        <f t="array" ref="I2281">SUMPRODUCT(B2265:B2284, (ROW(B2265:B2284)-ROW(B2265)+1)) / (20*21/2)</f>
        <v>7.346669523809525</v>
      </c>
      <c r="J2281" s="2">
        <f t="shared" si="282"/>
        <v>7.3751220912681195</v>
      </c>
      <c r="K2281" s="2">
        <f t="shared" si="276"/>
        <v>7.4351509293267064</v>
      </c>
    </row>
    <row r="2282" spans="1:11" ht="13.5" x14ac:dyDescent="0.25">
      <c r="A2282" s="3">
        <f>TITRES_STAT!B2285</f>
        <v>45324</v>
      </c>
      <c r="B2282" s="6">
        <f>TITRES_STAT!D2285</f>
        <v>7.2567000000000004</v>
      </c>
      <c r="C2282" s="2">
        <f t="shared" si="277"/>
        <v>-4.6499999999999986E-2</v>
      </c>
      <c r="D2282" s="2">
        <f t="shared" si="278"/>
        <v>7.3125</v>
      </c>
      <c r="E2282" s="2">
        <f t="shared" si="280"/>
        <v>7.3478599999999998</v>
      </c>
      <c r="F2282" s="2">
        <f t="shared" si="281"/>
        <v>7.3632249999999999</v>
      </c>
      <c r="G2282" s="2">
        <f t="shared" si="275"/>
        <v>7.4286219999999989</v>
      </c>
      <c r="H2282" s="2">
        <f t="shared" si="279"/>
        <v>7.9426010000000078</v>
      </c>
      <c r="I2282" s="2">
        <f t="array" ref="I2282">SUMPRODUCT(B2266:B2285, (ROW(B2266:B2285)-ROW(B2266)+1)) / (20*21/2)</f>
        <v>7.3489242857142871</v>
      </c>
      <c r="J2282" s="2">
        <f t="shared" si="282"/>
        <v>7.3638437968616319</v>
      </c>
      <c r="K2282" s="2">
        <f t="shared" si="276"/>
        <v>7.4281528536668358</v>
      </c>
    </row>
    <row r="2283" spans="1:11" ht="13.5" x14ac:dyDescent="0.25">
      <c r="A2283" s="3">
        <f>TITRES_STAT!B2286</f>
        <v>45327</v>
      </c>
      <c r="B2283" s="6">
        <f>TITRES_STAT!D2286</f>
        <v>7.2846000000000002</v>
      </c>
      <c r="C2283" s="2">
        <f t="shared" si="277"/>
        <v>2.7899999999999814E-2</v>
      </c>
      <c r="D2283" s="2">
        <f t="shared" si="278"/>
        <v>7.29948</v>
      </c>
      <c r="E2283" s="2">
        <f t="shared" si="280"/>
        <v>7.3320399999999992</v>
      </c>
      <c r="F2283" s="2">
        <f t="shared" si="281"/>
        <v>7.3692700000000002</v>
      </c>
      <c r="G2283" s="2">
        <f t="shared" si="275"/>
        <v>7.4235979999999993</v>
      </c>
      <c r="H2283" s="2">
        <f t="shared" si="279"/>
        <v>7.9357475000000077</v>
      </c>
      <c r="I2283" s="2">
        <f t="array" ref="I2283">SUMPRODUCT(B2267:B2286, (ROW(B2267:B2286)-ROW(B2267)+1)) / (20*21/2)</f>
        <v>7.3642528571428576</v>
      </c>
      <c r="J2283" s="2">
        <f t="shared" si="282"/>
        <v>7.3562967685890959</v>
      </c>
      <c r="K2283" s="2">
        <f t="shared" si="276"/>
        <v>7.4225233299936262</v>
      </c>
    </row>
    <row r="2284" spans="1:11" ht="13.5" x14ac:dyDescent="0.25">
      <c r="A2284" s="3">
        <f>TITRES_STAT!B2287</f>
        <v>45328</v>
      </c>
      <c r="B2284" s="6">
        <f>TITRES_STAT!D2287</f>
        <v>7.2567000000000004</v>
      </c>
      <c r="C2284" s="2">
        <f t="shared" si="277"/>
        <v>-2.7899999999999814E-2</v>
      </c>
      <c r="D2284" s="2">
        <f t="shared" si="278"/>
        <v>7.2808800000000007</v>
      </c>
      <c r="E2284" s="2">
        <f t="shared" si="280"/>
        <v>7.3180900000000007</v>
      </c>
      <c r="F2284" s="2">
        <f t="shared" si="281"/>
        <v>7.3725250000000004</v>
      </c>
      <c r="G2284" s="2">
        <f t="shared" si="275"/>
        <v>7.4180159999999997</v>
      </c>
      <c r="H2284" s="2">
        <f t="shared" si="279"/>
        <v>7.9287545000000081</v>
      </c>
      <c r="I2284" s="2">
        <f t="array" ref="I2284">SUMPRODUCT(B2268:B2287, (ROW(B2268:B2287)-ROW(B2268)+1)) / (20*21/2)</f>
        <v>7.368863809523809</v>
      </c>
      <c r="J2284" s="2">
        <f t="shared" si="282"/>
        <v>7.3468113620568012</v>
      </c>
      <c r="K2284" s="2">
        <f t="shared" si="276"/>
        <v>7.4160204543076018</v>
      </c>
    </row>
    <row r="2285" spans="1:11" ht="13.5" x14ac:dyDescent="0.25">
      <c r="A2285" s="3">
        <f>TITRES_STAT!B2288</f>
        <v>45329</v>
      </c>
      <c r="B2285" s="6">
        <f>TITRES_STAT!D2288</f>
        <v>7.3962000000000003</v>
      </c>
      <c r="C2285" s="2">
        <f t="shared" si="277"/>
        <v>0.13949999999999996</v>
      </c>
      <c r="D2285" s="2">
        <f t="shared" si="278"/>
        <v>7.29948</v>
      </c>
      <c r="E2285" s="2">
        <f t="shared" si="280"/>
        <v>7.3152900000000018</v>
      </c>
      <c r="F2285" s="2">
        <f t="shared" si="281"/>
        <v>7.38415</v>
      </c>
      <c r="G2285" s="2">
        <f t="shared" si="275"/>
        <v>7.4161540000000006</v>
      </c>
      <c r="H2285" s="2">
        <f t="shared" si="279"/>
        <v>7.9226775000000078</v>
      </c>
      <c r="I2285" s="2">
        <f t="array" ref="I2285">SUMPRODUCT(B2269:B2288, (ROW(B2269:B2288)-ROW(B2269)+1)) / (20*21/2)</f>
        <v>7.3736961904761911</v>
      </c>
      <c r="J2285" s="2">
        <f t="shared" si="282"/>
        <v>7.3515150418609148</v>
      </c>
      <c r="K2285" s="2">
        <f t="shared" si="276"/>
        <v>7.4152431815896573</v>
      </c>
    </row>
    <row r="2286" spans="1:11" ht="13.5" x14ac:dyDescent="0.25">
      <c r="A2286" s="3">
        <f>TITRES_STAT!B2289</f>
        <v>45330</v>
      </c>
      <c r="B2286" s="6">
        <f>TITRES_STAT!D2289</f>
        <v>7.5450999999999997</v>
      </c>
      <c r="C2286" s="2">
        <f t="shared" si="277"/>
        <v>0.14889999999999937</v>
      </c>
      <c r="D2286" s="2">
        <f t="shared" si="278"/>
        <v>7.3478599999999998</v>
      </c>
      <c r="E2286" s="2">
        <f t="shared" si="280"/>
        <v>7.3348300000000011</v>
      </c>
      <c r="F2286" s="2">
        <f t="shared" si="281"/>
        <v>7.3943849999999998</v>
      </c>
      <c r="G2286" s="2">
        <f t="shared" si="275"/>
        <v>7.4172699999999994</v>
      </c>
      <c r="H2286" s="2">
        <f t="shared" si="279"/>
        <v>7.9171705000000081</v>
      </c>
      <c r="I2286" s="2">
        <f t="array" ref="I2286">SUMPRODUCT(B2270:B2289, (ROW(B2270:B2289)-ROW(B2270)+1)) / (20*21/2)</f>
        <v>7.3842857142857135</v>
      </c>
      <c r="J2286" s="2">
        <f t="shared" si="282"/>
        <v>7.3699517045408278</v>
      </c>
      <c r="K2286" s="2">
        <f t="shared" si="276"/>
        <v>7.4203356058410437</v>
      </c>
    </row>
    <row r="2287" spans="1:11" ht="13.5" x14ac:dyDescent="0.25">
      <c r="A2287" s="3">
        <f>TITRES_STAT!B2290</f>
        <v>45331</v>
      </c>
      <c r="B2287" s="6">
        <f>TITRES_STAT!D2290</f>
        <v>7.4428000000000001</v>
      </c>
      <c r="C2287" s="2">
        <f t="shared" si="277"/>
        <v>-0.10229999999999961</v>
      </c>
      <c r="D2287" s="2">
        <f t="shared" si="278"/>
        <v>7.3850799999999994</v>
      </c>
      <c r="E2287" s="2">
        <f t="shared" si="280"/>
        <v>7.348790000000001</v>
      </c>
      <c r="F2287" s="2">
        <f t="shared" si="281"/>
        <v>7.392059999999999</v>
      </c>
      <c r="G2287" s="2">
        <f t="shared" si="275"/>
        <v>7.4167120000000004</v>
      </c>
      <c r="H2287" s="2">
        <f t="shared" si="279"/>
        <v>7.9111080000000076</v>
      </c>
      <c r="I2287" s="2">
        <f t="array" ref="I2287">SUMPRODUCT(B2271:B2290, (ROW(B2271:B2290)-ROW(B2271)+1)) / (20*21/2)</f>
        <v>7.3896052380952382</v>
      </c>
      <c r="J2287" s="2">
        <f t="shared" si="282"/>
        <v>7.3768896374417006</v>
      </c>
      <c r="K2287" s="2">
        <f t="shared" si="276"/>
        <v>7.4212165624747284</v>
      </c>
    </row>
    <row r="2288" spans="1:11" ht="13.5" x14ac:dyDescent="0.25">
      <c r="A2288" s="3">
        <f>TITRES_STAT!B2291</f>
        <v>45334</v>
      </c>
      <c r="B2288" s="6">
        <f>TITRES_STAT!D2291</f>
        <v>7.4428000000000001</v>
      </c>
      <c r="C2288" s="2">
        <f t="shared" si="277"/>
        <v>0</v>
      </c>
      <c r="D2288" s="2">
        <f t="shared" si="278"/>
        <v>7.4167199999999998</v>
      </c>
      <c r="E2288" s="2">
        <f t="shared" si="280"/>
        <v>7.3581000000000003</v>
      </c>
      <c r="F2288" s="2">
        <f t="shared" si="281"/>
        <v>7.38741</v>
      </c>
      <c r="G2288" s="2">
        <f t="shared" si="275"/>
        <v>7.4157820000000001</v>
      </c>
      <c r="H2288" s="2">
        <f t="shared" si="279"/>
        <v>7.9052205000000084</v>
      </c>
      <c r="I2288" s="2">
        <f t="array" ref="I2288">SUMPRODUCT(B2272:B2291, (ROW(B2272:B2291)-ROW(B2272)+1)) / (20*21/2)</f>
        <v>7.3949247619047611</v>
      </c>
      <c r="J2288" s="2">
        <f t="shared" si="282"/>
        <v>7.383166814828205</v>
      </c>
      <c r="K2288" s="2">
        <f t="shared" si="276"/>
        <v>7.4220629717894449</v>
      </c>
    </row>
    <row r="2289" spans="1:11" ht="13.5" x14ac:dyDescent="0.25">
      <c r="A2289" s="3">
        <f>TITRES_STAT!B2292</f>
        <v>45335</v>
      </c>
      <c r="B2289" s="6">
        <f>TITRES_STAT!D2292</f>
        <v>7.4985999999999997</v>
      </c>
      <c r="C2289" s="2">
        <f t="shared" si="277"/>
        <v>5.5799999999999628E-2</v>
      </c>
      <c r="D2289" s="2">
        <f t="shared" si="278"/>
        <v>7.4651000000000014</v>
      </c>
      <c r="E2289" s="2">
        <f t="shared" si="280"/>
        <v>7.3729899999999997</v>
      </c>
      <c r="F2289" s="2">
        <f t="shared" si="281"/>
        <v>7.3869449999999999</v>
      </c>
      <c r="G2289" s="2">
        <f t="shared" si="275"/>
        <v>7.4161540000000006</v>
      </c>
      <c r="H2289" s="2">
        <f t="shared" si="279"/>
        <v>7.8995245000000072</v>
      </c>
      <c r="I2289" s="2">
        <f t="array" ref="I2289">SUMPRODUCT(B2273:B2292, (ROW(B2273:B2292)-ROW(B2273)+1)) / (20*21/2)</f>
        <v>7.4059128571428561</v>
      </c>
      <c r="J2289" s="2">
        <f t="shared" si="282"/>
        <v>7.3941604515112331</v>
      </c>
      <c r="K2289" s="2">
        <f t="shared" si="276"/>
        <v>7.4250644238761341</v>
      </c>
    </row>
    <row r="2290" spans="1:11" ht="13.5" x14ac:dyDescent="0.25">
      <c r="A2290" s="3">
        <f>TITRES_STAT!B2293</f>
        <v>45336</v>
      </c>
      <c r="B2290" s="6">
        <f>TITRES_STAT!D2293</f>
        <v>7.4428000000000001</v>
      </c>
      <c r="C2290" s="2">
        <f t="shared" si="277"/>
        <v>-5.5799999999999628E-2</v>
      </c>
      <c r="D2290" s="2">
        <f t="shared" si="278"/>
        <v>7.4744200000000003</v>
      </c>
      <c r="E2290" s="2">
        <f t="shared" si="280"/>
        <v>7.3869500000000006</v>
      </c>
      <c r="F2290" s="2">
        <f t="shared" si="281"/>
        <v>7.3869449999999999</v>
      </c>
      <c r="G2290" s="2">
        <f t="shared" ref="G2290:G2353" si="283">AVERAGE(B2241:B2290)</f>
        <v>7.413549999999999</v>
      </c>
      <c r="H2290" s="2">
        <f t="shared" si="279"/>
        <v>7.8935495000000069</v>
      </c>
      <c r="I2290" s="2">
        <f t="array" ref="I2290">SUMPRODUCT(B2274:B2293, (ROW(B2274:B2293)-ROW(B2274)+1)) / (20*21/2)</f>
        <v>7.4112766666666658</v>
      </c>
      <c r="J2290" s="2">
        <f t="shared" si="282"/>
        <v>7.3987927894625436</v>
      </c>
      <c r="K2290" s="2">
        <f t="shared" si="276"/>
        <v>7.4257599366653055</v>
      </c>
    </row>
    <row r="2291" spans="1:11" ht="13.5" x14ac:dyDescent="0.25">
      <c r="A2291" s="3">
        <f>TITRES_STAT!B2294</f>
        <v>45337</v>
      </c>
      <c r="B2291" s="6">
        <f>TITRES_STAT!D2294</f>
        <v>7.4428000000000001</v>
      </c>
      <c r="C2291" s="2">
        <f t="shared" si="277"/>
        <v>0</v>
      </c>
      <c r="D2291" s="2">
        <f t="shared" si="278"/>
        <v>7.4539599999999995</v>
      </c>
      <c r="E2291" s="2">
        <f t="shared" si="280"/>
        <v>7.4009100000000005</v>
      </c>
      <c r="F2291" s="2">
        <f t="shared" si="281"/>
        <v>7.3832250000000004</v>
      </c>
      <c r="G2291" s="2">
        <f t="shared" si="283"/>
        <v>7.4111320000000003</v>
      </c>
      <c r="H2291" s="2">
        <f t="shared" si="279"/>
        <v>7.8877055000000071</v>
      </c>
      <c r="I2291" s="2">
        <f t="array" ref="I2291">SUMPRODUCT(B2275:B2294, (ROW(B2275:B2294)-ROW(B2275)+1)) / (20*21/2)</f>
        <v>7.4166404761904765</v>
      </c>
      <c r="J2291" s="2">
        <f t="shared" si="282"/>
        <v>7.4029839523708727</v>
      </c>
      <c r="K2291" s="2">
        <f t="shared" ref="K2291:K2354" si="284">$K$4*B2291+(1-$K$4)*K2290</f>
        <v>7.4264281744431369</v>
      </c>
    </row>
    <row r="2292" spans="1:11" ht="13.5" x14ac:dyDescent="0.25">
      <c r="A2292" s="3">
        <f>TITRES_STAT!B2295</f>
        <v>45338</v>
      </c>
      <c r="B2292" s="6">
        <f>TITRES_STAT!D2295</f>
        <v>7.4985999999999997</v>
      </c>
      <c r="C2292" s="2">
        <f t="shared" si="277"/>
        <v>5.5799999999999628E-2</v>
      </c>
      <c r="D2292" s="2">
        <f t="shared" si="278"/>
        <v>7.4651199999999989</v>
      </c>
      <c r="E2292" s="2">
        <f t="shared" si="280"/>
        <v>7.4250999999999987</v>
      </c>
      <c r="F2292" s="2">
        <f t="shared" si="281"/>
        <v>7.3864800000000015</v>
      </c>
      <c r="G2292" s="2">
        <f t="shared" si="283"/>
        <v>7.4098299999999995</v>
      </c>
      <c r="H2292" s="2">
        <f t="shared" si="279"/>
        <v>7.8821845000000064</v>
      </c>
      <c r="I2292" s="2">
        <f t="array" ref="I2292">SUMPRODUCT(B2276:B2295, (ROW(B2276:B2295)-ROW(B2276)+1)) / (20*21/2)</f>
        <v>7.4253252380952377</v>
      </c>
      <c r="J2292" s="2">
        <f t="shared" si="282"/>
        <v>7.4120902426212663</v>
      </c>
      <c r="K2292" s="2">
        <f t="shared" si="284"/>
        <v>7.429258442112034</v>
      </c>
    </row>
    <row r="2293" spans="1:11" ht="13.5" x14ac:dyDescent="0.25">
      <c r="A2293" s="3">
        <f>TITRES_STAT!B2296</f>
        <v>45341</v>
      </c>
      <c r="B2293" s="6">
        <f>TITRES_STAT!D2296</f>
        <v>7.4428000000000001</v>
      </c>
      <c r="C2293" s="2">
        <f t="shared" si="277"/>
        <v>-5.5799999999999628E-2</v>
      </c>
      <c r="D2293" s="2">
        <f t="shared" si="278"/>
        <v>7.4651200000000006</v>
      </c>
      <c r="E2293" s="2">
        <f t="shared" si="280"/>
        <v>7.4409200000000002</v>
      </c>
      <c r="F2293" s="2">
        <f t="shared" si="281"/>
        <v>7.3864800000000015</v>
      </c>
      <c r="G2293" s="2">
        <f t="shared" si="283"/>
        <v>7.40611</v>
      </c>
      <c r="H2293" s="2">
        <f t="shared" si="279"/>
        <v>7.8768215000000064</v>
      </c>
      <c r="I2293" s="2">
        <f t="array" ref="I2293">SUMPRODUCT(B2277:B2296, (ROW(B2277:B2296)-ROW(B2277)+1)) / (20*21/2)</f>
        <v>7.4346300000000003</v>
      </c>
      <c r="J2293" s="2">
        <f t="shared" si="282"/>
        <v>7.4150149814192403</v>
      </c>
      <c r="K2293" s="2">
        <f t="shared" si="284"/>
        <v>7.4297894835978369</v>
      </c>
    </row>
    <row r="2294" spans="1:11" ht="13.5" x14ac:dyDescent="0.25">
      <c r="A2294" s="3">
        <f>TITRES_STAT!B2297</f>
        <v>45342</v>
      </c>
      <c r="B2294" s="6">
        <f>TITRES_STAT!D2297</f>
        <v>7.4428000000000001</v>
      </c>
      <c r="C2294" s="2">
        <f t="shared" si="277"/>
        <v>0</v>
      </c>
      <c r="D2294" s="2">
        <f t="shared" si="278"/>
        <v>7.4539599999999995</v>
      </c>
      <c r="E2294" s="2">
        <f t="shared" si="280"/>
        <v>7.4595300000000009</v>
      </c>
      <c r="F2294" s="2">
        <f t="shared" si="281"/>
        <v>7.3888100000000021</v>
      </c>
      <c r="G2294" s="2">
        <f t="shared" si="283"/>
        <v>7.4027620000000001</v>
      </c>
      <c r="H2294" s="2">
        <f t="shared" si="279"/>
        <v>7.8711090000000059</v>
      </c>
      <c r="I2294" s="2">
        <f t="array" ref="I2294">SUMPRODUCT(B2278:B2297, (ROW(B2278:B2297)-ROW(B2278)+1)) / (20*21/2)</f>
        <v>7.4432700000000018</v>
      </c>
      <c r="J2294" s="2">
        <f t="shared" si="282"/>
        <v>7.4176611736650262</v>
      </c>
      <c r="K2294" s="2">
        <f t="shared" si="284"/>
        <v>7.4302996999273336</v>
      </c>
    </row>
    <row r="2295" spans="1:11" ht="13.5" x14ac:dyDescent="0.25">
      <c r="A2295" s="3">
        <f>TITRES_STAT!B2298</f>
        <v>45343</v>
      </c>
      <c r="B2295" s="6">
        <f>TITRES_STAT!D2298</f>
        <v>7.48</v>
      </c>
      <c r="C2295" s="2">
        <f t="shared" si="277"/>
        <v>3.7200000000000344E-2</v>
      </c>
      <c r="D2295" s="2">
        <f t="shared" si="278"/>
        <v>7.4614000000000003</v>
      </c>
      <c r="E2295" s="2">
        <f t="shared" si="280"/>
        <v>7.4679100000000007</v>
      </c>
      <c r="F2295" s="2">
        <f t="shared" si="281"/>
        <v>7.3916000000000013</v>
      </c>
      <c r="G2295" s="2">
        <f t="shared" si="283"/>
        <v>7.4003440000000014</v>
      </c>
      <c r="H2295" s="2">
        <f t="shared" si="279"/>
        <v>7.8656695000000063</v>
      </c>
      <c r="I2295" s="2">
        <f t="array" ref="I2295">SUMPRODUCT(B2279:B2298, (ROW(B2279:B2298)-ROW(B2279)+1)) / (20*21/2)</f>
        <v>7.4643095238095247</v>
      </c>
      <c r="J2295" s="2">
        <f t="shared" si="282"/>
        <v>7.4235982047445477</v>
      </c>
      <c r="K2295" s="2">
        <f t="shared" si="284"/>
        <v>7.4322487313027326</v>
      </c>
    </row>
    <row r="2296" spans="1:11" ht="13.5" x14ac:dyDescent="0.25">
      <c r="A2296" s="3">
        <f>TITRES_STAT!B2299</f>
        <v>45344</v>
      </c>
      <c r="B2296" s="6">
        <f>TITRES_STAT!D2299</f>
        <v>7.4893000000000001</v>
      </c>
      <c r="C2296" s="2">
        <f t="shared" si="277"/>
        <v>9.2999999999996419E-3</v>
      </c>
      <c r="D2296" s="2">
        <f t="shared" si="278"/>
        <v>7.470699999999999</v>
      </c>
      <c r="E2296" s="2">
        <f t="shared" si="280"/>
        <v>7.4623299999999997</v>
      </c>
      <c r="F2296" s="2">
        <f t="shared" si="281"/>
        <v>7.3985800000000008</v>
      </c>
      <c r="G2296" s="2">
        <f t="shared" si="283"/>
        <v>7.3984840000000007</v>
      </c>
      <c r="H2296" s="2">
        <f t="shared" si="279"/>
        <v>7.8600580000000049</v>
      </c>
      <c r="I2296" s="2">
        <f t="array" ref="I2296">SUMPRODUCT(B2280:B2299, (ROW(B2280:B2299)-ROW(B2280)+1)) / (20*21/2)</f>
        <v>7.4831342857142866</v>
      </c>
      <c r="J2296" s="2">
        <f t="shared" si="282"/>
        <v>7.4298555185784005</v>
      </c>
      <c r="K2296" s="2">
        <f t="shared" si="284"/>
        <v>7.4344860359575282</v>
      </c>
    </row>
    <row r="2297" spans="1:11" ht="13.5" x14ac:dyDescent="0.25">
      <c r="A2297" s="3">
        <f>TITRES_STAT!B2300</f>
        <v>45345</v>
      </c>
      <c r="B2297" s="6">
        <f>TITRES_STAT!D2300</f>
        <v>7.4893000000000001</v>
      </c>
      <c r="C2297" s="2">
        <f t="shared" si="277"/>
        <v>0</v>
      </c>
      <c r="D2297" s="2">
        <f t="shared" si="278"/>
        <v>7.4688400000000001</v>
      </c>
      <c r="E2297" s="2">
        <f t="shared" si="280"/>
        <v>7.4669799999999995</v>
      </c>
      <c r="F2297" s="2">
        <f t="shared" si="281"/>
        <v>7.4078850000000021</v>
      </c>
      <c r="G2297" s="2">
        <f t="shared" si="283"/>
        <v>7.3984840000000016</v>
      </c>
      <c r="H2297" s="2">
        <f t="shared" si="279"/>
        <v>7.8542280000000053</v>
      </c>
      <c r="I2297" s="2">
        <f t="array" ref="I2297">SUMPRODUCT(B2281:B2300, (ROW(B2281:B2300)-ROW(B2281)+1)) / (20*21/2)</f>
        <v>7.5095409523809522</v>
      </c>
      <c r="J2297" s="2">
        <f t="shared" si="282"/>
        <v>7.4355168977614099</v>
      </c>
      <c r="K2297" s="2">
        <f t="shared" si="284"/>
        <v>7.4366356031748797</v>
      </c>
    </row>
    <row r="2298" spans="1:11" ht="13.5" x14ac:dyDescent="0.25">
      <c r="A2298" s="3">
        <f>TITRES_STAT!B2301</f>
        <v>45348</v>
      </c>
      <c r="B2298" s="6">
        <f>TITRES_STAT!D2301</f>
        <v>7.6288</v>
      </c>
      <c r="C2298" s="2">
        <f t="shared" si="277"/>
        <v>0.13949999999999996</v>
      </c>
      <c r="D2298" s="2">
        <f t="shared" si="278"/>
        <v>7.5060400000000005</v>
      </c>
      <c r="E2298" s="2">
        <f t="shared" si="280"/>
        <v>7.4855800000000006</v>
      </c>
      <c r="F2298" s="2">
        <f t="shared" si="281"/>
        <v>7.4218400000000031</v>
      </c>
      <c r="G2298" s="2">
        <f t="shared" si="283"/>
        <v>7.4022040000000002</v>
      </c>
      <c r="H2298" s="2">
        <f t="shared" si="279"/>
        <v>7.8491830000000054</v>
      </c>
      <c r="I2298" s="2">
        <f t="array" ref="I2298">SUMPRODUCT(B2282:B2301, (ROW(B2282:B2301)-ROW(B2282)+1)) / (20*21/2)</f>
        <v>7.5393123809523805</v>
      </c>
      <c r="J2298" s="2">
        <f t="shared" si="282"/>
        <v>7.4539248122603228</v>
      </c>
      <c r="K2298" s="2">
        <f t="shared" si="284"/>
        <v>7.4441714618739034</v>
      </c>
    </row>
    <row r="2299" spans="1:11" ht="13.5" x14ac:dyDescent="0.25">
      <c r="A2299" s="3">
        <f>TITRES_STAT!B2302</f>
        <v>45349</v>
      </c>
      <c r="B2299" s="6">
        <f>TITRES_STAT!D2302</f>
        <v>7.6195000000000004</v>
      </c>
      <c r="C2299" s="2">
        <f t="shared" si="277"/>
        <v>-9.2999999999996419E-3</v>
      </c>
      <c r="D2299" s="2">
        <f t="shared" si="278"/>
        <v>7.5413800000000011</v>
      </c>
      <c r="E2299" s="2">
        <f t="shared" si="280"/>
        <v>7.4976699999999994</v>
      </c>
      <c r="F2299" s="2">
        <f t="shared" si="281"/>
        <v>7.4353300000000004</v>
      </c>
      <c r="G2299" s="2">
        <f t="shared" si="283"/>
        <v>7.4057380000000013</v>
      </c>
      <c r="H2299" s="2">
        <f t="shared" si="279"/>
        <v>7.8440040000000044</v>
      </c>
      <c r="I2299" s="2">
        <f t="array" ref="I2299">SUMPRODUCT(B2283:B2302, (ROW(B2283:B2302)-ROW(B2283)+1)) / (20*21/2)</f>
        <v>7.5668685714285715</v>
      </c>
      <c r="J2299" s="2">
        <f t="shared" si="282"/>
        <v>7.4696938777593402</v>
      </c>
      <c r="K2299" s="2">
        <f t="shared" si="284"/>
        <v>7.4510470908200244</v>
      </c>
    </row>
    <row r="2300" spans="1:11" ht="13.5" x14ac:dyDescent="0.25">
      <c r="A2300" s="3">
        <f>TITRES_STAT!B2303</f>
        <v>45350</v>
      </c>
      <c r="B2300" s="6">
        <f>TITRES_STAT!D2303</f>
        <v>7.7126000000000001</v>
      </c>
      <c r="C2300" s="2">
        <f t="shared" si="277"/>
        <v>9.3099999999999739E-2</v>
      </c>
      <c r="D2300" s="2">
        <f t="shared" si="278"/>
        <v>7.5879000000000003</v>
      </c>
      <c r="E2300" s="2">
        <f t="shared" si="280"/>
        <v>7.5246499999999994</v>
      </c>
      <c r="F2300" s="2">
        <f t="shared" si="281"/>
        <v>7.4558000000000009</v>
      </c>
      <c r="G2300" s="2">
        <f t="shared" si="283"/>
        <v>7.4116940000000007</v>
      </c>
      <c r="H2300" s="2">
        <f t="shared" si="279"/>
        <v>7.8393345000000041</v>
      </c>
      <c r="I2300" s="2">
        <f t="array" ref="I2300">SUMPRODUCT(B2284:B2303, (ROW(B2284:B2303)-ROW(B2284)+1)) / (20*21/2)</f>
        <v>7.6105976190476206</v>
      </c>
      <c r="J2300" s="2">
        <f t="shared" si="282"/>
        <v>7.4928277941632127</v>
      </c>
      <c r="K2300" s="2">
        <f t="shared" si="284"/>
        <v>7.4613040676506115</v>
      </c>
    </row>
    <row r="2301" spans="1:11" ht="13.5" x14ac:dyDescent="0.25">
      <c r="A2301" s="3">
        <f>TITRES_STAT!B2304</f>
        <v>45351</v>
      </c>
      <c r="B2301" s="6">
        <f>TITRES_STAT!D2304</f>
        <v>7.7683999999999997</v>
      </c>
      <c r="C2301" s="2">
        <f t="shared" si="277"/>
        <v>5.5799999999999628E-2</v>
      </c>
      <c r="D2301" s="2">
        <f t="shared" si="278"/>
        <v>7.6437200000000001</v>
      </c>
      <c r="E2301" s="2">
        <f t="shared" si="280"/>
        <v>7.5572099999999995</v>
      </c>
      <c r="F2301" s="2">
        <f t="shared" si="281"/>
        <v>7.4790600000000014</v>
      </c>
      <c r="G2301" s="2">
        <f t="shared" si="283"/>
        <v>7.4187660000000006</v>
      </c>
      <c r="H2301" s="2">
        <f t="shared" si="279"/>
        <v>7.8353370000000044</v>
      </c>
      <c r="I2301" s="2">
        <f t="array" ref="I2301">SUMPRODUCT(B2285:B2304, (ROW(B2285:B2304)-ROW(B2285)+1)) / (20*21/2)</f>
        <v>7.653749523809525</v>
      </c>
      <c r="J2301" s="2">
        <f t="shared" si="282"/>
        <v>7.5190727661476684</v>
      </c>
      <c r="K2301" s="2">
        <f t="shared" si="284"/>
        <v>7.4733470453898034</v>
      </c>
    </row>
    <row r="2302" spans="1:11" ht="13.5" x14ac:dyDescent="0.25">
      <c r="A2302" s="3">
        <f>TITRES_STAT!B2305</f>
        <v>45352</v>
      </c>
      <c r="B2302" s="6">
        <f>TITRES_STAT!D2305</f>
        <v>7.7683999999999997</v>
      </c>
      <c r="C2302" s="2">
        <f t="shared" si="277"/>
        <v>0</v>
      </c>
      <c r="D2302" s="2">
        <f t="shared" si="278"/>
        <v>7.6995400000000007</v>
      </c>
      <c r="E2302" s="2">
        <f t="shared" si="280"/>
        <v>7.5841899999999995</v>
      </c>
      <c r="F2302" s="2">
        <f t="shared" si="281"/>
        <v>7.5046449999999991</v>
      </c>
      <c r="G2302" s="2">
        <f t="shared" si="283"/>
        <v>7.4262100000000002</v>
      </c>
      <c r="H2302" s="2">
        <f t="shared" si="279"/>
        <v>7.8310335000000029</v>
      </c>
      <c r="I2302" s="2">
        <f t="array" ref="I2302">SUMPRODUCT(B2286:B2305, (ROW(B2286:B2305)-ROW(B2286)+1)) / (20*21/2)</f>
        <v>7.6978299999999997</v>
      </c>
      <c r="J2302" s="2">
        <f t="shared" si="282"/>
        <v>7.5428182169907476</v>
      </c>
      <c r="K2302" s="2">
        <f t="shared" si="284"/>
        <v>7.4849177494921646</v>
      </c>
    </row>
    <row r="2303" spans="1:11" ht="13.5" x14ac:dyDescent="0.25">
      <c r="A2303" s="3">
        <f>TITRES_STAT!B2306</f>
        <v>45355</v>
      </c>
      <c r="B2303" s="6">
        <f>TITRES_STAT!D2306</f>
        <v>7.9638</v>
      </c>
      <c r="C2303" s="2">
        <f t="shared" si="277"/>
        <v>0.19540000000000024</v>
      </c>
      <c r="D2303" s="2">
        <f t="shared" si="278"/>
        <v>7.7665400000000009</v>
      </c>
      <c r="E2303" s="2">
        <f t="shared" si="280"/>
        <v>7.6362900000000007</v>
      </c>
      <c r="F2303" s="2">
        <f t="shared" si="281"/>
        <v>7.5386049999999987</v>
      </c>
      <c r="G2303" s="2">
        <f t="shared" si="283"/>
        <v>7.4375620000000007</v>
      </c>
      <c r="H2303" s="2">
        <f t="shared" si="279"/>
        <v>7.8280130000000021</v>
      </c>
      <c r="I2303" s="2">
        <f t="array" ref="I2303">SUMPRODUCT(B2287:B2306, (ROW(B2287:B2306)-ROW(B2287)+1)) / (20*21/2)</f>
        <v>7.7317676190476199</v>
      </c>
      <c r="J2303" s="2">
        <f t="shared" si="282"/>
        <v>7.5829117201344864</v>
      </c>
      <c r="K2303" s="2">
        <f t="shared" si="284"/>
        <v>7.503697445590511</v>
      </c>
    </row>
    <row r="2304" spans="1:11" ht="13.5" x14ac:dyDescent="0.25">
      <c r="A2304" s="3">
        <f>TITRES_STAT!B2307</f>
        <v>45356</v>
      </c>
      <c r="B2304" s="6">
        <f>TITRES_STAT!D2307</f>
        <v>7.9916999999999998</v>
      </c>
      <c r="C2304" s="2">
        <f t="shared" si="277"/>
        <v>2.7899999999999814E-2</v>
      </c>
      <c r="D2304" s="2">
        <f t="shared" si="278"/>
        <v>7.8409800000000001</v>
      </c>
      <c r="E2304" s="2">
        <f t="shared" si="280"/>
        <v>7.6911800000000001</v>
      </c>
      <c r="F2304" s="2">
        <f t="shared" si="281"/>
        <v>7.5753550000000001</v>
      </c>
      <c r="G2304" s="2">
        <f t="shared" si="283"/>
        <v>7.449472000000001</v>
      </c>
      <c r="H2304" s="2">
        <f t="shared" si="279"/>
        <v>7.8251320000000018</v>
      </c>
      <c r="I2304" s="2">
        <f t="array" ref="I2304">SUMPRODUCT(B2288:B2307, (ROW(B2288:B2307)-ROW(B2288)+1)) / (20*21/2)</f>
        <v>7.753073333333333</v>
      </c>
      <c r="J2304" s="2">
        <f t="shared" si="282"/>
        <v>7.6218439372645346</v>
      </c>
      <c r="K2304" s="2">
        <f t="shared" si="284"/>
        <v>7.5228348006653931</v>
      </c>
    </row>
    <row r="2305" spans="1:11" ht="13.5" x14ac:dyDescent="0.25">
      <c r="A2305" s="3">
        <f>TITRES_STAT!B2308</f>
        <v>45357</v>
      </c>
      <c r="B2305" s="6">
        <f>TITRES_STAT!D2308</f>
        <v>8.0381999999999998</v>
      </c>
      <c r="C2305" s="2">
        <f t="shared" si="277"/>
        <v>4.6499999999999986E-2</v>
      </c>
      <c r="D2305" s="2">
        <f t="shared" si="278"/>
        <v>7.9061000000000003</v>
      </c>
      <c r="E2305" s="2">
        <f t="shared" si="280"/>
        <v>7.7469999999999999</v>
      </c>
      <c r="F2305" s="2">
        <f t="shared" si="281"/>
        <v>7.607454999999999</v>
      </c>
      <c r="G2305" s="2">
        <f t="shared" si="283"/>
        <v>7.4623120000000007</v>
      </c>
      <c r="H2305" s="2">
        <f t="shared" si="279"/>
        <v>7.8226150000000008</v>
      </c>
      <c r="I2305" s="2">
        <f t="array" ref="I2305">SUMPRODUCT(B2289:B2308, (ROW(B2289:B2308)-ROW(B2289)+1)) / (20*21/2)</f>
        <v>7.7653442857142867</v>
      </c>
      <c r="J2305" s="2">
        <f t="shared" si="282"/>
        <v>7.6614968956202931</v>
      </c>
      <c r="K2305" s="2">
        <f t="shared" si="284"/>
        <v>7.5430452006392992</v>
      </c>
    </row>
    <row r="2306" spans="1:11" ht="13.5" x14ac:dyDescent="0.25">
      <c r="A2306" s="3">
        <f>TITRES_STAT!B2309</f>
        <v>45358</v>
      </c>
      <c r="B2306" s="6">
        <f>TITRES_STAT!D2309</f>
        <v>7.9638</v>
      </c>
      <c r="C2306" s="2">
        <f t="shared" si="277"/>
        <v>-7.43999999999998E-2</v>
      </c>
      <c r="D2306" s="2">
        <f t="shared" si="278"/>
        <v>7.9451800000000006</v>
      </c>
      <c r="E2306" s="2">
        <f t="shared" si="280"/>
        <v>7.7944500000000003</v>
      </c>
      <c r="F2306" s="2">
        <f t="shared" si="281"/>
        <v>7.6283899999999987</v>
      </c>
      <c r="G2306" s="2">
        <f t="shared" si="283"/>
        <v>7.4721740000000008</v>
      </c>
      <c r="H2306" s="2">
        <f t="shared" si="279"/>
        <v>7.8200320000000003</v>
      </c>
      <c r="I2306" s="2">
        <f t="array" ref="I2306">SUMPRODUCT(B2290:B2309, (ROW(B2290:B2309)-ROW(B2290)+1)) / (20*21/2)</f>
        <v>7.7733633333333341</v>
      </c>
      <c r="J2306" s="2">
        <f t="shared" si="282"/>
        <v>7.6902876674659799</v>
      </c>
      <c r="K2306" s="2">
        <f t="shared" si="284"/>
        <v>7.5595453888495232</v>
      </c>
    </row>
    <row r="2307" spans="1:11" ht="13.5" x14ac:dyDescent="0.25">
      <c r="A2307" s="3">
        <f>TITRES_STAT!B2310</f>
        <v>45359</v>
      </c>
      <c r="B2307" s="6">
        <f>TITRES_STAT!D2310</f>
        <v>7.8521000000000001</v>
      </c>
      <c r="C2307" s="2">
        <f t="shared" si="277"/>
        <v>-0.11169999999999991</v>
      </c>
      <c r="D2307" s="2">
        <f t="shared" si="278"/>
        <v>7.961920000000001</v>
      </c>
      <c r="E2307" s="2">
        <f t="shared" si="280"/>
        <v>7.83073</v>
      </c>
      <c r="F2307" s="2">
        <f t="shared" si="281"/>
        <v>7.6488549999999993</v>
      </c>
      <c r="G2307" s="2">
        <f t="shared" si="283"/>
        <v>7.4803600000000019</v>
      </c>
      <c r="H2307" s="2">
        <f t="shared" si="279"/>
        <v>7.8170650000000004</v>
      </c>
      <c r="I2307" s="2">
        <f t="array" ref="I2307">SUMPRODUCT(B2291:B2310, (ROW(B2291:B2310)-ROW(B2291)+1)) / (20*21/2)</f>
        <v>7.7801861904761909</v>
      </c>
      <c r="J2307" s="2">
        <f t="shared" si="282"/>
        <v>7.7056983658025526</v>
      </c>
      <c r="K2307" s="2">
        <f t="shared" si="284"/>
        <v>7.5710181186985617</v>
      </c>
    </row>
    <row r="2308" spans="1:11" ht="13.5" x14ac:dyDescent="0.25">
      <c r="A2308" s="3">
        <f>TITRES_STAT!B2311</f>
        <v>45362</v>
      </c>
      <c r="B2308" s="6">
        <f>TITRES_STAT!D2311</f>
        <v>7.7777000000000003</v>
      </c>
      <c r="C2308" s="2">
        <f t="shared" ref="C2308:C2371" si="285">B2308-B2307</f>
        <v>-7.43999999999998E-2</v>
      </c>
      <c r="D2308" s="2">
        <f t="shared" si="278"/>
        <v>7.9246999999999996</v>
      </c>
      <c r="E2308" s="2">
        <f t="shared" si="280"/>
        <v>7.8456199999999994</v>
      </c>
      <c r="F2308" s="2">
        <f t="shared" si="281"/>
        <v>7.6656000000000004</v>
      </c>
      <c r="G2308" s="2">
        <f t="shared" si="283"/>
        <v>7.487058000000002</v>
      </c>
      <c r="H2308" s="2">
        <f t="shared" si="279"/>
        <v>7.8135950000000003</v>
      </c>
      <c r="I2308" s="2">
        <f t="array" ref="I2308">SUMPRODUCT(B2292:B2311, (ROW(B2292:B2311)-ROW(B2292)+1)) / (20*21/2)</f>
        <v>7.7784519047619058</v>
      </c>
      <c r="J2308" s="2">
        <f t="shared" si="282"/>
        <v>7.7125556642975477</v>
      </c>
      <c r="K2308" s="2">
        <f t="shared" si="284"/>
        <v>7.5791232905143042</v>
      </c>
    </row>
    <row r="2309" spans="1:11" ht="13.5" x14ac:dyDescent="0.25">
      <c r="A2309" s="3">
        <f>TITRES_STAT!B2312</f>
        <v>45363</v>
      </c>
      <c r="B2309" s="6">
        <f>TITRES_STAT!D2312</f>
        <v>7.7497999999999996</v>
      </c>
      <c r="C2309" s="2">
        <f t="shared" si="285"/>
        <v>-2.7900000000000702E-2</v>
      </c>
      <c r="D2309" s="2">
        <f t="shared" si="278"/>
        <v>7.8763199999999998</v>
      </c>
      <c r="E2309" s="2">
        <f t="shared" si="280"/>
        <v>7.858649999999999</v>
      </c>
      <c r="F2309" s="2">
        <f t="shared" si="281"/>
        <v>7.6781600000000001</v>
      </c>
      <c r="G2309" s="2">
        <f t="shared" si="283"/>
        <v>7.4933840000000025</v>
      </c>
      <c r="H2309" s="2">
        <f t="shared" si="279"/>
        <v>7.8095044999999992</v>
      </c>
      <c r="I2309" s="2">
        <f t="array" ref="I2309">SUMPRODUCT(B2293:B2312, (ROW(B2293:B2312)-ROW(B2293)+1)) / (20*21/2)</f>
        <v>7.7791628571428557</v>
      </c>
      <c r="J2309" s="2">
        <f t="shared" si="282"/>
        <v>7.7161027438882579</v>
      </c>
      <c r="K2309" s="2">
        <f t="shared" si="284"/>
        <v>7.5858164948078617</v>
      </c>
    </row>
    <row r="2310" spans="1:11" ht="13.5" x14ac:dyDescent="0.25">
      <c r="A2310" s="3">
        <f>TITRES_STAT!B2313</f>
        <v>45364</v>
      </c>
      <c r="B2310" s="6">
        <f>TITRES_STAT!D2313</f>
        <v>7.7497999999999996</v>
      </c>
      <c r="C2310" s="2">
        <f t="shared" si="285"/>
        <v>0</v>
      </c>
      <c r="D2310" s="2">
        <f t="shared" ref="D2310:D2373" si="286">AVERAGE(B2306:B2310)</f>
        <v>7.8186399999999994</v>
      </c>
      <c r="E2310" s="2">
        <f t="shared" si="280"/>
        <v>7.8623700000000003</v>
      </c>
      <c r="F2310" s="2">
        <f t="shared" si="281"/>
        <v>7.6935100000000007</v>
      </c>
      <c r="G2310" s="2">
        <f t="shared" si="283"/>
        <v>7.5013860000000019</v>
      </c>
      <c r="H2310" s="2">
        <f t="shared" si="279"/>
        <v>7.8049769999999992</v>
      </c>
      <c r="I2310" s="2">
        <f t="array" ref="I2310">SUMPRODUCT(B2294:B2313, (ROW(B2294:B2313)-ROW(B2294)+1)) / (20*21/2)</f>
        <v>7.7779690476190471</v>
      </c>
      <c r="J2310" s="2">
        <f t="shared" si="282"/>
        <v>7.7193120063750911</v>
      </c>
      <c r="K2310" s="2">
        <f t="shared" si="284"/>
        <v>7.5922472205016716</v>
      </c>
    </row>
    <row r="2311" spans="1:11" ht="13.5" x14ac:dyDescent="0.25">
      <c r="A2311" s="3">
        <f>TITRES_STAT!B2314</f>
        <v>45365</v>
      </c>
      <c r="B2311" s="6">
        <f>TITRES_STAT!D2314</f>
        <v>7.6753</v>
      </c>
      <c r="C2311" s="2">
        <f t="shared" si="285"/>
        <v>-7.4499999999999567E-2</v>
      </c>
      <c r="D2311" s="2">
        <f t="shared" si="286"/>
        <v>7.7609399999999997</v>
      </c>
      <c r="E2311" s="2">
        <f t="shared" si="280"/>
        <v>7.8530599999999993</v>
      </c>
      <c r="F2311" s="2">
        <f t="shared" si="281"/>
        <v>7.7051350000000003</v>
      </c>
      <c r="G2311" s="2">
        <f t="shared" si="283"/>
        <v>7.5082699999999996</v>
      </c>
      <c r="H2311" s="2">
        <f t="shared" si="279"/>
        <v>7.8003394999999998</v>
      </c>
      <c r="I2311" s="2">
        <f t="array" ref="I2311">SUMPRODUCT(B2295:B2314, (ROW(B2295:B2314)-ROW(B2295)+1)) / (20*21/2)</f>
        <v>7.7684395238095236</v>
      </c>
      <c r="J2311" s="2">
        <f t="shared" si="282"/>
        <v>7.7151203867203204</v>
      </c>
      <c r="K2311" s="2">
        <f t="shared" si="284"/>
        <v>7.5955041922467039</v>
      </c>
    </row>
    <row r="2312" spans="1:11" ht="13.5" x14ac:dyDescent="0.25">
      <c r="A2312" s="3">
        <f>TITRES_STAT!B2315</f>
        <v>45366</v>
      </c>
      <c r="B2312" s="6">
        <f>TITRES_STAT!D2315</f>
        <v>7.7126000000000001</v>
      </c>
      <c r="C2312" s="2">
        <f t="shared" si="285"/>
        <v>3.7300000000000111E-2</v>
      </c>
      <c r="D2312" s="2">
        <f t="shared" si="286"/>
        <v>7.7330399999999999</v>
      </c>
      <c r="E2312" s="2">
        <f t="shared" si="280"/>
        <v>7.84748</v>
      </c>
      <c r="F2312" s="2">
        <f t="shared" si="281"/>
        <v>7.7158350000000002</v>
      </c>
      <c r="G2312" s="2">
        <f t="shared" si="283"/>
        <v>7.5166440000000003</v>
      </c>
      <c r="H2312" s="2">
        <f t="shared" si="279"/>
        <v>7.7956700000000003</v>
      </c>
      <c r="I2312" s="2">
        <f t="array" ref="I2312">SUMPRODUCT(B2296:B2315, (ROW(B2296:B2315)-ROW(B2296)+1)) / (20*21/2)</f>
        <v>7.7580242857142867</v>
      </c>
      <c r="J2312" s="2">
        <f t="shared" si="282"/>
        <v>7.714880349889814</v>
      </c>
      <c r="K2312" s="2">
        <f t="shared" si="284"/>
        <v>7.6000961847076178</v>
      </c>
    </row>
    <row r="2313" spans="1:11" ht="13.5" x14ac:dyDescent="0.25">
      <c r="A2313" s="3">
        <f>TITRES_STAT!B2316</f>
        <v>45369</v>
      </c>
      <c r="B2313" s="6">
        <f>TITRES_STAT!D2316</f>
        <v>7.7032999999999996</v>
      </c>
      <c r="C2313" s="2">
        <f t="shared" si="285"/>
        <v>-9.3000000000005301E-3</v>
      </c>
      <c r="D2313" s="2">
        <f t="shared" si="286"/>
        <v>7.7181600000000001</v>
      </c>
      <c r="E2313" s="2">
        <f t="shared" si="280"/>
        <v>7.8214299999999994</v>
      </c>
      <c r="F2313" s="2">
        <f t="shared" si="281"/>
        <v>7.7288600000000018</v>
      </c>
      <c r="G2313" s="2">
        <f t="shared" si="283"/>
        <v>7.5274359999999998</v>
      </c>
      <c r="H2313" s="2">
        <f t="shared" si="279"/>
        <v>7.7909975000000005</v>
      </c>
      <c r="I2313" s="2">
        <f t="array" ref="I2313">SUMPRODUCT(B2297:B2316, (ROW(B2297:B2316)-ROW(B2297)+1)) / (20*21/2)</f>
        <v>7.7469004761904783</v>
      </c>
      <c r="J2313" s="2">
        <f t="shared" si="282"/>
        <v>7.7137774594241169</v>
      </c>
      <c r="K2313" s="2">
        <f t="shared" si="284"/>
        <v>7.6041433931504567</v>
      </c>
    </row>
    <row r="2314" spans="1:11" ht="13.5" x14ac:dyDescent="0.25">
      <c r="A2314" s="3">
        <f>TITRES_STAT!B2317</f>
        <v>45370</v>
      </c>
      <c r="B2314" s="6">
        <f>TITRES_STAT!D2317</f>
        <v>7.6288</v>
      </c>
      <c r="C2314" s="2">
        <f t="shared" si="285"/>
        <v>-7.4499999999999567E-2</v>
      </c>
      <c r="D2314" s="2">
        <f t="shared" si="286"/>
        <v>7.6939599999999997</v>
      </c>
      <c r="E2314" s="2">
        <f t="shared" si="280"/>
        <v>7.7851400000000002</v>
      </c>
      <c r="F2314" s="2">
        <f t="shared" si="281"/>
        <v>7.7381600000000024</v>
      </c>
      <c r="G2314" s="2">
        <f t="shared" si="283"/>
        <v>7.5361800000000008</v>
      </c>
      <c r="H2314" s="2">
        <f t="shared" ref="H2314:H2377" si="287">AVERAGE(B2115:B2314)</f>
        <v>7.786083500000001</v>
      </c>
      <c r="I2314" s="2">
        <f t="array" ref="I2314">SUMPRODUCT(B2298:B2317, (ROW(B2298:B2317)-ROW(B2298)+1)) / (20*21/2)</f>
        <v>7.7351123809523807</v>
      </c>
      <c r="J2314" s="2">
        <f t="shared" si="282"/>
        <v>7.7056843680503908</v>
      </c>
      <c r="K2314" s="2">
        <f t="shared" si="284"/>
        <v>7.6051103189092633</v>
      </c>
    </row>
    <row r="2315" spans="1:11" ht="13.5" x14ac:dyDescent="0.25">
      <c r="A2315" s="3">
        <f>TITRES_STAT!B2318</f>
        <v>45372</v>
      </c>
      <c r="B2315" s="6">
        <f>TITRES_STAT!D2318</f>
        <v>7.6288</v>
      </c>
      <c r="C2315" s="2">
        <f t="shared" si="285"/>
        <v>0</v>
      </c>
      <c r="D2315" s="2">
        <f t="shared" si="286"/>
        <v>7.6697599999999992</v>
      </c>
      <c r="E2315" s="2">
        <f t="shared" si="280"/>
        <v>7.7441999999999993</v>
      </c>
      <c r="F2315" s="2">
        <f t="shared" si="281"/>
        <v>7.7456000000000014</v>
      </c>
      <c r="G2315" s="2">
        <f t="shared" si="283"/>
        <v>7.5454819999999998</v>
      </c>
      <c r="H2315" s="2">
        <f t="shared" si="287"/>
        <v>7.7809950000000008</v>
      </c>
      <c r="I2315" s="2">
        <f t="array" ref="I2315">SUMPRODUCT(B2299:B2318, (ROW(B2299:B2318)-ROW(B2299)+1)) / (20*21/2)</f>
        <v>7.7288695238095251</v>
      </c>
      <c r="J2315" s="2">
        <f t="shared" si="282"/>
        <v>7.6983620472836867</v>
      </c>
      <c r="K2315" s="2">
        <f t="shared" si="284"/>
        <v>7.6060393260108619</v>
      </c>
    </row>
    <row r="2316" spans="1:11" ht="13.5" x14ac:dyDescent="0.25">
      <c r="A2316" s="3">
        <f>TITRES_STAT!B2319</f>
        <v>45373</v>
      </c>
      <c r="B2316" s="6">
        <f>TITRES_STAT!D2319</f>
        <v>7.6288</v>
      </c>
      <c r="C2316" s="2">
        <f t="shared" si="285"/>
        <v>0</v>
      </c>
      <c r="D2316" s="2">
        <f t="shared" si="286"/>
        <v>7.6604599999999987</v>
      </c>
      <c r="E2316" s="2">
        <f t="shared" ref="E2316:E2379" si="288">AVERAGE(B2307:B2316)</f>
        <v>7.7107000000000001</v>
      </c>
      <c r="F2316" s="2">
        <f t="shared" si="281"/>
        <v>7.752575000000002</v>
      </c>
      <c r="G2316" s="2">
        <f t="shared" si="283"/>
        <v>7.5512500000000014</v>
      </c>
      <c r="H2316" s="2">
        <f t="shared" si="287"/>
        <v>7.7766054999999996</v>
      </c>
      <c r="I2316" s="2">
        <f t="array" ref="I2316">SUMPRODUCT(B2300:B2319, (ROW(B2300:B2319)-ROW(B2300)+1)) / (20*21/2)</f>
        <v>7.724973333333331</v>
      </c>
      <c r="J2316" s="2">
        <f t="shared" si="282"/>
        <v>7.6917370903995259</v>
      </c>
      <c r="K2316" s="2">
        <f t="shared" si="284"/>
        <v>7.606931901461417</v>
      </c>
    </row>
    <row r="2317" spans="1:11" ht="13.5" x14ac:dyDescent="0.25">
      <c r="A2317" s="3">
        <f>TITRES_STAT!B2320</f>
        <v>45376</v>
      </c>
      <c r="B2317" s="6">
        <f>TITRES_STAT!D2320</f>
        <v>7.6288</v>
      </c>
      <c r="C2317" s="2">
        <f t="shared" si="285"/>
        <v>0</v>
      </c>
      <c r="D2317" s="2">
        <f t="shared" si="286"/>
        <v>7.6436999999999999</v>
      </c>
      <c r="E2317" s="2">
        <f t="shared" si="288"/>
        <v>7.688369999999999</v>
      </c>
      <c r="F2317" s="2">
        <f t="shared" si="281"/>
        <v>7.7595500000000017</v>
      </c>
      <c r="G2317" s="2">
        <f t="shared" si="283"/>
        <v>7.5540400000000014</v>
      </c>
      <c r="H2317" s="2">
        <f t="shared" si="287"/>
        <v>7.7720414999999994</v>
      </c>
      <c r="I2317" s="2">
        <f t="array" ref="I2317">SUMPRODUCT(B2301:B2320, (ROW(B2301:B2320)-ROW(B2301)+1)) / (20*21/2)</f>
        <v>7.7205895238095241</v>
      </c>
      <c r="J2317" s="2">
        <f t="shared" si="282"/>
        <v>7.6857430817900472</v>
      </c>
      <c r="K2317" s="2">
        <f t="shared" si="284"/>
        <v>7.607789473953126</v>
      </c>
    </row>
    <row r="2318" spans="1:11" ht="13.5" x14ac:dyDescent="0.25">
      <c r="A2318" s="3">
        <f>TITRES_STAT!B2321</f>
        <v>45377</v>
      </c>
      <c r="B2318" s="6">
        <f>TITRES_STAT!D2321</f>
        <v>7.694</v>
      </c>
      <c r="C2318" s="2">
        <f t="shared" si="285"/>
        <v>6.5199999999999925E-2</v>
      </c>
      <c r="D2318" s="2">
        <f t="shared" si="286"/>
        <v>7.6418400000000002</v>
      </c>
      <c r="E2318" s="2">
        <f t="shared" si="288"/>
        <v>7.68</v>
      </c>
      <c r="F2318" s="2">
        <f t="shared" si="281"/>
        <v>7.7628099999999991</v>
      </c>
      <c r="G2318" s="2">
        <f t="shared" si="283"/>
        <v>7.5572040000000014</v>
      </c>
      <c r="H2318" s="2">
        <f t="shared" si="287"/>
        <v>7.7678034999999985</v>
      </c>
      <c r="I2318" s="2">
        <f t="array" ref="I2318">SUMPRODUCT(B2302:B2321, (ROW(B2302:B2321)-ROW(B2302)+1)) / (20*21/2)</f>
        <v>7.7205899999999996</v>
      </c>
      <c r="J2318" s="2">
        <f t="shared" si="282"/>
        <v>7.6865294549528995</v>
      </c>
      <c r="K2318" s="2">
        <f t="shared" si="284"/>
        <v>7.6111702788961413</v>
      </c>
    </row>
    <row r="2319" spans="1:11" ht="13.5" x14ac:dyDescent="0.25">
      <c r="A2319" s="3">
        <f>TITRES_STAT!B2322</f>
        <v>45378</v>
      </c>
      <c r="B2319" s="6">
        <f>TITRES_STAT!D2322</f>
        <v>7.7218999999999998</v>
      </c>
      <c r="C2319" s="2">
        <f t="shared" si="285"/>
        <v>2.7899999999999814E-2</v>
      </c>
      <c r="D2319" s="2">
        <f t="shared" si="286"/>
        <v>7.6604600000000005</v>
      </c>
      <c r="E2319" s="2">
        <f t="shared" si="288"/>
        <v>7.6772099999999996</v>
      </c>
      <c r="F2319" s="2">
        <f t="shared" si="281"/>
        <v>7.7679299999999998</v>
      </c>
      <c r="G2319" s="2">
        <f t="shared" si="283"/>
        <v>7.5614840000000019</v>
      </c>
      <c r="H2319" s="2">
        <f t="shared" si="287"/>
        <v>7.763704999999999</v>
      </c>
      <c r="I2319" s="2">
        <f t="array" ref="I2319">SUMPRODUCT(B2303:B2322, (ROW(B2303:B2322)-ROW(B2303)+1)) / (20*21/2)</f>
        <v>7.7205904761904778</v>
      </c>
      <c r="J2319" s="2">
        <f t="shared" si="282"/>
        <v>7.6898980782907183</v>
      </c>
      <c r="K2319" s="2">
        <f t="shared" si="284"/>
        <v>7.6155126209002146</v>
      </c>
    </row>
    <row r="2320" spans="1:11" ht="13.5" x14ac:dyDescent="0.25">
      <c r="A2320" s="3">
        <f>TITRES_STAT!B2323</f>
        <v>45379</v>
      </c>
      <c r="B2320" s="6">
        <f>TITRES_STAT!D2323</f>
        <v>7.7218999999999998</v>
      </c>
      <c r="C2320" s="2">
        <f t="shared" si="285"/>
        <v>0</v>
      </c>
      <c r="D2320" s="2">
        <f t="shared" si="286"/>
        <v>7.679079999999999</v>
      </c>
      <c r="E2320" s="2">
        <f t="shared" si="288"/>
        <v>7.6744200000000005</v>
      </c>
      <c r="F2320" s="2">
        <f t="shared" si="281"/>
        <v>7.7683949999999999</v>
      </c>
      <c r="G2320" s="2">
        <f t="shared" si="283"/>
        <v>7.5670660000000023</v>
      </c>
      <c r="H2320" s="2">
        <f t="shared" si="287"/>
        <v>7.7593439999999987</v>
      </c>
      <c r="I2320" s="2">
        <f t="array" ref="I2320">SUMPRODUCT(B2304:B2323, (ROW(B2304:B2323)-ROW(B2304)+1)) / (20*21/2)</f>
        <v>7.7205909523809524</v>
      </c>
      <c r="J2320" s="2">
        <f t="shared" si="282"/>
        <v>7.6929458803582689</v>
      </c>
      <c r="K2320" s="2">
        <f t="shared" si="284"/>
        <v>7.6196846749825591</v>
      </c>
    </row>
    <row r="2321" spans="1:11" ht="13.5" x14ac:dyDescent="0.25">
      <c r="A2321" s="3">
        <f>TITRES_STAT!B2324</f>
        <v>45380</v>
      </c>
      <c r="B2321" s="6">
        <f>TITRES_STAT!D2324</f>
        <v>7.7683999999999997</v>
      </c>
      <c r="C2321" s="2">
        <f t="shared" si="285"/>
        <v>4.6499999999999986E-2</v>
      </c>
      <c r="D2321" s="2">
        <f t="shared" si="286"/>
        <v>7.706999999999999</v>
      </c>
      <c r="E2321" s="2">
        <f t="shared" si="288"/>
        <v>7.6837299999999997</v>
      </c>
      <c r="F2321" s="2">
        <f t="shared" si="281"/>
        <v>7.7683949999999982</v>
      </c>
      <c r="G2321" s="2">
        <f t="shared" si="283"/>
        <v>7.572090000000002</v>
      </c>
      <c r="H2321" s="2">
        <f t="shared" si="287"/>
        <v>7.7554339999999993</v>
      </c>
      <c r="I2321" s="2">
        <f t="array" ref="I2321">SUMPRODUCT(B2305:B2324, (ROW(B2305:B2324)-ROW(B2305)+1)) / (20*21/2)</f>
        <v>7.7259504761904765</v>
      </c>
      <c r="J2321" s="2">
        <f t="shared" si="282"/>
        <v>7.7001319869908142</v>
      </c>
      <c r="K2321" s="2">
        <f t="shared" si="284"/>
        <v>7.6255166485126553</v>
      </c>
    </row>
    <row r="2322" spans="1:11" ht="13.5" x14ac:dyDescent="0.25">
      <c r="A2322" s="3">
        <f>TITRES_STAT!B2325</f>
        <v>45383</v>
      </c>
      <c r="B2322" s="6">
        <f>TITRES_STAT!D2325</f>
        <v>7.7683999999999997</v>
      </c>
      <c r="C2322" s="2">
        <f t="shared" si="285"/>
        <v>0</v>
      </c>
      <c r="D2322" s="2">
        <f t="shared" si="286"/>
        <v>7.7349199999999998</v>
      </c>
      <c r="E2322" s="2">
        <f t="shared" si="288"/>
        <v>7.689309999999999</v>
      </c>
      <c r="F2322" s="2">
        <f t="shared" si="281"/>
        <v>7.7683949999999982</v>
      </c>
      <c r="G2322" s="2">
        <f t="shared" si="283"/>
        <v>7.5787880000000021</v>
      </c>
      <c r="H2322" s="2">
        <f t="shared" si="287"/>
        <v>7.7515679999999998</v>
      </c>
      <c r="I2322" s="2">
        <f t="array" ref="I2322">SUMPRODUCT(B2306:B2325, (ROW(B2306:B2325)-ROW(B2306)+1)) / (20*21/2)</f>
        <v>7.7277233333333326</v>
      </c>
      <c r="J2322" s="2">
        <f t="shared" si="282"/>
        <v>7.7066337025154983</v>
      </c>
      <c r="K2322" s="2">
        <f t="shared" si="284"/>
        <v>7.6311199171984336</v>
      </c>
    </row>
    <row r="2323" spans="1:11" ht="13.5" x14ac:dyDescent="0.25">
      <c r="A2323" s="3">
        <f>TITRES_STAT!B2326</f>
        <v>45384</v>
      </c>
      <c r="B2323" s="6">
        <f>TITRES_STAT!D2326</f>
        <v>7.7683999999999997</v>
      </c>
      <c r="C2323" s="2">
        <f t="shared" si="285"/>
        <v>0</v>
      </c>
      <c r="D2323" s="2">
        <f t="shared" si="286"/>
        <v>7.7497999999999987</v>
      </c>
      <c r="E2323" s="2">
        <f t="shared" si="288"/>
        <v>7.6958199999999994</v>
      </c>
      <c r="F2323" s="2">
        <f t="shared" si="281"/>
        <v>7.7586249999999977</v>
      </c>
      <c r="G2323" s="2">
        <f t="shared" si="283"/>
        <v>7.585300000000001</v>
      </c>
      <c r="H2323" s="2">
        <f t="shared" si="287"/>
        <v>7.7473960000000002</v>
      </c>
      <c r="I2323" s="2">
        <f t="array" ref="I2323">SUMPRODUCT(B2307:B2326, (ROW(B2307:B2326)-ROW(B2307)+1)) / (20*21/2)</f>
        <v>7.73255238095238</v>
      </c>
      <c r="J2323" s="2">
        <f t="shared" si="282"/>
        <v>7.7125162070378313</v>
      </c>
      <c r="K2323" s="2">
        <f t="shared" si="284"/>
        <v>7.6365034498573188</v>
      </c>
    </row>
    <row r="2324" spans="1:11" ht="13.5" x14ac:dyDescent="0.25">
      <c r="A2324" s="3">
        <f>TITRES_STAT!B2327</f>
        <v>45385</v>
      </c>
      <c r="B2324" s="6">
        <f>TITRES_STAT!D2327</f>
        <v>7.8148999999999997</v>
      </c>
      <c r="C2324" s="2">
        <f t="shared" si="285"/>
        <v>4.6499999999999986E-2</v>
      </c>
      <c r="D2324" s="2">
        <f t="shared" si="286"/>
        <v>7.7683999999999997</v>
      </c>
      <c r="E2324" s="2">
        <f t="shared" si="288"/>
        <v>7.7144299999999983</v>
      </c>
      <c r="F2324" s="2">
        <f t="shared" ref="F2324:F2387" si="289">AVERAGE(B2305:B2324)</f>
        <v>7.7497849999999984</v>
      </c>
      <c r="G2324" s="2">
        <f t="shared" si="283"/>
        <v>7.5936740000000018</v>
      </c>
      <c r="H2324" s="2">
        <f t="shared" si="287"/>
        <v>7.7436310000000006</v>
      </c>
      <c r="I2324" s="2">
        <f t="array" ref="I2324">SUMPRODUCT(B2308:B2327, (ROW(B2308:B2327)-ROW(B2308)+1)) / (20*21/2)</f>
        <v>7.738223333333333</v>
      </c>
      <c r="J2324" s="2">
        <f t="shared" si="282"/>
        <v>7.7222670444628001</v>
      </c>
      <c r="K2324" s="2">
        <f t="shared" si="284"/>
        <v>7.6434993930001696</v>
      </c>
    </row>
    <row r="2325" spans="1:11" ht="13.5" x14ac:dyDescent="0.25">
      <c r="A2325" s="3">
        <f>TITRES_STAT!B2328</f>
        <v>45386</v>
      </c>
      <c r="B2325" s="6">
        <f>TITRES_STAT!D2328</f>
        <v>7.7683999999999997</v>
      </c>
      <c r="C2325" s="2">
        <f t="shared" si="285"/>
        <v>-4.6499999999999986E-2</v>
      </c>
      <c r="D2325" s="2">
        <f t="shared" si="286"/>
        <v>7.7777000000000003</v>
      </c>
      <c r="E2325" s="2">
        <f t="shared" si="288"/>
        <v>7.7283899999999992</v>
      </c>
      <c r="F2325" s="2">
        <f t="shared" si="289"/>
        <v>7.736295000000001</v>
      </c>
      <c r="G2325" s="2">
        <f t="shared" si="283"/>
        <v>7.6005580000000021</v>
      </c>
      <c r="H2325" s="2">
        <f t="shared" si="287"/>
        <v>7.7392840000000005</v>
      </c>
      <c r="I2325" s="2">
        <f t="array" ref="I2325">SUMPRODUCT(B2309:B2328, (ROW(B2309:B2328)-ROW(B2309)+1)) / (20*21/2)</f>
        <v>7.748632857142856</v>
      </c>
      <c r="J2325" s="2">
        <f t="shared" ref="J2325:J2388" si="290">$J$4*B2325+J2324*(1-$J$4)</f>
        <v>7.7266606592758666</v>
      </c>
      <c r="K2325" s="2">
        <f t="shared" si="284"/>
        <v>7.6483974560197714</v>
      </c>
    </row>
    <row r="2326" spans="1:11" ht="13.5" x14ac:dyDescent="0.25">
      <c r="A2326" s="3">
        <f>TITRES_STAT!B2329</f>
        <v>45387</v>
      </c>
      <c r="B2326" s="6">
        <f>TITRES_STAT!D2329</f>
        <v>7.7869999999999999</v>
      </c>
      <c r="C2326" s="2">
        <f t="shared" si="285"/>
        <v>1.8600000000000172E-2</v>
      </c>
      <c r="D2326" s="2">
        <f t="shared" si="286"/>
        <v>7.7814199999999998</v>
      </c>
      <c r="E2326" s="2">
        <f t="shared" si="288"/>
        <v>7.7442100000000007</v>
      </c>
      <c r="F2326" s="2">
        <f t="shared" si="289"/>
        <v>7.7274550000000017</v>
      </c>
      <c r="G2326" s="2">
        <f t="shared" si="283"/>
        <v>7.6093040000000016</v>
      </c>
      <c r="H2326" s="2">
        <f t="shared" si="287"/>
        <v>7.7351610000000006</v>
      </c>
      <c r="I2326" s="2">
        <f t="array" ref="I2326">SUMPRODUCT(B2310:B2329, (ROW(B2310:B2329)-ROW(B2310)+1)) / (20*21/2)</f>
        <v>7.7570052380952381</v>
      </c>
      <c r="J2326" s="2">
        <f t="shared" si="290"/>
        <v>7.7324072631543554</v>
      </c>
      <c r="K2326" s="2">
        <f t="shared" si="284"/>
        <v>7.6538328499013488</v>
      </c>
    </row>
    <row r="2327" spans="1:11" ht="13.5" x14ac:dyDescent="0.25">
      <c r="A2327" s="3">
        <f>TITRES_STAT!B2330</f>
        <v>45390</v>
      </c>
      <c r="B2327" s="6">
        <f>TITRES_STAT!D2330</f>
        <v>7.7869999999999999</v>
      </c>
      <c r="C2327" s="2">
        <f t="shared" si="285"/>
        <v>0</v>
      </c>
      <c r="D2327" s="2">
        <f t="shared" si="286"/>
        <v>7.7851400000000002</v>
      </c>
      <c r="E2327" s="2">
        <f t="shared" si="288"/>
        <v>7.7600300000000004</v>
      </c>
      <c r="F2327" s="2">
        <f t="shared" si="289"/>
        <v>7.7242000000000015</v>
      </c>
      <c r="G2327" s="2">
        <f t="shared" si="283"/>
        <v>7.6189800000000014</v>
      </c>
      <c r="H2327" s="2">
        <f t="shared" si="287"/>
        <v>7.7309069999999993</v>
      </c>
      <c r="I2327" s="2">
        <f t="array" ref="I2327">SUMPRODUCT(B2311:B2330, (ROW(B2311:B2330)-ROW(B2311)+1)) / (20*21/2)</f>
        <v>7.756210476190474</v>
      </c>
      <c r="J2327" s="2">
        <f t="shared" si="290"/>
        <v>7.7376065714253688</v>
      </c>
      <c r="K2327" s="2">
        <f t="shared" si="284"/>
        <v>7.6590550910816884</v>
      </c>
    </row>
    <row r="2328" spans="1:11" ht="13.5" x14ac:dyDescent="0.25">
      <c r="A2328" s="3">
        <f>TITRES_STAT!B2331</f>
        <v>45394</v>
      </c>
      <c r="B2328" s="6">
        <f>TITRES_STAT!D2331</f>
        <v>7.8334999999999999</v>
      </c>
      <c r="C2328" s="2">
        <f t="shared" si="285"/>
        <v>4.6499999999999986E-2</v>
      </c>
      <c r="D2328" s="2">
        <f t="shared" si="286"/>
        <v>7.7981600000000002</v>
      </c>
      <c r="E2328" s="2">
        <f t="shared" si="288"/>
        <v>7.7739799999999999</v>
      </c>
      <c r="F2328" s="2">
        <f t="shared" si="289"/>
        <v>7.7269899999999989</v>
      </c>
      <c r="G2328" s="2">
        <f t="shared" si="283"/>
        <v>7.6286560000000012</v>
      </c>
      <c r="H2328" s="2">
        <f t="shared" si="287"/>
        <v>7.7270164999999995</v>
      </c>
      <c r="I2328" s="2">
        <f t="array" ref="I2328">SUMPRODUCT(B2312:B2331, (ROW(B2312:B2331)-ROW(B2312)+1)) / (20*21/2)</f>
        <v>7.7590914285714279</v>
      </c>
      <c r="J2328" s="2">
        <f t="shared" si="290"/>
        <v>7.7467392789086675</v>
      </c>
      <c r="K2328" s="2">
        <f t="shared" si="284"/>
        <v>7.6658960679020147</v>
      </c>
    </row>
    <row r="2329" spans="1:11" ht="13.5" x14ac:dyDescent="0.25">
      <c r="A2329" s="3">
        <f>TITRES_STAT!B2332</f>
        <v>45397</v>
      </c>
      <c r="B2329" s="6">
        <f>TITRES_STAT!D2332</f>
        <v>7.8148999999999997</v>
      </c>
      <c r="C2329" s="2">
        <f t="shared" si="285"/>
        <v>-1.8600000000000172E-2</v>
      </c>
      <c r="D2329" s="2">
        <f t="shared" si="286"/>
        <v>7.7981600000000002</v>
      </c>
      <c r="E2329" s="2">
        <f t="shared" si="288"/>
        <v>7.7832799999999995</v>
      </c>
      <c r="F2329" s="2">
        <f t="shared" si="289"/>
        <v>7.7302449999999991</v>
      </c>
      <c r="G2329" s="2">
        <f t="shared" si="283"/>
        <v>7.6379600000000005</v>
      </c>
      <c r="H2329" s="2">
        <f t="shared" si="287"/>
        <v>7.7228585000000001</v>
      </c>
      <c r="I2329" s="2">
        <f t="array" ref="I2329">SUMPRODUCT(B2313:B2332, (ROW(B2313:B2332)-ROW(B2313)+1)) / (20*21/2)</f>
        <v>7.7580304761904761</v>
      </c>
      <c r="J2329" s="2">
        <f t="shared" si="290"/>
        <v>7.7532307761554611</v>
      </c>
      <c r="K2329" s="2">
        <f t="shared" si="284"/>
        <v>7.6717393593568382</v>
      </c>
    </row>
    <row r="2330" spans="1:11" ht="13.5" x14ac:dyDescent="0.25">
      <c r="A2330" s="3">
        <f>TITRES_STAT!B2333</f>
        <v>45398</v>
      </c>
      <c r="B2330" s="6">
        <f>TITRES_STAT!D2333</f>
        <v>7.7218999999999998</v>
      </c>
      <c r="C2330" s="2">
        <f t="shared" si="285"/>
        <v>-9.2999999999999972E-2</v>
      </c>
      <c r="D2330" s="2">
        <f t="shared" si="286"/>
        <v>7.7888599999999997</v>
      </c>
      <c r="E2330" s="2">
        <f t="shared" si="288"/>
        <v>7.7832800000000004</v>
      </c>
      <c r="F2330" s="2">
        <f t="shared" si="289"/>
        <v>7.7288499999999996</v>
      </c>
      <c r="G2330" s="2">
        <f t="shared" si="283"/>
        <v>7.6463340000000004</v>
      </c>
      <c r="H2330" s="2">
        <f t="shared" si="287"/>
        <v>7.7181915000000005</v>
      </c>
      <c r="I2330" s="2">
        <f t="array" ref="I2330">SUMPRODUCT(B2314:B2333, (ROW(B2314:B2333)-ROW(B2314)+1)) / (20*21/2)</f>
        <v>7.7542680952380971</v>
      </c>
      <c r="J2330" s="2">
        <f t="shared" si="290"/>
        <v>7.7502468927120836</v>
      </c>
      <c r="K2330" s="2">
        <f t="shared" si="284"/>
        <v>7.6737064433036286</v>
      </c>
    </row>
    <row r="2331" spans="1:11" ht="13.5" x14ac:dyDescent="0.25">
      <c r="A2331" s="3">
        <f>TITRES_STAT!B2334</f>
        <v>45399</v>
      </c>
      <c r="B2331" s="6">
        <f>TITRES_STAT!D2334</f>
        <v>7.7591000000000001</v>
      </c>
      <c r="C2331" s="2">
        <f t="shared" si="285"/>
        <v>3.7200000000000344E-2</v>
      </c>
      <c r="D2331" s="2">
        <f t="shared" si="286"/>
        <v>7.7832799999999995</v>
      </c>
      <c r="E2331" s="2">
        <f t="shared" si="288"/>
        <v>7.782350000000001</v>
      </c>
      <c r="F2331" s="2">
        <f t="shared" si="289"/>
        <v>7.7330399999999999</v>
      </c>
      <c r="G2331" s="2">
        <f t="shared" si="283"/>
        <v>7.6554520000000004</v>
      </c>
      <c r="H2331" s="2">
        <f t="shared" si="287"/>
        <v>7.7137105000000012</v>
      </c>
      <c r="I2331" s="2">
        <f t="array" ref="I2331">SUMPRODUCT(B2315:B2334, (ROW(B2315:B2334)-ROW(B2315)+1)) / (20*21/2)</f>
        <v>7.7532071428571419</v>
      </c>
      <c r="J2331" s="2">
        <f t="shared" si="290"/>
        <v>7.751090045787123</v>
      </c>
      <c r="K2331" s="2">
        <f t="shared" si="284"/>
        <v>7.6770552102328988</v>
      </c>
    </row>
    <row r="2332" spans="1:11" ht="13.5" x14ac:dyDescent="0.25">
      <c r="A2332" s="3">
        <f>TITRES_STAT!B2335</f>
        <v>45400</v>
      </c>
      <c r="B2332" s="6">
        <f>TITRES_STAT!D2335</f>
        <v>7.7218999999999998</v>
      </c>
      <c r="C2332" s="2">
        <f t="shared" si="285"/>
        <v>-3.7200000000000344E-2</v>
      </c>
      <c r="D2332" s="2">
        <f t="shared" si="286"/>
        <v>7.7702600000000004</v>
      </c>
      <c r="E2332" s="2">
        <f t="shared" si="288"/>
        <v>7.7777000000000003</v>
      </c>
      <c r="F2332" s="2">
        <f t="shared" si="289"/>
        <v>7.7335049999999992</v>
      </c>
      <c r="G2332" s="2">
        <f t="shared" si="283"/>
        <v>7.6647559999999997</v>
      </c>
      <c r="H2332" s="2">
        <f t="shared" si="287"/>
        <v>7.7085885000000012</v>
      </c>
      <c r="I2332" s="2">
        <f t="array" ref="I2332">SUMPRODUCT(B2316:B2335, (ROW(B2316:B2335)-ROW(B2316)+1)) / (20*21/2)</f>
        <v>7.7605600000000008</v>
      </c>
      <c r="J2332" s="2">
        <f t="shared" si="290"/>
        <v>7.7483100414264445</v>
      </c>
      <c r="K2332" s="2">
        <f t="shared" si="284"/>
        <v>7.6788138294394521</v>
      </c>
    </row>
    <row r="2333" spans="1:11" ht="13.5" x14ac:dyDescent="0.25">
      <c r="A2333" s="3">
        <f>TITRES_STAT!B2336</f>
        <v>45401</v>
      </c>
      <c r="B2333" s="6">
        <f>TITRES_STAT!D2336</f>
        <v>7.694</v>
      </c>
      <c r="C2333" s="2">
        <f t="shared" si="285"/>
        <v>-2.7899999999999814E-2</v>
      </c>
      <c r="D2333" s="2">
        <f t="shared" si="286"/>
        <v>7.7423600000000006</v>
      </c>
      <c r="E2333" s="2">
        <f t="shared" si="288"/>
        <v>7.7702600000000004</v>
      </c>
      <c r="F2333" s="2">
        <f t="shared" si="289"/>
        <v>7.7330399999999981</v>
      </c>
      <c r="G2333" s="2">
        <f t="shared" si="283"/>
        <v>7.6729440000000002</v>
      </c>
      <c r="H2333" s="2">
        <f t="shared" si="287"/>
        <v>7.703643500000001</v>
      </c>
      <c r="I2333" s="2">
        <f t="array" ref="I2333">SUMPRODUCT(B2317:B2336, (ROW(B2317:B2336)-ROW(B2317)+1)) / (20*21/2)</f>
        <v>7.7758838095238083</v>
      </c>
      <c r="J2333" s="2">
        <f t="shared" si="290"/>
        <v>7.7431376565286874</v>
      </c>
      <c r="K2333" s="2">
        <f t="shared" si="284"/>
        <v>7.6794093655398665</v>
      </c>
    </row>
    <row r="2334" spans="1:11" ht="13.5" x14ac:dyDescent="0.25">
      <c r="A2334" s="3">
        <f>TITRES_STAT!B2337</f>
        <v>45404</v>
      </c>
      <c r="B2334" s="6">
        <f>TITRES_STAT!D2337</f>
        <v>7.7218999999999998</v>
      </c>
      <c r="C2334" s="2">
        <f t="shared" si="285"/>
        <v>2.7899999999999814E-2</v>
      </c>
      <c r="D2334" s="2">
        <f t="shared" si="286"/>
        <v>7.7237600000000004</v>
      </c>
      <c r="E2334" s="2">
        <f t="shared" si="288"/>
        <v>7.7609599999999999</v>
      </c>
      <c r="F2334" s="2">
        <f t="shared" si="289"/>
        <v>7.7376949999999995</v>
      </c>
      <c r="G2334" s="2">
        <f t="shared" si="283"/>
        <v>7.6822480000000004</v>
      </c>
      <c r="H2334" s="2">
        <f t="shared" si="287"/>
        <v>7.698928500000001</v>
      </c>
      <c r="I2334" s="2">
        <f t="array" ref="I2334">SUMPRODUCT(B2318:B2337, (ROW(B2318:B2337)-ROW(B2318)+1)) / (20*21/2)</f>
        <v>7.7934214285714285</v>
      </c>
      <c r="J2334" s="2">
        <f t="shared" si="290"/>
        <v>7.7411150225735748</v>
      </c>
      <c r="K2334" s="2">
        <f t="shared" si="284"/>
        <v>7.6810756649304599</v>
      </c>
    </row>
    <row r="2335" spans="1:11" ht="13.5" x14ac:dyDescent="0.25">
      <c r="A2335" s="3">
        <f>TITRES_STAT!B2338</f>
        <v>45405</v>
      </c>
      <c r="B2335" s="6">
        <f>TITRES_STAT!D2338</f>
        <v>7.8148999999999997</v>
      </c>
      <c r="C2335" s="2">
        <f t="shared" si="285"/>
        <v>9.2999999999999972E-2</v>
      </c>
      <c r="D2335" s="2">
        <f t="shared" si="286"/>
        <v>7.7423600000000006</v>
      </c>
      <c r="E2335" s="2">
        <f t="shared" si="288"/>
        <v>7.7656099999999997</v>
      </c>
      <c r="F2335" s="2">
        <f t="shared" si="289"/>
        <v>7.7469999999999999</v>
      </c>
      <c r="G2335" s="2">
        <f t="shared" si="283"/>
        <v>7.6906220000000012</v>
      </c>
      <c r="H2335" s="2">
        <f t="shared" si="287"/>
        <v>7.6946785000000011</v>
      </c>
      <c r="I2335" s="2">
        <f t="array" ref="I2335">SUMPRODUCT(B2319:B2338, (ROW(B2319:B2338)-ROW(B2319)+1)) / (20*21/2)</f>
        <v>7.8076814285714278</v>
      </c>
      <c r="J2335" s="2">
        <f t="shared" si="290"/>
        <v>7.7481421632808534</v>
      </c>
      <c r="K2335" s="2">
        <f t="shared" si="284"/>
        <v>7.6863236780704423</v>
      </c>
    </row>
    <row r="2336" spans="1:11" ht="13.5" x14ac:dyDescent="0.25">
      <c r="A2336" s="3">
        <f>TITRES_STAT!B2339</f>
        <v>45406</v>
      </c>
      <c r="B2336" s="6">
        <f>TITRES_STAT!D2339</f>
        <v>7.9078999999999997</v>
      </c>
      <c r="C2336" s="2">
        <f t="shared" si="285"/>
        <v>9.2999999999999972E-2</v>
      </c>
      <c r="D2336" s="2">
        <f t="shared" si="286"/>
        <v>7.7721199999999993</v>
      </c>
      <c r="E2336" s="2">
        <f t="shared" si="288"/>
        <v>7.7776999999999985</v>
      </c>
      <c r="F2336" s="2">
        <f t="shared" si="289"/>
        <v>7.7609550000000009</v>
      </c>
      <c r="G2336" s="2">
        <f t="shared" si="283"/>
        <v>7.6978780000000002</v>
      </c>
      <c r="H2336" s="2">
        <f t="shared" si="287"/>
        <v>7.6909839999999994</v>
      </c>
      <c r="I2336" s="2">
        <f t="array" ref="I2336">SUMPRODUCT(B2320:B2339, (ROW(B2320:B2339)-ROW(B2320)+1)) / (20*21/2)</f>
        <v>7.8190628571428551</v>
      </c>
      <c r="J2336" s="2">
        <f t="shared" si="290"/>
        <v>7.7633571953493439</v>
      </c>
      <c r="K2336" s="2">
        <f t="shared" si="284"/>
        <v>7.6950129455970924</v>
      </c>
    </row>
    <row r="2337" spans="1:11" ht="13.5" x14ac:dyDescent="0.25">
      <c r="A2337" s="3">
        <f>TITRES_STAT!B2340</f>
        <v>45407</v>
      </c>
      <c r="B2337" s="6">
        <f>TITRES_STAT!D2340</f>
        <v>7.9451000000000001</v>
      </c>
      <c r="C2337" s="2">
        <f t="shared" si="285"/>
        <v>3.7200000000000344E-2</v>
      </c>
      <c r="D2337" s="2">
        <f t="shared" si="286"/>
        <v>7.8167599999999995</v>
      </c>
      <c r="E2337" s="2">
        <f t="shared" si="288"/>
        <v>7.7935100000000004</v>
      </c>
      <c r="F2337" s="2">
        <f t="shared" si="289"/>
        <v>7.7767700000000008</v>
      </c>
      <c r="G2337" s="2">
        <f t="shared" si="283"/>
        <v>7.707924000000002</v>
      </c>
      <c r="H2337" s="2">
        <f t="shared" si="287"/>
        <v>7.6875654999999981</v>
      </c>
      <c r="I2337" s="2">
        <f t="array" ref="I2337">SUMPRODUCT(B2321:B2340, (ROW(B2321:B2340)-ROW(B2321)+1)) / (20*21/2)</f>
        <v>7.8251299999999997</v>
      </c>
      <c r="J2337" s="2">
        <f t="shared" si="290"/>
        <v>7.7806660338875009</v>
      </c>
      <c r="K2337" s="2">
        <f t="shared" si="284"/>
        <v>7.7048202810638733</v>
      </c>
    </row>
    <row r="2338" spans="1:11" ht="13.5" x14ac:dyDescent="0.25">
      <c r="A2338" s="3">
        <f>TITRES_STAT!B2341</f>
        <v>45408</v>
      </c>
      <c r="B2338" s="6">
        <f>TITRES_STAT!D2341</f>
        <v>7.9264999999999999</v>
      </c>
      <c r="C2338" s="2">
        <f t="shared" si="285"/>
        <v>-1.8600000000000172E-2</v>
      </c>
      <c r="D2338" s="2">
        <f t="shared" si="286"/>
        <v>7.8632599999999995</v>
      </c>
      <c r="E2338" s="2">
        <f t="shared" si="288"/>
        <v>7.8028100000000009</v>
      </c>
      <c r="F2338" s="2">
        <f t="shared" si="289"/>
        <v>7.7883950000000013</v>
      </c>
      <c r="G2338" s="2">
        <f t="shared" si="283"/>
        <v>7.7175980000000015</v>
      </c>
      <c r="H2338" s="2">
        <f t="shared" si="287"/>
        <v>7.6864964999999987</v>
      </c>
      <c r="I2338" s="2">
        <f t="array" ref="I2338">SUMPRODUCT(B2322:B2341, (ROW(B2322:B2341)-ROW(B2322)+1)) / (20*21/2)</f>
        <v>7.8261042857142868</v>
      </c>
      <c r="J2338" s="2">
        <f t="shared" si="290"/>
        <v>7.7945549830410723</v>
      </c>
      <c r="K2338" s="2">
        <f t="shared" si="284"/>
        <v>7.7135136033750937</v>
      </c>
    </row>
    <row r="2339" spans="1:11" ht="13.5" x14ac:dyDescent="0.25">
      <c r="A2339" s="3">
        <f>TITRES_STAT!B2342</f>
        <v>45411</v>
      </c>
      <c r="B2339" s="6">
        <f>TITRES_STAT!D2342</f>
        <v>7.9078999999999997</v>
      </c>
      <c r="C2339" s="2">
        <f t="shared" si="285"/>
        <v>-1.8600000000000172E-2</v>
      </c>
      <c r="D2339" s="2">
        <f t="shared" si="286"/>
        <v>7.9004599999999998</v>
      </c>
      <c r="E2339" s="2">
        <f t="shared" si="288"/>
        <v>7.8121099999999997</v>
      </c>
      <c r="F2339" s="2">
        <f t="shared" si="289"/>
        <v>7.7976950000000018</v>
      </c>
      <c r="G2339" s="2">
        <f t="shared" si="283"/>
        <v>7.7257840000000009</v>
      </c>
      <c r="H2339" s="2">
        <f t="shared" si="287"/>
        <v>7.684429999999999</v>
      </c>
      <c r="I2339" s="2">
        <f t="array" ref="I2339">SUMPRODUCT(B2323:B2342, (ROW(B2323:B2342)-ROW(B2323)+1)) / (20*21/2)</f>
        <v>7.8268571428571434</v>
      </c>
      <c r="J2339" s="2">
        <f t="shared" si="290"/>
        <v>7.80534974656097</v>
      </c>
      <c r="K2339" s="2">
        <f t="shared" si="284"/>
        <v>7.7211365993211691</v>
      </c>
    </row>
    <row r="2340" spans="1:11" ht="13.5" x14ac:dyDescent="0.25">
      <c r="A2340" s="3">
        <f>TITRES_STAT!B2343</f>
        <v>45412</v>
      </c>
      <c r="B2340" s="6">
        <f>TITRES_STAT!D2343</f>
        <v>7.8613999999999997</v>
      </c>
      <c r="C2340" s="2">
        <f t="shared" si="285"/>
        <v>-4.6499999999999986E-2</v>
      </c>
      <c r="D2340" s="2">
        <f t="shared" si="286"/>
        <v>7.9097600000000003</v>
      </c>
      <c r="E2340" s="2">
        <f t="shared" si="288"/>
        <v>7.8260600000000009</v>
      </c>
      <c r="F2340" s="2">
        <f t="shared" si="289"/>
        <v>7.8046700000000016</v>
      </c>
      <c r="G2340" s="2">
        <f t="shared" si="283"/>
        <v>7.7341560000000014</v>
      </c>
      <c r="H2340" s="2">
        <f t="shared" si="287"/>
        <v>7.6821309999999983</v>
      </c>
      <c r="I2340" s="2">
        <f t="array" ref="I2340">SUMPRODUCT(B2324:B2343, (ROW(B2324:B2343)-ROW(B2324)+1)) / (20*21/2)</f>
        <v>7.827388571428572</v>
      </c>
      <c r="J2340" s="2">
        <f t="shared" si="290"/>
        <v>7.8106878659361154</v>
      </c>
      <c r="K2340" s="2">
        <f t="shared" si="284"/>
        <v>7.7266371248379864</v>
      </c>
    </row>
    <row r="2341" spans="1:11" ht="13.5" x14ac:dyDescent="0.25">
      <c r="A2341" s="3">
        <f>TITRES_STAT!B2344</f>
        <v>45414</v>
      </c>
      <c r="B2341" s="6">
        <f>TITRES_STAT!D2344</f>
        <v>7.8148999999999997</v>
      </c>
      <c r="C2341" s="2">
        <f t="shared" si="285"/>
        <v>-4.6499999999999986E-2</v>
      </c>
      <c r="D2341" s="2">
        <f t="shared" si="286"/>
        <v>7.8911599999999993</v>
      </c>
      <c r="E2341" s="2">
        <f t="shared" si="288"/>
        <v>7.8316399999999984</v>
      </c>
      <c r="F2341" s="2">
        <f t="shared" si="289"/>
        <v>7.8069950000000006</v>
      </c>
      <c r="G2341" s="2">
        <f t="shared" si="283"/>
        <v>7.7415980000000015</v>
      </c>
      <c r="H2341" s="2">
        <f t="shared" si="287"/>
        <v>7.6795994999999992</v>
      </c>
      <c r="I2341" s="2">
        <f t="array" ref="I2341">SUMPRODUCT(B2325:B2344, (ROW(B2325:B2344)-ROW(B2325)+1)) / (20*21/2)</f>
        <v>7.8223842857142865</v>
      </c>
      <c r="J2341" s="2">
        <f t="shared" si="290"/>
        <v>7.811089021561247</v>
      </c>
      <c r="K2341" s="2">
        <f t="shared" si="284"/>
        <v>7.7300984140600271</v>
      </c>
    </row>
    <row r="2342" spans="1:11" ht="13.5" x14ac:dyDescent="0.25">
      <c r="A2342" s="3">
        <f>TITRES_STAT!B2345</f>
        <v>45415</v>
      </c>
      <c r="B2342" s="6">
        <f>TITRES_STAT!D2345</f>
        <v>7.8148999999999997</v>
      </c>
      <c r="C2342" s="2">
        <f t="shared" si="285"/>
        <v>0</v>
      </c>
      <c r="D2342" s="2">
        <f t="shared" si="286"/>
        <v>7.8651200000000001</v>
      </c>
      <c r="E2342" s="2">
        <f t="shared" si="288"/>
        <v>7.840939999999998</v>
      </c>
      <c r="F2342" s="2">
        <f t="shared" si="289"/>
        <v>7.8093199999999996</v>
      </c>
      <c r="G2342" s="2">
        <f t="shared" si="283"/>
        <v>7.7479240000000011</v>
      </c>
      <c r="H2342" s="2">
        <f t="shared" si="287"/>
        <v>7.6770680000000002</v>
      </c>
      <c r="I2342" s="2">
        <f t="array" ref="I2342">SUMPRODUCT(B2326:B2345, (ROW(B2326:B2345)-ROW(B2326)+1)) / (20*21/2)</f>
        <v>7.8141028571428572</v>
      </c>
      <c r="J2342" s="2">
        <f t="shared" si="290"/>
        <v>7.8114519718887472</v>
      </c>
      <c r="K2342" s="2">
        <f t="shared" si="284"/>
        <v>7.7334239664498305</v>
      </c>
    </row>
    <row r="2343" spans="1:11" ht="13.5" x14ac:dyDescent="0.25">
      <c r="A2343" s="3">
        <f>TITRES_STAT!B2346</f>
        <v>45418</v>
      </c>
      <c r="B2343" s="6">
        <f>TITRES_STAT!D2346</f>
        <v>7.8148999999999997</v>
      </c>
      <c r="C2343" s="2">
        <f t="shared" si="285"/>
        <v>0</v>
      </c>
      <c r="D2343" s="2">
        <f t="shared" si="286"/>
        <v>7.8427999999999995</v>
      </c>
      <c r="E2343" s="2">
        <f t="shared" si="288"/>
        <v>7.8530299999999995</v>
      </c>
      <c r="F2343" s="2">
        <f t="shared" si="289"/>
        <v>7.8116449999999986</v>
      </c>
      <c r="G2343" s="2">
        <f t="shared" si="283"/>
        <v>7.755366000000004</v>
      </c>
      <c r="H2343" s="2">
        <f t="shared" si="287"/>
        <v>7.6747625000000008</v>
      </c>
      <c r="I2343" s="2">
        <f t="array" ref="I2343">SUMPRODUCT(B2327:B2346, (ROW(B2327:B2346)-ROW(B2327)+1)) / (20*21/2)</f>
        <v>7.8060428571428586</v>
      </c>
      <c r="J2343" s="2">
        <f t="shared" si="290"/>
        <v>7.8117803555183905</v>
      </c>
      <c r="K2343" s="2">
        <f t="shared" si="284"/>
        <v>7.7366191050204254</v>
      </c>
    </row>
    <row r="2344" spans="1:11" ht="13.5" x14ac:dyDescent="0.25">
      <c r="A2344" s="3">
        <f>TITRES_STAT!B2347</f>
        <v>45419</v>
      </c>
      <c r="B2344" s="6">
        <f>TITRES_STAT!D2347</f>
        <v>7.7591000000000001</v>
      </c>
      <c r="C2344" s="2">
        <f t="shared" si="285"/>
        <v>-5.5799999999999628E-2</v>
      </c>
      <c r="D2344" s="2">
        <f t="shared" si="286"/>
        <v>7.8130400000000009</v>
      </c>
      <c r="E2344" s="2">
        <f t="shared" si="288"/>
        <v>7.8567499999999999</v>
      </c>
      <c r="F2344" s="2">
        <f t="shared" si="289"/>
        <v>7.8088549999999985</v>
      </c>
      <c r="G2344" s="2">
        <f t="shared" si="283"/>
        <v>7.7616920000000036</v>
      </c>
      <c r="H2344" s="2">
        <f t="shared" si="287"/>
        <v>7.6724040000000002</v>
      </c>
      <c r="I2344" s="2">
        <f t="array" ref="I2344">SUMPRODUCT(B2328:B2347, (ROW(B2328:B2347)-ROW(B2328)+1)) / (20*21/2)</f>
        <v>7.7858833333333335</v>
      </c>
      <c r="J2344" s="2">
        <f t="shared" si="290"/>
        <v>7.8067631788023526</v>
      </c>
      <c r="K2344" s="2">
        <f t="shared" si="284"/>
        <v>7.7375007087451149</v>
      </c>
    </row>
    <row r="2345" spans="1:11" ht="13.5" x14ac:dyDescent="0.25">
      <c r="A2345" s="3">
        <f>TITRES_STAT!B2348</f>
        <v>45420</v>
      </c>
      <c r="B2345" s="6">
        <f>TITRES_STAT!D2348</f>
        <v>7.7218999999999998</v>
      </c>
      <c r="C2345" s="2">
        <f t="shared" si="285"/>
        <v>-3.7200000000000344E-2</v>
      </c>
      <c r="D2345" s="2">
        <f t="shared" si="286"/>
        <v>7.7851400000000002</v>
      </c>
      <c r="E2345" s="2">
        <f t="shared" si="288"/>
        <v>7.8474500000000003</v>
      </c>
      <c r="F2345" s="2">
        <f t="shared" si="289"/>
        <v>7.8065299999999995</v>
      </c>
      <c r="G2345" s="2">
        <f t="shared" si="283"/>
        <v>7.7665300000000022</v>
      </c>
      <c r="H2345" s="2">
        <f t="shared" si="287"/>
        <v>7.6698595000000003</v>
      </c>
      <c r="I2345" s="2">
        <f t="array" ref="I2345">SUMPRODUCT(B2329:B2348, (ROW(B2329:B2348)-ROW(B2329)+1)) / (20*21/2)</f>
        <v>7.7701971428571435</v>
      </c>
      <c r="J2345" s="2">
        <f t="shared" si="290"/>
        <v>7.798680971297367</v>
      </c>
      <c r="K2345" s="2">
        <f t="shared" si="284"/>
        <v>7.7368889162453067</v>
      </c>
    </row>
    <row r="2346" spans="1:11" ht="13.5" x14ac:dyDescent="0.25">
      <c r="A2346" s="3">
        <f>TITRES_STAT!B2349</f>
        <v>45421</v>
      </c>
      <c r="B2346" s="6">
        <f>TITRES_STAT!D2349</f>
        <v>7.7218999999999998</v>
      </c>
      <c r="C2346" s="2">
        <f t="shared" si="285"/>
        <v>0</v>
      </c>
      <c r="D2346" s="2">
        <f t="shared" si="286"/>
        <v>7.7665399999999991</v>
      </c>
      <c r="E2346" s="2">
        <f t="shared" si="288"/>
        <v>7.828850000000001</v>
      </c>
      <c r="F2346" s="2">
        <f t="shared" si="289"/>
        <v>7.8032749999999993</v>
      </c>
      <c r="G2346" s="2">
        <f t="shared" si="283"/>
        <v>7.7711820000000023</v>
      </c>
      <c r="H2346" s="2">
        <f t="shared" si="287"/>
        <v>7.6677675000000001</v>
      </c>
      <c r="I2346" s="2">
        <f t="array" ref="I2346">SUMPRODUCT(B2330:B2349, (ROW(B2330:B2349)-ROW(B2330)+1)) / (20*21/2)</f>
        <v>7.7554857142857152</v>
      </c>
      <c r="J2346" s="2">
        <f t="shared" si="290"/>
        <v>7.7913684978404749</v>
      </c>
      <c r="K2346" s="2">
        <f t="shared" si="284"/>
        <v>7.736301115608236</v>
      </c>
    </row>
    <row r="2347" spans="1:11" ht="13.5" x14ac:dyDescent="0.25">
      <c r="A2347" s="3">
        <f>TITRES_STAT!B2350</f>
        <v>45422</v>
      </c>
      <c r="B2347" s="6">
        <f>TITRES_STAT!D2350</f>
        <v>7.5915999999999997</v>
      </c>
      <c r="C2347" s="2">
        <f t="shared" si="285"/>
        <v>-0.13030000000000008</v>
      </c>
      <c r="D2347" s="2">
        <f t="shared" si="286"/>
        <v>7.7218800000000005</v>
      </c>
      <c r="E2347" s="2">
        <f t="shared" si="288"/>
        <v>7.7934999999999999</v>
      </c>
      <c r="F2347" s="2">
        <f t="shared" si="289"/>
        <v>7.7935050000000006</v>
      </c>
      <c r="G2347" s="2">
        <f t="shared" si="283"/>
        <v>7.7732280000000014</v>
      </c>
      <c r="H2347" s="2">
        <f t="shared" si="287"/>
        <v>7.6651144999999987</v>
      </c>
      <c r="I2347" s="2">
        <f t="array" ref="I2347">SUMPRODUCT(B2331:B2350, (ROW(B2331:B2350)-ROW(B2331)+1)) / (20*21/2)</f>
        <v>7.7381176190476184</v>
      </c>
      <c r="J2347" s="2">
        <f t="shared" si="290"/>
        <v>7.772342926617573</v>
      </c>
      <c r="K2347" s="2">
        <f t="shared" si="284"/>
        <v>7.7306265620549723</v>
      </c>
    </row>
    <row r="2348" spans="1:11" ht="13.5" x14ac:dyDescent="0.25">
      <c r="A2348" s="3">
        <f>TITRES_STAT!B2351</f>
        <v>45425</v>
      </c>
      <c r="B2348" s="6">
        <f>TITRES_STAT!D2351</f>
        <v>7.6288</v>
      </c>
      <c r="C2348" s="2">
        <f t="shared" si="285"/>
        <v>3.7200000000000344E-2</v>
      </c>
      <c r="D2348" s="2">
        <f t="shared" si="286"/>
        <v>7.6846599999999992</v>
      </c>
      <c r="E2348" s="2">
        <f t="shared" si="288"/>
        <v>7.7637299999999998</v>
      </c>
      <c r="F2348" s="2">
        <f t="shared" si="289"/>
        <v>7.7832699999999999</v>
      </c>
      <c r="G2348" s="2">
        <f t="shared" si="283"/>
        <v>7.7732280000000005</v>
      </c>
      <c r="H2348" s="2">
        <f t="shared" si="287"/>
        <v>7.6625569999999996</v>
      </c>
      <c r="I2348" s="2">
        <f t="array" ref="I2348">SUMPRODUCT(B2332:B2351, (ROW(B2332:B2351)-ROW(B2332)+1)) / (20*21/2)</f>
        <v>7.7204842857142832</v>
      </c>
      <c r="J2348" s="2">
        <f t="shared" si="290"/>
        <v>7.7586721717016136</v>
      </c>
      <c r="K2348" s="2">
        <f t="shared" si="284"/>
        <v>7.7266333635430122</v>
      </c>
    </row>
    <row r="2349" spans="1:11" ht="13.5" x14ac:dyDescent="0.25">
      <c r="A2349" s="3">
        <f>TITRES_STAT!B2352</f>
        <v>45426</v>
      </c>
      <c r="B2349" s="6">
        <f>TITRES_STAT!D2352</f>
        <v>7.6288</v>
      </c>
      <c r="C2349" s="2">
        <f t="shared" si="285"/>
        <v>0</v>
      </c>
      <c r="D2349" s="2">
        <f t="shared" si="286"/>
        <v>7.6585999999999999</v>
      </c>
      <c r="E2349" s="2">
        <f t="shared" si="288"/>
        <v>7.7358199999999995</v>
      </c>
      <c r="F2349" s="2">
        <f t="shared" si="289"/>
        <v>7.7739650000000013</v>
      </c>
      <c r="G2349" s="2">
        <f t="shared" si="283"/>
        <v>7.7734140000000025</v>
      </c>
      <c r="H2349" s="2">
        <f t="shared" si="287"/>
        <v>7.6599994999999987</v>
      </c>
      <c r="I2349" s="2">
        <f t="array" ref="I2349">SUMPRODUCT(B2333:B2352, (ROW(B2333:B2352)-ROW(B2333)+1)) / (20*21/2)</f>
        <v>7.7081214285714275</v>
      </c>
      <c r="J2349" s="2">
        <f t="shared" si="290"/>
        <v>7.7463033934443164</v>
      </c>
      <c r="K2349" s="2">
        <f t="shared" si="284"/>
        <v>7.7227967610511303</v>
      </c>
    </row>
    <row r="2350" spans="1:11" ht="13.5" x14ac:dyDescent="0.25">
      <c r="A2350" s="3">
        <f>TITRES_STAT!B2353</f>
        <v>45427</v>
      </c>
      <c r="B2350" s="6">
        <f>TITRES_STAT!D2353</f>
        <v>7.5915999999999997</v>
      </c>
      <c r="C2350" s="2">
        <f t="shared" si="285"/>
        <v>-3.7200000000000344E-2</v>
      </c>
      <c r="D2350" s="2">
        <f t="shared" si="286"/>
        <v>7.6325400000000005</v>
      </c>
      <c r="E2350" s="2">
        <f t="shared" si="288"/>
        <v>7.7088399999999995</v>
      </c>
      <c r="F2350" s="2">
        <f t="shared" si="289"/>
        <v>7.7674500000000011</v>
      </c>
      <c r="G2350" s="2">
        <f t="shared" si="283"/>
        <v>7.7709940000000008</v>
      </c>
      <c r="H2350" s="2">
        <f t="shared" si="287"/>
        <v>7.6573915000000001</v>
      </c>
      <c r="I2350" s="2">
        <f t="array" ref="I2350">SUMPRODUCT(B2334:B2353, (ROW(B2334:B2353)-ROW(B2334)+1)) / (20*21/2)</f>
        <v>7.6962019047619057</v>
      </c>
      <c r="J2350" s="2">
        <f t="shared" si="290"/>
        <v>7.7315697369258105</v>
      </c>
      <c r="K2350" s="2">
        <f t="shared" si="284"/>
        <v>7.7176517900295174</v>
      </c>
    </row>
    <row r="2351" spans="1:11" ht="13.5" x14ac:dyDescent="0.25">
      <c r="A2351" s="3">
        <f>TITRES_STAT!B2354</f>
        <v>45428</v>
      </c>
      <c r="B2351" s="6">
        <f>TITRES_STAT!D2354</f>
        <v>7.5823</v>
      </c>
      <c r="C2351" s="2">
        <f t="shared" si="285"/>
        <v>-9.2999999999996419E-3</v>
      </c>
      <c r="D2351" s="2">
        <f t="shared" si="286"/>
        <v>7.6046199999999997</v>
      </c>
      <c r="E2351" s="2">
        <f t="shared" si="288"/>
        <v>7.685579999999999</v>
      </c>
      <c r="F2351" s="2">
        <f t="shared" si="289"/>
        <v>7.75861</v>
      </c>
      <c r="G2351" s="2">
        <f t="shared" si="283"/>
        <v>7.7672719999999993</v>
      </c>
      <c r="H2351" s="2">
        <f t="shared" si="287"/>
        <v>7.6546934999999996</v>
      </c>
      <c r="I2351" s="2">
        <f t="array" ref="I2351">SUMPRODUCT(B2335:B2354, (ROW(B2335:B2354)-ROW(B2335)+1)) / (20*21/2)</f>
        <v>7.6845928571428583</v>
      </c>
      <c r="J2351" s="2">
        <f t="shared" si="290"/>
        <v>7.7173535715043045</v>
      </c>
      <c r="K2351" s="2">
        <f t="shared" si="284"/>
        <v>7.7123438766950265</v>
      </c>
    </row>
    <row r="2352" spans="1:11" ht="13.5" x14ac:dyDescent="0.25">
      <c r="A2352" s="3">
        <f>TITRES_STAT!B2355</f>
        <v>45429</v>
      </c>
      <c r="B2352" s="6">
        <f>TITRES_STAT!D2355</f>
        <v>7.6288</v>
      </c>
      <c r="C2352" s="2">
        <f t="shared" si="285"/>
        <v>4.6499999999999986E-2</v>
      </c>
      <c r="D2352" s="2">
        <f t="shared" si="286"/>
        <v>7.6120599999999996</v>
      </c>
      <c r="E2352" s="2">
        <f t="shared" si="288"/>
        <v>7.6669699999999992</v>
      </c>
      <c r="F2352" s="2">
        <f t="shared" si="289"/>
        <v>7.7539550000000004</v>
      </c>
      <c r="G2352" s="2">
        <f t="shared" si="283"/>
        <v>7.7644799999999989</v>
      </c>
      <c r="H2352" s="2">
        <f t="shared" si="287"/>
        <v>7.6523674999999995</v>
      </c>
      <c r="I2352" s="2">
        <f t="array" ref="I2352">SUMPRODUCT(B2336:B2355, (ROW(B2336:B2355)-ROW(B2336)+1)) / (20*21/2)</f>
        <v>7.6778557142857142</v>
      </c>
      <c r="J2352" s="2">
        <f t="shared" si="290"/>
        <v>7.7089198980277036</v>
      </c>
      <c r="K2352" s="2">
        <f t="shared" si="284"/>
        <v>7.7090676462363987</v>
      </c>
    </row>
    <row r="2353" spans="1:11" ht="13.5" x14ac:dyDescent="0.25">
      <c r="A2353" s="3">
        <f>TITRES_STAT!B2356</f>
        <v>45432</v>
      </c>
      <c r="B2353" s="6">
        <f>TITRES_STAT!D2356</f>
        <v>7.6288</v>
      </c>
      <c r="C2353" s="2">
        <f t="shared" si="285"/>
        <v>0</v>
      </c>
      <c r="D2353" s="2">
        <f t="shared" si="286"/>
        <v>7.6120599999999996</v>
      </c>
      <c r="E2353" s="2">
        <f t="shared" si="288"/>
        <v>7.6483599999999994</v>
      </c>
      <c r="F2353" s="2">
        <f t="shared" si="289"/>
        <v>7.7506950000000021</v>
      </c>
      <c r="G2353" s="2">
        <f t="shared" si="283"/>
        <v>7.7577799999999995</v>
      </c>
      <c r="H2353" s="2">
        <f t="shared" si="287"/>
        <v>7.6500414999999995</v>
      </c>
      <c r="I2353" s="2">
        <f t="array" ref="I2353">SUMPRODUCT(B2337:B2356, (ROW(B2337:B2356)-ROW(B2337)+1)) / (20*21/2)</f>
        <v>7.671783333333333</v>
      </c>
      <c r="J2353" s="2">
        <f t="shared" si="290"/>
        <v>7.701289431548874</v>
      </c>
      <c r="K2353" s="2">
        <f t="shared" si="284"/>
        <v>7.7059198954035981</v>
      </c>
    </row>
    <row r="2354" spans="1:11" ht="13.5" x14ac:dyDescent="0.25">
      <c r="A2354" s="3">
        <f>TITRES_STAT!B2357</f>
        <v>45433</v>
      </c>
      <c r="B2354" s="6">
        <f>TITRES_STAT!D2357</f>
        <v>7.6288</v>
      </c>
      <c r="C2354" s="2">
        <f t="shared" si="285"/>
        <v>0</v>
      </c>
      <c r="D2354" s="2">
        <f t="shared" si="286"/>
        <v>7.6120599999999996</v>
      </c>
      <c r="E2354" s="2">
        <f t="shared" si="288"/>
        <v>7.6353299999999988</v>
      </c>
      <c r="F2354" s="2">
        <f t="shared" si="289"/>
        <v>7.7460400000000025</v>
      </c>
      <c r="G2354" s="2">
        <f t="shared" ref="G2354:G2417" si="291">AVERAGE(B2305:B2354)</f>
        <v>7.750522000000001</v>
      </c>
      <c r="H2354" s="2">
        <f t="shared" si="287"/>
        <v>7.6481804999999996</v>
      </c>
      <c r="I2354" s="2">
        <f t="array" ref="I2354">SUMPRODUCT(B2338:B2357, (ROW(B2338:B2357)-ROW(B2338)+1)) / (20*21/2)</f>
        <v>7.6756852380952383</v>
      </c>
      <c r="J2354" s="2">
        <f t="shared" si="290"/>
        <v>7.6943856761632663</v>
      </c>
      <c r="K2354" s="2">
        <f t="shared" si="284"/>
        <v>7.7028955857799275</v>
      </c>
    </row>
    <row r="2355" spans="1:11" ht="13.5" x14ac:dyDescent="0.25">
      <c r="A2355" s="3">
        <f>TITRES_STAT!B2358</f>
        <v>45434</v>
      </c>
      <c r="B2355" s="6">
        <f>TITRES_STAT!D2358</f>
        <v>7.6753</v>
      </c>
      <c r="C2355" s="2">
        <f t="shared" si="285"/>
        <v>4.6499999999999986E-2</v>
      </c>
      <c r="D2355" s="2">
        <f t="shared" si="286"/>
        <v>7.6288</v>
      </c>
      <c r="E2355" s="2">
        <f t="shared" si="288"/>
        <v>7.6306700000000003</v>
      </c>
      <c r="F2355" s="2">
        <f t="shared" si="289"/>
        <v>7.739060000000002</v>
      </c>
      <c r="G2355" s="2">
        <f t="shared" si="291"/>
        <v>7.7432640000000017</v>
      </c>
      <c r="H2355" s="2">
        <f t="shared" si="287"/>
        <v>7.6465520000000007</v>
      </c>
      <c r="I2355" s="2">
        <f t="array" ref="I2355">SUMPRODUCT(B2339:B2358, (ROW(B2339:B2358)-ROW(B2339)+1)) / (20*21/2)</f>
        <v>7.6804285714285712</v>
      </c>
      <c r="J2355" s="2">
        <f t="shared" si="290"/>
        <v>7.6925679927191455</v>
      </c>
      <c r="K2355" s="2">
        <f t="shared" ref="K2355:K2418" si="292">$K$4*B2355+(1-$K$4)*K2354</f>
        <v>7.7018134059454209</v>
      </c>
    </row>
    <row r="2356" spans="1:11" ht="13.5" x14ac:dyDescent="0.25">
      <c r="A2356" s="3">
        <f>TITRES_STAT!B2359</f>
        <v>45435</v>
      </c>
      <c r="B2356" s="6">
        <f>TITRES_STAT!D2359</f>
        <v>7.6753</v>
      </c>
      <c r="C2356" s="2">
        <f t="shared" si="285"/>
        <v>0</v>
      </c>
      <c r="D2356" s="2">
        <f t="shared" si="286"/>
        <v>7.6474000000000002</v>
      </c>
      <c r="E2356" s="2">
        <f t="shared" si="288"/>
        <v>7.6260099999999991</v>
      </c>
      <c r="F2356" s="2">
        <f t="shared" si="289"/>
        <v>7.7274300000000009</v>
      </c>
      <c r="G2356" s="2">
        <f t="shared" si="291"/>
        <v>7.7374940000000016</v>
      </c>
      <c r="H2356" s="2">
        <f t="shared" si="287"/>
        <v>7.645296000000001</v>
      </c>
      <c r="I2356" s="2">
        <f t="array" ref="I2356">SUMPRODUCT(B2340:B2359, (ROW(B2340:B2359)-ROW(B2340)+1)) / (20*21/2)</f>
        <v>7.6859247619047624</v>
      </c>
      <c r="J2356" s="2">
        <f t="shared" si="290"/>
        <v>7.6909234219839888</v>
      </c>
      <c r="K2356" s="2">
        <f t="shared" si="292"/>
        <v>7.7007736645357969</v>
      </c>
    </row>
    <row r="2357" spans="1:11" ht="13.5" x14ac:dyDescent="0.25">
      <c r="A2357" s="3">
        <f>TITRES_STAT!B2360</f>
        <v>45436</v>
      </c>
      <c r="B2357" s="6">
        <f>TITRES_STAT!D2360</f>
        <v>7.7683999999999997</v>
      </c>
      <c r="C2357" s="2">
        <f t="shared" si="285"/>
        <v>9.3099999999999739E-2</v>
      </c>
      <c r="D2357" s="2">
        <f t="shared" si="286"/>
        <v>7.6753199999999993</v>
      </c>
      <c r="E2357" s="2">
        <f t="shared" si="288"/>
        <v>7.6436899999999994</v>
      </c>
      <c r="F2357" s="2">
        <f t="shared" si="289"/>
        <v>7.7185949999999988</v>
      </c>
      <c r="G2357" s="2">
        <f t="shared" si="291"/>
        <v>7.7358200000000021</v>
      </c>
      <c r="H2357" s="2">
        <f t="shared" si="287"/>
        <v>7.6445055000000002</v>
      </c>
      <c r="I2357" s="2">
        <f t="array" ref="I2357">SUMPRODUCT(B2341:B2360, (ROW(B2341:B2360)-ROW(B2341)+1)) / (20*21/2)</f>
        <v>7.6920852380952374</v>
      </c>
      <c r="J2357" s="2">
        <f t="shared" si="290"/>
        <v>7.6983021436997987</v>
      </c>
      <c r="K2357" s="2">
        <f t="shared" si="292"/>
        <v>7.7034256776912562</v>
      </c>
    </row>
    <row r="2358" spans="1:11" ht="13.5" x14ac:dyDescent="0.25">
      <c r="A2358" s="3">
        <f>TITRES_STAT!B2361</f>
        <v>45439</v>
      </c>
      <c r="B2358" s="6">
        <f>TITRES_STAT!D2361</f>
        <v>7.7683999999999997</v>
      </c>
      <c r="C2358" s="2">
        <f t="shared" si="285"/>
        <v>0</v>
      </c>
      <c r="D2358" s="2">
        <f t="shared" si="286"/>
        <v>7.7032399999999992</v>
      </c>
      <c r="E2358" s="2">
        <f t="shared" si="288"/>
        <v>7.6576499999999994</v>
      </c>
      <c r="F2358" s="2">
        <f t="shared" si="289"/>
        <v>7.7106899999999996</v>
      </c>
      <c r="G2358" s="2">
        <f t="shared" si="291"/>
        <v>7.7356340000000001</v>
      </c>
      <c r="H2358" s="2">
        <f t="shared" si="287"/>
        <v>7.6435755000000007</v>
      </c>
      <c r="I2358" s="2">
        <f t="array" ref="I2358">SUMPRODUCT(B2342:B2361, (ROW(B2342:B2361)-ROW(B2342)+1)) / (20*21/2)</f>
        <v>7.6951457142857134</v>
      </c>
      <c r="J2358" s="2">
        <f t="shared" si="290"/>
        <v>7.7049781300141031</v>
      </c>
      <c r="K2358" s="2">
        <f t="shared" si="292"/>
        <v>7.7059736903308149</v>
      </c>
    </row>
    <row r="2359" spans="1:11" ht="13.5" x14ac:dyDescent="0.25">
      <c r="A2359" s="3">
        <f>TITRES_STAT!B2362</f>
        <v>45440</v>
      </c>
      <c r="B2359" s="6">
        <f>TITRES_STAT!D2362</f>
        <v>7.7683999999999997</v>
      </c>
      <c r="C2359" s="2">
        <f t="shared" si="285"/>
        <v>0</v>
      </c>
      <c r="D2359" s="2">
        <f t="shared" si="286"/>
        <v>7.73116</v>
      </c>
      <c r="E2359" s="2">
        <f t="shared" si="288"/>
        <v>7.6716099999999994</v>
      </c>
      <c r="F2359" s="2">
        <f t="shared" si="289"/>
        <v>7.7037149999999972</v>
      </c>
      <c r="G2359" s="2">
        <f t="shared" si="291"/>
        <v>7.7360059999999988</v>
      </c>
      <c r="H2359" s="2">
        <f t="shared" si="287"/>
        <v>7.6426454999999995</v>
      </c>
      <c r="I2359" s="2">
        <f t="array" ref="I2359">SUMPRODUCT(B2343:B2362, (ROW(B2343:B2362)-ROW(B2343)+1)) / (20*21/2)</f>
        <v>7.696833333333335</v>
      </c>
      <c r="J2359" s="2">
        <f t="shared" si="290"/>
        <v>7.7110183081079979</v>
      </c>
      <c r="K2359" s="2">
        <f t="shared" si="292"/>
        <v>7.7084217809060771</v>
      </c>
    </row>
    <row r="2360" spans="1:11" ht="13.5" x14ac:dyDescent="0.25">
      <c r="A2360" s="3">
        <f>TITRES_STAT!B2363</f>
        <v>45441</v>
      </c>
      <c r="B2360" s="6">
        <f>TITRES_STAT!D2363</f>
        <v>7.7683999999999997</v>
      </c>
      <c r="C2360" s="2">
        <f t="shared" si="285"/>
        <v>0</v>
      </c>
      <c r="D2360" s="2">
        <f t="shared" si="286"/>
        <v>7.7497799999999994</v>
      </c>
      <c r="E2360" s="2">
        <f t="shared" si="288"/>
        <v>7.6892899999999997</v>
      </c>
      <c r="F2360" s="2">
        <f t="shared" si="289"/>
        <v>7.6990649999999956</v>
      </c>
      <c r="G2360" s="2">
        <f t="shared" si="291"/>
        <v>7.7363779999999993</v>
      </c>
      <c r="H2360" s="2">
        <f t="shared" si="287"/>
        <v>7.6418549999999996</v>
      </c>
      <c r="I2360" s="2">
        <f t="array" ref="I2360">SUMPRODUCT(B2344:B2363, (ROW(B2344:B2363)-ROW(B2344)+1)) / (20*21/2)</f>
        <v>7.6990080952380939</v>
      </c>
      <c r="J2360" s="2">
        <f t="shared" si="290"/>
        <v>7.7164832311453315</v>
      </c>
      <c r="K2360" s="2">
        <f t="shared" si="292"/>
        <v>7.7107738679293689</v>
      </c>
    </row>
    <row r="2361" spans="1:11" ht="13.5" x14ac:dyDescent="0.25">
      <c r="A2361" s="3">
        <f>TITRES_STAT!B2364</f>
        <v>45442</v>
      </c>
      <c r="B2361" s="6">
        <f>TITRES_STAT!D2364</f>
        <v>7.7312000000000003</v>
      </c>
      <c r="C2361" s="2">
        <f t="shared" si="285"/>
        <v>-3.7199999999999456E-2</v>
      </c>
      <c r="D2361" s="2">
        <f t="shared" si="286"/>
        <v>7.7609599999999999</v>
      </c>
      <c r="E2361" s="2">
        <f t="shared" si="288"/>
        <v>7.7041799999999991</v>
      </c>
      <c r="F2361" s="2">
        <f t="shared" si="289"/>
        <v>7.6948799999999977</v>
      </c>
      <c r="G2361" s="2">
        <f t="shared" si="291"/>
        <v>7.7374960000000002</v>
      </c>
      <c r="H2361" s="2">
        <f t="shared" si="287"/>
        <v>7.6409714999999983</v>
      </c>
      <c r="I2361" s="2">
        <f t="array" ref="I2361">SUMPRODUCT(B2345:B2364, (ROW(B2345:B2364)-ROW(B2345)+1)) / (20*21/2)</f>
        <v>7.6936890476190474</v>
      </c>
      <c r="J2361" s="2">
        <f t="shared" si="290"/>
        <v>7.7178848281791099</v>
      </c>
      <c r="K2361" s="2">
        <f t="shared" si="292"/>
        <v>7.7115748927164525</v>
      </c>
    </row>
    <row r="2362" spans="1:11" ht="13.5" x14ac:dyDescent="0.25">
      <c r="A2362" s="3">
        <f>TITRES_STAT!B2365</f>
        <v>45443</v>
      </c>
      <c r="B2362" s="6">
        <f>TITRES_STAT!D2365</f>
        <v>7.7126000000000001</v>
      </c>
      <c r="C2362" s="2">
        <f t="shared" si="285"/>
        <v>-1.8600000000000172E-2</v>
      </c>
      <c r="D2362" s="2">
        <f t="shared" si="286"/>
        <v>7.7498000000000005</v>
      </c>
      <c r="E2362" s="2">
        <f t="shared" si="288"/>
        <v>7.712559999999999</v>
      </c>
      <c r="F2362" s="2">
        <f t="shared" si="289"/>
        <v>7.6897649999999995</v>
      </c>
      <c r="G2362" s="2">
        <f t="shared" si="291"/>
        <v>7.7374959999999984</v>
      </c>
      <c r="H2362" s="2">
        <f t="shared" si="287"/>
        <v>7.639994999999999</v>
      </c>
      <c r="I2362" s="2">
        <f t="array" ref="I2362">SUMPRODUCT(B2346:B2365, (ROW(B2346:B2365)-ROW(B2346)+1)) / (20*21/2)</f>
        <v>7.6934190476190487</v>
      </c>
      <c r="J2362" s="2">
        <f t="shared" si="290"/>
        <v>7.7173815112096706</v>
      </c>
      <c r="K2362" s="2">
        <f t="shared" si="292"/>
        <v>7.7116150930020817</v>
      </c>
    </row>
    <row r="2363" spans="1:11" ht="13.5" x14ac:dyDescent="0.25">
      <c r="A2363" s="3">
        <f>TITRES_STAT!B2366</f>
        <v>45446</v>
      </c>
      <c r="B2363" s="6">
        <f>TITRES_STAT!D2366</f>
        <v>7.7126000000000001</v>
      </c>
      <c r="C2363" s="2">
        <f t="shared" si="285"/>
        <v>0</v>
      </c>
      <c r="D2363" s="2">
        <f t="shared" si="286"/>
        <v>7.7386400000000011</v>
      </c>
      <c r="E2363" s="2">
        <f t="shared" si="288"/>
        <v>7.7209399999999988</v>
      </c>
      <c r="F2363" s="2">
        <f t="shared" si="289"/>
        <v>7.6846500000000004</v>
      </c>
      <c r="G2363" s="2">
        <f t="shared" si="291"/>
        <v>7.7376819999999986</v>
      </c>
      <c r="H2363" s="2">
        <f t="shared" si="287"/>
        <v>7.638087999999998</v>
      </c>
      <c r="I2363" s="2">
        <f t="array" ref="I2363">SUMPRODUCT(B2347:B2366, (ROW(B2347:B2366)-ROW(B2347)+1)) / (20*21/2)</f>
        <v>7.6986947619047603</v>
      </c>
      <c r="J2363" s="2">
        <f t="shared" si="290"/>
        <v>7.7169261291897016</v>
      </c>
      <c r="K2363" s="2">
        <f t="shared" si="292"/>
        <v>7.7116537168059223</v>
      </c>
    </row>
    <row r="2364" spans="1:11" ht="13.5" x14ac:dyDescent="0.25">
      <c r="A2364" s="3">
        <f>TITRES_STAT!B2367</f>
        <v>45447</v>
      </c>
      <c r="B2364" s="6">
        <f>TITRES_STAT!D2367</f>
        <v>7.6288</v>
      </c>
      <c r="C2364" s="2">
        <f t="shared" si="285"/>
        <v>-8.3800000000000097E-2</v>
      </c>
      <c r="D2364" s="2">
        <f t="shared" si="286"/>
        <v>7.7107200000000002</v>
      </c>
      <c r="E2364" s="2">
        <f t="shared" si="288"/>
        <v>7.7209400000000006</v>
      </c>
      <c r="F2364" s="2">
        <f t="shared" si="289"/>
        <v>7.6781350000000002</v>
      </c>
      <c r="G2364" s="2">
        <f t="shared" si="291"/>
        <v>7.7376819999999995</v>
      </c>
      <c r="H2364" s="2">
        <f t="shared" si="287"/>
        <v>7.6367854999999984</v>
      </c>
      <c r="I2364" s="2">
        <f t="array" ref="I2364">SUMPRODUCT(B2348:B2367, (ROW(B2348:B2367)-ROW(B2348)+1)) / (20*21/2)</f>
        <v>7.7092404761904758</v>
      </c>
      <c r="J2364" s="2">
        <f t="shared" si="290"/>
        <v>7.7085331645049679</v>
      </c>
      <c r="K2364" s="2">
        <f t="shared" si="292"/>
        <v>7.7084045514409851</v>
      </c>
    </row>
    <row r="2365" spans="1:11" ht="13.5" x14ac:dyDescent="0.25">
      <c r="A2365" s="3">
        <f>TITRES_STAT!B2368</f>
        <v>45448</v>
      </c>
      <c r="B2365" s="6">
        <f>TITRES_STAT!D2368</f>
        <v>7.6753</v>
      </c>
      <c r="C2365" s="2">
        <f t="shared" si="285"/>
        <v>4.6499999999999986E-2</v>
      </c>
      <c r="D2365" s="2">
        <f t="shared" si="286"/>
        <v>7.692099999999999</v>
      </c>
      <c r="E2365" s="2">
        <f t="shared" si="288"/>
        <v>7.7209400000000015</v>
      </c>
      <c r="F2365" s="2">
        <f t="shared" si="289"/>
        <v>7.6758050000000013</v>
      </c>
      <c r="G2365" s="2">
        <f t="shared" si="291"/>
        <v>7.7386120000000007</v>
      </c>
      <c r="H2365" s="2">
        <f t="shared" si="287"/>
        <v>7.6356224999999984</v>
      </c>
      <c r="I2365" s="2">
        <f t="array" ref="I2365">SUMPRODUCT(B2349:B2368, (ROW(B2349:B2368)-ROW(B2349)+1)) / (20*21/2)</f>
        <v>7.7188557142857137</v>
      </c>
      <c r="J2365" s="2">
        <f t="shared" si="290"/>
        <v>7.7053681012187809</v>
      </c>
      <c r="K2365" s="2">
        <f t="shared" si="292"/>
        <v>7.7071063337374168</v>
      </c>
    </row>
    <row r="2366" spans="1:11" ht="13.5" x14ac:dyDescent="0.25">
      <c r="A2366" s="3">
        <f>TITRES_STAT!B2369</f>
        <v>45449</v>
      </c>
      <c r="B2366" s="6">
        <f>TITRES_STAT!D2369</f>
        <v>7.7312000000000003</v>
      </c>
      <c r="C2366" s="2">
        <f t="shared" si="285"/>
        <v>5.5900000000000283E-2</v>
      </c>
      <c r="D2366" s="2">
        <f t="shared" si="286"/>
        <v>7.6921000000000008</v>
      </c>
      <c r="E2366" s="2">
        <f t="shared" si="288"/>
        <v>7.7265299999999995</v>
      </c>
      <c r="F2366" s="2">
        <f t="shared" si="289"/>
        <v>7.6762699999999997</v>
      </c>
      <c r="G2366" s="2">
        <f t="shared" si="291"/>
        <v>7.7406599999999992</v>
      </c>
      <c r="H2366" s="2">
        <f t="shared" si="287"/>
        <v>7.6347389999999988</v>
      </c>
      <c r="I2366" s="2">
        <f t="array" ref="I2366">SUMPRODUCT(B2350:B2369, (ROW(B2350:B2369)-ROW(B2350)+1)) / (20*21/2)</f>
        <v>7.7259461904761899</v>
      </c>
      <c r="J2366" s="2">
        <f t="shared" si="290"/>
        <v>7.7078282820550879</v>
      </c>
      <c r="K2366" s="2">
        <f t="shared" si="292"/>
        <v>7.7080511833947734</v>
      </c>
    </row>
    <row r="2367" spans="1:11" ht="13.5" x14ac:dyDescent="0.25">
      <c r="A2367" s="3">
        <f>TITRES_STAT!B2370</f>
        <v>45450</v>
      </c>
      <c r="B2367" s="6">
        <f>TITRES_STAT!D2370</f>
        <v>7.7869999999999999</v>
      </c>
      <c r="C2367" s="2">
        <f t="shared" si="285"/>
        <v>5.5799999999999628E-2</v>
      </c>
      <c r="D2367" s="2">
        <f t="shared" si="286"/>
        <v>7.7069799999999997</v>
      </c>
      <c r="E2367" s="2">
        <f t="shared" si="288"/>
        <v>7.7283900000000001</v>
      </c>
      <c r="F2367" s="2">
        <f t="shared" si="289"/>
        <v>7.6860400000000002</v>
      </c>
      <c r="G2367" s="2">
        <f t="shared" si="291"/>
        <v>7.743824</v>
      </c>
      <c r="H2367" s="2">
        <f t="shared" si="287"/>
        <v>7.6341344999999992</v>
      </c>
      <c r="I2367" s="2">
        <f t="array" ref="I2367">SUMPRODUCT(B2351:B2370, (ROW(B2351:B2370)-ROW(B2351)+1)) / (20*21/2)</f>
        <v>7.7270576190476179</v>
      </c>
      <c r="J2367" s="2">
        <f t="shared" si="290"/>
        <v>7.7153684456688891</v>
      </c>
      <c r="K2367" s="2">
        <f t="shared" si="292"/>
        <v>7.7111472154185075</v>
      </c>
    </row>
    <row r="2368" spans="1:11" ht="13.5" x14ac:dyDescent="0.25">
      <c r="A2368" s="3">
        <f>TITRES_STAT!B2371</f>
        <v>45453</v>
      </c>
      <c r="B2368" s="6">
        <f>TITRES_STAT!D2371</f>
        <v>7.7869999999999999</v>
      </c>
      <c r="C2368" s="2">
        <f t="shared" si="285"/>
        <v>0</v>
      </c>
      <c r="D2368" s="2">
        <f t="shared" si="286"/>
        <v>7.7218599999999995</v>
      </c>
      <c r="E2368" s="2">
        <f t="shared" si="288"/>
        <v>7.7302500000000007</v>
      </c>
      <c r="F2368" s="2">
        <f t="shared" si="289"/>
        <v>7.6939499999999992</v>
      </c>
      <c r="G2368" s="2">
        <f t="shared" si="291"/>
        <v>7.7456839999999998</v>
      </c>
      <c r="H2368" s="2">
        <f t="shared" si="287"/>
        <v>7.6336229999999992</v>
      </c>
      <c r="I2368" s="2">
        <f t="array" ref="I2368">SUMPRODUCT(B2352:B2371, (ROW(B2352:B2371)-ROW(B2352)+1)) / (20*21/2)</f>
        <v>7.7275928571428567</v>
      </c>
      <c r="J2368" s="2">
        <f t="shared" si="290"/>
        <v>7.7221904984623277</v>
      </c>
      <c r="K2368" s="2">
        <f t="shared" si="292"/>
        <v>7.7141218344217037</v>
      </c>
    </row>
    <row r="2369" spans="1:11" ht="13.5" x14ac:dyDescent="0.25">
      <c r="A2369" s="3">
        <f>TITRES_STAT!B2372</f>
        <v>45454</v>
      </c>
      <c r="B2369" s="6">
        <f>TITRES_STAT!D2372</f>
        <v>7.7683999999999997</v>
      </c>
      <c r="C2369" s="2">
        <f t="shared" si="285"/>
        <v>-1.8600000000000172E-2</v>
      </c>
      <c r="D2369" s="2">
        <f t="shared" si="286"/>
        <v>7.7497799999999994</v>
      </c>
      <c r="E2369" s="2">
        <f t="shared" si="288"/>
        <v>7.7302500000000007</v>
      </c>
      <c r="F2369" s="2">
        <f t="shared" si="289"/>
        <v>7.7009299999999996</v>
      </c>
      <c r="G2369" s="2">
        <f t="shared" si="291"/>
        <v>7.7466139999999992</v>
      </c>
      <c r="H2369" s="2">
        <f t="shared" si="287"/>
        <v>7.6331579999999999</v>
      </c>
      <c r="I2369" s="2">
        <f t="array" ref="I2369">SUMPRODUCT(B2353:B2372, (ROW(B2353:B2372)-ROW(B2353)+1)) / (20*21/2)</f>
        <v>7.7275076190476195</v>
      </c>
      <c r="J2369" s="2">
        <f t="shared" si="290"/>
        <v>7.7265914033706773</v>
      </c>
      <c r="K2369" s="2">
        <f t="shared" si="292"/>
        <v>7.7162503899345785</v>
      </c>
    </row>
    <row r="2370" spans="1:11" ht="13.5" x14ac:dyDescent="0.25">
      <c r="A2370" s="3">
        <f>TITRES_STAT!B2373</f>
        <v>45455</v>
      </c>
      <c r="B2370" s="6">
        <f>TITRES_STAT!D2373</f>
        <v>7.7126000000000001</v>
      </c>
      <c r="C2370" s="2">
        <f t="shared" si="285"/>
        <v>-5.5799999999999628E-2</v>
      </c>
      <c r="D2370" s="2">
        <f t="shared" si="286"/>
        <v>7.7572400000000004</v>
      </c>
      <c r="E2370" s="2">
        <f t="shared" si="288"/>
        <v>7.7246699999999988</v>
      </c>
      <c r="F2370" s="2">
        <f t="shared" si="289"/>
        <v>7.7069800000000015</v>
      </c>
      <c r="G2370" s="2">
        <f t="shared" si="291"/>
        <v>7.7464279999999999</v>
      </c>
      <c r="H2370" s="2">
        <f t="shared" si="287"/>
        <v>7.6321814999999988</v>
      </c>
      <c r="I2370" s="2">
        <f t="array" ref="I2370">SUMPRODUCT(B2354:B2373, (ROW(B2354:B2373)-ROW(B2354)+1)) / (20*21/2)</f>
        <v>7.7323376190476187</v>
      </c>
      <c r="J2370" s="2">
        <f t="shared" si="290"/>
        <v>7.7252588887639462</v>
      </c>
      <c r="K2370" s="2">
        <f t="shared" si="292"/>
        <v>7.7161072373881243</v>
      </c>
    </row>
    <row r="2371" spans="1:11" ht="13.5" x14ac:dyDescent="0.25">
      <c r="A2371" s="3">
        <f>TITRES_STAT!B2374</f>
        <v>45456</v>
      </c>
      <c r="B2371" s="6">
        <f>TITRES_STAT!D2374</f>
        <v>7.7126000000000001</v>
      </c>
      <c r="C2371" s="2">
        <f t="shared" si="285"/>
        <v>0</v>
      </c>
      <c r="D2371" s="2">
        <f t="shared" si="286"/>
        <v>7.75352</v>
      </c>
      <c r="E2371" s="2">
        <f t="shared" si="288"/>
        <v>7.72281</v>
      </c>
      <c r="F2371" s="2">
        <f t="shared" si="289"/>
        <v>7.713495</v>
      </c>
      <c r="G2371" s="2">
        <f t="shared" si="291"/>
        <v>7.7453120000000002</v>
      </c>
      <c r="H2371" s="2">
        <f t="shared" si="287"/>
        <v>7.6312049999999996</v>
      </c>
      <c r="I2371" s="2">
        <f t="array" ref="I2371">SUMPRODUCT(B2355:B2374, (ROW(B2355:B2374)-ROW(B2355)+1)) / (20*21/2)</f>
        <v>7.7524457142857157</v>
      </c>
      <c r="J2371" s="2">
        <f t="shared" si="290"/>
        <v>7.7240532803102369</v>
      </c>
      <c r="K2371" s="2">
        <f t="shared" si="292"/>
        <v>7.7159696986670214</v>
      </c>
    </row>
    <row r="2372" spans="1:11" ht="13.5" x14ac:dyDescent="0.25">
      <c r="A2372" s="3">
        <f>TITRES_STAT!B2375</f>
        <v>45457</v>
      </c>
      <c r="B2372" s="6">
        <f>TITRES_STAT!D2375</f>
        <v>7.7126000000000001</v>
      </c>
      <c r="C2372" s="2">
        <f t="shared" ref="C2372:C2435" si="293">B2372-B2371</f>
        <v>0</v>
      </c>
      <c r="D2372" s="2">
        <f t="shared" si="286"/>
        <v>7.7386400000000011</v>
      </c>
      <c r="E2372" s="2">
        <f t="shared" si="288"/>
        <v>7.72281</v>
      </c>
      <c r="F2372" s="2">
        <f t="shared" si="289"/>
        <v>7.7176850000000004</v>
      </c>
      <c r="G2372" s="2">
        <f t="shared" si="291"/>
        <v>7.7441959999999996</v>
      </c>
      <c r="H2372" s="2">
        <f t="shared" si="287"/>
        <v>7.6302284999999994</v>
      </c>
      <c r="I2372" s="2">
        <f t="array" ref="I2372">SUMPRODUCT(B2356:B2375, (ROW(B2356:B2375)-ROW(B2356)+1)) / (20*21/2)</f>
        <v>7.7719776190476191</v>
      </c>
      <c r="J2372" s="2">
        <f t="shared" si="290"/>
        <v>7.7229624917092616</v>
      </c>
      <c r="K2372" s="2">
        <f t="shared" si="292"/>
        <v>7.715837553621256</v>
      </c>
    </row>
    <row r="2373" spans="1:11" ht="13.5" x14ac:dyDescent="0.25">
      <c r="A2373" s="3">
        <f>TITRES_STAT!B2376</f>
        <v>45461</v>
      </c>
      <c r="B2373" s="6">
        <f>TITRES_STAT!D2376</f>
        <v>7.7683999999999997</v>
      </c>
      <c r="C2373" s="2">
        <f t="shared" si="293"/>
        <v>5.5799999999999628E-2</v>
      </c>
      <c r="D2373" s="2">
        <f t="shared" si="286"/>
        <v>7.7349199999999998</v>
      </c>
      <c r="E2373" s="2">
        <f t="shared" si="288"/>
        <v>7.7283900000000001</v>
      </c>
      <c r="F2373" s="2">
        <f t="shared" si="289"/>
        <v>7.7246650000000017</v>
      </c>
      <c r="G2373" s="2">
        <f t="shared" si="291"/>
        <v>7.7441959999999996</v>
      </c>
      <c r="H2373" s="2">
        <f t="shared" si="287"/>
        <v>7.6286469999999982</v>
      </c>
      <c r="I2373" s="2">
        <f t="array" ref="I2373">SUMPRODUCT(B2357:B2376, (ROW(B2357:B2376)-ROW(B2357)+1)) / (20*21/2)</f>
        <v>7.8088342857142843</v>
      </c>
      <c r="J2373" s="2">
        <f t="shared" si="290"/>
        <v>7.7272898734512365</v>
      </c>
      <c r="K2373" s="2">
        <f t="shared" si="292"/>
        <v>7.7178988260282662</v>
      </c>
    </row>
    <row r="2374" spans="1:11" ht="13.5" x14ac:dyDescent="0.25">
      <c r="A2374" s="3">
        <f>TITRES_STAT!B2377</f>
        <v>45462</v>
      </c>
      <c r="B2374" s="6">
        <f>TITRES_STAT!D2377</f>
        <v>7.9358000000000004</v>
      </c>
      <c r="C2374" s="2">
        <f t="shared" si="293"/>
        <v>0.16740000000000066</v>
      </c>
      <c r="D2374" s="2">
        <f t="shared" ref="D2374:D2437" si="294">AVERAGE(B2370:B2374)</f>
        <v>7.7683999999999997</v>
      </c>
      <c r="E2374" s="2">
        <f t="shared" si="288"/>
        <v>7.7590900000000005</v>
      </c>
      <c r="F2374" s="2">
        <f t="shared" si="289"/>
        <v>7.7400150000000014</v>
      </c>
      <c r="G2374" s="2">
        <f t="shared" si="291"/>
        <v>7.7466139999999992</v>
      </c>
      <c r="H2374" s="2">
        <f t="shared" si="287"/>
        <v>7.6283209999999988</v>
      </c>
      <c r="I2374" s="2">
        <f t="array" ref="I2374">SUMPRODUCT(B2358:B2377, (ROW(B2358:B2377)-ROW(B2358)+1)) / (20*21/2)</f>
        <v>7.8390471428571429</v>
      </c>
      <c r="J2374" s="2">
        <f t="shared" si="290"/>
        <v>7.7471479807415955</v>
      </c>
      <c r="K2374" s="2">
        <f t="shared" si="292"/>
        <v>7.7264439701055894</v>
      </c>
    </row>
    <row r="2375" spans="1:11" ht="13.5" x14ac:dyDescent="0.25">
      <c r="A2375" s="3">
        <f>TITRES_STAT!B2378</f>
        <v>45463</v>
      </c>
      <c r="B2375" s="6">
        <f>TITRES_STAT!D2378</f>
        <v>7.9451000000000001</v>
      </c>
      <c r="C2375" s="2">
        <f t="shared" si="293"/>
        <v>9.2999999999996419E-3</v>
      </c>
      <c r="D2375" s="2">
        <f t="shared" si="294"/>
        <v>7.8148999999999997</v>
      </c>
      <c r="E2375" s="2">
        <f t="shared" si="288"/>
        <v>7.7860700000000005</v>
      </c>
      <c r="F2375" s="2">
        <f t="shared" si="289"/>
        <v>7.7535050000000014</v>
      </c>
      <c r="G2375" s="2">
        <f t="shared" si="291"/>
        <v>7.7501479999999994</v>
      </c>
      <c r="H2375" s="2">
        <f t="shared" si="287"/>
        <v>7.6280414999999975</v>
      </c>
      <c r="I2375" s="2">
        <f t="array" ref="I2375">SUMPRODUCT(B2359:B2378, (ROW(B2359:B2378)-ROW(B2359)+1)) / (20*21/2)</f>
        <v>7.8677095238095243</v>
      </c>
      <c r="J2375" s="2">
        <f t="shared" si="290"/>
        <v>7.7660005540043002</v>
      </c>
      <c r="K2375" s="2">
        <f t="shared" si="292"/>
        <v>7.7350187163759587</v>
      </c>
    </row>
    <row r="2376" spans="1:11" ht="13.5" x14ac:dyDescent="0.25">
      <c r="A2376" s="3">
        <f>TITRES_STAT!B2379</f>
        <v>45464</v>
      </c>
      <c r="B2376" s="6">
        <f>TITRES_STAT!D2379</f>
        <v>8.1404999999999994</v>
      </c>
      <c r="C2376" s="2">
        <f t="shared" si="293"/>
        <v>0.19539999999999935</v>
      </c>
      <c r="D2376" s="2">
        <f t="shared" si="294"/>
        <v>7.9004799999999999</v>
      </c>
      <c r="E2376" s="2">
        <f t="shared" si="288"/>
        <v>7.8270000000000008</v>
      </c>
      <c r="F2376" s="2">
        <f t="shared" si="289"/>
        <v>7.7767649999999993</v>
      </c>
      <c r="G2376" s="2">
        <f t="shared" si="291"/>
        <v>7.7572179999999999</v>
      </c>
      <c r="H2376" s="2">
        <f t="shared" si="287"/>
        <v>7.6289719999999965</v>
      </c>
      <c r="I2376" s="2">
        <f t="array" ref="I2376">SUMPRODUCT(B2360:B2379, (ROW(B2360:B2379)-ROW(B2360)+1)) / (20*21/2)</f>
        <v>7.8859642857142855</v>
      </c>
      <c r="J2376" s="2">
        <f t="shared" si="290"/>
        <v>7.8016671679086524</v>
      </c>
      <c r="K2376" s="2">
        <f t="shared" si="292"/>
        <v>7.7509199431847442</v>
      </c>
    </row>
    <row r="2377" spans="1:11" ht="13.5" x14ac:dyDescent="0.25">
      <c r="A2377" s="3">
        <f>TITRES_STAT!B2380</f>
        <v>45467</v>
      </c>
      <c r="B2377" s="6">
        <f>TITRES_STAT!D2380</f>
        <v>8.0939999999999994</v>
      </c>
      <c r="C2377" s="2">
        <f t="shared" si="293"/>
        <v>-4.6499999999999986E-2</v>
      </c>
      <c r="D2377" s="2">
        <f t="shared" si="294"/>
        <v>7.9767600000000005</v>
      </c>
      <c r="E2377" s="2">
        <f t="shared" si="288"/>
        <v>7.8576999999999995</v>
      </c>
      <c r="F2377" s="2">
        <f t="shared" si="289"/>
        <v>7.7930449999999993</v>
      </c>
      <c r="G2377" s="2">
        <f t="shared" si="291"/>
        <v>7.7633579999999993</v>
      </c>
      <c r="H2377" s="2">
        <f t="shared" si="287"/>
        <v>7.6297629999999979</v>
      </c>
      <c r="I2377" s="2">
        <f t="array" ref="I2377">SUMPRODUCT(B2361:B2380, (ROW(B2361:B2380)-ROW(B2361)+1)) / (20*21/2)</f>
        <v>7.9093114285714297</v>
      </c>
      <c r="J2377" s="2">
        <f t="shared" si="290"/>
        <v>7.8295083900125899</v>
      </c>
      <c r="K2377" s="2">
        <f t="shared" si="292"/>
        <v>7.7643740630598526</v>
      </c>
    </row>
    <row r="2378" spans="1:11" ht="13.5" x14ac:dyDescent="0.25">
      <c r="A2378" s="3">
        <f>TITRES_STAT!B2381</f>
        <v>45468</v>
      </c>
      <c r="B2378" s="6">
        <f>TITRES_STAT!D2381</f>
        <v>8.0939999999999994</v>
      </c>
      <c r="C2378" s="2">
        <f t="shared" si="293"/>
        <v>0</v>
      </c>
      <c r="D2378" s="2">
        <f t="shared" si="294"/>
        <v>8.0418800000000008</v>
      </c>
      <c r="E2378" s="2">
        <f t="shared" si="288"/>
        <v>7.888399999999999</v>
      </c>
      <c r="F2378" s="2">
        <f t="shared" si="289"/>
        <v>7.8093249999999994</v>
      </c>
      <c r="G2378" s="2">
        <f t="shared" si="291"/>
        <v>7.7685680000000001</v>
      </c>
      <c r="H2378" s="2">
        <f t="shared" ref="H2378:H2441" si="295">AVERAGE(B2179:B2378)</f>
        <v>7.6306004999999981</v>
      </c>
      <c r="I2378" s="2">
        <f t="array" ref="I2378">SUMPRODUCT(B2362:B2381, (ROW(B2362:B2381)-ROW(B2362)+1)) / (20*21/2)</f>
        <v>7.9454123809523791</v>
      </c>
      <c r="J2378" s="2">
        <f t="shared" si="290"/>
        <v>7.8546980671542475</v>
      </c>
      <c r="K2378" s="2">
        <f t="shared" si="292"/>
        <v>7.7773005703908389</v>
      </c>
    </row>
    <row r="2379" spans="1:11" ht="13.5" x14ac:dyDescent="0.25">
      <c r="A2379" s="3">
        <f>TITRES_STAT!B2382</f>
        <v>45469</v>
      </c>
      <c r="B2379" s="6">
        <f>TITRES_STAT!D2382</f>
        <v>8.0009999999999994</v>
      </c>
      <c r="C2379" s="2">
        <f t="shared" si="293"/>
        <v>-9.2999999999999972E-2</v>
      </c>
      <c r="D2379" s="2">
        <f t="shared" si="294"/>
        <v>8.0549199999999992</v>
      </c>
      <c r="E2379" s="2">
        <f t="shared" si="288"/>
        <v>7.9116600000000004</v>
      </c>
      <c r="F2379" s="2">
        <f t="shared" si="289"/>
        <v>7.8209549999999997</v>
      </c>
      <c r="G2379" s="2">
        <f t="shared" si="291"/>
        <v>7.7722899999999981</v>
      </c>
      <c r="H2379" s="2">
        <f t="shared" si="295"/>
        <v>7.6306469999999988</v>
      </c>
      <c r="I2379" s="2">
        <f t="array" ref="I2379">SUMPRODUCT(B2363:B2382, (ROW(B2363:B2382)-ROW(B2363)+1)) / (20*21/2)</f>
        <v>7.9818766666666674</v>
      </c>
      <c r="J2379" s="2">
        <f t="shared" si="290"/>
        <v>7.8686315845681278</v>
      </c>
      <c r="K2379" s="2">
        <f t="shared" si="292"/>
        <v>7.7860730970421788</v>
      </c>
    </row>
    <row r="2380" spans="1:11" ht="13.5" x14ac:dyDescent="0.25">
      <c r="A2380" s="3">
        <f>TITRES_STAT!B2383</f>
        <v>45470</v>
      </c>
      <c r="B2380" s="6">
        <f>TITRES_STAT!D2383</f>
        <v>8.0661000000000005</v>
      </c>
      <c r="C2380" s="2">
        <f t="shared" si="293"/>
        <v>6.5100000000001046E-2</v>
      </c>
      <c r="D2380" s="2">
        <f t="shared" si="294"/>
        <v>8.0791199999999996</v>
      </c>
      <c r="E2380" s="2">
        <f t="shared" ref="E2380:E2443" si="296">AVERAGE(B2371:B2380)</f>
        <v>7.9470100000000015</v>
      </c>
      <c r="F2380" s="2">
        <f t="shared" si="289"/>
        <v>7.8358399999999993</v>
      </c>
      <c r="G2380" s="2">
        <f t="shared" si="291"/>
        <v>7.7791739999999985</v>
      </c>
      <c r="H2380" s="2">
        <f t="shared" si="295"/>
        <v>7.6313914999999986</v>
      </c>
      <c r="I2380" s="2">
        <f t="array" ref="I2380">SUMPRODUCT(B2364:B2383, (ROW(B2364:B2383)-ROW(B2364)+1)) / (20*21/2)</f>
        <v>8.0282157142857145</v>
      </c>
      <c r="J2380" s="2">
        <f t="shared" si="290"/>
        <v>7.8874381003235445</v>
      </c>
      <c r="K2380" s="2">
        <f t="shared" si="292"/>
        <v>7.7970545442169952</v>
      </c>
    </row>
    <row r="2381" spans="1:11" ht="13.5" x14ac:dyDescent="0.25">
      <c r="A2381" s="3">
        <f>TITRES_STAT!B2384</f>
        <v>45471</v>
      </c>
      <c r="B2381" s="6">
        <f>TITRES_STAT!D2384</f>
        <v>8.2149000000000001</v>
      </c>
      <c r="C2381" s="2">
        <f t="shared" si="293"/>
        <v>0.1487999999999996</v>
      </c>
      <c r="D2381" s="2">
        <f t="shared" si="294"/>
        <v>8.0939999999999994</v>
      </c>
      <c r="E2381" s="2">
        <f t="shared" si="296"/>
        <v>7.9972400000000006</v>
      </c>
      <c r="F2381" s="2">
        <f t="shared" si="289"/>
        <v>7.8600250000000003</v>
      </c>
      <c r="G2381" s="2">
        <f t="shared" si="291"/>
        <v>7.7882899999999982</v>
      </c>
      <c r="H2381" s="2">
        <f t="shared" si="295"/>
        <v>7.6328799999999974</v>
      </c>
      <c r="I2381" s="2">
        <f t="array" ref="I2381">SUMPRODUCT(B2365:B2384, (ROW(B2365:B2384)-ROW(B2365)+1)) / (20*21/2)</f>
        <v>8.0882476190476194</v>
      </c>
      <c r="J2381" s="2">
        <f t="shared" si="290"/>
        <v>7.9186249479117787</v>
      </c>
      <c r="K2381" s="2">
        <f t="shared" si="292"/>
        <v>7.8134406405222121</v>
      </c>
    </row>
    <row r="2382" spans="1:11" ht="13.5" x14ac:dyDescent="0.25">
      <c r="A2382" s="3">
        <f>TITRES_STAT!B2385</f>
        <v>45474</v>
      </c>
      <c r="B2382" s="6">
        <f>TITRES_STAT!D2385</f>
        <v>8.2429000000000006</v>
      </c>
      <c r="C2382" s="2">
        <f t="shared" si="293"/>
        <v>2.8000000000000469E-2</v>
      </c>
      <c r="D2382" s="2">
        <f t="shared" si="294"/>
        <v>8.12378</v>
      </c>
      <c r="E2382" s="2">
        <f t="shared" si="296"/>
        <v>8.0502700000000011</v>
      </c>
      <c r="F2382" s="2">
        <f t="shared" si="289"/>
        <v>7.8865399999999992</v>
      </c>
      <c r="G2382" s="2">
        <f t="shared" si="291"/>
        <v>7.7987099999999989</v>
      </c>
      <c r="H2382" s="2">
        <f t="shared" si="295"/>
        <v>7.6345084999999973</v>
      </c>
      <c r="I2382" s="2">
        <f t="array" ref="I2382">SUMPRODUCT(B2366:B2385, (ROW(B2366:B2385)-ROW(B2366)+1)) / (20*21/2)</f>
        <v>8.1288266666666669</v>
      </c>
      <c r="J2382" s="2">
        <f t="shared" si="290"/>
        <v>7.9495082862058943</v>
      </c>
      <c r="K2382" s="2">
        <f t="shared" si="292"/>
        <v>7.8302821840311445</v>
      </c>
    </row>
    <row r="2383" spans="1:11" ht="13.5" x14ac:dyDescent="0.25">
      <c r="A2383" s="3">
        <f>TITRES_STAT!B2386</f>
        <v>45475</v>
      </c>
      <c r="B2383" s="6">
        <f>TITRES_STAT!D2386</f>
        <v>8.3731000000000009</v>
      </c>
      <c r="C2383" s="2">
        <f t="shared" si="293"/>
        <v>0.13020000000000032</v>
      </c>
      <c r="D2383" s="2">
        <f t="shared" si="294"/>
        <v>8.1796000000000006</v>
      </c>
      <c r="E2383" s="2">
        <f t="shared" si="296"/>
        <v>8.1107400000000016</v>
      </c>
      <c r="F2383" s="2">
        <f t="shared" si="289"/>
        <v>7.9195649999999986</v>
      </c>
      <c r="G2383" s="2">
        <f t="shared" si="291"/>
        <v>7.8122920000000002</v>
      </c>
      <c r="H2383" s="2">
        <f t="shared" si="295"/>
        <v>7.6366019999999972</v>
      </c>
      <c r="I2383" s="2">
        <f t="array" ref="I2383">SUMPRODUCT(B2367:B2386, (ROW(B2367:B2386)-ROW(B2367)+1)) / (20*21/2)</f>
        <v>8.1730799999999988</v>
      </c>
      <c r="J2383" s="2">
        <f t="shared" si="290"/>
        <v>7.9898503541862853</v>
      </c>
      <c r="K2383" s="2">
        <f t="shared" si="292"/>
        <v>7.8515691572063941</v>
      </c>
    </row>
    <row r="2384" spans="1:11" ht="13.5" x14ac:dyDescent="0.25">
      <c r="A2384" s="3">
        <f>TITRES_STAT!B2387</f>
        <v>45476</v>
      </c>
      <c r="B2384" s="6">
        <f>TITRES_STAT!D2387</f>
        <v>8.5498999999999992</v>
      </c>
      <c r="C2384" s="2">
        <f t="shared" si="293"/>
        <v>0.17679999999999829</v>
      </c>
      <c r="D2384" s="2">
        <f t="shared" si="294"/>
        <v>8.2893799999999995</v>
      </c>
      <c r="E2384" s="2">
        <f t="shared" si="296"/>
        <v>8.1721500000000002</v>
      </c>
      <c r="F2384" s="2">
        <f t="shared" si="289"/>
        <v>7.9656199999999995</v>
      </c>
      <c r="G2384" s="2">
        <f t="shared" si="291"/>
        <v>7.8288519999999995</v>
      </c>
      <c r="H2384" s="2">
        <f t="shared" si="295"/>
        <v>7.6398119999999974</v>
      </c>
      <c r="I2384" s="2">
        <f t="array" ref="I2384">SUMPRODUCT(B2368:B2387, (ROW(B2368:B2387)-ROW(B2368)+1)) / (20*21/2)</f>
        <v>8.2188147619047616</v>
      </c>
      <c r="J2384" s="2">
        <f t="shared" si="290"/>
        <v>8.0431884156923541</v>
      </c>
      <c r="K2384" s="2">
        <f t="shared" si="292"/>
        <v>7.8789546804532025</v>
      </c>
    </row>
    <row r="2385" spans="1:11" ht="13.5" x14ac:dyDescent="0.25">
      <c r="A2385" s="3">
        <f>TITRES_STAT!B2388</f>
        <v>45477</v>
      </c>
      <c r="B2385" s="6">
        <f>TITRES_STAT!D2388</f>
        <v>8.3917000000000002</v>
      </c>
      <c r="C2385" s="2">
        <f t="shared" si="293"/>
        <v>-0.15819999999999901</v>
      </c>
      <c r="D2385" s="2">
        <f t="shared" si="294"/>
        <v>8.3544999999999998</v>
      </c>
      <c r="E2385" s="2">
        <f t="shared" si="296"/>
        <v>8.2168099999999988</v>
      </c>
      <c r="F2385" s="2">
        <f t="shared" si="289"/>
        <v>8.0014399999999988</v>
      </c>
      <c r="G2385" s="2">
        <f t="shared" si="291"/>
        <v>7.8403880000000008</v>
      </c>
      <c r="H2385" s="2">
        <f t="shared" si="295"/>
        <v>7.6420449999999969</v>
      </c>
      <c r="I2385" s="2">
        <f t="array" ref="I2385">SUMPRODUCT(B2369:B2388, (ROW(B2369:B2388)-ROW(B2369)+1)) / (20*21/2)</f>
        <v>8.2684380952380927</v>
      </c>
      <c r="J2385" s="2">
        <f t="shared" si="290"/>
        <v>8.0763799951502246</v>
      </c>
      <c r="K2385" s="2">
        <f t="shared" si="292"/>
        <v>7.8990623400432725</v>
      </c>
    </row>
    <row r="2386" spans="1:11" ht="13.5" x14ac:dyDescent="0.25">
      <c r="A2386" s="3">
        <f>TITRES_STAT!B2389</f>
        <v>45478</v>
      </c>
      <c r="B2386" s="6">
        <f>TITRES_STAT!D2389</f>
        <v>8.4661000000000008</v>
      </c>
      <c r="C2386" s="2">
        <f t="shared" si="293"/>
        <v>7.4400000000000688E-2</v>
      </c>
      <c r="D2386" s="2">
        <f t="shared" si="294"/>
        <v>8.4047400000000003</v>
      </c>
      <c r="E2386" s="2">
        <f t="shared" si="296"/>
        <v>8.249369999999999</v>
      </c>
      <c r="F2386" s="2">
        <f t="shared" si="289"/>
        <v>8.0381850000000021</v>
      </c>
      <c r="G2386" s="2">
        <f t="shared" si="291"/>
        <v>7.851551999999999</v>
      </c>
      <c r="H2386" s="2">
        <f t="shared" si="295"/>
        <v>7.644835999999998</v>
      </c>
      <c r="I2386" s="2">
        <f t="array" ref="I2386">SUMPRODUCT(B2370:B2389, (ROW(B2370:B2389)-ROW(B2370)+1)) / (20*21/2)</f>
        <v>8.3262004761904755</v>
      </c>
      <c r="J2386" s="2">
        <f t="shared" si="290"/>
        <v>8.1134961860882981</v>
      </c>
      <c r="K2386" s="2">
        <f t="shared" si="292"/>
        <v>7.9212991110219679</v>
      </c>
    </row>
    <row r="2387" spans="1:11" ht="13.5" x14ac:dyDescent="0.25">
      <c r="A2387" s="3">
        <f>TITRES_STAT!B2390</f>
        <v>45481</v>
      </c>
      <c r="B2387" s="6">
        <f>TITRES_STAT!D2390</f>
        <v>8.5183999999999997</v>
      </c>
      <c r="C2387" s="2">
        <f t="shared" si="293"/>
        <v>5.2299999999998903E-2</v>
      </c>
      <c r="D2387" s="2">
        <f t="shared" si="294"/>
        <v>8.4598399999999998</v>
      </c>
      <c r="E2387" s="2">
        <f t="shared" si="296"/>
        <v>8.2918099999999999</v>
      </c>
      <c r="F2387" s="2">
        <f t="shared" si="289"/>
        <v>8.0747550000000015</v>
      </c>
      <c r="G2387" s="2">
        <f t="shared" si="291"/>
        <v>7.8630179999999985</v>
      </c>
      <c r="H2387" s="2">
        <f t="shared" si="295"/>
        <v>7.648353499999998</v>
      </c>
      <c r="I2387" s="2">
        <f t="array" ref="I2387">SUMPRODUCT(B2371:B2390, (ROW(B2371:B2390)-ROW(B2371)+1)) / (20*21/2)</f>
        <v>8.401547142857142</v>
      </c>
      <c r="J2387" s="2">
        <f t="shared" si="290"/>
        <v>8.1520584540798886</v>
      </c>
      <c r="K2387" s="2">
        <f t="shared" si="292"/>
        <v>7.9447148321583621</v>
      </c>
    </row>
    <row r="2388" spans="1:11" ht="13.5" x14ac:dyDescent="0.25">
      <c r="A2388" s="3">
        <f>TITRES_STAT!B2391</f>
        <v>45482</v>
      </c>
      <c r="B2388" s="6">
        <f>TITRES_STAT!D2391</f>
        <v>8.5958000000000006</v>
      </c>
      <c r="C2388" s="2">
        <f t="shared" si="293"/>
        <v>7.7400000000000801E-2</v>
      </c>
      <c r="D2388" s="2">
        <f t="shared" si="294"/>
        <v>8.5043800000000012</v>
      </c>
      <c r="E2388" s="2">
        <f t="shared" si="296"/>
        <v>8.3419899999999991</v>
      </c>
      <c r="F2388" s="2">
        <f t="shared" ref="F2388:F2451" si="297">AVERAGE(B2369:B2388)</f>
        <v>8.1151950000000035</v>
      </c>
      <c r="G2388" s="2">
        <f t="shared" si="291"/>
        <v>7.876404</v>
      </c>
      <c r="H2388" s="2">
        <f t="shared" si="295"/>
        <v>7.6522579999999998</v>
      </c>
      <c r="I2388" s="2">
        <f t="array" ref="I2388">SUMPRODUCT(B2372:B2391, (ROW(B2372:B2391)-ROW(B2372)+1)) / (20*21/2)</f>
        <v>8.4986395238095227</v>
      </c>
      <c r="J2388" s="2">
        <f t="shared" si="290"/>
        <v>8.1943195536913276</v>
      </c>
      <c r="K2388" s="2">
        <f t="shared" si="292"/>
        <v>7.970247583838427</v>
      </c>
    </row>
    <row r="2389" spans="1:11" ht="13.5" x14ac:dyDescent="0.25">
      <c r="A2389" s="3">
        <f>TITRES_STAT!B2392</f>
        <v>45483</v>
      </c>
      <c r="B2389" s="6">
        <f>TITRES_STAT!D2392</f>
        <v>8.7217000000000002</v>
      </c>
      <c r="C2389" s="2">
        <f t="shared" si="293"/>
        <v>0.12589999999999968</v>
      </c>
      <c r="D2389" s="2">
        <f t="shared" si="294"/>
        <v>8.5387400000000007</v>
      </c>
      <c r="E2389" s="2">
        <f t="shared" si="296"/>
        <v>8.4140599999999992</v>
      </c>
      <c r="F2389" s="2">
        <f t="shared" si="297"/>
        <v>8.1628600000000002</v>
      </c>
      <c r="G2389" s="2">
        <f t="shared" si="291"/>
        <v>7.8926799999999995</v>
      </c>
      <c r="H2389" s="2">
        <f t="shared" si="295"/>
        <v>7.6572569999999995</v>
      </c>
      <c r="I2389" s="2">
        <f t="array" ref="I2389">SUMPRODUCT(B2373:B2392, (ROW(B2373:B2392)-ROW(B2373)+1)) / (20*21/2)</f>
        <v>8.5930471428571433</v>
      </c>
      <c r="J2389" s="2">
        <f t="shared" ref="J2389:J2452" si="298">$J$4*B2389+J2388*(1-$J$4)</f>
        <v>8.2445462628635831</v>
      </c>
      <c r="K2389" s="2">
        <f t="shared" si="292"/>
        <v>7.9997163060408418</v>
      </c>
    </row>
    <row r="2390" spans="1:11" ht="13.5" x14ac:dyDescent="0.25">
      <c r="A2390" s="3">
        <f>TITRES_STAT!B2393</f>
        <v>45484</v>
      </c>
      <c r="B2390" s="6">
        <f>TITRES_STAT!D2393</f>
        <v>8.9540000000000006</v>
      </c>
      <c r="C2390" s="2">
        <f t="shared" si="293"/>
        <v>0.2323000000000004</v>
      </c>
      <c r="D2390" s="2">
        <f t="shared" si="294"/>
        <v>8.6511999999999993</v>
      </c>
      <c r="E2390" s="2">
        <f t="shared" si="296"/>
        <v>8.5028500000000005</v>
      </c>
      <c r="F2390" s="2">
        <f t="shared" si="297"/>
        <v>8.2249300000000005</v>
      </c>
      <c r="G2390" s="2">
        <f t="shared" si="291"/>
        <v>7.9145319999999995</v>
      </c>
      <c r="H2390" s="2">
        <f t="shared" si="295"/>
        <v>7.6627199999999993</v>
      </c>
      <c r="I2390" s="2">
        <f t="array" ref="I2390">SUMPRODUCT(B2374:B2393, (ROW(B2374:B2393)-ROW(B2374)+1)) / (20*21/2)</f>
        <v>8.6817776190476206</v>
      </c>
      <c r="J2390" s="2">
        <f t="shared" si="298"/>
        <v>8.3121132854480049</v>
      </c>
      <c r="K2390" s="2">
        <f t="shared" si="292"/>
        <v>8.0371391960000249</v>
      </c>
    </row>
    <row r="2391" spans="1:11" ht="13.5" x14ac:dyDescent="0.25">
      <c r="A2391" s="3">
        <f>TITRES_STAT!B2394</f>
        <v>45485</v>
      </c>
      <c r="B2391" s="6">
        <f>TITRES_STAT!D2394</f>
        <v>9.2444000000000006</v>
      </c>
      <c r="C2391" s="2">
        <f t="shared" si="293"/>
        <v>0.29039999999999999</v>
      </c>
      <c r="D2391" s="2">
        <f t="shared" si="294"/>
        <v>8.8068600000000004</v>
      </c>
      <c r="E2391" s="2">
        <f t="shared" si="296"/>
        <v>8.6058000000000003</v>
      </c>
      <c r="F2391" s="2">
        <f t="shared" si="297"/>
        <v>8.30152</v>
      </c>
      <c r="G2391" s="2">
        <f t="shared" si="291"/>
        <v>7.9431219999999989</v>
      </c>
      <c r="H2391" s="2">
        <f t="shared" si="295"/>
        <v>7.6696349999999995</v>
      </c>
      <c r="I2391" s="2">
        <f t="array" ref="I2391">SUMPRODUCT(B2375:B2394, (ROW(B2375:B2394)-ROW(B2375)+1)) / (20*21/2)</f>
        <v>8.7981852380952397</v>
      </c>
      <c r="J2391" s="2">
        <f t="shared" si="298"/>
        <v>8.4009024963577179</v>
      </c>
      <c r="K2391" s="2">
        <f t="shared" si="292"/>
        <v>8.0844827569412008</v>
      </c>
    </row>
    <row r="2392" spans="1:11" ht="13.5" x14ac:dyDescent="0.25">
      <c r="A2392" s="3">
        <f>TITRES_STAT!B2395</f>
        <v>45488</v>
      </c>
      <c r="B2392" s="6">
        <f>TITRES_STAT!D2395</f>
        <v>9.2927999999999997</v>
      </c>
      <c r="C2392" s="2">
        <f t="shared" si="293"/>
        <v>4.839999999999911E-2</v>
      </c>
      <c r="D2392" s="2">
        <f t="shared" si="294"/>
        <v>8.9617400000000007</v>
      </c>
      <c r="E2392" s="2">
        <f t="shared" si="296"/>
        <v>8.7107899999999994</v>
      </c>
      <c r="F2392" s="2">
        <f t="shared" si="297"/>
        <v>8.3805300000000003</v>
      </c>
      <c r="G2392" s="2">
        <f t="shared" si="291"/>
        <v>7.9726799999999995</v>
      </c>
      <c r="H2392" s="2">
        <f t="shared" si="295"/>
        <v>7.6767919999999989</v>
      </c>
      <c r="I2392" s="2">
        <f t="array" ref="I2392">SUMPRODUCT(B2376:B2395, (ROW(B2376:B2395)-ROW(B2376)+1)) / (20*21/2)</f>
        <v>8.8915347619047616</v>
      </c>
      <c r="J2392" s="2">
        <f t="shared" si="298"/>
        <v>8.4858451157522214</v>
      </c>
      <c r="K2392" s="2">
        <f t="shared" si="292"/>
        <v>8.1318677468650762</v>
      </c>
    </row>
    <row r="2393" spans="1:11" ht="13.5" x14ac:dyDescent="0.25">
      <c r="A2393" s="3">
        <f>TITRES_STAT!B2396</f>
        <v>45489</v>
      </c>
      <c r="B2393" s="6">
        <f>TITRES_STAT!D2396</f>
        <v>9.3122000000000007</v>
      </c>
      <c r="C2393" s="2">
        <f t="shared" si="293"/>
        <v>1.9400000000000972E-2</v>
      </c>
      <c r="D2393" s="2">
        <f t="shared" si="294"/>
        <v>9.1050199999999997</v>
      </c>
      <c r="E2393" s="2">
        <f t="shared" si="296"/>
        <v>8.8047000000000004</v>
      </c>
      <c r="F2393" s="2">
        <f t="shared" si="297"/>
        <v>8.4577200000000001</v>
      </c>
      <c r="G2393" s="2">
        <f t="shared" si="291"/>
        <v>8.0026260000000011</v>
      </c>
      <c r="H2393" s="2">
        <f t="shared" si="295"/>
        <v>7.6842784999999996</v>
      </c>
      <c r="I2393" s="2">
        <f t="array" ref="I2393">SUMPRODUCT(B2377:B2396, (ROW(B2377:B2396)-ROW(B2377)+1)) / (20*21/2)</f>
        <v>8.9598461904761901</v>
      </c>
      <c r="J2393" s="2">
        <f t="shared" si="298"/>
        <v>8.5645455809186775</v>
      </c>
      <c r="K2393" s="2">
        <f t="shared" si="292"/>
        <v>8.178155286203701</v>
      </c>
    </row>
    <row r="2394" spans="1:11" ht="13.5" x14ac:dyDescent="0.25">
      <c r="A2394" s="3">
        <f>TITRES_STAT!B2397</f>
        <v>45490</v>
      </c>
      <c r="B2394" s="6">
        <f>TITRES_STAT!D2397</f>
        <v>9.68</v>
      </c>
      <c r="C2394" s="2">
        <f t="shared" si="293"/>
        <v>0.36779999999999902</v>
      </c>
      <c r="D2394" s="2">
        <f t="shared" si="294"/>
        <v>9.2966799999999985</v>
      </c>
      <c r="E2394" s="2">
        <f t="shared" si="296"/>
        <v>8.9177099999999996</v>
      </c>
      <c r="F2394" s="2">
        <f t="shared" si="297"/>
        <v>8.5449300000000008</v>
      </c>
      <c r="G2394" s="2">
        <f t="shared" si="291"/>
        <v>8.0410440000000012</v>
      </c>
      <c r="H2394" s="2">
        <f t="shared" si="295"/>
        <v>7.6936039999999988</v>
      </c>
      <c r="I2394" s="2">
        <f t="array" ref="I2394">SUMPRODUCT(B2378:B2397, (ROW(B2378:B2397)-ROW(B2378)+1)) / (20*21/2)</f>
        <v>9.0169066666666673</v>
      </c>
      <c r="J2394" s="2">
        <f t="shared" si="298"/>
        <v>8.6707793351168991</v>
      </c>
      <c r="K2394" s="2">
        <f t="shared" si="292"/>
        <v>8.2370511573329672</v>
      </c>
    </row>
    <row r="2395" spans="1:11" ht="13.5" x14ac:dyDescent="0.25">
      <c r="A2395" s="3">
        <f>TITRES_STAT!B2398</f>
        <v>45491</v>
      </c>
      <c r="B2395" s="6">
        <f>TITRES_STAT!D2398</f>
        <v>9.5251000000000001</v>
      </c>
      <c r="C2395" s="2">
        <f t="shared" si="293"/>
        <v>-0.15489999999999959</v>
      </c>
      <c r="D2395" s="2">
        <f t="shared" si="294"/>
        <v>9.4108999999999998</v>
      </c>
      <c r="E2395" s="2">
        <f t="shared" si="296"/>
        <v>9.0310500000000005</v>
      </c>
      <c r="F2395" s="2">
        <f t="shared" si="297"/>
        <v>8.6239299999999997</v>
      </c>
      <c r="G2395" s="2">
        <f t="shared" si="291"/>
        <v>8.0771080000000026</v>
      </c>
      <c r="H2395" s="2">
        <f t="shared" si="295"/>
        <v>7.7021550000000003</v>
      </c>
      <c r="I2395" s="2">
        <f t="array" ref="I2395">SUMPRODUCT(B2379:B2398, (ROW(B2379:B2398)-ROW(B2379)+1)) / (20*21/2)</f>
        <v>9.069228571428571</v>
      </c>
      <c r="J2395" s="2">
        <f t="shared" si="298"/>
        <v>8.7521432079629093</v>
      </c>
      <c r="K2395" s="2">
        <f t="shared" si="292"/>
        <v>8.2875628766532436</v>
      </c>
    </row>
    <row r="2396" spans="1:11" ht="13.5" x14ac:dyDescent="0.25">
      <c r="A2396" s="3">
        <f>TITRES_STAT!B2399</f>
        <v>45492</v>
      </c>
      <c r="B2396" s="6">
        <f>TITRES_STAT!D2399</f>
        <v>9.3412000000000006</v>
      </c>
      <c r="C2396" s="2">
        <f t="shared" si="293"/>
        <v>-0.18389999999999951</v>
      </c>
      <c r="D2396" s="2">
        <f t="shared" si="294"/>
        <v>9.4302600000000005</v>
      </c>
      <c r="E2396" s="2">
        <f t="shared" si="296"/>
        <v>9.1185599999999987</v>
      </c>
      <c r="F2396" s="2">
        <f t="shared" si="297"/>
        <v>8.683964999999997</v>
      </c>
      <c r="G2396" s="2">
        <f t="shared" si="291"/>
        <v>8.1094940000000015</v>
      </c>
      <c r="H2396" s="2">
        <f t="shared" si="295"/>
        <v>7.7097864999999999</v>
      </c>
      <c r="I2396" s="2">
        <f t="array" ref="I2396">SUMPRODUCT(B2380:B2399, (ROW(B2380:B2399)-ROW(B2380)+1)) / (20*21/2)</f>
        <v>9.1066228571428578</v>
      </c>
      <c r="J2396" s="2">
        <f t="shared" si="298"/>
        <v>8.8082438548235835</v>
      </c>
      <c r="K2396" s="2">
        <f t="shared" si="292"/>
        <v>8.3288819795295872</v>
      </c>
    </row>
    <row r="2397" spans="1:11" ht="13.5" x14ac:dyDescent="0.25">
      <c r="A2397" s="3">
        <f>TITRES_STAT!B2400</f>
        <v>45495</v>
      </c>
      <c r="B2397" s="6">
        <f>TITRES_STAT!D2400</f>
        <v>9.2830999999999992</v>
      </c>
      <c r="C2397" s="2">
        <f t="shared" si="293"/>
        <v>-5.8100000000001373E-2</v>
      </c>
      <c r="D2397" s="2">
        <f t="shared" si="294"/>
        <v>9.4283199999999994</v>
      </c>
      <c r="E2397" s="2">
        <f t="shared" si="296"/>
        <v>9.1950300000000009</v>
      </c>
      <c r="F2397" s="2">
        <f t="shared" si="297"/>
        <v>8.7434200000000004</v>
      </c>
      <c r="G2397" s="2">
        <f t="shared" si="291"/>
        <v>8.1433240000000016</v>
      </c>
      <c r="H2397" s="2">
        <f t="shared" si="295"/>
        <v>7.717127500000001</v>
      </c>
      <c r="I2397" s="2">
        <f t="array" ref="I2397">SUMPRODUCT(B2381:B2400, (ROW(B2381:B2400)-ROW(B2381)+1)) / (20*21/2)</f>
        <v>9.1217361904761898</v>
      </c>
      <c r="J2397" s="2">
        <f t="shared" si="298"/>
        <v>8.8534682496022903</v>
      </c>
      <c r="K2397" s="2">
        <f t="shared" si="292"/>
        <v>8.3663022940578387</v>
      </c>
    </row>
    <row r="2398" spans="1:11" ht="13.5" x14ac:dyDescent="0.25">
      <c r="A2398" s="3">
        <f>TITRES_STAT!B2401</f>
        <v>45496</v>
      </c>
      <c r="B2398" s="6">
        <f>TITRES_STAT!D2401</f>
        <v>9.2927999999999997</v>
      </c>
      <c r="C2398" s="2">
        <f t="shared" si="293"/>
        <v>9.700000000000486E-3</v>
      </c>
      <c r="D2398" s="2">
        <f t="shared" si="294"/>
        <v>9.4244400000000006</v>
      </c>
      <c r="E2398" s="2">
        <f t="shared" si="296"/>
        <v>9.2647300000000001</v>
      </c>
      <c r="F2398" s="2">
        <f t="shared" si="297"/>
        <v>8.8033600000000014</v>
      </c>
      <c r="G2398" s="2">
        <f t="shared" si="291"/>
        <v>8.1766040000000011</v>
      </c>
      <c r="H2398" s="2">
        <f t="shared" si="295"/>
        <v>7.7249819999999998</v>
      </c>
      <c r="I2398" s="2">
        <f t="array" ref="I2398">SUMPRODUCT(B2382:B2401, (ROW(B2382:B2401)-ROW(B2382)+1)) / (20*21/2)</f>
        <v>9.1479652380952388</v>
      </c>
      <c r="J2398" s="2">
        <f t="shared" si="298"/>
        <v>8.8953093686877871</v>
      </c>
      <c r="K2398" s="2">
        <f t="shared" si="292"/>
        <v>8.4026355374281199</v>
      </c>
    </row>
    <row r="2399" spans="1:11" ht="13.5" x14ac:dyDescent="0.25">
      <c r="A2399" s="3">
        <f>TITRES_STAT!B2402</f>
        <v>45497</v>
      </c>
      <c r="B2399" s="6">
        <f>TITRES_STAT!D2402</f>
        <v>9.1959999999999997</v>
      </c>
      <c r="C2399" s="2">
        <f t="shared" si="293"/>
        <v>-9.6799999999999997E-2</v>
      </c>
      <c r="D2399" s="2">
        <f t="shared" si="294"/>
        <v>9.3276399999999988</v>
      </c>
      <c r="E2399" s="2">
        <f t="shared" si="296"/>
        <v>9.3121600000000004</v>
      </c>
      <c r="F2399" s="2">
        <f t="shared" si="297"/>
        <v>8.8631099999999989</v>
      </c>
      <c r="G2399" s="2">
        <f t="shared" si="291"/>
        <v>8.2079480000000018</v>
      </c>
      <c r="H2399" s="2">
        <f t="shared" si="295"/>
        <v>7.7319339999999999</v>
      </c>
      <c r="I2399" s="2">
        <f t="array" ref="I2399">SUMPRODUCT(B2383:B2402, (ROW(B2383:B2402)-ROW(B2383)+1)) / (20*21/2)</f>
        <v>9.1612733333333338</v>
      </c>
      <c r="J2399" s="2">
        <f t="shared" si="298"/>
        <v>8.9239465716699033</v>
      </c>
      <c r="K2399" s="2">
        <f t="shared" si="292"/>
        <v>8.4337478692936845</v>
      </c>
    </row>
    <row r="2400" spans="1:11" ht="13.5" x14ac:dyDescent="0.25">
      <c r="A2400" s="3">
        <f>TITRES_STAT!B2403</f>
        <v>45499</v>
      </c>
      <c r="B2400" s="6">
        <f>TITRES_STAT!D2403</f>
        <v>9.0218000000000007</v>
      </c>
      <c r="C2400" s="2">
        <f t="shared" si="293"/>
        <v>-0.17419999999999902</v>
      </c>
      <c r="D2400" s="2">
        <f t="shared" si="294"/>
        <v>9.2269799999999993</v>
      </c>
      <c r="E2400" s="2">
        <f t="shared" si="296"/>
        <v>9.3189399999999996</v>
      </c>
      <c r="F2400" s="2">
        <f t="shared" si="297"/>
        <v>8.9108950000000018</v>
      </c>
      <c r="G2400" s="2">
        <f t="shared" si="291"/>
        <v>8.2365519999999997</v>
      </c>
      <c r="H2400" s="2">
        <f t="shared" si="295"/>
        <v>7.7380150000000008</v>
      </c>
      <c r="I2400" s="2">
        <f t="array" ref="I2400">SUMPRODUCT(B2384:B2403, (ROW(B2384:B2403)-ROW(B2384)+1)) / (20*21/2)</f>
        <v>9.1622085714285717</v>
      </c>
      <c r="J2400" s="2">
        <f t="shared" si="298"/>
        <v>8.9332659457965793</v>
      </c>
      <c r="K2400" s="2">
        <f t="shared" si="292"/>
        <v>8.4568087371645202</v>
      </c>
    </row>
    <row r="2401" spans="1:11" ht="13.5" x14ac:dyDescent="0.25">
      <c r="A2401" s="3">
        <f>TITRES_STAT!B2404</f>
        <v>45502</v>
      </c>
      <c r="B2401" s="6">
        <f>TITRES_STAT!D2404</f>
        <v>9.1862999999999992</v>
      </c>
      <c r="C2401" s="2">
        <f t="shared" si="293"/>
        <v>0.16449999999999854</v>
      </c>
      <c r="D2401" s="2">
        <f t="shared" si="294"/>
        <v>9.195999999999998</v>
      </c>
      <c r="E2401" s="2">
        <f t="shared" si="296"/>
        <v>9.3131299999999992</v>
      </c>
      <c r="F2401" s="2">
        <f t="shared" si="297"/>
        <v>8.9594649999999998</v>
      </c>
      <c r="G2401" s="2">
        <f t="shared" si="291"/>
        <v>8.2686320000000002</v>
      </c>
      <c r="H2401" s="2">
        <f t="shared" si="295"/>
        <v>7.7448720000000018</v>
      </c>
      <c r="I2401" s="2">
        <f t="array" ref="I2401">SUMPRODUCT(B2385:B2404, (ROW(B2385:B2404)-ROW(B2385)+1)) / (20*21/2)</f>
        <v>9.1499580952380946</v>
      </c>
      <c r="J2401" s="2">
        <f t="shared" si="298"/>
        <v>8.9573644271492867</v>
      </c>
      <c r="K2401" s="2">
        <f t="shared" si="292"/>
        <v>8.4854162376678737</v>
      </c>
    </row>
    <row r="2402" spans="1:11" ht="13.5" x14ac:dyDescent="0.25">
      <c r="A2402" s="3">
        <f>TITRES_STAT!B2405</f>
        <v>45503</v>
      </c>
      <c r="B2402" s="6">
        <f>TITRES_STAT!D2405</f>
        <v>9.0991999999999997</v>
      </c>
      <c r="C2402" s="2">
        <f t="shared" si="293"/>
        <v>-8.7099999999999511E-2</v>
      </c>
      <c r="D2402" s="2">
        <f t="shared" si="294"/>
        <v>9.1592199999999995</v>
      </c>
      <c r="E2402" s="2">
        <f t="shared" si="296"/>
        <v>9.2937699999999985</v>
      </c>
      <c r="F2402" s="2">
        <f t="shared" si="297"/>
        <v>9.0022799999999989</v>
      </c>
      <c r="G2402" s="2">
        <f t="shared" si="291"/>
        <v>8.2980400000000003</v>
      </c>
      <c r="H2402" s="2">
        <f t="shared" si="295"/>
        <v>7.7513400000000017</v>
      </c>
      <c r="I2402" s="2">
        <f t="array" ref="I2402">SUMPRODUCT(B2386:B2405, (ROW(B2386:B2405)-ROW(B2386)+1)) / (20*21/2)</f>
        <v>9.1452328571428581</v>
      </c>
      <c r="J2402" s="2">
        <f t="shared" si="298"/>
        <v>8.9708725769445934</v>
      </c>
      <c r="K2402" s="2">
        <f t="shared" si="292"/>
        <v>8.5094861891318789</v>
      </c>
    </row>
    <row r="2403" spans="1:11" ht="13.5" x14ac:dyDescent="0.25">
      <c r="A2403" s="3">
        <f>TITRES_STAT!B2406</f>
        <v>45504</v>
      </c>
      <c r="B2403" s="6">
        <f>TITRES_STAT!D2406</f>
        <v>9.0121000000000002</v>
      </c>
      <c r="C2403" s="2">
        <f t="shared" si="293"/>
        <v>-8.7099999999999511E-2</v>
      </c>
      <c r="D2403" s="2">
        <f t="shared" si="294"/>
        <v>9.1030800000000003</v>
      </c>
      <c r="E2403" s="2">
        <f t="shared" si="296"/>
        <v>9.2637600000000013</v>
      </c>
      <c r="F2403" s="2">
        <f t="shared" si="297"/>
        <v>9.0342299999999991</v>
      </c>
      <c r="G2403" s="2">
        <f t="shared" si="291"/>
        <v>8.3257060000000003</v>
      </c>
      <c r="H2403" s="2">
        <f t="shared" si="295"/>
        <v>7.7573725000000016</v>
      </c>
      <c r="I2403" s="2">
        <f t="array" ref="I2403">SUMPRODUCT(B2387:B2406, (ROW(B2387:B2406)-ROW(B2387)+1)) / (20*21/2)</f>
        <v>9.1514280952380958</v>
      </c>
      <c r="J2403" s="2">
        <f t="shared" si="298"/>
        <v>8.9747989981879659</v>
      </c>
      <c r="K2403" s="2">
        <f t="shared" si="292"/>
        <v>8.5291965346561192</v>
      </c>
    </row>
    <row r="2404" spans="1:11" ht="13.5" x14ac:dyDescent="0.25">
      <c r="A2404" s="3">
        <f>TITRES_STAT!B2407</f>
        <v>45505</v>
      </c>
      <c r="B2404" s="6">
        <f>TITRES_STAT!D2407</f>
        <v>8.9055999999999997</v>
      </c>
      <c r="C2404" s="2">
        <f t="shared" si="293"/>
        <v>-0.10650000000000048</v>
      </c>
      <c r="D2404" s="2">
        <f t="shared" si="294"/>
        <v>9.0449999999999999</v>
      </c>
      <c r="E2404" s="2">
        <f t="shared" si="296"/>
        <v>9.1863200000000003</v>
      </c>
      <c r="F2404" s="2">
        <f t="shared" si="297"/>
        <v>9.0520150000000008</v>
      </c>
      <c r="G2404" s="2">
        <f t="shared" si="291"/>
        <v>8.3512420000000009</v>
      </c>
      <c r="H2404" s="2">
        <f t="shared" si="295"/>
        <v>7.7630585000000023</v>
      </c>
      <c r="I2404" s="2">
        <f t="array" ref="I2404">SUMPRODUCT(B2388:B2407, (ROW(B2388:B2407)-ROW(B2388)+1)) / (20*21/2)</f>
        <v>9.1405495238095256</v>
      </c>
      <c r="J2404" s="2">
        <f t="shared" si="298"/>
        <v>8.9682086174081608</v>
      </c>
      <c r="K2404" s="2">
        <f t="shared" si="292"/>
        <v>8.5439574548656836</v>
      </c>
    </row>
    <row r="2405" spans="1:11" ht="13.5" x14ac:dyDescent="0.25">
      <c r="A2405" s="3">
        <f>TITRES_STAT!B2408</f>
        <v>45506</v>
      </c>
      <c r="B2405" s="6">
        <f>TITRES_STAT!D2408</f>
        <v>9.0023999999999997</v>
      </c>
      <c r="C2405" s="2">
        <f t="shared" si="293"/>
        <v>9.6799999999999997E-2</v>
      </c>
      <c r="D2405" s="2">
        <f t="shared" si="294"/>
        <v>9.0411199999999994</v>
      </c>
      <c r="E2405" s="2">
        <f t="shared" si="296"/>
        <v>9.1340499999999984</v>
      </c>
      <c r="F2405" s="2">
        <f t="shared" si="297"/>
        <v>9.0825499999999995</v>
      </c>
      <c r="G2405" s="2">
        <f t="shared" si="291"/>
        <v>8.3777840000000019</v>
      </c>
      <c r="H2405" s="2">
        <f t="shared" si="295"/>
        <v>7.7692285000000014</v>
      </c>
      <c r="I2405" s="2">
        <f t="array" ref="I2405">SUMPRODUCT(B2389:B2408, (ROW(B2389:B2408)-ROW(B2389)+1)) / (20*21/2)</f>
        <v>9.1227566666666657</v>
      </c>
      <c r="J2405" s="2">
        <f t="shared" si="298"/>
        <v>8.9714649395597643</v>
      </c>
      <c r="K2405" s="2">
        <f t="shared" si="292"/>
        <v>8.5619355938905599</v>
      </c>
    </row>
    <row r="2406" spans="1:11" ht="13.5" x14ac:dyDescent="0.25">
      <c r="A2406" s="3">
        <f>TITRES_STAT!B2409</f>
        <v>45509</v>
      </c>
      <c r="B2406" s="6">
        <f>TITRES_STAT!D2409</f>
        <v>9.1476000000000006</v>
      </c>
      <c r="C2406" s="2">
        <f t="shared" si="293"/>
        <v>0.14520000000000088</v>
      </c>
      <c r="D2406" s="2">
        <f t="shared" si="294"/>
        <v>9.0333799999999993</v>
      </c>
      <c r="E2406" s="2">
        <f t="shared" si="296"/>
        <v>9.1146899999999977</v>
      </c>
      <c r="F2406" s="2">
        <f t="shared" si="297"/>
        <v>9.1166249999999991</v>
      </c>
      <c r="G2406" s="2">
        <f t="shared" si="291"/>
        <v>8.4072300000000002</v>
      </c>
      <c r="H2406" s="2">
        <f t="shared" si="295"/>
        <v>7.7763570000000017</v>
      </c>
      <c r="I2406" s="2">
        <f t="array" ref="I2406">SUMPRODUCT(B2390:B2409, (ROW(B2390:B2409)-ROW(B2390)+1)) / (20*21/2)</f>
        <v>9.1078676190476173</v>
      </c>
      <c r="J2406" s="2">
        <f t="shared" si="298"/>
        <v>8.9882397072207389</v>
      </c>
      <c r="K2406" s="2">
        <f t="shared" si="292"/>
        <v>8.5849028255026951</v>
      </c>
    </row>
    <row r="2407" spans="1:11" ht="13.5" x14ac:dyDescent="0.25">
      <c r="A2407" s="3">
        <f>TITRES_STAT!B2410</f>
        <v>45510</v>
      </c>
      <c r="B2407" s="6">
        <f>TITRES_STAT!D2410</f>
        <v>9.0023999999999997</v>
      </c>
      <c r="C2407" s="2">
        <f t="shared" si="293"/>
        <v>-0.14520000000000088</v>
      </c>
      <c r="D2407" s="2">
        <f t="shared" si="294"/>
        <v>9.0140200000000004</v>
      </c>
      <c r="E2407" s="2">
        <f t="shared" si="296"/>
        <v>9.0866199999999999</v>
      </c>
      <c r="F2407" s="2">
        <f t="shared" si="297"/>
        <v>9.1408249999999995</v>
      </c>
      <c r="G2407" s="2">
        <f t="shared" si="291"/>
        <v>8.431910000000002</v>
      </c>
      <c r="H2407" s="2">
        <f t="shared" si="295"/>
        <v>7.7831785000000018</v>
      </c>
      <c r="I2407" s="2">
        <f t="array" ref="I2407">SUMPRODUCT(B2391:B2410, (ROW(B2391:B2410)-ROW(B2391)+1)) / (20*21/2)</f>
        <v>9.0925657142857119</v>
      </c>
      <c r="J2407" s="2">
        <f t="shared" si="298"/>
        <v>8.9895883065330491</v>
      </c>
      <c r="K2407" s="2">
        <f t="shared" si="292"/>
        <v>8.6012752637182768</v>
      </c>
    </row>
    <row r="2408" spans="1:11" ht="13.5" x14ac:dyDescent="0.25">
      <c r="A2408" s="3">
        <f>TITRES_STAT!B2411</f>
        <v>45511</v>
      </c>
      <c r="B2408" s="6">
        <f>TITRES_STAT!D2411</f>
        <v>8.9540000000000006</v>
      </c>
      <c r="C2408" s="2">
        <f t="shared" si="293"/>
        <v>-4.839999999999911E-2</v>
      </c>
      <c r="D2408" s="2">
        <f t="shared" si="294"/>
        <v>9.0023999999999997</v>
      </c>
      <c r="E2408" s="2">
        <f t="shared" si="296"/>
        <v>9.05274</v>
      </c>
      <c r="F2408" s="2">
        <f t="shared" si="297"/>
        <v>9.1587350000000001</v>
      </c>
      <c r="G2408" s="2">
        <f t="shared" si="291"/>
        <v>8.4556220000000017</v>
      </c>
      <c r="H2408" s="2">
        <f t="shared" si="295"/>
        <v>7.789944000000002</v>
      </c>
      <c r="I2408" s="2">
        <f t="array" ref="I2408">SUMPRODUCT(B2392:B2411, (ROW(B2392:B2411)-ROW(B2392)+1)) / (20*21/2)</f>
        <v>9.0871300000000002</v>
      </c>
      <c r="J2408" s="2">
        <f t="shared" si="298"/>
        <v>8.9861989440060928</v>
      </c>
      <c r="K2408" s="2">
        <f t="shared" si="292"/>
        <v>8.6151076063175598</v>
      </c>
    </row>
    <row r="2409" spans="1:11" ht="13.5" x14ac:dyDescent="0.25">
      <c r="A2409" s="3">
        <f>TITRES_STAT!B2412</f>
        <v>45512</v>
      </c>
      <c r="B2409" s="6">
        <f>TITRES_STAT!D2412</f>
        <v>9.0023999999999997</v>
      </c>
      <c r="C2409" s="2">
        <f t="shared" si="293"/>
        <v>4.839999999999911E-2</v>
      </c>
      <c r="D2409" s="2">
        <f t="shared" si="294"/>
        <v>9.0217600000000004</v>
      </c>
      <c r="E2409" s="2">
        <f t="shared" si="296"/>
        <v>9.0333799999999993</v>
      </c>
      <c r="F2409" s="2">
        <f t="shared" si="297"/>
        <v>9.1727699999999999</v>
      </c>
      <c r="G2409" s="2">
        <f t="shared" si="291"/>
        <v>8.4803020000000018</v>
      </c>
      <c r="H2409" s="2">
        <f t="shared" si="295"/>
        <v>7.797323500000001</v>
      </c>
      <c r="I2409" s="2">
        <f t="array" ref="I2409">SUMPRODUCT(B2393:B2412, (ROW(B2393:B2412)-ROW(B2393)+1)) / (20*21/2)</f>
        <v>9.080445714285716</v>
      </c>
      <c r="J2409" s="2">
        <f t="shared" si="298"/>
        <v>8.9877419017197973</v>
      </c>
      <c r="K2409" s="2">
        <f t="shared" si="292"/>
        <v>8.6302955433247153</v>
      </c>
    </row>
    <row r="2410" spans="1:11" ht="13.5" x14ac:dyDescent="0.25">
      <c r="A2410" s="3">
        <f>TITRES_STAT!B2413</f>
        <v>45513</v>
      </c>
      <c r="B2410" s="6">
        <f>TITRES_STAT!D2413</f>
        <v>9.0121000000000002</v>
      </c>
      <c r="C2410" s="2">
        <f t="shared" si="293"/>
        <v>9.700000000000486E-3</v>
      </c>
      <c r="D2410" s="2">
        <f t="shared" si="294"/>
        <v>9.0236999999999998</v>
      </c>
      <c r="E2410" s="2">
        <f t="shared" si="296"/>
        <v>9.0324100000000005</v>
      </c>
      <c r="F2410" s="2">
        <f t="shared" si="297"/>
        <v>9.175675</v>
      </c>
      <c r="G2410" s="2">
        <f t="shared" si="291"/>
        <v>8.5051760000000023</v>
      </c>
      <c r="H2410" s="2">
        <f t="shared" si="295"/>
        <v>7.8051700000000004</v>
      </c>
      <c r="I2410" s="2">
        <f t="array" ref="I2410">SUMPRODUCT(B2394:B2413, (ROW(B2394:B2413)-ROW(B2394)+1)) / (20*21/2)</f>
        <v>9.087588095238095</v>
      </c>
      <c r="J2410" s="2">
        <f t="shared" si="298"/>
        <v>8.9900617206036255</v>
      </c>
      <c r="K2410" s="2">
        <f t="shared" si="292"/>
        <v>8.6452682671159025</v>
      </c>
    </row>
    <row r="2411" spans="1:11" ht="13.5" x14ac:dyDescent="0.25">
      <c r="A2411" s="3">
        <f>TITRES_STAT!B2414</f>
        <v>45516</v>
      </c>
      <c r="B2411" s="6">
        <f>TITRES_STAT!D2414</f>
        <v>9.1186000000000007</v>
      </c>
      <c r="C2411" s="2">
        <f t="shared" si="293"/>
        <v>0.10650000000000048</v>
      </c>
      <c r="D2411" s="2">
        <f t="shared" si="294"/>
        <v>9.0179000000000009</v>
      </c>
      <c r="E2411" s="2">
        <f t="shared" si="296"/>
        <v>9.0256399999999992</v>
      </c>
      <c r="F2411" s="2">
        <f t="shared" si="297"/>
        <v>9.1693850000000001</v>
      </c>
      <c r="G2411" s="2">
        <f t="shared" si="291"/>
        <v>8.5329240000000031</v>
      </c>
      <c r="H2411" s="2">
        <f t="shared" si="295"/>
        <v>7.8135490000000019</v>
      </c>
      <c r="I2411" s="2">
        <f t="array" ref="I2411">SUMPRODUCT(B2395:B2414, (ROW(B2395:B2414)-ROW(B2395)+1)) / (20*21/2)</f>
        <v>9.1052423809523813</v>
      </c>
      <c r="J2411" s="2">
        <f t="shared" si="298"/>
        <v>9.0023034614985189</v>
      </c>
      <c r="K2411" s="2">
        <f t="shared" si="292"/>
        <v>8.6638302958564566</v>
      </c>
    </row>
    <row r="2412" spans="1:11" ht="13.5" x14ac:dyDescent="0.25">
      <c r="A2412" s="3">
        <f>TITRES_STAT!B2415</f>
        <v>45518</v>
      </c>
      <c r="B2412" s="6">
        <f>TITRES_STAT!D2415</f>
        <v>9.0991999999999997</v>
      </c>
      <c r="C2412" s="2">
        <f t="shared" si="293"/>
        <v>-1.9400000000000972E-2</v>
      </c>
      <c r="D2412" s="2">
        <f t="shared" si="294"/>
        <v>9.0372599999999998</v>
      </c>
      <c r="E2412" s="2">
        <f t="shared" si="296"/>
        <v>9.0256399999999992</v>
      </c>
      <c r="F2412" s="2">
        <f t="shared" si="297"/>
        <v>9.1597049999999989</v>
      </c>
      <c r="G2412" s="2">
        <f t="shared" si="291"/>
        <v>8.5606560000000016</v>
      </c>
      <c r="H2412" s="2">
        <f t="shared" si="295"/>
        <v>7.822296500000002</v>
      </c>
      <c r="I2412" s="2">
        <f t="array" ref="I2412">SUMPRODUCT(B2396:B2415, (ROW(B2396:B2415)-ROW(B2396)+1)) / (20*21/2)</f>
        <v>9.1281957142857149</v>
      </c>
      <c r="J2412" s="2">
        <f t="shared" si="298"/>
        <v>9.0115317032605642</v>
      </c>
      <c r="K2412" s="2">
        <f t="shared" si="292"/>
        <v>8.6809036175875747</v>
      </c>
    </row>
    <row r="2413" spans="1:11" ht="13.5" x14ac:dyDescent="0.25">
      <c r="A2413" s="3">
        <f>TITRES_STAT!B2416</f>
        <v>45519</v>
      </c>
      <c r="B2413" s="6">
        <f>TITRES_STAT!D2416</f>
        <v>9.2347000000000001</v>
      </c>
      <c r="C2413" s="2">
        <f t="shared" si="293"/>
        <v>0.1355000000000004</v>
      </c>
      <c r="D2413" s="2">
        <f t="shared" si="294"/>
        <v>9.093399999999999</v>
      </c>
      <c r="E2413" s="2">
        <f t="shared" si="296"/>
        <v>9.0479000000000003</v>
      </c>
      <c r="F2413" s="2">
        <f t="shared" si="297"/>
        <v>9.1558300000000017</v>
      </c>
      <c r="G2413" s="2">
        <f t="shared" si="291"/>
        <v>8.5910980000000023</v>
      </c>
      <c r="H2413" s="2">
        <f t="shared" si="295"/>
        <v>7.8314890000000013</v>
      </c>
      <c r="I2413" s="2">
        <f t="array" ref="I2413">SUMPRODUCT(B2397:B2416, (ROW(B2397:B2416)-ROW(B2397)+1)) / (20*21/2)</f>
        <v>9.1435452380952373</v>
      </c>
      <c r="J2413" s="2">
        <f t="shared" si="298"/>
        <v>9.0327858267595573</v>
      </c>
      <c r="K2413" s="2">
        <f t="shared" si="292"/>
        <v>8.7026211227802186</v>
      </c>
    </row>
    <row r="2414" spans="1:11" ht="13.5" x14ac:dyDescent="0.25">
      <c r="A2414" s="3">
        <f>TITRES_STAT!B2417</f>
        <v>45520</v>
      </c>
      <c r="B2414" s="6">
        <f>TITRES_STAT!D2417</f>
        <v>9.3412000000000006</v>
      </c>
      <c r="C2414" s="2">
        <f t="shared" si="293"/>
        <v>0.10650000000000048</v>
      </c>
      <c r="D2414" s="2">
        <f t="shared" si="294"/>
        <v>9.1611600000000006</v>
      </c>
      <c r="E2414" s="2">
        <f t="shared" si="296"/>
        <v>9.0914600000000014</v>
      </c>
      <c r="F2414" s="2">
        <f t="shared" si="297"/>
        <v>9.1388899999999982</v>
      </c>
      <c r="G2414" s="2">
        <f t="shared" si="291"/>
        <v>8.6253460000000022</v>
      </c>
      <c r="H2414" s="2">
        <f t="shared" si="295"/>
        <v>7.8414465000000027</v>
      </c>
      <c r="I2414" s="2">
        <f t="array" ref="I2414">SUMPRODUCT(B2398:B2417, (ROW(B2398:B2417)-ROW(B2398)+1)) / (20*21/2)</f>
        <v>9.1591252380952373</v>
      </c>
      <c r="J2414" s="2">
        <f t="shared" si="298"/>
        <v>9.0621586051634075</v>
      </c>
      <c r="K2414" s="2">
        <f t="shared" si="292"/>
        <v>8.7276634316908002</v>
      </c>
    </row>
    <row r="2415" spans="1:11" ht="13.5" x14ac:dyDescent="0.25">
      <c r="A2415" s="3">
        <f>TITRES_STAT!B2418</f>
        <v>45523</v>
      </c>
      <c r="B2415" s="6">
        <f>TITRES_STAT!D2418</f>
        <v>9.3798999999999992</v>
      </c>
      <c r="C2415" s="2">
        <f t="shared" si="293"/>
        <v>3.8699999999998624E-2</v>
      </c>
      <c r="D2415" s="2">
        <f t="shared" si="294"/>
        <v>9.2347199999999994</v>
      </c>
      <c r="E2415" s="2">
        <f t="shared" si="296"/>
        <v>9.1292100000000005</v>
      </c>
      <c r="F2415" s="2">
        <f t="shared" si="297"/>
        <v>9.1316299999999977</v>
      </c>
      <c r="G2415" s="2">
        <f t="shared" si="291"/>
        <v>8.6594380000000015</v>
      </c>
      <c r="H2415" s="2">
        <f t="shared" si="295"/>
        <v>7.8518300000000023</v>
      </c>
      <c r="I2415" s="2">
        <f t="array" ref="I2415">SUMPRODUCT(B2399:B2418, (ROW(B2399:B2418)-ROW(B2399)+1)) / (20*21/2)</f>
        <v>9.1718971428571425</v>
      </c>
      <c r="J2415" s="2">
        <f t="shared" si="298"/>
        <v>9.0924196903859418</v>
      </c>
      <c r="K2415" s="2">
        <f t="shared" si="292"/>
        <v>8.753241336330376</v>
      </c>
    </row>
    <row r="2416" spans="1:11" ht="13.5" x14ac:dyDescent="0.25">
      <c r="A2416" s="3">
        <f>TITRES_STAT!B2419</f>
        <v>45524</v>
      </c>
      <c r="B2416" s="6">
        <f>TITRES_STAT!D2419</f>
        <v>9.2927999999999997</v>
      </c>
      <c r="C2416" s="2">
        <f t="shared" si="293"/>
        <v>-8.7099999999999511E-2</v>
      </c>
      <c r="D2416" s="2">
        <f t="shared" si="294"/>
        <v>9.2695600000000002</v>
      </c>
      <c r="E2416" s="2">
        <f t="shared" si="296"/>
        <v>9.1437299999999997</v>
      </c>
      <c r="F2416" s="2">
        <f t="shared" si="297"/>
        <v>9.1292099999999969</v>
      </c>
      <c r="G2416" s="2">
        <f t="shared" si="291"/>
        <v>8.6906700000000043</v>
      </c>
      <c r="H2416" s="2">
        <f t="shared" si="295"/>
        <v>7.8621035000000017</v>
      </c>
      <c r="I2416" s="2">
        <f t="array" ref="I2416">SUMPRODUCT(B2400:B2419, (ROW(B2400:B2419)-ROW(B2400)+1)) / (20*21/2)</f>
        <v>9.1848071428571441</v>
      </c>
      <c r="J2416" s="2">
        <f t="shared" si="298"/>
        <v>9.1115035293968045</v>
      </c>
      <c r="K2416" s="2">
        <f t="shared" si="292"/>
        <v>8.7744004996115379</v>
      </c>
    </row>
    <row r="2417" spans="1:11" ht="13.5" x14ac:dyDescent="0.25">
      <c r="A2417" s="3">
        <f>TITRES_STAT!B2420</f>
        <v>45525</v>
      </c>
      <c r="B2417" s="6">
        <f>TITRES_STAT!D2420</f>
        <v>9.2927999999999997</v>
      </c>
      <c r="C2417" s="2">
        <f t="shared" si="293"/>
        <v>0</v>
      </c>
      <c r="D2417" s="2">
        <f t="shared" si="294"/>
        <v>9.3082799999999999</v>
      </c>
      <c r="E2417" s="2">
        <f t="shared" si="296"/>
        <v>9.1727699999999999</v>
      </c>
      <c r="F2417" s="2">
        <f t="shared" si="297"/>
        <v>9.1296949999999999</v>
      </c>
      <c r="G2417" s="2">
        <f t="shared" si="291"/>
        <v>8.7207860000000021</v>
      </c>
      <c r="H2417" s="2">
        <f t="shared" si="295"/>
        <v>7.8722840000000023</v>
      </c>
      <c r="I2417" s="2">
        <f t="array" ref="I2417">SUMPRODUCT(B2401:B2420, (ROW(B2401:B2420)-ROW(B2401)+1)) / (20*21/2)</f>
        <v>9.1872514285714271</v>
      </c>
      <c r="J2417" s="2">
        <f t="shared" si="298"/>
        <v>9.1287698599304434</v>
      </c>
      <c r="K2417" s="2">
        <f t="shared" si="292"/>
        <v>8.7947298917836338</v>
      </c>
    </row>
    <row r="2418" spans="1:11" ht="13.5" x14ac:dyDescent="0.25">
      <c r="A2418" s="3">
        <f>TITRES_STAT!B2421</f>
        <v>45526</v>
      </c>
      <c r="B2418" s="6">
        <f>TITRES_STAT!D2421</f>
        <v>9.2637999999999998</v>
      </c>
      <c r="C2418" s="2">
        <f t="shared" si="293"/>
        <v>-2.8999999999999915E-2</v>
      </c>
      <c r="D2418" s="2">
        <f t="shared" si="294"/>
        <v>9.3140999999999998</v>
      </c>
      <c r="E2418" s="2">
        <f t="shared" si="296"/>
        <v>9.2037499999999994</v>
      </c>
      <c r="F2418" s="2">
        <f t="shared" si="297"/>
        <v>9.1282449999999997</v>
      </c>
      <c r="G2418" s="2">
        <f t="shared" ref="G2418:G2481" si="299">AVERAGE(B2369:B2418)</f>
        <v>8.7503220000000042</v>
      </c>
      <c r="H2418" s="2">
        <f t="shared" si="295"/>
        <v>7.8818545000000002</v>
      </c>
      <c r="I2418" s="2">
        <f t="array" ref="I2418">SUMPRODUCT(B2402:B2421, (ROW(B2402:B2421)-ROW(B2402)+1)) / (20*21/2)</f>
        <v>9.1807552380952373</v>
      </c>
      <c r="J2418" s="2">
        <f t="shared" si="298"/>
        <v>9.1416298732704018</v>
      </c>
      <c r="K2418" s="2">
        <f t="shared" si="292"/>
        <v>8.8131247979881966</v>
      </c>
    </row>
    <row r="2419" spans="1:11" ht="13.5" x14ac:dyDescent="0.25">
      <c r="A2419" s="3">
        <f>TITRES_STAT!B2422</f>
        <v>45527</v>
      </c>
      <c r="B2419" s="6">
        <f>TITRES_STAT!D2422</f>
        <v>9.2637999999999998</v>
      </c>
      <c r="C2419" s="2">
        <f t="shared" si="293"/>
        <v>0</v>
      </c>
      <c r="D2419" s="2">
        <f t="shared" si="294"/>
        <v>9.2986199999999997</v>
      </c>
      <c r="E2419" s="2">
        <f t="shared" si="296"/>
        <v>9.229890000000001</v>
      </c>
      <c r="F2419" s="2">
        <f t="shared" si="297"/>
        <v>9.1316349999999993</v>
      </c>
      <c r="G2419" s="2">
        <f t="shared" si="299"/>
        <v>8.7802300000000031</v>
      </c>
      <c r="H2419" s="2">
        <f t="shared" si="295"/>
        <v>7.8916575</v>
      </c>
      <c r="I2419" s="2">
        <f t="array" ref="I2419">SUMPRODUCT(B2403:B2422, (ROW(B2403:B2422)-ROW(B2403)+1)) / (20*21/2)</f>
        <v>9.1821833333333327</v>
      </c>
      <c r="J2419" s="2">
        <f t="shared" si="298"/>
        <v>9.1532651234351246</v>
      </c>
      <c r="K2419" s="2">
        <f t="shared" ref="K2419:K2482" si="300">$K$4*B2419+(1-$K$4)*K2418</f>
        <v>8.8307983353219921</v>
      </c>
    </row>
    <row r="2420" spans="1:11" ht="13.5" x14ac:dyDescent="0.25">
      <c r="A2420" s="3">
        <f>TITRES_STAT!B2423</f>
        <v>45530</v>
      </c>
      <c r="B2420" s="6">
        <f>TITRES_STAT!D2423</f>
        <v>9.1572999999999993</v>
      </c>
      <c r="C2420" s="2">
        <f t="shared" si="293"/>
        <v>-0.10650000000000048</v>
      </c>
      <c r="D2420" s="2">
        <f t="shared" si="294"/>
        <v>9.2540999999999993</v>
      </c>
      <c r="E2420" s="2">
        <f t="shared" si="296"/>
        <v>9.2444099999999985</v>
      </c>
      <c r="F2420" s="2">
        <f t="shared" si="297"/>
        <v>9.1384100000000004</v>
      </c>
      <c r="G2420" s="2">
        <f t="shared" si="299"/>
        <v>8.8091240000000024</v>
      </c>
      <c r="H2420" s="2">
        <f t="shared" si="295"/>
        <v>7.9004629999999985</v>
      </c>
      <c r="I2420" s="2">
        <f t="array" ref="I2420">SUMPRODUCT(B2404:B2423, (ROW(B2404:B2423)-ROW(B2404)+1)) / (20*21/2)</f>
        <v>9.1843047619047624</v>
      </c>
      <c r="J2420" s="2">
        <f t="shared" si="298"/>
        <v>9.1536493973936839</v>
      </c>
      <c r="K2420" s="2">
        <f t="shared" si="300"/>
        <v>8.8436023221721118</v>
      </c>
    </row>
    <row r="2421" spans="1:11" ht="13.5" x14ac:dyDescent="0.25">
      <c r="A2421" s="3">
        <f>TITRES_STAT!B2424</f>
        <v>45531</v>
      </c>
      <c r="B2421" s="6">
        <f>TITRES_STAT!D2424</f>
        <v>9.0701999999999998</v>
      </c>
      <c r="C2421" s="2">
        <f t="shared" si="293"/>
        <v>-8.7099999999999511E-2</v>
      </c>
      <c r="D2421" s="2">
        <f t="shared" si="294"/>
        <v>9.209579999999999</v>
      </c>
      <c r="E2421" s="2">
        <f t="shared" si="296"/>
        <v>9.2395700000000005</v>
      </c>
      <c r="F2421" s="2">
        <f t="shared" si="297"/>
        <v>9.1326049999999999</v>
      </c>
      <c r="G2421" s="2">
        <f t="shared" si="299"/>
        <v>8.8362760000000034</v>
      </c>
      <c r="H2421" s="2">
        <f t="shared" si="295"/>
        <v>7.9081349999999997</v>
      </c>
      <c r="I2421" s="2">
        <f t="array" ref="I2421">SUMPRODUCT(B2405:B2424, (ROW(B2405:B2424)-ROW(B2405)+1)) / (20*21/2)</f>
        <v>9.1848109523809516</v>
      </c>
      <c r="J2421" s="2">
        <f t="shared" si="298"/>
        <v>9.1457018357371425</v>
      </c>
      <c r="K2421" s="2">
        <f t="shared" si="300"/>
        <v>8.8524885056163427</v>
      </c>
    </row>
    <row r="2422" spans="1:11" ht="13.5" x14ac:dyDescent="0.25">
      <c r="A2422" s="3">
        <f>TITRES_STAT!B2425</f>
        <v>45532</v>
      </c>
      <c r="B2422" s="6">
        <f>TITRES_STAT!D2425</f>
        <v>9.1476000000000006</v>
      </c>
      <c r="C2422" s="2">
        <f t="shared" si="293"/>
        <v>7.7400000000000801E-2</v>
      </c>
      <c r="D2422" s="2">
        <f t="shared" si="294"/>
        <v>9.1805399999999988</v>
      </c>
      <c r="E2422" s="2">
        <f t="shared" si="296"/>
        <v>9.2444100000000002</v>
      </c>
      <c r="F2422" s="2">
        <f t="shared" si="297"/>
        <v>9.1350250000000006</v>
      </c>
      <c r="G2422" s="2">
        <f t="shared" si="299"/>
        <v>8.8649760000000022</v>
      </c>
      <c r="H2422" s="2">
        <f t="shared" si="295"/>
        <v>7.9148914999999995</v>
      </c>
      <c r="I2422" s="2">
        <f t="array" ref="I2422">SUMPRODUCT(B2406:B2425, (ROW(B2406:B2425)-ROW(B2406)+1)) / (20*21/2)</f>
        <v>9.1832409523809524</v>
      </c>
      <c r="J2422" s="2">
        <f t="shared" si="298"/>
        <v>9.1458826132859858</v>
      </c>
      <c r="K2422" s="2">
        <f t="shared" si="300"/>
        <v>8.8640615053960943</v>
      </c>
    </row>
    <row r="2423" spans="1:11" ht="13.5" x14ac:dyDescent="0.25">
      <c r="A2423" s="3">
        <f>TITRES_STAT!B2426</f>
        <v>45533</v>
      </c>
      <c r="B2423" s="6">
        <f>TITRES_STAT!D2426</f>
        <v>9.1572999999999993</v>
      </c>
      <c r="C2423" s="2">
        <f t="shared" si="293"/>
        <v>9.6999999999987097E-3</v>
      </c>
      <c r="D2423" s="2">
        <f t="shared" si="294"/>
        <v>9.1592400000000005</v>
      </c>
      <c r="E2423" s="2">
        <f t="shared" si="296"/>
        <v>9.2366700000000002</v>
      </c>
      <c r="F2423" s="2">
        <f t="shared" si="297"/>
        <v>9.1422849999999993</v>
      </c>
      <c r="G2423" s="2">
        <f t="shared" si="299"/>
        <v>8.8927540000000036</v>
      </c>
      <c r="H2423" s="2">
        <f t="shared" si="295"/>
        <v>7.9220685</v>
      </c>
      <c r="I2423" s="2">
        <f t="array" ref="I2423">SUMPRODUCT(B2407:B2426, (ROW(B2407:B2426)-ROW(B2407)+1)) / (20*21/2)</f>
        <v>9.1773399999999992</v>
      </c>
      <c r="J2423" s="2">
        <f t="shared" si="298"/>
        <v>9.1469699834492264</v>
      </c>
      <c r="K2423" s="2">
        <f t="shared" si="300"/>
        <v>8.8755610542040912</v>
      </c>
    </row>
    <row r="2424" spans="1:11" ht="13.5" x14ac:dyDescent="0.25">
      <c r="A2424" s="3">
        <f>TITRES_STAT!B2427</f>
        <v>45534</v>
      </c>
      <c r="B2424" s="6">
        <f>TITRES_STAT!D2427</f>
        <v>9.1476000000000006</v>
      </c>
      <c r="C2424" s="2">
        <f t="shared" si="293"/>
        <v>-9.6999999999987097E-3</v>
      </c>
      <c r="D2424" s="2">
        <f t="shared" si="294"/>
        <v>9.1359999999999992</v>
      </c>
      <c r="E2424" s="2">
        <f t="shared" si="296"/>
        <v>9.2173099999999994</v>
      </c>
      <c r="F2424" s="2">
        <f t="shared" si="297"/>
        <v>9.1543850000000013</v>
      </c>
      <c r="G2424" s="2">
        <f t="shared" si="299"/>
        <v>8.9169900000000037</v>
      </c>
      <c r="H2424" s="2">
        <f t="shared" si="295"/>
        <v>7.9298950000000001</v>
      </c>
      <c r="I2424" s="2">
        <f t="array" ref="I2424">SUMPRODUCT(B2408:B2427, (ROW(B2408:B2427)-ROW(B2408)+1)) / (20*21/2)</f>
        <v>9.1679838095238093</v>
      </c>
      <c r="J2424" s="2">
        <f t="shared" si="298"/>
        <v>9.1470299850254904</v>
      </c>
      <c r="K2424" s="2">
        <f t="shared" si="300"/>
        <v>8.886229248156873</v>
      </c>
    </row>
    <row r="2425" spans="1:11" ht="13.5" x14ac:dyDescent="0.25">
      <c r="A2425" s="3">
        <f>TITRES_STAT!B2428</f>
        <v>45537</v>
      </c>
      <c r="B2425" s="6">
        <f>TITRES_STAT!D2428</f>
        <v>9.1379000000000001</v>
      </c>
      <c r="C2425" s="2">
        <f t="shared" si="293"/>
        <v>-9.700000000000486E-3</v>
      </c>
      <c r="D2425" s="2">
        <f t="shared" si="294"/>
        <v>9.1321200000000005</v>
      </c>
      <c r="E2425" s="2">
        <f t="shared" si="296"/>
        <v>9.1931100000000008</v>
      </c>
      <c r="F2425" s="2">
        <f t="shared" si="297"/>
        <v>9.1611600000000006</v>
      </c>
      <c r="G2425" s="2">
        <f t="shared" si="299"/>
        <v>8.9408460000000023</v>
      </c>
      <c r="H2425" s="2">
        <f t="shared" si="295"/>
        <v>7.9379054999999994</v>
      </c>
      <c r="I2425" s="2">
        <f t="array" ref="I2425">SUMPRODUCT(B2409:B2428, (ROW(B2409:B2428)-ROW(B2409)+1)) / (20*21/2)</f>
        <v>9.1832366666666658</v>
      </c>
      <c r="J2425" s="2">
        <f t="shared" si="298"/>
        <v>9.1461604626421096</v>
      </c>
      <c r="K2425" s="2">
        <f t="shared" si="300"/>
        <v>8.8960986894056227</v>
      </c>
    </row>
    <row r="2426" spans="1:11" ht="13.5" x14ac:dyDescent="0.25">
      <c r="A2426" s="3">
        <f>TITRES_STAT!B2429</f>
        <v>45538</v>
      </c>
      <c r="B2426" s="6">
        <f>TITRES_STAT!D2429</f>
        <v>9.0991999999999997</v>
      </c>
      <c r="C2426" s="2">
        <f t="shared" si="293"/>
        <v>-3.8700000000000401E-2</v>
      </c>
      <c r="D2426" s="2">
        <f t="shared" si="294"/>
        <v>9.1379199999999994</v>
      </c>
      <c r="E2426" s="2">
        <f t="shared" si="296"/>
        <v>9.1737500000000001</v>
      </c>
      <c r="F2426" s="2">
        <f t="shared" si="297"/>
        <v>9.1587399999999999</v>
      </c>
      <c r="G2426" s="2">
        <f t="shared" si="299"/>
        <v>8.9600200000000001</v>
      </c>
      <c r="H2426" s="2">
        <f t="shared" si="295"/>
        <v>7.9461875000000006</v>
      </c>
      <c r="I2426" s="2">
        <f t="array" ref="I2426">SUMPRODUCT(B2410:B2429, (ROW(B2410:B2429)-ROW(B2410)+1)) / (20*21/2)</f>
        <v>9.1939761904761905</v>
      </c>
      <c r="J2426" s="2">
        <f t="shared" si="298"/>
        <v>9.1416880376285743</v>
      </c>
      <c r="K2426" s="2">
        <f t="shared" si="300"/>
        <v>8.9040634466838338</v>
      </c>
    </row>
    <row r="2427" spans="1:11" ht="13.5" x14ac:dyDescent="0.25">
      <c r="A2427" s="3">
        <f>TITRES_STAT!B2430</f>
        <v>45539</v>
      </c>
      <c r="B2427" s="6">
        <f>TITRES_STAT!D2430</f>
        <v>9.0604999999999993</v>
      </c>
      <c r="C2427" s="2">
        <f t="shared" si="293"/>
        <v>-3.8700000000000401E-2</v>
      </c>
      <c r="D2427" s="2">
        <f t="shared" si="294"/>
        <v>9.1204999999999998</v>
      </c>
      <c r="E2427" s="2">
        <f t="shared" si="296"/>
        <v>9.1505200000000002</v>
      </c>
      <c r="F2427" s="2">
        <f t="shared" si="297"/>
        <v>9.161645</v>
      </c>
      <c r="G2427" s="2">
        <f t="shared" si="299"/>
        <v>8.9793500000000019</v>
      </c>
      <c r="H2427" s="2">
        <f t="shared" si="295"/>
        <v>7.9538575000000016</v>
      </c>
      <c r="I2427" s="2">
        <f t="array" ref="I2427">SUMPRODUCT(B2411:B2430, (ROW(B2411:B2430)-ROW(B2411)+1)) / (20*21/2)</f>
        <v>9.2226947619047621</v>
      </c>
      <c r="J2427" s="2">
        <f t="shared" si="298"/>
        <v>9.1339558435687103</v>
      </c>
      <c r="K2427" s="2">
        <f t="shared" si="300"/>
        <v>8.9101982134805464</v>
      </c>
    </row>
    <row r="2428" spans="1:11" ht="13.5" x14ac:dyDescent="0.25">
      <c r="A2428" s="3">
        <f>TITRES_STAT!B2431</f>
        <v>45540</v>
      </c>
      <c r="B2428" s="6">
        <f>TITRES_STAT!D2431</f>
        <v>9.3217999999999996</v>
      </c>
      <c r="C2428" s="2">
        <f t="shared" si="293"/>
        <v>0.26130000000000031</v>
      </c>
      <c r="D2428" s="2">
        <f t="shared" si="294"/>
        <v>9.1533999999999995</v>
      </c>
      <c r="E2428" s="2">
        <f t="shared" si="296"/>
        <v>9.1563199999999991</v>
      </c>
      <c r="F2428" s="2">
        <f t="shared" si="297"/>
        <v>9.1800350000000002</v>
      </c>
      <c r="G2428" s="2">
        <f t="shared" si="299"/>
        <v>9.0039060000000024</v>
      </c>
      <c r="H2428" s="2">
        <f t="shared" si="295"/>
        <v>7.9625550000000009</v>
      </c>
      <c r="I2428" s="2">
        <f t="array" ref="I2428">SUMPRODUCT(B2412:B2431, (ROW(B2412:B2431)-ROW(B2412)+1)) / (20*21/2)</f>
        <v>9.2481847619047617</v>
      </c>
      <c r="J2428" s="2">
        <f t="shared" si="298"/>
        <v>9.1518457632288328</v>
      </c>
      <c r="K2428" s="2">
        <f t="shared" si="300"/>
        <v>8.9263394600107215</v>
      </c>
    </row>
    <row r="2429" spans="1:11" ht="13.5" x14ac:dyDescent="0.25">
      <c r="A2429" s="3">
        <f>TITRES_STAT!B2432</f>
        <v>45541</v>
      </c>
      <c r="B2429" s="6">
        <f>TITRES_STAT!D2432</f>
        <v>9.2927999999999997</v>
      </c>
      <c r="C2429" s="2">
        <f t="shared" si="293"/>
        <v>-2.8999999999999915E-2</v>
      </c>
      <c r="D2429" s="2">
        <f t="shared" si="294"/>
        <v>9.1824399999999997</v>
      </c>
      <c r="E2429" s="2">
        <f t="shared" si="296"/>
        <v>9.1592199999999995</v>
      </c>
      <c r="F2429" s="2">
        <f t="shared" si="297"/>
        <v>9.1945549999999994</v>
      </c>
      <c r="G2429" s="2">
        <f t="shared" si="299"/>
        <v>9.0297420000000006</v>
      </c>
      <c r="H2429" s="2">
        <f t="shared" si="295"/>
        <v>7.9710609999999997</v>
      </c>
      <c r="I2429" s="2">
        <f t="array" ref="I2429">SUMPRODUCT(B2413:B2432, (ROW(B2413:B2432)-ROW(B2413)+1)) / (20*21/2)</f>
        <v>9.2673138095238077</v>
      </c>
      <c r="J2429" s="2">
        <f t="shared" si="298"/>
        <v>9.1652699762546597</v>
      </c>
      <c r="K2429" s="2">
        <f t="shared" si="300"/>
        <v>8.940710461578929</v>
      </c>
    </row>
    <row r="2430" spans="1:11" ht="13.5" x14ac:dyDescent="0.25">
      <c r="A2430" s="3">
        <f>TITRES_STAT!B2433</f>
        <v>45544</v>
      </c>
      <c r="B2430" s="6">
        <f>TITRES_STAT!D2433</f>
        <v>9.4961000000000002</v>
      </c>
      <c r="C2430" s="2">
        <f t="shared" si="293"/>
        <v>0.20330000000000048</v>
      </c>
      <c r="D2430" s="2">
        <f t="shared" si="294"/>
        <v>9.2540799999999983</v>
      </c>
      <c r="E2430" s="2">
        <f t="shared" si="296"/>
        <v>9.1930999999999994</v>
      </c>
      <c r="F2430" s="2">
        <f t="shared" si="297"/>
        <v>9.2187549999999998</v>
      </c>
      <c r="G2430" s="2">
        <f t="shared" si="299"/>
        <v>9.0583420000000032</v>
      </c>
      <c r="H2430" s="2">
        <f t="shared" si="295"/>
        <v>7.9808624999999997</v>
      </c>
      <c r="I2430" s="2">
        <f t="array" ref="I2430">SUMPRODUCT(B2414:B2433, (ROW(B2414:B2433)-ROW(B2414)+1)) / (20*21/2)</f>
        <v>9.283905714285714</v>
      </c>
      <c r="J2430" s="2">
        <f t="shared" si="298"/>
        <v>9.1967775975637398</v>
      </c>
      <c r="K2430" s="2">
        <f t="shared" si="300"/>
        <v>8.9624904434777939</v>
      </c>
    </row>
    <row r="2431" spans="1:11" ht="13.5" x14ac:dyDescent="0.25">
      <c r="A2431" s="3">
        <f>TITRES_STAT!B2434</f>
        <v>45545</v>
      </c>
      <c r="B2431" s="6">
        <f>TITRES_STAT!D2434</f>
        <v>9.4863999999999997</v>
      </c>
      <c r="C2431" s="2">
        <f t="shared" si="293"/>
        <v>-9.700000000000486E-3</v>
      </c>
      <c r="D2431" s="2">
        <f t="shared" si="294"/>
        <v>9.3315200000000011</v>
      </c>
      <c r="E2431" s="2">
        <f t="shared" si="296"/>
        <v>9.2347199999999994</v>
      </c>
      <c r="F2431" s="2">
        <f t="shared" si="297"/>
        <v>9.2371449999999999</v>
      </c>
      <c r="G2431" s="2">
        <f t="shared" si="299"/>
        <v>9.0837720000000015</v>
      </c>
      <c r="H2431" s="2">
        <f t="shared" si="295"/>
        <v>7.9904295000000003</v>
      </c>
      <c r="I2431" s="2">
        <f t="array" ref="I2431">SUMPRODUCT(B2415:B2434, (ROW(B2415:B2434)-ROW(B2415)+1)) / (20*21/2)</f>
        <v>9.2995757142857141</v>
      </c>
      <c r="J2431" s="2">
        <f t="shared" si="298"/>
        <v>9.2243606835100511</v>
      </c>
      <c r="K2431" s="2">
        <f t="shared" si="300"/>
        <v>8.9830359162825868</v>
      </c>
    </row>
    <row r="2432" spans="1:11" ht="13.5" x14ac:dyDescent="0.25">
      <c r="A2432" s="3">
        <f>TITRES_STAT!B2435</f>
        <v>45546</v>
      </c>
      <c r="B2432" s="6">
        <f>TITRES_STAT!D2435</f>
        <v>9.4380000000000006</v>
      </c>
      <c r="C2432" s="2">
        <f t="shared" si="293"/>
        <v>-4.839999999999911E-2</v>
      </c>
      <c r="D2432" s="2">
        <f t="shared" si="294"/>
        <v>9.4070199999999993</v>
      </c>
      <c r="E2432" s="2">
        <f t="shared" si="296"/>
        <v>9.2637600000000013</v>
      </c>
      <c r="F2432" s="2">
        <f t="shared" si="297"/>
        <v>9.2540849999999999</v>
      </c>
      <c r="G2432" s="2">
        <f t="shared" si="299"/>
        <v>9.1076740000000012</v>
      </c>
      <c r="H2432" s="2">
        <f t="shared" si="295"/>
        <v>7.9999405000000001</v>
      </c>
      <c r="I2432" s="2">
        <f t="array" ref="I2432">SUMPRODUCT(B2416:B2435, (ROW(B2416:B2435)-ROW(B2416)+1)) / (20*21/2)</f>
        <v>9.3148309523809516</v>
      </c>
      <c r="J2432" s="2">
        <f t="shared" si="298"/>
        <v>9.2447072850805228</v>
      </c>
      <c r="K2432" s="2">
        <f t="shared" si="300"/>
        <v>9.0008776450558177</v>
      </c>
    </row>
    <row r="2433" spans="1:11" ht="13.5" x14ac:dyDescent="0.25">
      <c r="A2433" s="3">
        <f>TITRES_STAT!B2436</f>
        <v>45547</v>
      </c>
      <c r="B2433" s="6">
        <f>TITRES_STAT!D2436</f>
        <v>9.4283000000000001</v>
      </c>
      <c r="C2433" s="2">
        <f t="shared" si="293"/>
        <v>-9.700000000000486E-3</v>
      </c>
      <c r="D2433" s="2">
        <f t="shared" si="294"/>
        <v>9.4283199999999994</v>
      </c>
      <c r="E2433" s="2">
        <f t="shared" si="296"/>
        <v>9.2908600000000003</v>
      </c>
      <c r="F2433" s="2">
        <f t="shared" si="297"/>
        <v>9.2637650000000011</v>
      </c>
      <c r="G2433" s="2">
        <f t="shared" si="299"/>
        <v>9.1287780000000005</v>
      </c>
      <c r="H2433" s="2">
        <f t="shared" si="295"/>
        <v>8.0094029999999989</v>
      </c>
      <c r="I2433" s="2">
        <f t="array" ref="I2433">SUMPRODUCT(B2417:B2436, (ROW(B2417:B2436)-ROW(B2417)+1)) / (20*21/2)</f>
        <v>9.3344652380952393</v>
      </c>
      <c r="J2433" s="2">
        <f t="shared" si="298"/>
        <v>9.2621923055490445</v>
      </c>
      <c r="K2433" s="2">
        <f t="shared" si="300"/>
        <v>9.0176393060340221</v>
      </c>
    </row>
    <row r="2434" spans="1:11" ht="13.5" x14ac:dyDescent="0.25">
      <c r="A2434" s="3">
        <f>TITRES_STAT!B2437</f>
        <v>45548</v>
      </c>
      <c r="B2434" s="6">
        <f>TITRES_STAT!D2437</f>
        <v>9.4283000000000001</v>
      </c>
      <c r="C2434" s="2">
        <f t="shared" si="293"/>
        <v>0</v>
      </c>
      <c r="D2434" s="2">
        <f t="shared" si="294"/>
        <v>9.4554200000000002</v>
      </c>
      <c r="E2434" s="2">
        <f t="shared" si="296"/>
        <v>9.3189299999999999</v>
      </c>
      <c r="F2434" s="2">
        <f t="shared" si="297"/>
        <v>9.2681199999999997</v>
      </c>
      <c r="G2434" s="2">
        <f t="shared" si="299"/>
        <v>9.1463460000000012</v>
      </c>
      <c r="H2434" s="2">
        <f t="shared" si="295"/>
        <v>8.0188655000000022</v>
      </c>
      <c r="I2434" s="2">
        <f t="array" ref="I2434">SUMPRODUCT(B2418:B2437, (ROW(B2418:B2437)-ROW(B2418)+1)) / (20*21/2)</f>
        <v>9.3467761904761915</v>
      </c>
      <c r="J2434" s="2">
        <f t="shared" si="298"/>
        <v>9.2780120859729447</v>
      </c>
      <c r="K2434" s="2">
        <f t="shared" si="300"/>
        <v>9.0337436469738659</v>
      </c>
    </row>
    <row r="2435" spans="1:11" ht="13.5" x14ac:dyDescent="0.25">
      <c r="A2435" s="3">
        <f>TITRES_STAT!B2438</f>
        <v>45551</v>
      </c>
      <c r="B2435" s="6">
        <f>TITRES_STAT!D2438</f>
        <v>9.4283000000000001</v>
      </c>
      <c r="C2435" s="2">
        <f t="shared" si="293"/>
        <v>0</v>
      </c>
      <c r="D2435" s="2">
        <f t="shared" si="294"/>
        <v>9.4418600000000001</v>
      </c>
      <c r="E2435" s="2">
        <f t="shared" si="296"/>
        <v>9.3479700000000001</v>
      </c>
      <c r="F2435" s="2">
        <f t="shared" si="297"/>
        <v>9.2705400000000004</v>
      </c>
      <c r="G2435" s="2">
        <f t="shared" si="299"/>
        <v>9.1670780000000001</v>
      </c>
      <c r="H2435" s="2">
        <f t="shared" si="295"/>
        <v>8.0285605000000011</v>
      </c>
      <c r="I2435" s="2">
        <f t="array" ref="I2435">SUMPRODUCT(B2419:B2438, (ROW(B2419:B2438)-ROW(B2419)+1)) / (20*21/2)</f>
        <v>9.3557623809523811</v>
      </c>
      <c r="J2435" s="2">
        <f t="shared" si="298"/>
        <v>9.2923252206421871</v>
      </c>
      <c r="K2435" s="2">
        <f t="shared" si="300"/>
        <v>9.0492164451317549</v>
      </c>
    </row>
    <row r="2436" spans="1:11" ht="13.5" x14ac:dyDescent="0.25">
      <c r="A2436" s="3">
        <f>TITRES_STAT!B2439</f>
        <v>45552</v>
      </c>
      <c r="B2436" s="6">
        <f>TITRES_STAT!D2439</f>
        <v>9.4766999999999992</v>
      </c>
      <c r="C2436" s="2">
        <f t="shared" ref="C2436:C2499" si="301">B2436-B2435</f>
        <v>4.839999999999911E-2</v>
      </c>
      <c r="D2436" s="2">
        <f t="shared" si="294"/>
        <v>9.4399200000000008</v>
      </c>
      <c r="E2436" s="2">
        <f t="shared" si="296"/>
        <v>9.385720000000001</v>
      </c>
      <c r="F2436" s="2">
        <f t="shared" si="297"/>
        <v>9.2797350000000005</v>
      </c>
      <c r="G2436" s="2">
        <f t="shared" si="299"/>
        <v>9.1872899999999991</v>
      </c>
      <c r="H2436" s="2">
        <f t="shared" si="295"/>
        <v>8.0384975000000001</v>
      </c>
      <c r="I2436" s="2">
        <f t="array" ref="I2436">SUMPRODUCT(B2420:B2439, (ROW(B2420:B2439)-ROW(B2420)+1)) / (20*21/2)</f>
        <v>9.3641957142857137</v>
      </c>
      <c r="J2436" s="2">
        <f t="shared" si="298"/>
        <v>9.3098847234381683</v>
      </c>
      <c r="K2436" s="2">
        <f t="shared" si="300"/>
        <v>9.06598050610698</v>
      </c>
    </row>
    <row r="2437" spans="1:11" ht="13.5" x14ac:dyDescent="0.25">
      <c r="A2437" s="3">
        <f>TITRES_STAT!B2440</f>
        <v>45553</v>
      </c>
      <c r="B2437" s="6">
        <f>TITRES_STAT!D2440</f>
        <v>9.4090000000000007</v>
      </c>
      <c r="C2437" s="2">
        <f t="shared" si="301"/>
        <v>-6.7699999999998539E-2</v>
      </c>
      <c r="D2437" s="2">
        <f t="shared" si="294"/>
        <v>9.4341200000000001</v>
      </c>
      <c r="E2437" s="2">
        <f t="shared" si="296"/>
        <v>9.4205699999999997</v>
      </c>
      <c r="F2437" s="2">
        <f t="shared" si="297"/>
        <v>9.285544999999999</v>
      </c>
      <c r="G2437" s="2">
        <f t="shared" si="299"/>
        <v>9.2051020000000001</v>
      </c>
      <c r="H2437" s="2">
        <f t="shared" si="295"/>
        <v>8.0481890000000007</v>
      </c>
      <c r="I2437" s="2">
        <f t="array" ref="I2437">SUMPRODUCT(B2421:B2440, (ROW(B2421:B2440)-ROW(B2421)+1)) / (20*21/2)</f>
        <v>9.3637809523809512</v>
      </c>
      <c r="J2437" s="2">
        <f t="shared" si="298"/>
        <v>9.3193242735869148</v>
      </c>
      <c r="K2437" s="2">
        <f t="shared" si="300"/>
        <v>9.0794322509655299</v>
      </c>
    </row>
    <row r="2438" spans="1:11" ht="13.5" x14ac:dyDescent="0.25">
      <c r="A2438" s="3">
        <f>TITRES_STAT!B2441</f>
        <v>45554</v>
      </c>
      <c r="B2438" s="6">
        <f>TITRES_STAT!D2441</f>
        <v>9.3798999999999992</v>
      </c>
      <c r="C2438" s="2">
        <f t="shared" si="301"/>
        <v>-2.9100000000001458E-2</v>
      </c>
      <c r="D2438" s="2">
        <f t="shared" ref="D2438:D2501" si="302">AVERAGE(B2434:B2438)</f>
        <v>9.4244400000000006</v>
      </c>
      <c r="E2438" s="2">
        <f t="shared" si="296"/>
        <v>9.42638</v>
      </c>
      <c r="F2438" s="2">
        <f t="shared" si="297"/>
        <v>9.2913499999999996</v>
      </c>
      <c r="G2438" s="2">
        <f t="shared" si="299"/>
        <v>9.2207839999999983</v>
      </c>
      <c r="H2438" s="2">
        <f t="shared" si="295"/>
        <v>8.0576419999999995</v>
      </c>
      <c r="I2438" s="2">
        <f t="array" ref="I2438">SUMPRODUCT(B2422:B2441, (ROW(B2422:B2441)-ROW(B2422)+1)) / (20*21/2)</f>
        <v>9.3719399999999986</v>
      </c>
      <c r="J2438" s="2">
        <f t="shared" si="298"/>
        <v>9.3250933903881617</v>
      </c>
      <c r="K2438" s="2">
        <f t="shared" si="300"/>
        <v>9.0912152999472742</v>
      </c>
    </row>
    <row r="2439" spans="1:11" ht="13.5" x14ac:dyDescent="0.25">
      <c r="A2439" s="3">
        <f>TITRES_STAT!B2442</f>
        <v>45555</v>
      </c>
      <c r="B2439" s="6">
        <f>TITRES_STAT!D2442</f>
        <v>9.3798999999999992</v>
      </c>
      <c r="C2439" s="2">
        <f t="shared" si="301"/>
        <v>0</v>
      </c>
      <c r="D2439" s="2">
        <f t="shared" si="302"/>
        <v>9.4147599999999994</v>
      </c>
      <c r="E2439" s="2">
        <f t="shared" si="296"/>
        <v>9.4350899999999989</v>
      </c>
      <c r="F2439" s="2">
        <f t="shared" si="297"/>
        <v>9.2971550000000001</v>
      </c>
      <c r="G2439" s="2">
        <f t="shared" si="299"/>
        <v>9.2339479999999998</v>
      </c>
      <c r="H2439" s="2">
        <f t="shared" si="295"/>
        <v>8.0671415000000017</v>
      </c>
      <c r="I2439" s="2">
        <f t="array" ref="I2439">SUMPRODUCT(B2423:B2442, (ROW(B2423:B2442)-ROW(B2423)+1)) / (20*21/2)</f>
        <v>9.3914828571428579</v>
      </c>
      <c r="J2439" s="2">
        <f t="shared" si="298"/>
        <v>9.3303130674940498</v>
      </c>
      <c r="K2439" s="2">
        <f t="shared" si="300"/>
        <v>9.1025362685767934</v>
      </c>
    </row>
    <row r="2440" spans="1:11" ht="13.5" x14ac:dyDescent="0.25">
      <c r="A2440" s="3">
        <f>TITRES_STAT!B2443</f>
        <v>45558</v>
      </c>
      <c r="B2440" s="6">
        <f>TITRES_STAT!D2443</f>
        <v>9.2927999999999997</v>
      </c>
      <c r="C2440" s="2">
        <f t="shared" si="301"/>
        <v>-8.7099999999999511E-2</v>
      </c>
      <c r="D2440" s="2">
        <f t="shared" si="302"/>
        <v>9.3876600000000003</v>
      </c>
      <c r="E2440" s="2">
        <f t="shared" si="296"/>
        <v>9.4147599999999976</v>
      </c>
      <c r="F2440" s="2">
        <f t="shared" si="297"/>
        <v>9.3039299999999994</v>
      </c>
      <c r="G2440" s="2">
        <f t="shared" si="299"/>
        <v>9.2407239999999984</v>
      </c>
      <c r="H2440" s="2">
        <f t="shared" si="295"/>
        <v>8.0757405000000002</v>
      </c>
      <c r="I2440" s="2">
        <f t="array" ref="I2440">SUMPRODUCT(B2424:B2443, (ROW(B2424:B2443)-ROW(B2424)+1)) / (20*21/2)</f>
        <v>9.4147614285714276</v>
      </c>
      <c r="J2440" s="2">
        <f t="shared" si="298"/>
        <v>9.3267403943993799</v>
      </c>
      <c r="K2440" s="2">
        <f t="shared" si="300"/>
        <v>9.109997591377704</v>
      </c>
    </row>
    <row r="2441" spans="1:11" ht="13.5" x14ac:dyDescent="0.25">
      <c r="A2441" s="3">
        <f>TITRES_STAT!B2444</f>
        <v>45559</v>
      </c>
      <c r="B2441" s="6">
        <f>TITRES_STAT!D2444</f>
        <v>9.3895999999999997</v>
      </c>
      <c r="C2441" s="2">
        <f t="shared" si="301"/>
        <v>9.6799999999999997E-2</v>
      </c>
      <c r="D2441" s="2">
        <f t="shared" si="302"/>
        <v>9.370239999999999</v>
      </c>
      <c r="E2441" s="2">
        <f t="shared" si="296"/>
        <v>9.4050800000000017</v>
      </c>
      <c r="F2441" s="2">
        <f t="shared" si="297"/>
        <v>9.3199000000000005</v>
      </c>
      <c r="G2441" s="2">
        <f t="shared" si="299"/>
        <v>9.2436279999999993</v>
      </c>
      <c r="H2441" s="2">
        <f t="shared" si="295"/>
        <v>8.0848700000000004</v>
      </c>
      <c r="I2441" s="2">
        <f t="array" ref="I2441">SUMPRODUCT(B2425:B2444, (ROW(B2425:B2444)-ROW(B2425)+1)) / (20*21/2)</f>
        <v>9.4479928571428573</v>
      </c>
      <c r="J2441" s="2">
        <f t="shared" si="298"/>
        <v>9.3327270235041997</v>
      </c>
      <c r="K2441" s="2">
        <f t="shared" si="300"/>
        <v>9.1209623917158336</v>
      </c>
    </row>
    <row r="2442" spans="1:11" ht="13.5" x14ac:dyDescent="0.25">
      <c r="A2442" s="3">
        <f>TITRES_STAT!B2445</f>
        <v>45560</v>
      </c>
      <c r="B2442" s="6">
        <f>TITRES_STAT!D2445</f>
        <v>9.5251000000000001</v>
      </c>
      <c r="C2442" s="2">
        <f t="shared" si="301"/>
        <v>0.1355000000000004</v>
      </c>
      <c r="D2442" s="2">
        <f t="shared" si="302"/>
        <v>9.393460000000001</v>
      </c>
      <c r="E2442" s="2">
        <f t="shared" si="296"/>
        <v>9.4137899999999988</v>
      </c>
      <c r="F2442" s="2">
        <f t="shared" si="297"/>
        <v>9.338775</v>
      </c>
      <c r="G2442" s="2">
        <f t="shared" si="299"/>
        <v>9.2482739999999986</v>
      </c>
      <c r="H2442" s="2">
        <f t="shared" ref="H2442:H2505" si="303">AVERAGE(B2243:B2442)</f>
        <v>8.0946770000000008</v>
      </c>
      <c r="I2442" s="2">
        <f t="array" ref="I2442">SUMPRODUCT(B2426:B2445, (ROW(B2426:B2445)-ROW(B2426)+1)) / (20*21/2)</f>
        <v>9.4850080952380953</v>
      </c>
      <c r="J2442" s="2">
        <f t="shared" si="298"/>
        <v>9.3510482593609421</v>
      </c>
      <c r="K2442" s="2">
        <f t="shared" si="300"/>
        <v>9.1368109253740357</v>
      </c>
    </row>
    <row r="2443" spans="1:11" ht="13.5" x14ac:dyDescent="0.25">
      <c r="A2443" s="3">
        <f>TITRES_STAT!B2446</f>
        <v>45561</v>
      </c>
      <c r="B2443" s="6">
        <f>TITRES_STAT!D2446</f>
        <v>9.5831999999999997</v>
      </c>
      <c r="C2443" s="2">
        <f t="shared" si="301"/>
        <v>5.8099999999999596E-2</v>
      </c>
      <c r="D2443" s="2">
        <f t="shared" si="302"/>
        <v>9.4341200000000001</v>
      </c>
      <c r="E2443" s="2">
        <f t="shared" si="296"/>
        <v>9.4292800000000003</v>
      </c>
      <c r="F2443" s="2">
        <f t="shared" si="297"/>
        <v>9.3600700000000003</v>
      </c>
      <c r="G2443" s="2">
        <f t="shared" si="299"/>
        <v>9.2536939999999994</v>
      </c>
      <c r="H2443" s="2">
        <f t="shared" si="303"/>
        <v>8.1044490000000007</v>
      </c>
      <c r="I2443" s="2">
        <f t="array" ref="I2443">SUMPRODUCT(B2427:B2446, (ROW(B2427:B2446)-ROW(B2427)+1)) / (20*21/2)</f>
        <v>9.5374190476190446</v>
      </c>
      <c r="J2443" s="2">
        <f t="shared" si="298"/>
        <v>9.3731579489456145</v>
      </c>
      <c r="K2443" s="2">
        <f t="shared" si="300"/>
        <v>9.154316379280937</v>
      </c>
    </row>
    <row r="2444" spans="1:11" ht="13.5" x14ac:dyDescent="0.25">
      <c r="A2444" s="3">
        <f>TITRES_STAT!B2447</f>
        <v>45562</v>
      </c>
      <c r="B2444" s="6">
        <f>TITRES_STAT!D2447</f>
        <v>9.7089999999999996</v>
      </c>
      <c r="C2444" s="2">
        <f t="shared" si="301"/>
        <v>0.12579999999999991</v>
      </c>
      <c r="D2444" s="2">
        <f t="shared" si="302"/>
        <v>9.4999400000000005</v>
      </c>
      <c r="E2444" s="2">
        <f t="shared" ref="E2444:E2507" si="304">AVERAGE(B2435:B2444)</f>
        <v>9.4573499999999999</v>
      </c>
      <c r="F2444" s="2">
        <f t="shared" si="297"/>
        <v>9.3881400000000017</v>
      </c>
      <c r="G2444" s="2">
        <f t="shared" si="299"/>
        <v>9.2542739999999988</v>
      </c>
      <c r="H2444" s="2">
        <f t="shared" si="303"/>
        <v>8.1149430000000002</v>
      </c>
      <c r="I2444" s="2">
        <f t="array" ref="I2444">SUMPRODUCT(B2428:B2447, (ROW(B2428:B2447)-ROW(B2428)+1)) / (20*21/2)</f>
        <v>9.580148095238096</v>
      </c>
      <c r="J2444" s="2">
        <f t="shared" si="298"/>
        <v>9.4051429061888889</v>
      </c>
      <c r="K2444" s="2">
        <f t="shared" si="300"/>
        <v>9.1760686781326655</v>
      </c>
    </row>
    <row r="2445" spans="1:11" ht="13.5" x14ac:dyDescent="0.25">
      <c r="A2445" s="3">
        <f>TITRES_STAT!B2448</f>
        <v>45565</v>
      </c>
      <c r="B2445" s="6">
        <f>TITRES_STAT!D2448</f>
        <v>9.7767999999999997</v>
      </c>
      <c r="C2445" s="2">
        <f t="shared" si="301"/>
        <v>6.7800000000000082E-2</v>
      </c>
      <c r="D2445" s="2">
        <f t="shared" si="302"/>
        <v>9.5967400000000005</v>
      </c>
      <c r="E2445" s="2">
        <f t="shared" si="304"/>
        <v>9.4922000000000004</v>
      </c>
      <c r="F2445" s="2">
        <f t="shared" si="297"/>
        <v>9.420085000000002</v>
      </c>
      <c r="G2445" s="2">
        <f t="shared" si="299"/>
        <v>9.2593079999999972</v>
      </c>
      <c r="H2445" s="2">
        <f t="shared" si="303"/>
        <v>8.1258225000000017</v>
      </c>
      <c r="I2445" s="2">
        <f t="array" ref="I2445">SUMPRODUCT(B2429:B2448, (ROW(B2429:B2448)-ROW(B2429)+1)) / (20*21/2)</f>
        <v>9.6169828571428582</v>
      </c>
      <c r="J2445" s="2">
        <f t="shared" si="298"/>
        <v>9.4405388198851856</v>
      </c>
      <c r="K2445" s="2">
        <f t="shared" si="300"/>
        <v>9.1996267691862865</v>
      </c>
    </row>
    <row r="2446" spans="1:11" ht="13.5" x14ac:dyDescent="0.25">
      <c r="A2446" s="3">
        <f>TITRES_STAT!B2449</f>
        <v>45566</v>
      </c>
      <c r="B2446" s="6">
        <f>TITRES_STAT!D2449</f>
        <v>9.9703999999999997</v>
      </c>
      <c r="C2446" s="2">
        <f t="shared" si="301"/>
        <v>0.19359999999999999</v>
      </c>
      <c r="D2446" s="2">
        <f t="shared" si="302"/>
        <v>9.7128999999999994</v>
      </c>
      <c r="E2446" s="2">
        <f t="shared" si="304"/>
        <v>9.5415700000000001</v>
      </c>
      <c r="F2446" s="2">
        <f t="shared" si="297"/>
        <v>9.4636450000000032</v>
      </c>
      <c r="G2446" s="2">
        <f t="shared" si="299"/>
        <v>9.2718919999999958</v>
      </c>
      <c r="H2446" s="2">
        <f t="shared" si="303"/>
        <v>8.1377630000000014</v>
      </c>
      <c r="I2446" s="2">
        <f t="array" ref="I2446">SUMPRODUCT(B2430:B2449, (ROW(B2430:B2449)-ROW(B2430)+1)) / (20*21/2)</f>
        <v>9.6483261904761921</v>
      </c>
      <c r="J2446" s="2">
        <f t="shared" si="298"/>
        <v>9.491001789419931</v>
      </c>
      <c r="K2446" s="2">
        <f t="shared" si="300"/>
        <v>9.2298531703946676</v>
      </c>
    </row>
    <row r="2447" spans="1:11" ht="13.5" x14ac:dyDescent="0.25">
      <c r="A2447" s="3">
        <f>TITRES_STAT!B2450</f>
        <v>45567</v>
      </c>
      <c r="B2447" s="6">
        <f>TITRES_STAT!D2450</f>
        <v>9.9123000000000001</v>
      </c>
      <c r="C2447" s="2">
        <f t="shared" si="301"/>
        <v>-5.8099999999999596E-2</v>
      </c>
      <c r="D2447" s="2">
        <f t="shared" si="302"/>
        <v>9.7903400000000005</v>
      </c>
      <c r="E2447" s="2">
        <f t="shared" si="304"/>
        <v>9.591899999999999</v>
      </c>
      <c r="F2447" s="2">
        <f t="shared" si="297"/>
        <v>9.5062350000000002</v>
      </c>
      <c r="G2447" s="2">
        <f t="shared" si="299"/>
        <v>9.284475999999998</v>
      </c>
      <c r="H2447" s="2">
        <f t="shared" si="303"/>
        <v>8.1498780000000028</v>
      </c>
      <c r="I2447" s="2">
        <f t="array" ref="I2447">SUMPRODUCT(B2431:B2450, (ROW(B2431:B2450)-ROW(B2431)+1)) / (20*21/2)</f>
        <v>9.6686547619047616</v>
      </c>
      <c r="J2447" s="2">
        <f t="shared" si="298"/>
        <v>9.5311254285227953</v>
      </c>
      <c r="K2447" s="2">
        <f t="shared" si="300"/>
        <v>9.2566157911635045</v>
      </c>
    </row>
    <row r="2448" spans="1:11" ht="13.5" x14ac:dyDescent="0.25">
      <c r="A2448" s="3">
        <f>TITRES_STAT!B2451</f>
        <v>45568</v>
      </c>
      <c r="B2448" s="6">
        <f>TITRES_STAT!D2451</f>
        <v>9.8930000000000007</v>
      </c>
      <c r="C2448" s="2">
        <f t="shared" si="301"/>
        <v>-1.9299999999999429E-2</v>
      </c>
      <c r="D2448" s="2">
        <f t="shared" si="302"/>
        <v>9.8522999999999996</v>
      </c>
      <c r="E2448" s="2">
        <f t="shared" si="304"/>
        <v>9.6432099999999998</v>
      </c>
      <c r="F2448" s="2">
        <f t="shared" si="297"/>
        <v>9.5347950000000008</v>
      </c>
      <c r="G2448" s="2">
        <f t="shared" si="299"/>
        <v>9.296479999999999</v>
      </c>
      <c r="H2448" s="2">
        <f t="shared" si="303"/>
        <v>8.1621290000000037</v>
      </c>
      <c r="I2448" s="2">
        <f t="array" ref="I2448">SUMPRODUCT(B2432:B2451, (ROW(B2432:B2451)-ROW(B2432)+1)) / (20*21/2)</f>
        <v>9.6922561904761899</v>
      </c>
      <c r="J2448" s="2">
        <f t="shared" si="298"/>
        <v>9.5655896734253858</v>
      </c>
      <c r="K2448" s="2">
        <f t="shared" si="300"/>
        <v>9.2815720346472883</v>
      </c>
    </row>
    <row r="2449" spans="1:11" ht="13.5" x14ac:dyDescent="0.25">
      <c r="A2449" s="3">
        <f>TITRES_STAT!B2452</f>
        <v>45569</v>
      </c>
      <c r="B2449" s="6">
        <f>TITRES_STAT!D2452</f>
        <v>9.8638999999999992</v>
      </c>
      <c r="C2449" s="2">
        <f t="shared" si="301"/>
        <v>-2.9100000000001458E-2</v>
      </c>
      <c r="D2449" s="2">
        <f t="shared" si="302"/>
        <v>9.883280000000001</v>
      </c>
      <c r="E2449" s="2">
        <f t="shared" si="304"/>
        <v>9.6916100000000007</v>
      </c>
      <c r="F2449" s="2">
        <f t="shared" si="297"/>
        <v>9.5633499999999998</v>
      </c>
      <c r="G2449" s="2">
        <f t="shared" si="299"/>
        <v>9.3098379999999992</v>
      </c>
      <c r="H2449" s="2">
        <f t="shared" si="303"/>
        <v>8.1742345000000025</v>
      </c>
      <c r="I2449" s="2">
        <f t="array" ref="I2449">SUMPRODUCT(B2433:B2452, (ROW(B2433:B2452)-ROW(B2433)+1)) / (20*21/2)</f>
        <v>9.7170061904761926</v>
      </c>
      <c r="J2449" s="2">
        <f t="shared" si="298"/>
        <v>9.594000180718206</v>
      </c>
      <c r="K2449" s="2">
        <f t="shared" si="300"/>
        <v>9.304408425445434</v>
      </c>
    </row>
    <row r="2450" spans="1:11" ht="13.5" x14ac:dyDescent="0.25">
      <c r="A2450" s="3">
        <f>TITRES_STAT!B2453</f>
        <v>45572</v>
      </c>
      <c r="B2450" s="6">
        <f>TITRES_STAT!D2453</f>
        <v>9.7767999999999997</v>
      </c>
      <c r="C2450" s="2">
        <f t="shared" si="301"/>
        <v>-8.7099999999999511E-2</v>
      </c>
      <c r="D2450" s="2">
        <f t="shared" si="302"/>
        <v>9.883280000000001</v>
      </c>
      <c r="E2450" s="2">
        <f t="shared" si="304"/>
        <v>9.7400099999999998</v>
      </c>
      <c r="F2450" s="2">
        <f t="shared" si="297"/>
        <v>9.5773849999999996</v>
      </c>
      <c r="G2450" s="2">
        <f t="shared" si="299"/>
        <v>9.3249379999999977</v>
      </c>
      <c r="H2450" s="2">
        <f t="shared" si="303"/>
        <v>8.1860445000000031</v>
      </c>
      <c r="I2450" s="2">
        <f t="array" ref="I2450">SUMPRODUCT(B2434:B2453, (ROW(B2434:B2453)-ROW(B2434)+1)) / (20*21/2)</f>
        <v>9.7508409523809512</v>
      </c>
      <c r="J2450" s="2">
        <f t="shared" si="298"/>
        <v>9.6114096873164723</v>
      </c>
      <c r="K2450" s="2">
        <f t="shared" si="300"/>
        <v>9.3229335852318869</v>
      </c>
    </row>
    <row r="2451" spans="1:11" ht="13.5" x14ac:dyDescent="0.25">
      <c r="A2451" s="3">
        <f>TITRES_STAT!B2454</f>
        <v>45573</v>
      </c>
      <c r="B2451" s="6">
        <f>TITRES_STAT!D2454</f>
        <v>9.8252000000000006</v>
      </c>
      <c r="C2451" s="2">
        <f t="shared" si="301"/>
        <v>4.8400000000000887E-2</v>
      </c>
      <c r="D2451" s="2">
        <f t="shared" si="302"/>
        <v>9.8542400000000008</v>
      </c>
      <c r="E2451" s="2">
        <f t="shared" si="304"/>
        <v>9.7835699999999992</v>
      </c>
      <c r="F2451" s="2">
        <f t="shared" si="297"/>
        <v>9.5943250000000013</v>
      </c>
      <c r="G2451" s="2">
        <f t="shared" si="299"/>
        <v>9.3377159999999968</v>
      </c>
      <c r="H2451" s="2">
        <f t="shared" si="303"/>
        <v>8.1980965000000019</v>
      </c>
      <c r="I2451" s="2">
        <f t="array" ref="I2451">SUMPRODUCT(B2435:B2454, (ROW(B2435:B2454)-ROW(B2435)+1)) / (20*21/2)</f>
        <v>9.7913133333333331</v>
      </c>
      <c r="J2451" s="2">
        <f t="shared" si="298"/>
        <v>9.6317706694768077</v>
      </c>
      <c r="K2451" s="2">
        <f t="shared" si="300"/>
        <v>9.3426303073796575</v>
      </c>
    </row>
    <row r="2452" spans="1:11" ht="13.5" x14ac:dyDescent="0.25">
      <c r="A2452" s="3">
        <f>TITRES_STAT!B2455</f>
        <v>45574</v>
      </c>
      <c r="B2452" s="6">
        <f>TITRES_STAT!D2455</f>
        <v>9.8542000000000005</v>
      </c>
      <c r="C2452" s="2">
        <f t="shared" si="301"/>
        <v>2.8999999999999915E-2</v>
      </c>
      <c r="D2452" s="2">
        <f t="shared" si="302"/>
        <v>9.8426200000000001</v>
      </c>
      <c r="E2452" s="2">
        <f t="shared" si="304"/>
        <v>9.8164800000000003</v>
      </c>
      <c r="F2452" s="2">
        <f t="shared" ref="F2452:F2515" si="305">AVERAGE(B2433:B2452)</f>
        <v>9.6151349999999987</v>
      </c>
      <c r="G2452" s="2">
        <f t="shared" si="299"/>
        <v>9.3528159999999971</v>
      </c>
      <c r="H2452" s="2">
        <f t="shared" si="303"/>
        <v>8.2103865000000038</v>
      </c>
      <c r="I2452" s="2">
        <f t="array" ref="I2452">SUMPRODUCT(B2436:B2455, (ROW(B2436:B2455)-ROW(B2436)+1)) / (20*21/2)</f>
        <v>9.8250576190476213</v>
      </c>
      <c r="J2452" s="2">
        <f t="shared" si="298"/>
        <v>9.6529544152409201</v>
      </c>
      <c r="K2452" s="2">
        <f t="shared" si="300"/>
        <v>9.362691863953005</v>
      </c>
    </row>
    <row r="2453" spans="1:11" ht="13.5" x14ac:dyDescent="0.25">
      <c r="A2453" s="3">
        <f>TITRES_STAT!B2456</f>
        <v>45575</v>
      </c>
      <c r="B2453" s="6">
        <f>TITRES_STAT!D2456</f>
        <v>9.9703999999999997</v>
      </c>
      <c r="C2453" s="2">
        <f t="shared" si="301"/>
        <v>0.11619999999999919</v>
      </c>
      <c r="D2453" s="2">
        <f t="shared" si="302"/>
        <v>9.8580999999999985</v>
      </c>
      <c r="E2453" s="2">
        <f t="shared" si="304"/>
        <v>9.8552</v>
      </c>
      <c r="F2453" s="2">
        <f t="shared" si="305"/>
        <v>9.6422399999999993</v>
      </c>
      <c r="G2453" s="2">
        <f t="shared" si="299"/>
        <v>9.3719819999999956</v>
      </c>
      <c r="H2453" s="2">
        <f t="shared" si="303"/>
        <v>8.2232575000000026</v>
      </c>
      <c r="I2453" s="2">
        <f t="array" ref="I2453">SUMPRODUCT(B2437:B2456, (ROW(B2437:B2456)-ROW(B2437)+1)) / (20*21/2)</f>
        <v>9.8319723809523811</v>
      </c>
      <c r="J2453" s="2">
        <f t="shared" ref="J2453:J2516" si="306">$J$4*B2453+J2452*(1-$J$4)</f>
        <v>9.6831873280751193</v>
      </c>
      <c r="K2453" s="2">
        <f t="shared" si="300"/>
        <v>9.3865235555626914</v>
      </c>
    </row>
    <row r="2454" spans="1:11" ht="13.5" x14ac:dyDescent="0.25">
      <c r="A2454" s="3">
        <f>TITRES_STAT!B2457</f>
        <v>45576</v>
      </c>
      <c r="B2454" s="6">
        <f>TITRES_STAT!D2457</f>
        <v>10.0672</v>
      </c>
      <c r="C2454" s="2">
        <f t="shared" si="301"/>
        <v>9.6799999999999997E-2</v>
      </c>
      <c r="D2454" s="2">
        <f t="shared" si="302"/>
        <v>9.8987599999999993</v>
      </c>
      <c r="E2454" s="2">
        <f t="shared" si="304"/>
        <v>9.891020000000001</v>
      </c>
      <c r="F2454" s="2">
        <f t="shared" si="305"/>
        <v>9.6741849999999996</v>
      </c>
      <c r="G2454" s="2">
        <f t="shared" si="299"/>
        <v>9.3952139999999975</v>
      </c>
      <c r="H2454" s="2">
        <f t="shared" si="303"/>
        <v>8.2366125000000014</v>
      </c>
      <c r="I2454" s="2">
        <f t="array" ref="I2454">SUMPRODUCT(B2438:B2457, (ROW(B2438:B2457)-ROW(B2438)+1)) / (20*21/2)</f>
        <v>9.8485247619047627</v>
      </c>
      <c r="J2454" s="2">
        <f t="shared" si="306"/>
        <v>9.7197599634965357</v>
      </c>
      <c r="K2454" s="2">
        <f t="shared" si="300"/>
        <v>9.4132167494621939</v>
      </c>
    </row>
    <row r="2455" spans="1:11" ht="13.5" x14ac:dyDescent="0.25">
      <c r="A2455" s="3">
        <f>TITRES_STAT!B2458</f>
        <v>45579</v>
      </c>
      <c r="B2455" s="6">
        <f>TITRES_STAT!D2458</f>
        <v>10.028499999999999</v>
      </c>
      <c r="C2455" s="2">
        <f t="shared" si="301"/>
        <v>-3.8700000000000401E-2</v>
      </c>
      <c r="D2455" s="2">
        <f t="shared" si="302"/>
        <v>9.9490999999999996</v>
      </c>
      <c r="E2455" s="2">
        <f t="shared" si="304"/>
        <v>9.9161900000000003</v>
      </c>
      <c r="F2455" s="2">
        <f t="shared" si="305"/>
        <v>9.7041950000000021</v>
      </c>
      <c r="G2455" s="2">
        <f t="shared" si="299"/>
        <v>9.415735999999999</v>
      </c>
      <c r="H2455" s="2">
        <f t="shared" si="303"/>
        <v>8.2497740000000004</v>
      </c>
      <c r="I2455" s="2">
        <f t="array" ref="I2455">SUMPRODUCT(B2439:B2458, (ROW(B2439:B2458)-ROW(B2439)+1)) / (20*21/2)</f>
        <v>9.8655342857142863</v>
      </c>
      <c r="J2455" s="2">
        <f t="shared" si="306"/>
        <v>9.7491637764968662</v>
      </c>
      <c r="K2455" s="2">
        <f t="shared" si="300"/>
        <v>9.4373455043852452</v>
      </c>
    </row>
    <row r="2456" spans="1:11" ht="13.5" x14ac:dyDescent="0.25">
      <c r="A2456" s="3">
        <f>TITRES_STAT!B2459</f>
        <v>45581</v>
      </c>
      <c r="B2456" s="6">
        <f>TITRES_STAT!D2459</f>
        <v>9.7767999999999997</v>
      </c>
      <c r="C2456" s="2">
        <f t="shared" si="301"/>
        <v>-0.25169999999999959</v>
      </c>
      <c r="D2456" s="2">
        <f t="shared" si="302"/>
        <v>9.9394200000000001</v>
      </c>
      <c r="E2456" s="2">
        <f t="shared" si="304"/>
        <v>9.8968299999999996</v>
      </c>
      <c r="F2456" s="2">
        <f t="shared" si="305"/>
        <v>9.7192000000000025</v>
      </c>
      <c r="G2456" s="2">
        <f t="shared" si="299"/>
        <v>9.4283199999999976</v>
      </c>
      <c r="H2456" s="2">
        <f t="shared" si="303"/>
        <v>8.2613045000000014</v>
      </c>
      <c r="I2456" s="2">
        <f t="array" ref="I2456">SUMPRODUCT(B2440:B2459, (ROW(B2440:B2459)-ROW(B2440)+1)) / (20*21/2)</f>
        <v>9.8845719047619038</v>
      </c>
      <c r="J2456" s="2">
        <f t="shared" si="306"/>
        <v>9.7517957977828793</v>
      </c>
      <c r="K2456" s="2">
        <f t="shared" si="300"/>
        <v>9.4506574453897461</v>
      </c>
    </row>
    <row r="2457" spans="1:11" ht="13.5" x14ac:dyDescent="0.25">
      <c r="A2457" s="3">
        <f>TITRES_STAT!B2460</f>
        <v>45582</v>
      </c>
      <c r="B2457" s="6">
        <f>TITRES_STAT!D2460</f>
        <v>9.8930000000000007</v>
      </c>
      <c r="C2457" s="2">
        <f t="shared" si="301"/>
        <v>0.11620000000000097</v>
      </c>
      <c r="D2457" s="2">
        <f t="shared" si="302"/>
        <v>9.9471799999999995</v>
      </c>
      <c r="E2457" s="2">
        <f t="shared" si="304"/>
        <v>9.894899999999998</v>
      </c>
      <c r="F2457" s="2">
        <f t="shared" si="305"/>
        <v>9.7433999999999994</v>
      </c>
      <c r="G2457" s="2">
        <f t="shared" si="299"/>
        <v>9.4461319999999986</v>
      </c>
      <c r="H2457" s="2">
        <f t="shared" si="303"/>
        <v>8.2735555000000041</v>
      </c>
      <c r="I2457" s="2">
        <f t="array" ref="I2457">SUMPRODUCT(B2441:B2460, (ROW(B2441:B2460)-ROW(B2441)+1)) / (20*21/2)</f>
        <v>9.9063309523809515</v>
      </c>
      <c r="J2457" s="2">
        <f t="shared" si="306"/>
        <v>9.765243817041652</v>
      </c>
      <c r="K2457" s="2">
        <f t="shared" si="300"/>
        <v>9.4680042122372061</v>
      </c>
    </row>
    <row r="2458" spans="1:11" ht="13.5" x14ac:dyDescent="0.25">
      <c r="A2458" s="3">
        <f>TITRES_STAT!B2461</f>
        <v>45583</v>
      </c>
      <c r="B2458" s="6">
        <f>TITRES_STAT!D2461</f>
        <v>9.9220000000000006</v>
      </c>
      <c r="C2458" s="2">
        <f t="shared" si="301"/>
        <v>2.8999999999999915E-2</v>
      </c>
      <c r="D2458" s="2">
        <f t="shared" si="302"/>
        <v>9.9375</v>
      </c>
      <c r="E2458" s="2">
        <f t="shared" si="304"/>
        <v>9.8977999999999984</v>
      </c>
      <c r="F2458" s="2">
        <f t="shared" si="305"/>
        <v>9.7705050000000018</v>
      </c>
      <c r="G2458" s="2">
        <f t="shared" si="299"/>
        <v>9.4654919999999994</v>
      </c>
      <c r="H2458" s="2">
        <f t="shared" si="303"/>
        <v>8.285951500000003</v>
      </c>
      <c r="I2458" s="2">
        <f t="array" ref="I2458">SUMPRODUCT(B2442:B2461, (ROW(B2442:B2461)-ROW(B2442)+1)) / (20*21/2)</f>
        <v>9.9190533333333342</v>
      </c>
      <c r="J2458" s="2">
        <f t="shared" si="306"/>
        <v>9.7801729773233994</v>
      </c>
      <c r="K2458" s="2">
        <f t="shared" si="300"/>
        <v>9.48580796862006</v>
      </c>
    </row>
    <row r="2459" spans="1:11" ht="13.5" x14ac:dyDescent="0.25">
      <c r="A2459" s="3">
        <f>TITRES_STAT!B2462</f>
        <v>45586</v>
      </c>
      <c r="B2459" s="6">
        <f>TITRES_STAT!D2462</f>
        <v>9.9703999999999997</v>
      </c>
      <c r="C2459" s="2">
        <f t="shared" si="301"/>
        <v>4.839999999999911E-2</v>
      </c>
      <c r="D2459" s="2">
        <f t="shared" si="302"/>
        <v>9.9181399999999993</v>
      </c>
      <c r="E2459" s="2">
        <f t="shared" si="304"/>
        <v>9.9084499999999984</v>
      </c>
      <c r="F2459" s="2">
        <f t="shared" si="305"/>
        <v>9.8000300000000014</v>
      </c>
      <c r="G2459" s="2">
        <f t="shared" si="299"/>
        <v>9.4848520000000001</v>
      </c>
      <c r="H2459" s="2">
        <f t="shared" si="303"/>
        <v>8.2986360000000037</v>
      </c>
      <c r="I2459" s="2">
        <f t="array" ref="I2459">SUMPRODUCT(B2443:B2462, (ROW(B2443:B2462)-ROW(B2443)+1)) / (20*21/2)</f>
        <v>9.9373052380952362</v>
      </c>
      <c r="J2459" s="2">
        <f t="shared" si="306"/>
        <v>9.7982898366259334</v>
      </c>
      <c r="K2459" s="2">
        <f t="shared" si="300"/>
        <v>9.5048115776937845</v>
      </c>
    </row>
    <row r="2460" spans="1:11" ht="13.5" x14ac:dyDescent="0.25">
      <c r="A2460" s="3">
        <f>TITRES_STAT!B2463</f>
        <v>45587</v>
      </c>
      <c r="B2460" s="6">
        <f>TITRES_STAT!D2463</f>
        <v>10.028499999999999</v>
      </c>
      <c r="C2460" s="2">
        <f t="shared" si="301"/>
        <v>5.8099999999999596E-2</v>
      </c>
      <c r="D2460" s="2">
        <f t="shared" si="302"/>
        <v>9.9181400000000011</v>
      </c>
      <c r="E2460" s="2">
        <f t="shared" si="304"/>
        <v>9.9336199999999995</v>
      </c>
      <c r="F2460" s="2">
        <f t="shared" si="305"/>
        <v>9.8368150000000014</v>
      </c>
      <c r="G2460" s="2">
        <f t="shared" si="299"/>
        <v>9.5051799999999993</v>
      </c>
      <c r="H2460" s="2">
        <f t="shared" si="303"/>
        <v>8.3120300000000018</v>
      </c>
      <c r="I2460" s="2">
        <f t="array" ref="I2460">SUMPRODUCT(B2444:B2463, (ROW(B2444:B2463)-ROW(B2444)+1)) / (20*21/2)</f>
        <v>9.9355076190476161</v>
      </c>
      <c r="J2460" s="2">
        <f t="shared" si="306"/>
        <v>9.8202146140901299</v>
      </c>
      <c r="K2460" s="2">
        <f t="shared" si="300"/>
        <v>9.5253483785685376</v>
      </c>
    </row>
    <row r="2461" spans="1:11" ht="13.5" x14ac:dyDescent="0.25">
      <c r="A2461" s="3">
        <f>TITRES_STAT!B2464</f>
        <v>45588</v>
      </c>
      <c r="B2461" s="6">
        <f>TITRES_STAT!D2464</f>
        <v>9.9703999999999997</v>
      </c>
      <c r="C2461" s="2">
        <f t="shared" si="301"/>
        <v>-5.8099999999999596E-2</v>
      </c>
      <c r="D2461" s="2">
        <f t="shared" si="302"/>
        <v>9.9568600000000007</v>
      </c>
      <c r="E2461" s="2">
        <f t="shared" si="304"/>
        <v>9.9481399999999987</v>
      </c>
      <c r="F2461" s="2">
        <f t="shared" si="305"/>
        <v>9.8658550000000016</v>
      </c>
      <c r="G2461" s="2">
        <f t="shared" si="299"/>
        <v>9.5222159999999967</v>
      </c>
      <c r="H2461" s="2">
        <f t="shared" si="303"/>
        <v>8.325226500000003</v>
      </c>
      <c r="I2461" s="2">
        <f t="array" ref="I2461">SUMPRODUCT(B2445:B2464, (ROW(B2445:B2464)-ROW(B2445)+1)) / (20*21/2)</f>
        <v>9.9350890476190497</v>
      </c>
      <c r="J2461" s="2">
        <f t="shared" si="306"/>
        <v>9.8345179841767845</v>
      </c>
      <c r="K2461" s="2">
        <f t="shared" si="300"/>
        <v>9.5428013833305556</v>
      </c>
    </row>
    <row r="2462" spans="1:11" ht="13.5" x14ac:dyDescent="0.25">
      <c r="A2462" s="3">
        <f>TITRES_STAT!B2465</f>
        <v>45589</v>
      </c>
      <c r="B2462" s="6">
        <f>TITRES_STAT!D2465</f>
        <v>10.057499999999999</v>
      </c>
      <c r="C2462" s="2">
        <f t="shared" si="301"/>
        <v>8.7099999999999511E-2</v>
      </c>
      <c r="D2462" s="2">
        <f t="shared" si="302"/>
        <v>9.9897600000000004</v>
      </c>
      <c r="E2462" s="2">
        <f t="shared" si="304"/>
        <v>9.9684699999999999</v>
      </c>
      <c r="F2462" s="2">
        <f t="shared" si="305"/>
        <v>9.892475000000001</v>
      </c>
      <c r="G2462" s="2">
        <f t="shared" si="299"/>
        <v>9.5413819999999969</v>
      </c>
      <c r="H2462" s="2">
        <f t="shared" si="303"/>
        <v>8.3390445000000017</v>
      </c>
      <c r="I2462" s="2">
        <f t="array" ref="I2462">SUMPRODUCT(B2446:B2465, (ROW(B2446:B2465)-ROW(B2446)+1)) / (20*21/2)</f>
        <v>9.9328342857142857</v>
      </c>
      <c r="J2462" s="2">
        <f t="shared" si="306"/>
        <v>9.8557543666361376</v>
      </c>
      <c r="K2462" s="2">
        <f t="shared" si="300"/>
        <v>9.5629856428077886</v>
      </c>
    </row>
    <row r="2463" spans="1:11" ht="13.5" x14ac:dyDescent="0.25">
      <c r="A2463" s="3">
        <f>TITRES_STAT!B2466</f>
        <v>45590</v>
      </c>
      <c r="B2463" s="6">
        <f>TITRES_STAT!D2466</f>
        <v>9.8735999999999997</v>
      </c>
      <c r="C2463" s="2">
        <f t="shared" si="301"/>
        <v>-0.18389999999999951</v>
      </c>
      <c r="D2463" s="2">
        <f t="shared" si="302"/>
        <v>9.9800799999999974</v>
      </c>
      <c r="E2463" s="2">
        <f t="shared" si="304"/>
        <v>9.9587899999999987</v>
      </c>
      <c r="F2463" s="2">
        <f t="shared" si="305"/>
        <v>9.906995000000002</v>
      </c>
      <c r="G2463" s="2">
        <f t="shared" si="299"/>
        <v>9.5541599999999978</v>
      </c>
      <c r="H2463" s="2">
        <f t="shared" si="303"/>
        <v>8.3525939999999999</v>
      </c>
      <c r="I2463" s="2">
        <f t="array" ref="I2463">SUMPRODUCT(B2447:B2466, (ROW(B2447:B2466)-ROW(B2447)+1)) / (20*21/2)</f>
        <v>9.9198833333333347</v>
      </c>
      <c r="J2463" s="2">
        <f t="shared" si="306"/>
        <v>9.857453950766029</v>
      </c>
      <c r="K2463" s="2">
        <f t="shared" si="300"/>
        <v>9.5751665979917977</v>
      </c>
    </row>
    <row r="2464" spans="1:11" ht="13.5" x14ac:dyDescent="0.25">
      <c r="A2464" s="3">
        <f>TITRES_STAT!B2467</f>
        <v>45593</v>
      </c>
      <c r="B2464" s="6">
        <f>TITRES_STAT!D2467</f>
        <v>9.9025999999999996</v>
      </c>
      <c r="C2464" s="2">
        <f t="shared" si="301"/>
        <v>2.8999999999999915E-2</v>
      </c>
      <c r="D2464" s="2">
        <f t="shared" si="302"/>
        <v>9.9665199999999992</v>
      </c>
      <c r="E2464" s="2">
        <f t="shared" si="304"/>
        <v>9.9423300000000019</v>
      </c>
      <c r="F2464" s="2">
        <f t="shared" si="305"/>
        <v>9.9166750000000015</v>
      </c>
      <c r="G2464" s="2">
        <f t="shared" si="299"/>
        <v>9.5653879999999987</v>
      </c>
      <c r="H2464" s="2">
        <f t="shared" si="303"/>
        <v>8.3661490000000001</v>
      </c>
      <c r="I2464" s="2">
        <f t="array" ref="I2464">SUMPRODUCT(B2448:B2467, (ROW(B2448:B2467)-ROW(B2448)+1)) / (20*21/2)</f>
        <v>9.9114938095238099</v>
      </c>
      <c r="J2464" s="2">
        <f t="shared" si="306"/>
        <v>9.8617535745025968</v>
      </c>
      <c r="K2464" s="2">
        <f t="shared" si="300"/>
        <v>9.5880071235607467</v>
      </c>
    </row>
    <row r="2465" spans="1:11" ht="13.5" x14ac:dyDescent="0.25">
      <c r="A2465" s="3">
        <f>TITRES_STAT!B2468</f>
        <v>45594</v>
      </c>
      <c r="B2465" s="6">
        <f>TITRES_STAT!D2468</f>
        <v>9.8930000000000007</v>
      </c>
      <c r="C2465" s="2">
        <f t="shared" si="301"/>
        <v>-9.5999999999989427E-3</v>
      </c>
      <c r="D2465" s="2">
        <f t="shared" si="302"/>
        <v>9.9394200000000001</v>
      </c>
      <c r="E2465" s="2">
        <f t="shared" si="304"/>
        <v>9.9287799999999997</v>
      </c>
      <c r="F2465" s="2">
        <f t="shared" si="305"/>
        <v>9.9224850000000036</v>
      </c>
      <c r="G2465" s="2">
        <f t="shared" si="299"/>
        <v>9.5756499999999978</v>
      </c>
      <c r="H2465" s="2">
        <f t="shared" si="303"/>
        <v>8.3797954999999984</v>
      </c>
      <c r="I2465" s="2">
        <f t="array" ref="I2465">SUMPRODUCT(B2449:B2468, (ROW(B2449:B2468)-ROW(B2449)+1)) / (20*21/2)</f>
        <v>9.9062809523809499</v>
      </c>
      <c r="J2465" s="2">
        <f t="shared" si="306"/>
        <v>9.8647294245499673</v>
      </c>
      <c r="K2465" s="2">
        <f t="shared" si="300"/>
        <v>9.5999676285191491</v>
      </c>
    </row>
    <row r="2466" spans="1:11" ht="13.5" x14ac:dyDescent="0.25">
      <c r="A2466" s="3">
        <f>TITRES_STAT!B2469</f>
        <v>45595</v>
      </c>
      <c r="B2466" s="6">
        <f>TITRES_STAT!D2469</f>
        <v>9.7865000000000002</v>
      </c>
      <c r="C2466" s="2">
        <f t="shared" si="301"/>
        <v>-0.10650000000000048</v>
      </c>
      <c r="D2466" s="2">
        <f t="shared" si="302"/>
        <v>9.9026399999999999</v>
      </c>
      <c r="E2466" s="2">
        <f t="shared" si="304"/>
        <v>9.9297500000000003</v>
      </c>
      <c r="F2466" s="2">
        <f t="shared" si="305"/>
        <v>9.9132900000000017</v>
      </c>
      <c r="G2466" s="2">
        <f t="shared" si="299"/>
        <v>9.5855239999999995</v>
      </c>
      <c r="H2466" s="2">
        <f t="shared" si="303"/>
        <v>8.3920259999999978</v>
      </c>
      <c r="I2466" s="2">
        <f t="array" ref="I2466">SUMPRODUCT(B2450:B2469, (ROW(B2450:B2469)-ROW(B2450)+1)) / (20*21/2)</f>
        <v>9.8984909523809517</v>
      </c>
      <c r="J2466" s="2">
        <f t="shared" si="306"/>
        <v>9.8572790031642565</v>
      </c>
      <c r="K2466" s="2">
        <f t="shared" si="300"/>
        <v>9.6072826234791826</v>
      </c>
    </row>
    <row r="2467" spans="1:11" ht="13.5" x14ac:dyDescent="0.25">
      <c r="A2467" s="3">
        <f>TITRES_STAT!B2470</f>
        <v>45596</v>
      </c>
      <c r="B2467" s="6">
        <f>TITRES_STAT!D2470</f>
        <v>9.8252000000000006</v>
      </c>
      <c r="C2467" s="2">
        <f t="shared" si="301"/>
        <v>3.8700000000000401E-2</v>
      </c>
      <c r="D2467" s="2">
        <f t="shared" si="302"/>
        <v>9.8561800000000002</v>
      </c>
      <c r="E2467" s="2">
        <f t="shared" si="304"/>
        <v>9.9229699999999994</v>
      </c>
      <c r="F2467" s="2">
        <f t="shared" si="305"/>
        <v>9.9089349999999996</v>
      </c>
      <c r="G2467" s="2">
        <f t="shared" si="299"/>
        <v>9.5961719999999975</v>
      </c>
      <c r="H2467" s="2">
        <f t="shared" si="303"/>
        <v>8.4037054999999974</v>
      </c>
      <c r="I2467" s="2">
        <f t="array" ref="I2467">SUMPRODUCT(B2451:B2470, (ROW(B2451:B2470)-ROW(B2451)+1)) / (20*21/2)</f>
        <v>9.8881233333333345</v>
      </c>
      <c r="J2467" s="2">
        <f t="shared" si="306"/>
        <v>9.8542238600057566</v>
      </c>
      <c r="K2467" s="2">
        <f t="shared" si="300"/>
        <v>9.6158284029505889</v>
      </c>
    </row>
    <row r="2468" spans="1:11" ht="13.5" x14ac:dyDescent="0.25">
      <c r="A2468" s="3">
        <f>TITRES_STAT!B2471</f>
        <v>45597</v>
      </c>
      <c r="B2468" s="6">
        <f>TITRES_STAT!D2471</f>
        <v>9.8542000000000005</v>
      </c>
      <c r="C2468" s="2">
        <f t="shared" si="301"/>
        <v>2.8999999999999915E-2</v>
      </c>
      <c r="D2468" s="2">
        <f t="shared" si="302"/>
        <v>9.8522999999999996</v>
      </c>
      <c r="E2468" s="2">
        <f t="shared" si="304"/>
        <v>9.9161900000000003</v>
      </c>
      <c r="F2468" s="2">
        <f t="shared" si="305"/>
        <v>9.9069949999999984</v>
      </c>
      <c r="G2468" s="2">
        <f t="shared" si="299"/>
        <v>9.6079799999999995</v>
      </c>
      <c r="H2468" s="2">
        <f t="shared" si="303"/>
        <v>8.4152974999999994</v>
      </c>
      <c r="I2468" s="2">
        <f t="array" ref="I2468">SUMPRODUCT(B2452:B2471, (ROW(B2452:B2471)-ROW(B2452)+1)) / (20*21/2)</f>
        <v>9.8665966666666662</v>
      </c>
      <c r="J2468" s="2">
        <f t="shared" si="306"/>
        <v>9.8542215876242558</v>
      </c>
      <c r="K2468" s="2">
        <f t="shared" si="300"/>
        <v>9.6251763087172328</v>
      </c>
    </row>
    <row r="2469" spans="1:11" ht="13.5" x14ac:dyDescent="0.25">
      <c r="A2469" s="3">
        <f>TITRES_STAT!B2472</f>
        <v>45600</v>
      </c>
      <c r="B2469" s="6">
        <f>TITRES_STAT!D2472</f>
        <v>9.8252000000000006</v>
      </c>
      <c r="C2469" s="2">
        <f t="shared" si="301"/>
        <v>-2.8999999999999915E-2</v>
      </c>
      <c r="D2469" s="2">
        <f t="shared" si="302"/>
        <v>9.8368199999999995</v>
      </c>
      <c r="E2469" s="2">
        <f t="shared" si="304"/>
        <v>9.9016699999999993</v>
      </c>
      <c r="F2469" s="2">
        <f t="shared" si="305"/>
        <v>9.9050599999999989</v>
      </c>
      <c r="G2469" s="2">
        <f t="shared" si="299"/>
        <v>9.6192080000000004</v>
      </c>
      <c r="H2469" s="2">
        <f t="shared" si="303"/>
        <v>8.4268839999999994</v>
      </c>
      <c r="I2469" s="2">
        <f t="array" ref="I2469">SUMPRODUCT(B2453:B2472, (ROW(B2453:B2472)-ROW(B2453)+1)) / (20*21/2)</f>
        <v>9.8457614285714286</v>
      </c>
      <c r="J2469" s="2">
        <f t="shared" si="306"/>
        <v>9.8514576268981369</v>
      </c>
      <c r="K2469" s="2">
        <f t="shared" si="300"/>
        <v>9.6330203750420491</v>
      </c>
    </row>
    <row r="2470" spans="1:11" ht="13.5" x14ac:dyDescent="0.25">
      <c r="A2470" s="3">
        <f>TITRES_STAT!B2473</f>
        <v>45601</v>
      </c>
      <c r="B2470" s="6">
        <f>TITRES_STAT!D2473</f>
        <v>9.7962000000000007</v>
      </c>
      <c r="C2470" s="2">
        <f t="shared" si="301"/>
        <v>-2.8999999999999915E-2</v>
      </c>
      <c r="D2470" s="2">
        <f t="shared" si="302"/>
        <v>9.8174600000000005</v>
      </c>
      <c r="E2470" s="2">
        <f t="shared" si="304"/>
        <v>9.8784399999999994</v>
      </c>
      <c r="F2470" s="2">
        <f t="shared" si="305"/>
        <v>9.9060299999999977</v>
      </c>
      <c r="G2470" s="2">
        <f t="shared" si="299"/>
        <v>9.6319860000000013</v>
      </c>
      <c r="H2470" s="2">
        <f t="shared" si="303"/>
        <v>8.4386509999999983</v>
      </c>
      <c r="I2470" s="2">
        <f t="array" ref="I2470">SUMPRODUCT(B2454:B2473, (ROW(B2454:B2473)-ROW(B2454)+1)) / (20*21/2)</f>
        <v>9.8239080952380959</v>
      </c>
      <c r="J2470" s="2">
        <f t="shared" si="306"/>
        <v>9.8461949957649821</v>
      </c>
      <c r="K2470" s="2">
        <f t="shared" si="300"/>
        <v>9.6394195760207939</v>
      </c>
    </row>
    <row r="2471" spans="1:11" ht="13.5" x14ac:dyDescent="0.25">
      <c r="A2471" s="3">
        <f>TITRES_STAT!B2474</f>
        <v>45602</v>
      </c>
      <c r="B2471" s="6">
        <f>TITRES_STAT!D2474</f>
        <v>9.68</v>
      </c>
      <c r="C2471" s="2">
        <f t="shared" si="301"/>
        <v>-0.11620000000000097</v>
      </c>
      <c r="D2471" s="2">
        <f t="shared" si="302"/>
        <v>9.7961600000000004</v>
      </c>
      <c r="E2471" s="2">
        <f t="shared" si="304"/>
        <v>9.8493999999999993</v>
      </c>
      <c r="F2471" s="2">
        <f t="shared" si="305"/>
        <v>9.898769999999999</v>
      </c>
      <c r="G2471" s="2">
        <f t="shared" si="299"/>
        <v>9.6441820000000007</v>
      </c>
      <c r="H2471" s="2">
        <f t="shared" si="303"/>
        <v>8.4494649999999982</v>
      </c>
      <c r="I2471" s="2">
        <f t="array" ref="I2471">SUMPRODUCT(B2455:B2474, (ROW(B2455:B2474)-ROW(B2455)+1)) / (20*21/2)</f>
        <v>9.7961585714285704</v>
      </c>
      <c r="J2471" s="2">
        <f t="shared" si="306"/>
        <v>9.8303669009302208</v>
      </c>
      <c r="K2471" s="2">
        <f t="shared" si="300"/>
        <v>9.6410109651964486</v>
      </c>
    </row>
    <row r="2472" spans="1:11" ht="13.5" x14ac:dyDescent="0.25">
      <c r="A2472" s="3">
        <f>TITRES_STAT!B2475</f>
        <v>45603</v>
      </c>
      <c r="B2472" s="6">
        <f>TITRES_STAT!D2475</f>
        <v>9.68</v>
      </c>
      <c r="C2472" s="2">
        <f t="shared" si="301"/>
        <v>0</v>
      </c>
      <c r="D2472" s="2">
        <f t="shared" si="302"/>
        <v>9.7671200000000002</v>
      </c>
      <c r="E2472" s="2">
        <f t="shared" si="304"/>
        <v>9.8116500000000002</v>
      </c>
      <c r="F2472" s="2">
        <f t="shared" si="305"/>
        <v>9.8900599999999983</v>
      </c>
      <c r="G2472" s="2">
        <f t="shared" si="299"/>
        <v>9.6548300000000005</v>
      </c>
      <c r="H2472" s="2">
        <f t="shared" si="303"/>
        <v>8.4606974999999984</v>
      </c>
      <c r="I2472" s="2">
        <f t="array" ref="I2472">SUMPRODUCT(B2456:B2475, (ROW(B2456:B2475)-ROW(B2456)+1)) / (20*21/2)</f>
        <v>9.7771709523809527</v>
      </c>
      <c r="J2472" s="2">
        <f t="shared" si="306"/>
        <v>9.8160462436987697</v>
      </c>
      <c r="K2472" s="2">
        <f t="shared" si="300"/>
        <v>9.6425399469534501</v>
      </c>
    </row>
    <row r="2473" spans="1:11" ht="13.5" x14ac:dyDescent="0.25">
      <c r="A2473" s="3">
        <f>TITRES_STAT!B2476</f>
        <v>45604</v>
      </c>
      <c r="B2473" s="6">
        <f>TITRES_STAT!D2476</f>
        <v>9.6606000000000005</v>
      </c>
      <c r="C2473" s="2">
        <f t="shared" si="301"/>
        <v>-1.9399999999999196E-2</v>
      </c>
      <c r="D2473" s="2">
        <f t="shared" si="302"/>
        <v>9.7284000000000006</v>
      </c>
      <c r="E2473" s="2">
        <f t="shared" si="304"/>
        <v>9.7903500000000019</v>
      </c>
      <c r="F2473" s="2">
        <f t="shared" si="305"/>
        <v>9.8745699999999985</v>
      </c>
      <c r="G2473" s="2">
        <f t="shared" si="299"/>
        <v>9.6648960000000006</v>
      </c>
      <c r="H2473" s="2">
        <f t="shared" si="303"/>
        <v>8.4717864999999968</v>
      </c>
      <c r="I2473" s="2">
        <f t="array" ref="I2473">SUMPRODUCT(B2457:B2476, (ROW(B2457:B2476)-ROW(B2457)+1)) / (20*21/2)</f>
        <v>9.7627428571428574</v>
      </c>
      <c r="J2473" s="2">
        <f t="shared" si="306"/>
        <v>9.8012418395369814</v>
      </c>
      <c r="K2473" s="2">
        <f t="shared" si="300"/>
        <v>9.6432481843278257</v>
      </c>
    </row>
    <row r="2474" spans="1:11" ht="13.5" x14ac:dyDescent="0.25">
      <c r="A2474" s="3">
        <f>TITRES_STAT!B2477</f>
        <v>45607</v>
      </c>
      <c r="B2474" s="6">
        <f>TITRES_STAT!D2477</f>
        <v>9.5831999999999997</v>
      </c>
      <c r="C2474" s="2">
        <f t="shared" si="301"/>
        <v>-7.7400000000000801E-2</v>
      </c>
      <c r="D2474" s="2">
        <f t="shared" si="302"/>
        <v>9.68</v>
      </c>
      <c r="E2474" s="2">
        <f t="shared" si="304"/>
        <v>9.7584100000000014</v>
      </c>
      <c r="F2474" s="2">
        <f t="shared" si="305"/>
        <v>9.8503700000000016</v>
      </c>
      <c r="G2474" s="2">
        <f t="shared" si="299"/>
        <v>9.6736079999999998</v>
      </c>
      <c r="H2474" s="2">
        <f t="shared" si="303"/>
        <v>8.4827214999999985</v>
      </c>
      <c r="I2474" s="2">
        <f t="array" ref="I2474">SUMPRODUCT(B2458:B2477, (ROW(B2458:B2477)-ROW(B2458)+1)) / (20*21/2)</f>
        <v>9.7598423809523815</v>
      </c>
      <c r="J2474" s="2">
        <f t="shared" si="306"/>
        <v>9.7804759500572693</v>
      </c>
      <c r="K2474" s="2">
        <f t="shared" si="300"/>
        <v>9.6408933535698722</v>
      </c>
    </row>
    <row r="2475" spans="1:11" ht="13.5" x14ac:dyDescent="0.25">
      <c r="A2475" s="3">
        <f>TITRES_STAT!B2478</f>
        <v>45608</v>
      </c>
      <c r="B2475" s="6">
        <f>TITRES_STAT!D2478</f>
        <v>9.6509999999999998</v>
      </c>
      <c r="C2475" s="2">
        <f t="shared" si="301"/>
        <v>6.7800000000000082E-2</v>
      </c>
      <c r="D2475" s="2">
        <f t="shared" si="302"/>
        <v>9.6509600000000013</v>
      </c>
      <c r="E2475" s="2">
        <f t="shared" si="304"/>
        <v>9.7342100000000009</v>
      </c>
      <c r="F2475" s="2">
        <f t="shared" si="305"/>
        <v>9.8314950000000003</v>
      </c>
      <c r="G2475" s="2">
        <f t="shared" si="299"/>
        <v>9.6838700000000024</v>
      </c>
      <c r="H2475" s="2">
        <f t="shared" si="303"/>
        <v>8.4938555000000004</v>
      </c>
      <c r="I2475" s="2">
        <f t="array" ref="I2475">SUMPRODUCT(B2459:B2478, (ROW(B2459:B2478)-ROW(B2459)+1)) / (20*21/2)</f>
        <v>9.7592409523809547</v>
      </c>
      <c r="J2475" s="2">
        <f t="shared" si="306"/>
        <v>9.7681449071946727</v>
      </c>
      <c r="K2475" s="2">
        <f t="shared" si="300"/>
        <v>9.6412896926455627</v>
      </c>
    </row>
    <row r="2476" spans="1:11" ht="13.5" x14ac:dyDescent="0.25">
      <c r="A2476" s="3">
        <f>TITRES_STAT!B2479</f>
        <v>45609</v>
      </c>
      <c r="B2476" s="6">
        <f>TITRES_STAT!D2479</f>
        <v>9.68</v>
      </c>
      <c r="C2476" s="2">
        <f t="shared" si="301"/>
        <v>2.8999999999999915E-2</v>
      </c>
      <c r="D2476" s="2">
        <f t="shared" si="302"/>
        <v>9.6509599999999995</v>
      </c>
      <c r="E2476" s="2">
        <f t="shared" si="304"/>
        <v>9.7235600000000009</v>
      </c>
      <c r="F2476" s="2">
        <f t="shared" si="305"/>
        <v>9.8266550000000006</v>
      </c>
      <c r="G2476" s="2">
        <f t="shared" si="299"/>
        <v>9.6954860000000025</v>
      </c>
      <c r="H2476" s="2">
        <f t="shared" si="303"/>
        <v>8.5055069999999997</v>
      </c>
      <c r="I2476" s="2">
        <f t="array" ref="I2476">SUMPRODUCT(B2460:B2479, (ROW(B2460:B2479)-ROW(B2460)+1)) / (20*21/2)</f>
        <v>9.7573085714285703</v>
      </c>
      <c r="J2476" s="2">
        <f t="shared" si="306"/>
        <v>9.759750154128513</v>
      </c>
      <c r="K2476" s="2">
        <f t="shared" si="300"/>
        <v>9.6428077439143642</v>
      </c>
    </row>
    <row r="2477" spans="1:11" ht="13.5" x14ac:dyDescent="0.25">
      <c r="A2477" s="3">
        <f>TITRES_STAT!B2480</f>
        <v>45610</v>
      </c>
      <c r="B2477" s="6">
        <f>TITRES_STAT!D2480</f>
        <v>9.7962000000000007</v>
      </c>
      <c r="C2477" s="2">
        <f t="shared" si="301"/>
        <v>0.11620000000000097</v>
      </c>
      <c r="D2477" s="2">
        <f t="shared" si="302"/>
        <v>9.674199999999999</v>
      </c>
      <c r="E2477" s="2">
        <f t="shared" si="304"/>
        <v>9.7206600000000005</v>
      </c>
      <c r="F2477" s="2">
        <f t="shared" si="305"/>
        <v>9.8218150000000009</v>
      </c>
      <c r="G2477" s="2">
        <f t="shared" si="299"/>
        <v>9.7102000000000004</v>
      </c>
      <c r="H2477" s="2">
        <f t="shared" si="303"/>
        <v>8.5179720000000003</v>
      </c>
      <c r="I2477" s="2">
        <f t="array" ref="I2477">SUMPRODUCT(B2461:B2480, (ROW(B2461:B2480)-ROW(B2461)+1)) / (20*21/2)</f>
        <v>9.7543580952380964</v>
      </c>
      <c r="J2477" s="2">
        <f t="shared" si="306"/>
        <v>9.7632215680210361</v>
      </c>
      <c r="K2477" s="2">
        <f t="shared" si="300"/>
        <v>9.6488231265059596</v>
      </c>
    </row>
    <row r="2478" spans="1:11" ht="13.5" x14ac:dyDescent="0.25">
      <c r="A2478" s="3">
        <f>TITRES_STAT!B2481</f>
        <v>45611</v>
      </c>
      <c r="B2478" s="6">
        <f>TITRES_STAT!D2481</f>
        <v>9.8155000000000001</v>
      </c>
      <c r="C2478" s="2">
        <f t="shared" si="301"/>
        <v>1.9299999999999429E-2</v>
      </c>
      <c r="D2478" s="2">
        <f t="shared" si="302"/>
        <v>9.7051800000000004</v>
      </c>
      <c r="E2478" s="2">
        <f t="shared" si="304"/>
        <v>9.7167899999999996</v>
      </c>
      <c r="F2478" s="2">
        <f t="shared" si="305"/>
        <v>9.8164900000000017</v>
      </c>
      <c r="G2478" s="2">
        <f t="shared" si="299"/>
        <v>9.7200740000000003</v>
      </c>
      <c r="H2478" s="2">
        <f t="shared" si="303"/>
        <v>8.5303009999999979</v>
      </c>
      <c r="I2478" s="2">
        <f t="array" ref="I2478">SUMPRODUCT(B2462:B2481, (ROW(B2462:B2481)-ROW(B2462)+1)) / (20*21/2)</f>
        <v>9.7516823809523796</v>
      </c>
      <c r="J2478" s="2">
        <f t="shared" si="306"/>
        <v>9.7682004663047461</v>
      </c>
      <c r="K2478" s="2">
        <f t="shared" si="300"/>
        <v>9.6553594744861186</v>
      </c>
    </row>
    <row r="2479" spans="1:11" ht="13.5" x14ac:dyDescent="0.25">
      <c r="A2479" s="3">
        <f>TITRES_STAT!B2482</f>
        <v>45614</v>
      </c>
      <c r="B2479" s="6">
        <f>TITRES_STAT!D2482</f>
        <v>9.7962000000000007</v>
      </c>
      <c r="C2479" s="2">
        <f t="shared" si="301"/>
        <v>-1.9299999999999429E-2</v>
      </c>
      <c r="D2479" s="2">
        <f t="shared" si="302"/>
        <v>9.7477800000000006</v>
      </c>
      <c r="E2479" s="2">
        <f t="shared" si="304"/>
        <v>9.7138899999999992</v>
      </c>
      <c r="F2479" s="2">
        <f t="shared" si="305"/>
        <v>9.8077799999999993</v>
      </c>
      <c r="G2479" s="2">
        <f t="shared" si="299"/>
        <v>9.7301420000000007</v>
      </c>
      <c r="H2479" s="2">
        <f t="shared" si="303"/>
        <v>8.5425334999999976</v>
      </c>
      <c r="I2479" s="2">
        <f t="array" ref="I2479">SUMPRODUCT(B2463:B2482, (ROW(B2463:B2482)-ROW(B2463)+1)) / (20*21/2)</f>
        <v>9.7462890476190474</v>
      </c>
      <c r="J2479" s="2">
        <f t="shared" si="306"/>
        <v>9.7708670885614382</v>
      </c>
      <c r="K2479" s="2">
        <f t="shared" si="300"/>
        <v>9.6608826323494092</v>
      </c>
    </row>
    <row r="2480" spans="1:11" ht="13.5" x14ac:dyDescent="0.25">
      <c r="A2480" s="3">
        <f>TITRES_STAT!B2483</f>
        <v>45615</v>
      </c>
      <c r="B2480" s="6">
        <f>TITRES_STAT!D2483</f>
        <v>9.7767999999999997</v>
      </c>
      <c r="C2480" s="2">
        <f t="shared" si="301"/>
        <v>-1.9400000000000972E-2</v>
      </c>
      <c r="D2480" s="2">
        <f t="shared" si="302"/>
        <v>9.7729400000000002</v>
      </c>
      <c r="E2480" s="2">
        <f t="shared" si="304"/>
        <v>9.7119499999999999</v>
      </c>
      <c r="F2480" s="2">
        <f t="shared" si="305"/>
        <v>9.7951949999999997</v>
      </c>
      <c r="G2480" s="2">
        <f t="shared" si="299"/>
        <v>9.7357559999999985</v>
      </c>
      <c r="H2480" s="2">
        <f t="shared" si="303"/>
        <v>8.5549014999999979</v>
      </c>
      <c r="I2480" s="2">
        <f t="array" ref="I2480">SUMPRODUCT(B2464:B2483, (ROW(B2464:B2483)-ROW(B2464)+1)) / (20*21/2)</f>
        <v>9.744310476190476</v>
      </c>
      <c r="J2480" s="2">
        <f t="shared" si="306"/>
        <v>9.7714321277460634</v>
      </c>
      <c r="K2480" s="2">
        <f t="shared" si="300"/>
        <v>9.6654284114729609</v>
      </c>
    </row>
    <row r="2481" spans="1:11" ht="13.5" x14ac:dyDescent="0.25">
      <c r="A2481" s="3">
        <f>TITRES_STAT!B2484</f>
        <v>45616</v>
      </c>
      <c r="B2481" s="6">
        <f>TITRES_STAT!D2484</f>
        <v>9.7670999999999992</v>
      </c>
      <c r="C2481" s="2">
        <f t="shared" si="301"/>
        <v>-9.700000000000486E-3</v>
      </c>
      <c r="D2481" s="2">
        <f t="shared" si="302"/>
        <v>9.7903599999999997</v>
      </c>
      <c r="E2481" s="2">
        <f t="shared" si="304"/>
        <v>9.7206599999999987</v>
      </c>
      <c r="F2481" s="2">
        <f t="shared" si="305"/>
        <v>9.7850300000000008</v>
      </c>
      <c r="G2481" s="2">
        <f t="shared" si="299"/>
        <v>9.7413699999999999</v>
      </c>
      <c r="H2481" s="2">
        <f t="shared" si="303"/>
        <v>8.567221</v>
      </c>
      <c r="I2481" s="2">
        <f t="array" ref="I2481">SUMPRODUCT(B2465:B2484, (ROW(B2465:B2484)-ROW(B2465)+1)) / (20*21/2)</f>
        <v>9.7392357142857158</v>
      </c>
      <c r="J2481" s="2">
        <f t="shared" si="306"/>
        <v>9.7710195441511996</v>
      </c>
      <c r="K2481" s="2">
        <f t="shared" si="300"/>
        <v>9.6694155325916675</v>
      </c>
    </row>
    <row r="2482" spans="1:11" ht="13.5" x14ac:dyDescent="0.25">
      <c r="A2482" s="3">
        <f>TITRES_STAT!B2485</f>
        <v>45617</v>
      </c>
      <c r="B2482" s="6">
        <f>TITRES_STAT!D2485</f>
        <v>9.7284000000000006</v>
      </c>
      <c r="C2482" s="2">
        <f t="shared" si="301"/>
        <v>-3.8699999999998624E-2</v>
      </c>
      <c r="D2482" s="2">
        <f t="shared" si="302"/>
        <v>9.7767999999999997</v>
      </c>
      <c r="E2482" s="2">
        <f t="shared" si="304"/>
        <v>9.7255000000000003</v>
      </c>
      <c r="F2482" s="2">
        <f t="shared" si="305"/>
        <v>9.7685750000000002</v>
      </c>
      <c r="G2482" s="2">
        <f t="shared" ref="G2482:G2545" si="307">AVERAGE(B2433:B2482)</f>
        <v>9.7471779999999999</v>
      </c>
      <c r="H2482" s="2">
        <f t="shared" si="303"/>
        <v>8.5795794999999995</v>
      </c>
      <c r="I2482" s="2">
        <f t="array" ref="I2482">SUMPRODUCT(B2466:B2485, (ROW(B2466:B2485)-ROW(B2466)+1)) / (20*21/2)</f>
        <v>9.7406161904761905</v>
      </c>
      <c r="J2482" s="2">
        <f t="shared" si="306"/>
        <v>9.7669605399463233</v>
      </c>
      <c r="K2482" s="2">
        <f t="shared" si="300"/>
        <v>9.671728648960622</v>
      </c>
    </row>
    <row r="2483" spans="1:11" ht="13.5" x14ac:dyDescent="0.25">
      <c r="A2483" s="3">
        <f>TITRES_STAT!B2486</f>
        <v>45618</v>
      </c>
      <c r="B2483" s="6">
        <f>TITRES_STAT!D2486</f>
        <v>9.7477999999999998</v>
      </c>
      <c r="C2483" s="2">
        <f t="shared" si="301"/>
        <v>1.9399999999999196E-2</v>
      </c>
      <c r="D2483" s="2">
        <f t="shared" si="302"/>
        <v>9.7632599999999989</v>
      </c>
      <c r="E2483" s="2">
        <f t="shared" si="304"/>
        <v>9.7342200000000005</v>
      </c>
      <c r="F2483" s="2">
        <f t="shared" si="305"/>
        <v>9.7622850000000021</v>
      </c>
      <c r="G2483" s="2">
        <f t="shared" si="307"/>
        <v>9.7535679999999996</v>
      </c>
      <c r="H2483" s="2">
        <f t="shared" si="303"/>
        <v>8.5918954999999997</v>
      </c>
      <c r="I2483" s="2">
        <f t="array" ref="I2483">SUMPRODUCT(B2467:B2486, (ROW(B2467:B2486)-ROW(B2467)+1)) / (20*21/2)</f>
        <v>9.741672380952382</v>
      </c>
      <c r="J2483" s="2">
        <f t="shared" si="306"/>
        <v>9.7651357266181034</v>
      </c>
      <c r="K2483" s="2">
        <f t="shared" ref="K2483:K2546" si="308">$K$4*B2483+(1-$K$4)*K2482</f>
        <v>9.6747118391974603</v>
      </c>
    </row>
    <row r="2484" spans="1:11" ht="13.5" x14ac:dyDescent="0.25">
      <c r="A2484" s="3">
        <f>TITRES_STAT!B2487</f>
        <v>45621</v>
      </c>
      <c r="B2484" s="6">
        <f>TITRES_STAT!D2487</f>
        <v>9.7089999999999996</v>
      </c>
      <c r="C2484" s="2">
        <f t="shared" si="301"/>
        <v>-3.8800000000000168E-2</v>
      </c>
      <c r="D2484" s="2">
        <f t="shared" si="302"/>
        <v>9.7458200000000001</v>
      </c>
      <c r="E2484" s="2">
        <f t="shared" si="304"/>
        <v>9.7468000000000004</v>
      </c>
      <c r="F2484" s="2">
        <f t="shared" si="305"/>
        <v>9.7526050000000026</v>
      </c>
      <c r="G2484" s="2">
        <f t="shared" si="307"/>
        <v>9.7591820000000009</v>
      </c>
      <c r="H2484" s="2">
        <f t="shared" si="303"/>
        <v>8.6041569999999989</v>
      </c>
      <c r="I2484" s="2">
        <f t="array" ref="I2484">SUMPRODUCT(B2468:B2487, (ROW(B2468:B2487)-ROW(B2468)+1)) / (20*21/2)</f>
        <v>9.7419528571428557</v>
      </c>
      <c r="J2484" s="2">
        <f t="shared" si="306"/>
        <v>9.7597894669401892</v>
      </c>
      <c r="K2484" s="2">
        <f t="shared" si="308"/>
        <v>9.6760564729544214</v>
      </c>
    </row>
    <row r="2485" spans="1:11" ht="13.5" x14ac:dyDescent="0.25">
      <c r="A2485" s="3">
        <f>TITRES_STAT!B2488</f>
        <v>45622</v>
      </c>
      <c r="B2485" s="6">
        <f>TITRES_STAT!D2488</f>
        <v>9.7670999999999992</v>
      </c>
      <c r="C2485" s="2">
        <f t="shared" si="301"/>
        <v>5.8099999999999596E-2</v>
      </c>
      <c r="D2485" s="2">
        <f t="shared" si="302"/>
        <v>9.743879999999999</v>
      </c>
      <c r="E2485" s="2">
        <f t="shared" si="304"/>
        <v>9.7584099999999996</v>
      </c>
      <c r="F2485" s="2">
        <f t="shared" si="305"/>
        <v>9.7463100000000011</v>
      </c>
      <c r="G2485" s="2">
        <f t="shared" si="307"/>
        <v>9.7659580000000012</v>
      </c>
      <c r="H2485" s="2">
        <f t="shared" si="303"/>
        <v>8.6160115000000008</v>
      </c>
      <c r="I2485" s="2">
        <f t="array" ref="I2485">SUMPRODUCT(B2469:B2488, (ROW(B2469:B2488)-ROW(B2469)+1)) / (20*21/2)</f>
        <v>9.739830476190475</v>
      </c>
      <c r="J2485" s="2">
        <f t="shared" si="306"/>
        <v>9.76048570818398</v>
      </c>
      <c r="K2485" s="2">
        <f t="shared" si="308"/>
        <v>9.6796268073483649</v>
      </c>
    </row>
    <row r="2486" spans="1:11" ht="13.5" x14ac:dyDescent="0.25">
      <c r="A2486" s="3">
        <f>TITRES_STAT!B2489</f>
        <v>45623</v>
      </c>
      <c r="B2486" s="6">
        <f>TITRES_STAT!D2489</f>
        <v>9.7574000000000005</v>
      </c>
      <c r="C2486" s="2">
        <f t="shared" si="301"/>
        <v>-9.6999999999987097E-3</v>
      </c>
      <c r="D2486" s="2">
        <f t="shared" si="302"/>
        <v>9.7419399999999996</v>
      </c>
      <c r="E2486" s="2">
        <f t="shared" si="304"/>
        <v>9.7661499999999997</v>
      </c>
      <c r="F2486" s="2">
        <f t="shared" si="305"/>
        <v>9.7448549999999994</v>
      </c>
      <c r="G2486" s="2">
        <f t="shared" si="307"/>
        <v>9.7715720000000026</v>
      </c>
      <c r="H2486" s="2">
        <f t="shared" si="303"/>
        <v>8.6270729999999993</v>
      </c>
      <c r="I2486" s="2">
        <f t="array" ref="I2486">SUMPRODUCT(B2470:B2489, (ROW(B2470:B2489)-ROW(B2470)+1)) / (20*21/2)</f>
        <v>9.7392771428571425</v>
      </c>
      <c r="J2486" s="2">
        <f t="shared" si="306"/>
        <v>9.7601918312140779</v>
      </c>
      <c r="K2486" s="2">
        <f t="shared" si="308"/>
        <v>9.6826767364719597</v>
      </c>
    </row>
    <row r="2487" spans="1:11" ht="13.5" x14ac:dyDescent="0.25">
      <c r="A2487" s="3">
        <f>TITRES_STAT!B2490</f>
        <v>45624</v>
      </c>
      <c r="B2487" s="6">
        <f>TITRES_STAT!D2490</f>
        <v>9.7477999999999998</v>
      </c>
      <c r="C2487" s="2">
        <f t="shared" si="301"/>
        <v>-9.6000000000007191E-3</v>
      </c>
      <c r="D2487" s="2">
        <f t="shared" si="302"/>
        <v>9.7458200000000001</v>
      </c>
      <c r="E2487" s="2">
        <f t="shared" si="304"/>
        <v>9.7613099999999999</v>
      </c>
      <c r="F2487" s="2">
        <f t="shared" si="305"/>
        <v>9.7409850000000002</v>
      </c>
      <c r="G2487" s="2">
        <f t="shared" si="307"/>
        <v>9.7783479999999994</v>
      </c>
      <c r="H2487" s="2">
        <f t="shared" si="303"/>
        <v>8.638598</v>
      </c>
      <c r="I2487" s="2">
        <f t="array" ref="I2487">SUMPRODUCT(B2471:B2490, (ROW(B2471:B2490)-ROW(B2471)+1)) / (20*21/2)</f>
        <v>9.7437942857142872</v>
      </c>
      <c r="J2487" s="2">
        <f t="shared" si="306"/>
        <v>9.7590116568127367</v>
      </c>
      <c r="K2487" s="2">
        <f t="shared" si="308"/>
        <v>9.6852305899436466</v>
      </c>
    </row>
    <row r="2488" spans="1:11" ht="13.5" x14ac:dyDescent="0.25">
      <c r="A2488" s="3">
        <f>TITRES_STAT!B2491</f>
        <v>45625</v>
      </c>
      <c r="B2488" s="6">
        <f>TITRES_STAT!D2491</f>
        <v>9.7187000000000001</v>
      </c>
      <c r="C2488" s="2">
        <f t="shared" si="301"/>
        <v>-2.9099999999999682E-2</v>
      </c>
      <c r="D2488" s="2">
        <f t="shared" si="302"/>
        <v>9.7399999999999984</v>
      </c>
      <c r="E2488" s="2">
        <f t="shared" si="304"/>
        <v>9.7516300000000005</v>
      </c>
      <c r="F2488" s="2">
        <f t="shared" si="305"/>
        <v>9.7342100000000009</v>
      </c>
      <c r="G2488" s="2">
        <f t="shared" si="307"/>
        <v>9.7851240000000015</v>
      </c>
      <c r="H2488" s="2">
        <f t="shared" si="303"/>
        <v>8.6499774999999985</v>
      </c>
      <c r="I2488" s="2">
        <f t="array" ref="I2488">SUMPRODUCT(B2472:B2491, (ROW(B2472:B2491)-ROW(B2472)+1)) / (20*21/2)</f>
        <v>9.7465561904761913</v>
      </c>
      <c r="J2488" s="2">
        <f t="shared" si="306"/>
        <v>9.7551724514020002</v>
      </c>
      <c r="K2488" s="2">
        <f t="shared" si="308"/>
        <v>9.6865431158282096</v>
      </c>
    </row>
    <row r="2489" spans="1:11" ht="13.5" x14ac:dyDescent="0.25">
      <c r="A2489" s="3">
        <f>TITRES_STAT!B2492</f>
        <v>45628</v>
      </c>
      <c r="B2489" s="6">
        <f>TITRES_STAT!D2492</f>
        <v>9.7284000000000006</v>
      </c>
      <c r="C2489" s="2">
        <f t="shared" si="301"/>
        <v>9.700000000000486E-3</v>
      </c>
      <c r="D2489" s="2">
        <f t="shared" si="302"/>
        <v>9.7438800000000008</v>
      </c>
      <c r="E2489" s="2">
        <f t="shared" si="304"/>
        <v>9.7448499999999996</v>
      </c>
      <c r="F2489" s="2">
        <f t="shared" si="305"/>
        <v>9.7293699999999994</v>
      </c>
      <c r="G2489" s="2">
        <f t="shared" si="307"/>
        <v>9.7920940000000023</v>
      </c>
      <c r="H2489" s="2">
        <f t="shared" si="303"/>
        <v>8.6611265000000017</v>
      </c>
      <c r="I2489" s="2">
        <f t="array" ref="I2489">SUMPRODUCT(B2473:B2492, (ROW(B2473:B2492)-ROW(B2473)+1)) / (20*21/2)</f>
        <v>9.7461876190476193</v>
      </c>
      <c r="J2489" s="2">
        <f t="shared" si="306"/>
        <v>9.752622694125618</v>
      </c>
      <c r="K2489" s="2">
        <f t="shared" si="308"/>
        <v>9.6881845622663203</v>
      </c>
    </row>
    <row r="2490" spans="1:11" ht="13.5" x14ac:dyDescent="0.25">
      <c r="A2490" s="3">
        <f>TITRES_STAT!B2493</f>
        <v>45629</v>
      </c>
      <c r="B2490" s="6">
        <f>TITRES_STAT!D2493</f>
        <v>9.7767999999999997</v>
      </c>
      <c r="C2490" s="2">
        <f t="shared" si="301"/>
        <v>4.839999999999911E-2</v>
      </c>
      <c r="D2490" s="2">
        <f t="shared" si="302"/>
        <v>9.7458200000000001</v>
      </c>
      <c r="E2490" s="2">
        <f t="shared" si="304"/>
        <v>9.7448499999999978</v>
      </c>
      <c r="F2490" s="2">
        <f t="shared" si="305"/>
        <v>9.7284000000000006</v>
      </c>
      <c r="G2490" s="2">
        <f t="shared" si="307"/>
        <v>9.801774</v>
      </c>
      <c r="H2490" s="2">
        <f t="shared" si="303"/>
        <v>8.6727965000000005</v>
      </c>
      <c r="I2490" s="2">
        <f t="array" ref="I2490">SUMPRODUCT(B2474:B2493, (ROW(B2474:B2493)-ROW(B2474)+1)) / (20*21/2)</f>
        <v>9.7465123809523817</v>
      </c>
      <c r="J2490" s="2">
        <f t="shared" si="306"/>
        <v>9.7549252946850835</v>
      </c>
      <c r="K2490" s="2">
        <f t="shared" si="308"/>
        <v>9.6916596774715629</v>
      </c>
    </row>
    <row r="2491" spans="1:11" ht="13.5" x14ac:dyDescent="0.25">
      <c r="A2491" s="3">
        <f>TITRES_STAT!B2494</f>
        <v>45630</v>
      </c>
      <c r="B2491" s="6">
        <f>TITRES_STAT!D2494</f>
        <v>9.7574000000000005</v>
      </c>
      <c r="C2491" s="2">
        <f t="shared" si="301"/>
        <v>-1.9399999999999196E-2</v>
      </c>
      <c r="D2491" s="2">
        <f t="shared" si="302"/>
        <v>9.7458200000000001</v>
      </c>
      <c r="E2491" s="2">
        <f t="shared" si="304"/>
        <v>9.743879999999999</v>
      </c>
      <c r="F2491" s="2">
        <f t="shared" si="305"/>
        <v>9.7322700000000015</v>
      </c>
      <c r="G2491" s="2">
        <f t="shared" si="307"/>
        <v>9.8091300000000015</v>
      </c>
      <c r="H2491" s="2">
        <f t="shared" si="303"/>
        <v>8.684369499999999</v>
      </c>
      <c r="I2491" s="2">
        <f t="array" ref="I2491">SUMPRODUCT(B2475:B2494, (ROW(B2475:B2494)-ROW(B2475)+1)) / (20*21/2)</f>
        <v>9.7409347619047608</v>
      </c>
      <c r="J2491" s="2">
        <f t="shared" si="306"/>
        <v>9.7551609809055524</v>
      </c>
      <c r="K2491" s="2">
        <f t="shared" si="308"/>
        <v>9.6942377293354234</v>
      </c>
    </row>
    <row r="2492" spans="1:11" ht="13.5" x14ac:dyDescent="0.25">
      <c r="A2492" s="3">
        <f>TITRES_STAT!B2495</f>
        <v>45631</v>
      </c>
      <c r="B2492" s="6">
        <f>TITRES_STAT!D2495</f>
        <v>9.7284000000000006</v>
      </c>
      <c r="C2492" s="2">
        <f t="shared" si="301"/>
        <v>-2.8999999999999915E-2</v>
      </c>
      <c r="D2492" s="2">
        <f t="shared" si="302"/>
        <v>9.7419400000000014</v>
      </c>
      <c r="E2492" s="2">
        <f t="shared" si="304"/>
        <v>9.743879999999999</v>
      </c>
      <c r="F2492" s="2">
        <f t="shared" si="305"/>
        <v>9.7346900000000005</v>
      </c>
      <c r="G2492" s="2">
        <f t="shared" si="307"/>
        <v>9.8131960000000031</v>
      </c>
      <c r="H2492" s="2">
        <f t="shared" si="303"/>
        <v>8.6955184999999986</v>
      </c>
      <c r="I2492" s="2">
        <f t="array" ref="I2492">SUMPRODUCT(B2476:B2495, (ROW(B2476:B2495)-ROW(B2476)+1)) / (20*21/2)</f>
        <v>9.7367438095238121</v>
      </c>
      <c r="J2492" s="2">
        <f t="shared" si="306"/>
        <v>9.7526123160574034</v>
      </c>
      <c r="K2492" s="2">
        <f t="shared" si="308"/>
        <v>9.6955774262242311</v>
      </c>
    </row>
    <row r="2493" spans="1:11" ht="13.5" x14ac:dyDescent="0.25">
      <c r="A2493" s="3">
        <f>TITRES_STAT!B2496</f>
        <v>45632</v>
      </c>
      <c r="B2493" s="6">
        <f>TITRES_STAT!D2496</f>
        <v>9.7380999999999993</v>
      </c>
      <c r="C2493" s="2">
        <f t="shared" si="301"/>
        <v>9.6999999999987097E-3</v>
      </c>
      <c r="D2493" s="2">
        <f t="shared" si="302"/>
        <v>9.7458200000000001</v>
      </c>
      <c r="E2493" s="2">
        <f t="shared" si="304"/>
        <v>9.7429100000000002</v>
      </c>
      <c r="F2493" s="2">
        <f t="shared" si="305"/>
        <v>9.7385650000000012</v>
      </c>
      <c r="G2493" s="2">
        <f t="shared" si="307"/>
        <v>9.816294000000001</v>
      </c>
      <c r="H2493" s="2">
        <f t="shared" si="303"/>
        <v>8.7069950000000009</v>
      </c>
      <c r="I2493" s="2">
        <f t="array" ref="I2493">SUMPRODUCT(B2477:B2496, (ROW(B2477:B2496)-ROW(B2477)+1)) / (20*21/2)</f>
        <v>9.7313985714285742</v>
      </c>
      <c r="J2493" s="2">
        <f t="shared" si="306"/>
        <v>9.7512301907186032</v>
      </c>
      <c r="K2493" s="2">
        <f t="shared" si="308"/>
        <v>9.6972449781370056</v>
      </c>
    </row>
    <row r="2494" spans="1:11" ht="13.5" x14ac:dyDescent="0.25">
      <c r="A2494" s="3">
        <f>TITRES_STAT!B2497</f>
        <v>45635</v>
      </c>
      <c r="B2494" s="6">
        <f>TITRES_STAT!D2497</f>
        <v>9.68</v>
      </c>
      <c r="C2494" s="2">
        <f t="shared" si="301"/>
        <v>-5.8099999999999596E-2</v>
      </c>
      <c r="D2494" s="2">
        <f t="shared" si="302"/>
        <v>9.7361399999999989</v>
      </c>
      <c r="E2494" s="2">
        <f t="shared" si="304"/>
        <v>9.7400100000000016</v>
      </c>
      <c r="F2494" s="2">
        <f t="shared" si="305"/>
        <v>9.7434049999999992</v>
      </c>
      <c r="G2494" s="2">
        <f t="shared" si="307"/>
        <v>9.8157139999999998</v>
      </c>
      <c r="H2494" s="2">
        <f t="shared" si="303"/>
        <v>8.7181809999999995</v>
      </c>
      <c r="I2494" s="2">
        <f t="array" ref="I2494">SUMPRODUCT(B2478:B2497, (ROW(B2478:B2497)-ROW(B2478)+1)) / (20*21/2)</f>
        <v>9.726007142857144</v>
      </c>
      <c r="J2494" s="2">
        <f t="shared" si="306"/>
        <v>9.7444463630311162</v>
      </c>
      <c r="K2494" s="2">
        <f t="shared" si="308"/>
        <v>9.696568704484573</v>
      </c>
    </row>
    <row r="2495" spans="1:11" ht="13.5" x14ac:dyDescent="0.25">
      <c r="A2495" s="3">
        <f>TITRES_STAT!B2498</f>
        <v>45636</v>
      </c>
      <c r="B2495" s="6">
        <f>TITRES_STAT!D2498</f>
        <v>9.6994000000000007</v>
      </c>
      <c r="C2495" s="2">
        <f t="shared" si="301"/>
        <v>1.9400000000000972E-2</v>
      </c>
      <c r="D2495" s="2">
        <f t="shared" si="302"/>
        <v>9.7206600000000005</v>
      </c>
      <c r="E2495" s="2">
        <f t="shared" si="304"/>
        <v>9.7332400000000003</v>
      </c>
      <c r="F2495" s="2">
        <f t="shared" si="305"/>
        <v>9.745825</v>
      </c>
      <c r="G2495" s="2">
        <f t="shared" si="307"/>
        <v>9.8141660000000019</v>
      </c>
      <c r="H2495" s="2">
        <f t="shared" si="303"/>
        <v>8.729277999999999</v>
      </c>
      <c r="I2495" s="2">
        <f t="array" ref="I2495">SUMPRODUCT(B2479:B2498, (ROW(B2479:B2498)-ROW(B2479)+1)) / (20*21/2)</f>
        <v>9.7266561904761897</v>
      </c>
      <c r="J2495" s="2">
        <f t="shared" si="306"/>
        <v>9.7401562332186291</v>
      </c>
      <c r="K2495" s="2">
        <f t="shared" si="308"/>
        <v>9.6966797356812577</v>
      </c>
    </row>
    <row r="2496" spans="1:11" ht="13.5" x14ac:dyDescent="0.25">
      <c r="A2496" s="3">
        <f>TITRES_STAT!B2499</f>
        <v>45637</v>
      </c>
      <c r="B2496" s="6">
        <f>TITRES_STAT!D2499</f>
        <v>9.6897000000000002</v>
      </c>
      <c r="C2496" s="2">
        <f t="shared" si="301"/>
        <v>-9.700000000000486E-3</v>
      </c>
      <c r="D2496" s="2">
        <f t="shared" si="302"/>
        <v>9.7071199999999997</v>
      </c>
      <c r="E2496" s="2">
        <f t="shared" si="304"/>
        <v>9.7264699999999991</v>
      </c>
      <c r="F2496" s="2">
        <f t="shared" si="305"/>
        <v>9.7463099999999994</v>
      </c>
      <c r="G2496" s="2">
        <f t="shared" si="307"/>
        <v>9.8085520000000006</v>
      </c>
      <c r="H2496" s="2">
        <f t="shared" si="303"/>
        <v>8.7402799999999985</v>
      </c>
      <c r="I2496" s="2">
        <f t="array" ref="I2496">SUMPRODUCT(B2480:B2499, (ROW(B2480:B2499)-ROW(B2480)+1)) / (20*21/2)</f>
        <v>9.7396085714285707</v>
      </c>
      <c r="J2496" s="2">
        <f t="shared" si="306"/>
        <v>9.7353508776739979</v>
      </c>
      <c r="K2496" s="2">
        <f t="shared" si="308"/>
        <v>9.6964060205565019</v>
      </c>
    </row>
    <row r="2497" spans="1:11" ht="13.5" x14ac:dyDescent="0.25">
      <c r="A2497" s="3">
        <f>TITRES_STAT!B2500</f>
        <v>45638</v>
      </c>
      <c r="B2497" s="6">
        <f>TITRES_STAT!D2500</f>
        <v>9.6897000000000002</v>
      </c>
      <c r="C2497" s="2">
        <f t="shared" si="301"/>
        <v>0</v>
      </c>
      <c r="D2497" s="2">
        <f t="shared" si="302"/>
        <v>9.6993800000000014</v>
      </c>
      <c r="E2497" s="2">
        <f t="shared" si="304"/>
        <v>9.7206600000000005</v>
      </c>
      <c r="F2497" s="2">
        <f t="shared" si="305"/>
        <v>9.7409849999999985</v>
      </c>
      <c r="G2497" s="2">
        <f t="shared" si="307"/>
        <v>9.8041000000000018</v>
      </c>
      <c r="H2497" s="2">
        <f t="shared" si="303"/>
        <v>8.751281999999998</v>
      </c>
      <c r="I2497" s="2">
        <f t="array" ref="I2497">SUMPRODUCT(B2481:B2500, (ROW(B2481:B2500)-ROW(B2481)+1)) / (20*21/2)</f>
        <v>9.7438971428571435</v>
      </c>
      <c r="J2497" s="2">
        <f t="shared" si="306"/>
        <v>9.7310031750383796</v>
      </c>
      <c r="K2497" s="2">
        <f t="shared" si="308"/>
        <v>9.6961430393582084</v>
      </c>
    </row>
    <row r="2498" spans="1:11" ht="13.5" x14ac:dyDescent="0.25">
      <c r="A2498" s="3">
        <f>TITRES_STAT!B2501</f>
        <v>45639</v>
      </c>
      <c r="B2498" s="6">
        <f>TITRES_STAT!D2501</f>
        <v>9.7477999999999998</v>
      </c>
      <c r="C2498" s="2">
        <f t="shared" si="301"/>
        <v>5.8099999999999596E-2</v>
      </c>
      <c r="D2498" s="2">
        <f t="shared" si="302"/>
        <v>9.7013199999999991</v>
      </c>
      <c r="E2498" s="2">
        <f t="shared" si="304"/>
        <v>9.7235700000000005</v>
      </c>
      <c r="F2498" s="2">
        <f t="shared" si="305"/>
        <v>9.7375999999999987</v>
      </c>
      <c r="G2498" s="2">
        <f t="shared" si="307"/>
        <v>9.8011960000000009</v>
      </c>
      <c r="H2498" s="2">
        <f t="shared" si="303"/>
        <v>8.7618770000000001</v>
      </c>
      <c r="I2498" s="2">
        <f t="array" ref="I2498">SUMPRODUCT(B2482:B2501, (ROW(B2482:B2501)-ROW(B2482)+1)) / (20*21/2)</f>
        <v>9.7481395238095256</v>
      </c>
      <c r="J2498" s="2">
        <f t="shared" si="306"/>
        <v>9.7326028726537732</v>
      </c>
      <c r="K2498" s="2">
        <f t="shared" si="308"/>
        <v>9.6981688025206321</v>
      </c>
    </row>
    <row r="2499" spans="1:11" ht="13.5" x14ac:dyDescent="0.25">
      <c r="A2499" s="3">
        <f>TITRES_STAT!B2502</f>
        <v>45642</v>
      </c>
      <c r="B2499" s="6">
        <f>TITRES_STAT!D2502</f>
        <v>9.8735999999999997</v>
      </c>
      <c r="C2499" s="2">
        <f t="shared" si="301"/>
        <v>0.12579999999999991</v>
      </c>
      <c r="D2499" s="2">
        <f t="shared" si="302"/>
        <v>9.7400399999999987</v>
      </c>
      <c r="E2499" s="2">
        <f t="shared" si="304"/>
        <v>9.7380899999999997</v>
      </c>
      <c r="F2499" s="2">
        <f t="shared" si="305"/>
        <v>9.7414699999999996</v>
      </c>
      <c r="G2499" s="2">
        <f t="shared" si="307"/>
        <v>9.8013900000000032</v>
      </c>
      <c r="H2499" s="2">
        <f t="shared" si="303"/>
        <v>8.7731474999999985</v>
      </c>
      <c r="I2499" s="2">
        <f t="array" ref="I2499">SUMPRODUCT(B2483:B2502, (ROW(B2483:B2502)-ROW(B2483)+1)) / (20*21/2)</f>
        <v>9.7513657142857149</v>
      </c>
      <c r="J2499" s="2">
        <f t="shared" si="306"/>
        <v>9.7460311704962717</v>
      </c>
      <c r="K2499" s="2">
        <f t="shared" si="308"/>
        <v>9.7050484573237448</v>
      </c>
    </row>
    <row r="2500" spans="1:11" ht="13.5" x14ac:dyDescent="0.25">
      <c r="A2500" s="3">
        <f>TITRES_STAT!B2503</f>
        <v>45644</v>
      </c>
      <c r="B2500" s="6">
        <f>TITRES_STAT!D2503</f>
        <v>9.7865000000000002</v>
      </c>
      <c r="C2500" s="2">
        <f t="shared" ref="C2500:C2563" si="309">B2500-B2499</f>
        <v>-8.7099999999999511E-2</v>
      </c>
      <c r="D2500" s="2">
        <f t="shared" si="302"/>
        <v>9.75746</v>
      </c>
      <c r="E2500" s="2">
        <f t="shared" si="304"/>
        <v>9.7390600000000003</v>
      </c>
      <c r="F2500" s="2">
        <f t="shared" si="305"/>
        <v>9.741954999999999</v>
      </c>
      <c r="G2500" s="2">
        <f t="shared" si="307"/>
        <v>9.8015840000000001</v>
      </c>
      <c r="H2500" s="2">
        <f t="shared" si="303"/>
        <v>8.783516999999998</v>
      </c>
      <c r="I2500" s="2">
        <f t="array" ref="I2500">SUMPRODUCT(B2484:B2503, (ROW(B2484:B2503)-ROW(B2484)+1)) / (20*21/2)</f>
        <v>9.7543614285714284</v>
      </c>
      <c r="J2500" s="2">
        <f t="shared" si="306"/>
        <v>9.7498853447347216</v>
      </c>
      <c r="K2500" s="2">
        <f t="shared" si="308"/>
        <v>9.7082426354679114</v>
      </c>
    </row>
    <row r="2501" spans="1:11" ht="13.5" x14ac:dyDescent="0.25">
      <c r="A2501" s="3">
        <f>TITRES_STAT!B2504</f>
        <v>45645</v>
      </c>
      <c r="B2501" s="6">
        <f>TITRES_STAT!D2504</f>
        <v>9.7865000000000002</v>
      </c>
      <c r="C2501" s="2">
        <f t="shared" si="309"/>
        <v>0</v>
      </c>
      <c r="D2501" s="2">
        <f t="shared" si="302"/>
        <v>9.7768200000000007</v>
      </c>
      <c r="E2501" s="2">
        <f t="shared" si="304"/>
        <v>9.7419700000000002</v>
      </c>
      <c r="F2501" s="2">
        <f t="shared" si="305"/>
        <v>9.7429249999999978</v>
      </c>
      <c r="G2501" s="2">
        <f t="shared" si="307"/>
        <v>9.800810000000002</v>
      </c>
      <c r="H2501" s="2">
        <f t="shared" si="303"/>
        <v>8.7936074999999967</v>
      </c>
      <c r="I2501" s="2">
        <f t="array" ref="I2501">SUMPRODUCT(B2485:B2504, (ROW(B2485:B2504)-ROW(B2485)+1)) / (20*21/2)</f>
        <v>9.7562952380952392</v>
      </c>
      <c r="J2501" s="2">
        <f t="shared" si="306"/>
        <v>9.7533724547599867</v>
      </c>
      <c r="K2501" s="2">
        <f t="shared" si="308"/>
        <v>9.7113115517240729</v>
      </c>
    </row>
    <row r="2502" spans="1:11" ht="13.5" x14ac:dyDescent="0.25">
      <c r="A2502" s="3">
        <f>TITRES_STAT!B2505</f>
        <v>45646</v>
      </c>
      <c r="B2502" s="6">
        <f>TITRES_STAT!D2505</f>
        <v>9.7767999999999997</v>
      </c>
      <c r="C2502" s="2">
        <f t="shared" si="309"/>
        <v>-9.700000000000486E-3</v>
      </c>
      <c r="D2502" s="2">
        <f t="shared" ref="D2502:D2565" si="310">AVERAGE(B2498:B2502)</f>
        <v>9.7942400000000003</v>
      </c>
      <c r="E2502" s="2">
        <f t="shared" si="304"/>
        <v>9.74681</v>
      </c>
      <c r="F2502" s="2">
        <f t="shared" si="305"/>
        <v>9.7453449999999986</v>
      </c>
      <c r="G2502" s="2">
        <f t="shared" si="307"/>
        <v>9.7992620000000006</v>
      </c>
      <c r="H2502" s="2">
        <f t="shared" si="303"/>
        <v>8.803649499999997</v>
      </c>
      <c r="I2502" s="2">
        <f t="array" ref="I2502">SUMPRODUCT(B2486:B2505, (ROW(B2486:B2505)-ROW(B2486)+1)) / (20*21/2)</f>
        <v>9.757952380952382</v>
      </c>
      <c r="J2502" s="2">
        <f t="shared" si="306"/>
        <v>9.7556036495447493</v>
      </c>
      <c r="K2502" s="2">
        <f t="shared" si="308"/>
        <v>9.7138797261662653</v>
      </c>
    </row>
    <row r="2503" spans="1:11" ht="13.5" x14ac:dyDescent="0.25">
      <c r="A2503" s="3">
        <f>TITRES_STAT!B2506</f>
        <v>45649</v>
      </c>
      <c r="B2503" s="6">
        <f>TITRES_STAT!D2506</f>
        <v>9.7767999999999997</v>
      </c>
      <c r="C2503" s="2">
        <f t="shared" si="309"/>
        <v>0</v>
      </c>
      <c r="D2503" s="2">
        <f t="shared" si="310"/>
        <v>9.8000399999999992</v>
      </c>
      <c r="E2503" s="2">
        <f t="shared" si="304"/>
        <v>9.7506799999999991</v>
      </c>
      <c r="F2503" s="2">
        <f t="shared" si="305"/>
        <v>9.7467950000000023</v>
      </c>
      <c r="G2503" s="2">
        <f t="shared" si="307"/>
        <v>9.7953900000000012</v>
      </c>
      <c r="H2503" s="2">
        <f t="shared" si="303"/>
        <v>8.8127144999999967</v>
      </c>
      <c r="I2503" s="2">
        <f t="array" ref="I2503">SUMPRODUCT(B2487:B2506, (ROW(B2487:B2506)-ROW(B2487)+1)) / (20*21/2)</f>
        <v>9.7596095238095231</v>
      </c>
      <c r="J2503" s="2">
        <f t="shared" si="306"/>
        <v>9.7576223495881056</v>
      </c>
      <c r="K2503" s="2">
        <f t="shared" si="308"/>
        <v>9.7163471878852352</v>
      </c>
    </row>
    <row r="2504" spans="1:11" ht="13.5" x14ac:dyDescent="0.25">
      <c r="A2504" s="3">
        <f>TITRES_STAT!B2507</f>
        <v>45650</v>
      </c>
      <c r="B2504" s="6">
        <f>TITRES_STAT!D2507</f>
        <v>9.7670999999999992</v>
      </c>
      <c r="C2504" s="2">
        <f t="shared" si="309"/>
        <v>-9.700000000000486E-3</v>
      </c>
      <c r="D2504" s="2">
        <f t="shared" si="310"/>
        <v>9.7787400000000009</v>
      </c>
      <c r="E2504" s="2">
        <f t="shared" si="304"/>
        <v>9.7593899999999998</v>
      </c>
      <c r="F2504" s="2">
        <f t="shared" si="305"/>
        <v>9.7497000000000007</v>
      </c>
      <c r="G2504" s="2">
        <f t="shared" si="307"/>
        <v>9.7893880000000006</v>
      </c>
      <c r="H2504" s="2">
        <f t="shared" si="303"/>
        <v>8.8215914999999985</v>
      </c>
      <c r="I2504" s="2">
        <f t="array" ref="I2504">SUMPRODUCT(B2488:B2507, (ROW(B2488:B2507)-ROW(B2488)+1)) / (20*21/2)</f>
        <v>9.7575347619047648</v>
      </c>
      <c r="J2504" s="2">
        <f t="shared" si="306"/>
        <v>9.7585249829606671</v>
      </c>
      <c r="K2504" s="2">
        <f t="shared" si="308"/>
        <v>9.718337494242677</v>
      </c>
    </row>
    <row r="2505" spans="1:11" ht="13.5" x14ac:dyDescent="0.25">
      <c r="A2505" s="3">
        <f>TITRES_STAT!B2508</f>
        <v>45651</v>
      </c>
      <c r="B2505" s="6">
        <f>TITRES_STAT!D2508</f>
        <v>9.7670999999999992</v>
      </c>
      <c r="C2505" s="2">
        <f t="shared" si="309"/>
        <v>0</v>
      </c>
      <c r="D2505" s="2">
        <f t="shared" si="310"/>
        <v>9.7748600000000003</v>
      </c>
      <c r="E2505" s="2">
        <f t="shared" si="304"/>
        <v>9.7661599999999993</v>
      </c>
      <c r="F2505" s="2">
        <f t="shared" si="305"/>
        <v>9.7497000000000007</v>
      </c>
      <c r="G2505" s="2">
        <f t="shared" si="307"/>
        <v>9.7841600000000017</v>
      </c>
      <c r="H2505" s="2">
        <f t="shared" si="303"/>
        <v>8.8302359999999993</v>
      </c>
      <c r="I2505" s="2">
        <f t="array" ref="I2505">SUMPRODUCT(B2489:B2508, (ROW(B2489:B2508)-ROW(B2489)+1)) / (20*21/2)</f>
        <v>9.7601619047619046</v>
      </c>
      <c r="J2505" s="2">
        <f t="shared" si="306"/>
        <v>9.7593416512501268</v>
      </c>
      <c r="K2505" s="2">
        <f t="shared" si="308"/>
        <v>9.7202497493704154</v>
      </c>
    </row>
    <row r="2506" spans="1:11" ht="13.5" x14ac:dyDescent="0.25">
      <c r="A2506" s="3">
        <f>TITRES_STAT!B2509</f>
        <v>45652</v>
      </c>
      <c r="B2506" s="6">
        <f>TITRES_STAT!D2509</f>
        <v>9.7670999999999992</v>
      </c>
      <c r="C2506" s="2">
        <f t="shared" si="309"/>
        <v>0</v>
      </c>
      <c r="D2506" s="2">
        <f t="shared" si="310"/>
        <v>9.7709799999999998</v>
      </c>
      <c r="E2506" s="2">
        <f t="shared" si="304"/>
        <v>9.7739000000000011</v>
      </c>
      <c r="F2506" s="2">
        <f t="shared" si="305"/>
        <v>9.7501849999999983</v>
      </c>
      <c r="G2506" s="2">
        <f t="shared" si="307"/>
        <v>9.783966000000003</v>
      </c>
      <c r="H2506" s="2">
        <f t="shared" ref="H2506:H2569" si="311">AVERAGE(B2307:B2506)</f>
        <v>8.8392525000000006</v>
      </c>
      <c r="I2506" s="2">
        <f t="array" ref="I2506">SUMPRODUCT(B2490:B2509, (ROW(B2490:B2509)-ROW(B2490)+1)) / (20*21/2)</f>
        <v>9.7735790476190463</v>
      </c>
      <c r="J2506" s="2">
        <f t="shared" si="306"/>
        <v>9.7600805416072571</v>
      </c>
      <c r="K2506" s="2">
        <f t="shared" si="308"/>
        <v>9.7220870141009872</v>
      </c>
    </row>
    <row r="2507" spans="1:11" ht="13.5" x14ac:dyDescent="0.25">
      <c r="A2507" s="3">
        <f>TITRES_STAT!B2510</f>
        <v>45653</v>
      </c>
      <c r="B2507" s="6">
        <f>TITRES_STAT!D2510</f>
        <v>9.7284000000000006</v>
      </c>
      <c r="C2507" s="2">
        <f t="shared" si="309"/>
        <v>-3.8699999999998624E-2</v>
      </c>
      <c r="D2507" s="2">
        <f t="shared" si="310"/>
        <v>9.7613000000000003</v>
      </c>
      <c r="E2507" s="2">
        <f t="shared" si="304"/>
        <v>9.7777700000000003</v>
      </c>
      <c r="F2507" s="2">
        <f t="shared" si="305"/>
        <v>9.7492150000000013</v>
      </c>
      <c r="G2507" s="2">
        <f t="shared" si="307"/>
        <v>9.780674000000003</v>
      </c>
      <c r="H2507" s="2">
        <f t="shared" si="311"/>
        <v>8.8486339999999988</v>
      </c>
      <c r="I2507" s="2">
        <f t="array" ref="I2507">SUMPRODUCT(B2491:B2510, (ROW(B2491:B2510)-ROW(B2491)+1)) / (20*21/2)</f>
        <v>9.7788314285714275</v>
      </c>
      <c r="J2507" s="2">
        <f t="shared" si="306"/>
        <v>9.7570633471684705</v>
      </c>
      <c r="K2507" s="2">
        <f t="shared" si="308"/>
        <v>9.7223345821754581</v>
      </c>
    </row>
    <row r="2508" spans="1:11" ht="13.5" x14ac:dyDescent="0.25">
      <c r="A2508" s="3">
        <f>TITRES_STAT!B2511</f>
        <v>45656</v>
      </c>
      <c r="B2508" s="6">
        <f>TITRES_STAT!D2511</f>
        <v>9.7767999999999997</v>
      </c>
      <c r="C2508" s="2">
        <f t="shared" si="309"/>
        <v>4.839999999999911E-2</v>
      </c>
      <c r="D2508" s="2">
        <f t="shared" si="310"/>
        <v>9.7613000000000003</v>
      </c>
      <c r="E2508" s="2">
        <f t="shared" ref="E2508:E2571" si="312">AVERAGE(B2499:B2508)</f>
        <v>9.7806699999999989</v>
      </c>
      <c r="F2508" s="2">
        <f t="shared" si="305"/>
        <v>9.7521200000000015</v>
      </c>
      <c r="G2508" s="2">
        <f t="shared" si="307"/>
        <v>9.7777700000000021</v>
      </c>
      <c r="H2508" s="2">
        <f t="shared" si="311"/>
        <v>8.8586294999999993</v>
      </c>
      <c r="I2508" s="2">
        <f t="array" ref="I2508">SUMPRODUCT(B2492:B2511, (ROW(B2492:B2511)-ROW(B2492)+1)) / (20*21/2)</f>
        <v>9.7783661904761914</v>
      </c>
      <c r="J2508" s="2">
        <f t="shared" si="306"/>
        <v>9.7589430283905205</v>
      </c>
      <c r="K2508" s="2">
        <f t="shared" si="308"/>
        <v>9.7244704809136753</v>
      </c>
    </row>
    <row r="2509" spans="1:11" ht="13.5" x14ac:dyDescent="0.25">
      <c r="A2509" s="3">
        <f>TITRES_STAT!B2512</f>
        <v>45657</v>
      </c>
      <c r="B2509" s="6">
        <f>TITRES_STAT!D2512</f>
        <v>9.8930000000000007</v>
      </c>
      <c r="C2509" s="2">
        <f t="shared" si="309"/>
        <v>0.11620000000000097</v>
      </c>
      <c r="D2509" s="2">
        <f t="shared" si="310"/>
        <v>9.786480000000001</v>
      </c>
      <c r="E2509" s="2">
        <f t="shared" si="312"/>
        <v>9.7826099999999983</v>
      </c>
      <c r="F2509" s="2">
        <f t="shared" si="305"/>
        <v>9.760349999999999</v>
      </c>
      <c r="G2509" s="2">
        <f t="shared" si="307"/>
        <v>9.7762220000000006</v>
      </c>
      <c r="H2509" s="2">
        <f t="shared" si="311"/>
        <v>8.8693454999999979</v>
      </c>
      <c r="I2509" s="2">
        <f t="array" ref="I2509">SUMPRODUCT(B2493:B2512, (ROW(B2493:B2512)-ROW(B2493)+1)) / (20*21/2)</f>
        <v>9.7797485714285699</v>
      </c>
      <c r="J2509" s="2">
        <f t="shared" si="306"/>
        <v>9.7717103590199947</v>
      </c>
      <c r="K2509" s="2">
        <f t="shared" si="308"/>
        <v>9.7310794816621584</v>
      </c>
    </row>
    <row r="2510" spans="1:11" ht="13.5" x14ac:dyDescent="0.25">
      <c r="A2510" s="3">
        <f>TITRES_STAT!B2513</f>
        <v>45659</v>
      </c>
      <c r="B2510" s="6">
        <f>TITRES_STAT!D2513</f>
        <v>9.8155000000000001</v>
      </c>
      <c r="C2510" s="2">
        <f t="shared" si="309"/>
        <v>-7.7500000000000568E-2</v>
      </c>
      <c r="D2510" s="2">
        <f t="shared" si="310"/>
        <v>9.7961600000000004</v>
      </c>
      <c r="E2510" s="2">
        <f t="shared" si="312"/>
        <v>9.7855099999999986</v>
      </c>
      <c r="F2510" s="2">
        <f t="shared" si="305"/>
        <v>9.7622850000000003</v>
      </c>
      <c r="G2510" s="2">
        <f t="shared" si="307"/>
        <v>9.7719620000000003</v>
      </c>
      <c r="H2510" s="2">
        <f t="shared" si="311"/>
        <v>8.8796739999999996</v>
      </c>
      <c r="I2510" s="2">
        <f t="array" ref="I2510">SUMPRODUCT(B2494:B2513, (ROW(B2494:B2513)-ROW(B2494)+1)) / (20*21/2)</f>
        <v>9.7790528571428563</v>
      </c>
      <c r="J2510" s="2">
        <f t="shared" si="306"/>
        <v>9.77588080101809</v>
      </c>
      <c r="K2510" s="2">
        <f t="shared" si="308"/>
        <v>9.7343900902244265</v>
      </c>
    </row>
    <row r="2511" spans="1:11" ht="13.5" x14ac:dyDescent="0.25">
      <c r="A2511" s="3">
        <f>TITRES_STAT!B2514</f>
        <v>45660</v>
      </c>
      <c r="B2511" s="6">
        <f>TITRES_STAT!D2514</f>
        <v>9.7574000000000005</v>
      </c>
      <c r="C2511" s="2">
        <f t="shared" si="309"/>
        <v>-5.8099999999999596E-2</v>
      </c>
      <c r="D2511" s="2">
        <f t="shared" si="310"/>
        <v>9.794220000000001</v>
      </c>
      <c r="E2511" s="2">
        <f t="shared" si="312"/>
        <v>9.7826000000000004</v>
      </c>
      <c r="F2511" s="2">
        <f t="shared" si="305"/>
        <v>9.7622849999999985</v>
      </c>
      <c r="G2511" s="2">
        <f t="shared" si="307"/>
        <v>9.7677020000000017</v>
      </c>
      <c r="H2511" s="2">
        <f t="shared" si="311"/>
        <v>8.8900844999999986</v>
      </c>
      <c r="I2511" s="2">
        <f t="array" ref="I2511">SUMPRODUCT(B2495:B2514, (ROW(B2495:B2514)-ROW(B2495)+1)) / (20*21/2)</f>
        <v>9.7773509523809494</v>
      </c>
      <c r="J2511" s="2">
        <f t="shared" si="306"/>
        <v>9.7741207247306541</v>
      </c>
      <c r="K2511" s="2">
        <f t="shared" si="308"/>
        <v>9.7352924396273917</v>
      </c>
    </row>
    <row r="2512" spans="1:11" ht="13.5" x14ac:dyDescent="0.25">
      <c r="A2512" s="3">
        <f>TITRES_STAT!B2515</f>
        <v>45663</v>
      </c>
      <c r="B2512" s="6">
        <f>TITRES_STAT!D2515</f>
        <v>9.7767999999999997</v>
      </c>
      <c r="C2512" s="2">
        <f t="shared" si="309"/>
        <v>1.9399999999999196E-2</v>
      </c>
      <c r="D2512" s="2">
        <f t="shared" si="310"/>
        <v>9.8039000000000005</v>
      </c>
      <c r="E2512" s="2">
        <f t="shared" si="312"/>
        <v>9.7826000000000004</v>
      </c>
      <c r="F2512" s="2">
        <f t="shared" si="305"/>
        <v>9.7647050000000011</v>
      </c>
      <c r="G2512" s="2">
        <f t="shared" si="307"/>
        <v>9.7620880000000003</v>
      </c>
      <c r="H2512" s="2">
        <f t="shared" si="311"/>
        <v>8.900405499999998</v>
      </c>
      <c r="I2512" s="2">
        <f t="array" ref="I2512">SUMPRODUCT(B2496:B2515, (ROW(B2496:B2515)-ROW(B2496)+1)) / (20*21/2)</f>
        <v>9.773478571428571</v>
      </c>
      <c r="J2512" s="2">
        <f t="shared" si="306"/>
        <v>9.7743758938039242</v>
      </c>
      <c r="K2512" s="2">
        <f t="shared" si="308"/>
        <v>9.7369201870929842</v>
      </c>
    </row>
    <row r="2513" spans="1:11" ht="13.5" x14ac:dyDescent="0.25">
      <c r="A2513" s="3">
        <f>TITRES_STAT!B2516</f>
        <v>45664</v>
      </c>
      <c r="B2513" s="6">
        <f>TITRES_STAT!D2516</f>
        <v>9.7574000000000005</v>
      </c>
      <c r="C2513" s="2">
        <f t="shared" si="309"/>
        <v>-1.9399999999999196E-2</v>
      </c>
      <c r="D2513" s="2">
        <f t="shared" si="310"/>
        <v>9.80002</v>
      </c>
      <c r="E2513" s="2">
        <f t="shared" si="312"/>
        <v>9.780660000000001</v>
      </c>
      <c r="F2513" s="2">
        <f t="shared" si="305"/>
        <v>9.7656699999999983</v>
      </c>
      <c r="G2513" s="2">
        <f t="shared" si="307"/>
        <v>9.7597640000000006</v>
      </c>
      <c r="H2513" s="2">
        <f t="shared" si="311"/>
        <v>8.9106759999999969</v>
      </c>
      <c r="I2513" s="2">
        <f t="array" ref="I2513">SUMPRODUCT(B2497:B2516, (ROW(B2497:B2516)-ROW(B2497)+1)) / (20*21/2)</f>
        <v>9.7685442857142846</v>
      </c>
      <c r="J2513" s="2">
        <f t="shared" si="306"/>
        <v>9.7727591420130757</v>
      </c>
      <c r="K2513" s="2">
        <f t="shared" si="308"/>
        <v>9.7377233170109072</v>
      </c>
    </row>
    <row r="2514" spans="1:11" ht="13.5" x14ac:dyDescent="0.25">
      <c r="A2514" s="3">
        <f>TITRES_STAT!B2517</f>
        <v>45665</v>
      </c>
      <c r="B2514" s="6">
        <f>TITRES_STAT!D2517</f>
        <v>9.7477999999999998</v>
      </c>
      <c r="C2514" s="2">
        <f t="shared" si="309"/>
        <v>-9.6000000000007191E-3</v>
      </c>
      <c r="D2514" s="2">
        <f t="shared" si="310"/>
        <v>9.7709799999999998</v>
      </c>
      <c r="E2514" s="2">
        <f t="shared" si="312"/>
        <v>9.7787299999999995</v>
      </c>
      <c r="F2514" s="2">
        <f t="shared" si="305"/>
        <v>9.7690599999999996</v>
      </c>
      <c r="G2514" s="2">
        <f t="shared" si="307"/>
        <v>9.7566680000000012</v>
      </c>
      <c r="H2514" s="2">
        <f t="shared" si="311"/>
        <v>8.9212709999999973</v>
      </c>
      <c r="I2514" s="2">
        <f t="array" ref="I2514">SUMPRODUCT(B2498:B2517, (ROW(B2498:B2517)-ROW(B2498)+1)) / (20*21/2)</f>
        <v>9.7597861904761913</v>
      </c>
      <c r="J2514" s="2">
        <f t="shared" si="306"/>
        <v>9.7703820808689734</v>
      </c>
      <c r="K2514" s="2">
        <f t="shared" si="308"/>
        <v>9.7381184810496944</v>
      </c>
    </row>
    <row r="2515" spans="1:11" ht="13.5" x14ac:dyDescent="0.25">
      <c r="A2515" s="3">
        <f>TITRES_STAT!B2518</f>
        <v>45666</v>
      </c>
      <c r="B2515" s="6">
        <f>TITRES_STAT!D2518</f>
        <v>9.7284000000000006</v>
      </c>
      <c r="C2515" s="2">
        <f t="shared" si="309"/>
        <v>-1.9399999999999196E-2</v>
      </c>
      <c r="D2515" s="2">
        <f t="shared" si="310"/>
        <v>9.7535600000000002</v>
      </c>
      <c r="E2515" s="2">
        <f t="shared" si="312"/>
        <v>9.7748600000000003</v>
      </c>
      <c r="F2515" s="2">
        <f t="shared" si="305"/>
        <v>9.770509999999998</v>
      </c>
      <c r="G2515" s="2">
        <f t="shared" si="307"/>
        <v>9.7533760000000012</v>
      </c>
      <c r="H2515" s="2">
        <f t="shared" si="311"/>
        <v>8.9317689999999974</v>
      </c>
      <c r="I2515" s="2">
        <f t="array" ref="I2515">SUMPRODUCT(B2499:B2518, (ROW(B2499:B2518)-ROW(B2499)+1)) / (20*21/2)</f>
        <v>9.7492266666666669</v>
      </c>
      <c r="J2515" s="2">
        <f t="shared" si="306"/>
        <v>9.7663837874528809</v>
      </c>
      <c r="K2515" s="2">
        <f t="shared" si="308"/>
        <v>9.7377373641457847</v>
      </c>
    </row>
    <row r="2516" spans="1:11" ht="13.5" x14ac:dyDescent="0.25">
      <c r="A2516" s="3">
        <f>TITRES_STAT!B2519</f>
        <v>45667</v>
      </c>
      <c r="B2516" s="6">
        <f>TITRES_STAT!D2519</f>
        <v>9.7187000000000001</v>
      </c>
      <c r="C2516" s="2">
        <f t="shared" si="309"/>
        <v>-9.700000000000486E-3</v>
      </c>
      <c r="D2516" s="2">
        <f t="shared" si="310"/>
        <v>9.7458199999999984</v>
      </c>
      <c r="E2516" s="2">
        <f t="shared" si="312"/>
        <v>9.7700200000000006</v>
      </c>
      <c r="F2516" s="2">
        <f t="shared" ref="F2516:F2579" si="313">AVERAGE(B2497:B2516)</f>
        <v>9.77196</v>
      </c>
      <c r="G2516" s="2">
        <f t="shared" si="307"/>
        <v>9.7520199999999999</v>
      </c>
      <c r="H2516" s="2">
        <f t="shared" si="311"/>
        <v>8.9422184999999974</v>
      </c>
      <c r="I2516" s="2">
        <f t="array" ref="I2516">SUMPRODUCT(B2500:B2519, (ROW(B2500:B2519)-ROW(B2500)+1)) / (20*21/2)</f>
        <v>9.7455395238095246</v>
      </c>
      <c r="J2516" s="2">
        <f t="shared" si="306"/>
        <v>9.7618424743621315</v>
      </c>
      <c r="K2516" s="2">
        <f t="shared" si="308"/>
        <v>9.73699080084595</v>
      </c>
    </row>
    <row r="2517" spans="1:11" ht="13.5" x14ac:dyDescent="0.25">
      <c r="A2517" s="3">
        <f>TITRES_STAT!B2520</f>
        <v>45670</v>
      </c>
      <c r="B2517" s="6">
        <f>TITRES_STAT!D2520</f>
        <v>9.68</v>
      </c>
      <c r="C2517" s="2">
        <f t="shared" si="309"/>
        <v>-3.8700000000000401E-2</v>
      </c>
      <c r="D2517" s="2">
        <f t="shared" si="310"/>
        <v>9.7264599999999994</v>
      </c>
      <c r="E2517" s="2">
        <f t="shared" si="312"/>
        <v>9.7651799999999973</v>
      </c>
      <c r="F2517" s="2">
        <f t="shared" si="313"/>
        <v>9.7714750000000006</v>
      </c>
      <c r="G2517" s="2">
        <f t="shared" si="307"/>
        <v>9.7491160000000008</v>
      </c>
      <c r="H2517" s="2">
        <f t="shared" si="311"/>
        <v>8.9524744999999992</v>
      </c>
      <c r="I2517" s="2">
        <f t="array" ref="I2517">SUMPRODUCT(B2501:B2520, (ROW(B2501:B2520)-ROW(B2501)+1)) / (20*21/2)</f>
        <v>9.7425438095238075</v>
      </c>
      <c r="J2517" s="2">
        <f t="shared" ref="J2517:J2580" si="314">$J$4*B2517+J2516*(1-$J$4)</f>
        <v>9.7540479529943092</v>
      </c>
      <c r="K2517" s="2">
        <f t="shared" si="308"/>
        <v>9.734755867479441</v>
      </c>
    </row>
    <row r="2518" spans="1:11" ht="13.5" x14ac:dyDescent="0.25">
      <c r="A2518" s="3">
        <f>TITRES_STAT!B2521</f>
        <v>45671</v>
      </c>
      <c r="B2518" s="6">
        <f>TITRES_STAT!D2521</f>
        <v>9.6606000000000005</v>
      </c>
      <c r="C2518" s="2">
        <f t="shared" si="309"/>
        <v>-1.9399999999999196E-2</v>
      </c>
      <c r="D2518" s="2">
        <f t="shared" si="310"/>
        <v>9.7071000000000005</v>
      </c>
      <c r="E2518" s="2">
        <f t="shared" si="312"/>
        <v>9.7535600000000002</v>
      </c>
      <c r="F2518" s="2">
        <f t="shared" si="313"/>
        <v>9.7671150000000004</v>
      </c>
      <c r="G2518" s="2">
        <f t="shared" si="307"/>
        <v>9.7452439999999996</v>
      </c>
      <c r="H2518" s="2">
        <f t="shared" si="311"/>
        <v>8.9623074999999996</v>
      </c>
      <c r="I2518" s="2">
        <f t="array" ref="I2518">SUMPRODUCT(B2502:B2521, (ROW(B2502:B2521)-ROW(B2502)+1)) / (20*21/2)</f>
        <v>9.739824761904762</v>
      </c>
      <c r="J2518" s="2">
        <f t="shared" si="314"/>
        <v>9.7451481479472317</v>
      </c>
      <c r="K2518" s="2">
        <f t="shared" si="308"/>
        <v>9.7318477942449544</v>
      </c>
    </row>
    <row r="2519" spans="1:11" ht="13.5" x14ac:dyDescent="0.25">
      <c r="A2519" s="3">
        <f>TITRES_STAT!B2522</f>
        <v>45672</v>
      </c>
      <c r="B2519" s="6">
        <f>TITRES_STAT!D2522</f>
        <v>9.7284000000000006</v>
      </c>
      <c r="C2519" s="2">
        <f t="shared" si="309"/>
        <v>6.7800000000000082E-2</v>
      </c>
      <c r="D2519" s="2">
        <f t="shared" si="310"/>
        <v>9.70322</v>
      </c>
      <c r="E2519" s="2">
        <f t="shared" si="312"/>
        <v>9.7371000000000016</v>
      </c>
      <c r="F2519" s="2">
        <f t="shared" si="313"/>
        <v>9.7598549999999982</v>
      </c>
      <c r="G2519" s="2">
        <f t="shared" si="307"/>
        <v>9.7433080000000007</v>
      </c>
      <c r="H2519" s="2">
        <f t="shared" si="311"/>
        <v>8.9723399999999991</v>
      </c>
      <c r="I2519" s="2">
        <f t="array" ref="I2519">SUMPRODUCT(B2503:B2522, (ROW(B2503:B2522)-ROW(B2503)+1)) / (20*21/2)</f>
        <v>9.7364585714285727</v>
      </c>
      <c r="J2519" s="2">
        <f t="shared" si="314"/>
        <v>9.7435530862379718</v>
      </c>
      <c r="K2519" s="2">
        <f t="shared" si="308"/>
        <v>9.7317125866275056</v>
      </c>
    </row>
    <row r="2520" spans="1:11" ht="13.5" x14ac:dyDescent="0.25">
      <c r="A2520" s="3">
        <f>TITRES_STAT!B2523</f>
        <v>45673</v>
      </c>
      <c r="B2520" s="6">
        <f>TITRES_STAT!D2523</f>
        <v>9.7284000000000006</v>
      </c>
      <c r="C2520" s="2">
        <f t="shared" si="309"/>
        <v>0</v>
      </c>
      <c r="D2520" s="2">
        <f t="shared" si="310"/>
        <v>9.70322</v>
      </c>
      <c r="E2520" s="2">
        <f t="shared" si="312"/>
        <v>9.7283899999999992</v>
      </c>
      <c r="F2520" s="2">
        <f t="shared" si="313"/>
        <v>9.7569499999999998</v>
      </c>
      <c r="G2520" s="2">
        <f t="shared" si="307"/>
        <v>9.7419520000000013</v>
      </c>
      <c r="H2520" s="2">
        <f t="shared" si="311"/>
        <v>8.9823724999999985</v>
      </c>
      <c r="I2520" s="2">
        <f t="array" ref="I2520">SUMPRODUCT(B2504:B2523, (ROW(B2504:B2523)-ROW(B2504)+1)) / (20*21/2)</f>
        <v>9.7259976190476216</v>
      </c>
      <c r="J2520" s="2">
        <f t="shared" si="314"/>
        <v>9.7421099351676883</v>
      </c>
      <c r="K2520" s="2">
        <f t="shared" si="308"/>
        <v>9.7315826812695647</v>
      </c>
    </row>
    <row r="2521" spans="1:11" ht="13.5" x14ac:dyDescent="0.25">
      <c r="A2521" s="3">
        <f>TITRES_STAT!B2524</f>
        <v>45674</v>
      </c>
      <c r="B2521" s="6">
        <f>TITRES_STAT!D2524</f>
        <v>9.7284000000000006</v>
      </c>
      <c r="C2521" s="2">
        <f t="shared" si="309"/>
        <v>0</v>
      </c>
      <c r="D2521" s="2">
        <f t="shared" si="310"/>
        <v>9.7051600000000011</v>
      </c>
      <c r="E2521" s="2">
        <f t="shared" si="312"/>
        <v>9.7254899999999989</v>
      </c>
      <c r="F2521" s="2">
        <f t="shared" si="313"/>
        <v>9.7540449999999996</v>
      </c>
      <c r="G2521" s="2">
        <f t="shared" si="307"/>
        <v>9.7429199999999998</v>
      </c>
      <c r="H2521" s="2">
        <f t="shared" si="311"/>
        <v>8.9921724999999988</v>
      </c>
      <c r="I2521" s="2">
        <f t="array" ref="I2521">SUMPRODUCT(B2505:B2524, (ROW(B2505:B2524)-ROW(B2505)+1)) / (20*21/2)</f>
        <v>9.7217152380952392</v>
      </c>
      <c r="J2521" s="2">
        <f t="shared" si="314"/>
        <v>9.7408042270564792</v>
      </c>
      <c r="K2521" s="2">
        <f t="shared" si="308"/>
        <v>9.731457870239387</v>
      </c>
    </row>
    <row r="2522" spans="1:11" ht="13.5" x14ac:dyDescent="0.25">
      <c r="A2522" s="3">
        <f>TITRES_STAT!B2525</f>
        <v>45677</v>
      </c>
      <c r="B2522" s="6">
        <f>TITRES_STAT!D2525</f>
        <v>9.7187000000000001</v>
      </c>
      <c r="C2522" s="2">
        <f t="shared" si="309"/>
        <v>-9.700000000000486E-3</v>
      </c>
      <c r="D2522" s="2">
        <f t="shared" si="310"/>
        <v>9.7129000000000012</v>
      </c>
      <c r="E2522" s="2">
        <f t="shared" si="312"/>
        <v>9.7196799999999985</v>
      </c>
      <c r="F2522" s="2">
        <f t="shared" si="313"/>
        <v>9.7511400000000013</v>
      </c>
      <c r="G2522" s="2">
        <f t="shared" si="307"/>
        <v>9.7436940000000014</v>
      </c>
      <c r="H2522" s="2">
        <f t="shared" si="311"/>
        <v>9.0019239999999972</v>
      </c>
      <c r="I2522" s="2">
        <f t="array" ref="I2522">SUMPRODUCT(B2506:B2525, (ROW(B2506:B2525)-ROW(B2506)+1)) / (20*21/2)</f>
        <v>9.7159076190476199</v>
      </c>
      <c r="J2522" s="2">
        <f t="shared" si="314"/>
        <v>9.738699062574911</v>
      </c>
      <c r="K2522" s="2">
        <f t="shared" si="308"/>
        <v>9.7309575616025477</v>
      </c>
    </row>
    <row r="2523" spans="1:11" ht="13.5" x14ac:dyDescent="0.25">
      <c r="A2523" s="3">
        <f>TITRES_STAT!B2526</f>
        <v>45678</v>
      </c>
      <c r="B2523" s="6">
        <f>TITRES_STAT!D2526</f>
        <v>9.6412999999999993</v>
      </c>
      <c r="C2523" s="2">
        <f t="shared" si="309"/>
        <v>-7.7400000000000801E-2</v>
      </c>
      <c r="D2523" s="2">
        <f t="shared" si="310"/>
        <v>9.7090399999999999</v>
      </c>
      <c r="E2523" s="2">
        <f t="shared" si="312"/>
        <v>9.7080699999999993</v>
      </c>
      <c r="F2523" s="2">
        <f t="shared" si="313"/>
        <v>9.7443649999999984</v>
      </c>
      <c r="G2523" s="2">
        <f t="shared" si="307"/>
        <v>9.7433080000000025</v>
      </c>
      <c r="H2523" s="2">
        <f t="shared" si="311"/>
        <v>9.0112884999999956</v>
      </c>
      <c r="I2523" s="2">
        <f t="array" ref="I2523">SUMPRODUCT(B2507:B2526, (ROW(B2507:B2526)-ROW(B2507)+1)) / (20*21/2)</f>
        <v>9.7151242857142854</v>
      </c>
      <c r="J2523" s="2">
        <f t="shared" si="314"/>
        <v>9.7294229613772991</v>
      </c>
      <c r="K2523" s="2">
        <f t="shared" si="308"/>
        <v>9.7274415787946058</v>
      </c>
    </row>
    <row r="2524" spans="1:11" ht="13.5" x14ac:dyDescent="0.25">
      <c r="A2524" s="3">
        <f>TITRES_STAT!B2527</f>
        <v>45679</v>
      </c>
      <c r="B2524" s="6">
        <f>TITRES_STAT!D2527</f>
        <v>9.6994000000000007</v>
      </c>
      <c r="C2524" s="2">
        <f t="shared" si="309"/>
        <v>5.8100000000001373E-2</v>
      </c>
      <c r="D2524" s="2">
        <f t="shared" si="310"/>
        <v>9.7032399999999992</v>
      </c>
      <c r="E2524" s="2">
        <f t="shared" si="312"/>
        <v>9.7032300000000014</v>
      </c>
      <c r="F2524" s="2">
        <f t="shared" si="313"/>
        <v>9.7409799999999986</v>
      </c>
      <c r="G2524" s="2">
        <f t="shared" si="307"/>
        <v>9.7456320000000023</v>
      </c>
      <c r="H2524" s="2">
        <f t="shared" si="311"/>
        <v>9.0207109999999968</v>
      </c>
      <c r="I2524" s="2">
        <f t="array" ref="I2524">SUMPRODUCT(B2508:B2527, (ROW(B2508:B2527)-ROW(B2508)+1)) / (20*21/2)</f>
        <v>9.7099157142857138</v>
      </c>
      <c r="J2524" s="2">
        <f t="shared" si="314"/>
        <v>9.7265636317223176</v>
      </c>
      <c r="K2524" s="2">
        <f t="shared" si="308"/>
        <v>9.7263419090379557</v>
      </c>
    </row>
    <row r="2525" spans="1:11" ht="13.5" x14ac:dyDescent="0.25">
      <c r="A2525" s="3">
        <f>TITRES_STAT!B2528</f>
        <v>45680</v>
      </c>
      <c r="B2525" s="6">
        <f>TITRES_STAT!D2528</f>
        <v>9.68</v>
      </c>
      <c r="C2525" s="2">
        <f t="shared" si="309"/>
        <v>-1.9400000000000972E-2</v>
      </c>
      <c r="D2525" s="2">
        <f t="shared" si="310"/>
        <v>9.6935600000000015</v>
      </c>
      <c r="E2525" s="2">
        <f t="shared" si="312"/>
        <v>9.6983899999999998</v>
      </c>
      <c r="F2525" s="2">
        <f t="shared" si="313"/>
        <v>9.7366250000000001</v>
      </c>
      <c r="G2525" s="2">
        <f t="shared" si="307"/>
        <v>9.7462120000000017</v>
      </c>
      <c r="H2525" s="2">
        <f t="shared" si="311"/>
        <v>9.030268999999997</v>
      </c>
      <c r="I2525" s="2">
        <f t="array" ref="I2525">SUMPRODUCT(B2509:B2528, (ROW(B2509:B2528)-ROW(B2509)+1)) / (20*21/2)</f>
        <v>9.7012519047619055</v>
      </c>
      <c r="J2525" s="2">
        <f t="shared" si="314"/>
        <v>9.7221290001297156</v>
      </c>
      <c r="K2525" s="2">
        <f t="shared" si="308"/>
        <v>9.7245245792717618</v>
      </c>
    </row>
    <row r="2526" spans="1:11" ht="13.5" x14ac:dyDescent="0.25">
      <c r="A2526" s="3">
        <f>TITRES_STAT!B2529</f>
        <v>45681</v>
      </c>
      <c r="B2526" s="6">
        <f>TITRES_STAT!D2529</f>
        <v>9.7284000000000006</v>
      </c>
      <c r="C2526" s="2">
        <f t="shared" si="309"/>
        <v>4.8400000000000887E-2</v>
      </c>
      <c r="D2526" s="2">
        <f t="shared" si="310"/>
        <v>9.6935600000000015</v>
      </c>
      <c r="E2526" s="2">
        <f t="shared" si="312"/>
        <v>9.6993599999999986</v>
      </c>
      <c r="F2526" s="2">
        <f t="shared" si="313"/>
        <v>9.7346900000000005</v>
      </c>
      <c r="G2526" s="2">
        <f t="shared" si="307"/>
        <v>9.7471800000000037</v>
      </c>
      <c r="H2526" s="2">
        <f t="shared" si="311"/>
        <v>9.0399759999999976</v>
      </c>
      <c r="I2526" s="2">
        <f t="array" ref="I2526">SUMPRODUCT(B2510:B2529, (ROW(B2510:B2529)-ROW(B2510)+1)) / (20*21/2)</f>
        <v>9.6959952380952394</v>
      </c>
      <c r="J2526" s="2">
        <f t="shared" si="314"/>
        <v>9.7227262382125996</v>
      </c>
      <c r="K2526" s="2">
        <f t="shared" si="308"/>
        <v>9.724676556555222</v>
      </c>
    </row>
    <row r="2527" spans="1:11" ht="13.5" x14ac:dyDescent="0.25">
      <c r="A2527" s="3">
        <f>TITRES_STAT!B2530</f>
        <v>45684</v>
      </c>
      <c r="B2527" s="6">
        <f>TITRES_STAT!D2530</f>
        <v>9.68</v>
      </c>
      <c r="C2527" s="2">
        <f t="shared" si="309"/>
        <v>-4.8400000000000887E-2</v>
      </c>
      <c r="D2527" s="2">
        <f t="shared" si="310"/>
        <v>9.6858199999999997</v>
      </c>
      <c r="E2527" s="2">
        <f t="shared" si="312"/>
        <v>9.6993600000000022</v>
      </c>
      <c r="F2527" s="2">
        <f t="shared" si="313"/>
        <v>9.7322699999999998</v>
      </c>
      <c r="G2527" s="2">
        <f t="shared" si="307"/>
        <v>9.744856000000004</v>
      </c>
      <c r="H2527" s="2">
        <f t="shared" si="311"/>
        <v>9.0494409999999963</v>
      </c>
      <c r="I2527" s="2">
        <f t="array" ref="I2527">SUMPRODUCT(B2511:B2530, (ROW(B2511:B2530)-ROW(B2511)+1)) / (20*21/2)</f>
        <v>9.6908752380952379</v>
      </c>
      <c r="J2527" s="2">
        <f t="shared" si="314"/>
        <v>9.7186570726685417</v>
      </c>
      <c r="K2527" s="2">
        <f t="shared" si="308"/>
        <v>9.7229245347295272</v>
      </c>
    </row>
    <row r="2528" spans="1:11" ht="13.5" x14ac:dyDescent="0.25">
      <c r="A2528" s="3">
        <f>TITRES_STAT!B2531</f>
        <v>45685</v>
      </c>
      <c r="B2528" s="6">
        <f>TITRES_STAT!D2531</f>
        <v>9.6412999999999993</v>
      </c>
      <c r="C2528" s="2">
        <f t="shared" si="309"/>
        <v>-3.8700000000000401E-2</v>
      </c>
      <c r="D2528" s="2">
        <f t="shared" si="310"/>
        <v>9.6858200000000014</v>
      </c>
      <c r="E2528" s="2">
        <f t="shared" si="312"/>
        <v>9.6974300000000007</v>
      </c>
      <c r="F2528" s="2">
        <f t="shared" si="313"/>
        <v>9.7254950000000004</v>
      </c>
      <c r="G2528" s="2">
        <f t="shared" si="307"/>
        <v>9.7413720000000019</v>
      </c>
      <c r="H2528" s="2">
        <f t="shared" si="311"/>
        <v>9.0584799999999959</v>
      </c>
      <c r="I2528" s="2">
        <f t="array" ref="I2528">SUMPRODUCT(B2512:B2531, (ROW(B2512:B2531)-ROW(B2512)+1)) / (20*21/2)</f>
        <v>9.6800452380952393</v>
      </c>
      <c r="J2528" s="2">
        <f t="shared" si="314"/>
        <v>9.7112897324143947</v>
      </c>
      <c r="K2528" s="2">
        <f t="shared" si="308"/>
        <v>9.7197235725832716</v>
      </c>
    </row>
    <row r="2529" spans="1:11" ht="13.5" x14ac:dyDescent="0.25">
      <c r="A2529" s="3">
        <f>TITRES_STAT!B2532</f>
        <v>45686</v>
      </c>
      <c r="B2529" s="6">
        <f>TITRES_STAT!D2532</f>
        <v>9.6702999999999992</v>
      </c>
      <c r="C2529" s="2">
        <f t="shared" si="309"/>
        <v>2.8999999999999915E-2</v>
      </c>
      <c r="D2529" s="2">
        <f t="shared" si="310"/>
        <v>9.68</v>
      </c>
      <c r="E2529" s="2">
        <f t="shared" si="312"/>
        <v>9.6916200000000003</v>
      </c>
      <c r="F2529" s="2">
        <f t="shared" si="313"/>
        <v>9.7143599999999992</v>
      </c>
      <c r="G2529" s="2">
        <f t="shared" si="307"/>
        <v>9.7388540000000017</v>
      </c>
      <c r="H2529" s="2">
        <f t="shared" si="311"/>
        <v>9.0677569999999967</v>
      </c>
      <c r="I2529" s="2">
        <f t="array" ref="I2529">SUMPRODUCT(B2513:B2532, (ROW(B2513:B2532)-ROW(B2513)+1)) / (20*21/2)</f>
        <v>9.6690747619047617</v>
      </c>
      <c r="J2529" s="2">
        <f t="shared" si="314"/>
        <v>9.7073859483749292</v>
      </c>
      <c r="K2529" s="2">
        <f t="shared" si="308"/>
        <v>9.717785393266281</v>
      </c>
    </row>
    <row r="2530" spans="1:11" ht="13.5" x14ac:dyDescent="0.25">
      <c r="A2530" s="3">
        <f>TITRES_STAT!B2533</f>
        <v>45687</v>
      </c>
      <c r="B2530" s="6">
        <f>TITRES_STAT!D2533</f>
        <v>9.6606000000000005</v>
      </c>
      <c r="C2530" s="2">
        <f t="shared" si="309"/>
        <v>-9.6999999999987097E-3</v>
      </c>
      <c r="D2530" s="2">
        <f t="shared" si="310"/>
        <v>9.6761200000000009</v>
      </c>
      <c r="E2530" s="2">
        <f t="shared" si="312"/>
        <v>9.6848400000000012</v>
      </c>
      <c r="F2530" s="2">
        <f t="shared" si="313"/>
        <v>9.7066149999999993</v>
      </c>
      <c r="G2530" s="2">
        <f t="shared" si="307"/>
        <v>9.7365300000000019</v>
      </c>
      <c r="H2530" s="2">
        <f t="shared" si="311"/>
        <v>9.0774504999999959</v>
      </c>
      <c r="I2530" s="2">
        <f t="array" ref="I2530">SUMPRODUCT(B2514:B2533, (ROW(B2514:B2533)-ROW(B2514)+1)) / (20*21/2)</f>
        <v>9.6553404761904744</v>
      </c>
      <c r="J2530" s="2">
        <f t="shared" si="314"/>
        <v>9.7029301437677926</v>
      </c>
      <c r="K2530" s="2">
        <f t="shared" si="308"/>
        <v>9.7155428288244661</v>
      </c>
    </row>
    <row r="2531" spans="1:11" ht="13.5" x14ac:dyDescent="0.25">
      <c r="A2531" s="3">
        <f>TITRES_STAT!B2534</f>
        <v>45688</v>
      </c>
      <c r="B2531" s="6">
        <f>TITRES_STAT!D2534</f>
        <v>9.5929000000000002</v>
      </c>
      <c r="C2531" s="2">
        <f t="shared" si="309"/>
        <v>-6.7700000000000315E-2</v>
      </c>
      <c r="D2531" s="2">
        <f t="shared" si="310"/>
        <v>9.6490200000000002</v>
      </c>
      <c r="E2531" s="2">
        <f t="shared" si="312"/>
        <v>9.6712900000000008</v>
      </c>
      <c r="F2531" s="2">
        <f t="shared" si="313"/>
        <v>9.6983899999999981</v>
      </c>
      <c r="G2531" s="2">
        <f t="shared" si="307"/>
        <v>9.7330460000000016</v>
      </c>
      <c r="H2531" s="2">
        <f t="shared" si="311"/>
        <v>9.0866194999999959</v>
      </c>
      <c r="I2531" s="2">
        <f t="array" ref="I2531">SUMPRODUCT(B2515:B2534, (ROW(B2515:B2534)-ROW(B2515)+1)) / (20*21/2)</f>
        <v>9.649991428571429</v>
      </c>
      <c r="J2531" s="2">
        <f t="shared" si="314"/>
        <v>9.6924510824565733</v>
      </c>
      <c r="K2531" s="2">
        <f t="shared" si="308"/>
        <v>9.7107333061254675</v>
      </c>
    </row>
    <row r="2532" spans="1:11" ht="13.5" x14ac:dyDescent="0.25">
      <c r="A2532" s="3">
        <f>TITRES_STAT!B2535</f>
        <v>45691</v>
      </c>
      <c r="B2532" s="6">
        <f>TITRES_STAT!D2535</f>
        <v>9.5831999999999997</v>
      </c>
      <c r="C2532" s="2">
        <f t="shared" si="309"/>
        <v>-9.700000000000486E-3</v>
      </c>
      <c r="D2532" s="2">
        <f t="shared" si="310"/>
        <v>9.6296599999999994</v>
      </c>
      <c r="E2532" s="2">
        <f t="shared" si="312"/>
        <v>9.6577400000000004</v>
      </c>
      <c r="F2532" s="2">
        <f t="shared" si="313"/>
        <v>9.6887099999999986</v>
      </c>
      <c r="G2532" s="2">
        <f t="shared" si="307"/>
        <v>9.7301420000000025</v>
      </c>
      <c r="H2532" s="2">
        <f t="shared" si="311"/>
        <v>9.0959259999999968</v>
      </c>
      <c r="I2532" s="2">
        <f t="array" ref="I2532">SUMPRODUCT(B2516:B2535, (ROW(B2516:B2535)-ROW(B2516)+1)) / (20*21/2)</f>
        <v>9.6461657142857131</v>
      </c>
      <c r="J2532" s="2">
        <f t="shared" si="314"/>
        <v>9.6820462174607105</v>
      </c>
      <c r="K2532" s="2">
        <f t="shared" si="308"/>
        <v>9.7057320000029019</v>
      </c>
    </row>
    <row r="2533" spans="1:11" ht="13.5" x14ac:dyDescent="0.25">
      <c r="A2533" s="3">
        <f>TITRES_STAT!B2536</f>
        <v>45692</v>
      </c>
      <c r="B2533" s="6">
        <f>TITRES_STAT!D2536</f>
        <v>9.5444999999999993</v>
      </c>
      <c r="C2533" s="2">
        <f t="shared" si="309"/>
        <v>-3.8700000000000401E-2</v>
      </c>
      <c r="D2533" s="2">
        <f t="shared" si="310"/>
        <v>9.6102999999999987</v>
      </c>
      <c r="E2533" s="2">
        <f t="shared" si="312"/>
        <v>9.648060000000001</v>
      </c>
      <c r="F2533" s="2">
        <f t="shared" si="313"/>
        <v>9.6780649999999984</v>
      </c>
      <c r="G2533" s="2">
        <f t="shared" si="307"/>
        <v>9.7260760000000026</v>
      </c>
      <c r="H2533" s="2">
        <f t="shared" si="311"/>
        <v>9.1051784999999956</v>
      </c>
      <c r="I2533" s="2">
        <f t="array" ref="I2533">SUMPRODUCT(B2517:B2536, (ROW(B2517:B2536)-ROW(B2517)+1)) / (20*21/2)</f>
        <v>9.6428009523809521</v>
      </c>
      <c r="J2533" s="2">
        <f t="shared" si="314"/>
        <v>9.668946577702549</v>
      </c>
      <c r="K2533" s="2">
        <f t="shared" si="308"/>
        <v>9.6994091764733774</v>
      </c>
    </row>
    <row r="2534" spans="1:11" ht="13.5" x14ac:dyDescent="0.25">
      <c r="A2534" s="3">
        <f>TITRES_STAT!B2537</f>
        <v>45693</v>
      </c>
      <c r="B2534" s="6">
        <f>TITRES_STAT!D2537</f>
        <v>9.6219000000000001</v>
      </c>
      <c r="C2534" s="2">
        <f t="shared" si="309"/>
        <v>7.7400000000000801E-2</v>
      </c>
      <c r="D2534" s="2">
        <f t="shared" si="310"/>
        <v>9.600620000000001</v>
      </c>
      <c r="E2534" s="2">
        <f t="shared" si="312"/>
        <v>9.6403100000000013</v>
      </c>
      <c r="F2534" s="2">
        <f t="shared" si="313"/>
        <v>9.6717699999999986</v>
      </c>
      <c r="G2534" s="2">
        <f t="shared" si="307"/>
        <v>9.7243340000000043</v>
      </c>
      <c r="H2534" s="2">
        <f t="shared" si="311"/>
        <v>9.1146784999999966</v>
      </c>
      <c r="I2534" s="2">
        <f t="array" ref="I2534">SUMPRODUCT(B2518:B2537, (ROW(B2518:B2537)-ROW(B2518)+1)) / (20*21/2)</f>
        <v>9.643536666666666</v>
      </c>
      <c r="J2534" s="2">
        <f t="shared" si="314"/>
        <v>9.6644659512546873</v>
      </c>
      <c r="K2534" s="2">
        <f t="shared" si="308"/>
        <v>9.6963696009254026</v>
      </c>
    </row>
    <row r="2535" spans="1:11" ht="13.5" x14ac:dyDescent="0.25">
      <c r="A2535" s="3">
        <f>TITRES_STAT!B2538</f>
        <v>45694</v>
      </c>
      <c r="B2535" s="6">
        <f>TITRES_STAT!D2538</f>
        <v>9.6316000000000006</v>
      </c>
      <c r="C2535" s="2">
        <f t="shared" si="309"/>
        <v>9.700000000000486E-3</v>
      </c>
      <c r="D2535" s="2">
        <f t="shared" si="310"/>
        <v>9.5948200000000003</v>
      </c>
      <c r="E2535" s="2">
        <f t="shared" si="312"/>
        <v>9.6354700000000015</v>
      </c>
      <c r="F2535" s="2">
        <f t="shared" si="313"/>
        <v>9.6669300000000007</v>
      </c>
      <c r="G2535" s="2">
        <f t="shared" si="307"/>
        <v>9.721624000000002</v>
      </c>
      <c r="H2535" s="2">
        <f t="shared" si="311"/>
        <v>9.1237619999999957</v>
      </c>
      <c r="I2535" s="2">
        <f t="array" ref="I2535">SUMPRODUCT(B2519:B2538, (ROW(B2519:B2538)-ROW(B2519)+1)) / (20*21/2)</f>
        <v>9.6406328571428563</v>
      </c>
      <c r="J2535" s="2">
        <f t="shared" si="314"/>
        <v>9.661335860659003</v>
      </c>
      <c r="K2535" s="2">
        <f t="shared" si="308"/>
        <v>9.6938296165753872</v>
      </c>
    </row>
    <row r="2536" spans="1:11" ht="13.5" x14ac:dyDescent="0.25">
      <c r="A2536" s="3">
        <f>TITRES_STAT!B2539</f>
        <v>45695</v>
      </c>
      <c r="B2536" s="6">
        <f>TITRES_STAT!D2539</f>
        <v>9.6316000000000006</v>
      </c>
      <c r="C2536" s="2">
        <f t="shared" si="309"/>
        <v>0</v>
      </c>
      <c r="D2536" s="2">
        <f t="shared" si="310"/>
        <v>9.6025600000000004</v>
      </c>
      <c r="E2536" s="2">
        <f t="shared" si="312"/>
        <v>9.6257900000000003</v>
      </c>
      <c r="F2536" s="2">
        <f t="shared" si="313"/>
        <v>9.6625750000000004</v>
      </c>
      <c r="G2536" s="2">
        <f t="shared" si="307"/>
        <v>9.7191080000000003</v>
      </c>
      <c r="H2536" s="2">
        <f t="shared" si="311"/>
        <v>9.1323804999999965</v>
      </c>
      <c r="I2536" s="2">
        <f t="array" ref="I2536">SUMPRODUCT(B2520:B2539, (ROW(B2520:B2539)-ROW(B2520)+1)) / (20*21/2)</f>
        <v>9.6387909523809547</v>
      </c>
      <c r="J2536" s="2">
        <f t="shared" si="314"/>
        <v>9.6585038739295754</v>
      </c>
      <c r="K2536" s="2">
        <f t="shared" si="308"/>
        <v>9.691389239454784</v>
      </c>
    </row>
    <row r="2537" spans="1:11" ht="13.5" x14ac:dyDescent="0.25">
      <c r="A2537" s="3">
        <f>TITRES_STAT!B2540</f>
        <v>45698</v>
      </c>
      <c r="B2537" s="6">
        <f>TITRES_STAT!D2540</f>
        <v>9.6702999999999992</v>
      </c>
      <c r="C2537" s="2">
        <f t="shared" si="309"/>
        <v>3.8699999999998624E-2</v>
      </c>
      <c r="D2537" s="2">
        <f t="shared" si="310"/>
        <v>9.61998</v>
      </c>
      <c r="E2537" s="2">
        <f t="shared" si="312"/>
        <v>9.6248200000000015</v>
      </c>
      <c r="F2537" s="2">
        <f t="shared" si="313"/>
        <v>9.662090000000001</v>
      </c>
      <c r="G2537" s="2">
        <f t="shared" si="307"/>
        <v>9.7175580000000021</v>
      </c>
      <c r="H2537" s="2">
        <f t="shared" si="311"/>
        <v>9.1410064999999978</v>
      </c>
      <c r="I2537" s="2">
        <f t="array" ref="I2537">SUMPRODUCT(B2521:B2540, (ROW(B2521:B2540)-ROW(B2521)+1)) / (20*21/2)</f>
        <v>9.6373638095238086</v>
      </c>
      <c r="J2537" s="2">
        <f t="shared" si="314"/>
        <v>9.6596273145077109</v>
      </c>
      <c r="K2537" s="2">
        <f t="shared" si="308"/>
        <v>9.6905622104565587</v>
      </c>
    </row>
    <row r="2538" spans="1:11" ht="13.5" x14ac:dyDescent="0.25">
      <c r="A2538" s="3">
        <f>TITRES_STAT!B2541</f>
        <v>45699</v>
      </c>
      <c r="B2538" s="6">
        <f>TITRES_STAT!D2541</f>
        <v>9.6316000000000006</v>
      </c>
      <c r="C2538" s="2">
        <f t="shared" si="309"/>
        <v>-3.8699999999998624E-2</v>
      </c>
      <c r="D2538" s="2">
        <f t="shared" si="310"/>
        <v>9.6373999999999995</v>
      </c>
      <c r="E2538" s="2">
        <f t="shared" si="312"/>
        <v>9.6238500000000009</v>
      </c>
      <c r="F2538" s="2">
        <f t="shared" si="313"/>
        <v>9.660639999999999</v>
      </c>
      <c r="G2538" s="2">
        <f t="shared" si="307"/>
        <v>9.7158160000000002</v>
      </c>
      <c r="H2538" s="2">
        <f t="shared" si="311"/>
        <v>9.1495319999999971</v>
      </c>
      <c r="I2538" s="2">
        <f t="array" ref="I2538">SUMPRODUCT(B2522:B2541, (ROW(B2522:B2541)-ROW(B2522)+1)) / (20*21/2)</f>
        <v>9.6354276190476202</v>
      </c>
      <c r="J2538" s="2">
        <f t="shared" si="314"/>
        <v>9.6569580464593585</v>
      </c>
      <c r="K2538" s="2">
        <f t="shared" si="308"/>
        <v>9.6882499669092432</v>
      </c>
    </row>
    <row r="2539" spans="1:11" ht="13.5" x14ac:dyDescent="0.25">
      <c r="A2539" s="3">
        <f>TITRES_STAT!B2542</f>
        <v>45700</v>
      </c>
      <c r="B2539" s="6">
        <f>TITRES_STAT!D2542</f>
        <v>9.6412999999999993</v>
      </c>
      <c r="C2539" s="2">
        <f t="shared" si="309"/>
        <v>9.6999999999987097E-3</v>
      </c>
      <c r="D2539" s="2">
        <f t="shared" si="310"/>
        <v>9.6412800000000001</v>
      </c>
      <c r="E2539" s="2">
        <f t="shared" si="312"/>
        <v>9.6209500000000006</v>
      </c>
      <c r="F2539" s="2">
        <f t="shared" si="313"/>
        <v>9.6562850000000005</v>
      </c>
      <c r="G2539" s="2">
        <f t="shared" si="307"/>
        <v>9.7140740000000001</v>
      </c>
      <c r="H2539" s="2">
        <f t="shared" si="311"/>
        <v>9.1581989999999962</v>
      </c>
      <c r="I2539" s="2">
        <f t="array" ref="I2539">SUMPRODUCT(B2523:B2542, (ROW(B2523:B2542)-ROW(B2523)+1)) / (20*21/2)</f>
        <v>9.6597619047619041</v>
      </c>
      <c r="J2539" s="2">
        <f t="shared" si="314"/>
        <v>9.6554668039394187</v>
      </c>
      <c r="K2539" s="2">
        <f t="shared" si="308"/>
        <v>9.6864087917363317</v>
      </c>
    </row>
    <row r="2540" spans="1:11" ht="13.5" x14ac:dyDescent="0.25">
      <c r="A2540" s="3">
        <f>TITRES_STAT!B2543</f>
        <v>45701</v>
      </c>
      <c r="B2540" s="6">
        <f>TITRES_STAT!D2543</f>
        <v>9.6412999999999993</v>
      </c>
      <c r="C2540" s="2">
        <f t="shared" si="309"/>
        <v>0</v>
      </c>
      <c r="D2540" s="2">
        <f t="shared" si="310"/>
        <v>9.6432200000000012</v>
      </c>
      <c r="E2540" s="2">
        <f t="shared" si="312"/>
        <v>9.6190200000000008</v>
      </c>
      <c r="F2540" s="2">
        <f t="shared" si="313"/>
        <v>9.6519300000000001</v>
      </c>
      <c r="G2540" s="2">
        <f t="shared" si="307"/>
        <v>9.7113639999999997</v>
      </c>
      <c r="H2540" s="2">
        <f t="shared" si="311"/>
        <v>9.1670984999999963</v>
      </c>
      <c r="I2540" s="2">
        <f t="array" ref="I2540">SUMPRODUCT(B2524:B2543, (ROW(B2524:B2543)-ROW(B2524)+1)) / (20*21/2)</f>
        <v>9.730239523809523</v>
      </c>
      <c r="J2540" s="2">
        <f t="shared" si="314"/>
        <v>9.6541175845166158</v>
      </c>
      <c r="K2540" s="2">
        <f t="shared" si="308"/>
        <v>9.6846398195113785</v>
      </c>
    </row>
    <row r="2541" spans="1:11" ht="13.5" x14ac:dyDescent="0.25">
      <c r="A2541" s="3">
        <f>TITRES_STAT!B2544</f>
        <v>45702</v>
      </c>
      <c r="B2541" s="6">
        <f>TITRES_STAT!D2544</f>
        <v>9.6316000000000006</v>
      </c>
      <c r="C2541" s="2">
        <f t="shared" si="309"/>
        <v>-9.6999999999987097E-3</v>
      </c>
      <c r="D2541" s="2">
        <f t="shared" si="310"/>
        <v>9.6432199999999995</v>
      </c>
      <c r="E2541" s="2">
        <f t="shared" si="312"/>
        <v>9.6228900000000017</v>
      </c>
      <c r="F2541" s="2">
        <f t="shared" si="313"/>
        <v>9.6470899999999986</v>
      </c>
      <c r="G2541" s="2">
        <f t="shared" si="307"/>
        <v>9.7088479999999997</v>
      </c>
      <c r="H2541" s="2">
        <f t="shared" si="311"/>
        <v>9.1761819999999954</v>
      </c>
      <c r="I2541" s="2">
        <f t="array" ref="I2541">SUMPRODUCT(B2525:B2544, (ROW(B2525:B2544)-ROW(B2525)+1)) / (20*21/2)</f>
        <v>9.7851409523809512</v>
      </c>
      <c r="J2541" s="2">
        <f t="shared" si="314"/>
        <v>9.6519730526578922</v>
      </c>
      <c r="K2541" s="2">
        <f t="shared" si="308"/>
        <v>9.6825598265893635</v>
      </c>
    </row>
    <row r="2542" spans="1:11" ht="13.5" x14ac:dyDescent="0.25">
      <c r="A2542" s="3">
        <f>TITRES_STAT!B2545</f>
        <v>45705</v>
      </c>
      <c r="B2542" s="6">
        <f>TITRES_STAT!D2545</f>
        <v>9.9025999999999996</v>
      </c>
      <c r="C2542" s="2">
        <f t="shared" si="309"/>
        <v>0.27099999999999902</v>
      </c>
      <c r="D2542" s="2">
        <f t="shared" si="310"/>
        <v>9.6896799999999992</v>
      </c>
      <c r="E2542" s="2">
        <f t="shared" si="312"/>
        <v>9.6548300000000005</v>
      </c>
      <c r="F2542" s="2">
        <f t="shared" si="313"/>
        <v>9.6562850000000005</v>
      </c>
      <c r="G2542" s="2">
        <f t="shared" si="307"/>
        <v>9.7123320000000017</v>
      </c>
      <c r="H2542" s="2">
        <f t="shared" si="311"/>
        <v>9.1866204999999965</v>
      </c>
      <c r="I2542" s="2">
        <f t="array" ref="I2542">SUMPRODUCT(B2526:B2545, (ROW(B2526:B2545)-ROW(B2526)+1)) / (20*21/2)</f>
        <v>9.8419323809523807</v>
      </c>
      <c r="J2542" s="2">
        <f t="shared" si="314"/>
        <v>9.6758422857380921</v>
      </c>
      <c r="K2542" s="2">
        <f t="shared" si="308"/>
        <v>9.6911888529976249</v>
      </c>
    </row>
    <row r="2543" spans="1:11" ht="13.5" x14ac:dyDescent="0.25">
      <c r="A2543" s="3">
        <f>TITRES_STAT!B2546</f>
        <v>45706</v>
      </c>
      <c r="B2543" s="6">
        <f>TITRES_STAT!D2546</f>
        <v>10.3963</v>
      </c>
      <c r="C2543" s="2">
        <f t="shared" si="309"/>
        <v>0.49370000000000047</v>
      </c>
      <c r="D2543" s="2">
        <f t="shared" si="310"/>
        <v>9.8426200000000001</v>
      </c>
      <c r="E2543" s="2">
        <f t="shared" si="312"/>
        <v>9.7400100000000016</v>
      </c>
      <c r="F2543" s="2">
        <f t="shared" si="313"/>
        <v>9.6940350000000013</v>
      </c>
      <c r="G2543" s="2">
        <f t="shared" si="307"/>
        <v>9.7254959999999997</v>
      </c>
      <c r="H2543" s="2">
        <f t="shared" si="311"/>
        <v>9.1995274999999967</v>
      </c>
      <c r="I2543" s="2">
        <f t="array" ref="I2543">SUMPRODUCT(B2527:B2546, (ROW(B2527:B2546)-ROW(B2527)+1)) / (20*21/2)</f>
        <v>9.8956814285714287</v>
      </c>
      <c r="J2543" s="2">
        <f t="shared" si="314"/>
        <v>9.744457306143989</v>
      </c>
      <c r="K2543" s="2">
        <f t="shared" si="308"/>
        <v>9.7188402705271297</v>
      </c>
    </row>
    <row r="2544" spans="1:11" ht="13.5" x14ac:dyDescent="0.25">
      <c r="A2544" s="3">
        <f>TITRES_STAT!B2547</f>
        <v>45707</v>
      </c>
      <c r="B2544" s="6">
        <f>TITRES_STAT!D2547</f>
        <v>10.2705</v>
      </c>
      <c r="C2544" s="2">
        <f t="shared" si="309"/>
        <v>-0.12579999999999991</v>
      </c>
      <c r="D2544" s="2">
        <f t="shared" si="310"/>
        <v>9.9684599999999985</v>
      </c>
      <c r="E2544" s="2">
        <f t="shared" si="312"/>
        <v>9.8048699999999993</v>
      </c>
      <c r="F2544" s="2">
        <f t="shared" si="313"/>
        <v>9.7225900000000003</v>
      </c>
      <c r="G2544" s="2">
        <f t="shared" si="307"/>
        <v>9.7373060000000002</v>
      </c>
      <c r="H2544" s="2">
        <f t="shared" si="311"/>
        <v>9.2120844999999978</v>
      </c>
      <c r="I2544" s="2">
        <f t="array" ref="I2544">SUMPRODUCT(B2528:B2547, (ROW(B2528:B2547)-ROW(B2528)+1)) / (20*21/2)</f>
        <v>9.942009047619047</v>
      </c>
      <c r="J2544" s="2">
        <f t="shared" si="314"/>
        <v>9.7945566103207504</v>
      </c>
      <c r="K2544" s="2">
        <f t="shared" si="308"/>
        <v>9.7404739854084195</v>
      </c>
    </row>
    <row r="2545" spans="1:11" ht="13.5" x14ac:dyDescent="0.25">
      <c r="A2545" s="3">
        <f>TITRES_STAT!B2548</f>
        <v>45708</v>
      </c>
      <c r="B2545" s="6">
        <f>TITRES_STAT!D2548</f>
        <v>10.318899999999999</v>
      </c>
      <c r="C2545" s="2">
        <f t="shared" si="309"/>
        <v>4.839999999999911E-2</v>
      </c>
      <c r="D2545" s="2">
        <f t="shared" si="310"/>
        <v>10.10398</v>
      </c>
      <c r="E2545" s="2">
        <f t="shared" si="312"/>
        <v>9.8735999999999997</v>
      </c>
      <c r="F2545" s="2">
        <f t="shared" si="313"/>
        <v>9.7545350000000006</v>
      </c>
      <c r="G2545" s="2">
        <f t="shared" si="307"/>
        <v>9.7496959999999984</v>
      </c>
      <c r="H2545" s="2">
        <f t="shared" si="311"/>
        <v>9.2250694999999983</v>
      </c>
      <c r="I2545" s="2">
        <f t="array" ref="I2545">SUMPRODUCT(B2529:B2548, (ROW(B2529:B2548)-ROW(B2529)+1)) / (20*21/2)</f>
        <v>9.9892104761904754</v>
      </c>
      <c r="J2545" s="2">
        <f t="shared" si="314"/>
        <v>9.8444940760044872</v>
      </c>
      <c r="K2545" s="2">
        <f t="shared" si="308"/>
        <v>9.7631573585296572</v>
      </c>
    </row>
    <row r="2546" spans="1:11" ht="13.5" x14ac:dyDescent="0.25">
      <c r="A2546" s="3">
        <f>TITRES_STAT!B2549</f>
        <v>45709</v>
      </c>
      <c r="B2546" s="6">
        <f>TITRES_STAT!D2549</f>
        <v>10.318899999999999</v>
      </c>
      <c r="C2546" s="2">
        <f t="shared" si="309"/>
        <v>0</v>
      </c>
      <c r="D2546" s="2">
        <f t="shared" si="310"/>
        <v>10.241440000000001</v>
      </c>
      <c r="E2546" s="2">
        <f t="shared" si="312"/>
        <v>9.9423300000000001</v>
      </c>
      <c r="F2546" s="2">
        <f t="shared" si="313"/>
        <v>9.7840600000000002</v>
      </c>
      <c r="G2546" s="2">
        <f t="shared" ref="G2546:G2609" si="315">AVERAGE(B2497:B2546)</f>
        <v>9.7622799999999987</v>
      </c>
      <c r="H2546" s="2">
        <f t="shared" si="311"/>
        <v>9.2380544999999987</v>
      </c>
      <c r="I2546" s="2">
        <f t="array" ref="I2546">SUMPRODUCT(B2530:B2549, (ROW(B2530:B2549)-ROW(B2530)+1)) / (20*21/2)</f>
        <v>10.042450476190474</v>
      </c>
      <c r="J2546" s="2">
        <f t="shared" si="314"/>
        <v>9.8896755925754878</v>
      </c>
      <c r="K2546" s="2">
        <f t="shared" si="308"/>
        <v>9.7849511876069251</v>
      </c>
    </row>
    <row r="2547" spans="1:11" ht="13.5" x14ac:dyDescent="0.25">
      <c r="A2547" s="3">
        <f>TITRES_STAT!B2550</f>
        <v>45712</v>
      </c>
      <c r="B2547" s="6">
        <f>TITRES_STAT!D2550</f>
        <v>10.2705</v>
      </c>
      <c r="C2547" s="2">
        <f t="shared" si="309"/>
        <v>-4.839999999999911E-2</v>
      </c>
      <c r="D2547" s="2">
        <f t="shared" si="310"/>
        <v>10.315020000000001</v>
      </c>
      <c r="E2547" s="2">
        <f t="shared" si="312"/>
        <v>10.00235</v>
      </c>
      <c r="F2547" s="2">
        <f t="shared" si="313"/>
        <v>9.8135849999999998</v>
      </c>
      <c r="G2547" s="2">
        <f t="shared" si="315"/>
        <v>9.7738960000000006</v>
      </c>
      <c r="H2547" s="2">
        <f t="shared" si="311"/>
        <v>9.2514490000000009</v>
      </c>
      <c r="I2547" s="2">
        <f t="array" ref="I2547">SUMPRODUCT(B2531:B2550, (ROW(B2531:B2550)-ROW(B2531)+1)) / (20*21/2)</f>
        <v>10.083891904761906</v>
      </c>
      <c r="J2547" s="2">
        <f t="shared" si="314"/>
        <v>9.9259445837587741</v>
      </c>
      <c r="K2547" s="2">
        <f t="shared" ref="K2547:K2610" si="316">$K$4*B2547+(1-$K$4)*K2546</f>
        <v>9.8039923175046937</v>
      </c>
    </row>
    <row r="2548" spans="1:11" ht="13.5" x14ac:dyDescent="0.25">
      <c r="A2548" s="3">
        <f>TITRES_STAT!B2551</f>
        <v>45713</v>
      </c>
      <c r="B2548" s="6">
        <f>TITRES_STAT!D2551</f>
        <v>10.309200000000001</v>
      </c>
      <c r="C2548" s="2">
        <f t="shared" si="309"/>
        <v>3.8700000000000401E-2</v>
      </c>
      <c r="D2548" s="2">
        <f t="shared" si="310"/>
        <v>10.297599999999999</v>
      </c>
      <c r="E2548" s="2">
        <f t="shared" si="312"/>
        <v>10.07011</v>
      </c>
      <c r="F2548" s="2">
        <f t="shared" si="313"/>
        <v>9.8469799999999985</v>
      </c>
      <c r="G2548" s="2">
        <f t="shared" si="315"/>
        <v>9.7851239999999979</v>
      </c>
      <c r="H2548" s="2">
        <f t="shared" si="311"/>
        <v>9.2648510000000002</v>
      </c>
      <c r="I2548" s="2">
        <f t="array" ref="I2548">SUMPRODUCT(B2532:B2551, (ROW(B2532:B2551)-ROW(B2532)+1)) / (20*21/2)</f>
        <v>10.121274761904763</v>
      </c>
      <c r="J2548" s="2">
        <f t="shared" si="314"/>
        <v>9.9624450995912728</v>
      </c>
      <c r="K2548" s="2">
        <f t="shared" si="316"/>
        <v>9.8238043834849034</v>
      </c>
    </row>
    <row r="2549" spans="1:11" ht="13.5" x14ac:dyDescent="0.25">
      <c r="A2549" s="3">
        <f>TITRES_STAT!B2552</f>
        <v>45714</v>
      </c>
      <c r="B2549" s="6">
        <f>TITRES_STAT!D2552</f>
        <v>10.406000000000001</v>
      </c>
      <c r="C2549" s="2">
        <f t="shared" si="309"/>
        <v>9.6799999999999997E-2</v>
      </c>
      <c r="D2549" s="2">
        <f t="shared" si="310"/>
        <v>10.3247</v>
      </c>
      <c r="E2549" s="2">
        <f t="shared" si="312"/>
        <v>10.14658</v>
      </c>
      <c r="F2549" s="2">
        <f t="shared" si="313"/>
        <v>9.8837650000000004</v>
      </c>
      <c r="G2549" s="2">
        <f t="shared" si="315"/>
        <v>9.7957719999999977</v>
      </c>
      <c r="H2549" s="2">
        <f t="shared" si="311"/>
        <v>9.2787369999999996</v>
      </c>
      <c r="I2549" s="2">
        <f t="array" ref="I2549">SUMPRODUCT(B2533:B2552, (ROW(B2533:B2552)-ROW(B2533)+1)) / (20*21/2)</f>
        <v>10.164465714285715</v>
      </c>
      <c r="J2549" s="2">
        <f t="shared" si="314"/>
        <v>10.004688423439722</v>
      </c>
      <c r="K2549" s="2">
        <f t="shared" si="316"/>
        <v>9.8466355841325548</v>
      </c>
    </row>
    <row r="2550" spans="1:11" ht="13.5" x14ac:dyDescent="0.25">
      <c r="A2550" s="3">
        <f>TITRES_STAT!B2553</f>
        <v>45715</v>
      </c>
      <c r="B2550" s="6">
        <f>TITRES_STAT!D2553</f>
        <v>10.318899999999999</v>
      </c>
      <c r="C2550" s="2">
        <f t="shared" si="309"/>
        <v>-8.7100000000001288E-2</v>
      </c>
      <c r="D2550" s="2">
        <f t="shared" si="310"/>
        <v>10.3247</v>
      </c>
      <c r="E2550" s="2">
        <f t="shared" si="312"/>
        <v>10.214340000000002</v>
      </c>
      <c r="F2550" s="2">
        <f t="shared" si="313"/>
        <v>9.9166799999999995</v>
      </c>
      <c r="G2550" s="2">
        <f t="shared" si="315"/>
        <v>9.8064199999999975</v>
      </c>
      <c r="H2550" s="2">
        <f t="shared" si="311"/>
        <v>9.2923735000000001</v>
      </c>
      <c r="I2550" s="2">
        <f t="array" ref="I2550">SUMPRODUCT(B2534:B2553, (ROW(B2534:B2553)-ROW(B2534)+1)) / (20*21/2)</f>
        <v>10.21295761904762</v>
      </c>
      <c r="J2550" s="2">
        <f t="shared" si="314"/>
        <v>10.034613335493081</v>
      </c>
      <c r="K2550" s="2">
        <f t="shared" si="316"/>
        <v>9.8651557573038264</v>
      </c>
    </row>
    <row r="2551" spans="1:11" ht="13.5" x14ac:dyDescent="0.25">
      <c r="A2551" s="3">
        <f>TITRES_STAT!B2554</f>
        <v>45716</v>
      </c>
      <c r="B2551" s="6">
        <f>TITRES_STAT!D2554</f>
        <v>10.309200000000001</v>
      </c>
      <c r="C2551" s="2">
        <f t="shared" si="309"/>
        <v>-9.6999999999987097E-3</v>
      </c>
      <c r="D2551" s="2">
        <f t="shared" si="310"/>
        <v>10.322759999999999</v>
      </c>
      <c r="E2551" s="2">
        <f t="shared" si="312"/>
        <v>10.282100000000002</v>
      </c>
      <c r="F2551" s="2">
        <f t="shared" si="313"/>
        <v>9.9524950000000008</v>
      </c>
      <c r="G2551" s="2">
        <f t="shared" si="315"/>
        <v>9.8168739999999968</v>
      </c>
      <c r="H2551" s="2">
        <f t="shared" si="311"/>
        <v>9.3060080000000003</v>
      </c>
      <c r="I2551" s="2">
        <f t="array" ref="I2551">SUMPRODUCT(B2535:B2554, (ROW(B2535:B2554)-ROW(B2535)+1)) / (20*21/2)</f>
        <v>10.252276666666665</v>
      </c>
      <c r="J2551" s="2">
        <f t="shared" si="314"/>
        <v>10.060764446398503</v>
      </c>
      <c r="K2551" s="2">
        <f t="shared" si="316"/>
        <v>9.8825692570174031</v>
      </c>
    </row>
    <row r="2552" spans="1:11" ht="13.5" x14ac:dyDescent="0.25">
      <c r="A2552" s="3">
        <f>TITRES_STAT!B2555</f>
        <v>45719</v>
      </c>
      <c r="B2552" s="6">
        <f>TITRES_STAT!D2555</f>
        <v>10.406000000000001</v>
      </c>
      <c r="C2552" s="2">
        <f t="shared" si="309"/>
        <v>9.6799999999999997E-2</v>
      </c>
      <c r="D2552" s="2">
        <f t="shared" si="310"/>
        <v>10.34986</v>
      </c>
      <c r="E2552" s="2">
        <f t="shared" si="312"/>
        <v>10.332440000000002</v>
      </c>
      <c r="F2552" s="2">
        <f t="shared" si="313"/>
        <v>9.9936350000000012</v>
      </c>
      <c r="G2552" s="2">
        <f t="shared" si="315"/>
        <v>9.8294579999999971</v>
      </c>
      <c r="H2552" s="2">
        <f t="shared" si="311"/>
        <v>9.3198939999999997</v>
      </c>
      <c r="I2552" s="2">
        <f t="array" ref="I2552">SUMPRODUCT(B2536:B2555, (ROW(B2536:B2555)-ROW(B2536)+1)) / (20*21/2)</f>
        <v>10.269193333333334</v>
      </c>
      <c r="J2552" s="2">
        <f t="shared" si="314"/>
        <v>10.093644022931977</v>
      </c>
      <c r="K2552" s="2">
        <f t="shared" si="316"/>
        <v>9.9030959528206441</v>
      </c>
    </row>
    <row r="2553" spans="1:11" ht="13.5" x14ac:dyDescent="0.25">
      <c r="A2553" s="3">
        <f>TITRES_STAT!B2556</f>
        <v>45720</v>
      </c>
      <c r="B2553" s="6">
        <f>TITRES_STAT!D2556</f>
        <v>10.502800000000001</v>
      </c>
      <c r="C2553" s="2">
        <f t="shared" si="309"/>
        <v>9.6799999999999997E-2</v>
      </c>
      <c r="D2553" s="2">
        <f t="shared" si="310"/>
        <v>10.388580000000001</v>
      </c>
      <c r="E2553" s="2">
        <f t="shared" si="312"/>
        <v>10.34309</v>
      </c>
      <c r="F2553" s="2">
        <f t="shared" si="313"/>
        <v>10.041550000000001</v>
      </c>
      <c r="G2553" s="2">
        <f t="shared" si="315"/>
        <v>9.8439779999999981</v>
      </c>
      <c r="H2553" s="2">
        <f t="shared" si="311"/>
        <v>9.3342639999999992</v>
      </c>
      <c r="I2553" s="2">
        <f t="array" ref="I2553">SUMPRODUCT(B2537:B2556, (ROW(B2537:B2556)-ROW(B2537)+1)) / (20*21/2)</f>
        <v>10.28311380952381</v>
      </c>
      <c r="J2553" s="2">
        <f t="shared" si="314"/>
        <v>10.132611258843218</v>
      </c>
      <c r="K2553" s="2">
        <f t="shared" si="316"/>
        <v>9.9266137585923833</v>
      </c>
    </row>
    <row r="2554" spans="1:11" ht="13.5" x14ac:dyDescent="0.25">
      <c r="A2554" s="3">
        <f>TITRES_STAT!B2557</f>
        <v>45721</v>
      </c>
      <c r="B2554" s="6">
        <f>TITRES_STAT!D2557</f>
        <v>10.4544</v>
      </c>
      <c r="C2554" s="2">
        <f t="shared" si="309"/>
        <v>-4.8400000000000887E-2</v>
      </c>
      <c r="D2554" s="2">
        <f t="shared" si="310"/>
        <v>10.398260000000001</v>
      </c>
      <c r="E2554" s="2">
        <f t="shared" si="312"/>
        <v>10.36148</v>
      </c>
      <c r="F2554" s="2">
        <f t="shared" si="313"/>
        <v>10.083175000000001</v>
      </c>
      <c r="G2554" s="2">
        <f t="shared" si="315"/>
        <v>9.8577239999999975</v>
      </c>
      <c r="H2554" s="2">
        <f t="shared" si="311"/>
        <v>9.3483920000000005</v>
      </c>
      <c r="I2554" s="2">
        <f t="array" ref="I2554">SUMPRODUCT(B2538:B2557, (ROW(B2538:B2557)-ROW(B2538)+1)) / (20*21/2)</f>
        <v>10.307866666666667</v>
      </c>
      <c r="J2554" s="2">
        <f t="shared" si="314"/>
        <v>10.163257805620054</v>
      </c>
      <c r="K2554" s="2">
        <f t="shared" si="316"/>
        <v>9.9473112582554268</v>
      </c>
    </row>
    <row r="2555" spans="1:11" ht="13.5" x14ac:dyDescent="0.25">
      <c r="A2555" s="3">
        <f>TITRES_STAT!B2558</f>
        <v>45722</v>
      </c>
      <c r="B2555" s="6">
        <f>TITRES_STAT!D2558</f>
        <v>10.2608</v>
      </c>
      <c r="C2555" s="2">
        <f t="shared" si="309"/>
        <v>-0.19359999999999999</v>
      </c>
      <c r="D2555" s="2">
        <f t="shared" si="310"/>
        <v>10.38664</v>
      </c>
      <c r="E2555" s="2">
        <f t="shared" si="312"/>
        <v>10.35567</v>
      </c>
      <c r="F2555" s="2">
        <f t="shared" si="313"/>
        <v>10.114635000000002</v>
      </c>
      <c r="G2555" s="2">
        <f t="shared" si="315"/>
        <v>9.8675979999999992</v>
      </c>
      <c r="H2555" s="2">
        <f t="shared" si="311"/>
        <v>9.3613195000000005</v>
      </c>
      <c r="I2555" s="2">
        <f t="array" ref="I2555">SUMPRODUCT(B2539:B2558, (ROW(B2539:B2558)-ROW(B2539)+1)) / (20*21/2)</f>
        <v>10.331878095238094</v>
      </c>
      <c r="J2555" s="2">
        <f t="shared" si="314"/>
        <v>10.172547538418145</v>
      </c>
      <c r="K2555" s="2">
        <f t="shared" si="316"/>
        <v>9.9596049344022735</v>
      </c>
    </row>
    <row r="2556" spans="1:11" ht="13.5" x14ac:dyDescent="0.25">
      <c r="A2556" s="3">
        <f>TITRES_STAT!B2559</f>
        <v>45723</v>
      </c>
      <c r="B2556" s="6">
        <f>TITRES_STAT!D2559</f>
        <v>10.2608</v>
      </c>
      <c r="C2556" s="2">
        <f t="shared" si="309"/>
        <v>0</v>
      </c>
      <c r="D2556" s="2">
        <f t="shared" si="310"/>
        <v>10.37696</v>
      </c>
      <c r="E2556" s="2">
        <f t="shared" si="312"/>
        <v>10.349860000000001</v>
      </c>
      <c r="F2556" s="2">
        <f t="shared" si="313"/>
        <v>10.146094999999999</v>
      </c>
      <c r="G2556" s="2">
        <f t="shared" si="315"/>
        <v>9.8774719999999991</v>
      </c>
      <c r="H2556" s="2">
        <f t="shared" si="311"/>
        <v>9.3742470000000004</v>
      </c>
      <c r="I2556" s="2">
        <f t="array" ref="I2556">SUMPRODUCT(B2540:B2559, (ROW(B2540:B2559)-ROW(B2540)+1)) / (20*21/2)</f>
        <v>10.386178095238096</v>
      </c>
      <c r="J2556" s="2">
        <f t="shared" si="314"/>
        <v>10.180952534759275</v>
      </c>
      <c r="K2556" s="2">
        <f t="shared" si="316"/>
        <v>9.9714165056021837</v>
      </c>
    </row>
    <row r="2557" spans="1:11" ht="13.5" x14ac:dyDescent="0.25">
      <c r="A2557" s="3">
        <f>TITRES_STAT!B2560</f>
        <v>45726</v>
      </c>
      <c r="B2557" s="6">
        <f>TITRES_STAT!D2560</f>
        <v>10.406000000000001</v>
      </c>
      <c r="C2557" s="2">
        <f t="shared" si="309"/>
        <v>0.14520000000000088</v>
      </c>
      <c r="D2557" s="2">
        <f t="shared" si="310"/>
        <v>10.37696</v>
      </c>
      <c r="E2557" s="2">
        <f t="shared" si="312"/>
        <v>10.363410000000002</v>
      </c>
      <c r="F2557" s="2">
        <f t="shared" si="313"/>
        <v>10.182880000000001</v>
      </c>
      <c r="G2557" s="2">
        <f t="shared" si="315"/>
        <v>9.891023999999998</v>
      </c>
      <c r="H2557" s="2">
        <f t="shared" si="311"/>
        <v>9.387435</v>
      </c>
      <c r="I2557" s="2">
        <f t="array" ref="I2557">SUMPRODUCT(B2541:B2560, (ROW(B2541:B2560)-ROW(B2541)+1)) / (20*21/2)</f>
        <v>10.457116666666666</v>
      </c>
      <c r="J2557" s="2">
        <f t="shared" si="314"/>
        <v>10.202385626686961</v>
      </c>
      <c r="K2557" s="2">
        <f t="shared" si="316"/>
        <v>9.9884589955785703</v>
      </c>
    </row>
    <row r="2558" spans="1:11" ht="13.5" x14ac:dyDescent="0.25">
      <c r="A2558" s="3">
        <f>TITRES_STAT!B2561</f>
        <v>45727</v>
      </c>
      <c r="B2558" s="6">
        <f>TITRES_STAT!D2561</f>
        <v>10.435</v>
      </c>
      <c r="C2558" s="2">
        <f t="shared" si="309"/>
        <v>2.8999999999999915E-2</v>
      </c>
      <c r="D2558" s="2">
        <f t="shared" si="310"/>
        <v>10.3634</v>
      </c>
      <c r="E2558" s="2">
        <f t="shared" si="312"/>
        <v>10.375990000000002</v>
      </c>
      <c r="F2558" s="2">
        <f t="shared" si="313"/>
        <v>10.223049999999999</v>
      </c>
      <c r="G2558" s="2">
        <f t="shared" si="315"/>
        <v>9.9041879999999995</v>
      </c>
      <c r="H2558" s="2">
        <f t="shared" si="311"/>
        <v>9.4007680000000011</v>
      </c>
      <c r="I2558" s="2">
        <f t="array" ref="I2558">SUMPRODUCT(B2542:B2561, (ROW(B2542:B2561)-ROW(B2542)+1)) / (20*21/2)</f>
        <v>10.52238761904762</v>
      </c>
      <c r="J2558" s="2">
        <f t="shared" si="314"/>
        <v>10.2245393765263</v>
      </c>
      <c r="K2558" s="2">
        <f t="shared" si="316"/>
        <v>10.005970407516667</v>
      </c>
    </row>
    <row r="2559" spans="1:11" ht="13.5" x14ac:dyDescent="0.25">
      <c r="A2559" s="3">
        <f>TITRES_STAT!B2562</f>
        <v>45728</v>
      </c>
      <c r="B2559" s="6">
        <f>TITRES_STAT!D2562</f>
        <v>10.793200000000001</v>
      </c>
      <c r="C2559" s="2">
        <f t="shared" si="309"/>
        <v>0.35820000000000007</v>
      </c>
      <c r="D2559" s="2">
        <f t="shared" si="310"/>
        <v>10.43116</v>
      </c>
      <c r="E2559" s="2">
        <f t="shared" si="312"/>
        <v>10.414710000000001</v>
      </c>
      <c r="F2559" s="2">
        <f t="shared" si="313"/>
        <v>10.280645</v>
      </c>
      <c r="G2559" s="2">
        <f t="shared" si="315"/>
        <v>9.9221920000000008</v>
      </c>
      <c r="H2559" s="2">
        <f t="shared" si="311"/>
        <v>9.4158919999999995</v>
      </c>
      <c r="I2559" s="2">
        <f t="array" ref="I2559">SUMPRODUCT(B2543:B2562, (ROW(B2543:B2562)-ROW(B2543)+1)) / (20*21/2)</f>
        <v>10.572679523809525</v>
      </c>
      <c r="J2559" s="2">
        <f t="shared" si="314"/>
        <v>10.278697531142843</v>
      </c>
      <c r="K2559" s="2">
        <f t="shared" si="316"/>
        <v>10.036842156241505</v>
      </c>
    </row>
    <row r="2560" spans="1:11" ht="13.5" x14ac:dyDescent="0.25">
      <c r="A2560" s="3">
        <f>TITRES_STAT!B2563</f>
        <v>45729</v>
      </c>
      <c r="B2560" s="6">
        <f>TITRES_STAT!D2563</f>
        <v>11.025499999999999</v>
      </c>
      <c r="C2560" s="2">
        <f t="shared" si="309"/>
        <v>0.23229999999999862</v>
      </c>
      <c r="D2560" s="2">
        <f t="shared" si="310"/>
        <v>10.584100000000001</v>
      </c>
      <c r="E2560" s="2">
        <f t="shared" si="312"/>
        <v>10.48537</v>
      </c>
      <c r="F2560" s="2">
        <f t="shared" si="313"/>
        <v>10.349855000000002</v>
      </c>
      <c r="G2560" s="2">
        <f t="shared" si="315"/>
        <v>9.9463920000000012</v>
      </c>
      <c r="H2560" s="2">
        <f t="shared" si="311"/>
        <v>9.4321774999999999</v>
      </c>
      <c r="I2560" s="2">
        <f t="array" ref="I2560">SUMPRODUCT(B2544:B2563, (ROW(B2544:B2563)-ROW(B2544)+1)) / (20*21/2)</f>
        <v>10.624440476190475</v>
      </c>
      <c r="J2560" s="2">
        <f t="shared" si="314"/>
        <v>10.349821575795906</v>
      </c>
      <c r="K2560" s="2">
        <f t="shared" si="316"/>
        <v>10.075613052075171</v>
      </c>
    </row>
    <row r="2561" spans="1:11" ht="13.5" x14ac:dyDescent="0.25">
      <c r="A2561" s="3">
        <f>TITRES_STAT!B2564</f>
        <v>45730</v>
      </c>
      <c r="B2561" s="6">
        <f>TITRES_STAT!D2564</f>
        <v>11.0352</v>
      </c>
      <c r="C2561" s="2">
        <f t="shared" si="309"/>
        <v>9.700000000000486E-3</v>
      </c>
      <c r="D2561" s="2">
        <f t="shared" si="310"/>
        <v>10.738980000000002</v>
      </c>
      <c r="E2561" s="2">
        <f t="shared" si="312"/>
        <v>10.557969999999999</v>
      </c>
      <c r="F2561" s="2">
        <f t="shared" si="313"/>
        <v>10.420035</v>
      </c>
      <c r="G2561" s="2">
        <f t="shared" si="315"/>
        <v>9.9719479999999994</v>
      </c>
      <c r="H2561" s="2">
        <f t="shared" si="311"/>
        <v>9.4486975000000015</v>
      </c>
      <c r="I2561" s="2">
        <f t="array" ref="I2561">SUMPRODUCT(B2545:B2564, (ROW(B2545:B2564)-ROW(B2545)+1)) / (20*21/2)</f>
        <v>10.702756190476192</v>
      </c>
      <c r="J2561" s="2">
        <f t="shared" si="314"/>
        <v>10.41509571143439</v>
      </c>
      <c r="K2561" s="2">
        <f t="shared" si="316"/>
        <v>10.113243912778106</v>
      </c>
    </row>
    <row r="2562" spans="1:11" ht="13.5" x14ac:dyDescent="0.25">
      <c r="A2562" s="3">
        <f>TITRES_STAT!B2565</f>
        <v>45733</v>
      </c>
      <c r="B2562" s="6">
        <f>TITRES_STAT!D2565</f>
        <v>10.9481</v>
      </c>
      <c r="C2562" s="2">
        <f t="shared" si="309"/>
        <v>-8.7099999999999511E-2</v>
      </c>
      <c r="D2562" s="2">
        <f t="shared" si="310"/>
        <v>10.847399999999999</v>
      </c>
      <c r="E2562" s="2">
        <f t="shared" si="312"/>
        <v>10.612179999999999</v>
      </c>
      <c r="F2562" s="2">
        <f t="shared" si="313"/>
        <v>10.47231</v>
      </c>
      <c r="G2562" s="2">
        <f t="shared" si="315"/>
        <v>9.995374</v>
      </c>
      <c r="H2562" s="2">
        <f t="shared" si="311"/>
        <v>9.464875000000001</v>
      </c>
      <c r="I2562" s="2">
        <f t="array" ref="I2562">SUMPRODUCT(B2546:B2565, (ROW(B2546:B2565)-ROW(B2546)+1)) / (20*21/2)</f>
        <v>10.802780952380951</v>
      </c>
      <c r="J2562" s="2">
        <f t="shared" si="314"/>
        <v>10.465858024631114</v>
      </c>
      <c r="K2562" s="2">
        <f t="shared" si="316"/>
        <v>10.145983367178966</v>
      </c>
    </row>
    <row r="2563" spans="1:11" ht="13.5" x14ac:dyDescent="0.25">
      <c r="A2563" s="3">
        <f>TITRES_STAT!B2566</f>
        <v>45734</v>
      </c>
      <c r="B2563" s="6">
        <f>TITRES_STAT!D2566</f>
        <v>11.0158</v>
      </c>
      <c r="C2563" s="2">
        <f t="shared" si="309"/>
        <v>6.7700000000000315E-2</v>
      </c>
      <c r="D2563" s="2">
        <f t="shared" si="310"/>
        <v>10.963559999999998</v>
      </c>
      <c r="E2563" s="2">
        <f t="shared" si="312"/>
        <v>10.66348</v>
      </c>
      <c r="F2563" s="2">
        <f t="shared" si="313"/>
        <v>10.503285000000002</v>
      </c>
      <c r="G2563" s="2">
        <f t="shared" si="315"/>
        <v>10.020541999999999</v>
      </c>
      <c r="H2563" s="2">
        <f t="shared" si="311"/>
        <v>9.4813910000000003</v>
      </c>
      <c r="I2563" s="2">
        <f t="array" ref="I2563">SUMPRODUCT(B2547:B2566, (ROW(B2547:B2566)-ROW(B2547)+1)) / (20*21/2)</f>
        <v>10.869941904761905</v>
      </c>
      <c r="J2563" s="2">
        <f t="shared" si="314"/>
        <v>10.518233450856723</v>
      </c>
      <c r="K2563" s="2">
        <f t="shared" si="316"/>
        <v>10.180093823368026</v>
      </c>
    </row>
    <row r="2564" spans="1:11" ht="13.5" x14ac:dyDescent="0.25">
      <c r="A2564" s="3">
        <f>TITRES_STAT!B2567</f>
        <v>45735</v>
      </c>
      <c r="B2564" s="6">
        <f>TITRES_STAT!D2567</f>
        <v>11.3256</v>
      </c>
      <c r="C2564" s="2">
        <f t="shared" ref="C2564:C2627" si="317">B2564-B2563</f>
        <v>0.30979999999999919</v>
      </c>
      <c r="D2564" s="2">
        <f t="shared" si="310"/>
        <v>11.070039999999999</v>
      </c>
      <c r="E2564" s="2">
        <f t="shared" si="312"/>
        <v>10.750599999999999</v>
      </c>
      <c r="F2564" s="2">
        <f t="shared" si="313"/>
        <v>10.556040000000003</v>
      </c>
      <c r="G2564" s="2">
        <f t="shared" si="315"/>
        <v>10.052098000000001</v>
      </c>
      <c r="H2564" s="2">
        <f t="shared" si="311"/>
        <v>9.4998749999999994</v>
      </c>
      <c r="I2564" s="2">
        <f t="array" ref="I2564">SUMPRODUCT(B2548:B2567, (ROW(B2548:B2567)-ROW(B2548)+1)) / (20*21/2)</f>
        <v>10.936918571428571</v>
      </c>
      <c r="J2564" s="2">
        <f t="shared" si="314"/>
        <v>10.595125503156083</v>
      </c>
      <c r="K2564" s="2">
        <f t="shared" si="316"/>
        <v>10.225015634216337</v>
      </c>
    </row>
    <row r="2565" spans="1:11" ht="13.5" x14ac:dyDescent="0.25">
      <c r="A2565" s="3">
        <f>TITRES_STAT!B2568</f>
        <v>45737</v>
      </c>
      <c r="B2565" s="6">
        <f>TITRES_STAT!D2568</f>
        <v>11.606299999999999</v>
      </c>
      <c r="C2565" s="2">
        <f t="shared" si="317"/>
        <v>0.28069999999999951</v>
      </c>
      <c r="D2565" s="2">
        <f t="shared" si="310"/>
        <v>11.186199999999999</v>
      </c>
      <c r="E2565" s="2">
        <f t="shared" si="312"/>
        <v>10.885149999999999</v>
      </c>
      <c r="F2565" s="2">
        <f t="shared" si="313"/>
        <v>10.620410000000003</v>
      </c>
      <c r="G2565" s="2">
        <f t="shared" si="315"/>
        <v>10.089656</v>
      </c>
      <c r="H2565" s="2">
        <f t="shared" si="311"/>
        <v>9.5195299999999996</v>
      </c>
      <c r="I2565" s="2">
        <f t="array" ref="I2565">SUMPRODUCT(B2549:B2568, (ROW(B2549:B2568)-ROW(B2549)+1)) / (20*21/2)</f>
        <v>11.00325</v>
      </c>
      <c r="J2565" s="2">
        <f t="shared" si="314"/>
        <v>10.691427836188838</v>
      </c>
      <c r="K2565" s="2">
        <f t="shared" si="316"/>
        <v>10.279183648560794</v>
      </c>
    </row>
    <row r="2566" spans="1:11" ht="13.5" x14ac:dyDescent="0.25">
      <c r="A2566" s="3">
        <f>TITRES_STAT!B2569</f>
        <v>45740</v>
      </c>
      <c r="B2566" s="6">
        <f>TITRES_STAT!D2569</f>
        <v>11.3256</v>
      </c>
      <c r="C2566" s="2">
        <f t="shared" si="317"/>
        <v>-0.28069999999999951</v>
      </c>
      <c r="D2566" s="2">
        <f t="shared" ref="D2566:D2629" si="318">AVERAGE(B2562:B2566)</f>
        <v>11.24428</v>
      </c>
      <c r="E2566" s="2">
        <f t="shared" si="312"/>
        <v>10.991629999999999</v>
      </c>
      <c r="F2566" s="2">
        <f t="shared" si="313"/>
        <v>10.670745000000004</v>
      </c>
      <c r="G2566" s="2">
        <f t="shared" si="315"/>
        <v>10.121794000000001</v>
      </c>
      <c r="H2566" s="2">
        <f t="shared" si="311"/>
        <v>9.5375019999999999</v>
      </c>
      <c r="I2566" s="2">
        <f t="array" ref="I2566">SUMPRODUCT(B2550:B2569, (ROW(B2550:B2569)-ROW(B2550)+1)) / (20*21/2)</f>
        <v>11.067042380952381</v>
      </c>
      <c r="J2566" s="2">
        <f t="shared" si="314"/>
        <v>10.751825185123234</v>
      </c>
      <c r="K2566" s="2">
        <f t="shared" si="316"/>
        <v>10.320219583911351</v>
      </c>
    </row>
    <row r="2567" spans="1:11" ht="13.5" x14ac:dyDescent="0.25">
      <c r="A2567" s="3">
        <f>TITRES_STAT!B2570</f>
        <v>45741</v>
      </c>
      <c r="B2567" s="6">
        <f>TITRES_STAT!D2570</f>
        <v>11.374000000000001</v>
      </c>
      <c r="C2567" s="2">
        <f t="shared" si="317"/>
        <v>4.8400000000000887E-2</v>
      </c>
      <c r="D2567" s="2">
        <f t="shared" si="318"/>
        <v>11.329460000000001</v>
      </c>
      <c r="E2567" s="2">
        <f t="shared" si="312"/>
        <v>11.088429999999999</v>
      </c>
      <c r="F2567" s="2">
        <f t="shared" si="313"/>
        <v>10.725920000000004</v>
      </c>
      <c r="G2567" s="2">
        <f t="shared" si="315"/>
        <v>10.155674000000001</v>
      </c>
      <c r="H2567" s="2">
        <f t="shared" si="311"/>
        <v>9.5554369999999995</v>
      </c>
      <c r="I2567" s="2">
        <f t="array" ref="I2567">SUMPRODUCT(B2551:B2570, (ROW(B2551:B2570)-ROW(B2551)+1)) / (20*21/2)</f>
        <v>11.137847142857142</v>
      </c>
      <c r="J2567" s="2">
        <f t="shared" si="314"/>
        <v>10.811079929397213</v>
      </c>
      <c r="K2567" s="2">
        <f t="shared" si="316"/>
        <v>10.361544306110906</v>
      </c>
    </row>
    <row r="2568" spans="1:11" ht="13.5" x14ac:dyDescent="0.25">
      <c r="A2568" s="3">
        <f>TITRES_STAT!B2571</f>
        <v>45742</v>
      </c>
      <c r="B2568" s="6">
        <f>TITRES_STAT!D2571</f>
        <v>11.4224</v>
      </c>
      <c r="C2568" s="2">
        <f t="shared" si="317"/>
        <v>4.839999999999911E-2</v>
      </c>
      <c r="D2568" s="2">
        <f t="shared" si="318"/>
        <v>11.410779999999999</v>
      </c>
      <c r="E2568" s="2">
        <f t="shared" si="312"/>
        <v>11.187169999999998</v>
      </c>
      <c r="F2568" s="2">
        <f t="shared" si="313"/>
        <v>10.781580000000002</v>
      </c>
      <c r="G2568" s="2">
        <f t="shared" si="315"/>
        <v>10.190910000000001</v>
      </c>
      <c r="H2568" s="2">
        <f t="shared" si="311"/>
        <v>9.5736139999999992</v>
      </c>
      <c r="I2568" s="2">
        <f t="array" ref="I2568">SUMPRODUCT(B2552:B2571, (ROW(B2552:B2571)-ROW(B2552)+1)) / (20*21/2)</f>
        <v>11.200811904761903</v>
      </c>
      <c r="J2568" s="2">
        <f t="shared" si="314"/>
        <v>10.86930088850224</v>
      </c>
      <c r="K2568" s="2">
        <f t="shared" si="316"/>
        <v>10.403146490184987</v>
      </c>
    </row>
    <row r="2569" spans="1:11" ht="13.5" x14ac:dyDescent="0.25">
      <c r="A2569" s="3">
        <f>TITRES_STAT!B2572</f>
        <v>45743</v>
      </c>
      <c r="B2569" s="6">
        <f>TITRES_STAT!D2572</f>
        <v>11.4514</v>
      </c>
      <c r="C2569" s="2">
        <f t="shared" si="317"/>
        <v>2.8999999999999915E-2</v>
      </c>
      <c r="D2569" s="2">
        <f t="shared" si="318"/>
        <v>11.43594</v>
      </c>
      <c r="E2569" s="2">
        <f t="shared" si="312"/>
        <v>11.252989999999997</v>
      </c>
      <c r="F2569" s="2">
        <f t="shared" si="313"/>
        <v>10.833850000000002</v>
      </c>
      <c r="G2569" s="2">
        <f t="shared" si="315"/>
        <v>10.22537</v>
      </c>
      <c r="H2569" s="2">
        <f t="shared" si="311"/>
        <v>9.5920289999999984</v>
      </c>
      <c r="I2569" s="2">
        <f t="array" ref="I2569">SUMPRODUCT(B2553:B2572, (ROW(B2553:B2572)-ROW(B2553)+1)) / (20*21/2)</f>
        <v>11.246773333333334</v>
      </c>
      <c r="J2569" s="2">
        <f t="shared" si="314"/>
        <v>10.924738899121074</v>
      </c>
      <c r="K2569" s="2">
        <f t="shared" si="316"/>
        <v>10.444254470962047</v>
      </c>
    </row>
    <row r="2570" spans="1:11" ht="13.5" x14ac:dyDescent="0.25">
      <c r="A2570" s="3">
        <f>TITRES_STAT!B2573</f>
        <v>45744</v>
      </c>
      <c r="B2570" s="6">
        <f>TITRES_STAT!D2573</f>
        <v>11.577299999999999</v>
      </c>
      <c r="C2570" s="2">
        <f t="shared" si="317"/>
        <v>0.12589999999999968</v>
      </c>
      <c r="D2570" s="2">
        <f t="shared" si="318"/>
        <v>11.43014</v>
      </c>
      <c r="E2570" s="2">
        <f t="shared" si="312"/>
        <v>11.308169999999997</v>
      </c>
      <c r="F2570" s="2">
        <f t="shared" si="313"/>
        <v>10.896770000000002</v>
      </c>
      <c r="G2570" s="2">
        <f t="shared" si="315"/>
        <v>10.262347999999999</v>
      </c>
      <c r="H2570" s="2">
        <f t="shared" ref="H2570:H2633" si="319">AVERAGE(B2371:B2570)</f>
        <v>9.6113524999999971</v>
      </c>
      <c r="I2570" s="2">
        <f t="array" ref="I2570">SUMPRODUCT(B2554:B2573, (ROW(B2554:B2573)-ROW(B2554)+1)) / (20*21/2)</f>
        <v>11.285954761904762</v>
      </c>
      <c r="J2570" s="2">
        <f t="shared" si="314"/>
        <v>10.986887575395258</v>
      </c>
      <c r="K2570" s="2">
        <f t="shared" si="316"/>
        <v>10.488687628963536</v>
      </c>
    </row>
    <row r="2571" spans="1:11" ht="13.5" x14ac:dyDescent="0.25">
      <c r="A2571" s="3">
        <f>TITRES_STAT!B2574</f>
        <v>45749</v>
      </c>
      <c r="B2571" s="6">
        <f>TITRES_STAT!D2574</f>
        <v>11.5579</v>
      </c>
      <c r="C2571" s="2">
        <f t="shared" si="317"/>
        <v>-1.9399999999999196E-2</v>
      </c>
      <c r="D2571" s="2">
        <f t="shared" si="318"/>
        <v>11.476599999999999</v>
      </c>
      <c r="E2571" s="2">
        <f t="shared" si="312"/>
        <v>11.360440000000001</v>
      </c>
      <c r="F2571" s="2">
        <f t="shared" si="313"/>
        <v>10.959205000000001</v>
      </c>
      <c r="G2571" s="2">
        <f t="shared" si="315"/>
        <v>10.298937999999998</v>
      </c>
      <c r="H2571" s="2">
        <f t="shared" si="319"/>
        <v>9.6305789999999973</v>
      </c>
      <c r="I2571" s="2">
        <f t="array" ref="I2571">SUMPRODUCT(B2555:B2574, (ROW(B2555:B2574)-ROW(B2555)+1)) / (20*21/2)</f>
        <v>11.310614285714287</v>
      </c>
      <c r="J2571" s="2">
        <f t="shared" si="314"/>
        <v>11.0412697110719</v>
      </c>
      <c r="K2571" s="2">
        <f t="shared" si="316"/>
        <v>10.530617525866928</v>
      </c>
    </row>
    <row r="2572" spans="1:11" ht="13.5" x14ac:dyDescent="0.25">
      <c r="A2572" s="3">
        <f>TITRES_STAT!B2575</f>
        <v>45750</v>
      </c>
      <c r="B2572" s="6">
        <f>TITRES_STAT!D2575</f>
        <v>11.441800000000001</v>
      </c>
      <c r="C2572" s="2">
        <f t="shared" si="317"/>
        <v>-0.11609999999999943</v>
      </c>
      <c r="D2572" s="2">
        <f t="shared" si="318"/>
        <v>11.490159999999999</v>
      </c>
      <c r="E2572" s="2">
        <f t="shared" ref="E2572:E2635" si="320">AVERAGE(B2563:B2572)</f>
        <v>11.409809999999998</v>
      </c>
      <c r="F2572" s="2">
        <f t="shared" si="313"/>
        <v>11.010995000000001</v>
      </c>
      <c r="G2572" s="2">
        <f t="shared" si="315"/>
        <v>10.333400000000001</v>
      </c>
      <c r="H2572" s="2">
        <f t="shared" si="319"/>
        <v>9.6492249999999959</v>
      </c>
      <c r="I2572" s="2">
        <f t="array" ref="I2572">SUMPRODUCT(B2556:B2575, (ROW(B2556:B2575)-ROW(B2556)+1)) / (20*21/2)</f>
        <v>11.332095238095238</v>
      </c>
      <c r="J2572" s="2">
        <f t="shared" si="314"/>
        <v>11.079415452874576</v>
      </c>
      <c r="K2572" s="2">
        <f t="shared" si="316"/>
        <v>10.566350171911363</v>
      </c>
    </row>
    <row r="2573" spans="1:11" ht="13.5" x14ac:dyDescent="0.25">
      <c r="A2573" s="3">
        <f>TITRES_STAT!B2576</f>
        <v>45751</v>
      </c>
      <c r="B2573" s="6">
        <f>TITRES_STAT!D2576</f>
        <v>11.4224</v>
      </c>
      <c r="C2573" s="2">
        <f t="shared" si="317"/>
        <v>-1.9400000000000972E-2</v>
      </c>
      <c r="D2573" s="2">
        <f t="shared" si="318"/>
        <v>11.490159999999999</v>
      </c>
      <c r="E2573" s="2">
        <f t="shared" si="320"/>
        <v>11.450469999999999</v>
      </c>
      <c r="F2573" s="2">
        <f t="shared" si="313"/>
        <v>11.056975000000001</v>
      </c>
      <c r="G2573" s="2">
        <f t="shared" si="315"/>
        <v>10.369021999999999</v>
      </c>
      <c r="H2573" s="2">
        <f t="shared" si="319"/>
        <v>9.6674949999999971</v>
      </c>
      <c r="I2573" s="2">
        <f t="array" ref="I2573">SUMPRODUCT(B2557:B2576, (ROW(B2557:B2576)-ROW(B2557)+1)) / (20*21/2)</f>
        <v>11.346658095238096</v>
      </c>
      <c r="J2573" s="2">
        <f t="shared" si="314"/>
        <v>11.112080647838901</v>
      </c>
      <c r="K2573" s="2">
        <f t="shared" si="316"/>
        <v>10.599920753405035</v>
      </c>
    </row>
    <row r="2574" spans="1:11" ht="13.5" x14ac:dyDescent="0.25">
      <c r="A2574" s="3">
        <f>TITRES_STAT!B2577</f>
        <v>45754</v>
      </c>
      <c r="B2574" s="6">
        <f>TITRES_STAT!D2577</f>
        <v>11.315899999999999</v>
      </c>
      <c r="C2574" s="2">
        <f t="shared" si="317"/>
        <v>-0.10650000000000048</v>
      </c>
      <c r="D2574" s="2">
        <f t="shared" si="318"/>
        <v>11.463059999999999</v>
      </c>
      <c r="E2574" s="2">
        <f t="shared" si="320"/>
        <v>11.4495</v>
      </c>
      <c r="F2574" s="2">
        <f t="shared" si="313"/>
        <v>11.10005</v>
      </c>
      <c r="G2574" s="2">
        <f t="shared" si="315"/>
        <v>10.401352000000001</v>
      </c>
      <c r="H2574" s="2">
        <f t="shared" si="319"/>
        <v>9.6843954999999973</v>
      </c>
      <c r="I2574" s="2">
        <f t="array" ref="I2574">SUMPRODUCT(B2558:B2577, (ROW(B2558:B2577)-ROW(B2558)+1)) / (20*21/2)</f>
        <v>11.3627</v>
      </c>
      <c r="J2574" s="2">
        <f t="shared" si="314"/>
        <v>11.131492014711387</v>
      </c>
      <c r="K2574" s="2">
        <f t="shared" si="316"/>
        <v>10.627998370918565</v>
      </c>
    </row>
    <row r="2575" spans="1:11" ht="13.5" x14ac:dyDescent="0.25">
      <c r="A2575" s="3">
        <f>TITRES_STAT!B2578</f>
        <v>45755</v>
      </c>
      <c r="B2575" s="6">
        <f>TITRES_STAT!D2578</f>
        <v>11.3256</v>
      </c>
      <c r="C2575" s="2">
        <f t="shared" si="317"/>
        <v>9.700000000000486E-3</v>
      </c>
      <c r="D2575" s="2">
        <f t="shared" si="318"/>
        <v>11.41272</v>
      </c>
      <c r="E2575" s="2">
        <f t="shared" si="320"/>
        <v>11.421429999999999</v>
      </c>
      <c r="F2575" s="2">
        <f t="shared" si="313"/>
        <v>11.153290000000002</v>
      </c>
      <c r="G2575" s="2">
        <f t="shared" si="315"/>
        <v>10.434264000000001</v>
      </c>
      <c r="H2575" s="2">
        <f t="shared" si="319"/>
        <v>9.701297999999996</v>
      </c>
      <c r="I2575" s="2">
        <f t="array" ref="I2575">SUMPRODUCT(B2559:B2578, (ROW(B2559:B2578)-ROW(B2559)+1)) / (20*21/2)</f>
        <v>11.36952285714286</v>
      </c>
      <c r="J2575" s="2">
        <f t="shared" si="314"/>
        <v>11.149978489500779</v>
      </c>
      <c r="K2575" s="2">
        <f t="shared" si="316"/>
        <v>10.655355297549209</v>
      </c>
    </row>
    <row r="2576" spans="1:11" ht="13.5" x14ac:dyDescent="0.25">
      <c r="A2576" s="3">
        <f>TITRES_STAT!B2579</f>
        <v>45757</v>
      </c>
      <c r="B2576" s="6">
        <f>TITRES_STAT!D2579</f>
        <v>11.3062</v>
      </c>
      <c r="C2576" s="2">
        <f t="shared" si="317"/>
        <v>-1.9399999999999196E-2</v>
      </c>
      <c r="D2576" s="2">
        <f t="shared" si="318"/>
        <v>11.362379999999998</v>
      </c>
      <c r="E2576" s="2">
        <f t="shared" si="320"/>
        <v>11.41949</v>
      </c>
      <c r="F2576" s="2">
        <f t="shared" si="313"/>
        <v>11.20556</v>
      </c>
      <c r="G2576" s="2">
        <f t="shared" si="315"/>
        <v>10.465820000000001</v>
      </c>
      <c r="H2576" s="2">
        <f t="shared" si="319"/>
        <v>9.7171264999999956</v>
      </c>
      <c r="I2576" s="2">
        <f t="array" ref="I2576">SUMPRODUCT(B2560:B2579, (ROW(B2560:B2579)-ROW(B2560)+1)) / (20*21/2)</f>
        <v>11.37302857142857</v>
      </c>
      <c r="J2576" s="2">
        <f t="shared" si="314"/>
        <v>11.164856728595943</v>
      </c>
      <c r="K2576" s="2">
        <f t="shared" si="316"/>
        <v>10.680878619213946</v>
      </c>
    </row>
    <row r="2577" spans="1:11" ht="13.5" x14ac:dyDescent="0.25">
      <c r="A2577" s="3">
        <f>TITRES_STAT!B2580</f>
        <v>45758</v>
      </c>
      <c r="B2577" s="6">
        <f>TITRES_STAT!D2580</f>
        <v>11.374000000000001</v>
      </c>
      <c r="C2577" s="2">
        <f t="shared" si="317"/>
        <v>6.7800000000000082E-2</v>
      </c>
      <c r="D2577" s="2">
        <f t="shared" si="318"/>
        <v>11.34882</v>
      </c>
      <c r="E2577" s="2">
        <f t="shared" si="320"/>
        <v>11.41949</v>
      </c>
      <c r="F2577" s="2">
        <f t="shared" si="313"/>
        <v>11.253959999999999</v>
      </c>
      <c r="G2577" s="2">
        <f t="shared" si="315"/>
        <v>10.499700000000002</v>
      </c>
      <c r="H2577" s="2">
        <f t="shared" si="319"/>
        <v>9.7335264999999946</v>
      </c>
      <c r="I2577" s="2">
        <f t="array" ref="I2577">SUMPRODUCT(B2561:B2580, (ROW(B2561:B2580)-ROW(B2561)+1)) / (20*21/2)</f>
        <v>11.377638571428571</v>
      </c>
      <c r="J2577" s="2">
        <f t="shared" si="314"/>
        <v>11.184775135396329</v>
      </c>
      <c r="K2577" s="2">
        <f t="shared" si="316"/>
        <v>10.708059849833008</v>
      </c>
    </row>
    <row r="2578" spans="1:11" ht="13.5" x14ac:dyDescent="0.25">
      <c r="A2578" s="3">
        <f>TITRES_STAT!B2581</f>
        <v>45761</v>
      </c>
      <c r="B2578" s="6">
        <f>TITRES_STAT!D2581</f>
        <v>11.3256</v>
      </c>
      <c r="C2578" s="2">
        <f t="shared" si="317"/>
        <v>-4.8400000000000887E-2</v>
      </c>
      <c r="D2578" s="2">
        <f t="shared" si="318"/>
        <v>11.329460000000001</v>
      </c>
      <c r="E2578" s="2">
        <f t="shared" si="320"/>
        <v>11.409809999999998</v>
      </c>
      <c r="F2578" s="2">
        <f t="shared" si="313"/>
        <v>11.298489999999999</v>
      </c>
      <c r="G2578" s="2">
        <f t="shared" si="315"/>
        <v>10.533386</v>
      </c>
      <c r="H2578" s="2">
        <f t="shared" si="319"/>
        <v>9.7496844999999936</v>
      </c>
      <c r="I2578" s="2">
        <f t="array" ref="I2578">SUMPRODUCT(B2562:B2581, (ROW(B2562:B2581)-ROW(B2562)+1)) / (20*21/2)</f>
        <v>11.389808095238095</v>
      </c>
      <c r="J2578" s="2">
        <f t="shared" si="314"/>
        <v>11.198187027263344</v>
      </c>
      <c r="K2578" s="2">
        <f t="shared" si="316"/>
        <v>10.732277110623871</v>
      </c>
    </row>
    <row r="2579" spans="1:11" ht="13.5" x14ac:dyDescent="0.25">
      <c r="A2579" s="3">
        <f>TITRES_STAT!B2582</f>
        <v>45762</v>
      </c>
      <c r="B2579" s="6">
        <f>TITRES_STAT!D2582</f>
        <v>11.3353</v>
      </c>
      <c r="C2579" s="2">
        <f t="shared" si="317"/>
        <v>9.700000000000486E-3</v>
      </c>
      <c r="D2579" s="2">
        <f t="shared" si="318"/>
        <v>11.333340000000002</v>
      </c>
      <c r="E2579" s="2">
        <f t="shared" si="320"/>
        <v>11.398199999999999</v>
      </c>
      <c r="F2579" s="2">
        <f t="shared" si="313"/>
        <v>11.325594999999998</v>
      </c>
      <c r="G2579" s="2">
        <f t="shared" si="315"/>
        <v>10.566685999999999</v>
      </c>
      <c r="H2579" s="2">
        <f t="shared" si="319"/>
        <v>9.7663559999999947</v>
      </c>
      <c r="I2579" s="2">
        <f t="array" ref="I2579">SUMPRODUCT(B2563:B2582, (ROW(B2563:B2582)-ROW(B2563)+1)) / (20*21/2)</f>
        <v>11.398979523809523</v>
      </c>
      <c r="J2579" s="2">
        <f t="shared" si="314"/>
        <v>11.211245405619216</v>
      </c>
      <c r="K2579" s="2">
        <f t="shared" si="316"/>
        <v>10.755925067069994</v>
      </c>
    </row>
    <row r="2580" spans="1:11" ht="13.5" x14ac:dyDescent="0.25">
      <c r="A2580" s="3">
        <f>TITRES_STAT!B2583</f>
        <v>45763</v>
      </c>
      <c r="B2580" s="6">
        <f>TITRES_STAT!D2583</f>
        <v>11.374000000000001</v>
      </c>
      <c r="C2580" s="2">
        <f t="shared" si="317"/>
        <v>3.8700000000000401E-2</v>
      </c>
      <c r="D2580" s="2">
        <f t="shared" si="318"/>
        <v>11.343019999999999</v>
      </c>
      <c r="E2580" s="2">
        <f t="shared" si="320"/>
        <v>11.377869999999998</v>
      </c>
      <c r="F2580" s="2">
        <f t="shared" ref="F2580:F2643" si="321">AVERAGE(B2561:B2580)</f>
        <v>11.343019999999999</v>
      </c>
      <c r="G2580" s="2">
        <f t="shared" si="315"/>
        <v>10.600954000000002</v>
      </c>
      <c r="H2580" s="2">
        <f t="shared" si="319"/>
        <v>9.7828954999999951</v>
      </c>
      <c r="I2580" s="2">
        <f t="array" ref="I2580">SUMPRODUCT(B2564:B2583, (ROW(B2564:B2583)-ROW(B2564)+1)) / (20*21/2)</f>
        <v>11.401098571428571</v>
      </c>
      <c r="J2580" s="2">
        <f t="shared" si="314"/>
        <v>11.226745843179291</v>
      </c>
      <c r="K2580" s="2">
        <f t="shared" si="316"/>
        <v>10.780163299733916</v>
      </c>
    </row>
    <row r="2581" spans="1:11" ht="13.5" x14ac:dyDescent="0.25">
      <c r="A2581" s="3">
        <f>TITRES_STAT!B2584</f>
        <v>45764</v>
      </c>
      <c r="B2581" s="6">
        <f>TITRES_STAT!D2584</f>
        <v>11.470800000000001</v>
      </c>
      <c r="C2581" s="2">
        <f t="shared" si="317"/>
        <v>9.6799999999999997E-2</v>
      </c>
      <c r="D2581" s="2">
        <f t="shared" si="318"/>
        <v>11.37594</v>
      </c>
      <c r="E2581" s="2">
        <f t="shared" si="320"/>
        <v>11.369159999999997</v>
      </c>
      <c r="F2581" s="2">
        <f t="shared" si="321"/>
        <v>11.364799999999999</v>
      </c>
      <c r="G2581" s="2">
        <f t="shared" si="315"/>
        <v>10.638512</v>
      </c>
      <c r="H2581" s="2">
        <f t="shared" si="319"/>
        <v>9.7991749999999929</v>
      </c>
      <c r="I2581" s="2">
        <f t="array" ref="I2581">SUMPRODUCT(B2565:B2584, (ROW(B2565:B2584)-ROW(B2565)+1)) / (20*21/2)</f>
        <v>11.406860952380951</v>
      </c>
      <c r="J2581" s="2">
        <f t="shared" ref="J2581:J2644" si="322">$J$4*B2581+J2580*(1-$J$4)</f>
        <v>11.249989096209834</v>
      </c>
      <c r="K2581" s="2">
        <f t="shared" si="316"/>
        <v>10.807247091901214</v>
      </c>
    </row>
    <row r="2582" spans="1:11" ht="13.5" x14ac:dyDescent="0.25">
      <c r="A2582" s="3">
        <f>TITRES_STAT!B2585</f>
        <v>45765</v>
      </c>
      <c r="B2582" s="6">
        <f>TITRES_STAT!D2585</f>
        <v>11.4611</v>
      </c>
      <c r="C2582" s="2">
        <f t="shared" si="317"/>
        <v>-9.700000000000486E-3</v>
      </c>
      <c r="D2582" s="2">
        <f t="shared" si="318"/>
        <v>11.393360000000001</v>
      </c>
      <c r="E2582" s="2">
        <f t="shared" si="320"/>
        <v>11.371089999999999</v>
      </c>
      <c r="F2582" s="2">
        <f t="shared" si="321"/>
        <v>11.390449999999998</v>
      </c>
      <c r="G2582" s="2">
        <f t="shared" si="315"/>
        <v>10.676070000000003</v>
      </c>
      <c r="H2582" s="2">
        <f t="shared" si="319"/>
        <v>9.8152659999999941</v>
      </c>
      <c r="I2582" s="2">
        <f t="array" ref="I2582">SUMPRODUCT(B2566:B2585, (ROW(B2566:B2585)-ROW(B2566)+1)) / (20*21/2)</f>
        <v>11.43866523809524</v>
      </c>
      <c r="J2582" s="2">
        <f t="shared" si="322"/>
        <v>11.270094896570802</v>
      </c>
      <c r="K2582" s="2">
        <f t="shared" si="316"/>
        <v>10.832888382414893</v>
      </c>
    </row>
    <row r="2583" spans="1:11" ht="13.5" x14ac:dyDescent="0.25">
      <c r="A2583" s="3">
        <f>TITRES_STAT!B2586</f>
        <v>45768</v>
      </c>
      <c r="B2583" s="6">
        <f>TITRES_STAT!D2586</f>
        <v>11.412699999999999</v>
      </c>
      <c r="C2583" s="2">
        <f t="shared" si="317"/>
        <v>-4.8400000000000887E-2</v>
      </c>
      <c r="D2583" s="2">
        <f t="shared" si="318"/>
        <v>11.410779999999999</v>
      </c>
      <c r="E2583" s="2">
        <f t="shared" si="320"/>
        <v>11.37012</v>
      </c>
      <c r="F2583" s="2">
        <f t="shared" si="321"/>
        <v>11.410294999999998</v>
      </c>
      <c r="G2583" s="2">
        <f t="shared" si="315"/>
        <v>10.713433999999999</v>
      </c>
      <c r="H2583" s="2">
        <f t="shared" si="319"/>
        <v>9.8304639999999939</v>
      </c>
      <c r="I2583" s="2">
        <f t="array" ref="I2583">SUMPRODUCT(B2567:B2586, (ROW(B2567:B2586)-ROW(B2567)+1)) / (20*21/2)</f>
        <v>11.472549523809526</v>
      </c>
      <c r="J2583" s="2">
        <f t="shared" si="322"/>
        <v>11.283676334992631</v>
      </c>
      <c r="K2583" s="2">
        <f t="shared" si="316"/>
        <v>10.855626092908427</v>
      </c>
    </row>
    <row r="2584" spans="1:11" ht="13.5" x14ac:dyDescent="0.25">
      <c r="A2584" s="3">
        <f>TITRES_STAT!B2587</f>
        <v>45769</v>
      </c>
      <c r="B2584" s="6">
        <f>TITRES_STAT!D2587</f>
        <v>11.470800000000001</v>
      </c>
      <c r="C2584" s="2">
        <f t="shared" si="317"/>
        <v>5.8100000000001373E-2</v>
      </c>
      <c r="D2584" s="2">
        <f t="shared" si="318"/>
        <v>11.437880000000002</v>
      </c>
      <c r="E2584" s="2">
        <f t="shared" si="320"/>
        <v>11.38561</v>
      </c>
      <c r="F2584" s="2">
        <f t="shared" si="321"/>
        <v>11.417554999999998</v>
      </c>
      <c r="G2584" s="2">
        <f t="shared" si="315"/>
        <v>10.750412000000001</v>
      </c>
      <c r="H2584" s="2">
        <f t="shared" si="319"/>
        <v>9.8450684999999947</v>
      </c>
      <c r="I2584" s="2">
        <f t="array" ref="I2584">SUMPRODUCT(B2568:B2587, (ROW(B2568:B2587)-ROW(B2568)+1)) / (20*21/2)</f>
        <v>11.502419523809525</v>
      </c>
      <c r="J2584" s="2">
        <f t="shared" si="322"/>
        <v>11.301497636421903</v>
      </c>
      <c r="K2584" s="2">
        <f t="shared" si="316"/>
        <v>10.879750559853195</v>
      </c>
    </row>
    <row r="2585" spans="1:11" ht="13.5" x14ac:dyDescent="0.25">
      <c r="A2585" s="3">
        <f>TITRES_STAT!B2588</f>
        <v>45770</v>
      </c>
      <c r="B2585" s="6">
        <f>TITRES_STAT!D2588</f>
        <v>11.7515</v>
      </c>
      <c r="C2585" s="2">
        <f t="shared" si="317"/>
        <v>0.28069999999999951</v>
      </c>
      <c r="D2585" s="2">
        <f t="shared" si="318"/>
        <v>11.51338</v>
      </c>
      <c r="E2585" s="2">
        <f t="shared" si="320"/>
        <v>11.4282</v>
      </c>
      <c r="F2585" s="2">
        <f t="shared" si="321"/>
        <v>11.424814999999999</v>
      </c>
      <c r="G2585" s="2">
        <f t="shared" si="315"/>
        <v>10.792810000000001</v>
      </c>
      <c r="H2585" s="2">
        <f t="shared" si="319"/>
        <v>9.8618674999999953</v>
      </c>
      <c r="I2585" s="2">
        <f t="array" ref="I2585">SUMPRODUCT(B2569:B2588, (ROW(B2569:B2588)-ROW(B2569)+1)) / (20*21/2)</f>
        <v>11.527683809523811</v>
      </c>
      <c r="J2585" s="2">
        <f t="shared" si="322"/>
        <v>11.344355004381722</v>
      </c>
      <c r="K2585" s="2">
        <f t="shared" si="316"/>
        <v>10.913936812407972</v>
      </c>
    </row>
    <row r="2586" spans="1:11" ht="13.5" x14ac:dyDescent="0.25">
      <c r="A2586" s="3">
        <f>TITRES_STAT!B2589</f>
        <v>45771</v>
      </c>
      <c r="B2586" s="6">
        <f>TITRES_STAT!D2589</f>
        <v>11.7806</v>
      </c>
      <c r="C2586" s="2">
        <f t="shared" si="317"/>
        <v>2.9099999999999682E-2</v>
      </c>
      <c r="D2586" s="2">
        <f t="shared" si="318"/>
        <v>11.575340000000001</v>
      </c>
      <c r="E2586" s="2">
        <f t="shared" si="320"/>
        <v>11.475639999999999</v>
      </c>
      <c r="F2586" s="2">
        <f t="shared" si="321"/>
        <v>11.447564999999997</v>
      </c>
      <c r="G2586" s="2">
        <f t="shared" si="315"/>
        <v>10.835789999999999</v>
      </c>
      <c r="H2586" s="2">
        <f t="shared" si="319"/>
        <v>9.8784399999999941</v>
      </c>
      <c r="I2586" s="2">
        <f t="array" ref="I2586">SUMPRODUCT(B2570:B2589, (ROW(B2570:B2589)-ROW(B2570)+1)) / (20*21/2)</f>
        <v>11.554234761904763</v>
      </c>
      <c r="J2586" s="2">
        <f t="shared" si="322"/>
        <v>11.385902146821559</v>
      </c>
      <c r="K2586" s="2">
        <f t="shared" si="316"/>
        <v>10.947923604078248</v>
      </c>
    </row>
    <row r="2587" spans="1:11" ht="13.5" x14ac:dyDescent="0.25">
      <c r="A2587" s="3">
        <f>TITRES_STAT!B2590</f>
        <v>45772</v>
      </c>
      <c r="B2587" s="6">
        <f>TITRES_STAT!D2590</f>
        <v>11.761200000000001</v>
      </c>
      <c r="C2587" s="2">
        <f t="shared" si="317"/>
        <v>-1.9399999999999196E-2</v>
      </c>
      <c r="D2587" s="2">
        <f t="shared" si="318"/>
        <v>11.63536</v>
      </c>
      <c r="E2587" s="2">
        <f t="shared" si="320"/>
        <v>11.51436</v>
      </c>
      <c r="F2587" s="2">
        <f t="shared" si="321"/>
        <v>11.466924999999998</v>
      </c>
      <c r="G2587" s="2">
        <f t="shared" si="315"/>
        <v>10.877608000000002</v>
      </c>
      <c r="H2587" s="2">
        <f t="shared" si="319"/>
        <v>9.8946539999999956</v>
      </c>
      <c r="I2587" s="2">
        <f t="array" ref="I2587">SUMPRODUCT(B2571:B2590, (ROW(B2571:B2590)-ROW(B2571)+1)) / (20*21/2)</f>
        <v>11.574700952380951</v>
      </c>
      <c r="J2587" s="2">
        <f t="shared" si="322"/>
        <v>11.42164479950522</v>
      </c>
      <c r="K2587" s="2">
        <f t="shared" si="316"/>
        <v>10.97981679607518</v>
      </c>
    </row>
    <row r="2588" spans="1:11" ht="13.5" x14ac:dyDescent="0.25">
      <c r="A2588" s="3">
        <f>TITRES_STAT!B2591</f>
        <v>45775</v>
      </c>
      <c r="B2588" s="6">
        <f>TITRES_STAT!D2591</f>
        <v>11.732200000000001</v>
      </c>
      <c r="C2588" s="2">
        <f t="shared" si="317"/>
        <v>-2.8999999999999915E-2</v>
      </c>
      <c r="D2588" s="2">
        <f t="shared" si="318"/>
        <v>11.699259999999999</v>
      </c>
      <c r="E2588" s="2">
        <f t="shared" si="320"/>
        <v>11.555019999999999</v>
      </c>
      <c r="F2588" s="2">
        <f t="shared" si="321"/>
        <v>11.482415</v>
      </c>
      <c r="G2588" s="2">
        <f t="shared" si="315"/>
        <v>10.919620000000002</v>
      </c>
      <c r="H2588" s="2">
        <f t="shared" si="319"/>
        <v>9.9103359999999938</v>
      </c>
      <c r="I2588" s="2">
        <f t="array" ref="I2588">SUMPRODUCT(B2572:B2591, (ROW(B2572:B2591)-ROW(B2572)+1)) / (20*21/2)</f>
        <v>11.593598095238095</v>
      </c>
      <c r="J2588" s="2">
        <f t="shared" si="322"/>
        <v>11.451221485266627</v>
      </c>
      <c r="K2588" s="2">
        <f t="shared" si="316"/>
        <v>11.009322019758507</v>
      </c>
    </row>
    <row r="2589" spans="1:11" ht="13.5" x14ac:dyDescent="0.25">
      <c r="A2589" s="3">
        <f>TITRES_STAT!B2592</f>
        <v>45776</v>
      </c>
      <c r="B2589" s="6">
        <f>TITRES_STAT!D2592</f>
        <v>11.761200000000001</v>
      </c>
      <c r="C2589" s="2">
        <f t="shared" si="317"/>
        <v>2.8999999999999915E-2</v>
      </c>
      <c r="D2589" s="2">
        <f t="shared" si="318"/>
        <v>11.757340000000001</v>
      </c>
      <c r="E2589" s="2">
        <f t="shared" si="320"/>
        <v>11.59761</v>
      </c>
      <c r="F2589" s="2">
        <f t="shared" si="321"/>
        <v>11.497904999999999</v>
      </c>
      <c r="G2589" s="2">
        <f t="shared" si="315"/>
        <v>10.962018000000002</v>
      </c>
      <c r="H2589" s="2">
        <f t="shared" si="319"/>
        <v>9.9255334999999949</v>
      </c>
      <c r="I2589" s="2">
        <f t="array" ref="I2589">SUMPRODUCT(B2573:B2592, (ROW(B2573:B2592)-ROW(B2573)+1)) / (20*21/2)</f>
        <v>11.611803809523808</v>
      </c>
      <c r="J2589" s="2">
        <f t="shared" si="322"/>
        <v>11.480743248574568</v>
      </c>
      <c r="K2589" s="2">
        <f t="shared" si="316"/>
        <v>11.038807430748369</v>
      </c>
    </row>
    <row r="2590" spans="1:11" ht="13.5" x14ac:dyDescent="0.25">
      <c r="A2590" s="3">
        <f>TITRES_STAT!B2593</f>
        <v>45777</v>
      </c>
      <c r="B2590" s="6">
        <f>TITRES_STAT!D2593</f>
        <v>11.7128</v>
      </c>
      <c r="C2590" s="2">
        <f t="shared" si="317"/>
        <v>-4.8400000000000887E-2</v>
      </c>
      <c r="D2590" s="2">
        <f t="shared" si="318"/>
        <v>11.749600000000001</v>
      </c>
      <c r="E2590" s="2">
        <f t="shared" si="320"/>
        <v>11.631490000000001</v>
      </c>
      <c r="F2590" s="2">
        <f t="shared" si="321"/>
        <v>11.504679999999997</v>
      </c>
      <c r="G2590" s="2">
        <f t="shared" si="315"/>
        <v>11.003448000000002</v>
      </c>
      <c r="H2590" s="2">
        <f t="shared" si="319"/>
        <v>9.9393274999999939</v>
      </c>
      <c r="I2590" s="2">
        <f t="array" ref="I2590">SUMPRODUCT(B2574:B2593, (ROW(B2574:B2593)-ROW(B2574)+1)) / (20*21/2)</f>
        <v>11.638908095238095</v>
      </c>
      <c r="J2590" s="2">
        <f t="shared" si="322"/>
        <v>11.502843891567466</v>
      </c>
      <c r="K2590" s="2">
        <f t="shared" si="316"/>
        <v>11.065238511895492</v>
      </c>
    </row>
    <row r="2591" spans="1:11" ht="13.5" x14ac:dyDescent="0.25">
      <c r="A2591" s="3">
        <f>TITRES_STAT!B2594</f>
        <v>45779</v>
      </c>
      <c r="B2591" s="6">
        <f>TITRES_STAT!D2594</f>
        <v>11.703099999999999</v>
      </c>
      <c r="C2591" s="2">
        <f t="shared" si="317"/>
        <v>-9.700000000000486E-3</v>
      </c>
      <c r="D2591" s="2">
        <f t="shared" si="318"/>
        <v>11.734100000000002</v>
      </c>
      <c r="E2591" s="2">
        <f t="shared" si="320"/>
        <v>11.654720000000001</v>
      </c>
      <c r="F2591" s="2">
        <f t="shared" si="321"/>
        <v>11.511939999999999</v>
      </c>
      <c r="G2591" s="2">
        <f t="shared" si="315"/>
        <v>11.044878000000001</v>
      </c>
      <c r="H2591" s="2">
        <f t="shared" si="319"/>
        <v>9.9516209999999941</v>
      </c>
      <c r="I2591" s="2">
        <f t="array" ref="I2591">SUMPRODUCT(B2575:B2594, (ROW(B2575:B2594)-ROW(B2575)+1)) / (20*21/2)</f>
        <v>11.692749523809525</v>
      </c>
      <c r="J2591" s="2">
        <f t="shared" si="322"/>
        <v>11.521915901894374</v>
      </c>
      <c r="K2591" s="2">
        <f t="shared" si="316"/>
        <v>11.090252687899591</v>
      </c>
    </row>
    <row r="2592" spans="1:11" ht="13.5" x14ac:dyDescent="0.25">
      <c r="A2592" s="3">
        <f>TITRES_STAT!B2595</f>
        <v>45782</v>
      </c>
      <c r="B2592" s="6">
        <f>TITRES_STAT!D2595</f>
        <v>11.703099999999999</v>
      </c>
      <c r="C2592" s="2">
        <f t="shared" si="317"/>
        <v>0</v>
      </c>
      <c r="D2592" s="2">
        <f t="shared" si="318"/>
        <v>11.722480000000001</v>
      </c>
      <c r="E2592" s="2">
        <f t="shared" si="320"/>
        <v>11.678920000000002</v>
      </c>
      <c r="F2592" s="2">
        <f t="shared" si="321"/>
        <v>11.525005</v>
      </c>
      <c r="G2592" s="2">
        <f t="shared" si="315"/>
        <v>11.080887999999998</v>
      </c>
      <c r="H2592" s="2">
        <f t="shared" si="319"/>
        <v>9.9636724999999942</v>
      </c>
      <c r="I2592" s="2">
        <f t="array" ref="I2592">SUMPRODUCT(B2576:B2595, (ROW(B2576:B2595)-ROW(B2576)+1)) / (20*21/2)</f>
        <v>11.752953809523811</v>
      </c>
      <c r="J2592" s="2">
        <f t="shared" si="322"/>
        <v>11.539171530285387</v>
      </c>
      <c r="K2592" s="2">
        <f t="shared" si="316"/>
        <v>11.114285915825098</v>
      </c>
    </row>
    <row r="2593" spans="1:11" ht="13.5" x14ac:dyDescent="0.25">
      <c r="A2593" s="3">
        <f>TITRES_STAT!B2596</f>
        <v>45783</v>
      </c>
      <c r="B2593" s="6">
        <f>TITRES_STAT!D2596</f>
        <v>11.8096</v>
      </c>
      <c r="C2593" s="2">
        <f t="shared" si="317"/>
        <v>0.10650000000000048</v>
      </c>
      <c r="D2593" s="2">
        <f t="shared" si="318"/>
        <v>11.737959999999998</v>
      </c>
      <c r="E2593" s="2">
        <f t="shared" si="320"/>
        <v>11.71861</v>
      </c>
      <c r="F2593" s="2">
        <f t="shared" si="321"/>
        <v>11.544364999999999</v>
      </c>
      <c r="G2593" s="2">
        <f t="shared" si="315"/>
        <v>11.109153999999998</v>
      </c>
      <c r="H2593" s="2">
        <f t="shared" si="319"/>
        <v>9.9761594999999961</v>
      </c>
      <c r="I2593" s="2">
        <f t="array" ref="I2593">SUMPRODUCT(B2577:B2596, (ROW(B2577:B2596)-ROW(B2577)+1)) / (20*21/2)</f>
        <v>11.789555238095238</v>
      </c>
      <c r="J2593" s="2">
        <f t="shared" si="322"/>
        <v>11.56492662263916</v>
      </c>
      <c r="K2593" s="2">
        <f t="shared" si="316"/>
        <v>11.141553134812348</v>
      </c>
    </row>
    <row r="2594" spans="1:11" ht="13.5" x14ac:dyDescent="0.25">
      <c r="A2594" s="3">
        <f>TITRES_STAT!B2597</f>
        <v>45784</v>
      </c>
      <c r="B2594" s="6">
        <f>TITRES_STAT!D2597</f>
        <v>12.1097</v>
      </c>
      <c r="C2594" s="2">
        <f t="shared" si="317"/>
        <v>0.30010000000000048</v>
      </c>
      <c r="D2594" s="2">
        <f t="shared" si="318"/>
        <v>11.807660000000002</v>
      </c>
      <c r="E2594" s="2">
        <f t="shared" si="320"/>
        <v>11.782500000000001</v>
      </c>
      <c r="F2594" s="2">
        <f t="shared" si="321"/>
        <v>11.584054999999999</v>
      </c>
      <c r="G2594" s="2">
        <f t="shared" si="315"/>
        <v>11.145937999999999</v>
      </c>
      <c r="H2594" s="2">
        <f t="shared" si="319"/>
        <v>9.9883079999999946</v>
      </c>
      <c r="I2594" s="2">
        <f t="array" ref="I2594">SUMPRODUCT(B2578:B2597, (ROW(B2578:B2597)-ROW(B2578)+1)) / (20*21/2)</f>
        <v>11.821867619047618</v>
      </c>
      <c r="J2594" s="2">
        <f t="shared" si="322"/>
        <v>11.61680980143543</v>
      </c>
      <c r="K2594" s="2">
        <f t="shared" si="316"/>
        <v>11.179519678545198</v>
      </c>
    </row>
    <row r="2595" spans="1:11" ht="13.5" x14ac:dyDescent="0.25">
      <c r="A2595" s="3">
        <f>TITRES_STAT!B2598</f>
        <v>45785</v>
      </c>
      <c r="B2595" s="6">
        <f>TITRES_STAT!D2598</f>
        <v>12.216200000000001</v>
      </c>
      <c r="C2595" s="2">
        <f t="shared" si="317"/>
        <v>0.10650000000000048</v>
      </c>
      <c r="D2595" s="2">
        <f t="shared" si="318"/>
        <v>11.908340000000001</v>
      </c>
      <c r="E2595" s="2">
        <f t="shared" si="320"/>
        <v>11.828970000000002</v>
      </c>
      <c r="F2595" s="2">
        <f t="shared" si="321"/>
        <v>11.628585000000001</v>
      </c>
      <c r="G2595" s="2">
        <f t="shared" si="315"/>
        <v>11.183884000000001</v>
      </c>
      <c r="H2595" s="2">
        <f t="shared" si="319"/>
        <v>10.001763499999996</v>
      </c>
      <c r="I2595" s="2">
        <f t="array" ref="I2595">SUMPRODUCT(B2579:B2598, (ROW(B2579:B2598)-ROW(B2579)+1)) / (20*21/2)</f>
        <v>11.832745714285714</v>
      </c>
      <c r="J2595" s="2">
        <f t="shared" si="322"/>
        <v>11.673894582251105</v>
      </c>
      <c r="K2595" s="2">
        <f t="shared" si="316"/>
        <v>11.220173808798327</v>
      </c>
    </row>
    <row r="2596" spans="1:11" ht="13.5" x14ac:dyDescent="0.25">
      <c r="A2596" s="3">
        <f>TITRES_STAT!B2599</f>
        <v>45786</v>
      </c>
      <c r="B2596" s="6">
        <f>TITRES_STAT!D2599</f>
        <v>12.0129</v>
      </c>
      <c r="C2596" s="2">
        <f t="shared" si="317"/>
        <v>-0.20330000000000048</v>
      </c>
      <c r="D2596" s="2">
        <f t="shared" si="318"/>
        <v>11.9703</v>
      </c>
      <c r="E2596" s="2">
        <f t="shared" si="320"/>
        <v>11.852200000000002</v>
      </c>
      <c r="F2596" s="2">
        <f t="shared" si="321"/>
        <v>11.663919999999999</v>
      </c>
      <c r="G2596" s="2">
        <f t="shared" si="315"/>
        <v>11.217763999999999</v>
      </c>
      <c r="H2596" s="2">
        <f t="shared" si="319"/>
        <v>10.015121999999993</v>
      </c>
      <c r="I2596" s="2">
        <f t="array" ref="I2596">SUMPRODUCT(B2580:B2599, (ROW(B2580:B2599)-ROW(B2580)+1)) / (20*21/2)</f>
        <v>11.835785714285713</v>
      </c>
      <c r="J2596" s="2">
        <f t="shared" si="322"/>
        <v>11.706180812512905</v>
      </c>
      <c r="K2596" s="2">
        <f t="shared" si="316"/>
        <v>11.251261110414079</v>
      </c>
    </row>
    <row r="2597" spans="1:11" ht="13.5" x14ac:dyDescent="0.25">
      <c r="A2597" s="3">
        <f>TITRES_STAT!B2600</f>
        <v>45789</v>
      </c>
      <c r="B2597" s="6">
        <f>TITRES_STAT!D2600</f>
        <v>12.0032</v>
      </c>
      <c r="C2597" s="2">
        <f t="shared" si="317"/>
        <v>-9.700000000000486E-3</v>
      </c>
      <c r="D2597" s="2">
        <f t="shared" si="318"/>
        <v>12.03032</v>
      </c>
      <c r="E2597" s="2">
        <f t="shared" si="320"/>
        <v>11.8764</v>
      </c>
      <c r="F2597" s="2">
        <f t="shared" si="321"/>
        <v>11.69538</v>
      </c>
      <c r="G2597" s="2">
        <f t="shared" si="315"/>
        <v>11.252418</v>
      </c>
      <c r="H2597" s="2">
        <f t="shared" si="319"/>
        <v>10.028722499999994</v>
      </c>
      <c r="I2597" s="2">
        <f t="array" ref="I2597">SUMPRODUCT(B2581:B2600, (ROW(B2581:B2600)-ROW(B2581)+1)) / (20*21/2)</f>
        <v>11.83684380952381</v>
      </c>
      <c r="J2597" s="2">
        <f t="shared" si="322"/>
        <v>11.734468354178343</v>
      </c>
      <c r="K2597" s="2">
        <f t="shared" si="316"/>
        <v>11.280748910005684</v>
      </c>
    </row>
    <row r="2598" spans="1:11" ht="13.5" x14ac:dyDescent="0.25">
      <c r="A2598" s="3">
        <f>TITRES_STAT!B2601</f>
        <v>45790</v>
      </c>
      <c r="B2598" s="6">
        <f>TITRES_STAT!D2601</f>
        <v>11.8096</v>
      </c>
      <c r="C2598" s="2">
        <f t="shared" si="317"/>
        <v>-0.19359999999999999</v>
      </c>
      <c r="D2598" s="2">
        <f t="shared" si="318"/>
        <v>12.03032</v>
      </c>
      <c r="E2598" s="2">
        <f t="shared" si="320"/>
        <v>11.88414</v>
      </c>
      <c r="F2598" s="2">
        <f t="shared" si="321"/>
        <v>11.719579999999999</v>
      </c>
      <c r="G2598" s="2">
        <f t="shared" si="315"/>
        <v>11.282426000000001</v>
      </c>
      <c r="H2598" s="2">
        <f t="shared" si="319"/>
        <v>10.041306499999996</v>
      </c>
      <c r="I2598" s="2">
        <f t="array" ref="I2598">SUMPRODUCT(B2582:B2601, (ROW(B2582:B2601)-ROW(B2582)+1)) / (20*21/2)</f>
        <v>11.855466190476189</v>
      </c>
      <c r="J2598" s="2">
        <f t="shared" si="322"/>
        <v>11.741623749018501</v>
      </c>
      <c r="K2598" s="2">
        <f t="shared" si="316"/>
        <v>11.301488168436833</v>
      </c>
    </row>
    <row r="2599" spans="1:11" ht="13.5" x14ac:dyDescent="0.25">
      <c r="A2599" s="3">
        <f>TITRES_STAT!B2602</f>
        <v>45791</v>
      </c>
      <c r="B2599" s="6">
        <f>TITRES_STAT!D2602</f>
        <v>11.7515</v>
      </c>
      <c r="C2599" s="2">
        <f t="shared" si="317"/>
        <v>-5.8099999999999596E-2</v>
      </c>
      <c r="D2599" s="2">
        <f t="shared" si="318"/>
        <v>11.958679999999999</v>
      </c>
      <c r="E2599" s="2">
        <f t="shared" si="320"/>
        <v>11.883170000000002</v>
      </c>
      <c r="F2599" s="2">
        <f t="shared" si="321"/>
        <v>11.740389999999998</v>
      </c>
      <c r="G2599" s="2">
        <f t="shared" si="315"/>
        <v>11.309335999999998</v>
      </c>
      <c r="H2599" s="2">
        <f t="shared" si="319"/>
        <v>10.054083999999996</v>
      </c>
      <c r="I2599" s="2">
        <f t="array" ref="I2599">SUMPRODUCT(B2583:B2602, (ROW(B2583:B2602)-ROW(B2583)+1)) / (20*21/2)</f>
        <v>11.871783809523809</v>
      </c>
      <c r="J2599" s="2">
        <f t="shared" si="322"/>
        <v>11.742564344350072</v>
      </c>
      <c r="K2599" s="2">
        <f t="shared" si="316"/>
        <v>11.319135691243233</v>
      </c>
    </row>
    <row r="2600" spans="1:11" ht="13.5" x14ac:dyDescent="0.25">
      <c r="A2600" s="3">
        <f>TITRES_STAT!B2603</f>
        <v>45792</v>
      </c>
      <c r="B2600" s="6">
        <f>TITRES_STAT!D2603</f>
        <v>11.7515</v>
      </c>
      <c r="C2600" s="2">
        <f t="shared" si="317"/>
        <v>0</v>
      </c>
      <c r="D2600" s="2">
        <f t="shared" si="318"/>
        <v>11.865739999999999</v>
      </c>
      <c r="E2600" s="2">
        <f t="shared" si="320"/>
        <v>11.887040000000002</v>
      </c>
      <c r="F2600" s="2">
        <f t="shared" si="321"/>
        <v>11.759264999999999</v>
      </c>
      <c r="G2600" s="2">
        <f t="shared" si="315"/>
        <v>11.337987999999998</v>
      </c>
      <c r="H2600" s="2">
        <f t="shared" si="319"/>
        <v>10.067732499999996</v>
      </c>
      <c r="I2600" s="2">
        <f t="array" ref="I2600">SUMPRODUCT(B2584:B2603, (ROW(B2584:B2603)-ROW(B2584)+1)) / (20*21/2)</f>
        <v>11.891283809523808</v>
      </c>
      <c r="J2600" s="2">
        <f t="shared" si="322"/>
        <v>11.743415359173873</v>
      </c>
      <c r="K2600" s="2">
        <f t="shared" si="316"/>
        <v>11.336091154331733</v>
      </c>
    </row>
    <row r="2601" spans="1:11" ht="13.5" x14ac:dyDescent="0.25">
      <c r="A2601" s="3">
        <f>TITRES_STAT!B2604</f>
        <v>45793</v>
      </c>
      <c r="B2601" s="6">
        <f>TITRES_STAT!D2604</f>
        <v>11.954800000000001</v>
      </c>
      <c r="C2601" s="2">
        <f t="shared" si="317"/>
        <v>0.20330000000000048</v>
      </c>
      <c r="D2601" s="2">
        <f t="shared" si="318"/>
        <v>11.85412</v>
      </c>
      <c r="E2601" s="2">
        <f t="shared" si="320"/>
        <v>11.912210000000002</v>
      </c>
      <c r="F2601" s="2">
        <f t="shared" si="321"/>
        <v>11.783465</v>
      </c>
      <c r="G2601" s="2">
        <f t="shared" si="315"/>
        <v>11.370899999999999</v>
      </c>
      <c r="H2601" s="2">
        <f t="shared" si="319"/>
        <v>10.081574999999996</v>
      </c>
      <c r="I2601" s="2">
        <f t="array" ref="I2601">SUMPRODUCT(B2585:B2604, (ROW(B2585:B2604)-ROW(B2585)+1)) / (20*21/2)</f>
        <v>11.911611428571431</v>
      </c>
      <c r="J2601" s="2">
        <f t="shared" si="322"/>
        <v>11.763547229728744</v>
      </c>
      <c r="K2601" s="2">
        <f t="shared" si="316"/>
        <v>11.360354246318725</v>
      </c>
    </row>
    <row r="2602" spans="1:11" ht="13.5" x14ac:dyDescent="0.25">
      <c r="A2602" s="3">
        <f>TITRES_STAT!B2605</f>
        <v>45796</v>
      </c>
      <c r="B2602" s="6">
        <f>TITRES_STAT!D2605</f>
        <v>11.954800000000001</v>
      </c>
      <c r="C2602" s="2">
        <f t="shared" si="317"/>
        <v>0</v>
      </c>
      <c r="D2602" s="2">
        <f t="shared" si="318"/>
        <v>11.844440000000001</v>
      </c>
      <c r="E2602" s="2">
        <f t="shared" si="320"/>
        <v>11.937380000000001</v>
      </c>
      <c r="F2602" s="2">
        <f t="shared" si="321"/>
        <v>11.808150000000001</v>
      </c>
      <c r="G2602" s="2">
        <f t="shared" si="315"/>
        <v>11.401875999999998</v>
      </c>
      <c r="H2602" s="2">
        <f t="shared" si="319"/>
        <v>10.095852999999995</v>
      </c>
      <c r="I2602" s="2">
        <f t="array" ref="I2602">SUMPRODUCT(B2586:B2605, (ROW(B2586:B2605)-ROW(B2586)+1)) / (20*21/2)</f>
        <v>11.925487619047617</v>
      </c>
      <c r="J2602" s="2">
        <f t="shared" si="322"/>
        <v>11.781761779278387</v>
      </c>
      <c r="K2602" s="2">
        <f t="shared" si="316"/>
        <v>11.383665844502305</v>
      </c>
    </row>
    <row r="2603" spans="1:11" ht="13.5" x14ac:dyDescent="0.25">
      <c r="A2603" s="3">
        <f>TITRES_STAT!B2606</f>
        <v>45797</v>
      </c>
      <c r="B2603" s="6">
        <f>TITRES_STAT!D2606</f>
        <v>12.0129</v>
      </c>
      <c r="C2603" s="2">
        <f t="shared" si="317"/>
        <v>5.8099999999999596E-2</v>
      </c>
      <c r="D2603" s="2">
        <f t="shared" si="318"/>
        <v>11.8851</v>
      </c>
      <c r="E2603" s="2">
        <f t="shared" si="320"/>
        <v>11.957710000000001</v>
      </c>
      <c r="F2603" s="2">
        <f t="shared" si="321"/>
        <v>11.838159999999998</v>
      </c>
      <c r="G2603" s="2">
        <f t="shared" si="315"/>
        <v>11.432077999999997</v>
      </c>
      <c r="H2603" s="2">
        <f t="shared" si="319"/>
        <v>10.110856999999994</v>
      </c>
      <c r="I2603" s="2">
        <f t="array" ref="I2603">SUMPRODUCT(B2587:B2606, (ROW(B2587:B2606)-ROW(B2587)+1)) / (20*21/2)</f>
        <v>11.946414285714285</v>
      </c>
      <c r="J2603" s="2">
        <f t="shared" si="322"/>
        <v>11.803774943156636</v>
      </c>
      <c r="K2603" s="2">
        <f t="shared" si="316"/>
        <v>11.40834169373751</v>
      </c>
    </row>
    <row r="2604" spans="1:11" ht="13.5" x14ac:dyDescent="0.25">
      <c r="A2604" s="3">
        <f>TITRES_STAT!B2607</f>
        <v>45798</v>
      </c>
      <c r="B2604" s="6">
        <f>TITRES_STAT!D2607</f>
        <v>12.051600000000001</v>
      </c>
      <c r="C2604" s="2">
        <f t="shared" si="317"/>
        <v>3.8700000000000401E-2</v>
      </c>
      <c r="D2604" s="2">
        <f t="shared" si="318"/>
        <v>11.945119999999999</v>
      </c>
      <c r="E2604" s="2">
        <f t="shared" si="320"/>
        <v>11.9519</v>
      </c>
      <c r="F2604" s="2">
        <f t="shared" si="321"/>
        <v>11.8672</v>
      </c>
      <c r="G2604" s="2">
        <f t="shared" si="315"/>
        <v>11.464021999999995</v>
      </c>
      <c r="H2604" s="2">
        <f t="shared" si="319"/>
        <v>10.126586999999995</v>
      </c>
      <c r="I2604" s="2">
        <f t="array" ref="I2604">SUMPRODUCT(B2588:B2607, (ROW(B2588:B2607)-ROW(B2588)+1)) / (20*21/2)</f>
        <v>11.960286666666665</v>
      </c>
      <c r="J2604" s="2">
        <f t="shared" si="322"/>
        <v>11.827377329522673</v>
      </c>
      <c r="K2604" s="2">
        <f t="shared" si="316"/>
        <v>11.433567509669373</v>
      </c>
    </row>
    <row r="2605" spans="1:11" ht="13.5" x14ac:dyDescent="0.25">
      <c r="A2605" s="3">
        <f>TITRES_STAT!B2608</f>
        <v>45799</v>
      </c>
      <c r="B2605" s="6">
        <f>TITRES_STAT!D2608</f>
        <v>12.0129</v>
      </c>
      <c r="C2605" s="2">
        <f t="shared" si="317"/>
        <v>-3.8700000000000401E-2</v>
      </c>
      <c r="D2605" s="2">
        <f t="shared" si="318"/>
        <v>11.997400000000001</v>
      </c>
      <c r="E2605" s="2">
        <f t="shared" si="320"/>
        <v>11.931570000000002</v>
      </c>
      <c r="F2605" s="2">
        <f t="shared" si="321"/>
        <v>11.880269999999999</v>
      </c>
      <c r="G2605" s="2">
        <f t="shared" si="315"/>
        <v>11.499063999999997</v>
      </c>
      <c r="H2605" s="2">
        <f t="shared" si="319"/>
        <v>10.141639499999995</v>
      </c>
      <c r="I2605" s="2">
        <f t="array" ref="I2605">SUMPRODUCT(B2589:B2608, (ROW(B2589:B2608)-ROW(B2589)+1)) / (20*21/2)</f>
        <v>11.968212857142856</v>
      </c>
      <c r="J2605" s="2">
        <f t="shared" si="322"/>
        <v>11.845046155282418</v>
      </c>
      <c r="K2605" s="2">
        <f t="shared" si="316"/>
        <v>11.45628643085881</v>
      </c>
    </row>
    <row r="2606" spans="1:11" ht="13.5" x14ac:dyDescent="0.25">
      <c r="A2606" s="3">
        <f>TITRES_STAT!B2609</f>
        <v>45800</v>
      </c>
      <c r="B2606" s="6">
        <f>TITRES_STAT!D2609</f>
        <v>12.1</v>
      </c>
      <c r="C2606" s="2">
        <f t="shared" si="317"/>
        <v>8.7099999999999511E-2</v>
      </c>
      <c r="D2606" s="2">
        <f t="shared" si="318"/>
        <v>12.026440000000001</v>
      </c>
      <c r="E2606" s="2">
        <f t="shared" si="320"/>
        <v>11.940280000000001</v>
      </c>
      <c r="F2606" s="2">
        <f t="shared" si="321"/>
        <v>11.896240000000001</v>
      </c>
      <c r="G2606" s="2">
        <f t="shared" si="315"/>
        <v>11.535847999999996</v>
      </c>
      <c r="H2606" s="2">
        <f t="shared" si="319"/>
        <v>10.156401499999994</v>
      </c>
      <c r="I2606" s="2">
        <f t="array" ref="I2606">SUMPRODUCT(B2590:B2609, (ROW(B2590:B2609)-ROW(B2590)+1)) / (20*21/2)</f>
        <v>11.971209047619048</v>
      </c>
      <c r="J2606" s="2">
        <f t="shared" si="322"/>
        <v>11.869327473826949</v>
      </c>
      <c r="K2606" s="2">
        <f t="shared" si="316"/>
        <v>11.481530100236897</v>
      </c>
    </row>
    <row r="2607" spans="1:11" ht="13.5" x14ac:dyDescent="0.25">
      <c r="A2607" s="3">
        <f>TITRES_STAT!B2610</f>
        <v>45803</v>
      </c>
      <c r="B2607" s="6">
        <f>TITRES_STAT!D2610</f>
        <v>12.0419</v>
      </c>
      <c r="C2607" s="2">
        <f t="shared" si="317"/>
        <v>-5.8099999999999596E-2</v>
      </c>
      <c r="D2607" s="2">
        <f t="shared" si="318"/>
        <v>12.04386</v>
      </c>
      <c r="E2607" s="2">
        <f t="shared" si="320"/>
        <v>11.944149999999999</v>
      </c>
      <c r="F2607" s="2">
        <f t="shared" si="321"/>
        <v>11.910275</v>
      </c>
      <c r="G2607" s="2">
        <f t="shared" si="315"/>
        <v>11.568565999999999</v>
      </c>
      <c r="H2607" s="2">
        <f t="shared" si="319"/>
        <v>10.171598999999993</v>
      </c>
      <c r="I2607" s="2">
        <f t="array" ref="I2607">SUMPRODUCT(B2591:B2610, (ROW(B2591:B2610)-ROW(B2591)+1)) / (20*21/2)</f>
        <v>11.963140476190475</v>
      </c>
      <c r="J2607" s="2">
        <f t="shared" si="322"/>
        <v>11.885762952510097</v>
      </c>
      <c r="K2607" s="2">
        <f t="shared" si="316"/>
        <v>11.503505390423687</v>
      </c>
    </row>
    <row r="2608" spans="1:11" ht="13.5" x14ac:dyDescent="0.25">
      <c r="A2608" s="3">
        <f>TITRES_STAT!B2611</f>
        <v>45804</v>
      </c>
      <c r="B2608" s="6">
        <f>TITRES_STAT!D2611</f>
        <v>11.993499999999999</v>
      </c>
      <c r="C2608" s="2">
        <f t="shared" si="317"/>
        <v>-4.8400000000000887E-2</v>
      </c>
      <c r="D2608" s="2">
        <f t="shared" si="318"/>
        <v>12.03998</v>
      </c>
      <c r="E2608" s="2">
        <f t="shared" si="320"/>
        <v>11.962540000000001</v>
      </c>
      <c r="F2608" s="2">
        <f t="shared" si="321"/>
        <v>11.923340000000001</v>
      </c>
      <c r="G2608" s="2">
        <f t="shared" si="315"/>
        <v>11.599735999999998</v>
      </c>
      <c r="H2608" s="2">
        <f t="shared" si="319"/>
        <v>10.186796499999993</v>
      </c>
      <c r="I2608" s="2">
        <f t="array" ref="I2608">SUMPRODUCT(B2592:B2611, (ROW(B2592:B2611)-ROW(B2592)+1)) / (20*21/2)</f>
        <v>11.949817142857142</v>
      </c>
      <c r="J2608" s="2">
        <f t="shared" si="322"/>
        <v>11.896023623699612</v>
      </c>
      <c r="K2608" s="2">
        <f t="shared" si="316"/>
        <v>11.522720865309031</v>
      </c>
    </row>
    <row r="2609" spans="1:11" ht="13.5" x14ac:dyDescent="0.25">
      <c r="A2609" s="3">
        <f>TITRES_STAT!B2612</f>
        <v>45805</v>
      </c>
      <c r="B2609" s="6">
        <f>TITRES_STAT!D2612</f>
        <v>11.954800000000001</v>
      </c>
      <c r="C2609" s="2">
        <f t="shared" si="317"/>
        <v>-3.8699999999998624E-2</v>
      </c>
      <c r="D2609" s="2">
        <f t="shared" si="318"/>
        <v>12.020619999999999</v>
      </c>
      <c r="E2609" s="2">
        <f t="shared" si="320"/>
        <v>11.98287</v>
      </c>
      <c r="F2609" s="2">
        <f t="shared" si="321"/>
        <v>11.933020000000003</v>
      </c>
      <c r="G2609" s="2">
        <f t="shared" si="315"/>
        <v>11.622967999999998</v>
      </c>
      <c r="H2609" s="2">
        <f t="shared" si="319"/>
        <v>10.201558499999994</v>
      </c>
      <c r="I2609" s="2">
        <f t="array" ref="I2609">SUMPRODUCT(B2593:B2612, (ROW(B2593:B2612)-ROW(B2593)+1)) / (20*21/2)</f>
        <v>11.936032857142855</v>
      </c>
      <c r="J2609" s="2">
        <f t="shared" si="322"/>
        <v>11.90162137382346</v>
      </c>
      <c r="K2609" s="2">
        <f t="shared" si="316"/>
        <v>11.539665145100834</v>
      </c>
    </row>
    <row r="2610" spans="1:11" ht="13.5" x14ac:dyDescent="0.25">
      <c r="A2610" s="3">
        <f>TITRES_STAT!B2613</f>
        <v>45806</v>
      </c>
      <c r="B2610" s="6">
        <f>TITRES_STAT!D2613</f>
        <v>11.8483</v>
      </c>
      <c r="C2610" s="2">
        <f t="shared" si="317"/>
        <v>-0.10650000000000048</v>
      </c>
      <c r="D2610" s="2">
        <f t="shared" si="318"/>
        <v>11.9877</v>
      </c>
      <c r="E2610" s="2">
        <f t="shared" si="320"/>
        <v>11.99255</v>
      </c>
      <c r="F2610" s="2">
        <f t="shared" si="321"/>
        <v>11.939795000000002</v>
      </c>
      <c r="G2610" s="2">
        <f t="shared" ref="G2610:G2673" si="323">AVERAGE(B2561:B2610)</f>
        <v>11.639423999999998</v>
      </c>
      <c r="H2610" s="2">
        <f t="shared" si="319"/>
        <v>10.215739499999994</v>
      </c>
      <c r="I2610" s="2">
        <f t="array" ref="I2610">SUMPRODUCT(B2594:B2613, (ROW(B2594:B2613)-ROW(B2594)+1)) / (20*21/2)</f>
        <v>11.973416190476192</v>
      </c>
      <c r="J2610" s="2">
        <f t="shared" si="322"/>
        <v>11.896543147745035</v>
      </c>
      <c r="K2610" s="2">
        <f t="shared" si="316"/>
        <v>11.551768472743939</v>
      </c>
    </row>
    <row r="2611" spans="1:11" ht="13.5" x14ac:dyDescent="0.25">
      <c r="A2611" s="3">
        <f>TITRES_STAT!B2614</f>
        <v>45807</v>
      </c>
      <c r="B2611" s="6">
        <f>TITRES_STAT!D2614</f>
        <v>11.799899999999999</v>
      </c>
      <c r="C2611" s="2">
        <f t="shared" si="317"/>
        <v>-4.8400000000000887E-2</v>
      </c>
      <c r="D2611" s="2">
        <f t="shared" si="318"/>
        <v>11.927680000000001</v>
      </c>
      <c r="E2611" s="2">
        <f t="shared" si="320"/>
        <v>11.97706</v>
      </c>
      <c r="F2611" s="2">
        <f t="shared" si="321"/>
        <v>11.944635000000002</v>
      </c>
      <c r="G2611" s="2">
        <f t="shared" si="323"/>
        <v>11.654718000000001</v>
      </c>
      <c r="H2611" s="2">
        <f t="shared" si="319"/>
        <v>10.229145999999993</v>
      </c>
      <c r="I2611" s="2">
        <f t="array" ref="I2611">SUMPRODUCT(B2595:B2614, (ROW(B2595:B2614)-ROW(B2595)+1)) / (20*21/2)</f>
        <v>12.020245238095239</v>
      </c>
      <c r="J2611" s="2">
        <f t="shared" si="322"/>
        <v>11.887339038435984</v>
      </c>
      <c r="K2611" s="2">
        <f t="shared" ref="K2611:K2674" si="324">$K$4*B2611+(1-$K$4)*K2610</f>
        <v>11.561499120871629</v>
      </c>
    </row>
    <row r="2612" spans="1:11" ht="13.5" x14ac:dyDescent="0.25">
      <c r="A2612" s="3">
        <f>TITRES_STAT!B2615</f>
        <v>45810</v>
      </c>
      <c r="B2612" s="6">
        <f>TITRES_STAT!D2615</f>
        <v>11.799899999999999</v>
      </c>
      <c r="C2612" s="2">
        <f t="shared" si="317"/>
        <v>0</v>
      </c>
      <c r="D2612" s="2">
        <f t="shared" si="318"/>
        <v>11.87928</v>
      </c>
      <c r="E2612" s="2">
        <f t="shared" si="320"/>
        <v>11.961569999999998</v>
      </c>
      <c r="F2612" s="2">
        <f t="shared" si="321"/>
        <v>11.949475000000003</v>
      </c>
      <c r="G2612" s="2">
        <f t="shared" si="323"/>
        <v>11.671753999999998</v>
      </c>
      <c r="H2612" s="2">
        <f t="shared" si="319"/>
        <v>10.242649499999994</v>
      </c>
      <c r="I2612" s="2">
        <f t="array" ref="I2612">SUMPRODUCT(B2596:B2615, (ROW(B2596:B2615)-ROW(B2596)+1)) / (20*21/2)</f>
        <v>12.061683333333331</v>
      </c>
      <c r="J2612" s="2">
        <f t="shared" si="322"/>
        <v>11.87901151096589</v>
      </c>
      <c r="K2612" s="2">
        <f t="shared" si="324"/>
        <v>11.570848174955096</v>
      </c>
    </row>
    <row r="2613" spans="1:11" ht="13.5" x14ac:dyDescent="0.25">
      <c r="A2613" s="3">
        <f>TITRES_STAT!B2616</f>
        <v>45811</v>
      </c>
      <c r="B2613" s="6">
        <f>TITRES_STAT!D2616</f>
        <v>12.342000000000001</v>
      </c>
      <c r="C2613" s="2">
        <f t="shared" si="317"/>
        <v>0.54210000000000136</v>
      </c>
      <c r="D2613" s="2">
        <f t="shared" si="318"/>
        <v>11.948980000000001</v>
      </c>
      <c r="E2613" s="2">
        <f t="shared" si="320"/>
        <v>11.994479999999999</v>
      </c>
      <c r="F2613" s="2">
        <f t="shared" si="321"/>
        <v>11.976095000000003</v>
      </c>
      <c r="G2613" s="2">
        <f t="shared" si="323"/>
        <v>11.698277999999998</v>
      </c>
      <c r="H2613" s="2">
        <f t="shared" si="319"/>
        <v>10.258185999999993</v>
      </c>
      <c r="I2613" s="2">
        <f t="array" ref="I2613">SUMPRODUCT(B2597:B2616, (ROW(B2597:B2616)-ROW(B2597)+1)) / (20*21/2)</f>
        <v>12.098421904761905</v>
      </c>
      <c r="J2613" s="2">
        <f t="shared" si="322"/>
        <v>11.923105652778663</v>
      </c>
      <c r="K2613" s="2">
        <f t="shared" si="324"/>
        <v>11.601089422996072</v>
      </c>
    </row>
    <row r="2614" spans="1:11" ht="13.5" x14ac:dyDescent="0.25">
      <c r="A2614" s="3">
        <f>TITRES_STAT!B2617</f>
        <v>45812</v>
      </c>
      <c r="B2614" s="6">
        <f>TITRES_STAT!D2617</f>
        <v>12.4678</v>
      </c>
      <c r="C2614" s="2">
        <f t="shared" si="317"/>
        <v>0.12579999999999991</v>
      </c>
      <c r="D2614" s="2">
        <f t="shared" si="318"/>
        <v>12.051579999999998</v>
      </c>
      <c r="E2614" s="2">
        <f t="shared" si="320"/>
        <v>12.036099999999998</v>
      </c>
      <c r="F2614" s="2">
        <f t="shared" si="321"/>
        <v>11.994000000000003</v>
      </c>
      <c r="G2614" s="2">
        <f t="shared" si="323"/>
        <v>11.721121999999998</v>
      </c>
      <c r="H2614" s="2">
        <f t="shared" si="319"/>
        <v>10.273818999999994</v>
      </c>
      <c r="I2614" s="2">
        <f t="array" ref="I2614">SUMPRODUCT(B2598:B2617, (ROW(B2598:B2617)-ROW(B2598)+1)) / (20*21/2)</f>
        <v>12.133362857142856</v>
      </c>
      <c r="J2614" s="2">
        <f t="shared" si="322"/>
        <v>11.974981304894982</v>
      </c>
      <c r="K2614" s="2">
        <f t="shared" si="324"/>
        <v>11.635078073074657</v>
      </c>
    </row>
    <row r="2615" spans="1:11" ht="13.5" x14ac:dyDescent="0.25">
      <c r="A2615" s="3">
        <f>TITRES_STAT!B2618</f>
        <v>45813</v>
      </c>
      <c r="B2615" s="6">
        <f>TITRES_STAT!D2618</f>
        <v>12.4291</v>
      </c>
      <c r="C2615" s="2">
        <f t="shared" si="317"/>
        <v>-3.8700000000000401E-2</v>
      </c>
      <c r="D2615" s="2">
        <f t="shared" si="318"/>
        <v>12.167739999999998</v>
      </c>
      <c r="E2615" s="2">
        <f t="shared" si="320"/>
        <v>12.077719999999999</v>
      </c>
      <c r="F2615" s="2">
        <f t="shared" si="321"/>
        <v>12.004645000000004</v>
      </c>
      <c r="G2615" s="2">
        <f t="shared" si="323"/>
        <v>11.737577999999996</v>
      </c>
      <c r="H2615" s="2">
        <f t="shared" si="319"/>
        <v>10.289064999999994</v>
      </c>
      <c r="I2615" s="2">
        <f t="array" ref="I2615">SUMPRODUCT(B2599:B2618, (ROW(B2599:B2618)-ROW(B2599)+1)) / (20*21/2)</f>
        <v>12.166459999999997</v>
      </c>
      <c r="J2615" s="2">
        <f t="shared" si="322"/>
        <v>12.018230704428792</v>
      </c>
      <c r="K2615" s="2">
        <f t="shared" si="324"/>
        <v>11.666216187856044</v>
      </c>
    </row>
    <row r="2616" spans="1:11" ht="13.5" x14ac:dyDescent="0.25">
      <c r="A2616" s="3">
        <f>TITRES_STAT!B2619</f>
        <v>45817</v>
      </c>
      <c r="B2616" s="6">
        <f>TITRES_STAT!D2619</f>
        <v>12.3904</v>
      </c>
      <c r="C2616" s="2">
        <f t="shared" si="317"/>
        <v>-3.8700000000000401E-2</v>
      </c>
      <c r="D2616" s="2">
        <f t="shared" si="318"/>
        <v>12.28584</v>
      </c>
      <c r="E2616" s="2">
        <f t="shared" si="320"/>
        <v>12.10676</v>
      </c>
      <c r="F2616" s="2">
        <f t="shared" si="321"/>
        <v>12.023520000000003</v>
      </c>
      <c r="G2616" s="2">
        <f t="shared" si="323"/>
        <v>11.758873999999997</v>
      </c>
      <c r="H2616" s="2">
        <f t="shared" si="319"/>
        <v>10.304552999999991</v>
      </c>
      <c r="I2616" s="2">
        <f t="array" ref="I2616">SUMPRODUCT(B2600:B2619, (ROW(B2600:B2619)-ROW(B2600)+1)) / (20*21/2)</f>
        <v>12.187572380952378</v>
      </c>
      <c r="J2616" s="2">
        <f t="shared" si="322"/>
        <v>12.053675399245096</v>
      </c>
      <c r="K2616" s="2">
        <f t="shared" si="324"/>
        <v>11.69461555303816</v>
      </c>
    </row>
    <row r="2617" spans="1:11" ht="13.5" x14ac:dyDescent="0.25">
      <c r="A2617" s="3">
        <f>TITRES_STAT!B2620</f>
        <v>45818</v>
      </c>
      <c r="B2617" s="6">
        <f>TITRES_STAT!D2620</f>
        <v>12.3904</v>
      </c>
      <c r="C2617" s="2">
        <f t="shared" si="317"/>
        <v>0</v>
      </c>
      <c r="D2617" s="2">
        <f t="shared" si="318"/>
        <v>12.40394</v>
      </c>
      <c r="E2617" s="2">
        <f t="shared" si="320"/>
        <v>12.14161</v>
      </c>
      <c r="F2617" s="2">
        <f t="shared" si="321"/>
        <v>12.042880000000002</v>
      </c>
      <c r="G2617" s="2">
        <f t="shared" si="323"/>
        <v>11.779201999999998</v>
      </c>
      <c r="H2617" s="2">
        <f t="shared" si="319"/>
        <v>10.320040999999996</v>
      </c>
      <c r="I2617" s="2">
        <f t="array" ref="I2617">SUMPRODUCT(B2601:B2620, (ROW(B2601:B2620)-ROW(B2601)+1)) / (20*21/2)</f>
        <v>12.196884285714285</v>
      </c>
      <c r="J2617" s="2">
        <f t="shared" si="322"/>
        <v>12.085744408840799</v>
      </c>
      <c r="K2617" s="2">
        <f t="shared" si="324"/>
        <v>11.721901217624898</v>
      </c>
    </row>
    <row r="2618" spans="1:11" ht="13.5" x14ac:dyDescent="0.25">
      <c r="A2618" s="3">
        <f>TITRES_STAT!B2621</f>
        <v>45819</v>
      </c>
      <c r="B2618" s="6">
        <f>TITRES_STAT!D2621</f>
        <v>12.3904</v>
      </c>
      <c r="C2618" s="2">
        <f t="shared" si="317"/>
        <v>0</v>
      </c>
      <c r="D2618" s="2">
        <f t="shared" si="318"/>
        <v>12.41362</v>
      </c>
      <c r="E2618" s="2">
        <f t="shared" si="320"/>
        <v>12.1813</v>
      </c>
      <c r="F2618" s="2">
        <f t="shared" si="321"/>
        <v>12.071920000000002</v>
      </c>
      <c r="G2618" s="2">
        <f t="shared" si="323"/>
        <v>11.798561999999997</v>
      </c>
      <c r="H2618" s="2">
        <f t="shared" si="319"/>
        <v>10.335673999999994</v>
      </c>
      <c r="I2618" s="2">
        <f t="array" ref="I2618">SUMPRODUCT(B2602:B2621, (ROW(B2602:B2621)-ROW(B2602)+1)) / (20*21/2)</f>
        <v>12.194856666666666</v>
      </c>
      <c r="J2618" s="2">
        <f t="shared" si="322"/>
        <v>12.114759227046436</v>
      </c>
      <c r="K2618" s="2">
        <f t="shared" si="324"/>
        <v>11.748116856149412</v>
      </c>
    </row>
    <row r="2619" spans="1:11" ht="13.5" x14ac:dyDescent="0.25">
      <c r="A2619" s="3">
        <f>TITRES_STAT!B2622</f>
        <v>45820</v>
      </c>
      <c r="B2619" s="6">
        <f>TITRES_STAT!D2622</f>
        <v>12.2936</v>
      </c>
      <c r="C2619" s="2">
        <f t="shared" si="317"/>
        <v>-9.6799999999999997E-2</v>
      </c>
      <c r="D2619" s="2">
        <f t="shared" si="318"/>
        <v>12.378779999999999</v>
      </c>
      <c r="E2619" s="2">
        <f t="shared" si="320"/>
        <v>12.21518</v>
      </c>
      <c r="F2619" s="2">
        <f t="shared" si="321"/>
        <v>12.099025000000001</v>
      </c>
      <c r="G2619" s="2">
        <f t="shared" si="323"/>
        <v>11.815405999999996</v>
      </c>
      <c r="H2619" s="2">
        <f t="shared" si="319"/>
        <v>10.350822999999997</v>
      </c>
      <c r="I2619" s="2">
        <f t="array" ref="I2619">SUMPRODUCT(B2603:B2622, (ROW(B2603:B2622)-ROW(B2603)+1)) / (20*21/2)</f>
        <v>12.192137619047619</v>
      </c>
      <c r="J2619" s="2">
        <f t="shared" si="322"/>
        <v>12.131791681613443</v>
      </c>
      <c r="K2619" s="2">
        <f t="shared" si="324"/>
        <v>11.769508351986691</v>
      </c>
    </row>
    <row r="2620" spans="1:11" ht="13.5" x14ac:dyDescent="0.25">
      <c r="A2620" s="3">
        <f>TITRES_STAT!B2623</f>
        <v>45821</v>
      </c>
      <c r="B2620" s="6">
        <f>TITRES_STAT!D2623</f>
        <v>12.1968</v>
      </c>
      <c r="C2620" s="2">
        <f t="shared" si="317"/>
        <v>-9.6799999999999997E-2</v>
      </c>
      <c r="D2620" s="2">
        <f t="shared" si="318"/>
        <v>12.332319999999999</v>
      </c>
      <c r="E2620" s="2">
        <f t="shared" si="320"/>
        <v>12.250029999999999</v>
      </c>
      <c r="F2620" s="2">
        <f t="shared" si="321"/>
        <v>12.121290000000002</v>
      </c>
      <c r="G2620" s="2">
        <f t="shared" si="323"/>
        <v>11.827795999999996</v>
      </c>
      <c r="H2620" s="2">
        <f t="shared" si="319"/>
        <v>10.366020499999996</v>
      </c>
      <c r="I2620" s="2">
        <f t="array" ref="I2620">SUMPRODUCT(B2604:B2623, (ROW(B2604:B2623)-ROW(B2604)+1)) / (20*21/2)</f>
        <v>12.186879523809525</v>
      </c>
      <c r="J2620" s="2">
        <f t="shared" si="322"/>
        <v>12.13798295003121</v>
      </c>
      <c r="K2620" s="2">
        <f t="shared" si="324"/>
        <v>11.786264887202899</v>
      </c>
    </row>
    <row r="2621" spans="1:11" ht="13.5" x14ac:dyDescent="0.25">
      <c r="A2621" s="3">
        <f>TITRES_STAT!B2624</f>
        <v>45824</v>
      </c>
      <c r="B2621" s="6">
        <f>TITRES_STAT!D2624</f>
        <v>12.1</v>
      </c>
      <c r="C2621" s="2">
        <f t="shared" si="317"/>
        <v>-9.6799999999999997E-2</v>
      </c>
      <c r="D2621" s="2">
        <f t="shared" si="318"/>
        <v>12.274239999999999</v>
      </c>
      <c r="E2621" s="2">
        <f t="shared" si="320"/>
        <v>12.28004</v>
      </c>
      <c r="F2621" s="2">
        <f t="shared" si="321"/>
        <v>12.128550000000001</v>
      </c>
      <c r="G2621" s="2">
        <f t="shared" si="323"/>
        <v>11.838637999999998</v>
      </c>
      <c r="H2621" s="2">
        <f t="shared" si="319"/>
        <v>10.381169499999993</v>
      </c>
      <c r="I2621" s="2">
        <f t="array" ref="I2621">SUMPRODUCT(B2605:B2624, (ROW(B2605:B2624)-ROW(B2605)+1)) / (20*21/2)</f>
        <v>12.184994285714284</v>
      </c>
      <c r="J2621" s="2">
        <f t="shared" si="322"/>
        <v>12.134365526218714</v>
      </c>
      <c r="K2621" s="2">
        <f t="shared" si="324"/>
        <v>11.798568224959649</v>
      </c>
    </row>
    <row r="2622" spans="1:11" ht="13.5" x14ac:dyDescent="0.25">
      <c r="A2622" s="3">
        <f>TITRES_STAT!B2625</f>
        <v>45825</v>
      </c>
      <c r="B2622" s="6">
        <f>TITRES_STAT!D2625</f>
        <v>12.1</v>
      </c>
      <c r="C2622" s="2">
        <f t="shared" si="317"/>
        <v>0</v>
      </c>
      <c r="D2622" s="2">
        <f t="shared" si="318"/>
        <v>12.216159999999999</v>
      </c>
      <c r="E2622" s="2">
        <f t="shared" si="320"/>
        <v>12.310049999999999</v>
      </c>
      <c r="F2622" s="2">
        <f t="shared" si="321"/>
        <v>12.135809999999999</v>
      </c>
      <c r="G2622" s="2">
        <f t="shared" si="323"/>
        <v>11.851801999999999</v>
      </c>
      <c r="H2622" s="2">
        <f t="shared" si="319"/>
        <v>10.395931499999993</v>
      </c>
      <c r="I2622" s="2">
        <f t="array" ref="I2622">SUMPRODUCT(B2606:B2625, (ROW(B2606:B2625)-ROW(B2606)+1)) / (20*21/2)</f>
        <v>12.212281428571426</v>
      </c>
      <c r="J2622" s="2">
        <f t="shared" si="322"/>
        <v>12.131092618959789</v>
      </c>
      <c r="K2622" s="2">
        <f t="shared" si="324"/>
        <v>11.8103890788828</v>
      </c>
    </row>
    <row r="2623" spans="1:11" ht="13.5" x14ac:dyDescent="0.25">
      <c r="A2623" s="3">
        <f>TITRES_STAT!B2626</f>
        <v>45826</v>
      </c>
      <c r="B2623" s="6">
        <f>TITRES_STAT!D2626</f>
        <v>12.0806</v>
      </c>
      <c r="C2623" s="2">
        <f t="shared" si="317"/>
        <v>-1.9399999999999196E-2</v>
      </c>
      <c r="D2623" s="2">
        <f t="shared" si="318"/>
        <v>12.154199999999999</v>
      </c>
      <c r="E2623" s="2">
        <f t="shared" si="320"/>
        <v>12.283909999999999</v>
      </c>
      <c r="F2623" s="2">
        <f t="shared" si="321"/>
        <v>12.139194999999999</v>
      </c>
      <c r="G2623" s="2">
        <f t="shared" si="323"/>
        <v>11.864965999999999</v>
      </c>
      <c r="H2623" s="2">
        <f t="shared" si="319"/>
        <v>10.410547999999991</v>
      </c>
      <c r="I2623" s="2">
        <f t="array" ref="I2623">SUMPRODUCT(B2607:B2626, (ROW(B2607:B2626)-ROW(B2607)+1)) / (20*21/2)</f>
        <v>12.252910476190477</v>
      </c>
      <c r="J2623" s="2">
        <f t="shared" si="322"/>
        <v>12.126283798106476</v>
      </c>
      <c r="K2623" s="2">
        <f t="shared" si="324"/>
        <v>11.820985585593279</v>
      </c>
    </row>
    <row r="2624" spans="1:11" ht="13.5" x14ac:dyDescent="0.25">
      <c r="A2624" s="3">
        <f>TITRES_STAT!B2627</f>
        <v>45827</v>
      </c>
      <c r="B2624" s="6">
        <f>TITRES_STAT!D2627</f>
        <v>12.119400000000001</v>
      </c>
      <c r="C2624" s="2">
        <f t="shared" si="317"/>
        <v>3.8800000000000168E-2</v>
      </c>
      <c r="D2624" s="2">
        <f t="shared" si="318"/>
        <v>12.11936</v>
      </c>
      <c r="E2624" s="2">
        <f t="shared" si="320"/>
        <v>12.24907</v>
      </c>
      <c r="F2624" s="2">
        <f t="shared" si="321"/>
        <v>12.142584999999999</v>
      </c>
      <c r="G2624" s="2">
        <f t="shared" si="323"/>
        <v>11.881036000000002</v>
      </c>
      <c r="H2624" s="2">
        <f t="shared" si="319"/>
        <v>10.425406999999993</v>
      </c>
      <c r="I2624" s="2">
        <f t="array" ref="I2624">SUMPRODUCT(B2608:B2627, (ROW(B2608:B2627)-ROW(B2608)+1)) / (20*21/2)</f>
        <v>12.268349047619049</v>
      </c>
      <c r="J2624" s="2">
        <f t="shared" si="322"/>
        <v>12.125628198286812</v>
      </c>
      <c r="K2624" s="2">
        <f t="shared" si="324"/>
        <v>11.832688111648444</v>
      </c>
    </row>
    <row r="2625" spans="1:11" ht="13.5" x14ac:dyDescent="0.25">
      <c r="A2625" s="3">
        <f>TITRES_STAT!B2628</f>
        <v>45828</v>
      </c>
      <c r="B2625" s="6">
        <f>TITRES_STAT!D2628</f>
        <v>12.4291</v>
      </c>
      <c r="C2625" s="2">
        <f t="shared" si="317"/>
        <v>0.30969999999999942</v>
      </c>
      <c r="D2625" s="2">
        <f t="shared" si="318"/>
        <v>12.16582</v>
      </c>
      <c r="E2625" s="2">
        <f t="shared" si="320"/>
        <v>12.24907</v>
      </c>
      <c r="F2625" s="2">
        <f t="shared" si="321"/>
        <v>12.163395</v>
      </c>
      <c r="G2625" s="2">
        <f t="shared" si="323"/>
        <v>11.903106000000001</v>
      </c>
      <c r="H2625" s="2">
        <f t="shared" si="319"/>
        <v>10.441862999999991</v>
      </c>
      <c r="I2625" s="2">
        <f t="array" ref="I2625">SUMPRODUCT(B2609:B2628, (ROW(B2609:B2628)-ROW(B2609)+1)) / (20*21/2)</f>
        <v>12.30613</v>
      </c>
      <c r="J2625" s="2">
        <f t="shared" si="322"/>
        <v>12.15453027464045</v>
      </c>
      <c r="K2625" s="2">
        <f t="shared" si="324"/>
        <v>11.856076813152427</v>
      </c>
    </row>
    <row r="2626" spans="1:11" ht="13.5" x14ac:dyDescent="0.25">
      <c r="A2626" s="3">
        <f>TITRES_STAT!B2629</f>
        <v>45831</v>
      </c>
      <c r="B2626" s="6">
        <f>TITRES_STAT!D2629</f>
        <v>12.59</v>
      </c>
      <c r="C2626" s="2">
        <f t="shared" si="317"/>
        <v>0.16089999999999982</v>
      </c>
      <c r="D2626" s="2">
        <f t="shared" si="318"/>
        <v>12.263819999999999</v>
      </c>
      <c r="E2626" s="2">
        <f t="shared" si="320"/>
        <v>12.269030000000001</v>
      </c>
      <c r="F2626" s="2">
        <f t="shared" si="321"/>
        <v>12.187895000000001</v>
      </c>
      <c r="G2626" s="2">
        <f t="shared" si="323"/>
        <v>11.928782000000002</v>
      </c>
      <c r="H2626" s="2">
        <f t="shared" si="319"/>
        <v>10.459316999999992</v>
      </c>
      <c r="I2626" s="2">
        <f t="array" ref="I2626">SUMPRODUCT(B2610:B2629, (ROW(B2610:B2629)-ROW(B2610)+1)) / (20*21/2)</f>
        <v>12.347689523809526</v>
      </c>
      <c r="J2626" s="2">
        <f t="shared" si="322"/>
        <v>12.19600358181755</v>
      </c>
      <c r="K2626" s="2">
        <f t="shared" si="324"/>
        <v>11.884858114597431</v>
      </c>
    </row>
    <row r="2627" spans="1:11" ht="13.5" x14ac:dyDescent="0.25">
      <c r="A2627" s="3">
        <f>TITRES_STAT!B2630</f>
        <v>45832</v>
      </c>
      <c r="B2627" s="6">
        <f>TITRES_STAT!D2630</f>
        <v>12.35</v>
      </c>
      <c r="C2627" s="2">
        <f t="shared" si="317"/>
        <v>-0.24000000000000021</v>
      </c>
      <c r="D2627" s="2">
        <f t="shared" si="318"/>
        <v>12.31382</v>
      </c>
      <c r="E2627" s="2">
        <f t="shared" si="320"/>
        <v>12.264990000000001</v>
      </c>
      <c r="F2627" s="2">
        <f t="shared" si="321"/>
        <v>12.2033</v>
      </c>
      <c r="G2627" s="2">
        <f t="shared" si="323"/>
        <v>11.948302000000002</v>
      </c>
      <c r="H2627" s="2">
        <f t="shared" si="319"/>
        <v>10.475764499999991</v>
      </c>
      <c r="I2627" s="2">
        <f t="array" ref="I2627">SUMPRODUCT(B2611:B2630, (ROW(B2611:B2630)-ROW(B2611)+1)) / (20*21/2)</f>
        <v>12.383938571428573</v>
      </c>
      <c r="J2627" s="2">
        <f t="shared" si="322"/>
        <v>12.210669907358735</v>
      </c>
      <c r="K2627" s="2">
        <f t="shared" si="324"/>
        <v>11.903098972848513</v>
      </c>
    </row>
    <row r="2628" spans="1:11" ht="13.5" x14ac:dyDescent="0.25">
      <c r="A2628" s="3">
        <f>TITRES_STAT!B2631</f>
        <v>45833</v>
      </c>
      <c r="B2628" s="6">
        <f>TITRES_STAT!D2631</f>
        <v>12.6</v>
      </c>
      <c r="C2628" s="2">
        <f t="shared" ref="C2628:C2691" si="325">B2628-B2627</f>
        <v>0.25</v>
      </c>
      <c r="D2628" s="2">
        <f t="shared" si="318"/>
        <v>12.4177</v>
      </c>
      <c r="E2628" s="2">
        <f t="shared" si="320"/>
        <v>12.28595</v>
      </c>
      <c r="F2628" s="2">
        <f t="shared" si="321"/>
        <v>12.233625</v>
      </c>
      <c r="G2628" s="2">
        <f t="shared" si="323"/>
        <v>11.973789999999999</v>
      </c>
      <c r="H2628" s="2">
        <f t="shared" si="319"/>
        <v>10.49215549999999</v>
      </c>
      <c r="I2628" s="2">
        <f t="array" ref="I2628">SUMPRODUCT(B2612:B2631, (ROW(B2612:B2631)-ROW(B2612)+1)) / (20*21/2)</f>
        <v>12.414465238095238</v>
      </c>
      <c r="J2628" s="2">
        <f t="shared" si="322"/>
        <v>12.24774896380076</v>
      </c>
      <c r="K2628" s="2">
        <f t="shared" si="324"/>
        <v>11.93042842489367</v>
      </c>
    </row>
    <row r="2629" spans="1:11" ht="13.5" x14ac:dyDescent="0.25">
      <c r="A2629" s="3">
        <f>TITRES_STAT!B2632</f>
        <v>45835</v>
      </c>
      <c r="B2629" s="6">
        <f>TITRES_STAT!D2632</f>
        <v>12.67</v>
      </c>
      <c r="C2629" s="2">
        <f t="shared" si="325"/>
        <v>7.0000000000000284E-2</v>
      </c>
      <c r="D2629" s="2">
        <f t="shared" si="318"/>
        <v>12.527820000000002</v>
      </c>
      <c r="E2629" s="2">
        <f t="shared" si="320"/>
        <v>12.323589999999999</v>
      </c>
      <c r="F2629" s="2">
        <f t="shared" si="321"/>
        <v>12.269385</v>
      </c>
      <c r="G2629" s="2">
        <f t="shared" si="323"/>
        <v>12.000483999999998</v>
      </c>
      <c r="H2629" s="2">
        <f t="shared" si="319"/>
        <v>10.509041499999991</v>
      </c>
      <c r="I2629" s="2">
        <f t="array" ref="I2629">SUMPRODUCT(B2613:B2632, (ROW(B2613:B2632)-ROW(B2613)+1)) / (20*21/2)</f>
        <v>12.432467619047618</v>
      </c>
      <c r="J2629" s="2">
        <f t="shared" si="322"/>
        <v>12.287963348200687</v>
      </c>
      <c r="K2629" s="2">
        <f t="shared" si="324"/>
        <v>11.959431231760584</v>
      </c>
    </row>
    <row r="2630" spans="1:11" ht="13.5" x14ac:dyDescent="0.25">
      <c r="A2630" s="3">
        <f>TITRES_STAT!B2633</f>
        <v>45838</v>
      </c>
      <c r="B2630" s="6">
        <f>TITRES_STAT!D2633</f>
        <v>12.65</v>
      </c>
      <c r="C2630" s="2">
        <f t="shared" si="325"/>
        <v>-1.9999999999999574E-2</v>
      </c>
      <c r="D2630" s="2">
        <f t="shared" ref="D2630:D2693" si="326">AVERAGE(B2626:B2630)</f>
        <v>12.571999999999999</v>
      </c>
      <c r="E2630" s="2">
        <f t="shared" si="320"/>
        <v>12.36891</v>
      </c>
      <c r="F2630" s="2">
        <f t="shared" si="321"/>
        <v>12.309469999999999</v>
      </c>
      <c r="G2630" s="2">
        <f t="shared" si="323"/>
        <v>12.026004</v>
      </c>
      <c r="H2630" s="2">
        <f t="shared" si="319"/>
        <v>10.524810999999993</v>
      </c>
      <c r="I2630" s="2">
        <f t="array" ref="I2630">SUMPRODUCT(B2614:B2633, (ROW(B2614:B2633)-ROW(B2614)+1)) / (20*21/2)</f>
        <v>12.446945714285716</v>
      </c>
      <c r="J2630" s="2">
        <f t="shared" si="322"/>
        <v>12.322443029324431</v>
      </c>
      <c r="K2630" s="2">
        <f t="shared" si="324"/>
        <v>11.986512359926836</v>
      </c>
    </row>
    <row r="2631" spans="1:11" ht="13.5" x14ac:dyDescent="0.25">
      <c r="A2631" s="3">
        <f>TITRES_STAT!B2634</f>
        <v>45839</v>
      </c>
      <c r="B2631" s="6">
        <f>TITRES_STAT!D2634</f>
        <v>12.63</v>
      </c>
      <c r="C2631" s="2">
        <f t="shared" si="325"/>
        <v>-1.9999999999999574E-2</v>
      </c>
      <c r="D2631" s="2">
        <f t="shared" si="326"/>
        <v>12.58</v>
      </c>
      <c r="E2631" s="2">
        <f t="shared" si="320"/>
        <v>12.421909999999999</v>
      </c>
      <c r="F2631" s="2">
        <f t="shared" si="321"/>
        <v>12.350975</v>
      </c>
      <c r="G2631" s="2">
        <f t="shared" si="323"/>
        <v>12.049187999999999</v>
      </c>
      <c r="H2631" s="2">
        <f t="shared" si="319"/>
        <v>10.540528999999994</v>
      </c>
      <c r="I2631" s="2">
        <f t="array" ref="I2631">SUMPRODUCT(B2615:B2634, (ROW(B2615:B2634)-ROW(B2615)+1)) / (20*21/2)</f>
        <v>12.460480952380953</v>
      </c>
      <c r="J2631" s="2">
        <f t="shared" si="322"/>
        <v>12.35173416938877</v>
      </c>
      <c r="K2631" s="2">
        <f t="shared" si="324"/>
        <v>12.01174716934147</v>
      </c>
    </row>
    <row r="2632" spans="1:11" ht="13.5" x14ac:dyDescent="0.25">
      <c r="A2632" s="3">
        <f>TITRES_STAT!B2635</f>
        <v>45840</v>
      </c>
      <c r="B2632" s="6">
        <f>TITRES_STAT!D2635</f>
        <v>12.54</v>
      </c>
      <c r="C2632" s="2">
        <f t="shared" si="325"/>
        <v>-9.0000000000001634E-2</v>
      </c>
      <c r="D2632" s="2">
        <f t="shared" si="326"/>
        <v>12.618</v>
      </c>
      <c r="E2632" s="2">
        <f t="shared" si="320"/>
        <v>12.465909999999999</v>
      </c>
      <c r="F2632" s="2">
        <f t="shared" si="321"/>
        <v>12.387979999999999</v>
      </c>
      <c r="G2632" s="2">
        <f t="shared" si="323"/>
        <v>12.070765999999999</v>
      </c>
      <c r="H2632" s="2">
        <f t="shared" si="319"/>
        <v>10.556038999999993</v>
      </c>
      <c r="I2632" s="2">
        <f t="array" ref="I2632">SUMPRODUCT(B2616:B2635, (ROW(B2616:B2635)-ROW(B2616)+1)) / (20*21/2)</f>
        <v>12.493672380952379</v>
      </c>
      <c r="J2632" s="2">
        <f t="shared" si="322"/>
        <v>12.369664248494601</v>
      </c>
      <c r="K2632" s="2">
        <f t="shared" si="324"/>
        <v>12.032462966622198</v>
      </c>
    </row>
    <row r="2633" spans="1:11" ht="13.5" x14ac:dyDescent="0.25">
      <c r="A2633" s="3">
        <f>TITRES_STAT!B2636</f>
        <v>45841</v>
      </c>
      <c r="B2633" s="6">
        <f>TITRES_STAT!D2636</f>
        <v>12.54</v>
      </c>
      <c r="C2633" s="2">
        <f t="shared" si="325"/>
        <v>0</v>
      </c>
      <c r="D2633" s="2">
        <f t="shared" si="326"/>
        <v>12.606</v>
      </c>
      <c r="E2633" s="2">
        <f t="shared" si="320"/>
        <v>12.511849999999999</v>
      </c>
      <c r="F2633" s="2">
        <f t="shared" si="321"/>
        <v>12.397879999999997</v>
      </c>
      <c r="G2633" s="2">
        <f t="shared" si="323"/>
        <v>12.093311999999999</v>
      </c>
      <c r="H2633" s="2">
        <f t="shared" si="319"/>
        <v>10.571597499999994</v>
      </c>
      <c r="I2633" s="2">
        <f t="array" ref="I2633">SUMPRODUCT(B2617:B2636, (ROW(B2617:B2636)-ROW(B2617)+1)) / (20*21/2)</f>
        <v>12.52057380952381</v>
      </c>
      <c r="J2633" s="2">
        <f t="shared" si="322"/>
        <v>12.385886701018924</v>
      </c>
      <c r="K2633" s="2">
        <f t="shared" si="324"/>
        <v>12.052366379695838</v>
      </c>
    </row>
    <row r="2634" spans="1:11" ht="13.5" x14ac:dyDescent="0.25">
      <c r="A2634" s="3">
        <f>TITRES_STAT!B2637</f>
        <v>45842</v>
      </c>
      <c r="B2634" s="6">
        <f>TITRES_STAT!D2637</f>
        <v>12.54</v>
      </c>
      <c r="C2634" s="2">
        <f t="shared" si="325"/>
        <v>0</v>
      </c>
      <c r="D2634" s="2">
        <f t="shared" si="326"/>
        <v>12.58</v>
      </c>
      <c r="E2634" s="2">
        <f t="shared" si="320"/>
        <v>12.553909999999998</v>
      </c>
      <c r="F2634" s="2">
        <f t="shared" si="321"/>
        <v>12.401489999999997</v>
      </c>
      <c r="G2634" s="2">
        <f t="shared" si="323"/>
        <v>12.114695999999997</v>
      </c>
      <c r="H2634" s="2">
        <f t="shared" ref="H2634:H2693" si="327">AVERAGE(B2435:B2634)</f>
        <v>10.587155999999993</v>
      </c>
      <c r="I2634" s="2">
        <f t="array" ref="I2634">SUMPRODUCT(B2618:B2637, (ROW(B2618:B2637)-ROW(B2618)+1)) / (20*21/2)</f>
        <v>12.550762857142859</v>
      </c>
      <c r="J2634" s="2">
        <f t="shared" si="322"/>
        <v>12.400564158064741</v>
      </c>
      <c r="K2634" s="2">
        <f t="shared" si="324"/>
        <v>12.071489266766591</v>
      </c>
    </row>
    <row r="2635" spans="1:11" ht="13.5" x14ac:dyDescent="0.25">
      <c r="A2635" s="3">
        <f>TITRES_STAT!B2638</f>
        <v>45845</v>
      </c>
      <c r="B2635" s="6">
        <f>TITRES_STAT!D2638</f>
        <v>12.75</v>
      </c>
      <c r="C2635" s="2">
        <f t="shared" si="325"/>
        <v>0.21000000000000085</v>
      </c>
      <c r="D2635" s="2">
        <f t="shared" si="326"/>
        <v>12.6</v>
      </c>
      <c r="E2635" s="2">
        <f t="shared" si="320"/>
        <v>12.585999999999999</v>
      </c>
      <c r="F2635" s="2">
        <f t="shared" si="321"/>
        <v>12.417534999999997</v>
      </c>
      <c r="G2635" s="2">
        <f t="shared" si="323"/>
        <v>12.134665999999996</v>
      </c>
      <c r="H2635" s="2">
        <f t="shared" si="327"/>
        <v>10.603764499999993</v>
      </c>
      <c r="I2635" s="2">
        <f t="array" ref="I2635">SUMPRODUCT(B2619:B2638, (ROW(B2619:B2638)-ROW(B2619)+1)) / (20*21/2)</f>
        <v>12.564953809523809</v>
      </c>
      <c r="J2635" s="2">
        <f t="shared" si="322"/>
        <v>12.433843762058574</v>
      </c>
      <c r="K2635" s="2">
        <f t="shared" si="324"/>
        <v>12.098097530814959</v>
      </c>
    </row>
    <row r="2636" spans="1:11" ht="13.5" x14ac:dyDescent="0.25">
      <c r="A2636" s="3">
        <f>TITRES_STAT!B2639</f>
        <v>45846</v>
      </c>
      <c r="B2636" s="6">
        <f>TITRES_STAT!D2639</f>
        <v>12.7</v>
      </c>
      <c r="C2636" s="2">
        <f t="shared" si="325"/>
        <v>-5.0000000000000711E-2</v>
      </c>
      <c r="D2636" s="2">
        <f t="shared" si="326"/>
        <v>12.613999999999999</v>
      </c>
      <c r="E2636" s="2">
        <f t="shared" ref="E2636:E2693" si="328">AVERAGE(B2627:B2636)</f>
        <v>12.596999999999998</v>
      </c>
      <c r="F2636" s="2">
        <f t="shared" si="321"/>
        <v>12.433014999999997</v>
      </c>
      <c r="G2636" s="2">
        <f t="shared" si="323"/>
        <v>12.153053999999997</v>
      </c>
      <c r="H2636" s="2">
        <f t="shared" si="327"/>
        <v>10.619880999999994</v>
      </c>
      <c r="I2636" s="2">
        <f t="array" ref="I2636">SUMPRODUCT(B2620:B2639, (ROW(B2620:B2639)-ROW(B2620)+1)) / (20*21/2)</f>
        <v>12.585765714285714</v>
      </c>
      <c r="J2636" s="2">
        <f t="shared" si="322"/>
        <v>12.459191975195852</v>
      </c>
      <c r="K2636" s="2">
        <f t="shared" si="324"/>
        <v>12.121701549214373</v>
      </c>
    </row>
    <row r="2637" spans="1:11" ht="13.5" x14ac:dyDescent="0.25">
      <c r="A2637" s="3">
        <f>TITRES_STAT!B2640</f>
        <v>45847</v>
      </c>
      <c r="B2637" s="6">
        <f>TITRES_STAT!D2640</f>
        <v>12.75</v>
      </c>
      <c r="C2637" s="2">
        <f t="shared" si="325"/>
        <v>5.0000000000000711E-2</v>
      </c>
      <c r="D2637" s="2">
        <f t="shared" si="326"/>
        <v>12.656000000000001</v>
      </c>
      <c r="E2637" s="2">
        <f t="shared" si="328"/>
        <v>12.636999999999999</v>
      </c>
      <c r="F2637" s="2">
        <f t="shared" si="321"/>
        <v>12.450994999999997</v>
      </c>
      <c r="G2637" s="2">
        <f t="shared" si="323"/>
        <v>12.172829999999999</v>
      </c>
      <c r="H2637" s="2">
        <f t="shared" si="327"/>
        <v>10.636585999999992</v>
      </c>
      <c r="I2637" s="2">
        <f t="array" ref="I2637">SUMPRODUCT(B2621:B2640, (ROW(B2621:B2640)-ROW(B2621)+1)) / (20*21/2)</f>
        <v>12.606642380952382</v>
      </c>
      <c r="J2637" s="2">
        <f t="shared" si="322"/>
        <v>12.486887977558151</v>
      </c>
      <c r="K2637" s="2">
        <f t="shared" si="324"/>
        <v>12.146340704147143</v>
      </c>
    </row>
    <row r="2638" spans="1:11" ht="13.5" x14ac:dyDescent="0.25">
      <c r="A2638" s="3">
        <f>TITRES_STAT!B2641</f>
        <v>45848</v>
      </c>
      <c r="B2638" s="6">
        <f>TITRES_STAT!D2641</f>
        <v>12.6</v>
      </c>
      <c r="C2638" s="2">
        <f t="shared" si="325"/>
        <v>-0.15000000000000036</v>
      </c>
      <c r="D2638" s="2">
        <f t="shared" si="326"/>
        <v>12.667999999999999</v>
      </c>
      <c r="E2638" s="2">
        <f t="shared" si="328"/>
        <v>12.636999999999999</v>
      </c>
      <c r="F2638" s="2">
        <f t="shared" si="321"/>
        <v>12.461474999999997</v>
      </c>
      <c r="G2638" s="2">
        <f t="shared" si="323"/>
        <v>12.190186000000001</v>
      </c>
      <c r="H2638" s="2">
        <f t="shared" si="327"/>
        <v>10.652686499999994</v>
      </c>
      <c r="I2638" s="2">
        <f t="array" ref="I2638">SUMPRODUCT(B2622:B2641, (ROW(B2622:B2641)-ROW(B2622)+1)) / (20*21/2)</f>
        <v>12.625122857142859</v>
      </c>
      <c r="J2638" s="2">
        <f t="shared" si="322"/>
        <v>12.49766055112404</v>
      </c>
      <c r="K2638" s="2">
        <f t="shared" si="324"/>
        <v>12.164131264768823</v>
      </c>
    </row>
    <row r="2639" spans="1:11" ht="13.5" x14ac:dyDescent="0.25">
      <c r="A2639" s="3">
        <f>TITRES_STAT!B2642</f>
        <v>45849</v>
      </c>
      <c r="B2639" s="6">
        <f>TITRES_STAT!D2642</f>
        <v>12.68</v>
      </c>
      <c r="C2639" s="2">
        <f t="shared" si="325"/>
        <v>8.0000000000000071E-2</v>
      </c>
      <c r="D2639" s="2">
        <f t="shared" si="326"/>
        <v>12.696000000000002</v>
      </c>
      <c r="E2639" s="2">
        <f t="shared" si="328"/>
        <v>12.638</v>
      </c>
      <c r="F2639" s="2">
        <f t="shared" si="321"/>
        <v>12.480794999999997</v>
      </c>
      <c r="G2639" s="2">
        <f t="shared" si="323"/>
        <v>12.208561999999999</v>
      </c>
      <c r="H2639" s="2">
        <f t="shared" si="327"/>
        <v>10.669186999999996</v>
      </c>
      <c r="I2639" s="2">
        <f t="array" ref="I2639">SUMPRODUCT(B2623:B2642, (ROW(B2623:B2642)-ROW(B2623)+1)) / (20*21/2)</f>
        <v>12.640746190476191</v>
      </c>
      <c r="J2639" s="2">
        <f t="shared" si="322"/>
        <v>12.51502621292175</v>
      </c>
      <c r="K2639" s="2">
        <f t="shared" si="324"/>
        <v>12.184361411248478</v>
      </c>
    </row>
    <row r="2640" spans="1:11" ht="13.5" x14ac:dyDescent="0.25">
      <c r="A2640" s="3">
        <f>TITRES_STAT!B2643</f>
        <v>45852</v>
      </c>
      <c r="B2640" s="6">
        <f>TITRES_STAT!D2643</f>
        <v>12.7</v>
      </c>
      <c r="C2640" s="2">
        <f t="shared" si="325"/>
        <v>1.9999999999999574E-2</v>
      </c>
      <c r="D2640" s="2">
        <f t="shared" si="326"/>
        <v>12.685999999999998</v>
      </c>
      <c r="E2640" s="2">
        <f t="shared" si="328"/>
        <v>12.642999999999999</v>
      </c>
      <c r="F2640" s="2">
        <f t="shared" si="321"/>
        <v>12.505954999999997</v>
      </c>
      <c r="G2640" s="2">
        <f t="shared" si="323"/>
        <v>12.228306000000002</v>
      </c>
      <c r="H2640" s="2">
        <f t="shared" si="327"/>
        <v>10.686222999999993</v>
      </c>
      <c r="I2640" s="2">
        <f t="array" ref="I2640">SUMPRODUCT(B2624:B2643, (ROW(B2624:B2643)-ROW(B2624)+1)) / (20*21/2)</f>
        <v>12.634464761904761</v>
      </c>
      <c r="J2640" s="2">
        <f t="shared" si="322"/>
        <v>12.53264276407206</v>
      </c>
      <c r="K2640" s="2">
        <f t="shared" si="324"/>
        <v>12.204582532375989</v>
      </c>
    </row>
    <row r="2641" spans="1:11" ht="13.5" x14ac:dyDescent="0.25">
      <c r="A2641" s="3">
        <f>TITRES_STAT!B2644</f>
        <v>45853</v>
      </c>
      <c r="B2641" s="6">
        <f>TITRES_STAT!D2644</f>
        <v>12.7</v>
      </c>
      <c r="C2641" s="2">
        <f t="shared" si="325"/>
        <v>0</v>
      </c>
      <c r="D2641" s="2">
        <f t="shared" si="326"/>
        <v>12.686000000000002</v>
      </c>
      <c r="E2641" s="2">
        <f t="shared" si="328"/>
        <v>12.65</v>
      </c>
      <c r="F2641" s="2">
        <f t="shared" si="321"/>
        <v>12.535954999999998</v>
      </c>
      <c r="G2641" s="2">
        <f t="shared" si="323"/>
        <v>12.248244000000007</v>
      </c>
      <c r="H2641" s="2">
        <f t="shared" si="327"/>
        <v>10.702774999999992</v>
      </c>
      <c r="I2641" s="2">
        <f t="array" ref="I2641">SUMPRODUCT(B2625:B2644, (ROW(B2625:B2644)-ROW(B2625)+1)) / (20*21/2)</f>
        <v>12.625233809523811</v>
      </c>
      <c r="J2641" s="2">
        <f t="shared" si="322"/>
        <v>12.548581548446149</v>
      </c>
      <c r="K2641" s="2">
        <f t="shared" si="324"/>
        <v>12.224010668361245</v>
      </c>
    </row>
    <row r="2642" spans="1:11" ht="13.5" x14ac:dyDescent="0.25">
      <c r="A2642" s="3">
        <f>TITRES_STAT!B2645</f>
        <v>45854</v>
      </c>
      <c r="B2642" s="6">
        <f>TITRES_STAT!D2645</f>
        <v>12.7</v>
      </c>
      <c r="C2642" s="2">
        <f t="shared" si="325"/>
        <v>0</v>
      </c>
      <c r="D2642" s="2">
        <f t="shared" si="326"/>
        <v>12.676000000000002</v>
      </c>
      <c r="E2642" s="2">
        <f t="shared" si="328"/>
        <v>12.666</v>
      </c>
      <c r="F2642" s="2">
        <f t="shared" si="321"/>
        <v>12.565954999999997</v>
      </c>
      <c r="G2642" s="2">
        <f t="shared" si="323"/>
        <v>12.268182000000007</v>
      </c>
      <c r="H2642" s="2">
        <f t="shared" si="327"/>
        <v>10.718649499999991</v>
      </c>
      <c r="I2642" s="2">
        <f t="array" ref="I2642">SUMPRODUCT(B2626:B2645, (ROW(B2626:B2645)-ROW(B2626)+1)) / (20*21/2)</f>
        <v>12.591380952380952</v>
      </c>
      <c r="J2642" s="2">
        <f t="shared" si="322"/>
        <v>12.563002353356039</v>
      </c>
      <c r="K2642" s="2">
        <f t="shared" si="324"/>
        <v>12.242676916660805</v>
      </c>
    </row>
    <row r="2643" spans="1:11" ht="13.5" x14ac:dyDescent="0.25">
      <c r="A2643" s="3">
        <f>TITRES_STAT!B2646</f>
        <v>45855</v>
      </c>
      <c r="B2643" s="6">
        <f>TITRES_STAT!D2646</f>
        <v>12.5</v>
      </c>
      <c r="C2643" s="2">
        <f t="shared" si="325"/>
        <v>-0.19999999999999929</v>
      </c>
      <c r="D2643" s="2">
        <f t="shared" si="326"/>
        <v>12.656000000000001</v>
      </c>
      <c r="E2643" s="2">
        <f t="shared" si="328"/>
        <v>12.662000000000001</v>
      </c>
      <c r="F2643" s="2">
        <f t="shared" si="321"/>
        <v>12.586924999999997</v>
      </c>
      <c r="G2643" s="2">
        <f t="shared" si="323"/>
        <v>12.281990000000006</v>
      </c>
      <c r="H2643" s="2">
        <f t="shared" si="327"/>
        <v>10.73323349999999</v>
      </c>
      <c r="I2643" s="2">
        <f t="array" ref="I2643">SUMPRODUCT(B2627:B2646, (ROW(B2627:B2646)-ROW(B2627)+1)) / (20*21/2)</f>
        <v>12.536476190476192</v>
      </c>
      <c r="J2643" s="2">
        <f t="shared" si="322"/>
        <v>12.557002129226891</v>
      </c>
      <c r="K2643" s="2">
        <f t="shared" si="324"/>
        <v>12.252768017968226</v>
      </c>
    </row>
    <row r="2644" spans="1:11" ht="13.5" x14ac:dyDescent="0.25">
      <c r="A2644" s="3">
        <f>TITRES_STAT!B2647</f>
        <v>45856</v>
      </c>
      <c r="B2644" s="6">
        <f>TITRES_STAT!D2647</f>
        <v>12.49</v>
      </c>
      <c r="C2644" s="2">
        <f t="shared" si="325"/>
        <v>-9.9999999999997868E-3</v>
      </c>
      <c r="D2644" s="2">
        <f t="shared" si="326"/>
        <v>12.617999999999999</v>
      </c>
      <c r="E2644" s="2">
        <f t="shared" si="328"/>
        <v>12.657</v>
      </c>
      <c r="F2644" s="2">
        <f t="shared" ref="F2644:F2692" si="329">AVERAGE(B2625:B2644)</f>
        <v>12.605454999999997</v>
      </c>
      <c r="G2644" s="2">
        <f t="shared" si="323"/>
        <v>12.289596000000007</v>
      </c>
      <c r="H2644" s="2">
        <f t="shared" si="327"/>
        <v>10.747138499999989</v>
      </c>
      <c r="I2644" s="2">
        <f t="array" ref="I2644">SUMPRODUCT(B2628:B2647, (ROW(B2628:B2647)-ROW(B2628)+1)) / (20*21/2)</f>
        <v>12.506190476190477</v>
      </c>
      <c r="J2644" s="2">
        <f t="shared" si="322"/>
        <v>12.550620974062426</v>
      </c>
      <c r="K2644" s="2">
        <f t="shared" si="324"/>
        <v>12.262071232949864</v>
      </c>
    </row>
    <row r="2645" spans="1:11" ht="13.5" x14ac:dyDescent="0.25">
      <c r="A2645" s="3">
        <f>TITRES_STAT!B2648</f>
        <v>45859</v>
      </c>
      <c r="B2645" s="6">
        <f>TITRES_STAT!D2648</f>
        <v>12.25</v>
      </c>
      <c r="C2645" s="2">
        <f t="shared" si="325"/>
        <v>-0.24000000000000021</v>
      </c>
      <c r="D2645" s="2">
        <f t="shared" si="326"/>
        <v>12.528</v>
      </c>
      <c r="E2645" s="2">
        <f t="shared" si="328"/>
        <v>12.606999999999999</v>
      </c>
      <c r="F2645" s="2">
        <f t="shared" si="329"/>
        <v>12.596499999999997</v>
      </c>
      <c r="G2645" s="2">
        <f t="shared" si="323"/>
        <v>12.290272000000007</v>
      </c>
      <c r="H2645" s="2">
        <f t="shared" si="327"/>
        <v>10.759504499999991</v>
      </c>
      <c r="I2645" s="2">
        <f t="array" ref="I2645">SUMPRODUCT(B2629:B2648, (ROW(B2629:B2648)-ROW(B2629)+1)) / (20*21/2)</f>
        <v>12.485904761904761</v>
      </c>
      <c r="J2645" s="2">
        <f t="shared" ref="J2645:J2693" si="330">$J$4*B2645+J2644*(1-$J$4)</f>
        <v>12.521990405104098</v>
      </c>
      <c r="K2645" s="2">
        <f t="shared" si="324"/>
        <v>12.261597851265556</v>
      </c>
    </row>
    <row r="2646" spans="1:11" ht="13.5" x14ac:dyDescent="0.25">
      <c r="A2646" s="3">
        <f>TITRES_STAT!B2649</f>
        <v>45860</v>
      </c>
      <c r="B2646" s="6">
        <f>TITRES_STAT!D2649</f>
        <v>12.02</v>
      </c>
      <c r="C2646" s="2">
        <f t="shared" si="325"/>
        <v>-0.23000000000000043</v>
      </c>
      <c r="D2646" s="2">
        <f t="shared" si="326"/>
        <v>12.391999999999999</v>
      </c>
      <c r="E2646" s="2">
        <f t="shared" si="328"/>
        <v>12.539</v>
      </c>
      <c r="F2646" s="2">
        <f t="shared" si="329"/>
        <v>12.567999999999998</v>
      </c>
      <c r="G2646" s="2">
        <f t="shared" si="323"/>
        <v>12.290414000000006</v>
      </c>
      <c r="H2646" s="2">
        <f t="shared" si="327"/>
        <v>10.76975249999999</v>
      </c>
      <c r="I2646" s="2">
        <f t="array" ref="I2646">SUMPRODUCT(B2630:B2649, (ROW(B2630:B2649)-ROW(B2630)+1)) / (20*21/2)</f>
        <v>12.448714285714283</v>
      </c>
      <c r="J2646" s="2">
        <f t="shared" si="330"/>
        <v>12.474181795094186</v>
      </c>
      <c r="K2646" s="2">
        <f t="shared" si="324"/>
        <v>12.252123425725729</v>
      </c>
    </row>
    <row r="2647" spans="1:11" ht="13.5" x14ac:dyDescent="0.25">
      <c r="A2647" s="3">
        <f>TITRES_STAT!B2650</f>
        <v>45861</v>
      </c>
      <c r="B2647" s="6">
        <f>TITRES_STAT!D2650</f>
        <v>12.25</v>
      </c>
      <c r="C2647" s="2">
        <f t="shared" si="325"/>
        <v>0.23000000000000043</v>
      </c>
      <c r="D2647" s="2">
        <f t="shared" si="326"/>
        <v>12.302000000000001</v>
      </c>
      <c r="E2647" s="2">
        <f t="shared" si="328"/>
        <v>12.489000000000001</v>
      </c>
      <c r="F2647" s="2">
        <f t="shared" si="329"/>
        <v>12.562999999999999</v>
      </c>
      <c r="G2647" s="2">
        <f t="shared" si="323"/>
        <v>12.295350000000006</v>
      </c>
      <c r="H2647" s="2">
        <f t="shared" si="327"/>
        <v>10.78144099999999</v>
      </c>
      <c r="I2647" s="2">
        <f t="array" ref="I2647">SUMPRODUCT(B2631:B2650, (ROW(B2631:B2650)-ROW(B2631)+1)) / (20*21/2)</f>
        <v>12.413</v>
      </c>
      <c r="J2647" s="2">
        <f t="shared" si="330"/>
        <v>12.452831147942359</v>
      </c>
      <c r="K2647" s="2">
        <f t="shared" si="324"/>
        <v>12.252040154128643</v>
      </c>
    </row>
    <row r="2648" spans="1:11" ht="13.5" x14ac:dyDescent="0.25">
      <c r="A2648" s="3">
        <f>TITRES_STAT!B2651</f>
        <v>45862</v>
      </c>
      <c r="B2648" s="6">
        <f>TITRES_STAT!D2651</f>
        <v>12.35</v>
      </c>
      <c r="C2648" s="2">
        <f t="shared" si="325"/>
        <v>9.9999999999999645E-2</v>
      </c>
      <c r="D2648" s="2">
        <f t="shared" si="326"/>
        <v>12.272000000000002</v>
      </c>
      <c r="E2648" s="2">
        <f t="shared" si="328"/>
        <v>12.463999999999999</v>
      </c>
      <c r="F2648" s="2">
        <f t="shared" si="329"/>
        <v>12.550499999999998</v>
      </c>
      <c r="G2648" s="2">
        <f t="shared" si="323"/>
        <v>12.306158000000005</v>
      </c>
      <c r="H2648" s="2">
        <f t="shared" si="327"/>
        <v>10.793725999999992</v>
      </c>
      <c r="I2648" s="2">
        <f t="array" ref="I2648">SUMPRODUCT(B2632:B2651, (ROW(B2632:B2651)-ROW(B2632)+1)) / (20*21/2)</f>
        <v>12.384428571428572</v>
      </c>
      <c r="J2648" s="2">
        <f t="shared" si="330"/>
        <v>12.443037705281181</v>
      </c>
      <c r="K2648" s="2">
        <f t="shared" si="324"/>
        <v>12.255881716711833</v>
      </c>
    </row>
    <row r="2649" spans="1:11" ht="13.5" x14ac:dyDescent="0.25">
      <c r="A2649" s="3">
        <f>TITRES_STAT!B2652</f>
        <v>45866</v>
      </c>
      <c r="B2649" s="6">
        <f>TITRES_STAT!D2652</f>
        <v>12.16</v>
      </c>
      <c r="C2649" s="2">
        <f t="shared" si="325"/>
        <v>-0.1899999999999995</v>
      </c>
      <c r="D2649" s="2">
        <f t="shared" si="326"/>
        <v>12.206</v>
      </c>
      <c r="E2649" s="2">
        <f t="shared" si="328"/>
        <v>12.411999999999999</v>
      </c>
      <c r="F2649" s="2">
        <f t="shared" si="329"/>
        <v>12.524999999999999</v>
      </c>
      <c r="G2649" s="2">
        <f t="shared" si="323"/>
        <v>12.314328000000003</v>
      </c>
      <c r="H2649" s="2">
        <f t="shared" si="327"/>
        <v>10.80520649999999</v>
      </c>
      <c r="I2649" s="2">
        <f t="array" ref="I2649">SUMPRODUCT(B2633:B2652, (ROW(B2633:B2652)-ROW(B2633)+1)) / (20*21/2)</f>
        <v>12.353142857142856</v>
      </c>
      <c r="J2649" s="2">
        <f t="shared" si="330"/>
        <v>12.416081733349639</v>
      </c>
      <c r="K2649" s="2">
        <f t="shared" si="324"/>
        <v>12.252121649389801</v>
      </c>
    </row>
    <row r="2650" spans="1:11" ht="13.5" x14ac:dyDescent="0.25">
      <c r="A2650" s="3">
        <f>TITRES_STAT!B2653</f>
        <v>45867</v>
      </c>
      <c r="B2650" s="6">
        <f>TITRES_STAT!D2653</f>
        <v>12.15</v>
      </c>
      <c r="C2650" s="2">
        <f t="shared" si="325"/>
        <v>-9.9999999999997868E-3</v>
      </c>
      <c r="D2650" s="2">
        <f t="shared" si="326"/>
        <v>12.186</v>
      </c>
      <c r="E2650" s="2">
        <f t="shared" si="328"/>
        <v>12.356999999999999</v>
      </c>
      <c r="F2650" s="2">
        <f t="shared" si="329"/>
        <v>12.5</v>
      </c>
      <c r="G2650" s="2">
        <f t="shared" si="323"/>
        <v>12.322298</v>
      </c>
      <c r="H2650" s="2">
        <f t="shared" si="327"/>
        <v>10.817072499999993</v>
      </c>
      <c r="I2650" s="2">
        <f t="array" ref="I2650">SUMPRODUCT(B2634:B2653, (ROW(B2634:B2653)-ROW(B2634)+1)) / (20*21/2)</f>
        <v>12.323714285714283</v>
      </c>
      <c r="J2650" s="2">
        <f t="shared" si="330"/>
        <v>12.390740615887768</v>
      </c>
      <c r="K2650" s="2">
        <f t="shared" si="324"/>
        <v>12.248116878825495</v>
      </c>
    </row>
    <row r="2651" spans="1:11" ht="13.5" x14ac:dyDescent="0.25">
      <c r="A2651" s="3">
        <f>TITRES_STAT!B2654</f>
        <v>45868</v>
      </c>
      <c r="B2651" s="6">
        <f>TITRES_STAT!D2654</f>
        <v>12.2</v>
      </c>
      <c r="C2651" s="2">
        <f t="shared" si="325"/>
        <v>4.9999999999998934E-2</v>
      </c>
      <c r="D2651" s="2">
        <f t="shared" si="326"/>
        <v>12.222</v>
      </c>
      <c r="E2651" s="2">
        <f t="shared" si="328"/>
        <v>12.306999999999999</v>
      </c>
      <c r="F2651" s="2">
        <f t="shared" si="329"/>
        <v>12.4785</v>
      </c>
      <c r="G2651" s="2">
        <f t="shared" si="323"/>
        <v>12.327202</v>
      </c>
      <c r="H2651" s="2">
        <f t="shared" si="327"/>
        <v>10.828946499999994</v>
      </c>
      <c r="I2651" s="2">
        <f t="array" ref="I2651">SUMPRODUCT(B2635:B2654, (ROW(B2635:B2654)-ROW(B2635)+1)) / (20*21/2)</f>
        <v>12.296142857142858</v>
      </c>
      <c r="J2651" s="2">
        <f t="shared" si="330"/>
        <v>12.372574842946076</v>
      </c>
      <c r="K2651" s="2">
        <f t="shared" si="324"/>
        <v>12.246229942400968</v>
      </c>
    </row>
    <row r="2652" spans="1:11" ht="13.5" x14ac:dyDescent="0.25">
      <c r="A2652" s="3">
        <f>TITRES_STAT!B2655</f>
        <v>45869</v>
      </c>
      <c r="B2652" s="6">
        <f>TITRES_STAT!D2655</f>
        <v>12.15</v>
      </c>
      <c r="C2652" s="2">
        <f t="shared" si="325"/>
        <v>-4.9999999999998934E-2</v>
      </c>
      <c r="D2652" s="2">
        <f t="shared" si="326"/>
        <v>12.202</v>
      </c>
      <c r="E2652" s="2">
        <f t="shared" si="328"/>
        <v>12.252000000000001</v>
      </c>
      <c r="F2652" s="2">
        <f t="shared" si="329"/>
        <v>12.459000000000001</v>
      </c>
      <c r="G2652" s="2">
        <f t="shared" si="323"/>
        <v>12.331106</v>
      </c>
      <c r="H2652" s="2">
        <f t="shared" si="327"/>
        <v>10.840425499999991</v>
      </c>
      <c r="I2652" s="2">
        <f t="array" ref="I2652">SUMPRODUCT(B2636:B2655, (ROW(B2636:B2655)-ROW(B2636)+1)) / (20*21/2)</f>
        <v>12.265666666666666</v>
      </c>
      <c r="J2652" s="2">
        <f t="shared" si="330"/>
        <v>12.351377238855973</v>
      </c>
      <c r="K2652" s="2">
        <f t="shared" si="324"/>
        <v>12.242456219169558</v>
      </c>
    </row>
    <row r="2653" spans="1:11" ht="13.5" x14ac:dyDescent="0.25">
      <c r="A2653" s="3">
        <f>TITRES_STAT!B2656</f>
        <v>45870</v>
      </c>
      <c r="B2653" s="6">
        <f>TITRES_STAT!D2656</f>
        <v>12.15</v>
      </c>
      <c r="C2653" s="2">
        <f t="shared" si="325"/>
        <v>0</v>
      </c>
      <c r="D2653" s="2">
        <f t="shared" si="326"/>
        <v>12.162000000000001</v>
      </c>
      <c r="E2653" s="2">
        <f t="shared" si="328"/>
        <v>12.217000000000002</v>
      </c>
      <c r="F2653" s="2">
        <f t="shared" si="329"/>
        <v>12.439500000000001</v>
      </c>
      <c r="G2653" s="2">
        <f t="shared" si="323"/>
        <v>12.333848</v>
      </c>
      <c r="H2653" s="2">
        <f t="shared" si="327"/>
        <v>10.851323499999994</v>
      </c>
      <c r="I2653" s="2">
        <f t="array" ref="I2653">SUMPRODUCT(B2637:B2656, (ROW(B2637:B2656)-ROW(B2637)+1)) / (20*21/2)</f>
        <v>12.228761904761905</v>
      </c>
      <c r="J2653" s="2">
        <f t="shared" si="330"/>
        <v>12.332198454203022</v>
      </c>
      <c r="K2653" s="2">
        <f t="shared" si="324"/>
        <v>12.238830485084478</v>
      </c>
    </row>
    <row r="2654" spans="1:11" ht="13.5" x14ac:dyDescent="0.25">
      <c r="A2654" s="3">
        <f>TITRES_STAT!B2657</f>
        <v>45873</v>
      </c>
      <c r="B2654" s="6">
        <f>TITRES_STAT!D2657</f>
        <v>12.15</v>
      </c>
      <c r="C2654" s="2">
        <f t="shared" si="325"/>
        <v>0</v>
      </c>
      <c r="D2654" s="2">
        <f t="shared" si="326"/>
        <v>12.16</v>
      </c>
      <c r="E2654" s="2">
        <f t="shared" si="328"/>
        <v>12.183000000000003</v>
      </c>
      <c r="F2654" s="2">
        <f t="shared" si="329"/>
        <v>12.42</v>
      </c>
      <c r="G2654" s="2">
        <f t="shared" si="323"/>
        <v>12.335815999999999</v>
      </c>
      <c r="H2654" s="2">
        <f t="shared" si="327"/>
        <v>10.861737499999995</v>
      </c>
      <c r="I2654" s="2">
        <f t="array" ref="I2654">SUMPRODUCT(B2638:B2657, (ROW(B2638:B2657)-ROW(B2638)+1)) / (20*21/2)</f>
        <v>12.226619047619048</v>
      </c>
      <c r="J2654" s="2">
        <f t="shared" si="330"/>
        <v>12.3148462204694</v>
      </c>
      <c r="K2654" s="2">
        <f t="shared" si="324"/>
        <v>12.235346936649792</v>
      </c>
    </row>
    <row r="2655" spans="1:11" ht="13.5" x14ac:dyDescent="0.25">
      <c r="A2655" s="3">
        <f>TITRES_STAT!B2658</f>
        <v>45874</v>
      </c>
      <c r="B2655" s="6">
        <f>TITRES_STAT!D2658</f>
        <v>12.1</v>
      </c>
      <c r="C2655" s="2">
        <f t="shared" si="325"/>
        <v>-5.0000000000000711E-2</v>
      </c>
      <c r="D2655" s="2">
        <f t="shared" si="326"/>
        <v>12.15</v>
      </c>
      <c r="E2655" s="2">
        <f t="shared" si="328"/>
        <v>12.168000000000001</v>
      </c>
      <c r="F2655" s="2">
        <f t="shared" si="329"/>
        <v>12.387499999999999</v>
      </c>
      <c r="G2655" s="2">
        <f t="shared" si="323"/>
        <v>12.337558000000001</v>
      </c>
      <c r="H2655" s="2">
        <f t="shared" si="327"/>
        <v>10.872094999999995</v>
      </c>
      <c r="I2655" s="2">
        <f t="array" ref="I2655">SUMPRODUCT(B2639:B2658, (ROW(B2639:B2658)-ROW(B2639)+1)) / (20*21/2)</f>
        <v>12.218857142857141</v>
      </c>
      <c r="J2655" s="2">
        <f t="shared" si="330"/>
        <v>12.294384675662791</v>
      </c>
      <c r="K2655" s="2">
        <f t="shared" si="324"/>
        <v>12.230039213643918</v>
      </c>
    </row>
    <row r="2656" spans="1:11" ht="13.5" x14ac:dyDescent="0.25">
      <c r="A2656" s="3">
        <f>TITRES_STAT!B2659</f>
        <v>45875</v>
      </c>
      <c r="B2656" s="6">
        <f>TITRES_STAT!D2659</f>
        <v>12</v>
      </c>
      <c r="C2656" s="2">
        <f t="shared" si="325"/>
        <v>-9.9999999999999645E-2</v>
      </c>
      <c r="D2656" s="2">
        <f t="shared" si="326"/>
        <v>12.110000000000001</v>
      </c>
      <c r="E2656" s="2">
        <f t="shared" si="328"/>
        <v>12.166</v>
      </c>
      <c r="F2656" s="2">
        <f t="shared" si="329"/>
        <v>12.352499999999999</v>
      </c>
      <c r="G2656" s="2">
        <f t="shared" si="323"/>
        <v>12.335558000000001</v>
      </c>
      <c r="H2656" s="2">
        <f t="shared" si="327"/>
        <v>10.883210999999994</v>
      </c>
      <c r="I2656" s="2">
        <f t="array" ref="I2656">SUMPRODUCT(B2640:B2659, (ROW(B2640:B2659)-ROW(B2640)+1)) / (20*21/2)</f>
        <v>12.202285714285715</v>
      </c>
      <c r="J2656" s="2">
        <f t="shared" si="330"/>
        <v>12.266348039885381</v>
      </c>
      <c r="K2656" s="2">
        <f t="shared" si="324"/>
        <v>12.221018068010824</v>
      </c>
    </row>
    <row r="2657" spans="1:11" ht="13.5" x14ac:dyDescent="0.25">
      <c r="A2657" s="3">
        <f>TITRES_STAT!B2660</f>
        <v>45876</v>
      </c>
      <c r="B2657" s="6">
        <f>TITRES_STAT!D2660</f>
        <v>12.33</v>
      </c>
      <c r="C2657" s="2">
        <f t="shared" si="325"/>
        <v>0.33000000000000007</v>
      </c>
      <c r="D2657" s="2">
        <f t="shared" si="326"/>
        <v>12.145999999999999</v>
      </c>
      <c r="E2657" s="2">
        <f t="shared" si="328"/>
        <v>12.173999999999999</v>
      </c>
      <c r="F2657" s="2">
        <f t="shared" si="329"/>
        <v>12.331500000000002</v>
      </c>
      <c r="G2657" s="2">
        <f t="shared" si="323"/>
        <v>12.341320000000001</v>
      </c>
      <c r="H2657" s="2">
        <f t="shared" si="327"/>
        <v>10.895395999999995</v>
      </c>
      <c r="I2657" s="2">
        <f t="array" ref="I2657">SUMPRODUCT(B2641:B2660, (ROW(B2641:B2660)-ROW(B2641)+1)) / (20*21/2)</f>
        <v>12.18447619047619</v>
      </c>
      <c r="J2657" s="2">
        <f t="shared" si="330"/>
        <v>12.272410131324868</v>
      </c>
      <c r="K2657" s="2">
        <f t="shared" si="324"/>
        <v>12.225291869265304</v>
      </c>
    </row>
    <row r="2658" spans="1:11" ht="13.5" x14ac:dyDescent="0.25">
      <c r="A2658" s="3">
        <f>TITRES_STAT!B2661</f>
        <v>45877</v>
      </c>
      <c r="B2658" s="6">
        <f>TITRES_STAT!D2661</f>
        <v>12.25</v>
      </c>
      <c r="C2658" s="2">
        <f t="shared" si="325"/>
        <v>-8.0000000000000071E-2</v>
      </c>
      <c r="D2658" s="2">
        <f t="shared" si="326"/>
        <v>12.166</v>
      </c>
      <c r="E2658" s="2">
        <f t="shared" si="328"/>
        <v>12.164</v>
      </c>
      <c r="F2658" s="2">
        <f t="shared" si="329"/>
        <v>12.314</v>
      </c>
      <c r="G2658" s="2">
        <f t="shared" si="323"/>
        <v>12.346450000000003</v>
      </c>
      <c r="H2658" s="2">
        <f t="shared" si="327"/>
        <v>10.907035999999994</v>
      </c>
      <c r="I2658" s="2">
        <f t="array" ref="I2658">SUMPRODUCT(B2642:B2661, (ROW(B2642:B2661)-ROW(B2642)+1)) / (20*21/2)</f>
        <v>12.169523809523811</v>
      </c>
      <c r="J2658" s="2">
        <f t="shared" si="330"/>
        <v>12.270275833103451</v>
      </c>
      <c r="K2658" s="2">
        <f t="shared" si="324"/>
        <v>12.226260815568626</v>
      </c>
    </row>
    <row r="2659" spans="1:11" ht="13.5" x14ac:dyDescent="0.25">
      <c r="A2659" s="3">
        <f>TITRES_STAT!B2662</f>
        <v>45880</v>
      </c>
      <c r="B2659" s="6">
        <f>TITRES_STAT!D2662</f>
        <v>12.14</v>
      </c>
      <c r="C2659" s="2">
        <f t="shared" si="325"/>
        <v>-0.10999999999999943</v>
      </c>
      <c r="D2659" s="2">
        <f t="shared" si="326"/>
        <v>12.164</v>
      </c>
      <c r="E2659" s="2">
        <f t="shared" si="328"/>
        <v>12.161999999999999</v>
      </c>
      <c r="F2659" s="2">
        <f t="shared" si="329"/>
        <v>12.287000000000001</v>
      </c>
      <c r="G2659" s="2">
        <f t="shared" si="323"/>
        <v>12.350154</v>
      </c>
      <c r="H2659" s="2">
        <f t="shared" si="327"/>
        <v>10.917883999999992</v>
      </c>
      <c r="I2659" s="2">
        <f t="array" ref="I2659">SUMPRODUCT(B2643:B2662, (ROW(B2643:B2662)-ROW(B2643)+1)) / (20*21/2)</f>
        <v>12.185047619047621</v>
      </c>
      <c r="J2659" s="2">
        <f t="shared" si="330"/>
        <v>12.257868610903122</v>
      </c>
      <c r="K2659" s="2">
        <f t="shared" si="324"/>
        <v>12.222878038487504</v>
      </c>
    </row>
    <row r="2660" spans="1:11" ht="13.5" x14ac:dyDescent="0.25">
      <c r="A2660" s="3">
        <f>TITRES_STAT!B2663</f>
        <v>45881</v>
      </c>
      <c r="B2660" s="6">
        <f>TITRES_STAT!D2663</f>
        <v>12.1</v>
      </c>
      <c r="C2660" s="2">
        <f t="shared" si="325"/>
        <v>-4.0000000000000924E-2</v>
      </c>
      <c r="D2660" s="2">
        <f t="shared" si="326"/>
        <v>12.164</v>
      </c>
      <c r="E2660" s="2">
        <f t="shared" si="328"/>
        <v>12.157</v>
      </c>
      <c r="F2660" s="2">
        <f t="shared" si="329"/>
        <v>12.257000000000001</v>
      </c>
      <c r="G2660" s="2">
        <f t="shared" si="323"/>
        <v>12.355188</v>
      </c>
      <c r="H2660" s="2">
        <f t="shared" si="327"/>
        <v>10.928241499999992</v>
      </c>
      <c r="I2660" s="2">
        <f t="array" ref="I2660">SUMPRODUCT(B2644:B2663, (ROW(B2644:B2663)-ROW(B2644)+1)) / (20*21/2)</f>
        <v>12.203000000000001</v>
      </c>
      <c r="J2660" s="2">
        <f t="shared" si="330"/>
        <v>12.242833505102825</v>
      </c>
      <c r="K2660" s="2">
        <f t="shared" si="324"/>
        <v>12.218059291880152</v>
      </c>
    </row>
    <row r="2661" spans="1:11" ht="13.5" x14ac:dyDescent="0.25">
      <c r="A2661" s="3">
        <f>TITRES_STAT!B2664</f>
        <v>45883</v>
      </c>
      <c r="B2661" s="6">
        <f>TITRES_STAT!D2664</f>
        <v>12.1</v>
      </c>
      <c r="C2661" s="2">
        <f t="shared" si="325"/>
        <v>0</v>
      </c>
      <c r="D2661" s="2">
        <f t="shared" si="326"/>
        <v>12.184000000000001</v>
      </c>
      <c r="E2661" s="2">
        <f t="shared" si="328"/>
        <v>12.147</v>
      </c>
      <c r="F2661" s="2">
        <f t="shared" si="329"/>
        <v>12.227</v>
      </c>
      <c r="G2661" s="2">
        <f t="shared" si="323"/>
        <v>12.361190000000001</v>
      </c>
      <c r="H2661" s="2">
        <f t="shared" si="327"/>
        <v>10.938889499999993</v>
      </c>
      <c r="I2661" s="2">
        <f t="array" ref="I2661">SUMPRODUCT(B2645:B2664, (ROW(B2645:B2664)-ROW(B2645)+1)) / (20*21/2)</f>
        <v>12.221428571428572</v>
      </c>
      <c r="J2661" s="2">
        <f t="shared" si="330"/>
        <v>12.229230314140651</v>
      </c>
      <c r="K2661" s="2">
        <f t="shared" si="324"/>
        <v>12.21342951572799</v>
      </c>
    </row>
    <row r="2662" spans="1:11" ht="13.5" x14ac:dyDescent="0.25">
      <c r="A2662" s="3">
        <f>TITRES_STAT!B2665</f>
        <v>45884</v>
      </c>
      <c r="B2662" s="6">
        <f>TITRES_STAT!D2665</f>
        <v>12.39</v>
      </c>
      <c r="C2662" s="2">
        <f t="shared" si="325"/>
        <v>0.29000000000000092</v>
      </c>
      <c r="D2662" s="2">
        <f t="shared" si="326"/>
        <v>12.196000000000002</v>
      </c>
      <c r="E2662" s="2">
        <f t="shared" si="328"/>
        <v>12.170999999999998</v>
      </c>
      <c r="F2662" s="2">
        <f t="shared" si="329"/>
        <v>12.211500000000001</v>
      </c>
      <c r="G2662" s="2">
        <f t="shared" si="323"/>
        <v>12.372992000000002</v>
      </c>
      <c r="H2662" s="2">
        <f t="shared" si="327"/>
        <v>10.950551999999995</v>
      </c>
      <c r="I2662" s="2">
        <f t="array" ref="I2662">SUMPRODUCT(B2646:B2665, (ROW(B2646:B2665)-ROW(B2646)+1)) / (20*21/2)</f>
        <v>12.240285714285712</v>
      </c>
      <c r="J2662" s="2">
        <f t="shared" si="330"/>
        <v>12.244541712793922</v>
      </c>
      <c r="K2662" s="2">
        <f t="shared" si="324"/>
        <v>12.220353848444541</v>
      </c>
    </row>
    <row r="2663" spans="1:11" ht="13.5" x14ac:dyDescent="0.25">
      <c r="A2663" s="3">
        <f>TITRES_STAT!B2666</f>
        <v>45887</v>
      </c>
      <c r="B2663" s="6">
        <f>TITRES_STAT!D2666</f>
        <v>12.4</v>
      </c>
      <c r="C2663" s="2">
        <f t="shared" si="325"/>
        <v>9.9999999999997868E-3</v>
      </c>
      <c r="D2663" s="2">
        <f t="shared" si="326"/>
        <v>12.226000000000001</v>
      </c>
      <c r="E2663" s="2">
        <f t="shared" si="328"/>
        <v>12.196</v>
      </c>
      <c r="F2663" s="2">
        <f t="shared" si="329"/>
        <v>12.206500000000002</v>
      </c>
      <c r="G2663" s="2">
        <f t="shared" si="323"/>
        <v>12.374151999999999</v>
      </c>
      <c r="H2663" s="2">
        <f t="shared" si="327"/>
        <v>10.963183999999996</v>
      </c>
      <c r="I2663" s="2">
        <f t="array" ref="I2663">SUMPRODUCT(B2647:B2666, (ROW(B2647:B2666)-ROW(B2647)+1)) / (20*21/2)</f>
        <v>12.266047619047619</v>
      </c>
      <c r="J2663" s="2">
        <f t="shared" si="330"/>
        <v>12.259347263956405</v>
      </c>
      <c r="K2663" s="2">
        <f t="shared" si="324"/>
        <v>12.227398795564364</v>
      </c>
    </row>
    <row r="2664" spans="1:11" ht="13.5" x14ac:dyDescent="0.25">
      <c r="A2664" s="3">
        <f>TITRES_STAT!B2667</f>
        <v>45888</v>
      </c>
      <c r="B2664" s="6">
        <f>TITRES_STAT!D2667</f>
        <v>12.4</v>
      </c>
      <c r="C2664" s="2">
        <f t="shared" si="325"/>
        <v>0</v>
      </c>
      <c r="D2664" s="2">
        <f t="shared" si="326"/>
        <v>12.278</v>
      </c>
      <c r="E2664" s="2">
        <f t="shared" si="328"/>
        <v>12.221</v>
      </c>
      <c r="F2664" s="2">
        <f t="shared" si="329"/>
        <v>12.202000000000002</v>
      </c>
      <c r="G2664" s="2">
        <f t="shared" si="323"/>
        <v>12.372795999999996</v>
      </c>
      <c r="H2664" s="2">
        <f t="shared" si="327"/>
        <v>10.975670999999995</v>
      </c>
      <c r="I2664" s="2">
        <f t="array" ref="I2664">SUMPRODUCT(B2648:B2667, (ROW(B2648:B2667)-ROW(B2648)+1)) / (20*21/2)</f>
        <v>12.31057142857143</v>
      </c>
      <c r="J2664" s="2">
        <f t="shared" si="330"/>
        <v>12.272742762627223</v>
      </c>
      <c r="K2664" s="2">
        <f t="shared" si="324"/>
        <v>12.234167470248115</v>
      </c>
    </row>
    <row r="2665" spans="1:11" ht="13.5" x14ac:dyDescent="0.25">
      <c r="A2665" s="3">
        <f>TITRES_STAT!B2668</f>
        <v>45889</v>
      </c>
      <c r="B2665" s="6">
        <f>TITRES_STAT!D2668</f>
        <v>12.4</v>
      </c>
      <c r="C2665" s="2">
        <f t="shared" si="325"/>
        <v>0</v>
      </c>
      <c r="D2665" s="2">
        <f t="shared" si="326"/>
        <v>12.337999999999999</v>
      </c>
      <c r="E2665" s="2">
        <f t="shared" si="328"/>
        <v>12.251000000000001</v>
      </c>
      <c r="F2665" s="2">
        <f t="shared" si="329"/>
        <v>12.209500000000002</v>
      </c>
      <c r="G2665" s="2">
        <f t="shared" si="323"/>
        <v>12.372213999999996</v>
      </c>
      <c r="H2665" s="2">
        <f t="shared" si="327"/>
        <v>10.988205999999998</v>
      </c>
      <c r="I2665" s="2">
        <f t="array" ref="I2665">SUMPRODUCT(B2649:B2668, (ROW(B2649:B2668)-ROW(B2649)+1)) / (20*21/2)</f>
        <v>12.34152380952381</v>
      </c>
      <c r="J2665" s="2">
        <f t="shared" si="330"/>
        <v>12.284862499519868</v>
      </c>
      <c r="K2665" s="2">
        <f t="shared" si="324"/>
        <v>12.240670706708974</v>
      </c>
    </row>
    <row r="2666" spans="1:11" ht="13.5" x14ac:dyDescent="0.25">
      <c r="A2666" s="3">
        <f>TITRES_STAT!B2669</f>
        <v>45890</v>
      </c>
      <c r="B2666" s="6">
        <f>TITRES_STAT!D2669</f>
        <v>12.48</v>
      </c>
      <c r="C2666" s="2">
        <f t="shared" si="325"/>
        <v>8.0000000000000071E-2</v>
      </c>
      <c r="D2666" s="2">
        <f t="shared" si="326"/>
        <v>12.413999999999998</v>
      </c>
      <c r="E2666" s="2">
        <f t="shared" si="328"/>
        <v>12.299000000000003</v>
      </c>
      <c r="F2666" s="2">
        <f t="shared" si="329"/>
        <v>12.232499999999998</v>
      </c>
      <c r="G2666" s="2">
        <f t="shared" si="323"/>
        <v>12.374005999999998</v>
      </c>
      <c r="H2666" s="2">
        <f t="shared" si="327"/>
        <v>11.001673499999997</v>
      </c>
      <c r="I2666" s="2">
        <f t="array" ref="I2666">SUMPRODUCT(B2650:B2669, (ROW(B2650:B2669)-ROW(B2650)+1)) / (20*21/2)</f>
        <v>12.361857142857142</v>
      </c>
      <c r="J2666" s="2">
        <f t="shared" si="330"/>
        <v>12.303447023375119</v>
      </c>
      <c r="K2666" s="2">
        <f t="shared" si="324"/>
        <v>12.250056169190977</v>
      </c>
    </row>
    <row r="2667" spans="1:11" ht="13.5" x14ac:dyDescent="0.25">
      <c r="A2667" s="3">
        <f>TITRES_STAT!B2670</f>
        <v>45891</v>
      </c>
      <c r="B2667" s="6">
        <f>TITRES_STAT!D2670</f>
        <v>12.7</v>
      </c>
      <c r="C2667" s="2">
        <f t="shared" si="325"/>
        <v>0.21999999999999886</v>
      </c>
      <c r="D2667" s="2">
        <f t="shared" si="326"/>
        <v>12.476000000000003</v>
      </c>
      <c r="E2667" s="2">
        <f t="shared" si="328"/>
        <v>12.336000000000002</v>
      </c>
      <c r="F2667" s="2">
        <f t="shared" si="329"/>
        <v>12.254999999999999</v>
      </c>
      <c r="G2667" s="2">
        <f t="shared" si="323"/>
        <v>12.380197999999998</v>
      </c>
      <c r="H2667" s="2">
        <f t="shared" si="327"/>
        <v>11.016047499999999</v>
      </c>
      <c r="I2667" s="2">
        <f t="array" ref="I2667">SUMPRODUCT(B2651:B2670, (ROW(B2651:B2670)-ROW(B2651)+1)) / (20*21/2)</f>
        <v>12.370190476190478</v>
      </c>
      <c r="J2667" s="2">
        <f t="shared" si="330"/>
        <v>12.341213973529868</v>
      </c>
      <c r="K2667" s="2">
        <f t="shared" si="324"/>
        <v>12.267701025301134</v>
      </c>
    </row>
    <row r="2668" spans="1:11" ht="13.5" x14ac:dyDescent="0.25">
      <c r="A2668" s="3">
        <f>TITRES_STAT!B2671</f>
        <v>45894</v>
      </c>
      <c r="B2668" s="6">
        <f>TITRES_STAT!D2671</f>
        <v>12.58</v>
      </c>
      <c r="C2668" s="2">
        <f t="shared" si="325"/>
        <v>-0.11999999999999922</v>
      </c>
      <c r="D2668" s="2">
        <f t="shared" si="326"/>
        <v>12.512</v>
      </c>
      <c r="E2668" s="2">
        <f t="shared" si="328"/>
        <v>12.369000000000002</v>
      </c>
      <c r="F2668" s="2">
        <f t="shared" si="329"/>
        <v>12.266500000000001</v>
      </c>
      <c r="G2668" s="2">
        <f t="shared" si="323"/>
        <v>12.383989999999997</v>
      </c>
      <c r="H2668" s="2">
        <f t="shared" si="327"/>
        <v>11.029676499999999</v>
      </c>
      <c r="I2668" s="2">
        <f t="array" ref="I2668">SUMPRODUCT(B2652:B2671, (ROW(B2652:B2671)-ROW(B2652)+1)) / (20*21/2)</f>
        <v>12.387</v>
      </c>
      <c r="J2668" s="2">
        <f t="shared" si="330"/>
        <v>12.363955499860356</v>
      </c>
      <c r="K2668" s="2">
        <f t="shared" si="324"/>
        <v>12.279948043916777</v>
      </c>
    </row>
    <row r="2669" spans="1:11" ht="13.5" x14ac:dyDescent="0.25">
      <c r="A2669" s="3">
        <f>TITRES_STAT!B2672</f>
        <v>45895</v>
      </c>
      <c r="B2669" s="6">
        <f>TITRES_STAT!D2672</f>
        <v>12.48</v>
      </c>
      <c r="C2669" s="2">
        <f t="shared" si="325"/>
        <v>-9.9999999999999645E-2</v>
      </c>
      <c r="D2669" s="2">
        <f t="shared" si="326"/>
        <v>12.528</v>
      </c>
      <c r="E2669" s="2">
        <f t="shared" si="328"/>
        <v>12.403000000000002</v>
      </c>
      <c r="F2669" s="2">
        <f t="shared" si="329"/>
        <v>12.282499999999999</v>
      </c>
      <c r="G2669" s="2">
        <f t="shared" si="323"/>
        <v>12.387717999999998</v>
      </c>
      <c r="H2669" s="2">
        <f t="shared" si="327"/>
        <v>11.0429505</v>
      </c>
      <c r="I2669" s="2">
        <f t="array" ref="I2669">SUMPRODUCT(B2653:B2672, (ROW(B2653:B2672)-ROW(B2653)+1)) / (20*21/2)</f>
        <v>12.40252380952381</v>
      </c>
      <c r="J2669" s="2">
        <f t="shared" si="330"/>
        <v>12.375007357016512</v>
      </c>
      <c r="K2669" s="2">
        <f t="shared" si="324"/>
        <v>12.28779321866514</v>
      </c>
    </row>
    <row r="2670" spans="1:11" ht="13.5" x14ac:dyDescent="0.25">
      <c r="A2670" s="3">
        <f>TITRES_STAT!B2673</f>
        <v>45896</v>
      </c>
      <c r="B2670" s="6">
        <f>TITRES_STAT!D2673</f>
        <v>12.37</v>
      </c>
      <c r="C2670" s="2">
        <f t="shared" si="325"/>
        <v>-0.11000000000000121</v>
      </c>
      <c r="D2670" s="2">
        <f t="shared" si="326"/>
        <v>12.521999999999998</v>
      </c>
      <c r="E2670" s="2">
        <f t="shared" si="328"/>
        <v>12.430000000000001</v>
      </c>
      <c r="F2670" s="2">
        <f t="shared" si="329"/>
        <v>12.2935</v>
      </c>
      <c r="G2670" s="2">
        <f t="shared" si="323"/>
        <v>12.391181999999999</v>
      </c>
      <c r="H2670" s="2">
        <f t="shared" si="327"/>
        <v>11.055819499999998</v>
      </c>
      <c r="I2670" s="2">
        <f t="array" ref="I2670">SUMPRODUCT(B2654:B2673, (ROW(B2654:B2673)-ROW(B2654)+1)) / (20*21/2)</f>
        <v>12.418428571428571</v>
      </c>
      <c r="J2670" s="2">
        <f t="shared" si="330"/>
        <v>12.374530465872084</v>
      </c>
      <c r="K2670" s="2">
        <f t="shared" si="324"/>
        <v>12.291017014011604</v>
      </c>
    </row>
    <row r="2671" spans="1:11" ht="13.5" x14ac:dyDescent="0.25">
      <c r="A2671" s="3">
        <f>TITRES_STAT!B2674</f>
        <v>45897</v>
      </c>
      <c r="B2671" s="6">
        <f>TITRES_STAT!D2674</f>
        <v>12.47</v>
      </c>
      <c r="C2671" s="2">
        <f t="shared" si="325"/>
        <v>0.10000000000000142</v>
      </c>
      <c r="D2671" s="2">
        <f t="shared" si="326"/>
        <v>12.52</v>
      </c>
      <c r="E2671" s="2">
        <f t="shared" si="328"/>
        <v>12.467000000000001</v>
      </c>
      <c r="F2671" s="2">
        <f t="shared" si="329"/>
        <v>12.307</v>
      </c>
      <c r="G2671" s="2">
        <f t="shared" si="323"/>
        <v>12.398582000000001</v>
      </c>
      <c r="H2671" s="2">
        <f t="shared" si="327"/>
        <v>11.069769499999998</v>
      </c>
      <c r="I2671" s="2">
        <f t="array" ref="I2671">SUMPRODUCT(B2655:B2674, (ROW(B2655:B2674)-ROW(B2655)+1)) / (20*21/2)</f>
        <v>12.424142857142858</v>
      </c>
      <c r="J2671" s="2">
        <f t="shared" si="330"/>
        <v>12.383622802455696</v>
      </c>
      <c r="K2671" s="2">
        <f t="shared" si="324"/>
        <v>12.2980359546386</v>
      </c>
    </row>
    <row r="2672" spans="1:11" ht="13.5" x14ac:dyDescent="0.25">
      <c r="A2672" s="3">
        <f>TITRES_STAT!B2675</f>
        <v>45898</v>
      </c>
      <c r="B2672" s="6">
        <f>TITRES_STAT!D2675</f>
        <v>12.47</v>
      </c>
      <c r="C2672" s="2">
        <f t="shared" si="325"/>
        <v>0</v>
      </c>
      <c r="D2672" s="2">
        <f t="shared" si="326"/>
        <v>12.474</v>
      </c>
      <c r="E2672" s="2">
        <f t="shared" si="328"/>
        <v>12.475000000000001</v>
      </c>
      <c r="F2672" s="2">
        <f t="shared" si="329"/>
        <v>12.322999999999999</v>
      </c>
      <c r="G2672" s="2">
        <f t="shared" si="323"/>
        <v>12.405982000000002</v>
      </c>
      <c r="H2672" s="2">
        <f t="shared" si="327"/>
        <v>11.083719499999997</v>
      </c>
      <c r="I2672" s="2">
        <f t="array" ref="I2672">SUMPRODUCT(B2656:B2675, (ROW(B2656:B2675)-ROW(B2656)+1)) / (20*21/2)</f>
        <v>12.435333333333334</v>
      </c>
      <c r="J2672" s="2">
        <f t="shared" si="330"/>
        <v>12.39184920222182</v>
      </c>
      <c r="K2672" s="2">
        <f t="shared" si="324"/>
        <v>12.304779642691988</v>
      </c>
    </row>
    <row r="2673" spans="1:11" ht="13.5" x14ac:dyDescent="0.25">
      <c r="A2673" s="3">
        <f>TITRES_STAT!B2676</f>
        <v>45901</v>
      </c>
      <c r="B2673" s="6">
        <f>TITRES_STAT!D2676</f>
        <v>12.49</v>
      </c>
      <c r="C2673" s="2">
        <f t="shared" si="325"/>
        <v>1.9999999999999574E-2</v>
      </c>
      <c r="D2673" s="2">
        <f t="shared" si="326"/>
        <v>12.456</v>
      </c>
      <c r="E2673" s="2">
        <f t="shared" si="328"/>
        <v>12.484</v>
      </c>
      <c r="F2673" s="2">
        <f t="shared" si="329"/>
        <v>12.34</v>
      </c>
      <c r="G2673" s="2">
        <f t="shared" si="323"/>
        <v>12.414170000000002</v>
      </c>
      <c r="H2673" s="2">
        <f t="shared" si="327"/>
        <v>11.097866499999999</v>
      </c>
      <c r="I2673" s="2">
        <f t="array" ref="I2673">SUMPRODUCT(B2657:B2676, (ROW(B2657:B2676)-ROW(B2657)+1)) / (20*21/2)</f>
        <v>12.438095238095238</v>
      </c>
      <c r="J2673" s="2">
        <f t="shared" si="330"/>
        <v>12.401196897248314</v>
      </c>
      <c r="K2673" s="2">
        <f t="shared" si="324"/>
        <v>12.312043186115833</v>
      </c>
    </row>
    <row r="2674" spans="1:11" ht="13.5" x14ac:dyDescent="0.25">
      <c r="A2674" s="3">
        <f>TITRES_STAT!B2677</f>
        <v>45902</v>
      </c>
      <c r="B2674" s="6">
        <f>TITRES_STAT!D2677</f>
        <v>12.4</v>
      </c>
      <c r="C2674" s="2">
        <f t="shared" si="325"/>
        <v>-8.9999999999999858E-2</v>
      </c>
      <c r="D2674" s="2">
        <f t="shared" si="326"/>
        <v>12.440000000000001</v>
      </c>
      <c r="E2674" s="2">
        <f t="shared" si="328"/>
        <v>12.484</v>
      </c>
      <c r="F2674" s="2">
        <f t="shared" si="329"/>
        <v>12.352500000000001</v>
      </c>
      <c r="G2674" s="2">
        <f t="shared" ref="G2674:G2692" si="331">AVERAGE(B2625:B2674)</f>
        <v>12.419782</v>
      </c>
      <c r="H2674" s="2">
        <f t="shared" si="327"/>
        <v>11.111950499999999</v>
      </c>
      <c r="I2674" s="2">
        <f t="array" ref="I2674">SUMPRODUCT(B2658:B2677, (ROW(B2658:B2677)-ROW(B2658)+1)) / (20*21/2)</f>
        <v>12.438000000000001</v>
      </c>
      <c r="J2674" s="2">
        <f t="shared" si="330"/>
        <v>12.401082907034187</v>
      </c>
      <c r="K2674" s="2">
        <f t="shared" si="324"/>
        <v>12.315492472934821</v>
      </c>
    </row>
    <row r="2675" spans="1:11" ht="13.5" x14ac:dyDescent="0.25">
      <c r="A2675" s="3">
        <f>TITRES_STAT!B2678</f>
        <v>45903</v>
      </c>
      <c r="B2675" s="6">
        <f>TITRES_STAT!D2678</f>
        <v>12.47</v>
      </c>
      <c r="C2675" s="2">
        <f t="shared" si="325"/>
        <v>7.0000000000000284E-2</v>
      </c>
      <c r="D2675" s="2">
        <f t="shared" si="326"/>
        <v>12.459999999999999</v>
      </c>
      <c r="E2675" s="2">
        <f t="shared" si="328"/>
        <v>12.491</v>
      </c>
      <c r="F2675" s="2">
        <f t="shared" si="329"/>
        <v>12.371</v>
      </c>
      <c r="G2675" s="2">
        <f t="shared" si="331"/>
        <v>12.4206</v>
      </c>
      <c r="H2675" s="2">
        <f t="shared" si="327"/>
        <v>11.126045499999996</v>
      </c>
      <c r="I2675" s="2">
        <f t="array" ref="I2675">SUMPRODUCT(B2659:B2678, (ROW(B2659:B2678)-ROW(B2659)+1)) / (20*21/2)</f>
        <v>12.429047619047619</v>
      </c>
      <c r="J2675" s="2">
        <f t="shared" si="330"/>
        <v>12.407646439697599</v>
      </c>
      <c r="K2675" s="2">
        <f t="shared" ref="K2675:K2693" si="332">$K$4*B2675+(1-$K$4)*K2674</f>
        <v>12.321551591643258</v>
      </c>
    </row>
    <row r="2676" spans="1:11" ht="13.5" x14ac:dyDescent="0.25">
      <c r="A2676" s="3">
        <f>TITRES_STAT!B2679</f>
        <v>45905</v>
      </c>
      <c r="B2676" s="6">
        <f>TITRES_STAT!D2679</f>
        <v>12.4</v>
      </c>
      <c r="C2676" s="2">
        <f t="shared" si="325"/>
        <v>-7.0000000000000284E-2</v>
      </c>
      <c r="D2676" s="2">
        <f t="shared" si="326"/>
        <v>12.446</v>
      </c>
      <c r="E2676" s="2">
        <f t="shared" si="328"/>
        <v>12.483000000000001</v>
      </c>
      <c r="F2676" s="2">
        <f t="shared" si="329"/>
        <v>12.391000000000002</v>
      </c>
      <c r="G2676" s="2">
        <f t="shared" si="331"/>
        <v>12.416799999999999</v>
      </c>
      <c r="H2676" s="2">
        <f t="shared" si="327"/>
        <v>11.139645499999999</v>
      </c>
      <c r="I2676" s="2">
        <f t="array" ref="I2676">SUMPRODUCT(B2660:B2679, (ROW(B2660:B2679)-ROW(B2660)+1)) / (20*21/2)</f>
        <v>12.418904761904763</v>
      </c>
      <c r="J2676" s="2">
        <f t="shared" si="330"/>
        <v>12.406918207345447</v>
      </c>
      <c r="K2676" s="2">
        <f t="shared" si="332"/>
        <v>12.324627999814112</v>
      </c>
    </row>
    <row r="2677" spans="1:11" ht="13.5" x14ac:dyDescent="0.25">
      <c r="A2677" s="3">
        <f>TITRES_STAT!B2680</f>
        <v>45908</v>
      </c>
      <c r="B2677" s="6">
        <f>TITRES_STAT!D2680</f>
        <v>12.39</v>
      </c>
      <c r="C2677" s="2">
        <f t="shared" si="325"/>
        <v>-9.9999999999997868E-3</v>
      </c>
      <c r="D2677" s="2">
        <f t="shared" si="326"/>
        <v>12.43</v>
      </c>
      <c r="E2677" s="2">
        <f t="shared" si="328"/>
        <v>12.452000000000002</v>
      </c>
      <c r="F2677" s="2">
        <f t="shared" si="329"/>
        <v>12.394000000000002</v>
      </c>
      <c r="G2677" s="2">
        <f t="shared" si="331"/>
        <v>12.417599999999998</v>
      </c>
      <c r="H2677" s="2">
        <f t="shared" si="327"/>
        <v>11.152614499999997</v>
      </c>
      <c r="I2677" s="2">
        <f t="array" ref="I2677">SUMPRODUCT(B2661:B2680, (ROW(B2661:B2680)-ROW(B2661)+1)) / (20*21/2)</f>
        <v>12.417571428571431</v>
      </c>
      <c r="J2677" s="2">
        <f t="shared" si="330"/>
        <v>12.405306949503023</v>
      </c>
      <c r="K2677" s="2">
        <f t="shared" si="332"/>
        <v>12.32719160766454</v>
      </c>
    </row>
    <row r="2678" spans="1:11" ht="13.5" x14ac:dyDescent="0.25">
      <c r="A2678" s="3">
        <f>TITRES_STAT!B2681</f>
        <v>45909</v>
      </c>
      <c r="B2678" s="6">
        <f>TITRES_STAT!D2681</f>
        <v>12.3</v>
      </c>
      <c r="C2678" s="2">
        <f t="shared" si="325"/>
        <v>-8.9999999999999858E-2</v>
      </c>
      <c r="D2678" s="2">
        <f t="shared" si="326"/>
        <v>12.392000000000001</v>
      </c>
      <c r="E2678" s="2">
        <f t="shared" si="328"/>
        <v>12.424000000000001</v>
      </c>
      <c r="F2678" s="2">
        <f t="shared" si="329"/>
        <v>12.396500000000003</v>
      </c>
      <c r="G2678" s="2">
        <f t="shared" si="331"/>
        <v>12.411599999999996</v>
      </c>
      <c r="H2678" s="2">
        <f t="shared" si="327"/>
        <v>11.165036999999998</v>
      </c>
      <c r="I2678" s="2">
        <f t="array" ref="I2678">SUMPRODUCT(B2662:B2681, (ROW(B2662:B2681)-ROW(B2662)+1)) / (20*21/2)</f>
        <v>12.415809523809523</v>
      </c>
      <c r="J2678" s="2">
        <f t="shared" si="330"/>
        <v>12.39527771621702</v>
      </c>
      <c r="K2678" s="2">
        <f t="shared" si="332"/>
        <v>12.326125270109069</v>
      </c>
    </row>
    <row r="2679" spans="1:11" ht="13.5" x14ac:dyDescent="0.25">
      <c r="A2679" s="3">
        <f>TITRES_STAT!B2682</f>
        <v>45910</v>
      </c>
      <c r="B2679" s="6">
        <f>TITRES_STAT!D2682</f>
        <v>12.29</v>
      </c>
      <c r="C2679" s="2">
        <f t="shared" si="325"/>
        <v>-1.0000000000001563E-2</v>
      </c>
      <c r="D2679" s="2">
        <f t="shared" si="326"/>
        <v>12.370000000000001</v>
      </c>
      <c r="E2679" s="2">
        <f t="shared" si="328"/>
        <v>12.405000000000001</v>
      </c>
      <c r="F2679" s="2">
        <f t="shared" si="329"/>
        <v>12.404</v>
      </c>
      <c r="G2679" s="2">
        <f t="shared" si="331"/>
        <v>12.403999999999996</v>
      </c>
      <c r="H2679" s="2">
        <f t="shared" si="327"/>
        <v>11.177505999999999</v>
      </c>
      <c r="I2679" s="2">
        <f t="array" ref="I2679">SUMPRODUCT(B2663:B2682, (ROW(B2663:B2682)-ROW(B2663)+1)) / (20*21/2)</f>
        <v>12.431666666666665</v>
      </c>
      <c r="J2679" s="2">
        <f t="shared" si="330"/>
        <v>12.385251267053494</v>
      </c>
      <c r="K2679" s="2">
        <f t="shared" si="332"/>
        <v>12.324708592849889</v>
      </c>
    </row>
    <row r="2680" spans="1:11" ht="13.5" x14ac:dyDescent="0.25">
      <c r="A2680" s="3">
        <f>TITRES_STAT!B2683</f>
        <v>45911</v>
      </c>
      <c r="B2680" s="6">
        <f>TITRES_STAT!D2683</f>
        <v>12.39</v>
      </c>
      <c r="C2680" s="2">
        <f t="shared" si="325"/>
        <v>0.10000000000000142</v>
      </c>
      <c r="D2680" s="2">
        <f t="shared" si="326"/>
        <v>12.354000000000001</v>
      </c>
      <c r="E2680" s="2">
        <f t="shared" si="328"/>
        <v>12.407</v>
      </c>
      <c r="F2680" s="2">
        <f t="shared" si="329"/>
        <v>12.418500000000003</v>
      </c>
      <c r="G2680" s="2">
        <f t="shared" si="331"/>
        <v>12.398799999999996</v>
      </c>
      <c r="H2680" s="2">
        <f t="shared" si="327"/>
        <v>11.190571999999998</v>
      </c>
      <c r="I2680" s="2">
        <f t="array" ref="I2680">SUMPRODUCT(B2664:B2683, (ROW(B2664:B2683)-ROW(B2664)+1)) / (20*21/2)</f>
        <v>12.446523809523809</v>
      </c>
      <c r="J2680" s="2">
        <f t="shared" si="330"/>
        <v>12.385703527334114</v>
      </c>
      <c r="K2680" s="2">
        <f t="shared" si="332"/>
        <v>12.32726904018911</v>
      </c>
    </row>
    <row r="2681" spans="1:11" ht="13.5" x14ac:dyDescent="0.25">
      <c r="A2681" s="3">
        <f>TITRES_STAT!B2684</f>
        <v>45912</v>
      </c>
      <c r="B2681" s="6">
        <f>TITRES_STAT!D2684</f>
        <v>12.4</v>
      </c>
      <c r="C2681" s="2">
        <f t="shared" si="325"/>
        <v>9.9999999999997868E-3</v>
      </c>
      <c r="D2681" s="2">
        <f t="shared" si="326"/>
        <v>12.354000000000001</v>
      </c>
      <c r="E2681" s="2">
        <f t="shared" si="328"/>
        <v>12.400000000000002</v>
      </c>
      <c r="F2681" s="2">
        <f t="shared" si="329"/>
        <v>12.433500000000002</v>
      </c>
      <c r="G2681" s="2">
        <f t="shared" si="331"/>
        <v>12.394199999999996</v>
      </c>
      <c r="H2681" s="2">
        <f t="shared" si="327"/>
        <v>11.203736499999998</v>
      </c>
      <c r="I2681" s="2">
        <f t="array" ref="I2681">SUMPRODUCT(B2665:B2684, (ROW(B2665:B2684)-ROW(B2665)+1)) / (20*21/2)</f>
        <v>12.474714285714287</v>
      </c>
      <c r="J2681" s="2">
        <f t="shared" si="330"/>
        <v>12.387065096159436</v>
      </c>
      <c r="K2681" s="2">
        <f t="shared" si="332"/>
        <v>12.330121234691498</v>
      </c>
    </row>
    <row r="2682" spans="1:11" ht="13.5" x14ac:dyDescent="0.25">
      <c r="A2682" s="3">
        <f>TITRES_STAT!B2685</f>
        <v>45915</v>
      </c>
      <c r="B2682" s="6">
        <f>TITRES_STAT!D2685</f>
        <v>12.6</v>
      </c>
      <c r="C2682" s="2">
        <f t="shared" si="325"/>
        <v>0.19999999999999929</v>
      </c>
      <c r="D2682" s="2">
        <f t="shared" si="326"/>
        <v>12.396000000000001</v>
      </c>
      <c r="E2682" s="2">
        <f t="shared" si="328"/>
        <v>12.413</v>
      </c>
      <c r="F2682" s="2">
        <f t="shared" si="329"/>
        <v>12.444000000000003</v>
      </c>
      <c r="G2682" s="2">
        <f t="shared" si="331"/>
        <v>12.3954</v>
      </c>
      <c r="H2682" s="2">
        <f t="shared" si="327"/>
        <v>11.218094499999999</v>
      </c>
      <c r="I2682" s="2">
        <f t="array" ref="I2682">SUMPRODUCT(B2666:B2685, (ROW(B2666:B2685)-ROW(B2666)+1)) / (20*21/2)</f>
        <v>12.499333333333334</v>
      </c>
      <c r="J2682" s="2">
        <f t="shared" si="330"/>
        <v>12.407344610810917</v>
      </c>
      <c r="K2682" s="2">
        <f t="shared" si="332"/>
        <v>12.340704715683989</v>
      </c>
    </row>
    <row r="2683" spans="1:11" ht="13.5" x14ac:dyDescent="0.25">
      <c r="A2683" s="3">
        <f>TITRES_STAT!B2686</f>
        <v>45916</v>
      </c>
      <c r="B2683" s="6">
        <f>TITRES_STAT!D2686</f>
        <v>12.6</v>
      </c>
      <c r="C2683" s="2">
        <f t="shared" si="325"/>
        <v>0</v>
      </c>
      <c r="D2683" s="2">
        <f t="shared" si="326"/>
        <v>12.456</v>
      </c>
      <c r="E2683" s="2">
        <f t="shared" si="328"/>
        <v>12.423999999999999</v>
      </c>
      <c r="F2683" s="2">
        <f t="shared" si="329"/>
        <v>12.454000000000001</v>
      </c>
      <c r="G2683" s="2">
        <f t="shared" si="331"/>
        <v>12.396599999999999</v>
      </c>
      <c r="H2683" s="2">
        <f t="shared" si="327"/>
        <v>11.232355499999999</v>
      </c>
      <c r="I2683" s="2">
        <f t="array" ref="I2683">SUMPRODUCT(B2667:B2686, (ROW(B2667:B2686)-ROW(B2667)+1)) / (20*21/2)</f>
        <v>12.519523809523808</v>
      </c>
      <c r="J2683" s="2">
        <f t="shared" si="330"/>
        <v>12.425692743114638</v>
      </c>
      <c r="K2683" s="2">
        <f t="shared" si="332"/>
        <v>12.350873158206186</v>
      </c>
    </row>
    <row r="2684" spans="1:11" ht="13.5" x14ac:dyDescent="0.25">
      <c r="A2684" s="3">
        <f>TITRES_STAT!B2687</f>
        <v>45917</v>
      </c>
      <c r="B2684" s="6">
        <f>TITRES_STAT!D2687</f>
        <v>12.75</v>
      </c>
      <c r="C2684" s="2">
        <f t="shared" si="325"/>
        <v>0.15000000000000036</v>
      </c>
      <c r="D2684" s="2">
        <f t="shared" si="326"/>
        <v>12.548</v>
      </c>
      <c r="E2684" s="2">
        <f t="shared" si="328"/>
        <v>12.459</v>
      </c>
      <c r="F2684" s="2">
        <f t="shared" si="329"/>
        <v>12.471500000000002</v>
      </c>
      <c r="G2684" s="2">
        <f t="shared" si="331"/>
        <v>12.400799999999998</v>
      </c>
      <c r="H2684" s="2">
        <f t="shared" si="327"/>
        <v>11.247560499999997</v>
      </c>
      <c r="I2684" s="2">
        <f t="array" ref="I2684">SUMPRODUCT(B2668:B2687, (ROW(B2668:B2687)-ROW(B2668)+1)) / (20*21/2)</f>
        <v>12.538666666666666</v>
      </c>
      <c r="J2684" s="2">
        <f t="shared" si="330"/>
        <v>12.45657914853229</v>
      </c>
      <c r="K2684" s="2">
        <f t="shared" si="332"/>
        <v>12.366525191217708</v>
      </c>
    </row>
    <row r="2685" spans="1:11" ht="13.5" x14ac:dyDescent="0.25">
      <c r="A2685" s="3">
        <f>TITRES_STAT!B2688</f>
        <v>45918</v>
      </c>
      <c r="B2685" s="6">
        <f>TITRES_STAT!D2688</f>
        <v>12.73</v>
      </c>
      <c r="C2685" s="2">
        <f t="shared" si="325"/>
        <v>-1.9999999999999574E-2</v>
      </c>
      <c r="D2685" s="2">
        <f t="shared" si="326"/>
        <v>12.616</v>
      </c>
      <c r="E2685" s="2">
        <f t="shared" si="328"/>
        <v>12.484999999999999</v>
      </c>
      <c r="F2685" s="2">
        <f t="shared" si="329"/>
        <v>12.488</v>
      </c>
      <c r="G2685" s="2">
        <f t="shared" si="331"/>
        <v>12.400399999999999</v>
      </c>
      <c r="H2685" s="2">
        <f t="shared" si="327"/>
        <v>11.262374999999997</v>
      </c>
      <c r="I2685" s="2">
        <f t="array" ref="I2685">SUMPRODUCT(B2669:B2688, (ROW(B2669:B2688)-ROW(B2669)+1)) / (20*21/2)</f>
        <v>12.557809523809526</v>
      </c>
      <c r="J2685" s="2">
        <f t="shared" si="330"/>
        <v>12.482619229624452</v>
      </c>
      <c r="K2685" s="2">
        <f t="shared" si="332"/>
        <v>12.380779105287603</v>
      </c>
    </row>
    <row r="2686" spans="1:11" ht="13.5" x14ac:dyDescent="0.25">
      <c r="A2686" s="3">
        <f>TITRES_STAT!B2689</f>
        <v>45919</v>
      </c>
      <c r="B2686" s="6">
        <f>TITRES_STAT!D2689</f>
        <v>12.7</v>
      </c>
      <c r="C2686" s="2">
        <f t="shared" si="325"/>
        <v>-3.0000000000001137E-2</v>
      </c>
      <c r="D2686" s="2">
        <f t="shared" si="326"/>
        <v>12.676000000000002</v>
      </c>
      <c r="E2686" s="2">
        <f t="shared" si="328"/>
        <v>12.515000000000001</v>
      </c>
      <c r="F2686" s="2">
        <f t="shared" si="329"/>
        <v>12.499000000000001</v>
      </c>
      <c r="G2686" s="2">
        <f t="shared" si="331"/>
        <v>12.400399999999999</v>
      </c>
      <c r="H2686" s="2">
        <f t="shared" si="327"/>
        <v>11.277087999999997</v>
      </c>
      <c r="I2686" s="2">
        <f t="array" ref="I2686">SUMPRODUCT(B2670:B2689, (ROW(B2670:B2689)-ROW(B2670)+1)) / (20*21/2)</f>
        <v>12.578285714285714</v>
      </c>
      <c r="J2686" s="2">
        <f t="shared" si="330"/>
        <v>12.503322160136408</v>
      </c>
      <c r="K2686" s="2">
        <f t="shared" si="332"/>
        <v>12.393297571746913</v>
      </c>
    </row>
    <row r="2687" spans="1:11" ht="13.5" x14ac:dyDescent="0.25">
      <c r="A2687" s="3">
        <f>TITRES_STAT!B2690</f>
        <v>45922</v>
      </c>
      <c r="B2687" s="6">
        <f>TITRES_STAT!D2690</f>
        <v>12.7</v>
      </c>
      <c r="C2687" s="2">
        <f t="shared" si="325"/>
        <v>0</v>
      </c>
      <c r="D2687" s="2">
        <f t="shared" si="326"/>
        <v>12.696000000000002</v>
      </c>
      <c r="E2687" s="2">
        <f t="shared" si="328"/>
        <v>12.546000000000001</v>
      </c>
      <c r="F2687" s="2">
        <f t="shared" si="329"/>
        <v>12.498999999999999</v>
      </c>
      <c r="G2687" s="2">
        <f t="shared" si="331"/>
        <v>12.399400000000004</v>
      </c>
      <c r="H2687" s="2">
        <f t="shared" si="327"/>
        <v>11.291848999999996</v>
      </c>
      <c r="I2687" s="2">
        <f t="array" ref="I2687">SUMPRODUCT(B2671:B2690, (ROW(B2671:B2690)-ROW(B2671)+1)) / (20*21/2)</f>
        <v>12.595714285714285</v>
      </c>
      <c r="J2687" s="2">
        <f t="shared" si="330"/>
        <v>12.522053382980559</v>
      </c>
      <c r="K2687" s="2">
        <f t="shared" si="332"/>
        <v>12.405325117952916</v>
      </c>
    </row>
    <row r="2688" spans="1:11" ht="13.5" x14ac:dyDescent="0.25">
      <c r="A2688" s="3">
        <f>TITRES_STAT!B2691</f>
        <v>45923</v>
      </c>
      <c r="B2688" s="6">
        <f>TITRES_STAT!D2691</f>
        <v>12.7</v>
      </c>
      <c r="C2688" s="2">
        <f t="shared" si="325"/>
        <v>0</v>
      </c>
      <c r="D2688" s="2">
        <f t="shared" si="326"/>
        <v>12.715999999999999</v>
      </c>
      <c r="E2688" s="2">
        <f t="shared" si="328"/>
        <v>12.586000000000002</v>
      </c>
      <c r="F2688" s="2">
        <f t="shared" si="329"/>
        <v>12.504999999999999</v>
      </c>
      <c r="G2688" s="2">
        <f t="shared" si="331"/>
        <v>12.401400000000006</v>
      </c>
      <c r="H2688" s="2">
        <f t="shared" si="327"/>
        <v>11.306755499999994</v>
      </c>
      <c r="I2688" s="2">
        <f t="array" ref="I2688">SUMPRODUCT(B2672:B2691, (ROW(B2672:B2691)-ROW(B2672)+1)) / (20*21/2)</f>
        <v>12.61157142857143</v>
      </c>
      <c r="J2688" s="2">
        <f t="shared" si="330"/>
        <v>12.539000679839553</v>
      </c>
      <c r="K2688" s="2">
        <f t="shared" si="332"/>
        <v>12.416880995680254</v>
      </c>
    </row>
    <row r="2689" spans="1:11" ht="13.5" x14ac:dyDescent="0.25">
      <c r="A2689" s="3">
        <f>TITRES_STAT!B2692</f>
        <v>45924</v>
      </c>
      <c r="B2689" s="6">
        <f>TITRES_STAT!D2692</f>
        <v>12.72</v>
      </c>
      <c r="C2689" s="2">
        <f t="shared" si="325"/>
        <v>2.000000000000135E-2</v>
      </c>
      <c r="D2689" s="2">
        <f t="shared" si="326"/>
        <v>12.709999999999999</v>
      </c>
      <c r="E2689" s="2">
        <f t="shared" si="328"/>
        <v>12.629000000000001</v>
      </c>
      <c r="F2689" s="2">
        <f t="shared" si="329"/>
        <v>12.516999999999998</v>
      </c>
      <c r="G2689" s="2">
        <f t="shared" si="331"/>
        <v>12.402200000000004</v>
      </c>
      <c r="H2689" s="2">
        <f t="shared" si="327"/>
        <v>11.321713499999996</v>
      </c>
      <c r="I2689" s="2">
        <f t="array" ref="I2689">SUMPRODUCT(B2673:B2692, (ROW(B2673:B2692)-ROW(B2673)+1)) / (20*21/2)</f>
        <v>12.616809523809525</v>
      </c>
      <c r="J2689" s="2">
        <f t="shared" si="330"/>
        <v>12.556238710331025</v>
      </c>
      <c r="K2689" s="2">
        <f t="shared" si="332"/>
        <v>12.428768015457498</v>
      </c>
    </row>
    <row r="2690" spans="1:11" ht="13.5" x14ac:dyDescent="0.25">
      <c r="A2690" s="3">
        <f>TITRES_STAT!B2693</f>
        <v>45925</v>
      </c>
      <c r="B2690" s="6">
        <f>TITRES_STAT!D2693</f>
        <v>12.7</v>
      </c>
      <c r="C2690" s="2">
        <f t="shared" si="325"/>
        <v>-2.000000000000135E-2</v>
      </c>
      <c r="D2690" s="2">
        <f t="shared" si="326"/>
        <v>12.703999999999999</v>
      </c>
      <c r="E2690" s="2">
        <f t="shared" si="328"/>
        <v>12.66</v>
      </c>
      <c r="F2690" s="2">
        <f t="shared" si="329"/>
        <v>12.533499999999997</v>
      </c>
      <c r="G2690" s="2">
        <f t="shared" si="331"/>
        <v>12.402200000000004</v>
      </c>
      <c r="H2690" s="2">
        <f t="shared" si="327"/>
        <v>11.336329499999994</v>
      </c>
      <c r="I2690" s="2">
        <f t="array" ref="I2690">SUMPRODUCT(B2674:B2693, (ROW(B2674:B2693)-ROW(B2674)+1)) / (20*21/2)</f>
        <v>12.611904761904762</v>
      </c>
      <c r="J2690" s="2">
        <f t="shared" si="330"/>
        <v>12.56993026172807</v>
      </c>
      <c r="K2690" s="2">
        <f t="shared" si="332"/>
        <v>12.43940456387093</v>
      </c>
    </row>
    <row r="2691" spans="1:11" ht="13.5" x14ac:dyDescent="0.25">
      <c r="A2691" s="3">
        <f>TITRES_STAT!B2694</f>
        <v>45926</v>
      </c>
      <c r="B2691" s="6">
        <f>TITRES_STAT!D2694</f>
        <v>12.7</v>
      </c>
      <c r="C2691" s="2">
        <f t="shared" si="325"/>
        <v>0</v>
      </c>
      <c r="D2691" s="2">
        <f t="shared" si="326"/>
        <v>12.703999999999999</v>
      </c>
      <c r="E2691" s="2">
        <f t="shared" si="328"/>
        <v>12.690000000000001</v>
      </c>
      <c r="F2691" s="2">
        <f t="shared" si="329"/>
        <v>12.544999999999998</v>
      </c>
      <c r="G2691" s="2">
        <f t="shared" si="331"/>
        <v>12.402200000000004</v>
      </c>
      <c r="H2691" s="2">
        <f t="shared" si="327"/>
        <v>11.351042499999995</v>
      </c>
      <c r="I2691" s="2">
        <f t="array" ref="I2691">SUMPRODUCT(B2675:B2693, (ROW(B2675:B2693)-ROW(B2675)+1)) / (20*21/2)</f>
        <v>11.416476190476191</v>
      </c>
      <c r="J2691" s="2">
        <f t="shared" si="330"/>
        <v>12.582317855849205</v>
      </c>
      <c r="K2691" s="2">
        <f t="shared" si="332"/>
        <v>12.449623992738736</v>
      </c>
    </row>
    <row r="2692" spans="1:11" ht="13.5" x14ac:dyDescent="0.25">
      <c r="A2692" s="3">
        <f>TITRES_STAT!B2695</f>
        <v>45929</v>
      </c>
      <c r="B2692" s="6">
        <f>TITRES_STAT!D2695</f>
        <v>12.6</v>
      </c>
      <c r="C2692" s="2">
        <f>B2692-B2691</f>
        <v>-9.9999999999999645E-2</v>
      </c>
      <c r="D2692" s="2">
        <f t="shared" si="326"/>
        <v>12.684000000000001</v>
      </c>
      <c r="E2692" s="2">
        <f t="shared" si="328"/>
        <v>12.690000000000001</v>
      </c>
      <c r="F2692" s="2">
        <f t="shared" si="329"/>
        <v>12.551499999999997</v>
      </c>
      <c r="G2692" s="2">
        <f t="shared" si="331"/>
        <v>12.400200000000007</v>
      </c>
      <c r="H2692" s="2">
        <f t="shared" si="327"/>
        <v>11.365400499999998</v>
      </c>
      <c r="I2692" s="2">
        <f t="array" ref="I2692">SUMPRODUCT(B2676:B2693, (ROW(B2676:B2693)-ROW(B2676)+1)) / (20*21/2)</f>
        <v>10.280095238095239</v>
      </c>
      <c r="J2692" s="2">
        <f t="shared" si="330"/>
        <v>12.58400186957785</v>
      </c>
      <c r="K2692" s="2">
        <f t="shared" si="332"/>
        <v>12.455521091062709</v>
      </c>
    </row>
    <row r="2693" spans="1:11" ht="13.5" x14ac:dyDescent="0.25">
      <c r="A2693" s="3">
        <f>TITRES_STAT!B2696</f>
        <v>45930</v>
      </c>
      <c r="B2693" s="6">
        <f>TITRES_STAT!D2696</f>
        <v>12.5</v>
      </c>
      <c r="C2693" s="2">
        <f>B2693-B2692</f>
        <v>-9.9999999999999645E-2</v>
      </c>
      <c r="D2693" s="2">
        <f t="shared" si="326"/>
        <v>12.644000000000002</v>
      </c>
      <c r="E2693" s="2">
        <f t="shared" si="328"/>
        <v>12.68</v>
      </c>
      <c r="F2693" s="2">
        <f>AVERAGE(B2674:B2693)</f>
        <v>12.551999999999996</v>
      </c>
      <c r="G2693" s="2">
        <f>AVERAGE(B2644:B2693)</f>
        <v>12.400200000000007</v>
      </c>
      <c r="H2693" s="2">
        <f t="shared" si="327"/>
        <v>11.379209999999999</v>
      </c>
      <c r="I2693" s="2">
        <f t="array" ref="I2693">SUMPRODUCT(B2677:B2693, (ROW(B2677:B2693)-ROW(B2677)+1)) / (20*21/2)</f>
        <v>9.2030952380952371</v>
      </c>
      <c r="J2693" s="2">
        <f t="shared" si="330"/>
        <v>12.576001691522816</v>
      </c>
      <c r="K2693" s="2">
        <f t="shared" si="332"/>
        <v>12.457265362001426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topLeftCell="A2681" workbookViewId="0">
      <selection activeCell="A2694" sqref="A2694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4.1487999999999996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4.1487999999999996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4.0256999999999996</v>
      </c>
      <c r="C4" s="2">
        <f t="shared" si="0"/>
        <v>-0.12309999999999999</v>
      </c>
      <c r="D4" s="2">
        <f t="shared" si="1"/>
        <v>0</v>
      </c>
      <c r="E4" s="2">
        <f t="shared" si="2"/>
        <v>0.12309999999999999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4.1372</v>
      </c>
      <c r="C5" s="2">
        <f t="shared" si="0"/>
        <v>0.11150000000000038</v>
      </c>
      <c r="D5" s="2">
        <f t="shared" si="1"/>
        <v>0.11150000000000038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4.0679999999999996</v>
      </c>
      <c r="C6" s="2">
        <f t="shared" si="0"/>
        <v>-6.9200000000000372E-2</v>
      </c>
      <c r="D6" s="2">
        <f t="shared" si="1"/>
        <v>0</v>
      </c>
      <c r="E6" s="2">
        <f t="shared" si="2"/>
        <v>6.9200000000000372E-2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3.9487999999999999</v>
      </c>
      <c r="C7" s="2">
        <f t="shared" si="0"/>
        <v>-0.11919999999999975</v>
      </c>
      <c r="D7" s="2">
        <f t="shared" si="1"/>
        <v>0</v>
      </c>
      <c r="E7" s="2">
        <f t="shared" si="2"/>
        <v>0.11919999999999975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3.9527000000000001</v>
      </c>
      <c r="C8" s="2">
        <f t="shared" si="0"/>
        <v>3.9000000000002366E-3</v>
      </c>
      <c r="D8" s="2">
        <f t="shared" si="1"/>
        <v>3.9000000000002366E-3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3.8489</v>
      </c>
      <c r="C9" s="2">
        <f t="shared" si="0"/>
        <v>-0.10380000000000011</v>
      </c>
      <c r="D9" s="2">
        <f t="shared" si="1"/>
        <v>0</v>
      </c>
      <c r="E9" s="2">
        <f t="shared" si="2"/>
        <v>0.10380000000000011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3.9641999999999999</v>
      </c>
      <c r="C10" s="2">
        <f t="shared" si="0"/>
        <v>0.11529999999999996</v>
      </c>
      <c r="D10" s="2">
        <f t="shared" si="1"/>
        <v>0.11529999999999996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4.2026000000000003</v>
      </c>
      <c r="C11" s="2">
        <f t="shared" si="0"/>
        <v>0.23840000000000039</v>
      </c>
      <c r="D11" s="2">
        <f t="shared" si="1"/>
        <v>0.23840000000000039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4.1795</v>
      </c>
      <c r="C12" s="2">
        <f t="shared" si="0"/>
        <v>-2.3100000000000342E-2</v>
      </c>
      <c r="D12" s="2">
        <f t="shared" si="1"/>
        <v>0</v>
      </c>
      <c r="E12" s="2">
        <f t="shared" si="2"/>
        <v>2.3100000000000342E-2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4.0949</v>
      </c>
      <c r="C13" s="2">
        <f t="shared" si="0"/>
        <v>-8.4600000000000009E-2</v>
      </c>
      <c r="D13" s="2">
        <f t="shared" si="1"/>
        <v>0</v>
      </c>
      <c r="E13" s="2">
        <f t="shared" si="2"/>
        <v>8.4600000000000009E-2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4.2064000000000004</v>
      </c>
      <c r="C14" s="2">
        <f t="shared" si="0"/>
        <v>0.11150000000000038</v>
      </c>
      <c r="D14" s="2">
        <f t="shared" si="1"/>
        <v>0.11150000000000038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4.2872000000000003</v>
      </c>
      <c r="C15" s="2">
        <f t="shared" si="0"/>
        <v>8.0799999999999983E-2</v>
      </c>
      <c r="D15" s="2">
        <f t="shared" si="1"/>
        <v>8.0799999999999983E-2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4.3487</v>
      </c>
      <c r="C16" s="2">
        <f t="shared" si="0"/>
        <v>6.1499999999999666E-2</v>
      </c>
      <c r="D16" s="2">
        <f t="shared" si="1"/>
        <v>6.1499999999999666E-2</v>
      </c>
      <c r="E16" s="2">
        <f t="shared" si="2"/>
        <v>0</v>
      </c>
      <c r="F16" s="2">
        <f>(SUM(D3:D16)/14)</f>
        <v>5.1635714285714354E-2</v>
      </c>
      <c r="G16" s="2">
        <f>SUM(E3:E16)/14</f>
        <v>3.7357142857142901E-2</v>
      </c>
      <c r="H16" s="2">
        <f>F16/G16</f>
        <v>1.3822179732313578</v>
      </c>
      <c r="I16" s="2">
        <f>IF(G16=0,100,100-(100/(1+H16)))</f>
        <v>58.022313187254191</v>
      </c>
    </row>
    <row r="17" spans="1:9" ht="13.5" x14ac:dyDescent="0.25">
      <c r="A17" s="3">
        <f>TITRES_STAT!B20</f>
        <v>42030</v>
      </c>
      <c r="B17" s="6">
        <f>TITRES_STAT!D20</f>
        <v>4.3833000000000002</v>
      </c>
      <c r="C17" s="2">
        <f t="shared" si="0"/>
        <v>3.4600000000000186E-2</v>
      </c>
      <c r="D17" s="2">
        <f t="shared" si="1"/>
        <v>3.4600000000000186E-2</v>
      </c>
      <c r="E17" s="2">
        <f t="shared" si="2"/>
        <v>0</v>
      </c>
      <c r="F17" s="2">
        <f>((F16*13)+D17)/14</f>
        <v>5.0418877551020487E-2</v>
      </c>
      <c r="G17" s="2">
        <f>((G16*13)+E17)/14</f>
        <v>3.468877551020412E-2</v>
      </c>
      <c r="H17" s="2">
        <f t="shared" ref="H17:H80" si="3">F17/G17</f>
        <v>1.4534637446683343</v>
      </c>
      <c r="I17" s="2">
        <f t="shared" ref="I17:I80" si="4">IF(G17=0,100,100-(100/(1+H17)))</f>
        <v>59.24129703676617</v>
      </c>
    </row>
    <row r="18" spans="1:9" ht="13.5" x14ac:dyDescent="0.25">
      <c r="A18" s="3">
        <f>TITRES_STAT!B21</f>
        <v>42031</v>
      </c>
      <c r="B18" s="6">
        <f>TITRES_STAT!D21</f>
        <v>4.4524999999999997</v>
      </c>
      <c r="C18" s="2">
        <f t="shared" si="0"/>
        <v>6.9199999999999484E-2</v>
      </c>
      <c r="D18" s="2">
        <f t="shared" si="1"/>
        <v>6.9199999999999484E-2</v>
      </c>
      <c r="E18" s="2">
        <f t="shared" si="2"/>
        <v>0</v>
      </c>
      <c r="F18" s="2">
        <f t="shared" ref="F18:G27" si="5">((F17*13)+D18)/14</f>
        <v>5.1760386297376129E-2</v>
      </c>
      <c r="G18" s="2">
        <f t="shared" si="5"/>
        <v>3.2211005830903826E-2</v>
      </c>
      <c r="H18" s="2">
        <f t="shared" si="3"/>
        <v>1.6069161754556658</v>
      </c>
      <c r="I18" s="2">
        <f t="shared" si="4"/>
        <v>61.640500396020258</v>
      </c>
    </row>
    <row r="19" spans="1:9" ht="13.5" x14ac:dyDescent="0.25">
      <c r="A19" s="3">
        <f>TITRES_STAT!B22</f>
        <v>42032</v>
      </c>
      <c r="B19" s="6">
        <f>TITRES_STAT!D22</f>
        <v>4.3833000000000002</v>
      </c>
      <c r="C19" s="2">
        <f t="shared" si="0"/>
        <v>-6.9199999999999484E-2</v>
      </c>
      <c r="D19" s="2">
        <f t="shared" si="1"/>
        <v>0</v>
      </c>
      <c r="E19" s="2">
        <f t="shared" si="2"/>
        <v>6.9199999999999484E-2</v>
      </c>
      <c r="F19" s="2">
        <f t="shared" si="5"/>
        <v>4.8063215847563553E-2</v>
      </c>
      <c r="G19" s="2">
        <f t="shared" si="5"/>
        <v>3.4853076842982091E-2</v>
      </c>
      <c r="H19" s="2">
        <f t="shared" si="3"/>
        <v>1.3790236099984789</v>
      </c>
      <c r="I19" s="2">
        <f t="shared" si="4"/>
        <v>57.965948896125525</v>
      </c>
    </row>
    <row r="20" spans="1:9" ht="13.5" x14ac:dyDescent="0.25">
      <c r="A20" s="3">
        <f>TITRES_STAT!B23</f>
        <v>42033</v>
      </c>
      <c r="B20" s="6">
        <f>TITRES_STAT!D23</f>
        <v>4.5140000000000002</v>
      </c>
      <c r="C20" s="2">
        <f t="shared" si="0"/>
        <v>0.13070000000000004</v>
      </c>
      <c r="D20" s="2">
        <f t="shared" si="1"/>
        <v>0.13070000000000004</v>
      </c>
      <c r="E20" s="2">
        <f t="shared" si="2"/>
        <v>0</v>
      </c>
      <c r="F20" s="2">
        <f t="shared" si="5"/>
        <v>5.39658432870233E-2</v>
      </c>
      <c r="G20" s="2">
        <f t="shared" si="5"/>
        <v>3.2363571354197658E-2</v>
      </c>
      <c r="H20" s="2">
        <f t="shared" si="3"/>
        <v>1.6674872713027624</v>
      </c>
      <c r="I20" s="2">
        <f t="shared" si="4"/>
        <v>62.511536202697066</v>
      </c>
    </row>
    <row r="21" spans="1:9" ht="13.5" x14ac:dyDescent="0.25">
      <c r="A21" s="3">
        <f>TITRES_STAT!B24</f>
        <v>42034</v>
      </c>
      <c r="B21" s="6">
        <f>TITRES_STAT!D24</f>
        <v>4.5332999999999997</v>
      </c>
      <c r="C21" s="2">
        <f t="shared" si="0"/>
        <v>1.9299999999999429E-2</v>
      </c>
      <c r="D21" s="2">
        <f t="shared" si="1"/>
        <v>1.9299999999999429E-2</v>
      </c>
      <c r="E21" s="2">
        <f t="shared" si="2"/>
        <v>0</v>
      </c>
      <c r="F21" s="2">
        <f t="shared" si="5"/>
        <v>5.1489711623664454E-2</v>
      </c>
      <c r="G21" s="2">
        <f t="shared" si="5"/>
        <v>3.0051887686040685E-2</v>
      </c>
      <c r="H21" s="2">
        <f t="shared" si="3"/>
        <v>1.7133603107262307</v>
      </c>
      <c r="I21" s="2">
        <f t="shared" si="4"/>
        <v>63.145329573559287</v>
      </c>
    </row>
    <row r="22" spans="1:9" ht="13.5" x14ac:dyDescent="0.25">
      <c r="A22" s="3">
        <f>TITRES_STAT!B25</f>
        <v>42037</v>
      </c>
      <c r="B22" s="6">
        <f>TITRES_STAT!D25</f>
        <v>4.6139999999999999</v>
      </c>
      <c r="C22" s="2">
        <f t="shared" si="0"/>
        <v>8.0700000000000216E-2</v>
      </c>
      <c r="D22" s="2">
        <f t="shared" si="1"/>
        <v>8.0700000000000216E-2</v>
      </c>
      <c r="E22" s="2">
        <f t="shared" si="2"/>
        <v>0</v>
      </c>
      <c r="F22" s="2">
        <f t="shared" si="5"/>
        <v>5.3576160793402723E-2</v>
      </c>
      <c r="G22" s="2">
        <f t="shared" si="5"/>
        <v>2.7905324279894922E-2</v>
      </c>
      <c r="H22" s="2">
        <f t="shared" si="3"/>
        <v>1.9199261135984356</v>
      </c>
      <c r="I22" s="2">
        <f t="shared" si="4"/>
        <v>65.752558075258008</v>
      </c>
    </row>
    <row r="23" spans="1:9" ht="13.5" x14ac:dyDescent="0.25">
      <c r="A23" s="3">
        <f>TITRES_STAT!B26</f>
        <v>42038</v>
      </c>
      <c r="B23" s="6">
        <f>TITRES_STAT!D26</f>
        <v>4.5602</v>
      </c>
      <c r="C23" s="2">
        <f t="shared" si="0"/>
        <v>-5.3799999999999848E-2</v>
      </c>
      <c r="D23" s="2">
        <f t="shared" si="1"/>
        <v>0</v>
      </c>
      <c r="E23" s="2">
        <f t="shared" si="2"/>
        <v>5.3799999999999848E-2</v>
      </c>
      <c r="F23" s="2">
        <f t="shared" si="5"/>
        <v>4.9749292165302529E-2</v>
      </c>
      <c r="G23" s="2">
        <f t="shared" si="5"/>
        <v>2.9754943974188128E-2</v>
      </c>
      <c r="H23" s="2">
        <f t="shared" si="3"/>
        <v>1.6719672605822795</v>
      </c>
      <c r="I23" s="2">
        <f t="shared" si="4"/>
        <v>62.574391731802947</v>
      </c>
    </row>
    <row r="24" spans="1:9" ht="13.5" x14ac:dyDescent="0.25">
      <c r="A24" s="3">
        <f>TITRES_STAT!B27</f>
        <v>42039</v>
      </c>
      <c r="B24" s="6">
        <f>TITRES_STAT!D27</f>
        <v>4.4794</v>
      </c>
      <c r="C24" s="2">
        <f t="shared" si="0"/>
        <v>-8.0799999999999983E-2</v>
      </c>
      <c r="D24" s="2">
        <f t="shared" si="1"/>
        <v>0</v>
      </c>
      <c r="E24" s="2">
        <f t="shared" si="2"/>
        <v>8.0799999999999983E-2</v>
      </c>
      <c r="F24" s="2">
        <f t="shared" si="5"/>
        <v>4.6195771296352349E-2</v>
      </c>
      <c r="G24" s="2">
        <f t="shared" si="5"/>
        <v>3.3401019404603258E-2</v>
      </c>
      <c r="H24" s="2">
        <f t="shared" si="3"/>
        <v>1.3830647123897586</v>
      </c>
      <c r="I24" s="2">
        <f t="shared" si="4"/>
        <v>58.037228498205955</v>
      </c>
    </row>
    <row r="25" spans="1:9" ht="13.5" x14ac:dyDescent="0.25">
      <c r="A25" s="3">
        <f>TITRES_STAT!B28</f>
        <v>42040</v>
      </c>
      <c r="B25" s="6">
        <f>TITRES_STAT!D28</f>
        <v>4.5640000000000001</v>
      </c>
      <c r="C25" s="2">
        <f t="shared" si="0"/>
        <v>8.4600000000000009E-2</v>
      </c>
      <c r="D25" s="2">
        <f t="shared" si="1"/>
        <v>8.4600000000000009E-2</v>
      </c>
      <c r="E25" s="2">
        <f t="shared" si="2"/>
        <v>0</v>
      </c>
      <c r="F25" s="2">
        <f t="shared" si="5"/>
        <v>4.8938930489470032E-2</v>
      </c>
      <c r="G25" s="2">
        <f t="shared" si="5"/>
        <v>3.1015232304274453E-2</v>
      </c>
      <c r="H25" s="2">
        <f t="shared" si="3"/>
        <v>1.5778998528644059</v>
      </c>
      <c r="I25" s="2">
        <f t="shared" si="4"/>
        <v>61.208733578658588</v>
      </c>
    </row>
    <row r="26" spans="1:9" ht="13.5" x14ac:dyDescent="0.25">
      <c r="A26" s="3">
        <f>TITRES_STAT!B29</f>
        <v>42041</v>
      </c>
      <c r="B26" s="6">
        <f>TITRES_STAT!D29</f>
        <v>4.4987000000000004</v>
      </c>
      <c r="C26" s="2">
        <f t="shared" si="0"/>
        <v>-6.5299999999999692E-2</v>
      </c>
      <c r="D26" s="2">
        <f t="shared" si="1"/>
        <v>0</v>
      </c>
      <c r="E26" s="2">
        <f t="shared" si="2"/>
        <v>6.5299999999999692E-2</v>
      </c>
      <c r="F26" s="2">
        <f t="shared" si="5"/>
        <v>4.5443292597365029E-2</v>
      </c>
      <c r="G26" s="2">
        <f t="shared" si="5"/>
        <v>3.3464144282540541E-2</v>
      </c>
      <c r="H26" s="2">
        <f t="shared" si="3"/>
        <v>1.357969658918619</v>
      </c>
      <c r="I26" s="2">
        <f t="shared" si="4"/>
        <v>57.590633271396428</v>
      </c>
    </row>
    <row r="27" spans="1:9" ht="13.5" x14ac:dyDescent="0.25">
      <c r="A27" s="3">
        <f>TITRES_STAT!B30</f>
        <v>42044</v>
      </c>
      <c r="B27" s="6">
        <f>TITRES_STAT!D30</f>
        <v>4.4524999999999997</v>
      </c>
      <c r="C27" s="2">
        <f t="shared" si="0"/>
        <v>-4.6200000000000685E-2</v>
      </c>
      <c r="D27" s="2">
        <f t="shared" si="1"/>
        <v>0</v>
      </c>
      <c r="E27" s="2">
        <f t="shared" si="2"/>
        <v>4.6200000000000685E-2</v>
      </c>
      <c r="F27" s="2">
        <f t="shared" si="5"/>
        <v>4.2197343126124671E-2</v>
      </c>
      <c r="G27" s="2">
        <f t="shared" si="5"/>
        <v>3.4373848262359126E-2</v>
      </c>
      <c r="H27" s="2">
        <f t="shared" si="3"/>
        <v>1.2276002036214437</v>
      </c>
      <c r="I27" s="2">
        <f t="shared" si="4"/>
        <v>55.108641201671439</v>
      </c>
    </row>
    <row r="28" spans="1:9" ht="13.5" x14ac:dyDescent="0.25">
      <c r="A28" s="3">
        <f>TITRES_STAT!B31</f>
        <v>42045</v>
      </c>
      <c r="B28" s="6">
        <f>TITRES_STAT!D31</f>
        <v>4.4024999999999999</v>
      </c>
      <c r="C28" s="2">
        <f t="shared" si="0"/>
        <v>-4.9999999999999822E-2</v>
      </c>
      <c r="D28" s="2">
        <f t="shared" si="1"/>
        <v>0</v>
      </c>
      <c r="E28" s="2">
        <f t="shared" si="2"/>
        <v>4.9999999999999822E-2</v>
      </c>
      <c r="F28" s="2">
        <f>((F27*13)+D28)/14</f>
        <v>3.9183247188544337E-2</v>
      </c>
      <c r="G28" s="2">
        <f>((G27*13)+E28)/14</f>
        <v>3.5490001957904894E-2</v>
      </c>
      <c r="H28" s="2">
        <f t="shared" si="3"/>
        <v>1.1040643850913292</v>
      </c>
      <c r="I28" s="2">
        <f t="shared" si="4"/>
        <v>52.472937278647301</v>
      </c>
    </row>
    <row r="29" spans="1:9" ht="13.5" x14ac:dyDescent="0.25">
      <c r="A29" s="3">
        <f>TITRES_STAT!B32</f>
        <v>42046</v>
      </c>
      <c r="B29" s="6">
        <f>TITRES_STAT!D32</f>
        <v>4.3563999999999998</v>
      </c>
      <c r="C29" s="2">
        <f t="shared" si="0"/>
        <v>-4.610000000000003E-2</v>
      </c>
      <c r="D29" s="2">
        <f t="shared" si="1"/>
        <v>0</v>
      </c>
      <c r="E29" s="2">
        <f t="shared" si="2"/>
        <v>4.610000000000003E-2</v>
      </c>
      <c r="F29" s="2">
        <f t="shared" ref="F29:G44" si="6">((F28*13)+D29)/14</f>
        <v>3.6384443817934028E-2</v>
      </c>
      <c r="G29" s="2">
        <f t="shared" si="6"/>
        <v>3.6247858960911691E-2</v>
      </c>
      <c r="H29" s="2">
        <f t="shared" si="3"/>
        <v>1.0037680806794582</v>
      </c>
      <c r="I29" s="2">
        <f t="shared" si="4"/>
        <v>50.094024870337805</v>
      </c>
    </row>
    <row r="30" spans="1:9" ht="13.5" x14ac:dyDescent="0.25">
      <c r="A30" s="3">
        <f>TITRES_STAT!B33</f>
        <v>42047</v>
      </c>
      <c r="B30" s="6">
        <f>TITRES_STAT!D33</f>
        <v>4.3563999999999998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3.3785554973795887E-2</v>
      </c>
      <c r="G30" s="2">
        <f t="shared" si="6"/>
        <v>3.3658726177989429E-2</v>
      </c>
      <c r="H30" s="2">
        <f t="shared" si="3"/>
        <v>1.0037680806794582</v>
      </c>
      <c r="I30" s="2">
        <f t="shared" si="4"/>
        <v>50.094024870337805</v>
      </c>
    </row>
    <row r="31" spans="1:9" ht="13.5" x14ac:dyDescent="0.25">
      <c r="A31" s="3">
        <f>TITRES_STAT!B34</f>
        <v>42048</v>
      </c>
      <c r="B31" s="6">
        <f>TITRES_STAT!D34</f>
        <v>4.3872</v>
      </c>
      <c r="C31" s="2">
        <f t="shared" si="0"/>
        <v>3.0800000000000161E-2</v>
      </c>
      <c r="D31" s="2">
        <f t="shared" si="1"/>
        <v>3.0800000000000161E-2</v>
      </c>
      <c r="E31" s="2">
        <f t="shared" si="2"/>
        <v>0</v>
      </c>
      <c r="F31" s="2">
        <f t="shared" si="6"/>
        <v>3.3572301047096194E-2</v>
      </c>
      <c r="G31" s="2">
        <f t="shared" si="6"/>
        <v>3.1254531450990185E-2</v>
      </c>
      <c r="H31" s="2">
        <f t="shared" si="3"/>
        <v>1.0741578737067448</v>
      </c>
      <c r="I31" s="2">
        <f t="shared" si="4"/>
        <v>51.787662227808546</v>
      </c>
    </row>
    <row r="32" spans="1:9" ht="13.5" x14ac:dyDescent="0.25">
      <c r="A32" s="3">
        <f>TITRES_STAT!B35</f>
        <v>42051</v>
      </c>
      <c r="B32" s="6">
        <f>TITRES_STAT!D35</f>
        <v>4.3872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3.117427954373218E-2</v>
      </c>
      <c r="G32" s="2">
        <f t="shared" si="6"/>
        <v>2.90220649187766E-2</v>
      </c>
      <c r="H32" s="2">
        <f t="shared" si="3"/>
        <v>1.0741578737067448</v>
      </c>
      <c r="I32" s="2">
        <f t="shared" si="4"/>
        <v>51.787662227808546</v>
      </c>
    </row>
    <row r="33" spans="1:9" ht="13.5" x14ac:dyDescent="0.25">
      <c r="A33" s="3">
        <f>TITRES_STAT!B36</f>
        <v>42052</v>
      </c>
      <c r="B33" s="6">
        <f>TITRES_STAT!D36</f>
        <v>4.4256000000000002</v>
      </c>
      <c r="C33" s="2">
        <f t="shared" si="0"/>
        <v>3.8400000000000212E-2</v>
      </c>
      <c r="D33" s="2">
        <f t="shared" si="1"/>
        <v>3.8400000000000212E-2</v>
      </c>
      <c r="E33" s="2">
        <f t="shared" si="2"/>
        <v>0</v>
      </c>
      <c r="F33" s="2">
        <f t="shared" si="6"/>
        <v>3.169040243346561E-2</v>
      </c>
      <c r="G33" s="2">
        <f t="shared" si="6"/>
        <v>2.6949060281721126E-2</v>
      </c>
      <c r="H33" s="2">
        <f t="shared" si="3"/>
        <v>1.1759371978903628</v>
      </c>
      <c r="I33" s="2">
        <f t="shared" si="4"/>
        <v>54.042791263942256</v>
      </c>
    </row>
    <row r="34" spans="1:9" ht="13.5" x14ac:dyDescent="0.25">
      <c r="A34" s="3">
        <f>TITRES_STAT!B37</f>
        <v>42053</v>
      </c>
      <c r="B34" s="6">
        <f>TITRES_STAT!D37</f>
        <v>4.4409999999999998</v>
      </c>
      <c r="C34" s="2">
        <f t="shared" si="0"/>
        <v>1.5399999999999636E-2</v>
      </c>
      <c r="D34" s="2">
        <f t="shared" si="1"/>
        <v>1.5399999999999636E-2</v>
      </c>
      <c r="E34" s="2">
        <f t="shared" si="2"/>
        <v>0</v>
      </c>
      <c r="F34" s="2">
        <f t="shared" si="6"/>
        <v>3.0526802259646612E-2</v>
      </c>
      <c r="G34" s="2">
        <f t="shared" si="6"/>
        <v>2.5024127404455331E-2</v>
      </c>
      <c r="H34" s="2">
        <f t="shared" si="3"/>
        <v>1.2198947746010746</v>
      </c>
      <c r="I34" s="2">
        <f t="shared" si="4"/>
        <v>54.952819771391887</v>
      </c>
    </row>
    <row r="35" spans="1:9" ht="13.5" x14ac:dyDescent="0.25">
      <c r="A35" s="3">
        <f>TITRES_STAT!B38</f>
        <v>42054</v>
      </c>
      <c r="B35" s="6">
        <f>TITRES_STAT!D38</f>
        <v>4.4218000000000002</v>
      </c>
      <c r="C35" s="2">
        <f t="shared" si="0"/>
        <v>-1.9199999999999662E-2</v>
      </c>
      <c r="D35" s="2">
        <f t="shared" si="1"/>
        <v>0</v>
      </c>
      <c r="E35" s="2">
        <f t="shared" si="2"/>
        <v>1.9199999999999662E-2</v>
      </c>
      <c r="F35" s="2">
        <f t="shared" si="6"/>
        <v>2.8346316383957567E-2</v>
      </c>
      <c r="G35" s="2">
        <f t="shared" si="6"/>
        <v>2.4608118304137068E-2</v>
      </c>
      <c r="H35" s="2">
        <f t="shared" si="3"/>
        <v>1.1519091396432388</v>
      </c>
      <c r="I35" s="2">
        <f t="shared" si="4"/>
        <v>53.52963647127833</v>
      </c>
    </row>
    <row r="36" spans="1:9" ht="13.5" x14ac:dyDescent="0.25">
      <c r="A36" s="3">
        <f>TITRES_STAT!B39</f>
        <v>42055</v>
      </c>
      <c r="B36" s="6">
        <f>TITRES_STAT!D39</f>
        <v>4.4218000000000002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2.632157949938917E-2</v>
      </c>
      <c r="G36" s="2">
        <f t="shared" si="6"/>
        <v>2.285039556812728E-2</v>
      </c>
      <c r="H36" s="2">
        <f t="shared" si="3"/>
        <v>1.1519091396432386</v>
      </c>
      <c r="I36" s="2">
        <f t="shared" si="4"/>
        <v>53.529636471278323</v>
      </c>
    </row>
    <row r="37" spans="1:9" ht="13.5" x14ac:dyDescent="0.25">
      <c r="A37" s="3">
        <f>TITRES_STAT!B40</f>
        <v>42058</v>
      </c>
      <c r="B37" s="6">
        <f>TITRES_STAT!D40</f>
        <v>4.4602000000000004</v>
      </c>
      <c r="C37" s="2">
        <f t="shared" si="0"/>
        <v>3.8400000000000212E-2</v>
      </c>
      <c r="D37" s="2">
        <f t="shared" si="1"/>
        <v>3.8400000000000212E-2</v>
      </c>
      <c r="E37" s="2">
        <f t="shared" si="2"/>
        <v>0</v>
      </c>
      <c r="F37" s="2">
        <f t="shared" si="6"/>
        <v>2.7184323820861389E-2</v>
      </c>
      <c r="G37" s="2">
        <f t="shared" si="6"/>
        <v>2.1218224456118189E-2</v>
      </c>
      <c r="H37" s="2">
        <f t="shared" si="3"/>
        <v>1.2811780682724798</v>
      </c>
      <c r="I37" s="2">
        <f t="shared" si="4"/>
        <v>56.163001305843125</v>
      </c>
    </row>
    <row r="38" spans="1:9" ht="13.5" x14ac:dyDescent="0.25">
      <c r="A38" s="3">
        <f>TITRES_STAT!B41</f>
        <v>42059</v>
      </c>
      <c r="B38" s="6">
        <f>TITRES_STAT!D41</f>
        <v>4.4641000000000002</v>
      </c>
      <c r="C38" s="2">
        <f t="shared" si="0"/>
        <v>3.8999999999997925E-3</v>
      </c>
      <c r="D38" s="2">
        <f t="shared" si="1"/>
        <v>3.8999999999997925E-3</v>
      </c>
      <c r="E38" s="2">
        <f t="shared" si="2"/>
        <v>0</v>
      </c>
      <c r="F38" s="2">
        <f t="shared" si="6"/>
        <v>2.552115783365699E-2</v>
      </c>
      <c r="G38" s="2">
        <f t="shared" si="6"/>
        <v>1.9702636994966889E-2</v>
      </c>
      <c r="H38" s="2">
        <f t="shared" si="3"/>
        <v>1.2953168573413023</v>
      </c>
      <c r="I38" s="2">
        <f t="shared" si="4"/>
        <v>56.433030289407888</v>
      </c>
    </row>
    <row r="39" spans="1:9" ht="13.5" x14ac:dyDescent="0.25">
      <c r="A39" s="3">
        <f>TITRES_STAT!B42</f>
        <v>42060</v>
      </c>
      <c r="B39" s="6">
        <f>TITRES_STAT!D42</f>
        <v>4.4641000000000002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2.3698217988395776E-2</v>
      </c>
      <c r="G39" s="2">
        <f t="shared" si="6"/>
        <v>1.8295305781040685E-2</v>
      </c>
      <c r="H39" s="2">
        <f t="shared" si="3"/>
        <v>1.2953168573413021</v>
      </c>
      <c r="I39" s="2">
        <f t="shared" si="4"/>
        <v>56.433030289407881</v>
      </c>
    </row>
    <row r="40" spans="1:9" ht="13.5" x14ac:dyDescent="0.25">
      <c r="A40" s="3">
        <f>TITRES_STAT!B43</f>
        <v>42061</v>
      </c>
      <c r="B40" s="6">
        <f>TITRES_STAT!D43</f>
        <v>4.4602000000000004</v>
      </c>
      <c r="C40" s="2">
        <f t="shared" si="0"/>
        <v>-3.8999999999997925E-3</v>
      </c>
      <c r="D40" s="2">
        <f t="shared" si="1"/>
        <v>0</v>
      </c>
      <c r="E40" s="2">
        <f t="shared" si="2"/>
        <v>3.8999999999997925E-3</v>
      </c>
      <c r="F40" s="2">
        <f t="shared" si="6"/>
        <v>2.200548813208179E-2</v>
      </c>
      <c r="G40" s="2">
        <f t="shared" si="6"/>
        <v>1.7267069653823477E-2</v>
      </c>
      <c r="H40" s="2">
        <f t="shared" si="3"/>
        <v>1.274419375913566</v>
      </c>
      <c r="I40" s="2">
        <f t="shared" si="4"/>
        <v>56.032734745836834</v>
      </c>
    </row>
    <row r="41" spans="1:9" ht="13.5" x14ac:dyDescent="0.25">
      <c r="A41" s="3">
        <f>TITRES_STAT!B44</f>
        <v>42062</v>
      </c>
      <c r="B41" s="6">
        <f>TITRES_STAT!D44</f>
        <v>4.4718</v>
      </c>
      <c r="C41" s="2">
        <f t="shared" si="0"/>
        <v>1.1599999999999611E-2</v>
      </c>
      <c r="D41" s="2">
        <f t="shared" si="1"/>
        <v>1.1599999999999611E-2</v>
      </c>
      <c r="E41" s="2">
        <f t="shared" si="2"/>
        <v>0</v>
      </c>
      <c r="F41" s="2">
        <f t="shared" si="6"/>
        <v>2.1262238979790207E-2</v>
      </c>
      <c r="G41" s="2">
        <f t="shared" si="6"/>
        <v>1.6033707535693227E-2</v>
      </c>
      <c r="H41" s="2">
        <f t="shared" si="3"/>
        <v>1.3260962215044494</v>
      </c>
      <c r="I41" s="2">
        <f t="shared" si="4"/>
        <v>57.009517028782668</v>
      </c>
    </row>
    <row r="42" spans="1:9" ht="13.5" x14ac:dyDescent="0.25">
      <c r="A42" s="3">
        <f>TITRES_STAT!B45</f>
        <v>42065</v>
      </c>
      <c r="B42" s="6">
        <f>TITRES_STAT!D45</f>
        <v>4.6178999999999997</v>
      </c>
      <c r="C42" s="2">
        <f t="shared" si="0"/>
        <v>0.14609999999999967</v>
      </c>
      <c r="D42" s="2">
        <f t="shared" si="1"/>
        <v>0.14609999999999967</v>
      </c>
      <c r="E42" s="2">
        <f t="shared" si="2"/>
        <v>0</v>
      </c>
      <c r="F42" s="2">
        <f t="shared" si="6"/>
        <v>3.0179221909805171E-2</v>
      </c>
      <c r="G42" s="2">
        <f t="shared" si="6"/>
        <v>1.4888442711715138E-2</v>
      </c>
      <c r="H42" s="2">
        <f t="shared" si="3"/>
        <v>2.027023409645007</v>
      </c>
      <c r="I42" s="2">
        <f t="shared" si="4"/>
        <v>66.964246235635329</v>
      </c>
    </row>
    <row r="43" spans="1:9" ht="13.5" x14ac:dyDescent="0.25">
      <c r="A43" s="3">
        <f>TITRES_STAT!B46</f>
        <v>42066</v>
      </c>
      <c r="B43" s="6">
        <f>TITRES_STAT!D46</f>
        <v>4.6216999999999997</v>
      </c>
      <c r="C43" s="2">
        <f t="shared" si="0"/>
        <v>3.8000000000000256E-3</v>
      </c>
      <c r="D43" s="2">
        <f t="shared" si="1"/>
        <v>3.8000000000000256E-3</v>
      </c>
      <c r="E43" s="2">
        <f t="shared" si="2"/>
        <v>0</v>
      </c>
      <c r="F43" s="2">
        <f t="shared" si="6"/>
        <v>2.8294991773390517E-2</v>
      </c>
      <c r="G43" s="2">
        <f t="shared" si="6"/>
        <v>1.3824982518021198E-2</v>
      </c>
      <c r="H43" s="2">
        <f t="shared" si="3"/>
        <v>2.0466566041951455</v>
      </c>
      <c r="I43" s="2">
        <f t="shared" si="4"/>
        <v>67.177134481679587</v>
      </c>
    </row>
    <row r="44" spans="1:9" ht="13.5" x14ac:dyDescent="0.25">
      <c r="A44" s="3">
        <f>TITRES_STAT!B47</f>
        <v>42067</v>
      </c>
      <c r="B44" s="6">
        <f>TITRES_STAT!D47</f>
        <v>4.6178999999999997</v>
      </c>
      <c r="C44" s="2">
        <f t="shared" si="0"/>
        <v>-3.8000000000000256E-3</v>
      </c>
      <c r="D44" s="2">
        <f t="shared" si="1"/>
        <v>0</v>
      </c>
      <c r="E44" s="2">
        <f t="shared" si="2"/>
        <v>3.8000000000000256E-3</v>
      </c>
      <c r="F44" s="2">
        <f t="shared" si="6"/>
        <v>2.6273920932434053E-2</v>
      </c>
      <c r="G44" s="2">
        <f t="shared" si="6"/>
        <v>1.3108912338162543E-2</v>
      </c>
      <c r="H44" s="2">
        <f t="shared" si="3"/>
        <v>2.0042792456507361</v>
      </c>
      <c r="I44" s="2">
        <f t="shared" si="4"/>
        <v>66.714146115155927</v>
      </c>
    </row>
    <row r="45" spans="1:9" ht="13.5" x14ac:dyDescent="0.25">
      <c r="A45" s="3">
        <f>TITRES_STAT!B48</f>
        <v>42068</v>
      </c>
      <c r="B45" s="6">
        <f>TITRES_STAT!D48</f>
        <v>4.5487000000000002</v>
      </c>
      <c r="C45" s="2">
        <f t="shared" si="0"/>
        <v>-6.9199999999999484E-2</v>
      </c>
      <c r="D45" s="2">
        <f t="shared" si="1"/>
        <v>0</v>
      </c>
      <c r="E45" s="2">
        <f t="shared" si="2"/>
        <v>6.9199999999999484E-2</v>
      </c>
      <c r="F45" s="2">
        <f t="shared" ref="F45:G60" si="7">((F44*13)+D45)/14</f>
        <v>2.4397212294403052E-2</v>
      </c>
      <c r="G45" s="2">
        <f t="shared" si="7"/>
        <v>1.7115418599722324E-2</v>
      </c>
      <c r="H45" s="2">
        <f t="shared" si="3"/>
        <v>1.4254522699666174</v>
      </c>
      <c r="I45" s="2">
        <f t="shared" si="4"/>
        <v>58.770576012457937</v>
      </c>
    </row>
    <row r="46" spans="1:9" ht="13.5" x14ac:dyDescent="0.25">
      <c r="A46" s="3">
        <f>TITRES_STAT!B49</f>
        <v>42069</v>
      </c>
      <c r="B46" s="6">
        <f>TITRES_STAT!D49</f>
        <v>4.6871</v>
      </c>
      <c r="C46" s="2">
        <f t="shared" si="0"/>
        <v>0.13839999999999986</v>
      </c>
      <c r="D46" s="2">
        <f t="shared" si="1"/>
        <v>0.13839999999999986</v>
      </c>
      <c r="E46" s="2">
        <f t="shared" si="2"/>
        <v>0</v>
      </c>
      <c r="F46" s="2">
        <f t="shared" si="7"/>
        <v>3.2540268559088537E-2</v>
      </c>
      <c r="G46" s="2">
        <f t="shared" si="7"/>
        <v>1.5892888699742157E-2</v>
      </c>
      <c r="H46" s="2">
        <f t="shared" si="3"/>
        <v>2.0474735067902703</v>
      </c>
      <c r="I46" s="2">
        <f t="shared" si="4"/>
        <v>67.185932945049856</v>
      </c>
    </row>
    <row r="47" spans="1:9" ht="13.5" x14ac:dyDescent="0.25">
      <c r="A47" s="3">
        <f>TITRES_STAT!B50</f>
        <v>42072</v>
      </c>
      <c r="B47" s="6">
        <f>TITRES_STAT!D50</f>
        <v>4.6717000000000004</v>
      </c>
      <c r="C47" s="2">
        <f t="shared" si="0"/>
        <v>-1.5399999999999636E-2</v>
      </c>
      <c r="D47" s="2">
        <f t="shared" si="1"/>
        <v>0</v>
      </c>
      <c r="E47" s="2">
        <f t="shared" si="2"/>
        <v>1.5399999999999636E-2</v>
      </c>
      <c r="F47" s="2">
        <f t="shared" si="7"/>
        <v>3.0215963662010785E-2</v>
      </c>
      <c r="G47" s="2">
        <f t="shared" si="7"/>
        <v>1.5857682364046263E-2</v>
      </c>
      <c r="H47" s="2">
        <f t="shared" si="3"/>
        <v>1.9054463930062506</v>
      </c>
      <c r="I47" s="2">
        <f t="shared" si="4"/>
        <v>65.581880897643913</v>
      </c>
    </row>
    <row r="48" spans="1:9" ht="13.5" x14ac:dyDescent="0.25">
      <c r="A48" s="3">
        <f>TITRES_STAT!B51</f>
        <v>42073</v>
      </c>
      <c r="B48" s="6">
        <f>TITRES_STAT!D51</f>
        <v>4.7100999999999997</v>
      </c>
      <c r="C48" s="2">
        <f t="shared" si="0"/>
        <v>3.8399999999999324E-2</v>
      </c>
      <c r="D48" s="2">
        <f t="shared" si="1"/>
        <v>3.8399999999999324E-2</v>
      </c>
      <c r="E48" s="2">
        <f t="shared" si="2"/>
        <v>0</v>
      </c>
      <c r="F48" s="2">
        <f t="shared" si="7"/>
        <v>3.0800537686152821E-2</v>
      </c>
      <c r="G48" s="2">
        <f t="shared" si="7"/>
        <v>1.4724990766614389E-2</v>
      </c>
      <c r="H48" s="2">
        <f t="shared" si="3"/>
        <v>2.0917186417519615</v>
      </c>
      <c r="I48" s="2">
        <f t="shared" si="4"/>
        <v>67.655530277058546</v>
      </c>
    </row>
    <row r="49" spans="1:9" ht="13.5" x14ac:dyDescent="0.25">
      <c r="A49" s="3">
        <f>TITRES_STAT!B52</f>
        <v>42074</v>
      </c>
      <c r="B49" s="6">
        <f>TITRES_STAT!D52</f>
        <v>4.7370999999999999</v>
      </c>
      <c r="C49" s="2">
        <f t="shared" si="0"/>
        <v>2.7000000000000135E-2</v>
      </c>
      <c r="D49" s="2">
        <f t="shared" si="1"/>
        <v>2.7000000000000135E-2</v>
      </c>
      <c r="E49" s="2">
        <f t="shared" si="2"/>
        <v>0</v>
      </c>
      <c r="F49" s="2">
        <f t="shared" si="7"/>
        <v>3.0529070708570489E-2</v>
      </c>
      <c r="G49" s="2">
        <f t="shared" si="7"/>
        <v>1.3673205711856219E-2</v>
      </c>
      <c r="H49" s="2">
        <f t="shared" si="3"/>
        <v>2.2327661377973951</v>
      </c>
      <c r="I49" s="2">
        <f t="shared" si="4"/>
        <v>69.066738595531774</v>
      </c>
    </row>
    <row r="50" spans="1:9" ht="13.5" x14ac:dyDescent="0.25">
      <c r="A50" s="3">
        <f>TITRES_STAT!B53</f>
        <v>42075</v>
      </c>
      <c r="B50" s="6">
        <f>TITRES_STAT!D53</f>
        <v>4.8754999999999997</v>
      </c>
      <c r="C50" s="2">
        <f t="shared" si="0"/>
        <v>0.13839999999999986</v>
      </c>
      <c r="D50" s="2">
        <f t="shared" si="1"/>
        <v>0.13839999999999986</v>
      </c>
      <c r="E50" s="2">
        <f t="shared" si="2"/>
        <v>0</v>
      </c>
      <c r="F50" s="2">
        <f t="shared" si="7"/>
        <v>3.8234137086529729E-2</v>
      </c>
      <c r="G50" s="2">
        <f t="shared" si="7"/>
        <v>1.2696548161009347E-2</v>
      </c>
      <c r="H50" s="2">
        <f t="shared" si="3"/>
        <v>3.0113804635456289</v>
      </c>
      <c r="I50" s="2">
        <f t="shared" si="4"/>
        <v>75.070926104174433</v>
      </c>
    </row>
    <row r="51" spans="1:9" ht="13.5" x14ac:dyDescent="0.25">
      <c r="A51" s="3">
        <f>TITRES_STAT!B54</f>
        <v>42076</v>
      </c>
      <c r="B51" s="6">
        <f>TITRES_STAT!D54</f>
        <v>4.8832000000000004</v>
      </c>
      <c r="C51" s="2">
        <f t="shared" si="0"/>
        <v>7.7000000000007063E-3</v>
      </c>
      <c r="D51" s="2">
        <f t="shared" si="1"/>
        <v>7.7000000000007063E-3</v>
      </c>
      <c r="E51" s="2">
        <f t="shared" si="2"/>
        <v>0</v>
      </c>
      <c r="F51" s="2">
        <f t="shared" si="7"/>
        <v>3.60531272946348E-2</v>
      </c>
      <c r="G51" s="2">
        <f t="shared" si="7"/>
        <v>1.1789651863794394E-2</v>
      </c>
      <c r="H51" s="2">
        <f t="shared" si="3"/>
        <v>3.0580315442012913</v>
      </c>
      <c r="I51" s="2">
        <f t="shared" si="4"/>
        <v>75.357510430668142</v>
      </c>
    </row>
    <row r="52" spans="1:9" ht="13.5" x14ac:dyDescent="0.25">
      <c r="A52" s="3">
        <f>TITRES_STAT!B55</f>
        <v>42079</v>
      </c>
      <c r="B52" s="6">
        <f>TITRES_STAT!D55</f>
        <v>4.8639000000000001</v>
      </c>
      <c r="C52" s="2">
        <f t="shared" si="0"/>
        <v>-1.9300000000000317E-2</v>
      </c>
      <c r="D52" s="2">
        <f t="shared" si="1"/>
        <v>0</v>
      </c>
      <c r="E52" s="2">
        <f t="shared" si="2"/>
        <v>1.9300000000000317E-2</v>
      </c>
      <c r="F52" s="2">
        <f t="shared" si="7"/>
        <v>3.3477903916446602E-2</v>
      </c>
      <c r="G52" s="2">
        <f t="shared" si="7"/>
        <v>1.2326105302094817E-2</v>
      </c>
      <c r="H52" s="2">
        <f t="shared" si="3"/>
        <v>2.7160163811643767</v>
      </c>
      <c r="I52" s="2">
        <f t="shared" si="4"/>
        <v>73.089462009135175</v>
      </c>
    </row>
    <row r="53" spans="1:9" ht="13.5" x14ac:dyDescent="0.25">
      <c r="A53" s="3">
        <f>TITRES_STAT!B56</f>
        <v>42080</v>
      </c>
      <c r="B53" s="6">
        <f>TITRES_STAT!D56</f>
        <v>4.8446999999999996</v>
      </c>
      <c r="C53" s="2">
        <f t="shared" si="0"/>
        <v>-1.920000000000055E-2</v>
      </c>
      <c r="D53" s="2">
        <f t="shared" si="1"/>
        <v>0</v>
      </c>
      <c r="E53" s="2">
        <f t="shared" si="2"/>
        <v>1.920000000000055E-2</v>
      </c>
      <c r="F53" s="2">
        <f t="shared" si="7"/>
        <v>3.1086625065271847E-2</v>
      </c>
      <c r="G53" s="2">
        <f t="shared" si="7"/>
        <v>1.2817097780516654E-2</v>
      </c>
      <c r="H53" s="2">
        <f t="shared" si="3"/>
        <v>2.4254028172061548</v>
      </c>
      <c r="I53" s="2">
        <f t="shared" si="4"/>
        <v>70.806353198026926</v>
      </c>
    </row>
    <row r="54" spans="1:9" ht="13.5" x14ac:dyDescent="0.25">
      <c r="A54" s="3">
        <f>TITRES_STAT!B57</f>
        <v>42081</v>
      </c>
      <c r="B54" s="6">
        <f>TITRES_STAT!D57</f>
        <v>4.7024999999999997</v>
      </c>
      <c r="C54" s="2">
        <f t="shared" si="0"/>
        <v>-0.14219999999999988</v>
      </c>
      <c r="D54" s="2">
        <f t="shared" si="1"/>
        <v>0</v>
      </c>
      <c r="E54" s="2">
        <f t="shared" si="2"/>
        <v>0.14219999999999988</v>
      </c>
      <c r="F54" s="2">
        <f t="shared" si="7"/>
        <v>2.8866151846323858E-2</v>
      </c>
      <c r="G54" s="2">
        <f t="shared" si="7"/>
        <v>2.2058733653336885E-2</v>
      </c>
      <c r="H54" s="2">
        <f t="shared" si="3"/>
        <v>1.3086042154535555</v>
      </c>
      <c r="I54" s="2">
        <f t="shared" si="4"/>
        <v>56.683783504071222</v>
      </c>
    </row>
    <row r="55" spans="1:9" ht="13.5" x14ac:dyDescent="0.25">
      <c r="A55" s="3">
        <f>TITRES_STAT!B58</f>
        <v>42082</v>
      </c>
      <c r="B55" s="6">
        <f>TITRES_STAT!D58</f>
        <v>4.7062999999999997</v>
      </c>
      <c r="C55" s="2">
        <f t="shared" si="0"/>
        <v>3.8000000000000256E-3</v>
      </c>
      <c r="D55" s="2">
        <f t="shared" si="1"/>
        <v>3.8000000000000256E-3</v>
      </c>
      <c r="E55" s="2">
        <f t="shared" si="2"/>
        <v>0</v>
      </c>
      <c r="F55" s="2">
        <f t="shared" si="7"/>
        <v>2.70757124287293E-2</v>
      </c>
      <c r="G55" s="2">
        <f t="shared" si="7"/>
        <v>2.0483109820955681E-2</v>
      </c>
      <c r="H55" s="2">
        <f t="shared" si="3"/>
        <v>1.3218555514958434</v>
      </c>
      <c r="I55" s="2">
        <f t="shared" si="4"/>
        <v>56.930998599126667</v>
      </c>
    </row>
    <row r="56" spans="1:9" ht="13.5" x14ac:dyDescent="0.25">
      <c r="A56" s="3">
        <f>TITRES_STAT!B59</f>
        <v>42086</v>
      </c>
      <c r="B56" s="6">
        <f>TITRES_STAT!D59</f>
        <v>4.7678000000000003</v>
      </c>
      <c r="C56" s="2">
        <f t="shared" si="0"/>
        <v>6.1500000000000554E-2</v>
      </c>
      <c r="D56" s="2">
        <f t="shared" si="1"/>
        <v>6.1500000000000554E-2</v>
      </c>
      <c r="E56" s="2">
        <f t="shared" si="2"/>
        <v>0</v>
      </c>
      <c r="F56" s="2">
        <f t="shared" si="7"/>
        <v>2.9534590112391533E-2</v>
      </c>
      <c r="G56" s="2">
        <f t="shared" si="7"/>
        <v>1.9020030548030278E-2</v>
      </c>
      <c r="H56" s="2">
        <f t="shared" si="3"/>
        <v>1.5528150723948311</v>
      </c>
      <c r="I56" s="2">
        <f t="shared" si="4"/>
        <v>60.827558141064792</v>
      </c>
    </row>
    <row r="57" spans="1:9" ht="13.5" x14ac:dyDescent="0.25">
      <c r="A57" s="3">
        <f>TITRES_STAT!B60</f>
        <v>42087</v>
      </c>
      <c r="B57" s="6">
        <f>TITRES_STAT!D60</f>
        <v>4.6985999999999999</v>
      </c>
      <c r="C57" s="2">
        <f t="shared" si="0"/>
        <v>-6.9200000000000372E-2</v>
      </c>
      <c r="D57" s="2">
        <f t="shared" si="1"/>
        <v>0</v>
      </c>
      <c r="E57" s="2">
        <f t="shared" si="2"/>
        <v>6.9200000000000372E-2</v>
      </c>
      <c r="F57" s="2">
        <f t="shared" si="7"/>
        <v>2.7424976532934995E-2</v>
      </c>
      <c r="G57" s="2">
        <f t="shared" si="7"/>
        <v>2.2604314080313857E-2</v>
      </c>
      <c r="H57" s="2">
        <f t="shared" si="3"/>
        <v>1.2132629389015375</v>
      </c>
      <c r="I57" s="2">
        <f t="shared" si="4"/>
        <v>54.817840102798215</v>
      </c>
    </row>
    <row r="58" spans="1:9" ht="13.5" x14ac:dyDescent="0.25">
      <c r="A58" s="3">
        <f>TITRES_STAT!B61</f>
        <v>42088</v>
      </c>
      <c r="B58" s="6">
        <f>TITRES_STAT!D61</f>
        <v>4.6909000000000001</v>
      </c>
      <c r="C58" s="2">
        <f t="shared" si="0"/>
        <v>-7.6999999999998181E-3</v>
      </c>
      <c r="D58" s="2">
        <f t="shared" si="1"/>
        <v>0</v>
      </c>
      <c r="E58" s="2">
        <f t="shared" si="2"/>
        <v>7.6999999999998181E-3</v>
      </c>
      <c r="F58" s="2">
        <f t="shared" si="7"/>
        <v>2.5466049637725353E-2</v>
      </c>
      <c r="G58" s="2">
        <f t="shared" si="7"/>
        <v>2.1539720217434281E-2</v>
      </c>
      <c r="H58" s="2">
        <f t="shared" si="3"/>
        <v>1.1822832135541435</v>
      </c>
      <c r="I58" s="2">
        <f t="shared" si="4"/>
        <v>54.17643348081458</v>
      </c>
    </row>
    <row r="59" spans="1:9" ht="13.5" x14ac:dyDescent="0.25">
      <c r="A59" s="3">
        <f>TITRES_STAT!B62</f>
        <v>42089</v>
      </c>
      <c r="B59" s="6">
        <f>TITRES_STAT!D62</f>
        <v>4.6871</v>
      </c>
      <c r="C59" s="2">
        <f t="shared" si="0"/>
        <v>-3.8000000000000256E-3</v>
      </c>
      <c r="D59" s="2">
        <f t="shared" si="1"/>
        <v>0</v>
      </c>
      <c r="E59" s="2">
        <f t="shared" si="2"/>
        <v>3.8000000000000256E-3</v>
      </c>
      <c r="F59" s="2">
        <f t="shared" si="7"/>
        <v>2.3647046092173545E-2</v>
      </c>
      <c r="G59" s="2">
        <f t="shared" si="7"/>
        <v>2.0272597344760408E-2</v>
      </c>
      <c r="H59" s="2">
        <f t="shared" si="3"/>
        <v>1.1664536955983731</v>
      </c>
      <c r="I59" s="2">
        <f t="shared" si="4"/>
        <v>53.841616738372032</v>
      </c>
    </row>
    <row r="60" spans="1:9" ht="13.5" x14ac:dyDescent="0.25">
      <c r="A60" s="3">
        <f>TITRES_STAT!B63</f>
        <v>42090</v>
      </c>
      <c r="B60" s="6">
        <f>TITRES_STAT!D63</f>
        <v>4.7678000000000003</v>
      </c>
      <c r="C60" s="2">
        <f t="shared" si="0"/>
        <v>8.0700000000000216E-2</v>
      </c>
      <c r="D60" s="2">
        <f t="shared" si="1"/>
        <v>8.0700000000000216E-2</v>
      </c>
      <c r="E60" s="2">
        <f t="shared" si="2"/>
        <v>0</v>
      </c>
      <c r="F60" s="2">
        <f t="shared" si="7"/>
        <v>2.7722257085589733E-2</v>
      </c>
      <c r="G60" s="2">
        <f t="shared" si="7"/>
        <v>1.8824554677277523E-2</v>
      </c>
      <c r="H60" s="2">
        <f t="shared" si="3"/>
        <v>1.4726646957047183</v>
      </c>
      <c r="I60" s="2">
        <f t="shared" si="4"/>
        <v>59.557800063344359</v>
      </c>
    </row>
    <row r="61" spans="1:9" ht="13.5" x14ac:dyDescent="0.25">
      <c r="A61" s="3">
        <f>TITRES_STAT!B64</f>
        <v>42093</v>
      </c>
      <c r="B61" s="6">
        <f>TITRES_STAT!D64</f>
        <v>4.6256000000000004</v>
      </c>
      <c r="C61" s="2">
        <f t="shared" si="0"/>
        <v>-0.14219999999999988</v>
      </c>
      <c r="D61" s="2">
        <f t="shared" si="1"/>
        <v>0</v>
      </c>
      <c r="E61" s="2">
        <f t="shared" si="2"/>
        <v>0.14219999999999988</v>
      </c>
      <c r="F61" s="2">
        <f t="shared" ref="F61:G76" si="8">((F60*13)+D61)/14</f>
        <v>2.5742095865190467E-2</v>
      </c>
      <c r="G61" s="2">
        <f t="shared" si="8"/>
        <v>2.7637086486043405E-2</v>
      </c>
      <c r="H61" s="2">
        <f t="shared" si="3"/>
        <v>0.93143305384922181</v>
      </c>
      <c r="I61" s="2">
        <f t="shared" si="4"/>
        <v>48.224972229450856</v>
      </c>
    </row>
    <row r="62" spans="1:9" ht="13.5" x14ac:dyDescent="0.25">
      <c r="A62" s="3">
        <f>TITRES_STAT!B65</f>
        <v>42094</v>
      </c>
      <c r="B62" s="6">
        <f>TITRES_STAT!D65</f>
        <v>4.5370999999999997</v>
      </c>
      <c r="C62" s="2">
        <f t="shared" si="0"/>
        <v>-8.8500000000000689E-2</v>
      </c>
      <c r="D62" s="2">
        <f t="shared" si="1"/>
        <v>0</v>
      </c>
      <c r="E62" s="2">
        <f t="shared" si="2"/>
        <v>8.8500000000000689E-2</v>
      </c>
      <c r="F62" s="2">
        <f t="shared" si="8"/>
        <v>2.3903374731962579E-2</v>
      </c>
      <c r="G62" s="2">
        <f t="shared" si="8"/>
        <v>3.1984437451326071E-2</v>
      </c>
      <c r="H62" s="2">
        <f t="shared" si="3"/>
        <v>0.74734391587592386</v>
      </c>
      <c r="I62" s="2">
        <f t="shared" si="4"/>
        <v>42.770281745095886</v>
      </c>
    </row>
    <row r="63" spans="1:9" ht="13.5" x14ac:dyDescent="0.25">
      <c r="A63" s="3">
        <f>TITRES_STAT!B66</f>
        <v>42095</v>
      </c>
      <c r="B63" s="6">
        <f>TITRES_STAT!D66</f>
        <v>4.6139999999999999</v>
      </c>
      <c r="C63" s="2">
        <f t="shared" si="0"/>
        <v>7.690000000000019E-2</v>
      </c>
      <c r="D63" s="2">
        <f t="shared" si="1"/>
        <v>7.690000000000019E-2</v>
      </c>
      <c r="E63" s="2">
        <f t="shared" si="2"/>
        <v>0</v>
      </c>
      <c r="F63" s="2">
        <f t="shared" si="8"/>
        <v>2.7688847965393837E-2</v>
      </c>
      <c r="G63" s="2">
        <f t="shared" si="8"/>
        <v>2.9699834776231355E-2</v>
      </c>
      <c r="H63" s="2">
        <f t="shared" si="3"/>
        <v>0.9322896296902331</v>
      </c>
      <c r="I63" s="2">
        <f t="shared" si="4"/>
        <v>48.247923880836083</v>
      </c>
    </row>
    <row r="64" spans="1:9" ht="13.5" x14ac:dyDescent="0.25">
      <c r="A64" s="3">
        <f>TITRES_STAT!B67</f>
        <v>42096</v>
      </c>
      <c r="B64" s="6">
        <f>TITRES_STAT!D67</f>
        <v>4.7523999999999997</v>
      </c>
      <c r="C64" s="2">
        <f t="shared" si="0"/>
        <v>0.13839999999999986</v>
      </c>
      <c r="D64" s="2">
        <f t="shared" si="1"/>
        <v>0.13839999999999986</v>
      </c>
      <c r="E64" s="2">
        <f t="shared" si="2"/>
        <v>0</v>
      </c>
      <c r="F64" s="2">
        <f t="shared" si="8"/>
        <v>3.5596787396437124E-2</v>
      </c>
      <c r="G64" s="2">
        <f t="shared" si="8"/>
        <v>2.7578418006500544E-2</v>
      </c>
      <c r="H64" s="2">
        <f t="shared" si="3"/>
        <v>1.2907479822826153</v>
      </c>
      <c r="I64" s="2">
        <f t="shared" si="4"/>
        <v>56.346136382774404</v>
      </c>
    </row>
    <row r="65" spans="1:9" ht="13.5" x14ac:dyDescent="0.25">
      <c r="A65" s="3">
        <f>TITRES_STAT!B68</f>
        <v>42097</v>
      </c>
      <c r="B65" s="6">
        <f>TITRES_STAT!D68</f>
        <v>5.0407999999999999</v>
      </c>
      <c r="C65" s="2">
        <f t="shared" si="0"/>
        <v>0.28840000000000021</v>
      </c>
      <c r="D65" s="2">
        <f t="shared" si="1"/>
        <v>0.28840000000000021</v>
      </c>
      <c r="E65" s="2">
        <f t="shared" si="2"/>
        <v>0</v>
      </c>
      <c r="F65" s="2">
        <f t="shared" si="8"/>
        <v>5.3654159725263058E-2</v>
      </c>
      <c r="G65" s="2">
        <f t="shared" si="8"/>
        <v>2.5608531006036217E-2</v>
      </c>
      <c r="H65" s="2">
        <f t="shared" si="3"/>
        <v>2.0951674156013156</v>
      </c>
      <c r="I65" s="2">
        <f t="shared" si="4"/>
        <v>67.691569930613127</v>
      </c>
    </row>
    <row r="66" spans="1:9" ht="13.5" x14ac:dyDescent="0.25">
      <c r="A66" s="3">
        <f>TITRES_STAT!B69</f>
        <v>42100</v>
      </c>
      <c r="B66" s="6">
        <f>TITRES_STAT!D69</f>
        <v>5.1908000000000003</v>
      </c>
      <c r="C66" s="2">
        <f t="shared" si="0"/>
        <v>0.15000000000000036</v>
      </c>
      <c r="D66" s="2">
        <f t="shared" si="1"/>
        <v>0.15000000000000036</v>
      </c>
      <c r="E66" s="2">
        <f t="shared" si="2"/>
        <v>0</v>
      </c>
      <c r="F66" s="2">
        <f t="shared" si="8"/>
        <v>6.0536005459172863E-2</v>
      </c>
      <c r="G66" s="2">
        <f t="shared" si="8"/>
        <v>2.3779350219890773E-2</v>
      </c>
      <c r="H66" s="2">
        <f t="shared" si="3"/>
        <v>2.5457384200740756</v>
      </c>
      <c r="I66" s="2">
        <f t="shared" si="4"/>
        <v>71.797129919721812</v>
      </c>
    </row>
    <row r="67" spans="1:9" ht="13.5" x14ac:dyDescent="0.25">
      <c r="A67" s="3">
        <f>TITRES_STAT!B70</f>
        <v>42101</v>
      </c>
      <c r="B67" s="6">
        <f>TITRES_STAT!D70</f>
        <v>5.1485000000000003</v>
      </c>
      <c r="C67" s="2">
        <f t="shared" ref="C67:C130" si="9">B67-B66</f>
        <v>-4.2300000000000004E-2</v>
      </c>
      <c r="D67" s="2">
        <f t="shared" ref="D67:D130" si="10">IF(C67&gt;0,C67,0)</f>
        <v>0</v>
      </c>
      <c r="E67" s="2">
        <f t="shared" ref="E67:E130" si="11">IF(C67&lt;0,-C67,0)</f>
        <v>4.2300000000000004E-2</v>
      </c>
      <c r="F67" s="2">
        <f t="shared" si="8"/>
        <v>5.6212005069231949E-2</v>
      </c>
      <c r="G67" s="2">
        <f t="shared" si="8"/>
        <v>2.5102253775612864E-2</v>
      </c>
      <c r="H67" s="2">
        <f t="shared" si="3"/>
        <v>2.2393210415170999</v>
      </c>
      <c r="I67" s="2">
        <f t="shared" si="4"/>
        <v>69.129333363893409</v>
      </c>
    </row>
    <row r="68" spans="1:9" ht="13.5" x14ac:dyDescent="0.25">
      <c r="A68" s="3">
        <f>TITRES_STAT!B71</f>
        <v>42102</v>
      </c>
      <c r="B68" s="6">
        <f>TITRES_STAT!D71</f>
        <v>4.9408000000000003</v>
      </c>
      <c r="C68" s="2">
        <f t="shared" si="9"/>
        <v>-0.2077</v>
      </c>
      <c r="D68" s="2">
        <f t="shared" si="10"/>
        <v>0</v>
      </c>
      <c r="E68" s="2">
        <f t="shared" si="11"/>
        <v>0.2077</v>
      </c>
      <c r="F68" s="2">
        <f t="shared" si="8"/>
        <v>5.2196861850001094E-2</v>
      </c>
      <c r="G68" s="2">
        <f t="shared" si="8"/>
        <v>3.814494993449765E-2</v>
      </c>
      <c r="H68" s="2">
        <f t="shared" si="3"/>
        <v>1.3683819729645295</v>
      </c>
      <c r="I68" s="2">
        <f t="shared" si="4"/>
        <v>57.777081086785635</v>
      </c>
    </row>
    <row r="69" spans="1:9" ht="13.5" x14ac:dyDescent="0.25">
      <c r="A69" s="3">
        <f>TITRES_STAT!B72</f>
        <v>42104</v>
      </c>
      <c r="B69" s="6">
        <f>TITRES_STAT!D72</f>
        <v>4.9408000000000003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4.8468514575001016E-2</v>
      </c>
      <c r="G69" s="2">
        <f t="shared" si="8"/>
        <v>3.5420310653462107E-2</v>
      </c>
      <c r="H69" s="2">
        <f t="shared" si="3"/>
        <v>1.3683819729645295</v>
      </c>
      <c r="I69" s="2">
        <f t="shared" si="4"/>
        <v>57.777081086785635</v>
      </c>
    </row>
    <row r="70" spans="1:9" ht="13.5" x14ac:dyDescent="0.25">
      <c r="A70" s="3">
        <f>TITRES_STAT!B73</f>
        <v>42107</v>
      </c>
      <c r="B70" s="6">
        <f>TITRES_STAT!D73</f>
        <v>4.8063000000000002</v>
      </c>
      <c r="C70" s="2">
        <f t="shared" si="9"/>
        <v>-0.13450000000000006</v>
      </c>
      <c r="D70" s="2">
        <f t="shared" si="10"/>
        <v>0</v>
      </c>
      <c r="E70" s="2">
        <f t="shared" si="11"/>
        <v>0.13450000000000006</v>
      </c>
      <c r="F70" s="2">
        <f t="shared" si="8"/>
        <v>4.50064778196438E-2</v>
      </c>
      <c r="G70" s="2">
        <f t="shared" si="8"/>
        <v>4.2497431321071963E-2</v>
      </c>
      <c r="H70" s="2">
        <f t="shared" si="3"/>
        <v>1.0590399565473914</v>
      </c>
      <c r="I70" s="2">
        <f t="shared" si="4"/>
        <v>51.433676805533921</v>
      </c>
    </row>
    <row r="71" spans="1:9" ht="13.5" x14ac:dyDescent="0.25">
      <c r="A71" s="3">
        <f>TITRES_STAT!B74</f>
        <v>42108</v>
      </c>
      <c r="B71" s="6">
        <f>TITRES_STAT!D74</f>
        <v>4.9215999999999998</v>
      </c>
      <c r="C71" s="2">
        <f t="shared" si="9"/>
        <v>0.11529999999999951</v>
      </c>
      <c r="D71" s="2">
        <f t="shared" si="10"/>
        <v>0.11529999999999951</v>
      </c>
      <c r="E71" s="2">
        <f t="shared" si="11"/>
        <v>0</v>
      </c>
      <c r="F71" s="2">
        <f t="shared" si="8"/>
        <v>5.0027443689669208E-2</v>
      </c>
      <c r="G71" s="2">
        <f t="shared" si="8"/>
        <v>3.9461900512423966E-2</v>
      </c>
      <c r="H71" s="2">
        <f t="shared" si="3"/>
        <v>1.2677403531013121</v>
      </c>
      <c r="I71" s="2">
        <f t="shared" si="4"/>
        <v>55.903240922955668</v>
      </c>
    </row>
    <row r="72" spans="1:9" ht="13.5" x14ac:dyDescent="0.25">
      <c r="A72" s="3">
        <f>TITRES_STAT!B75</f>
        <v>42109</v>
      </c>
      <c r="B72" s="6">
        <f>TITRES_STAT!D75</f>
        <v>4.8832000000000004</v>
      </c>
      <c r="C72" s="2">
        <f t="shared" si="9"/>
        <v>-3.8399999999999324E-2</v>
      </c>
      <c r="D72" s="2">
        <f t="shared" si="10"/>
        <v>0</v>
      </c>
      <c r="E72" s="2">
        <f t="shared" si="11"/>
        <v>3.8399999999999324E-2</v>
      </c>
      <c r="F72" s="2">
        <f t="shared" si="8"/>
        <v>4.6454054854692839E-2</v>
      </c>
      <c r="G72" s="2">
        <f t="shared" si="8"/>
        <v>3.9386050475822207E-2</v>
      </c>
      <c r="H72" s="2">
        <f t="shared" si="3"/>
        <v>1.1794545097434801</v>
      </c>
      <c r="I72" s="2">
        <f t="shared" si="4"/>
        <v>54.116959288234966</v>
      </c>
    </row>
    <row r="73" spans="1:9" ht="13.5" x14ac:dyDescent="0.25">
      <c r="A73" s="3">
        <f>TITRES_STAT!B76</f>
        <v>42110</v>
      </c>
      <c r="B73" s="6">
        <f>TITRES_STAT!D76</f>
        <v>4.9600999999999997</v>
      </c>
      <c r="C73" s="2">
        <f t="shared" si="9"/>
        <v>7.6899999999999302E-2</v>
      </c>
      <c r="D73" s="2">
        <f t="shared" si="10"/>
        <v>7.6899999999999302E-2</v>
      </c>
      <c r="E73" s="2">
        <f t="shared" si="11"/>
        <v>0</v>
      </c>
      <c r="F73" s="2">
        <f t="shared" si="8"/>
        <v>4.8628765222214723E-2</v>
      </c>
      <c r="G73" s="2">
        <f t="shared" si="8"/>
        <v>3.6572761156120619E-2</v>
      </c>
      <c r="H73" s="2">
        <f t="shared" si="3"/>
        <v>1.3296443496467172</v>
      </c>
      <c r="I73" s="2">
        <f t="shared" si="4"/>
        <v>57.074993006909111</v>
      </c>
    </row>
    <row r="74" spans="1:9" ht="13.5" x14ac:dyDescent="0.25">
      <c r="A74" s="3">
        <f>TITRES_STAT!B77</f>
        <v>42111</v>
      </c>
      <c r="B74" s="6">
        <f>TITRES_STAT!D77</f>
        <v>4.9255000000000004</v>
      </c>
      <c r="C74" s="2">
        <f t="shared" si="9"/>
        <v>-3.4599999999999298E-2</v>
      </c>
      <c r="D74" s="2">
        <f t="shared" si="10"/>
        <v>0</v>
      </c>
      <c r="E74" s="2">
        <f t="shared" si="11"/>
        <v>3.4599999999999298E-2</v>
      </c>
      <c r="F74" s="2">
        <f t="shared" si="8"/>
        <v>4.5155281992056533E-2</v>
      </c>
      <c r="G74" s="2">
        <f t="shared" si="8"/>
        <v>3.6431849644969094E-2</v>
      </c>
      <c r="H74" s="2">
        <f t="shared" si="3"/>
        <v>1.2394452225757926</v>
      </c>
      <c r="I74" s="2">
        <f t="shared" si="4"/>
        <v>55.346083488936252</v>
      </c>
    </row>
    <row r="75" spans="1:9" ht="13.5" x14ac:dyDescent="0.25">
      <c r="A75" s="3">
        <f>TITRES_STAT!B78</f>
        <v>42114</v>
      </c>
      <c r="B75" s="6">
        <f>TITRES_STAT!D78</f>
        <v>4.9984999999999999</v>
      </c>
      <c r="C75" s="2">
        <f t="shared" si="9"/>
        <v>7.299999999999951E-2</v>
      </c>
      <c r="D75" s="2">
        <f t="shared" si="10"/>
        <v>7.299999999999951E-2</v>
      </c>
      <c r="E75" s="2">
        <f t="shared" si="11"/>
        <v>0</v>
      </c>
      <c r="F75" s="2">
        <f t="shared" si="8"/>
        <v>4.7144190421195317E-2</v>
      </c>
      <c r="G75" s="2">
        <f t="shared" si="8"/>
        <v>3.3829574670328447E-2</v>
      </c>
      <c r="H75" s="2">
        <f t="shared" si="3"/>
        <v>1.3935791649944975</v>
      </c>
      <c r="I75" s="2">
        <f t="shared" si="4"/>
        <v>58.221561474767483</v>
      </c>
    </row>
    <row r="76" spans="1:9" ht="13.5" x14ac:dyDescent="0.25">
      <c r="A76" s="3">
        <f>TITRES_STAT!B79</f>
        <v>42115</v>
      </c>
      <c r="B76" s="6">
        <f>TITRES_STAT!D79</f>
        <v>4.9984999999999999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4.3776748248252791E-2</v>
      </c>
      <c r="G76" s="2">
        <f t="shared" si="8"/>
        <v>3.1413176479590701E-2</v>
      </c>
      <c r="H76" s="2">
        <f t="shared" si="3"/>
        <v>1.3935791649944973</v>
      </c>
      <c r="I76" s="2">
        <f t="shared" si="4"/>
        <v>58.221561474767476</v>
      </c>
    </row>
    <row r="77" spans="1:9" ht="13.5" x14ac:dyDescent="0.25">
      <c r="A77" s="3">
        <f>TITRES_STAT!B80</f>
        <v>42116</v>
      </c>
      <c r="B77" s="6">
        <f>TITRES_STAT!D80</f>
        <v>4.9408000000000003</v>
      </c>
      <c r="C77" s="2">
        <f t="shared" si="9"/>
        <v>-5.769999999999964E-2</v>
      </c>
      <c r="D77" s="2">
        <f t="shared" si="10"/>
        <v>0</v>
      </c>
      <c r="E77" s="2">
        <f t="shared" si="11"/>
        <v>5.769999999999964E-2</v>
      </c>
      <c r="F77" s="2">
        <f t="shared" ref="F77:G92" si="12">((F76*13)+D77)/14</f>
        <v>4.0649837659091873E-2</v>
      </c>
      <c r="G77" s="2">
        <f t="shared" si="12"/>
        <v>3.3290806731048485E-2</v>
      </c>
      <c r="H77" s="2">
        <f t="shared" si="3"/>
        <v>1.2210529467638291</v>
      </c>
      <c r="I77" s="2">
        <f t="shared" si="4"/>
        <v>54.976309706752218</v>
      </c>
    </row>
    <row r="78" spans="1:9" ht="13.5" x14ac:dyDescent="0.25">
      <c r="A78" s="3">
        <f>TITRES_STAT!B81</f>
        <v>42117</v>
      </c>
      <c r="B78" s="6">
        <f>TITRES_STAT!D81</f>
        <v>5.0369999999999999</v>
      </c>
      <c r="C78" s="2">
        <f t="shared" si="9"/>
        <v>9.6199999999999619E-2</v>
      </c>
      <c r="D78" s="2">
        <f t="shared" si="10"/>
        <v>9.6199999999999619E-2</v>
      </c>
      <c r="E78" s="2">
        <f t="shared" si="11"/>
        <v>0</v>
      </c>
      <c r="F78" s="2">
        <f t="shared" si="12"/>
        <v>4.4617706397728142E-2</v>
      </c>
      <c r="G78" s="2">
        <f t="shared" si="12"/>
        <v>3.0912891964545022E-2</v>
      </c>
      <c r="H78" s="2">
        <f t="shared" si="3"/>
        <v>1.44333653573731</v>
      </c>
      <c r="I78" s="2">
        <f t="shared" si="4"/>
        <v>59.072359236087124</v>
      </c>
    </row>
    <row r="79" spans="1:9" ht="13.5" x14ac:dyDescent="0.25">
      <c r="A79" s="3">
        <f>TITRES_STAT!B82</f>
        <v>42118</v>
      </c>
      <c r="B79" s="6">
        <f>TITRES_STAT!D82</f>
        <v>5.0369999999999999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4.1430727369318986E-2</v>
      </c>
      <c r="G79" s="2">
        <f t="shared" si="12"/>
        <v>2.8704828252791807E-2</v>
      </c>
      <c r="H79" s="2">
        <f t="shared" si="3"/>
        <v>1.44333653573731</v>
      </c>
      <c r="I79" s="2">
        <f t="shared" si="4"/>
        <v>59.072359236087124</v>
      </c>
    </row>
    <row r="80" spans="1:9" ht="13.5" x14ac:dyDescent="0.25">
      <c r="A80" s="3">
        <f>TITRES_STAT!B83</f>
        <v>42121</v>
      </c>
      <c r="B80" s="6">
        <f>TITRES_STAT!D83</f>
        <v>5.0369999999999999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3.8471389700081911E-2</v>
      </c>
      <c r="G80" s="2">
        <f t="shared" si="12"/>
        <v>2.6654483377592391E-2</v>
      </c>
      <c r="H80" s="2">
        <f t="shared" si="3"/>
        <v>1.4433365357373098</v>
      </c>
      <c r="I80" s="2">
        <f t="shared" si="4"/>
        <v>59.072359236087124</v>
      </c>
    </row>
    <row r="81" spans="1:9" ht="13.5" x14ac:dyDescent="0.25">
      <c r="A81" s="3">
        <f>TITRES_STAT!B84</f>
        <v>42122</v>
      </c>
      <c r="B81" s="6">
        <f>TITRES_STAT!D84</f>
        <v>4.9292999999999996</v>
      </c>
      <c r="C81" s="2">
        <f t="shared" si="9"/>
        <v>-0.10770000000000035</v>
      </c>
      <c r="D81" s="2">
        <f t="shared" si="10"/>
        <v>0</v>
      </c>
      <c r="E81" s="2">
        <f t="shared" si="11"/>
        <v>0.10770000000000035</v>
      </c>
      <c r="F81" s="2">
        <f t="shared" si="12"/>
        <v>3.5723433292933204E-2</v>
      </c>
      <c r="G81" s="2">
        <f t="shared" si="12"/>
        <v>3.2443448850621531E-2</v>
      </c>
      <c r="H81" s="2">
        <f t="shared" ref="H81:H144" si="13">F81/G81</f>
        <v>1.1010985132133644</v>
      </c>
      <c r="I81" s="2">
        <f t="shared" ref="I81:I144" si="14">IF(G81=0,100,100-(100/(1+H81)))</f>
        <v>52.405848954191761</v>
      </c>
    </row>
    <row r="82" spans="1:9" ht="13.5" x14ac:dyDescent="0.25">
      <c r="A82" s="3">
        <f>TITRES_STAT!B85</f>
        <v>42123</v>
      </c>
      <c r="B82" s="6">
        <f>TITRES_STAT!D85</f>
        <v>5.0369999999999999</v>
      </c>
      <c r="C82" s="2">
        <f t="shared" si="9"/>
        <v>0.10770000000000035</v>
      </c>
      <c r="D82" s="2">
        <f t="shared" si="10"/>
        <v>0.10770000000000035</v>
      </c>
      <c r="E82" s="2">
        <f t="shared" si="11"/>
        <v>0</v>
      </c>
      <c r="F82" s="2">
        <f t="shared" si="12"/>
        <v>4.0864616629152292E-2</v>
      </c>
      <c r="G82" s="2">
        <f t="shared" si="12"/>
        <v>3.012605964700571E-2</v>
      </c>
      <c r="H82" s="2">
        <f t="shared" si="13"/>
        <v>1.3564540835400594</v>
      </c>
      <c r="I82" s="2">
        <f t="shared" si="14"/>
        <v>57.563357292423134</v>
      </c>
    </row>
    <row r="83" spans="1:9" ht="13.5" x14ac:dyDescent="0.25">
      <c r="A83" s="3">
        <f>TITRES_STAT!B86</f>
        <v>42124</v>
      </c>
      <c r="B83" s="6">
        <f>TITRES_STAT!D86</f>
        <v>5.0023999999999997</v>
      </c>
      <c r="C83" s="2">
        <f t="shared" si="9"/>
        <v>-3.4600000000000186E-2</v>
      </c>
      <c r="D83" s="2">
        <f t="shared" si="10"/>
        <v>0</v>
      </c>
      <c r="E83" s="2">
        <f t="shared" si="11"/>
        <v>3.4600000000000186E-2</v>
      </c>
      <c r="F83" s="2">
        <f t="shared" si="12"/>
        <v>3.79457154413557E-2</v>
      </c>
      <c r="G83" s="2">
        <f t="shared" si="12"/>
        <v>3.0445626815076742E-2</v>
      </c>
      <c r="H83" s="2">
        <f t="shared" si="13"/>
        <v>1.246343708797117</v>
      </c>
      <c r="I83" s="2">
        <f t="shared" si="14"/>
        <v>55.483214964664299</v>
      </c>
    </row>
    <row r="84" spans="1:9" ht="13.5" x14ac:dyDescent="0.25">
      <c r="A84" s="3">
        <f>TITRES_STAT!B87</f>
        <v>42128</v>
      </c>
      <c r="B84" s="6">
        <f>TITRES_STAT!D87</f>
        <v>4.9753999999999996</v>
      </c>
      <c r="C84" s="2">
        <f t="shared" si="9"/>
        <v>-2.7000000000000135E-2</v>
      </c>
      <c r="D84" s="2">
        <f t="shared" si="10"/>
        <v>0</v>
      </c>
      <c r="E84" s="2">
        <f t="shared" si="11"/>
        <v>2.7000000000000135E-2</v>
      </c>
      <c r="F84" s="2">
        <f t="shared" si="12"/>
        <v>3.5235307195544581E-2</v>
      </c>
      <c r="G84" s="2">
        <f t="shared" si="12"/>
        <v>3.0199510613999839E-2</v>
      </c>
      <c r="H84" s="2">
        <f t="shared" si="13"/>
        <v>1.1667509333482462</v>
      </c>
      <c r="I84" s="2">
        <f t="shared" si="14"/>
        <v>53.84794880624716</v>
      </c>
    </row>
    <row r="85" spans="1:9" ht="13.5" x14ac:dyDescent="0.25">
      <c r="A85" s="3">
        <f>TITRES_STAT!B88</f>
        <v>42129</v>
      </c>
      <c r="B85" s="6">
        <f>TITRES_STAT!D88</f>
        <v>5.0561999999999996</v>
      </c>
      <c r="C85" s="2">
        <f t="shared" si="9"/>
        <v>8.0799999999999983E-2</v>
      </c>
      <c r="D85" s="2">
        <f t="shared" si="10"/>
        <v>8.0799999999999983E-2</v>
      </c>
      <c r="E85" s="2">
        <f t="shared" si="11"/>
        <v>0</v>
      </c>
      <c r="F85" s="2">
        <f t="shared" si="12"/>
        <v>3.8489928110148543E-2</v>
      </c>
      <c r="G85" s="2">
        <f t="shared" si="12"/>
        <v>2.8042402712999851E-2</v>
      </c>
      <c r="H85" s="2">
        <f t="shared" si="13"/>
        <v>1.3725617060732618</v>
      </c>
      <c r="I85" s="2">
        <f t="shared" si="14"/>
        <v>57.851465045557752</v>
      </c>
    </row>
    <row r="86" spans="1:9" ht="13.5" x14ac:dyDescent="0.25">
      <c r="A86" s="3">
        <f>TITRES_STAT!B89</f>
        <v>42130</v>
      </c>
      <c r="B86" s="6">
        <f>TITRES_STAT!D89</f>
        <v>5.0369999999999999</v>
      </c>
      <c r="C86" s="2">
        <f t="shared" si="9"/>
        <v>-1.9199999999999662E-2</v>
      </c>
      <c r="D86" s="2">
        <f t="shared" si="10"/>
        <v>0</v>
      </c>
      <c r="E86" s="2">
        <f t="shared" si="11"/>
        <v>1.9199999999999662E-2</v>
      </c>
      <c r="F86" s="2">
        <f t="shared" si="12"/>
        <v>3.5740647530852217E-2</v>
      </c>
      <c r="G86" s="2">
        <f t="shared" si="12"/>
        <v>2.7410802519214125E-2</v>
      </c>
      <c r="H86" s="2">
        <f t="shared" si="13"/>
        <v>1.3038891329722699</v>
      </c>
      <c r="I86" s="2">
        <f t="shared" si="14"/>
        <v>56.595133607410602</v>
      </c>
    </row>
    <row r="87" spans="1:9" ht="13.5" x14ac:dyDescent="0.25">
      <c r="A87" s="3">
        <f>TITRES_STAT!B90</f>
        <v>42131</v>
      </c>
      <c r="B87" s="6">
        <f>TITRES_STAT!D90</f>
        <v>5.0369999999999999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3.3187744135791349E-2</v>
      </c>
      <c r="G87" s="2">
        <f t="shared" si="12"/>
        <v>2.5452888053555972E-2</v>
      </c>
      <c r="H87" s="2">
        <f t="shared" si="13"/>
        <v>1.3038891329722702</v>
      </c>
      <c r="I87" s="2">
        <f t="shared" si="14"/>
        <v>56.595133607410609</v>
      </c>
    </row>
    <row r="88" spans="1:9" ht="13.5" x14ac:dyDescent="0.25">
      <c r="A88" s="3">
        <f>TITRES_STAT!B91</f>
        <v>42132</v>
      </c>
      <c r="B88" s="6">
        <f>TITRES_STAT!D91</f>
        <v>5.0369999999999999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3.0817190983234825E-2</v>
      </c>
      <c r="G88" s="2">
        <f t="shared" si="12"/>
        <v>2.3634824621159116E-2</v>
      </c>
      <c r="H88" s="2">
        <f t="shared" si="13"/>
        <v>1.3038891329722702</v>
      </c>
      <c r="I88" s="2">
        <f t="shared" si="14"/>
        <v>56.595133607410609</v>
      </c>
    </row>
    <row r="89" spans="1:9" ht="13.5" x14ac:dyDescent="0.25">
      <c r="A89" s="3">
        <f>TITRES_STAT!B92</f>
        <v>42135</v>
      </c>
      <c r="B89" s="6">
        <f>TITRES_STAT!D92</f>
        <v>4.9984999999999999</v>
      </c>
      <c r="C89" s="2">
        <f t="shared" si="9"/>
        <v>-3.8499999999999979E-2</v>
      </c>
      <c r="D89" s="2">
        <f t="shared" si="10"/>
        <v>0</v>
      </c>
      <c r="E89" s="2">
        <f t="shared" si="11"/>
        <v>3.8499999999999979E-2</v>
      </c>
      <c r="F89" s="2">
        <f t="shared" si="12"/>
        <v>2.8615963055860911E-2</v>
      </c>
      <c r="G89" s="2">
        <f t="shared" si="12"/>
        <v>2.4696622862504892E-2</v>
      </c>
      <c r="H89" s="2">
        <f t="shared" si="13"/>
        <v>1.1586994389952188</v>
      </c>
      <c r="I89" s="2">
        <f t="shared" si="14"/>
        <v>53.675811373469536</v>
      </c>
    </row>
    <row r="90" spans="1:9" ht="13.5" x14ac:dyDescent="0.25">
      <c r="A90" s="3">
        <f>TITRES_STAT!B93</f>
        <v>42136</v>
      </c>
      <c r="B90" s="6">
        <f>TITRES_STAT!D93</f>
        <v>5.0677000000000003</v>
      </c>
      <c r="C90" s="2">
        <f t="shared" si="9"/>
        <v>6.9200000000000372E-2</v>
      </c>
      <c r="D90" s="2">
        <f t="shared" si="10"/>
        <v>6.9200000000000372E-2</v>
      </c>
      <c r="E90" s="2">
        <f t="shared" si="11"/>
        <v>0</v>
      </c>
      <c r="F90" s="2">
        <f t="shared" si="12"/>
        <v>3.1514822837585159E-2</v>
      </c>
      <c r="G90" s="2">
        <f t="shared" si="12"/>
        <v>2.2932578372325974E-2</v>
      </c>
      <c r="H90" s="2">
        <f t="shared" si="13"/>
        <v>1.3742380959489431</v>
      </c>
      <c r="I90" s="2">
        <f t="shared" si="14"/>
        <v>57.881225067264502</v>
      </c>
    </row>
    <row r="91" spans="1:9" ht="13.5" x14ac:dyDescent="0.25">
      <c r="A91" s="3">
        <f>TITRES_STAT!B94</f>
        <v>42137</v>
      </c>
      <c r="B91" s="6">
        <f>TITRES_STAT!D94</f>
        <v>5.0677000000000003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2.926376406347193E-2</v>
      </c>
      <c r="G91" s="2">
        <f t="shared" si="12"/>
        <v>2.1294537060016976E-2</v>
      </c>
      <c r="H91" s="2">
        <f t="shared" si="13"/>
        <v>1.3742380959489429</v>
      </c>
      <c r="I91" s="2">
        <f t="shared" si="14"/>
        <v>57.881225067264502</v>
      </c>
    </row>
    <row r="92" spans="1:9" ht="13.5" x14ac:dyDescent="0.25">
      <c r="A92" s="3">
        <f>TITRES_STAT!B95</f>
        <v>42138</v>
      </c>
      <c r="B92" s="6">
        <f>TITRES_STAT!D95</f>
        <v>5.1485000000000003</v>
      </c>
      <c r="C92" s="2">
        <f t="shared" si="9"/>
        <v>8.0799999999999983E-2</v>
      </c>
      <c r="D92" s="2">
        <f t="shared" si="10"/>
        <v>8.0799999999999983E-2</v>
      </c>
      <c r="E92" s="2">
        <f t="shared" si="11"/>
        <v>0</v>
      </c>
      <c r="F92" s="2">
        <f t="shared" si="12"/>
        <v>3.294492377322393E-2</v>
      </c>
      <c r="G92" s="2">
        <f t="shared" si="12"/>
        <v>1.9773498698587192E-2</v>
      </c>
      <c r="H92" s="2">
        <f t="shared" si="13"/>
        <v>1.6661150500178217</v>
      </c>
      <c r="I92" s="2">
        <f t="shared" si="14"/>
        <v>62.492241285937169</v>
      </c>
    </row>
    <row r="93" spans="1:9" ht="13.5" x14ac:dyDescent="0.25">
      <c r="A93" s="3">
        <f>TITRES_STAT!B96</f>
        <v>42139</v>
      </c>
      <c r="B93" s="6">
        <f>TITRES_STAT!D96</f>
        <v>5.2869000000000002</v>
      </c>
      <c r="C93" s="2">
        <f t="shared" si="9"/>
        <v>0.13839999999999986</v>
      </c>
      <c r="D93" s="2">
        <f t="shared" si="10"/>
        <v>0.13839999999999986</v>
      </c>
      <c r="E93" s="2">
        <f t="shared" si="11"/>
        <v>0</v>
      </c>
      <c r="F93" s="2">
        <f t="shared" ref="F93:G108" si="15">((F92*13)+D93)/14</f>
        <v>4.0477429217993639E-2</v>
      </c>
      <c r="G93" s="2">
        <f t="shared" si="15"/>
        <v>1.8361105934402395E-2</v>
      </c>
      <c r="H93" s="2">
        <f t="shared" si="13"/>
        <v>2.2045202158630794</v>
      </c>
      <c r="I93" s="2">
        <f t="shared" si="14"/>
        <v>68.794080466405546</v>
      </c>
    </row>
    <row r="94" spans="1:9" ht="13.5" x14ac:dyDescent="0.25">
      <c r="A94" s="3">
        <f>TITRES_STAT!B97</f>
        <v>42142</v>
      </c>
      <c r="B94" s="6">
        <f>TITRES_STAT!D97</f>
        <v>5.1791999999999998</v>
      </c>
      <c r="C94" s="2">
        <f t="shared" si="9"/>
        <v>-0.10770000000000035</v>
      </c>
      <c r="D94" s="2">
        <f t="shared" si="10"/>
        <v>0</v>
      </c>
      <c r="E94" s="2">
        <f t="shared" si="11"/>
        <v>0.10770000000000035</v>
      </c>
      <c r="F94" s="2">
        <f t="shared" si="15"/>
        <v>3.7586184273851235E-2</v>
      </c>
      <c r="G94" s="2">
        <f t="shared" si="15"/>
        <v>2.4742455510516535E-2</v>
      </c>
      <c r="H94" s="2">
        <f t="shared" si="13"/>
        <v>1.5190967710490819</v>
      </c>
      <c r="I94" s="2">
        <f t="shared" si="14"/>
        <v>60.303232035681248</v>
      </c>
    </row>
    <row r="95" spans="1:9" ht="13.5" x14ac:dyDescent="0.25">
      <c r="A95" s="3">
        <f>TITRES_STAT!B98</f>
        <v>42143</v>
      </c>
      <c r="B95" s="6">
        <f>TITRES_STAT!D98</f>
        <v>5.1368999999999998</v>
      </c>
      <c r="C95" s="2">
        <f t="shared" si="9"/>
        <v>-4.2300000000000004E-2</v>
      </c>
      <c r="D95" s="2">
        <f t="shared" si="10"/>
        <v>0</v>
      </c>
      <c r="E95" s="2">
        <f t="shared" si="11"/>
        <v>4.2300000000000004E-2</v>
      </c>
      <c r="F95" s="2">
        <f t="shared" si="15"/>
        <v>3.4901456825719004E-2</v>
      </c>
      <c r="G95" s="2">
        <f t="shared" si="15"/>
        <v>2.5996565831193925E-2</v>
      </c>
      <c r="H95" s="2">
        <f t="shared" si="13"/>
        <v>1.3425410514738019</v>
      </c>
      <c r="I95" s="2">
        <f t="shared" si="14"/>
        <v>57.311313738947995</v>
      </c>
    </row>
    <row r="96" spans="1:9" ht="13.5" x14ac:dyDescent="0.25">
      <c r="A96" s="3">
        <f>TITRES_STAT!B99</f>
        <v>42144</v>
      </c>
      <c r="B96" s="6">
        <f>TITRES_STAT!D99</f>
        <v>5.1523000000000003</v>
      </c>
      <c r="C96" s="2">
        <f t="shared" si="9"/>
        <v>1.5400000000000524E-2</v>
      </c>
      <c r="D96" s="2">
        <f t="shared" si="10"/>
        <v>1.5400000000000524E-2</v>
      </c>
      <c r="E96" s="2">
        <f t="shared" si="11"/>
        <v>0</v>
      </c>
      <c r="F96" s="2">
        <f t="shared" si="15"/>
        <v>3.3508495623881966E-2</v>
      </c>
      <c r="G96" s="2">
        <f t="shared" si="15"/>
        <v>2.4139668271822932E-2</v>
      </c>
      <c r="H96" s="2">
        <f t="shared" si="13"/>
        <v>1.388109200448078</v>
      </c>
      <c r="I96" s="2">
        <f t="shared" si="14"/>
        <v>58.125867953928932</v>
      </c>
    </row>
    <row r="97" spans="1:9" ht="13.5" x14ac:dyDescent="0.25">
      <c r="A97" s="3">
        <f>TITRES_STAT!B100</f>
        <v>42145</v>
      </c>
      <c r="B97" s="6">
        <f>TITRES_STAT!D100</f>
        <v>5.1908000000000003</v>
      </c>
      <c r="C97" s="2">
        <f t="shared" si="9"/>
        <v>3.8499999999999979E-2</v>
      </c>
      <c r="D97" s="2">
        <f t="shared" si="10"/>
        <v>3.8499999999999979E-2</v>
      </c>
      <c r="E97" s="2">
        <f t="shared" si="11"/>
        <v>0</v>
      </c>
      <c r="F97" s="2">
        <f t="shared" si="15"/>
        <v>3.3865031650747536E-2</v>
      </c>
      <c r="G97" s="2">
        <f t="shared" si="15"/>
        <v>2.2415406252407007E-2</v>
      </c>
      <c r="H97" s="2">
        <f t="shared" si="13"/>
        <v>1.5107926784557406</v>
      </c>
      <c r="I97" s="2">
        <f t="shared" si="14"/>
        <v>60.171940575553677</v>
      </c>
    </row>
    <row r="98" spans="1:9" ht="13.5" x14ac:dyDescent="0.25">
      <c r="A98" s="3">
        <f>TITRES_STAT!B101</f>
        <v>42146</v>
      </c>
      <c r="B98" s="6">
        <f>TITRES_STAT!D101</f>
        <v>5.2676999999999996</v>
      </c>
      <c r="C98" s="2">
        <f t="shared" si="9"/>
        <v>7.6899999999999302E-2</v>
      </c>
      <c r="D98" s="2">
        <f t="shared" si="10"/>
        <v>7.6899999999999302E-2</v>
      </c>
      <c r="E98" s="2">
        <f t="shared" si="11"/>
        <v>0</v>
      </c>
      <c r="F98" s="2">
        <f t="shared" si="15"/>
        <v>3.6938957961408378E-2</v>
      </c>
      <c r="G98" s="2">
        <f t="shared" si="15"/>
        <v>2.0814305805806507E-2</v>
      </c>
      <c r="H98" s="2">
        <f t="shared" si="13"/>
        <v>1.7746908451351582</v>
      </c>
      <c r="I98" s="2">
        <f t="shared" si="14"/>
        <v>63.959948844272454</v>
      </c>
    </row>
    <row r="99" spans="1:9" ht="13.5" x14ac:dyDescent="0.25">
      <c r="A99" s="3">
        <f>TITRES_STAT!B102</f>
        <v>42149</v>
      </c>
      <c r="B99" s="6">
        <f>TITRES_STAT!D102</f>
        <v>5.3598999999999997</v>
      </c>
      <c r="C99" s="2">
        <f t="shared" si="9"/>
        <v>9.220000000000006E-2</v>
      </c>
      <c r="D99" s="2">
        <f t="shared" si="10"/>
        <v>9.220000000000006E-2</v>
      </c>
      <c r="E99" s="2">
        <f t="shared" si="11"/>
        <v>0</v>
      </c>
      <c r="F99" s="2">
        <f t="shared" si="15"/>
        <v>4.0886175249879211E-2</v>
      </c>
      <c r="G99" s="2">
        <f t="shared" si="15"/>
        <v>1.9327569676820328E-2</v>
      </c>
      <c r="H99" s="2">
        <f t="shared" si="13"/>
        <v>2.1154328212777962</v>
      </c>
      <c r="I99" s="2">
        <f t="shared" si="14"/>
        <v>67.901731240353001</v>
      </c>
    </row>
    <row r="100" spans="1:9" ht="13.5" x14ac:dyDescent="0.25">
      <c r="A100" s="3">
        <f>TITRES_STAT!B103</f>
        <v>42150</v>
      </c>
      <c r="B100" s="6">
        <f>TITRES_STAT!D103</f>
        <v>5.31</v>
      </c>
      <c r="C100" s="2">
        <f t="shared" si="9"/>
        <v>-4.9900000000000055E-2</v>
      </c>
      <c r="D100" s="2">
        <f t="shared" si="10"/>
        <v>0</v>
      </c>
      <c r="E100" s="2">
        <f t="shared" si="11"/>
        <v>4.9900000000000055E-2</v>
      </c>
      <c r="F100" s="2">
        <f t="shared" si="15"/>
        <v>3.7965734160602123E-2</v>
      </c>
      <c r="G100" s="2">
        <f t="shared" si="15"/>
        <v>2.1511314699904593E-2</v>
      </c>
      <c r="H100" s="2">
        <f t="shared" si="13"/>
        <v>1.764919285048185</v>
      </c>
      <c r="I100" s="2">
        <f t="shared" si="14"/>
        <v>63.832578932495935</v>
      </c>
    </row>
    <row r="101" spans="1:9" ht="13.5" x14ac:dyDescent="0.25">
      <c r="A101" s="3">
        <f>TITRES_STAT!B104</f>
        <v>42151</v>
      </c>
      <c r="B101" s="6">
        <f>TITRES_STAT!D104</f>
        <v>5.3407</v>
      </c>
      <c r="C101" s="2">
        <f t="shared" si="9"/>
        <v>3.0700000000000394E-2</v>
      </c>
      <c r="D101" s="2">
        <f t="shared" si="10"/>
        <v>3.0700000000000394E-2</v>
      </c>
      <c r="E101" s="2">
        <f t="shared" si="11"/>
        <v>0</v>
      </c>
      <c r="F101" s="2">
        <f t="shared" si="15"/>
        <v>3.7446753149130575E-2</v>
      </c>
      <c r="G101" s="2">
        <f t="shared" si="15"/>
        <v>1.9974792221339976E-2</v>
      </c>
      <c r="H101" s="2">
        <f t="shared" si="13"/>
        <v>1.8747005092310554</v>
      </c>
      <c r="I101" s="2">
        <f t="shared" si="14"/>
        <v>65.213767598090186</v>
      </c>
    </row>
    <row r="102" spans="1:9" ht="13.5" x14ac:dyDescent="0.25">
      <c r="A102" s="3">
        <f>TITRES_STAT!B105</f>
        <v>42152</v>
      </c>
      <c r="B102" s="6">
        <f>TITRES_STAT!D105</f>
        <v>5.4021999999999997</v>
      </c>
      <c r="C102" s="2">
        <f t="shared" si="9"/>
        <v>6.1499999999999666E-2</v>
      </c>
      <c r="D102" s="2">
        <f t="shared" si="10"/>
        <v>6.1499999999999666E-2</v>
      </c>
      <c r="E102" s="2">
        <f t="shared" si="11"/>
        <v>0</v>
      </c>
      <c r="F102" s="2">
        <f t="shared" si="15"/>
        <v>3.9164842209906937E-2</v>
      </c>
      <c r="G102" s="2">
        <f t="shared" si="15"/>
        <v>1.8548021348387119E-2</v>
      </c>
      <c r="H102" s="2">
        <f t="shared" si="13"/>
        <v>2.1115374774632012</v>
      </c>
      <c r="I102" s="2">
        <f t="shared" si="14"/>
        <v>67.861547314053638</v>
      </c>
    </row>
    <row r="103" spans="1:9" ht="13.5" x14ac:dyDescent="0.25">
      <c r="A103" s="3">
        <f>TITRES_STAT!B106</f>
        <v>42153</v>
      </c>
      <c r="B103" s="6">
        <f>TITRES_STAT!D106</f>
        <v>5.4215</v>
      </c>
      <c r="C103" s="2">
        <f t="shared" si="9"/>
        <v>1.9300000000000317E-2</v>
      </c>
      <c r="D103" s="2">
        <f t="shared" si="10"/>
        <v>1.9300000000000317E-2</v>
      </c>
      <c r="E103" s="2">
        <f t="shared" si="11"/>
        <v>0</v>
      </c>
      <c r="F103" s="2">
        <f t="shared" si="15"/>
        <v>3.774592490919932E-2</v>
      </c>
      <c r="G103" s="2">
        <f t="shared" si="15"/>
        <v>1.7223162680645183E-2</v>
      </c>
      <c r="H103" s="2">
        <f t="shared" si="13"/>
        <v>2.1915791895536665</v>
      </c>
      <c r="I103" s="2">
        <f t="shared" si="14"/>
        <v>68.667548551729737</v>
      </c>
    </row>
    <row r="104" spans="1:9" ht="13.5" x14ac:dyDescent="0.25">
      <c r="A104" s="3">
        <f>TITRES_STAT!B107</f>
        <v>42156</v>
      </c>
      <c r="B104" s="6">
        <f>TITRES_STAT!D107</f>
        <v>5.3177000000000003</v>
      </c>
      <c r="C104" s="2">
        <f t="shared" si="9"/>
        <v>-0.10379999999999967</v>
      </c>
      <c r="D104" s="2">
        <f t="shared" si="10"/>
        <v>0</v>
      </c>
      <c r="E104" s="2">
        <f t="shared" si="11"/>
        <v>0.10379999999999967</v>
      </c>
      <c r="F104" s="2">
        <f t="shared" si="15"/>
        <v>3.5049787415685082E-2</v>
      </c>
      <c r="G104" s="2">
        <f t="shared" si="15"/>
        <v>2.3407222489170505E-2</v>
      </c>
      <c r="H104" s="2">
        <f t="shared" si="13"/>
        <v>1.4973919879601727</v>
      </c>
      <c r="I104" s="2">
        <f t="shared" si="14"/>
        <v>59.958228230852015</v>
      </c>
    </row>
    <row r="105" spans="1:9" ht="13.5" x14ac:dyDescent="0.25">
      <c r="A105" s="3">
        <f>TITRES_STAT!B108</f>
        <v>42157</v>
      </c>
      <c r="B105" s="6">
        <f>TITRES_STAT!D108</f>
        <v>5.31</v>
      </c>
      <c r="C105" s="2">
        <f t="shared" si="9"/>
        <v>-7.7000000000007063E-3</v>
      </c>
      <c r="D105" s="2">
        <f t="shared" si="10"/>
        <v>0</v>
      </c>
      <c r="E105" s="2">
        <f t="shared" si="11"/>
        <v>7.7000000000007063E-3</v>
      </c>
      <c r="F105" s="2">
        <f t="shared" si="15"/>
        <v>3.2546231171707581E-2</v>
      </c>
      <c r="G105" s="2">
        <f t="shared" si="15"/>
        <v>2.2285278025658377E-2</v>
      </c>
      <c r="H105" s="2">
        <f t="shared" si="13"/>
        <v>1.460436398156449</v>
      </c>
      <c r="I105" s="2">
        <f t="shared" si="14"/>
        <v>59.356803502448663</v>
      </c>
    </row>
    <row r="106" spans="1:9" ht="13.5" x14ac:dyDescent="0.25">
      <c r="A106" s="3">
        <f>TITRES_STAT!B109</f>
        <v>42158</v>
      </c>
      <c r="B106" s="6">
        <f>TITRES_STAT!D109</f>
        <v>5.3445999999999998</v>
      </c>
      <c r="C106" s="2">
        <f t="shared" si="9"/>
        <v>3.4600000000000186E-2</v>
      </c>
      <c r="D106" s="2">
        <f t="shared" si="10"/>
        <v>3.4600000000000186E-2</v>
      </c>
      <c r="E106" s="2">
        <f t="shared" si="11"/>
        <v>0</v>
      </c>
      <c r="F106" s="2">
        <f t="shared" si="15"/>
        <v>3.2692928945157053E-2</v>
      </c>
      <c r="G106" s="2">
        <f t="shared" si="15"/>
        <v>2.0693472452397062E-2</v>
      </c>
      <c r="H106" s="2">
        <f t="shared" si="13"/>
        <v>1.579866743987185</v>
      </c>
      <c r="I106" s="2">
        <f t="shared" si="14"/>
        <v>61.238308050961585</v>
      </c>
    </row>
    <row r="107" spans="1:9" ht="13.5" x14ac:dyDescent="0.25">
      <c r="A107" s="3">
        <f>TITRES_STAT!B110</f>
        <v>42159</v>
      </c>
      <c r="B107" s="6">
        <f>TITRES_STAT!D110</f>
        <v>5.3253000000000004</v>
      </c>
      <c r="C107" s="2">
        <f t="shared" si="9"/>
        <v>-1.9299999999999429E-2</v>
      </c>
      <c r="D107" s="2">
        <f t="shared" si="10"/>
        <v>0</v>
      </c>
      <c r="E107" s="2">
        <f t="shared" si="11"/>
        <v>1.9299999999999429E-2</v>
      </c>
      <c r="F107" s="2">
        <f t="shared" si="15"/>
        <v>3.035771973478869E-2</v>
      </c>
      <c r="G107" s="2">
        <f t="shared" si="15"/>
        <v>2.0593938705797232E-2</v>
      </c>
      <c r="H107" s="2">
        <f t="shared" si="13"/>
        <v>1.4741094536832304</v>
      </c>
      <c r="I107" s="2">
        <f t="shared" si="14"/>
        <v>59.581416314816209</v>
      </c>
    </row>
    <row r="108" spans="1:9" ht="13.5" x14ac:dyDescent="0.25">
      <c r="A108" s="3">
        <f>TITRES_STAT!B111</f>
        <v>42160</v>
      </c>
      <c r="B108" s="6">
        <f>TITRES_STAT!D111</f>
        <v>5.2561</v>
      </c>
      <c r="C108" s="2">
        <f t="shared" si="9"/>
        <v>-6.9200000000000372E-2</v>
      </c>
      <c r="D108" s="2">
        <f t="shared" si="10"/>
        <v>0</v>
      </c>
      <c r="E108" s="2">
        <f t="shared" si="11"/>
        <v>6.9200000000000372E-2</v>
      </c>
      <c r="F108" s="2">
        <f t="shared" si="15"/>
        <v>2.8189311182303781E-2</v>
      </c>
      <c r="G108" s="2">
        <f t="shared" si="15"/>
        <v>2.4065800226811741E-2</v>
      </c>
      <c r="H108" s="2">
        <f t="shared" si="13"/>
        <v>1.1713431889498538</v>
      </c>
      <c r="I108" s="2">
        <f t="shared" si="14"/>
        <v>53.945557519922083</v>
      </c>
    </row>
    <row r="109" spans="1:9" ht="13.5" x14ac:dyDescent="0.25">
      <c r="A109" s="3">
        <f>TITRES_STAT!B112</f>
        <v>42163</v>
      </c>
      <c r="B109" s="6">
        <f>TITRES_STAT!D112</f>
        <v>5.3060999999999998</v>
      </c>
      <c r="C109" s="2">
        <f t="shared" si="9"/>
        <v>4.9999999999999822E-2</v>
      </c>
      <c r="D109" s="2">
        <f t="shared" si="10"/>
        <v>4.9999999999999822E-2</v>
      </c>
      <c r="E109" s="2">
        <f t="shared" si="11"/>
        <v>0</v>
      </c>
      <c r="F109" s="2">
        <f t="shared" ref="F109:G124" si="16">((F108*13)+D109)/14</f>
        <v>2.9747217526424927E-2</v>
      </c>
      <c r="G109" s="2">
        <f t="shared" si="16"/>
        <v>2.2346814496325189E-2</v>
      </c>
      <c r="H109" s="2">
        <f t="shared" si="13"/>
        <v>1.331161429353463</v>
      </c>
      <c r="I109" s="2">
        <f t="shared" si="14"/>
        <v>57.102927862128126</v>
      </c>
    </row>
    <row r="110" spans="1:9" ht="13.5" x14ac:dyDescent="0.25">
      <c r="A110" s="3">
        <f>TITRES_STAT!B113</f>
        <v>42164</v>
      </c>
      <c r="B110" s="6">
        <f>TITRES_STAT!D113</f>
        <v>5.2484000000000002</v>
      </c>
      <c r="C110" s="2">
        <f t="shared" si="9"/>
        <v>-5.769999999999964E-2</v>
      </c>
      <c r="D110" s="2">
        <f t="shared" si="10"/>
        <v>0</v>
      </c>
      <c r="E110" s="2">
        <f t="shared" si="11"/>
        <v>5.769999999999964E-2</v>
      </c>
      <c r="F110" s="2">
        <f t="shared" si="16"/>
        <v>2.7622416274537431E-2</v>
      </c>
      <c r="G110" s="2">
        <f t="shared" si="16"/>
        <v>2.4872042032301932E-2</v>
      </c>
      <c r="H110" s="2">
        <f t="shared" si="13"/>
        <v>1.1105809582769086</v>
      </c>
      <c r="I110" s="2">
        <f t="shared" si="14"/>
        <v>52.619680563383547</v>
      </c>
    </row>
    <row r="111" spans="1:9" ht="13.5" x14ac:dyDescent="0.25">
      <c r="A111" s="3">
        <f>TITRES_STAT!B114</f>
        <v>42165</v>
      </c>
      <c r="B111" s="6">
        <f>TITRES_STAT!D114</f>
        <v>5.1985000000000001</v>
      </c>
      <c r="C111" s="2">
        <f t="shared" si="9"/>
        <v>-4.9900000000000055E-2</v>
      </c>
      <c r="D111" s="2">
        <f t="shared" si="10"/>
        <v>0</v>
      </c>
      <c r="E111" s="2">
        <f t="shared" si="11"/>
        <v>4.9900000000000055E-2</v>
      </c>
      <c r="F111" s="2">
        <f t="shared" si="16"/>
        <v>2.5649386540641899E-2</v>
      </c>
      <c r="G111" s="2">
        <f t="shared" si="16"/>
        <v>2.6659753315708939E-2</v>
      </c>
      <c r="H111" s="2">
        <f t="shared" si="13"/>
        <v>0.96210142070325555</v>
      </c>
      <c r="I111" s="2">
        <f t="shared" si="14"/>
        <v>49.034234956030943</v>
      </c>
    </row>
    <row r="112" spans="1:9" ht="13.5" x14ac:dyDescent="0.25">
      <c r="A112" s="3">
        <f>TITRES_STAT!B115</f>
        <v>42166</v>
      </c>
      <c r="B112" s="6">
        <f>TITRES_STAT!D115</f>
        <v>5.3407</v>
      </c>
      <c r="C112" s="2">
        <f t="shared" si="9"/>
        <v>0.14219999999999988</v>
      </c>
      <c r="D112" s="2">
        <f t="shared" si="10"/>
        <v>0.14219999999999988</v>
      </c>
      <c r="E112" s="2">
        <f t="shared" si="11"/>
        <v>0</v>
      </c>
      <c r="F112" s="2">
        <f t="shared" si="16"/>
        <v>3.3974430359167467E-2</v>
      </c>
      <c r="G112" s="2">
        <f t="shared" si="16"/>
        <v>2.4755485221729729E-2</v>
      </c>
      <c r="H112" s="2">
        <f t="shared" si="13"/>
        <v>1.3724000985989797</v>
      </c>
      <c r="I112" s="2">
        <f t="shared" si="14"/>
        <v>57.84859389482618</v>
      </c>
    </row>
    <row r="113" spans="1:9" ht="13.5" x14ac:dyDescent="0.25">
      <c r="A113" s="3">
        <f>TITRES_STAT!B116</f>
        <v>42167</v>
      </c>
      <c r="B113" s="6">
        <f>TITRES_STAT!D116</f>
        <v>5.3407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3.1547685333512647E-2</v>
      </c>
      <c r="G113" s="2">
        <f t="shared" si="16"/>
        <v>2.2987236277320463E-2</v>
      </c>
      <c r="H113" s="2">
        <f t="shared" si="13"/>
        <v>1.3724000985989797</v>
      </c>
      <c r="I113" s="2">
        <f t="shared" si="14"/>
        <v>57.84859389482618</v>
      </c>
    </row>
    <row r="114" spans="1:9" ht="13.5" x14ac:dyDescent="0.25">
      <c r="A114" s="3">
        <f>TITRES_STAT!B117</f>
        <v>42170</v>
      </c>
      <c r="B114" s="6">
        <f>TITRES_STAT!D117</f>
        <v>5.3598999999999997</v>
      </c>
      <c r="C114" s="2">
        <f t="shared" si="9"/>
        <v>1.9199999999999662E-2</v>
      </c>
      <c r="D114" s="2">
        <f t="shared" si="10"/>
        <v>1.9199999999999662E-2</v>
      </c>
      <c r="E114" s="2">
        <f t="shared" si="11"/>
        <v>0</v>
      </c>
      <c r="F114" s="2">
        <f t="shared" si="16"/>
        <v>3.0665707809690291E-2</v>
      </c>
      <c r="G114" s="2">
        <f t="shared" si="16"/>
        <v>2.134529082894043E-2</v>
      </c>
      <c r="H114" s="2">
        <f t="shared" si="13"/>
        <v>1.4366498004380914</v>
      </c>
      <c r="I114" s="2">
        <f t="shared" si="14"/>
        <v>58.960044245167794</v>
      </c>
    </row>
    <row r="115" spans="1:9" ht="13.5" x14ac:dyDescent="0.25">
      <c r="A115" s="3">
        <f>TITRES_STAT!B118</f>
        <v>42171</v>
      </c>
      <c r="B115" s="6">
        <f>TITRES_STAT!D118</f>
        <v>5.1974</v>
      </c>
      <c r="C115" s="2">
        <f t="shared" si="9"/>
        <v>-0.16249999999999964</v>
      </c>
      <c r="D115" s="2">
        <f t="shared" si="10"/>
        <v>0</v>
      </c>
      <c r="E115" s="2">
        <f t="shared" si="11"/>
        <v>0.16249999999999964</v>
      </c>
      <c r="F115" s="2">
        <f t="shared" si="16"/>
        <v>2.8475300108998128E-2</v>
      </c>
      <c r="G115" s="2">
        <f t="shared" si="16"/>
        <v>3.1427770055444657E-2</v>
      </c>
      <c r="H115" s="2">
        <f t="shared" si="13"/>
        <v>0.90605537900914379</v>
      </c>
      <c r="I115" s="2">
        <f t="shared" si="14"/>
        <v>47.535627190441524</v>
      </c>
    </row>
    <row r="116" spans="1:9" ht="13.5" x14ac:dyDescent="0.25">
      <c r="A116" s="3">
        <f>TITRES_STAT!B119</f>
        <v>42172</v>
      </c>
      <c r="B116" s="6">
        <f>TITRES_STAT!D119</f>
        <v>5.2676999999999996</v>
      </c>
      <c r="C116" s="2">
        <f t="shared" si="9"/>
        <v>7.0299999999999585E-2</v>
      </c>
      <c r="D116" s="2">
        <f t="shared" si="10"/>
        <v>7.0299999999999585E-2</v>
      </c>
      <c r="E116" s="2">
        <f t="shared" si="11"/>
        <v>0</v>
      </c>
      <c r="F116" s="2">
        <f t="shared" si="16"/>
        <v>3.1462778672641092E-2</v>
      </c>
      <c r="G116" s="2">
        <f t="shared" si="16"/>
        <v>2.9182929337198609E-2</v>
      </c>
      <c r="H116" s="2">
        <f t="shared" si="13"/>
        <v>1.0781227034853018</v>
      </c>
      <c r="I116" s="2">
        <f t="shared" si="14"/>
        <v>51.879646070808981</v>
      </c>
    </row>
    <row r="117" spans="1:9" ht="13.5" x14ac:dyDescent="0.25">
      <c r="A117" s="3">
        <f>TITRES_STAT!B120</f>
        <v>42173</v>
      </c>
      <c r="B117" s="6">
        <f>TITRES_STAT!D120</f>
        <v>5.2481999999999998</v>
      </c>
      <c r="C117" s="2">
        <f t="shared" si="9"/>
        <v>-1.9499999999999851E-2</v>
      </c>
      <c r="D117" s="2">
        <f t="shared" si="10"/>
        <v>0</v>
      </c>
      <c r="E117" s="2">
        <f t="shared" si="11"/>
        <v>1.9499999999999851E-2</v>
      </c>
      <c r="F117" s="2">
        <f t="shared" si="16"/>
        <v>2.9215437338881014E-2</v>
      </c>
      <c r="G117" s="2">
        <f t="shared" si="16"/>
        <v>2.84912915273987E-2</v>
      </c>
      <c r="H117" s="2">
        <f t="shared" si="13"/>
        <v>1.0254163912080272</v>
      </c>
      <c r="I117" s="2">
        <f t="shared" si="14"/>
        <v>50.6274361982641</v>
      </c>
    </row>
    <row r="118" spans="1:9" ht="13.5" x14ac:dyDescent="0.25">
      <c r="A118" s="3">
        <f>TITRES_STAT!B121</f>
        <v>42174</v>
      </c>
      <c r="B118" s="6">
        <f>TITRES_STAT!D121</f>
        <v>5.2481999999999998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2.7128620386103801E-2</v>
      </c>
      <c r="G118" s="2">
        <f t="shared" si="16"/>
        <v>2.6456199275441652E-2</v>
      </c>
      <c r="H118" s="2">
        <f t="shared" si="13"/>
        <v>1.0254163912080272</v>
      </c>
      <c r="I118" s="2">
        <f t="shared" si="14"/>
        <v>50.6274361982641</v>
      </c>
    </row>
    <row r="119" spans="1:9" ht="13.5" x14ac:dyDescent="0.25">
      <c r="A119" s="3">
        <f>TITRES_STAT!B122</f>
        <v>42177</v>
      </c>
      <c r="B119" s="6">
        <f>TITRES_STAT!D122</f>
        <v>5.2481999999999998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2.5190861787096386E-2</v>
      </c>
      <c r="G119" s="2">
        <f t="shared" si="16"/>
        <v>2.4566470755767251E-2</v>
      </c>
      <c r="H119" s="2">
        <f t="shared" si="13"/>
        <v>1.025416391208027</v>
      </c>
      <c r="I119" s="2">
        <f t="shared" si="14"/>
        <v>50.627436198264093</v>
      </c>
    </row>
    <row r="120" spans="1:9" ht="13.5" x14ac:dyDescent="0.25">
      <c r="A120" s="3">
        <f>TITRES_STAT!B123</f>
        <v>42178</v>
      </c>
      <c r="B120" s="6">
        <f>TITRES_STAT!D123</f>
        <v>4.3701999999999996</v>
      </c>
      <c r="C120" s="2">
        <f t="shared" si="9"/>
        <v>-0.87800000000000011</v>
      </c>
      <c r="D120" s="2">
        <f t="shared" si="10"/>
        <v>0</v>
      </c>
      <c r="E120" s="2">
        <f t="shared" si="11"/>
        <v>0.87800000000000011</v>
      </c>
      <c r="F120" s="2">
        <f t="shared" si="16"/>
        <v>2.3391514516589502E-2</v>
      </c>
      <c r="G120" s="2">
        <f t="shared" si="16"/>
        <v>8.5526008558926739E-2</v>
      </c>
      <c r="H120" s="2">
        <f t="shared" si="13"/>
        <v>0.27350176759941902</v>
      </c>
      <c r="I120" s="2">
        <f t="shared" si="14"/>
        <v>21.476355554258589</v>
      </c>
    </row>
    <row r="121" spans="1:9" ht="13.5" x14ac:dyDescent="0.25">
      <c r="A121" s="3">
        <f>TITRES_STAT!B124</f>
        <v>42179</v>
      </c>
      <c r="B121" s="6">
        <f>TITRES_STAT!D124</f>
        <v>5.5621999999999998</v>
      </c>
      <c r="C121" s="2">
        <f t="shared" si="9"/>
        <v>1.1920000000000002</v>
      </c>
      <c r="D121" s="2">
        <f t="shared" si="10"/>
        <v>1.1920000000000002</v>
      </c>
      <c r="E121" s="2">
        <f t="shared" si="11"/>
        <v>0</v>
      </c>
      <c r="F121" s="2">
        <f t="shared" si="16"/>
        <v>0.10686354919397598</v>
      </c>
      <c r="G121" s="2">
        <f t="shared" si="16"/>
        <v>7.9417007947574822E-2</v>
      </c>
      <c r="H121" s="2">
        <f t="shared" si="13"/>
        <v>1.3456002933845017</v>
      </c>
      <c r="I121" s="2">
        <f t="shared" si="14"/>
        <v>57.366990325658385</v>
      </c>
    </row>
    <row r="122" spans="1:9" ht="13.5" x14ac:dyDescent="0.25">
      <c r="A122" s="3">
        <f>TITRES_STAT!B125</f>
        <v>42180</v>
      </c>
      <c r="B122" s="6">
        <f>TITRES_STAT!D125</f>
        <v>5.4263000000000003</v>
      </c>
      <c r="C122" s="2">
        <f t="shared" si="9"/>
        <v>-0.13589999999999947</v>
      </c>
      <c r="D122" s="2">
        <f t="shared" si="10"/>
        <v>0</v>
      </c>
      <c r="E122" s="2">
        <f t="shared" si="11"/>
        <v>0.13589999999999947</v>
      </c>
      <c r="F122" s="2">
        <f t="shared" si="16"/>
        <v>9.9230438537263405E-2</v>
      </c>
      <c r="G122" s="2">
        <f t="shared" si="16"/>
        <v>8.3451507379890863E-2</v>
      </c>
      <c r="H122" s="2">
        <f t="shared" si="13"/>
        <v>1.1890790430608178</v>
      </c>
      <c r="I122" s="2">
        <f t="shared" si="14"/>
        <v>54.318689260220665</v>
      </c>
    </row>
    <row r="123" spans="1:9" ht="13.5" x14ac:dyDescent="0.25">
      <c r="A123" s="3">
        <f>TITRES_STAT!B126</f>
        <v>42181</v>
      </c>
      <c r="B123" s="6">
        <f>TITRES_STAT!D126</f>
        <v>5.3231999999999999</v>
      </c>
      <c r="C123" s="2">
        <f t="shared" si="9"/>
        <v>-0.10310000000000041</v>
      </c>
      <c r="D123" s="2">
        <f t="shared" si="10"/>
        <v>0</v>
      </c>
      <c r="E123" s="2">
        <f t="shared" si="11"/>
        <v>0.10310000000000041</v>
      </c>
      <c r="F123" s="2">
        <f t="shared" si="16"/>
        <v>9.2142550070316021E-2</v>
      </c>
      <c r="G123" s="2">
        <f t="shared" si="16"/>
        <v>8.4854971138470112E-2</v>
      </c>
      <c r="H123" s="2">
        <f t="shared" si="13"/>
        <v>1.0858827577697683</v>
      </c>
      <c r="I123" s="2">
        <f t="shared" si="14"/>
        <v>52.058666946880429</v>
      </c>
    </row>
    <row r="124" spans="1:9" ht="13.5" x14ac:dyDescent="0.25">
      <c r="A124" s="3">
        <f>TITRES_STAT!B127</f>
        <v>42184</v>
      </c>
      <c r="B124" s="6">
        <f>TITRES_STAT!D127</f>
        <v>5.2248000000000001</v>
      </c>
      <c r="C124" s="2">
        <f t="shared" si="9"/>
        <v>-9.8399999999999821E-2</v>
      </c>
      <c r="D124" s="2">
        <f t="shared" si="10"/>
        <v>0</v>
      </c>
      <c r="E124" s="2">
        <f t="shared" si="11"/>
        <v>9.8399999999999821E-2</v>
      </c>
      <c r="F124" s="2">
        <f t="shared" si="16"/>
        <v>8.5560939351007725E-2</v>
      </c>
      <c r="G124" s="2">
        <f t="shared" si="16"/>
        <v>8.5822473200007937E-2</v>
      </c>
      <c r="H124" s="2">
        <f t="shared" si="13"/>
        <v>0.99695261812846259</v>
      </c>
      <c r="I124" s="2">
        <f t="shared" si="14"/>
        <v>49.923699194365625</v>
      </c>
    </row>
    <row r="125" spans="1:9" ht="13.5" x14ac:dyDescent="0.25">
      <c r="A125" s="3">
        <f>TITRES_STAT!B128</f>
        <v>42185</v>
      </c>
      <c r="B125" s="6">
        <f>TITRES_STAT!D128</f>
        <v>5.3887999999999998</v>
      </c>
      <c r="C125" s="2">
        <f t="shared" si="9"/>
        <v>0.1639999999999997</v>
      </c>
      <c r="D125" s="2">
        <f t="shared" si="10"/>
        <v>0.1639999999999997</v>
      </c>
      <c r="E125" s="2">
        <f t="shared" si="11"/>
        <v>0</v>
      </c>
      <c r="F125" s="2">
        <f t="shared" ref="F125:G140" si="17">((F124*13)+D125)/14</f>
        <v>9.1163729397364293E-2</v>
      </c>
      <c r="G125" s="2">
        <f t="shared" si="17"/>
        <v>7.9692296542864513E-2</v>
      </c>
      <c r="H125" s="2">
        <f t="shared" si="13"/>
        <v>1.1439465714020374</v>
      </c>
      <c r="I125" s="2">
        <f t="shared" si="14"/>
        <v>53.357046610259118</v>
      </c>
    </row>
    <row r="126" spans="1:9" ht="13.5" x14ac:dyDescent="0.25">
      <c r="A126" s="3">
        <f>TITRES_STAT!B129</f>
        <v>42186</v>
      </c>
      <c r="B126" s="6">
        <f>TITRES_STAT!D129</f>
        <v>5.3419999999999996</v>
      </c>
      <c r="C126" s="2">
        <f t="shared" si="9"/>
        <v>-4.6800000000000175E-2</v>
      </c>
      <c r="D126" s="2">
        <f t="shared" si="10"/>
        <v>0</v>
      </c>
      <c r="E126" s="2">
        <f t="shared" si="11"/>
        <v>4.6800000000000175E-2</v>
      </c>
      <c r="F126" s="2">
        <f t="shared" si="17"/>
        <v>8.4652034440409696E-2</v>
      </c>
      <c r="G126" s="2">
        <f t="shared" si="17"/>
        <v>7.7342846789802772E-2</v>
      </c>
      <c r="H126" s="2">
        <f t="shared" si="13"/>
        <v>1.0945037318120878</v>
      </c>
      <c r="I126" s="2">
        <f t="shared" si="14"/>
        <v>52.255993397785133</v>
      </c>
    </row>
    <row r="127" spans="1:9" ht="13.5" x14ac:dyDescent="0.25">
      <c r="A127" s="3">
        <f>TITRES_STAT!B130</f>
        <v>42187</v>
      </c>
      <c r="B127" s="6">
        <f>TITRES_STAT!D130</f>
        <v>5.3419999999999996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7.8605460551809017E-2</v>
      </c>
      <c r="G127" s="2">
        <f t="shared" si="17"/>
        <v>7.1818357733388294E-2</v>
      </c>
      <c r="H127" s="2">
        <f t="shared" si="13"/>
        <v>1.094503731812088</v>
      </c>
      <c r="I127" s="2">
        <f t="shared" si="14"/>
        <v>52.255993397785133</v>
      </c>
    </row>
    <row r="128" spans="1:9" ht="13.5" x14ac:dyDescent="0.25">
      <c r="A128" s="3">
        <f>TITRES_STAT!B131</f>
        <v>42188</v>
      </c>
      <c r="B128" s="6">
        <f>TITRES_STAT!D131</f>
        <v>5.2483000000000004</v>
      </c>
      <c r="C128" s="2">
        <f t="shared" si="9"/>
        <v>-9.3699999999999228E-2</v>
      </c>
      <c r="D128" s="2">
        <f t="shared" si="10"/>
        <v>0</v>
      </c>
      <c r="E128" s="2">
        <f t="shared" si="11"/>
        <v>9.3699999999999228E-2</v>
      </c>
      <c r="F128" s="2">
        <f t="shared" si="17"/>
        <v>7.2990784798108374E-2</v>
      </c>
      <c r="G128" s="2">
        <f t="shared" si="17"/>
        <v>7.3381332181003359E-2</v>
      </c>
      <c r="H128" s="2">
        <f t="shared" si="13"/>
        <v>0.99467783738333271</v>
      </c>
      <c r="I128" s="2">
        <f t="shared" si="14"/>
        <v>49.866590922179967</v>
      </c>
    </row>
    <row r="129" spans="1:9" ht="13.5" x14ac:dyDescent="0.25">
      <c r="A129" s="3">
        <f>TITRES_STAT!B132</f>
        <v>42191</v>
      </c>
      <c r="B129" s="6">
        <f>TITRES_STAT!D132</f>
        <v>5.2107999999999999</v>
      </c>
      <c r="C129" s="2">
        <f t="shared" si="9"/>
        <v>-3.7500000000000533E-2</v>
      </c>
      <c r="D129" s="2">
        <f t="shared" si="10"/>
        <v>0</v>
      </c>
      <c r="E129" s="2">
        <f t="shared" si="11"/>
        <v>3.7500000000000533E-2</v>
      </c>
      <c r="F129" s="2">
        <f t="shared" si="17"/>
        <v>6.7777157312529202E-2</v>
      </c>
      <c r="G129" s="2">
        <f t="shared" si="17"/>
        <v>7.0818379882360297E-2</v>
      </c>
      <c r="H129" s="2">
        <f t="shared" si="13"/>
        <v>0.95705602733523398</v>
      </c>
      <c r="I129" s="2">
        <f t="shared" si="14"/>
        <v>48.902842533250329</v>
      </c>
    </row>
    <row r="130" spans="1:9" ht="13.5" x14ac:dyDescent="0.25">
      <c r="A130" s="3">
        <f>TITRES_STAT!B133</f>
        <v>42192</v>
      </c>
      <c r="B130" s="6">
        <f>TITRES_STAT!D133</f>
        <v>5.2435999999999998</v>
      </c>
      <c r="C130" s="2">
        <f t="shared" si="9"/>
        <v>3.279999999999994E-2</v>
      </c>
      <c r="D130" s="2">
        <f t="shared" si="10"/>
        <v>3.279999999999994E-2</v>
      </c>
      <c r="E130" s="2">
        <f t="shared" si="11"/>
        <v>0</v>
      </c>
      <c r="F130" s="2">
        <f t="shared" si="17"/>
        <v>6.5278788933062826E-2</v>
      </c>
      <c r="G130" s="2">
        <f t="shared" si="17"/>
        <v>6.5759924176477427E-2</v>
      </c>
      <c r="H130" s="2">
        <f t="shared" si="13"/>
        <v>0.99268345805686464</v>
      </c>
      <c r="I130" s="2">
        <f t="shared" si="14"/>
        <v>49.816414847186266</v>
      </c>
    </row>
    <row r="131" spans="1:9" ht="13.5" x14ac:dyDescent="0.25">
      <c r="A131" s="3">
        <f>TITRES_STAT!B134</f>
        <v>42193</v>
      </c>
      <c r="B131" s="6">
        <f>TITRES_STAT!D134</f>
        <v>5.1544999999999996</v>
      </c>
      <c r="C131" s="2">
        <f t="shared" ref="C131:C194" si="18">B131-B130</f>
        <v>-8.9100000000000179E-2</v>
      </c>
      <c r="D131" s="2">
        <f t="shared" ref="D131:D194" si="19">IF(C131&gt;0,C131,0)</f>
        <v>0</v>
      </c>
      <c r="E131" s="2">
        <f t="shared" ref="E131:E194" si="20">IF(C131&lt;0,-C131,0)</f>
        <v>8.9100000000000179E-2</v>
      </c>
      <c r="F131" s="2">
        <f t="shared" si="17"/>
        <v>6.0616018294986911E-2</v>
      </c>
      <c r="G131" s="2">
        <f t="shared" si="17"/>
        <v>6.7427072449586192E-2</v>
      </c>
      <c r="H131" s="2">
        <f t="shared" si="13"/>
        <v>0.89898635804347338</v>
      </c>
      <c r="I131" s="2">
        <f t="shared" si="14"/>
        <v>47.340327340197405</v>
      </c>
    </row>
    <row r="132" spans="1:9" ht="13.5" x14ac:dyDescent="0.25">
      <c r="A132" s="3">
        <f>TITRES_STAT!B135</f>
        <v>42194</v>
      </c>
      <c r="B132" s="6">
        <f>TITRES_STAT!D135</f>
        <v>5.0140000000000002</v>
      </c>
      <c r="C132" s="2">
        <f t="shared" si="18"/>
        <v>-0.1404999999999994</v>
      </c>
      <c r="D132" s="2">
        <f t="shared" si="19"/>
        <v>0</v>
      </c>
      <c r="E132" s="2">
        <f t="shared" si="20"/>
        <v>0.1404999999999994</v>
      </c>
      <c r="F132" s="2">
        <f t="shared" si="17"/>
        <v>5.6286302702487849E-2</v>
      </c>
      <c r="G132" s="2">
        <f t="shared" si="17"/>
        <v>7.2646567274615714E-2</v>
      </c>
      <c r="H132" s="2">
        <f t="shared" si="13"/>
        <v>0.77479645376383122</v>
      </c>
      <c r="I132" s="2">
        <f t="shared" si="14"/>
        <v>43.655510586620309</v>
      </c>
    </row>
    <row r="133" spans="1:9" ht="13.5" x14ac:dyDescent="0.25">
      <c r="A133" s="3">
        <f>TITRES_STAT!B136</f>
        <v>42195</v>
      </c>
      <c r="B133" s="6">
        <f>TITRES_STAT!D136</f>
        <v>5.0140000000000002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5.2265852509453002E-2</v>
      </c>
      <c r="G133" s="2">
        <f t="shared" si="17"/>
        <v>6.7457526755000302E-2</v>
      </c>
      <c r="H133" s="2">
        <f t="shared" si="13"/>
        <v>0.77479645376383122</v>
      </c>
      <c r="I133" s="2">
        <f t="shared" si="14"/>
        <v>43.655510586620309</v>
      </c>
    </row>
    <row r="134" spans="1:9" ht="13.5" x14ac:dyDescent="0.25">
      <c r="A134" s="3">
        <f>TITRES_STAT!B137</f>
        <v>42198</v>
      </c>
      <c r="B134" s="6">
        <f>TITRES_STAT!D137</f>
        <v>4.9295999999999998</v>
      </c>
      <c r="C134" s="2">
        <f t="shared" si="18"/>
        <v>-8.4400000000000475E-2</v>
      </c>
      <c r="D134" s="2">
        <f t="shared" si="19"/>
        <v>0</v>
      </c>
      <c r="E134" s="2">
        <f t="shared" si="20"/>
        <v>8.4400000000000475E-2</v>
      </c>
      <c r="F134" s="2">
        <f t="shared" si="17"/>
        <v>4.8532577330206363E-2</v>
      </c>
      <c r="G134" s="2">
        <f t="shared" si="17"/>
        <v>6.8667703415357453E-2</v>
      </c>
      <c r="H134" s="2">
        <f t="shared" si="13"/>
        <v>0.70677443567090537</v>
      </c>
      <c r="I134" s="2">
        <f t="shared" si="14"/>
        <v>41.409949721509847</v>
      </c>
    </row>
    <row r="135" spans="1:9" ht="13.5" x14ac:dyDescent="0.25">
      <c r="A135" s="3">
        <f>TITRES_STAT!B138</f>
        <v>42199</v>
      </c>
      <c r="B135" s="6">
        <f>TITRES_STAT!D138</f>
        <v>4.9108999999999998</v>
      </c>
      <c r="C135" s="2">
        <f t="shared" si="18"/>
        <v>-1.8699999999999939E-2</v>
      </c>
      <c r="D135" s="2">
        <f t="shared" si="19"/>
        <v>0</v>
      </c>
      <c r="E135" s="2">
        <f t="shared" si="20"/>
        <v>1.8699999999999939E-2</v>
      </c>
      <c r="F135" s="2">
        <f t="shared" si="17"/>
        <v>4.5065964663763051E-2</v>
      </c>
      <c r="G135" s="2">
        <f t="shared" si="17"/>
        <v>6.5098581742831924E-2</v>
      </c>
      <c r="H135" s="2">
        <f t="shared" si="13"/>
        <v>0.69227260344616204</v>
      </c>
      <c r="I135" s="2">
        <f t="shared" si="14"/>
        <v>40.90786567343882</v>
      </c>
    </row>
    <row r="136" spans="1:9" ht="13.5" x14ac:dyDescent="0.25">
      <c r="A136" s="3">
        <f>TITRES_STAT!B139</f>
        <v>42200</v>
      </c>
      <c r="B136" s="6">
        <f>TITRES_STAT!D139</f>
        <v>4.8734000000000002</v>
      </c>
      <c r="C136" s="2">
        <f t="shared" si="18"/>
        <v>-3.7499999999999645E-2</v>
      </c>
      <c r="D136" s="2">
        <f t="shared" si="19"/>
        <v>0</v>
      </c>
      <c r="E136" s="2">
        <f t="shared" si="20"/>
        <v>3.7499999999999645E-2</v>
      </c>
      <c r="F136" s="2">
        <f t="shared" si="17"/>
        <v>4.1846967187779978E-2</v>
      </c>
      <c r="G136" s="2">
        <f t="shared" si="17"/>
        <v>6.3127254475486755E-2</v>
      </c>
      <c r="H136" s="2">
        <f t="shared" si="13"/>
        <v>0.66289857741286329</v>
      </c>
      <c r="I136" s="2">
        <f t="shared" si="14"/>
        <v>39.864041404389226</v>
      </c>
    </row>
    <row r="137" spans="1:9" ht="13.5" x14ac:dyDescent="0.25">
      <c r="A137" s="3">
        <f>TITRES_STAT!B140</f>
        <v>42201</v>
      </c>
      <c r="B137" s="6">
        <f>TITRES_STAT!D140</f>
        <v>4.8265000000000002</v>
      </c>
      <c r="C137" s="2">
        <f t="shared" si="18"/>
        <v>-4.6899999999999942E-2</v>
      </c>
      <c r="D137" s="2">
        <f t="shared" si="19"/>
        <v>0</v>
      </c>
      <c r="E137" s="2">
        <f t="shared" si="20"/>
        <v>4.6899999999999942E-2</v>
      </c>
      <c r="F137" s="2">
        <f t="shared" si="17"/>
        <v>3.8857898102938548E-2</v>
      </c>
      <c r="G137" s="2">
        <f t="shared" si="17"/>
        <v>6.1968164870094836E-2</v>
      </c>
      <c r="H137" s="2">
        <f t="shared" si="13"/>
        <v>0.62706226954432454</v>
      </c>
      <c r="I137" s="2">
        <f t="shared" si="14"/>
        <v>38.539537255690888</v>
      </c>
    </row>
    <row r="138" spans="1:9" ht="13.5" x14ac:dyDescent="0.25">
      <c r="A138" s="3">
        <f>TITRES_STAT!B141</f>
        <v>42205</v>
      </c>
      <c r="B138" s="6">
        <f>TITRES_STAT!D141</f>
        <v>4.8826999999999998</v>
      </c>
      <c r="C138" s="2">
        <f t="shared" si="18"/>
        <v>5.6199999999999584E-2</v>
      </c>
      <c r="D138" s="2">
        <f t="shared" si="19"/>
        <v>5.6199999999999584E-2</v>
      </c>
      <c r="E138" s="2">
        <f t="shared" si="20"/>
        <v>0</v>
      </c>
      <c r="F138" s="2">
        <f t="shared" si="17"/>
        <v>4.009661966701434E-2</v>
      </c>
      <c r="G138" s="2">
        <f t="shared" si="17"/>
        <v>5.7541867379373779E-2</v>
      </c>
      <c r="H138" s="2">
        <f t="shared" si="13"/>
        <v>0.69682513781934041</v>
      </c>
      <c r="I138" s="2">
        <f t="shared" si="14"/>
        <v>41.06640821663327</v>
      </c>
    </row>
    <row r="139" spans="1:9" ht="13.5" x14ac:dyDescent="0.25">
      <c r="A139" s="3">
        <f>TITRES_STAT!B142</f>
        <v>42206</v>
      </c>
      <c r="B139" s="6">
        <f>TITRES_STAT!D142</f>
        <v>4.7656000000000001</v>
      </c>
      <c r="C139" s="2">
        <f t="shared" si="18"/>
        <v>-0.11709999999999976</v>
      </c>
      <c r="D139" s="2">
        <f t="shared" si="19"/>
        <v>0</v>
      </c>
      <c r="E139" s="2">
        <f t="shared" si="20"/>
        <v>0.11709999999999976</v>
      </c>
      <c r="F139" s="2">
        <f t="shared" si="17"/>
        <v>3.723257540508474E-2</v>
      </c>
      <c r="G139" s="2">
        <f t="shared" si="17"/>
        <v>6.179601970941849E-2</v>
      </c>
      <c r="H139" s="2">
        <f t="shared" si="13"/>
        <v>0.60250766279385515</v>
      </c>
      <c r="I139" s="2">
        <f t="shared" si="14"/>
        <v>37.59780229340226</v>
      </c>
    </row>
    <row r="140" spans="1:9" ht="13.5" x14ac:dyDescent="0.25">
      <c r="A140" s="3">
        <f>TITRES_STAT!B143</f>
        <v>42207</v>
      </c>
      <c r="B140" s="6">
        <f>TITRES_STAT!D143</f>
        <v>4.7797000000000001</v>
      </c>
      <c r="C140" s="2">
        <f t="shared" si="18"/>
        <v>1.4100000000000001E-2</v>
      </c>
      <c r="D140" s="2">
        <f t="shared" si="19"/>
        <v>1.4100000000000001E-2</v>
      </c>
      <c r="E140" s="2">
        <f t="shared" si="20"/>
        <v>0</v>
      </c>
      <c r="F140" s="2">
        <f t="shared" si="17"/>
        <v>3.5580248590435834E-2</v>
      </c>
      <c r="G140" s="2">
        <f t="shared" si="17"/>
        <v>5.7382018301602881E-2</v>
      </c>
      <c r="H140" s="2">
        <f t="shared" si="13"/>
        <v>0.62005920397264858</v>
      </c>
      <c r="I140" s="2">
        <f t="shared" si="14"/>
        <v>38.273860760900746</v>
      </c>
    </row>
    <row r="141" spans="1:9" ht="13.5" x14ac:dyDescent="0.25">
      <c r="A141" s="3">
        <f>TITRES_STAT!B144</f>
        <v>42208</v>
      </c>
      <c r="B141" s="6">
        <f>TITRES_STAT!D144</f>
        <v>4.9436999999999998</v>
      </c>
      <c r="C141" s="2">
        <f t="shared" si="18"/>
        <v>0.1639999999999997</v>
      </c>
      <c r="D141" s="2">
        <f t="shared" si="19"/>
        <v>0.1639999999999997</v>
      </c>
      <c r="E141" s="2">
        <f t="shared" si="20"/>
        <v>0</v>
      </c>
      <c r="F141" s="2">
        <f t="shared" ref="F141:G156" si="21">((F140*13)+D141)/14</f>
        <v>4.4753087976833257E-2</v>
      </c>
      <c r="G141" s="2">
        <f t="shared" si="21"/>
        <v>5.3283302708631249E-2</v>
      </c>
      <c r="H141" s="2">
        <f t="shared" si="13"/>
        <v>0.83990829587941063</v>
      </c>
      <c r="I141" s="2">
        <f t="shared" si="14"/>
        <v>45.649465126084685</v>
      </c>
    </row>
    <row r="142" spans="1:9" ht="13.5" x14ac:dyDescent="0.25">
      <c r="A142" s="3">
        <f>TITRES_STAT!B145</f>
        <v>42209</v>
      </c>
      <c r="B142" s="6">
        <f>TITRES_STAT!D145</f>
        <v>4.9202000000000004</v>
      </c>
      <c r="C142" s="2">
        <f t="shared" si="18"/>
        <v>-2.349999999999941E-2</v>
      </c>
      <c r="D142" s="2">
        <f t="shared" si="19"/>
        <v>0</v>
      </c>
      <c r="E142" s="2">
        <f t="shared" si="20"/>
        <v>2.349999999999941E-2</v>
      </c>
      <c r="F142" s="2">
        <f t="shared" si="21"/>
        <v>4.1556438835630878E-2</v>
      </c>
      <c r="G142" s="2">
        <f t="shared" si="21"/>
        <v>5.1155923943728976E-2</v>
      </c>
      <c r="H142" s="2">
        <f t="shared" si="13"/>
        <v>0.81234851473589964</v>
      </c>
      <c r="I142" s="2">
        <f t="shared" si="14"/>
        <v>44.82297461723455</v>
      </c>
    </row>
    <row r="143" spans="1:9" ht="13.5" x14ac:dyDescent="0.25">
      <c r="A143" s="3">
        <f>TITRES_STAT!B146</f>
        <v>42212</v>
      </c>
      <c r="B143" s="6">
        <f>TITRES_STAT!D146</f>
        <v>4.9623999999999997</v>
      </c>
      <c r="C143" s="2">
        <f t="shared" si="18"/>
        <v>4.2199999999999349E-2</v>
      </c>
      <c r="D143" s="2">
        <f t="shared" si="19"/>
        <v>4.2199999999999349E-2</v>
      </c>
      <c r="E143" s="2">
        <f t="shared" si="20"/>
        <v>0</v>
      </c>
      <c r="F143" s="2">
        <f t="shared" si="21"/>
        <v>4.1602407490228629E-2</v>
      </c>
      <c r="G143" s="2">
        <f t="shared" si="21"/>
        <v>4.7501929376319758E-2</v>
      </c>
      <c r="H143" s="2">
        <f t="shared" si="13"/>
        <v>0.87580458386534277</v>
      </c>
      <c r="I143" s="2">
        <f t="shared" si="14"/>
        <v>46.689542791319546</v>
      </c>
    </row>
    <row r="144" spans="1:9" ht="13.5" x14ac:dyDescent="0.25">
      <c r="A144" s="3">
        <f>TITRES_STAT!B147</f>
        <v>42213</v>
      </c>
      <c r="B144" s="6">
        <f>TITRES_STAT!D147</f>
        <v>4.9156000000000004</v>
      </c>
      <c r="C144" s="2">
        <f t="shared" si="18"/>
        <v>-4.6799999999999287E-2</v>
      </c>
      <c r="D144" s="2">
        <f t="shared" si="19"/>
        <v>0</v>
      </c>
      <c r="E144" s="2">
        <f t="shared" si="20"/>
        <v>4.6799999999999287E-2</v>
      </c>
      <c r="F144" s="2">
        <f t="shared" si="21"/>
        <v>3.8630806955212302E-2</v>
      </c>
      <c r="G144" s="2">
        <f t="shared" si="21"/>
        <v>4.7451791563725434E-2</v>
      </c>
      <c r="H144" s="2">
        <f t="shared" si="13"/>
        <v>0.81410639476768787</v>
      </c>
      <c r="I144" s="2">
        <f t="shared" si="14"/>
        <v>44.876441487432231</v>
      </c>
    </row>
    <row r="145" spans="1:9" ht="13.5" x14ac:dyDescent="0.25">
      <c r="A145" s="3">
        <f>TITRES_STAT!B148</f>
        <v>42214</v>
      </c>
      <c r="B145" s="6">
        <f>TITRES_STAT!D148</f>
        <v>4.9156000000000004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3.5871463601268569E-2</v>
      </c>
      <c r="G145" s="2">
        <f t="shared" si="21"/>
        <v>4.4062377880602188E-2</v>
      </c>
      <c r="H145" s="2">
        <f t="shared" ref="H145:H208" si="22">F145/G145</f>
        <v>0.81410639476768798</v>
      </c>
      <c r="I145" s="2">
        <f t="shared" ref="I145:I208" si="23">IF(G145=0,100,100-(100/(1+H145)))</f>
        <v>44.876441487432238</v>
      </c>
    </row>
    <row r="146" spans="1:9" ht="13.5" x14ac:dyDescent="0.25">
      <c r="A146" s="3">
        <f>TITRES_STAT!B149</f>
        <v>42215</v>
      </c>
      <c r="B146" s="6">
        <f>TITRES_STAT!D149</f>
        <v>4.8967999999999998</v>
      </c>
      <c r="C146" s="2">
        <f t="shared" si="18"/>
        <v>-1.8800000000000594E-2</v>
      </c>
      <c r="D146" s="2">
        <f t="shared" si="19"/>
        <v>0</v>
      </c>
      <c r="E146" s="2">
        <f t="shared" si="20"/>
        <v>1.8800000000000594E-2</v>
      </c>
      <c r="F146" s="2">
        <f t="shared" si="21"/>
        <v>3.3309216201177959E-2</v>
      </c>
      <c r="G146" s="2">
        <f t="shared" si="21"/>
        <v>4.2257922317702076E-2</v>
      </c>
      <c r="H146" s="2">
        <f t="shared" si="22"/>
        <v>0.78823601290081757</v>
      </c>
      <c r="I146" s="2">
        <f t="shared" si="23"/>
        <v>44.078969845941486</v>
      </c>
    </row>
    <row r="147" spans="1:9" ht="13.5" x14ac:dyDescent="0.25">
      <c r="A147" s="3">
        <f>TITRES_STAT!B150</f>
        <v>42216</v>
      </c>
      <c r="B147" s="6">
        <f>TITRES_STAT!D150</f>
        <v>4.9671000000000003</v>
      </c>
      <c r="C147" s="2">
        <f t="shared" si="18"/>
        <v>7.0300000000000473E-2</v>
      </c>
      <c r="D147" s="2">
        <f t="shared" si="19"/>
        <v>7.0300000000000473E-2</v>
      </c>
      <c r="E147" s="2">
        <f t="shared" si="20"/>
        <v>0</v>
      </c>
      <c r="F147" s="2">
        <f t="shared" si="21"/>
        <v>3.5951415043950996E-2</v>
      </c>
      <c r="G147" s="2">
        <f t="shared" si="21"/>
        <v>3.923949929500907E-2</v>
      </c>
      <c r="H147" s="2">
        <f t="shared" si="22"/>
        <v>0.91620473476642217</v>
      </c>
      <c r="I147" s="2">
        <f t="shared" si="23"/>
        <v>47.813509597558941</v>
      </c>
    </row>
    <row r="148" spans="1:9" ht="13.5" x14ac:dyDescent="0.25">
      <c r="A148" s="3">
        <f>TITRES_STAT!B151</f>
        <v>42219</v>
      </c>
      <c r="B148" s="6">
        <f>TITRES_STAT!D151</f>
        <v>4.8734000000000002</v>
      </c>
      <c r="C148" s="2">
        <f t="shared" si="18"/>
        <v>-9.3700000000000117E-2</v>
      </c>
      <c r="D148" s="2">
        <f t="shared" si="19"/>
        <v>0</v>
      </c>
      <c r="E148" s="2">
        <f t="shared" si="20"/>
        <v>9.3700000000000117E-2</v>
      </c>
      <c r="F148" s="2">
        <f t="shared" si="21"/>
        <v>3.3383456826525923E-2</v>
      </c>
      <c r="G148" s="2">
        <f t="shared" si="21"/>
        <v>4.3129535059651287E-2</v>
      </c>
      <c r="H148" s="2">
        <f t="shared" si="22"/>
        <v>0.77402774642374816</v>
      </c>
      <c r="I148" s="2">
        <f t="shared" si="23"/>
        <v>43.631095848647576</v>
      </c>
    </row>
    <row r="149" spans="1:9" ht="13.5" x14ac:dyDescent="0.25">
      <c r="A149" s="3">
        <f>TITRES_STAT!B152</f>
        <v>42220</v>
      </c>
      <c r="B149" s="6">
        <f>TITRES_STAT!D152</f>
        <v>4.9577</v>
      </c>
      <c r="C149" s="2">
        <f t="shared" si="18"/>
        <v>8.429999999999982E-2</v>
      </c>
      <c r="D149" s="2">
        <f t="shared" si="19"/>
        <v>8.429999999999982E-2</v>
      </c>
      <c r="E149" s="2">
        <f t="shared" si="20"/>
        <v>0</v>
      </c>
      <c r="F149" s="2">
        <f t="shared" si="21"/>
        <v>3.7020352767488343E-2</v>
      </c>
      <c r="G149" s="2">
        <f t="shared" si="21"/>
        <v>4.0048853983961907E-2</v>
      </c>
      <c r="H149" s="2">
        <f t="shared" si="22"/>
        <v>0.92437982825460208</v>
      </c>
      <c r="I149" s="2">
        <f t="shared" si="23"/>
        <v>48.035206703086658</v>
      </c>
    </row>
    <row r="150" spans="1:9" ht="13.5" x14ac:dyDescent="0.25">
      <c r="A150" s="3">
        <f>TITRES_STAT!B153</f>
        <v>42221</v>
      </c>
      <c r="B150" s="6">
        <f>TITRES_STAT!D153</f>
        <v>5.0327000000000002</v>
      </c>
      <c r="C150" s="2">
        <f t="shared" si="18"/>
        <v>7.5000000000000178E-2</v>
      </c>
      <c r="D150" s="2">
        <f t="shared" si="19"/>
        <v>7.5000000000000178E-2</v>
      </c>
      <c r="E150" s="2">
        <f t="shared" si="20"/>
        <v>0</v>
      </c>
      <c r="F150" s="2">
        <f t="shared" si="21"/>
        <v>3.9733184712667756E-2</v>
      </c>
      <c r="G150" s="2">
        <f t="shared" si="21"/>
        <v>3.7188221556536054E-2</v>
      </c>
      <c r="H150" s="2">
        <f t="shared" si="22"/>
        <v>1.0684346561790452</v>
      </c>
      <c r="I150" s="2">
        <f t="shared" si="23"/>
        <v>51.65426197957499</v>
      </c>
    </row>
    <row r="151" spans="1:9" ht="13.5" x14ac:dyDescent="0.25">
      <c r="A151" s="3">
        <f>TITRES_STAT!B154</f>
        <v>42222</v>
      </c>
      <c r="B151" s="6">
        <f>TITRES_STAT!D154</f>
        <v>5.1733000000000002</v>
      </c>
      <c r="C151" s="2">
        <f t="shared" si="18"/>
        <v>0.14060000000000006</v>
      </c>
      <c r="D151" s="2">
        <f t="shared" si="19"/>
        <v>0.14060000000000006</v>
      </c>
      <c r="E151" s="2">
        <f t="shared" si="20"/>
        <v>0</v>
      </c>
      <c r="F151" s="2">
        <f t="shared" si="21"/>
        <v>4.6937957233191489E-2</v>
      </c>
      <c r="G151" s="2">
        <f t="shared" si="21"/>
        <v>3.4531920016783478E-2</v>
      </c>
      <c r="H151" s="2">
        <f t="shared" si="22"/>
        <v>1.3592628851908128</v>
      </c>
      <c r="I151" s="2">
        <f t="shared" si="23"/>
        <v>57.613879899648325</v>
      </c>
    </row>
    <row r="152" spans="1:9" ht="13.5" x14ac:dyDescent="0.25">
      <c r="A152" s="3">
        <f>TITRES_STAT!B155</f>
        <v>42223</v>
      </c>
      <c r="B152" s="6">
        <f>TITRES_STAT!D155</f>
        <v>5.1733000000000002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4.3585246002249237E-2</v>
      </c>
      <c r="G152" s="2">
        <f t="shared" si="21"/>
        <v>3.2065354301298941E-2</v>
      </c>
      <c r="H152" s="2">
        <f t="shared" si="22"/>
        <v>1.3592628851908128</v>
      </c>
      <c r="I152" s="2">
        <f t="shared" si="23"/>
        <v>57.613879899648325</v>
      </c>
    </row>
    <row r="153" spans="1:9" ht="13.5" x14ac:dyDescent="0.25">
      <c r="A153" s="3">
        <f>TITRES_STAT!B156</f>
        <v>42226</v>
      </c>
      <c r="B153" s="6">
        <f>TITRES_STAT!D156</f>
        <v>5.2435999999999998</v>
      </c>
      <c r="C153" s="2">
        <f t="shared" si="18"/>
        <v>7.0299999999999585E-2</v>
      </c>
      <c r="D153" s="2">
        <f t="shared" si="19"/>
        <v>7.0299999999999585E-2</v>
      </c>
      <c r="E153" s="2">
        <f t="shared" si="20"/>
        <v>0</v>
      </c>
      <c r="F153" s="2">
        <f t="shared" si="21"/>
        <v>4.5493442716374267E-2</v>
      </c>
      <c r="G153" s="2">
        <f t="shared" si="21"/>
        <v>2.9774971851206162E-2</v>
      </c>
      <c r="H153" s="2">
        <f t="shared" si="22"/>
        <v>1.5279088404757422</v>
      </c>
      <c r="I153" s="2">
        <f t="shared" si="23"/>
        <v>60.441611501631364</v>
      </c>
    </row>
    <row r="154" spans="1:9" ht="13.5" x14ac:dyDescent="0.25">
      <c r="A154" s="3">
        <f>TITRES_STAT!B157</f>
        <v>42227</v>
      </c>
      <c r="B154" s="6">
        <f>TITRES_STAT!D157</f>
        <v>5.2013999999999996</v>
      </c>
      <c r="C154" s="2">
        <f t="shared" si="18"/>
        <v>-4.2200000000000237E-2</v>
      </c>
      <c r="D154" s="2">
        <f t="shared" si="19"/>
        <v>0</v>
      </c>
      <c r="E154" s="2">
        <f t="shared" si="20"/>
        <v>4.2200000000000237E-2</v>
      </c>
      <c r="F154" s="2">
        <f t="shared" si="21"/>
        <v>4.2243911093776107E-2</v>
      </c>
      <c r="G154" s="2">
        <f t="shared" si="21"/>
        <v>3.0662473861834311E-2</v>
      </c>
      <c r="H154" s="2">
        <f t="shared" si="22"/>
        <v>1.3777072027563064</v>
      </c>
      <c r="I154" s="2">
        <f t="shared" si="23"/>
        <v>57.942676926714469</v>
      </c>
    </row>
    <row r="155" spans="1:9" ht="13.5" x14ac:dyDescent="0.25">
      <c r="A155" s="3">
        <f>TITRES_STAT!B158</f>
        <v>42228</v>
      </c>
      <c r="B155" s="6">
        <f>TITRES_STAT!D158</f>
        <v>5.2013999999999996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3.9226488872792099E-2</v>
      </c>
      <c r="G155" s="2">
        <f t="shared" si="21"/>
        <v>2.8472297157417576E-2</v>
      </c>
      <c r="H155" s="2">
        <f t="shared" si="22"/>
        <v>1.3777072027563062</v>
      </c>
      <c r="I155" s="2">
        <f t="shared" si="23"/>
        <v>57.942676926714462</v>
      </c>
    </row>
    <row r="156" spans="1:9" ht="13.5" x14ac:dyDescent="0.25">
      <c r="A156" s="3">
        <f>TITRES_STAT!B159</f>
        <v>42230</v>
      </c>
      <c r="B156" s="6">
        <f>TITRES_STAT!D159</f>
        <v>5.1216999999999997</v>
      </c>
      <c r="C156" s="2">
        <f t="shared" si="18"/>
        <v>-7.9699999999999882E-2</v>
      </c>
      <c r="D156" s="2">
        <f t="shared" si="19"/>
        <v>0</v>
      </c>
      <c r="E156" s="2">
        <f t="shared" si="20"/>
        <v>7.9699999999999882E-2</v>
      </c>
      <c r="F156" s="2">
        <f t="shared" si="21"/>
        <v>3.6424596810449808E-2</v>
      </c>
      <c r="G156" s="2">
        <f t="shared" si="21"/>
        <v>3.21314187890306E-2</v>
      </c>
      <c r="H156" s="2">
        <f t="shared" si="22"/>
        <v>1.1336130859831457</v>
      </c>
      <c r="I156" s="2">
        <f t="shared" si="23"/>
        <v>53.13114610284596</v>
      </c>
    </row>
    <row r="157" spans="1:9" ht="13.5" x14ac:dyDescent="0.25">
      <c r="A157" s="3">
        <f>TITRES_STAT!B160</f>
        <v>42233</v>
      </c>
      <c r="B157" s="6">
        <f>TITRES_STAT!D160</f>
        <v>5.1216999999999997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3.3822839895417678E-2</v>
      </c>
      <c r="G157" s="2">
        <f t="shared" si="24"/>
        <v>2.9836317446956983E-2</v>
      </c>
      <c r="H157" s="2">
        <f t="shared" si="22"/>
        <v>1.1336130859831457</v>
      </c>
      <c r="I157" s="2">
        <f t="shared" si="23"/>
        <v>53.13114610284596</v>
      </c>
    </row>
    <row r="158" spans="1:9" ht="13.5" x14ac:dyDescent="0.25">
      <c r="A158" s="3">
        <f>TITRES_STAT!B161</f>
        <v>42234</v>
      </c>
      <c r="B158" s="6">
        <f>TITRES_STAT!D161</f>
        <v>5.1779999999999999</v>
      </c>
      <c r="C158" s="2">
        <f t="shared" si="18"/>
        <v>5.6300000000000239E-2</v>
      </c>
      <c r="D158" s="2">
        <f t="shared" si="19"/>
        <v>5.6300000000000239E-2</v>
      </c>
      <c r="E158" s="2">
        <f t="shared" si="20"/>
        <v>0</v>
      </c>
      <c r="F158" s="2">
        <f t="shared" si="24"/>
        <v>3.5428351331459287E-2</v>
      </c>
      <c r="G158" s="2">
        <f t="shared" si="24"/>
        <v>2.7705151915031482E-2</v>
      </c>
      <c r="H158" s="2">
        <f t="shared" si="22"/>
        <v>1.2787640161697713</v>
      </c>
      <c r="I158" s="2">
        <f t="shared" si="23"/>
        <v>56.116561745571353</v>
      </c>
    </row>
    <row r="159" spans="1:9" ht="13.5" x14ac:dyDescent="0.25">
      <c r="A159" s="3">
        <f>TITRES_STAT!B162</f>
        <v>42235</v>
      </c>
      <c r="B159" s="6">
        <f>TITRES_STAT!D162</f>
        <v>5.1311</v>
      </c>
      <c r="C159" s="2">
        <f t="shared" si="18"/>
        <v>-4.6899999999999942E-2</v>
      </c>
      <c r="D159" s="2">
        <f t="shared" si="19"/>
        <v>0</v>
      </c>
      <c r="E159" s="2">
        <f t="shared" si="20"/>
        <v>4.6899999999999942E-2</v>
      </c>
      <c r="F159" s="2">
        <f t="shared" si="24"/>
        <v>3.2897754807783626E-2</v>
      </c>
      <c r="G159" s="2">
        <f t="shared" si="24"/>
        <v>2.907621249252923E-2</v>
      </c>
      <c r="H159" s="2">
        <f t="shared" si="22"/>
        <v>1.1314319159084525</v>
      </c>
      <c r="I159" s="2">
        <f t="shared" si="23"/>
        <v>53.083183537965219</v>
      </c>
    </row>
    <row r="160" spans="1:9" ht="13.5" x14ac:dyDescent="0.25">
      <c r="A160" s="3">
        <f>TITRES_STAT!B163</f>
        <v>42236</v>
      </c>
      <c r="B160" s="6">
        <f>TITRES_STAT!D163</f>
        <v>5.1544999999999996</v>
      </c>
      <c r="C160" s="2">
        <f t="shared" si="18"/>
        <v>2.3399999999999643E-2</v>
      </c>
      <c r="D160" s="2">
        <f t="shared" si="19"/>
        <v>2.3399999999999643E-2</v>
      </c>
      <c r="E160" s="2">
        <f t="shared" si="20"/>
        <v>0</v>
      </c>
      <c r="F160" s="2">
        <f t="shared" si="24"/>
        <v>3.221934375008477E-2</v>
      </c>
      <c r="G160" s="2">
        <f t="shared" si="24"/>
        <v>2.6999340171634283E-2</v>
      </c>
      <c r="H160" s="2">
        <f t="shared" si="22"/>
        <v>1.1933381906841807</v>
      </c>
      <c r="I160" s="2">
        <f t="shared" si="23"/>
        <v>54.407395802100893</v>
      </c>
    </row>
    <row r="161" spans="1:9" ht="13.5" x14ac:dyDescent="0.25">
      <c r="A161" s="3">
        <f>TITRES_STAT!B164</f>
        <v>42237</v>
      </c>
      <c r="B161" s="6">
        <f>TITRES_STAT!D164</f>
        <v>5.1311</v>
      </c>
      <c r="C161" s="2">
        <f t="shared" si="18"/>
        <v>-2.3399999999999643E-2</v>
      </c>
      <c r="D161" s="2">
        <f t="shared" si="19"/>
        <v>0</v>
      </c>
      <c r="E161" s="2">
        <f t="shared" si="20"/>
        <v>2.3399999999999643E-2</v>
      </c>
      <c r="F161" s="2">
        <f t="shared" si="24"/>
        <v>2.9917962053650143E-2</v>
      </c>
      <c r="G161" s="2">
        <f t="shared" si="24"/>
        <v>2.6742244445088954E-2</v>
      </c>
      <c r="H161" s="2">
        <f t="shared" si="22"/>
        <v>1.1187528449634072</v>
      </c>
      <c r="I161" s="2">
        <f t="shared" si="23"/>
        <v>52.802423256815928</v>
      </c>
    </row>
    <row r="162" spans="1:9" ht="13.5" x14ac:dyDescent="0.25">
      <c r="A162" s="3">
        <f>TITRES_STAT!B165</f>
        <v>42240</v>
      </c>
      <c r="B162" s="6">
        <f>TITRES_STAT!D165</f>
        <v>5.1405000000000003</v>
      </c>
      <c r="C162" s="2">
        <f t="shared" si="18"/>
        <v>9.400000000000297E-3</v>
      </c>
      <c r="D162" s="2">
        <f t="shared" si="19"/>
        <v>9.400000000000297E-3</v>
      </c>
      <c r="E162" s="2">
        <f t="shared" si="20"/>
        <v>0</v>
      </c>
      <c r="F162" s="2">
        <f t="shared" si="24"/>
        <v>2.8452393335532296E-2</v>
      </c>
      <c r="G162" s="2">
        <f t="shared" si="24"/>
        <v>2.4832084127582598E-2</v>
      </c>
      <c r="H162" s="2">
        <f t="shared" si="22"/>
        <v>1.1457915972477069</v>
      </c>
      <c r="I162" s="2">
        <f t="shared" si="23"/>
        <v>53.39715183512476</v>
      </c>
    </row>
    <row r="163" spans="1:9" ht="13.5" x14ac:dyDescent="0.25">
      <c r="A163" s="3">
        <f>TITRES_STAT!B166</f>
        <v>42241</v>
      </c>
      <c r="B163" s="6">
        <f>TITRES_STAT!D166</f>
        <v>5.0608000000000004</v>
      </c>
      <c r="C163" s="2">
        <f t="shared" si="18"/>
        <v>-7.9699999999999882E-2</v>
      </c>
      <c r="D163" s="2">
        <f t="shared" si="19"/>
        <v>0</v>
      </c>
      <c r="E163" s="2">
        <f t="shared" si="20"/>
        <v>7.9699999999999882E-2</v>
      </c>
      <c r="F163" s="2">
        <f t="shared" si="24"/>
        <v>2.6420079525851421E-2</v>
      </c>
      <c r="G163" s="2">
        <f t="shared" si="24"/>
        <v>2.8751220975612401E-2</v>
      </c>
      <c r="H163" s="2">
        <f t="shared" si="22"/>
        <v>0.91892026249117142</v>
      </c>
      <c r="I163" s="2">
        <f t="shared" si="23"/>
        <v>47.887360431444669</v>
      </c>
    </row>
    <row r="164" spans="1:9" ht="13.5" x14ac:dyDescent="0.25">
      <c r="A164" s="3">
        <f>TITRES_STAT!B167</f>
        <v>42242</v>
      </c>
      <c r="B164" s="6">
        <f>TITRES_STAT!D167</f>
        <v>5.0608000000000004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2.4532930988290604E-2</v>
      </c>
      <c r="G164" s="2">
        <f t="shared" si="24"/>
        <v>2.6697562334497226E-2</v>
      </c>
      <c r="H164" s="2">
        <f t="shared" si="22"/>
        <v>0.91892026249117142</v>
      </c>
      <c r="I164" s="2">
        <f t="shared" si="23"/>
        <v>47.887360431444669</v>
      </c>
    </row>
    <row r="165" spans="1:9" ht="13.5" x14ac:dyDescent="0.25">
      <c r="A165" s="3">
        <f>TITRES_STAT!B168</f>
        <v>42243</v>
      </c>
      <c r="B165" s="6">
        <f>TITRES_STAT!D168</f>
        <v>5.0140000000000002</v>
      </c>
      <c r="C165" s="2">
        <f t="shared" si="18"/>
        <v>-4.6800000000000175E-2</v>
      </c>
      <c r="D165" s="2">
        <f t="shared" si="19"/>
        <v>0</v>
      </c>
      <c r="E165" s="2">
        <f t="shared" si="20"/>
        <v>4.6800000000000175E-2</v>
      </c>
      <c r="F165" s="2">
        <f t="shared" si="24"/>
        <v>2.2780578774841274E-2</v>
      </c>
      <c r="G165" s="2">
        <f t="shared" si="24"/>
        <v>2.8133450739176006E-2</v>
      </c>
      <c r="H165" s="2">
        <f t="shared" si="22"/>
        <v>0.80973283320411082</v>
      </c>
      <c r="I165" s="2">
        <f t="shared" si="23"/>
        <v>44.743224985894102</v>
      </c>
    </row>
    <row r="166" spans="1:9" ht="13.5" x14ac:dyDescent="0.25">
      <c r="A166" s="3">
        <f>TITRES_STAT!B169</f>
        <v>42244</v>
      </c>
      <c r="B166" s="6">
        <f>TITRES_STAT!D169</f>
        <v>4.9999000000000002</v>
      </c>
      <c r="C166" s="2">
        <f t="shared" si="18"/>
        <v>-1.4100000000000001E-2</v>
      </c>
      <c r="D166" s="2">
        <f t="shared" si="19"/>
        <v>0</v>
      </c>
      <c r="E166" s="2">
        <f t="shared" si="20"/>
        <v>1.4100000000000001E-2</v>
      </c>
      <c r="F166" s="2">
        <f t="shared" si="24"/>
        <v>2.1153394576638323E-2</v>
      </c>
      <c r="G166" s="2">
        <f t="shared" si="24"/>
        <v>2.7131061400663434E-2</v>
      </c>
      <c r="H166" s="2">
        <f t="shared" si="22"/>
        <v>0.77967442055625069</v>
      </c>
      <c r="I166" s="2">
        <f t="shared" si="23"/>
        <v>43.809947007754239</v>
      </c>
    </row>
    <row r="167" spans="1:9" ht="13.5" x14ac:dyDescent="0.25">
      <c r="A167" s="3">
        <f>TITRES_STAT!B170</f>
        <v>42247</v>
      </c>
      <c r="B167" s="6">
        <f>TITRES_STAT!D170</f>
        <v>5.0608000000000004</v>
      </c>
      <c r="C167" s="2">
        <f t="shared" si="18"/>
        <v>6.0900000000000176E-2</v>
      </c>
      <c r="D167" s="2">
        <f t="shared" si="19"/>
        <v>6.0900000000000176E-2</v>
      </c>
      <c r="E167" s="2">
        <f t="shared" si="20"/>
        <v>0</v>
      </c>
      <c r="F167" s="2">
        <f t="shared" si="24"/>
        <v>2.399243782116417E-2</v>
      </c>
      <c r="G167" s="2">
        <f t="shared" si="24"/>
        <v>2.5193128443473187E-2</v>
      </c>
      <c r="H167" s="2">
        <f t="shared" si="22"/>
        <v>0.95234055091637171</v>
      </c>
      <c r="I167" s="2">
        <f t="shared" si="23"/>
        <v>48.779427875396571</v>
      </c>
    </row>
    <row r="168" spans="1:9" ht="13.5" x14ac:dyDescent="0.25">
      <c r="A168" s="3">
        <f>TITRES_STAT!B171</f>
        <v>42248</v>
      </c>
      <c r="B168" s="6">
        <f>TITRES_STAT!D171</f>
        <v>4.9202000000000004</v>
      </c>
      <c r="C168" s="2">
        <f t="shared" si="18"/>
        <v>-0.14060000000000006</v>
      </c>
      <c r="D168" s="2">
        <f t="shared" si="19"/>
        <v>0</v>
      </c>
      <c r="E168" s="2">
        <f t="shared" si="20"/>
        <v>0.14060000000000006</v>
      </c>
      <c r="F168" s="2">
        <f t="shared" si="24"/>
        <v>2.2278692262509586E-2</v>
      </c>
      <c r="G168" s="2">
        <f t="shared" si="24"/>
        <v>3.3436476411796534E-2</v>
      </c>
      <c r="H168" s="2">
        <f t="shared" si="22"/>
        <v>0.66629904383852978</v>
      </c>
      <c r="I168" s="2">
        <f t="shared" si="23"/>
        <v>39.986762658377693</v>
      </c>
    </row>
    <row r="169" spans="1:9" ht="13.5" x14ac:dyDescent="0.25">
      <c r="A169" s="3">
        <f>TITRES_STAT!B172</f>
        <v>42249</v>
      </c>
      <c r="B169" s="6">
        <f>TITRES_STAT!D172</f>
        <v>4.8734000000000002</v>
      </c>
      <c r="C169" s="2">
        <f t="shared" si="18"/>
        <v>-4.6800000000000175E-2</v>
      </c>
      <c r="D169" s="2">
        <f t="shared" si="19"/>
        <v>0</v>
      </c>
      <c r="E169" s="2">
        <f t="shared" si="20"/>
        <v>4.6800000000000175E-2</v>
      </c>
      <c r="F169" s="2">
        <f t="shared" si="24"/>
        <v>2.0687357100901756E-2</v>
      </c>
      <c r="G169" s="2">
        <f t="shared" si="24"/>
        <v>3.4391013810953934E-2</v>
      </c>
      <c r="H169" s="2">
        <f t="shared" si="22"/>
        <v>0.60153379643354954</v>
      </c>
      <c r="I169" s="2">
        <f t="shared" si="23"/>
        <v>37.559856543340096</v>
      </c>
    </row>
    <row r="170" spans="1:9" ht="13.5" x14ac:dyDescent="0.25">
      <c r="A170" s="3">
        <f>TITRES_STAT!B173</f>
        <v>42250</v>
      </c>
      <c r="B170" s="6">
        <f>TITRES_STAT!D173</f>
        <v>4.9623999999999997</v>
      </c>
      <c r="C170" s="2">
        <f t="shared" si="18"/>
        <v>8.8999999999999524E-2</v>
      </c>
      <c r="D170" s="2">
        <f t="shared" si="19"/>
        <v>8.8999999999999524E-2</v>
      </c>
      <c r="E170" s="2">
        <f t="shared" si="20"/>
        <v>0</v>
      </c>
      <c r="F170" s="2">
        <f t="shared" si="24"/>
        <v>2.5566831593694456E-2</v>
      </c>
      <c r="G170" s="2">
        <f t="shared" si="24"/>
        <v>3.1934512824457223E-2</v>
      </c>
      <c r="H170" s="2">
        <f t="shared" si="22"/>
        <v>0.80060189846121455</v>
      </c>
      <c r="I170" s="2">
        <f t="shared" si="23"/>
        <v>44.463015347557118</v>
      </c>
    </row>
    <row r="171" spans="1:9" ht="13.5" x14ac:dyDescent="0.25">
      <c r="A171" s="3">
        <f>TITRES_STAT!B174</f>
        <v>42251</v>
      </c>
      <c r="B171" s="6">
        <f>TITRES_STAT!D174</f>
        <v>4.8170999999999999</v>
      </c>
      <c r="C171" s="2">
        <f t="shared" si="18"/>
        <v>-0.14529999999999976</v>
      </c>
      <c r="D171" s="2">
        <f t="shared" si="19"/>
        <v>0</v>
      </c>
      <c r="E171" s="2">
        <f t="shared" si="20"/>
        <v>0.14529999999999976</v>
      </c>
      <c r="F171" s="2">
        <f t="shared" si="24"/>
        <v>2.3740629337001995E-2</v>
      </c>
      <c r="G171" s="2">
        <f t="shared" si="24"/>
        <v>4.0032047622710266E-2</v>
      </c>
      <c r="H171" s="2">
        <f t="shared" si="22"/>
        <v>0.59304059489412386</v>
      </c>
      <c r="I171" s="2">
        <f t="shared" si="23"/>
        <v>37.226960618259596</v>
      </c>
    </row>
    <row r="172" spans="1:9" ht="13.5" x14ac:dyDescent="0.25">
      <c r="A172" s="3">
        <f>TITRES_STAT!B175</f>
        <v>42254</v>
      </c>
      <c r="B172" s="6">
        <f>TITRES_STAT!D175</f>
        <v>4.9202000000000004</v>
      </c>
      <c r="C172" s="2">
        <f t="shared" si="18"/>
        <v>0.10310000000000041</v>
      </c>
      <c r="D172" s="2">
        <f t="shared" si="19"/>
        <v>0.10310000000000041</v>
      </c>
      <c r="E172" s="2">
        <f t="shared" si="20"/>
        <v>0</v>
      </c>
      <c r="F172" s="2">
        <f t="shared" si="24"/>
        <v>2.9409155812930455E-2</v>
      </c>
      <c r="G172" s="2">
        <f t="shared" si="24"/>
        <v>3.7172615649659534E-2</v>
      </c>
      <c r="H172" s="2">
        <f t="shared" si="22"/>
        <v>0.79115110139417422</v>
      </c>
      <c r="I172" s="2">
        <f t="shared" si="23"/>
        <v>44.169981012677695</v>
      </c>
    </row>
    <row r="173" spans="1:9" ht="13.5" x14ac:dyDescent="0.25">
      <c r="A173" s="3">
        <f>TITRES_STAT!B176</f>
        <v>42255</v>
      </c>
      <c r="B173" s="6">
        <f>TITRES_STAT!D176</f>
        <v>4.9202000000000004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2.7308501826292568E-2</v>
      </c>
      <c r="G173" s="2">
        <f t="shared" si="25"/>
        <v>3.4517428817540996E-2</v>
      </c>
      <c r="H173" s="2">
        <f t="shared" si="22"/>
        <v>0.79115110139417422</v>
      </c>
      <c r="I173" s="2">
        <f t="shared" si="23"/>
        <v>44.169981012677695</v>
      </c>
    </row>
    <row r="174" spans="1:9" ht="13.5" x14ac:dyDescent="0.25">
      <c r="A174" s="3">
        <f>TITRES_STAT!B177</f>
        <v>42256</v>
      </c>
      <c r="B174" s="6">
        <f>TITRES_STAT!D177</f>
        <v>4.8780999999999999</v>
      </c>
      <c r="C174" s="2">
        <f t="shared" si="18"/>
        <v>-4.210000000000047E-2</v>
      </c>
      <c r="D174" s="2">
        <f t="shared" si="19"/>
        <v>0</v>
      </c>
      <c r="E174" s="2">
        <f t="shared" si="20"/>
        <v>4.210000000000047E-2</v>
      </c>
      <c r="F174" s="2">
        <f t="shared" si="25"/>
        <v>2.5357894552985955E-2</v>
      </c>
      <c r="G174" s="2">
        <f t="shared" si="25"/>
        <v>3.5059041044859532E-2</v>
      </c>
      <c r="H174" s="2">
        <f t="shared" si="22"/>
        <v>0.72329116248614589</v>
      </c>
      <c r="I174" s="2">
        <f t="shared" si="23"/>
        <v>41.971500709298205</v>
      </c>
    </row>
    <row r="175" spans="1:9" ht="13.5" x14ac:dyDescent="0.25">
      <c r="A175" s="3">
        <f>TITRES_STAT!B178</f>
        <v>42257</v>
      </c>
      <c r="B175" s="6">
        <f>TITRES_STAT!D178</f>
        <v>4.8030999999999997</v>
      </c>
      <c r="C175" s="2">
        <f t="shared" si="18"/>
        <v>-7.5000000000000178E-2</v>
      </c>
      <c r="D175" s="2">
        <f t="shared" si="19"/>
        <v>0</v>
      </c>
      <c r="E175" s="2">
        <f t="shared" si="20"/>
        <v>7.5000000000000178E-2</v>
      </c>
      <c r="F175" s="2">
        <f t="shared" si="25"/>
        <v>2.3546616370629818E-2</v>
      </c>
      <c r="G175" s="2">
        <f t="shared" si="25"/>
        <v>3.7911966684512431E-2</v>
      </c>
      <c r="H175" s="2">
        <f t="shared" si="22"/>
        <v>0.62108664967383342</v>
      </c>
      <c r="I175" s="2">
        <f t="shared" si="23"/>
        <v>38.312982825365786</v>
      </c>
    </row>
    <row r="176" spans="1:9" ht="13.5" x14ac:dyDescent="0.25">
      <c r="A176" s="3">
        <f>TITRES_STAT!B179</f>
        <v>42258</v>
      </c>
      <c r="B176" s="6">
        <f>TITRES_STAT!D179</f>
        <v>4.7374999999999998</v>
      </c>
      <c r="C176" s="2">
        <f t="shared" si="18"/>
        <v>-6.5599999999999881E-2</v>
      </c>
      <c r="D176" s="2">
        <f t="shared" si="19"/>
        <v>0</v>
      </c>
      <c r="E176" s="2">
        <f t="shared" si="20"/>
        <v>6.5599999999999881E-2</v>
      </c>
      <c r="F176" s="2">
        <f t="shared" si="25"/>
        <v>2.1864715201299116E-2</v>
      </c>
      <c r="G176" s="2">
        <f t="shared" si="25"/>
        <v>3.9889683349904392E-2</v>
      </c>
      <c r="H176" s="2">
        <f t="shared" si="22"/>
        <v>0.54812957549715724</v>
      </c>
      <c r="I176" s="2">
        <f t="shared" si="23"/>
        <v>35.405923649584324</v>
      </c>
    </row>
    <row r="177" spans="1:9" ht="13.5" x14ac:dyDescent="0.25">
      <c r="A177" s="3">
        <f>TITRES_STAT!B180</f>
        <v>42261</v>
      </c>
      <c r="B177" s="6">
        <f>TITRES_STAT!D180</f>
        <v>4.8686999999999996</v>
      </c>
      <c r="C177" s="2">
        <f t="shared" si="18"/>
        <v>0.13119999999999976</v>
      </c>
      <c r="D177" s="2">
        <f t="shared" si="19"/>
        <v>0.13119999999999976</v>
      </c>
      <c r="E177" s="2">
        <f t="shared" si="20"/>
        <v>0</v>
      </c>
      <c r="F177" s="2">
        <f t="shared" si="25"/>
        <v>2.9674378401206302E-2</v>
      </c>
      <c r="G177" s="2">
        <f t="shared" si="25"/>
        <v>3.7040420253482649E-2</v>
      </c>
      <c r="H177" s="2">
        <f t="shared" si="22"/>
        <v>0.80113503567541811</v>
      </c>
      <c r="I177" s="2">
        <f t="shared" si="23"/>
        <v>44.479454333361289</v>
      </c>
    </row>
    <row r="178" spans="1:9" ht="13.5" x14ac:dyDescent="0.25">
      <c r="A178" s="3">
        <f>TITRES_STAT!B181</f>
        <v>42262</v>
      </c>
      <c r="B178" s="6">
        <f>TITRES_STAT!D181</f>
        <v>4.8639999999999999</v>
      </c>
      <c r="C178" s="2">
        <f t="shared" si="18"/>
        <v>-4.6999999999997044E-3</v>
      </c>
      <c r="D178" s="2">
        <f t="shared" si="19"/>
        <v>0</v>
      </c>
      <c r="E178" s="2">
        <f t="shared" si="20"/>
        <v>4.6999999999997044E-3</v>
      </c>
      <c r="F178" s="2">
        <f t="shared" si="25"/>
        <v>2.755477994397728E-2</v>
      </c>
      <c r="G178" s="2">
        <f t="shared" si="25"/>
        <v>3.4730390235376725E-2</v>
      </c>
      <c r="H178" s="2">
        <f t="shared" si="22"/>
        <v>0.79339102605042722</v>
      </c>
      <c r="I178" s="2">
        <f t="shared" si="23"/>
        <v>44.239712060883171</v>
      </c>
    </row>
    <row r="179" spans="1:9" ht="13.5" x14ac:dyDescent="0.25">
      <c r="A179" s="3">
        <f>TITRES_STAT!B182</f>
        <v>42263</v>
      </c>
      <c r="B179" s="6">
        <f>TITRES_STAT!D182</f>
        <v>4.7984</v>
      </c>
      <c r="C179" s="2">
        <f t="shared" si="18"/>
        <v>-6.5599999999999881E-2</v>
      </c>
      <c r="D179" s="2">
        <f t="shared" si="19"/>
        <v>0</v>
      </c>
      <c r="E179" s="2">
        <f t="shared" si="20"/>
        <v>6.5599999999999881E-2</v>
      </c>
      <c r="F179" s="2">
        <f t="shared" si="25"/>
        <v>2.5586581376550333E-2</v>
      </c>
      <c r="G179" s="2">
        <f t="shared" si="25"/>
        <v>3.693536236142124E-2</v>
      </c>
      <c r="H179" s="2">
        <f t="shared" si="22"/>
        <v>0.69273941666470185</v>
      </c>
      <c r="I179" s="2">
        <f t="shared" si="23"/>
        <v>40.924161737170664</v>
      </c>
    </row>
    <row r="180" spans="1:9" ht="13.5" x14ac:dyDescent="0.25">
      <c r="A180" s="3">
        <f>TITRES_STAT!B183</f>
        <v>42264</v>
      </c>
      <c r="B180" s="6">
        <f>TITRES_STAT!D183</f>
        <v>4.8078000000000003</v>
      </c>
      <c r="C180" s="2">
        <f t="shared" si="18"/>
        <v>9.400000000000297E-3</v>
      </c>
      <c r="D180" s="2">
        <f t="shared" si="19"/>
        <v>9.400000000000297E-3</v>
      </c>
      <c r="E180" s="2">
        <f t="shared" si="20"/>
        <v>0</v>
      </c>
      <c r="F180" s="2">
        <f t="shared" si="25"/>
        <v>2.4430396992511046E-2</v>
      </c>
      <c r="G180" s="2">
        <f t="shared" si="25"/>
        <v>3.4297122192748296E-2</v>
      </c>
      <c r="H180" s="2">
        <f t="shared" si="22"/>
        <v>0.7123162361907015</v>
      </c>
      <c r="I180" s="2">
        <f t="shared" si="23"/>
        <v>41.599572621898012</v>
      </c>
    </row>
    <row r="181" spans="1:9" ht="13.5" x14ac:dyDescent="0.25">
      <c r="A181" s="3">
        <f>TITRES_STAT!B184</f>
        <v>42265</v>
      </c>
      <c r="B181" s="6">
        <f>TITRES_STAT!D184</f>
        <v>4.8030999999999997</v>
      </c>
      <c r="C181" s="2">
        <f t="shared" si="18"/>
        <v>-4.7000000000005926E-3</v>
      </c>
      <c r="D181" s="2">
        <f t="shared" si="19"/>
        <v>0</v>
      </c>
      <c r="E181" s="2">
        <f t="shared" si="20"/>
        <v>4.7000000000005926E-3</v>
      </c>
      <c r="F181" s="2">
        <f t="shared" si="25"/>
        <v>2.2685368635903116E-2</v>
      </c>
      <c r="G181" s="2">
        <f t="shared" si="25"/>
        <v>3.218304203612346E-2</v>
      </c>
      <c r="H181" s="2">
        <f t="shared" si="22"/>
        <v>0.70488577836862665</v>
      </c>
      <c r="I181" s="2">
        <f t="shared" si="23"/>
        <v>41.345044184902441</v>
      </c>
    </row>
    <row r="182" spans="1:9" ht="13.5" x14ac:dyDescent="0.25">
      <c r="A182" s="3">
        <f>TITRES_STAT!B185</f>
        <v>42268</v>
      </c>
      <c r="B182" s="6">
        <f>TITRES_STAT!D185</f>
        <v>4.8030999999999997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2.1064985161910039E-2</v>
      </c>
      <c r="G182" s="2">
        <f t="shared" si="25"/>
        <v>2.9884253319257498E-2</v>
      </c>
      <c r="H182" s="2">
        <f t="shared" si="22"/>
        <v>0.70488577836862676</v>
      </c>
      <c r="I182" s="2">
        <f t="shared" si="23"/>
        <v>41.345044184902449</v>
      </c>
    </row>
    <row r="183" spans="1:9" ht="13.5" x14ac:dyDescent="0.25">
      <c r="A183" s="3">
        <f>TITRES_STAT!B186</f>
        <v>42269</v>
      </c>
      <c r="B183" s="6">
        <f>TITRES_STAT!D186</f>
        <v>4.7797000000000001</v>
      </c>
      <c r="C183" s="2">
        <f t="shared" si="18"/>
        <v>-2.3399999999999643E-2</v>
      </c>
      <c r="D183" s="2">
        <f t="shared" si="19"/>
        <v>0</v>
      </c>
      <c r="E183" s="2">
        <f t="shared" si="20"/>
        <v>2.3399999999999643E-2</v>
      </c>
      <c r="F183" s="2">
        <f t="shared" si="25"/>
        <v>1.956034336463075E-2</v>
      </c>
      <c r="G183" s="2">
        <f t="shared" si="25"/>
        <v>2.9421092367881936E-2</v>
      </c>
      <c r="H183" s="2">
        <f t="shared" si="22"/>
        <v>0.66484082644001863</v>
      </c>
      <c r="I183" s="2">
        <f t="shared" si="23"/>
        <v>39.934197665110638</v>
      </c>
    </row>
    <row r="184" spans="1:9" ht="13.5" x14ac:dyDescent="0.25">
      <c r="A184" s="3">
        <f>TITRES_STAT!B187</f>
        <v>42270</v>
      </c>
      <c r="B184" s="6">
        <f>TITRES_STAT!D187</f>
        <v>4.7797000000000001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1.816317598144284E-2</v>
      </c>
      <c r="G184" s="2">
        <f t="shared" si="25"/>
        <v>2.7319585770176086E-2</v>
      </c>
      <c r="H184" s="2">
        <f t="shared" si="22"/>
        <v>0.66484082644001852</v>
      </c>
      <c r="I184" s="2">
        <f t="shared" si="23"/>
        <v>39.934197665110638</v>
      </c>
    </row>
    <row r="185" spans="1:9" ht="13.5" x14ac:dyDescent="0.25">
      <c r="A185" s="3">
        <f>TITRES_STAT!B188</f>
        <v>42275</v>
      </c>
      <c r="B185" s="6">
        <f>TITRES_STAT!D188</f>
        <v>4.7797000000000001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1.6865806268482639E-2</v>
      </c>
      <c r="G185" s="2">
        <f t="shared" si="25"/>
        <v>2.5368186786592081E-2</v>
      </c>
      <c r="H185" s="2">
        <f t="shared" si="22"/>
        <v>0.66484082644001863</v>
      </c>
      <c r="I185" s="2">
        <f t="shared" si="23"/>
        <v>39.934197665110638</v>
      </c>
    </row>
    <row r="186" spans="1:9" ht="13.5" x14ac:dyDescent="0.25">
      <c r="A186" s="3">
        <f>TITRES_STAT!B189</f>
        <v>42276</v>
      </c>
      <c r="B186" s="6">
        <f>TITRES_STAT!D189</f>
        <v>4.7750000000000004</v>
      </c>
      <c r="C186" s="2">
        <f t="shared" si="18"/>
        <v>-4.6999999999997044E-3</v>
      </c>
      <c r="D186" s="2">
        <f t="shared" si="19"/>
        <v>0</v>
      </c>
      <c r="E186" s="2">
        <f t="shared" si="20"/>
        <v>4.6999999999997044E-3</v>
      </c>
      <c r="F186" s="2">
        <f t="shared" si="25"/>
        <v>1.5661105820733882E-2</v>
      </c>
      <c r="G186" s="2">
        <f t="shared" si="25"/>
        <v>2.3891887730406909E-2</v>
      </c>
      <c r="H186" s="2">
        <f t="shared" si="22"/>
        <v>0.6554988872144325</v>
      </c>
      <c r="I186" s="2">
        <f t="shared" si="23"/>
        <v>39.595247829938735</v>
      </c>
    </row>
    <row r="187" spans="1:9" ht="13.5" x14ac:dyDescent="0.25">
      <c r="A187" s="3">
        <f>TITRES_STAT!B190</f>
        <v>42277</v>
      </c>
      <c r="B187" s="6">
        <f>TITRES_STAT!D190</f>
        <v>4.7797000000000001</v>
      </c>
      <c r="C187" s="2">
        <f t="shared" si="18"/>
        <v>4.6999999999997044E-3</v>
      </c>
      <c r="D187" s="2">
        <f t="shared" si="19"/>
        <v>4.6999999999997044E-3</v>
      </c>
      <c r="E187" s="2">
        <f t="shared" si="20"/>
        <v>0</v>
      </c>
      <c r="F187" s="2">
        <f t="shared" si="25"/>
        <v>1.4878169690681441E-2</v>
      </c>
      <c r="G187" s="2">
        <f t="shared" si="25"/>
        <v>2.2185324321092131E-2</v>
      </c>
      <c r="H187" s="2">
        <f t="shared" si="22"/>
        <v>0.67063115577428811</v>
      </c>
      <c r="I187" s="2">
        <f t="shared" si="23"/>
        <v>40.142382922547043</v>
      </c>
    </row>
    <row r="188" spans="1:9" ht="13.5" x14ac:dyDescent="0.25">
      <c r="A188" s="3">
        <f>TITRES_STAT!B191</f>
        <v>42278</v>
      </c>
      <c r="B188" s="6">
        <f>TITRES_STAT!D191</f>
        <v>4.7281000000000004</v>
      </c>
      <c r="C188" s="2">
        <f t="shared" si="18"/>
        <v>-5.1599999999999646E-2</v>
      </c>
      <c r="D188" s="2">
        <f t="shared" si="19"/>
        <v>0</v>
      </c>
      <c r="E188" s="2">
        <f t="shared" si="20"/>
        <v>5.1599999999999646E-2</v>
      </c>
      <c r="F188" s="2">
        <f t="shared" si="25"/>
        <v>1.3815443284204195E-2</v>
      </c>
      <c r="G188" s="2">
        <f t="shared" si="25"/>
        <v>2.4286372583871237E-2</v>
      </c>
      <c r="H188" s="2">
        <f t="shared" si="22"/>
        <v>0.56885577442631907</v>
      </c>
      <c r="I188" s="2">
        <f t="shared" si="23"/>
        <v>36.259277857095036</v>
      </c>
    </row>
    <row r="189" spans="1:9" ht="13.5" x14ac:dyDescent="0.25">
      <c r="A189" s="3">
        <f>TITRES_STAT!B192</f>
        <v>42279</v>
      </c>
      <c r="B189" s="6">
        <f>TITRES_STAT!D192</f>
        <v>4.6859000000000002</v>
      </c>
      <c r="C189" s="2">
        <f t="shared" si="18"/>
        <v>-4.2200000000000237E-2</v>
      </c>
      <c r="D189" s="2">
        <f t="shared" si="19"/>
        <v>0</v>
      </c>
      <c r="E189" s="2">
        <f t="shared" si="20"/>
        <v>4.2200000000000237E-2</v>
      </c>
      <c r="F189" s="2">
        <f t="shared" ref="F189:G204" si="26">((F188*13)+D189)/14</f>
        <v>1.2828625906761038E-2</v>
      </c>
      <c r="G189" s="2">
        <f t="shared" si="26"/>
        <v>2.5565917399309024E-2</v>
      </c>
      <c r="H189" s="2">
        <f t="shared" si="22"/>
        <v>0.50178625340891381</v>
      </c>
      <c r="I189" s="2">
        <f t="shared" si="23"/>
        <v>33.412627946880335</v>
      </c>
    </row>
    <row r="190" spans="1:9" ht="13.5" x14ac:dyDescent="0.25">
      <c r="A190" s="3">
        <f>TITRES_STAT!B193</f>
        <v>42282</v>
      </c>
      <c r="B190" s="6">
        <f>TITRES_STAT!D193</f>
        <v>4.7328000000000001</v>
      </c>
      <c r="C190" s="2">
        <f t="shared" si="18"/>
        <v>4.6899999999999942E-2</v>
      </c>
      <c r="D190" s="2">
        <f t="shared" si="19"/>
        <v>4.6899999999999942E-2</v>
      </c>
      <c r="E190" s="2">
        <f t="shared" si="20"/>
        <v>0</v>
      </c>
      <c r="F190" s="2">
        <f t="shared" si="26"/>
        <v>1.5262295484849531E-2</v>
      </c>
      <c r="G190" s="2">
        <f t="shared" si="26"/>
        <v>2.3739780442215523E-2</v>
      </c>
      <c r="H190" s="2">
        <f t="shared" si="22"/>
        <v>0.64289960566396764</v>
      </c>
      <c r="I190" s="2">
        <f t="shared" si="23"/>
        <v>39.132008033086343</v>
      </c>
    </row>
    <row r="191" spans="1:9" ht="13.5" x14ac:dyDescent="0.25">
      <c r="A191" s="3">
        <f>TITRES_STAT!B194</f>
        <v>42283</v>
      </c>
      <c r="B191" s="6">
        <f>TITRES_STAT!D194</f>
        <v>4.5922000000000001</v>
      </c>
      <c r="C191" s="2">
        <f t="shared" si="18"/>
        <v>-0.14060000000000006</v>
      </c>
      <c r="D191" s="2">
        <f t="shared" si="19"/>
        <v>0</v>
      </c>
      <c r="E191" s="2">
        <f t="shared" si="20"/>
        <v>0.14060000000000006</v>
      </c>
      <c r="F191" s="2">
        <f t="shared" si="26"/>
        <v>1.4172131521645993E-2</v>
      </c>
      <c r="G191" s="2">
        <f t="shared" si="26"/>
        <v>3.2086938982057271E-2</v>
      </c>
      <c r="H191" s="2">
        <f t="shared" si="22"/>
        <v>0.44167913709596673</v>
      </c>
      <c r="I191" s="2">
        <f t="shared" si="23"/>
        <v>30.63643814570689</v>
      </c>
    </row>
    <row r="192" spans="1:9" ht="13.5" x14ac:dyDescent="0.25">
      <c r="A192" s="3">
        <f>TITRES_STAT!B195</f>
        <v>42284</v>
      </c>
      <c r="B192" s="6">
        <f>TITRES_STAT!D195</f>
        <v>4.5968999999999998</v>
      </c>
      <c r="C192" s="2">
        <f t="shared" si="18"/>
        <v>4.6999999999997044E-3</v>
      </c>
      <c r="D192" s="2">
        <f t="shared" si="19"/>
        <v>4.6999999999997044E-3</v>
      </c>
      <c r="E192" s="2">
        <f t="shared" si="20"/>
        <v>0</v>
      </c>
      <c r="F192" s="2">
        <f t="shared" si="26"/>
        <v>1.3495550698671258E-2</v>
      </c>
      <c r="G192" s="2">
        <f t="shared" si="26"/>
        <v>2.979501476905318E-2</v>
      </c>
      <c r="H192" s="2">
        <f t="shared" si="22"/>
        <v>0.45294660208353094</v>
      </c>
      <c r="I192" s="2">
        <f t="shared" si="23"/>
        <v>31.174346079477644</v>
      </c>
    </row>
    <row r="193" spans="1:9" ht="13.5" x14ac:dyDescent="0.25">
      <c r="A193" s="3">
        <f>TITRES_STAT!B196</f>
        <v>42285</v>
      </c>
      <c r="B193" s="6">
        <f>TITRES_STAT!D196</f>
        <v>4.6391</v>
      </c>
      <c r="C193" s="2">
        <f t="shared" si="18"/>
        <v>4.2200000000000237E-2</v>
      </c>
      <c r="D193" s="2">
        <f t="shared" si="19"/>
        <v>4.2200000000000237E-2</v>
      </c>
      <c r="E193" s="2">
        <f t="shared" si="20"/>
        <v>0</v>
      </c>
      <c r="F193" s="2">
        <f t="shared" si="26"/>
        <v>1.5545868505909043E-2</v>
      </c>
      <c r="G193" s="2">
        <f t="shared" si="26"/>
        <v>2.7666799428406524E-2</v>
      </c>
      <c r="H193" s="2">
        <f t="shared" si="22"/>
        <v>0.56189616533481379</v>
      </c>
      <c r="I193" s="2">
        <f t="shared" si="23"/>
        <v>35.975257370221129</v>
      </c>
    </row>
    <row r="194" spans="1:9" ht="13.5" x14ac:dyDescent="0.25">
      <c r="A194" s="3">
        <f>TITRES_STAT!B197</f>
        <v>42286</v>
      </c>
      <c r="B194" s="6">
        <f>TITRES_STAT!D197</f>
        <v>4.5875000000000004</v>
      </c>
      <c r="C194" s="2">
        <f t="shared" si="18"/>
        <v>-5.1599999999999646E-2</v>
      </c>
      <c r="D194" s="2">
        <f t="shared" si="19"/>
        <v>0</v>
      </c>
      <c r="E194" s="2">
        <f t="shared" si="20"/>
        <v>5.1599999999999646E-2</v>
      </c>
      <c r="F194" s="2">
        <f t="shared" si="26"/>
        <v>1.4435449326915539E-2</v>
      </c>
      <c r="G194" s="2">
        <f t="shared" si="26"/>
        <v>2.9376313754948893E-2</v>
      </c>
      <c r="H194" s="2">
        <f t="shared" si="22"/>
        <v>0.49139757449940996</v>
      </c>
      <c r="I194" s="2">
        <f t="shared" si="23"/>
        <v>32.948798020162286</v>
      </c>
    </row>
    <row r="195" spans="1:9" ht="13.5" x14ac:dyDescent="0.25">
      <c r="A195" s="3">
        <f>TITRES_STAT!B198</f>
        <v>42289</v>
      </c>
      <c r="B195" s="6">
        <f>TITRES_STAT!D198</f>
        <v>4.4843999999999999</v>
      </c>
      <c r="C195" s="2">
        <f t="shared" ref="C195:C258" si="27">B195-B194</f>
        <v>-0.10310000000000041</v>
      </c>
      <c r="D195" s="2">
        <f t="shared" ref="D195:D258" si="28">IF(C195&gt;0,C195,0)</f>
        <v>0</v>
      </c>
      <c r="E195" s="2">
        <f t="shared" ref="E195:E258" si="29">IF(C195&lt;0,-C195,0)</f>
        <v>0.10310000000000041</v>
      </c>
      <c r="F195" s="2">
        <f t="shared" si="26"/>
        <v>1.340434580356443E-2</v>
      </c>
      <c r="G195" s="2">
        <f t="shared" si="26"/>
        <v>3.4642291343881144E-2</v>
      </c>
      <c r="H195" s="2">
        <f t="shared" si="22"/>
        <v>0.38693588915653626</v>
      </c>
      <c r="I195" s="2">
        <f t="shared" si="23"/>
        <v>27.898613928856577</v>
      </c>
    </row>
    <row r="196" spans="1:9" ht="13.5" x14ac:dyDescent="0.25">
      <c r="A196" s="3">
        <f>TITRES_STAT!B199</f>
        <v>42290</v>
      </c>
      <c r="B196" s="6">
        <f>TITRES_STAT!D199</f>
        <v>4.6952999999999996</v>
      </c>
      <c r="C196" s="2">
        <f t="shared" si="27"/>
        <v>0.21089999999999964</v>
      </c>
      <c r="D196" s="2">
        <f t="shared" si="28"/>
        <v>0.21089999999999964</v>
      </c>
      <c r="E196" s="2">
        <f t="shared" si="29"/>
        <v>0</v>
      </c>
      <c r="F196" s="2">
        <f t="shared" si="26"/>
        <v>2.7511178246166945E-2</v>
      </c>
      <c r="G196" s="2">
        <f t="shared" si="26"/>
        <v>3.2167841962175349E-2</v>
      </c>
      <c r="H196" s="2">
        <f t="shared" si="22"/>
        <v>0.85523854160052282</v>
      </c>
      <c r="I196" s="2">
        <f t="shared" si="23"/>
        <v>46.098575596791157</v>
      </c>
    </row>
    <row r="197" spans="1:9" ht="13.5" x14ac:dyDescent="0.25">
      <c r="A197" s="3">
        <f>TITRES_STAT!B200</f>
        <v>42293</v>
      </c>
      <c r="B197" s="6">
        <f>TITRES_STAT!D200</f>
        <v>4.6344000000000003</v>
      </c>
      <c r="C197" s="2">
        <f t="shared" si="27"/>
        <v>-6.0899999999999288E-2</v>
      </c>
      <c r="D197" s="2">
        <f t="shared" si="28"/>
        <v>0</v>
      </c>
      <c r="E197" s="2">
        <f t="shared" si="29"/>
        <v>6.0899999999999288E-2</v>
      </c>
      <c r="F197" s="2">
        <f t="shared" si="26"/>
        <v>2.5546094085726449E-2</v>
      </c>
      <c r="G197" s="2">
        <f t="shared" si="26"/>
        <v>3.4220138964877057E-2</v>
      </c>
      <c r="H197" s="2">
        <f t="shared" si="22"/>
        <v>0.74652221932665164</v>
      </c>
      <c r="I197" s="2">
        <f t="shared" si="23"/>
        <v>42.743356543981633</v>
      </c>
    </row>
    <row r="198" spans="1:9" ht="13.5" x14ac:dyDescent="0.25">
      <c r="A198" s="3">
        <f>TITRES_STAT!B201</f>
        <v>42296</v>
      </c>
      <c r="B198" s="6">
        <f>TITRES_STAT!D201</f>
        <v>4.5827999999999998</v>
      </c>
      <c r="C198" s="2">
        <f t="shared" si="27"/>
        <v>-5.1600000000000534E-2</v>
      </c>
      <c r="D198" s="2">
        <f t="shared" si="28"/>
        <v>0</v>
      </c>
      <c r="E198" s="2">
        <f t="shared" si="29"/>
        <v>5.1600000000000534E-2</v>
      </c>
      <c r="F198" s="2">
        <f t="shared" si="26"/>
        <v>2.372137307960313E-2</v>
      </c>
      <c r="G198" s="2">
        <f t="shared" si="26"/>
        <v>3.546155761024302E-2</v>
      </c>
      <c r="H198" s="2">
        <f t="shared" si="22"/>
        <v>0.66893206836327024</v>
      </c>
      <c r="I198" s="2">
        <f t="shared" si="23"/>
        <v>40.081443759379326</v>
      </c>
    </row>
    <row r="199" spans="1:9" ht="13.5" x14ac:dyDescent="0.25">
      <c r="A199" s="3">
        <f>TITRES_STAT!B202</f>
        <v>42297</v>
      </c>
      <c r="B199" s="6">
        <f>TITRES_STAT!D202</f>
        <v>4.6859000000000002</v>
      </c>
      <c r="C199" s="2">
        <f t="shared" si="27"/>
        <v>0.10310000000000041</v>
      </c>
      <c r="D199" s="2">
        <f t="shared" si="28"/>
        <v>0.10310000000000041</v>
      </c>
      <c r="E199" s="2">
        <f t="shared" si="29"/>
        <v>0</v>
      </c>
      <c r="F199" s="2">
        <f t="shared" si="26"/>
        <v>2.939127500248865E-2</v>
      </c>
      <c r="G199" s="2">
        <f t="shared" si="26"/>
        <v>3.2928589209511375E-2</v>
      </c>
      <c r="H199" s="2">
        <f t="shared" si="22"/>
        <v>0.89257619922565712</v>
      </c>
      <c r="I199" s="2">
        <f t="shared" si="23"/>
        <v>47.161968938997141</v>
      </c>
    </row>
    <row r="200" spans="1:9" ht="13.5" x14ac:dyDescent="0.25">
      <c r="A200" s="3">
        <f>TITRES_STAT!B203</f>
        <v>42298</v>
      </c>
      <c r="B200" s="6">
        <f>TITRES_STAT!D203</f>
        <v>4.7515000000000001</v>
      </c>
      <c r="C200" s="2">
        <f t="shared" si="27"/>
        <v>6.5599999999999881E-2</v>
      </c>
      <c r="D200" s="2">
        <f t="shared" si="28"/>
        <v>6.5599999999999881E-2</v>
      </c>
      <c r="E200" s="2">
        <f t="shared" si="29"/>
        <v>0</v>
      </c>
      <c r="F200" s="2">
        <f t="shared" si="26"/>
        <v>3.1977612502310883E-2</v>
      </c>
      <c r="G200" s="2">
        <f t="shared" si="26"/>
        <v>3.0576547123117703E-2</v>
      </c>
      <c r="H200" s="2">
        <f t="shared" si="22"/>
        <v>1.0458215695039643</v>
      </c>
      <c r="I200" s="2">
        <f t="shared" si="23"/>
        <v>51.119881865237012</v>
      </c>
    </row>
    <row r="201" spans="1:9" ht="13.5" x14ac:dyDescent="0.25">
      <c r="A201" s="3">
        <f>TITRES_STAT!B204</f>
        <v>42299</v>
      </c>
      <c r="B201" s="6">
        <f>TITRES_STAT!D204</f>
        <v>4.7515000000000001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2.9693497323574392E-2</v>
      </c>
      <c r="G201" s="2">
        <f t="shared" si="26"/>
        <v>2.8392508042895007E-2</v>
      </c>
      <c r="H201" s="2">
        <f t="shared" si="22"/>
        <v>1.0458215695039645</v>
      </c>
      <c r="I201" s="2">
        <f t="shared" si="23"/>
        <v>51.119881865237019</v>
      </c>
    </row>
    <row r="202" spans="1:9" ht="13.5" x14ac:dyDescent="0.25">
      <c r="A202" s="3">
        <f>TITRES_STAT!B205</f>
        <v>42300</v>
      </c>
      <c r="B202" s="6">
        <f>TITRES_STAT!D205</f>
        <v>4.7797000000000001</v>
      </c>
      <c r="C202" s="2">
        <f t="shared" si="27"/>
        <v>2.8200000000000003E-2</v>
      </c>
      <c r="D202" s="2">
        <f t="shared" si="28"/>
        <v>2.8200000000000003E-2</v>
      </c>
      <c r="E202" s="2">
        <f t="shared" si="29"/>
        <v>0</v>
      </c>
      <c r="F202" s="2">
        <f t="shared" si="26"/>
        <v>2.958681894331908E-2</v>
      </c>
      <c r="G202" s="2">
        <f t="shared" si="26"/>
        <v>2.6364471754116794E-2</v>
      </c>
      <c r="H202" s="2">
        <f t="shared" si="22"/>
        <v>1.1222230894385024</v>
      </c>
      <c r="I202" s="2">
        <f t="shared" si="23"/>
        <v>52.879600406921405</v>
      </c>
    </row>
    <row r="203" spans="1:9" ht="13.5" x14ac:dyDescent="0.25">
      <c r="A203" s="3">
        <f>TITRES_STAT!B206</f>
        <v>42303</v>
      </c>
      <c r="B203" s="6">
        <f>TITRES_STAT!D206</f>
        <v>4.8030999999999997</v>
      </c>
      <c r="C203" s="2">
        <f t="shared" si="27"/>
        <v>2.3399999999999643E-2</v>
      </c>
      <c r="D203" s="2">
        <f t="shared" si="28"/>
        <v>2.3399999999999643E-2</v>
      </c>
      <c r="E203" s="2">
        <f t="shared" si="29"/>
        <v>0</v>
      </c>
      <c r="F203" s="2">
        <f t="shared" si="26"/>
        <v>2.9144903304510549E-2</v>
      </c>
      <c r="G203" s="2">
        <f t="shared" si="26"/>
        <v>2.4481295200251309E-2</v>
      </c>
      <c r="H203" s="2">
        <f t="shared" si="22"/>
        <v>1.1904967881034074</v>
      </c>
      <c r="I203" s="2">
        <f t="shared" si="23"/>
        <v>54.348255362390759</v>
      </c>
    </row>
    <row r="204" spans="1:9" ht="13.5" x14ac:dyDescent="0.25">
      <c r="A204" s="3">
        <f>TITRES_STAT!B207</f>
        <v>42304</v>
      </c>
      <c r="B204" s="6">
        <f>TITRES_STAT!D207</f>
        <v>4.7797000000000001</v>
      </c>
      <c r="C204" s="2">
        <f t="shared" si="27"/>
        <v>-2.3399999999999643E-2</v>
      </c>
      <c r="D204" s="2">
        <f t="shared" si="28"/>
        <v>0</v>
      </c>
      <c r="E204" s="2">
        <f t="shared" si="29"/>
        <v>2.3399999999999643E-2</v>
      </c>
      <c r="F204" s="2">
        <f t="shared" si="26"/>
        <v>2.706312449704551E-2</v>
      </c>
      <c r="G204" s="2">
        <f t="shared" si="26"/>
        <v>2.440405982880476E-2</v>
      </c>
      <c r="H204" s="2">
        <f t="shared" si="22"/>
        <v>1.1089599307203053</v>
      </c>
      <c r="I204" s="2">
        <f t="shared" si="23"/>
        <v>52.583262231138988</v>
      </c>
    </row>
    <row r="205" spans="1:9" ht="13.5" x14ac:dyDescent="0.25">
      <c r="A205" s="3">
        <f>TITRES_STAT!B208</f>
        <v>42305</v>
      </c>
      <c r="B205" s="6">
        <f>TITRES_STAT!D208</f>
        <v>4.7702999999999998</v>
      </c>
      <c r="C205" s="2">
        <f t="shared" si="27"/>
        <v>-9.400000000000297E-3</v>
      </c>
      <c r="D205" s="2">
        <f t="shared" si="28"/>
        <v>0</v>
      </c>
      <c r="E205" s="2">
        <f t="shared" si="29"/>
        <v>9.400000000000297E-3</v>
      </c>
      <c r="F205" s="2">
        <f t="shared" ref="F205:G220" si="30">((F204*13)+D205)/14</f>
        <v>2.5130044175827974E-2</v>
      </c>
      <c r="G205" s="2">
        <f t="shared" si="30"/>
        <v>2.3332341269604439E-2</v>
      </c>
      <c r="H205" s="2">
        <f t="shared" si="22"/>
        <v>1.0770476861044993</v>
      </c>
      <c r="I205" s="2">
        <f t="shared" si="23"/>
        <v>51.854740423629899</v>
      </c>
    </row>
    <row r="206" spans="1:9" ht="13.5" x14ac:dyDescent="0.25">
      <c r="A206" s="3">
        <f>TITRES_STAT!B209</f>
        <v>42306</v>
      </c>
      <c r="B206" s="6">
        <f>TITRES_STAT!D209</f>
        <v>4.6859000000000002</v>
      </c>
      <c r="C206" s="2">
        <f t="shared" si="27"/>
        <v>-8.4399999999999586E-2</v>
      </c>
      <c r="D206" s="2">
        <f t="shared" si="28"/>
        <v>0</v>
      </c>
      <c r="E206" s="2">
        <f t="shared" si="29"/>
        <v>8.4399999999999586E-2</v>
      </c>
      <c r="F206" s="2">
        <f t="shared" si="30"/>
        <v>2.3335041020411691E-2</v>
      </c>
      <c r="G206" s="2">
        <f t="shared" si="30"/>
        <v>2.7694316893204091E-2</v>
      </c>
      <c r="H206" s="2">
        <f t="shared" si="22"/>
        <v>0.84259312516705831</v>
      </c>
      <c r="I206" s="2">
        <f t="shared" si="23"/>
        <v>45.728658902418559</v>
      </c>
    </row>
    <row r="207" spans="1:9" ht="13.5" x14ac:dyDescent="0.25">
      <c r="A207" s="3">
        <f>TITRES_STAT!B210</f>
        <v>42307</v>
      </c>
      <c r="B207" s="6">
        <f>TITRES_STAT!D210</f>
        <v>4.7656000000000001</v>
      </c>
      <c r="C207" s="2">
        <f t="shared" si="27"/>
        <v>7.9699999999999882E-2</v>
      </c>
      <c r="D207" s="2">
        <f t="shared" si="28"/>
        <v>7.9699999999999882E-2</v>
      </c>
      <c r="E207" s="2">
        <f t="shared" si="29"/>
        <v>0</v>
      </c>
      <c r="F207" s="2">
        <f t="shared" si="30"/>
        <v>2.7361109518953704E-2</v>
      </c>
      <c r="G207" s="2">
        <f t="shared" si="30"/>
        <v>2.571615140083237E-2</v>
      </c>
      <c r="H207" s="2">
        <f t="shared" si="22"/>
        <v>1.0639659524662812</v>
      </c>
      <c r="I207" s="2">
        <f t="shared" si="23"/>
        <v>51.549588363845032</v>
      </c>
    </row>
    <row r="208" spans="1:9" ht="13.5" x14ac:dyDescent="0.25">
      <c r="A208" s="3">
        <f>TITRES_STAT!B211</f>
        <v>42310</v>
      </c>
      <c r="B208" s="6">
        <f>TITRES_STAT!D211</f>
        <v>4.7328000000000001</v>
      </c>
      <c r="C208" s="2">
        <f t="shared" si="27"/>
        <v>-3.279999999999994E-2</v>
      </c>
      <c r="D208" s="2">
        <f t="shared" si="28"/>
        <v>0</v>
      </c>
      <c r="E208" s="2">
        <f t="shared" si="29"/>
        <v>3.279999999999994E-2</v>
      </c>
      <c r="F208" s="2">
        <f t="shared" si="30"/>
        <v>2.5406744553314153E-2</v>
      </c>
      <c r="G208" s="2">
        <f t="shared" si="30"/>
        <v>2.6222140586487197E-2</v>
      </c>
      <c r="H208" s="2">
        <f t="shared" si="22"/>
        <v>0.96890429175743065</v>
      </c>
      <c r="I208" s="2">
        <f t="shared" si="23"/>
        <v>49.210329613969868</v>
      </c>
    </row>
    <row r="209" spans="1:9" ht="13.5" x14ac:dyDescent="0.25">
      <c r="A209" s="3">
        <f>TITRES_STAT!B212</f>
        <v>42311</v>
      </c>
      <c r="B209" s="6">
        <f>TITRES_STAT!D212</f>
        <v>4.7328000000000001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2.3591977085220286E-2</v>
      </c>
      <c r="G209" s="2">
        <f t="shared" si="30"/>
        <v>2.4349130544595254E-2</v>
      </c>
      <c r="H209" s="2">
        <f t="shared" ref="H209:H272" si="31">F209/G209</f>
        <v>0.96890429175743065</v>
      </c>
      <c r="I209" s="2">
        <f t="shared" ref="I209:I272" si="32">IF(G209=0,100,100-(100/(1+H209)))</f>
        <v>49.210329613969868</v>
      </c>
    </row>
    <row r="210" spans="1:9" ht="13.5" x14ac:dyDescent="0.25">
      <c r="A210" s="3">
        <f>TITRES_STAT!B213</f>
        <v>42312</v>
      </c>
      <c r="B210" s="6">
        <f>TITRES_STAT!D213</f>
        <v>4.6859000000000002</v>
      </c>
      <c r="C210" s="2">
        <f t="shared" si="27"/>
        <v>-4.6899999999999942E-2</v>
      </c>
      <c r="D210" s="2">
        <f t="shared" si="28"/>
        <v>0</v>
      </c>
      <c r="E210" s="2">
        <f t="shared" si="29"/>
        <v>4.6899999999999942E-2</v>
      </c>
      <c r="F210" s="2">
        <f t="shared" si="30"/>
        <v>2.1906835864847408E-2</v>
      </c>
      <c r="G210" s="2">
        <f t="shared" si="30"/>
        <v>2.5959906934267019E-2</v>
      </c>
      <c r="H210" s="2">
        <f t="shared" si="31"/>
        <v>0.84387189523897843</v>
      </c>
      <c r="I210" s="2">
        <f t="shared" si="32"/>
        <v>45.76629739939753</v>
      </c>
    </row>
    <row r="211" spans="1:9" ht="13.5" x14ac:dyDescent="0.25">
      <c r="A211" s="3">
        <f>TITRES_STAT!B214</f>
        <v>42313</v>
      </c>
      <c r="B211" s="6">
        <f>TITRES_STAT!D214</f>
        <v>4.6813000000000002</v>
      </c>
      <c r="C211" s="2">
        <f t="shared" si="27"/>
        <v>-4.5999999999999375E-3</v>
      </c>
      <c r="D211" s="2">
        <f t="shared" si="28"/>
        <v>0</v>
      </c>
      <c r="E211" s="2">
        <f t="shared" si="29"/>
        <v>4.5999999999999375E-3</v>
      </c>
      <c r="F211" s="2">
        <f t="shared" si="30"/>
        <v>2.0342061874501164E-2</v>
      </c>
      <c r="G211" s="2">
        <f t="shared" si="30"/>
        <v>2.4434199296105085E-2</v>
      </c>
      <c r="H211" s="2">
        <f t="shared" si="31"/>
        <v>0.83252418579330223</v>
      </c>
      <c r="I211" s="2">
        <f t="shared" si="32"/>
        <v>45.430461013691968</v>
      </c>
    </row>
    <row r="212" spans="1:9" ht="13.5" x14ac:dyDescent="0.25">
      <c r="A212" s="3">
        <f>TITRES_STAT!B215</f>
        <v>42314</v>
      </c>
      <c r="B212" s="6">
        <f>TITRES_STAT!D215</f>
        <v>4.5922000000000001</v>
      </c>
      <c r="C212" s="2">
        <f t="shared" si="27"/>
        <v>-8.9100000000000179E-2</v>
      </c>
      <c r="D212" s="2">
        <f t="shared" si="28"/>
        <v>0</v>
      </c>
      <c r="E212" s="2">
        <f t="shared" si="29"/>
        <v>8.9100000000000179E-2</v>
      </c>
      <c r="F212" s="2">
        <f t="shared" si="30"/>
        <v>1.8889057454893939E-2</v>
      </c>
      <c r="G212" s="2">
        <f t="shared" si="30"/>
        <v>2.9053185060669017E-2</v>
      </c>
      <c r="H212" s="2">
        <f t="shared" si="31"/>
        <v>0.65015444659336685</v>
      </c>
      <c r="I212" s="2">
        <f t="shared" si="32"/>
        <v>39.399611832429812</v>
      </c>
    </row>
    <row r="213" spans="1:9" ht="13.5" x14ac:dyDescent="0.25">
      <c r="A213" s="3">
        <f>TITRES_STAT!B216</f>
        <v>42317</v>
      </c>
      <c r="B213" s="6">
        <f>TITRES_STAT!D216</f>
        <v>4.4610000000000003</v>
      </c>
      <c r="C213" s="2">
        <f t="shared" si="27"/>
        <v>-0.13119999999999976</v>
      </c>
      <c r="D213" s="2">
        <f t="shared" si="28"/>
        <v>0</v>
      </c>
      <c r="E213" s="2">
        <f t="shared" si="29"/>
        <v>0.13119999999999976</v>
      </c>
      <c r="F213" s="2">
        <f t="shared" si="30"/>
        <v>1.7539839065258658E-2</v>
      </c>
      <c r="G213" s="2">
        <f t="shared" si="30"/>
        <v>3.6349386127764068E-2</v>
      </c>
      <c r="H213" s="2">
        <f t="shared" si="31"/>
        <v>0.48253467069864853</v>
      </c>
      <c r="I213" s="2">
        <f t="shared" si="32"/>
        <v>32.547951844610324</v>
      </c>
    </row>
    <row r="214" spans="1:9" ht="13.5" x14ac:dyDescent="0.25">
      <c r="A214" s="3">
        <f>TITRES_STAT!B217</f>
        <v>42318</v>
      </c>
      <c r="B214" s="6">
        <f>TITRES_STAT!D217</f>
        <v>4.5688000000000004</v>
      </c>
      <c r="C214" s="2">
        <f t="shared" si="27"/>
        <v>0.10780000000000012</v>
      </c>
      <c r="D214" s="2">
        <f t="shared" si="28"/>
        <v>0.10780000000000012</v>
      </c>
      <c r="E214" s="2">
        <f t="shared" si="29"/>
        <v>0</v>
      </c>
      <c r="F214" s="2">
        <f t="shared" si="30"/>
        <v>2.3986993417740188E-2</v>
      </c>
      <c r="G214" s="2">
        <f t="shared" si="30"/>
        <v>3.3753001404352348E-2</v>
      </c>
      <c r="H214" s="2">
        <f t="shared" si="31"/>
        <v>0.71066253132224078</v>
      </c>
      <c r="I214" s="2">
        <f t="shared" si="32"/>
        <v>41.543116676141892</v>
      </c>
    </row>
    <row r="215" spans="1:9" ht="13.5" x14ac:dyDescent="0.25">
      <c r="A215" s="3">
        <f>TITRES_STAT!B218</f>
        <v>42319</v>
      </c>
      <c r="B215" s="6">
        <f>TITRES_STAT!D218</f>
        <v>4.4516</v>
      </c>
      <c r="C215" s="2">
        <f t="shared" si="27"/>
        <v>-0.11720000000000041</v>
      </c>
      <c r="D215" s="2">
        <f t="shared" si="28"/>
        <v>0</v>
      </c>
      <c r="E215" s="2">
        <f t="shared" si="29"/>
        <v>0.11720000000000041</v>
      </c>
      <c r="F215" s="2">
        <f t="shared" si="30"/>
        <v>2.227363674504446E-2</v>
      </c>
      <c r="G215" s="2">
        <f t="shared" si="30"/>
        <v>3.9713501304041499E-2</v>
      </c>
      <c r="H215" s="2">
        <f t="shared" si="31"/>
        <v>0.56085804609672507</v>
      </c>
      <c r="I215" s="2">
        <f t="shared" si="32"/>
        <v>35.932674819422317</v>
      </c>
    </row>
    <row r="216" spans="1:9" ht="13.5" x14ac:dyDescent="0.25">
      <c r="A216" s="3">
        <f>TITRES_STAT!B219</f>
        <v>42320</v>
      </c>
      <c r="B216" s="6">
        <f>TITRES_STAT!D219</f>
        <v>4.3204000000000002</v>
      </c>
      <c r="C216" s="2">
        <f t="shared" si="27"/>
        <v>-0.13119999999999976</v>
      </c>
      <c r="D216" s="2">
        <f t="shared" si="28"/>
        <v>0</v>
      </c>
      <c r="E216" s="2">
        <f t="shared" si="29"/>
        <v>0.13119999999999976</v>
      </c>
      <c r="F216" s="2">
        <f t="shared" si="30"/>
        <v>2.0682662691826999E-2</v>
      </c>
      <c r="G216" s="2">
        <f t="shared" si="30"/>
        <v>4.6248251210895659E-2</v>
      </c>
      <c r="H216" s="2">
        <f t="shared" si="31"/>
        <v>0.44720961658663444</v>
      </c>
      <c r="I216" s="2">
        <f t="shared" si="32"/>
        <v>30.901509460766007</v>
      </c>
    </row>
    <row r="217" spans="1:9" ht="13.5" x14ac:dyDescent="0.25">
      <c r="A217" s="3">
        <f>TITRES_STAT!B220</f>
        <v>42321</v>
      </c>
      <c r="B217" s="6">
        <f>TITRES_STAT!D220</f>
        <v>4.4657</v>
      </c>
      <c r="C217" s="2">
        <f t="shared" si="27"/>
        <v>0.14529999999999976</v>
      </c>
      <c r="D217" s="2">
        <f t="shared" si="28"/>
        <v>0.14529999999999976</v>
      </c>
      <c r="E217" s="2">
        <f t="shared" si="29"/>
        <v>0</v>
      </c>
      <c r="F217" s="2">
        <f t="shared" si="30"/>
        <v>2.9583901070982195E-2</v>
      </c>
      <c r="G217" s="2">
        <f t="shared" si="30"/>
        <v>4.294480469583168E-2</v>
      </c>
      <c r="H217" s="2">
        <f t="shared" si="31"/>
        <v>0.6888819562812839</v>
      </c>
      <c r="I217" s="2">
        <f t="shared" si="32"/>
        <v>40.789230633863809</v>
      </c>
    </row>
    <row r="218" spans="1:9" ht="13.5" x14ac:dyDescent="0.25">
      <c r="A218" s="3">
        <f>TITRES_STAT!B221</f>
        <v>42324</v>
      </c>
      <c r="B218" s="6">
        <f>TITRES_STAT!D221</f>
        <v>4.5359999999999996</v>
      </c>
      <c r="C218" s="2">
        <f t="shared" si="27"/>
        <v>7.0299999999999585E-2</v>
      </c>
      <c r="D218" s="2">
        <f t="shared" si="28"/>
        <v>7.0299999999999585E-2</v>
      </c>
      <c r="E218" s="2">
        <f t="shared" si="29"/>
        <v>0</v>
      </c>
      <c r="F218" s="2">
        <f t="shared" si="30"/>
        <v>3.2492193851626293E-2</v>
      </c>
      <c r="G218" s="2">
        <f t="shared" si="30"/>
        <v>3.9877318646129416E-2</v>
      </c>
      <c r="H218" s="2">
        <f t="shared" si="31"/>
        <v>0.81480387736099857</v>
      </c>
      <c r="I218" s="2">
        <f t="shared" si="32"/>
        <v>44.897627094881877</v>
      </c>
    </row>
    <row r="219" spans="1:9" ht="13.5" x14ac:dyDescent="0.25">
      <c r="A219" s="3">
        <f>TITRES_STAT!B222</f>
        <v>42325</v>
      </c>
      <c r="B219" s="6">
        <f>TITRES_STAT!D222</f>
        <v>4.5875000000000004</v>
      </c>
      <c r="C219" s="2">
        <f t="shared" si="27"/>
        <v>5.1500000000000767E-2</v>
      </c>
      <c r="D219" s="2">
        <f t="shared" si="28"/>
        <v>5.1500000000000767E-2</v>
      </c>
      <c r="E219" s="2">
        <f t="shared" si="29"/>
        <v>0</v>
      </c>
      <c r="F219" s="2">
        <f t="shared" si="30"/>
        <v>3.38498942907959E-2</v>
      </c>
      <c r="G219" s="2">
        <f t="shared" si="30"/>
        <v>3.7028938742834458E-2</v>
      </c>
      <c r="H219" s="2">
        <f t="shared" si="31"/>
        <v>0.9141470277040078</v>
      </c>
      <c r="I219" s="2">
        <f t="shared" si="32"/>
        <v>47.757409147431801</v>
      </c>
    </row>
    <row r="220" spans="1:9" ht="13.5" x14ac:dyDescent="0.25">
      <c r="A220" s="3">
        <f>TITRES_STAT!B223</f>
        <v>42326</v>
      </c>
      <c r="B220" s="6">
        <f>TITRES_STAT!D223</f>
        <v>4.5359999999999996</v>
      </c>
      <c r="C220" s="2">
        <f t="shared" si="27"/>
        <v>-5.1500000000000767E-2</v>
      </c>
      <c r="D220" s="2">
        <f t="shared" si="28"/>
        <v>0</v>
      </c>
      <c r="E220" s="2">
        <f t="shared" si="29"/>
        <v>5.1500000000000767E-2</v>
      </c>
      <c r="F220" s="2">
        <f t="shared" si="30"/>
        <v>3.1432044698596194E-2</v>
      </c>
      <c r="G220" s="2">
        <f t="shared" si="30"/>
        <v>3.8062585975489192E-2</v>
      </c>
      <c r="H220" s="2">
        <f t="shared" si="31"/>
        <v>0.8257989806272541</v>
      </c>
      <c r="I220" s="2">
        <f t="shared" si="32"/>
        <v>45.229457864170264</v>
      </c>
    </row>
    <row r="221" spans="1:9" ht="13.5" x14ac:dyDescent="0.25">
      <c r="A221" s="3">
        <f>TITRES_STAT!B224</f>
        <v>42327</v>
      </c>
      <c r="B221" s="6">
        <f>TITRES_STAT!D224</f>
        <v>4.4516</v>
      </c>
      <c r="C221" s="2">
        <f t="shared" si="27"/>
        <v>-8.4399999999999586E-2</v>
      </c>
      <c r="D221" s="2">
        <f t="shared" si="28"/>
        <v>0</v>
      </c>
      <c r="E221" s="2">
        <f t="shared" si="29"/>
        <v>8.4399999999999586E-2</v>
      </c>
      <c r="F221" s="2">
        <f t="shared" ref="F221:G236" si="33">((F220*13)+D221)/14</f>
        <v>2.9186898648696467E-2</v>
      </c>
      <c r="G221" s="2">
        <f t="shared" si="33"/>
        <v>4.1372401262954224E-2</v>
      </c>
      <c r="H221" s="2">
        <f t="shared" si="31"/>
        <v>0.70546784227462933</v>
      </c>
      <c r="I221" s="2">
        <f t="shared" si="32"/>
        <v>41.365062699377987</v>
      </c>
    </row>
    <row r="222" spans="1:9" ht="13.5" x14ac:dyDescent="0.25">
      <c r="A222" s="3">
        <f>TITRES_STAT!B225</f>
        <v>42328</v>
      </c>
      <c r="B222" s="6">
        <f>TITRES_STAT!D225</f>
        <v>4.4142000000000001</v>
      </c>
      <c r="C222" s="2">
        <f t="shared" si="27"/>
        <v>-3.7399999999999878E-2</v>
      </c>
      <c r="D222" s="2">
        <f t="shared" si="28"/>
        <v>0</v>
      </c>
      <c r="E222" s="2">
        <f t="shared" si="29"/>
        <v>3.7399999999999878E-2</v>
      </c>
      <c r="F222" s="2">
        <f t="shared" si="33"/>
        <v>2.7102120173789577E-2</v>
      </c>
      <c r="G222" s="2">
        <f t="shared" si="33"/>
        <v>4.1088658315600338E-2</v>
      </c>
      <c r="H222" s="2">
        <f t="shared" si="31"/>
        <v>0.6596010014641821</v>
      </c>
      <c r="I222" s="2">
        <f t="shared" si="32"/>
        <v>39.744553111395412</v>
      </c>
    </row>
    <row r="223" spans="1:9" ht="13.5" x14ac:dyDescent="0.25">
      <c r="A223" s="3">
        <f>TITRES_STAT!B226</f>
        <v>42331</v>
      </c>
      <c r="B223" s="6">
        <f>TITRES_STAT!D226</f>
        <v>4.4095000000000004</v>
      </c>
      <c r="C223" s="2">
        <f t="shared" si="27"/>
        <v>-4.6999999999997044E-3</v>
      </c>
      <c r="D223" s="2">
        <f t="shared" si="28"/>
        <v>0</v>
      </c>
      <c r="E223" s="2">
        <f t="shared" si="29"/>
        <v>4.6999999999997044E-3</v>
      </c>
      <c r="F223" s="2">
        <f t="shared" si="33"/>
        <v>2.5166254447090319E-2</v>
      </c>
      <c r="G223" s="2">
        <f t="shared" si="33"/>
        <v>3.8489468435914574E-2</v>
      </c>
      <c r="H223" s="2">
        <f t="shared" si="31"/>
        <v>0.65384780486102145</v>
      </c>
      <c r="I223" s="2">
        <f t="shared" si="32"/>
        <v>39.534944082473572</v>
      </c>
    </row>
    <row r="224" spans="1:9" ht="13.5" x14ac:dyDescent="0.25">
      <c r="A224" s="3">
        <f>TITRES_STAT!B227</f>
        <v>42332</v>
      </c>
      <c r="B224" s="6">
        <f>TITRES_STAT!D227</f>
        <v>4.4095000000000004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2.3368664843726721E-2</v>
      </c>
      <c r="G224" s="2">
        <f t="shared" si="33"/>
        <v>3.5740220690492104E-2</v>
      </c>
      <c r="H224" s="2">
        <f t="shared" si="31"/>
        <v>0.65384780486102145</v>
      </c>
      <c r="I224" s="2">
        <f t="shared" si="32"/>
        <v>39.534944082473572</v>
      </c>
    </row>
    <row r="225" spans="1:9" ht="13.5" x14ac:dyDescent="0.25">
      <c r="A225" s="3">
        <f>TITRES_STAT!B228</f>
        <v>42333</v>
      </c>
      <c r="B225" s="6">
        <f>TITRES_STAT!D228</f>
        <v>4.4188000000000001</v>
      </c>
      <c r="C225" s="2">
        <f t="shared" si="27"/>
        <v>9.2999999999996419E-3</v>
      </c>
      <c r="D225" s="2">
        <f t="shared" si="28"/>
        <v>9.2999999999996419E-3</v>
      </c>
      <c r="E225" s="2">
        <f t="shared" si="29"/>
        <v>0</v>
      </c>
      <c r="F225" s="2">
        <f t="shared" si="33"/>
        <v>2.236376021203193E-2</v>
      </c>
      <c r="G225" s="2">
        <f t="shared" si="33"/>
        <v>3.3187347784028383E-2</v>
      </c>
      <c r="H225" s="2">
        <f t="shared" si="31"/>
        <v>0.67386403871642397</v>
      </c>
      <c r="I225" s="2">
        <f t="shared" si="32"/>
        <v>40.257991278262111</v>
      </c>
    </row>
    <row r="226" spans="1:9" ht="13.5" x14ac:dyDescent="0.25">
      <c r="A226" s="3">
        <f>TITRES_STAT!B229</f>
        <v>42334</v>
      </c>
      <c r="B226" s="6">
        <f>TITRES_STAT!D229</f>
        <v>4.4984999999999999</v>
      </c>
      <c r="C226" s="2">
        <f t="shared" si="27"/>
        <v>7.9699999999999882E-2</v>
      </c>
      <c r="D226" s="2">
        <f t="shared" si="28"/>
        <v>7.9699999999999882E-2</v>
      </c>
      <c r="E226" s="2">
        <f t="shared" si="29"/>
        <v>0</v>
      </c>
      <c r="F226" s="2">
        <f t="shared" si="33"/>
        <v>2.6459205911172495E-2</v>
      </c>
      <c r="G226" s="2">
        <f t="shared" si="33"/>
        <v>3.0816822942312073E-2</v>
      </c>
      <c r="H226" s="2">
        <f t="shared" si="31"/>
        <v>0.85859616225537361</v>
      </c>
      <c r="I226" s="2">
        <f t="shared" si="32"/>
        <v>46.195950453996538</v>
      </c>
    </row>
    <row r="227" spans="1:9" ht="13.5" x14ac:dyDescent="0.25">
      <c r="A227" s="3">
        <f>TITRES_STAT!B230</f>
        <v>42335</v>
      </c>
      <c r="B227" s="6">
        <f>TITRES_STAT!D230</f>
        <v>4.4703999999999997</v>
      </c>
      <c r="C227" s="2">
        <f t="shared" si="27"/>
        <v>-2.8100000000000236E-2</v>
      </c>
      <c r="D227" s="2">
        <f t="shared" si="28"/>
        <v>0</v>
      </c>
      <c r="E227" s="2">
        <f t="shared" si="29"/>
        <v>2.8100000000000236E-2</v>
      </c>
      <c r="F227" s="2">
        <f t="shared" si="33"/>
        <v>2.4569262631803031E-2</v>
      </c>
      <c r="G227" s="2">
        <f t="shared" si="33"/>
        <v>3.0622764160718373E-2</v>
      </c>
      <c r="H227" s="2">
        <f t="shared" si="31"/>
        <v>0.80232021194610104</v>
      </c>
      <c r="I227" s="2">
        <f t="shared" si="32"/>
        <v>44.515963735421657</v>
      </c>
    </row>
    <row r="228" spans="1:9" ht="13.5" x14ac:dyDescent="0.25">
      <c r="A228" s="3">
        <f>TITRES_STAT!B231</f>
        <v>42338</v>
      </c>
      <c r="B228" s="6">
        <f>TITRES_STAT!D231</f>
        <v>4.4984999999999999</v>
      </c>
      <c r="C228" s="2">
        <f t="shared" si="27"/>
        <v>2.8100000000000236E-2</v>
      </c>
      <c r="D228" s="2">
        <f t="shared" si="28"/>
        <v>2.8100000000000236E-2</v>
      </c>
      <c r="E228" s="2">
        <f t="shared" si="29"/>
        <v>0</v>
      </c>
      <c r="F228" s="2">
        <f t="shared" si="33"/>
        <v>2.4821458158102831E-2</v>
      </c>
      <c r="G228" s="2">
        <f t="shared" si="33"/>
        <v>2.8435423863524205E-2</v>
      </c>
      <c r="H228" s="2">
        <f t="shared" si="31"/>
        <v>0.87290621294176585</v>
      </c>
      <c r="I228" s="2">
        <f t="shared" si="32"/>
        <v>46.607043476602911</v>
      </c>
    </row>
    <row r="229" spans="1:9" ht="13.5" x14ac:dyDescent="0.25">
      <c r="A229" s="3">
        <f>TITRES_STAT!B232</f>
        <v>42339</v>
      </c>
      <c r="B229" s="6">
        <f>TITRES_STAT!D232</f>
        <v>4.5875000000000004</v>
      </c>
      <c r="C229" s="2">
        <f t="shared" si="27"/>
        <v>8.9000000000000412E-2</v>
      </c>
      <c r="D229" s="2">
        <f t="shared" si="28"/>
        <v>8.9000000000000412E-2</v>
      </c>
      <c r="E229" s="2">
        <f t="shared" si="29"/>
        <v>0</v>
      </c>
      <c r="F229" s="2">
        <f t="shared" si="33"/>
        <v>2.9405639718238372E-2</v>
      </c>
      <c r="G229" s="2">
        <f t="shared" si="33"/>
        <v>2.6404322158986759E-2</v>
      </c>
      <c r="H229" s="2">
        <f t="shared" si="31"/>
        <v>1.1136676617252266</v>
      </c>
      <c r="I229" s="2">
        <f t="shared" si="32"/>
        <v>52.688872611895107</v>
      </c>
    </row>
    <row r="230" spans="1:9" ht="13.5" x14ac:dyDescent="0.25">
      <c r="A230" s="3">
        <f>TITRES_STAT!B233</f>
        <v>42340</v>
      </c>
      <c r="B230" s="6">
        <f>TITRES_STAT!D233</f>
        <v>4.5453999999999999</v>
      </c>
      <c r="C230" s="2">
        <f t="shared" si="27"/>
        <v>-4.210000000000047E-2</v>
      </c>
      <c r="D230" s="2">
        <f t="shared" si="28"/>
        <v>0</v>
      </c>
      <c r="E230" s="2">
        <f t="shared" si="29"/>
        <v>4.210000000000047E-2</v>
      </c>
      <c r="F230" s="2">
        <f t="shared" si="33"/>
        <v>2.7305236881221346E-2</v>
      </c>
      <c r="G230" s="2">
        <f t="shared" si="33"/>
        <v>2.752544200477345E-2</v>
      </c>
      <c r="H230" s="2">
        <f t="shared" si="31"/>
        <v>0.99199994232557953</v>
      </c>
      <c r="I230" s="2">
        <f t="shared" si="32"/>
        <v>49.799195333683578</v>
      </c>
    </row>
    <row r="231" spans="1:9" ht="13.5" x14ac:dyDescent="0.25">
      <c r="A231" s="3">
        <f>TITRES_STAT!B234</f>
        <v>42341</v>
      </c>
      <c r="B231" s="6">
        <f>TITRES_STAT!D234</f>
        <v>4.5407000000000002</v>
      </c>
      <c r="C231" s="2">
        <f t="shared" si="27"/>
        <v>-4.6999999999997044E-3</v>
      </c>
      <c r="D231" s="2">
        <f t="shared" si="28"/>
        <v>0</v>
      </c>
      <c r="E231" s="2">
        <f t="shared" si="29"/>
        <v>4.6999999999997044E-3</v>
      </c>
      <c r="F231" s="2">
        <f t="shared" si="33"/>
        <v>2.5354862818276962E-2</v>
      </c>
      <c r="G231" s="2">
        <f t="shared" si="33"/>
        <v>2.5895053290146752E-2</v>
      </c>
      <c r="H231" s="2">
        <f t="shared" si="31"/>
        <v>0.97913924077247083</v>
      </c>
      <c r="I231" s="2">
        <f t="shared" si="32"/>
        <v>49.472984042815831</v>
      </c>
    </row>
    <row r="232" spans="1:9" ht="13.5" x14ac:dyDescent="0.25">
      <c r="A232" s="3">
        <f>TITRES_STAT!B235</f>
        <v>42342</v>
      </c>
      <c r="B232" s="6">
        <f>TITRES_STAT!D235</f>
        <v>4.6391</v>
      </c>
      <c r="C232" s="2">
        <f t="shared" si="27"/>
        <v>9.8399999999999821E-2</v>
      </c>
      <c r="D232" s="2">
        <f t="shared" si="28"/>
        <v>9.8399999999999821E-2</v>
      </c>
      <c r="E232" s="2">
        <f t="shared" si="29"/>
        <v>0</v>
      </c>
      <c r="F232" s="2">
        <f t="shared" si="33"/>
        <v>3.0572372616971454E-2</v>
      </c>
      <c r="G232" s="2">
        <f t="shared" si="33"/>
        <v>2.404540662656484E-2</v>
      </c>
      <c r="H232" s="2">
        <f t="shared" si="31"/>
        <v>1.2714433609617466</v>
      </c>
      <c r="I232" s="2">
        <f t="shared" si="32"/>
        <v>55.97512941830113</v>
      </c>
    </row>
    <row r="233" spans="1:9" ht="13.5" x14ac:dyDescent="0.25">
      <c r="A233" s="3">
        <f>TITRES_STAT!B236</f>
        <v>42345</v>
      </c>
      <c r="B233" s="6">
        <f>TITRES_STAT!D236</f>
        <v>4.6391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2.8388631715759206E-2</v>
      </c>
      <c r="G233" s="2">
        <f t="shared" si="33"/>
        <v>2.2327877581810207E-2</v>
      </c>
      <c r="H233" s="2">
        <f t="shared" si="31"/>
        <v>1.2714433609617466</v>
      </c>
      <c r="I233" s="2">
        <f t="shared" si="32"/>
        <v>55.97512941830113</v>
      </c>
    </row>
    <row r="234" spans="1:9" ht="13.5" x14ac:dyDescent="0.25">
      <c r="A234" s="3">
        <f>TITRES_STAT!B237</f>
        <v>42346</v>
      </c>
      <c r="B234" s="6">
        <f>TITRES_STAT!D237</f>
        <v>4.6296999999999997</v>
      </c>
      <c r="C234" s="2">
        <f t="shared" si="27"/>
        <v>-9.400000000000297E-3</v>
      </c>
      <c r="D234" s="2">
        <f t="shared" si="28"/>
        <v>0</v>
      </c>
      <c r="E234" s="2">
        <f t="shared" si="29"/>
        <v>9.400000000000297E-3</v>
      </c>
      <c r="F234" s="2">
        <f t="shared" si="33"/>
        <v>2.636087230749069E-2</v>
      </c>
      <c r="G234" s="2">
        <f t="shared" si="33"/>
        <v>2.1404457754538069E-2</v>
      </c>
      <c r="H234" s="2">
        <f t="shared" si="31"/>
        <v>1.2315599212926469</v>
      </c>
      <c r="I234" s="2">
        <f t="shared" si="32"/>
        <v>55.188297188061036</v>
      </c>
    </row>
    <row r="235" spans="1:9" ht="13.5" x14ac:dyDescent="0.25">
      <c r="A235" s="3">
        <f>TITRES_STAT!B238</f>
        <v>42347</v>
      </c>
      <c r="B235" s="6">
        <f>TITRES_STAT!D238</f>
        <v>4.5359999999999996</v>
      </c>
      <c r="C235" s="2">
        <f t="shared" si="27"/>
        <v>-9.3700000000000117E-2</v>
      </c>
      <c r="D235" s="2">
        <f t="shared" si="28"/>
        <v>0</v>
      </c>
      <c r="E235" s="2">
        <f t="shared" si="29"/>
        <v>9.3700000000000117E-2</v>
      </c>
      <c r="F235" s="2">
        <f t="shared" si="33"/>
        <v>2.4477952856955639E-2</v>
      </c>
      <c r="G235" s="2">
        <f t="shared" si="33"/>
        <v>2.656842505778536E-2</v>
      </c>
      <c r="H235" s="2">
        <f t="shared" si="31"/>
        <v>0.92131742110106196</v>
      </c>
      <c r="I235" s="2">
        <f t="shared" si="32"/>
        <v>47.952379496620424</v>
      </c>
    </row>
    <row r="236" spans="1:9" ht="13.5" x14ac:dyDescent="0.25">
      <c r="A236" s="3">
        <f>TITRES_STAT!B239</f>
        <v>42348</v>
      </c>
      <c r="B236" s="6">
        <f>TITRES_STAT!D239</f>
        <v>4.5359999999999996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2.2729527652887379E-2</v>
      </c>
      <c r="G236" s="2">
        <f t="shared" si="33"/>
        <v>2.4670680410800692E-2</v>
      </c>
      <c r="H236" s="2">
        <f t="shared" si="31"/>
        <v>0.92131742110106185</v>
      </c>
      <c r="I236" s="2">
        <f t="shared" si="32"/>
        <v>47.952379496620416</v>
      </c>
    </row>
    <row r="237" spans="1:9" ht="13.5" x14ac:dyDescent="0.25">
      <c r="A237" s="3">
        <f>TITRES_STAT!B240</f>
        <v>42349</v>
      </c>
      <c r="B237" s="6">
        <f>TITRES_STAT!D240</f>
        <v>4.5359999999999996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2.1105989963395421E-2</v>
      </c>
      <c r="G237" s="2">
        <f t="shared" si="34"/>
        <v>2.2908488952886358E-2</v>
      </c>
      <c r="H237" s="2">
        <f t="shared" si="31"/>
        <v>0.92131742110106174</v>
      </c>
      <c r="I237" s="2">
        <f t="shared" si="32"/>
        <v>47.952379496620416</v>
      </c>
    </row>
    <row r="238" spans="1:9" ht="13.5" x14ac:dyDescent="0.25">
      <c r="A238" s="3">
        <f>TITRES_STAT!B241</f>
        <v>42352</v>
      </c>
      <c r="B238" s="6">
        <f>TITRES_STAT!D241</f>
        <v>4.5359999999999996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1.9598419251724317E-2</v>
      </c>
      <c r="G238" s="2">
        <f t="shared" si="34"/>
        <v>2.1272168313394475E-2</v>
      </c>
      <c r="H238" s="2">
        <f t="shared" si="31"/>
        <v>0.92131742110106163</v>
      </c>
      <c r="I238" s="2">
        <f t="shared" si="32"/>
        <v>47.952379496620416</v>
      </c>
    </row>
    <row r="239" spans="1:9" ht="13.5" x14ac:dyDescent="0.25">
      <c r="A239" s="3">
        <f>TITRES_STAT!B242</f>
        <v>42353</v>
      </c>
      <c r="B239" s="6">
        <f>TITRES_STAT!D242</f>
        <v>4.5359999999999996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1.8198532162315435E-2</v>
      </c>
      <c r="G239" s="2">
        <f t="shared" si="34"/>
        <v>1.9752727719580584E-2</v>
      </c>
      <c r="H239" s="2">
        <f t="shared" si="31"/>
        <v>0.92131742110106152</v>
      </c>
      <c r="I239" s="2">
        <f t="shared" si="32"/>
        <v>47.952379496620416</v>
      </c>
    </row>
    <row r="240" spans="1:9" ht="13.5" x14ac:dyDescent="0.25">
      <c r="A240" s="3">
        <f>TITRES_STAT!B243</f>
        <v>42354</v>
      </c>
      <c r="B240" s="6">
        <f>TITRES_STAT!D243</f>
        <v>4.5922000000000001</v>
      </c>
      <c r="C240" s="2">
        <f t="shared" si="27"/>
        <v>5.6200000000000472E-2</v>
      </c>
      <c r="D240" s="2">
        <f t="shared" si="28"/>
        <v>5.6200000000000472E-2</v>
      </c>
      <c r="E240" s="2">
        <f t="shared" si="29"/>
        <v>0</v>
      </c>
      <c r="F240" s="2">
        <f t="shared" si="34"/>
        <v>2.091292272215008E-2</v>
      </c>
      <c r="G240" s="2">
        <f t="shared" si="34"/>
        <v>1.8341818596753399E-2</v>
      </c>
      <c r="H240" s="2">
        <f t="shared" si="31"/>
        <v>1.140177164648863</v>
      </c>
      <c r="I240" s="2">
        <f t="shared" si="32"/>
        <v>53.274896278782172</v>
      </c>
    </row>
    <row r="241" spans="1:9" ht="13.5" x14ac:dyDescent="0.25">
      <c r="A241" s="3">
        <f>TITRES_STAT!B244</f>
        <v>42355</v>
      </c>
      <c r="B241" s="6">
        <f>TITRES_STAT!D244</f>
        <v>4.5688000000000004</v>
      </c>
      <c r="C241" s="2">
        <f t="shared" si="27"/>
        <v>-2.3399999999999643E-2</v>
      </c>
      <c r="D241" s="2">
        <f t="shared" si="28"/>
        <v>0</v>
      </c>
      <c r="E241" s="2">
        <f t="shared" si="29"/>
        <v>2.3399999999999643E-2</v>
      </c>
      <c r="F241" s="2">
        <f t="shared" si="34"/>
        <v>1.9419142527710789E-2</v>
      </c>
      <c r="G241" s="2">
        <f t="shared" si="34"/>
        <v>1.8703117268413845E-2</v>
      </c>
      <c r="H241" s="2">
        <f t="shared" si="31"/>
        <v>1.0382837389629258</v>
      </c>
      <c r="I241" s="2">
        <f t="shared" si="32"/>
        <v>50.939117018673869</v>
      </c>
    </row>
    <row r="242" spans="1:9" ht="13.5" x14ac:dyDescent="0.25">
      <c r="A242" s="3">
        <f>TITRES_STAT!B245</f>
        <v>42356</v>
      </c>
      <c r="B242" s="6">
        <f>TITRES_STAT!D245</f>
        <v>4.5453999999999999</v>
      </c>
      <c r="C242" s="2">
        <f t="shared" si="27"/>
        <v>-2.3400000000000531E-2</v>
      </c>
      <c r="D242" s="2">
        <f t="shared" si="28"/>
        <v>0</v>
      </c>
      <c r="E242" s="2">
        <f t="shared" si="29"/>
        <v>2.3400000000000531E-2</v>
      </c>
      <c r="F242" s="2">
        <f t="shared" si="34"/>
        <v>1.803206091858859E-2</v>
      </c>
      <c r="G242" s="2">
        <f t="shared" si="34"/>
        <v>1.9038608892098605E-2</v>
      </c>
      <c r="H242" s="2">
        <f t="shared" si="31"/>
        <v>0.94713122270568029</v>
      </c>
      <c r="I242" s="2">
        <f t="shared" si="32"/>
        <v>48.642393058110002</v>
      </c>
    </row>
    <row r="243" spans="1:9" ht="13.5" x14ac:dyDescent="0.25">
      <c r="A243" s="3">
        <f>TITRES_STAT!B246</f>
        <v>42359</v>
      </c>
      <c r="B243" s="6">
        <f>TITRES_STAT!D246</f>
        <v>4.5453999999999999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1.6744056567260832E-2</v>
      </c>
      <c r="G243" s="2">
        <f t="shared" si="34"/>
        <v>1.7678708256948707E-2</v>
      </c>
      <c r="H243" s="2">
        <f t="shared" si="31"/>
        <v>0.94713122270568018</v>
      </c>
      <c r="I243" s="2">
        <f t="shared" si="32"/>
        <v>48.642393058110002</v>
      </c>
    </row>
    <row r="244" spans="1:9" ht="13.5" x14ac:dyDescent="0.25">
      <c r="A244" s="3">
        <f>TITRES_STAT!B247</f>
        <v>42360</v>
      </c>
      <c r="B244" s="6">
        <f>TITRES_STAT!D247</f>
        <v>4.5171999999999999</v>
      </c>
      <c r="C244" s="2">
        <f t="shared" si="27"/>
        <v>-2.8200000000000003E-2</v>
      </c>
      <c r="D244" s="2">
        <f t="shared" si="28"/>
        <v>0</v>
      </c>
      <c r="E244" s="2">
        <f t="shared" si="29"/>
        <v>2.8200000000000003E-2</v>
      </c>
      <c r="F244" s="2">
        <f t="shared" si="34"/>
        <v>1.5548052526742202E-2</v>
      </c>
      <c r="G244" s="2">
        <f t="shared" si="34"/>
        <v>1.8430229095738083E-2</v>
      </c>
      <c r="H244" s="2">
        <f t="shared" si="31"/>
        <v>0.84361688864397388</v>
      </c>
      <c r="I244" s="2">
        <f t="shared" si="32"/>
        <v>45.758795866991385</v>
      </c>
    </row>
    <row r="245" spans="1:9" ht="13.5" x14ac:dyDescent="0.25">
      <c r="A245" s="3">
        <f>TITRES_STAT!B248</f>
        <v>42361</v>
      </c>
      <c r="B245" s="6">
        <f>TITRES_STAT!D248</f>
        <v>4.5453999999999999</v>
      </c>
      <c r="C245" s="2">
        <f t="shared" si="27"/>
        <v>2.8200000000000003E-2</v>
      </c>
      <c r="D245" s="2">
        <f t="shared" si="28"/>
        <v>2.8200000000000003E-2</v>
      </c>
      <c r="E245" s="2">
        <f t="shared" si="29"/>
        <v>0</v>
      </c>
      <c r="F245" s="2">
        <f t="shared" si="34"/>
        <v>1.645176306054633E-2</v>
      </c>
      <c r="G245" s="2">
        <f t="shared" si="34"/>
        <v>1.7113784160328219E-2</v>
      </c>
      <c r="H245" s="2">
        <f t="shared" si="31"/>
        <v>0.96131649823441545</v>
      </c>
      <c r="I245" s="2">
        <f t="shared" si="32"/>
        <v>49.013838363150278</v>
      </c>
    </row>
    <row r="246" spans="1:9" ht="13.5" x14ac:dyDescent="0.25">
      <c r="A246" s="3">
        <f>TITRES_STAT!B249</f>
        <v>42363</v>
      </c>
      <c r="B246" s="6">
        <f>TITRES_STAT!D249</f>
        <v>4.5453999999999999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1.5276637127650164E-2</v>
      </c>
      <c r="G246" s="2">
        <f t="shared" si="34"/>
        <v>1.5891371006019062E-2</v>
      </c>
      <c r="H246" s="2">
        <f t="shared" si="31"/>
        <v>0.96131649823441545</v>
      </c>
      <c r="I246" s="2">
        <f t="shared" si="32"/>
        <v>49.013838363150278</v>
      </c>
    </row>
    <row r="247" spans="1:9" ht="13.5" x14ac:dyDescent="0.25">
      <c r="A247" s="3">
        <f>TITRES_STAT!B250</f>
        <v>42366</v>
      </c>
      <c r="B247" s="6">
        <f>TITRES_STAT!D250</f>
        <v>4.5407000000000002</v>
      </c>
      <c r="C247" s="2">
        <f t="shared" si="27"/>
        <v>-4.6999999999997044E-3</v>
      </c>
      <c r="D247" s="2">
        <f t="shared" si="28"/>
        <v>0</v>
      </c>
      <c r="E247" s="2">
        <f t="shared" si="29"/>
        <v>4.6999999999997044E-3</v>
      </c>
      <c r="F247" s="2">
        <f t="shared" si="34"/>
        <v>1.4185448761389437E-2</v>
      </c>
      <c r="G247" s="2">
        <f t="shared" si="34"/>
        <v>1.5091987362731965E-2</v>
      </c>
      <c r="H247" s="2">
        <f t="shared" si="31"/>
        <v>0.93993245690218852</v>
      </c>
      <c r="I247" s="2">
        <f t="shared" si="32"/>
        <v>48.451813544226916</v>
      </c>
    </row>
    <row r="248" spans="1:9" ht="13.5" x14ac:dyDescent="0.25">
      <c r="A248" s="3">
        <f>TITRES_STAT!B251</f>
        <v>42367</v>
      </c>
      <c r="B248" s="6">
        <f>TITRES_STAT!D251</f>
        <v>4.5031999999999996</v>
      </c>
      <c r="C248" s="2">
        <f t="shared" si="27"/>
        <v>-3.7500000000000533E-2</v>
      </c>
      <c r="D248" s="2">
        <f t="shared" si="28"/>
        <v>0</v>
      </c>
      <c r="E248" s="2">
        <f t="shared" si="29"/>
        <v>3.7500000000000533E-2</v>
      </c>
      <c r="F248" s="2">
        <f t="shared" si="34"/>
        <v>1.3172202421290191E-2</v>
      </c>
      <c r="G248" s="2">
        <f t="shared" si="34"/>
        <v>1.6692559693965433E-2</v>
      </c>
      <c r="H248" s="2">
        <f t="shared" si="31"/>
        <v>0.789106204367932</v>
      </c>
      <c r="I248" s="2">
        <f t="shared" si="32"/>
        <v>44.106168903858503</v>
      </c>
    </row>
    <row r="249" spans="1:9" ht="13.5" x14ac:dyDescent="0.25">
      <c r="A249" s="3">
        <f>TITRES_STAT!B252</f>
        <v>42368</v>
      </c>
      <c r="B249" s="6">
        <f>TITRES_STAT!D252</f>
        <v>4.5312999999999999</v>
      </c>
      <c r="C249" s="2">
        <f t="shared" si="27"/>
        <v>2.8100000000000236E-2</v>
      </c>
      <c r="D249" s="2">
        <f t="shared" si="28"/>
        <v>2.8100000000000236E-2</v>
      </c>
      <c r="E249" s="2">
        <f t="shared" si="29"/>
        <v>0</v>
      </c>
      <c r="F249" s="2">
        <f t="shared" si="34"/>
        <v>1.4238473676912337E-2</v>
      </c>
      <c r="G249" s="2">
        <f t="shared" si="34"/>
        <v>1.5500234001539329E-2</v>
      </c>
      <c r="H249" s="2">
        <f t="shared" si="31"/>
        <v>0.91859733701428725</v>
      </c>
      <c r="I249" s="2">
        <f t="shared" si="32"/>
        <v>47.878589180354247</v>
      </c>
    </row>
    <row r="250" spans="1:9" ht="13.5" x14ac:dyDescent="0.25">
      <c r="A250" s="3">
        <f>TITRES_STAT!B253</f>
        <v>42369</v>
      </c>
      <c r="B250" s="6">
        <f>TITRES_STAT!D253</f>
        <v>4.5453999999999999</v>
      </c>
      <c r="C250" s="2">
        <f t="shared" si="27"/>
        <v>1.4100000000000001E-2</v>
      </c>
      <c r="D250" s="2">
        <f t="shared" si="28"/>
        <v>1.4100000000000001E-2</v>
      </c>
      <c r="E250" s="2">
        <f t="shared" si="29"/>
        <v>0</v>
      </c>
      <c r="F250" s="2">
        <f t="shared" si="34"/>
        <v>1.4228582699990028E-2</v>
      </c>
      <c r="G250" s="2">
        <f t="shared" si="34"/>
        <v>1.4393074430000806E-2</v>
      </c>
      <c r="H250" s="2">
        <f t="shared" si="31"/>
        <v>0.98857146672792062</v>
      </c>
      <c r="I250" s="2">
        <f t="shared" si="32"/>
        <v>49.712644643069218</v>
      </c>
    </row>
    <row r="251" spans="1:9" ht="13.5" x14ac:dyDescent="0.25">
      <c r="A251" s="3">
        <f>TITRES_STAT!B254</f>
        <v>42373</v>
      </c>
      <c r="B251" s="6">
        <f>TITRES_STAT!D254</f>
        <v>4.5453999999999999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1.3212255364276454E-2</v>
      </c>
      <c r="G251" s="2">
        <f t="shared" si="34"/>
        <v>1.3364997685000749E-2</v>
      </c>
      <c r="H251" s="2">
        <f t="shared" si="31"/>
        <v>0.98857146672792062</v>
      </c>
      <c r="I251" s="2">
        <f t="shared" si="32"/>
        <v>49.712644643069218</v>
      </c>
    </row>
    <row r="252" spans="1:9" ht="13.5" x14ac:dyDescent="0.25">
      <c r="A252" s="3">
        <f>TITRES_STAT!B255</f>
        <v>42374</v>
      </c>
      <c r="B252" s="6">
        <f>TITRES_STAT!D255</f>
        <v>4.7797000000000001</v>
      </c>
      <c r="C252" s="2">
        <f t="shared" si="27"/>
        <v>0.23430000000000017</v>
      </c>
      <c r="D252" s="2">
        <f t="shared" si="28"/>
        <v>0.23430000000000017</v>
      </c>
      <c r="E252" s="2">
        <f t="shared" si="29"/>
        <v>0</v>
      </c>
      <c r="F252" s="2">
        <f t="shared" si="34"/>
        <v>2.9004237123971006E-2</v>
      </c>
      <c r="G252" s="2">
        <f t="shared" si="34"/>
        <v>1.2410354993214981E-2</v>
      </c>
      <c r="H252" s="2">
        <f t="shared" si="31"/>
        <v>2.3370997155059845</v>
      </c>
      <c r="I252" s="2">
        <f t="shared" si="32"/>
        <v>70.033859181568516</v>
      </c>
    </row>
    <row r="253" spans="1:9" ht="13.5" x14ac:dyDescent="0.25">
      <c r="A253" s="3">
        <f>TITRES_STAT!B256</f>
        <v>42375</v>
      </c>
      <c r="B253" s="6">
        <f>TITRES_STAT!D256</f>
        <v>4.7797000000000001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2.6932505900830218E-2</v>
      </c>
      <c r="G253" s="2">
        <f t="shared" si="35"/>
        <v>1.1523901065128196E-2</v>
      </c>
      <c r="H253" s="2">
        <f t="shared" si="31"/>
        <v>2.3370997155059845</v>
      </c>
      <c r="I253" s="2">
        <f t="shared" si="32"/>
        <v>70.033859181568516</v>
      </c>
    </row>
    <row r="254" spans="1:9" ht="13.5" x14ac:dyDescent="0.25">
      <c r="A254" s="3">
        <f>TITRES_STAT!B257</f>
        <v>42376</v>
      </c>
      <c r="B254" s="6">
        <f>TITRES_STAT!D257</f>
        <v>4.7046999999999999</v>
      </c>
      <c r="C254" s="2">
        <f t="shared" si="27"/>
        <v>-7.5000000000000178E-2</v>
      </c>
      <c r="D254" s="2">
        <f t="shared" si="28"/>
        <v>0</v>
      </c>
      <c r="E254" s="2">
        <f t="shared" si="29"/>
        <v>7.5000000000000178E-2</v>
      </c>
      <c r="F254" s="2">
        <f t="shared" si="35"/>
        <v>2.5008755479342344E-2</v>
      </c>
      <c r="G254" s="2">
        <f t="shared" si="35"/>
        <v>1.6057908131904768E-2</v>
      </c>
      <c r="H254" s="2">
        <f t="shared" si="31"/>
        <v>1.5574105464991124</v>
      </c>
      <c r="I254" s="2">
        <f t="shared" si="32"/>
        <v>60.897948068255261</v>
      </c>
    </row>
    <row r="255" spans="1:9" ht="13.5" x14ac:dyDescent="0.25">
      <c r="A255" s="3">
        <f>TITRES_STAT!B258</f>
        <v>42377</v>
      </c>
      <c r="B255" s="6">
        <f>TITRES_STAT!D258</f>
        <v>4.6391</v>
      </c>
      <c r="C255" s="2">
        <f t="shared" si="27"/>
        <v>-6.5599999999999881E-2</v>
      </c>
      <c r="D255" s="2">
        <f t="shared" si="28"/>
        <v>0</v>
      </c>
      <c r="E255" s="2">
        <f t="shared" si="29"/>
        <v>6.5599999999999881E-2</v>
      </c>
      <c r="F255" s="2">
        <f t="shared" si="35"/>
        <v>2.3222415802246463E-2</v>
      </c>
      <c r="G255" s="2">
        <f t="shared" si="35"/>
        <v>1.9596628979625847E-2</v>
      </c>
      <c r="H255" s="2">
        <f t="shared" si="31"/>
        <v>1.1850209455100804</v>
      </c>
      <c r="I255" s="2">
        <f t="shared" si="32"/>
        <v>54.233848327410165</v>
      </c>
    </row>
    <row r="256" spans="1:9" ht="13.5" x14ac:dyDescent="0.25">
      <c r="A256" s="3">
        <f>TITRES_STAT!B259</f>
        <v>42380</v>
      </c>
      <c r="B256" s="6">
        <f>TITRES_STAT!D259</f>
        <v>4.6157000000000004</v>
      </c>
      <c r="C256" s="2">
        <f t="shared" si="27"/>
        <v>-2.3399999999999643E-2</v>
      </c>
      <c r="D256" s="2">
        <f t="shared" si="28"/>
        <v>0</v>
      </c>
      <c r="E256" s="2">
        <f t="shared" si="29"/>
        <v>2.3399999999999643E-2</v>
      </c>
      <c r="F256" s="2">
        <f t="shared" si="35"/>
        <v>2.1563671816371716E-2</v>
      </c>
      <c r="G256" s="2">
        <f t="shared" si="35"/>
        <v>1.9868298338223976E-2</v>
      </c>
      <c r="H256" s="2">
        <f t="shared" si="31"/>
        <v>1.0853305828857052</v>
      </c>
      <c r="I256" s="2">
        <f t="shared" si="32"/>
        <v>52.045972556725836</v>
      </c>
    </row>
    <row r="257" spans="1:9" ht="13.5" x14ac:dyDescent="0.25">
      <c r="A257" s="3">
        <f>TITRES_STAT!B260</f>
        <v>42381</v>
      </c>
      <c r="B257" s="6">
        <f>TITRES_STAT!D260</f>
        <v>4.8921000000000001</v>
      </c>
      <c r="C257" s="2">
        <f t="shared" si="27"/>
        <v>0.27639999999999976</v>
      </c>
      <c r="D257" s="2">
        <f t="shared" si="28"/>
        <v>0.27639999999999976</v>
      </c>
      <c r="E257" s="2">
        <f t="shared" si="29"/>
        <v>0</v>
      </c>
      <c r="F257" s="2">
        <f t="shared" si="35"/>
        <v>3.9766266686630858E-2</v>
      </c>
      <c r="G257" s="2">
        <f t="shared" si="35"/>
        <v>1.8449134171207977E-2</v>
      </c>
      <c r="H257" s="2">
        <f t="shared" si="31"/>
        <v>2.1554543599498968</v>
      </c>
      <c r="I257" s="2">
        <f t="shared" si="32"/>
        <v>68.308842850261399</v>
      </c>
    </row>
    <row r="258" spans="1:9" ht="13.5" x14ac:dyDescent="0.25">
      <c r="A258" s="3">
        <f>TITRES_STAT!B261</f>
        <v>42382</v>
      </c>
      <c r="B258" s="6">
        <f>TITRES_STAT!D261</f>
        <v>5.0092999999999996</v>
      </c>
      <c r="C258" s="2">
        <f t="shared" si="27"/>
        <v>0.11719999999999953</v>
      </c>
      <c r="D258" s="2">
        <f t="shared" si="28"/>
        <v>0.11719999999999953</v>
      </c>
      <c r="E258" s="2">
        <f t="shared" si="29"/>
        <v>0</v>
      </c>
      <c r="F258" s="2">
        <f t="shared" si="35"/>
        <v>4.5297247637585761E-2</v>
      </c>
      <c r="G258" s="2">
        <f t="shared" si="35"/>
        <v>1.713133887326455E-2</v>
      </c>
      <c r="H258" s="2">
        <f t="shared" si="31"/>
        <v>2.6441160245961508</v>
      </c>
      <c r="I258" s="2">
        <f t="shared" si="32"/>
        <v>72.558502713677399</v>
      </c>
    </row>
    <row r="259" spans="1:9" ht="13.5" x14ac:dyDescent="0.25">
      <c r="A259" s="3">
        <f>TITRES_STAT!B262</f>
        <v>42384</v>
      </c>
      <c r="B259" s="6">
        <f>TITRES_STAT!D262</f>
        <v>4.9202000000000004</v>
      </c>
      <c r="C259" s="2">
        <f t="shared" ref="C259:C322" si="36">B259-B258</f>
        <v>-8.9099999999999291E-2</v>
      </c>
      <c r="D259" s="2">
        <f t="shared" ref="D259:D322" si="37">IF(C259&gt;0,C259,0)</f>
        <v>0</v>
      </c>
      <c r="E259" s="2">
        <f t="shared" ref="E259:E322" si="38">IF(C259&lt;0,-C259,0)</f>
        <v>8.9099999999999291E-2</v>
      </c>
      <c r="F259" s="2">
        <f t="shared" si="35"/>
        <v>4.2061729949186777E-2</v>
      </c>
      <c r="G259" s="2">
        <f t="shared" si="35"/>
        <v>2.2271957525174173E-2</v>
      </c>
      <c r="H259" s="2">
        <f t="shared" si="31"/>
        <v>1.8885511029573427</v>
      </c>
      <c r="I259" s="2">
        <f t="shared" si="32"/>
        <v>65.380567476331493</v>
      </c>
    </row>
    <row r="260" spans="1:9" ht="13.5" x14ac:dyDescent="0.25">
      <c r="A260" s="3">
        <f>TITRES_STAT!B263</f>
        <v>42387</v>
      </c>
      <c r="B260" s="6">
        <f>TITRES_STAT!D263</f>
        <v>4.8545999999999996</v>
      </c>
      <c r="C260" s="2">
        <f t="shared" si="36"/>
        <v>-6.5600000000000769E-2</v>
      </c>
      <c r="D260" s="2">
        <f t="shared" si="37"/>
        <v>0</v>
      </c>
      <c r="E260" s="2">
        <f t="shared" si="38"/>
        <v>6.5600000000000769E-2</v>
      </c>
      <c r="F260" s="2">
        <f t="shared" si="35"/>
        <v>3.9057320667102005E-2</v>
      </c>
      <c r="G260" s="2">
        <f t="shared" si="35"/>
        <v>2.5366817701947503E-2</v>
      </c>
      <c r="H260" s="2">
        <f t="shared" si="31"/>
        <v>1.5397012398643695</v>
      </c>
      <c r="I260" s="2">
        <f t="shared" si="32"/>
        <v>60.625289923731181</v>
      </c>
    </row>
    <row r="261" spans="1:9" ht="13.5" x14ac:dyDescent="0.25">
      <c r="A261" s="3">
        <f>TITRES_STAT!B264</f>
        <v>42388</v>
      </c>
      <c r="B261" s="6">
        <f>TITRES_STAT!D264</f>
        <v>4.9108999999999998</v>
      </c>
      <c r="C261" s="2">
        <f t="shared" si="36"/>
        <v>5.6300000000000239E-2</v>
      </c>
      <c r="D261" s="2">
        <f t="shared" si="37"/>
        <v>5.6300000000000239E-2</v>
      </c>
      <c r="E261" s="2">
        <f t="shared" si="38"/>
        <v>0</v>
      </c>
      <c r="F261" s="2">
        <f t="shared" si="35"/>
        <v>4.0288940619451881E-2</v>
      </c>
      <c r="G261" s="2">
        <f t="shared" si="35"/>
        <v>2.3554902151808395E-2</v>
      </c>
      <c r="H261" s="2">
        <f t="shared" si="31"/>
        <v>1.7104269998573844</v>
      </c>
      <c r="I261" s="2">
        <f t="shared" si="32"/>
        <v>63.105444269385693</v>
      </c>
    </row>
    <row r="262" spans="1:9" ht="13.5" x14ac:dyDescent="0.25">
      <c r="A262" s="3">
        <f>TITRES_STAT!B265</f>
        <v>42389</v>
      </c>
      <c r="B262" s="6">
        <f>TITRES_STAT!D265</f>
        <v>5.117</v>
      </c>
      <c r="C262" s="2">
        <f t="shared" si="36"/>
        <v>0.20610000000000017</v>
      </c>
      <c r="D262" s="2">
        <f t="shared" si="37"/>
        <v>0.20610000000000017</v>
      </c>
      <c r="E262" s="2">
        <f t="shared" si="38"/>
        <v>0</v>
      </c>
      <c r="F262" s="2">
        <f t="shared" si="35"/>
        <v>5.2132587718062472E-2</v>
      </c>
      <c r="G262" s="2">
        <f t="shared" si="35"/>
        <v>2.187240914096494E-2</v>
      </c>
      <c r="H262" s="2">
        <f t="shared" si="31"/>
        <v>2.3834863083474009</v>
      </c>
      <c r="I262" s="2">
        <f t="shared" si="32"/>
        <v>70.444686076225594</v>
      </c>
    </row>
    <row r="263" spans="1:9" ht="13.5" x14ac:dyDescent="0.25">
      <c r="A263" s="3">
        <f>TITRES_STAT!B266</f>
        <v>42390</v>
      </c>
      <c r="B263" s="6">
        <f>TITRES_STAT!D266</f>
        <v>5.1311</v>
      </c>
      <c r="C263" s="2">
        <f t="shared" si="36"/>
        <v>1.4100000000000001E-2</v>
      </c>
      <c r="D263" s="2">
        <f t="shared" si="37"/>
        <v>1.4100000000000001E-2</v>
      </c>
      <c r="E263" s="2">
        <f t="shared" si="38"/>
        <v>0</v>
      </c>
      <c r="F263" s="2">
        <f t="shared" si="35"/>
        <v>4.9415974309629442E-2</v>
      </c>
      <c r="G263" s="2">
        <f t="shared" si="35"/>
        <v>2.0310094202324585E-2</v>
      </c>
      <c r="H263" s="2">
        <f t="shared" si="31"/>
        <v>2.4330745991307885</v>
      </c>
      <c r="I263" s="2">
        <f t="shared" si="32"/>
        <v>70.871591306137432</v>
      </c>
    </row>
    <row r="264" spans="1:9" ht="13.5" x14ac:dyDescent="0.25">
      <c r="A264" s="3">
        <f>TITRES_STAT!B267</f>
        <v>42391</v>
      </c>
      <c r="B264" s="6">
        <f>TITRES_STAT!D267</f>
        <v>4.9812000000000003</v>
      </c>
      <c r="C264" s="2">
        <f t="shared" si="36"/>
        <v>-0.1498999999999997</v>
      </c>
      <c r="D264" s="2">
        <f t="shared" si="37"/>
        <v>0</v>
      </c>
      <c r="E264" s="2">
        <f t="shared" si="38"/>
        <v>0.1498999999999997</v>
      </c>
      <c r="F264" s="2">
        <f t="shared" si="35"/>
        <v>4.5886261858941624E-2</v>
      </c>
      <c r="G264" s="2">
        <f t="shared" si="35"/>
        <v>2.9566516045015666E-2</v>
      </c>
      <c r="H264" s="2">
        <f t="shared" si="31"/>
        <v>1.5519671573437597</v>
      </c>
      <c r="I264" s="2">
        <f t="shared" si="32"/>
        <v>60.814542729426819</v>
      </c>
    </row>
    <row r="265" spans="1:9" ht="13.5" x14ac:dyDescent="0.25">
      <c r="A265" s="3">
        <f>TITRES_STAT!B268</f>
        <v>42394</v>
      </c>
      <c r="B265" s="6">
        <f>TITRES_STAT!D268</f>
        <v>5.1029999999999998</v>
      </c>
      <c r="C265" s="2">
        <f t="shared" si="36"/>
        <v>0.12179999999999946</v>
      </c>
      <c r="D265" s="2">
        <f t="shared" si="37"/>
        <v>0.12179999999999946</v>
      </c>
      <c r="E265" s="2">
        <f t="shared" si="38"/>
        <v>0</v>
      </c>
      <c r="F265" s="2">
        <f t="shared" si="35"/>
        <v>5.1308671726160042E-2</v>
      </c>
      <c r="G265" s="2">
        <f t="shared" si="35"/>
        <v>2.7454622041800263E-2</v>
      </c>
      <c r="H265" s="2">
        <f t="shared" si="31"/>
        <v>1.8688536905749955</v>
      </c>
      <c r="I265" s="2">
        <f t="shared" si="32"/>
        <v>65.142872106539073</v>
      </c>
    </row>
    <row r="266" spans="1:9" ht="13.5" x14ac:dyDescent="0.25">
      <c r="A266" s="3">
        <f>TITRES_STAT!B269</f>
        <v>42395</v>
      </c>
      <c r="B266" s="6">
        <f>TITRES_STAT!D269</f>
        <v>5.2529000000000003</v>
      </c>
      <c r="C266" s="2">
        <f t="shared" si="36"/>
        <v>0.14990000000000059</v>
      </c>
      <c r="D266" s="2">
        <f t="shared" si="37"/>
        <v>0.14990000000000059</v>
      </c>
      <c r="E266" s="2">
        <f t="shared" si="38"/>
        <v>0</v>
      </c>
      <c r="F266" s="2">
        <f t="shared" si="35"/>
        <v>5.8350909460005797E-2</v>
      </c>
      <c r="G266" s="2">
        <f t="shared" si="35"/>
        <v>2.5493577610243099E-2</v>
      </c>
      <c r="H266" s="2">
        <f t="shared" si="31"/>
        <v>2.2888474247161334</v>
      </c>
      <c r="I266" s="2">
        <f t="shared" si="32"/>
        <v>69.594211258179243</v>
      </c>
    </row>
    <row r="267" spans="1:9" ht="13.5" x14ac:dyDescent="0.25">
      <c r="A267" s="3">
        <f>TITRES_STAT!B270</f>
        <v>42396</v>
      </c>
      <c r="B267" s="6">
        <f>TITRES_STAT!D270</f>
        <v>5.2435999999999998</v>
      </c>
      <c r="C267" s="2">
        <f t="shared" si="36"/>
        <v>-9.3000000000005301E-3</v>
      </c>
      <c r="D267" s="2">
        <f t="shared" si="37"/>
        <v>0</v>
      </c>
      <c r="E267" s="2">
        <f t="shared" si="38"/>
        <v>9.3000000000005301E-3</v>
      </c>
      <c r="F267" s="2">
        <f t="shared" si="35"/>
        <v>5.4182987355719671E-2</v>
      </c>
      <c r="G267" s="2">
        <f t="shared" si="35"/>
        <v>2.4336893495225772E-2</v>
      </c>
      <c r="H267" s="2">
        <f t="shared" si="31"/>
        <v>2.2263723743685233</v>
      </c>
      <c r="I267" s="2">
        <f t="shared" si="32"/>
        <v>69.005437563736791</v>
      </c>
    </row>
    <row r="268" spans="1:9" ht="13.5" x14ac:dyDescent="0.25">
      <c r="A268" s="3">
        <f>TITRES_STAT!B271</f>
        <v>42397</v>
      </c>
      <c r="B268" s="6">
        <f>TITRES_STAT!D271</f>
        <v>5.1544999999999996</v>
      </c>
      <c r="C268" s="2">
        <f t="shared" si="36"/>
        <v>-8.9100000000000179E-2</v>
      </c>
      <c r="D268" s="2">
        <f t="shared" si="37"/>
        <v>0</v>
      </c>
      <c r="E268" s="2">
        <f t="shared" si="38"/>
        <v>8.9100000000000179E-2</v>
      </c>
      <c r="F268" s="2">
        <f t="shared" si="35"/>
        <v>5.0312773973168266E-2</v>
      </c>
      <c r="G268" s="2">
        <f t="shared" si="35"/>
        <v>2.896282967413823E-2</v>
      </c>
      <c r="H268" s="2">
        <f t="shared" si="31"/>
        <v>1.7371498068123514</v>
      </c>
      <c r="I268" s="2">
        <f t="shared" si="32"/>
        <v>63.465645997484266</v>
      </c>
    </row>
    <row r="269" spans="1:9" ht="13.5" x14ac:dyDescent="0.25">
      <c r="A269" s="3">
        <f>TITRES_STAT!B272</f>
        <v>42398</v>
      </c>
      <c r="B269" s="6">
        <f>TITRES_STAT!D272</f>
        <v>5.2248000000000001</v>
      </c>
      <c r="C269" s="2">
        <f t="shared" si="36"/>
        <v>7.0300000000000473E-2</v>
      </c>
      <c r="D269" s="2">
        <f t="shared" si="37"/>
        <v>7.0300000000000473E-2</v>
      </c>
      <c r="E269" s="2">
        <f t="shared" si="38"/>
        <v>0</v>
      </c>
      <c r="F269" s="2">
        <f t="shared" ref="F269:G284" si="39">((F268*13)+D269)/14</f>
        <v>5.1740432975084849E-2</v>
      </c>
      <c r="G269" s="2">
        <f t="shared" si="39"/>
        <v>2.6894056125985499E-2</v>
      </c>
      <c r="H269" s="2">
        <f t="shared" si="31"/>
        <v>1.9238612700407192</v>
      </c>
      <c r="I269" s="2">
        <f t="shared" si="32"/>
        <v>65.798650905688362</v>
      </c>
    </row>
    <row r="270" spans="1:9" ht="13.5" x14ac:dyDescent="0.25">
      <c r="A270" s="3">
        <f>TITRES_STAT!B273</f>
        <v>42401</v>
      </c>
      <c r="B270" s="6">
        <f>TITRES_STAT!D273</f>
        <v>5.2248000000000001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4.8044687762578787E-2</v>
      </c>
      <c r="G270" s="2">
        <f t="shared" si="39"/>
        <v>2.4973052116986534E-2</v>
      </c>
      <c r="H270" s="2">
        <f t="shared" si="31"/>
        <v>1.9238612700407194</v>
      </c>
      <c r="I270" s="2">
        <f t="shared" si="32"/>
        <v>65.798650905688362</v>
      </c>
    </row>
    <row r="271" spans="1:9" ht="13.5" x14ac:dyDescent="0.25">
      <c r="A271" s="3">
        <f>TITRES_STAT!B274</f>
        <v>42402</v>
      </c>
      <c r="B271" s="6">
        <f>TITRES_STAT!D274</f>
        <v>5.2013999999999996</v>
      </c>
      <c r="C271" s="2">
        <f t="shared" si="36"/>
        <v>-2.3400000000000531E-2</v>
      </c>
      <c r="D271" s="2">
        <f t="shared" si="37"/>
        <v>0</v>
      </c>
      <c r="E271" s="2">
        <f t="shared" si="38"/>
        <v>2.3400000000000531E-2</v>
      </c>
      <c r="F271" s="2">
        <f t="shared" si="39"/>
        <v>4.4612924350966018E-2</v>
      </c>
      <c r="G271" s="2">
        <f t="shared" si="39"/>
        <v>2.4860691251487536E-2</v>
      </c>
      <c r="H271" s="2">
        <f t="shared" si="31"/>
        <v>1.794516648779692</v>
      </c>
      <c r="I271" s="2">
        <f t="shared" si="32"/>
        <v>64.215636344958639</v>
      </c>
    </row>
    <row r="272" spans="1:9" ht="13.5" x14ac:dyDescent="0.25">
      <c r="A272" s="3">
        <f>TITRES_STAT!B275</f>
        <v>42403</v>
      </c>
      <c r="B272" s="6">
        <f>TITRES_STAT!D275</f>
        <v>5.2013999999999996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4.1426286897325588E-2</v>
      </c>
      <c r="G272" s="2">
        <f t="shared" si="39"/>
        <v>2.3084927590666996E-2</v>
      </c>
      <c r="H272" s="2">
        <f t="shared" si="31"/>
        <v>1.794516648779692</v>
      </c>
      <c r="I272" s="2">
        <f t="shared" si="32"/>
        <v>64.215636344958639</v>
      </c>
    </row>
    <row r="273" spans="1:9" ht="13.5" x14ac:dyDescent="0.25">
      <c r="A273" s="3">
        <f>TITRES_STAT!B276</f>
        <v>42404</v>
      </c>
      <c r="B273" s="6">
        <f>TITRES_STAT!D276</f>
        <v>5.1638999999999999</v>
      </c>
      <c r="C273" s="2">
        <f t="shared" si="36"/>
        <v>-3.7499999999999645E-2</v>
      </c>
      <c r="D273" s="2">
        <f t="shared" si="37"/>
        <v>0</v>
      </c>
      <c r="E273" s="2">
        <f t="shared" si="38"/>
        <v>3.7499999999999645E-2</v>
      </c>
      <c r="F273" s="2">
        <f t="shared" si="39"/>
        <v>3.8467266404659473E-2</v>
      </c>
      <c r="G273" s="2">
        <f t="shared" si="39"/>
        <v>2.4114575619905043E-2</v>
      </c>
      <c r="H273" s="2">
        <f t="shared" ref="H273:H336" si="40">F273/G273</f>
        <v>1.5951873676311847</v>
      </c>
      <c r="I273" s="2">
        <f t="shared" ref="I273:I336" si="41">IF(G273=0,100,100-(100/(1+H273)))</f>
        <v>61.467136728830013</v>
      </c>
    </row>
    <row r="274" spans="1:9" ht="13.5" x14ac:dyDescent="0.25">
      <c r="A274" s="3">
        <f>TITRES_STAT!B277</f>
        <v>42405</v>
      </c>
      <c r="B274" s="6">
        <f>TITRES_STAT!D277</f>
        <v>5.1544999999999996</v>
      </c>
      <c r="C274" s="2">
        <f t="shared" si="36"/>
        <v>-9.400000000000297E-3</v>
      </c>
      <c r="D274" s="2">
        <f t="shared" si="37"/>
        <v>0</v>
      </c>
      <c r="E274" s="2">
        <f t="shared" si="38"/>
        <v>9.400000000000297E-3</v>
      </c>
      <c r="F274" s="2">
        <f t="shared" si="39"/>
        <v>3.571960451861237E-2</v>
      </c>
      <c r="G274" s="2">
        <f t="shared" si="39"/>
        <v>2.3063534504197562E-2</v>
      </c>
      <c r="H274" s="2">
        <f t="shared" si="40"/>
        <v>1.548748068606371</v>
      </c>
      <c r="I274" s="2">
        <f t="shared" si="41"/>
        <v>60.765051190532553</v>
      </c>
    </row>
    <row r="275" spans="1:9" ht="13.5" x14ac:dyDescent="0.25">
      <c r="A275" s="3">
        <f>TITRES_STAT!B278</f>
        <v>42408</v>
      </c>
      <c r="B275" s="6">
        <f>TITRES_STAT!D278</f>
        <v>5.1544999999999996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3.3168204195854346E-2</v>
      </c>
      <c r="G275" s="2">
        <f t="shared" si="39"/>
        <v>2.1416139182469162E-2</v>
      </c>
      <c r="H275" s="2">
        <f t="shared" si="40"/>
        <v>1.5487480686063713</v>
      </c>
      <c r="I275" s="2">
        <f t="shared" si="41"/>
        <v>60.765051190532553</v>
      </c>
    </row>
    <row r="276" spans="1:9" ht="13.5" x14ac:dyDescent="0.25">
      <c r="A276" s="3">
        <f>TITRES_STAT!B279</f>
        <v>42409</v>
      </c>
      <c r="B276" s="6">
        <f>TITRES_STAT!D279</f>
        <v>5.1216999999999997</v>
      </c>
      <c r="C276" s="2">
        <f t="shared" si="36"/>
        <v>-3.279999999999994E-2</v>
      </c>
      <c r="D276" s="2">
        <f t="shared" si="37"/>
        <v>0</v>
      </c>
      <c r="E276" s="2">
        <f t="shared" si="38"/>
        <v>3.279999999999994E-2</v>
      </c>
      <c r="F276" s="2">
        <f t="shared" si="39"/>
        <v>3.079904675329332E-2</v>
      </c>
      <c r="G276" s="2">
        <f t="shared" si="39"/>
        <v>2.2229272098007073E-2</v>
      </c>
      <c r="H276" s="2">
        <f t="shared" si="40"/>
        <v>1.3855175561980977</v>
      </c>
      <c r="I276" s="2">
        <f t="shared" si="41"/>
        <v>58.080375581316481</v>
      </c>
    </row>
    <row r="277" spans="1:9" ht="13.5" x14ac:dyDescent="0.25">
      <c r="A277" s="3">
        <f>TITRES_STAT!B280</f>
        <v>42410</v>
      </c>
      <c r="B277" s="6">
        <f>TITRES_STAT!D280</f>
        <v>4.9623999999999997</v>
      </c>
      <c r="C277" s="2">
        <f t="shared" si="36"/>
        <v>-0.1593</v>
      </c>
      <c r="D277" s="2">
        <f t="shared" si="37"/>
        <v>0</v>
      </c>
      <c r="E277" s="2">
        <f t="shared" si="38"/>
        <v>0.1593</v>
      </c>
      <c r="F277" s="2">
        <f t="shared" si="39"/>
        <v>2.8599114842343797E-2</v>
      </c>
      <c r="G277" s="2">
        <f t="shared" si="39"/>
        <v>3.2020038376720857E-2</v>
      </c>
      <c r="H277" s="2">
        <f t="shared" si="40"/>
        <v>0.89316304077686137</v>
      </c>
      <c r="I277" s="2">
        <f t="shared" si="41"/>
        <v>47.178347640378135</v>
      </c>
    </row>
    <row r="278" spans="1:9" ht="13.5" x14ac:dyDescent="0.25">
      <c r="A278" s="3">
        <f>TITRES_STAT!B281</f>
        <v>42411</v>
      </c>
      <c r="B278" s="6">
        <f>TITRES_STAT!D281</f>
        <v>4.9249000000000001</v>
      </c>
      <c r="C278" s="2">
        <f t="shared" si="36"/>
        <v>-3.7499999999999645E-2</v>
      </c>
      <c r="D278" s="2">
        <f t="shared" si="37"/>
        <v>0</v>
      </c>
      <c r="E278" s="2">
        <f t="shared" si="38"/>
        <v>3.7499999999999645E-2</v>
      </c>
      <c r="F278" s="2">
        <f t="shared" si="39"/>
        <v>2.6556320925033523E-2</v>
      </c>
      <c r="G278" s="2">
        <f t="shared" si="39"/>
        <v>3.2411464206955058E-2</v>
      </c>
      <c r="H278" s="2">
        <f t="shared" si="40"/>
        <v>0.81934962133968936</v>
      </c>
      <c r="I278" s="2">
        <f t="shared" si="41"/>
        <v>45.035303370462472</v>
      </c>
    </row>
    <row r="279" spans="1:9" ht="13.5" x14ac:dyDescent="0.25">
      <c r="A279" s="3">
        <f>TITRES_STAT!B282</f>
        <v>42412</v>
      </c>
      <c r="B279" s="6">
        <f>TITRES_STAT!D282</f>
        <v>5.0045999999999999</v>
      </c>
      <c r="C279" s="2">
        <f t="shared" si="36"/>
        <v>7.9699999999999882E-2</v>
      </c>
      <c r="D279" s="2">
        <f t="shared" si="37"/>
        <v>7.9699999999999882E-2</v>
      </c>
      <c r="E279" s="2">
        <f t="shared" si="38"/>
        <v>0</v>
      </c>
      <c r="F279" s="2">
        <f t="shared" si="39"/>
        <v>3.0352298001816835E-2</v>
      </c>
      <c r="G279" s="2">
        <f t="shared" si="39"/>
        <v>3.009635962074398E-2</v>
      </c>
      <c r="H279" s="2">
        <f t="shared" si="40"/>
        <v>1.0085039647418503</v>
      </c>
      <c r="I279" s="2">
        <f t="shared" si="41"/>
        <v>50.211698978222906</v>
      </c>
    </row>
    <row r="280" spans="1:9" ht="13.5" x14ac:dyDescent="0.25">
      <c r="A280" s="3">
        <f>TITRES_STAT!B283</f>
        <v>42415</v>
      </c>
      <c r="B280" s="6">
        <f>TITRES_STAT!D283</f>
        <v>5.1311</v>
      </c>
      <c r="C280" s="2">
        <f t="shared" si="36"/>
        <v>0.12650000000000006</v>
      </c>
      <c r="D280" s="2">
        <f t="shared" si="37"/>
        <v>0.12650000000000006</v>
      </c>
      <c r="E280" s="2">
        <f t="shared" si="38"/>
        <v>0</v>
      </c>
      <c r="F280" s="2">
        <f t="shared" si="39"/>
        <v>3.7219991001687061E-2</v>
      </c>
      <c r="G280" s="2">
        <f t="shared" si="39"/>
        <v>2.7946619647833699E-2</v>
      </c>
      <c r="H280" s="2">
        <f t="shared" si="40"/>
        <v>1.3318244378286443</v>
      </c>
      <c r="I280" s="2">
        <f t="shared" si="41"/>
        <v>57.115124801969095</v>
      </c>
    </row>
    <row r="281" spans="1:9" ht="13.5" x14ac:dyDescent="0.25">
      <c r="A281" s="3">
        <f>TITRES_STAT!B284</f>
        <v>42416</v>
      </c>
      <c r="B281" s="6">
        <f>TITRES_STAT!D284</f>
        <v>5.1544999999999996</v>
      </c>
      <c r="C281" s="2">
        <f t="shared" si="36"/>
        <v>2.3399999999999643E-2</v>
      </c>
      <c r="D281" s="2">
        <f t="shared" si="37"/>
        <v>2.3399999999999643E-2</v>
      </c>
      <c r="E281" s="2">
        <f t="shared" si="38"/>
        <v>0</v>
      </c>
      <c r="F281" s="2">
        <f t="shared" si="39"/>
        <v>3.6232848787280822E-2</v>
      </c>
      <c r="G281" s="2">
        <f t="shared" si="39"/>
        <v>2.5950432530131292E-2</v>
      </c>
      <c r="H281" s="2">
        <f t="shared" si="40"/>
        <v>1.3962329431392144</v>
      </c>
      <c r="I281" s="2">
        <f t="shared" si="41"/>
        <v>58.267830226474651</v>
      </c>
    </row>
    <row r="282" spans="1:9" ht="13.5" x14ac:dyDescent="0.25">
      <c r="A282" s="3">
        <f>TITRES_STAT!B285</f>
        <v>42417</v>
      </c>
      <c r="B282" s="6">
        <f>TITRES_STAT!D285</f>
        <v>5.1264000000000003</v>
      </c>
      <c r="C282" s="2">
        <f t="shared" si="36"/>
        <v>-2.8099999999999348E-2</v>
      </c>
      <c r="D282" s="2">
        <f t="shared" si="37"/>
        <v>0</v>
      </c>
      <c r="E282" s="2">
        <f t="shared" si="38"/>
        <v>2.8099999999999348E-2</v>
      </c>
      <c r="F282" s="2">
        <f t="shared" si="39"/>
        <v>3.3644788159617904E-2</v>
      </c>
      <c r="G282" s="2">
        <f t="shared" si="39"/>
        <v>2.6103973063693296E-2</v>
      </c>
      <c r="H282" s="2">
        <f t="shared" si="40"/>
        <v>1.288876144544171</v>
      </c>
      <c r="I282" s="2">
        <f t="shared" si="41"/>
        <v>56.310436351760323</v>
      </c>
    </row>
    <row r="283" spans="1:9" ht="13.5" x14ac:dyDescent="0.25">
      <c r="A283" s="3">
        <f>TITRES_STAT!B286</f>
        <v>42418</v>
      </c>
      <c r="B283" s="6">
        <f>TITRES_STAT!D286</f>
        <v>5.1544999999999996</v>
      </c>
      <c r="C283" s="2">
        <f t="shared" si="36"/>
        <v>2.8099999999999348E-2</v>
      </c>
      <c r="D283" s="2">
        <f t="shared" si="37"/>
        <v>2.8099999999999348E-2</v>
      </c>
      <c r="E283" s="2">
        <f t="shared" si="38"/>
        <v>0</v>
      </c>
      <c r="F283" s="2">
        <f t="shared" si="39"/>
        <v>3.3248731862502288E-2</v>
      </c>
      <c r="G283" s="2">
        <f t="shared" si="39"/>
        <v>2.4239403559143776E-2</v>
      </c>
      <c r="H283" s="2">
        <f t="shared" si="40"/>
        <v>1.371681105163165</v>
      </c>
      <c r="I283" s="2">
        <f t="shared" si="41"/>
        <v>57.835815370667092</v>
      </c>
    </row>
    <row r="284" spans="1:9" ht="13.5" x14ac:dyDescent="0.25">
      <c r="A284" s="3">
        <f>TITRES_STAT!B287</f>
        <v>42419</v>
      </c>
      <c r="B284" s="6">
        <f>TITRES_STAT!D287</f>
        <v>5.1357999999999997</v>
      </c>
      <c r="C284" s="2">
        <f t="shared" si="36"/>
        <v>-1.8699999999999939E-2</v>
      </c>
      <c r="D284" s="2">
        <f t="shared" si="37"/>
        <v>0</v>
      </c>
      <c r="E284" s="2">
        <f t="shared" si="38"/>
        <v>1.8699999999999939E-2</v>
      </c>
      <c r="F284" s="2">
        <f t="shared" si="39"/>
        <v>3.0873822443752124E-2</v>
      </c>
      <c r="G284" s="2">
        <f t="shared" si="39"/>
        <v>2.3843731876347786E-2</v>
      </c>
      <c r="H284" s="2">
        <f t="shared" si="40"/>
        <v>1.2948401954803879</v>
      </c>
      <c r="I284" s="2">
        <f t="shared" si="41"/>
        <v>56.423980982664197</v>
      </c>
    </row>
    <row r="285" spans="1:9" ht="13.5" x14ac:dyDescent="0.25">
      <c r="A285" s="3">
        <f>TITRES_STAT!B288</f>
        <v>42422</v>
      </c>
      <c r="B285" s="6">
        <f>TITRES_STAT!D288</f>
        <v>5.1311</v>
      </c>
      <c r="C285" s="2">
        <f t="shared" si="36"/>
        <v>-4.6999999999997044E-3</v>
      </c>
      <c r="D285" s="2">
        <f t="shared" si="37"/>
        <v>0</v>
      </c>
      <c r="E285" s="2">
        <f t="shared" si="38"/>
        <v>4.6999999999997044E-3</v>
      </c>
      <c r="F285" s="2">
        <f t="shared" ref="F285:G300" si="42">((F284*13)+D285)/14</f>
        <v>2.8668549412055544E-2</v>
      </c>
      <c r="G285" s="2">
        <f t="shared" si="42"/>
        <v>2.2476322456608636E-2</v>
      </c>
      <c r="H285" s="2">
        <f t="shared" si="40"/>
        <v>1.2755000052789431</v>
      </c>
      <c r="I285" s="2">
        <f t="shared" si="41"/>
        <v>56.053614692151385</v>
      </c>
    </row>
    <row r="286" spans="1:9" ht="13.5" x14ac:dyDescent="0.25">
      <c r="A286" s="3">
        <f>TITRES_STAT!B289</f>
        <v>42423</v>
      </c>
      <c r="B286" s="6">
        <f>TITRES_STAT!D289</f>
        <v>5.0608000000000004</v>
      </c>
      <c r="C286" s="2">
        <f t="shared" si="36"/>
        <v>-7.0299999999999585E-2</v>
      </c>
      <c r="D286" s="2">
        <f t="shared" si="37"/>
        <v>0</v>
      </c>
      <c r="E286" s="2">
        <f t="shared" si="38"/>
        <v>7.0299999999999585E-2</v>
      </c>
      <c r="F286" s="2">
        <f t="shared" si="42"/>
        <v>2.6620795882623005E-2</v>
      </c>
      <c r="G286" s="2">
        <f t="shared" si="42"/>
        <v>2.5892299423993705E-2</v>
      </c>
      <c r="H286" s="2">
        <f t="shared" si="40"/>
        <v>1.0281356416709062</v>
      </c>
      <c r="I286" s="2">
        <f t="shared" si="41"/>
        <v>50.693633135102502</v>
      </c>
    </row>
    <row r="287" spans="1:9" ht="13.5" x14ac:dyDescent="0.25">
      <c r="A287" s="3">
        <f>TITRES_STAT!B290</f>
        <v>42424</v>
      </c>
      <c r="B287" s="6">
        <f>TITRES_STAT!D290</f>
        <v>5.0186000000000002</v>
      </c>
      <c r="C287" s="2">
        <f t="shared" si="36"/>
        <v>-4.2200000000000237E-2</v>
      </c>
      <c r="D287" s="2">
        <f t="shared" si="37"/>
        <v>0</v>
      </c>
      <c r="E287" s="2">
        <f t="shared" si="38"/>
        <v>4.2200000000000237E-2</v>
      </c>
      <c r="F287" s="2">
        <f t="shared" si="42"/>
        <v>2.4719310462435647E-2</v>
      </c>
      <c r="G287" s="2">
        <f t="shared" si="42"/>
        <v>2.7057135179422744E-2</v>
      </c>
      <c r="H287" s="2">
        <f t="shared" si="40"/>
        <v>0.91359673884598691</v>
      </c>
      <c r="I287" s="2">
        <f t="shared" si="41"/>
        <v>47.742385859046784</v>
      </c>
    </row>
    <row r="288" spans="1:9" ht="13.5" x14ac:dyDescent="0.25">
      <c r="A288" s="3">
        <f>TITRES_STAT!B291</f>
        <v>42425</v>
      </c>
      <c r="B288" s="6">
        <f>TITRES_STAT!D291</f>
        <v>5.0608000000000004</v>
      </c>
      <c r="C288" s="2">
        <f t="shared" si="36"/>
        <v>4.2200000000000237E-2</v>
      </c>
      <c r="D288" s="2">
        <f t="shared" si="37"/>
        <v>4.2200000000000237E-2</v>
      </c>
      <c r="E288" s="2">
        <f t="shared" si="38"/>
        <v>0</v>
      </c>
      <c r="F288" s="2">
        <f t="shared" si="42"/>
        <v>2.5967931143690261E-2</v>
      </c>
      <c r="G288" s="2">
        <f t="shared" si="42"/>
        <v>2.5124482666606832E-2</v>
      </c>
      <c r="H288" s="2">
        <f t="shared" si="40"/>
        <v>1.0335707798753788</v>
      </c>
      <c r="I288" s="2">
        <f t="shared" si="41"/>
        <v>50.825414591112384</v>
      </c>
    </row>
    <row r="289" spans="1:9" ht="13.5" x14ac:dyDescent="0.25">
      <c r="A289" s="3">
        <f>TITRES_STAT!B292</f>
        <v>42426</v>
      </c>
      <c r="B289" s="6">
        <f>TITRES_STAT!D292</f>
        <v>5.0327000000000002</v>
      </c>
      <c r="C289" s="2">
        <f t="shared" si="36"/>
        <v>-2.8100000000000236E-2</v>
      </c>
      <c r="D289" s="2">
        <f t="shared" si="37"/>
        <v>0</v>
      </c>
      <c r="E289" s="2">
        <f t="shared" si="38"/>
        <v>2.8100000000000236E-2</v>
      </c>
      <c r="F289" s="2">
        <f t="shared" si="42"/>
        <v>2.4113078919140957E-2</v>
      </c>
      <c r="G289" s="2">
        <f t="shared" si="42"/>
        <v>2.5337019618992075E-2</v>
      </c>
      <c r="H289" s="2">
        <f t="shared" si="40"/>
        <v>0.95169358045041419</v>
      </c>
      <c r="I289" s="2">
        <f t="shared" si="41"/>
        <v>48.762448674488191</v>
      </c>
    </row>
    <row r="290" spans="1:9" ht="13.5" x14ac:dyDescent="0.25">
      <c r="A290" s="3">
        <f>TITRES_STAT!B293</f>
        <v>42429</v>
      </c>
      <c r="B290" s="6">
        <f>TITRES_STAT!D293</f>
        <v>5.0468000000000002</v>
      </c>
      <c r="C290" s="2">
        <f t="shared" si="36"/>
        <v>1.4100000000000001E-2</v>
      </c>
      <c r="D290" s="2">
        <f t="shared" si="37"/>
        <v>1.4100000000000001E-2</v>
      </c>
      <c r="E290" s="2">
        <f t="shared" si="38"/>
        <v>0</v>
      </c>
      <c r="F290" s="2">
        <f t="shared" si="42"/>
        <v>2.3397858996345174E-2</v>
      </c>
      <c r="G290" s="2">
        <f t="shared" si="42"/>
        <v>2.3527232503349784E-2</v>
      </c>
      <c r="H290" s="2">
        <f t="shared" si="40"/>
        <v>0.99450111665338492</v>
      </c>
      <c r="I290" s="2">
        <f t="shared" si="41"/>
        <v>49.862148902783218</v>
      </c>
    </row>
    <row r="291" spans="1:9" ht="13.5" x14ac:dyDescent="0.25">
      <c r="A291" s="3">
        <f>TITRES_STAT!B294</f>
        <v>42430</v>
      </c>
      <c r="B291" s="6">
        <f>TITRES_STAT!D294</f>
        <v>5.0327000000000002</v>
      </c>
      <c r="C291" s="2">
        <f t="shared" si="36"/>
        <v>-1.4100000000000001E-2</v>
      </c>
      <c r="D291" s="2">
        <f t="shared" si="37"/>
        <v>0</v>
      </c>
      <c r="E291" s="2">
        <f t="shared" si="38"/>
        <v>1.4100000000000001E-2</v>
      </c>
      <c r="F291" s="2">
        <f t="shared" si="42"/>
        <v>2.172658335374909E-2</v>
      </c>
      <c r="G291" s="2">
        <f t="shared" si="42"/>
        <v>2.2853858753110516E-2</v>
      </c>
      <c r="H291" s="2">
        <f t="shared" si="40"/>
        <v>0.95067461422863664</v>
      </c>
      <c r="I291" s="2">
        <f t="shared" si="41"/>
        <v>48.735683916436564</v>
      </c>
    </row>
    <row r="292" spans="1:9" ht="13.5" x14ac:dyDescent="0.25">
      <c r="A292" s="3">
        <f>TITRES_STAT!B295</f>
        <v>42431</v>
      </c>
      <c r="B292" s="6">
        <f>TITRES_STAT!D295</f>
        <v>5.0796000000000001</v>
      </c>
      <c r="C292" s="2">
        <f t="shared" si="36"/>
        <v>4.6899999999999942E-2</v>
      </c>
      <c r="D292" s="2">
        <f t="shared" si="37"/>
        <v>4.6899999999999942E-2</v>
      </c>
      <c r="E292" s="2">
        <f t="shared" si="38"/>
        <v>0</v>
      </c>
      <c r="F292" s="2">
        <f t="shared" si="42"/>
        <v>2.3524684542767009E-2</v>
      </c>
      <c r="G292" s="2">
        <f t="shared" si="42"/>
        <v>2.1221440270745479E-2</v>
      </c>
      <c r="H292" s="2">
        <f t="shared" si="40"/>
        <v>1.1085338338320343</v>
      </c>
      <c r="I292" s="2">
        <f t="shared" si="41"/>
        <v>52.573680158472619</v>
      </c>
    </row>
    <row r="293" spans="1:9" ht="13.5" x14ac:dyDescent="0.25">
      <c r="A293" s="3">
        <f>TITRES_STAT!B296</f>
        <v>42432</v>
      </c>
      <c r="B293" s="6">
        <f>TITRES_STAT!D296</f>
        <v>5.0140000000000002</v>
      </c>
      <c r="C293" s="2">
        <f t="shared" si="36"/>
        <v>-6.5599999999999881E-2</v>
      </c>
      <c r="D293" s="2">
        <f t="shared" si="37"/>
        <v>0</v>
      </c>
      <c r="E293" s="2">
        <f t="shared" si="38"/>
        <v>6.5599999999999881E-2</v>
      </c>
      <c r="F293" s="2">
        <f t="shared" si="42"/>
        <v>2.1844349932569364E-2</v>
      </c>
      <c r="G293" s="2">
        <f t="shared" si="42"/>
        <v>2.4391337394263652E-2</v>
      </c>
      <c r="H293" s="2">
        <f t="shared" si="40"/>
        <v>0.89557819563049923</v>
      </c>
      <c r="I293" s="2">
        <f t="shared" si="41"/>
        <v>47.24564767071589</v>
      </c>
    </row>
    <row r="294" spans="1:9" ht="13.5" x14ac:dyDescent="0.25">
      <c r="A294" s="3">
        <f>TITRES_STAT!B297</f>
        <v>42433</v>
      </c>
      <c r="B294" s="6">
        <f>TITRES_STAT!D297</f>
        <v>5.0186000000000002</v>
      </c>
      <c r="C294" s="2">
        <f t="shared" si="36"/>
        <v>4.5999999999999375E-3</v>
      </c>
      <c r="D294" s="2">
        <f t="shared" si="37"/>
        <v>4.5999999999999375E-3</v>
      </c>
      <c r="E294" s="2">
        <f t="shared" si="38"/>
        <v>0</v>
      </c>
      <c r="F294" s="2">
        <f t="shared" si="42"/>
        <v>2.061261065167155E-2</v>
      </c>
      <c r="G294" s="2">
        <f t="shared" si="42"/>
        <v>2.2649099008959107E-2</v>
      </c>
      <c r="H294" s="2">
        <f t="shared" si="40"/>
        <v>0.91008523754159043</v>
      </c>
      <c r="I294" s="2">
        <f t="shared" si="41"/>
        <v>47.646315444693556</v>
      </c>
    </row>
    <row r="295" spans="1:9" ht="13.5" x14ac:dyDescent="0.25">
      <c r="A295" s="3">
        <f>TITRES_STAT!B298</f>
        <v>42436</v>
      </c>
      <c r="B295" s="6">
        <f>TITRES_STAT!D298</f>
        <v>5.0514000000000001</v>
      </c>
      <c r="C295" s="2">
        <f t="shared" si="36"/>
        <v>3.279999999999994E-2</v>
      </c>
      <c r="D295" s="2">
        <f t="shared" si="37"/>
        <v>3.279999999999994E-2</v>
      </c>
      <c r="E295" s="2">
        <f t="shared" si="38"/>
        <v>0</v>
      </c>
      <c r="F295" s="2">
        <f t="shared" si="42"/>
        <v>2.1483138462266436E-2</v>
      </c>
      <c r="G295" s="2">
        <f t="shared" si="42"/>
        <v>2.1031306222604886E-2</v>
      </c>
      <c r="H295" s="2">
        <f t="shared" si="40"/>
        <v>1.02148379348763</v>
      </c>
      <c r="I295" s="2">
        <f t="shared" si="41"/>
        <v>50.531386735744356</v>
      </c>
    </row>
    <row r="296" spans="1:9" ht="13.5" x14ac:dyDescent="0.25">
      <c r="A296" s="3">
        <f>TITRES_STAT!B299</f>
        <v>42437</v>
      </c>
      <c r="B296" s="6">
        <f>TITRES_STAT!D299</f>
        <v>5.0186000000000002</v>
      </c>
      <c r="C296" s="2">
        <f t="shared" si="36"/>
        <v>-3.279999999999994E-2</v>
      </c>
      <c r="D296" s="2">
        <f t="shared" si="37"/>
        <v>0</v>
      </c>
      <c r="E296" s="2">
        <f t="shared" si="38"/>
        <v>3.279999999999994E-2</v>
      </c>
      <c r="F296" s="2">
        <f t="shared" si="42"/>
        <v>1.9948628572104547E-2</v>
      </c>
      <c r="G296" s="2">
        <f t="shared" si="42"/>
        <v>2.1871927206704531E-2</v>
      </c>
      <c r="H296" s="2">
        <f t="shared" si="40"/>
        <v>0.91206542448575711</v>
      </c>
      <c r="I296" s="2">
        <f t="shared" si="41"/>
        <v>47.700534343957074</v>
      </c>
    </row>
    <row r="297" spans="1:9" ht="13.5" x14ac:dyDescent="0.25">
      <c r="A297" s="3">
        <f>TITRES_STAT!B300</f>
        <v>42438</v>
      </c>
      <c r="B297" s="6">
        <f>TITRES_STAT!D300</f>
        <v>5.0701999999999998</v>
      </c>
      <c r="C297" s="2">
        <f t="shared" si="36"/>
        <v>5.1599999999999646E-2</v>
      </c>
      <c r="D297" s="2">
        <f t="shared" si="37"/>
        <v>5.1599999999999646E-2</v>
      </c>
      <c r="E297" s="2">
        <f t="shared" si="38"/>
        <v>0</v>
      </c>
      <c r="F297" s="2">
        <f t="shared" si="42"/>
        <v>2.2209440816954196E-2</v>
      </c>
      <c r="G297" s="2">
        <f t="shared" si="42"/>
        <v>2.0309646691939919E-2</v>
      </c>
      <c r="H297" s="2">
        <f t="shared" si="40"/>
        <v>1.0935414659757832</v>
      </c>
      <c r="I297" s="2">
        <f t="shared" si="41"/>
        <v>52.234048560680989</v>
      </c>
    </row>
    <row r="298" spans="1:9" ht="13.5" x14ac:dyDescent="0.25">
      <c r="A298" s="3">
        <f>TITRES_STAT!B301</f>
        <v>42439</v>
      </c>
      <c r="B298" s="6">
        <f>TITRES_STAT!D301</f>
        <v>5.0796000000000001</v>
      </c>
      <c r="C298" s="2">
        <f t="shared" si="36"/>
        <v>9.400000000000297E-3</v>
      </c>
      <c r="D298" s="2">
        <f t="shared" si="37"/>
        <v>9.400000000000297E-3</v>
      </c>
      <c r="E298" s="2">
        <f t="shared" si="38"/>
        <v>0</v>
      </c>
      <c r="F298" s="2">
        <f t="shared" si="42"/>
        <v>2.1294480758600347E-2</v>
      </c>
      <c r="G298" s="2">
        <f t="shared" si="42"/>
        <v>1.8858957642515637E-2</v>
      </c>
      <c r="H298" s="2">
        <f t="shared" si="40"/>
        <v>1.1291441002335181</v>
      </c>
      <c r="I298" s="2">
        <f t="shared" si="41"/>
        <v>53.032770309425132</v>
      </c>
    </row>
    <row r="299" spans="1:9" ht="13.5" x14ac:dyDescent="0.25">
      <c r="A299" s="3">
        <f>TITRES_STAT!B302</f>
        <v>42440</v>
      </c>
      <c r="B299" s="6">
        <f>TITRES_STAT!D302</f>
        <v>5.0796000000000001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1.9773446418700321E-2</v>
      </c>
      <c r="G299" s="2">
        <f t="shared" si="42"/>
        <v>1.7511889239478808E-2</v>
      </c>
      <c r="H299" s="2">
        <f t="shared" si="40"/>
        <v>1.1291441002335179</v>
      </c>
      <c r="I299" s="2">
        <f t="shared" si="41"/>
        <v>53.032770309425125</v>
      </c>
    </row>
    <row r="300" spans="1:9" ht="13.5" x14ac:dyDescent="0.25">
      <c r="A300" s="3">
        <f>TITRES_STAT!B303</f>
        <v>42443</v>
      </c>
      <c r="B300" s="6">
        <f>TITRES_STAT!D303</f>
        <v>5.117</v>
      </c>
      <c r="C300" s="2">
        <f t="shared" si="36"/>
        <v>3.7399999999999878E-2</v>
      </c>
      <c r="D300" s="2">
        <f t="shared" si="37"/>
        <v>3.7399999999999878E-2</v>
      </c>
      <c r="E300" s="2">
        <f t="shared" si="38"/>
        <v>0</v>
      </c>
      <c r="F300" s="2">
        <f t="shared" si="42"/>
        <v>2.1032485960221718E-2</v>
      </c>
      <c r="G300" s="2">
        <f t="shared" si="42"/>
        <v>1.6261040008087462E-2</v>
      </c>
      <c r="H300" s="2">
        <f t="shared" si="40"/>
        <v>1.2934280925304389</v>
      </c>
      <c r="I300" s="2">
        <f t="shared" si="41"/>
        <v>56.397150481545879</v>
      </c>
    </row>
    <row r="301" spans="1:9" ht="13.5" x14ac:dyDescent="0.25">
      <c r="A301" s="3">
        <f>TITRES_STAT!B304</f>
        <v>42444</v>
      </c>
      <c r="B301" s="6">
        <f>TITRES_STAT!D304</f>
        <v>5.1452</v>
      </c>
      <c r="C301" s="2">
        <f t="shared" si="36"/>
        <v>2.8200000000000003E-2</v>
      </c>
      <c r="D301" s="2">
        <f t="shared" si="37"/>
        <v>2.8200000000000003E-2</v>
      </c>
      <c r="E301" s="2">
        <f t="shared" si="38"/>
        <v>0</v>
      </c>
      <c r="F301" s="2">
        <f t="shared" ref="F301:G316" si="43">((F300*13)+D301)/14</f>
        <v>2.1544451248777307E-2</v>
      </c>
      <c r="G301" s="2">
        <f t="shared" si="43"/>
        <v>1.5099537150366929E-2</v>
      </c>
      <c r="H301" s="2">
        <f t="shared" si="40"/>
        <v>1.4268285864811268</v>
      </c>
      <c r="I301" s="2">
        <f t="shared" si="41"/>
        <v>58.793958272512839</v>
      </c>
    </row>
    <row r="302" spans="1:9" ht="13.5" x14ac:dyDescent="0.25">
      <c r="A302" s="3">
        <f>TITRES_STAT!B305</f>
        <v>42445</v>
      </c>
      <c r="B302" s="6">
        <f>TITRES_STAT!D305</f>
        <v>5.1452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2.0005561873864642E-2</v>
      </c>
      <c r="G302" s="2">
        <f t="shared" si="43"/>
        <v>1.4020998782483576E-2</v>
      </c>
      <c r="H302" s="2">
        <f t="shared" si="40"/>
        <v>1.426828586481127</v>
      </c>
      <c r="I302" s="2">
        <f t="shared" si="41"/>
        <v>58.793958272512846</v>
      </c>
    </row>
    <row r="303" spans="1:9" ht="13.5" x14ac:dyDescent="0.25">
      <c r="A303" s="3">
        <f>TITRES_STAT!B306</f>
        <v>42446</v>
      </c>
      <c r="B303" s="6">
        <f>TITRES_STAT!D306</f>
        <v>5.3559999999999999</v>
      </c>
      <c r="C303" s="2">
        <f t="shared" si="36"/>
        <v>0.21079999999999988</v>
      </c>
      <c r="D303" s="2">
        <f t="shared" si="37"/>
        <v>0.21079999999999988</v>
      </c>
      <c r="E303" s="2">
        <f t="shared" si="38"/>
        <v>0</v>
      </c>
      <c r="F303" s="2">
        <f t="shared" si="43"/>
        <v>3.3633736025731449E-2</v>
      </c>
      <c r="G303" s="2">
        <f t="shared" si="43"/>
        <v>1.3019498869449034E-2</v>
      </c>
      <c r="H303" s="2">
        <f t="shared" si="40"/>
        <v>2.5833356846517992</v>
      </c>
      <c r="I303" s="2">
        <f t="shared" si="41"/>
        <v>72.093041567854897</v>
      </c>
    </row>
    <row r="304" spans="1:9" ht="13.5" x14ac:dyDescent="0.25">
      <c r="A304" s="3">
        <f>TITRES_STAT!B307</f>
        <v>42447</v>
      </c>
      <c r="B304" s="6">
        <f>TITRES_STAT!D307</f>
        <v>5.3419999999999996</v>
      </c>
      <c r="C304" s="2">
        <f t="shared" si="36"/>
        <v>-1.4000000000000234E-2</v>
      </c>
      <c r="D304" s="2">
        <f t="shared" si="37"/>
        <v>0</v>
      </c>
      <c r="E304" s="2">
        <f t="shared" si="38"/>
        <v>1.4000000000000234E-2</v>
      </c>
      <c r="F304" s="2">
        <f t="shared" si="43"/>
        <v>3.1231326309607777E-2</v>
      </c>
      <c r="G304" s="2">
        <f t="shared" si="43"/>
        <v>1.3089534664488407E-2</v>
      </c>
      <c r="H304" s="2">
        <f t="shared" si="40"/>
        <v>2.3859768211881218</v>
      </c>
      <c r="I304" s="2">
        <f t="shared" si="41"/>
        <v>70.466425117195428</v>
      </c>
    </row>
    <row r="305" spans="1:9" ht="13.5" x14ac:dyDescent="0.25">
      <c r="A305" s="3">
        <f>TITRES_STAT!B308</f>
        <v>42450</v>
      </c>
      <c r="B305" s="6">
        <f>TITRES_STAT!D308</f>
        <v>5.2294999999999998</v>
      </c>
      <c r="C305" s="2">
        <f t="shared" si="36"/>
        <v>-0.11249999999999982</v>
      </c>
      <c r="D305" s="2">
        <f t="shared" si="37"/>
        <v>0</v>
      </c>
      <c r="E305" s="2">
        <f t="shared" si="38"/>
        <v>0.11249999999999982</v>
      </c>
      <c r="F305" s="2">
        <f t="shared" si="43"/>
        <v>2.9000517287492939E-2</v>
      </c>
      <c r="G305" s="2">
        <f t="shared" si="43"/>
        <v>2.019028218845351E-2</v>
      </c>
      <c r="H305" s="2">
        <f t="shared" si="40"/>
        <v>1.4363601764851934</v>
      </c>
      <c r="I305" s="2">
        <f t="shared" si="41"/>
        <v>58.955165592853902</v>
      </c>
    </row>
    <row r="306" spans="1:9" ht="13.5" x14ac:dyDescent="0.25">
      <c r="A306" s="3">
        <f>TITRES_STAT!B309</f>
        <v>42451</v>
      </c>
      <c r="B306" s="6">
        <f>TITRES_STAT!D309</f>
        <v>5.3372999999999999</v>
      </c>
      <c r="C306" s="2">
        <f t="shared" si="36"/>
        <v>0.10780000000000012</v>
      </c>
      <c r="D306" s="2">
        <f t="shared" si="37"/>
        <v>0.10780000000000012</v>
      </c>
      <c r="E306" s="2">
        <f t="shared" si="38"/>
        <v>0</v>
      </c>
      <c r="F306" s="2">
        <f t="shared" si="43"/>
        <v>3.4629051766957734E-2</v>
      </c>
      <c r="G306" s="2">
        <f t="shared" si="43"/>
        <v>1.8748119174992545E-2</v>
      </c>
      <c r="H306" s="2">
        <f t="shared" si="40"/>
        <v>1.8470680415317715</v>
      </c>
      <c r="I306" s="2">
        <f t="shared" si="41"/>
        <v>64.876146779337844</v>
      </c>
    </row>
    <row r="307" spans="1:9" ht="13.5" x14ac:dyDescent="0.25">
      <c r="A307" s="3">
        <f>TITRES_STAT!B310</f>
        <v>42452</v>
      </c>
      <c r="B307" s="6">
        <f>TITRES_STAT!D310</f>
        <v>5.2483000000000004</v>
      </c>
      <c r="C307" s="2">
        <f t="shared" si="36"/>
        <v>-8.8999999999999524E-2</v>
      </c>
      <c r="D307" s="2">
        <f t="shared" si="37"/>
        <v>0</v>
      </c>
      <c r="E307" s="2">
        <f t="shared" si="38"/>
        <v>8.8999999999999524E-2</v>
      </c>
      <c r="F307" s="2">
        <f t="shared" si="43"/>
        <v>3.2155548069317898E-2</v>
      </c>
      <c r="G307" s="2">
        <f t="shared" si="43"/>
        <v>2.3766110662493043E-2</v>
      </c>
      <c r="H307" s="2">
        <f t="shared" si="40"/>
        <v>1.3530000144308345</v>
      </c>
      <c r="I307" s="2">
        <f t="shared" si="41"/>
        <v>57.501062734082076</v>
      </c>
    </row>
    <row r="308" spans="1:9" ht="13.5" x14ac:dyDescent="0.25">
      <c r="A308" s="3">
        <f>TITRES_STAT!B311</f>
        <v>42453</v>
      </c>
      <c r="B308" s="6">
        <f>TITRES_STAT!D311</f>
        <v>5.2950999999999997</v>
      </c>
      <c r="C308" s="2">
        <f t="shared" si="36"/>
        <v>4.6799999999999287E-2</v>
      </c>
      <c r="D308" s="2">
        <f t="shared" si="37"/>
        <v>4.6799999999999287E-2</v>
      </c>
      <c r="E308" s="2">
        <f t="shared" si="38"/>
        <v>0</v>
      </c>
      <c r="F308" s="2">
        <f t="shared" si="43"/>
        <v>3.3201580350080855E-2</v>
      </c>
      <c r="G308" s="2">
        <f t="shared" si="43"/>
        <v>2.2068531329457824E-2</v>
      </c>
      <c r="H308" s="2">
        <f t="shared" si="40"/>
        <v>1.5044762088794852</v>
      </c>
      <c r="I308" s="2">
        <f t="shared" si="41"/>
        <v>60.071491338006965</v>
      </c>
    </row>
    <row r="309" spans="1:9" ht="13.5" x14ac:dyDescent="0.25">
      <c r="A309" s="3">
        <f>TITRES_STAT!B312</f>
        <v>42454</v>
      </c>
      <c r="B309" s="6">
        <f>TITRES_STAT!D312</f>
        <v>5.2483000000000004</v>
      </c>
      <c r="C309" s="2">
        <f t="shared" si="36"/>
        <v>-4.6799999999999287E-2</v>
      </c>
      <c r="D309" s="2">
        <f t="shared" si="37"/>
        <v>0</v>
      </c>
      <c r="E309" s="2">
        <f t="shared" si="38"/>
        <v>4.6799999999999287E-2</v>
      </c>
      <c r="F309" s="2">
        <f t="shared" si="43"/>
        <v>3.083003889650365E-2</v>
      </c>
      <c r="G309" s="2">
        <f t="shared" si="43"/>
        <v>2.3835064805925073E-2</v>
      </c>
      <c r="H309" s="2">
        <f t="shared" si="40"/>
        <v>1.2934740957297386</v>
      </c>
      <c r="I309" s="2">
        <f t="shared" si="41"/>
        <v>56.398025080731529</v>
      </c>
    </row>
    <row r="310" spans="1:9" ht="13.5" x14ac:dyDescent="0.25">
      <c r="A310" s="3">
        <f>TITRES_STAT!B313</f>
        <v>42457</v>
      </c>
      <c r="B310" s="6">
        <f>TITRES_STAT!D313</f>
        <v>5.2529000000000003</v>
      </c>
      <c r="C310" s="2">
        <f t="shared" si="36"/>
        <v>4.5999999999999375E-3</v>
      </c>
      <c r="D310" s="2">
        <f t="shared" si="37"/>
        <v>4.5999999999999375E-3</v>
      </c>
      <c r="E310" s="2">
        <f t="shared" si="38"/>
        <v>0</v>
      </c>
      <c r="F310" s="2">
        <f t="shared" si="43"/>
        <v>2.8956464689610526E-2</v>
      </c>
      <c r="G310" s="2">
        <f t="shared" si="43"/>
        <v>2.2132560176930428E-2</v>
      </c>
      <c r="H310" s="2">
        <f t="shared" si="40"/>
        <v>1.308319708977586</v>
      </c>
      <c r="I310" s="2">
        <f t="shared" si="41"/>
        <v>56.678444666448492</v>
      </c>
    </row>
    <row r="311" spans="1:9" ht="13.5" x14ac:dyDescent="0.25">
      <c r="A311" s="3">
        <f>TITRES_STAT!B314</f>
        <v>42458</v>
      </c>
      <c r="B311" s="6">
        <f>TITRES_STAT!D314</f>
        <v>5.4356999999999998</v>
      </c>
      <c r="C311" s="2">
        <f t="shared" si="36"/>
        <v>0.18279999999999941</v>
      </c>
      <c r="D311" s="2">
        <f t="shared" si="37"/>
        <v>0.18279999999999941</v>
      </c>
      <c r="E311" s="2">
        <f t="shared" si="38"/>
        <v>0</v>
      </c>
      <c r="F311" s="2">
        <f t="shared" si="43"/>
        <v>3.9945288640352586E-2</v>
      </c>
      <c r="G311" s="2">
        <f t="shared" si="43"/>
        <v>2.05516630214354E-2</v>
      </c>
      <c r="H311" s="2">
        <f t="shared" si="40"/>
        <v>1.9436523749289594</v>
      </c>
      <c r="I311" s="2">
        <f t="shared" si="41"/>
        <v>66.028597380689916</v>
      </c>
    </row>
    <row r="312" spans="1:9" ht="13.5" x14ac:dyDescent="0.25">
      <c r="A312" s="3">
        <f>TITRES_STAT!B315</f>
        <v>42459</v>
      </c>
      <c r="B312" s="6">
        <f>TITRES_STAT!D315</f>
        <v>5.4497</v>
      </c>
      <c r="C312" s="2">
        <f t="shared" si="36"/>
        <v>1.4000000000000234E-2</v>
      </c>
      <c r="D312" s="2">
        <f t="shared" si="37"/>
        <v>1.4000000000000234E-2</v>
      </c>
      <c r="E312" s="2">
        <f t="shared" si="38"/>
        <v>0</v>
      </c>
      <c r="F312" s="2">
        <f t="shared" si="43"/>
        <v>3.8092053737470273E-2</v>
      </c>
      <c r="G312" s="2">
        <f t="shared" si="43"/>
        <v>1.908368709133287E-2</v>
      </c>
      <c r="H312" s="2">
        <f t="shared" si="40"/>
        <v>1.9960531502725343</v>
      </c>
      <c r="I312" s="2">
        <f t="shared" si="41"/>
        <v>66.62275500990242</v>
      </c>
    </row>
    <row r="313" spans="1:9" ht="13.5" x14ac:dyDescent="0.25">
      <c r="A313" s="3">
        <f>TITRES_STAT!B316</f>
        <v>42460</v>
      </c>
      <c r="B313" s="6">
        <f>TITRES_STAT!D316</f>
        <v>5.5293999999999999</v>
      </c>
      <c r="C313" s="2">
        <f t="shared" si="36"/>
        <v>7.9699999999999882E-2</v>
      </c>
      <c r="D313" s="2">
        <f t="shared" si="37"/>
        <v>7.9699999999999882E-2</v>
      </c>
      <c r="E313" s="2">
        <f t="shared" si="38"/>
        <v>0</v>
      </c>
      <c r="F313" s="2">
        <f t="shared" si="43"/>
        <v>4.1064049899079531E-2</v>
      </c>
      <c r="G313" s="2">
        <f t="shared" si="43"/>
        <v>1.7720566584809094E-2</v>
      </c>
      <c r="H313" s="2">
        <f t="shared" si="40"/>
        <v>2.3173102114173694</v>
      </c>
      <c r="I313" s="2">
        <f t="shared" si="41"/>
        <v>69.855095355319946</v>
      </c>
    </row>
    <row r="314" spans="1:9" ht="13.5" x14ac:dyDescent="0.25">
      <c r="A314" s="3">
        <f>TITRES_STAT!B317</f>
        <v>42461</v>
      </c>
      <c r="B314" s="6">
        <f>TITRES_STAT!D317</f>
        <v>5.5012999999999996</v>
      </c>
      <c r="C314" s="2">
        <f t="shared" si="36"/>
        <v>-2.8100000000000236E-2</v>
      </c>
      <c r="D314" s="2">
        <f t="shared" si="37"/>
        <v>0</v>
      </c>
      <c r="E314" s="2">
        <f t="shared" si="38"/>
        <v>2.8100000000000236E-2</v>
      </c>
      <c r="F314" s="2">
        <f t="shared" si="43"/>
        <v>3.8130903477716707E-2</v>
      </c>
      <c r="G314" s="2">
        <f t="shared" si="43"/>
        <v>1.8461954685894177E-2</v>
      </c>
      <c r="H314" s="2">
        <f t="shared" si="40"/>
        <v>2.0653773734397989</v>
      </c>
      <c r="I314" s="2">
        <f t="shared" si="41"/>
        <v>67.377589178266334</v>
      </c>
    </row>
    <row r="315" spans="1:9" ht="13.5" x14ac:dyDescent="0.25">
      <c r="A315" s="3">
        <f>TITRES_STAT!B318</f>
        <v>42464</v>
      </c>
      <c r="B315" s="6">
        <f>TITRES_STAT!D318</f>
        <v>5.4356999999999998</v>
      </c>
      <c r="C315" s="2">
        <f t="shared" si="36"/>
        <v>-6.5599999999999881E-2</v>
      </c>
      <c r="D315" s="2">
        <f t="shared" si="37"/>
        <v>0</v>
      </c>
      <c r="E315" s="2">
        <f t="shared" si="38"/>
        <v>6.5599999999999881E-2</v>
      </c>
      <c r="F315" s="2">
        <f t="shared" si="43"/>
        <v>3.5407267515022656E-2</v>
      </c>
      <c r="G315" s="2">
        <f t="shared" si="43"/>
        <v>2.1828957922616014E-2</v>
      </c>
      <c r="H315" s="2">
        <f t="shared" si="40"/>
        <v>1.6220319650870167</v>
      </c>
      <c r="I315" s="2">
        <f t="shared" si="41"/>
        <v>61.861639624717036</v>
      </c>
    </row>
    <row r="316" spans="1:9" ht="13.5" x14ac:dyDescent="0.25">
      <c r="A316" s="3">
        <f>TITRES_STAT!B319</f>
        <v>42465</v>
      </c>
      <c r="B316" s="6">
        <f>TITRES_STAT!D319</f>
        <v>5.4263000000000003</v>
      </c>
      <c r="C316" s="2">
        <f t="shared" si="36"/>
        <v>-9.3999999999994088E-3</v>
      </c>
      <c r="D316" s="2">
        <f t="shared" si="37"/>
        <v>0</v>
      </c>
      <c r="E316" s="2">
        <f t="shared" si="38"/>
        <v>9.3999999999994088E-3</v>
      </c>
      <c r="F316" s="2">
        <f t="shared" si="43"/>
        <v>3.2878176978235321E-2</v>
      </c>
      <c r="G316" s="2">
        <f t="shared" si="43"/>
        <v>2.0941175213857684E-2</v>
      </c>
      <c r="H316" s="2">
        <f t="shared" si="40"/>
        <v>1.570025399361465</v>
      </c>
      <c r="I316" s="2">
        <f t="shared" si="41"/>
        <v>61.089878712931991</v>
      </c>
    </row>
    <row r="317" spans="1:9" ht="13.5" x14ac:dyDescent="0.25">
      <c r="A317" s="3">
        <f>TITRES_STAT!B320</f>
        <v>42466</v>
      </c>
      <c r="B317" s="6">
        <f>TITRES_STAT!D320</f>
        <v>5.3887999999999998</v>
      </c>
      <c r="C317" s="2">
        <f t="shared" si="36"/>
        <v>-3.7500000000000533E-2</v>
      </c>
      <c r="D317" s="2">
        <f t="shared" si="37"/>
        <v>0</v>
      </c>
      <c r="E317" s="2">
        <f t="shared" si="38"/>
        <v>3.7500000000000533E-2</v>
      </c>
      <c r="F317" s="2">
        <f t="shared" ref="F317:G332" si="44">((F316*13)+D317)/14</f>
        <v>3.0529735765504225E-2</v>
      </c>
      <c r="G317" s="2">
        <f t="shared" si="44"/>
        <v>2.2123948412867887E-2</v>
      </c>
      <c r="H317" s="2">
        <f t="shared" si="40"/>
        <v>1.3799406505462337</v>
      </c>
      <c r="I317" s="2">
        <f t="shared" si="41"/>
        <v>57.982145488775771</v>
      </c>
    </row>
    <row r="318" spans="1:9" ht="13.5" x14ac:dyDescent="0.25">
      <c r="A318" s="3">
        <f>TITRES_STAT!B321</f>
        <v>42467</v>
      </c>
      <c r="B318" s="6">
        <f>TITRES_STAT!D321</f>
        <v>5.4356999999999998</v>
      </c>
      <c r="C318" s="2">
        <f t="shared" si="36"/>
        <v>4.6899999999999942E-2</v>
      </c>
      <c r="D318" s="2">
        <f t="shared" si="37"/>
        <v>4.6899999999999942E-2</v>
      </c>
      <c r="E318" s="2">
        <f t="shared" si="38"/>
        <v>0</v>
      </c>
      <c r="F318" s="2">
        <f t="shared" si="44"/>
        <v>3.1699040353682491E-2</v>
      </c>
      <c r="G318" s="2">
        <f t="shared" si="44"/>
        <v>2.0543666383377322E-2</v>
      </c>
      <c r="H318" s="2">
        <f t="shared" si="40"/>
        <v>1.5430079403611916</v>
      </c>
      <c r="I318" s="2">
        <f t="shared" si="41"/>
        <v>60.676489281509411</v>
      </c>
    </row>
    <row r="319" spans="1:9" ht="13.5" x14ac:dyDescent="0.25">
      <c r="A319" s="3">
        <f>TITRES_STAT!B322</f>
        <v>42468</v>
      </c>
      <c r="B319" s="6">
        <f>TITRES_STAT!D322</f>
        <v>5.5293999999999999</v>
      </c>
      <c r="C319" s="2">
        <f t="shared" si="36"/>
        <v>9.3700000000000117E-2</v>
      </c>
      <c r="D319" s="2">
        <f t="shared" si="37"/>
        <v>9.3700000000000117E-2</v>
      </c>
      <c r="E319" s="2">
        <f t="shared" si="38"/>
        <v>0</v>
      </c>
      <c r="F319" s="2">
        <f t="shared" si="44"/>
        <v>3.6127680328419461E-2</v>
      </c>
      <c r="G319" s="2">
        <f t="shared" si="44"/>
        <v>1.9076261641707511E-2</v>
      </c>
      <c r="H319" s="2">
        <f t="shared" si="40"/>
        <v>1.8938553584016413</v>
      </c>
      <c r="I319" s="2">
        <f t="shared" si="41"/>
        <v>65.444022725713268</v>
      </c>
    </row>
    <row r="320" spans="1:9" ht="13.5" x14ac:dyDescent="0.25">
      <c r="A320" s="3">
        <f>TITRES_STAT!B323</f>
        <v>42471</v>
      </c>
      <c r="B320" s="6">
        <f>TITRES_STAT!D323</f>
        <v>5.5669000000000004</v>
      </c>
      <c r="C320" s="2">
        <f t="shared" si="36"/>
        <v>3.7500000000000533E-2</v>
      </c>
      <c r="D320" s="2">
        <f t="shared" si="37"/>
        <v>3.7500000000000533E-2</v>
      </c>
      <c r="E320" s="2">
        <f t="shared" si="38"/>
        <v>0</v>
      </c>
      <c r="F320" s="2">
        <f t="shared" si="44"/>
        <v>3.6225703162103828E-2</v>
      </c>
      <c r="G320" s="2">
        <f t="shared" si="44"/>
        <v>1.7713671524442687E-2</v>
      </c>
      <c r="H320" s="2">
        <f t="shared" si="40"/>
        <v>2.0450702787458157</v>
      </c>
      <c r="I320" s="2">
        <f t="shared" si="41"/>
        <v>67.160035452059461</v>
      </c>
    </row>
    <row r="321" spans="1:9" ht="13.5" x14ac:dyDescent="0.25">
      <c r="A321" s="3">
        <f>TITRES_STAT!B324</f>
        <v>42472</v>
      </c>
      <c r="B321" s="6">
        <f>TITRES_STAT!D324</f>
        <v>5.6933999999999996</v>
      </c>
      <c r="C321" s="2">
        <f t="shared" si="36"/>
        <v>0.12649999999999917</v>
      </c>
      <c r="D321" s="2">
        <f t="shared" si="37"/>
        <v>0.12649999999999917</v>
      </c>
      <c r="E321" s="2">
        <f t="shared" si="38"/>
        <v>0</v>
      </c>
      <c r="F321" s="2">
        <f t="shared" si="44"/>
        <v>4.2673867221953495E-2</v>
      </c>
      <c r="G321" s="2">
        <f t="shared" si="44"/>
        <v>1.6448409272696782E-2</v>
      </c>
      <c r="H321" s="2">
        <f t="shared" si="40"/>
        <v>2.5944069432166401</v>
      </c>
      <c r="I321" s="2">
        <f t="shared" si="41"/>
        <v>72.178998766759037</v>
      </c>
    </row>
    <row r="322" spans="1:9" ht="13.5" x14ac:dyDescent="0.25">
      <c r="A322" s="3">
        <f>TITRES_STAT!B325</f>
        <v>42473</v>
      </c>
      <c r="B322" s="6">
        <f>TITRES_STAT!D325</f>
        <v>5.8855000000000004</v>
      </c>
      <c r="C322" s="2">
        <f t="shared" si="36"/>
        <v>0.19210000000000083</v>
      </c>
      <c r="D322" s="2">
        <f t="shared" si="37"/>
        <v>0.19210000000000083</v>
      </c>
      <c r="E322" s="2">
        <f t="shared" si="38"/>
        <v>0</v>
      </c>
      <c r="F322" s="2">
        <f t="shared" si="44"/>
        <v>5.3347162420385445E-2</v>
      </c>
      <c r="G322" s="2">
        <f t="shared" si="44"/>
        <v>1.5273522896075585E-2</v>
      </c>
      <c r="H322" s="2">
        <f t="shared" si="40"/>
        <v>3.4927870134068804</v>
      </c>
      <c r="I322" s="2">
        <f t="shared" si="41"/>
        <v>77.74210090494141</v>
      </c>
    </row>
    <row r="323" spans="1:9" ht="13.5" x14ac:dyDescent="0.25">
      <c r="A323" s="3">
        <f>TITRES_STAT!B326</f>
        <v>42474</v>
      </c>
      <c r="B323" s="6">
        <f>TITRES_STAT!D326</f>
        <v>5.8526999999999996</v>
      </c>
      <c r="C323" s="2">
        <f t="shared" ref="C323:C386" si="45">B323-B322</f>
        <v>-3.2800000000000828E-2</v>
      </c>
      <c r="D323" s="2">
        <f t="shared" ref="D323:D386" si="46">IF(C323&gt;0,C323,0)</f>
        <v>0</v>
      </c>
      <c r="E323" s="2">
        <f t="shared" ref="E323:E386" si="47">IF(C323&lt;0,-C323,0)</f>
        <v>3.2800000000000828E-2</v>
      </c>
      <c r="F323" s="2">
        <f t="shared" si="44"/>
        <v>4.9536650818929343E-2</v>
      </c>
      <c r="G323" s="2">
        <f t="shared" si="44"/>
        <v>1.6525414117784531E-2</v>
      </c>
      <c r="H323" s="2">
        <f t="shared" si="40"/>
        <v>2.9976042031901855</v>
      </c>
      <c r="I323" s="2">
        <f t="shared" si="41"/>
        <v>74.985017296060079</v>
      </c>
    </row>
    <row r="324" spans="1:9" ht="13.5" x14ac:dyDescent="0.25">
      <c r="A324" s="3">
        <f>TITRES_STAT!B327</f>
        <v>42475</v>
      </c>
      <c r="B324" s="6">
        <f>TITRES_STAT!D327</f>
        <v>5.8574000000000002</v>
      </c>
      <c r="C324" s="2">
        <f t="shared" si="45"/>
        <v>4.7000000000005926E-3</v>
      </c>
      <c r="D324" s="2">
        <f t="shared" si="46"/>
        <v>4.7000000000005926E-3</v>
      </c>
      <c r="E324" s="2">
        <f t="shared" si="47"/>
        <v>0</v>
      </c>
      <c r="F324" s="2">
        <f t="shared" si="44"/>
        <v>4.6334032903291578E-2</v>
      </c>
      <c r="G324" s="2">
        <f t="shared" si="44"/>
        <v>1.5345027395085637E-2</v>
      </c>
      <c r="H324" s="2">
        <f t="shared" si="40"/>
        <v>3.0194819279456229</v>
      </c>
      <c r="I324" s="2">
        <f t="shared" si="41"/>
        <v>75.121171884180981</v>
      </c>
    </row>
    <row r="325" spans="1:9" ht="13.5" x14ac:dyDescent="0.25">
      <c r="A325" s="3">
        <f>TITRES_STAT!B328</f>
        <v>42478</v>
      </c>
      <c r="B325" s="6">
        <f>TITRES_STAT!D328</f>
        <v>5.7683999999999997</v>
      </c>
      <c r="C325" s="2">
        <f t="shared" si="45"/>
        <v>-8.9000000000000412E-2</v>
      </c>
      <c r="D325" s="2">
        <f t="shared" si="46"/>
        <v>0</v>
      </c>
      <c r="E325" s="2">
        <f t="shared" si="47"/>
        <v>8.9000000000000412E-2</v>
      </c>
      <c r="F325" s="2">
        <f t="shared" si="44"/>
        <v>4.3024459124485034E-2</v>
      </c>
      <c r="G325" s="2">
        <f t="shared" si="44"/>
        <v>2.0606096866865264E-2</v>
      </c>
      <c r="H325" s="2">
        <f t="shared" si="40"/>
        <v>2.0879480186113577</v>
      </c>
      <c r="I325" s="2">
        <f t="shared" si="41"/>
        <v>67.616035180226334</v>
      </c>
    </row>
    <row r="326" spans="1:9" ht="13.5" x14ac:dyDescent="0.25">
      <c r="A326" s="3">
        <f>TITRES_STAT!B329</f>
        <v>42479</v>
      </c>
      <c r="B326" s="6">
        <f>TITRES_STAT!D329</f>
        <v>5.8574000000000002</v>
      </c>
      <c r="C326" s="2">
        <f t="shared" si="45"/>
        <v>8.9000000000000412E-2</v>
      </c>
      <c r="D326" s="2">
        <f t="shared" si="46"/>
        <v>8.9000000000000412E-2</v>
      </c>
      <c r="E326" s="2">
        <f t="shared" si="47"/>
        <v>0</v>
      </c>
      <c r="F326" s="2">
        <f t="shared" si="44"/>
        <v>4.6308426329878985E-2</v>
      </c>
      <c r="G326" s="2">
        <f t="shared" si="44"/>
        <v>1.9134232804946315E-2</v>
      </c>
      <c r="H326" s="2">
        <f t="shared" si="40"/>
        <v>2.4201872529693471</v>
      </c>
      <c r="I326" s="2">
        <f t="shared" si="41"/>
        <v>70.761834775805994</v>
      </c>
    </row>
    <row r="327" spans="1:9" ht="13.5" x14ac:dyDescent="0.25">
      <c r="A327" s="3">
        <f>TITRES_STAT!B330</f>
        <v>42480</v>
      </c>
      <c r="B327" s="6">
        <f>TITRES_STAT!D330</f>
        <v>5.8106</v>
      </c>
      <c r="C327" s="2">
        <f t="shared" si="45"/>
        <v>-4.6800000000000175E-2</v>
      </c>
      <c r="D327" s="2">
        <f t="shared" si="46"/>
        <v>0</v>
      </c>
      <c r="E327" s="2">
        <f t="shared" si="47"/>
        <v>4.6800000000000175E-2</v>
      </c>
      <c r="F327" s="2">
        <f t="shared" si="44"/>
        <v>4.3000681592030486E-2</v>
      </c>
      <c r="G327" s="2">
        <f t="shared" si="44"/>
        <v>2.1110359033164446E-2</v>
      </c>
      <c r="H327" s="2">
        <f t="shared" si="40"/>
        <v>2.0369469569170411</v>
      </c>
      <c r="I327" s="2">
        <f t="shared" si="41"/>
        <v>67.072194075620246</v>
      </c>
    </row>
    <row r="328" spans="1:9" ht="13.5" x14ac:dyDescent="0.25">
      <c r="A328" s="3">
        <f>TITRES_STAT!B331</f>
        <v>42481</v>
      </c>
      <c r="B328" s="6">
        <f>TITRES_STAT!D331</f>
        <v>5.9043000000000001</v>
      </c>
      <c r="C328" s="2">
        <f t="shared" si="45"/>
        <v>9.3700000000000117E-2</v>
      </c>
      <c r="D328" s="2">
        <f t="shared" si="46"/>
        <v>9.3700000000000117E-2</v>
      </c>
      <c r="E328" s="2">
        <f t="shared" si="47"/>
        <v>0</v>
      </c>
      <c r="F328" s="2">
        <f t="shared" si="44"/>
        <v>4.6622061478314034E-2</v>
      </c>
      <c r="G328" s="2">
        <f t="shared" si="44"/>
        <v>1.9602476245081272E-2</v>
      </c>
      <c r="H328" s="2">
        <f t="shared" si="40"/>
        <v>2.3783761242925938</v>
      </c>
      <c r="I328" s="2">
        <f t="shared" si="41"/>
        <v>70.399980250588811</v>
      </c>
    </row>
    <row r="329" spans="1:9" ht="13.5" x14ac:dyDescent="0.25">
      <c r="A329" s="3">
        <f>TITRES_STAT!B332</f>
        <v>42482</v>
      </c>
      <c r="B329" s="6">
        <f>TITRES_STAT!D332</f>
        <v>5.8902000000000001</v>
      </c>
      <c r="C329" s="2">
        <f t="shared" si="45"/>
        <v>-1.4100000000000001E-2</v>
      </c>
      <c r="D329" s="2">
        <f t="shared" si="46"/>
        <v>0</v>
      </c>
      <c r="E329" s="2">
        <f t="shared" si="47"/>
        <v>1.4100000000000001E-2</v>
      </c>
      <c r="F329" s="2">
        <f t="shared" si="44"/>
        <v>4.3291914229863025E-2</v>
      </c>
      <c r="G329" s="2">
        <f t="shared" si="44"/>
        <v>1.9209442227575469E-2</v>
      </c>
      <c r="H329" s="2">
        <f t="shared" si="40"/>
        <v>2.2536788792189277</v>
      </c>
      <c r="I329" s="2">
        <f t="shared" si="41"/>
        <v>69.265559475246732</v>
      </c>
    </row>
    <row r="330" spans="1:9" ht="13.5" x14ac:dyDescent="0.25">
      <c r="A330" s="3">
        <f>TITRES_STAT!B333</f>
        <v>42485</v>
      </c>
      <c r="B330" s="6">
        <f>TITRES_STAT!D333</f>
        <v>5.9043000000000001</v>
      </c>
      <c r="C330" s="2">
        <f t="shared" si="45"/>
        <v>1.4100000000000001E-2</v>
      </c>
      <c r="D330" s="2">
        <f t="shared" si="46"/>
        <v>1.4100000000000001E-2</v>
      </c>
      <c r="E330" s="2">
        <f t="shared" si="47"/>
        <v>0</v>
      </c>
      <c r="F330" s="2">
        <f t="shared" si="44"/>
        <v>4.120677749915852E-2</v>
      </c>
      <c r="G330" s="2">
        <f t="shared" si="44"/>
        <v>1.7837339211320077E-2</v>
      </c>
      <c r="H330" s="2">
        <f t="shared" si="40"/>
        <v>2.3101414964967164</v>
      </c>
      <c r="I330" s="2">
        <f t="shared" si="41"/>
        <v>69.789811068247431</v>
      </c>
    </row>
    <row r="331" spans="1:9" ht="13.5" x14ac:dyDescent="0.25">
      <c r="A331" s="3">
        <f>TITRES_STAT!B334</f>
        <v>42486</v>
      </c>
      <c r="B331" s="6">
        <f>TITRES_STAT!D334</f>
        <v>5.9183000000000003</v>
      </c>
      <c r="C331" s="2">
        <f t="shared" si="45"/>
        <v>1.4000000000000234E-2</v>
      </c>
      <c r="D331" s="2">
        <f t="shared" si="46"/>
        <v>1.4000000000000234E-2</v>
      </c>
      <c r="E331" s="2">
        <f t="shared" si="47"/>
        <v>0</v>
      </c>
      <c r="F331" s="2">
        <f t="shared" si="44"/>
        <v>3.9263436249218638E-2</v>
      </c>
      <c r="G331" s="2">
        <f t="shared" si="44"/>
        <v>1.6563243553368641E-2</v>
      </c>
      <c r="H331" s="2">
        <f t="shared" si="40"/>
        <v>2.3705161445406158</v>
      </c>
      <c r="I331" s="2">
        <f t="shared" si="41"/>
        <v>70.330953565680218</v>
      </c>
    </row>
    <row r="332" spans="1:9" ht="13.5" x14ac:dyDescent="0.25">
      <c r="A332" s="3">
        <f>TITRES_STAT!B335</f>
        <v>42487</v>
      </c>
      <c r="B332" s="6">
        <f>TITRES_STAT!D335</f>
        <v>5.9324000000000003</v>
      </c>
      <c r="C332" s="2">
        <f t="shared" si="45"/>
        <v>1.4100000000000001E-2</v>
      </c>
      <c r="D332" s="2">
        <f t="shared" si="46"/>
        <v>1.4100000000000001E-2</v>
      </c>
      <c r="E332" s="2">
        <f t="shared" si="47"/>
        <v>0</v>
      </c>
      <c r="F332" s="2">
        <f t="shared" si="44"/>
        <v>3.7466047945703018E-2</v>
      </c>
      <c r="G332" s="2">
        <f t="shared" si="44"/>
        <v>1.5380154728128023E-2</v>
      </c>
      <c r="H332" s="2">
        <f t="shared" si="40"/>
        <v>2.4359994166497669</v>
      </c>
      <c r="I332" s="2">
        <f t="shared" si="41"/>
        <v>70.89638621140864</v>
      </c>
    </row>
    <row r="333" spans="1:9" ht="13.5" x14ac:dyDescent="0.25">
      <c r="A333" s="3">
        <f>TITRES_STAT!B336</f>
        <v>42488</v>
      </c>
      <c r="B333" s="6">
        <f>TITRES_STAT!D336</f>
        <v>5.9043000000000001</v>
      </c>
      <c r="C333" s="2">
        <f t="shared" si="45"/>
        <v>-2.8100000000000236E-2</v>
      </c>
      <c r="D333" s="2">
        <f t="shared" si="46"/>
        <v>0</v>
      </c>
      <c r="E333" s="2">
        <f t="shared" si="47"/>
        <v>2.8100000000000236E-2</v>
      </c>
      <c r="F333" s="2">
        <f t="shared" ref="F333:G348" si="48">((F332*13)+D333)/14</f>
        <v>3.4789901663867091E-2</v>
      </c>
      <c r="G333" s="2">
        <f t="shared" si="48"/>
        <v>1.6288715104690325E-2</v>
      </c>
      <c r="H333" s="2">
        <f t="shared" si="40"/>
        <v>2.13582848249641</v>
      </c>
      <c r="I333" s="2">
        <f t="shared" si="41"/>
        <v>68.110500762978361</v>
      </c>
    </row>
    <row r="334" spans="1:9" ht="13.5" x14ac:dyDescent="0.25">
      <c r="A334" s="3">
        <f>TITRES_STAT!B337</f>
        <v>42489</v>
      </c>
      <c r="B334" s="6">
        <f>TITRES_STAT!D337</f>
        <v>5.9324000000000003</v>
      </c>
      <c r="C334" s="2">
        <f t="shared" si="45"/>
        <v>2.8100000000000236E-2</v>
      </c>
      <c r="D334" s="2">
        <f t="shared" si="46"/>
        <v>2.8100000000000236E-2</v>
      </c>
      <c r="E334" s="2">
        <f t="shared" si="47"/>
        <v>0</v>
      </c>
      <c r="F334" s="2">
        <f t="shared" si="48"/>
        <v>3.4312051545019463E-2</v>
      </c>
      <c r="G334" s="2">
        <f t="shared" si="48"/>
        <v>1.5125235454355302E-2</v>
      </c>
      <c r="H334" s="2">
        <f t="shared" si="40"/>
        <v>2.268530076676547</v>
      </c>
      <c r="I334" s="2">
        <f t="shared" si="41"/>
        <v>69.405207339661274</v>
      </c>
    </row>
    <row r="335" spans="1:9" ht="13.5" x14ac:dyDescent="0.25">
      <c r="A335" s="3">
        <f>TITRES_STAT!B338</f>
        <v>42492</v>
      </c>
      <c r="B335" s="6">
        <f>TITRES_STAT!D338</f>
        <v>6.0917000000000003</v>
      </c>
      <c r="C335" s="2">
        <f t="shared" si="45"/>
        <v>0.1593</v>
      </c>
      <c r="D335" s="2">
        <f t="shared" si="46"/>
        <v>0.1593</v>
      </c>
      <c r="E335" s="2">
        <f t="shared" si="47"/>
        <v>0</v>
      </c>
      <c r="F335" s="2">
        <f t="shared" si="48"/>
        <v>4.3239762148946648E-2</v>
      </c>
      <c r="G335" s="2">
        <f t="shared" si="48"/>
        <v>1.4044861493329924E-2</v>
      </c>
      <c r="H335" s="2">
        <f t="shared" si="40"/>
        <v>3.0786891112797186</v>
      </c>
      <c r="I335" s="2">
        <f t="shared" si="41"/>
        <v>75.48231863922959</v>
      </c>
    </row>
    <row r="336" spans="1:9" ht="13.5" x14ac:dyDescent="0.25">
      <c r="A336" s="3">
        <f>TITRES_STAT!B339</f>
        <v>42493</v>
      </c>
      <c r="B336" s="6">
        <f>TITRES_STAT!D339</f>
        <v>6.1619999999999999</v>
      </c>
      <c r="C336" s="2">
        <f t="shared" si="45"/>
        <v>7.0299999999999585E-2</v>
      </c>
      <c r="D336" s="2">
        <f t="shared" si="46"/>
        <v>7.0299999999999585E-2</v>
      </c>
      <c r="E336" s="2">
        <f t="shared" si="47"/>
        <v>0</v>
      </c>
      <c r="F336" s="2">
        <f t="shared" si="48"/>
        <v>4.5172636281164712E-2</v>
      </c>
      <c r="G336" s="2">
        <f t="shared" si="48"/>
        <v>1.3041657100949216E-2</v>
      </c>
      <c r="H336" s="2">
        <f t="shared" si="40"/>
        <v>3.4637190605078012</v>
      </c>
      <c r="I336" s="2">
        <f t="shared" si="41"/>
        <v>77.597156397064154</v>
      </c>
    </row>
    <row r="337" spans="1:9" ht="13.5" x14ac:dyDescent="0.25">
      <c r="A337" s="3">
        <f>TITRES_STAT!B340</f>
        <v>42494</v>
      </c>
      <c r="B337" s="6">
        <f>TITRES_STAT!D340</f>
        <v>6.2416999999999998</v>
      </c>
      <c r="C337" s="2">
        <f t="shared" si="45"/>
        <v>7.9699999999999882E-2</v>
      </c>
      <c r="D337" s="2">
        <f t="shared" si="46"/>
        <v>7.9699999999999882E-2</v>
      </c>
      <c r="E337" s="2">
        <f t="shared" si="47"/>
        <v>0</v>
      </c>
      <c r="F337" s="2">
        <f t="shared" si="48"/>
        <v>4.7638876546795793E-2</v>
      </c>
      <c r="G337" s="2">
        <f t="shared" si="48"/>
        <v>1.2110110165167129E-2</v>
      </c>
      <c r="H337" s="2">
        <f t="shared" ref="H337:H400" si="49">F337/G337</f>
        <v>3.9338103367400987</v>
      </c>
      <c r="I337" s="2">
        <f t="shared" ref="I337:I400" si="50">IF(G337=0,100,100-(100/(1+H337)))</f>
        <v>79.731689470237583</v>
      </c>
    </row>
    <row r="338" spans="1:9" ht="13.5" x14ac:dyDescent="0.25">
      <c r="A338" s="3">
        <f>TITRES_STAT!B341</f>
        <v>42495</v>
      </c>
      <c r="B338" s="6">
        <f>TITRES_STAT!D341</f>
        <v>6.0917000000000003</v>
      </c>
      <c r="C338" s="2">
        <f t="shared" si="45"/>
        <v>-0.14999999999999947</v>
      </c>
      <c r="D338" s="2">
        <f t="shared" si="46"/>
        <v>0</v>
      </c>
      <c r="E338" s="2">
        <f t="shared" si="47"/>
        <v>0.14999999999999947</v>
      </c>
      <c r="F338" s="2">
        <f t="shared" si="48"/>
        <v>4.4236099650596092E-2</v>
      </c>
      <c r="G338" s="2">
        <f t="shared" si="48"/>
        <v>2.1959388010512299E-2</v>
      </c>
      <c r="H338" s="2">
        <f t="shared" si="49"/>
        <v>2.0144504769176437</v>
      </c>
      <c r="I338" s="2">
        <f t="shared" si="50"/>
        <v>66.826457835110077</v>
      </c>
    </row>
    <row r="339" spans="1:9" ht="13.5" x14ac:dyDescent="0.25">
      <c r="A339" s="3">
        <f>TITRES_STAT!B342</f>
        <v>42496</v>
      </c>
      <c r="B339" s="6">
        <f>TITRES_STAT!D342</f>
        <v>6.1105</v>
      </c>
      <c r="C339" s="2">
        <f t="shared" si="45"/>
        <v>1.8799999999999706E-2</v>
      </c>
      <c r="D339" s="2">
        <f t="shared" si="46"/>
        <v>1.8799999999999706E-2</v>
      </c>
      <c r="E339" s="2">
        <f t="shared" si="47"/>
        <v>0</v>
      </c>
      <c r="F339" s="2">
        <f t="shared" si="48"/>
        <v>4.2419235389839209E-2</v>
      </c>
      <c r="G339" s="2">
        <f t="shared" si="48"/>
        <v>2.0390860295475707E-2</v>
      </c>
      <c r="H339" s="2">
        <f t="shared" si="49"/>
        <v>2.0803063124929126</v>
      </c>
      <c r="I339" s="2">
        <f t="shared" si="50"/>
        <v>67.535696175920464</v>
      </c>
    </row>
    <row r="340" spans="1:9" ht="13.5" x14ac:dyDescent="0.25">
      <c r="A340" s="3">
        <f>TITRES_STAT!B343</f>
        <v>42499</v>
      </c>
      <c r="B340" s="6">
        <f>TITRES_STAT!D343</f>
        <v>6.0260999999999996</v>
      </c>
      <c r="C340" s="2">
        <f t="shared" si="45"/>
        <v>-8.4400000000000475E-2</v>
      </c>
      <c r="D340" s="2">
        <f t="shared" si="46"/>
        <v>0</v>
      </c>
      <c r="E340" s="2">
        <f t="shared" si="47"/>
        <v>8.4400000000000475E-2</v>
      </c>
      <c r="F340" s="2">
        <f t="shared" si="48"/>
        <v>3.9389290004850697E-2</v>
      </c>
      <c r="G340" s="2">
        <f t="shared" si="48"/>
        <v>2.4962941702941759E-2</v>
      </c>
      <c r="H340" s="2">
        <f t="shared" si="49"/>
        <v>1.5779105873651447</v>
      </c>
      <c r="I340" s="2">
        <f t="shared" si="50"/>
        <v>61.208895106711616</v>
      </c>
    </row>
    <row r="341" spans="1:9" ht="13.5" x14ac:dyDescent="0.25">
      <c r="A341" s="3">
        <f>TITRES_STAT!B344</f>
        <v>42500</v>
      </c>
      <c r="B341" s="6">
        <f>TITRES_STAT!D344</f>
        <v>6.0449000000000002</v>
      </c>
      <c r="C341" s="2">
        <f t="shared" si="45"/>
        <v>1.8800000000000594E-2</v>
      </c>
      <c r="D341" s="2">
        <f t="shared" si="46"/>
        <v>1.8800000000000594E-2</v>
      </c>
      <c r="E341" s="2">
        <f t="shared" si="47"/>
        <v>0</v>
      </c>
      <c r="F341" s="2">
        <f t="shared" si="48"/>
        <v>3.791862643307569E-2</v>
      </c>
      <c r="G341" s="2">
        <f t="shared" si="48"/>
        <v>2.3179874438445918E-2</v>
      </c>
      <c r="H341" s="2">
        <f t="shared" si="49"/>
        <v>1.635842615703915</v>
      </c>
      <c r="I341" s="2">
        <f t="shared" si="50"/>
        <v>62.061467781036498</v>
      </c>
    </row>
    <row r="342" spans="1:9" ht="13.5" x14ac:dyDescent="0.25">
      <c r="A342" s="3">
        <f>TITRES_STAT!B345</f>
        <v>42501</v>
      </c>
      <c r="B342" s="6">
        <f>TITRES_STAT!D345</f>
        <v>5.9980000000000002</v>
      </c>
      <c r="C342" s="2">
        <f t="shared" si="45"/>
        <v>-4.6899999999999942E-2</v>
      </c>
      <c r="D342" s="2">
        <f t="shared" si="46"/>
        <v>0</v>
      </c>
      <c r="E342" s="2">
        <f t="shared" si="47"/>
        <v>4.6899999999999942E-2</v>
      </c>
      <c r="F342" s="2">
        <f t="shared" si="48"/>
        <v>3.5210153116427424E-2</v>
      </c>
      <c r="G342" s="2">
        <f t="shared" si="48"/>
        <v>2.4874169121414064E-2</v>
      </c>
      <c r="H342" s="2">
        <f t="shared" si="49"/>
        <v>1.4155308241478166</v>
      </c>
      <c r="I342" s="2">
        <f t="shared" si="50"/>
        <v>58.601232076895833</v>
      </c>
    </row>
    <row r="343" spans="1:9" ht="13.5" x14ac:dyDescent="0.25">
      <c r="A343" s="3">
        <f>TITRES_STAT!B346</f>
        <v>42502</v>
      </c>
      <c r="B343" s="6">
        <f>TITRES_STAT!D346</f>
        <v>5.9276999999999997</v>
      </c>
      <c r="C343" s="2">
        <f t="shared" si="45"/>
        <v>-7.0300000000000473E-2</v>
      </c>
      <c r="D343" s="2">
        <f t="shared" si="46"/>
        <v>0</v>
      </c>
      <c r="E343" s="2">
        <f t="shared" si="47"/>
        <v>7.0300000000000473E-2</v>
      </c>
      <c r="F343" s="2">
        <f t="shared" si="48"/>
        <v>3.2695142179539748E-2</v>
      </c>
      <c r="G343" s="2">
        <f t="shared" si="48"/>
        <v>2.8118871327027378E-2</v>
      </c>
      <c r="H343" s="2">
        <f t="shared" si="49"/>
        <v>1.1627473165366256</v>
      </c>
      <c r="I343" s="2">
        <f t="shared" si="50"/>
        <v>53.762513431232584</v>
      </c>
    </row>
    <row r="344" spans="1:9" ht="13.5" x14ac:dyDescent="0.25">
      <c r="A344" s="3">
        <f>TITRES_STAT!B347</f>
        <v>42503</v>
      </c>
      <c r="B344" s="6">
        <f>TITRES_STAT!D347</f>
        <v>6.0682999999999998</v>
      </c>
      <c r="C344" s="2">
        <f t="shared" si="45"/>
        <v>0.14060000000000006</v>
      </c>
      <c r="D344" s="2">
        <f t="shared" si="46"/>
        <v>0.14060000000000006</v>
      </c>
      <c r="E344" s="2">
        <f t="shared" si="47"/>
        <v>0</v>
      </c>
      <c r="F344" s="2">
        <f t="shared" si="48"/>
        <v>4.0402632023858347E-2</v>
      </c>
      <c r="G344" s="2">
        <f t="shared" si="48"/>
        <v>2.6110380517953995E-2</v>
      </c>
      <c r="H344" s="2">
        <f t="shared" si="49"/>
        <v>1.5473781393601953</v>
      </c>
      <c r="I344" s="2">
        <f t="shared" si="50"/>
        <v>60.743951416213299</v>
      </c>
    </row>
    <row r="345" spans="1:9" ht="13.5" x14ac:dyDescent="0.25">
      <c r="A345" s="3">
        <f>TITRES_STAT!B348</f>
        <v>42506</v>
      </c>
      <c r="B345" s="6">
        <f>TITRES_STAT!D348</f>
        <v>6.0449000000000002</v>
      </c>
      <c r="C345" s="2">
        <f t="shared" si="45"/>
        <v>-2.3399999999999643E-2</v>
      </c>
      <c r="D345" s="2">
        <f t="shared" si="46"/>
        <v>0</v>
      </c>
      <c r="E345" s="2">
        <f t="shared" si="47"/>
        <v>2.3399999999999643E-2</v>
      </c>
      <c r="F345" s="2">
        <f t="shared" si="48"/>
        <v>3.7516729736439894E-2</v>
      </c>
      <c r="G345" s="2">
        <f t="shared" si="48"/>
        <v>2.5916781909528681E-2</v>
      </c>
      <c r="H345" s="2">
        <f t="shared" si="49"/>
        <v>1.4475844210675834</v>
      </c>
      <c r="I345" s="2">
        <f t="shared" si="50"/>
        <v>59.143390871730517</v>
      </c>
    </row>
    <row r="346" spans="1:9" ht="13.5" x14ac:dyDescent="0.25">
      <c r="A346" s="3">
        <f>TITRES_STAT!B349</f>
        <v>42507</v>
      </c>
      <c r="B346" s="6">
        <f>TITRES_STAT!D349</f>
        <v>6.0449000000000002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3.4836963326694184E-2</v>
      </c>
      <c r="G346" s="2">
        <f t="shared" si="48"/>
        <v>2.4065583201705206E-2</v>
      </c>
      <c r="H346" s="2">
        <f t="shared" si="49"/>
        <v>1.4475844210675832</v>
      </c>
      <c r="I346" s="2">
        <f t="shared" si="50"/>
        <v>59.143390871730517</v>
      </c>
    </row>
    <row r="347" spans="1:9" ht="13.5" x14ac:dyDescent="0.25">
      <c r="A347" s="3">
        <f>TITRES_STAT!B350</f>
        <v>42508</v>
      </c>
      <c r="B347" s="6">
        <f>TITRES_STAT!D350</f>
        <v>5.9511000000000003</v>
      </c>
      <c r="C347" s="2">
        <f t="shared" si="45"/>
        <v>-9.3799999999999883E-2</v>
      </c>
      <c r="D347" s="2">
        <f t="shared" si="46"/>
        <v>0</v>
      </c>
      <c r="E347" s="2">
        <f t="shared" si="47"/>
        <v>9.3799999999999883E-2</v>
      </c>
      <c r="F347" s="2">
        <f t="shared" si="48"/>
        <v>3.2348608803358887E-2</v>
      </c>
      <c r="G347" s="2">
        <f t="shared" si="48"/>
        <v>2.9046612973011969E-2</v>
      </c>
      <c r="H347" s="2">
        <f t="shared" si="49"/>
        <v>1.1136792036102419</v>
      </c>
      <c r="I347" s="2">
        <f t="shared" si="50"/>
        <v>52.68913095743369</v>
      </c>
    </row>
    <row r="348" spans="1:9" ht="13.5" x14ac:dyDescent="0.25">
      <c r="A348" s="3">
        <f>TITRES_STAT!B351</f>
        <v>42509</v>
      </c>
      <c r="B348" s="6">
        <f>TITRES_STAT!D351</f>
        <v>6.0449000000000002</v>
      </c>
      <c r="C348" s="2">
        <f t="shared" si="45"/>
        <v>9.3799999999999883E-2</v>
      </c>
      <c r="D348" s="2">
        <f t="shared" si="46"/>
        <v>9.3799999999999883E-2</v>
      </c>
      <c r="E348" s="2">
        <f t="shared" si="47"/>
        <v>0</v>
      </c>
      <c r="F348" s="2">
        <f t="shared" si="48"/>
        <v>3.6737993888833247E-2</v>
      </c>
      <c r="G348" s="2">
        <f t="shared" si="48"/>
        <v>2.6971854903511113E-2</v>
      </c>
      <c r="H348" s="2">
        <f t="shared" si="49"/>
        <v>1.3620862940372265</v>
      </c>
      <c r="I348" s="2">
        <f t="shared" si="50"/>
        <v>57.664544156393973</v>
      </c>
    </row>
    <row r="349" spans="1:9" ht="13.5" x14ac:dyDescent="0.25">
      <c r="A349" s="3">
        <f>TITRES_STAT!B352</f>
        <v>42510</v>
      </c>
      <c r="B349" s="6">
        <f>TITRES_STAT!D352</f>
        <v>6.0213999999999999</v>
      </c>
      <c r="C349" s="2">
        <f t="shared" si="45"/>
        <v>-2.3500000000000298E-2</v>
      </c>
      <c r="D349" s="2">
        <f t="shared" si="46"/>
        <v>0</v>
      </c>
      <c r="E349" s="2">
        <f t="shared" si="47"/>
        <v>2.3500000000000298E-2</v>
      </c>
      <c r="F349" s="2">
        <f t="shared" ref="F349:G364" si="51">((F348*13)+D349)/14</f>
        <v>3.4113851468202297E-2</v>
      </c>
      <c r="G349" s="2">
        <f t="shared" si="51"/>
        <v>2.6723865267546054E-2</v>
      </c>
      <c r="H349" s="2">
        <f t="shared" si="49"/>
        <v>1.2765313373148448</v>
      </c>
      <c r="I349" s="2">
        <f t="shared" si="50"/>
        <v>56.073523627419334</v>
      </c>
    </row>
    <row r="350" spans="1:9" ht="13.5" x14ac:dyDescent="0.25">
      <c r="A350" s="3">
        <f>TITRES_STAT!B353</f>
        <v>42513</v>
      </c>
      <c r="B350" s="6">
        <f>TITRES_STAT!D353</f>
        <v>5.9745999999999997</v>
      </c>
      <c r="C350" s="2">
        <f t="shared" si="45"/>
        <v>-4.6800000000000175E-2</v>
      </c>
      <c r="D350" s="2">
        <f t="shared" si="46"/>
        <v>0</v>
      </c>
      <c r="E350" s="2">
        <f t="shared" si="47"/>
        <v>4.6800000000000175E-2</v>
      </c>
      <c r="F350" s="2">
        <f t="shared" si="51"/>
        <v>3.167714779190213E-2</v>
      </c>
      <c r="G350" s="2">
        <f t="shared" si="51"/>
        <v>2.8157874891292779E-2</v>
      </c>
      <c r="H350" s="2">
        <f t="shared" si="49"/>
        <v>1.1249836116608931</v>
      </c>
      <c r="I350" s="2">
        <f t="shared" si="50"/>
        <v>52.940813542632583</v>
      </c>
    </row>
    <row r="351" spans="1:9" ht="13.5" x14ac:dyDescent="0.25">
      <c r="A351" s="3">
        <f>TITRES_STAT!B354</f>
        <v>42514</v>
      </c>
      <c r="B351" s="6">
        <f>TITRES_STAT!D354</f>
        <v>5.9839000000000002</v>
      </c>
      <c r="C351" s="2">
        <f t="shared" si="45"/>
        <v>9.3000000000005301E-3</v>
      </c>
      <c r="D351" s="2">
        <f t="shared" si="46"/>
        <v>9.3000000000005301E-3</v>
      </c>
      <c r="E351" s="2">
        <f t="shared" si="47"/>
        <v>0</v>
      </c>
      <c r="F351" s="2">
        <f t="shared" si="51"/>
        <v>3.0078780092480585E-2</v>
      </c>
      <c r="G351" s="2">
        <f t="shared" si="51"/>
        <v>2.6146598113343297E-2</v>
      </c>
      <c r="H351" s="2">
        <f t="shared" si="49"/>
        <v>1.1503898121695071</v>
      </c>
      <c r="I351" s="2">
        <f t="shared" si="50"/>
        <v>53.496803493915841</v>
      </c>
    </row>
    <row r="352" spans="1:9" ht="13.5" x14ac:dyDescent="0.25">
      <c r="A352" s="3">
        <f>TITRES_STAT!B355</f>
        <v>42515</v>
      </c>
      <c r="B352" s="6">
        <f>TITRES_STAT!D355</f>
        <v>6.0401999999999996</v>
      </c>
      <c r="C352" s="2">
        <f t="shared" si="45"/>
        <v>5.6299999999999351E-2</v>
      </c>
      <c r="D352" s="2">
        <f t="shared" si="46"/>
        <v>5.6299999999999351E-2</v>
      </c>
      <c r="E352" s="2">
        <f t="shared" si="47"/>
        <v>0</v>
      </c>
      <c r="F352" s="2">
        <f t="shared" si="51"/>
        <v>3.1951724371589066E-2</v>
      </c>
      <c r="G352" s="2">
        <f t="shared" si="51"/>
        <v>2.4278983962390203E-2</v>
      </c>
      <c r="H352" s="2">
        <f t="shared" si="49"/>
        <v>1.3160239498112631</v>
      </c>
      <c r="I352" s="2">
        <f t="shared" si="50"/>
        <v>56.822553580178138</v>
      </c>
    </row>
    <row r="353" spans="1:9" ht="13.5" x14ac:dyDescent="0.25">
      <c r="A353" s="3">
        <f>TITRES_STAT!B356</f>
        <v>42516</v>
      </c>
      <c r="B353" s="6">
        <f>TITRES_STAT!D356</f>
        <v>6.0260999999999996</v>
      </c>
      <c r="C353" s="2">
        <f t="shared" si="45"/>
        <v>-1.4100000000000001E-2</v>
      </c>
      <c r="D353" s="2">
        <f t="shared" si="46"/>
        <v>0</v>
      </c>
      <c r="E353" s="2">
        <f t="shared" si="47"/>
        <v>1.4100000000000001E-2</v>
      </c>
      <c r="F353" s="2">
        <f t="shared" si="51"/>
        <v>2.966945834504699E-2</v>
      </c>
      <c r="G353" s="2">
        <f t="shared" si="51"/>
        <v>2.3551913679362331E-2</v>
      </c>
      <c r="H353" s="2">
        <f t="shared" si="49"/>
        <v>1.2597472438532771</v>
      </c>
      <c r="I353" s="2">
        <f t="shared" si="50"/>
        <v>55.747263207418747</v>
      </c>
    </row>
    <row r="354" spans="1:9" ht="13.5" x14ac:dyDescent="0.25">
      <c r="A354" s="3">
        <f>TITRES_STAT!B357</f>
        <v>42517</v>
      </c>
      <c r="B354" s="6">
        <f>TITRES_STAT!D357</f>
        <v>5.9745999999999997</v>
      </c>
      <c r="C354" s="2">
        <f t="shared" si="45"/>
        <v>-5.1499999999999879E-2</v>
      </c>
      <c r="D354" s="2">
        <f t="shared" si="46"/>
        <v>0</v>
      </c>
      <c r="E354" s="2">
        <f t="shared" si="47"/>
        <v>5.1499999999999879E-2</v>
      </c>
      <c r="F354" s="2">
        <f t="shared" si="51"/>
        <v>2.7550211320400777E-2</v>
      </c>
      <c r="G354" s="2">
        <f t="shared" si="51"/>
        <v>2.5548205559407872E-2</v>
      </c>
      <c r="H354" s="2">
        <f t="shared" si="49"/>
        <v>1.0783618934150812</v>
      </c>
      <c r="I354" s="2">
        <f t="shared" si="50"/>
        <v>51.885184039972941</v>
      </c>
    </row>
    <row r="355" spans="1:9" ht="13.5" x14ac:dyDescent="0.25">
      <c r="A355" s="3">
        <f>TITRES_STAT!B358</f>
        <v>42520</v>
      </c>
      <c r="B355" s="6">
        <f>TITRES_STAT!D358</f>
        <v>6.0730000000000004</v>
      </c>
      <c r="C355" s="2">
        <f t="shared" si="45"/>
        <v>9.8400000000000709E-2</v>
      </c>
      <c r="D355" s="2">
        <f t="shared" si="46"/>
        <v>9.8400000000000709E-2</v>
      </c>
      <c r="E355" s="2">
        <f t="shared" si="47"/>
        <v>0</v>
      </c>
      <c r="F355" s="2">
        <f t="shared" si="51"/>
        <v>3.2610910511800775E-2</v>
      </c>
      <c r="G355" s="2">
        <f t="shared" si="51"/>
        <v>2.372333373373588E-2</v>
      </c>
      <c r="H355" s="2">
        <f t="shared" si="49"/>
        <v>1.3746343948880284</v>
      </c>
      <c r="I355" s="2">
        <f t="shared" si="50"/>
        <v>57.888254202299919</v>
      </c>
    </row>
    <row r="356" spans="1:9" ht="13.5" x14ac:dyDescent="0.25">
      <c r="A356" s="3">
        <f>TITRES_STAT!B359</f>
        <v>42521</v>
      </c>
      <c r="B356" s="6">
        <f>TITRES_STAT!D359</f>
        <v>6.0213999999999999</v>
      </c>
      <c r="C356" s="2">
        <f t="shared" si="45"/>
        <v>-5.1600000000000534E-2</v>
      </c>
      <c r="D356" s="2">
        <f t="shared" si="46"/>
        <v>0</v>
      </c>
      <c r="E356" s="2">
        <f t="shared" si="47"/>
        <v>5.1600000000000534E-2</v>
      </c>
      <c r="F356" s="2">
        <f t="shared" si="51"/>
        <v>3.0281559760957862E-2</v>
      </c>
      <c r="G356" s="2">
        <f t="shared" si="51"/>
        <v>2.5714524181326213E-2</v>
      </c>
      <c r="H356" s="2">
        <f t="shared" si="49"/>
        <v>1.1776052921464599</v>
      </c>
      <c r="I356" s="2">
        <f t="shared" si="50"/>
        <v>54.077995511560189</v>
      </c>
    </row>
    <row r="357" spans="1:9" ht="13.5" x14ac:dyDescent="0.25">
      <c r="A357" s="3">
        <f>TITRES_STAT!B360</f>
        <v>42522</v>
      </c>
      <c r="B357" s="6">
        <f>TITRES_STAT!D360</f>
        <v>6.0213999999999999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2.8118591206603729E-2</v>
      </c>
      <c r="G357" s="2">
        <f t="shared" si="51"/>
        <v>2.3877772454088626E-2</v>
      </c>
      <c r="H357" s="2">
        <f t="shared" si="49"/>
        <v>1.1776052921464599</v>
      </c>
      <c r="I357" s="2">
        <f t="shared" si="50"/>
        <v>54.077995511560189</v>
      </c>
    </row>
    <row r="358" spans="1:9" ht="13.5" x14ac:dyDescent="0.25">
      <c r="A358" s="3">
        <f>TITRES_STAT!B361</f>
        <v>42523</v>
      </c>
      <c r="B358" s="6">
        <f>TITRES_STAT!D361</f>
        <v>6.0167000000000002</v>
      </c>
      <c r="C358" s="2">
        <f t="shared" si="45"/>
        <v>-4.6999999999997044E-3</v>
      </c>
      <c r="D358" s="2">
        <f t="shared" si="46"/>
        <v>0</v>
      </c>
      <c r="E358" s="2">
        <f t="shared" si="47"/>
        <v>4.6999999999997044E-3</v>
      </c>
      <c r="F358" s="2">
        <f t="shared" si="51"/>
        <v>2.6110120406132035E-2</v>
      </c>
      <c r="G358" s="2">
        <f t="shared" si="51"/>
        <v>2.2507931564510846E-2</v>
      </c>
      <c r="H358" s="2">
        <f t="shared" si="49"/>
        <v>1.1600408652077521</v>
      </c>
      <c r="I358" s="2">
        <f t="shared" si="50"/>
        <v>53.704579570358256</v>
      </c>
    </row>
    <row r="359" spans="1:9" ht="13.5" x14ac:dyDescent="0.25">
      <c r="A359" s="3">
        <f>TITRES_STAT!B362</f>
        <v>42524</v>
      </c>
      <c r="B359" s="6">
        <f>TITRES_STAT!D362</f>
        <v>6.0449000000000002</v>
      </c>
      <c r="C359" s="2">
        <f t="shared" si="45"/>
        <v>2.8200000000000003E-2</v>
      </c>
      <c r="D359" s="2">
        <f t="shared" si="46"/>
        <v>2.8200000000000003E-2</v>
      </c>
      <c r="E359" s="2">
        <f t="shared" si="47"/>
        <v>0</v>
      </c>
      <c r="F359" s="2">
        <f t="shared" si="51"/>
        <v>2.6259397519979747E-2</v>
      </c>
      <c r="G359" s="2">
        <f t="shared" si="51"/>
        <v>2.0900222167045786E-2</v>
      </c>
      <c r="H359" s="2">
        <f t="shared" si="49"/>
        <v>1.2564171476312815</v>
      </c>
      <c r="I359" s="2">
        <f t="shared" si="50"/>
        <v>55.681953531962392</v>
      </c>
    </row>
    <row r="360" spans="1:9" ht="13.5" x14ac:dyDescent="0.25">
      <c r="A360" s="3">
        <f>TITRES_STAT!B363</f>
        <v>42527</v>
      </c>
      <c r="B360" s="6">
        <f>TITRES_STAT!D363</f>
        <v>6.0449000000000002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2.4383726268552623E-2</v>
      </c>
      <c r="G360" s="2">
        <f t="shared" si="51"/>
        <v>1.9407349155113943E-2</v>
      </c>
      <c r="H360" s="2">
        <f t="shared" si="49"/>
        <v>1.2564171476312815</v>
      </c>
      <c r="I360" s="2">
        <f t="shared" si="50"/>
        <v>55.681953531962392</v>
      </c>
    </row>
    <row r="361" spans="1:9" ht="13.5" x14ac:dyDescent="0.25">
      <c r="A361" s="3">
        <f>TITRES_STAT!B364</f>
        <v>42528</v>
      </c>
      <c r="B361" s="6">
        <f>TITRES_STAT!D364</f>
        <v>6.0449000000000002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2.2642031535084577E-2</v>
      </c>
      <c r="G361" s="2">
        <f t="shared" si="51"/>
        <v>1.8021109929748664E-2</v>
      </c>
      <c r="H361" s="2">
        <f t="shared" si="49"/>
        <v>1.2564171476312813</v>
      </c>
      <c r="I361" s="2">
        <f t="shared" si="50"/>
        <v>55.681953531962392</v>
      </c>
    </row>
    <row r="362" spans="1:9" ht="13.5" x14ac:dyDescent="0.25">
      <c r="A362" s="3">
        <f>TITRES_STAT!B365</f>
        <v>42529</v>
      </c>
      <c r="B362" s="6">
        <f>TITRES_STAT!D365</f>
        <v>5.9839000000000002</v>
      </c>
      <c r="C362" s="2">
        <f t="shared" si="45"/>
        <v>-6.0999999999999943E-2</v>
      </c>
      <c r="D362" s="2">
        <f t="shared" si="46"/>
        <v>0</v>
      </c>
      <c r="E362" s="2">
        <f t="shared" si="47"/>
        <v>6.0999999999999943E-2</v>
      </c>
      <c r="F362" s="2">
        <f t="shared" si="51"/>
        <v>2.1024743568292821E-2</v>
      </c>
      <c r="G362" s="2">
        <f t="shared" si="51"/>
        <v>2.1091030649052326E-2</v>
      </c>
      <c r="H362" s="2">
        <f t="shared" si="49"/>
        <v>0.99685709618166607</v>
      </c>
      <c r="I362" s="2">
        <f t="shared" si="50"/>
        <v>49.921303737149152</v>
      </c>
    </row>
    <row r="363" spans="1:9" ht="13.5" x14ac:dyDescent="0.25">
      <c r="A363" s="3">
        <f>TITRES_STAT!B366</f>
        <v>42530</v>
      </c>
      <c r="B363" s="6">
        <f>TITRES_STAT!D366</f>
        <v>5.9980000000000002</v>
      </c>
      <c r="C363" s="2">
        <f t="shared" si="45"/>
        <v>1.4100000000000001E-2</v>
      </c>
      <c r="D363" s="2">
        <f t="shared" si="46"/>
        <v>1.4100000000000001E-2</v>
      </c>
      <c r="E363" s="2">
        <f t="shared" si="47"/>
        <v>0</v>
      </c>
      <c r="F363" s="2">
        <f t="shared" si="51"/>
        <v>2.0530119027700477E-2</v>
      </c>
      <c r="G363" s="2">
        <f t="shared" si="51"/>
        <v>1.9584528459834303E-2</v>
      </c>
      <c r="H363" s="2">
        <f t="shared" si="49"/>
        <v>1.0482825292324742</v>
      </c>
      <c r="I363" s="2">
        <f t="shared" si="50"/>
        <v>51.178610092684977</v>
      </c>
    </row>
    <row r="364" spans="1:9" ht="13.5" x14ac:dyDescent="0.25">
      <c r="A364" s="3">
        <f>TITRES_STAT!B367</f>
        <v>42531</v>
      </c>
      <c r="B364" s="6">
        <f>TITRES_STAT!D367</f>
        <v>5.9932999999999996</v>
      </c>
      <c r="C364" s="2">
        <f t="shared" si="45"/>
        <v>-4.7000000000005926E-3</v>
      </c>
      <c r="D364" s="2">
        <f t="shared" si="46"/>
        <v>0</v>
      </c>
      <c r="E364" s="2">
        <f t="shared" si="47"/>
        <v>4.7000000000005926E-3</v>
      </c>
      <c r="F364" s="2">
        <f t="shared" si="51"/>
        <v>1.90636819542933E-2</v>
      </c>
      <c r="G364" s="2">
        <f t="shared" si="51"/>
        <v>1.8521347855560467E-2</v>
      </c>
      <c r="H364" s="2">
        <f t="shared" si="49"/>
        <v>1.0292815675706892</v>
      </c>
      <c r="I364" s="2">
        <f t="shared" si="50"/>
        <v>50.721476212040479</v>
      </c>
    </row>
    <row r="365" spans="1:9" ht="13.5" x14ac:dyDescent="0.25">
      <c r="A365" s="3">
        <f>TITRES_STAT!B368</f>
        <v>42534</v>
      </c>
      <c r="B365" s="6">
        <f>TITRES_STAT!D368</f>
        <v>5.9511000000000003</v>
      </c>
      <c r="C365" s="2">
        <f t="shared" si="45"/>
        <v>-4.2199999999999349E-2</v>
      </c>
      <c r="D365" s="2">
        <f t="shared" si="46"/>
        <v>0</v>
      </c>
      <c r="E365" s="2">
        <f t="shared" si="47"/>
        <v>4.2199999999999349E-2</v>
      </c>
      <c r="F365" s="2">
        <f t="shared" ref="F365:G380" si="52">((F364*13)+D365)/14</f>
        <v>1.7701990386129494E-2</v>
      </c>
      <c r="G365" s="2">
        <f t="shared" si="52"/>
        <v>2.0212680151591816E-2</v>
      </c>
      <c r="H365" s="2">
        <f t="shared" si="49"/>
        <v>0.87578640008981701</v>
      </c>
      <c r="I365" s="2">
        <f t="shared" si="50"/>
        <v>46.689026002527918</v>
      </c>
    </row>
    <row r="366" spans="1:9" ht="13.5" x14ac:dyDescent="0.25">
      <c r="A366" s="3">
        <f>TITRES_STAT!B369</f>
        <v>42535</v>
      </c>
      <c r="B366" s="6">
        <f>TITRES_STAT!D369</f>
        <v>5.9511000000000003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1.6437562501405958E-2</v>
      </c>
      <c r="G366" s="2">
        <f t="shared" si="52"/>
        <v>1.8768917283620973E-2</v>
      </c>
      <c r="H366" s="2">
        <f t="shared" si="49"/>
        <v>0.8757864000898169</v>
      </c>
      <c r="I366" s="2">
        <f t="shared" si="50"/>
        <v>46.689026002527918</v>
      </c>
    </row>
    <row r="367" spans="1:9" ht="13.5" x14ac:dyDescent="0.25">
      <c r="A367" s="3">
        <f>TITRES_STAT!B370</f>
        <v>42536</v>
      </c>
      <c r="B367" s="6">
        <f>TITRES_STAT!D370</f>
        <v>5.9511000000000003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1.5263450894162674E-2</v>
      </c>
      <c r="G367" s="2">
        <f t="shared" si="52"/>
        <v>1.7428280334790904E-2</v>
      </c>
      <c r="H367" s="2">
        <f t="shared" si="49"/>
        <v>0.8757864000898169</v>
      </c>
      <c r="I367" s="2">
        <f t="shared" si="50"/>
        <v>46.689026002527918</v>
      </c>
    </row>
    <row r="368" spans="1:9" ht="13.5" x14ac:dyDescent="0.25">
      <c r="A368" s="3">
        <f>TITRES_STAT!B371</f>
        <v>42537</v>
      </c>
      <c r="B368" s="6">
        <f>TITRES_STAT!D371</f>
        <v>5.9465000000000003</v>
      </c>
      <c r="C368" s="2">
        <f t="shared" si="45"/>
        <v>-4.5999999999999375E-3</v>
      </c>
      <c r="D368" s="2">
        <f t="shared" si="46"/>
        <v>0</v>
      </c>
      <c r="E368" s="2">
        <f t="shared" si="47"/>
        <v>4.5999999999999375E-3</v>
      </c>
      <c r="F368" s="2">
        <f t="shared" si="52"/>
        <v>1.4173204401722483E-2</v>
      </c>
      <c r="G368" s="2">
        <f t="shared" si="52"/>
        <v>1.6511974596591549E-2</v>
      </c>
      <c r="H368" s="2">
        <f t="shared" si="49"/>
        <v>0.85835914528648549</v>
      </c>
      <c r="I368" s="2">
        <f t="shared" si="50"/>
        <v>46.189088232143661</v>
      </c>
    </row>
    <row r="369" spans="1:9" ht="13.5" x14ac:dyDescent="0.25">
      <c r="A369" s="3">
        <f>TITRES_STAT!B372</f>
        <v>42538</v>
      </c>
      <c r="B369" s="6">
        <f>TITRES_STAT!D372</f>
        <v>5.8339999999999996</v>
      </c>
      <c r="C369" s="2">
        <f t="shared" si="45"/>
        <v>-0.11250000000000071</v>
      </c>
      <c r="D369" s="2">
        <f t="shared" si="46"/>
        <v>0</v>
      </c>
      <c r="E369" s="2">
        <f t="shared" si="47"/>
        <v>0.11250000000000071</v>
      </c>
      <c r="F369" s="2">
        <f t="shared" si="52"/>
        <v>1.3160832658742306E-2</v>
      </c>
      <c r="G369" s="2">
        <f t="shared" si="52"/>
        <v>2.3368262125406492E-2</v>
      </c>
      <c r="H369" s="2">
        <f t="shared" si="49"/>
        <v>0.56319261518525843</v>
      </c>
      <c r="I369" s="2">
        <f t="shared" si="50"/>
        <v>36.028356948098356</v>
      </c>
    </row>
    <row r="370" spans="1:9" ht="13.5" x14ac:dyDescent="0.25">
      <c r="A370" s="3">
        <f>TITRES_STAT!B373</f>
        <v>42541</v>
      </c>
      <c r="B370" s="6">
        <f>TITRES_STAT!D373</f>
        <v>5.8339999999999996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1.2220773183117857E-2</v>
      </c>
      <c r="G370" s="2">
        <f t="shared" si="52"/>
        <v>2.1699100545020313E-2</v>
      </c>
      <c r="H370" s="2">
        <f t="shared" si="49"/>
        <v>0.56319261518525843</v>
      </c>
      <c r="I370" s="2">
        <f t="shared" si="50"/>
        <v>36.028356948098356</v>
      </c>
    </row>
    <row r="371" spans="1:9" ht="13.5" x14ac:dyDescent="0.25">
      <c r="A371" s="3">
        <f>TITRES_STAT!B374</f>
        <v>42542</v>
      </c>
      <c r="B371" s="6">
        <f>TITRES_STAT!D374</f>
        <v>5.8106</v>
      </c>
      <c r="C371" s="2">
        <f t="shared" si="45"/>
        <v>-2.3399999999999643E-2</v>
      </c>
      <c r="D371" s="2">
        <f t="shared" si="46"/>
        <v>0</v>
      </c>
      <c r="E371" s="2">
        <f t="shared" si="47"/>
        <v>2.3399999999999643E-2</v>
      </c>
      <c r="F371" s="2">
        <f t="shared" si="52"/>
        <v>1.1347860812895154E-2</v>
      </c>
      <c r="G371" s="2">
        <f t="shared" si="52"/>
        <v>2.182059336323312E-2</v>
      </c>
      <c r="H371" s="2">
        <f t="shared" si="49"/>
        <v>0.52005280626400718</v>
      </c>
      <c r="I371" s="2">
        <f t="shared" si="50"/>
        <v>34.212811826070407</v>
      </c>
    </row>
    <row r="372" spans="1:9" ht="13.5" x14ac:dyDescent="0.25">
      <c r="A372" s="3">
        <f>TITRES_STAT!B375</f>
        <v>42543</v>
      </c>
      <c r="B372" s="6">
        <f>TITRES_STAT!D375</f>
        <v>5.8339999999999996</v>
      </c>
      <c r="C372" s="2">
        <f t="shared" si="45"/>
        <v>2.3399999999999643E-2</v>
      </c>
      <c r="D372" s="2">
        <f t="shared" si="46"/>
        <v>2.3399999999999643E-2</v>
      </c>
      <c r="E372" s="2">
        <f t="shared" si="47"/>
        <v>0</v>
      </c>
      <c r="F372" s="2">
        <f t="shared" si="52"/>
        <v>1.2208727897688331E-2</v>
      </c>
      <c r="G372" s="2">
        <f t="shared" si="52"/>
        <v>2.0261979551573609E-2</v>
      </c>
      <c r="H372" s="2">
        <f t="shared" si="49"/>
        <v>0.60254368861704644</v>
      </c>
      <c r="I372" s="2">
        <f t="shared" si="50"/>
        <v>37.599205119769678</v>
      </c>
    </row>
    <row r="373" spans="1:9" ht="13.5" x14ac:dyDescent="0.25">
      <c r="A373" s="3">
        <f>TITRES_STAT!B376</f>
        <v>42544</v>
      </c>
      <c r="B373" s="6">
        <f>TITRES_STAT!D376</f>
        <v>5.7542999999999997</v>
      </c>
      <c r="C373" s="2">
        <f t="shared" si="45"/>
        <v>-7.9699999999999882E-2</v>
      </c>
      <c r="D373" s="2">
        <f t="shared" si="46"/>
        <v>0</v>
      </c>
      <c r="E373" s="2">
        <f t="shared" si="47"/>
        <v>7.9699999999999882E-2</v>
      </c>
      <c r="F373" s="2">
        <f t="shared" si="52"/>
        <v>1.1336675904996306E-2</v>
      </c>
      <c r="G373" s="2">
        <f t="shared" si="52"/>
        <v>2.4507552440746917E-2</v>
      </c>
      <c r="H373" s="2">
        <f t="shared" si="49"/>
        <v>0.46257886961195044</v>
      </c>
      <c r="I373" s="2">
        <f t="shared" si="50"/>
        <v>31.627618805588327</v>
      </c>
    </row>
    <row r="374" spans="1:9" ht="13.5" x14ac:dyDescent="0.25">
      <c r="A374" s="3">
        <f>TITRES_STAT!B377</f>
        <v>42545</v>
      </c>
      <c r="B374" s="6">
        <f>TITRES_STAT!D377</f>
        <v>5.6605999999999996</v>
      </c>
      <c r="C374" s="2">
        <f t="shared" si="45"/>
        <v>-9.3700000000000117E-2</v>
      </c>
      <c r="D374" s="2">
        <f t="shared" si="46"/>
        <v>0</v>
      </c>
      <c r="E374" s="2">
        <f t="shared" si="47"/>
        <v>9.3700000000000117E-2</v>
      </c>
      <c r="F374" s="2">
        <f t="shared" si="52"/>
        <v>1.0526913340353713E-2</v>
      </c>
      <c r="G374" s="2">
        <f t="shared" si="52"/>
        <v>2.9449870123550718E-2</v>
      </c>
      <c r="H374" s="2">
        <f t="shared" si="49"/>
        <v>0.35745194448023943</v>
      </c>
      <c r="I374" s="2">
        <f t="shared" si="50"/>
        <v>26.33256712576339</v>
      </c>
    </row>
    <row r="375" spans="1:9" ht="13.5" x14ac:dyDescent="0.25">
      <c r="A375" s="3">
        <f>TITRES_STAT!B378</f>
        <v>42548</v>
      </c>
      <c r="B375" s="6">
        <f>TITRES_STAT!D378</f>
        <v>5.6231</v>
      </c>
      <c r="C375" s="2">
        <f t="shared" si="45"/>
        <v>-3.7499999999999645E-2</v>
      </c>
      <c r="D375" s="2">
        <f t="shared" si="46"/>
        <v>0</v>
      </c>
      <c r="E375" s="2">
        <f t="shared" si="47"/>
        <v>3.7499999999999645E-2</v>
      </c>
      <c r="F375" s="2">
        <f t="shared" si="52"/>
        <v>9.7749909588998752E-3</v>
      </c>
      <c r="G375" s="2">
        <f t="shared" si="52"/>
        <v>3.0024879400439929E-2</v>
      </c>
      <c r="H375" s="2">
        <f t="shared" si="49"/>
        <v>0.32556303819014343</v>
      </c>
      <c r="I375" s="2">
        <f t="shared" si="50"/>
        <v>24.560358791736576</v>
      </c>
    </row>
    <row r="376" spans="1:9" ht="13.5" x14ac:dyDescent="0.25">
      <c r="A376" s="3">
        <f>TITRES_STAT!B379</f>
        <v>42549</v>
      </c>
      <c r="B376" s="6">
        <f>TITRES_STAT!D379</f>
        <v>5.7590000000000003</v>
      </c>
      <c r="C376" s="2">
        <f t="shared" si="45"/>
        <v>0.13590000000000035</v>
      </c>
      <c r="D376" s="2">
        <f t="shared" si="46"/>
        <v>0.13590000000000035</v>
      </c>
      <c r="E376" s="2">
        <f t="shared" si="47"/>
        <v>0</v>
      </c>
      <c r="F376" s="2">
        <f t="shared" si="52"/>
        <v>1.8783920176121339E-2</v>
      </c>
      <c r="G376" s="2">
        <f t="shared" si="52"/>
        <v>2.7880245157551362E-2</v>
      </c>
      <c r="H376" s="2">
        <f t="shared" si="49"/>
        <v>0.67373583230611278</v>
      </c>
      <c r="I376" s="2">
        <f t="shared" si="50"/>
        <v>40.253415103016799</v>
      </c>
    </row>
    <row r="377" spans="1:9" ht="13.5" x14ac:dyDescent="0.25">
      <c r="A377" s="3">
        <f>TITRES_STAT!B380</f>
        <v>42550</v>
      </c>
      <c r="B377" s="6">
        <f>TITRES_STAT!D380</f>
        <v>5.7446000000000002</v>
      </c>
      <c r="C377" s="2">
        <f t="shared" si="45"/>
        <v>-1.440000000000019E-2</v>
      </c>
      <c r="D377" s="2">
        <f t="shared" si="46"/>
        <v>0</v>
      </c>
      <c r="E377" s="2">
        <f t="shared" si="47"/>
        <v>1.440000000000019E-2</v>
      </c>
      <c r="F377" s="2">
        <f t="shared" si="52"/>
        <v>1.7442211592112671E-2</v>
      </c>
      <c r="G377" s="2">
        <f t="shared" si="52"/>
        <v>2.6917370503440563E-2</v>
      </c>
      <c r="H377" s="2">
        <f t="shared" si="49"/>
        <v>0.64799091686475163</v>
      </c>
      <c r="I377" s="2">
        <f t="shared" si="50"/>
        <v>39.320053905244393</v>
      </c>
    </row>
    <row r="378" spans="1:9" ht="13.5" x14ac:dyDescent="0.25">
      <c r="A378" s="3">
        <f>TITRES_STAT!B381</f>
        <v>42551</v>
      </c>
      <c r="B378" s="6">
        <f>TITRES_STAT!D381</f>
        <v>5.7157999999999998</v>
      </c>
      <c r="C378" s="2">
        <f t="shared" si="45"/>
        <v>-2.8800000000000381E-2</v>
      </c>
      <c r="D378" s="2">
        <f t="shared" si="46"/>
        <v>0</v>
      </c>
      <c r="E378" s="2">
        <f t="shared" si="47"/>
        <v>2.8800000000000381E-2</v>
      </c>
      <c r="F378" s="2">
        <f t="shared" si="52"/>
        <v>1.6196339335533196E-2</v>
      </c>
      <c r="G378" s="2">
        <f t="shared" si="52"/>
        <v>2.7051844038909121E-2</v>
      </c>
      <c r="H378" s="2">
        <f t="shared" si="49"/>
        <v>0.59871479786138526</v>
      </c>
      <c r="I378" s="2">
        <f t="shared" si="50"/>
        <v>37.449756433248204</v>
      </c>
    </row>
    <row r="379" spans="1:9" ht="13.5" x14ac:dyDescent="0.25">
      <c r="A379" s="3">
        <f>TITRES_STAT!B382</f>
        <v>42552</v>
      </c>
      <c r="B379" s="6">
        <f>TITRES_STAT!D382</f>
        <v>5.7590000000000003</v>
      </c>
      <c r="C379" s="2">
        <f t="shared" si="45"/>
        <v>4.3200000000000571E-2</v>
      </c>
      <c r="D379" s="2">
        <f t="shared" si="46"/>
        <v>4.3200000000000571E-2</v>
      </c>
      <c r="E379" s="2">
        <f t="shared" si="47"/>
        <v>0</v>
      </c>
      <c r="F379" s="2">
        <f t="shared" si="52"/>
        <v>1.8125172240138009E-2</v>
      </c>
      <c r="G379" s="2">
        <f t="shared" si="52"/>
        <v>2.5119569464701324E-2</v>
      </c>
      <c r="H379" s="2">
        <f t="shared" si="49"/>
        <v>0.72155584774683235</v>
      </c>
      <c r="I379" s="2">
        <f t="shared" si="50"/>
        <v>41.913008438918936</v>
      </c>
    </row>
    <row r="380" spans="1:9" ht="13.5" x14ac:dyDescent="0.25">
      <c r="A380" s="3">
        <f>TITRES_STAT!B383</f>
        <v>42555</v>
      </c>
      <c r="B380" s="6">
        <f>TITRES_STAT!D383</f>
        <v>5.7590000000000003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1.683051708012815E-2</v>
      </c>
      <c r="G380" s="2">
        <f t="shared" si="52"/>
        <v>2.3325314502936945E-2</v>
      </c>
      <c r="H380" s="2">
        <f t="shared" si="49"/>
        <v>0.72155584774683235</v>
      </c>
      <c r="I380" s="2">
        <f t="shared" si="50"/>
        <v>41.913008438918936</v>
      </c>
    </row>
    <row r="381" spans="1:9" ht="13.5" x14ac:dyDescent="0.25">
      <c r="A381" s="3">
        <f>TITRES_STAT!B384</f>
        <v>42559</v>
      </c>
      <c r="B381" s="6">
        <f>TITRES_STAT!D384</f>
        <v>5.6775000000000002</v>
      </c>
      <c r="C381" s="2">
        <f t="shared" si="45"/>
        <v>-8.1500000000000128E-2</v>
      </c>
      <c r="D381" s="2">
        <f t="shared" si="46"/>
        <v>0</v>
      </c>
      <c r="E381" s="2">
        <f t="shared" si="47"/>
        <v>8.1500000000000128E-2</v>
      </c>
      <c r="F381" s="2">
        <f t="shared" ref="F381:G396" si="53">((F380*13)+D381)/14</f>
        <v>1.5628337288690425E-2</v>
      </c>
      <c r="G381" s="2">
        <f t="shared" si="53"/>
        <v>2.7480649181298604E-2</v>
      </c>
      <c r="H381" s="2">
        <f t="shared" si="49"/>
        <v>0.56870335142322515</v>
      </c>
      <c r="I381" s="2">
        <f t="shared" si="50"/>
        <v>36.25308449218663</v>
      </c>
    </row>
    <row r="382" spans="1:9" ht="13.5" x14ac:dyDescent="0.25">
      <c r="A382" s="3">
        <f>TITRES_STAT!B385</f>
        <v>42562</v>
      </c>
      <c r="B382" s="6">
        <f>TITRES_STAT!D385</f>
        <v>5.7590000000000003</v>
      </c>
      <c r="C382" s="2">
        <f t="shared" si="45"/>
        <v>8.1500000000000128E-2</v>
      </c>
      <c r="D382" s="2">
        <f t="shared" si="46"/>
        <v>8.1500000000000128E-2</v>
      </c>
      <c r="E382" s="2">
        <f t="shared" si="47"/>
        <v>0</v>
      </c>
      <c r="F382" s="2">
        <f t="shared" si="53"/>
        <v>2.0333456053783974E-2</v>
      </c>
      <c r="G382" s="2">
        <f t="shared" si="53"/>
        <v>2.5517745668348701E-2</v>
      </c>
      <c r="H382" s="2">
        <f t="shared" si="49"/>
        <v>0.79683590854990238</v>
      </c>
      <c r="I382" s="2">
        <f t="shared" si="50"/>
        <v>44.346615334116493</v>
      </c>
    </row>
    <row r="383" spans="1:9" ht="13.5" x14ac:dyDescent="0.25">
      <c r="A383" s="3">
        <f>TITRES_STAT!B386</f>
        <v>42563</v>
      </c>
      <c r="B383" s="6">
        <f>TITRES_STAT!D386</f>
        <v>5.9509999999999996</v>
      </c>
      <c r="C383" s="2">
        <f t="shared" si="45"/>
        <v>0.19199999999999928</v>
      </c>
      <c r="D383" s="2">
        <f t="shared" si="46"/>
        <v>0.19199999999999928</v>
      </c>
      <c r="E383" s="2">
        <f t="shared" si="47"/>
        <v>0</v>
      </c>
      <c r="F383" s="2">
        <f t="shared" si="53"/>
        <v>3.2595352049942211E-2</v>
      </c>
      <c r="G383" s="2">
        <f t="shared" si="53"/>
        <v>2.3695049549180936E-2</v>
      </c>
      <c r="H383" s="2">
        <f t="shared" si="49"/>
        <v>1.3756186490468398</v>
      </c>
      <c r="I383" s="2">
        <f t="shared" si="50"/>
        <v>57.905701725265281</v>
      </c>
    </row>
    <row r="384" spans="1:9" ht="13.5" x14ac:dyDescent="0.25">
      <c r="A384" s="3">
        <f>TITRES_STAT!B387</f>
        <v>42564</v>
      </c>
      <c r="B384" s="6">
        <f>TITRES_STAT!D387</f>
        <v>5.9509999999999996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3.0267112617803484E-2</v>
      </c>
      <c r="G384" s="2">
        <f t="shared" si="53"/>
        <v>2.2002546009953727E-2</v>
      </c>
      <c r="H384" s="2">
        <f t="shared" si="49"/>
        <v>1.3756186490468401</v>
      </c>
      <c r="I384" s="2">
        <f t="shared" si="50"/>
        <v>57.905701725265288</v>
      </c>
    </row>
    <row r="385" spans="1:9" ht="13.5" x14ac:dyDescent="0.25">
      <c r="A385" s="3">
        <f>TITRES_STAT!B388</f>
        <v>42565</v>
      </c>
      <c r="B385" s="6">
        <f>TITRES_STAT!D388</f>
        <v>5.8982000000000001</v>
      </c>
      <c r="C385" s="2">
        <f t="shared" si="45"/>
        <v>-5.2799999999999514E-2</v>
      </c>
      <c r="D385" s="2">
        <f t="shared" si="46"/>
        <v>0</v>
      </c>
      <c r="E385" s="2">
        <f t="shared" si="47"/>
        <v>5.2799999999999514E-2</v>
      </c>
      <c r="F385" s="2">
        <f t="shared" si="53"/>
        <v>2.8105176002246095E-2</v>
      </c>
      <c r="G385" s="2">
        <f t="shared" si="53"/>
        <v>2.4202364152099854E-2</v>
      </c>
      <c r="H385" s="2">
        <f t="shared" si="49"/>
        <v>1.1612574633461015</v>
      </c>
      <c r="I385" s="2">
        <f t="shared" si="50"/>
        <v>53.730639826141754</v>
      </c>
    </row>
    <row r="386" spans="1:9" ht="13.5" x14ac:dyDescent="0.25">
      <c r="A386" s="3">
        <f>TITRES_STAT!B389</f>
        <v>42566</v>
      </c>
      <c r="B386" s="6">
        <f>TITRES_STAT!D389</f>
        <v>5.9509999999999996</v>
      </c>
      <c r="C386" s="2">
        <f t="shared" si="45"/>
        <v>5.2799999999999514E-2</v>
      </c>
      <c r="D386" s="2">
        <f t="shared" si="46"/>
        <v>5.2799999999999514E-2</v>
      </c>
      <c r="E386" s="2">
        <f t="shared" si="47"/>
        <v>0</v>
      </c>
      <c r="F386" s="2">
        <f t="shared" si="53"/>
        <v>2.9869092002085623E-2</v>
      </c>
      <c r="G386" s="2">
        <f t="shared" si="53"/>
        <v>2.2473623855521294E-2</v>
      </c>
      <c r="H386" s="2">
        <f t="shared" si="49"/>
        <v>1.3290732368801936</v>
      </c>
      <c r="I386" s="2">
        <f t="shared" si="50"/>
        <v>57.064467352709556</v>
      </c>
    </row>
    <row r="387" spans="1:9" ht="13.5" x14ac:dyDescent="0.25">
      <c r="A387" s="3">
        <f>TITRES_STAT!B390</f>
        <v>42569</v>
      </c>
      <c r="B387" s="6">
        <f>TITRES_STAT!D390</f>
        <v>5.9509999999999996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2.7735585430508081E-2</v>
      </c>
      <c r="G387" s="2">
        <f t="shared" si="53"/>
        <v>2.0868365008698344E-2</v>
      </c>
      <c r="H387" s="2">
        <f t="shared" si="49"/>
        <v>1.3290732368801939</v>
      </c>
      <c r="I387" s="2">
        <f t="shared" si="50"/>
        <v>57.064467352709556</v>
      </c>
    </row>
    <row r="388" spans="1:9" ht="13.5" x14ac:dyDescent="0.25">
      <c r="A388" s="3">
        <f>TITRES_STAT!B391</f>
        <v>42570</v>
      </c>
      <c r="B388" s="6">
        <f>TITRES_STAT!D391</f>
        <v>5.9509999999999996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2.5754472185471788E-2</v>
      </c>
      <c r="G388" s="2">
        <f t="shared" si="53"/>
        <v>1.9377767508077036E-2</v>
      </c>
      <c r="H388" s="2">
        <f t="shared" si="49"/>
        <v>1.3290732368801936</v>
      </c>
      <c r="I388" s="2">
        <f t="shared" si="50"/>
        <v>57.064467352709556</v>
      </c>
    </row>
    <row r="389" spans="1:9" ht="13.5" x14ac:dyDescent="0.25">
      <c r="A389" s="3">
        <f>TITRES_STAT!B392</f>
        <v>42571</v>
      </c>
      <c r="B389" s="6">
        <f>TITRES_STAT!D392</f>
        <v>5.9029999999999996</v>
      </c>
      <c r="C389" s="2">
        <f t="shared" si="54"/>
        <v>-4.8000000000000043E-2</v>
      </c>
      <c r="D389" s="2">
        <f t="shared" si="55"/>
        <v>0</v>
      </c>
      <c r="E389" s="2">
        <f t="shared" si="56"/>
        <v>4.8000000000000043E-2</v>
      </c>
      <c r="F389" s="2">
        <f t="shared" si="53"/>
        <v>2.3914867029366658E-2</v>
      </c>
      <c r="G389" s="2">
        <f t="shared" si="53"/>
        <v>2.1422212686071536E-2</v>
      </c>
      <c r="H389" s="2">
        <f t="shared" si="49"/>
        <v>1.1163583976979099</v>
      </c>
      <c r="I389" s="2">
        <f t="shared" si="50"/>
        <v>52.749023932441695</v>
      </c>
    </row>
    <row r="390" spans="1:9" ht="13.5" x14ac:dyDescent="0.25">
      <c r="A390" s="3">
        <f>TITRES_STAT!B393</f>
        <v>42572</v>
      </c>
      <c r="B390" s="6">
        <f>TITRES_STAT!D393</f>
        <v>5.8742000000000001</v>
      </c>
      <c r="C390" s="2">
        <f t="shared" si="54"/>
        <v>-2.8799999999999493E-2</v>
      </c>
      <c r="D390" s="2">
        <f t="shared" si="55"/>
        <v>0</v>
      </c>
      <c r="E390" s="2">
        <f t="shared" si="56"/>
        <v>2.8799999999999493E-2</v>
      </c>
      <c r="F390" s="2">
        <f t="shared" si="53"/>
        <v>2.2206662241554754E-2</v>
      </c>
      <c r="G390" s="2">
        <f t="shared" si="53"/>
        <v>2.194919749420925E-2</v>
      </c>
      <c r="H390" s="2">
        <f t="shared" si="49"/>
        <v>1.0117300301030792</v>
      </c>
      <c r="I390" s="2">
        <f t="shared" si="50"/>
        <v>50.291540861038847</v>
      </c>
    </row>
    <row r="391" spans="1:9" ht="13.5" x14ac:dyDescent="0.25">
      <c r="A391" s="3">
        <f>TITRES_STAT!B394</f>
        <v>42573</v>
      </c>
      <c r="B391" s="6">
        <f>TITRES_STAT!D394</f>
        <v>5.8742000000000001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2.0620472081443703E-2</v>
      </c>
      <c r="G391" s="2">
        <f t="shared" si="53"/>
        <v>2.0381397673194305E-2</v>
      </c>
      <c r="H391" s="2">
        <f t="shared" si="49"/>
        <v>1.0117300301030792</v>
      </c>
      <c r="I391" s="2">
        <f t="shared" si="50"/>
        <v>50.291540861038847</v>
      </c>
    </row>
    <row r="392" spans="1:9" ht="13.5" x14ac:dyDescent="0.25">
      <c r="A392" s="3">
        <f>TITRES_STAT!B395</f>
        <v>42577</v>
      </c>
      <c r="B392" s="6">
        <f>TITRES_STAT!D395</f>
        <v>5.8646000000000003</v>
      </c>
      <c r="C392" s="2">
        <f t="shared" si="54"/>
        <v>-9.5999999999998309E-3</v>
      </c>
      <c r="D392" s="2">
        <f t="shared" si="55"/>
        <v>0</v>
      </c>
      <c r="E392" s="2">
        <f t="shared" si="56"/>
        <v>9.5999999999998309E-3</v>
      </c>
      <c r="F392" s="2">
        <f t="shared" si="53"/>
        <v>1.914758121848344E-2</v>
      </c>
      <c r="G392" s="2">
        <f t="shared" si="53"/>
        <v>1.9611297839394699E-2</v>
      </c>
      <c r="H392" s="2">
        <f t="shared" si="49"/>
        <v>0.97635461840879512</v>
      </c>
      <c r="I392" s="2">
        <f t="shared" si="50"/>
        <v>49.401793044351464</v>
      </c>
    </row>
    <row r="393" spans="1:9" ht="13.5" x14ac:dyDescent="0.25">
      <c r="A393" s="3">
        <f>TITRES_STAT!B396</f>
        <v>42578</v>
      </c>
      <c r="B393" s="6">
        <f>TITRES_STAT!D396</f>
        <v>5.7590000000000003</v>
      </c>
      <c r="C393" s="2">
        <f t="shared" si="54"/>
        <v>-0.10559999999999992</v>
      </c>
      <c r="D393" s="2">
        <f t="shared" si="55"/>
        <v>0</v>
      </c>
      <c r="E393" s="2">
        <f t="shared" si="56"/>
        <v>0.10559999999999992</v>
      </c>
      <c r="F393" s="2">
        <f t="shared" si="53"/>
        <v>1.7779896845734621E-2</v>
      </c>
      <c r="G393" s="2">
        <f t="shared" si="53"/>
        <v>2.5753347993723644E-2</v>
      </c>
      <c r="H393" s="2">
        <f t="shared" si="49"/>
        <v>0.69039166674825214</v>
      </c>
      <c r="I393" s="2">
        <f t="shared" si="50"/>
        <v>40.842112531016831</v>
      </c>
    </row>
    <row r="394" spans="1:9" ht="13.5" x14ac:dyDescent="0.25">
      <c r="A394" s="3">
        <f>TITRES_STAT!B397</f>
        <v>42579</v>
      </c>
      <c r="B394" s="6">
        <f>TITRES_STAT!D397</f>
        <v>5.7590000000000003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1.6509904213896434E-2</v>
      </c>
      <c r="G394" s="2">
        <f t="shared" si="53"/>
        <v>2.3913823137029101E-2</v>
      </c>
      <c r="H394" s="2">
        <f t="shared" si="49"/>
        <v>0.69039166674825203</v>
      </c>
      <c r="I394" s="2">
        <f t="shared" si="50"/>
        <v>40.842112531016831</v>
      </c>
    </row>
    <row r="395" spans="1:9" ht="13.5" x14ac:dyDescent="0.25">
      <c r="A395" s="3">
        <f>TITRES_STAT!B398</f>
        <v>42580</v>
      </c>
      <c r="B395" s="6">
        <f>TITRES_STAT!D398</f>
        <v>5.7110000000000003</v>
      </c>
      <c r="C395" s="2">
        <f t="shared" si="54"/>
        <v>-4.8000000000000043E-2</v>
      </c>
      <c r="D395" s="2">
        <f t="shared" si="55"/>
        <v>0</v>
      </c>
      <c r="E395" s="2">
        <f t="shared" si="56"/>
        <v>4.8000000000000043E-2</v>
      </c>
      <c r="F395" s="2">
        <f t="shared" si="53"/>
        <v>1.533062534147526E-2</v>
      </c>
      <c r="G395" s="2">
        <f t="shared" si="53"/>
        <v>2.5634264341527026E-2</v>
      </c>
      <c r="H395" s="2">
        <f t="shared" si="49"/>
        <v>0.59805208907984675</v>
      </c>
      <c r="I395" s="2">
        <f t="shared" si="50"/>
        <v>37.423816981097481</v>
      </c>
    </row>
    <row r="396" spans="1:9" ht="13.5" x14ac:dyDescent="0.25">
      <c r="A396" s="3">
        <f>TITRES_STAT!B399</f>
        <v>42583</v>
      </c>
      <c r="B396" s="6">
        <f>TITRES_STAT!D399</f>
        <v>5.5190999999999999</v>
      </c>
      <c r="C396" s="2">
        <f t="shared" si="54"/>
        <v>-0.1919000000000004</v>
      </c>
      <c r="D396" s="2">
        <f t="shared" si="55"/>
        <v>0</v>
      </c>
      <c r="E396" s="2">
        <f t="shared" si="56"/>
        <v>0.1919000000000004</v>
      </c>
      <c r="F396" s="2">
        <f t="shared" si="53"/>
        <v>1.4235580674227028E-2</v>
      </c>
      <c r="G396" s="2">
        <f t="shared" si="53"/>
        <v>3.7510388317132271E-2</v>
      </c>
      <c r="H396" s="2">
        <f t="shared" si="49"/>
        <v>0.37951035200894345</v>
      </c>
      <c r="I396" s="2">
        <f t="shared" si="50"/>
        <v>27.510511353269152</v>
      </c>
    </row>
    <row r="397" spans="1:9" ht="13.5" x14ac:dyDescent="0.25">
      <c r="A397" s="3">
        <f>TITRES_STAT!B400</f>
        <v>42584</v>
      </c>
      <c r="B397" s="6">
        <f>TITRES_STAT!D400</f>
        <v>5.6631</v>
      </c>
      <c r="C397" s="2">
        <f t="shared" si="54"/>
        <v>0.14400000000000013</v>
      </c>
      <c r="D397" s="2">
        <f t="shared" si="55"/>
        <v>0.14400000000000013</v>
      </c>
      <c r="E397" s="2">
        <f t="shared" si="56"/>
        <v>0</v>
      </c>
      <c r="F397" s="2">
        <f t="shared" ref="F397:G412" si="57">((F396*13)+D397)/14</f>
        <v>2.3504467768925109E-2</v>
      </c>
      <c r="G397" s="2">
        <f t="shared" si="57"/>
        <v>3.4831074865908536E-2</v>
      </c>
      <c r="H397" s="2">
        <f t="shared" si="49"/>
        <v>0.67481316208046394</v>
      </c>
      <c r="I397" s="2">
        <f t="shared" si="50"/>
        <v>40.291847315207782</v>
      </c>
    </row>
    <row r="398" spans="1:9" ht="13.5" x14ac:dyDescent="0.25">
      <c r="A398" s="3">
        <f>TITRES_STAT!B401</f>
        <v>42585</v>
      </c>
      <c r="B398" s="6">
        <f>TITRES_STAT!D401</f>
        <v>5.6631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2.1825577214001888E-2</v>
      </c>
      <c r="G398" s="2">
        <f t="shared" si="57"/>
        <v>3.2343140946915074E-2</v>
      </c>
      <c r="H398" s="2">
        <f t="shared" si="49"/>
        <v>0.67481316208046382</v>
      </c>
      <c r="I398" s="2">
        <f t="shared" si="50"/>
        <v>40.291847315207775</v>
      </c>
    </row>
    <row r="399" spans="1:9" ht="13.5" x14ac:dyDescent="0.25">
      <c r="A399" s="3">
        <f>TITRES_STAT!B402</f>
        <v>42586</v>
      </c>
      <c r="B399" s="6">
        <f>TITRES_STAT!D402</f>
        <v>5.6631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2.0266607413001753E-2</v>
      </c>
      <c r="G399" s="2">
        <f t="shared" si="57"/>
        <v>3.0032916593563996E-2</v>
      </c>
      <c r="H399" s="2">
        <f t="shared" si="49"/>
        <v>0.67481316208046382</v>
      </c>
      <c r="I399" s="2">
        <f t="shared" si="50"/>
        <v>40.291847315207775</v>
      </c>
    </row>
    <row r="400" spans="1:9" ht="13.5" x14ac:dyDescent="0.25">
      <c r="A400" s="3">
        <f>TITRES_STAT!B403</f>
        <v>42587</v>
      </c>
      <c r="B400" s="6">
        <f>TITRES_STAT!D403</f>
        <v>5.7542</v>
      </c>
      <c r="C400" s="2">
        <f t="shared" si="54"/>
        <v>9.1099999999999959E-2</v>
      </c>
      <c r="D400" s="2">
        <f t="shared" si="55"/>
        <v>9.1099999999999959E-2</v>
      </c>
      <c r="E400" s="2">
        <f t="shared" si="56"/>
        <v>0</v>
      </c>
      <c r="F400" s="2">
        <f t="shared" si="57"/>
        <v>2.5326135454930197E-2</v>
      </c>
      <c r="G400" s="2">
        <f t="shared" si="57"/>
        <v>2.7887708265452282E-2</v>
      </c>
      <c r="H400" s="2">
        <f t="shared" si="49"/>
        <v>0.90814688729029047</v>
      </c>
      <c r="I400" s="2">
        <f t="shared" si="50"/>
        <v>47.593133072681113</v>
      </c>
    </row>
    <row r="401" spans="1:9" ht="13.5" x14ac:dyDescent="0.25">
      <c r="A401" s="3">
        <f>TITRES_STAT!B404</f>
        <v>42590</v>
      </c>
      <c r="B401" s="6">
        <f>TITRES_STAT!D404</f>
        <v>5.7542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2.3517125779578041E-2</v>
      </c>
      <c r="G401" s="2">
        <f t="shared" si="57"/>
        <v>2.5895729103634264E-2</v>
      </c>
      <c r="H401" s="2">
        <f t="shared" ref="H401:H464" si="58">F401/G401</f>
        <v>0.90814688729029047</v>
      </c>
      <c r="I401" s="2">
        <f t="shared" ref="I401:I464" si="59">IF(G401=0,100,100-(100/(1+H401)))</f>
        <v>47.593133072681113</v>
      </c>
    </row>
    <row r="402" spans="1:9" ht="13.5" x14ac:dyDescent="0.25">
      <c r="A402" s="3">
        <f>TITRES_STAT!B405</f>
        <v>42591</v>
      </c>
      <c r="B402" s="6">
        <f>TITRES_STAT!D405</f>
        <v>5.7590000000000003</v>
      </c>
      <c r="C402" s="2">
        <f t="shared" si="54"/>
        <v>4.8000000000003595E-3</v>
      </c>
      <c r="D402" s="2">
        <f t="shared" si="55"/>
        <v>4.8000000000003595E-3</v>
      </c>
      <c r="E402" s="2">
        <f t="shared" si="56"/>
        <v>0</v>
      </c>
      <c r="F402" s="2">
        <f t="shared" si="57"/>
        <v>2.2180188223893921E-2</v>
      </c>
      <c r="G402" s="2">
        <f t="shared" si="57"/>
        <v>2.4046034167660386E-2</v>
      </c>
      <c r="H402" s="2">
        <f t="shared" si="58"/>
        <v>0.92240525274326313</v>
      </c>
      <c r="I402" s="2">
        <f t="shared" si="59"/>
        <v>47.981831688557612</v>
      </c>
    </row>
    <row r="403" spans="1:9" ht="13.5" x14ac:dyDescent="0.25">
      <c r="A403" s="3">
        <f>TITRES_STAT!B406</f>
        <v>42592</v>
      </c>
      <c r="B403" s="6">
        <f>TITRES_STAT!D406</f>
        <v>5.7590000000000003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2.0595889065044354E-2</v>
      </c>
      <c r="G403" s="2">
        <f t="shared" si="57"/>
        <v>2.232846029854179E-2</v>
      </c>
      <c r="H403" s="2">
        <f t="shared" si="58"/>
        <v>0.92240525274326302</v>
      </c>
      <c r="I403" s="2">
        <f t="shared" si="59"/>
        <v>47.981831688557612</v>
      </c>
    </row>
    <row r="404" spans="1:9" ht="13.5" x14ac:dyDescent="0.25">
      <c r="A404" s="3">
        <f>TITRES_STAT!B407</f>
        <v>42593</v>
      </c>
      <c r="B404" s="6">
        <f>TITRES_STAT!D407</f>
        <v>5.7350000000000003</v>
      </c>
      <c r="C404" s="2">
        <f t="shared" si="54"/>
        <v>-2.4000000000000021E-2</v>
      </c>
      <c r="D404" s="2">
        <f t="shared" si="55"/>
        <v>0</v>
      </c>
      <c r="E404" s="2">
        <f t="shared" si="56"/>
        <v>2.4000000000000021E-2</v>
      </c>
      <c r="F404" s="2">
        <f t="shared" si="57"/>
        <v>1.9124754131826901E-2</v>
      </c>
      <c r="G404" s="2">
        <f t="shared" si="57"/>
        <v>2.2447855991503091E-2</v>
      </c>
      <c r="H404" s="2">
        <f t="shared" si="58"/>
        <v>0.85196350774283114</v>
      </c>
      <c r="I404" s="2">
        <f t="shared" si="59"/>
        <v>46.003255689481826</v>
      </c>
    </row>
    <row r="405" spans="1:9" ht="13.5" x14ac:dyDescent="0.25">
      <c r="A405" s="3">
        <f>TITRES_STAT!B408</f>
        <v>42594</v>
      </c>
      <c r="B405" s="6">
        <f>TITRES_STAT!D408</f>
        <v>5.7397999999999998</v>
      </c>
      <c r="C405" s="2">
        <f t="shared" si="54"/>
        <v>4.7999999999994714E-3</v>
      </c>
      <c r="D405" s="2">
        <f t="shared" si="55"/>
        <v>4.7999999999994714E-3</v>
      </c>
      <c r="E405" s="2">
        <f t="shared" si="56"/>
        <v>0</v>
      </c>
      <c r="F405" s="2">
        <f t="shared" si="57"/>
        <v>1.8101557408124941E-2</v>
      </c>
      <c r="G405" s="2">
        <f t="shared" si="57"/>
        <v>2.084443770639573E-2</v>
      </c>
      <c r="H405" s="2">
        <f t="shared" si="58"/>
        <v>0.86841188345276454</v>
      </c>
      <c r="I405" s="2">
        <f t="shared" si="59"/>
        <v>46.478610586011023</v>
      </c>
    </row>
    <row r="406" spans="1:9" ht="13.5" x14ac:dyDescent="0.25">
      <c r="A406" s="3">
        <f>TITRES_STAT!B409</f>
        <v>42597</v>
      </c>
      <c r="B406" s="6">
        <f>TITRES_STAT!D409</f>
        <v>5.7397999999999998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1.6808589021830304E-2</v>
      </c>
      <c r="G406" s="2">
        <f t="shared" si="57"/>
        <v>1.9355549298796036E-2</v>
      </c>
      <c r="H406" s="2">
        <f t="shared" si="58"/>
        <v>0.86841188345276465</v>
      </c>
      <c r="I406" s="2">
        <f t="shared" si="59"/>
        <v>46.47861058601103</v>
      </c>
    </row>
    <row r="407" spans="1:9" ht="13.5" x14ac:dyDescent="0.25">
      <c r="A407" s="3">
        <f>TITRES_STAT!B410</f>
        <v>42598</v>
      </c>
      <c r="B407" s="6">
        <f>TITRES_STAT!D410</f>
        <v>5.7397999999999998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1.5607975520270998E-2</v>
      </c>
      <c r="G407" s="2">
        <f t="shared" si="57"/>
        <v>1.797301006316775E-2</v>
      </c>
      <c r="H407" s="2">
        <f t="shared" si="58"/>
        <v>0.86841188345276465</v>
      </c>
      <c r="I407" s="2">
        <f t="shared" si="59"/>
        <v>46.47861058601103</v>
      </c>
    </row>
    <row r="408" spans="1:9" ht="13.5" x14ac:dyDescent="0.25">
      <c r="A408" s="3">
        <f>TITRES_STAT!B411</f>
        <v>42599</v>
      </c>
      <c r="B408" s="6">
        <f>TITRES_STAT!D411</f>
        <v>5.7493999999999996</v>
      </c>
      <c r="C408" s="2">
        <f t="shared" si="54"/>
        <v>9.5999999999998309E-3</v>
      </c>
      <c r="D408" s="2">
        <f t="shared" si="55"/>
        <v>9.5999999999998309E-3</v>
      </c>
      <c r="E408" s="2">
        <f t="shared" si="56"/>
        <v>0</v>
      </c>
      <c r="F408" s="2">
        <f t="shared" si="57"/>
        <v>1.5178834411680201E-2</v>
      </c>
      <c r="G408" s="2">
        <f t="shared" si="57"/>
        <v>1.6689223630084338E-2</v>
      </c>
      <c r="H408" s="2">
        <f t="shared" si="58"/>
        <v>0.90949913238136026</v>
      </c>
      <c r="I408" s="2">
        <f t="shared" si="59"/>
        <v>47.630245908889869</v>
      </c>
    </row>
    <row r="409" spans="1:9" ht="13.5" x14ac:dyDescent="0.25">
      <c r="A409" s="3">
        <f>TITRES_STAT!B412</f>
        <v>42600</v>
      </c>
      <c r="B409" s="6">
        <f>TITRES_STAT!D412</f>
        <v>5.7110000000000003</v>
      </c>
      <c r="C409" s="2">
        <f t="shared" si="54"/>
        <v>-3.8399999999999324E-2</v>
      </c>
      <c r="D409" s="2">
        <f t="shared" si="55"/>
        <v>0</v>
      </c>
      <c r="E409" s="2">
        <f t="shared" si="56"/>
        <v>3.8399999999999324E-2</v>
      </c>
      <c r="F409" s="2">
        <f t="shared" si="57"/>
        <v>1.4094631953703043E-2</v>
      </c>
      <c r="G409" s="2">
        <f t="shared" si="57"/>
        <v>1.8239993370792549E-2</v>
      </c>
      <c r="H409" s="2">
        <f t="shared" si="58"/>
        <v>0.77273229585009517</v>
      </c>
      <c r="I409" s="2">
        <f t="shared" si="59"/>
        <v>43.589903430937355</v>
      </c>
    </row>
    <row r="410" spans="1:9" ht="13.5" x14ac:dyDescent="0.25">
      <c r="A410" s="3">
        <f>TITRES_STAT!B413</f>
        <v>42601</v>
      </c>
      <c r="B410" s="6">
        <f>TITRES_STAT!D413</f>
        <v>5.7110000000000003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1.308787252843854E-2</v>
      </c>
      <c r="G410" s="2">
        <f t="shared" si="57"/>
        <v>1.6937136701450226E-2</v>
      </c>
      <c r="H410" s="2">
        <f t="shared" si="58"/>
        <v>0.77273229585009506</v>
      </c>
      <c r="I410" s="2">
        <f t="shared" si="59"/>
        <v>43.589903430937355</v>
      </c>
    </row>
    <row r="411" spans="1:9" ht="13.5" x14ac:dyDescent="0.25">
      <c r="A411" s="3">
        <f>TITRES_STAT!B414</f>
        <v>42604</v>
      </c>
      <c r="B411" s="6">
        <f>TITRES_STAT!D414</f>
        <v>5.7110000000000003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1.2153024490692929E-2</v>
      </c>
      <c r="G411" s="2">
        <f t="shared" si="57"/>
        <v>1.572734122277521E-2</v>
      </c>
      <c r="H411" s="2">
        <f t="shared" si="58"/>
        <v>0.77273229585009506</v>
      </c>
      <c r="I411" s="2">
        <f t="shared" si="59"/>
        <v>43.589903430937355</v>
      </c>
    </row>
    <row r="412" spans="1:9" ht="13.5" x14ac:dyDescent="0.25">
      <c r="A412" s="3">
        <f>TITRES_STAT!B415</f>
        <v>42605</v>
      </c>
      <c r="B412" s="6">
        <f>TITRES_STAT!D415</f>
        <v>5.8166000000000002</v>
      </c>
      <c r="C412" s="2">
        <f t="shared" si="54"/>
        <v>0.10559999999999992</v>
      </c>
      <c r="D412" s="2">
        <f t="shared" si="55"/>
        <v>0.10559999999999992</v>
      </c>
      <c r="E412" s="2">
        <f t="shared" si="56"/>
        <v>0</v>
      </c>
      <c r="F412" s="2">
        <f t="shared" si="57"/>
        <v>1.8827808455643431E-2</v>
      </c>
      <c r="G412" s="2">
        <f t="shared" si="57"/>
        <v>1.4603959706862695E-2</v>
      </c>
      <c r="H412" s="2">
        <f t="shared" si="58"/>
        <v>1.2892262669552468</v>
      </c>
      <c r="I412" s="2">
        <f t="shared" si="59"/>
        <v>56.317118389086282</v>
      </c>
    </row>
    <row r="413" spans="1:9" ht="13.5" x14ac:dyDescent="0.25">
      <c r="A413" s="3">
        <f>TITRES_STAT!B416</f>
        <v>42606</v>
      </c>
      <c r="B413" s="6">
        <f>TITRES_STAT!D416</f>
        <v>5.8070000000000004</v>
      </c>
      <c r="C413" s="2">
        <f t="shared" si="54"/>
        <v>-9.5999999999998309E-3</v>
      </c>
      <c r="D413" s="2">
        <f t="shared" si="55"/>
        <v>0</v>
      </c>
      <c r="E413" s="2">
        <f t="shared" si="56"/>
        <v>9.5999999999998309E-3</v>
      </c>
      <c r="F413" s="2">
        <f t="shared" ref="F413:G428" si="60">((F412*13)+D413)/14</f>
        <v>1.7482964994526042E-2</v>
      </c>
      <c r="G413" s="2">
        <f t="shared" si="60"/>
        <v>1.4246534013515347E-2</v>
      </c>
      <c r="H413" s="2">
        <f t="shared" si="58"/>
        <v>1.2271732182677113</v>
      </c>
      <c r="I413" s="2">
        <f t="shared" si="59"/>
        <v>55.100034797571915</v>
      </c>
    </row>
    <row r="414" spans="1:9" ht="13.5" x14ac:dyDescent="0.25">
      <c r="A414" s="3">
        <f>TITRES_STAT!B417</f>
        <v>42607</v>
      </c>
      <c r="B414" s="6">
        <f>TITRES_STAT!D417</f>
        <v>5.7493999999999996</v>
      </c>
      <c r="C414" s="2">
        <f t="shared" si="54"/>
        <v>-5.7600000000000762E-2</v>
      </c>
      <c r="D414" s="2">
        <f t="shared" si="55"/>
        <v>0</v>
      </c>
      <c r="E414" s="2">
        <f t="shared" si="56"/>
        <v>5.7600000000000762E-2</v>
      </c>
      <c r="F414" s="2">
        <f t="shared" si="60"/>
        <v>1.6234181780631324E-2</v>
      </c>
      <c r="G414" s="2">
        <f t="shared" si="60"/>
        <v>1.7343210155407161E-2</v>
      </c>
      <c r="H414" s="2">
        <f t="shared" si="58"/>
        <v>0.93605403124114994</v>
      </c>
      <c r="I414" s="2">
        <f t="shared" si="59"/>
        <v>48.348548962813396</v>
      </c>
    </row>
    <row r="415" spans="1:9" ht="13.5" x14ac:dyDescent="0.25">
      <c r="A415" s="3">
        <f>TITRES_STAT!B418</f>
        <v>42608</v>
      </c>
      <c r="B415" s="6">
        <f>TITRES_STAT!D418</f>
        <v>5.7110000000000003</v>
      </c>
      <c r="C415" s="2">
        <f t="shared" si="54"/>
        <v>-3.8399999999999324E-2</v>
      </c>
      <c r="D415" s="2">
        <f t="shared" si="55"/>
        <v>0</v>
      </c>
      <c r="E415" s="2">
        <f t="shared" si="56"/>
        <v>3.8399999999999324E-2</v>
      </c>
      <c r="F415" s="2">
        <f t="shared" si="60"/>
        <v>1.5074597367729087E-2</v>
      </c>
      <c r="G415" s="2">
        <f t="shared" si="60"/>
        <v>1.8847266572878028E-2</v>
      </c>
      <c r="H415" s="2">
        <f t="shared" si="58"/>
        <v>0.79982937098274176</v>
      </c>
      <c r="I415" s="2">
        <f t="shared" si="59"/>
        <v>44.439177617488227</v>
      </c>
    </row>
    <row r="416" spans="1:9" ht="13.5" x14ac:dyDescent="0.25">
      <c r="A416" s="3">
        <f>TITRES_STAT!B419</f>
        <v>42611</v>
      </c>
      <c r="B416" s="6">
        <f>TITRES_STAT!D419</f>
        <v>5.7350000000000003</v>
      </c>
      <c r="C416" s="2">
        <f t="shared" si="54"/>
        <v>2.4000000000000021E-2</v>
      </c>
      <c r="D416" s="2">
        <f t="shared" si="55"/>
        <v>2.4000000000000021E-2</v>
      </c>
      <c r="E416" s="2">
        <f t="shared" si="56"/>
        <v>0</v>
      </c>
      <c r="F416" s="2">
        <f t="shared" si="60"/>
        <v>1.5712126127177012E-2</v>
      </c>
      <c r="G416" s="2">
        <f t="shared" si="60"/>
        <v>1.7501033246243882E-2</v>
      </c>
      <c r="H416" s="2">
        <f t="shared" si="58"/>
        <v>0.89778277122861816</v>
      </c>
      <c r="I416" s="2">
        <f t="shared" si="59"/>
        <v>47.306930215590306</v>
      </c>
    </row>
    <row r="417" spans="1:9" ht="13.5" x14ac:dyDescent="0.25">
      <c r="A417" s="3">
        <f>TITRES_STAT!B420</f>
        <v>42612</v>
      </c>
      <c r="B417" s="6">
        <f>TITRES_STAT!D420</f>
        <v>5.7015000000000002</v>
      </c>
      <c r="C417" s="2">
        <f t="shared" si="54"/>
        <v>-3.3500000000000085E-2</v>
      </c>
      <c r="D417" s="2">
        <f t="shared" si="55"/>
        <v>0</v>
      </c>
      <c r="E417" s="2">
        <f t="shared" si="56"/>
        <v>3.3500000000000085E-2</v>
      </c>
      <c r="F417" s="2">
        <f t="shared" si="60"/>
        <v>1.4589831403807225E-2</v>
      </c>
      <c r="G417" s="2">
        <f t="shared" si="60"/>
        <v>1.8643816585797897E-2</v>
      </c>
      <c r="H417" s="2">
        <f t="shared" si="58"/>
        <v>0.78255604675499579</v>
      </c>
      <c r="I417" s="2">
        <f t="shared" si="59"/>
        <v>43.900782148173015</v>
      </c>
    </row>
    <row r="418" spans="1:9" ht="13.5" x14ac:dyDescent="0.25">
      <c r="A418" s="3">
        <f>TITRES_STAT!B421</f>
        <v>42613</v>
      </c>
      <c r="B418" s="6">
        <f>TITRES_STAT!D421</f>
        <v>5.6631</v>
      </c>
      <c r="C418" s="2">
        <f t="shared" si="54"/>
        <v>-3.8400000000000212E-2</v>
      </c>
      <c r="D418" s="2">
        <f t="shared" si="55"/>
        <v>0</v>
      </c>
      <c r="E418" s="2">
        <f t="shared" si="56"/>
        <v>3.8400000000000212E-2</v>
      </c>
      <c r="F418" s="2">
        <f t="shared" si="60"/>
        <v>1.3547700589249565E-2</v>
      </c>
      <c r="G418" s="2">
        <f t="shared" si="60"/>
        <v>2.0054972543955201E-2</v>
      </c>
      <c r="H418" s="2">
        <f t="shared" si="58"/>
        <v>0.67552825413032025</v>
      </c>
      <c r="I418" s="2">
        <f t="shared" si="59"/>
        <v>40.317329920583873</v>
      </c>
    </row>
    <row r="419" spans="1:9" ht="13.5" x14ac:dyDescent="0.25">
      <c r="A419" s="3">
        <f>TITRES_STAT!B422</f>
        <v>42614</v>
      </c>
      <c r="B419" s="6">
        <f>TITRES_STAT!D422</f>
        <v>5.6631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1.2580007690017454E-2</v>
      </c>
      <c r="G419" s="2">
        <f t="shared" si="60"/>
        <v>1.8622474505101259E-2</v>
      </c>
      <c r="H419" s="2">
        <f t="shared" si="58"/>
        <v>0.67552825413032025</v>
      </c>
      <c r="I419" s="2">
        <f t="shared" si="59"/>
        <v>40.317329920583873</v>
      </c>
    </row>
    <row r="420" spans="1:9" ht="13.5" x14ac:dyDescent="0.25">
      <c r="A420" s="3">
        <f>TITRES_STAT!B423</f>
        <v>42615</v>
      </c>
      <c r="B420" s="6">
        <f>TITRES_STAT!D423</f>
        <v>5.6631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1.1681435712159063E-2</v>
      </c>
      <c r="G420" s="2">
        <f t="shared" si="60"/>
        <v>1.7292297754736886E-2</v>
      </c>
      <c r="H420" s="2">
        <f t="shared" si="58"/>
        <v>0.67552825413032014</v>
      </c>
      <c r="I420" s="2">
        <f t="shared" si="59"/>
        <v>40.317329920583873</v>
      </c>
    </row>
    <row r="421" spans="1:9" ht="13.5" x14ac:dyDescent="0.25">
      <c r="A421" s="3">
        <f>TITRES_STAT!B424</f>
        <v>42618</v>
      </c>
      <c r="B421" s="6">
        <f>TITRES_STAT!D424</f>
        <v>5.6535000000000002</v>
      </c>
      <c r="C421" s="2">
        <f t="shared" si="54"/>
        <v>-9.5999999999998309E-3</v>
      </c>
      <c r="D421" s="2">
        <f t="shared" si="55"/>
        <v>0</v>
      </c>
      <c r="E421" s="2">
        <f t="shared" si="56"/>
        <v>9.5999999999998309E-3</v>
      </c>
      <c r="F421" s="2">
        <f t="shared" si="60"/>
        <v>1.0847047447004845E-2</v>
      </c>
      <c r="G421" s="2">
        <f t="shared" si="60"/>
        <v>1.674284791511281E-2</v>
      </c>
      <c r="H421" s="2">
        <f t="shared" si="58"/>
        <v>0.64786155270596679</v>
      </c>
      <c r="I421" s="2">
        <f t="shared" si="59"/>
        <v>39.315290270721356</v>
      </c>
    </row>
    <row r="422" spans="1:9" ht="13.5" x14ac:dyDescent="0.25">
      <c r="A422" s="3">
        <f>TITRES_STAT!B425</f>
        <v>42619</v>
      </c>
      <c r="B422" s="6">
        <f>TITRES_STAT!D425</f>
        <v>5.6631</v>
      </c>
      <c r="C422" s="2">
        <f t="shared" si="54"/>
        <v>9.5999999999998309E-3</v>
      </c>
      <c r="D422" s="2">
        <f t="shared" si="55"/>
        <v>9.5999999999998309E-3</v>
      </c>
      <c r="E422" s="2">
        <f t="shared" si="56"/>
        <v>0</v>
      </c>
      <c r="F422" s="2">
        <f t="shared" si="60"/>
        <v>1.0757972629361628E-2</v>
      </c>
      <c r="G422" s="2">
        <f t="shared" si="60"/>
        <v>1.5546930206890467E-2</v>
      </c>
      <c r="H422" s="2">
        <f t="shared" si="58"/>
        <v>0.69196764159870272</v>
      </c>
      <c r="I422" s="2">
        <f t="shared" si="59"/>
        <v>40.897214851276814</v>
      </c>
    </row>
    <row r="423" spans="1:9" ht="13.5" x14ac:dyDescent="0.25">
      <c r="A423" s="3">
        <f>TITRES_STAT!B426</f>
        <v>42620</v>
      </c>
      <c r="B423" s="6">
        <f>TITRES_STAT!D426</f>
        <v>5.6486999999999998</v>
      </c>
      <c r="C423" s="2">
        <f t="shared" si="54"/>
        <v>-1.440000000000019E-2</v>
      </c>
      <c r="D423" s="2">
        <f t="shared" si="55"/>
        <v>0</v>
      </c>
      <c r="E423" s="2">
        <f t="shared" si="56"/>
        <v>1.440000000000019E-2</v>
      </c>
      <c r="F423" s="2">
        <f t="shared" si="60"/>
        <v>9.9895460129786531E-3</v>
      </c>
      <c r="G423" s="2">
        <f t="shared" si="60"/>
        <v>1.546500662068402E-2</v>
      </c>
      <c r="H423" s="2">
        <f t="shared" si="58"/>
        <v>0.64594514945877302</v>
      </c>
      <c r="I423" s="2">
        <f t="shared" si="59"/>
        <v>39.244633982558632</v>
      </c>
    </row>
    <row r="424" spans="1:9" ht="13.5" x14ac:dyDescent="0.25">
      <c r="A424" s="3">
        <f>TITRES_STAT!B427</f>
        <v>42621</v>
      </c>
      <c r="B424" s="6">
        <f>TITRES_STAT!D427</f>
        <v>5.6486999999999998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9.2760070120516073E-3</v>
      </c>
      <c r="G424" s="2">
        <f t="shared" si="60"/>
        <v>1.4360363290635161E-2</v>
      </c>
      <c r="H424" s="2">
        <f t="shared" si="58"/>
        <v>0.64594514945877302</v>
      </c>
      <c r="I424" s="2">
        <f t="shared" si="59"/>
        <v>39.244633982558632</v>
      </c>
    </row>
    <row r="425" spans="1:9" ht="13.5" x14ac:dyDescent="0.25">
      <c r="A425" s="3">
        <f>TITRES_STAT!B428</f>
        <v>42622</v>
      </c>
      <c r="B425" s="6">
        <f>TITRES_STAT!D428</f>
        <v>5.7110000000000003</v>
      </c>
      <c r="C425" s="2">
        <f t="shared" si="54"/>
        <v>6.2300000000000466E-2</v>
      </c>
      <c r="D425" s="2">
        <f t="shared" si="55"/>
        <v>6.2300000000000466E-2</v>
      </c>
      <c r="E425" s="2">
        <f t="shared" si="56"/>
        <v>0</v>
      </c>
      <c r="F425" s="2">
        <f t="shared" si="60"/>
        <v>1.3063435082619384E-2</v>
      </c>
      <c r="G425" s="2">
        <f t="shared" si="60"/>
        <v>1.3334623055589792E-2</v>
      </c>
      <c r="H425" s="2">
        <f t="shared" si="58"/>
        <v>0.97966286922098422</v>
      </c>
      <c r="I425" s="2">
        <f t="shared" si="59"/>
        <v>49.486348633011978</v>
      </c>
    </row>
    <row r="426" spans="1:9" ht="13.5" x14ac:dyDescent="0.25">
      <c r="A426" s="3">
        <f>TITRES_STAT!B429</f>
        <v>42627</v>
      </c>
      <c r="B426" s="6">
        <f>TITRES_STAT!D429</f>
        <v>5.8070000000000004</v>
      </c>
      <c r="C426" s="2">
        <f t="shared" si="54"/>
        <v>9.6000000000000085E-2</v>
      </c>
      <c r="D426" s="2">
        <f t="shared" si="55"/>
        <v>9.6000000000000085E-2</v>
      </c>
      <c r="E426" s="2">
        <f t="shared" si="56"/>
        <v>0</v>
      </c>
      <c r="F426" s="2">
        <f t="shared" si="60"/>
        <v>1.8987475433860861E-2</v>
      </c>
      <c r="G426" s="2">
        <f t="shared" si="60"/>
        <v>1.2382149980190521E-2</v>
      </c>
      <c r="H426" s="2">
        <f t="shared" si="58"/>
        <v>1.5334554551703714</v>
      </c>
      <c r="I426" s="2">
        <f t="shared" si="59"/>
        <v>60.528218565707867</v>
      </c>
    </row>
    <row r="427" spans="1:9" ht="13.5" x14ac:dyDescent="0.25">
      <c r="A427" s="3">
        <f>TITRES_STAT!B430</f>
        <v>42628</v>
      </c>
      <c r="B427" s="6">
        <f>TITRES_STAT!D430</f>
        <v>5.6822999999999997</v>
      </c>
      <c r="C427" s="2">
        <f t="shared" si="54"/>
        <v>-0.1247000000000007</v>
      </c>
      <c r="D427" s="2">
        <f t="shared" si="55"/>
        <v>0</v>
      </c>
      <c r="E427" s="2">
        <f t="shared" si="56"/>
        <v>0.1247000000000007</v>
      </c>
      <c r="F427" s="2">
        <f t="shared" si="60"/>
        <v>1.7631227188585084E-2</v>
      </c>
      <c r="G427" s="2">
        <f t="shared" si="60"/>
        <v>2.0404853553034102E-2</v>
      </c>
      <c r="H427" s="2">
        <f t="shared" si="58"/>
        <v>0.86407026361448236</v>
      </c>
      <c r="I427" s="2">
        <f t="shared" si="59"/>
        <v>46.353953522064501</v>
      </c>
    </row>
    <row r="428" spans="1:9" ht="13.5" x14ac:dyDescent="0.25">
      <c r="A428" s="3">
        <f>TITRES_STAT!B431</f>
        <v>42629</v>
      </c>
      <c r="B428" s="6">
        <f>TITRES_STAT!D431</f>
        <v>5.7110000000000003</v>
      </c>
      <c r="C428" s="2">
        <f t="shared" si="54"/>
        <v>2.8700000000000614E-2</v>
      </c>
      <c r="D428" s="2">
        <f t="shared" si="55"/>
        <v>2.8700000000000614E-2</v>
      </c>
      <c r="E428" s="2">
        <f t="shared" si="56"/>
        <v>0</v>
      </c>
      <c r="F428" s="2">
        <f t="shared" si="60"/>
        <v>1.8421853817971907E-2</v>
      </c>
      <c r="G428" s="2">
        <f t="shared" si="60"/>
        <v>1.8947364013531667E-2</v>
      </c>
      <c r="H428" s="2">
        <f t="shared" si="58"/>
        <v>0.97226473322703599</v>
      </c>
      <c r="I428" s="2">
        <f t="shared" si="59"/>
        <v>49.296867547603931</v>
      </c>
    </row>
    <row r="429" spans="1:9" ht="13.5" x14ac:dyDescent="0.25">
      <c r="A429" s="3">
        <f>TITRES_STAT!B432</f>
        <v>42632</v>
      </c>
      <c r="B429" s="6">
        <f>TITRES_STAT!D432</f>
        <v>5.7590000000000003</v>
      </c>
      <c r="C429" s="2">
        <f t="shared" si="54"/>
        <v>4.8000000000000043E-2</v>
      </c>
      <c r="D429" s="2">
        <f t="shared" si="55"/>
        <v>4.8000000000000043E-2</v>
      </c>
      <c r="E429" s="2">
        <f t="shared" si="56"/>
        <v>0</v>
      </c>
      <c r="F429" s="2">
        <f t="shared" ref="F429:G444" si="61">((F428*13)+D429)/14</f>
        <v>2.0534578545259634E-2</v>
      </c>
      <c r="G429" s="2">
        <f t="shared" si="61"/>
        <v>1.7593980869707974E-2</v>
      </c>
      <c r="H429" s="2">
        <f t="shared" si="58"/>
        <v>1.1671365734297554</v>
      </c>
      <c r="I429" s="2">
        <f t="shared" si="59"/>
        <v>53.856161523896063</v>
      </c>
    </row>
    <row r="430" spans="1:9" ht="13.5" x14ac:dyDescent="0.25">
      <c r="A430" s="3">
        <f>TITRES_STAT!B433</f>
        <v>42633</v>
      </c>
      <c r="B430" s="6">
        <f>TITRES_STAT!D433</f>
        <v>5.7446000000000002</v>
      </c>
      <c r="C430" s="2">
        <f t="shared" si="54"/>
        <v>-1.440000000000019E-2</v>
      </c>
      <c r="D430" s="2">
        <f t="shared" si="55"/>
        <v>0</v>
      </c>
      <c r="E430" s="2">
        <f t="shared" si="56"/>
        <v>1.440000000000019E-2</v>
      </c>
      <c r="F430" s="2">
        <f t="shared" si="61"/>
        <v>1.9067822934883943E-2</v>
      </c>
      <c r="G430" s="2">
        <f t="shared" si="61"/>
        <v>1.736583937901456E-2</v>
      </c>
      <c r="H430" s="2">
        <f t="shared" si="58"/>
        <v>1.0980075606322901</v>
      </c>
      <c r="I430" s="2">
        <f t="shared" si="59"/>
        <v>52.335729443290298</v>
      </c>
    </row>
    <row r="431" spans="1:9" ht="13.5" x14ac:dyDescent="0.25">
      <c r="A431" s="3">
        <f>TITRES_STAT!B434</f>
        <v>42634</v>
      </c>
      <c r="B431" s="6">
        <f>TITRES_STAT!D434</f>
        <v>5.7590000000000003</v>
      </c>
      <c r="C431" s="2">
        <f t="shared" si="54"/>
        <v>1.440000000000019E-2</v>
      </c>
      <c r="D431" s="2">
        <f t="shared" si="55"/>
        <v>1.440000000000019E-2</v>
      </c>
      <c r="E431" s="2">
        <f t="shared" si="56"/>
        <v>0</v>
      </c>
      <c r="F431" s="2">
        <f t="shared" si="61"/>
        <v>1.8734407010963676E-2</v>
      </c>
      <c r="G431" s="2">
        <f t="shared" si="61"/>
        <v>1.6125422280513519E-2</v>
      </c>
      <c r="H431" s="2">
        <f t="shared" si="58"/>
        <v>1.1617932656314334</v>
      </c>
      <c r="I431" s="2">
        <f t="shared" si="59"/>
        <v>53.742107726109872</v>
      </c>
    </row>
    <row r="432" spans="1:9" ht="13.5" x14ac:dyDescent="0.25">
      <c r="A432" s="3">
        <f>TITRES_STAT!B435</f>
        <v>42635</v>
      </c>
      <c r="B432" s="6">
        <f>TITRES_STAT!D435</f>
        <v>5.9029999999999996</v>
      </c>
      <c r="C432" s="2">
        <f t="shared" si="54"/>
        <v>0.14399999999999924</v>
      </c>
      <c r="D432" s="2">
        <f t="shared" si="55"/>
        <v>0.14399999999999924</v>
      </c>
      <c r="E432" s="2">
        <f t="shared" si="56"/>
        <v>0</v>
      </c>
      <c r="F432" s="2">
        <f t="shared" si="61"/>
        <v>2.768194936732336E-2</v>
      </c>
      <c r="G432" s="2">
        <f t="shared" si="61"/>
        <v>1.4973606403333981E-2</v>
      </c>
      <c r="H432" s="2">
        <f t="shared" si="58"/>
        <v>1.8487162425452679</v>
      </c>
      <c r="I432" s="2">
        <f t="shared" si="59"/>
        <v>64.896468624529575</v>
      </c>
    </row>
    <row r="433" spans="1:9" ht="13.5" x14ac:dyDescent="0.25">
      <c r="A433" s="3">
        <f>TITRES_STAT!B436</f>
        <v>42636</v>
      </c>
      <c r="B433" s="6">
        <f>TITRES_STAT!D436</f>
        <v>6.0469999999999997</v>
      </c>
      <c r="C433" s="2">
        <f t="shared" si="54"/>
        <v>0.14400000000000013</v>
      </c>
      <c r="D433" s="2">
        <f t="shared" si="55"/>
        <v>0.14400000000000013</v>
      </c>
      <c r="E433" s="2">
        <f t="shared" si="56"/>
        <v>0</v>
      </c>
      <c r="F433" s="2">
        <f t="shared" si="61"/>
        <v>3.5990381555371702E-2</v>
      </c>
      <c r="G433" s="2">
        <f t="shared" si="61"/>
        <v>1.3904063088810125E-2</v>
      </c>
      <c r="H433" s="2">
        <f t="shared" si="58"/>
        <v>2.5884794484524787</v>
      </c>
      <c r="I433" s="2">
        <f t="shared" si="59"/>
        <v>72.133043692607828</v>
      </c>
    </row>
    <row r="434" spans="1:9" ht="13.5" x14ac:dyDescent="0.25">
      <c r="A434" s="3">
        <f>TITRES_STAT!B437</f>
        <v>42639</v>
      </c>
      <c r="B434" s="6">
        <f>TITRES_STAT!D437</f>
        <v>5.9989999999999997</v>
      </c>
      <c r="C434" s="2">
        <f t="shared" si="54"/>
        <v>-4.8000000000000043E-2</v>
      </c>
      <c r="D434" s="2">
        <f t="shared" si="55"/>
        <v>0</v>
      </c>
      <c r="E434" s="2">
        <f t="shared" si="56"/>
        <v>4.8000000000000043E-2</v>
      </c>
      <c r="F434" s="2">
        <f t="shared" si="61"/>
        <v>3.3419640015702294E-2</v>
      </c>
      <c r="G434" s="2">
        <f t="shared" si="61"/>
        <v>1.6339487153895119E-2</v>
      </c>
      <c r="H434" s="2">
        <f t="shared" si="58"/>
        <v>2.0453298014151864</v>
      </c>
      <c r="I434" s="2">
        <f t="shared" si="59"/>
        <v>67.162834070211602</v>
      </c>
    </row>
    <row r="435" spans="1:9" ht="13.5" x14ac:dyDescent="0.25">
      <c r="A435" s="3">
        <f>TITRES_STAT!B438</f>
        <v>42640</v>
      </c>
      <c r="B435" s="6">
        <f>TITRES_STAT!D438</f>
        <v>5.8550000000000004</v>
      </c>
      <c r="C435" s="2">
        <f t="shared" si="54"/>
        <v>-0.14399999999999924</v>
      </c>
      <c r="D435" s="2">
        <f t="shared" si="55"/>
        <v>0</v>
      </c>
      <c r="E435" s="2">
        <f t="shared" si="56"/>
        <v>0.14399999999999924</v>
      </c>
      <c r="F435" s="2">
        <f t="shared" si="61"/>
        <v>3.1032522871723558E-2</v>
      </c>
      <c r="G435" s="2">
        <f t="shared" si="61"/>
        <v>2.5458095214331126E-2</v>
      </c>
      <c r="H435" s="2">
        <f t="shared" si="58"/>
        <v>1.2189648365465464</v>
      </c>
      <c r="I435" s="2">
        <f t="shared" si="59"/>
        <v>54.933941109389757</v>
      </c>
    </row>
    <row r="436" spans="1:9" ht="13.5" x14ac:dyDescent="0.25">
      <c r="A436" s="3">
        <f>TITRES_STAT!B439</f>
        <v>42641</v>
      </c>
      <c r="B436" s="6">
        <f>TITRES_STAT!D439</f>
        <v>5.9029999999999996</v>
      </c>
      <c r="C436" s="2">
        <f t="shared" si="54"/>
        <v>4.7999999999999154E-2</v>
      </c>
      <c r="D436" s="2">
        <f t="shared" si="55"/>
        <v>4.7999999999999154E-2</v>
      </c>
      <c r="E436" s="2">
        <f t="shared" si="56"/>
        <v>0</v>
      </c>
      <c r="F436" s="2">
        <f t="shared" si="61"/>
        <v>3.2244485523743247E-2</v>
      </c>
      <c r="G436" s="2">
        <f t="shared" si="61"/>
        <v>2.3639659841878904E-2</v>
      </c>
      <c r="H436" s="2">
        <f t="shared" si="58"/>
        <v>1.3639995558066551</v>
      </c>
      <c r="I436" s="2">
        <f t="shared" si="59"/>
        <v>57.698807618482178</v>
      </c>
    </row>
    <row r="437" spans="1:9" ht="13.5" x14ac:dyDescent="0.25">
      <c r="A437" s="3">
        <f>TITRES_STAT!B440</f>
        <v>42642</v>
      </c>
      <c r="B437" s="6">
        <f>TITRES_STAT!D440</f>
        <v>5.9077999999999999</v>
      </c>
      <c r="C437" s="2">
        <f t="shared" si="54"/>
        <v>4.8000000000003595E-3</v>
      </c>
      <c r="D437" s="2">
        <f t="shared" si="55"/>
        <v>4.8000000000003595E-3</v>
      </c>
      <c r="E437" s="2">
        <f t="shared" si="56"/>
        <v>0</v>
      </c>
      <c r="F437" s="2">
        <f t="shared" si="61"/>
        <v>3.0284165129190185E-2</v>
      </c>
      <c r="G437" s="2">
        <f t="shared" si="61"/>
        <v>2.1951112710316127E-2</v>
      </c>
      <c r="H437" s="2">
        <f t="shared" si="58"/>
        <v>1.3796186794192835</v>
      </c>
      <c r="I437" s="2">
        <f t="shared" si="59"/>
        <v>57.976460319094585</v>
      </c>
    </row>
    <row r="438" spans="1:9" ht="13.5" x14ac:dyDescent="0.25">
      <c r="A438" s="3">
        <f>TITRES_STAT!B441</f>
        <v>42643</v>
      </c>
      <c r="B438" s="6">
        <f>TITRES_STAT!D441</f>
        <v>5.9173999999999998</v>
      </c>
      <c r="C438" s="2">
        <f t="shared" si="54"/>
        <v>9.5999999999998309E-3</v>
      </c>
      <c r="D438" s="2">
        <f t="shared" si="55"/>
        <v>9.5999999999998309E-3</v>
      </c>
      <c r="E438" s="2">
        <f t="shared" si="56"/>
        <v>0</v>
      </c>
      <c r="F438" s="2">
        <f t="shared" si="61"/>
        <v>2.8806724762819445E-2</v>
      </c>
      <c r="G438" s="2">
        <f t="shared" si="61"/>
        <v>2.0383176088150688E-2</v>
      </c>
      <c r="H438" s="2">
        <f t="shared" si="58"/>
        <v>1.4132598687387881</v>
      </c>
      <c r="I438" s="2">
        <f t="shared" si="59"/>
        <v>58.562274500399432</v>
      </c>
    </row>
    <row r="439" spans="1:9" ht="13.5" x14ac:dyDescent="0.25">
      <c r="A439" s="3">
        <f>TITRES_STAT!B442</f>
        <v>42647</v>
      </c>
      <c r="B439" s="6">
        <f>TITRES_STAT!D442</f>
        <v>5.9318</v>
      </c>
      <c r="C439" s="2">
        <f t="shared" si="54"/>
        <v>1.440000000000019E-2</v>
      </c>
      <c r="D439" s="2">
        <f t="shared" si="55"/>
        <v>1.440000000000019E-2</v>
      </c>
      <c r="E439" s="2">
        <f t="shared" si="56"/>
        <v>0</v>
      </c>
      <c r="F439" s="2">
        <f t="shared" si="61"/>
        <v>2.7777672994046643E-2</v>
      </c>
      <c r="G439" s="2">
        <f t="shared" si="61"/>
        <v>1.8927234938997065E-2</v>
      </c>
      <c r="H439" s="2">
        <f t="shared" si="58"/>
        <v>1.4676033284087588</v>
      </c>
      <c r="I439" s="2">
        <f t="shared" si="59"/>
        <v>59.474847983575508</v>
      </c>
    </row>
    <row r="440" spans="1:9" ht="13.5" x14ac:dyDescent="0.25">
      <c r="A440" s="3">
        <f>TITRES_STAT!B443</f>
        <v>42648</v>
      </c>
      <c r="B440" s="6">
        <f>TITRES_STAT!D443</f>
        <v>5.9269999999999996</v>
      </c>
      <c r="C440" s="2">
        <f t="shared" si="54"/>
        <v>-4.8000000000003595E-3</v>
      </c>
      <c r="D440" s="2">
        <f t="shared" si="55"/>
        <v>0</v>
      </c>
      <c r="E440" s="2">
        <f t="shared" si="56"/>
        <v>4.8000000000003595E-3</v>
      </c>
      <c r="F440" s="2">
        <f t="shared" si="61"/>
        <v>2.5793553494471884E-2</v>
      </c>
      <c r="G440" s="2">
        <f t="shared" si="61"/>
        <v>1.7918146729068728E-2</v>
      </c>
      <c r="H440" s="2">
        <f t="shared" si="58"/>
        <v>1.4395212788734915</v>
      </c>
      <c r="I440" s="2">
        <f t="shared" si="59"/>
        <v>59.008350996562143</v>
      </c>
    </row>
    <row r="441" spans="1:9" ht="13.5" x14ac:dyDescent="0.25">
      <c r="A441" s="3">
        <f>TITRES_STAT!B444</f>
        <v>42649</v>
      </c>
      <c r="B441" s="6">
        <f>TITRES_STAT!D444</f>
        <v>5.9749999999999996</v>
      </c>
      <c r="C441" s="2">
        <f t="shared" si="54"/>
        <v>4.8000000000000043E-2</v>
      </c>
      <c r="D441" s="2">
        <f t="shared" si="55"/>
        <v>4.8000000000000043E-2</v>
      </c>
      <c r="E441" s="2">
        <f t="shared" si="56"/>
        <v>0</v>
      </c>
      <c r="F441" s="2">
        <f t="shared" si="61"/>
        <v>2.7379728244866754E-2</v>
      </c>
      <c r="G441" s="2">
        <f t="shared" si="61"/>
        <v>1.663827910556382E-2</v>
      </c>
      <c r="H441" s="2">
        <f t="shared" si="58"/>
        <v>1.6455865460094972</v>
      </c>
      <c r="I441" s="2">
        <f t="shared" si="59"/>
        <v>62.20119876598396</v>
      </c>
    </row>
    <row r="442" spans="1:9" ht="13.5" x14ac:dyDescent="0.25">
      <c r="A442" s="3">
        <f>TITRES_STAT!B445</f>
        <v>42650</v>
      </c>
      <c r="B442" s="6">
        <f>TITRES_STAT!D445</f>
        <v>5.9509999999999996</v>
      </c>
      <c r="C442" s="2">
        <f t="shared" si="54"/>
        <v>-2.4000000000000021E-2</v>
      </c>
      <c r="D442" s="2">
        <f t="shared" si="55"/>
        <v>0</v>
      </c>
      <c r="E442" s="2">
        <f t="shared" si="56"/>
        <v>2.4000000000000021E-2</v>
      </c>
      <c r="F442" s="2">
        <f t="shared" si="61"/>
        <v>2.5424033370233416E-2</v>
      </c>
      <c r="G442" s="2">
        <f t="shared" si="61"/>
        <v>1.7164116312309262E-2</v>
      </c>
      <c r="H442" s="2">
        <f t="shared" si="58"/>
        <v>1.481231710833872</v>
      </c>
      <c r="I442" s="2">
        <f t="shared" si="59"/>
        <v>59.697435929354285</v>
      </c>
    </row>
    <row r="443" spans="1:9" ht="13.5" x14ac:dyDescent="0.25">
      <c r="A443" s="3">
        <f>TITRES_STAT!B446</f>
        <v>42653</v>
      </c>
      <c r="B443" s="6">
        <f>TITRES_STAT!D446</f>
        <v>5.9749999999999996</v>
      </c>
      <c r="C443" s="2">
        <f t="shared" si="54"/>
        <v>2.4000000000000021E-2</v>
      </c>
      <c r="D443" s="2">
        <f t="shared" si="55"/>
        <v>2.4000000000000021E-2</v>
      </c>
      <c r="E443" s="2">
        <f t="shared" si="56"/>
        <v>0</v>
      </c>
      <c r="F443" s="2">
        <f t="shared" si="61"/>
        <v>2.5322316700931029E-2</v>
      </c>
      <c r="G443" s="2">
        <f t="shared" si="61"/>
        <v>1.5938108004287171E-2</v>
      </c>
      <c r="H443" s="2">
        <f t="shared" si="58"/>
        <v>1.5887906327476018</v>
      </c>
      <c r="I443" s="2">
        <f t="shared" si="59"/>
        <v>61.371924505974654</v>
      </c>
    </row>
    <row r="444" spans="1:9" ht="13.5" x14ac:dyDescent="0.25">
      <c r="A444" s="3">
        <f>TITRES_STAT!B447</f>
        <v>42654</v>
      </c>
      <c r="B444" s="6">
        <f>TITRES_STAT!D447</f>
        <v>5.9509999999999996</v>
      </c>
      <c r="C444" s="2">
        <f t="shared" si="54"/>
        <v>-2.4000000000000021E-2</v>
      </c>
      <c r="D444" s="2">
        <f t="shared" si="55"/>
        <v>0</v>
      </c>
      <c r="E444" s="2">
        <f t="shared" si="56"/>
        <v>2.4000000000000021E-2</v>
      </c>
      <c r="F444" s="2">
        <f t="shared" si="61"/>
        <v>2.3513579793721671E-2</v>
      </c>
      <c r="G444" s="2">
        <f t="shared" si="61"/>
        <v>1.6513957432552375E-2</v>
      </c>
      <c r="H444" s="2">
        <f t="shared" si="58"/>
        <v>1.4238609909077042</v>
      </c>
      <c r="I444" s="2">
        <f t="shared" si="59"/>
        <v>58.743508652057102</v>
      </c>
    </row>
    <row r="445" spans="1:9" ht="13.5" x14ac:dyDescent="0.25">
      <c r="A445" s="3">
        <f>TITRES_STAT!B448</f>
        <v>42655</v>
      </c>
      <c r="B445" s="6">
        <f>TITRES_STAT!D448</f>
        <v>5.9942000000000002</v>
      </c>
      <c r="C445" s="2">
        <f t="shared" si="54"/>
        <v>4.3200000000000571E-2</v>
      </c>
      <c r="D445" s="2">
        <f t="shared" si="55"/>
        <v>4.3200000000000571E-2</v>
      </c>
      <c r="E445" s="2">
        <f t="shared" si="56"/>
        <v>0</v>
      </c>
      <c r="F445" s="2">
        <f t="shared" ref="F445:G460" si="62">((F444*13)+D445)/14</f>
        <v>2.4919752665598736E-2</v>
      </c>
      <c r="G445" s="2">
        <f t="shared" si="62"/>
        <v>1.533438904451292E-2</v>
      </c>
      <c r="H445" s="2">
        <f t="shared" si="58"/>
        <v>1.6250893722117825</v>
      </c>
      <c r="I445" s="2">
        <f t="shared" si="59"/>
        <v>61.906058872294892</v>
      </c>
    </row>
    <row r="446" spans="1:9" ht="13.5" x14ac:dyDescent="0.25">
      <c r="A446" s="3">
        <f>TITRES_STAT!B449</f>
        <v>42656</v>
      </c>
      <c r="B446" s="6">
        <f>TITRES_STAT!D449</f>
        <v>5.9749999999999996</v>
      </c>
      <c r="C446" s="2">
        <f t="shared" si="54"/>
        <v>-1.920000000000055E-2</v>
      </c>
      <c r="D446" s="2">
        <f t="shared" si="55"/>
        <v>0</v>
      </c>
      <c r="E446" s="2">
        <f t="shared" si="56"/>
        <v>1.920000000000055E-2</v>
      </c>
      <c r="F446" s="2">
        <f t="shared" si="62"/>
        <v>2.3139770332341682E-2</v>
      </c>
      <c r="G446" s="2">
        <f t="shared" si="62"/>
        <v>1.5610504112762037E-2</v>
      </c>
      <c r="H446" s="2">
        <f t="shared" si="58"/>
        <v>1.4823205045264525</v>
      </c>
      <c r="I446" s="2">
        <f t="shared" si="59"/>
        <v>59.715113411965788</v>
      </c>
    </row>
    <row r="447" spans="1:9" ht="13.5" x14ac:dyDescent="0.25">
      <c r="A447" s="3">
        <f>TITRES_STAT!B450</f>
        <v>42657</v>
      </c>
      <c r="B447" s="6">
        <f>TITRES_STAT!D450</f>
        <v>5.9749999999999996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2.1486929594317278E-2</v>
      </c>
      <c r="G447" s="2">
        <f t="shared" si="62"/>
        <v>1.4495468104707605E-2</v>
      </c>
      <c r="H447" s="2">
        <f t="shared" si="58"/>
        <v>1.4823205045264525</v>
      </c>
      <c r="I447" s="2">
        <f t="shared" si="59"/>
        <v>59.715113411965788</v>
      </c>
    </row>
    <row r="448" spans="1:9" ht="13.5" x14ac:dyDescent="0.25">
      <c r="A448" s="3">
        <f>TITRES_STAT!B451</f>
        <v>42660</v>
      </c>
      <c r="B448" s="6">
        <f>TITRES_STAT!D451</f>
        <v>5.9509999999999996</v>
      </c>
      <c r="C448" s="2">
        <f t="shared" si="54"/>
        <v>-2.4000000000000021E-2</v>
      </c>
      <c r="D448" s="2">
        <f t="shared" si="55"/>
        <v>0</v>
      </c>
      <c r="E448" s="2">
        <f t="shared" si="56"/>
        <v>2.4000000000000021E-2</v>
      </c>
      <c r="F448" s="2">
        <f t="shared" si="62"/>
        <v>1.9952148909008902E-2</v>
      </c>
      <c r="G448" s="2">
        <f t="shared" si="62"/>
        <v>1.5174363240085633E-2</v>
      </c>
      <c r="H448" s="2">
        <f t="shared" si="58"/>
        <v>1.3148590549290362</v>
      </c>
      <c r="I448" s="2">
        <f t="shared" si="59"/>
        <v>56.80082561092879</v>
      </c>
    </row>
    <row r="449" spans="1:9" ht="13.5" x14ac:dyDescent="0.25">
      <c r="A449" s="3">
        <f>TITRES_STAT!B452</f>
        <v>42661</v>
      </c>
      <c r="B449" s="6">
        <f>TITRES_STAT!D452</f>
        <v>5.9366000000000003</v>
      </c>
      <c r="C449" s="2">
        <f t="shared" si="54"/>
        <v>-1.4399999999999302E-2</v>
      </c>
      <c r="D449" s="2">
        <f t="shared" si="55"/>
        <v>0</v>
      </c>
      <c r="E449" s="2">
        <f t="shared" si="56"/>
        <v>1.4399999999999302E-2</v>
      </c>
      <c r="F449" s="2">
        <f t="shared" si="62"/>
        <v>1.8526995415508264E-2</v>
      </c>
      <c r="G449" s="2">
        <f t="shared" si="62"/>
        <v>1.5119051580079467E-2</v>
      </c>
      <c r="H449" s="2">
        <f t="shared" si="58"/>
        <v>1.2254072497456805</v>
      </c>
      <c r="I449" s="2">
        <f t="shared" si="59"/>
        <v>55.064404498804436</v>
      </c>
    </row>
    <row r="450" spans="1:9" ht="13.5" x14ac:dyDescent="0.25">
      <c r="A450" s="3">
        <f>TITRES_STAT!B453</f>
        <v>42662</v>
      </c>
      <c r="B450" s="6">
        <f>TITRES_STAT!D453</f>
        <v>5.9509999999999996</v>
      </c>
      <c r="C450" s="2">
        <f t="shared" si="54"/>
        <v>1.4399999999999302E-2</v>
      </c>
      <c r="D450" s="2">
        <f t="shared" si="55"/>
        <v>1.4399999999999302E-2</v>
      </c>
      <c r="E450" s="2">
        <f t="shared" si="56"/>
        <v>0</v>
      </c>
      <c r="F450" s="2">
        <f t="shared" si="62"/>
        <v>1.8232210028686194E-2</v>
      </c>
      <c r="G450" s="2">
        <f t="shared" si="62"/>
        <v>1.4039119324359504E-2</v>
      </c>
      <c r="H450" s="2">
        <f t="shared" si="58"/>
        <v>1.2986719186189402</v>
      </c>
      <c r="I450" s="2">
        <f t="shared" si="59"/>
        <v>56.496619117320243</v>
      </c>
    </row>
    <row r="451" spans="1:9" ht="13.5" x14ac:dyDescent="0.25">
      <c r="A451" s="3">
        <f>TITRES_STAT!B454</f>
        <v>42663</v>
      </c>
      <c r="B451" s="6">
        <f>TITRES_STAT!D454</f>
        <v>6.0422000000000002</v>
      </c>
      <c r="C451" s="2">
        <f t="shared" ref="C451:C514" si="63">B451-B450</f>
        <v>9.1200000000000614E-2</v>
      </c>
      <c r="D451" s="2">
        <f t="shared" ref="D451:D514" si="64">IF(C451&gt;0,C451,0)</f>
        <v>9.1200000000000614E-2</v>
      </c>
      <c r="E451" s="2">
        <f t="shared" ref="E451:E514" si="65">IF(C451&lt;0,-C451,0)</f>
        <v>0</v>
      </c>
      <c r="F451" s="2">
        <f t="shared" si="62"/>
        <v>2.3444195026637225E-2</v>
      </c>
      <c r="G451" s="2">
        <f t="shared" si="62"/>
        <v>1.3036325086905253E-2</v>
      </c>
      <c r="H451" s="2">
        <f t="shared" si="58"/>
        <v>1.7983745319596611</v>
      </c>
      <c r="I451" s="2">
        <f t="shared" si="59"/>
        <v>64.264969231987891</v>
      </c>
    </row>
    <row r="452" spans="1:9" ht="13.5" x14ac:dyDescent="0.25">
      <c r="A452" s="3">
        <f>TITRES_STAT!B455</f>
        <v>42664</v>
      </c>
      <c r="B452" s="6">
        <f>TITRES_STAT!D455</f>
        <v>5.9989999999999997</v>
      </c>
      <c r="C452" s="2">
        <f t="shared" si="63"/>
        <v>-4.3200000000000571E-2</v>
      </c>
      <c r="D452" s="2">
        <f t="shared" si="64"/>
        <v>0</v>
      </c>
      <c r="E452" s="2">
        <f t="shared" si="65"/>
        <v>4.3200000000000571E-2</v>
      </c>
      <c r="F452" s="2">
        <f t="shared" si="62"/>
        <v>2.1769609667591706E-2</v>
      </c>
      <c r="G452" s="2">
        <f t="shared" si="62"/>
        <v>1.519087329498349E-2</v>
      </c>
      <c r="H452" s="2">
        <f t="shared" si="58"/>
        <v>1.4330716374799022</v>
      </c>
      <c r="I452" s="2">
        <f t="shared" si="59"/>
        <v>58.899689405127091</v>
      </c>
    </row>
    <row r="453" spans="1:9" ht="13.5" x14ac:dyDescent="0.25">
      <c r="A453" s="3">
        <f>TITRES_STAT!B456</f>
        <v>42667</v>
      </c>
      <c r="B453" s="6">
        <f>TITRES_STAT!D456</f>
        <v>5.9366000000000003</v>
      </c>
      <c r="C453" s="2">
        <f t="shared" si="63"/>
        <v>-6.2399999999999345E-2</v>
      </c>
      <c r="D453" s="2">
        <f t="shared" si="64"/>
        <v>0</v>
      </c>
      <c r="E453" s="2">
        <f t="shared" si="65"/>
        <v>6.2399999999999345E-2</v>
      </c>
      <c r="F453" s="2">
        <f t="shared" si="62"/>
        <v>2.0214637548478014E-2</v>
      </c>
      <c r="G453" s="2">
        <f t="shared" si="62"/>
        <v>1.8562953773913194E-2</v>
      </c>
      <c r="H453" s="2">
        <f t="shared" si="58"/>
        <v>1.0889774221646749</v>
      </c>
      <c r="I453" s="2">
        <f t="shared" si="59"/>
        <v>52.129688459544788</v>
      </c>
    </row>
    <row r="454" spans="1:9" ht="13.5" x14ac:dyDescent="0.25">
      <c r="A454" s="3">
        <f>TITRES_STAT!B457</f>
        <v>42668</v>
      </c>
      <c r="B454" s="6">
        <f>TITRES_STAT!D457</f>
        <v>6.1142000000000003</v>
      </c>
      <c r="C454" s="2">
        <f t="shared" si="63"/>
        <v>0.17759999999999998</v>
      </c>
      <c r="D454" s="2">
        <f t="shared" si="64"/>
        <v>0.17759999999999998</v>
      </c>
      <c r="E454" s="2">
        <f t="shared" si="65"/>
        <v>0</v>
      </c>
      <c r="F454" s="2">
        <f t="shared" si="62"/>
        <v>3.1456449152158152E-2</v>
      </c>
      <c r="G454" s="2">
        <f t="shared" si="62"/>
        <v>1.7237028504347964E-2</v>
      </c>
      <c r="H454" s="2">
        <f t="shared" si="58"/>
        <v>1.8249345671281685</v>
      </c>
      <c r="I454" s="2">
        <f t="shared" si="59"/>
        <v>64.600949995928545</v>
      </c>
    </row>
    <row r="455" spans="1:9" ht="13.5" x14ac:dyDescent="0.25">
      <c r="A455" s="3">
        <f>TITRES_STAT!B458</f>
        <v>42669</v>
      </c>
      <c r="B455" s="6">
        <f>TITRES_STAT!D458</f>
        <v>6.1429999999999998</v>
      </c>
      <c r="C455" s="2">
        <f t="shared" si="63"/>
        <v>2.8799999999999493E-2</v>
      </c>
      <c r="D455" s="2">
        <f t="shared" si="64"/>
        <v>2.8799999999999493E-2</v>
      </c>
      <c r="E455" s="2">
        <f t="shared" si="65"/>
        <v>0</v>
      </c>
      <c r="F455" s="2">
        <f t="shared" si="62"/>
        <v>3.1266702784146817E-2</v>
      </c>
      <c r="G455" s="2">
        <f t="shared" si="62"/>
        <v>1.6005812182608822E-2</v>
      </c>
      <c r="H455" s="2">
        <f t="shared" si="58"/>
        <v>1.9534593076207514</v>
      </c>
      <c r="I455" s="2">
        <f t="shared" si="59"/>
        <v>66.141399090222095</v>
      </c>
    </row>
    <row r="456" spans="1:9" ht="13.5" x14ac:dyDescent="0.25">
      <c r="A456" s="3">
        <f>TITRES_STAT!B459</f>
        <v>42670</v>
      </c>
      <c r="B456" s="6">
        <f>TITRES_STAT!D459</f>
        <v>6.1718000000000002</v>
      </c>
      <c r="C456" s="2">
        <f t="shared" si="63"/>
        <v>2.8800000000000381E-2</v>
      </c>
      <c r="D456" s="2">
        <f t="shared" si="64"/>
        <v>2.8800000000000381E-2</v>
      </c>
      <c r="E456" s="2">
        <f t="shared" si="65"/>
        <v>0</v>
      </c>
      <c r="F456" s="2">
        <f t="shared" si="62"/>
        <v>3.1090509728136356E-2</v>
      </c>
      <c r="G456" s="2">
        <f t="shared" si="62"/>
        <v>1.4862539883851047E-2</v>
      </c>
      <c r="H456" s="2">
        <f t="shared" si="58"/>
        <v>2.0918705666127684</v>
      </c>
      <c r="I456" s="2">
        <f t="shared" si="59"/>
        <v>67.65711958325835</v>
      </c>
    </row>
    <row r="457" spans="1:9" ht="13.5" x14ac:dyDescent="0.25">
      <c r="A457" s="3">
        <f>TITRES_STAT!B460</f>
        <v>42671</v>
      </c>
      <c r="B457" s="6">
        <f>TITRES_STAT!D460</f>
        <v>6.0998000000000001</v>
      </c>
      <c r="C457" s="2">
        <f t="shared" si="63"/>
        <v>-7.2000000000000064E-2</v>
      </c>
      <c r="D457" s="2">
        <f t="shared" si="64"/>
        <v>0</v>
      </c>
      <c r="E457" s="2">
        <f t="shared" si="65"/>
        <v>7.2000000000000064E-2</v>
      </c>
      <c r="F457" s="2">
        <f t="shared" si="62"/>
        <v>2.8869759033269472E-2</v>
      </c>
      <c r="G457" s="2">
        <f t="shared" si="62"/>
        <v>1.8943787035004548E-2</v>
      </c>
      <c r="H457" s="2">
        <f t="shared" si="58"/>
        <v>1.5239697838623079</v>
      </c>
      <c r="I457" s="2">
        <f t="shared" si="59"/>
        <v>60.379874339472131</v>
      </c>
    </row>
    <row r="458" spans="1:9" ht="13.5" x14ac:dyDescent="0.25">
      <c r="A458" s="3">
        <f>TITRES_STAT!B461</f>
        <v>42674</v>
      </c>
      <c r="B458" s="6">
        <f>TITRES_STAT!D461</f>
        <v>6.0949999999999998</v>
      </c>
      <c r="C458" s="2">
        <f t="shared" si="63"/>
        <v>-4.8000000000003595E-3</v>
      </c>
      <c r="D458" s="2">
        <f t="shared" si="64"/>
        <v>0</v>
      </c>
      <c r="E458" s="2">
        <f t="shared" si="65"/>
        <v>4.8000000000003595E-3</v>
      </c>
      <c r="F458" s="2">
        <f t="shared" si="62"/>
        <v>2.6807633388035938E-2</v>
      </c>
      <c r="G458" s="2">
        <f t="shared" si="62"/>
        <v>1.7933516532504249E-2</v>
      </c>
      <c r="H458" s="2">
        <f t="shared" si="58"/>
        <v>1.4948341748506198</v>
      </c>
      <c r="I458" s="2">
        <f t="shared" si="59"/>
        <v>59.917175655176528</v>
      </c>
    </row>
    <row r="459" spans="1:9" ht="13.5" x14ac:dyDescent="0.25">
      <c r="A459" s="3">
        <f>TITRES_STAT!B462</f>
        <v>42675</v>
      </c>
      <c r="B459" s="6">
        <f>TITRES_STAT!D462</f>
        <v>6.0469999999999997</v>
      </c>
      <c r="C459" s="2">
        <f t="shared" si="63"/>
        <v>-4.8000000000000043E-2</v>
      </c>
      <c r="D459" s="2">
        <f t="shared" si="64"/>
        <v>0</v>
      </c>
      <c r="E459" s="2">
        <f t="shared" si="65"/>
        <v>4.8000000000000043E-2</v>
      </c>
      <c r="F459" s="2">
        <f t="shared" si="62"/>
        <v>2.4892802431747657E-2</v>
      </c>
      <c r="G459" s="2">
        <f t="shared" si="62"/>
        <v>2.0081122494468234E-2</v>
      </c>
      <c r="H459" s="2">
        <f t="shared" si="58"/>
        <v>1.2396121002999161</v>
      </c>
      <c r="I459" s="2">
        <f t="shared" si="59"/>
        <v>55.349410736525058</v>
      </c>
    </row>
    <row r="460" spans="1:9" ht="13.5" x14ac:dyDescent="0.25">
      <c r="A460" s="3">
        <f>TITRES_STAT!B463</f>
        <v>42676</v>
      </c>
      <c r="B460" s="6">
        <f>TITRES_STAT!D463</f>
        <v>6.0326000000000004</v>
      </c>
      <c r="C460" s="2">
        <f t="shared" si="63"/>
        <v>-1.4399999999999302E-2</v>
      </c>
      <c r="D460" s="2">
        <f t="shared" si="64"/>
        <v>0</v>
      </c>
      <c r="E460" s="2">
        <f t="shared" si="65"/>
        <v>1.4399999999999302E-2</v>
      </c>
      <c r="F460" s="2">
        <f t="shared" si="62"/>
        <v>2.3114745115194252E-2</v>
      </c>
      <c r="G460" s="2">
        <f t="shared" si="62"/>
        <v>1.9675328030577595E-2</v>
      </c>
      <c r="H460" s="2">
        <f t="shared" si="58"/>
        <v>1.174808627295638</v>
      </c>
      <c r="I460" s="2">
        <f t="shared" si="59"/>
        <v>54.018942749758438</v>
      </c>
    </row>
    <row r="461" spans="1:9" ht="13.5" x14ac:dyDescent="0.25">
      <c r="A461" s="3">
        <f>TITRES_STAT!B464</f>
        <v>42677</v>
      </c>
      <c r="B461" s="6">
        <f>TITRES_STAT!D464</f>
        <v>6.0469999999999997</v>
      </c>
      <c r="C461" s="2">
        <f t="shared" si="63"/>
        <v>1.4399999999999302E-2</v>
      </c>
      <c r="D461" s="2">
        <f t="shared" si="64"/>
        <v>1.4399999999999302E-2</v>
      </c>
      <c r="E461" s="2">
        <f t="shared" si="65"/>
        <v>0</v>
      </c>
      <c r="F461" s="2">
        <f t="shared" ref="F461:G476" si="66">((F460*13)+D461)/14</f>
        <v>2.2492263321251756E-2</v>
      </c>
      <c r="G461" s="2">
        <f t="shared" si="66"/>
        <v>1.8269947456964912E-2</v>
      </c>
      <c r="H461" s="2">
        <f t="shared" si="58"/>
        <v>1.2311071706272041</v>
      </c>
      <c r="I461" s="2">
        <f t="shared" si="59"/>
        <v>55.179203708135539</v>
      </c>
    </row>
    <row r="462" spans="1:9" ht="13.5" x14ac:dyDescent="0.25">
      <c r="A462" s="3">
        <f>TITRES_STAT!B465</f>
        <v>42678</v>
      </c>
      <c r="B462" s="6">
        <f>TITRES_STAT!D465</f>
        <v>6.0469999999999997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2.0885673084019486E-2</v>
      </c>
      <c r="G462" s="2">
        <f t="shared" si="66"/>
        <v>1.6964951210038846E-2</v>
      </c>
      <c r="H462" s="2">
        <f t="shared" si="58"/>
        <v>1.2311071706272041</v>
      </c>
      <c r="I462" s="2">
        <f t="shared" si="59"/>
        <v>55.179203708135539</v>
      </c>
    </row>
    <row r="463" spans="1:9" ht="13.5" x14ac:dyDescent="0.25">
      <c r="A463" s="3">
        <f>TITRES_STAT!B466</f>
        <v>42681</v>
      </c>
      <c r="B463" s="6">
        <f>TITRES_STAT!D466</f>
        <v>6.1189999999999998</v>
      </c>
      <c r="C463" s="2">
        <f t="shared" si="63"/>
        <v>7.2000000000000064E-2</v>
      </c>
      <c r="D463" s="2">
        <f t="shared" si="64"/>
        <v>7.2000000000000064E-2</v>
      </c>
      <c r="E463" s="2">
        <f t="shared" si="65"/>
        <v>0</v>
      </c>
      <c r="F463" s="2">
        <f t="shared" si="66"/>
        <v>2.4536696435160956E-2</v>
      </c>
      <c r="G463" s="2">
        <f t="shared" si="66"/>
        <v>1.5753168980750357E-2</v>
      </c>
      <c r="H463" s="2">
        <f t="shared" si="58"/>
        <v>1.5575720964552378</v>
      </c>
      <c r="I463" s="2">
        <f t="shared" si="59"/>
        <v>60.900417963349412</v>
      </c>
    </row>
    <row r="464" spans="1:9" ht="13.5" x14ac:dyDescent="0.25">
      <c r="A464" s="3">
        <f>TITRES_STAT!B467</f>
        <v>42682</v>
      </c>
      <c r="B464" s="6">
        <f>TITRES_STAT!D467</f>
        <v>6.2389999999999999</v>
      </c>
      <c r="C464" s="2">
        <f t="shared" si="63"/>
        <v>0.12000000000000011</v>
      </c>
      <c r="D464" s="2">
        <f t="shared" si="64"/>
        <v>0.12000000000000011</v>
      </c>
      <c r="E464" s="2">
        <f t="shared" si="65"/>
        <v>0</v>
      </c>
      <c r="F464" s="2">
        <f t="shared" si="66"/>
        <v>3.135550383264947E-2</v>
      </c>
      <c r="G464" s="2">
        <f t="shared" si="66"/>
        <v>1.4627942624982475E-2</v>
      </c>
      <c r="H464" s="2">
        <f t="shared" si="58"/>
        <v>2.1435347838388883</v>
      </c>
      <c r="I464" s="2">
        <f t="shared" si="59"/>
        <v>68.188677117839973</v>
      </c>
    </row>
    <row r="465" spans="1:9" ht="13.5" x14ac:dyDescent="0.25">
      <c r="A465" s="3">
        <f>TITRES_STAT!B468</f>
        <v>42683</v>
      </c>
      <c r="B465" s="6">
        <f>TITRES_STAT!D468</f>
        <v>6.1909999999999998</v>
      </c>
      <c r="C465" s="2">
        <f t="shared" si="63"/>
        <v>-4.8000000000000043E-2</v>
      </c>
      <c r="D465" s="2">
        <f t="shared" si="64"/>
        <v>0</v>
      </c>
      <c r="E465" s="2">
        <f t="shared" si="65"/>
        <v>4.8000000000000043E-2</v>
      </c>
      <c r="F465" s="2">
        <f t="shared" si="66"/>
        <v>2.911582498746022E-2</v>
      </c>
      <c r="G465" s="2">
        <f t="shared" si="66"/>
        <v>1.7011661008912302E-2</v>
      </c>
      <c r="H465" s="2">
        <f t="shared" ref="H465:H528" si="67">F465/G465</f>
        <v>1.711521583471868</v>
      </c>
      <c r="I465" s="2">
        <f t="shared" ref="I465:I528" si="68">IF(G465=0,100,100-(100/(1+H465)))</f>
        <v>63.120337817131194</v>
      </c>
    </row>
    <row r="466" spans="1:9" ht="13.5" x14ac:dyDescent="0.25">
      <c r="A466" s="3">
        <f>TITRES_STAT!B469</f>
        <v>42684</v>
      </c>
      <c r="B466" s="6">
        <f>TITRES_STAT!D469</f>
        <v>6.2198000000000002</v>
      </c>
      <c r="C466" s="2">
        <f t="shared" si="63"/>
        <v>2.8800000000000381E-2</v>
      </c>
      <c r="D466" s="2">
        <f t="shared" si="64"/>
        <v>2.8800000000000381E-2</v>
      </c>
      <c r="E466" s="2">
        <f t="shared" si="65"/>
        <v>0</v>
      </c>
      <c r="F466" s="2">
        <f t="shared" si="66"/>
        <v>2.9093266059784517E-2</v>
      </c>
      <c r="G466" s="2">
        <f t="shared" si="66"/>
        <v>1.5796542365418567E-2</v>
      </c>
      <c r="H466" s="2">
        <f t="shared" si="67"/>
        <v>1.8417489971397054</v>
      </c>
      <c r="I466" s="2">
        <f t="shared" si="68"/>
        <v>64.810403698337666</v>
      </c>
    </row>
    <row r="467" spans="1:9" ht="13.5" x14ac:dyDescent="0.25">
      <c r="A467" s="3">
        <f>TITRES_STAT!B470</f>
        <v>42685</v>
      </c>
      <c r="B467" s="6">
        <f>TITRES_STAT!D470</f>
        <v>6.2149999999999999</v>
      </c>
      <c r="C467" s="2">
        <f t="shared" si="63"/>
        <v>-4.8000000000003595E-3</v>
      </c>
      <c r="D467" s="2">
        <f t="shared" si="64"/>
        <v>0</v>
      </c>
      <c r="E467" s="2">
        <f t="shared" si="65"/>
        <v>4.8000000000003595E-3</v>
      </c>
      <c r="F467" s="2">
        <f t="shared" si="66"/>
        <v>2.7015175626942767E-2</v>
      </c>
      <c r="G467" s="2">
        <f t="shared" si="66"/>
        <v>1.501107505360298E-2</v>
      </c>
      <c r="H467" s="2">
        <f t="shared" si="67"/>
        <v>1.7996829361304503</v>
      </c>
      <c r="I467" s="2">
        <f t="shared" si="68"/>
        <v>64.281669645701442</v>
      </c>
    </row>
    <row r="468" spans="1:9" ht="13.5" x14ac:dyDescent="0.25">
      <c r="A468" s="3">
        <f>TITRES_STAT!B471</f>
        <v>42688</v>
      </c>
      <c r="B468" s="6">
        <f>TITRES_STAT!D471</f>
        <v>6.2102000000000004</v>
      </c>
      <c r="C468" s="2">
        <f t="shared" si="63"/>
        <v>-4.7999999999994714E-3</v>
      </c>
      <c r="D468" s="2">
        <f t="shared" si="64"/>
        <v>0</v>
      </c>
      <c r="E468" s="2">
        <f t="shared" si="65"/>
        <v>4.7999999999994714E-3</v>
      </c>
      <c r="F468" s="2">
        <f t="shared" si="66"/>
        <v>2.5085520225018285E-2</v>
      </c>
      <c r="G468" s="2">
        <f t="shared" si="66"/>
        <v>1.4281712549774159E-2</v>
      </c>
      <c r="H468" s="2">
        <f t="shared" si="67"/>
        <v>1.7564784431552622</v>
      </c>
      <c r="I468" s="2">
        <f t="shared" si="68"/>
        <v>63.721827664455503</v>
      </c>
    </row>
    <row r="469" spans="1:9" ht="13.5" x14ac:dyDescent="0.25">
      <c r="A469" s="3">
        <f>TITRES_STAT!B472</f>
        <v>42689</v>
      </c>
      <c r="B469" s="6">
        <f>TITRES_STAT!D472</f>
        <v>6.2102000000000004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2.3293697351802693E-2</v>
      </c>
      <c r="G469" s="2">
        <f t="shared" si="66"/>
        <v>1.3261590224790291E-2</v>
      </c>
      <c r="H469" s="2">
        <f t="shared" si="67"/>
        <v>1.7564784431552622</v>
      </c>
      <c r="I469" s="2">
        <f t="shared" si="68"/>
        <v>63.721827664455503</v>
      </c>
    </row>
    <row r="470" spans="1:9" ht="13.5" x14ac:dyDescent="0.25">
      <c r="A470" s="3">
        <f>TITRES_STAT!B473</f>
        <v>42690</v>
      </c>
      <c r="B470" s="6">
        <f>TITRES_STAT!D473</f>
        <v>6.2389999999999999</v>
      </c>
      <c r="C470" s="2">
        <f t="shared" si="63"/>
        <v>2.8799999999999493E-2</v>
      </c>
      <c r="D470" s="2">
        <f t="shared" si="64"/>
        <v>2.8799999999999493E-2</v>
      </c>
      <c r="E470" s="2">
        <f t="shared" si="65"/>
        <v>0</v>
      </c>
      <c r="F470" s="2">
        <f t="shared" si="66"/>
        <v>2.3687004683816747E-2</v>
      </c>
      <c r="G470" s="2">
        <f t="shared" si="66"/>
        <v>1.2314333780162414E-2</v>
      </c>
      <c r="H470" s="2">
        <f t="shared" si="67"/>
        <v>1.9235311553739889</v>
      </c>
      <c r="I470" s="2">
        <f t="shared" si="68"/>
        <v>65.794789011849048</v>
      </c>
    </row>
    <row r="471" spans="1:9" ht="13.5" x14ac:dyDescent="0.25">
      <c r="A471" s="3">
        <f>TITRES_STAT!B474</f>
        <v>42691</v>
      </c>
      <c r="B471" s="6">
        <f>TITRES_STAT!D474</f>
        <v>6.2389999999999999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2.1995075777829835E-2</v>
      </c>
      <c r="G471" s="2">
        <f t="shared" si="66"/>
        <v>1.1434738510150812E-2</v>
      </c>
      <c r="H471" s="2">
        <f t="shared" si="67"/>
        <v>1.9235311553739887</v>
      </c>
      <c r="I471" s="2">
        <f t="shared" si="68"/>
        <v>65.794789011849048</v>
      </c>
    </row>
    <row r="472" spans="1:9" ht="13.5" x14ac:dyDescent="0.25">
      <c r="A472" s="3">
        <f>TITRES_STAT!B475</f>
        <v>42692</v>
      </c>
      <c r="B472" s="6">
        <f>TITRES_STAT!D475</f>
        <v>6.2245999999999997</v>
      </c>
      <c r="C472" s="2">
        <f t="shared" si="63"/>
        <v>-1.440000000000019E-2</v>
      </c>
      <c r="D472" s="2">
        <f t="shared" si="64"/>
        <v>0</v>
      </c>
      <c r="E472" s="2">
        <f t="shared" si="65"/>
        <v>1.440000000000019E-2</v>
      </c>
      <c r="F472" s="2">
        <f t="shared" si="66"/>
        <v>2.0423998936556276E-2</v>
      </c>
      <c r="G472" s="2">
        <f t="shared" si="66"/>
        <v>1.1646542902282911E-2</v>
      </c>
      <c r="H472" s="2">
        <f t="shared" si="67"/>
        <v>1.7536533465697226</v>
      </c>
      <c r="I472" s="2">
        <f t="shared" si="68"/>
        <v>63.684608258852961</v>
      </c>
    </row>
    <row r="473" spans="1:9" ht="13.5" x14ac:dyDescent="0.25">
      <c r="A473" s="3">
        <f>TITRES_STAT!B476</f>
        <v>42695</v>
      </c>
      <c r="B473" s="6">
        <f>TITRES_STAT!D476</f>
        <v>6.2389999999999999</v>
      </c>
      <c r="C473" s="2">
        <f t="shared" si="63"/>
        <v>1.440000000000019E-2</v>
      </c>
      <c r="D473" s="2">
        <f t="shared" si="64"/>
        <v>1.440000000000019E-2</v>
      </c>
      <c r="E473" s="2">
        <f t="shared" si="65"/>
        <v>0</v>
      </c>
      <c r="F473" s="2">
        <f t="shared" si="66"/>
        <v>1.9993713298230843E-2</v>
      </c>
      <c r="G473" s="2">
        <f t="shared" si="66"/>
        <v>1.0814646980691274E-2</v>
      </c>
      <c r="H473" s="2">
        <f t="shared" si="67"/>
        <v>1.8487624546532209</v>
      </c>
      <c r="I473" s="2">
        <f t="shared" si="68"/>
        <v>64.897038067649987</v>
      </c>
    </row>
    <row r="474" spans="1:9" ht="13.5" x14ac:dyDescent="0.25">
      <c r="A474" s="3">
        <f>TITRES_STAT!B477</f>
        <v>42696</v>
      </c>
      <c r="B474" s="6">
        <f>TITRES_STAT!D477</f>
        <v>6.2869999999999999</v>
      </c>
      <c r="C474" s="2">
        <f t="shared" si="63"/>
        <v>4.8000000000000043E-2</v>
      </c>
      <c r="D474" s="2">
        <f t="shared" si="64"/>
        <v>4.8000000000000043E-2</v>
      </c>
      <c r="E474" s="2">
        <f t="shared" si="65"/>
        <v>0</v>
      </c>
      <c r="F474" s="2">
        <f t="shared" si="66"/>
        <v>2.1994162348357216E-2</v>
      </c>
      <c r="G474" s="2">
        <f t="shared" si="66"/>
        <v>1.0042172196356183E-2</v>
      </c>
      <c r="H474" s="2">
        <f t="shared" si="67"/>
        <v>2.190179765722184</v>
      </c>
      <c r="I474" s="2">
        <f t="shared" si="68"/>
        <v>68.653804066316525</v>
      </c>
    </row>
    <row r="475" spans="1:9" ht="13.5" x14ac:dyDescent="0.25">
      <c r="A475" s="3">
        <f>TITRES_STAT!B478</f>
        <v>42697</v>
      </c>
      <c r="B475" s="6">
        <f>TITRES_STAT!D478</f>
        <v>6.3109000000000002</v>
      </c>
      <c r="C475" s="2">
        <f t="shared" si="63"/>
        <v>2.3900000000000254E-2</v>
      </c>
      <c r="D475" s="2">
        <f t="shared" si="64"/>
        <v>2.3900000000000254E-2</v>
      </c>
      <c r="E475" s="2">
        <f t="shared" si="65"/>
        <v>0</v>
      </c>
      <c r="F475" s="2">
        <f t="shared" si="66"/>
        <v>2.2130293609188861E-2</v>
      </c>
      <c r="G475" s="2">
        <f t="shared" si="66"/>
        <v>9.3248741823307411E-3</v>
      </c>
      <c r="H475" s="2">
        <f t="shared" si="67"/>
        <v>2.3732538559203831</v>
      </c>
      <c r="I475" s="2">
        <f t="shared" si="68"/>
        <v>70.3550327751081</v>
      </c>
    </row>
    <row r="476" spans="1:9" ht="13.5" x14ac:dyDescent="0.25">
      <c r="A476" s="3">
        <f>TITRES_STAT!B479</f>
        <v>42698</v>
      </c>
      <c r="B476" s="6">
        <f>TITRES_STAT!D479</f>
        <v>6.3205</v>
      </c>
      <c r="C476" s="2">
        <f t="shared" si="63"/>
        <v>9.5999999999998309E-3</v>
      </c>
      <c r="D476" s="2">
        <f t="shared" si="64"/>
        <v>9.5999999999998309E-3</v>
      </c>
      <c r="E476" s="2">
        <f t="shared" si="65"/>
        <v>0</v>
      </c>
      <c r="F476" s="2">
        <f t="shared" si="66"/>
        <v>2.1235272637103928E-2</v>
      </c>
      <c r="G476" s="2">
        <f t="shared" si="66"/>
        <v>8.6588117407356887E-3</v>
      </c>
      <c r="H476" s="2">
        <f t="shared" si="67"/>
        <v>2.4524465103221762</v>
      </c>
      <c r="I476" s="2">
        <f t="shared" si="68"/>
        <v>71.035032780082616</v>
      </c>
    </row>
    <row r="477" spans="1:9" ht="13.5" x14ac:dyDescent="0.25">
      <c r="A477" s="3">
        <f>TITRES_STAT!B480</f>
        <v>42699</v>
      </c>
      <c r="B477" s="6">
        <f>TITRES_STAT!D480</f>
        <v>6.3349000000000002</v>
      </c>
      <c r="C477" s="2">
        <f t="shared" si="63"/>
        <v>1.440000000000019E-2</v>
      </c>
      <c r="D477" s="2">
        <f t="shared" si="64"/>
        <v>1.440000000000019E-2</v>
      </c>
      <c r="E477" s="2">
        <f t="shared" si="65"/>
        <v>0</v>
      </c>
      <c r="F477" s="2">
        <f t="shared" ref="F477:G492" si="69">((F476*13)+D477)/14</f>
        <v>2.0747038877310803E-2</v>
      </c>
      <c r="G477" s="2">
        <f t="shared" si="69"/>
        <v>8.040325187825997E-3</v>
      </c>
      <c r="H477" s="2">
        <f t="shared" si="67"/>
        <v>2.5803731058943078</v>
      </c>
      <c r="I477" s="2">
        <f t="shared" si="68"/>
        <v>72.069949962652856</v>
      </c>
    </row>
    <row r="478" spans="1:9" ht="13.5" x14ac:dyDescent="0.25">
      <c r="A478" s="3">
        <f>TITRES_STAT!B481</f>
        <v>42702</v>
      </c>
      <c r="B478" s="6">
        <f>TITRES_STAT!D481</f>
        <v>6.3109000000000002</v>
      </c>
      <c r="C478" s="2">
        <f t="shared" si="63"/>
        <v>-2.4000000000000021E-2</v>
      </c>
      <c r="D478" s="2">
        <f t="shared" si="64"/>
        <v>0</v>
      </c>
      <c r="E478" s="2">
        <f t="shared" si="65"/>
        <v>2.4000000000000021E-2</v>
      </c>
      <c r="F478" s="2">
        <f t="shared" si="69"/>
        <v>1.9265107528931458E-2</v>
      </c>
      <c r="G478" s="2">
        <f t="shared" si="69"/>
        <v>9.18030196012414E-3</v>
      </c>
      <c r="H478" s="2">
        <f t="shared" si="67"/>
        <v>2.0985265640075901</v>
      </c>
      <c r="I478" s="2">
        <f t="shared" si="68"/>
        <v>67.726595872503538</v>
      </c>
    </row>
    <row r="479" spans="1:9" ht="13.5" x14ac:dyDescent="0.25">
      <c r="A479" s="3">
        <f>TITRES_STAT!B482</f>
        <v>42703</v>
      </c>
      <c r="B479" s="6">
        <f>TITRES_STAT!D482</f>
        <v>6.3396999999999997</v>
      </c>
      <c r="C479" s="2">
        <f t="shared" si="63"/>
        <v>2.8799999999999493E-2</v>
      </c>
      <c r="D479" s="2">
        <f t="shared" si="64"/>
        <v>2.8799999999999493E-2</v>
      </c>
      <c r="E479" s="2">
        <f t="shared" si="65"/>
        <v>0</v>
      </c>
      <c r="F479" s="2">
        <f t="shared" si="69"/>
        <v>1.9946171276864887E-2</v>
      </c>
      <c r="G479" s="2">
        <f t="shared" si="69"/>
        <v>8.5245661058295594E-3</v>
      </c>
      <c r="H479" s="2">
        <f t="shared" si="67"/>
        <v>2.3398459263779556</v>
      </c>
      <c r="I479" s="2">
        <f t="shared" si="68"/>
        <v>70.058499043262913</v>
      </c>
    </row>
    <row r="480" spans="1:9" ht="13.5" x14ac:dyDescent="0.25">
      <c r="A480" s="3">
        <f>TITRES_STAT!B483</f>
        <v>42704</v>
      </c>
      <c r="B480" s="6">
        <f>TITRES_STAT!D483</f>
        <v>6.3636999999999997</v>
      </c>
      <c r="C480" s="2">
        <f t="shared" si="63"/>
        <v>2.4000000000000021E-2</v>
      </c>
      <c r="D480" s="2">
        <f t="shared" si="64"/>
        <v>2.4000000000000021E-2</v>
      </c>
      <c r="E480" s="2">
        <f t="shared" si="65"/>
        <v>0</v>
      </c>
      <c r="F480" s="2">
        <f t="shared" si="69"/>
        <v>2.0235730471374537E-2</v>
      </c>
      <c r="G480" s="2">
        <f t="shared" si="69"/>
        <v>7.9156685268417341E-3</v>
      </c>
      <c r="H480" s="2">
        <f t="shared" si="67"/>
        <v>2.5564145849154669</v>
      </c>
      <c r="I480" s="2">
        <f t="shared" si="68"/>
        <v>71.881793415157489</v>
      </c>
    </row>
    <row r="481" spans="1:9" ht="13.5" x14ac:dyDescent="0.25">
      <c r="A481" s="3">
        <f>TITRES_STAT!B484</f>
        <v>42705</v>
      </c>
      <c r="B481" s="6">
        <f>TITRES_STAT!D484</f>
        <v>6.4020999999999999</v>
      </c>
      <c r="C481" s="2">
        <f t="shared" si="63"/>
        <v>3.8400000000000212E-2</v>
      </c>
      <c r="D481" s="2">
        <f t="shared" si="64"/>
        <v>3.8400000000000212E-2</v>
      </c>
      <c r="E481" s="2">
        <f t="shared" si="65"/>
        <v>0</v>
      </c>
      <c r="F481" s="2">
        <f t="shared" si="69"/>
        <v>2.1533178294847799E-2</v>
      </c>
      <c r="G481" s="2">
        <f t="shared" si="69"/>
        <v>7.3502636320673248E-3</v>
      </c>
      <c r="H481" s="2">
        <f t="shared" si="67"/>
        <v>2.9295790427031809</v>
      </c>
      <c r="I481" s="2">
        <f t="shared" si="68"/>
        <v>74.551981544768879</v>
      </c>
    </row>
    <row r="482" spans="1:9" ht="13.5" x14ac:dyDescent="0.25">
      <c r="A482" s="3">
        <f>TITRES_STAT!B485</f>
        <v>42706</v>
      </c>
      <c r="B482" s="6">
        <f>TITRES_STAT!D485</f>
        <v>6.4789000000000003</v>
      </c>
      <c r="C482" s="2">
        <f t="shared" si="63"/>
        <v>7.6800000000000423E-2</v>
      </c>
      <c r="D482" s="2">
        <f t="shared" si="64"/>
        <v>7.6800000000000423E-2</v>
      </c>
      <c r="E482" s="2">
        <f t="shared" si="65"/>
        <v>0</v>
      </c>
      <c r="F482" s="2">
        <f t="shared" si="69"/>
        <v>2.5480808416644414E-2</v>
      </c>
      <c r="G482" s="2">
        <f t="shared" si="69"/>
        <v>6.8252448012053732E-3</v>
      </c>
      <c r="H482" s="2">
        <f t="shared" si="67"/>
        <v>3.7333178748613345</v>
      </c>
      <c r="I482" s="2">
        <f t="shared" si="68"/>
        <v>78.873170439048621</v>
      </c>
    </row>
    <row r="483" spans="1:9" ht="13.5" x14ac:dyDescent="0.25">
      <c r="A483" s="3">
        <f>TITRES_STAT!B486</f>
        <v>42709</v>
      </c>
      <c r="B483" s="6">
        <f>TITRES_STAT!D486</f>
        <v>6.5269000000000004</v>
      </c>
      <c r="C483" s="2">
        <f t="shared" si="63"/>
        <v>4.8000000000000043E-2</v>
      </c>
      <c r="D483" s="2">
        <f t="shared" si="64"/>
        <v>4.8000000000000043E-2</v>
      </c>
      <c r="E483" s="2">
        <f t="shared" si="65"/>
        <v>0</v>
      </c>
      <c r="F483" s="2">
        <f t="shared" si="69"/>
        <v>2.7089322101169818E-2</v>
      </c>
      <c r="G483" s="2">
        <f t="shared" si="69"/>
        <v>6.337727315404989E-3</v>
      </c>
      <c r="H483" s="2">
        <f t="shared" si="67"/>
        <v>4.2742959349677818</v>
      </c>
      <c r="I483" s="2">
        <f t="shared" si="68"/>
        <v>81.040123414953797</v>
      </c>
    </row>
    <row r="484" spans="1:9" ht="13.5" x14ac:dyDescent="0.25">
      <c r="A484" s="3">
        <f>TITRES_STAT!B487</f>
        <v>42710</v>
      </c>
      <c r="B484" s="6">
        <f>TITRES_STAT!D487</f>
        <v>6.4789000000000003</v>
      </c>
      <c r="C484" s="2">
        <f t="shared" si="63"/>
        <v>-4.8000000000000043E-2</v>
      </c>
      <c r="D484" s="2">
        <f t="shared" si="64"/>
        <v>0</v>
      </c>
      <c r="E484" s="2">
        <f t="shared" si="65"/>
        <v>4.8000000000000043E-2</v>
      </c>
      <c r="F484" s="2">
        <f t="shared" si="69"/>
        <v>2.5154370522514829E-2</v>
      </c>
      <c r="G484" s="2">
        <f t="shared" si="69"/>
        <v>9.3136039357332064E-3</v>
      </c>
      <c r="H484" s="2">
        <f t="shared" si="67"/>
        <v>2.7008202942800543</v>
      </c>
      <c r="I484" s="2">
        <f t="shared" si="68"/>
        <v>72.978963568007117</v>
      </c>
    </row>
    <row r="485" spans="1:9" ht="13.5" x14ac:dyDescent="0.25">
      <c r="A485" s="3">
        <f>TITRES_STAT!B488</f>
        <v>42711</v>
      </c>
      <c r="B485" s="6">
        <f>TITRES_STAT!D488</f>
        <v>6.4789000000000003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2.3357629770906628E-2</v>
      </c>
      <c r="G485" s="2">
        <f t="shared" si="69"/>
        <v>8.6483465117522633E-3</v>
      </c>
      <c r="H485" s="2">
        <f t="shared" si="67"/>
        <v>2.7008202942800543</v>
      </c>
      <c r="I485" s="2">
        <f t="shared" si="68"/>
        <v>72.978963568007117</v>
      </c>
    </row>
    <row r="486" spans="1:9" ht="13.5" x14ac:dyDescent="0.25">
      <c r="A486" s="3">
        <f>TITRES_STAT!B489</f>
        <v>42712</v>
      </c>
      <c r="B486" s="6">
        <f>TITRES_STAT!D489</f>
        <v>6.4260999999999999</v>
      </c>
      <c r="C486" s="2">
        <f t="shared" si="63"/>
        <v>-5.2800000000000402E-2</v>
      </c>
      <c r="D486" s="2">
        <f t="shared" si="64"/>
        <v>0</v>
      </c>
      <c r="E486" s="2">
        <f t="shared" si="65"/>
        <v>5.2800000000000402E-2</v>
      </c>
      <c r="F486" s="2">
        <f t="shared" si="69"/>
        <v>2.1689227644413299E-2</v>
      </c>
      <c r="G486" s="2">
        <f t="shared" si="69"/>
        <v>1.1802036046627131E-2</v>
      </c>
      <c r="H486" s="2">
        <f t="shared" si="67"/>
        <v>1.8377530418246604</v>
      </c>
      <c r="I486" s="2">
        <f t="shared" si="68"/>
        <v>64.760851798541097</v>
      </c>
    </row>
    <row r="487" spans="1:9" ht="13.5" x14ac:dyDescent="0.25">
      <c r="A487" s="3">
        <f>TITRES_STAT!B490</f>
        <v>42713</v>
      </c>
      <c r="B487" s="6">
        <f>TITRES_STAT!D490</f>
        <v>6.4789000000000003</v>
      </c>
      <c r="C487" s="2">
        <f t="shared" si="63"/>
        <v>5.2800000000000402E-2</v>
      </c>
      <c r="D487" s="2">
        <f t="shared" si="64"/>
        <v>5.2800000000000402E-2</v>
      </c>
      <c r="E487" s="2">
        <f t="shared" si="65"/>
        <v>0</v>
      </c>
      <c r="F487" s="2">
        <f t="shared" si="69"/>
        <v>2.3911425669812379E-2</v>
      </c>
      <c r="G487" s="2">
        <f t="shared" si="69"/>
        <v>1.095903347186805E-2</v>
      </c>
      <c r="H487" s="2">
        <f t="shared" si="67"/>
        <v>2.1818918366472055</v>
      </c>
      <c r="I487" s="2">
        <f t="shared" si="68"/>
        <v>68.572156083919211</v>
      </c>
    </row>
    <row r="488" spans="1:9" ht="13.5" x14ac:dyDescent="0.25">
      <c r="A488" s="3">
        <f>TITRES_STAT!B491</f>
        <v>42717</v>
      </c>
      <c r="B488" s="6">
        <f>TITRES_STAT!D491</f>
        <v>6.4789000000000003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2.2203466693397209E-2</v>
      </c>
      <c r="G488" s="2">
        <f t="shared" si="69"/>
        <v>1.0176245366734617E-2</v>
      </c>
      <c r="H488" s="2">
        <f t="shared" si="67"/>
        <v>2.1818918366472055</v>
      </c>
      <c r="I488" s="2">
        <f t="shared" si="68"/>
        <v>68.572156083919211</v>
      </c>
    </row>
    <row r="489" spans="1:9" ht="13.5" x14ac:dyDescent="0.25">
      <c r="A489" s="3">
        <f>TITRES_STAT!B492</f>
        <v>42718</v>
      </c>
      <c r="B489" s="6">
        <f>TITRES_STAT!D492</f>
        <v>6.4789000000000003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2.0617504786725978E-2</v>
      </c>
      <c r="G489" s="2">
        <f t="shared" si="69"/>
        <v>9.449370697682145E-3</v>
      </c>
      <c r="H489" s="2">
        <f t="shared" si="67"/>
        <v>2.1818918366472051</v>
      </c>
      <c r="I489" s="2">
        <f t="shared" si="68"/>
        <v>68.572156083919211</v>
      </c>
    </row>
    <row r="490" spans="1:9" ht="13.5" x14ac:dyDescent="0.25">
      <c r="A490" s="3">
        <f>TITRES_STAT!B493</f>
        <v>42719</v>
      </c>
      <c r="B490" s="6">
        <f>TITRES_STAT!D493</f>
        <v>6.4452999999999996</v>
      </c>
      <c r="C490" s="2">
        <f t="shared" si="63"/>
        <v>-3.360000000000074E-2</v>
      </c>
      <c r="D490" s="2">
        <f t="shared" si="64"/>
        <v>0</v>
      </c>
      <c r="E490" s="2">
        <f t="shared" si="65"/>
        <v>3.360000000000074E-2</v>
      </c>
      <c r="F490" s="2">
        <f t="shared" si="69"/>
        <v>1.9144825873388411E-2</v>
      </c>
      <c r="G490" s="2">
        <f t="shared" si="69"/>
        <v>1.1174415647847758E-2</v>
      </c>
      <c r="H490" s="2">
        <f t="shared" si="67"/>
        <v>1.7132731121448654</v>
      </c>
      <c r="I490" s="2">
        <f t="shared" si="68"/>
        <v>63.144145146173969</v>
      </c>
    </row>
    <row r="491" spans="1:9" ht="13.5" x14ac:dyDescent="0.25">
      <c r="A491" s="3">
        <f>TITRES_STAT!B494</f>
        <v>42720</v>
      </c>
      <c r="B491" s="6">
        <f>TITRES_STAT!D494</f>
        <v>6.4309000000000003</v>
      </c>
      <c r="C491" s="2">
        <f t="shared" si="63"/>
        <v>-1.4399999999999302E-2</v>
      </c>
      <c r="D491" s="2">
        <f t="shared" si="64"/>
        <v>0</v>
      </c>
      <c r="E491" s="2">
        <f t="shared" si="65"/>
        <v>1.4399999999999302E-2</v>
      </c>
      <c r="F491" s="2">
        <f t="shared" si="69"/>
        <v>1.7777338311003525E-2</v>
      </c>
      <c r="G491" s="2">
        <f t="shared" si="69"/>
        <v>1.1404814530144297E-2</v>
      </c>
      <c r="H491" s="2">
        <f t="shared" si="67"/>
        <v>1.5587573356862472</v>
      </c>
      <c r="I491" s="2">
        <f t="shared" si="68"/>
        <v>60.918529238654649</v>
      </c>
    </row>
    <row r="492" spans="1:9" ht="13.5" x14ac:dyDescent="0.25">
      <c r="A492" s="3">
        <f>TITRES_STAT!B495</f>
        <v>42723</v>
      </c>
      <c r="B492" s="6">
        <f>TITRES_STAT!D495</f>
        <v>6.4260999999999999</v>
      </c>
      <c r="C492" s="2">
        <f t="shared" si="63"/>
        <v>-4.8000000000003595E-3</v>
      </c>
      <c r="D492" s="2">
        <f t="shared" si="64"/>
        <v>0</v>
      </c>
      <c r="E492" s="2">
        <f t="shared" si="65"/>
        <v>4.8000000000003595E-3</v>
      </c>
      <c r="F492" s="2">
        <f t="shared" si="69"/>
        <v>1.6507528431646133E-2</v>
      </c>
      <c r="G492" s="2">
        <f t="shared" si="69"/>
        <v>1.0933042063705446E-2</v>
      </c>
      <c r="H492" s="2">
        <f t="shared" si="67"/>
        <v>1.5098751413795779</v>
      </c>
      <c r="I492" s="2">
        <f t="shared" si="68"/>
        <v>60.157380599803858</v>
      </c>
    </row>
    <row r="493" spans="1:9" ht="13.5" x14ac:dyDescent="0.25">
      <c r="A493" s="3">
        <f>TITRES_STAT!B496</f>
        <v>42724</v>
      </c>
      <c r="B493" s="6">
        <f>TITRES_STAT!D496</f>
        <v>6.4069000000000003</v>
      </c>
      <c r="C493" s="2">
        <f t="shared" si="63"/>
        <v>-1.9199999999999662E-2</v>
      </c>
      <c r="D493" s="2">
        <f t="shared" si="64"/>
        <v>0</v>
      </c>
      <c r="E493" s="2">
        <f t="shared" si="65"/>
        <v>1.9199999999999662E-2</v>
      </c>
      <c r="F493" s="2">
        <f t="shared" ref="F493:G508" si="70">((F492*13)+D493)/14</f>
        <v>1.5328419257957124E-2</v>
      </c>
      <c r="G493" s="2">
        <f t="shared" si="70"/>
        <v>1.1523539059155033E-2</v>
      </c>
      <c r="H493" s="2">
        <f t="shared" si="67"/>
        <v>1.3301833038678559</v>
      </c>
      <c r="I493" s="2">
        <f t="shared" si="68"/>
        <v>57.084921244603095</v>
      </c>
    </row>
    <row r="494" spans="1:9" ht="13.5" x14ac:dyDescent="0.25">
      <c r="A494" s="3">
        <f>TITRES_STAT!B497</f>
        <v>42725</v>
      </c>
      <c r="B494" s="6">
        <f>TITRES_STAT!D497</f>
        <v>6.4212999999999996</v>
      </c>
      <c r="C494" s="2">
        <f t="shared" si="63"/>
        <v>1.4399999999999302E-2</v>
      </c>
      <c r="D494" s="2">
        <f t="shared" si="64"/>
        <v>1.4399999999999302E-2</v>
      </c>
      <c r="E494" s="2">
        <f t="shared" si="65"/>
        <v>0</v>
      </c>
      <c r="F494" s="2">
        <f t="shared" si="70"/>
        <v>1.5262103596674422E-2</v>
      </c>
      <c r="G494" s="2">
        <f t="shared" si="70"/>
        <v>1.0700429126358244E-2</v>
      </c>
      <c r="H494" s="2">
        <f t="shared" si="67"/>
        <v>1.4263076196710147</v>
      </c>
      <c r="I494" s="2">
        <f t="shared" si="68"/>
        <v>58.785110680417723</v>
      </c>
    </row>
    <row r="495" spans="1:9" ht="13.5" x14ac:dyDescent="0.25">
      <c r="A495" s="3">
        <f>TITRES_STAT!B498</f>
        <v>42726</v>
      </c>
      <c r="B495" s="6">
        <f>TITRES_STAT!D498</f>
        <v>6.4212999999999996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1.4171953339769106E-2</v>
      </c>
      <c r="G495" s="2">
        <f t="shared" si="70"/>
        <v>9.9361127601897987E-3</v>
      </c>
      <c r="H495" s="2">
        <f t="shared" si="67"/>
        <v>1.4263076196710145</v>
      </c>
      <c r="I495" s="2">
        <f t="shared" si="68"/>
        <v>58.785110680417723</v>
      </c>
    </row>
    <row r="496" spans="1:9" ht="13.5" x14ac:dyDescent="0.25">
      <c r="A496" s="3">
        <f>TITRES_STAT!B499</f>
        <v>42727</v>
      </c>
      <c r="B496" s="6">
        <f>TITRES_STAT!D499</f>
        <v>6.4165000000000001</v>
      </c>
      <c r="C496" s="2">
        <f t="shared" si="63"/>
        <v>-4.7999999999994714E-3</v>
      </c>
      <c r="D496" s="2">
        <f t="shared" si="64"/>
        <v>0</v>
      </c>
      <c r="E496" s="2">
        <f t="shared" si="65"/>
        <v>4.7999999999994714E-3</v>
      </c>
      <c r="F496" s="2">
        <f t="shared" si="70"/>
        <v>1.3159670958357027E-2</v>
      </c>
      <c r="G496" s="2">
        <f t="shared" si="70"/>
        <v>9.5692475630333469E-3</v>
      </c>
      <c r="H496" s="2">
        <f t="shared" si="67"/>
        <v>1.3752043587202958</v>
      </c>
      <c r="I496" s="2">
        <f t="shared" si="68"/>
        <v>57.898359510472758</v>
      </c>
    </row>
    <row r="497" spans="1:9" ht="13.5" x14ac:dyDescent="0.25">
      <c r="A497" s="3">
        <f>TITRES_STAT!B500</f>
        <v>42730</v>
      </c>
      <c r="B497" s="6">
        <f>TITRES_STAT!D500</f>
        <v>6.4309000000000003</v>
      </c>
      <c r="C497" s="2">
        <f t="shared" si="63"/>
        <v>1.440000000000019E-2</v>
      </c>
      <c r="D497" s="2">
        <f t="shared" si="64"/>
        <v>1.440000000000019E-2</v>
      </c>
      <c r="E497" s="2">
        <f t="shared" si="65"/>
        <v>0</v>
      </c>
      <c r="F497" s="2">
        <f t="shared" si="70"/>
        <v>1.3248265889902968E-2</v>
      </c>
      <c r="G497" s="2">
        <f t="shared" si="70"/>
        <v>8.885729879959536E-3</v>
      </c>
      <c r="H497" s="2">
        <f t="shared" si="67"/>
        <v>1.490959782581563</v>
      </c>
      <c r="I497" s="2">
        <f t="shared" si="68"/>
        <v>59.854831579672194</v>
      </c>
    </row>
    <row r="498" spans="1:9" ht="13.5" x14ac:dyDescent="0.25">
      <c r="A498" s="3">
        <f>TITRES_STAT!B501</f>
        <v>42731</v>
      </c>
      <c r="B498" s="6">
        <f>TITRES_STAT!D501</f>
        <v>6.4789000000000003</v>
      </c>
      <c r="C498" s="2">
        <f t="shared" si="63"/>
        <v>4.8000000000000043E-2</v>
      </c>
      <c r="D498" s="2">
        <f t="shared" si="64"/>
        <v>4.8000000000000043E-2</v>
      </c>
      <c r="E498" s="2">
        <f t="shared" si="65"/>
        <v>0</v>
      </c>
      <c r="F498" s="2">
        <f t="shared" si="70"/>
        <v>1.5730532612052758E-2</v>
      </c>
      <c r="G498" s="2">
        <f t="shared" si="70"/>
        <v>8.251034888533855E-3</v>
      </c>
      <c r="H498" s="2">
        <f t="shared" si="67"/>
        <v>1.9064920733655935</v>
      </c>
      <c r="I498" s="2">
        <f t="shared" si="68"/>
        <v>65.594263642974852</v>
      </c>
    </row>
    <row r="499" spans="1:9" ht="13.5" x14ac:dyDescent="0.25">
      <c r="A499" s="3">
        <f>TITRES_STAT!B502</f>
        <v>42732</v>
      </c>
      <c r="B499" s="6">
        <f>TITRES_STAT!D502</f>
        <v>6.4741</v>
      </c>
      <c r="C499" s="2">
        <f t="shared" si="63"/>
        <v>-4.8000000000003595E-3</v>
      </c>
      <c r="D499" s="2">
        <f t="shared" si="64"/>
        <v>0</v>
      </c>
      <c r="E499" s="2">
        <f t="shared" si="65"/>
        <v>4.8000000000003595E-3</v>
      </c>
      <c r="F499" s="2">
        <f t="shared" si="70"/>
        <v>1.4606923139763275E-2</v>
      </c>
      <c r="G499" s="2">
        <f t="shared" si="70"/>
        <v>8.0045323964957477E-3</v>
      </c>
      <c r="H499" s="2">
        <f t="shared" si="67"/>
        <v>1.8248315349636095</v>
      </c>
      <c r="I499" s="2">
        <f t="shared" si="68"/>
        <v>64.599658860262537</v>
      </c>
    </row>
    <row r="500" spans="1:9" ht="13.5" x14ac:dyDescent="0.25">
      <c r="A500" s="3">
        <f>TITRES_STAT!B503</f>
        <v>42733</v>
      </c>
      <c r="B500" s="6">
        <f>TITRES_STAT!D503</f>
        <v>6.4789000000000003</v>
      </c>
      <c r="C500" s="2">
        <f t="shared" si="63"/>
        <v>4.8000000000003595E-3</v>
      </c>
      <c r="D500" s="2">
        <f t="shared" si="64"/>
        <v>4.8000000000003595E-3</v>
      </c>
      <c r="E500" s="2">
        <f t="shared" si="65"/>
        <v>0</v>
      </c>
      <c r="F500" s="2">
        <f t="shared" si="70"/>
        <v>1.3906428629780209E-2</v>
      </c>
      <c r="G500" s="2">
        <f t="shared" si="70"/>
        <v>7.4327800824603371E-3</v>
      </c>
      <c r="H500" s="2">
        <f t="shared" si="67"/>
        <v>1.870959247482137</v>
      </c>
      <c r="I500" s="2">
        <f t="shared" si="68"/>
        <v>65.168436268226003</v>
      </c>
    </row>
    <row r="501" spans="1:9" ht="13.5" x14ac:dyDescent="0.25">
      <c r="A501" s="3">
        <f>TITRES_STAT!B504</f>
        <v>42734</v>
      </c>
      <c r="B501" s="6">
        <f>TITRES_STAT!D504</f>
        <v>6.5076999999999998</v>
      </c>
      <c r="C501" s="2">
        <f t="shared" si="63"/>
        <v>2.8799999999999493E-2</v>
      </c>
      <c r="D501" s="2">
        <f t="shared" si="64"/>
        <v>2.8799999999999493E-2</v>
      </c>
      <c r="E501" s="2">
        <f t="shared" si="65"/>
        <v>0</v>
      </c>
      <c r="F501" s="2">
        <f t="shared" si="70"/>
        <v>1.4970255156224443E-2</v>
      </c>
      <c r="G501" s="2">
        <f t="shared" si="70"/>
        <v>6.9018672194274561E-3</v>
      </c>
      <c r="H501" s="2">
        <f t="shared" si="67"/>
        <v>2.1690152360633648</v>
      </c>
      <c r="I501" s="2">
        <f t="shared" si="68"/>
        <v>68.444455911097904</v>
      </c>
    </row>
    <row r="502" spans="1:9" ht="13.5" x14ac:dyDescent="0.25">
      <c r="A502" s="3">
        <f>TITRES_STAT!B505</f>
        <v>42737</v>
      </c>
      <c r="B502" s="6">
        <f>TITRES_STAT!D505</f>
        <v>6.6468999999999996</v>
      </c>
      <c r="C502" s="2">
        <f t="shared" si="63"/>
        <v>0.13919999999999977</v>
      </c>
      <c r="D502" s="2">
        <f t="shared" si="64"/>
        <v>0.13919999999999977</v>
      </c>
      <c r="E502" s="2">
        <f t="shared" si="65"/>
        <v>0</v>
      </c>
      <c r="F502" s="2">
        <f t="shared" si="70"/>
        <v>2.3843808359351255E-2</v>
      </c>
      <c r="G502" s="2">
        <f t="shared" si="70"/>
        <v>6.4088767037540672E-3</v>
      </c>
      <c r="H502" s="2">
        <f t="shared" si="67"/>
        <v>3.7204348689349089</v>
      </c>
      <c r="I502" s="2">
        <f t="shared" si="68"/>
        <v>78.815511117821359</v>
      </c>
    </row>
    <row r="503" spans="1:9" ht="13.5" x14ac:dyDescent="0.25">
      <c r="A503" s="3">
        <f>TITRES_STAT!B506</f>
        <v>42738</v>
      </c>
      <c r="B503" s="6">
        <f>TITRES_STAT!D506</f>
        <v>6.6181000000000001</v>
      </c>
      <c r="C503" s="2">
        <f t="shared" si="63"/>
        <v>-2.8799999999999493E-2</v>
      </c>
      <c r="D503" s="2">
        <f t="shared" si="64"/>
        <v>0</v>
      </c>
      <c r="E503" s="2">
        <f t="shared" si="65"/>
        <v>2.8799999999999493E-2</v>
      </c>
      <c r="F503" s="2">
        <f t="shared" si="70"/>
        <v>2.2140679190826164E-2</v>
      </c>
      <c r="G503" s="2">
        <f t="shared" si="70"/>
        <v>8.0082426534858839E-3</v>
      </c>
      <c r="H503" s="2">
        <f t="shared" si="67"/>
        <v>2.7647363034371359</v>
      </c>
      <c r="I503" s="2">
        <f t="shared" si="68"/>
        <v>73.437714639216082</v>
      </c>
    </row>
    <row r="504" spans="1:9" ht="13.5" x14ac:dyDescent="0.25">
      <c r="A504" s="3">
        <f>TITRES_STAT!B507</f>
        <v>42739</v>
      </c>
      <c r="B504" s="6">
        <f>TITRES_STAT!D507</f>
        <v>6.7908999999999997</v>
      </c>
      <c r="C504" s="2">
        <f t="shared" si="63"/>
        <v>0.17279999999999962</v>
      </c>
      <c r="D504" s="2">
        <f t="shared" si="64"/>
        <v>0.17279999999999962</v>
      </c>
      <c r="E504" s="2">
        <f t="shared" si="65"/>
        <v>0</v>
      </c>
      <c r="F504" s="2">
        <f t="shared" si="70"/>
        <v>3.2902059248624264E-2</v>
      </c>
      <c r="G504" s="2">
        <f t="shared" si="70"/>
        <v>7.4362253210940353E-3</v>
      </c>
      <c r="H504" s="2">
        <f t="shared" si="67"/>
        <v>4.4245645912977301</v>
      </c>
      <c r="I504" s="2">
        <f t="shared" si="68"/>
        <v>81.565340716852489</v>
      </c>
    </row>
    <row r="505" spans="1:9" ht="13.5" x14ac:dyDescent="0.25">
      <c r="A505" s="3">
        <f>TITRES_STAT!B508</f>
        <v>42740</v>
      </c>
      <c r="B505" s="6">
        <f>TITRES_STAT!D508</f>
        <v>6.9348000000000001</v>
      </c>
      <c r="C505" s="2">
        <f t="shared" si="63"/>
        <v>0.14390000000000036</v>
      </c>
      <c r="D505" s="2">
        <f t="shared" si="64"/>
        <v>0.14390000000000036</v>
      </c>
      <c r="E505" s="2">
        <f t="shared" si="65"/>
        <v>0</v>
      </c>
      <c r="F505" s="2">
        <f t="shared" si="70"/>
        <v>4.0830483588008275E-2</v>
      </c>
      <c r="G505" s="2">
        <f t="shared" si="70"/>
        <v>6.9050663695873187E-3</v>
      </c>
      <c r="H505" s="2">
        <f t="shared" si="67"/>
        <v>5.9131196432581881</v>
      </c>
      <c r="I505" s="2">
        <f t="shared" si="68"/>
        <v>85.534750566985778</v>
      </c>
    </row>
    <row r="506" spans="1:9" ht="13.5" x14ac:dyDescent="0.25">
      <c r="A506" s="3">
        <f>TITRES_STAT!B509</f>
        <v>42741</v>
      </c>
      <c r="B506" s="6">
        <f>TITRES_STAT!D509</f>
        <v>6.9108000000000001</v>
      </c>
      <c r="C506" s="2">
        <f t="shared" si="63"/>
        <v>-2.4000000000000021E-2</v>
      </c>
      <c r="D506" s="2">
        <f t="shared" si="64"/>
        <v>0</v>
      </c>
      <c r="E506" s="2">
        <f t="shared" si="65"/>
        <v>2.4000000000000021E-2</v>
      </c>
      <c r="F506" s="2">
        <f t="shared" si="70"/>
        <v>3.7914020474579112E-2</v>
      </c>
      <c r="G506" s="2">
        <f t="shared" si="70"/>
        <v>8.1261330574739395E-3</v>
      </c>
      <c r="H506" s="2">
        <f t="shared" si="67"/>
        <v>4.6656903359105133</v>
      </c>
      <c r="I506" s="2">
        <f t="shared" si="68"/>
        <v>82.349900176122247</v>
      </c>
    </row>
    <row r="507" spans="1:9" ht="13.5" x14ac:dyDescent="0.25">
      <c r="A507" s="3">
        <f>TITRES_STAT!B510</f>
        <v>42744</v>
      </c>
      <c r="B507" s="6">
        <f>TITRES_STAT!D510</f>
        <v>6.9108000000000001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3.5205876154966322E-2</v>
      </c>
      <c r="G507" s="2">
        <f t="shared" si="70"/>
        <v>7.545694981940086E-3</v>
      </c>
      <c r="H507" s="2">
        <f t="shared" si="67"/>
        <v>4.6656903359105142</v>
      </c>
      <c r="I507" s="2">
        <f t="shared" si="68"/>
        <v>82.349900176122262</v>
      </c>
    </row>
    <row r="508" spans="1:9" ht="13.5" x14ac:dyDescent="0.25">
      <c r="A508" s="3">
        <f>TITRES_STAT!B511</f>
        <v>42745</v>
      </c>
      <c r="B508" s="6">
        <f>TITRES_STAT!D511</f>
        <v>6.8628999999999998</v>
      </c>
      <c r="C508" s="2">
        <f t="shared" si="63"/>
        <v>-4.7900000000000276E-2</v>
      </c>
      <c r="D508" s="2">
        <f t="shared" si="64"/>
        <v>0</v>
      </c>
      <c r="E508" s="2">
        <f t="shared" si="65"/>
        <v>4.7900000000000276E-2</v>
      </c>
      <c r="F508" s="2">
        <f t="shared" si="70"/>
        <v>3.2691170715325867E-2</v>
      </c>
      <c r="G508" s="2">
        <f t="shared" si="70"/>
        <v>1.0428145340372955E-2</v>
      </c>
      <c r="H508" s="2">
        <f t="shared" si="67"/>
        <v>3.1348978795645257</v>
      </c>
      <c r="I508" s="2">
        <f t="shared" si="68"/>
        <v>75.815605871617876</v>
      </c>
    </row>
    <row r="509" spans="1:9" ht="13.5" x14ac:dyDescent="0.25">
      <c r="A509" s="3">
        <f>TITRES_STAT!B512</f>
        <v>42746</v>
      </c>
      <c r="B509" s="6">
        <f>TITRES_STAT!D512</f>
        <v>6.8148999999999997</v>
      </c>
      <c r="C509" s="2">
        <f t="shared" si="63"/>
        <v>-4.8000000000000043E-2</v>
      </c>
      <c r="D509" s="2">
        <f t="shared" si="64"/>
        <v>0</v>
      </c>
      <c r="E509" s="2">
        <f t="shared" si="65"/>
        <v>4.8000000000000043E-2</v>
      </c>
      <c r="F509" s="2">
        <f t="shared" ref="F509:G524" si="71">((F508*13)+D509)/14</f>
        <v>3.0356087092802592E-2</v>
      </c>
      <c r="G509" s="2">
        <f t="shared" si="71"/>
        <v>1.3111849244632033E-2</v>
      </c>
      <c r="H509" s="2">
        <f t="shared" si="67"/>
        <v>2.3151644383976056</v>
      </c>
      <c r="I509" s="2">
        <f t="shared" si="68"/>
        <v>69.835583767200603</v>
      </c>
    </row>
    <row r="510" spans="1:9" ht="13.5" x14ac:dyDescent="0.25">
      <c r="A510" s="3">
        <f>TITRES_STAT!B513</f>
        <v>42747</v>
      </c>
      <c r="B510" s="6">
        <f>TITRES_STAT!D513</f>
        <v>6.8148999999999997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2.8187795157602408E-2</v>
      </c>
      <c r="G510" s="2">
        <f t="shared" si="71"/>
        <v>1.2175288584301173E-2</v>
      </c>
      <c r="H510" s="2">
        <f t="shared" si="67"/>
        <v>2.315164438397606</v>
      </c>
      <c r="I510" s="2">
        <f t="shared" si="68"/>
        <v>69.835583767200617</v>
      </c>
    </row>
    <row r="511" spans="1:9" ht="13.5" x14ac:dyDescent="0.25">
      <c r="A511" s="3">
        <f>TITRES_STAT!B514</f>
        <v>42748</v>
      </c>
      <c r="B511" s="6">
        <f>TITRES_STAT!D514</f>
        <v>6.8868999999999998</v>
      </c>
      <c r="C511" s="2">
        <f t="shared" si="63"/>
        <v>7.2000000000000064E-2</v>
      </c>
      <c r="D511" s="2">
        <f t="shared" si="64"/>
        <v>7.2000000000000064E-2</v>
      </c>
      <c r="E511" s="2">
        <f t="shared" si="65"/>
        <v>0</v>
      </c>
      <c r="F511" s="2">
        <f t="shared" si="71"/>
        <v>3.1317238360630814E-2</v>
      </c>
      <c r="G511" s="2">
        <f t="shared" si="71"/>
        <v>1.1305625113993948E-2</v>
      </c>
      <c r="H511" s="2">
        <f t="shared" si="67"/>
        <v>2.7700580945202904</v>
      </c>
      <c r="I511" s="2">
        <f t="shared" si="68"/>
        <v>73.475209799724794</v>
      </c>
    </row>
    <row r="512" spans="1:9" ht="13.5" x14ac:dyDescent="0.25">
      <c r="A512" s="3">
        <f>TITRES_STAT!B515</f>
        <v>42751</v>
      </c>
      <c r="B512" s="6">
        <f>TITRES_STAT!D515</f>
        <v>6.7717000000000001</v>
      </c>
      <c r="C512" s="2">
        <f t="shared" si="63"/>
        <v>-0.11519999999999975</v>
      </c>
      <c r="D512" s="2">
        <f t="shared" si="64"/>
        <v>0</v>
      </c>
      <c r="E512" s="2">
        <f t="shared" si="65"/>
        <v>0.11519999999999975</v>
      </c>
      <c r="F512" s="2">
        <f t="shared" si="71"/>
        <v>2.90802927634429E-2</v>
      </c>
      <c r="G512" s="2">
        <f t="shared" si="71"/>
        <v>1.8726651891565787E-2</v>
      </c>
      <c r="H512" s="2">
        <f t="shared" si="67"/>
        <v>1.5528826472467427</v>
      </c>
      <c r="I512" s="2">
        <f t="shared" si="68"/>
        <v>60.828595036340992</v>
      </c>
    </row>
    <row r="513" spans="1:9" ht="13.5" x14ac:dyDescent="0.25">
      <c r="A513" s="3">
        <f>TITRES_STAT!B516</f>
        <v>42752</v>
      </c>
      <c r="B513" s="6">
        <f>TITRES_STAT!D516</f>
        <v>6.8148999999999997</v>
      </c>
      <c r="C513" s="2">
        <f t="shared" si="63"/>
        <v>4.3199999999999683E-2</v>
      </c>
      <c r="D513" s="2">
        <f t="shared" si="64"/>
        <v>4.3199999999999683E-2</v>
      </c>
      <c r="E513" s="2">
        <f t="shared" si="65"/>
        <v>0</v>
      </c>
      <c r="F513" s="2">
        <f t="shared" si="71"/>
        <v>3.0088843280339814E-2</v>
      </c>
      <c r="G513" s="2">
        <f t="shared" si="71"/>
        <v>1.7389033899311089E-2</v>
      </c>
      <c r="H513" s="2">
        <f t="shared" si="67"/>
        <v>1.7303343851398127</v>
      </c>
      <c r="I513" s="2">
        <f t="shared" si="68"/>
        <v>63.374449465141502</v>
      </c>
    </row>
    <row r="514" spans="1:9" ht="13.5" x14ac:dyDescent="0.25">
      <c r="A514" s="3">
        <f>TITRES_STAT!B517</f>
        <v>42753</v>
      </c>
      <c r="B514" s="6">
        <f>TITRES_STAT!D517</f>
        <v>6.7668999999999997</v>
      </c>
      <c r="C514" s="2">
        <f t="shared" si="63"/>
        <v>-4.8000000000000043E-2</v>
      </c>
      <c r="D514" s="2">
        <f t="shared" si="64"/>
        <v>0</v>
      </c>
      <c r="E514" s="2">
        <f t="shared" si="65"/>
        <v>4.8000000000000043E-2</v>
      </c>
      <c r="F514" s="2">
        <f t="shared" si="71"/>
        <v>2.793964018888697E-2</v>
      </c>
      <c r="G514" s="2">
        <f t="shared" si="71"/>
        <v>1.9575531477931729E-2</v>
      </c>
      <c r="H514" s="2">
        <f t="shared" si="67"/>
        <v>1.4272736462039068</v>
      </c>
      <c r="I514" s="2">
        <f t="shared" si="68"/>
        <v>58.801513724505973</v>
      </c>
    </row>
    <row r="515" spans="1:9" ht="13.5" x14ac:dyDescent="0.25">
      <c r="A515" s="3">
        <f>TITRES_STAT!B518</f>
        <v>42754</v>
      </c>
      <c r="B515" s="6">
        <f>TITRES_STAT!D518</f>
        <v>6.7668999999999997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2.5943951603966474E-2</v>
      </c>
      <c r="G515" s="2">
        <f t="shared" si="71"/>
        <v>1.8177279229508035E-2</v>
      </c>
      <c r="H515" s="2">
        <f t="shared" si="67"/>
        <v>1.4272736462039068</v>
      </c>
      <c r="I515" s="2">
        <f t="shared" si="68"/>
        <v>58.801513724505973</v>
      </c>
    </row>
    <row r="516" spans="1:9" ht="13.5" x14ac:dyDescent="0.25">
      <c r="A516" s="3">
        <f>TITRES_STAT!B519</f>
        <v>42755</v>
      </c>
      <c r="B516" s="6">
        <f>TITRES_STAT!D519</f>
        <v>6.7188999999999997</v>
      </c>
      <c r="C516" s="2">
        <f t="shared" si="72"/>
        <v>-4.8000000000000043E-2</v>
      </c>
      <c r="D516" s="2">
        <f t="shared" si="73"/>
        <v>0</v>
      </c>
      <c r="E516" s="2">
        <f t="shared" si="74"/>
        <v>4.8000000000000043E-2</v>
      </c>
      <c r="F516" s="2">
        <f t="shared" si="71"/>
        <v>2.4090812203683153E-2</v>
      </c>
      <c r="G516" s="2">
        <f t="shared" si="71"/>
        <v>2.0307473570257466E-2</v>
      </c>
      <c r="H516" s="2">
        <f t="shared" si="67"/>
        <v>1.1863027727371662</v>
      </c>
      <c r="I516" s="2">
        <f t="shared" si="68"/>
        <v>54.2606809784155</v>
      </c>
    </row>
    <row r="517" spans="1:9" ht="13.5" x14ac:dyDescent="0.25">
      <c r="A517" s="3">
        <f>TITRES_STAT!B520</f>
        <v>42758</v>
      </c>
      <c r="B517" s="6">
        <f>TITRES_STAT!D520</f>
        <v>6.7957000000000001</v>
      </c>
      <c r="C517" s="2">
        <f t="shared" si="72"/>
        <v>7.6800000000000423E-2</v>
      </c>
      <c r="D517" s="2">
        <f t="shared" si="73"/>
        <v>7.6800000000000423E-2</v>
      </c>
      <c r="E517" s="2">
        <f t="shared" si="74"/>
        <v>0</v>
      </c>
      <c r="F517" s="2">
        <f t="shared" si="71"/>
        <v>2.7855754189134385E-2</v>
      </c>
      <c r="G517" s="2">
        <f t="shared" si="71"/>
        <v>1.8856939743810502E-2</v>
      </c>
      <c r="H517" s="2">
        <f t="shared" si="67"/>
        <v>1.4772149971088286</v>
      </c>
      <c r="I517" s="2">
        <f t="shared" si="68"/>
        <v>59.63208679234117</v>
      </c>
    </row>
    <row r="518" spans="1:9" ht="13.5" x14ac:dyDescent="0.25">
      <c r="A518" s="3">
        <f>TITRES_STAT!B521</f>
        <v>42759</v>
      </c>
      <c r="B518" s="6">
        <f>TITRES_STAT!D521</f>
        <v>6.7188999999999997</v>
      </c>
      <c r="C518" s="2">
        <f t="shared" si="72"/>
        <v>-7.6800000000000423E-2</v>
      </c>
      <c r="D518" s="2">
        <f t="shared" si="73"/>
        <v>0</v>
      </c>
      <c r="E518" s="2">
        <f t="shared" si="74"/>
        <v>7.6800000000000423E-2</v>
      </c>
      <c r="F518" s="2">
        <f t="shared" si="71"/>
        <v>2.5866057461339072E-2</v>
      </c>
      <c r="G518" s="2">
        <f t="shared" si="71"/>
        <v>2.2995729762109784E-2</v>
      </c>
      <c r="H518" s="2">
        <f t="shared" si="67"/>
        <v>1.1248200308893326</v>
      </c>
      <c r="I518" s="2">
        <f t="shared" si="68"/>
        <v>52.937190657909269</v>
      </c>
    </row>
    <row r="519" spans="1:9" ht="13.5" x14ac:dyDescent="0.25">
      <c r="A519" s="3">
        <f>TITRES_STAT!B522</f>
        <v>42760</v>
      </c>
      <c r="B519" s="6">
        <f>TITRES_STAT!D522</f>
        <v>6.2629999999999999</v>
      </c>
      <c r="C519" s="2">
        <f t="shared" si="72"/>
        <v>-0.45589999999999975</v>
      </c>
      <c r="D519" s="2">
        <f t="shared" si="73"/>
        <v>0</v>
      </c>
      <c r="E519" s="2">
        <f t="shared" si="74"/>
        <v>0.45589999999999975</v>
      </c>
      <c r="F519" s="2">
        <f t="shared" si="71"/>
        <v>2.4018481928386282E-2</v>
      </c>
      <c r="G519" s="2">
        <f t="shared" si="71"/>
        <v>5.3917463350530492E-2</v>
      </c>
      <c r="H519" s="2">
        <f t="shared" si="67"/>
        <v>0.44546758018336863</v>
      </c>
      <c r="I519" s="2">
        <f t="shared" si="68"/>
        <v>30.818233925859317</v>
      </c>
    </row>
    <row r="520" spans="1:9" ht="13.5" x14ac:dyDescent="0.25">
      <c r="A520" s="3">
        <f>TITRES_STAT!B523</f>
        <v>42761</v>
      </c>
      <c r="B520" s="6">
        <f>TITRES_STAT!D523</f>
        <v>6.7141000000000002</v>
      </c>
      <c r="C520" s="2">
        <f t="shared" si="72"/>
        <v>0.45110000000000028</v>
      </c>
      <c r="D520" s="2">
        <f t="shared" si="73"/>
        <v>0.45110000000000028</v>
      </c>
      <c r="E520" s="2">
        <f t="shared" si="74"/>
        <v>0</v>
      </c>
      <c r="F520" s="2">
        <f t="shared" si="71"/>
        <v>5.4524304647787285E-2</v>
      </c>
      <c r="G520" s="2">
        <f t="shared" si="71"/>
        <v>5.0066215968349745E-2</v>
      </c>
      <c r="H520" s="2">
        <f t="shared" si="67"/>
        <v>1.0890438510922376</v>
      </c>
      <c r="I520" s="2">
        <f t="shared" si="68"/>
        <v>52.13121067433989</v>
      </c>
    </row>
    <row r="521" spans="1:9" ht="13.5" x14ac:dyDescent="0.25">
      <c r="A521" s="3">
        <f>TITRES_STAT!B524</f>
        <v>42762</v>
      </c>
      <c r="B521" s="6">
        <f>TITRES_STAT!D524</f>
        <v>6.7141000000000002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5.0629711458659625E-2</v>
      </c>
      <c r="G521" s="2">
        <f t="shared" si="71"/>
        <v>4.649005768489619E-2</v>
      </c>
      <c r="H521" s="2">
        <f t="shared" si="67"/>
        <v>1.0890438510922376</v>
      </c>
      <c r="I521" s="2">
        <f t="shared" si="68"/>
        <v>52.13121067433989</v>
      </c>
    </row>
    <row r="522" spans="1:9" ht="13.5" x14ac:dyDescent="0.25">
      <c r="A522" s="3">
        <f>TITRES_STAT!B525</f>
        <v>42765</v>
      </c>
      <c r="B522" s="6">
        <f>TITRES_STAT!D525</f>
        <v>6.6369999999999996</v>
      </c>
      <c r="C522" s="2">
        <f t="shared" si="72"/>
        <v>-7.7100000000000612E-2</v>
      </c>
      <c r="D522" s="2">
        <f t="shared" si="73"/>
        <v>0</v>
      </c>
      <c r="E522" s="2">
        <f t="shared" si="74"/>
        <v>7.7100000000000612E-2</v>
      </c>
      <c r="F522" s="2">
        <f t="shared" si="71"/>
        <v>4.7013303497326797E-2</v>
      </c>
      <c r="G522" s="2">
        <f t="shared" si="71"/>
        <v>4.8676482135975079E-2</v>
      </c>
      <c r="H522" s="2">
        <f t="shared" si="67"/>
        <v>0.96583198773481038</v>
      </c>
      <c r="I522" s="2">
        <f t="shared" si="68"/>
        <v>49.13095288716508</v>
      </c>
    </row>
    <row r="523" spans="1:9" ht="13.5" x14ac:dyDescent="0.25">
      <c r="A523" s="3">
        <f>TITRES_STAT!B526</f>
        <v>42766</v>
      </c>
      <c r="B523" s="6">
        <f>TITRES_STAT!D526</f>
        <v>6.5854999999999997</v>
      </c>
      <c r="C523" s="2">
        <f t="shared" si="72"/>
        <v>-5.1499999999999879E-2</v>
      </c>
      <c r="D523" s="2">
        <f t="shared" si="73"/>
        <v>0</v>
      </c>
      <c r="E523" s="2">
        <f t="shared" si="74"/>
        <v>5.1499999999999879E-2</v>
      </c>
      <c r="F523" s="2">
        <f t="shared" si="71"/>
        <v>4.3655210390374885E-2</v>
      </c>
      <c r="G523" s="2">
        <f t="shared" si="71"/>
        <v>4.8878161983405423E-2</v>
      </c>
      <c r="H523" s="2">
        <f t="shared" si="67"/>
        <v>0.89314345341373969</v>
      </c>
      <c r="I523" s="2">
        <f t="shared" si="68"/>
        <v>47.177801122424839</v>
      </c>
    </row>
    <row r="524" spans="1:9" ht="13.5" x14ac:dyDescent="0.25">
      <c r="A524" s="3">
        <f>TITRES_STAT!B527</f>
        <v>42767</v>
      </c>
      <c r="B524" s="6">
        <f>TITRES_STAT!D527</f>
        <v>6.5907</v>
      </c>
      <c r="C524" s="2">
        <f t="shared" si="72"/>
        <v>5.2000000000003155E-3</v>
      </c>
      <c r="D524" s="2">
        <f t="shared" si="73"/>
        <v>5.2000000000003155E-3</v>
      </c>
      <c r="E524" s="2">
        <f t="shared" si="74"/>
        <v>0</v>
      </c>
      <c r="F524" s="2">
        <f t="shared" si="71"/>
        <v>4.0908409648205267E-2</v>
      </c>
      <c r="G524" s="2">
        <f t="shared" si="71"/>
        <v>4.538686469887647E-2</v>
      </c>
      <c r="H524" s="2">
        <f t="shared" si="67"/>
        <v>0.90132706719479427</v>
      </c>
      <c r="I524" s="2">
        <f t="shared" si="68"/>
        <v>47.405156258812774</v>
      </c>
    </row>
    <row r="525" spans="1:9" ht="13.5" x14ac:dyDescent="0.25">
      <c r="A525" s="3">
        <f>TITRES_STAT!B528</f>
        <v>42768</v>
      </c>
      <c r="B525" s="6">
        <f>TITRES_STAT!D528</f>
        <v>6.6369999999999996</v>
      </c>
      <c r="C525" s="2">
        <f t="shared" si="72"/>
        <v>4.6299999999999564E-2</v>
      </c>
      <c r="D525" s="2">
        <f t="shared" si="73"/>
        <v>4.6299999999999564E-2</v>
      </c>
      <c r="E525" s="2">
        <f t="shared" si="74"/>
        <v>0</v>
      </c>
      <c r="F525" s="2">
        <f t="shared" ref="F525:G540" si="75">((F524*13)+D525)/14</f>
        <v>4.1293523244762001E-2</v>
      </c>
      <c r="G525" s="2">
        <f t="shared" si="75"/>
        <v>4.2144945791813868E-2</v>
      </c>
      <c r="H525" s="2">
        <f t="shared" si="67"/>
        <v>0.97979775436756533</v>
      </c>
      <c r="I525" s="2">
        <f t="shared" si="68"/>
        <v>49.489790167003996</v>
      </c>
    </row>
    <row r="526" spans="1:9" ht="13.5" x14ac:dyDescent="0.25">
      <c r="A526" s="3">
        <f>TITRES_STAT!B529</f>
        <v>42769</v>
      </c>
      <c r="B526" s="6">
        <f>TITRES_STAT!D529</f>
        <v>6.5854999999999997</v>
      </c>
      <c r="C526" s="2">
        <f t="shared" si="72"/>
        <v>-5.1499999999999879E-2</v>
      </c>
      <c r="D526" s="2">
        <f t="shared" si="73"/>
        <v>0</v>
      </c>
      <c r="E526" s="2">
        <f t="shared" si="74"/>
        <v>5.1499999999999879E-2</v>
      </c>
      <c r="F526" s="2">
        <f t="shared" si="75"/>
        <v>3.8343985870136148E-2</v>
      </c>
      <c r="G526" s="2">
        <f t="shared" si="75"/>
        <v>4.281316394954144E-2</v>
      </c>
      <c r="H526" s="2">
        <f t="shared" si="67"/>
        <v>0.89561205790180431</v>
      </c>
      <c r="I526" s="2">
        <f t="shared" si="68"/>
        <v>47.246590048236463</v>
      </c>
    </row>
    <row r="527" spans="1:9" ht="13.5" x14ac:dyDescent="0.25">
      <c r="A527" s="3">
        <f>TITRES_STAT!B530</f>
        <v>42772</v>
      </c>
      <c r="B527" s="6">
        <f>TITRES_STAT!D530</f>
        <v>6.5340999999999996</v>
      </c>
      <c r="C527" s="2">
        <f t="shared" si="72"/>
        <v>-5.1400000000000112E-2</v>
      </c>
      <c r="D527" s="2">
        <f t="shared" si="73"/>
        <v>0</v>
      </c>
      <c r="E527" s="2">
        <f t="shared" si="74"/>
        <v>5.1400000000000112E-2</v>
      </c>
      <c r="F527" s="2">
        <f t="shared" si="75"/>
        <v>3.560512973655499E-2</v>
      </c>
      <c r="G527" s="2">
        <f t="shared" si="75"/>
        <v>4.3426509381717056E-2</v>
      </c>
      <c r="H527" s="2">
        <f t="shared" si="67"/>
        <v>0.81989389070135732</v>
      </c>
      <c r="I527" s="2">
        <f t="shared" si="68"/>
        <v>45.051741471882387</v>
      </c>
    </row>
    <row r="528" spans="1:9" ht="13.5" x14ac:dyDescent="0.25">
      <c r="A528" s="3">
        <f>TITRES_STAT!B531</f>
        <v>42773</v>
      </c>
      <c r="B528" s="6">
        <f>TITRES_STAT!D531</f>
        <v>6.5340999999999996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3.3061906183943918E-2</v>
      </c>
      <c r="G528" s="2">
        <f t="shared" si="75"/>
        <v>4.0324615854451552E-2</v>
      </c>
      <c r="H528" s="2">
        <f t="shared" si="67"/>
        <v>0.81989389070135721</v>
      </c>
      <c r="I528" s="2">
        <f t="shared" si="68"/>
        <v>45.05174147188238</v>
      </c>
    </row>
    <row r="529" spans="1:9" ht="13.5" x14ac:dyDescent="0.25">
      <c r="A529" s="3">
        <f>TITRES_STAT!B532</f>
        <v>42774</v>
      </c>
      <c r="B529" s="6">
        <f>TITRES_STAT!D532</f>
        <v>6.5340999999999996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3.0700341456519349E-2</v>
      </c>
      <c r="G529" s="2">
        <f t="shared" si="75"/>
        <v>3.744428615056216E-2</v>
      </c>
      <c r="H529" s="2">
        <f t="shared" ref="H529:H592" si="76">F529/G529</f>
        <v>0.8198938907013571</v>
      </c>
      <c r="I529" s="2">
        <f t="shared" ref="I529:I592" si="77">IF(G529=0,100,100-(100/(1+H529)))</f>
        <v>45.05174147188238</v>
      </c>
    </row>
    <row r="530" spans="1:9" ht="13.5" x14ac:dyDescent="0.25">
      <c r="A530" s="3">
        <f>TITRES_STAT!B533</f>
        <v>42775</v>
      </c>
      <c r="B530" s="6">
        <f>TITRES_STAT!D533</f>
        <v>6.5598000000000001</v>
      </c>
      <c r="C530" s="2">
        <f t="shared" si="72"/>
        <v>2.57000000000005E-2</v>
      </c>
      <c r="D530" s="2">
        <f t="shared" si="73"/>
        <v>2.57000000000005E-2</v>
      </c>
      <c r="E530" s="2">
        <f t="shared" si="74"/>
        <v>0</v>
      </c>
      <c r="F530" s="2">
        <f t="shared" si="75"/>
        <v>3.0343174209625148E-2</v>
      </c>
      <c r="G530" s="2">
        <f t="shared" si="75"/>
        <v>3.4769694282664861E-2</v>
      </c>
      <c r="H530" s="2">
        <f t="shared" si="76"/>
        <v>0.8726902791536294</v>
      </c>
      <c r="I530" s="2">
        <f t="shared" si="77"/>
        <v>46.600886909502499</v>
      </c>
    </row>
    <row r="531" spans="1:9" ht="13.5" x14ac:dyDescent="0.25">
      <c r="A531" s="3">
        <f>TITRES_STAT!B534</f>
        <v>42776</v>
      </c>
      <c r="B531" s="6">
        <f>TITRES_STAT!D534</f>
        <v>6.5134999999999996</v>
      </c>
      <c r="C531" s="2">
        <f t="shared" si="72"/>
        <v>-4.6300000000000452E-2</v>
      </c>
      <c r="D531" s="2">
        <f t="shared" si="73"/>
        <v>0</v>
      </c>
      <c r="E531" s="2">
        <f t="shared" si="74"/>
        <v>4.6300000000000452E-2</v>
      </c>
      <c r="F531" s="2">
        <f t="shared" si="75"/>
        <v>2.8175804623223354E-2</v>
      </c>
      <c r="G531" s="2">
        <f t="shared" si="75"/>
        <v>3.5593287548188836E-2</v>
      </c>
      <c r="H531" s="2">
        <f t="shared" si="76"/>
        <v>0.79160444466043933</v>
      </c>
      <c r="I531" s="2">
        <f t="shared" si="77"/>
        <v>44.184108105987157</v>
      </c>
    </row>
    <row r="532" spans="1:9" ht="13.5" x14ac:dyDescent="0.25">
      <c r="A532" s="3">
        <f>TITRES_STAT!B535</f>
        <v>42779</v>
      </c>
      <c r="B532" s="6">
        <f>TITRES_STAT!D535</f>
        <v>6.5134999999999996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2.616324715013597E-2</v>
      </c>
      <c r="G532" s="2">
        <f t="shared" si="75"/>
        <v>3.305090986617535E-2</v>
      </c>
      <c r="H532" s="2">
        <f t="shared" si="76"/>
        <v>0.79160444466043922</v>
      </c>
      <c r="I532" s="2">
        <f t="shared" si="77"/>
        <v>44.18410810598715</v>
      </c>
    </row>
    <row r="533" spans="1:9" ht="13.5" x14ac:dyDescent="0.25">
      <c r="A533" s="3">
        <f>TITRES_STAT!B536</f>
        <v>42780</v>
      </c>
      <c r="B533" s="6">
        <f>TITRES_STAT!D536</f>
        <v>6.5031999999999996</v>
      </c>
      <c r="C533" s="2">
        <f t="shared" si="72"/>
        <v>-1.0299999999999976E-2</v>
      </c>
      <c r="D533" s="2">
        <f t="shared" si="73"/>
        <v>0</v>
      </c>
      <c r="E533" s="2">
        <f t="shared" si="74"/>
        <v>1.0299999999999976E-2</v>
      </c>
      <c r="F533" s="2">
        <f t="shared" si="75"/>
        <v>2.4294443782269113E-2</v>
      </c>
      <c r="G533" s="2">
        <f t="shared" si="75"/>
        <v>3.142584487573425E-2</v>
      </c>
      <c r="H533" s="2">
        <f t="shared" si="76"/>
        <v>0.77307209649686415</v>
      </c>
      <c r="I533" s="2">
        <f t="shared" si="77"/>
        <v>43.600714151683761</v>
      </c>
    </row>
    <row r="534" spans="1:9" ht="13.5" x14ac:dyDescent="0.25">
      <c r="A534" s="3">
        <f>TITRES_STAT!B537</f>
        <v>42781</v>
      </c>
      <c r="B534" s="6">
        <f>TITRES_STAT!D537</f>
        <v>6.4311999999999996</v>
      </c>
      <c r="C534" s="2">
        <f t="shared" si="72"/>
        <v>-7.2000000000000064E-2</v>
      </c>
      <c r="D534" s="2">
        <f t="shared" si="73"/>
        <v>0</v>
      </c>
      <c r="E534" s="2">
        <f t="shared" si="74"/>
        <v>7.2000000000000064E-2</v>
      </c>
      <c r="F534" s="2">
        <f t="shared" si="75"/>
        <v>2.255912636924989E-2</v>
      </c>
      <c r="G534" s="2">
        <f t="shared" si="75"/>
        <v>3.4323998813181808E-2</v>
      </c>
      <c r="H534" s="2">
        <f t="shared" si="76"/>
        <v>0.65724062315799492</v>
      </c>
      <c r="I534" s="2">
        <f t="shared" si="77"/>
        <v>39.6587323514659</v>
      </c>
    </row>
    <row r="535" spans="1:9" ht="13.5" x14ac:dyDescent="0.25">
      <c r="A535" s="3">
        <f>TITRES_STAT!B538</f>
        <v>42782</v>
      </c>
      <c r="B535" s="6">
        <f>TITRES_STAT!D538</f>
        <v>6.282</v>
      </c>
      <c r="C535" s="2">
        <f t="shared" si="72"/>
        <v>-0.14919999999999956</v>
      </c>
      <c r="D535" s="2">
        <f t="shared" si="73"/>
        <v>0</v>
      </c>
      <c r="E535" s="2">
        <f t="shared" si="74"/>
        <v>0.14919999999999956</v>
      </c>
      <c r="F535" s="2">
        <f t="shared" si="75"/>
        <v>2.0947760200017755E-2</v>
      </c>
      <c r="G535" s="2">
        <f t="shared" si="75"/>
        <v>4.2529427469383076E-2</v>
      </c>
      <c r="H535" s="2">
        <f t="shared" si="76"/>
        <v>0.49254743001414825</v>
      </c>
      <c r="I535" s="2">
        <f t="shared" si="77"/>
        <v>33.000454130256969</v>
      </c>
    </row>
    <row r="536" spans="1:9" ht="13.5" x14ac:dyDescent="0.25">
      <c r="A536" s="3">
        <f>TITRES_STAT!B539</f>
        <v>42783</v>
      </c>
      <c r="B536" s="6">
        <f>TITRES_STAT!D539</f>
        <v>6.2870999999999997</v>
      </c>
      <c r="C536" s="2">
        <f t="shared" si="72"/>
        <v>5.0999999999996604E-3</v>
      </c>
      <c r="D536" s="2">
        <f t="shared" si="73"/>
        <v>5.0999999999996604E-3</v>
      </c>
      <c r="E536" s="2">
        <f t="shared" si="74"/>
        <v>0</v>
      </c>
      <c r="F536" s="2">
        <f t="shared" si="75"/>
        <v>1.9815777328587889E-2</v>
      </c>
      <c r="G536" s="2">
        <f t="shared" si="75"/>
        <v>3.9491611221570001E-2</v>
      </c>
      <c r="H536" s="2">
        <f t="shared" si="76"/>
        <v>0.50177181218082767</v>
      </c>
      <c r="I536" s="2">
        <f t="shared" si="77"/>
        <v>33.411987634271128</v>
      </c>
    </row>
    <row r="537" spans="1:9" ht="13.5" x14ac:dyDescent="0.25">
      <c r="A537" s="3">
        <f>TITRES_STAT!B540</f>
        <v>42786</v>
      </c>
      <c r="B537" s="6">
        <f>TITRES_STAT!D540</f>
        <v>6.2511000000000001</v>
      </c>
      <c r="C537" s="2">
        <f t="shared" si="72"/>
        <v>-3.5999999999999588E-2</v>
      </c>
      <c r="D537" s="2">
        <f t="shared" si="73"/>
        <v>0</v>
      </c>
      <c r="E537" s="2">
        <f t="shared" si="74"/>
        <v>3.5999999999999588E-2</v>
      </c>
      <c r="F537" s="2">
        <f t="shared" si="75"/>
        <v>1.8400364662260183E-2</v>
      </c>
      <c r="G537" s="2">
        <f t="shared" si="75"/>
        <v>3.9242210420029254E-2</v>
      </c>
      <c r="H537" s="2">
        <f t="shared" si="76"/>
        <v>0.46889215631106812</v>
      </c>
      <c r="I537" s="2">
        <f t="shared" si="77"/>
        <v>31.921482751234095</v>
      </c>
    </row>
    <row r="538" spans="1:9" ht="13.5" x14ac:dyDescent="0.25">
      <c r="A538" s="3">
        <f>TITRES_STAT!B541</f>
        <v>42787</v>
      </c>
      <c r="B538" s="6">
        <f>TITRES_STAT!D541</f>
        <v>6.4311999999999996</v>
      </c>
      <c r="C538" s="2">
        <f t="shared" si="72"/>
        <v>0.18009999999999948</v>
      </c>
      <c r="D538" s="2">
        <f t="shared" si="73"/>
        <v>0.18009999999999948</v>
      </c>
      <c r="E538" s="2">
        <f t="shared" si="74"/>
        <v>0</v>
      </c>
      <c r="F538" s="2">
        <f t="shared" si="75"/>
        <v>2.9950338614955847E-2</v>
      </c>
      <c r="G538" s="2">
        <f t="shared" si="75"/>
        <v>3.6439195390027164E-2</v>
      </c>
      <c r="H538" s="2">
        <f t="shared" si="76"/>
        <v>0.82192645294118605</v>
      </c>
      <c r="I538" s="2">
        <f t="shared" si="77"/>
        <v>45.113042385126334</v>
      </c>
    </row>
    <row r="539" spans="1:9" ht="13.5" x14ac:dyDescent="0.25">
      <c r="A539" s="3">
        <f>TITRES_STAT!B542</f>
        <v>42788</v>
      </c>
      <c r="B539" s="6">
        <f>TITRES_STAT!D542</f>
        <v>6.4260000000000002</v>
      </c>
      <c r="C539" s="2">
        <f t="shared" si="72"/>
        <v>-5.1999999999994273E-3</v>
      </c>
      <c r="D539" s="2">
        <f t="shared" si="73"/>
        <v>0</v>
      </c>
      <c r="E539" s="2">
        <f t="shared" si="74"/>
        <v>5.1999999999994273E-3</v>
      </c>
      <c r="F539" s="2">
        <f t="shared" si="75"/>
        <v>2.7811028713887572E-2</v>
      </c>
      <c r="G539" s="2">
        <f t="shared" si="75"/>
        <v>3.4207824290739472E-2</v>
      </c>
      <c r="H539" s="2">
        <f t="shared" si="76"/>
        <v>0.81300197514801897</v>
      </c>
      <c r="I539" s="2">
        <f t="shared" si="77"/>
        <v>44.842862075847606</v>
      </c>
    </row>
    <row r="540" spans="1:9" ht="13.5" x14ac:dyDescent="0.25">
      <c r="A540" s="3">
        <f>TITRES_STAT!B543</f>
        <v>42789</v>
      </c>
      <c r="B540" s="6">
        <f>TITRES_STAT!D543</f>
        <v>6.4260000000000002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2.5824526662895603E-2</v>
      </c>
      <c r="G540" s="2">
        <f t="shared" si="75"/>
        <v>3.1764408269972365E-2</v>
      </c>
      <c r="H540" s="2">
        <f t="shared" si="76"/>
        <v>0.81300197514801908</v>
      </c>
      <c r="I540" s="2">
        <f t="shared" si="77"/>
        <v>44.842862075847606</v>
      </c>
    </row>
    <row r="541" spans="1:9" ht="13.5" x14ac:dyDescent="0.25">
      <c r="A541" s="3">
        <f>TITRES_STAT!B544</f>
        <v>42790</v>
      </c>
      <c r="B541" s="6">
        <f>TITRES_STAT!D544</f>
        <v>6.3026</v>
      </c>
      <c r="C541" s="2">
        <f t="shared" si="72"/>
        <v>-0.12340000000000018</v>
      </c>
      <c r="D541" s="2">
        <f t="shared" si="73"/>
        <v>0</v>
      </c>
      <c r="E541" s="2">
        <f t="shared" si="74"/>
        <v>0.12340000000000018</v>
      </c>
      <c r="F541" s="2">
        <f t="shared" ref="F541:G556" si="78">((F540*13)+D541)/14</f>
        <v>2.3979917615545916E-2</v>
      </c>
      <c r="G541" s="2">
        <f t="shared" si="78"/>
        <v>3.8309807679260066E-2</v>
      </c>
      <c r="H541" s="2">
        <f t="shared" si="76"/>
        <v>0.62594721999943681</v>
      </c>
      <c r="I541" s="2">
        <f t="shared" si="77"/>
        <v>38.497388617550186</v>
      </c>
    </row>
    <row r="542" spans="1:9" ht="13.5" x14ac:dyDescent="0.25">
      <c r="A542" s="3">
        <f>TITRES_STAT!B545</f>
        <v>42793</v>
      </c>
      <c r="B542" s="6">
        <f>TITRES_STAT!D545</f>
        <v>6.3128000000000002</v>
      </c>
      <c r="C542" s="2">
        <f t="shared" si="72"/>
        <v>1.0200000000000209E-2</v>
      </c>
      <c r="D542" s="2">
        <f t="shared" si="73"/>
        <v>1.0200000000000209E-2</v>
      </c>
      <c r="E542" s="2">
        <f t="shared" si="74"/>
        <v>0</v>
      </c>
      <c r="F542" s="2">
        <f t="shared" si="78"/>
        <v>2.2995637785864081E-2</v>
      </c>
      <c r="G542" s="2">
        <f t="shared" si="78"/>
        <v>3.5573392845027203E-2</v>
      </c>
      <c r="H542" s="2">
        <f t="shared" si="76"/>
        <v>0.6464280167495644</v>
      </c>
      <c r="I542" s="2">
        <f t="shared" si="77"/>
        <v>39.262452422655265</v>
      </c>
    </row>
    <row r="543" spans="1:9" ht="13.5" x14ac:dyDescent="0.25">
      <c r="A543" s="3">
        <f>TITRES_STAT!B546</f>
        <v>42794</v>
      </c>
      <c r="B543" s="6">
        <f>TITRES_STAT!D546</f>
        <v>6.39</v>
      </c>
      <c r="C543" s="2">
        <f t="shared" si="72"/>
        <v>7.7199999999999491E-2</v>
      </c>
      <c r="D543" s="2">
        <f t="shared" si="73"/>
        <v>7.7199999999999491E-2</v>
      </c>
      <c r="E543" s="2">
        <f t="shared" si="74"/>
        <v>0</v>
      </c>
      <c r="F543" s="2">
        <f t="shared" si="78"/>
        <v>2.6867377944016613E-2</v>
      </c>
      <c r="G543" s="2">
        <f t="shared" si="78"/>
        <v>3.3032436213239549E-2</v>
      </c>
      <c r="H543" s="2">
        <f t="shared" si="76"/>
        <v>0.81336350036598415</v>
      </c>
      <c r="I543" s="2">
        <f t="shared" si="77"/>
        <v>44.853858600430968</v>
      </c>
    </row>
    <row r="544" spans="1:9" ht="13.5" x14ac:dyDescent="0.25">
      <c r="A544" s="3">
        <f>TITRES_STAT!B547</f>
        <v>42795</v>
      </c>
      <c r="B544" s="6">
        <f>TITRES_STAT!D547</f>
        <v>6.4569000000000001</v>
      </c>
      <c r="C544" s="2">
        <f t="shared" si="72"/>
        <v>6.6900000000000404E-2</v>
      </c>
      <c r="D544" s="2">
        <f t="shared" si="73"/>
        <v>6.6900000000000404E-2</v>
      </c>
      <c r="E544" s="2">
        <f t="shared" si="74"/>
        <v>0</v>
      </c>
      <c r="F544" s="2">
        <f t="shared" si="78"/>
        <v>2.9726850948015453E-2</v>
      </c>
      <c r="G544" s="2">
        <f t="shared" si="78"/>
        <v>3.0672976483722438E-2</v>
      </c>
      <c r="H544" s="2">
        <f t="shared" si="76"/>
        <v>0.96915442698529519</v>
      </c>
      <c r="I544" s="2">
        <f t="shared" si="77"/>
        <v>49.216781259204531</v>
      </c>
    </row>
    <row r="545" spans="1:9" ht="13.5" x14ac:dyDescent="0.25">
      <c r="A545" s="3">
        <f>TITRES_STAT!B548</f>
        <v>42796</v>
      </c>
      <c r="B545" s="6">
        <f>TITRES_STAT!D548</f>
        <v>6.6318000000000001</v>
      </c>
      <c r="C545" s="2">
        <f t="shared" si="72"/>
        <v>0.17490000000000006</v>
      </c>
      <c r="D545" s="2">
        <f t="shared" si="73"/>
        <v>0.17490000000000006</v>
      </c>
      <c r="E545" s="2">
        <f t="shared" si="74"/>
        <v>0</v>
      </c>
      <c r="F545" s="2">
        <f t="shared" si="78"/>
        <v>4.0096361594585787E-2</v>
      </c>
      <c r="G545" s="2">
        <f t="shared" si="78"/>
        <v>2.8482049592027981E-2</v>
      </c>
      <c r="H545" s="2">
        <f t="shared" si="76"/>
        <v>1.4077765529138258</v>
      </c>
      <c r="I545" s="2">
        <f t="shared" si="77"/>
        <v>58.467906883226888</v>
      </c>
    </row>
    <row r="546" spans="1:9" ht="13.5" x14ac:dyDescent="0.25">
      <c r="A546" s="3">
        <f>TITRES_STAT!B549</f>
        <v>42797</v>
      </c>
      <c r="B546" s="6">
        <f>TITRES_STAT!D549</f>
        <v>6.6318000000000001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3.7232335766401094E-2</v>
      </c>
      <c r="G546" s="2">
        <f t="shared" si="78"/>
        <v>2.6447617478311699E-2</v>
      </c>
      <c r="H546" s="2">
        <f t="shared" si="76"/>
        <v>1.4077765529138258</v>
      </c>
      <c r="I546" s="2">
        <f t="shared" si="77"/>
        <v>58.467906883226888</v>
      </c>
    </row>
    <row r="547" spans="1:9" ht="13.5" x14ac:dyDescent="0.25">
      <c r="A547" s="3">
        <f>TITRES_STAT!B550</f>
        <v>42800</v>
      </c>
      <c r="B547" s="6">
        <f>TITRES_STAT!D550</f>
        <v>6.5751999999999997</v>
      </c>
      <c r="C547" s="2">
        <f t="shared" si="72"/>
        <v>-5.6600000000000428E-2</v>
      </c>
      <c r="D547" s="2">
        <f t="shared" si="73"/>
        <v>0</v>
      </c>
      <c r="E547" s="2">
        <f t="shared" si="74"/>
        <v>5.6600000000000428E-2</v>
      </c>
      <c r="F547" s="2">
        <f t="shared" si="78"/>
        <v>3.4572883211658155E-2</v>
      </c>
      <c r="G547" s="2">
        <f t="shared" si="78"/>
        <v>2.8601359087003751E-2</v>
      </c>
      <c r="H547" s="2">
        <f t="shared" si="76"/>
        <v>1.2087846282580264</v>
      </c>
      <c r="I547" s="2">
        <f t="shared" si="77"/>
        <v>54.726233277498991</v>
      </c>
    </row>
    <row r="548" spans="1:9" ht="13.5" x14ac:dyDescent="0.25">
      <c r="A548" s="3">
        <f>TITRES_STAT!B551</f>
        <v>42801</v>
      </c>
      <c r="B548" s="6">
        <f>TITRES_STAT!D551</f>
        <v>6.5751999999999997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3.2103391553682574E-2</v>
      </c>
      <c r="G548" s="2">
        <f t="shared" si="78"/>
        <v>2.6558404866503484E-2</v>
      </c>
      <c r="H548" s="2">
        <f t="shared" si="76"/>
        <v>1.2087846282580264</v>
      </c>
      <c r="I548" s="2">
        <f t="shared" si="77"/>
        <v>54.726233277498991</v>
      </c>
    </row>
    <row r="549" spans="1:9" ht="13.5" x14ac:dyDescent="0.25">
      <c r="A549" s="3">
        <f>TITRES_STAT!B552</f>
        <v>42802</v>
      </c>
      <c r="B549" s="6">
        <f>TITRES_STAT!D552</f>
        <v>6.5957999999999997</v>
      </c>
      <c r="C549" s="2">
        <f t="shared" si="72"/>
        <v>2.0599999999999952E-2</v>
      </c>
      <c r="D549" s="2">
        <f t="shared" si="73"/>
        <v>2.0599999999999952E-2</v>
      </c>
      <c r="E549" s="2">
        <f t="shared" si="74"/>
        <v>0</v>
      </c>
      <c r="F549" s="2">
        <f t="shared" si="78"/>
        <v>3.1281720728419525E-2</v>
      </c>
      <c r="G549" s="2">
        <f t="shared" si="78"/>
        <v>2.4661375947467524E-2</v>
      </c>
      <c r="H549" s="2">
        <f t="shared" si="76"/>
        <v>1.268449935439707</v>
      </c>
      <c r="I549" s="2">
        <f t="shared" si="77"/>
        <v>55.917034606886126</v>
      </c>
    </row>
    <row r="550" spans="1:9" ht="13.5" x14ac:dyDescent="0.25">
      <c r="A550" s="3">
        <f>TITRES_STAT!B553</f>
        <v>42803</v>
      </c>
      <c r="B550" s="6">
        <f>TITRES_STAT!D553</f>
        <v>6.6318000000000001</v>
      </c>
      <c r="C550" s="2">
        <f t="shared" si="72"/>
        <v>3.6000000000000476E-2</v>
      </c>
      <c r="D550" s="2">
        <f t="shared" si="73"/>
        <v>3.6000000000000476E-2</v>
      </c>
      <c r="E550" s="2">
        <f t="shared" si="74"/>
        <v>0</v>
      </c>
      <c r="F550" s="2">
        <f t="shared" si="78"/>
        <v>3.1618740676389596E-2</v>
      </c>
      <c r="G550" s="2">
        <f t="shared" si="78"/>
        <v>2.2899849094076989E-2</v>
      </c>
      <c r="H550" s="2">
        <f t="shared" si="76"/>
        <v>1.3807401326748365</v>
      </c>
      <c r="I550" s="2">
        <f t="shared" si="77"/>
        <v>57.996255606592882</v>
      </c>
    </row>
    <row r="551" spans="1:9" ht="13.5" x14ac:dyDescent="0.25">
      <c r="A551" s="3">
        <f>TITRES_STAT!B554</f>
        <v>42804</v>
      </c>
      <c r="B551" s="6">
        <f>TITRES_STAT!D554</f>
        <v>6.5854999999999997</v>
      </c>
      <c r="C551" s="2">
        <f t="shared" si="72"/>
        <v>-4.6300000000000452E-2</v>
      </c>
      <c r="D551" s="2">
        <f t="shared" si="73"/>
        <v>0</v>
      </c>
      <c r="E551" s="2">
        <f t="shared" si="74"/>
        <v>4.6300000000000452E-2</v>
      </c>
      <c r="F551" s="2">
        <f t="shared" si="78"/>
        <v>2.9360259199504628E-2</v>
      </c>
      <c r="G551" s="2">
        <f t="shared" si="78"/>
        <v>2.4571288444500093E-2</v>
      </c>
      <c r="H551" s="2">
        <f t="shared" si="76"/>
        <v>1.1949010840771142</v>
      </c>
      <c r="I551" s="2">
        <f t="shared" si="77"/>
        <v>54.439860308307779</v>
      </c>
    </row>
    <row r="552" spans="1:9" ht="13.5" x14ac:dyDescent="0.25">
      <c r="A552" s="3">
        <f>TITRES_STAT!B555</f>
        <v>42807</v>
      </c>
      <c r="B552" s="6">
        <f>TITRES_STAT!D555</f>
        <v>6.5444000000000004</v>
      </c>
      <c r="C552" s="2">
        <f t="shared" si="72"/>
        <v>-4.1099999999999248E-2</v>
      </c>
      <c r="D552" s="2">
        <f t="shared" si="73"/>
        <v>0</v>
      </c>
      <c r="E552" s="2">
        <f t="shared" si="74"/>
        <v>4.1099999999999248E-2</v>
      </c>
      <c r="F552" s="2">
        <f t="shared" si="78"/>
        <v>2.7263097828111437E-2</v>
      </c>
      <c r="G552" s="2">
        <f t="shared" si="78"/>
        <v>2.575191069846432E-2</v>
      </c>
      <c r="H552" s="2">
        <f t="shared" si="76"/>
        <v>1.0586825244674849</v>
      </c>
      <c r="I552" s="2">
        <f t="shared" si="77"/>
        <v>51.425244635101372</v>
      </c>
    </row>
    <row r="553" spans="1:9" ht="13.5" x14ac:dyDescent="0.25">
      <c r="A553" s="3">
        <f>TITRES_STAT!B556</f>
        <v>42808</v>
      </c>
      <c r="B553" s="6">
        <f>TITRES_STAT!D556</f>
        <v>6.5444000000000004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2.5315733697532046E-2</v>
      </c>
      <c r="G553" s="2">
        <f t="shared" si="78"/>
        <v>2.391248850571687E-2</v>
      </c>
      <c r="H553" s="2">
        <f t="shared" si="76"/>
        <v>1.0586825244674847</v>
      </c>
      <c r="I553" s="2">
        <f t="shared" si="77"/>
        <v>51.425244635101372</v>
      </c>
    </row>
    <row r="554" spans="1:9" ht="13.5" x14ac:dyDescent="0.25">
      <c r="A554" s="3">
        <f>TITRES_STAT!B557</f>
        <v>42809</v>
      </c>
      <c r="B554" s="6">
        <f>TITRES_STAT!D557</f>
        <v>6.5804</v>
      </c>
      <c r="C554" s="2">
        <f t="shared" si="72"/>
        <v>3.5999999999999588E-2</v>
      </c>
      <c r="D554" s="2">
        <f t="shared" si="73"/>
        <v>3.5999999999999588E-2</v>
      </c>
      <c r="E554" s="2">
        <f t="shared" si="74"/>
        <v>0</v>
      </c>
      <c r="F554" s="2">
        <f t="shared" si="78"/>
        <v>2.607889557627973E-2</v>
      </c>
      <c r="G554" s="2">
        <f t="shared" si="78"/>
        <v>2.220445361245138E-2</v>
      </c>
      <c r="H554" s="2">
        <f t="shared" si="76"/>
        <v>1.1744894079112</v>
      </c>
      <c r="I554" s="2">
        <f t="shared" si="77"/>
        <v>54.012192638795462</v>
      </c>
    </row>
    <row r="555" spans="1:9" ht="13.5" x14ac:dyDescent="0.25">
      <c r="A555" s="3">
        <f>TITRES_STAT!B558</f>
        <v>42810</v>
      </c>
      <c r="B555" s="6">
        <f>TITRES_STAT!D558</f>
        <v>6.5340999999999996</v>
      </c>
      <c r="C555" s="2">
        <f t="shared" si="72"/>
        <v>-4.6300000000000452E-2</v>
      </c>
      <c r="D555" s="2">
        <f t="shared" si="73"/>
        <v>0</v>
      </c>
      <c r="E555" s="2">
        <f t="shared" si="74"/>
        <v>4.6300000000000452E-2</v>
      </c>
      <c r="F555" s="2">
        <f t="shared" si="78"/>
        <v>2.4216117320831176E-2</v>
      </c>
      <c r="G555" s="2">
        <f t="shared" si="78"/>
        <v>2.3925564068704885E-2</v>
      </c>
      <c r="H555" s="2">
        <f t="shared" si="76"/>
        <v>1.0121440502423238</v>
      </c>
      <c r="I555" s="2">
        <f t="shared" si="77"/>
        <v>50.301768907669938</v>
      </c>
    </row>
    <row r="556" spans="1:9" ht="13.5" x14ac:dyDescent="0.25">
      <c r="A556" s="3">
        <f>TITRES_STAT!B559</f>
        <v>42811</v>
      </c>
      <c r="B556" s="6">
        <f>TITRES_STAT!D559</f>
        <v>6.5854999999999997</v>
      </c>
      <c r="C556" s="2">
        <f t="shared" si="72"/>
        <v>5.1400000000000112E-2</v>
      </c>
      <c r="D556" s="2">
        <f t="shared" si="73"/>
        <v>5.1400000000000112E-2</v>
      </c>
      <c r="E556" s="2">
        <f t="shared" si="74"/>
        <v>0</v>
      </c>
      <c r="F556" s="2">
        <f t="shared" si="78"/>
        <v>2.6157823226486101E-2</v>
      </c>
      <c r="G556" s="2">
        <f t="shared" si="78"/>
        <v>2.2216595206654536E-2</v>
      </c>
      <c r="H556" s="2">
        <f t="shared" si="76"/>
        <v>1.1774001814036315</v>
      </c>
      <c r="I556" s="2">
        <f t="shared" si="77"/>
        <v>54.073669666208822</v>
      </c>
    </row>
    <row r="557" spans="1:9" ht="13.5" x14ac:dyDescent="0.25">
      <c r="A557" s="3">
        <f>TITRES_STAT!B560</f>
        <v>42815</v>
      </c>
      <c r="B557" s="6">
        <f>TITRES_STAT!D560</f>
        <v>6.5392000000000001</v>
      </c>
      <c r="C557" s="2">
        <f t="shared" si="72"/>
        <v>-4.6299999999999564E-2</v>
      </c>
      <c r="D557" s="2">
        <f t="shared" si="73"/>
        <v>0</v>
      </c>
      <c r="E557" s="2">
        <f t="shared" si="74"/>
        <v>4.6299999999999564E-2</v>
      </c>
      <c r="F557" s="2">
        <f t="shared" ref="F557:G572" si="79">((F556*13)+D557)/14</f>
        <v>2.4289407281737094E-2</v>
      </c>
      <c r="G557" s="2">
        <f t="shared" si="79"/>
        <v>2.3936838406179183E-2</v>
      </c>
      <c r="H557" s="2">
        <f t="shared" si="76"/>
        <v>1.0147291329613062</v>
      </c>
      <c r="I557" s="2">
        <f t="shared" si="77"/>
        <v>50.365536307594276</v>
      </c>
    </row>
    <row r="558" spans="1:9" ht="13.5" x14ac:dyDescent="0.25">
      <c r="A558" s="3">
        <f>TITRES_STAT!B561</f>
        <v>42816</v>
      </c>
      <c r="B558" s="6">
        <f>TITRES_STAT!D561</f>
        <v>6.5751999999999997</v>
      </c>
      <c r="C558" s="2">
        <f t="shared" si="72"/>
        <v>3.5999999999999588E-2</v>
      </c>
      <c r="D558" s="2">
        <f t="shared" si="73"/>
        <v>3.5999999999999588E-2</v>
      </c>
      <c r="E558" s="2">
        <f t="shared" si="74"/>
        <v>0</v>
      </c>
      <c r="F558" s="2">
        <f t="shared" si="79"/>
        <v>2.5125878190184414E-2</v>
      </c>
      <c r="G558" s="2">
        <f t="shared" si="79"/>
        <v>2.222706423430924E-2</v>
      </c>
      <c r="H558" s="2">
        <f t="shared" si="76"/>
        <v>1.1304182111194254</v>
      </c>
      <c r="I558" s="2">
        <f t="shared" si="77"/>
        <v>53.060859375842867</v>
      </c>
    </row>
    <row r="559" spans="1:9" ht="13.5" x14ac:dyDescent="0.25">
      <c r="A559" s="3">
        <f>TITRES_STAT!B562</f>
        <v>42817</v>
      </c>
      <c r="B559" s="6">
        <f>TITRES_STAT!D562</f>
        <v>6.5340999999999996</v>
      </c>
      <c r="C559" s="2">
        <f t="shared" si="72"/>
        <v>-4.1100000000000136E-2</v>
      </c>
      <c r="D559" s="2">
        <f t="shared" si="73"/>
        <v>0</v>
      </c>
      <c r="E559" s="2">
        <f t="shared" si="74"/>
        <v>4.1100000000000136E-2</v>
      </c>
      <c r="F559" s="2">
        <f t="shared" si="79"/>
        <v>2.333117260517124E-2</v>
      </c>
      <c r="G559" s="2">
        <f t="shared" si="79"/>
        <v>2.3575131074715733E-2</v>
      </c>
      <c r="H559" s="2">
        <f t="shared" si="76"/>
        <v>0.98965187218805595</v>
      </c>
      <c r="I559" s="2">
        <f t="shared" si="77"/>
        <v>49.739951296088691</v>
      </c>
    </row>
    <row r="560" spans="1:9" ht="13.5" x14ac:dyDescent="0.25">
      <c r="A560" s="3">
        <f>TITRES_STAT!B563</f>
        <v>42818</v>
      </c>
      <c r="B560" s="6">
        <f>TITRES_STAT!D563</f>
        <v>6.5547000000000004</v>
      </c>
      <c r="C560" s="2">
        <f t="shared" si="72"/>
        <v>2.060000000000084E-2</v>
      </c>
      <c r="D560" s="2">
        <f t="shared" si="73"/>
        <v>2.060000000000084E-2</v>
      </c>
      <c r="E560" s="2">
        <f t="shared" si="74"/>
        <v>0</v>
      </c>
      <c r="F560" s="2">
        <f t="shared" si="79"/>
        <v>2.3136088847659071E-2</v>
      </c>
      <c r="G560" s="2">
        <f t="shared" si="79"/>
        <v>2.189119314080747E-2</v>
      </c>
      <c r="H560" s="2">
        <f t="shared" si="76"/>
        <v>1.0568674214714677</v>
      </c>
      <c r="I560" s="2">
        <f t="shared" si="77"/>
        <v>51.382379361883842</v>
      </c>
    </row>
    <row r="561" spans="1:9" ht="13.5" x14ac:dyDescent="0.25">
      <c r="A561" s="3">
        <f>TITRES_STAT!B564</f>
        <v>42821</v>
      </c>
      <c r="B561" s="6">
        <f>TITRES_STAT!D564</f>
        <v>6.5547000000000004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2.148351107282628E-2</v>
      </c>
      <c r="G561" s="2">
        <f t="shared" si="79"/>
        <v>2.032753648789265E-2</v>
      </c>
      <c r="H561" s="2">
        <f t="shared" si="76"/>
        <v>1.0568674214714677</v>
      </c>
      <c r="I561" s="2">
        <f t="shared" si="77"/>
        <v>51.382379361883842</v>
      </c>
    </row>
    <row r="562" spans="1:9" ht="13.5" x14ac:dyDescent="0.25">
      <c r="A562" s="3">
        <f>TITRES_STAT!B565</f>
        <v>42822</v>
      </c>
      <c r="B562" s="6">
        <f>TITRES_STAT!D565</f>
        <v>6.5854999999999997</v>
      </c>
      <c r="C562" s="2">
        <f t="shared" si="72"/>
        <v>3.0799999999999272E-2</v>
      </c>
      <c r="D562" s="2">
        <f t="shared" si="73"/>
        <v>3.0799999999999272E-2</v>
      </c>
      <c r="E562" s="2">
        <f t="shared" si="74"/>
        <v>0</v>
      </c>
      <c r="F562" s="2">
        <f t="shared" si="79"/>
        <v>2.2148974567624352E-2</v>
      </c>
      <c r="G562" s="2">
        <f t="shared" si="79"/>
        <v>1.8875569595900317E-2</v>
      </c>
      <c r="H562" s="2">
        <f t="shared" si="76"/>
        <v>1.173420195618097</v>
      </c>
      <c r="I562" s="2">
        <f t="shared" si="77"/>
        <v>53.989568974460965</v>
      </c>
    </row>
    <row r="563" spans="1:9" ht="13.5" x14ac:dyDescent="0.25">
      <c r="A563" s="3">
        <f>TITRES_STAT!B566</f>
        <v>42823</v>
      </c>
      <c r="B563" s="6">
        <f>TITRES_STAT!D566</f>
        <v>6.5854999999999997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2.0566904955651184E-2</v>
      </c>
      <c r="G563" s="2">
        <f t="shared" si="79"/>
        <v>1.7527314624764579E-2</v>
      </c>
      <c r="H563" s="2">
        <f t="shared" si="76"/>
        <v>1.173420195618097</v>
      </c>
      <c r="I563" s="2">
        <f t="shared" si="77"/>
        <v>53.989568974460965</v>
      </c>
    </row>
    <row r="564" spans="1:9" ht="13.5" x14ac:dyDescent="0.25">
      <c r="A564" s="3">
        <f>TITRES_STAT!B567</f>
        <v>42824</v>
      </c>
      <c r="B564" s="6">
        <f>TITRES_STAT!D567</f>
        <v>6.6369999999999996</v>
      </c>
      <c r="C564" s="2">
        <f t="shared" si="72"/>
        <v>5.1499999999999879E-2</v>
      </c>
      <c r="D564" s="2">
        <f t="shared" si="73"/>
        <v>5.1499999999999879E-2</v>
      </c>
      <c r="E564" s="2">
        <f t="shared" si="74"/>
        <v>0</v>
      </c>
      <c r="F564" s="2">
        <f t="shared" si="79"/>
        <v>2.2776411744533234E-2</v>
      </c>
      <c r="G564" s="2">
        <f t="shared" si="79"/>
        <v>1.6275363580138539E-2</v>
      </c>
      <c r="H564" s="2">
        <f t="shared" si="76"/>
        <v>1.3994410405877615</v>
      </c>
      <c r="I564" s="2">
        <f t="shared" si="77"/>
        <v>58.323626916248699</v>
      </c>
    </row>
    <row r="565" spans="1:9" ht="13.5" x14ac:dyDescent="0.25">
      <c r="A565" s="3">
        <f>TITRES_STAT!B568</f>
        <v>42825</v>
      </c>
      <c r="B565" s="6">
        <f>TITRES_STAT!D568</f>
        <v>6.6883999999999997</v>
      </c>
      <c r="C565" s="2">
        <f t="shared" si="72"/>
        <v>5.1400000000000112E-2</v>
      </c>
      <c r="D565" s="2">
        <f t="shared" si="73"/>
        <v>5.1400000000000112E-2</v>
      </c>
      <c r="E565" s="2">
        <f t="shared" si="74"/>
        <v>0</v>
      </c>
      <c r="F565" s="2">
        <f t="shared" si="79"/>
        <v>2.4820953762780869E-2</v>
      </c>
      <c r="G565" s="2">
        <f t="shared" si="79"/>
        <v>1.5112837610128644E-2</v>
      </c>
      <c r="H565" s="2">
        <f t="shared" si="76"/>
        <v>1.6423754693258819</v>
      </c>
      <c r="I565" s="2">
        <f t="shared" si="77"/>
        <v>62.155264775633178</v>
      </c>
    </row>
    <row r="566" spans="1:9" ht="13.5" x14ac:dyDescent="0.25">
      <c r="A566" s="3">
        <f>TITRES_STAT!B569</f>
        <v>42828</v>
      </c>
      <c r="B566" s="6">
        <f>TITRES_STAT!D569</f>
        <v>6.6883999999999997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2.3048028494010806E-2</v>
      </c>
      <c r="G566" s="2">
        <f t="shared" si="79"/>
        <v>1.4033349209405171E-2</v>
      </c>
      <c r="H566" s="2">
        <f t="shared" si="76"/>
        <v>1.6423754693258816</v>
      </c>
      <c r="I566" s="2">
        <f t="shared" si="77"/>
        <v>62.155264775633178</v>
      </c>
    </row>
    <row r="567" spans="1:9" ht="13.5" x14ac:dyDescent="0.25">
      <c r="A567" s="3">
        <f>TITRES_STAT!B570</f>
        <v>42829</v>
      </c>
      <c r="B567" s="6">
        <f>TITRES_STAT!D570</f>
        <v>6.6369999999999996</v>
      </c>
      <c r="C567" s="2">
        <f t="shared" si="72"/>
        <v>-5.1400000000000112E-2</v>
      </c>
      <c r="D567" s="2">
        <f t="shared" si="73"/>
        <v>0</v>
      </c>
      <c r="E567" s="2">
        <f t="shared" si="74"/>
        <v>5.1400000000000112E-2</v>
      </c>
      <c r="F567" s="2">
        <f t="shared" si="79"/>
        <v>2.1401740744438603E-2</v>
      </c>
      <c r="G567" s="2">
        <f t="shared" si="79"/>
        <v>1.6702395694447668E-2</v>
      </c>
      <c r="H567" s="2">
        <f t="shared" si="76"/>
        <v>1.2813575451067254</v>
      </c>
      <c r="I567" s="2">
        <f t="shared" si="77"/>
        <v>56.166450009342199</v>
      </c>
    </row>
    <row r="568" spans="1:9" ht="13.5" x14ac:dyDescent="0.25">
      <c r="A568" s="3">
        <f>TITRES_STAT!B571</f>
        <v>42830</v>
      </c>
      <c r="B568" s="6">
        <f>TITRES_STAT!D571</f>
        <v>6.6883999999999997</v>
      </c>
      <c r="C568" s="2">
        <f t="shared" si="72"/>
        <v>5.1400000000000112E-2</v>
      </c>
      <c r="D568" s="2">
        <f t="shared" si="73"/>
        <v>5.1400000000000112E-2</v>
      </c>
      <c r="E568" s="2">
        <f t="shared" si="74"/>
        <v>0</v>
      </c>
      <c r="F568" s="2">
        <f t="shared" si="79"/>
        <v>2.3544473548407281E-2</v>
      </c>
      <c r="G568" s="2">
        <f t="shared" si="79"/>
        <v>1.5509367430558548E-2</v>
      </c>
      <c r="H568" s="2">
        <f t="shared" si="76"/>
        <v>1.5180808407451185</v>
      </c>
      <c r="I568" s="2">
        <f t="shared" si="77"/>
        <v>60.287216207717428</v>
      </c>
    </row>
    <row r="569" spans="1:9" ht="13.5" x14ac:dyDescent="0.25">
      <c r="A569" s="3">
        <f>TITRES_STAT!B572</f>
        <v>42831</v>
      </c>
      <c r="B569" s="6">
        <f>TITRES_STAT!D572</f>
        <v>6.6883999999999997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2.1862725437806763E-2</v>
      </c>
      <c r="G569" s="2">
        <f t="shared" si="79"/>
        <v>1.4401555471232938E-2</v>
      </c>
      <c r="H569" s="2">
        <f t="shared" si="76"/>
        <v>1.5180808407451187</v>
      </c>
      <c r="I569" s="2">
        <f t="shared" si="77"/>
        <v>60.287216207717435</v>
      </c>
    </row>
    <row r="570" spans="1:9" ht="13.5" x14ac:dyDescent="0.25">
      <c r="A570" s="3">
        <f>TITRES_STAT!B573</f>
        <v>42832</v>
      </c>
      <c r="B570" s="6">
        <f>TITRES_STAT!D573</f>
        <v>6.7398999999999996</v>
      </c>
      <c r="C570" s="2">
        <f t="shared" si="72"/>
        <v>5.1499999999999879E-2</v>
      </c>
      <c r="D570" s="2">
        <f t="shared" si="73"/>
        <v>5.1499999999999879E-2</v>
      </c>
      <c r="E570" s="2">
        <f t="shared" si="74"/>
        <v>0</v>
      </c>
      <c r="F570" s="2">
        <f t="shared" si="79"/>
        <v>2.3979673620820558E-2</v>
      </c>
      <c r="G570" s="2">
        <f t="shared" si="79"/>
        <v>1.3372872937573443E-2</v>
      </c>
      <c r="H570" s="2">
        <f t="shared" si="76"/>
        <v>1.793157964841305</v>
      </c>
      <c r="I570" s="2">
        <f t="shared" si="77"/>
        <v>64.198229653050944</v>
      </c>
    </row>
    <row r="571" spans="1:9" ht="13.5" x14ac:dyDescent="0.25">
      <c r="A571" s="3">
        <f>TITRES_STAT!B574</f>
        <v>42835</v>
      </c>
      <c r="B571" s="6">
        <f>TITRES_STAT!D574</f>
        <v>6.7141000000000002</v>
      </c>
      <c r="C571" s="2">
        <f t="shared" si="72"/>
        <v>-2.5799999999999379E-2</v>
      </c>
      <c r="D571" s="2">
        <f t="shared" si="73"/>
        <v>0</v>
      </c>
      <c r="E571" s="2">
        <f t="shared" si="74"/>
        <v>2.5799999999999379E-2</v>
      </c>
      <c r="F571" s="2">
        <f t="shared" si="79"/>
        <v>2.2266839790761946E-2</v>
      </c>
      <c r="G571" s="2">
        <f t="shared" si="79"/>
        <v>1.4260524870603867E-2</v>
      </c>
      <c r="H571" s="2">
        <f t="shared" si="76"/>
        <v>1.5614319944605972</v>
      </c>
      <c r="I571" s="2">
        <f t="shared" si="77"/>
        <v>60.959338285669126</v>
      </c>
    </row>
    <row r="572" spans="1:9" ht="13.5" x14ac:dyDescent="0.25">
      <c r="A572" s="3">
        <f>TITRES_STAT!B575</f>
        <v>42836</v>
      </c>
      <c r="B572" s="6">
        <f>TITRES_STAT!D575</f>
        <v>6.7141000000000002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2.0676351234278949E-2</v>
      </c>
      <c r="G572" s="2">
        <f t="shared" si="79"/>
        <v>1.324191595127502E-2</v>
      </c>
      <c r="H572" s="2">
        <f t="shared" si="76"/>
        <v>1.561431994460597</v>
      </c>
      <c r="I572" s="2">
        <f t="shared" si="77"/>
        <v>60.959338285669126</v>
      </c>
    </row>
    <row r="573" spans="1:9" ht="13.5" x14ac:dyDescent="0.25">
      <c r="A573" s="3">
        <f>TITRES_STAT!B576</f>
        <v>42837</v>
      </c>
      <c r="B573" s="6">
        <f>TITRES_STAT!D576</f>
        <v>6.7141000000000002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1.9199469003259025E-2</v>
      </c>
      <c r="G573" s="2">
        <f t="shared" si="80"/>
        <v>1.2296064811898233E-2</v>
      </c>
      <c r="H573" s="2">
        <f t="shared" si="76"/>
        <v>1.5614319944605972</v>
      </c>
      <c r="I573" s="2">
        <f t="shared" si="77"/>
        <v>60.959338285669126</v>
      </c>
    </row>
    <row r="574" spans="1:9" ht="13.5" x14ac:dyDescent="0.25">
      <c r="A574" s="3">
        <f>TITRES_STAT!B577</f>
        <v>42838</v>
      </c>
      <c r="B574" s="6">
        <f>TITRES_STAT!D577</f>
        <v>6.7912999999999997</v>
      </c>
      <c r="C574" s="2">
        <f t="shared" si="72"/>
        <v>7.7199999999999491E-2</v>
      </c>
      <c r="D574" s="2">
        <f t="shared" si="73"/>
        <v>7.7199999999999491E-2</v>
      </c>
      <c r="E574" s="2">
        <f t="shared" si="74"/>
        <v>0</v>
      </c>
      <c r="F574" s="2">
        <f t="shared" si="80"/>
        <v>2.3342364074454773E-2</v>
      </c>
      <c r="G574" s="2">
        <f t="shared" si="80"/>
        <v>1.1417774468191217E-2</v>
      </c>
      <c r="H574" s="2">
        <f t="shared" si="76"/>
        <v>2.044388259680928</v>
      </c>
      <c r="I574" s="2">
        <f t="shared" si="77"/>
        <v>67.152678479163285</v>
      </c>
    </row>
    <row r="575" spans="1:9" ht="13.5" x14ac:dyDescent="0.25">
      <c r="A575" s="3">
        <f>TITRES_STAT!B578</f>
        <v>42839</v>
      </c>
      <c r="B575" s="6">
        <f>TITRES_STAT!D578</f>
        <v>6.7759</v>
      </c>
      <c r="C575" s="2">
        <f t="shared" si="72"/>
        <v>-1.5399999999999636E-2</v>
      </c>
      <c r="D575" s="2">
        <f t="shared" si="73"/>
        <v>0</v>
      </c>
      <c r="E575" s="2">
        <f t="shared" si="74"/>
        <v>1.5399999999999636E-2</v>
      </c>
      <c r="F575" s="2">
        <f t="shared" si="80"/>
        <v>2.1675052354850861E-2</v>
      </c>
      <c r="G575" s="2">
        <f t="shared" si="80"/>
        <v>1.1702219149034675E-2</v>
      </c>
      <c r="H575" s="2">
        <f t="shared" si="76"/>
        <v>1.852217265700314</v>
      </c>
      <c r="I575" s="2">
        <f t="shared" si="77"/>
        <v>64.93955730422006</v>
      </c>
    </row>
    <row r="576" spans="1:9" ht="13.5" x14ac:dyDescent="0.25">
      <c r="A576" s="3">
        <f>TITRES_STAT!B579</f>
        <v>42842</v>
      </c>
      <c r="B576" s="6">
        <f>TITRES_STAT!D579</f>
        <v>6.8376000000000001</v>
      </c>
      <c r="C576" s="2">
        <f t="shared" si="72"/>
        <v>6.1700000000000088E-2</v>
      </c>
      <c r="D576" s="2">
        <f t="shared" si="73"/>
        <v>6.1700000000000088E-2</v>
      </c>
      <c r="E576" s="2">
        <f t="shared" si="74"/>
        <v>0</v>
      </c>
      <c r="F576" s="2">
        <f t="shared" si="80"/>
        <v>2.4533977186647234E-2</v>
      </c>
      <c r="G576" s="2">
        <f t="shared" si="80"/>
        <v>1.0866346352675055E-2</v>
      </c>
      <c r="H576" s="2">
        <f t="shared" si="76"/>
        <v>2.2577945144006484</v>
      </c>
      <c r="I576" s="2">
        <f t="shared" si="77"/>
        <v>69.304386891817984</v>
      </c>
    </row>
    <row r="577" spans="1:9" ht="13.5" x14ac:dyDescent="0.25">
      <c r="A577" s="3">
        <f>TITRES_STAT!B580</f>
        <v>42843</v>
      </c>
      <c r="B577" s="6">
        <f>TITRES_STAT!D580</f>
        <v>6.8170000000000002</v>
      </c>
      <c r="C577" s="2">
        <f t="shared" si="72"/>
        <v>-2.0599999999999952E-2</v>
      </c>
      <c r="D577" s="2">
        <f t="shared" si="73"/>
        <v>0</v>
      </c>
      <c r="E577" s="2">
        <f t="shared" si="74"/>
        <v>2.0599999999999952E-2</v>
      </c>
      <c r="F577" s="2">
        <f t="shared" si="80"/>
        <v>2.2781550244743858E-2</v>
      </c>
      <c r="G577" s="2">
        <f t="shared" si="80"/>
        <v>1.1561607327483975E-2</v>
      </c>
      <c r="H577" s="2">
        <f t="shared" si="76"/>
        <v>1.9704483640945065</v>
      </c>
      <c r="I577" s="2">
        <f t="shared" si="77"/>
        <v>66.335048537198389</v>
      </c>
    </row>
    <row r="578" spans="1:9" ht="13.5" x14ac:dyDescent="0.25">
      <c r="A578" s="3">
        <f>TITRES_STAT!B581</f>
        <v>42844</v>
      </c>
      <c r="B578" s="6">
        <f>TITRES_STAT!D581</f>
        <v>6.8428000000000004</v>
      </c>
      <c r="C578" s="2">
        <f t="shared" si="72"/>
        <v>2.5800000000000267E-2</v>
      </c>
      <c r="D578" s="2">
        <f t="shared" si="73"/>
        <v>2.5800000000000267E-2</v>
      </c>
      <c r="E578" s="2">
        <f t="shared" si="74"/>
        <v>0</v>
      </c>
      <c r="F578" s="2">
        <f t="shared" si="80"/>
        <v>2.2997153798690745E-2</v>
      </c>
      <c r="G578" s="2">
        <f t="shared" si="80"/>
        <v>1.0735778232663692E-2</v>
      </c>
      <c r="H578" s="2">
        <f t="shared" si="76"/>
        <v>2.1421040282596113</v>
      </c>
      <c r="I578" s="2">
        <f t="shared" si="77"/>
        <v>68.174191847050565</v>
      </c>
    </row>
    <row r="579" spans="1:9" ht="13.5" x14ac:dyDescent="0.25">
      <c r="A579" s="3">
        <f>TITRES_STAT!B582</f>
        <v>42845</v>
      </c>
      <c r="B579" s="6">
        <f>TITRES_STAT!D582</f>
        <v>6.9560000000000004</v>
      </c>
      <c r="C579" s="2">
        <f t="shared" ref="C579:C642" si="81">B579-B578</f>
        <v>0.11319999999999997</v>
      </c>
      <c r="D579" s="2">
        <f t="shared" ref="D579:D642" si="82">IF(C579&gt;0,C579,0)</f>
        <v>0.11319999999999997</v>
      </c>
      <c r="E579" s="2">
        <f t="shared" ref="E579:E642" si="83">IF(C579&lt;0,-C579,0)</f>
        <v>0</v>
      </c>
      <c r="F579" s="2">
        <f t="shared" si="80"/>
        <v>2.9440214241641401E-2</v>
      </c>
      <c r="G579" s="2">
        <f t="shared" si="80"/>
        <v>9.9689369303305707E-3</v>
      </c>
      <c r="H579" s="2">
        <f t="shared" si="76"/>
        <v>2.9531949542251903</v>
      </c>
      <c r="I579" s="2">
        <f t="shared" si="77"/>
        <v>74.704004948422892</v>
      </c>
    </row>
    <row r="580" spans="1:9" ht="13.5" x14ac:dyDescent="0.25">
      <c r="A580" s="3">
        <f>TITRES_STAT!B583</f>
        <v>42846</v>
      </c>
      <c r="B580" s="6">
        <f>TITRES_STAT!D583</f>
        <v>7.1257000000000001</v>
      </c>
      <c r="C580" s="2">
        <f t="shared" si="81"/>
        <v>0.16969999999999974</v>
      </c>
      <c r="D580" s="2">
        <f t="shared" si="82"/>
        <v>0.16969999999999974</v>
      </c>
      <c r="E580" s="2">
        <f t="shared" si="83"/>
        <v>0</v>
      </c>
      <c r="F580" s="2">
        <f t="shared" si="80"/>
        <v>3.9458770367238424E-2</v>
      </c>
      <c r="G580" s="2">
        <f t="shared" si="80"/>
        <v>9.2568700067355292E-3</v>
      </c>
      <c r="H580" s="2">
        <f t="shared" si="76"/>
        <v>4.262647130026374</v>
      </c>
      <c r="I580" s="2">
        <f t="shared" si="77"/>
        <v>80.998155960439846</v>
      </c>
    </row>
    <row r="581" spans="1:9" ht="13.5" x14ac:dyDescent="0.25">
      <c r="A581" s="3">
        <f>TITRES_STAT!B584</f>
        <v>42849</v>
      </c>
      <c r="B581" s="6">
        <f>TITRES_STAT!D584</f>
        <v>7.1772</v>
      </c>
      <c r="C581" s="2">
        <f t="shared" si="81"/>
        <v>5.1499999999999879E-2</v>
      </c>
      <c r="D581" s="2">
        <f t="shared" si="82"/>
        <v>5.1499999999999879E-2</v>
      </c>
      <c r="E581" s="2">
        <f t="shared" si="83"/>
        <v>0</v>
      </c>
      <c r="F581" s="2">
        <f t="shared" si="80"/>
        <v>4.0318858198149954E-2</v>
      </c>
      <c r="G581" s="2">
        <f t="shared" si="80"/>
        <v>8.5956650062544195E-3</v>
      </c>
      <c r="H581" s="2">
        <f t="shared" si="76"/>
        <v>4.6906037134780094</v>
      </c>
      <c r="I581" s="2">
        <f t="shared" si="77"/>
        <v>82.42717204799321</v>
      </c>
    </row>
    <row r="582" spans="1:9" ht="13.5" x14ac:dyDescent="0.25">
      <c r="A582" s="3">
        <f>TITRES_STAT!B585</f>
        <v>42850</v>
      </c>
      <c r="B582" s="6">
        <f>TITRES_STAT!D585</f>
        <v>7.1772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3.7438939755424956E-2</v>
      </c>
      <c r="G582" s="2">
        <f t="shared" si="80"/>
        <v>7.9816889343791043E-3</v>
      </c>
      <c r="H582" s="2">
        <f t="shared" si="76"/>
        <v>4.6906037134780085</v>
      </c>
      <c r="I582" s="2">
        <f t="shared" si="77"/>
        <v>82.42717204799321</v>
      </c>
    </row>
    <row r="583" spans="1:9" ht="13.5" x14ac:dyDescent="0.25">
      <c r="A583" s="3">
        <f>TITRES_STAT!B586</f>
        <v>42851</v>
      </c>
      <c r="B583" s="6">
        <f>TITRES_STAT!D586</f>
        <v>7.2544000000000004</v>
      </c>
      <c r="C583" s="2">
        <f t="shared" si="81"/>
        <v>7.7200000000000379E-2</v>
      </c>
      <c r="D583" s="2">
        <f t="shared" si="82"/>
        <v>7.7200000000000379E-2</v>
      </c>
      <c r="E583" s="2">
        <f t="shared" si="83"/>
        <v>0</v>
      </c>
      <c r="F583" s="2">
        <f t="shared" si="80"/>
        <v>4.0279015487180346E-2</v>
      </c>
      <c r="G583" s="2">
        <f t="shared" si="80"/>
        <v>7.4115682962091686E-3</v>
      </c>
      <c r="H583" s="2">
        <f t="shared" si="76"/>
        <v>5.4346143592553888</v>
      </c>
      <c r="I583" s="2">
        <f t="shared" si="77"/>
        <v>84.459053112303067</v>
      </c>
    </row>
    <row r="584" spans="1:9" ht="13.5" x14ac:dyDescent="0.25">
      <c r="A584" s="3">
        <f>TITRES_STAT!B587</f>
        <v>42852</v>
      </c>
      <c r="B584" s="6">
        <f>TITRES_STAT!D587</f>
        <v>7.2028999999999996</v>
      </c>
      <c r="C584" s="2">
        <f t="shared" si="81"/>
        <v>-5.1500000000000767E-2</v>
      </c>
      <c r="D584" s="2">
        <f t="shared" si="82"/>
        <v>0</v>
      </c>
      <c r="E584" s="2">
        <f t="shared" si="83"/>
        <v>5.1500000000000767E-2</v>
      </c>
      <c r="F584" s="2">
        <f t="shared" si="80"/>
        <v>3.740194295238175E-2</v>
      </c>
      <c r="G584" s="2">
        <f t="shared" si="80"/>
        <v>1.056074198933714E-2</v>
      </c>
      <c r="H584" s="2">
        <f t="shared" si="76"/>
        <v>3.5416018107577436</v>
      </c>
      <c r="I584" s="2">
        <f t="shared" si="77"/>
        <v>77.981336945231774</v>
      </c>
    </row>
    <row r="585" spans="1:9" ht="13.5" x14ac:dyDescent="0.25">
      <c r="A585" s="3">
        <f>TITRES_STAT!B588</f>
        <v>42853</v>
      </c>
      <c r="B585" s="6">
        <f>TITRES_STAT!D588</f>
        <v>7.1</v>
      </c>
      <c r="C585" s="2">
        <f t="shared" si="81"/>
        <v>-0.10289999999999999</v>
      </c>
      <c r="D585" s="2">
        <f t="shared" si="82"/>
        <v>0</v>
      </c>
      <c r="E585" s="2">
        <f t="shared" si="83"/>
        <v>0.10289999999999999</v>
      </c>
      <c r="F585" s="2">
        <f t="shared" si="80"/>
        <v>3.4730375598640194E-2</v>
      </c>
      <c r="G585" s="2">
        <f t="shared" si="80"/>
        <v>1.7156403275813057E-2</v>
      </c>
      <c r="H585" s="2">
        <f t="shared" si="76"/>
        <v>2.0243389619782817</v>
      </c>
      <c r="I585" s="2">
        <f t="shared" si="77"/>
        <v>66.934923215555187</v>
      </c>
    </row>
    <row r="586" spans="1:9" ht="13.5" x14ac:dyDescent="0.25">
      <c r="A586" s="3">
        <f>TITRES_STAT!B589</f>
        <v>42857</v>
      </c>
      <c r="B586" s="6">
        <f>TITRES_STAT!D589</f>
        <v>7.1360000000000001</v>
      </c>
      <c r="C586" s="2">
        <f t="shared" si="81"/>
        <v>3.6000000000000476E-2</v>
      </c>
      <c r="D586" s="2">
        <f t="shared" si="82"/>
        <v>3.6000000000000476E-2</v>
      </c>
      <c r="E586" s="2">
        <f t="shared" si="83"/>
        <v>0</v>
      </c>
      <c r="F586" s="2">
        <f t="shared" si="80"/>
        <v>3.4821063055880216E-2</v>
      </c>
      <c r="G586" s="2">
        <f t="shared" si="80"/>
        <v>1.5930945898969269E-2</v>
      </c>
      <c r="H586" s="2">
        <f t="shared" si="76"/>
        <v>2.1857498780491831</v>
      </c>
      <c r="I586" s="2">
        <f t="shared" si="77"/>
        <v>68.610216172640733</v>
      </c>
    </row>
    <row r="587" spans="1:9" ht="13.5" x14ac:dyDescent="0.25">
      <c r="A587" s="3">
        <f>TITRES_STAT!B590</f>
        <v>42858</v>
      </c>
      <c r="B587" s="6">
        <f>TITRES_STAT!D590</f>
        <v>7.0486000000000004</v>
      </c>
      <c r="C587" s="2">
        <f t="shared" si="81"/>
        <v>-8.73999999999997E-2</v>
      </c>
      <c r="D587" s="2">
        <f t="shared" si="82"/>
        <v>0</v>
      </c>
      <c r="E587" s="2">
        <f t="shared" si="83"/>
        <v>8.73999999999997E-2</v>
      </c>
      <c r="F587" s="2">
        <f t="shared" si="80"/>
        <v>3.2333844266174486E-2</v>
      </c>
      <c r="G587" s="2">
        <f t="shared" si="80"/>
        <v>2.1035878334757157E-2</v>
      </c>
      <c r="H587" s="2">
        <f t="shared" si="76"/>
        <v>1.5370807794010639</v>
      </c>
      <c r="I587" s="2">
        <f t="shared" si="77"/>
        <v>60.584621186713932</v>
      </c>
    </row>
    <row r="588" spans="1:9" ht="13.5" x14ac:dyDescent="0.25">
      <c r="A588" s="3">
        <f>TITRES_STAT!B591</f>
        <v>42859</v>
      </c>
      <c r="B588" s="6">
        <f>TITRES_STAT!D591</f>
        <v>7.1</v>
      </c>
      <c r="C588" s="2">
        <f t="shared" si="81"/>
        <v>5.1399999999999224E-2</v>
      </c>
      <c r="D588" s="2">
        <f t="shared" si="82"/>
        <v>5.1399999999999224E-2</v>
      </c>
      <c r="E588" s="2">
        <f t="shared" si="83"/>
        <v>0</v>
      </c>
      <c r="F588" s="2">
        <f t="shared" si="80"/>
        <v>3.3695712532876253E-2</v>
      </c>
      <c r="G588" s="2">
        <f t="shared" si="80"/>
        <v>1.9533315596560217E-2</v>
      </c>
      <c r="H588" s="2">
        <f t="shared" si="76"/>
        <v>1.7250380441715696</v>
      </c>
      <c r="I588" s="2">
        <f t="shared" si="77"/>
        <v>63.303264622714401</v>
      </c>
    </row>
    <row r="589" spans="1:9" ht="13.5" x14ac:dyDescent="0.25">
      <c r="A589" s="3">
        <f>TITRES_STAT!B592</f>
        <v>42860</v>
      </c>
      <c r="B589" s="6">
        <f>TITRES_STAT!D592</f>
        <v>7.1515000000000004</v>
      </c>
      <c r="C589" s="2">
        <f t="shared" si="81"/>
        <v>5.1500000000000767E-2</v>
      </c>
      <c r="D589" s="2">
        <f t="shared" si="82"/>
        <v>5.1500000000000767E-2</v>
      </c>
      <c r="E589" s="2">
        <f t="shared" si="83"/>
        <v>0</v>
      </c>
      <c r="F589" s="2">
        <f t="shared" ref="F589:G604" si="84">((F588*13)+D589)/14</f>
        <v>3.4967447351956574E-2</v>
      </c>
      <c r="G589" s="2">
        <f t="shared" si="84"/>
        <v>1.8138078768234485E-2</v>
      </c>
      <c r="H589" s="2">
        <f t="shared" si="76"/>
        <v>1.9278473645839294</v>
      </c>
      <c r="I589" s="2">
        <f t="shared" si="77"/>
        <v>65.84521406080512</v>
      </c>
    </row>
    <row r="590" spans="1:9" ht="13.5" x14ac:dyDescent="0.25">
      <c r="A590" s="3">
        <f>TITRES_STAT!B593</f>
        <v>42863</v>
      </c>
      <c r="B590" s="6">
        <f>TITRES_STAT!D593</f>
        <v>7.1412000000000004</v>
      </c>
      <c r="C590" s="2">
        <f t="shared" si="81"/>
        <v>-1.0299999999999976E-2</v>
      </c>
      <c r="D590" s="2">
        <f t="shared" si="82"/>
        <v>0</v>
      </c>
      <c r="E590" s="2">
        <f t="shared" si="83"/>
        <v>1.0299999999999976E-2</v>
      </c>
      <c r="F590" s="2">
        <f t="shared" si="84"/>
        <v>3.2469772541102532E-2</v>
      </c>
      <c r="G590" s="2">
        <f t="shared" si="84"/>
        <v>1.7578215999074876E-2</v>
      </c>
      <c r="H590" s="2">
        <f t="shared" si="76"/>
        <v>1.8471597198948622</v>
      </c>
      <c r="I590" s="2">
        <f t="shared" si="77"/>
        <v>64.87727776519236</v>
      </c>
    </row>
    <row r="591" spans="1:9" ht="13.5" x14ac:dyDescent="0.25">
      <c r="A591" s="3">
        <f>TITRES_STAT!B594</f>
        <v>42864</v>
      </c>
      <c r="B591" s="6">
        <f>TITRES_STAT!D594</f>
        <v>7.1</v>
      </c>
      <c r="C591" s="2">
        <f t="shared" si="81"/>
        <v>-4.1200000000000792E-2</v>
      </c>
      <c r="D591" s="2">
        <f t="shared" si="82"/>
        <v>0</v>
      </c>
      <c r="E591" s="2">
        <f t="shared" si="83"/>
        <v>4.1200000000000792E-2</v>
      </c>
      <c r="F591" s="2">
        <f t="shared" si="84"/>
        <v>3.0150503073880921E-2</v>
      </c>
      <c r="G591" s="2">
        <f t="shared" si="84"/>
        <v>1.9265486284855297E-2</v>
      </c>
      <c r="H591" s="2">
        <f t="shared" si="76"/>
        <v>1.5650008843837175</v>
      </c>
      <c r="I591" s="2">
        <f t="shared" si="77"/>
        <v>61.01365866623216</v>
      </c>
    </row>
    <row r="592" spans="1:9" ht="13.5" x14ac:dyDescent="0.25">
      <c r="A592" s="3">
        <f>TITRES_STAT!B595</f>
        <v>42865</v>
      </c>
      <c r="B592" s="6">
        <f>TITRES_STAT!D595</f>
        <v>7.0949</v>
      </c>
      <c r="C592" s="2">
        <f t="shared" si="81"/>
        <v>-5.0999999999996604E-3</v>
      </c>
      <c r="D592" s="2">
        <f t="shared" si="82"/>
        <v>0</v>
      </c>
      <c r="E592" s="2">
        <f t="shared" si="83"/>
        <v>5.0999999999996604E-3</v>
      </c>
      <c r="F592" s="2">
        <f t="shared" si="84"/>
        <v>2.7996895711460856E-2</v>
      </c>
      <c r="G592" s="2">
        <f t="shared" si="84"/>
        <v>1.8253665835937037E-2</v>
      </c>
      <c r="H592" s="2">
        <f t="shared" si="76"/>
        <v>1.5337683927763028</v>
      </c>
      <c r="I592" s="2">
        <f t="shared" si="77"/>
        <v>60.533093598808406</v>
      </c>
    </row>
    <row r="593" spans="1:9" ht="13.5" x14ac:dyDescent="0.25">
      <c r="A593" s="3">
        <f>TITRES_STAT!B596</f>
        <v>42866</v>
      </c>
      <c r="B593" s="6">
        <f>TITRES_STAT!D596</f>
        <v>7.0896999999999997</v>
      </c>
      <c r="C593" s="2">
        <f t="shared" si="81"/>
        <v>-5.2000000000003155E-3</v>
      </c>
      <c r="D593" s="2">
        <f t="shared" si="82"/>
        <v>0</v>
      </c>
      <c r="E593" s="2">
        <f t="shared" si="83"/>
        <v>5.2000000000003155E-3</v>
      </c>
      <c r="F593" s="2">
        <f t="shared" si="84"/>
        <v>2.5997117446356511E-2</v>
      </c>
      <c r="G593" s="2">
        <f t="shared" si="84"/>
        <v>1.7321261133370128E-2</v>
      </c>
      <c r="H593" s="2">
        <f t="shared" ref="H593:H656" si="85">F593/G593</f>
        <v>1.5008790206546789</v>
      </c>
      <c r="I593" s="2">
        <f t="shared" ref="I593:I656" si="86">IF(G593=0,100,100-(100/(1+H593)))</f>
        <v>60.014059387078213</v>
      </c>
    </row>
    <row r="594" spans="1:9" ht="13.5" x14ac:dyDescent="0.25">
      <c r="A594" s="3">
        <f>TITRES_STAT!B597</f>
        <v>42867</v>
      </c>
      <c r="B594" s="6">
        <f>TITRES_STAT!D597</f>
        <v>7.0486000000000004</v>
      </c>
      <c r="C594" s="2">
        <f t="shared" si="81"/>
        <v>-4.1099999999999248E-2</v>
      </c>
      <c r="D594" s="2">
        <f t="shared" si="82"/>
        <v>0</v>
      </c>
      <c r="E594" s="2">
        <f t="shared" si="83"/>
        <v>4.1099999999999248E-2</v>
      </c>
      <c r="F594" s="2">
        <f t="shared" si="84"/>
        <v>2.4140180485902475E-2</v>
      </c>
      <c r="G594" s="2">
        <f t="shared" si="84"/>
        <v>1.9019742480986496E-2</v>
      </c>
      <c r="H594" s="2">
        <f t="shared" si="85"/>
        <v>1.2692169996536355</v>
      </c>
      <c r="I594" s="2">
        <f t="shared" si="86"/>
        <v>55.931935987054736</v>
      </c>
    </row>
    <row r="595" spans="1:9" ht="13.5" x14ac:dyDescent="0.25">
      <c r="A595" s="3">
        <f>TITRES_STAT!B598</f>
        <v>42870</v>
      </c>
      <c r="B595" s="6">
        <f>TITRES_STAT!D598</f>
        <v>7.1</v>
      </c>
      <c r="C595" s="2">
        <f t="shared" si="81"/>
        <v>5.1399999999999224E-2</v>
      </c>
      <c r="D595" s="2">
        <f t="shared" si="82"/>
        <v>5.1399999999999224E-2</v>
      </c>
      <c r="E595" s="2">
        <f t="shared" si="83"/>
        <v>0</v>
      </c>
      <c r="F595" s="2">
        <f t="shared" si="84"/>
        <v>2.6087310451195101E-2</v>
      </c>
      <c r="G595" s="2">
        <f t="shared" si="84"/>
        <v>1.7661189446630317E-2</v>
      </c>
      <c r="H595" s="2">
        <f t="shared" si="85"/>
        <v>1.4770981609153429</v>
      </c>
      <c r="I595" s="2">
        <f t="shared" si="86"/>
        <v>59.630182776831191</v>
      </c>
    </row>
    <row r="596" spans="1:9" ht="13.5" x14ac:dyDescent="0.25">
      <c r="A596" s="3">
        <f>TITRES_STAT!B599</f>
        <v>42871</v>
      </c>
      <c r="B596" s="6">
        <f>TITRES_STAT!D599</f>
        <v>7.0486000000000004</v>
      </c>
      <c r="C596" s="2">
        <f t="shared" si="81"/>
        <v>-5.1399999999999224E-2</v>
      </c>
      <c r="D596" s="2">
        <f t="shared" si="82"/>
        <v>0</v>
      </c>
      <c r="E596" s="2">
        <f t="shared" si="83"/>
        <v>5.1399999999999224E-2</v>
      </c>
      <c r="F596" s="2">
        <f t="shared" si="84"/>
        <v>2.4223931133252597E-2</v>
      </c>
      <c r="G596" s="2">
        <f t="shared" si="84"/>
        <v>2.007110448615667E-2</v>
      </c>
      <c r="H596" s="2">
        <f t="shared" si="85"/>
        <v>1.2069057360525521</v>
      </c>
      <c r="I596" s="2">
        <f t="shared" si="86"/>
        <v>54.687688573927048</v>
      </c>
    </row>
    <row r="597" spans="1:9" ht="13.5" x14ac:dyDescent="0.25">
      <c r="A597" s="3">
        <f>TITRES_STAT!B600</f>
        <v>42872</v>
      </c>
      <c r="B597" s="6">
        <f>TITRES_STAT!D600</f>
        <v>7.0486000000000004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2.2493650338020272E-2</v>
      </c>
      <c r="G597" s="2">
        <f t="shared" si="84"/>
        <v>1.8637454165716907E-2</v>
      </c>
      <c r="H597" s="2">
        <f t="shared" si="85"/>
        <v>1.2069057360525524</v>
      </c>
      <c r="I597" s="2">
        <f t="shared" si="86"/>
        <v>54.687688573927048</v>
      </c>
    </row>
    <row r="598" spans="1:9" ht="13.5" x14ac:dyDescent="0.25">
      <c r="A598" s="3">
        <f>TITRES_STAT!B601</f>
        <v>42873</v>
      </c>
      <c r="B598" s="6">
        <f>TITRES_STAT!D601</f>
        <v>7.0434000000000001</v>
      </c>
      <c r="C598" s="2">
        <f t="shared" si="81"/>
        <v>-5.2000000000003155E-3</v>
      </c>
      <c r="D598" s="2">
        <f t="shared" si="82"/>
        <v>0</v>
      </c>
      <c r="E598" s="2">
        <f t="shared" si="83"/>
        <v>5.2000000000003155E-3</v>
      </c>
      <c r="F598" s="2">
        <f t="shared" si="84"/>
        <v>2.088696102816168E-2</v>
      </c>
      <c r="G598" s="2">
        <f t="shared" si="84"/>
        <v>1.7677636011022863E-2</v>
      </c>
      <c r="H598" s="2">
        <f t="shared" si="85"/>
        <v>1.181547182843772</v>
      </c>
      <c r="I598" s="2">
        <f t="shared" si="86"/>
        <v>54.160973099080877</v>
      </c>
    </row>
    <row r="599" spans="1:9" ht="13.5" x14ac:dyDescent="0.25">
      <c r="A599" s="3">
        <f>TITRES_STAT!B602</f>
        <v>42874</v>
      </c>
      <c r="B599" s="6">
        <f>TITRES_STAT!D602</f>
        <v>7.0434000000000001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1.9395035240435846E-2</v>
      </c>
      <c r="G599" s="2">
        <f t="shared" si="84"/>
        <v>1.641494772452123E-2</v>
      </c>
      <c r="H599" s="2">
        <f t="shared" si="85"/>
        <v>1.181547182843772</v>
      </c>
      <c r="I599" s="2">
        <f t="shared" si="86"/>
        <v>54.160973099080877</v>
      </c>
    </row>
    <row r="600" spans="1:9" ht="13.5" x14ac:dyDescent="0.25">
      <c r="A600" s="3">
        <f>TITRES_STAT!B603</f>
        <v>42877</v>
      </c>
      <c r="B600" s="6">
        <f>TITRES_STAT!D603</f>
        <v>6.9970999999999997</v>
      </c>
      <c r="C600" s="2">
        <f t="shared" si="81"/>
        <v>-4.6300000000000452E-2</v>
      </c>
      <c r="D600" s="2">
        <f t="shared" si="82"/>
        <v>0</v>
      </c>
      <c r="E600" s="2">
        <f t="shared" si="83"/>
        <v>4.6300000000000452E-2</v>
      </c>
      <c r="F600" s="2">
        <f t="shared" si="84"/>
        <v>1.8009675580404717E-2</v>
      </c>
      <c r="G600" s="2">
        <f t="shared" si="84"/>
        <v>1.8549594315626888E-2</v>
      </c>
      <c r="H600" s="2">
        <f t="shared" si="85"/>
        <v>0.97089323216263956</v>
      </c>
      <c r="I600" s="2">
        <f t="shared" si="86"/>
        <v>49.261584357732509</v>
      </c>
    </row>
    <row r="601" spans="1:9" ht="13.5" x14ac:dyDescent="0.25">
      <c r="A601" s="3">
        <f>TITRES_STAT!B604</f>
        <v>42878</v>
      </c>
      <c r="B601" s="6">
        <f>TITRES_STAT!D604</f>
        <v>7.0486000000000004</v>
      </c>
      <c r="C601" s="2">
        <f t="shared" si="81"/>
        <v>5.1500000000000767E-2</v>
      </c>
      <c r="D601" s="2">
        <f t="shared" si="82"/>
        <v>5.1500000000000767E-2</v>
      </c>
      <c r="E601" s="2">
        <f t="shared" si="83"/>
        <v>0</v>
      </c>
      <c r="F601" s="2">
        <f t="shared" si="84"/>
        <v>2.0401841610375861E-2</v>
      </c>
      <c r="G601" s="2">
        <f t="shared" si="84"/>
        <v>1.7224623293082112E-2</v>
      </c>
      <c r="H601" s="2">
        <f t="shared" si="85"/>
        <v>1.1844579276558</v>
      </c>
      <c r="I601" s="2">
        <f t="shared" si="86"/>
        <v>54.222052650236826</v>
      </c>
    </row>
    <row r="602" spans="1:9" ht="13.5" x14ac:dyDescent="0.25">
      <c r="A602" s="3">
        <f>TITRES_STAT!B605</f>
        <v>42879</v>
      </c>
      <c r="B602" s="6">
        <f>TITRES_STAT!D605</f>
        <v>7.0279999999999996</v>
      </c>
      <c r="C602" s="2">
        <f t="shared" si="81"/>
        <v>-2.060000000000084E-2</v>
      </c>
      <c r="D602" s="2">
        <f t="shared" si="82"/>
        <v>0</v>
      </c>
      <c r="E602" s="2">
        <f t="shared" si="83"/>
        <v>2.060000000000084E-2</v>
      </c>
      <c r="F602" s="2">
        <f t="shared" si="84"/>
        <v>1.8944567209634729E-2</v>
      </c>
      <c r="G602" s="2">
        <f t="shared" si="84"/>
        <v>1.7465721629290592E-2</v>
      </c>
      <c r="H602" s="2">
        <f t="shared" si="85"/>
        <v>1.0846713128568397</v>
      </c>
      <c r="I602" s="2">
        <f t="shared" si="86"/>
        <v>52.030807262867881</v>
      </c>
    </row>
    <row r="603" spans="1:9" ht="13.5" x14ac:dyDescent="0.25">
      <c r="A603" s="3">
        <f>TITRES_STAT!B606</f>
        <v>42880</v>
      </c>
      <c r="B603" s="6">
        <f>TITRES_STAT!D606</f>
        <v>7.0896999999999997</v>
      </c>
      <c r="C603" s="2">
        <f t="shared" si="81"/>
        <v>6.1700000000000088E-2</v>
      </c>
      <c r="D603" s="2">
        <f t="shared" si="82"/>
        <v>6.1700000000000088E-2</v>
      </c>
      <c r="E603" s="2">
        <f t="shared" si="83"/>
        <v>0</v>
      </c>
      <c r="F603" s="2">
        <f t="shared" si="84"/>
        <v>2.1998526694660823E-2</v>
      </c>
      <c r="G603" s="2">
        <f t="shared" si="84"/>
        <v>1.6218170084341264E-2</v>
      </c>
      <c r="H603" s="2">
        <f t="shared" si="85"/>
        <v>1.3564123806976551</v>
      </c>
      <c r="I603" s="2">
        <f t="shared" si="86"/>
        <v>57.56260626571936</v>
      </c>
    </row>
    <row r="604" spans="1:9" ht="13.5" x14ac:dyDescent="0.25">
      <c r="A604" s="3">
        <f>TITRES_STAT!B607</f>
        <v>42881</v>
      </c>
      <c r="B604" s="6">
        <f>TITRES_STAT!D607</f>
        <v>7.1515000000000004</v>
      </c>
      <c r="C604" s="2">
        <f t="shared" si="81"/>
        <v>6.1800000000000743E-2</v>
      </c>
      <c r="D604" s="2">
        <f t="shared" si="82"/>
        <v>6.1800000000000743E-2</v>
      </c>
      <c r="E604" s="2">
        <f t="shared" si="83"/>
        <v>0</v>
      </c>
      <c r="F604" s="2">
        <f t="shared" si="84"/>
        <v>2.4841489073613672E-2</v>
      </c>
      <c r="G604" s="2">
        <f t="shared" si="84"/>
        <v>1.5059729364031174E-2</v>
      </c>
      <c r="H604" s="2">
        <f t="shared" si="85"/>
        <v>1.6495309094295787</v>
      </c>
      <c r="I604" s="2">
        <f t="shared" si="86"/>
        <v>62.25746993775244</v>
      </c>
    </row>
    <row r="605" spans="1:9" ht="13.5" x14ac:dyDescent="0.25">
      <c r="A605" s="3">
        <f>TITRES_STAT!B608</f>
        <v>42884</v>
      </c>
      <c r="B605" s="6">
        <f>TITRES_STAT!D608</f>
        <v>7.1772</v>
      </c>
      <c r="C605" s="2">
        <f t="shared" si="81"/>
        <v>2.5699999999999612E-2</v>
      </c>
      <c r="D605" s="2">
        <f t="shared" si="82"/>
        <v>2.5699999999999612E-2</v>
      </c>
      <c r="E605" s="2">
        <f t="shared" si="83"/>
        <v>0</v>
      </c>
      <c r="F605" s="2">
        <f t="shared" ref="F605:G620" si="87">((F604*13)+D605)/14</f>
        <v>2.4902811282641241E-2</v>
      </c>
      <c r="G605" s="2">
        <f t="shared" si="87"/>
        <v>1.3984034409457518E-2</v>
      </c>
      <c r="H605" s="2">
        <f t="shared" si="85"/>
        <v>1.7808030610822343</v>
      </c>
      <c r="I605" s="2">
        <f t="shared" si="86"/>
        <v>64.039165016927896</v>
      </c>
    </row>
    <row r="606" spans="1:9" ht="13.5" x14ac:dyDescent="0.25">
      <c r="A606" s="3">
        <f>TITRES_STAT!B609</f>
        <v>42885</v>
      </c>
      <c r="B606" s="6">
        <f>TITRES_STAT!D609</f>
        <v>7.1257000000000001</v>
      </c>
      <c r="C606" s="2">
        <f t="shared" si="81"/>
        <v>-5.1499999999999879E-2</v>
      </c>
      <c r="D606" s="2">
        <f t="shared" si="82"/>
        <v>0</v>
      </c>
      <c r="E606" s="2">
        <f t="shared" si="83"/>
        <v>5.1499999999999879E-2</v>
      </c>
      <c r="F606" s="2">
        <f t="shared" si="87"/>
        <v>2.3124039048166869E-2</v>
      </c>
      <c r="G606" s="2">
        <f t="shared" si="87"/>
        <v>1.6663746237353401E-2</v>
      </c>
      <c r="H606" s="2">
        <f t="shared" si="85"/>
        <v>1.3876855011349187</v>
      </c>
      <c r="I606" s="2">
        <f t="shared" si="86"/>
        <v>58.118437309910441</v>
      </c>
    </row>
    <row r="607" spans="1:9" ht="13.5" x14ac:dyDescent="0.25">
      <c r="A607" s="3">
        <f>TITRES_STAT!B610</f>
        <v>42886</v>
      </c>
      <c r="B607" s="6">
        <f>TITRES_STAT!D610</f>
        <v>7.1515000000000004</v>
      </c>
      <c r="C607" s="2">
        <f t="shared" si="81"/>
        <v>2.5800000000000267E-2</v>
      </c>
      <c r="D607" s="2">
        <f t="shared" si="82"/>
        <v>2.5800000000000267E-2</v>
      </c>
      <c r="E607" s="2">
        <f t="shared" si="83"/>
        <v>0</v>
      </c>
      <c r="F607" s="2">
        <f t="shared" si="87"/>
        <v>2.3315179116154969E-2</v>
      </c>
      <c r="G607" s="2">
        <f t="shared" si="87"/>
        <v>1.5473478648971015E-2</v>
      </c>
      <c r="H607" s="2">
        <f t="shared" si="85"/>
        <v>1.5067832932128309</v>
      </c>
      <c r="I607" s="2">
        <f t="shared" si="86"/>
        <v>60.108239004643067</v>
      </c>
    </row>
    <row r="608" spans="1:9" ht="13.5" x14ac:dyDescent="0.25">
      <c r="A608" s="3">
        <f>TITRES_STAT!B611</f>
        <v>42887</v>
      </c>
      <c r="B608" s="6">
        <f>TITRES_STAT!D611</f>
        <v>7.2028999999999996</v>
      </c>
      <c r="C608" s="2">
        <f t="shared" si="81"/>
        <v>5.1399999999999224E-2</v>
      </c>
      <c r="D608" s="2">
        <f t="shared" si="82"/>
        <v>5.1399999999999224E-2</v>
      </c>
      <c r="E608" s="2">
        <f t="shared" si="83"/>
        <v>0</v>
      </c>
      <c r="F608" s="2">
        <f t="shared" si="87"/>
        <v>2.5321237750715271E-2</v>
      </c>
      <c r="G608" s="2">
        <f t="shared" si="87"/>
        <v>1.4368230174044514E-2</v>
      </c>
      <c r="H608" s="2">
        <f t="shared" si="85"/>
        <v>1.7623073575517196</v>
      </c>
      <c r="I608" s="2">
        <f t="shared" si="86"/>
        <v>63.798380463848268</v>
      </c>
    </row>
    <row r="609" spans="1:9" ht="13.5" x14ac:dyDescent="0.25">
      <c r="A609" s="3">
        <f>TITRES_STAT!B612</f>
        <v>42888</v>
      </c>
      <c r="B609" s="6">
        <f>TITRES_STAT!D612</f>
        <v>7.1822999999999997</v>
      </c>
      <c r="C609" s="2">
        <f t="shared" si="81"/>
        <v>-2.0599999999999952E-2</v>
      </c>
      <c r="D609" s="2">
        <f t="shared" si="82"/>
        <v>0</v>
      </c>
      <c r="E609" s="2">
        <f t="shared" si="83"/>
        <v>2.0599999999999952E-2</v>
      </c>
      <c r="F609" s="2">
        <f t="shared" si="87"/>
        <v>2.3512577911378469E-2</v>
      </c>
      <c r="G609" s="2">
        <f t="shared" si="87"/>
        <v>1.4813356590184189E-2</v>
      </c>
      <c r="H609" s="2">
        <f t="shared" si="85"/>
        <v>1.587255242809632</v>
      </c>
      <c r="I609" s="2">
        <f t="shared" si="86"/>
        <v>61.349000923695137</v>
      </c>
    </row>
    <row r="610" spans="1:9" ht="13.5" x14ac:dyDescent="0.25">
      <c r="A610" s="3">
        <f>TITRES_STAT!B613</f>
        <v>42891</v>
      </c>
      <c r="B610" s="6">
        <f>TITRES_STAT!D613</f>
        <v>7.2234999999999996</v>
      </c>
      <c r="C610" s="2">
        <f t="shared" si="81"/>
        <v>4.1199999999999903E-2</v>
      </c>
      <c r="D610" s="2">
        <f t="shared" si="82"/>
        <v>4.1199999999999903E-2</v>
      </c>
      <c r="E610" s="2">
        <f t="shared" si="83"/>
        <v>0</v>
      </c>
      <c r="F610" s="2">
        <f t="shared" si="87"/>
        <v>2.4775965203422855E-2</v>
      </c>
      <c r="G610" s="2">
        <f t="shared" si="87"/>
        <v>1.3755259690885318E-2</v>
      </c>
      <c r="H610" s="2">
        <f t="shared" si="85"/>
        <v>1.8011993782887439</v>
      </c>
      <c r="I610" s="2">
        <f t="shared" si="86"/>
        <v>64.301005928007129</v>
      </c>
    </row>
    <row r="611" spans="1:9" ht="13.5" x14ac:dyDescent="0.25">
      <c r="A611" s="3">
        <f>TITRES_STAT!B614</f>
        <v>42892</v>
      </c>
      <c r="B611" s="6">
        <f>TITRES_STAT!D614</f>
        <v>7.2234999999999996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2.3006253403178363E-2</v>
      </c>
      <c r="G611" s="2">
        <f t="shared" si="87"/>
        <v>1.2772741141536367E-2</v>
      </c>
      <c r="H611" s="2">
        <f t="shared" si="85"/>
        <v>1.8011993782887439</v>
      </c>
      <c r="I611" s="2">
        <f t="shared" si="86"/>
        <v>64.301005928007129</v>
      </c>
    </row>
    <row r="612" spans="1:9" ht="13.5" x14ac:dyDescent="0.25">
      <c r="A612" s="3">
        <f>TITRES_STAT!B615</f>
        <v>42893</v>
      </c>
      <c r="B612" s="6">
        <f>TITRES_STAT!D615</f>
        <v>7.2544000000000004</v>
      </c>
      <c r="C612" s="2">
        <f t="shared" si="81"/>
        <v>3.0900000000000816E-2</v>
      </c>
      <c r="D612" s="2">
        <f t="shared" si="82"/>
        <v>3.0900000000000816E-2</v>
      </c>
      <c r="E612" s="2">
        <f t="shared" si="83"/>
        <v>0</v>
      </c>
      <c r="F612" s="2">
        <f t="shared" si="87"/>
        <v>2.357009244580854E-2</v>
      </c>
      <c r="G612" s="2">
        <f t="shared" si="87"/>
        <v>1.1860402488569483E-2</v>
      </c>
      <c r="H612" s="2">
        <f t="shared" si="85"/>
        <v>1.9872927979066752</v>
      </c>
      <c r="I612" s="2">
        <f t="shared" si="86"/>
        <v>66.524874940255501</v>
      </c>
    </row>
    <row r="613" spans="1:9" ht="13.5" x14ac:dyDescent="0.25">
      <c r="A613" s="3">
        <f>TITRES_STAT!B616</f>
        <v>42894</v>
      </c>
      <c r="B613" s="6">
        <f>TITRES_STAT!D616</f>
        <v>7.4602000000000004</v>
      </c>
      <c r="C613" s="2">
        <f t="shared" si="81"/>
        <v>0.20579999999999998</v>
      </c>
      <c r="D613" s="2">
        <f t="shared" si="82"/>
        <v>0.20579999999999998</v>
      </c>
      <c r="E613" s="2">
        <f t="shared" si="83"/>
        <v>0</v>
      </c>
      <c r="F613" s="2">
        <f t="shared" si="87"/>
        <v>3.6586514413965064E-2</v>
      </c>
      <c r="G613" s="2">
        <f t="shared" si="87"/>
        <v>1.1013230882243092E-2</v>
      </c>
      <c r="H613" s="2">
        <f t="shared" si="85"/>
        <v>3.3220509771528008</v>
      </c>
      <c r="I613" s="2">
        <f t="shared" si="86"/>
        <v>76.862836526311384</v>
      </c>
    </row>
    <row r="614" spans="1:9" ht="13.5" x14ac:dyDescent="0.25">
      <c r="A614" s="3">
        <f>TITRES_STAT!B617</f>
        <v>42895</v>
      </c>
      <c r="B614" s="6">
        <f>TITRES_STAT!D617</f>
        <v>7.5888</v>
      </c>
      <c r="C614" s="2">
        <f t="shared" si="81"/>
        <v>0.1285999999999996</v>
      </c>
      <c r="D614" s="2">
        <f t="shared" si="82"/>
        <v>0.1285999999999996</v>
      </c>
      <c r="E614" s="2">
        <f t="shared" si="83"/>
        <v>0</v>
      </c>
      <c r="F614" s="2">
        <f t="shared" si="87"/>
        <v>4.3158906241538959E-2</v>
      </c>
      <c r="G614" s="2">
        <f t="shared" si="87"/>
        <v>1.0226571533511444E-2</v>
      </c>
      <c r="H614" s="2">
        <f t="shared" si="85"/>
        <v>4.2202712903451145</v>
      </c>
      <c r="I614" s="2">
        <f t="shared" si="86"/>
        <v>80.843907445011553</v>
      </c>
    </row>
    <row r="615" spans="1:9" ht="13.5" x14ac:dyDescent="0.25">
      <c r="A615" s="3">
        <f>TITRES_STAT!B618</f>
        <v>42898</v>
      </c>
      <c r="B615" s="6">
        <f>TITRES_STAT!D618</f>
        <v>7.5835999999999997</v>
      </c>
      <c r="C615" s="2">
        <f t="shared" si="81"/>
        <v>-5.2000000000003155E-3</v>
      </c>
      <c r="D615" s="2">
        <f t="shared" si="82"/>
        <v>0</v>
      </c>
      <c r="E615" s="2">
        <f t="shared" si="83"/>
        <v>5.2000000000003155E-3</v>
      </c>
      <c r="F615" s="2">
        <f t="shared" si="87"/>
        <v>4.0076127224286176E-2</v>
      </c>
      <c r="G615" s="2">
        <f t="shared" si="87"/>
        <v>9.8675307096892199E-3</v>
      </c>
      <c r="H615" s="2">
        <f t="shared" si="85"/>
        <v>4.0614139852571469</v>
      </c>
      <c r="I615" s="2">
        <f t="shared" si="86"/>
        <v>80.242675210666562</v>
      </c>
    </row>
    <row r="616" spans="1:9" ht="13.5" x14ac:dyDescent="0.25">
      <c r="A616" s="3">
        <f>TITRES_STAT!B619</f>
        <v>42899</v>
      </c>
      <c r="B616" s="6">
        <f>TITRES_STAT!D619</f>
        <v>7.8048999999999999</v>
      </c>
      <c r="C616" s="2">
        <f t="shared" si="81"/>
        <v>0.22130000000000027</v>
      </c>
      <c r="D616" s="2">
        <f t="shared" si="82"/>
        <v>0.22130000000000027</v>
      </c>
      <c r="E616" s="2">
        <f t="shared" si="83"/>
        <v>0</v>
      </c>
      <c r="F616" s="2">
        <f t="shared" si="87"/>
        <v>5.3020689565408612E-2</v>
      </c>
      <c r="G616" s="2">
        <f t="shared" si="87"/>
        <v>9.1627070875685609E-3</v>
      </c>
      <c r="H616" s="2">
        <f t="shared" si="85"/>
        <v>5.7865747599139192</v>
      </c>
      <c r="I616" s="2">
        <f t="shared" si="86"/>
        <v>85.265026388471057</v>
      </c>
    </row>
    <row r="617" spans="1:9" ht="13.5" x14ac:dyDescent="0.25">
      <c r="A617" s="3">
        <f>TITRES_STAT!B620</f>
        <v>42900</v>
      </c>
      <c r="B617" s="6">
        <f>TITRES_STAT!D620</f>
        <v>8.0260999999999996</v>
      </c>
      <c r="C617" s="2">
        <f t="shared" si="81"/>
        <v>0.22119999999999962</v>
      </c>
      <c r="D617" s="2">
        <f t="shared" si="82"/>
        <v>0.22119999999999962</v>
      </c>
      <c r="E617" s="2">
        <f t="shared" si="83"/>
        <v>0</v>
      </c>
      <c r="F617" s="2">
        <f t="shared" si="87"/>
        <v>6.5033497453593686E-2</v>
      </c>
      <c r="G617" s="2">
        <f t="shared" si="87"/>
        <v>8.5082280098850924E-3</v>
      </c>
      <c r="H617" s="2">
        <f t="shared" si="85"/>
        <v>7.6436006860695302</v>
      </c>
      <c r="I617" s="2">
        <f t="shared" si="86"/>
        <v>88.430747366526873</v>
      </c>
    </row>
    <row r="618" spans="1:9" ht="13.5" x14ac:dyDescent="0.25">
      <c r="A618" s="3">
        <f>TITRES_STAT!B621</f>
        <v>42901</v>
      </c>
      <c r="B618" s="6">
        <f>TITRES_STAT!D621</f>
        <v>8.2268000000000008</v>
      </c>
      <c r="C618" s="2">
        <f t="shared" si="81"/>
        <v>0.20070000000000121</v>
      </c>
      <c r="D618" s="2">
        <f t="shared" si="82"/>
        <v>0.20070000000000121</v>
      </c>
      <c r="E618" s="2">
        <f t="shared" si="83"/>
        <v>0</v>
      </c>
      <c r="F618" s="2">
        <f t="shared" si="87"/>
        <v>7.4723961921194224E-2</v>
      </c>
      <c r="G618" s="2">
        <f t="shared" si="87"/>
        <v>7.9004974377504429E-3</v>
      </c>
      <c r="H618" s="2">
        <f t="shared" si="85"/>
        <v>9.4581338086568429</v>
      </c>
      <c r="I618" s="2">
        <f t="shared" si="86"/>
        <v>90.4380645888061</v>
      </c>
    </row>
    <row r="619" spans="1:9" ht="13.5" x14ac:dyDescent="0.25">
      <c r="A619" s="3">
        <f>TITRES_STAT!B622</f>
        <v>42902</v>
      </c>
      <c r="B619" s="6">
        <f>TITRES_STAT!D622</f>
        <v>8.1805000000000003</v>
      </c>
      <c r="C619" s="2">
        <f t="shared" si="81"/>
        <v>-4.6300000000000452E-2</v>
      </c>
      <c r="D619" s="2">
        <f t="shared" si="82"/>
        <v>0</v>
      </c>
      <c r="E619" s="2">
        <f t="shared" si="83"/>
        <v>4.6300000000000452E-2</v>
      </c>
      <c r="F619" s="2">
        <f t="shared" si="87"/>
        <v>6.9386536069680343E-2</v>
      </c>
      <c r="G619" s="2">
        <f t="shared" si="87"/>
        <v>1.0643319049339729E-2</v>
      </c>
      <c r="H619" s="2">
        <f t="shared" si="85"/>
        <v>6.5192573621087515</v>
      </c>
      <c r="I619" s="2">
        <f t="shared" si="86"/>
        <v>86.700814297975384</v>
      </c>
    </row>
    <row r="620" spans="1:9" ht="13.5" x14ac:dyDescent="0.25">
      <c r="A620" s="3">
        <f>TITRES_STAT!B623</f>
        <v>42905</v>
      </c>
      <c r="B620" s="6">
        <f>TITRES_STAT!D623</f>
        <v>8.0004000000000008</v>
      </c>
      <c r="C620" s="2">
        <f t="shared" si="81"/>
        <v>-0.18009999999999948</v>
      </c>
      <c r="D620" s="2">
        <f t="shared" si="82"/>
        <v>0</v>
      </c>
      <c r="E620" s="2">
        <f t="shared" si="83"/>
        <v>0.18009999999999948</v>
      </c>
      <c r="F620" s="2">
        <f t="shared" si="87"/>
        <v>6.4430354921846039E-2</v>
      </c>
      <c r="G620" s="2">
        <f t="shared" si="87"/>
        <v>2.2747367688672564E-2</v>
      </c>
      <c r="H620" s="2">
        <f t="shared" si="85"/>
        <v>2.8324312423160163</v>
      </c>
      <c r="I620" s="2">
        <f t="shared" si="86"/>
        <v>73.906903039552517</v>
      </c>
    </row>
    <row r="621" spans="1:9" ht="13.5" x14ac:dyDescent="0.25">
      <c r="A621" s="3">
        <f>TITRES_STAT!B624</f>
        <v>42906</v>
      </c>
      <c r="B621" s="6">
        <f>TITRES_STAT!D624</f>
        <v>7.7946</v>
      </c>
      <c r="C621" s="2">
        <f t="shared" si="81"/>
        <v>-0.20580000000000087</v>
      </c>
      <c r="D621" s="2">
        <f t="shared" si="82"/>
        <v>0</v>
      </c>
      <c r="E621" s="2">
        <f t="shared" si="83"/>
        <v>0.20580000000000087</v>
      </c>
      <c r="F621" s="2">
        <f t="shared" ref="F621:G636" si="88">((F620*13)+D621)/14</f>
        <v>5.9828186713142752E-2</v>
      </c>
      <c r="G621" s="2">
        <f t="shared" si="88"/>
        <v>3.5822555710910302E-2</v>
      </c>
      <c r="H621" s="2">
        <f t="shared" si="85"/>
        <v>1.6701261405232786</v>
      </c>
      <c r="I621" s="2">
        <f t="shared" si="86"/>
        <v>62.54858582059255</v>
      </c>
    </row>
    <row r="622" spans="1:9" ht="13.5" x14ac:dyDescent="0.25">
      <c r="A622" s="3">
        <f>TITRES_STAT!B625</f>
        <v>42907</v>
      </c>
      <c r="B622" s="6">
        <f>TITRES_STAT!D625</f>
        <v>7.7893999999999997</v>
      </c>
      <c r="C622" s="2">
        <f t="shared" si="81"/>
        <v>-5.2000000000003155E-3</v>
      </c>
      <c r="D622" s="2">
        <f t="shared" si="82"/>
        <v>0</v>
      </c>
      <c r="E622" s="2">
        <f t="shared" si="83"/>
        <v>5.2000000000003155E-3</v>
      </c>
      <c r="F622" s="2">
        <f t="shared" si="88"/>
        <v>5.5554744805061125E-2</v>
      </c>
      <c r="G622" s="2">
        <f t="shared" si="88"/>
        <v>3.3635230302988157E-2</v>
      </c>
      <c r="H622" s="2">
        <f t="shared" si="85"/>
        <v>1.6516831995684489</v>
      </c>
      <c r="I622" s="2">
        <f t="shared" si="86"/>
        <v>62.288104394870928</v>
      </c>
    </row>
    <row r="623" spans="1:9" ht="13.5" x14ac:dyDescent="0.25">
      <c r="A623" s="3">
        <f>TITRES_STAT!B626</f>
        <v>42908</v>
      </c>
      <c r="B623" s="6">
        <f>TITRES_STAT!D626</f>
        <v>7.7173999999999996</v>
      </c>
      <c r="C623" s="2">
        <f t="shared" si="81"/>
        <v>-7.2000000000000064E-2</v>
      </c>
      <c r="D623" s="2">
        <f t="shared" si="82"/>
        <v>0</v>
      </c>
      <c r="E623" s="2">
        <f t="shared" si="83"/>
        <v>7.2000000000000064E-2</v>
      </c>
      <c r="F623" s="2">
        <f t="shared" si="88"/>
        <v>5.1586548747556756E-2</v>
      </c>
      <c r="G623" s="2">
        <f t="shared" si="88"/>
        <v>3.6375570995631872E-2</v>
      </c>
      <c r="H623" s="2">
        <f t="shared" si="85"/>
        <v>1.4181646455460859</v>
      </c>
      <c r="I623" s="2">
        <f t="shared" si="86"/>
        <v>58.646322869625223</v>
      </c>
    </row>
    <row r="624" spans="1:9" ht="13.5" x14ac:dyDescent="0.25">
      <c r="A624" s="3">
        <f>TITRES_STAT!B627</f>
        <v>42909</v>
      </c>
      <c r="B624" s="6">
        <f>TITRES_STAT!D627</f>
        <v>7.6660000000000004</v>
      </c>
      <c r="C624" s="2">
        <f t="shared" si="81"/>
        <v>-5.1399999999999224E-2</v>
      </c>
      <c r="D624" s="2">
        <f t="shared" si="82"/>
        <v>0</v>
      </c>
      <c r="E624" s="2">
        <f t="shared" si="83"/>
        <v>5.1399999999999224E-2</v>
      </c>
      <c r="F624" s="2">
        <f t="shared" si="88"/>
        <v>4.7901795265588416E-2</v>
      </c>
      <c r="G624" s="2">
        <f t="shared" si="88"/>
        <v>3.744874449594382E-2</v>
      </c>
      <c r="H624" s="2">
        <f t="shared" si="85"/>
        <v>1.2791295385290367</v>
      </c>
      <c r="I624" s="2">
        <f t="shared" si="86"/>
        <v>56.123599685983372</v>
      </c>
    </row>
    <row r="625" spans="1:9" ht="13.5" x14ac:dyDescent="0.25">
      <c r="A625" s="3">
        <f>TITRES_STAT!B628</f>
        <v>42914</v>
      </c>
      <c r="B625" s="6">
        <f>TITRES_STAT!D628</f>
        <v>7.7173999999999996</v>
      </c>
      <c r="C625" s="2">
        <f t="shared" si="81"/>
        <v>5.1399999999999224E-2</v>
      </c>
      <c r="D625" s="2">
        <f t="shared" si="82"/>
        <v>5.1399999999999224E-2</v>
      </c>
      <c r="E625" s="2">
        <f t="shared" si="83"/>
        <v>0</v>
      </c>
      <c r="F625" s="2">
        <f t="shared" si="88"/>
        <v>4.8151667032332042E-2</v>
      </c>
      <c r="G625" s="2">
        <f t="shared" si="88"/>
        <v>3.4773834174804973E-2</v>
      </c>
      <c r="H625" s="2">
        <f t="shared" si="85"/>
        <v>1.384709744409486</v>
      </c>
      <c r="I625" s="2">
        <f t="shared" si="86"/>
        <v>58.066175460375575</v>
      </c>
    </row>
    <row r="626" spans="1:9" ht="13.5" x14ac:dyDescent="0.25">
      <c r="A626" s="3">
        <f>TITRES_STAT!B629</f>
        <v>42915</v>
      </c>
      <c r="B626" s="6">
        <f>TITRES_STAT!D629</f>
        <v>7.7689000000000004</v>
      </c>
      <c r="C626" s="2">
        <f t="shared" si="81"/>
        <v>5.1500000000000767E-2</v>
      </c>
      <c r="D626" s="2">
        <f t="shared" si="82"/>
        <v>5.1500000000000767E-2</v>
      </c>
      <c r="E626" s="2">
        <f t="shared" si="83"/>
        <v>0</v>
      </c>
      <c r="F626" s="2">
        <f t="shared" si="88"/>
        <v>4.8390833672879809E-2</v>
      </c>
      <c r="G626" s="2">
        <f t="shared" si="88"/>
        <v>3.2289988876604621E-2</v>
      </c>
      <c r="H626" s="2">
        <f t="shared" si="85"/>
        <v>1.4986327142385882</v>
      </c>
      <c r="I626" s="2">
        <f t="shared" si="86"/>
        <v>59.978111456659953</v>
      </c>
    </row>
    <row r="627" spans="1:9" ht="13.5" x14ac:dyDescent="0.25">
      <c r="A627" s="3">
        <f>TITRES_STAT!B630</f>
        <v>42916</v>
      </c>
      <c r="B627" s="6">
        <f>TITRES_STAT!D630</f>
        <v>7.7689000000000004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4.4934345553388391E-2</v>
      </c>
      <c r="G627" s="2">
        <f t="shared" si="88"/>
        <v>2.9983561099704292E-2</v>
      </c>
      <c r="H627" s="2">
        <f t="shared" si="85"/>
        <v>1.4986327142385882</v>
      </c>
      <c r="I627" s="2">
        <f t="shared" si="86"/>
        <v>59.978111456659953</v>
      </c>
    </row>
    <row r="628" spans="1:9" ht="13.5" x14ac:dyDescent="0.25">
      <c r="A628" s="3">
        <f>TITRES_STAT!B631</f>
        <v>42919</v>
      </c>
      <c r="B628" s="6">
        <f>TITRES_STAT!D631</f>
        <v>7.774</v>
      </c>
      <c r="C628" s="2">
        <f t="shared" si="81"/>
        <v>5.0999999999996604E-3</v>
      </c>
      <c r="D628" s="2">
        <f t="shared" si="82"/>
        <v>5.0999999999996604E-3</v>
      </c>
      <c r="E628" s="2">
        <f t="shared" si="83"/>
        <v>0</v>
      </c>
      <c r="F628" s="2">
        <f t="shared" si="88"/>
        <v>4.2089035156717768E-2</v>
      </c>
      <c r="G628" s="2">
        <f t="shared" si="88"/>
        <v>2.7841878164011128E-2</v>
      </c>
      <c r="H628" s="2">
        <f t="shared" si="85"/>
        <v>1.5117168069186779</v>
      </c>
      <c r="I628" s="2">
        <f t="shared" si="86"/>
        <v>60.186594394501853</v>
      </c>
    </row>
    <row r="629" spans="1:9" ht="13.5" x14ac:dyDescent="0.25">
      <c r="A629" s="3">
        <f>TITRES_STAT!B632</f>
        <v>42920</v>
      </c>
      <c r="B629" s="6">
        <f>TITRES_STAT!D632</f>
        <v>7.8460000000000001</v>
      </c>
      <c r="C629" s="2">
        <f t="shared" si="81"/>
        <v>7.2000000000000064E-2</v>
      </c>
      <c r="D629" s="2">
        <f t="shared" si="82"/>
        <v>7.2000000000000064E-2</v>
      </c>
      <c r="E629" s="2">
        <f t="shared" si="83"/>
        <v>0</v>
      </c>
      <c r="F629" s="2">
        <f t="shared" si="88"/>
        <v>4.4225532645523646E-2</v>
      </c>
      <c r="G629" s="2">
        <f t="shared" si="88"/>
        <v>2.5853172580867476E-2</v>
      </c>
      <c r="H629" s="2">
        <f t="shared" si="85"/>
        <v>1.7106423788874776</v>
      </c>
      <c r="I629" s="2">
        <f t="shared" si="86"/>
        <v>63.108375793547964</v>
      </c>
    </row>
    <row r="630" spans="1:9" ht="13.5" x14ac:dyDescent="0.25">
      <c r="A630" s="3">
        <f>TITRES_STAT!B633</f>
        <v>42921</v>
      </c>
      <c r="B630" s="6">
        <f>TITRES_STAT!D633</f>
        <v>7.8512000000000004</v>
      </c>
      <c r="C630" s="2">
        <f t="shared" si="81"/>
        <v>5.2000000000003155E-3</v>
      </c>
      <c r="D630" s="2">
        <f t="shared" si="82"/>
        <v>5.2000000000003155E-3</v>
      </c>
      <c r="E630" s="2">
        <f t="shared" si="83"/>
        <v>0</v>
      </c>
      <c r="F630" s="2">
        <f t="shared" si="88"/>
        <v>4.1437994599414836E-2</v>
      </c>
      <c r="G630" s="2">
        <f t="shared" si="88"/>
        <v>2.4006517396519798E-2</v>
      </c>
      <c r="H630" s="2">
        <f t="shared" si="85"/>
        <v>1.7261143678183852</v>
      </c>
      <c r="I630" s="2">
        <f t="shared" si="86"/>
        <v>63.317753216631729</v>
      </c>
    </row>
    <row r="631" spans="1:9" ht="13.5" x14ac:dyDescent="0.25">
      <c r="A631" s="3">
        <f>TITRES_STAT!B634</f>
        <v>42922</v>
      </c>
      <c r="B631" s="6">
        <f>TITRES_STAT!D634</f>
        <v>7.8460000000000001</v>
      </c>
      <c r="C631" s="2">
        <f t="shared" si="81"/>
        <v>-5.2000000000003155E-3</v>
      </c>
      <c r="D631" s="2">
        <f t="shared" si="82"/>
        <v>0</v>
      </c>
      <c r="E631" s="2">
        <f t="shared" si="83"/>
        <v>5.2000000000003155E-3</v>
      </c>
      <c r="F631" s="2">
        <f t="shared" si="88"/>
        <v>3.8478137842313777E-2</v>
      </c>
      <c r="G631" s="2">
        <f t="shared" si="88"/>
        <v>2.2663194725339834E-2</v>
      </c>
      <c r="H631" s="2">
        <f t="shared" si="85"/>
        <v>1.6978249672492631</v>
      </c>
      <c r="I631" s="2">
        <f t="shared" si="86"/>
        <v>62.933103068594818</v>
      </c>
    </row>
    <row r="632" spans="1:9" ht="13.5" x14ac:dyDescent="0.25">
      <c r="A632" s="3">
        <f>TITRES_STAT!B635</f>
        <v>42923</v>
      </c>
      <c r="B632" s="6">
        <f>TITRES_STAT!D635</f>
        <v>8.1462000000000003</v>
      </c>
      <c r="C632" s="2">
        <f t="shared" si="81"/>
        <v>0.30020000000000024</v>
      </c>
      <c r="D632" s="2">
        <f t="shared" si="82"/>
        <v>0.30020000000000024</v>
      </c>
      <c r="E632" s="2">
        <f t="shared" si="83"/>
        <v>0</v>
      </c>
      <c r="F632" s="2">
        <f t="shared" si="88"/>
        <v>5.7172556567862812E-2</v>
      </c>
      <c r="G632" s="2">
        <f t="shared" si="88"/>
        <v>2.1044395102101272E-2</v>
      </c>
      <c r="H632" s="2">
        <f t="shared" si="85"/>
        <v>2.7167593219229267</v>
      </c>
      <c r="I632" s="2">
        <f t="shared" si="86"/>
        <v>73.094841140194319</v>
      </c>
    </row>
    <row r="633" spans="1:9" ht="13.5" x14ac:dyDescent="0.25">
      <c r="A633" s="3">
        <f>TITRES_STAT!B636</f>
        <v>42926</v>
      </c>
      <c r="B633" s="6">
        <f>TITRES_STAT!D636</f>
        <v>8.3096999999999994</v>
      </c>
      <c r="C633" s="2">
        <f t="shared" si="81"/>
        <v>0.16349999999999909</v>
      </c>
      <c r="D633" s="2">
        <f t="shared" si="82"/>
        <v>0.16349999999999909</v>
      </c>
      <c r="E633" s="2">
        <f t="shared" si="83"/>
        <v>0</v>
      </c>
      <c r="F633" s="2">
        <f t="shared" si="88"/>
        <v>6.4767373955872551E-2</v>
      </c>
      <c r="G633" s="2">
        <f t="shared" si="88"/>
        <v>1.9541224023379756E-2</v>
      </c>
      <c r="H633" s="2">
        <f t="shared" si="85"/>
        <v>3.314396983442939</v>
      </c>
      <c r="I633" s="2">
        <f t="shared" si="86"/>
        <v>76.821789839052116</v>
      </c>
    </row>
    <row r="634" spans="1:9" ht="13.5" x14ac:dyDescent="0.25">
      <c r="A634" s="3">
        <f>TITRES_STAT!B637</f>
        <v>42927</v>
      </c>
      <c r="B634" s="6">
        <f>TITRES_STAT!D637</f>
        <v>8.2825000000000006</v>
      </c>
      <c r="C634" s="2">
        <f t="shared" si="81"/>
        <v>-2.7199999999998781E-2</v>
      </c>
      <c r="D634" s="2">
        <f t="shared" si="82"/>
        <v>0</v>
      </c>
      <c r="E634" s="2">
        <f t="shared" si="83"/>
        <v>2.7199999999998781E-2</v>
      </c>
      <c r="F634" s="2">
        <f t="shared" si="88"/>
        <v>6.0141132959024513E-2</v>
      </c>
      <c r="G634" s="2">
        <f t="shared" si="88"/>
        <v>2.0088279450281115E-2</v>
      </c>
      <c r="H634" s="2">
        <f t="shared" si="85"/>
        <v>2.9938419120400526</v>
      </c>
      <c r="I634" s="2">
        <f t="shared" si="86"/>
        <v>74.961452605689132</v>
      </c>
    </row>
    <row r="635" spans="1:9" ht="13.5" x14ac:dyDescent="0.25">
      <c r="A635" s="3">
        <f>TITRES_STAT!B638</f>
        <v>42928</v>
      </c>
      <c r="B635" s="6">
        <f>TITRES_STAT!D638</f>
        <v>8.4459</v>
      </c>
      <c r="C635" s="2">
        <f t="shared" si="81"/>
        <v>0.16339999999999932</v>
      </c>
      <c r="D635" s="2">
        <f t="shared" si="82"/>
        <v>0.16339999999999932</v>
      </c>
      <c r="E635" s="2">
        <f t="shared" si="83"/>
        <v>0</v>
      </c>
      <c r="F635" s="2">
        <f t="shared" si="88"/>
        <v>6.7516766319094132E-2</v>
      </c>
      <c r="G635" s="2">
        <f t="shared" si="88"/>
        <v>1.8653402346689607E-2</v>
      </c>
      <c r="H635" s="2">
        <f t="shared" si="85"/>
        <v>3.6195416291482201</v>
      </c>
      <c r="I635" s="2">
        <f t="shared" si="86"/>
        <v>78.352830642541775</v>
      </c>
    </row>
    <row r="636" spans="1:9" ht="13.5" x14ac:dyDescent="0.25">
      <c r="A636" s="3">
        <f>TITRES_STAT!B639</f>
        <v>42929</v>
      </c>
      <c r="B636" s="6">
        <f>TITRES_STAT!D639</f>
        <v>8.4677000000000007</v>
      </c>
      <c r="C636" s="2">
        <f t="shared" si="81"/>
        <v>2.1800000000000708E-2</v>
      </c>
      <c r="D636" s="2">
        <f t="shared" si="82"/>
        <v>2.1800000000000708E-2</v>
      </c>
      <c r="E636" s="2">
        <f t="shared" si="83"/>
        <v>0</v>
      </c>
      <c r="F636" s="2">
        <f t="shared" si="88"/>
        <v>6.4251283010587454E-2</v>
      </c>
      <c r="G636" s="2">
        <f t="shared" si="88"/>
        <v>1.7321016464783207E-2</v>
      </c>
      <c r="H636" s="2">
        <f t="shared" si="85"/>
        <v>3.7094406752179965</v>
      </c>
      <c r="I636" s="2">
        <f t="shared" si="86"/>
        <v>78.7660559084607</v>
      </c>
    </row>
    <row r="637" spans="1:9" ht="13.5" x14ac:dyDescent="0.25">
      <c r="A637" s="3">
        <f>TITRES_STAT!B640</f>
        <v>42930</v>
      </c>
      <c r="B637" s="6">
        <f>TITRES_STAT!D640</f>
        <v>8.2825000000000006</v>
      </c>
      <c r="C637" s="2">
        <f t="shared" si="81"/>
        <v>-0.18520000000000003</v>
      </c>
      <c r="D637" s="2">
        <f t="shared" si="82"/>
        <v>0</v>
      </c>
      <c r="E637" s="2">
        <f t="shared" si="83"/>
        <v>0.18520000000000003</v>
      </c>
      <c r="F637" s="2">
        <f t="shared" ref="F637:G652" si="89">((F636*13)+D637)/14</f>
        <v>5.9661905652688349E-2</v>
      </c>
      <c r="G637" s="2">
        <f t="shared" si="89"/>
        <v>2.931237243158441E-2</v>
      </c>
      <c r="H637" s="2">
        <f t="shared" si="85"/>
        <v>2.0353830380649085</v>
      </c>
      <c r="I637" s="2">
        <f t="shared" si="86"/>
        <v>67.055228698994398</v>
      </c>
    </row>
    <row r="638" spans="1:9" ht="13.5" x14ac:dyDescent="0.25">
      <c r="A638" s="3">
        <f>TITRES_STAT!B641</f>
        <v>42933</v>
      </c>
      <c r="B638" s="6">
        <f>TITRES_STAT!D641</f>
        <v>8.2279999999999998</v>
      </c>
      <c r="C638" s="2">
        <f t="shared" si="81"/>
        <v>-5.4500000000000881E-2</v>
      </c>
      <c r="D638" s="2">
        <f t="shared" si="82"/>
        <v>0</v>
      </c>
      <c r="E638" s="2">
        <f t="shared" si="83"/>
        <v>5.4500000000000881E-2</v>
      </c>
      <c r="F638" s="2">
        <f t="shared" si="89"/>
        <v>5.5400340963210608E-2</v>
      </c>
      <c r="G638" s="2">
        <f t="shared" si="89"/>
        <v>3.11114886864713E-2</v>
      </c>
      <c r="H638" s="2">
        <f t="shared" si="85"/>
        <v>1.7807036340019695</v>
      </c>
      <c r="I638" s="2">
        <f t="shared" si="86"/>
        <v>64.037879198193906</v>
      </c>
    </row>
    <row r="639" spans="1:9" ht="13.5" x14ac:dyDescent="0.25">
      <c r="A639" s="3">
        <f>TITRES_STAT!B642</f>
        <v>42934</v>
      </c>
      <c r="B639" s="6">
        <f>TITRES_STAT!D642</f>
        <v>8.1189999999999998</v>
      </c>
      <c r="C639" s="2">
        <f t="shared" si="81"/>
        <v>-0.10899999999999999</v>
      </c>
      <c r="D639" s="2">
        <f t="shared" si="82"/>
        <v>0</v>
      </c>
      <c r="E639" s="2">
        <f t="shared" si="83"/>
        <v>0.10899999999999999</v>
      </c>
      <c r="F639" s="2">
        <f t="shared" si="89"/>
        <v>5.1443173751552711E-2</v>
      </c>
      <c r="G639" s="2">
        <f t="shared" si="89"/>
        <v>3.6674953780294776E-2</v>
      </c>
      <c r="H639" s="2">
        <f t="shared" si="85"/>
        <v>1.4026786253018486</v>
      </c>
      <c r="I639" s="2">
        <f t="shared" si="86"/>
        <v>58.379785399956681</v>
      </c>
    </row>
    <row r="640" spans="1:9" ht="13.5" x14ac:dyDescent="0.25">
      <c r="A640" s="3">
        <f>TITRES_STAT!B643</f>
        <v>42935</v>
      </c>
      <c r="B640" s="6">
        <f>TITRES_STAT!D643</f>
        <v>8.1189999999999998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4.7768661340727513E-2</v>
      </c>
      <c r="G640" s="2">
        <f t="shared" si="89"/>
        <v>3.4055314224559437E-2</v>
      </c>
      <c r="H640" s="2">
        <f t="shared" si="85"/>
        <v>1.4026786253018484</v>
      </c>
      <c r="I640" s="2">
        <f t="shared" si="86"/>
        <v>58.379785399956681</v>
      </c>
    </row>
    <row r="641" spans="1:9" ht="13.5" x14ac:dyDescent="0.25">
      <c r="A641" s="3">
        <f>TITRES_STAT!B644</f>
        <v>42936</v>
      </c>
      <c r="B641" s="6">
        <f>TITRES_STAT!D644</f>
        <v>8.1189999999999998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4.4356614102104119E-2</v>
      </c>
      <c r="G641" s="2">
        <f t="shared" si="89"/>
        <v>3.1622791779948048E-2</v>
      </c>
      <c r="H641" s="2">
        <f t="shared" si="85"/>
        <v>1.4026786253018484</v>
      </c>
      <c r="I641" s="2">
        <f t="shared" si="86"/>
        <v>58.379785399956681</v>
      </c>
    </row>
    <row r="642" spans="1:9" ht="13.5" x14ac:dyDescent="0.25">
      <c r="A642" s="3">
        <f>TITRES_STAT!B645</f>
        <v>42937</v>
      </c>
      <c r="B642" s="6">
        <f>TITRES_STAT!D645</f>
        <v>8.0045999999999999</v>
      </c>
      <c r="C642" s="2">
        <f t="shared" si="81"/>
        <v>-0.11439999999999984</v>
      </c>
      <c r="D642" s="2">
        <f t="shared" si="82"/>
        <v>0</v>
      </c>
      <c r="E642" s="2">
        <f t="shared" si="83"/>
        <v>0.11439999999999984</v>
      </c>
      <c r="F642" s="2">
        <f t="shared" si="89"/>
        <v>4.1188284523382399E-2</v>
      </c>
      <c r="G642" s="2">
        <f t="shared" si="89"/>
        <v>3.7535449509951746E-2</v>
      </c>
      <c r="H642" s="2">
        <f t="shared" si="85"/>
        <v>1.0973169380178112</v>
      </c>
      <c r="I642" s="2">
        <f t="shared" si="86"/>
        <v>52.320034141091384</v>
      </c>
    </row>
    <row r="643" spans="1:9" ht="13.5" x14ac:dyDescent="0.25">
      <c r="A643" s="3">
        <f>TITRES_STAT!B646</f>
        <v>42940</v>
      </c>
      <c r="B643" s="6">
        <f>TITRES_STAT!D646</f>
        <v>7.8738000000000001</v>
      </c>
      <c r="C643" s="2">
        <f t="shared" ref="C643:C706" si="90">B643-B642</f>
        <v>-0.13079999999999981</v>
      </c>
      <c r="D643" s="2">
        <f t="shared" ref="D643:D706" si="91">IF(C643&gt;0,C643,0)</f>
        <v>0</v>
      </c>
      <c r="E643" s="2">
        <f t="shared" ref="E643:E706" si="92">IF(C643&lt;0,-C643,0)</f>
        <v>0.13079999999999981</v>
      </c>
      <c r="F643" s="2">
        <f t="shared" si="89"/>
        <v>3.8246264200283653E-2</v>
      </c>
      <c r="G643" s="2">
        <f t="shared" si="89"/>
        <v>4.4197203116383754E-2</v>
      </c>
      <c r="H643" s="2">
        <f t="shared" si="85"/>
        <v>0.86535485287542757</v>
      </c>
      <c r="I643" s="2">
        <f t="shared" si="86"/>
        <v>46.390897235530865</v>
      </c>
    </row>
    <row r="644" spans="1:9" ht="13.5" x14ac:dyDescent="0.25">
      <c r="A644" s="3">
        <f>TITRES_STAT!B647</f>
        <v>42942</v>
      </c>
      <c r="B644" s="6">
        <f>TITRES_STAT!D647</f>
        <v>8.01</v>
      </c>
      <c r="C644" s="2">
        <f t="shared" si="90"/>
        <v>0.13619999999999965</v>
      </c>
      <c r="D644" s="2">
        <f t="shared" si="91"/>
        <v>0.13619999999999965</v>
      </c>
      <c r="E644" s="2">
        <f t="shared" si="92"/>
        <v>0</v>
      </c>
      <c r="F644" s="2">
        <f t="shared" si="89"/>
        <v>4.5242959614549084E-2</v>
      </c>
      <c r="G644" s="2">
        <f t="shared" si="89"/>
        <v>4.1040260036642059E-2</v>
      </c>
      <c r="H644" s="2">
        <f t="shared" si="85"/>
        <v>1.1024043116236282</v>
      </c>
      <c r="I644" s="2">
        <f t="shared" si="86"/>
        <v>52.435409570306298</v>
      </c>
    </row>
    <row r="645" spans="1:9" ht="13.5" x14ac:dyDescent="0.25">
      <c r="A645" s="3">
        <f>TITRES_STAT!B648</f>
        <v>42943</v>
      </c>
      <c r="B645" s="6">
        <f>TITRES_STAT!D648</f>
        <v>7.9009999999999998</v>
      </c>
      <c r="C645" s="2">
        <f t="shared" si="90"/>
        <v>-0.10899999999999999</v>
      </c>
      <c r="D645" s="2">
        <f t="shared" si="91"/>
        <v>0</v>
      </c>
      <c r="E645" s="2">
        <f t="shared" si="92"/>
        <v>0.10899999999999999</v>
      </c>
      <c r="F645" s="2">
        <f t="shared" si="89"/>
        <v>4.2011319642081289E-2</v>
      </c>
      <c r="G645" s="2">
        <f t="shared" si="89"/>
        <v>4.5894527176881909E-2</v>
      </c>
      <c r="H645" s="2">
        <f t="shared" si="85"/>
        <v>0.91538844011107545</v>
      </c>
      <c r="I645" s="2">
        <f t="shared" si="86"/>
        <v>47.791268911385465</v>
      </c>
    </row>
    <row r="646" spans="1:9" ht="13.5" x14ac:dyDescent="0.25">
      <c r="A646" s="3">
        <f>TITRES_STAT!B649</f>
        <v>42944</v>
      </c>
      <c r="B646" s="6">
        <f>TITRES_STAT!D649</f>
        <v>7.9391999999999996</v>
      </c>
      <c r="C646" s="2">
        <f t="shared" si="90"/>
        <v>3.819999999999979E-2</v>
      </c>
      <c r="D646" s="2">
        <f t="shared" si="91"/>
        <v>3.819999999999979E-2</v>
      </c>
      <c r="E646" s="2">
        <f t="shared" si="92"/>
        <v>0</v>
      </c>
      <c r="F646" s="2">
        <f t="shared" si="89"/>
        <v>4.173908252478975E-2</v>
      </c>
      <c r="G646" s="2">
        <f t="shared" si="89"/>
        <v>4.2616346664247483E-2</v>
      </c>
      <c r="H646" s="2">
        <f t="shared" si="85"/>
        <v>0.97941484411206692</v>
      </c>
      <c r="I646" s="2">
        <f t="shared" si="86"/>
        <v>49.480019159471162</v>
      </c>
    </row>
    <row r="647" spans="1:9" ht="13.5" x14ac:dyDescent="0.25">
      <c r="A647" s="3">
        <f>TITRES_STAT!B650</f>
        <v>42947</v>
      </c>
      <c r="B647" s="6">
        <f>TITRES_STAT!D650</f>
        <v>7.9936999999999996</v>
      </c>
      <c r="C647" s="2">
        <f t="shared" si="90"/>
        <v>5.4499999999999993E-2</v>
      </c>
      <c r="D647" s="2">
        <f t="shared" si="91"/>
        <v>5.4499999999999993E-2</v>
      </c>
      <c r="E647" s="2">
        <f t="shared" si="92"/>
        <v>0</v>
      </c>
      <c r="F647" s="2">
        <f t="shared" si="89"/>
        <v>4.2650576630161911E-2</v>
      </c>
      <c r="G647" s="2">
        <f t="shared" si="89"/>
        <v>3.9572321902515521E-2</v>
      </c>
      <c r="H647" s="2">
        <f t="shared" si="85"/>
        <v>1.077788074584795</v>
      </c>
      <c r="I647" s="2">
        <f t="shared" si="86"/>
        <v>51.871896261613195</v>
      </c>
    </row>
    <row r="648" spans="1:9" ht="13.5" x14ac:dyDescent="0.25">
      <c r="A648" s="3">
        <f>TITRES_STAT!B651</f>
        <v>42948</v>
      </c>
      <c r="B648" s="6">
        <f>TITRES_STAT!D651</f>
        <v>8.1735000000000007</v>
      </c>
      <c r="C648" s="2">
        <f t="shared" si="90"/>
        <v>0.17980000000000107</v>
      </c>
      <c r="D648" s="2">
        <f t="shared" si="91"/>
        <v>0.17980000000000107</v>
      </c>
      <c r="E648" s="2">
        <f t="shared" si="92"/>
        <v>0</v>
      </c>
      <c r="F648" s="2">
        <f t="shared" si="89"/>
        <v>5.2446964013721849E-2</v>
      </c>
      <c r="G648" s="2">
        <f t="shared" si="89"/>
        <v>3.6745727480907271E-2</v>
      </c>
      <c r="H648" s="2">
        <f t="shared" si="85"/>
        <v>1.4272942083123212</v>
      </c>
      <c r="I648" s="2">
        <f t="shared" si="86"/>
        <v>58.801862725355726</v>
      </c>
    </row>
    <row r="649" spans="1:9" ht="13.5" x14ac:dyDescent="0.25">
      <c r="A649" s="3">
        <f>TITRES_STAT!B652</f>
        <v>42949</v>
      </c>
      <c r="B649" s="6">
        <f>TITRES_STAT!D652</f>
        <v>8.1735000000000007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4.8700752298456003E-2</v>
      </c>
      <c r="G649" s="2">
        <f t="shared" si="89"/>
        <v>3.4121032660842467E-2</v>
      </c>
      <c r="H649" s="2">
        <f t="shared" si="85"/>
        <v>1.4272942083123212</v>
      </c>
      <c r="I649" s="2">
        <f t="shared" si="86"/>
        <v>58.801862725355726</v>
      </c>
    </row>
    <row r="650" spans="1:9" ht="13.5" x14ac:dyDescent="0.25">
      <c r="A650" s="3">
        <f>TITRES_STAT!B653</f>
        <v>42950</v>
      </c>
      <c r="B650" s="6">
        <f>TITRES_STAT!D653</f>
        <v>8.1570999999999998</v>
      </c>
      <c r="C650" s="2">
        <f t="shared" si="90"/>
        <v>-1.6400000000000858E-2</v>
      </c>
      <c r="D650" s="2">
        <f t="shared" si="91"/>
        <v>0</v>
      </c>
      <c r="E650" s="2">
        <f t="shared" si="92"/>
        <v>1.6400000000000858E-2</v>
      </c>
      <c r="F650" s="2">
        <f t="shared" si="89"/>
        <v>4.5222127134280574E-2</v>
      </c>
      <c r="G650" s="2">
        <f t="shared" si="89"/>
        <v>3.2855244613639492E-2</v>
      </c>
      <c r="H650" s="2">
        <f t="shared" si="85"/>
        <v>1.3764051269765043</v>
      </c>
      <c r="I650" s="2">
        <f t="shared" si="86"/>
        <v>57.919632951124868</v>
      </c>
    </row>
    <row r="651" spans="1:9" ht="13.5" x14ac:dyDescent="0.25">
      <c r="A651" s="3">
        <f>TITRES_STAT!B654</f>
        <v>42951</v>
      </c>
      <c r="B651" s="6">
        <f>TITRES_STAT!D654</f>
        <v>8.1516999999999999</v>
      </c>
      <c r="C651" s="2">
        <f t="shared" si="90"/>
        <v>-5.3999999999998494E-3</v>
      </c>
      <c r="D651" s="2">
        <f t="shared" si="91"/>
        <v>0</v>
      </c>
      <c r="E651" s="2">
        <f t="shared" si="92"/>
        <v>5.3999999999998494E-3</v>
      </c>
      <c r="F651" s="2">
        <f t="shared" si="89"/>
        <v>4.1991975196117678E-2</v>
      </c>
      <c r="G651" s="2">
        <f t="shared" si="89"/>
        <v>3.0894155712665232E-2</v>
      </c>
      <c r="H651" s="2">
        <f t="shared" si="85"/>
        <v>1.3592206754788523</v>
      </c>
      <c r="I651" s="2">
        <f t="shared" si="86"/>
        <v>57.613121553496491</v>
      </c>
    </row>
    <row r="652" spans="1:9" ht="13.5" x14ac:dyDescent="0.25">
      <c r="A652" s="3">
        <f>TITRES_STAT!B655</f>
        <v>42954</v>
      </c>
      <c r="B652" s="6">
        <f>TITRES_STAT!D655</f>
        <v>8.1516999999999999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3.8992548396394988E-2</v>
      </c>
      <c r="G652" s="2">
        <f t="shared" si="89"/>
        <v>2.8687430304617713E-2</v>
      </c>
      <c r="H652" s="2">
        <f t="shared" si="85"/>
        <v>1.3592206754788525</v>
      </c>
      <c r="I652" s="2">
        <f t="shared" si="86"/>
        <v>57.613121553496498</v>
      </c>
    </row>
    <row r="653" spans="1:9" ht="13.5" x14ac:dyDescent="0.25">
      <c r="A653" s="3">
        <f>TITRES_STAT!B656</f>
        <v>42955</v>
      </c>
      <c r="B653" s="6">
        <f>TITRES_STAT!D656</f>
        <v>8.1516999999999999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3.6207366368081063E-2</v>
      </c>
      <c r="G653" s="2">
        <f t="shared" si="93"/>
        <v>2.6638328140002162E-2</v>
      </c>
      <c r="H653" s="2">
        <f t="shared" si="85"/>
        <v>1.3592206754788525</v>
      </c>
      <c r="I653" s="2">
        <f t="shared" si="86"/>
        <v>57.613121553496498</v>
      </c>
    </row>
    <row r="654" spans="1:9" ht="13.5" x14ac:dyDescent="0.25">
      <c r="A654" s="3">
        <f>TITRES_STAT!B657</f>
        <v>42956</v>
      </c>
      <c r="B654" s="6">
        <f>TITRES_STAT!D657</f>
        <v>8.1516999999999999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3.3621125913218128E-2</v>
      </c>
      <c r="G654" s="2">
        <f t="shared" si="93"/>
        <v>2.4735590415716293E-2</v>
      </c>
      <c r="H654" s="2">
        <f t="shared" si="85"/>
        <v>1.3592206754788525</v>
      </c>
      <c r="I654" s="2">
        <f t="shared" si="86"/>
        <v>57.613121553496498</v>
      </c>
    </row>
    <row r="655" spans="1:9" ht="13.5" x14ac:dyDescent="0.25">
      <c r="A655" s="3">
        <f>TITRES_STAT!B658</f>
        <v>42957</v>
      </c>
      <c r="B655" s="6">
        <f>TITRES_STAT!D658</f>
        <v>8.1735000000000007</v>
      </c>
      <c r="C655" s="2">
        <f t="shared" si="90"/>
        <v>2.1800000000000708E-2</v>
      </c>
      <c r="D655" s="2">
        <f t="shared" si="91"/>
        <v>2.1800000000000708E-2</v>
      </c>
      <c r="E655" s="2">
        <f t="shared" si="92"/>
        <v>0</v>
      </c>
      <c r="F655" s="2">
        <f t="shared" si="93"/>
        <v>3.2776759776559743E-2</v>
      </c>
      <c r="G655" s="2">
        <f t="shared" si="93"/>
        <v>2.2968762528879416E-2</v>
      </c>
      <c r="H655" s="2">
        <f t="shared" si="85"/>
        <v>1.4270146132317052</v>
      </c>
      <c r="I655" s="2">
        <f t="shared" si="86"/>
        <v>58.797116649065238</v>
      </c>
    </row>
    <row r="656" spans="1:9" ht="13.5" x14ac:dyDescent="0.25">
      <c r="A656" s="3">
        <f>TITRES_STAT!B659</f>
        <v>42958</v>
      </c>
      <c r="B656" s="6">
        <f>TITRES_STAT!D659</f>
        <v>8.2333999999999996</v>
      </c>
      <c r="C656" s="2">
        <f t="shared" si="90"/>
        <v>5.9899999999998954E-2</v>
      </c>
      <c r="D656" s="2">
        <f t="shared" si="91"/>
        <v>5.9899999999998954E-2</v>
      </c>
      <c r="E656" s="2">
        <f t="shared" si="92"/>
        <v>0</v>
      </c>
      <c r="F656" s="2">
        <f t="shared" si="93"/>
        <v>3.4714134078233969E-2</v>
      </c>
      <c r="G656" s="2">
        <f t="shared" si="93"/>
        <v>2.1328136633959459E-2</v>
      </c>
      <c r="H656" s="2">
        <f t="shared" si="85"/>
        <v>1.6276215158412302</v>
      </c>
      <c r="I656" s="2">
        <f t="shared" si="86"/>
        <v>61.942768622829945</v>
      </c>
    </row>
    <row r="657" spans="1:9" ht="13.5" x14ac:dyDescent="0.25">
      <c r="A657" s="3">
        <f>TITRES_STAT!B660</f>
        <v>42961</v>
      </c>
      <c r="B657" s="6">
        <f>TITRES_STAT!D660</f>
        <v>8.1462000000000003</v>
      </c>
      <c r="C657" s="2">
        <f t="shared" si="90"/>
        <v>-8.7199999999999278E-2</v>
      </c>
      <c r="D657" s="2">
        <f t="shared" si="91"/>
        <v>0</v>
      </c>
      <c r="E657" s="2">
        <f t="shared" si="92"/>
        <v>8.7199999999999278E-2</v>
      </c>
      <c r="F657" s="2">
        <f t="shared" si="93"/>
        <v>3.2234553072645826E-2</v>
      </c>
      <c r="G657" s="2">
        <f t="shared" si="93"/>
        <v>2.6033269731533731E-2</v>
      </c>
      <c r="H657" s="2">
        <f t="shared" ref="H657:H720" si="94">F657/G657</f>
        <v>1.2382060880197683</v>
      </c>
      <c r="I657" s="2">
        <f t="shared" ref="I657:I720" si="95">IF(G657=0,100,100-(100/(1+H657)))</f>
        <v>55.32136181057659</v>
      </c>
    </row>
    <row r="658" spans="1:9" ht="13.5" x14ac:dyDescent="0.25">
      <c r="A658" s="3">
        <f>TITRES_STAT!B661</f>
        <v>42962</v>
      </c>
      <c r="B658" s="6">
        <f>TITRES_STAT!D661</f>
        <v>8.1189999999999998</v>
      </c>
      <c r="C658" s="2">
        <f t="shared" si="90"/>
        <v>-2.7200000000000557E-2</v>
      </c>
      <c r="D658" s="2">
        <f t="shared" si="91"/>
        <v>0</v>
      </c>
      <c r="E658" s="2">
        <f t="shared" si="92"/>
        <v>2.7200000000000557E-2</v>
      </c>
      <c r="F658" s="2">
        <f t="shared" si="93"/>
        <v>2.9932084996028265E-2</v>
      </c>
      <c r="G658" s="2">
        <f t="shared" si="93"/>
        <v>2.6116607607852789E-2</v>
      </c>
      <c r="H658" s="2">
        <f t="shared" si="94"/>
        <v>1.1460939125580856</v>
      </c>
      <c r="I658" s="2">
        <f t="shared" si="95"/>
        <v>53.403716671092589</v>
      </c>
    </row>
    <row r="659" spans="1:9" ht="13.5" x14ac:dyDescent="0.25">
      <c r="A659" s="3">
        <f>TITRES_STAT!B662</f>
        <v>42963</v>
      </c>
      <c r="B659" s="6">
        <f>TITRES_STAT!D662</f>
        <v>8.1189999999999998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2.7794078924883388E-2</v>
      </c>
      <c r="G659" s="2">
        <f t="shared" si="93"/>
        <v>2.4251135635863307E-2</v>
      </c>
      <c r="H659" s="2">
        <f t="shared" si="94"/>
        <v>1.1460939125580853</v>
      </c>
      <c r="I659" s="2">
        <f t="shared" si="95"/>
        <v>53.403716671092589</v>
      </c>
    </row>
    <row r="660" spans="1:9" ht="13.5" x14ac:dyDescent="0.25">
      <c r="A660" s="3">
        <f>TITRES_STAT!B663</f>
        <v>42964</v>
      </c>
      <c r="B660" s="6">
        <f>TITRES_STAT!D663</f>
        <v>8.1189999999999998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2.5808787573106003E-2</v>
      </c>
      <c r="G660" s="2">
        <f t="shared" si="93"/>
        <v>2.2518911661873069E-2</v>
      </c>
      <c r="H660" s="2">
        <f t="shared" si="94"/>
        <v>1.1460939125580853</v>
      </c>
      <c r="I660" s="2">
        <f t="shared" si="95"/>
        <v>53.403716671092589</v>
      </c>
    </row>
    <row r="661" spans="1:9" ht="13.5" x14ac:dyDescent="0.25">
      <c r="A661" s="3">
        <f>TITRES_STAT!B664</f>
        <v>42965</v>
      </c>
      <c r="B661" s="6">
        <f>TITRES_STAT!D664</f>
        <v>8.2333999999999996</v>
      </c>
      <c r="C661" s="2">
        <f t="shared" si="90"/>
        <v>0.11439999999999984</v>
      </c>
      <c r="D661" s="2">
        <f t="shared" si="91"/>
        <v>0.11439999999999984</v>
      </c>
      <c r="E661" s="2">
        <f t="shared" si="92"/>
        <v>0</v>
      </c>
      <c r="F661" s="2">
        <f t="shared" si="93"/>
        <v>3.213673131788413E-2</v>
      </c>
      <c r="G661" s="2">
        <f t="shared" si="93"/>
        <v>2.091041797173928E-2</v>
      </c>
      <c r="H661" s="2">
        <f t="shared" si="94"/>
        <v>1.5368765636974531</v>
      </c>
      <c r="I661" s="2">
        <f t="shared" si="95"/>
        <v>60.581448293151574</v>
      </c>
    </row>
    <row r="662" spans="1:9" ht="13.5" x14ac:dyDescent="0.25">
      <c r="A662" s="3">
        <f>TITRES_STAT!B665</f>
        <v>42968</v>
      </c>
      <c r="B662" s="6">
        <f>TITRES_STAT!D665</f>
        <v>8.2825000000000006</v>
      </c>
      <c r="C662" s="2">
        <f t="shared" si="90"/>
        <v>4.9100000000001032E-2</v>
      </c>
      <c r="D662" s="2">
        <f t="shared" si="91"/>
        <v>4.9100000000001032E-2</v>
      </c>
      <c r="E662" s="2">
        <f t="shared" si="92"/>
        <v>0</v>
      </c>
      <c r="F662" s="2">
        <f t="shared" si="93"/>
        <v>3.3348393366606763E-2</v>
      </c>
      <c r="G662" s="2">
        <f t="shared" si="93"/>
        <v>1.9416816688043619E-2</v>
      </c>
      <c r="H662" s="2">
        <f t="shared" si="94"/>
        <v>1.7175005513206423</v>
      </c>
      <c r="I662" s="2">
        <f t="shared" si="95"/>
        <v>63.201479406728247</v>
      </c>
    </row>
    <row r="663" spans="1:9" ht="13.5" x14ac:dyDescent="0.25">
      <c r="A663" s="3">
        <f>TITRES_STAT!B666</f>
        <v>42969</v>
      </c>
      <c r="B663" s="6">
        <f>TITRES_STAT!D666</f>
        <v>8.3805999999999994</v>
      </c>
      <c r="C663" s="2">
        <f t="shared" si="90"/>
        <v>9.8099999999998744E-2</v>
      </c>
      <c r="D663" s="2">
        <f t="shared" si="91"/>
        <v>9.8099999999998744E-2</v>
      </c>
      <c r="E663" s="2">
        <f t="shared" si="92"/>
        <v>0</v>
      </c>
      <c r="F663" s="2">
        <f t="shared" si="93"/>
        <v>3.7973508126134758E-2</v>
      </c>
      <c r="G663" s="2">
        <f t="shared" si="93"/>
        <v>1.8029901210326216E-2</v>
      </c>
      <c r="H663" s="2">
        <f t="shared" si="94"/>
        <v>2.1061406650628953</v>
      </c>
      <c r="I663" s="2">
        <f t="shared" si="95"/>
        <v>67.80570785966799</v>
      </c>
    </row>
    <row r="664" spans="1:9" ht="13.5" x14ac:dyDescent="0.25">
      <c r="A664" s="3">
        <f>TITRES_STAT!B667</f>
        <v>42970</v>
      </c>
      <c r="B664" s="6">
        <f>TITRES_STAT!D667</f>
        <v>8.3805999999999994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3.5261114688553703E-2</v>
      </c>
      <c r="G664" s="2">
        <f t="shared" si="93"/>
        <v>1.6742051123874342E-2</v>
      </c>
      <c r="H664" s="2">
        <f t="shared" si="94"/>
        <v>2.1061406650628953</v>
      </c>
      <c r="I664" s="2">
        <f t="shared" si="95"/>
        <v>67.80570785966799</v>
      </c>
    </row>
    <row r="665" spans="1:9" ht="13.5" x14ac:dyDescent="0.25">
      <c r="A665" s="3">
        <f>TITRES_STAT!B668</f>
        <v>42971</v>
      </c>
      <c r="B665" s="6">
        <f>TITRES_STAT!D668</f>
        <v>8.3805999999999994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3.2742463639371298E-2</v>
      </c>
      <c r="G665" s="2">
        <f t="shared" si="93"/>
        <v>1.5546190329311888E-2</v>
      </c>
      <c r="H665" s="2">
        <f t="shared" si="94"/>
        <v>2.1061406650628958</v>
      </c>
      <c r="I665" s="2">
        <f t="shared" si="95"/>
        <v>67.80570785966799</v>
      </c>
    </row>
    <row r="666" spans="1:9" ht="13.5" x14ac:dyDescent="0.25">
      <c r="A666" s="3">
        <f>TITRES_STAT!B669</f>
        <v>42972</v>
      </c>
      <c r="B666" s="6">
        <f>TITRES_STAT!D669</f>
        <v>8.3369999999999997</v>
      </c>
      <c r="C666" s="2">
        <f t="shared" si="90"/>
        <v>-4.3599999999999639E-2</v>
      </c>
      <c r="D666" s="2">
        <f t="shared" si="91"/>
        <v>0</v>
      </c>
      <c r="E666" s="2">
        <f t="shared" si="92"/>
        <v>4.3599999999999639E-2</v>
      </c>
      <c r="F666" s="2">
        <f t="shared" si="93"/>
        <v>3.0403716236559065E-2</v>
      </c>
      <c r="G666" s="2">
        <f t="shared" si="93"/>
        <v>1.7550033877218155E-2</v>
      </c>
      <c r="H666" s="2">
        <f t="shared" si="94"/>
        <v>1.7324021394640372</v>
      </c>
      <c r="I666" s="2">
        <f t="shared" si="95"/>
        <v>63.402165971215688</v>
      </c>
    </row>
    <row r="667" spans="1:9" ht="13.5" x14ac:dyDescent="0.25">
      <c r="A667" s="3">
        <f>TITRES_STAT!B670</f>
        <v>42975</v>
      </c>
      <c r="B667" s="6">
        <f>TITRES_STAT!D670</f>
        <v>8.2715999999999994</v>
      </c>
      <c r="C667" s="2">
        <f t="shared" si="90"/>
        <v>-6.5400000000000347E-2</v>
      </c>
      <c r="D667" s="2">
        <f t="shared" si="91"/>
        <v>0</v>
      </c>
      <c r="E667" s="2">
        <f t="shared" si="92"/>
        <v>6.5400000000000347E-2</v>
      </c>
      <c r="F667" s="2">
        <f t="shared" si="93"/>
        <v>2.8232022219661989E-2</v>
      </c>
      <c r="G667" s="2">
        <f t="shared" si="93"/>
        <v>2.0967888600274025E-2</v>
      </c>
      <c r="H667" s="2">
        <f t="shared" si="94"/>
        <v>1.3464408724154053</v>
      </c>
      <c r="I667" s="2">
        <f t="shared" si="95"/>
        <v>57.382262994310658</v>
      </c>
    </row>
    <row r="668" spans="1:9" ht="13.5" x14ac:dyDescent="0.25">
      <c r="A668" s="3">
        <f>TITRES_STAT!B671</f>
        <v>42976</v>
      </c>
      <c r="B668" s="6">
        <f>TITRES_STAT!D671</f>
        <v>8.2606999999999999</v>
      </c>
      <c r="C668" s="2">
        <f t="shared" si="90"/>
        <v>-1.0899999999999466E-2</v>
      </c>
      <c r="D668" s="2">
        <f t="shared" si="91"/>
        <v>0</v>
      </c>
      <c r="E668" s="2">
        <f t="shared" si="92"/>
        <v>1.0899999999999466E-2</v>
      </c>
      <c r="F668" s="2">
        <f t="shared" si="93"/>
        <v>2.6215449203971845E-2</v>
      </c>
      <c r="G668" s="2">
        <f t="shared" si="93"/>
        <v>2.0248753700254415E-2</v>
      </c>
      <c r="H668" s="2">
        <f t="shared" si="94"/>
        <v>1.2946697654603039</v>
      </c>
      <c r="I668" s="2">
        <f t="shared" si="95"/>
        <v>56.420744498744767</v>
      </c>
    </row>
    <row r="669" spans="1:9" ht="13.5" x14ac:dyDescent="0.25">
      <c r="A669" s="3">
        <f>TITRES_STAT!B672</f>
        <v>42977</v>
      </c>
      <c r="B669" s="6">
        <f>TITRES_STAT!D672</f>
        <v>8.3315000000000001</v>
      </c>
      <c r="C669" s="2">
        <f t="shared" si="90"/>
        <v>7.0800000000000196E-2</v>
      </c>
      <c r="D669" s="2">
        <f t="shared" si="91"/>
        <v>7.0800000000000196E-2</v>
      </c>
      <c r="E669" s="2">
        <f t="shared" si="92"/>
        <v>0</v>
      </c>
      <c r="F669" s="2">
        <f t="shared" ref="F669:G684" si="96">((F668*13)+D669)/14</f>
        <v>2.9400059975116726E-2</v>
      </c>
      <c r="G669" s="2">
        <f t="shared" si="96"/>
        <v>1.880241415023624E-2</v>
      </c>
      <c r="H669" s="2">
        <f t="shared" si="94"/>
        <v>1.5636321878777111</v>
      </c>
      <c r="I669" s="2">
        <f t="shared" si="95"/>
        <v>60.992844264923797</v>
      </c>
    </row>
    <row r="670" spans="1:9" ht="13.5" x14ac:dyDescent="0.25">
      <c r="A670" s="3">
        <f>TITRES_STAT!B673</f>
        <v>42978</v>
      </c>
      <c r="B670" s="6">
        <f>TITRES_STAT!D673</f>
        <v>8.3206000000000007</v>
      </c>
      <c r="C670" s="2">
        <f t="shared" si="90"/>
        <v>-1.0899999999999466E-2</v>
      </c>
      <c r="D670" s="2">
        <f t="shared" si="91"/>
        <v>0</v>
      </c>
      <c r="E670" s="2">
        <f t="shared" si="92"/>
        <v>1.0899999999999466E-2</v>
      </c>
      <c r="F670" s="2">
        <f t="shared" si="96"/>
        <v>2.7300055691179818E-2</v>
      </c>
      <c r="G670" s="2">
        <f t="shared" si="96"/>
        <v>1.82379559966479E-2</v>
      </c>
      <c r="H670" s="2">
        <f t="shared" si="94"/>
        <v>1.4968813224572708</v>
      </c>
      <c r="I670" s="2">
        <f t="shared" si="95"/>
        <v>59.950038834210027</v>
      </c>
    </row>
    <row r="671" spans="1:9" ht="13.5" x14ac:dyDescent="0.25">
      <c r="A671" s="3">
        <f>TITRES_STAT!B674</f>
        <v>42982</v>
      </c>
      <c r="B671" s="6">
        <f>TITRES_STAT!D674</f>
        <v>8.3096999999999994</v>
      </c>
      <c r="C671" s="2">
        <f t="shared" si="90"/>
        <v>-1.0900000000001242E-2</v>
      </c>
      <c r="D671" s="2">
        <f t="shared" si="91"/>
        <v>0</v>
      </c>
      <c r="E671" s="2">
        <f t="shared" si="92"/>
        <v>1.0900000000001242E-2</v>
      </c>
      <c r="F671" s="2">
        <f t="shared" si="96"/>
        <v>2.5350051713238401E-2</v>
      </c>
      <c r="G671" s="2">
        <f t="shared" si="96"/>
        <v>1.771381628260171E-2</v>
      </c>
      <c r="H671" s="2">
        <f t="shared" si="94"/>
        <v>1.4310892305085554</v>
      </c>
      <c r="I671" s="2">
        <f t="shared" si="95"/>
        <v>58.866174575138416</v>
      </c>
    </row>
    <row r="672" spans="1:9" ht="13.5" x14ac:dyDescent="0.25">
      <c r="A672" s="3">
        <f>TITRES_STAT!B675</f>
        <v>42983</v>
      </c>
      <c r="B672" s="6">
        <f>TITRES_STAT!D675</f>
        <v>8.3042999999999996</v>
      </c>
      <c r="C672" s="2">
        <f t="shared" si="90"/>
        <v>-5.3999999999998494E-3</v>
      </c>
      <c r="D672" s="2">
        <f t="shared" si="91"/>
        <v>0</v>
      </c>
      <c r="E672" s="2">
        <f t="shared" si="92"/>
        <v>5.3999999999998494E-3</v>
      </c>
      <c r="F672" s="2">
        <f t="shared" si="96"/>
        <v>2.3539333733721374E-2</v>
      </c>
      <c r="G672" s="2">
        <f t="shared" si="96"/>
        <v>1.6834257976701576E-2</v>
      </c>
      <c r="H672" s="2">
        <f t="shared" si="94"/>
        <v>1.3982994537864126</v>
      </c>
      <c r="I672" s="2">
        <f t="shared" si="95"/>
        <v>58.303789027629165</v>
      </c>
    </row>
    <row r="673" spans="1:9" ht="13.5" x14ac:dyDescent="0.25">
      <c r="A673" s="3">
        <f>TITRES_STAT!B676</f>
        <v>42984</v>
      </c>
      <c r="B673" s="6">
        <f>TITRES_STAT!D676</f>
        <v>8.2769999999999992</v>
      </c>
      <c r="C673" s="2">
        <f t="shared" si="90"/>
        <v>-2.7300000000000324E-2</v>
      </c>
      <c r="D673" s="2">
        <f t="shared" si="91"/>
        <v>0</v>
      </c>
      <c r="E673" s="2">
        <f t="shared" si="92"/>
        <v>2.7300000000000324E-2</v>
      </c>
      <c r="F673" s="2">
        <f t="shared" si="96"/>
        <v>2.1857952752741275E-2</v>
      </c>
      <c r="G673" s="2">
        <f t="shared" si="96"/>
        <v>1.7581810978365774E-2</v>
      </c>
      <c r="H673" s="2">
        <f t="shared" si="94"/>
        <v>1.2432139544462881</v>
      </c>
      <c r="I673" s="2">
        <f t="shared" si="95"/>
        <v>55.421104704796711</v>
      </c>
    </row>
    <row r="674" spans="1:9" ht="13.5" x14ac:dyDescent="0.25">
      <c r="A674" s="3">
        <f>TITRES_STAT!B677</f>
        <v>42985</v>
      </c>
      <c r="B674" s="6">
        <f>TITRES_STAT!D677</f>
        <v>8.2498000000000005</v>
      </c>
      <c r="C674" s="2">
        <f t="shared" si="90"/>
        <v>-2.7199999999998781E-2</v>
      </c>
      <c r="D674" s="2">
        <f t="shared" si="91"/>
        <v>0</v>
      </c>
      <c r="E674" s="2">
        <f t="shared" si="92"/>
        <v>2.7199999999998781E-2</v>
      </c>
      <c r="F674" s="2">
        <f t="shared" si="96"/>
        <v>2.0296670413259756E-2</v>
      </c>
      <c r="G674" s="2">
        <f t="shared" si="96"/>
        <v>1.8268824479910989E-2</v>
      </c>
      <c r="H674" s="2">
        <f t="shared" si="94"/>
        <v>1.1110003512036943</v>
      </c>
      <c r="I674" s="2">
        <f t="shared" si="95"/>
        <v>52.62909362237675</v>
      </c>
    </row>
    <row r="675" spans="1:9" ht="13.5" x14ac:dyDescent="0.25">
      <c r="A675" s="3">
        <f>TITRES_STAT!B678</f>
        <v>42986</v>
      </c>
      <c r="B675" s="6">
        <f>TITRES_STAT!D678</f>
        <v>8.2934000000000001</v>
      </c>
      <c r="C675" s="2">
        <f t="shared" si="90"/>
        <v>4.3599999999999639E-2</v>
      </c>
      <c r="D675" s="2">
        <f t="shared" si="91"/>
        <v>4.3599999999999639E-2</v>
      </c>
      <c r="E675" s="2">
        <f t="shared" si="92"/>
        <v>0</v>
      </c>
      <c r="F675" s="2">
        <f t="shared" si="96"/>
        <v>2.1961193955169746E-2</v>
      </c>
      <c r="G675" s="2">
        <f t="shared" si="96"/>
        <v>1.6963908445631632E-2</v>
      </c>
      <c r="H675" s="2">
        <f t="shared" si="94"/>
        <v>1.2945833812740815</v>
      </c>
      <c r="I675" s="2">
        <f t="shared" si="95"/>
        <v>56.419103870405273</v>
      </c>
    </row>
    <row r="676" spans="1:9" ht="13.5" x14ac:dyDescent="0.25">
      <c r="A676" s="3">
        <f>TITRES_STAT!B679</f>
        <v>42989</v>
      </c>
      <c r="B676" s="6">
        <f>TITRES_STAT!D679</f>
        <v>8.2825000000000006</v>
      </c>
      <c r="C676" s="2">
        <f t="shared" si="90"/>
        <v>-1.0899999999999466E-2</v>
      </c>
      <c r="D676" s="2">
        <f t="shared" si="91"/>
        <v>0</v>
      </c>
      <c r="E676" s="2">
        <f t="shared" si="92"/>
        <v>1.0899999999999466E-2</v>
      </c>
      <c r="F676" s="2">
        <f t="shared" si="96"/>
        <v>2.0392537244086191E-2</v>
      </c>
      <c r="G676" s="2">
        <f t="shared" si="96"/>
        <v>1.6530772128086478E-2</v>
      </c>
      <c r="H676" s="2">
        <f t="shared" si="94"/>
        <v>1.2336106919917196</v>
      </c>
      <c r="I676" s="2">
        <f t="shared" si="95"/>
        <v>55.229440672658313</v>
      </c>
    </row>
    <row r="677" spans="1:9" ht="13.5" x14ac:dyDescent="0.25">
      <c r="A677" s="3">
        <f>TITRES_STAT!B680</f>
        <v>42990</v>
      </c>
      <c r="B677" s="6">
        <f>TITRES_STAT!D680</f>
        <v>8.3206000000000007</v>
      </c>
      <c r="C677" s="2">
        <f t="shared" si="90"/>
        <v>3.8100000000000023E-2</v>
      </c>
      <c r="D677" s="2">
        <f t="shared" si="91"/>
        <v>3.8100000000000023E-2</v>
      </c>
      <c r="E677" s="2">
        <f t="shared" si="92"/>
        <v>0</v>
      </c>
      <c r="F677" s="2">
        <f t="shared" si="96"/>
        <v>2.1657356012365753E-2</v>
      </c>
      <c r="G677" s="2">
        <f t="shared" si="96"/>
        <v>1.5350002690366016E-2</v>
      </c>
      <c r="H677" s="2">
        <f t="shared" si="94"/>
        <v>1.4109024245291086</v>
      </c>
      <c r="I677" s="2">
        <f t="shared" si="95"/>
        <v>58.521755595508296</v>
      </c>
    </row>
    <row r="678" spans="1:9" ht="13.5" x14ac:dyDescent="0.25">
      <c r="A678" s="3">
        <f>TITRES_STAT!B681</f>
        <v>42991</v>
      </c>
      <c r="B678" s="6">
        <f>TITRES_STAT!D681</f>
        <v>8.3369999999999997</v>
      </c>
      <c r="C678" s="2">
        <f t="shared" si="90"/>
        <v>1.6399999999999082E-2</v>
      </c>
      <c r="D678" s="2">
        <f t="shared" si="91"/>
        <v>1.6399999999999082E-2</v>
      </c>
      <c r="E678" s="2">
        <f t="shared" si="92"/>
        <v>0</v>
      </c>
      <c r="F678" s="2">
        <f t="shared" si="96"/>
        <v>2.1281830582910992E-2</v>
      </c>
      <c r="G678" s="2">
        <f t="shared" si="96"/>
        <v>1.4253573926768444E-2</v>
      </c>
      <c r="H678" s="2">
        <f t="shared" si="94"/>
        <v>1.4930873261858464</v>
      </c>
      <c r="I678" s="2">
        <f t="shared" si="95"/>
        <v>59.889090546623905</v>
      </c>
    </row>
    <row r="679" spans="1:9" ht="13.5" x14ac:dyDescent="0.25">
      <c r="A679" s="3">
        <f>TITRES_STAT!B682</f>
        <v>42992</v>
      </c>
      <c r="B679" s="6">
        <f>TITRES_STAT!D682</f>
        <v>8.2279999999999998</v>
      </c>
      <c r="C679" s="2">
        <f t="shared" si="90"/>
        <v>-0.10899999999999999</v>
      </c>
      <c r="D679" s="2">
        <f t="shared" si="91"/>
        <v>0</v>
      </c>
      <c r="E679" s="2">
        <f t="shared" si="92"/>
        <v>0.10899999999999999</v>
      </c>
      <c r="F679" s="2">
        <f t="shared" si="96"/>
        <v>1.9761699826988777E-2</v>
      </c>
      <c r="G679" s="2">
        <f t="shared" si="96"/>
        <v>2.1021175789142126E-2</v>
      </c>
      <c r="H679" s="2">
        <f t="shared" si="94"/>
        <v>0.94008537035288509</v>
      </c>
      <c r="I679" s="2">
        <f t="shared" si="95"/>
        <v>48.455876463925478</v>
      </c>
    </row>
    <row r="680" spans="1:9" ht="13.5" x14ac:dyDescent="0.25">
      <c r="A680" s="3">
        <f>TITRES_STAT!B683</f>
        <v>42993</v>
      </c>
      <c r="B680" s="6">
        <f>TITRES_STAT!D683</f>
        <v>8.1679999999999993</v>
      </c>
      <c r="C680" s="2">
        <f t="shared" si="90"/>
        <v>-6.0000000000000497E-2</v>
      </c>
      <c r="D680" s="2">
        <f t="shared" si="91"/>
        <v>0</v>
      </c>
      <c r="E680" s="2">
        <f t="shared" si="92"/>
        <v>6.0000000000000497E-2</v>
      </c>
      <c r="F680" s="2">
        <f t="shared" si="96"/>
        <v>1.835014983934672E-2</v>
      </c>
      <c r="G680" s="2">
        <f t="shared" si="96"/>
        <v>2.3805377518489153E-2</v>
      </c>
      <c r="H680" s="2">
        <f t="shared" si="94"/>
        <v>0.77084053067818525</v>
      </c>
      <c r="I680" s="2">
        <f t="shared" si="95"/>
        <v>43.529641281870454</v>
      </c>
    </row>
    <row r="681" spans="1:9" ht="13.5" x14ac:dyDescent="0.25">
      <c r="A681" s="3">
        <f>TITRES_STAT!B684</f>
        <v>42996</v>
      </c>
      <c r="B681" s="6">
        <f>TITRES_STAT!D684</f>
        <v>8.1625999999999994</v>
      </c>
      <c r="C681" s="2">
        <f t="shared" si="90"/>
        <v>-5.3999999999998494E-3</v>
      </c>
      <c r="D681" s="2">
        <f t="shared" si="91"/>
        <v>0</v>
      </c>
      <c r="E681" s="2">
        <f t="shared" si="92"/>
        <v>5.3999999999998494E-3</v>
      </c>
      <c r="F681" s="2">
        <f t="shared" si="96"/>
        <v>1.7039424850821955E-2</v>
      </c>
      <c r="G681" s="2">
        <f t="shared" si="96"/>
        <v>2.2490707695739916E-2</v>
      </c>
      <c r="H681" s="2">
        <f t="shared" si="94"/>
        <v>0.75762066189004285</v>
      </c>
      <c r="I681" s="2">
        <f t="shared" si="95"/>
        <v>43.104901889088048</v>
      </c>
    </row>
    <row r="682" spans="1:9" ht="13.5" x14ac:dyDescent="0.25">
      <c r="A682" s="3">
        <f>TITRES_STAT!B685</f>
        <v>42997</v>
      </c>
      <c r="B682" s="6">
        <f>TITRES_STAT!D685</f>
        <v>8.1570999999999998</v>
      </c>
      <c r="C682" s="2">
        <f t="shared" si="90"/>
        <v>-5.4999999999996163E-3</v>
      </c>
      <c r="D682" s="2">
        <f t="shared" si="91"/>
        <v>0</v>
      </c>
      <c r="E682" s="2">
        <f t="shared" si="92"/>
        <v>5.4999999999996163E-3</v>
      </c>
      <c r="F682" s="2">
        <f t="shared" si="96"/>
        <v>1.5822323075763246E-2</v>
      </c>
      <c r="G682" s="2">
        <f t="shared" si="96"/>
        <v>2.1277085717472752E-2</v>
      </c>
      <c r="H682" s="2">
        <f t="shared" si="94"/>
        <v>0.74363205966548074</v>
      </c>
      <c r="I682" s="2">
        <f t="shared" si="95"/>
        <v>42.648450717759118</v>
      </c>
    </row>
    <row r="683" spans="1:9" ht="13.5" x14ac:dyDescent="0.25">
      <c r="A683" s="3">
        <f>TITRES_STAT!B686</f>
        <v>42998</v>
      </c>
      <c r="B683" s="6">
        <f>TITRES_STAT!D686</f>
        <v>8.3915000000000006</v>
      </c>
      <c r="C683" s="2">
        <f t="shared" si="90"/>
        <v>0.23440000000000083</v>
      </c>
      <c r="D683" s="2">
        <f t="shared" si="91"/>
        <v>0.23440000000000083</v>
      </c>
      <c r="E683" s="2">
        <f t="shared" si="92"/>
        <v>0</v>
      </c>
      <c r="F683" s="2">
        <f t="shared" si="96"/>
        <v>3.143501428463736E-2</v>
      </c>
      <c r="G683" s="2">
        <f t="shared" si="96"/>
        <v>1.9757293880510413E-2</v>
      </c>
      <c r="H683" s="2">
        <f t="shared" si="94"/>
        <v>1.5910586983598212</v>
      </c>
      <c r="I683" s="2">
        <f t="shared" si="95"/>
        <v>61.405737329184589</v>
      </c>
    </row>
    <row r="684" spans="1:9" ht="13.5" x14ac:dyDescent="0.25">
      <c r="A684" s="3">
        <f>TITRES_STAT!B687</f>
        <v>43000</v>
      </c>
      <c r="B684" s="6">
        <f>TITRES_STAT!D687</f>
        <v>8.1789000000000005</v>
      </c>
      <c r="C684" s="2">
        <f t="shared" si="90"/>
        <v>-0.21260000000000012</v>
      </c>
      <c r="D684" s="2">
        <f t="shared" si="91"/>
        <v>0</v>
      </c>
      <c r="E684" s="2">
        <f t="shared" si="92"/>
        <v>0.21260000000000012</v>
      </c>
      <c r="F684" s="2">
        <f t="shared" si="96"/>
        <v>2.9189656121448977E-2</v>
      </c>
      <c r="G684" s="2">
        <f t="shared" si="96"/>
        <v>3.3531772889045394E-2</v>
      </c>
      <c r="H684" s="2">
        <f t="shared" si="94"/>
        <v>0.87050739064814087</v>
      </c>
      <c r="I684" s="2">
        <f t="shared" si="95"/>
        <v>46.538569962372904</v>
      </c>
    </row>
    <row r="685" spans="1:9" ht="13.5" x14ac:dyDescent="0.25">
      <c r="A685" s="3">
        <f>TITRES_STAT!B688</f>
        <v>43003</v>
      </c>
      <c r="B685" s="6">
        <f>TITRES_STAT!D688</f>
        <v>8.3206000000000007</v>
      </c>
      <c r="C685" s="2">
        <f t="shared" si="90"/>
        <v>0.14170000000000016</v>
      </c>
      <c r="D685" s="2">
        <f t="shared" si="91"/>
        <v>0.14170000000000016</v>
      </c>
      <c r="E685" s="2">
        <f t="shared" si="92"/>
        <v>0</v>
      </c>
      <c r="F685" s="2">
        <f t="shared" ref="F685:G700" si="97">((F684*13)+D685)/14</f>
        <v>3.7226109255631204E-2</v>
      </c>
      <c r="G685" s="2">
        <f t="shared" si="97"/>
        <v>3.1136646254113581E-2</v>
      </c>
      <c r="H685" s="2">
        <f t="shared" si="94"/>
        <v>1.195572219044404</v>
      </c>
      <c r="I685" s="2">
        <f t="shared" si="95"/>
        <v>54.453786975167795</v>
      </c>
    </row>
    <row r="686" spans="1:9" ht="13.5" x14ac:dyDescent="0.25">
      <c r="A686" s="3">
        <f>TITRES_STAT!B689</f>
        <v>43004</v>
      </c>
      <c r="B686" s="6">
        <f>TITRES_STAT!D689</f>
        <v>8.1735000000000007</v>
      </c>
      <c r="C686" s="2">
        <f t="shared" si="90"/>
        <v>-0.14710000000000001</v>
      </c>
      <c r="D686" s="2">
        <f t="shared" si="91"/>
        <v>0</v>
      </c>
      <c r="E686" s="2">
        <f t="shared" si="92"/>
        <v>0.14710000000000001</v>
      </c>
      <c r="F686" s="2">
        <f t="shared" si="97"/>
        <v>3.4567101451657548E-2</v>
      </c>
      <c r="G686" s="2">
        <f t="shared" si="97"/>
        <v>3.9419742950248325E-2</v>
      </c>
      <c r="H686" s="2">
        <f t="shared" si="94"/>
        <v>0.87689819528464963</v>
      </c>
      <c r="I686" s="2">
        <f t="shared" si="95"/>
        <v>46.720605171217585</v>
      </c>
    </row>
    <row r="687" spans="1:9" ht="13.5" x14ac:dyDescent="0.25">
      <c r="A687" s="3">
        <f>TITRES_STAT!B690</f>
        <v>43005</v>
      </c>
      <c r="B687" s="6">
        <f>TITRES_STAT!D690</f>
        <v>8.1189999999999998</v>
      </c>
      <c r="C687" s="2">
        <f t="shared" si="90"/>
        <v>-5.4500000000000881E-2</v>
      </c>
      <c r="D687" s="2">
        <f t="shared" si="91"/>
        <v>0</v>
      </c>
      <c r="E687" s="2">
        <f t="shared" si="92"/>
        <v>5.4500000000000881E-2</v>
      </c>
      <c r="F687" s="2">
        <f t="shared" si="97"/>
        <v>3.2098022776539149E-2</v>
      </c>
      <c r="G687" s="2">
        <f t="shared" si="97"/>
        <v>4.0496904168087787E-2</v>
      </c>
      <c r="H687" s="2">
        <f t="shared" si="94"/>
        <v>0.7926043591705686</v>
      </c>
      <c r="I687" s="2">
        <f t="shared" si="95"/>
        <v>44.215242204214192</v>
      </c>
    </row>
    <row r="688" spans="1:9" ht="13.5" x14ac:dyDescent="0.25">
      <c r="A688" s="3">
        <f>TITRES_STAT!B691</f>
        <v>43006</v>
      </c>
      <c r="B688" s="6">
        <f>TITRES_STAT!D691</f>
        <v>8.1735000000000007</v>
      </c>
      <c r="C688" s="2">
        <f t="shared" si="90"/>
        <v>5.4500000000000881E-2</v>
      </c>
      <c r="D688" s="2">
        <f t="shared" si="91"/>
        <v>5.4500000000000881E-2</v>
      </c>
      <c r="E688" s="2">
        <f t="shared" si="92"/>
        <v>0</v>
      </c>
      <c r="F688" s="2">
        <f t="shared" si="97"/>
        <v>3.3698164006786414E-2</v>
      </c>
      <c r="G688" s="2">
        <f t="shared" si="97"/>
        <v>3.7604268156081519E-2</v>
      </c>
      <c r="H688" s="2">
        <f t="shared" si="94"/>
        <v>0.89612604257893547</v>
      </c>
      <c r="I688" s="2">
        <f t="shared" si="95"/>
        <v>47.260889964894297</v>
      </c>
    </row>
    <row r="689" spans="1:9" ht="13.5" x14ac:dyDescent="0.25">
      <c r="A689" s="3">
        <f>TITRES_STAT!B692</f>
        <v>43007</v>
      </c>
      <c r="B689" s="6">
        <f>TITRES_STAT!D692</f>
        <v>8.1189999999999998</v>
      </c>
      <c r="C689" s="2">
        <f t="shared" si="90"/>
        <v>-5.4500000000000881E-2</v>
      </c>
      <c r="D689" s="2">
        <f t="shared" si="91"/>
        <v>0</v>
      </c>
      <c r="E689" s="2">
        <f t="shared" si="92"/>
        <v>5.4500000000000881E-2</v>
      </c>
      <c r="F689" s="2">
        <f t="shared" si="97"/>
        <v>3.1291152292015956E-2</v>
      </c>
      <c r="G689" s="2">
        <f t="shared" si="97"/>
        <v>3.8811106144932897E-2</v>
      </c>
      <c r="H689" s="2">
        <f t="shared" si="94"/>
        <v>0.80624221776016725</v>
      </c>
      <c r="I689" s="2">
        <f t="shared" si="95"/>
        <v>44.636439666433489</v>
      </c>
    </row>
    <row r="690" spans="1:9" ht="13.5" x14ac:dyDescent="0.25">
      <c r="A690" s="3">
        <f>TITRES_STAT!B693</f>
        <v>43010</v>
      </c>
      <c r="B690" s="6">
        <f>TITRES_STAT!D693</f>
        <v>8.1735000000000007</v>
      </c>
      <c r="C690" s="2">
        <f t="shared" si="90"/>
        <v>5.4500000000000881E-2</v>
      </c>
      <c r="D690" s="2">
        <f t="shared" si="91"/>
        <v>5.4500000000000881E-2</v>
      </c>
      <c r="E690" s="2">
        <f t="shared" si="92"/>
        <v>0</v>
      </c>
      <c r="F690" s="2">
        <f t="shared" si="97"/>
        <v>3.2948927128300595E-2</v>
      </c>
      <c r="G690" s="2">
        <f t="shared" si="97"/>
        <v>3.6038884277437691E-2</v>
      </c>
      <c r="H690" s="2">
        <f t="shared" si="94"/>
        <v>0.91426046585266851</v>
      </c>
      <c r="I690" s="2">
        <f t="shared" si="95"/>
        <v>47.760505018079122</v>
      </c>
    </row>
    <row r="691" spans="1:9" ht="13.5" x14ac:dyDescent="0.25">
      <c r="A691" s="3">
        <f>TITRES_STAT!B694</f>
        <v>43011</v>
      </c>
      <c r="B691" s="6">
        <f>TITRES_STAT!D694</f>
        <v>8.2825000000000006</v>
      </c>
      <c r="C691" s="2">
        <f t="shared" si="90"/>
        <v>0.10899999999999999</v>
      </c>
      <c r="D691" s="2">
        <f t="shared" si="91"/>
        <v>0.10899999999999999</v>
      </c>
      <c r="E691" s="2">
        <f t="shared" si="92"/>
        <v>0</v>
      </c>
      <c r="F691" s="2">
        <f t="shared" si="97"/>
        <v>3.8381146619136268E-2</v>
      </c>
      <c r="G691" s="2">
        <f t="shared" si="97"/>
        <v>3.3464678257620714E-2</v>
      </c>
      <c r="H691" s="2">
        <f t="shared" si="94"/>
        <v>1.1469151540518983</v>
      </c>
      <c r="I691" s="2">
        <f t="shared" si="95"/>
        <v>53.421540757552144</v>
      </c>
    </row>
    <row r="692" spans="1:9" ht="13.5" x14ac:dyDescent="0.25">
      <c r="A692" s="3">
        <f>TITRES_STAT!B695</f>
        <v>43012</v>
      </c>
      <c r="B692" s="6">
        <f>TITRES_STAT!D695</f>
        <v>8.2715999999999994</v>
      </c>
      <c r="C692" s="2">
        <f t="shared" si="90"/>
        <v>-1.0900000000001242E-2</v>
      </c>
      <c r="D692" s="2">
        <f t="shared" si="91"/>
        <v>0</v>
      </c>
      <c r="E692" s="2">
        <f t="shared" si="92"/>
        <v>1.0900000000001242E-2</v>
      </c>
      <c r="F692" s="2">
        <f t="shared" si="97"/>
        <v>3.5639636146340817E-2</v>
      </c>
      <c r="G692" s="2">
        <f t="shared" si="97"/>
        <v>3.1852915524933613E-2</v>
      </c>
      <c r="H692" s="2">
        <f t="shared" si="94"/>
        <v>1.1188814448851019</v>
      </c>
      <c r="I692" s="2">
        <f t="shared" si="95"/>
        <v>52.805287789273848</v>
      </c>
    </row>
    <row r="693" spans="1:9" ht="13.5" x14ac:dyDescent="0.25">
      <c r="A693" s="3">
        <f>TITRES_STAT!B696</f>
        <v>43013</v>
      </c>
      <c r="B693" s="6">
        <f>TITRES_STAT!D696</f>
        <v>8.2825000000000006</v>
      </c>
      <c r="C693" s="2">
        <f t="shared" si="90"/>
        <v>1.0900000000001242E-2</v>
      </c>
      <c r="D693" s="2">
        <f t="shared" si="91"/>
        <v>1.0900000000001242E-2</v>
      </c>
      <c r="E693" s="2">
        <f t="shared" si="92"/>
        <v>0</v>
      </c>
      <c r="F693" s="2">
        <f t="shared" si="97"/>
        <v>3.3872519278745135E-2</v>
      </c>
      <c r="G693" s="2">
        <f t="shared" si="97"/>
        <v>2.9577707273152641E-2</v>
      </c>
      <c r="H693" s="2">
        <f t="shared" si="94"/>
        <v>1.1452043583341176</v>
      </c>
      <c r="I693" s="2">
        <f t="shared" si="95"/>
        <v>53.384394539615741</v>
      </c>
    </row>
    <row r="694" spans="1:9" ht="13.5" x14ac:dyDescent="0.25">
      <c r="A694" s="3">
        <f>TITRES_STAT!B697</f>
        <v>43014</v>
      </c>
      <c r="B694" s="6">
        <f>TITRES_STAT!D697</f>
        <v>8.2769999999999992</v>
      </c>
      <c r="C694" s="2">
        <f t="shared" si="90"/>
        <v>-5.5000000000013927E-3</v>
      </c>
      <c r="D694" s="2">
        <f t="shared" si="91"/>
        <v>0</v>
      </c>
      <c r="E694" s="2">
        <f t="shared" si="92"/>
        <v>5.5000000000013927E-3</v>
      </c>
      <c r="F694" s="2">
        <f t="shared" si="97"/>
        <v>3.1453053615977625E-2</v>
      </c>
      <c r="G694" s="2">
        <f t="shared" si="97"/>
        <v>2.7857871039356125E-2</v>
      </c>
      <c r="H694" s="2">
        <f t="shared" si="94"/>
        <v>1.1290544626164152</v>
      </c>
      <c r="I694" s="2">
        <f t="shared" si="95"/>
        <v>53.030792891456123</v>
      </c>
    </row>
    <row r="695" spans="1:9" ht="13.5" x14ac:dyDescent="0.25">
      <c r="A695" s="3">
        <f>TITRES_STAT!B698</f>
        <v>43017</v>
      </c>
      <c r="B695" s="6">
        <f>TITRES_STAT!D698</f>
        <v>8.3042999999999996</v>
      </c>
      <c r="C695" s="2">
        <f t="shared" si="90"/>
        <v>2.7300000000000324E-2</v>
      </c>
      <c r="D695" s="2">
        <f t="shared" si="91"/>
        <v>2.7300000000000324E-2</v>
      </c>
      <c r="E695" s="2">
        <f t="shared" si="92"/>
        <v>0</v>
      </c>
      <c r="F695" s="2">
        <f t="shared" si="97"/>
        <v>3.1156406929122103E-2</v>
      </c>
      <c r="G695" s="2">
        <f t="shared" si="97"/>
        <v>2.5868023107973544E-2</v>
      </c>
      <c r="H695" s="2">
        <f t="shared" si="94"/>
        <v>1.2044371075081679</v>
      </c>
      <c r="I695" s="2">
        <f t="shared" si="95"/>
        <v>54.636945794730742</v>
      </c>
    </row>
    <row r="696" spans="1:9" ht="13.5" x14ac:dyDescent="0.25">
      <c r="A696" s="3">
        <f>TITRES_STAT!B699</f>
        <v>43018</v>
      </c>
      <c r="B696" s="6">
        <f>TITRES_STAT!D699</f>
        <v>8.2715999999999994</v>
      </c>
      <c r="C696" s="2">
        <f t="shared" si="90"/>
        <v>-3.2700000000000173E-2</v>
      </c>
      <c r="D696" s="2">
        <f t="shared" si="91"/>
        <v>0</v>
      </c>
      <c r="E696" s="2">
        <f t="shared" si="92"/>
        <v>3.2700000000000173E-2</v>
      </c>
      <c r="F696" s="2">
        <f t="shared" si="97"/>
        <v>2.8930949291327668E-2</v>
      </c>
      <c r="G696" s="2">
        <f t="shared" si="97"/>
        <v>2.6356021457404018E-2</v>
      </c>
      <c r="H696" s="2">
        <f t="shared" si="94"/>
        <v>1.0976978956435131</v>
      </c>
      <c r="I696" s="2">
        <f t="shared" si="95"/>
        <v>52.328693179470974</v>
      </c>
    </row>
    <row r="697" spans="1:9" ht="13.5" x14ac:dyDescent="0.25">
      <c r="A697" s="3">
        <f>TITRES_STAT!B700</f>
        <v>43019</v>
      </c>
      <c r="B697" s="6">
        <f>TITRES_STAT!D700</f>
        <v>8.2715999999999994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2.6864452913375692E-2</v>
      </c>
      <c r="G697" s="2">
        <f t="shared" si="97"/>
        <v>2.4473448496160875E-2</v>
      </c>
      <c r="H697" s="2">
        <f t="shared" si="94"/>
        <v>1.0976978956435131</v>
      </c>
      <c r="I697" s="2">
        <f t="shared" si="95"/>
        <v>52.328693179470974</v>
      </c>
    </row>
    <row r="698" spans="1:9" ht="13.5" x14ac:dyDescent="0.25">
      <c r="A698" s="3">
        <f>TITRES_STAT!B701</f>
        <v>43020</v>
      </c>
      <c r="B698" s="6">
        <f>TITRES_STAT!D701</f>
        <v>8.2715999999999994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2.4945563419563142E-2</v>
      </c>
      <c r="G698" s="2">
        <f t="shared" si="97"/>
        <v>2.2725345032149381E-2</v>
      </c>
      <c r="H698" s="2">
        <f t="shared" si="94"/>
        <v>1.0976978956435131</v>
      </c>
      <c r="I698" s="2">
        <f t="shared" si="95"/>
        <v>52.328693179470974</v>
      </c>
    </row>
    <row r="699" spans="1:9" ht="13.5" x14ac:dyDescent="0.25">
      <c r="A699" s="3">
        <f>TITRES_STAT!B702</f>
        <v>43021</v>
      </c>
      <c r="B699" s="6">
        <f>TITRES_STAT!D702</f>
        <v>8.2660999999999998</v>
      </c>
      <c r="C699" s="2">
        <f t="shared" si="90"/>
        <v>-5.4999999999996163E-3</v>
      </c>
      <c r="D699" s="2">
        <f t="shared" si="91"/>
        <v>0</v>
      </c>
      <c r="E699" s="2">
        <f t="shared" si="92"/>
        <v>5.4999999999996163E-3</v>
      </c>
      <c r="F699" s="2">
        <f t="shared" si="97"/>
        <v>2.3163737461022915E-2</v>
      </c>
      <c r="G699" s="2">
        <f t="shared" si="97"/>
        <v>2.1494963244138684E-2</v>
      </c>
      <c r="H699" s="2">
        <f t="shared" si="94"/>
        <v>1.0776355929493984</v>
      </c>
      <c r="I699" s="2">
        <f t="shared" si="95"/>
        <v>51.868364048364889</v>
      </c>
    </row>
    <row r="700" spans="1:9" ht="13.5" x14ac:dyDescent="0.25">
      <c r="A700" s="3">
        <f>TITRES_STAT!B703</f>
        <v>43024</v>
      </c>
      <c r="B700" s="6">
        <f>TITRES_STAT!D703</f>
        <v>8.2552000000000003</v>
      </c>
      <c r="C700" s="2">
        <f t="shared" si="90"/>
        <v>-1.0899999999999466E-2</v>
      </c>
      <c r="D700" s="2">
        <f t="shared" si="91"/>
        <v>0</v>
      </c>
      <c r="E700" s="2">
        <f t="shared" si="92"/>
        <v>1.0899999999999466E-2</v>
      </c>
      <c r="F700" s="2">
        <f t="shared" si="97"/>
        <v>2.1509184785235561E-2</v>
      </c>
      <c r="G700" s="2">
        <f t="shared" si="97"/>
        <v>2.0738180155271596E-2</v>
      </c>
      <c r="H700" s="2">
        <f t="shared" si="94"/>
        <v>1.0371780273963902</v>
      </c>
      <c r="I700" s="2">
        <f t="shared" si="95"/>
        <v>50.91248842507656</v>
      </c>
    </row>
    <row r="701" spans="1:9" ht="13.5" x14ac:dyDescent="0.25">
      <c r="A701" s="3">
        <f>TITRES_STAT!B704</f>
        <v>43025</v>
      </c>
      <c r="B701" s="6">
        <f>TITRES_STAT!D704</f>
        <v>8.1735000000000007</v>
      </c>
      <c r="C701" s="2">
        <f t="shared" si="90"/>
        <v>-8.1699999999999662E-2</v>
      </c>
      <c r="D701" s="2">
        <f t="shared" si="91"/>
        <v>0</v>
      </c>
      <c r="E701" s="2">
        <f t="shared" si="92"/>
        <v>8.1699999999999662E-2</v>
      </c>
      <c r="F701" s="2">
        <f t="shared" ref="F701:G716" si="98">((F700*13)+D701)/14</f>
        <v>1.9972814443433021E-2</v>
      </c>
      <c r="G701" s="2">
        <f t="shared" si="98"/>
        <v>2.509259585846646E-2</v>
      </c>
      <c r="H701" s="2">
        <f t="shared" si="94"/>
        <v>0.7959644572482133</v>
      </c>
      <c r="I701" s="2">
        <f t="shared" si="95"/>
        <v>44.319610782709717</v>
      </c>
    </row>
    <row r="702" spans="1:9" ht="13.5" x14ac:dyDescent="0.25">
      <c r="A702" s="3">
        <f>TITRES_STAT!B705</f>
        <v>43026</v>
      </c>
      <c r="B702" s="6">
        <f>TITRES_STAT!D705</f>
        <v>8.1408000000000005</v>
      </c>
      <c r="C702" s="2">
        <f t="shared" si="90"/>
        <v>-3.2700000000000173E-2</v>
      </c>
      <c r="D702" s="2">
        <f t="shared" si="91"/>
        <v>0</v>
      </c>
      <c r="E702" s="2">
        <f t="shared" si="92"/>
        <v>3.2700000000000173E-2</v>
      </c>
      <c r="F702" s="2">
        <f t="shared" si="98"/>
        <v>1.8546184840330663E-2</v>
      </c>
      <c r="G702" s="2">
        <f t="shared" si="98"/>
        <v>2.5635981868576012E-2</v>
      </c>
      <c r="H702" s="2">
        <f t="shared" si="94"/>
        <v>0.72344351526727135</v>
      </c>
      <c r="I702" s="2">
        <f t="shared" si="95"/>
        <v>41.976630441240765</v>
      </c>
    </row>
    <row r="703" spans="1:9" ht="13.5" x14ac:dyDescent="0.25">
      <c r="A703" s="3">
        <f>TITRES_STAT!B706</f>
        <v>43027</v>
      </c>
      <c r="B703" s="6">
        <f>TITRES_STAT!D706</f>
        <v>8.2498000000000005</v>
      </c>
      <c r="C703" s="2">
        <f t="shared" si="90"/>
        <v>0.10899999999999999</v>
      </c>
      <c r="D703" s="2">
        <f t="shared" si="91"/>
        <v>0.10899999999999999</v>
      </c>
      <c r="E703" s="2">
        <f t="shared" si="92"/>
        <v>0</v>
      </c>
      <c r="F703" s="2">
        <f t="shared" si="98"/>
        <v>2.50071716374499E-2</v>
      </c>
      <c r="G703" s="2">
        <f t="shared" si="98"/>
        <v>2.3804840306534868E-2</v>
      </c>
      <c r="H703" s="2">
        <f t="shared" si="94"/>
        <v>1.0505078511526487</v>
      </c>
      <c r="I703" s="2">
        <f t="shared" si="95"/>
        <v>51.231593703097907</v>
      </c>
    </row>
    <row r="704" spans="1:9" ht="13.5" x14ac:dyDescent="0.25">
      <c r="A704" s="3">
        <f>TITRES_STAT!B707</f>
        <v>43028</v>
      </c>
      <c r="B704" s="6">
        <f>TITRES_STAT!D707</f>
        <v>8.1735000000000007</v>
      </c>
      <c r="C704" s="2">
        <f t="shared" si="90"/>
        <v>-7.6299999999999812E-2</v>
      </c>
      <c r="D704" s="2">
        <f t="shared" si="91"/>
        <v>0</v>
      </c>
      <c r="E704" s="2">
        <f t="shared" si="92"/>
        <v>7.6299999999999812E-2</v>
      </c>
      <c r="F704" s="2">
        <f t="shared" si="98"/>
        <v>2.3220945091917765E-2</v>
      </c>
      <c r="G704" s="2">
        <f t="shared" si="98"/>
        <v>2.7554494570353794E-2</v>
      </c>
      <c r="H704" s="2">
        <f t="shared" si="94"/>
        <v>0.84272803598805446</v>
      </c>
      <c r="I704" s="2">
        <f t="shared" si="95"/>
        <v>45.732632245766595</v>
      </c>
    </row>
    <row r="705" spans="1:9" ht="13.5" x14ac:dyDescent="0.25">
      <c r="A705" s="3">
        <f>TITRES_STAT!B708</f>
        <v>43031</v>
      </c>
      <c r="B705" s="6">
        <f>TITRES_STAT!D708</f>
        <v>8.2171000000000003</v>
      </c>
      <c r="C705" s="2">
        <f t="shared" si="90"/>
        <v>4.3599999999999639E-2</v>
      </c>
      <c r="D705" s="2">
        <f t="shared" si="91"/>
        <v>4.3599999999999639E-2</v>
      </c>
      <c r="E705" s="2">
        <f t="shared" si="92"/>
        <v>0</v>
      </c>
      <c r="F705" s="2">
        <f t="shared" si="98"/>
        <v>2.467659187106647E-2</v>
      </c>
      <c r="G705" s="2">
        <f t="shared" si="98"/>
        <v>2.5586316386757096E-2</v>
      </c>
      <c r="H705" s="2">
        <f t="shared" si="94"/>
        <v>0.96444488132095951</v>
      </c>
      <c r="I705" s="2">
        <f t="shared" si="95"/>
        <v>49.095033945286062</v>
      </c>
    </row>
    <row r="706" spans="1:9" ht="13.5" x14ac:dyDescent="0.25">
      <c r="A706" s="3">
        <f>TITRES_STAT!B709</f>
        <v>43032</v>
      </c>
      <c r="B706" s="6">
        <f>TITRES_STAT!D709</f>
        <v>8.2279999999999998</v>
      </c>
      <c r="C706" s="2">
        <f t="shared" si="90"/>
        <v>1.0899999999999466E-2</v>
      </c>
      <c r="D706" s="2">
        <f t="shared" si="91"/>
        <v>1.0899999999999466E-2</v>
      </c>
      <c r="E706" s="2">
        <f t="shared" si="92"/>
        <v>0</v>
      </c>
      <c r="F706" s="2">
        <f t="shared" si="98"/>
        <v>2.3692549594561685E-2</v>
      </c>
      <c r="G706" s="2">
        <f t="shared" si="98"/>
        <v>2.3758722359131592E-2</v>
      </c>
      <c r="H706" s="2">
        <f t="shared" si="94"/>
        <v>0.99721480121827877</v>
      </c>
      <c r="I706" s="2">
        <f t="shared" si="95"/>
        <v>49.930272928579782</v>
      </c>
    </row>
    <row r="707" spans="1:9" ht="13.5" x14ac:dyDescent="0.25">
      <c r="A707" s="3">
        <f>TITRES_STAT!B710</f>
        <v>43033</v>
      </c>
      <c r="B707" s="6">
        <f>TITRES_STAT!D710</f>
        <v>8.1735000000000007</v>
      </c>
      <c r="C707" s="2">
        <f t="shared" ref="C707:C770" si="99">B707-B706</f>
        <v>-5.4499999999999105E-2</v>
      </c>
      <c r="D707" s="2">
        <f t="shared" ref="D707:D770" si="100">IF(C707&gt;0,C707,0)</f>
        <v>0</v>
      </c>
      <c r="E707" s="2">
        <f t="shared" ref="E707:E770" si="101">IF(C707&lt;0,-C707,0)</f>
        <v>5.4499999999999105E-2</v>
      </c>
      <c r="F707" s="2">
        <f t="shared" si="98"/>
        <v>2.2000224623521563E-2</v>
      </c>
      <c r="G707" s="2">
        <f t="shared" si="98"/>
        <v>2.5954527904907845E-2</v>
      </c>
      <c r="H707" s="2">
        <f t="shared" si="94"/>
        <v>0.84764495444208998</v>
      </c>
      <c r="I707" s="2">
        <f t="shared" si="95"/>
        <v>45.8770475574428</v>
      </c>
    </row>
    <row r="708" spans="1:9" ht="13.5" x14ac:dyDescent="0.25">
      <c r="A708" s="3">
        <f>TITRES_STAT!B711</f>
        <v>43034</v>
      </c>
      <c r="B708" s="6">
        <f>TITRES_STAT!D711</f>
        <v>8.2225000000000001</v>
      </c>
      <c r="C708" s="2">
        <f t="shared" si="99"/>
        <v>4.8999999999999488E-2</v>
      </c>
      <c r="D708" s="2">
        <f t="shared" si="100"/>
        <v>4.8999999999999488E-2</v>
      </c>
      <c r="E708" s="2">
        <f t="shared" si="101"/>
        <v>0</v>
      </c>
      <c r="F708" s="2">
        <f t="shared" si="98"/>
        <v>2.3928780007555699E-2</v>
      </c>
      <c r="G708" s="2">
        <f t="shared" si="98"/>
        <v>2.4100633054557286E-2</v>
      </c>
      <c r="H708" s="2">
        <f t="shared" si="94"/>
        <v>0.99286935548072297</v>
      </c>
      <c r="I708" s="2">
        <f t="shared" si="95"/>
        <v>49.821096036735504</v>
      </c>
    </row>
    <row r="709" spans="1:9" ht="13.5" x14ac:dyDescent="0.25">
      <c r="A709" s="3">
        <f>TITRES_STAT!B712</f>
        <v>43035</v>
      </c>
      <c r="B709" s="6">
        <f>TITRES_STAT!D712</f>
        <v>8.1789000000000005</v>
      </c>
      <c r="C709" s="2">
        <f t="shared" si="99"/>
        <v>-4.3599999999999639E-2</v>
      </c>
      <c r="D709" s="2">
        <f t="shared" si="100"/>
        <v>0</v>
      </c>
      <c r="E709" s="2">
        <f t="shared" si="101"/>
        <v>4.3599999999999639E-2</v>
      </c>
      <c r="F709" s="2">
        <f t="shared" si="98"/>
        <v>2.2219581435587436E-2</v>
      </c>
      <c r="G709" s="2">
        <f t="shared" si="98"/>
        <v>2.5493444979231738E-2</v>
      </c>
      <c r="H709" s="2">
        <f t="shared" si="94"/>
        <v>0.87158018281517624</v>
      </c>
      <c r="I709" s="2">
        <f t="shared" si="95"/>
        <v>46.569214122804546</v>
      </c>
    </row>
    <row r="710" spans="1:9" ht="13.5" x14ac:dyDescent="0.25">
      <c r="A710" s="3">
        <f>TITRES_STAT!B713</f>
        <v>43038</v>
      </c>
      <c r="B710" s="6">
        <f>TITRES_STAT!D713</f>
        <v>8.2006999999999994</v>
      </c>
      <c r="C710" s="2">
        <f t="shared" si="99"/>
        <v>2.1799999999998931E-2</v>
      </c>
      <c r="D710" s="2">
        <f t="shared" si="100"/>
        <v>2.1799999999998931E-2</v>
      </c>
      <c r="E710" s="2">
        <f t="shared" si="101"/>
        <v>0</v>
      </c>
      <c r="F710" s="2">
        <f t="shared" si="98"/>
        <v>2.2189611333045398E-2</v>
      </c>
      <c r="G710" s="2">
        <f t="shared" si="98"/>
        <v>2.3672484623572326E-2</v>
      </c>
      <c r="H710" s="2">
        <f t="shared" si="94"/>
        <v>0.93735878112894289</v>
      </c>
      <c r="I710" s="2">
        <f t="shared" si="95"/>
        <v>48.383334582081005</v>
      </c>
    </row>
    <row r="711" spans="1:9" ht="13.5" x14ac:dyDescent="0.25">
      <c r="A711" s="3">
        <f>TITRES_STAT!B714</f>
        <v>43039</v>
      </c>
      <c r="B711" s="6">
        <f>TITRES_STAT!D714</f>
        <v>8.2988</v>
      </c>
      <c r="C711" s="2">
        <f t="shared" si="99"/>
        <v>9.810000000000052E-2</v>
      </c>
      <c r="D711" s="2">
        <f t="shared" si="100"/>
        <v>9.810000000000052E-2</v>
      </c>
      <c r="E711" s="2">
        <f t="shared" si="101"/>
        <v>0</v>
      </c>
      <c r="F711" s="2">
        <f t="shared" si="98"/>
        <v>2.7611781952113619E-2</v>
      </c>
      <c r="G711" s="2">
        <f t="shared" si="98"/>
        <v>2.1981592864745731E-2</v>
      </c>
      <c r="H711" s="2">
        <f t="shared" si="94"/>
        <v>1.2561319883418292</v>
      </c>
      <c r="I711" s="2">
        <f t="shared" si="95"/>
        <v>55.676352041133825</v>
      </c>
    </row>
    <row r="712" spans="1:9" ht="13.5" x14ac:dyDescent="0.25">
      <c r="A712" s="3">
        <f>TITRES_STAT!B715</f>
        <v>43040</v>
      </c>
      <c r="B712" s="6">
        <f>TITRES_STAT!D715</f>
        <v>8.2879000000000005</v>
      </c>
      <c r="C712" s="2">
        <f t="shared" si="99"/>
        <v>-1.0899999999999466E-2</v>
      </c>
      <c r="D712" s="2">
        <f t="shared" si="100"/>
        <v>0</v>
      </c>
      <c r="E712" s="2">
        <f t="shared" si="101"/>
        <v>1.0899999999999466E-2</v>
      </c>
      <c r="F712" s="2">
        <f t="shared" si="98"/>
        <v>2.5639511812676933E-2</v>
      </c>
      <c r="G712" s="2">
        <f t="shared" si="98"/>
        <v>2.1190050517263855E-2</v>
      </c>
      <c r="H712" s="2">
        <f t="shared" si="94"/>
        <v>1.2099787960292041</v>
      </c>
      <c r="I712" s="2">
        <f t="shared" si="95"/>
        <v>54.750697074706892</v>
      </c>
    </row>
    <row r="713" spans="1:9" ht="13.5" x14ac:dyDescent="0.25">
      <c r="A713" s="3">
        <f>TITRES_STAT!B716</f>
        <v>43041</v>
      </c>
      <c r="B713" s="6">
        <f>TITRES_STAT!D716</f>
        <v>8.2825000000000006</v>
      </c>
      <c r="C713" s="2">
        <f t="shared" si="99"/>
        <v>-5.3999999999998494E-3</v>
      </c>
      <c r="D713" s="2">
        <f t="shared" si="100"/>
        <v>0</v>
      </c>
      <c r="E713" s="2">
        <f t="shared" si="101"/>
        <v>5.3999999999998494E-3</v>
      </c>
      <c r="F713" s="2">
        <f t="shared" si="98"/>
        <v>2.3808118111771439E-2</v>
      </c>
      <c r="G713" s="2">
        <f t="shared" si="98"/>
        <v>2.0062189766030712E-2</v>
      </c>
      <c r="H713" s="2">
        <f t="shared" si="94"/>
        <v>1.1867158266084856</v>
      </c>
      <c r="I713" s="2">
        <f t="shared" si="95"/>
        <v>54.269320785455577</v>
      </c>
    </row>
    <row r="714" spans="1:9" ht="13.5" x14ac:dyDescent="0.25">
      <c r="A714" s="3">
        <f>TITRES_STAT!B717</f>
        <v>43042</v>
      </c>
      <c r="B714" s="6">
        <f>TITRES_STAT!D717</f>
        <v>8.2825000000000006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2.2107538246644909E-2</v>
      </c>
      <c r="G714" s="2">
        <f t="shared" si="98"/>
        <v>1.8629176211314234E-2</v>
      </c>
      <c r="H714" s="2">
        <f t="shared" si="94"/>
        <v>1.1867158266084856</v>
      </c>
      <c r="I714" s="2">
        <f t="shared" si="95"/>
        <v>54.269320785455577</v>
      </c>
    </row>
    <row r="715" spans="1:9" ht="13.5" x14ac:dyDescent="0.25">
      <c r="A715" s="3">
        <f>TITRES_STAT!B718</f>
        <v>43045</v>
      </c>
      <c r="B715" s="6">
        <f>TITRES_STAT!D718</f>
        <v>8.3369999999999997</v>
      </c>
      <c r="C715" s="2">
        <f t="shared" si="99"/>
        <v>5.4499999999999105E-2</v>
      </c>
      <c r="D715" s="2">
        <f t="shared" si="100"/>
        <v>5.4499999999999105E-2</v>
      </c>
      <c r="E715" s="2">
        <f t="shared" si="101"/>
        <v>0</v>
      </c>
      <c r="F715" s="2">
        <f t="shared" si="98"/>
        <v>2.4421285514741636E-2</v>
      </c>
      <c r="G715" s="2">
        <f t="shared" si="98"/>
        <v>1.7298520767648932E-2</v>
      </c>
      <c r="H715" s="2">
        <f t="shared" si="94"/>
        <v>1.4117557126857598</v>
      </c>
      <c r="I715" s="2">
        <f t="shared" si="95"/>
        <v>58.536430752914512</v>
      </c>
    </row>
    <row r="716" spans="1:9" ht="13.5" x14ac:dyDescent="0.25">
      <c r="A716" s="3">
        <f>TITRES_STAT!B719</f>
        <v>43046</v>
      </c>
      <c r="B716" s="6">
        <f>TITRES_STAT!D719</f>
        <v>8.3533000000000008</v>
      </c>
      <c r="C716" s="2">
        <f t="shared" si="99"/>
        <v>1.6300000000001091E-2</v>
      </c>
      <c r="D716" s="2">
        <f t="shared" si="100"/>
        <v>1.6300000000001091E-2</v>
      </c>
      <c r="E716" s="2">
        <f t="shared" si="101"/>
        <v>0</v>
      </c>
      <c r="F716" s="2">
        <f t="shared" si="98"/>
        <v>2.3841193692260169E-2</v>
      </c>
      <c r="G716" s="2">
        <f t="shared" si="98"/>
        <v>1.6062912141388296E-2</v>
      </c>
      <c r="H716" s="2">
        <f t="shared" si="94"/>
        <v>1.4842385666064912</v>
      </c>
      <c r="I716" s="2">
        <f t="shared" si="95"/>
        <v>59.746217072621342</v>
      </c>
    </row>
    <row r="717" spans="1:9" ht="13.5" x14ac:dyDescent="0.25">
      <c r="A717" s="3">
        <f>TITRES_STAT!B720</f>
        <v>43047</v>
      </c>
      <c r="B717" s="6">
        <f>TITRES_STAT!D720</f>
        <v>8.4459</v>
      </c>
      <c r="C717" s="2">
        <f t="shared" si="99"/>
        <v>9.2599999999999127E-2</v>
      </c>
      <c r="D717" s="2">
        <f t="shared" si="100"/>
        <v>9.2599999999999127E-2</v>
      </c>
      <c r="E717" s="2">
        <f t="shared" si="101"/>
        <v>0</v>
      </c>
      <c r="F717" s="2">
        <f t="shared" ref="F717:G732" si="102">((F716*13)+D717)/14</f>
        <v>2.8752536999955808E-2</v>
      </c>
      <c r="G717" s="2">
        <f t="shared" si="102"/>
        <v>1.4915561274146274E-2</v>
      </c>
      <c r="H717" s="2">
        <f t="shared" si="94"/>
        <v>1.9276872302347552</v>
      </c>
      <c r="I717" s="2">
        <f t="shared" si="95"/>
        <v>65.843345912335877</v>
      </c>
    </row>
    <row r="718" spans="1:9" ht="13.5" x14ac:dyDescent="0.25">
      <c r="A718" s="3">
        <f>TITRES_STAT!B721</f>
        <v>43048</v>
      </c>
      <c r="B718" s="6">
        <f>TITRES_STAT!D721</f>
        <v>8.5276999999999994</v>
      </c>
      <c r="C718" s="2">
        <f t="shared" si="99"/>
        <v>8.1799999999999429E-2</v>
      </c>
      <c r="D718" s="2">
        <f t="shared" si="100"/>
        <v>8.1799999999999429E-2</v>
      </c>
      <c r="E718" s="2">
        <f t="shared" si="101"/>
        <v>0</v>
      </c>
      <c r="F718" s="2">
        <f t="shared" si="102"/>
        <v>3.2541641499958925E-2</v>
      </c>
      <c r="G718" s="2">
        <f t="shared" si="102"/>
        <v>1.3850164040278683E-2</v>
      </c>
      <c r="H718" s="2">
        <f t="shared" si="94"/>
        <v>2.3495491753976472</v>
      </c>
      <c r="I718" s="2">
        <f t="shared" si="95"/>
        <v>70.145236041167138</v>
      </c>
    </row>
    <row r="719" spans="1:9" ht="13.5" x14ac:dyDescent="0.25">
      <c r="A719" s="3">
        <f>TITRES_STAT!B722</f>
        <v>43049</v>
      </c>
      <c r="B719" s="6">
        <f>TITRES_STAT!D722</f>
        <v>8.6094000000000008</v>
      </c>
      <c r="C719" s="2">
        <f t="shared" si="99"/>
        <v>8.1700000000001438E-2</v>
      </c>
      <c r="D719" s="2">
        <f t="shared" si="100"/>
        <v>8.1700000000001438E-2</v>
      </c>
      <c r="E719" s="2">
        <f t="shared" si="101"/>
        <v>0</v>
      </c>
      <c r="F719" s="2">
        <f t="shared" si="102"/>
        <v>3.6052952821390538E-2</v>
      </c>
      <c r="G719" s="2">
        <f t="shared" si="102"/>
        <v>1.2860866608830205E-2</v>
      </c>
      <c r="H719" s="2">
        <f t="shared" si="94"/>
        <v>2.8033066447199415</v>
      </c>
      <c r="I719" s="2">
        <f t="shared" si="95"/>
        <v>73.707089819110934</v>
      </c>
    </row>
    <row r="720" spans="1:9" ht="13.5" x14ac:dyDescent="0.25">
      <c r="A720" s="3">
        <f>TITRES_STAT!B723</f>
        <v>43052</v>
      </c>
      <c r="B720" s="6">
        <f>TITRES_STAT!D723</f>
        <v>8.7074999999999996</v>
      </c>
      <c r="C720" s="2">
        <f t="shared" si="99"/>
        <v>9.8099999999998744E-2</v>
      </c>
      <c r="D720" s="2">
        <f t="shared" si="100"/>
        <v>9.8099999999998744E-2</v>
      </c>
      <c r="E720" s="2">
        <f t="shared" si="101"/>
        <v>0</v>
      </c>
      <c r="F720" s="2">
        <f t="shared" si="102"/>
        <v>4.0484884762719699E-2</v>
      </c>
      <c r="G720" s="2">
        <f t="shared" si="102"/>
        <v>1.1942233279628048E-2</v>
      </c>
      <c r="H720" s="2">
        <f t="shared" si="94"/>
        <v>3.3900597831882782</v>
      </c>
      <c r="I720" s="2">
        <f t="shared" si="95"/>
        <v>77.221266921477991</v>
      </c>
    </row>
    <row r="721" spans="1:9" ht="13.5" x14ac:dyDescent="0.25">
      <c r="A721" s="3">
        <f>TITRES_STAT!B724</f>
        <v>43053</v>
      </c>
      <c r="B721" s="6">
        <f>TITRES_STAT!D724</f>
        <v>8.7293000000000003</v>
      </c>
      <c r="C721" s="2">
        <f t="shared" si="99"/>
        <v>2.1800000000000708E-2</v>
      </c>
      <c r="D721" s="2">
        <f t="shared" si="100"/>
        <v>2.1800000000000708E-2</v>
      </c>
      <c r="E721" s="2">
        <f t="shared" si="101"/>
        <v>0</v>
      </c>
      <c r="F721" s="2">
        <f t="shared" si="102"/>
        <v>3.9150250136811206E-2</v>
      </c>
      <c r="G721" s="2">
        <f t="shared" si="102"/>
        <v>1.1089216616797473E-2</v>
      </c>
      <c r="H721" s="2">
        <f t="shared" ref="H721:H784" si="103">F721/G721</f>
        <v>3.530479337693528</v>
      </c>
      <c r="I721" s="2">
        <f t="shared" ref="I721:I784" si="104">IF(G721=0,100,100-(100/(1+H721)))</f>
        <v>77.92728041644483</v>
      </c>
    </row>
    <row r="722" spans="1:9" ht="13.5" x14ac:dyDescent="0.25">
      <c r="A722" s="3">
        <f>TITRES_STAT!B725</f>
        <v>43054</v>
      </c>
      <c r="B722" s="6">
        <f>TITRES_STAT!D725</f>
        <v>8.8818999999999999</v>
      </c>
      <c r="C722" s="2">
        <f t="shared" si="99"/>
        <v>0.15259999999999962</v>
      </c>
      <c r="D722" s="2">
        <f t="shared" si="100"/>
        <v>0.15259999999999962</v>
      </c>
      <c r="E722" s="2">
        <f t="shared" si="101"/>
        <v>0</v>
      </c>
      <c r="F722" s="2">
        <f t="shared" si="102"/>
        <v>4.7253803698467524E-2</v>
      </c>
      <c r="G722" s="2">
        <f t="shared" si="102"/>
        <v>1.0297129715597653E-2</v>
      </c>
      <c r="H722" s="2">
        <f t="shared" si="103"/>
        <v>4.589026748579216</v>
      </c>
      <c r="I722" s="2">
        <f t="shared" si="104"/>
        <v>82.107797207193371</v>
      </c>
    </row>
    <row r="723" spans="1:9" ht="13.5" x14ac:dyDescent="0.25">
      <c r="A723" s="3">
        <f>TITRES_STAT!B726</f>
        <v>43055</v>
      </c>
      <c r="B723" s="6">
        <f>TITRES_STAT!D726</f>
        <v>8.7184000000000008</v>
      </c>
      <c r="C723" s="2">
        <f t="shared" si="99"/>
        <v>-0.16349999999999909</v>
      </c>
      <c r="D723" s="2">
        <f t="shared" si="100"/>
        <v>0</v>
      </c>
      <c r="E723" s="2">
        <f t="shared" si="101"/>
        <v>0.16349999999999909</v>
      </c>
      <c r="F723" s="2">
        <f t="shared" si="102"/>
        <v>4.3878532005719846E-2</v>
      </c>
      <c r="G723" s="2">
        <f t="shared" si="102"/>
        <v>2.1240191878769184E-2</v>
      </c>
      <c r="H723" s="2">
        <f t="shared" si="103"/>
        <v>2.0658255940512009</v>
      </c>
      <c r="I723" s="2">
        <f t="shared" si="104"/>
        <v>67.38235854184407</v>
      </c>
    </row>
    <row r="724" spans="1:9" ht="13.5" x14ac:dyDescent="0.25">
      <c r="A724" s="3">
        <f>TITRES_STAT!B727</f>
        <v>43056</v>
      </c>
      <c r="B724" s="6">
        <f>TITRES_STAT!D727</f>
        <v>8.6638999999999999</v>
      </c>
      <c r="C724" s="2">
        <f t="shared" si="99"/>
        <v>-5.4500000000000881E-2</v>
      </c>
      <c r="D724" s="2">
        <f t="shared" si="100"/>
        <v>0</v>
      </c>
      <c r="E724" s="2">
        <f t="shared" si="101"/>
        <v>5.4500000000000881E-2</v>
      </c>
      <c r="F724" s="2">
        <f t="shared" si="102"/>
        <v>4.0744351148168427E-2</v>
      </c>
      <c r="G724" s="2">
        <f t="shared" si="102"/>
        <v>2.3615892458857164E-2</v>
      </c>
      <c r="H724" s="2">
        <f t="shared" si="103"/>
        <v>1.725293728329425</v>
      </c>
      <c r="I724" s="2">
        <f t="shared" si="104"/>
        <v>63.306707471381849</v>
      </c>
    </row>
    <row r="725" spans="1:9" ht="13.5" x14ac:dyDescent="0.25">
      <c r="A725" s="3">
        <f>TITRES_STAT!B728</f>
        <v>43059</v>
      </c>
      <c r="B725" s="6">
        <f>TITRES_STAT!D728</f>
        <v>8.9364000000000008</v>
      </c>
      <c r="C725" s="2">
        <f t="shared" si="99"/>
        <v>0.27250000000000085</v>
      </c>
      <c r="D725" s="2">
        <f t="shared" si="100"/>
        <v>0.27250000000000085</v>
      </c>
      <c r="E725" s="2">
        <f t="shared" si="101"/>
        <v>0</v>
      </c>
      <c r="F725" s="2">
        <f t="shared" si="102"/>
        <v>5.7298326066156459E-2</v>
      </c>
      <c r="G725" s="2">
        <f t="shared" si="102"/>
        <v>2.1929042997510223E-2</v>
      </c>
      <c r="H725" s="2">
        <f t="shared" si="103"/>
        <v>2.6128967904646814</v>
      </c>
      <c r="I725" s="2">
        <f t="shared" si="104"/>
        <v>72.321379269974045</v>
      </c>
    </row>
    <row r="726" spans="1:9" ht="13.5" x14ac:dyDescent="0.25">
      <c r="A726" s="3">
        <f>TITRES_STAT!B729</f>
        <v>43060</v>
      </c>
      <c r="B726" s="6">
        <f>TITRES_STAT!D729</f>
        <v>8.7728999999999999</v>
      </c>
      <c r="C726" s="2">
        <f t="shared" si="99"/>
        <v>-0.16350000000000087</v>
      </c>
      <c r="D726" s="2">
        <f t="shared" si="100"/>
        <v>0</v>
      </c>
      <c r="E726" s="2">
        <f t="shared" si="101"/>
        <v>0.16350000000000087</v>
      </c>
      <c r="F726" s="2">
        <f t="shared" si="102"/>
        <v>5.3205588490002433E-2</v>
      </c>
      <c r="G726" s="2">
        <f t="shared" si="102"/>
        <v>3.2041254211973839E-2</v>
      </c>
      <c r="H726" s="2">
        <f t="shared" si="103"/>
        <v>1.6605338897788673</v>
      </c>
      <c r="I726" s="2">
        <f t="shared" si="104"/>
        <v>62.413559028818995</v>
      </c>
    </row>
    <row r="727" spans="1:9" ht="13.5" x14ac:dyDescent="0.25">
      <c r="A727" s="3">
        <f>TITRES_STAT!B730</f>
        <v>43061</v>
      </c>
      <c r="B727" s="6">
        <f>TITRES_STAT!D730</f>
        <v>8.8927999999999994</v>
      </c>
      <c r="C727" s="2">
        <f t="shared" si="99"/>
        <v>0.11989999999999945</v>
      </c>
      <c r="D727" s="2">
        <f t="shared" si="100"/>
        <v>0.11989999999999945</v>
      </c>
      <c r="E727" s="2">
        <f t="shared" si="101"/>
        <v>0</v>
      </c>
      <c r="F727" s="2">
        <f t="shared" si="102"/>
        <v>5.7969475026430795E-2</v>
      </c>
      <c r="G727" s="2">
        <f t="shared" si="102"/>
        <v>2.9752593196832849E-2</v>
      </c>
      <c r="H727" s="2">
        <f t="shared" si="103"/>
        <v>1.9483839490200008</v>
      </c>
      <c r="I727" s="2">
        <f t="shared" si="104"/>
        <v>66.083114774370372</v>
      </c>
    </row>
    <row r="728" spans="1:9" ht="13.5" x14ac:dyDescent="0.25">
      <c r="A728" s="3">
        <f>TITRES_STAT!B731</f>
        <v>43062</v>
      </c>
      <c r="B728" s="6">
        <f>TITRES_STAT!D731</f>
        <v>8.8274000000000008</v>
      </c>
      <c r="C728" s="2">
        <f t="shared" si="99"/>
        <v>-6.539999999999857E-2</v>
      </c>
      <c r="D728" s="2">
        <f t="shared" si="100"/>
        <v>0</v>
      </c>
      <c r="E728" s="2">
        <f t="shared" si="101"/>
        <v>6.539999999999857E-2</v>
      </c>
      <c r="F728" s="2">
        <f t="shared" si="102"/>
        <v>5.3828798238828593E-2</v>
      </c>
      <c r="G728" s="2">
        <f t="shared" si="102"/>
        <v>3.2298836539916116E-2</v>
      </c>
      <c r="H728" s="2">
        <f t="shared" si="103"/>
        <v>1.666586292428984</v>
      </c>
      <c r="I728" s="2">
        <f t="shared" si="104"/>
        <v>62.498869703215057</v>
      </c>
    </row>
    <row r="729" spans="1:9" ht="13.5" x14ac:dyDescent="0.25">
      <c r="A729" s="3">
        <f>TITRES_STAT!B732</f>
        <v>43063</v>
      </c>
      <c r="B729" s="6">
        <f>TITRES_STAT!D732</f>
        <v>8.7782999999999998</v>
      </c>
      <c r="C729" s="2">
        <f t="shared" si="99"/>
        <v>-4.9100000000001032E-2</v>
      </c>
      <c r="D729" s="2">
        <f t="shared" si="100"/>
        <v>0</v>
      </c>
      <c r="E729" s="2">
        <f t="shared" si="101"/>
        <v>4.9100000000001032E-2</v>
      </c>
      <c r="F729" s="2">
        <f t="shared" si="102"/>
        <v>4.9983884078912265E-2</v>
      </c>
      <c r="G729" s="2">
        <f t="shared" si="102"/>
        <v>3.3498919644207897E-2</v>
      </c>
      <c r="H729" s="2">
        <f t="shared" si="103"/>
        <v>1.4921043606716637</v>
      </c>
      <c r="I729" s="2">
        <f t="shared" si="104"/>
        <v>59.873269523492851</v>
      </c>
    </row>
    <row r="730" spans="1:9" ht="13.5" x14ac:dyDescent="0.25">
      <c r="A730" s="3">
        <f>TITRES_STAT!B733</f>
        <v>43066</v>
      </c>
      <c r="B730" s="6">
        <f>TITRES_STAT!D733</f>
        <v>8.8491999999999997</v>
      </c>
      <c r="C730" s="2">
        <f t="shared" si="99"/>
        <v>7.0899999999999963E-2</v>
      </c>
      <c r="D730" s="2">
        <f t="shared" si="100"/>
        <v>7.0899999999999963E-2</v>
      </c>
      <c r="E730" s="2">
        <f t="shared" si="101"/>
        <v>0</v>
      </c>
      <c r="F730" s="2">
        <f t="shared" si="102"/>
        <v>5.147789235898996E-2</v>
      </c>
      <c r="G730" s="2">
        <f t="shared" si="102"/>
        <v>3.110613966962162E-2</v>
      </c>
      <c r="H730" s="2">
        <f t="shared" si="103"/>
        <v>1.654910988818824</v>
      </c>
      <c r="I730" s="2">
        <f t="shared" si="104"/>
        <v>62.333953785588037</v>
      </c>
    </row>
    <row r="731" spans="1:9" ht="13.5" x14ac:dyDescent="0.25">
      <c r="A731" s="3">
        <f>TITRES_STAT!B734</f>
        <v>43067</v>
      </c>
      <c r="B731" s="6">
        <f>TITRES_STAT!D734</f>
        <v>8.8927999999999994</v>
      </c>
      <c r="C731" s="2">
        <f t="shared" si="99"/>
        <v>4.3599999999999639E-2</v>
      </c>
      <c r="D731" s="2">
        <f t="shared" si="100"/>
        <v>4.3599999999999639E-2</v>
      </c>
      <c r="E731" s="2">
        <f t="shared" si="101"/>
        <v>0</v>
      </c>
      <c r="F731" s="2">
        <f t="shared" si="102"/>
        <v>5.0915185761919224E-2</v>
      </c>
      <c r="G731" s="2">
        <f t="shared" si="102"/>
        <v>2.8884272550362935E-2</v>
      </c>
      <c r="H731" s="2">
        <f t="shared" si="103"/>
        <v>1.7627304157701373</v>
      </c>
      <c r="I731" s="2">
        <f t="shared" si="104"/>
        <v>63.803924035011555</v>
      </c>
    </row>
    <row r="732" spans="1:9" ht="13.5" x14ac:dyDescent="0.25">
      <c r="A732" s="3">
        <f>TITRES_STAT!B735</f>
        <v>43068</v>
      </c>
      <c r="B732" s="6">
        <f>TITRES_STAT!D735</f>
        <v>8.8927999999999994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4.7278386778924993E-2</v>
      </c>
      <c r="G732" s="2">
        <f t="shared" si="102"/>
        <v>2.6821110225337012E-2</v>
      </c>
      <c r="H732" s="2">
        <f t="shared" si="103"/>
        <v>1.7627304157701373</v>
      </c>
      <c r="I732" s="2">
        <f t="shared" si="104"/>
        <v>63.803924035011555</v>
      </c>
    </row>
    <row r="733" spans="1:9" ht="13.5" x14ac:dyDescent="0.25">
      <c r="A733" s="3">
        <f>TITRES_STAT!B736</f>
        <v>43069</v>
      </c>
      <c r="B733" s="6">
        <f>TITRES_STAT!D736</f>
        <v>8.8274000000000008</v>
      </c>
      <c r="C733" s="2">
        <f t="shared" si="99"/>
        <v>-6.539999999999857E-2</v>
      </c>
      <c r="D733" s="2">
        <f t="shared" si="100"/>
        <v>0</v>
      </c>
      <c r="E733" s="2">
        <f t="shared" si="101"/>
        <v>6.539999999999857E-2</v>
      </c>
      <c r="F733" s="2">
        <f t="shared" ref="F733:G748" si="105">((F732*13)+D733)/14</f>
        <v>4.3901359151858922E-2</v>
      </c>
      <c r="G733" s="2">
        <f t="shared" si="105"/>
        <v>2.957674520924141E-2</v>
      </c>
      <c r="H733" s="2">
        <f t="shared" si="103"/>
        <v>1.4843201590059243</v>
      </c>
      <c r="I733" s="2">
        <f t="shared" si="104"/>
        <v>59.747539125547334</v>
      </c>
    </row>
    <row r="734" spans="1:9" ht="13.5" x14ac:dyDescent="0.25">
      <c r="A734" s="3">
        <f>TITRES_STAT!B737</f>
        <v>43073</v>
      </c>
      <c r="B734" s="6">
        <f>TITRES_STAT!D737</f>
        <v>8.8274000000000008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4.0765547783868997E-2</v>
      </c>
      <c r="G734" s="2">
        <f t="shared" si="105"/>
        <v>2.7464120551438452E-2</v>
      </c>
      <c r="H734" s="2">
        <f t="shared" si="103"/>
        <v>1.4843201590059243</v>
      </c>
      <c r="I734" s="2">
        <f t="shared" si="104"/>
        <v>59.747539125547334</v>
      </c>
    </row>
    <row r="735" spans="1:9" ht="13.5" x14ac:dyDescent="0.25">
      <c r="A735" s="3">
        <f>TITRES_STAT!B738</f>
        <v>43074</v>
      </c>
      <c r="B735" s="6">
        <f>TITRES_STAT!D738</f>
        <v>8.8274000000000008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3.7853722942164068E-2</v>
      </c>
      <c r="G735" s="2">
        <f t="shared" si="105"/>
        <v>2.5502397654907135E-2</v>
      </c>
      <c r="H735" s="2">
        <f t="shared" si="103"/>
        <v>1.4843201590059243</v>
      </c>
      <c r="I735" s="2">
        <f t="shared" si="104"/>
        <v>59.747539125547334</v>
      </c>
    </row>
    <row r="736" spans="1:9" ht="13.5" x14ac:dyDescent="0.25">
      <c r="A736" s="3">
        <f>TITRES_STAT!B739</f>
        <v>43075</v>
      </c>
      <c r="B736" s="6">
        <f>TITRES_STAT!D739</f>
        <v>8.8437000000000001</v>
      </c>
      <c r="C736" s="2">
        <f t="shared" si="99"/>
        <v>1.6299999999999315E-2</v>
      </c>
      <c r="D736" s="2">
        <f t="shared" si="100"/>
        <v>1.6299999999999315E-2</v>
      </c>
      <c r="E736" s="2">
        <f t="shared" si="101"/>
        <v>0</v>
      </c>
      <c r="F736" s="2">
        <f t="shared" si="105"/>
        <v>3.631417130343801E-2</v>
      </c>
      <c r="G736" s="2">
        <f t="shared" si="105"/>
        <v>2.3680797822413769E-2</v>
      </c>
      <c r="H736" s="2">
        <f t="shared" si="103"/>
        <v>1.5334859735623776</v>
      </c>
      <c r="I736" s="2">
        <f t="shared" si="104"/>
        <v>60.528694043098135</v>
      </c>
    </row>
    <row r="737" spans="1:9" ht="13.5" x14ac:dyDescent="0.25">
      <c r="A737" s="3">
        <f>TITRES_STAT!B740</f>
        <v>43076</v>
      </c>
      <c r="B737" s="6">
        <f>TITRES_STAT!D740</f>
        <v>8.9364000000000008</v>
      </c>
      <c r="C737" s="2">
        <f t="shared" si="99"/>
        <v>9.2700000000000671E-2</v>
      </c>
      <c r="D737" s="2">
        <f t="shared" si="100"/>
        <v>9.2700000000000671E-2</v>
      </c>
      <c r="E737" s="2">
        <f t="shared" si="101"/>
        <v>0</v>
      </c>
      <c r="F737" s="2">
        <f t="shared" si="105"/>
        <v>4.0341730496049624E-2</v>
      </c>
      <c r="G737" s="2">
        <f t="shared" si="105"/>
        <v>2.198931226366993E-2</v>
      </c>
      <c r="H737" s="2">
        <f t="shared" si="103"/>
        <v>1.8346062856500063</v>
      </c>
      <c r="I737" s="2">
        <f t="shared" si="104"/>
        <v>64.721732077487118</v>
      </c>
    </row>
    <row r="738" spans="1:9" ht="13.5" x14ac:dyDescent="0.25">
      <c r="A738" s="3">
        <f>TITRES_STAT!B741</f>
        <v>43077</v>
      </c>
      <c r="B738" s="6">
        <f>TITRES_STAT!D741</f>
        <v>8.92</v>
      </c>
      <c r="C738" s="2">
        <f t="shared" si="99"/>
        <v>-1.6400000000000858E-2</v>
      </c>
      <c r="D738" s="2">
        <f t="shared" si="100"/>
        <v>0</v>
      </c>
      <c r="E738" s="2">
        <f t="shared" si="101"/>
        <v>1.6400000000000858E-2</v>
      </c>
      <c r="F738" s="2">
        <f t="shared" si="105"/>
        <v>3.746017831776037E-2</v>
      </c>
      <c r="G738" s="2">
        <f t="shared" si="105"/>
        <v>2.1590075673407854E-2</v>
      </c>
      <c r="H738" s="2">
        <f t="shared" si="103"/>
        <v>1.7350647067856027</v>
      </c>
      <c r="I738" s="2">
        <f t="shared" si="104"/>
        <v>63.437793719503823</v>
      </c>
    </row>
    <row r="739" spans="1:9" ht="13.5" x14ac:dyDescent="0.25">
      <c r="A739" s="3">
        <f>TITRES_STAT!B742</f>
        <v>43080</v>
      </c>
      <c r="B739" s="6">
        <f>TITRES_STAT!D742</f>
        <v>8.8818999999999999</v>
      </c>
      <c r="C739" s="2">
        <f t="shared" si="99"/>
        <v>-3.8100000000000023E-2</v>
      </c>
      <c r="D739" s="2">
        <f t="shared" si="100"/>
        <v>0</v>
      </c>
      <c r="E739" s="2">
        <f t="shared" si="101"/>
        <v>3.8100000000000023E-2</v>
      </c>
      <c r="F739" s="2">
        <f t="shared" si="105"/>
        <v>3.4784451295063204E-2</v>
      </c>
      <c r="G739" s="2">
        <f t="shared" si="105"/>
        <v>2.2769355982450151E-2</v>
      </c>
      <c r="H739" s="2">
        <f t="shared" si="103"/>
        <v>1.5276870949654386</v>
      </c>
      <c r="I739" s="2">
        <f t="shared" si="104"/>
        <v>60.438141176897801</v>
      </c>
    </row>
    <row r="740" spans="1:9" ht="13.5" x14ac:dyDescent="0.25">
      <c r="A740" s="3">
        <f>TITRES_STAT!B743</f>
        <v>43081</v>
      </c>
      <c r="B740" s="6">
        <f>TITRES_STAT!D743</f>
        <v>8.8710000000000004</v>
      </c>
      <c r="C740" s="2">
        <f t="shared" si="99"/>
        <v>-1.0899999999999466E-2</v>
      </c>
      <c r="D740" s="2">
        <f t="shared" si="100"/>
        <v>0</v>
      </c>
      <c r="E740" s="2">
        <f t="shared" si="101"/>
        <v>1.0899999999999466E-2</v>
      </c>
      <c r="F740" s="2">
        <f t="shared" si="105"/>
        <v>3.229984763113012E-2</v>
      </c>
      <c r="G740" s="2">
        <f t="shared" si="105"/>
        <v>2.1921544840846529E-2</v>
      </c>
      <c r="H740" s="2">
        <f t="shared" si="103"/>
        <v>1.4734293529781552</v>
      </c>
      <c r="I740" s="2">
        <f t="shared" si="104"/>
        <v>59.570302713682089</v>
      </c>
    </row>
    <row r="741" spans="1:9" ht="13.5" x14ac:dyDescent="0.25">
      <c r="A741" s="3">
        <f>TITRES_STAT!B744</f>
        <v>43082</v>
      </c>
      <c r="B741" s="6">
        <f>TITRES_STAT!D744</f>
        <v>8.4459</v>
      </c>
      <c r="C741" s="2">
        <f t="shared" si="99"/>
        <v>-0.42510000000000048</v>
      </c>
      <c r="D741" s="2">
        <f t="shared" si="100"/>
        <v>0</v>
      </c>
      <c r="E741" s="2">
        <f t="shared" si="101"/>
        <v>0.42510000000000048</v>
      </c>
      <c r="F741" s="2">
        <f t="shared" si="105"/>
        <v>2.9992715657477968E-2</v>
      </c>
      <c r="G741" s="2">
        <f t="shared" si="105"/>
        <v>5.0720005923643237E-2</v>
      </c>
      <c r="H741" s="2">
        <f t="shared" si="103"/>
        <v>0.59133896203858294</v>
      </c>
      <c r="I741" s="2">
        <f t="shared" si="104"/>
        <v>37.159836850915084</v>
      </c>
    </row>
    <row r="742" spans="1:9" ht="13.5" x14ac:dyDescent="0.25">
      <c r="A742" s="3">
        <f>TITRES_STAT!B745</f>
        <v>43083</v>
      </c>
      <c r="B742" s="6">
        <f>TITRES_STAT!D745</f>
        <v>8.9882000000000009</v>
      </c>
      <c r="C742" s="2">
        <f t="shared" si="99"/>
        <v>0.54230000000000089</v>
      </c>
      <c r="D742" s="2">
        <f t="shared" si="100"/>
        <v>0.54230000000000089</v>
      </c>
      <c r="E742" s="2">
        <f t="shared" si="101"/>
        <v>0</v>
      </c>
      <c r="F742" s="2">
        <f t="shared" si="105"/>
        <v>6.6586093110515318E-2</v>
      </c>
      <c r="G742" s="2">
        <f t="shared" si="105"/>
        <v>4.7097148357668719E-2</v>
      </c>
      <c r="H742" s="2">
        <f t="shared" si="103"/>
        <v>1.4138030736986915</v>
      </c>
      <c r="I742" s="2">
        <f t="shared" si="104"/>
        <v>58.571599692774797</v>
      </c>
    </row>
    <row r="743" spans="1:9" ht="13.5" x14ac:dyDescent="0.25">
      <c r="A743" s="3">
        <f>TITRES_STAT!B746</f>
        <v>43084</v>
      </c>
      <c r="B743" s="6">
        <f>TITRES_STAT!D746</f>
        <v>8.9649000000000001</v>
      </c>
      <c r="C743" s="2">
        <f t="shared" si="99"/>
        <v>-2.3300000000000765E-2</v>
      </c>
      <c r="D743" s="2">
        <f t="shared" si="100"/>
        <v>0</v>
      </c>
      <c r="E743" s="2">
        <f t="shared" si="101"/>
        <v>2.3300000000000765E-2</v>
      </c>
      <c r="F743" s="2">
        <f t="shared" si="105"/>
        <v>6.1829943602621361E-2</v>
      </c>
      <c r="G743" s="2">
        <f t="shared" si="105"/>
        <v>4.5397352046406721E-2</v>
      </c>
      <c r="H743" s="2">
        <f t="shared" si="103"/>
        <v>1.3619724678967329</v>
      </c>
      <c r="I743" s="2">
        <f t="shared" si="104"/>
        <v>57.662503962610927</v>
      </c>
    </row>
    <row r="744" spans="1:9" ht="13.5" x14ac:dyDescent="0.25">
      <c r="A744" s="3">
        <f>TITRES_STAT!B747</f>
        <v>43087</v>
      </c>
      <c r="B744" s="6">
        <f>TITRES_STAT!D747</f>
        <v>8.9649000000000001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5.7413519059576978E-2</v>
      </c>
      <c r="G744" s="2">
        <f t="shared" si="105"/>
        <v>4.2154684043091958E-2</v>
      </c>
      <c r="H744" s="2">
        <f t="shared" si="103"/>
        <v>1.3619724678967329</v>
      </c>
      <c r="I744" s="2">
        <f t="shared" si="104"/>
        <v>57.662503962610927</v>
      </c>
    </row>
    <row r="745" spans="1:9" ht="13.5" x14ac:dyDescent="0.25">
      <c r="A745" s="3">
        <f>TITRES_STAT!B748</f>
        <v>43088</v>
      </c>
      <c r="B745" s="6">
        <f>TITRES_STAT!D748</f>
        <v>8.9298000000000002</v>
      </c>
      <c r="C745" s="2">
        <f t="shared" si="99"/>
        <v>-3.5099999999999909E-2</v>
      </c>
      <c r="D745" s="2">
        <f t="shared" si="100"/>
        <v>0</v>
      </c>
      <c r="E745" s="2">
        <f t="shared" si="101"/>
        <v>3.5099999999999909E-2</v>
      </c>
      <c r="F745" s="2">
        <f t="shared" si="105"/>
        <v>5.3312553412464339E-2</v>
      </c>
      <c r="G745" s="2">
        <f t="shared" si="105"/>
        <v>4.165077804001395E-2</v>
      </c>
      <c r="H745" s="2">
        <f t="shared" si="103"/>
        <v>1.2799893764588721</v>
      </c>
      <c r="I745" s="2">
        <f t="shared" si="104"/>
        <v>56.140146514492386</v>
      </c>
    </row>
    <row r="746" spans="1:9" ht="13.5" x14ac:dyDescent="0.25">
      <c r="A746" s="3">
        <f>TITRES_STAT!B749</f>
        <v>43089</v>
      </c>
      <c r="B746" s="6">
        <f>TITRES_STAT!D749</f>
        <v>8.9063999999999997</v>
      </c>
      <c r="C746" s="2">
        <f t="shared" si="99"/>
        <v>-2.3400000000000531E-2</v>
      </c>
      <c r="D746" s="2">
        <f t="shared" si="100"/>
        <v>0</v>
      </c>
      <c r="E746" s="2">
        <f t="shared" si="101"/>
        <v>2.3400000000000531E-2</v>
      </c>
      <c r="F746" s="2">
        <f t="shared" si="105"/>
        <v>4.9504513883002602E-2</v>
      </c>
      <c r="G746" s="2">
        <f t="shared" si="105"/>
        <v>4.0347151037155853E-2</v>
      </c>
      <c r="H746" s="2">
        <f t="shared" si="103"/>
        <v>1.2269642988525682</v>
      </c>
      <c r="I746" s="2">
        <f t="shared" si="104"/>
        <v>55.095822572672368</v>
      </c>
    </row>
    <row r="747" spans="1:9" ht="13.5" x14ac:dyDescent="0.25">
      <c r="A747" s="3">
        <f>TITRES_STAT!B750</f>
        <v>43090</v>
      </c>
      <c r="B747" s="6">
        <f>TITRES_STAT!D750</f>
        <v>9.1109000000000009</v>
      </c>
      <c r="C747" s="2">
        <f t="shared" si="99"/>
        <v>0.20450000000000124</v>
      </c>
      <c r="D747" s="2">
        <f t="shared" si="100"/>
        <v>0.20450000000000124</v>
      </c>
      <c r="E747" s="2">
        <f t="shared" si="101"/>
        <v>0</v>
      </c>
      <c r="F747" s="2">
        <f t="shared" si="105"/>
        <v>6.0575620034216793E-2</v>
      </c>
      <c r="G747" s="2">
        <f t="shared" si="105"/>
        <v>3.7465211677359007E-2</v>
      </c>
      <c r="H747" s="2">
        <f t="shared" si="103"/>
        <v>1.6168498007132275</v>
      </c>
      <c r="I747" s="2">
        <f t="shared" si="104"/>
        <v>61.786113986081737</v>
      </c>
    </row>
    <row r="748" spans="1:9" ht="13.5" x14ac:dyDescent="0.25">
      <c r="A748" s="3">
        <f>TITRES_STAT!B751</f>
        <v>43091</v>
      </c>
      <c r="B748" s="6">
        <f>TITRES_STAT!D751</f>
        <v>9.1109000000000009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5.6248790031772737E-2</v>
      </c>
      <c r="G748" s="2">
        <f t="shared" si="105"/>
        <v>3.4789125128976223E-2</v>
      </c>
      <c r="H748" s="2">
        <f t="shared" si="103"/>
        <v>1.6168498007132275</v>
      </c>
      <c r="I748" s="2">
        <f t="shared" si="104"/>
        <v>61.786113986081737</v>
      </c>
    </row>
    <row r="749" spans="1:9" ht="13.5" x14ac:dyDescent="0.25">
      <c r="A749" s="3">
        <f>TITRES_STAT!B752</f>
        <v>43094</v>
      </c>
      <c r="B749" s="6">
        <f>TITRES_STAT!D752</f>
        <v>9.1109000000000009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5.2231019315217543E-2</v>
      </c>
      <c r="G749" s="2">
        <f t="shared" si="106"/>
        <v>3.2304187619763634E-2</v>
      </c>
      <c r="H749" s="2">
        <f t="shared" si="103"/>
        <v>1.6168498007132275</v>
      </c>
      <c r="I749" s="2">
        <f t="shared" si="104"/>
        <v>61.786113986081737</v>
      </c>
    </row>
    <row r="750" spans="1:9" ht="13.5" x14ac:dyDescent="0.25">
      <c r="A750" s="3">
        <f>TITRES_STAT!B753</f>
        <v>43095</v>
      </c>
      <c r="B750" s="6">
        <f>TITRES_STAT!D753</f>
        <v>9.1283999999999992</v>
      </c>
      <c r="C750" s="2">
        <f t="shared" si="99"/>
        <v>1.7499999999998295E-2</v>
      </c>
      <c r="D750" s="2">
        <f t="shared" si="100"/>
        <v>1.7499999999998295E-2</v>
      </c>
      <c r="E750" s="2">
        <f t="shared" si="101"/>
        <v>0</v>
      </c>
      <c r="F750" s="2">
        <f t="shared" si="106"/>
        <v>4.9750232221273318E-2</v>
      </c>
      <c r="G750" s="2">
        <f t="shared" si="106"/>
        <v>2.9996745646923374E-2</v>
      </c>
      <c r="H750" s="2">
        <f t="shared" si="103"/>
        <v>1.6585209878050877</v>
      </c>
      <c r="I750" s="2">
        <f t="shared" si="104"/>
        <v>62.385100415339807</v>
      </c>
    </row>
    <row r="751" spans="1:9" ht="13.5" x14ac:dyDescent="0.25">
      <c r="A751" s="3">
        <f>TITRES_STAT!B754</f>
        <v>43096</v>
      </c>
      <c r="B751" s="6">
        <f>TITRES_STAT!D754</f>
        <v>9.2684999999999995</v>
      </c>
      <c r="C751" s="2">
        <f t="shared" si="99"/>
        <v>0.14010000000000034</v>
      </c>
      <c r="D751" s="2">
        <f t="shared" si="100"/>
        <v>0.14010000000000034</v>
      </c>
      <c r="E751" s="2">
        <f t="shared" si="101"/>
        <v>0</v>
      </c>
      <c r="F751" s="2">
        <f t="shared" si="106"/>
        <v>5.6203787062610963E-2</v>
      </c>
      <c r="G751" s="2">
        <f t="shared" si="106"/>
        <v>2.7854120957857418E-2</v>
      </c>
      <c r="H751" s="2">
        <f t="shared" si="103"/>
        <v>2.0177907300555589</v>
      </c>
      <c r="I751" s="2">
        <f t="shared" si="104"/>
        <v>66.863176096322974</v>
      </c>
    </row>
    <row r="752" spans="1:9" ht="13.5" x14ac:dyDescent="0.25">
      <c r="A752" s="3">
        <f>TITRES_STAT!B755</f>
        <v>43097</v>
      </c>
      <c r="B752" s="6">
        <f>TITRES_STAT!D755</f>
        <v>9.2860999999999994</v>
      </c>
      <c r="C752" s="2">
        <f t="shared" si="99"/>
        <v>1.7599999999999838E-2</v>
      </c>
      <c r="D752" s="2">
        <f t="shared" si="100"/>
        <v>1.7599999999999838E-2</v>
      </c>
      <c r="E752" s="2">
        <f t="shared" si="101"/>
        <v>0</v>
      </c>
      <c r="F752" s="2">
        <f t="shared" si="106"/>
        <v>5.3446373700995878E-2</v>
      </c>
      <c r="G752" s="2">
        <f t="shared" si="106"/>
        <v>2.5864540889439031E-2</v>
      </c>
      <c r="H752" s="2">
        <f t="shared" si="103"/>
        <v>2.0663956081593939</v>
      </c>
      <c r="I752" s="2">
        <f t="shared" si="104"/>
        <v>67.388421854665694</v>
      </c>
    </row>
    <row r="753" spans="1:9" ht="13.5" x14ac:dyDescent="0.25">
      <c r="A753" s="3">
        <f>TITRES_STAT!B756</f>
        <v>43098</v>
      </c>
      <c r="B753" s="6">
        <f>TITRES_STAT!D756</f>
        <v>9.3153000000000006</v>
      </c>
      <c r="C753" s="2">
        <f t="shared" si="99"/>
        <v>2.9200000000001225E-2</v>
      </c>
      <c r="D753" s="2">
        <f t="shared" si="100"/>
        <v>2.9200000000001225E-2</v>
      </c>
      <c r="E753" s="2">
        <f t="shared" si="101"/>
        <v>0</v>
      </c>
      <c r="F753" s="2">
        <f t="shared" si="106"/>
        <v>5.1714489865210544E-2</v>
      </c>
      <c r="G753" s="2">
        <f t="shared" si="106"/>
        <v>2.4017073683050529E-2</v>
      </c>
      <c r="H753" s="2">
        <f t="shared" si="103"/>
        <v>2.1532385896666004</v>
      </c>
      <c r="I753" s="2">
        <f t="shared" si="104"/>
        <v>68.286573579396276</v>
      </c>
    </row>
    <row r="754" spans="1:9" ht="13.5" x14ac:dyDescent="0.25">
      <c r="A754" s="3">
        <f>TITRES_STAT!B757</f>
        <v>43102</v>
      </c>
      <c r="B754" s="6">
        <f>TITRES_STAT!D757</f>
        <v>9.0582999999999991</v>
      </c>
      <c r="C754" s="2">
        <f t="shared" si="99"/>
        <v>-0.25700000000000145</v>
      </c>
      <c r="D754" s="2">
        <f t="shared" si="100"/>
        <v>0</v>
      </c>
      <c r="E754" s="2">
        <f t="shared" si="101"/>
        <v>0.25700000000000145</v>
      </c>
      <c r="F754" s="2">
        <f t="shared" si="106"/>
        <v>4.8020597731981217E-2</v>
      </c>
      <c r="G754" s="2">
        <f t="shared" si="106"/>
        <v>4.0658711277118453E-2</v>
      </c>
      <c r="H754" s="2">
        <f t="shared" si="103"/>
        <v>1.1810654155928897</v>
      </c>
      <c r="I754" s="2">
        <f t="shared" si="104"/>
        <v>54.15084789063215</v>
      </c>
    </row>
    <row r="755" spans="1:9" ht="13.5" x14ac:dyDescent="0.25">
      <c r="A755" s="3">
        <f>TITRES_STAT!B758</f>
        <v>43103</v>
      </c>
      <c r="B755" s="6">
        <f>TITRES_STAT!D758</f>
        <v>9.1401000000000003</v>
      </c>
      <c r="C755" s="2">
        <f t="shared" si="99"/>
        <v>8.1800000000001205E-2</v>
      </c>
      <c r="D755" s="2">
        <f t="shared" si="100"/>
        <v>8.1800000000001205E-2</v>
      </c>
      <c r="E755" s="2">
        <f t="shared" si="101"/>
        <v>0</v>
      </c>
      <c r="F755" s="2">
        <f t="shared" si="106"/>
        <v>5.0433412179696928E-2</v>
      </c>
      <c r="G755" s="2">
        <f t="shared" si="106"/>
        <v>3.7754517614467131E-2</v>
      </c>
      <c r="H755" s="2">
        <f t="shared" si="103"/>
        <v>1.3358245679285643</v>
      </c>
      <c r="I755" s="2">
        <f t="shared" si="104"/>
        <v>57.188565711216434</v>
      </c>
    </row>
    <row r="756" spans="1:9" ht="13.5" x14ac:dyDescent="0.25">
      <c r="A756" s="3">
        <f>TITRES_STAT!B759</f>
        <v>43104</v>
      </c>
      <c r="B756" s="6">
        <f>TITRES_STAT!D759</f>
        <v>9.2218</v>
      </c>
      <c r="C756" s="2">
        <f t="shared" si="99"/>
        <v>8.1699999999999662E-2</v>
      </c>
      <c r="D756" s="2">
        <f t="shared" si="100"/>
        <v>8.1699999999999662E-2</v>
      </c>
      <c r="E756" s="2">
        <f t="shared" si="101"/>
        <v>0</v>
      </c>
      <c r="F756" s="2">
        <f t="shared" si="106"/>
        <v>5.2666739881147125E-2</v>
      </c>
      <c r="G756" s="2">
        <f t="shared" si="106"/>
        <v>3.5057766356290911E-2</v>
      </c>
      <c r="H756" s="2">
        <f t="shared" si="103"/>
        <v>1.5022845250863048</v>
      </c>
      <c r="I756" s="2">
        <f t="shared" si="104"/>
        <v>60.036519029924875</v>
      </c>
    </row>
    <row r="757" spans="1:9" ht="13.5" x14ac:dyDescent="0.25">
      <c r="A757" s="3">
        <f>TITRES_STAT!B760</f>
        <v>43105</v>
      </c>
      <c r="B757" s="6">
        <f>TITRES_STAT!D760</f>
        <v>9.4612999999999996</v>
      </c>
      <c r="C757" s="2">
        <f t="shared" si="99"/>
        <v>0.2394999999999996</v>
      </c>
      <c r="D757" s="2">
        <f t="shared" si="100"/>
        <v>0.2394999999999996</v>
      </c>
      <c r="E757" s="2">
        <f t="shared" si="101"/>
        <v>0</v>
      </c>
      <c r="F757" s="2">
        <f t="shared" si="106"/>
        <v>6.6011972746779446E-2</v>
      </c>
      <c r="G757" s="2">
        <f t="shared" si="106"/>
        <v>3.2553640187984415E-2</v>
      </c>
      <c r="H757" s="2">
        <f t="shared" si="103"/>
        <v>2.0277908204915449</v>
      </c>
      <c r="I757" s="2">
        <f t="shared" si="104"/>
        <v>66.972619335781729</v>
      </c>
    </row>
    <row r="758" spans="1:9" ht="13.5" x14ac:dyDescent="0.25">
      <c r="A758" s="3">
        <f>TITRES_STAT!B761</f>
        <v>43108</v>
      </c>
      <c r="B758" s="6">
        <f>TITRES_STAT!D761</f>
        <v>10.010300000000001</v>
      </c>
      <c r="C758" s="2">
        <f t="shared" si="99"/>
        <v>0.54900000000000126</v>
      </c>
      <c r="D758" s="2">
        <f t="shared" si="100"/>
        <v>0.54900000000000126</v>
      </c>
      <c r="E758" s="2">
        <f t="shared" si="101"/>
        <v>0</v>
      </c>
      <c r="F758" s="2">
        <f t="shared" si="106"/>
        <v>0.10051111755058099</v>
      </c>
      <c r="G758" s="2">
        <f t="shared" si="106"/>
        <v>3.0228380174556955E-2</v>
      </c>
      <c r="H758" s="2">
        <f t="shared" si="103"/>
        <v>3.3250580074145222</v>
      </c>
      <c r="I758" s="2">
        <f t="shared" si="104"/>
        <v>76.878922819400742</v>
      </c>
    </row>
    <row r="759" spans="1:9" ht="13.5" x14ac:dyDescent="0.25">
      <c r="A759" s="3">
        <f>TITRES_STAT!B762</f>
        <v>43109</v>
      </c>
      <c r="B759" s="6">
        <f>TITRES_STAT!D762</f>
        <v>9.8117000000000001</v>
      </c>
      <c r="C759" s="2">
        <f t="shared" si="99"/>
        <v>-0.19860000000000078</v>
      </c>
      <c r="D759" s="2">
        <f t="shared" si="100"/>
        <v>0</v>
      </c>
      <c r="E759" s="2">
        <f t="shared" si="101"/>
        <v>0.19860000000000078</v>
      </c>
      <c r="F759" s="2">
        <f t="shared" si="106"/>
        <v>9.333175201125378E-2</v>
      </c>
      <c r="G759" s="2">
        <f t="shared" si="106"/>
        <v>4.225492444780294E-2</v>
      </c>
      <c r="H759" s="2">
        <f t="shared" si="103"/>
        <v>2.2087781064795302</v>
      </c>
      <c r="I759" s="2">
        <f t="shared" si="104"/>
        <v>68.83548918572194</v>
      </c>
    </row>
    <row r="760" spans="1:9" ht="13.5" x14ac:dyDescent="0.25">
      <c r="A760" s="3">
        <f>TITRES_STAT!B763</f>
        <v>43110</v>
      </c>
      <c r="B760" s="6">
        <f>TITRES_STAT!D763</f>
        <v>9.6656999999999993</v>
      </c>
      <c r="C760" s="2">
        <f t="shared" si="99"/>
        <v>-0.1460000000000008</v>
      </c>
      <c r="D760" s="2">
        <f t="shared" si="100"/>
        <v>0</v>
      </c>
      <c r="E760" s="2">
        <f t="shared" si="101"/>
        <v>0.1460000000000008</v>
      </c>
      <c r="F760" s="2">
        <f t="shared" si="106"/>
        <v>8.6665198296164231E-2</v>
      </c>
      <c r="G760" s="2">
        <f t="shared" si="106"/>
        <v>4.9665286987245642E-2</v>
      </c>
      <c r="H760" s="2">
        <f t="shared" si="103"/>
        <v>1.7449853520109608</v>
      </c>
      <c r="I760" s="2">
        <f t="shared" si="104"/>
        <v>63.569933104837673</v>
      </c>
    </row>
    <row r="761" spans="1:9" ht="13.5" x14ac:dyDescent="0.25">
      <c r="A761" s="3">
        <f>TITRES_STAT!B764</f>
        <v>43111</v>
      </c>
      <c r="B761" s="6">
        <f>TITRES_STAT!D764</f>
        <v>9.4321000000000002</v>
      </c>
      <c r="C761" s="2">
        <f t="shared" si="99"/>
        <v>-0.23359999999999914</v>
      </c>
      <c r="D761" s="2">
        <f t="shared" si="100"/>
        <v>0</v>
      </c>
      <c r="E761" s="2">
        <f t="shared" si="101"/>
        <v>0.23359999999999914</v>
      </c>
      <c r="F761" s="2">
        <f t="shared" si="106"/>
        <v>8.0474826989295353E-2</v>
      </c>
      <c r="G761" s="2">
        <f t="shared" si="106"/>
        <v>6.2803480773870893E-2</v>
      </c>
      <c r="H761" s="2">
        <f t="shared" si="103"/>
        <v>1.2813752677029415</v>
      </c>
      <c r="I761" s="2">
        <f t="shared" si="104"/>
        <v>56.166790525134665</v>
      </c>
    </row>
    <row r="762" spans="1:9" ht="13.5" x14ac:dyDescent="0.25">
      <c r="A762" s="3">
        <f>TITRES_STAT!B765</f>
        <v>43112</v>
      </c>
      <c r="B762" s="6">
        <f>TITRES_STAT!D765</f>
        <v>9.4612999999999996</v>
      </c>
      <c r="C762" s="2">
        <f t="shared" si="99"/>
        <v>2.9199999999999449E-2</v>
      </c>
      <c r="D762" s="2">
        <f t="shared" si="100"/>
        <v>2.9199999999999449E-2</v>
      </c>
      <c r="E762" s="2">
        <f t="shared" si="101"/>
        <v>0</v>
      </c>
      <c r="F762" s="2">
        <f t="shared" si="106"/>
        <v>7.6812339347202788E-2</v>
      </c>
      <c r="G762" s="2">
        <f t="shared" si="106"/>
        <v>5.8317517861451548E-2</v>
      </c>
      <c r="H762" s="2">
        <f t="shared" si="103"/>
        <v>1.3171400663809201</v>
      </c>
      <c r="I762" s="2">
        <f t="shared" si="104"/>
        <v>56.843351228142474</v>
      </c>
    </row>
    <row r="763" spans="1:9" ht="13.5" x14ac:dyDescent="0.25">
      <c r="A763" s="3">
        <f>TITRES_STAT!B766</f>
        <v>43115</v>
      </c>
      <c r="B763" s="6">
        <f>TITRES_STAT!D766</f>
        <v>9.4321000000000002</v>
      </c>
      <c r="C763" s="2">
        <f t="shared" si="99"/>
        <v>-2.9199999999999449E-2</v>
      </c>
      <c r="D763" s="2">
        <f t="shared" si="100"/>
        <v>0</v>
      </c>
      <c r="E763" s="2">
        <f t="shared" si="101"/>
        <v>2.9199999999999449E-2</v>
      </c>
      <c r="F763" s="2">
        <f t="shared" si="106"/>
        <v>7.1325743679545445E-2</v>
      </c>
      <c r="G763" s="2">
        <f t="shared" si="106"/>
        <v>5.6237695157062111E-2</v>
      </c>
      <c r="H763" s="2">
        <f t="shared" si="103"/>
        <v>1.2682906630569593</v>
      </c>
      <c r="I763" s="2">
        <f t="shared" si="104"/>
        <v>55.913939236856571</v>
      </c>
    </row>
    <row r="764" spans="1:9" ht="13.5" x14ac:dyDescent="0.25">
      <c r="A764" s="3">
        <f>TITRES_STAT!B767</f>
        <v>43116</v>
      </c>
      <c r="B764" s="6">
        <f>TITRES_STAT!D767</f>
        <v>9.3445</v>
      </c>
      <c r="C764" s="2">
        <f t="shared" si="99"/>
        <v>-8.7600000000000122E-2</v>
      </c>
      <c r="D764" s="2">
        <f t="shared" si="100"/>
        <v>0</v>
      </c>
      <c r="E764" s="2">
        <f t="shared" si="101"/>
        <v>8.7600000000000122E-2</v>
      </c>
      <c r="F764" s="2">
        <f t="shared" si="106"/>
        <v>6.6231047702435056E-2</v>
      </c>
      <c r="G764" s="2">
        <f t="shared" si="106"/>
        <v>5.8477859788700536E-2</v>
      </c>
      <c r="H764" s="2">
        <f t="shared" si="103"/>
        <v>1.1325833048909331</v>
      </c>
      <c r="I764" s="2">
        <f t="shared" si="104"/>
        <v>53.108514086808768</v>
      </c>
    </row>
    <row r="765" spans="1:9" ht="13.5" x14ac:dyDescent="0.25">
      <c r="A765" s="3">
        <f>TITRES_STAT!B768</f>
        <v>43117</v>
      </c>
      <c r="B765" s="6">
        <f>TITRES_STAT!D768</f>
        <v>9.2684999999999995</v>
      </c>
      <c r="C765" s="2">
        <f t="shared" si="99"/>
        <v>-7.6000000000000512E-2</v>
      </c>
      <c r="D765" s="2">
        <f t="shared" si="100"/>
        <v>0</v>
      </c>
      <c r="E765" s="2">
        <f t="shared" si="101"/>
        <v>7.6000000000000512E-2</v>
      </c>
      <c r="F765" s="2">
        <f t="shared" ref="F765:G780" si="107">((F764*13)+D765)/14</f>
        <v>6.1500258580832558E-2</v>
      </c>
      <c r="G765" s="2">
        <f t="shared" si="107"/>
        <v>5.9729441232364823E-2</v>
      </c>
      <c r="H765" s="2">
        <f t="shared" si="103"/>
        <v>1.0296473114754037</v>
      </c>
      <c r="I765" s="2">
        <f t="shared" si="104"/>
        <v>50.730356237455169</v>
      </c>
    </row>
    <row r="766" spans="1:9" ht="13.5" x14ac:dyDescent="0.25">
      <c r="A766" s="3">
        <f>TITRES_STAT!B769</f>
        <v>43118</v>
      </c>
      <c r="B766" s="6">
        <f>TITRES_STAT!D769</f>
        <v>9.3445</v>
      </c>
      <c r="C766" s="2">
        <f t="shared" si="99"/>
        <v>7.6000000000000512E-2</v>
      </c>
      <c r="D766" s="2">
        <f t="shared" si="100"/>
        <v>7.6000000000000512E-2</v>
      </c>
      <c r="E766" s="2">
        <f t="shared" si="101"/>
        <v>0</v>
      </c>
      <c r="F766" s="2">
        <f t="shared" si="107"/>
        <v>6.2535954396487417E-2</v>
      </c>
      <c r="G766" s="2">
        <f t="shared" si="107"/>
        <v>5.546305257291019E-2</v>
      </c>
      <c r="H766" s="2">
        <f t="shared" si="103"/>
        <v>1.1275245680767279</v>
      </c>
      <c r="I766" s="2">
        <f t="shared" si="104"/>
        <v>52.997017519567578</v>
      </c>
    </row>
    <row r="767" spans="1:9" ht="13.5" x14ac:dyDescent="0.25">
      <c r="A767" s="3">
        <f>TITRES_STAT!B770</f>
        <v>43119</v>
      </c>
      <c r="B767" s="6">
        <f>TITRES_STAT!D770</f>
        <v>9.2568999999999999</v>
      </c>
      <c r="C767" s="2">
        <f t="shared" si="99"/>
        <v>-8.7600000000000122E-2</v>
      </c>
      <c r="D767" s="2">
        <f t="shared" si="100"/>
        <v>0</v>
      </c>
      <c r="E767" s="2">
        <f t="shared" si="101"/>
        <v>8.7600000000000122E-2</v>
      </c>
      <c r="F767" s="2">
        <f t="shared" si="107"/>
        <v>5.8069100511024034E-2</v>
      </c>
      <c r="G767" s="2">
        <f t="shared" si="107"/>
        <v>5.7758548817702329E-2</v>
      </c>
      <c r="H767" s="2">
        <f t="shared" si="103"/>
        <v>1.0053767225749017</v>
      </c>
      <c r="I767" s="2">
        <f t="shared" si="104"/>
        <v>50.134057668925117</v>
      </c>
    </row>
    <row r="768" spans="1:9" ht="13.5" x14ac:dyDescent="0.25">
      <c r="A768" s="3">
        <f>TITRES_STAT!B771</f>
        <v>43122</v>
      </c>
      <c r="B768" s="6">
        <f>TITRES_STAT!D771</f>
        <v>9.0525000000000002</v>
      </c>
      <c r="C768" s="2">
        <f t="shared" si="99"/>
        <v>-0.20439999999999969</v>
      </c>
      <c r="D768" s="2">
        <f t="shared" si="100"/>
        <v>0</v>
      </c>
      <c r="E768" s="2">
        <f t="shared" si="101"/>
        <v>0.20439999999999969</v>
      </c>
      <c r="F768" s="2">
        <f t="shared" si="107"/>
        <v>5.3921307617379462E-2</v>
      </c>
      <c r="G768" s="2">
        <f t="shared" si="107"/>
        <v>6.8232938187866424E-2</v>
      </c>
      <c r="H768" s="2">
        <f t="shared" si="103"/>
        <v>0.79025334463712216</v>
      </c>
      <c r="I768" s="2">
        <f t="shared" si="104"/>
        <v>44.141983982568888</v>
      </c>
    </row>
    <row r="769" spans="1:9" ht="13.5" x14ac:dyDescent="0.25">
      <c r="A769" s="3">
        <f>TITRES_STAT!B772</f>
        <v>43123</v>
      </c>
      <c r="B769" s="6">
        <f>TITRES_STAT!D772</f>
        <v>8.8948</v>
      </c>
      <c r="C769" s="2">
        <f t="shared" si="99"/>
        <v>-0.15770000000000017</v>
      </c>
      <c r="D769" s="2">
        <f t="shared" si="100"/>
        <v>0</v>
      </c>
      <c r="E769" s="2">
        <f t="shared" si="101"/>
        <v>0.15770000000000017</v>
      </c>
      <c r="F769" s="2">
        <f t="shared" si="107"/>
        <v>5.00697856447095E-2</v>
      </c>
      <c r="G769" s="2">
        <f t="shared" si="107"/>
        <v>7.4623442603018827E-2</v>
      </c>
      <c r="H769" s="2">
        <f t="shared" si="103"/>
        <v>0.67096590425438196</v>
      </c>
      <c r="I769" s="2">
        <f t="shared" si="104"/>
        <v>40.154374337983882</v>
      </c>
    </row>
    <row r="770" spans="1:9" ht="13.5" x14ac:dyDescent="0.25">
      <c r="A770" s="3">
        <f>TITRES_STAT!B773</f>
        <v>43124</v>
      </c>
      <c r="B770" s="6">
        <f>TITRES_STAT!D773</f>
        <v>8.8772000000000002</v>
      </c>
      <c r="C770" s="2">
        <f t="shared" si="99"/>
        <v>-1.7599999999999838E-2</v>
      </c>
      <c r="D770" s="2">
        <f t="shared" si="100"/>
        <v>0</v>
      </c>
      <c r="E770" s="2">
        <f t="shared" si="101"/>
        <v>1.7599999999999838E-2</v>
      </c>
      <c r="F770" s="2">
        <f t="shared" si="107"/>
        <v>4.6493372384373108E-2</v>
      </c>
      <c r="G770" s="2">
        <f t="shared" si="107"/>
        <v>7.0550339559946038E-2</v>
      </c>
      <c r="H770" s="2">
        <f t="shared" si="103"/>
        <v>0.65900990235302948</v>
      </c>
      <c r="I770" s="2">
        <f t="shared" si="104"/>
        <v>39.723084317841234</v>
      </c>
    </row>
    <row r="771" spans="1:9" ht="13.5" x14ac:dyDescent="0.25">
      <c r="A771" s="3">
        <f>TITRES_STAT!B774</f>
        <v>43125</v>
      </c>
      <c r="B771" s="6">
        <f>TITRES_STAT!D774</f>
        <v>8.8772000000000002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4.3172417214060739E-2</v>
      </c>
      <c r="G771" s="2">
        <f t="shared" si="107"/>
        <v>6.5511029591378458E-2</v>
      </c>
      <c r="H771" s="2">
        <f t="shared" si="103"/>
        <v>0.65900990235302948</v>
      </c>
      <c r="I771" s="2">
        <f t="shared" si="104"/>
        <v>39.723084317841234</v>
      </c>
    </row>
    <row r="772" spans="1:9" ht="13.5" x14ac:dyDescent="0.25">
      <c r="A772" s="3">
        <f>TITRES_STAT!B775</f>
        <v>43126</v>
      </c>
      <c r="B772" s="6">
        <f>TITRES_STAT!D775</f>
        <v>9.0233000000000008</v>
      </c>
      <c r="C772" s="2">
        <f t="shared" si="108"/>
        <v>0.14610000000000056</v>
      </c>
      <c r="D772" s="2">
        <f t="shared" si="109"/>
        <v>0.14610000000000056</v>
      </c>
      <c r="E772" s="2">
        <f t="shared" si="110"/>
        <v>0</v>
      </c>
      <c r="F772" s="2">
        <f t="shared" si="107"/>
        <v>5.052438741305644E-2</v>
      </c>
      <c r="G772" s="2">
        <f t="shared" si="107"/>
        <v>6.0831670334851429E-2</v>
      </c>
      <c r="H772" s="2">
        <f t="shared" si="103"/>
        <v>0.83056058028559865</v>
      </c>
      <c r="I772" s="2">
        <f t="shared" si="104"/>
        <v>45.371925367037953</v>
      </c>
    </row>
    <row r="773" spans="1:9" ht="13.5" x14ac:dyDescent="0.25">
      <c r="A773" s="3">
        <f>TITRES_STAT!B776</f>
        <v>43129</v>
      </c>
      <c r="B773" s="6">
        <f>TITRES_STAT!D776</f>
        <v>8.9357000000000006</v>
      </c>
      <c r="C773" s="2">
        <f t="shared" si="108"/>
        <v>-8.7600000000000122E-2</v>
      </c>
      <c r="D773" s="2">
        <f t="shared" si="109"/>
        <v>0</v>
      </c>
      <c r="E773" s="2">
        <f t="shared" si="110"/>
        <v>8.7600000000000122E-2</v>
      </c>
      <c r="F773" s="2">
        <f t="shared" si="107"/>
        <v>4.6915502597838124E-2</v>
      </c>
      <c r="G773" s="2">
        <f t="shared" si="107"/>
        <v>6.2743693882362048E-2</v>
      </c>
      <c r="H773" s="2">
        <f t="shared" si="103"/>
        <v>0.74773255597287358</v>
      </c>
      <c r="I773" s="2">
        <f t="shared" si="104"/>
        <v>42.78300781303745</v>
      </c>
    </row>
    <row r="774" spans="1:9" ht="13.5" x14ac:dyDescent="0.25">
      <c r="A774" s="3">
        <f>TITRES_STAT!B777</f>
        <v>43130</v>
      </c>
      <c r="B774" s="6">
        <f>TITRES_STAT!D777</f>
        <v>9.0233000000000008</v>
      </c>
      <c r="C774" s="2">
        <f t="shared" si="108"/>
        <v>8.7600000000000122E-2</v>
      </c>
      <c r="D774" s="2">
        <f t="shared" si="109"/>
        <v>8.7600000000000122E-2</v>
      </c>
      <c r="E774" s="2">
        <f t="shared" si="110"/>
        <v>0</v>
      </c>
      <c r="F774" s="2">
        <f t="shared" si="107"/>
        <v>4.982153812656398E-2</v>
      </c>
      <c r="G774" s="2">
        <f t="shared" si="107"/>
        <v>5.8262001462193333E-2</v>
      </c>
      <c r="H774" s="2">
        <f t="shared" si="103"/>
        <v>0.85512919014451583</v>
      </c>
      <c r="I774" s="2">
        <f t="shared" si="104"/>
        <v>46.095398352170868</v>
      </c>
    </row>
    <row r="775" spans="1:9" ht="13.5" x14ac:dyDescent="0.25">
      <c r="A775" s="3">
        <f>TITRES_STAT!B778</f>
        <v>43131</v>
      </c>
      <c r="B775" s="6">
        <f>TITRES_STAT!D778</f>
        <v>9.2277000000000005</v>
      </c>
      <c r="C775" s="2">
        <f t="shared" si="108"/>
        <v>0.20439999999999969</v>
      </c>
      <c r="D775" s="2">
        <f t="shared" si="109"/>
        <v>0.20439999999999969</v>
      </c>
      <c r="E775" s="2">
        <f t="shared" si="110"/>
        <v>0</v>
      </c>
      <c r="F775" s="2">
        <f t="shared" si="107"/>
        <v>6.0862856831809385E-2</v>
      </c>
      <c r="G775" s="2">
        <f t="shared" si="107"/>
        <v>5.4100429929179523E-2</v>
      </c>
      <c r="H775" s="2">
        <f t="shared" si="103"/>
        <v>1.1249976554988981</v>
      </c>
      <c r="I775" s="2">
        <f t="shared" si="104"/>
        <v>52.941124550783371</v>
      </c>
    </row>
    <row r="776" spans="1:9" ht="13.5" x14ac:dyDescent="0.25">
      <c r="A776" s="3">
        <f>TITRES_STAT!B779</f>
        <v>43132</v>
      </c>
      <c r="B776" s="6">
        <f>TITRES_STAT!D779</f>
        <v>9.2568999999999999</v>
      </c>
      <c r="C776" s="2">
        <f t="shared" si="108"/>
        <v>2.9199999999999449E-2</v>
      </c>
      <c r="D776" s="2">
        <f t="shared" si="109"/>
        <v>2.9199999999999449E-2</v>
      </c>
      <c r="E776" s="2">
        <f t="shared" si="110"/>
        <v>0</v>
      </c>
      <c r="F776" s="2">
        <f t="shared" si="107"/>
        <v>5.8601224200965814E-2</v>
      </c>
      <c r="G776" s="2">
        <f t="shared" si="107"/>
        <v>5.0236113505666702E-2</v>
      </c>
      <c r="H776" s="2">
        <f t="shared" si="103"/>
        <v>1.1665158809380332</v>
      </c>
      <c r="I776" s="2">
        <f t="shared" si="104"/>
        <v>53.842941618917123</v>
      </c>
    </row>
    <row r="777" spans="1:9" ht="13.5" x14ac:dyDescent="0.25">
      <c r="A777" s="3">
        <f>TITRES_STAT!B780</f>
        <v>43133</v>
      </c>
      <c r="B777" s="6">
        <f>TITRES_STAT!D780</f>
        <v>9.3445</v>
      </c>
      <c r="C777" s="2">
        <f t="shared" si="108"/>
        <v>8.7600000000000122E-2</v>
      </c>
      <c r="D777" s="2">
        <f t="shared" si="109"/>
        <v>8.7600000000000122E-2</v>
      </c>
      <c r="E777" s="2">
        <f t="shared" si="110"/>
        <v>0</v>
      </c>
      <c r="F777" s="2">
        <f t="shared" si="107"/>
        <v>6.0672565329468263E-2</v>
      </c>
      <c r="G777" s="2">
        <f t="shared" si="107"/>
        <v>4.6647819683833365E-2</v>
      </c>
      <c r="H777" s="2">
        <f t="shared" si="103"/>
        <v>1.3006516862029336</v>
      </c>
      <c r="I777" s="2">
        <f t="shared" si="104"/>
        <v>56.534054850761407</v>
      </c>
    </row>
    <row r="778" spans="1:9" ht="13.5" x14ac:dyDescent="0.25">
      <c r="A778" s="3">
        <f>TITRES_STAT!B781</f>
        <v>43136</v>
      </c>
      <c r="B778" s="6">
        <f>TITRES_STAT!D781</f>
        <v>9.3445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5.6338810663077672E-2</v>
      </c>
      <c r="G778" s="2">
        <f t="shared" si="107"/>
        <v>4.3315832563559552E-2</v>
      </c>
      <c r="H778" s="2">
        <f t="shared" si="103"/>
        <v>1.3006516862029336</v>
      </c>
      <c r="I778" s="2">
        <f t="shared" si="104"/>
        <v>56.534054850761407</v>
      </c>
    </row>
    <row r="779" spans="1:9" ht="13.5" x14ac:dyDescent="0.25">
      <c r="A779" s="3">
        <f>TITRES_STAT!B782</f>
        <v>43137</v>
      </c>
      <c r="B779" s="6">
        <f>TITRES_STAT!D782</f>
        <v>9.3153000000000006</v>
      </c>
      <c r="C779" s="2">
        <f t="shared" si="108"/>
        <v>-2.9199999999999449E-2</v>
      </c>
      <c r="D779" s="2">
        <f t="shared" si="109"/>
        <v>0</v>
      </c>
      <c r="E779" s="2">
        <f t="shared" si="110"/>
        <v>2.9199999999999449E-2</v>
      </c>
      <c r="F779" s="2">
        <f t="shared" si="107"/>
        <v>5.231460990142927E-2</v>
      </c>
      <c r="G779" s="2">
        <f t="shared" si="107"/>
        <v>4.2307558809019541E-2</v>
      </c>
      <c r="H779" s="2">
        <f t="shared" si="103"/>
        <v>1.2365310449034068</v>
      </c>
      <c r="I779" s="2">
        <f t="shared" si="104"/>
        <v>55.287899880540721</v>
      </c>
    </row>
    <row r="780" spans="1:9" ht="13.5" x14ac:dyDescent="0.25">
      <c r="A780" s="3">
        <f>TITRES_STAT!B783</f>
        <v>43138</v>
      </c>
      <c r="B780" s="6">
        <f>TITRES_STAT!D783</f>
        <v>9.0408000000000008</v>
      </c>
      <c r="C780" s="2">
        <f t="shared" si="108"/>
        <v>-0.27449999999999974</v>
      </c>
      <c r="D780" s="2">
        <f t="shared" si="109"/>
        <v>0</v>
      </c>
      <c r="E780" s="2">
        <f t="shared" si="110"/>
        <v>0.27449999999999974</v>
      </c>
      <c r="F780" s="2">
        <f t="shared" si="107"/>
        <v>4.8577852051327183E-2</v>
      </c>
      <c r="G780" s="2">
        <f t="shared" si="107"/>
        <v>5.8892733179803848E-2</v>
      </c>
      <c r="H780" s="2">
        <f t="shared" si="103"/>
        <v>0.82485307487793824</v>
      </c>
      <c r="I780" s="2">
        <f t="shared" si="104"/>
        <v>45.201067759009113</v>
      </c>
    </row>
    <row r="781" spans="1:9" ht="13.5" x14ac:dyDescent="0.25">
      <c r="A781" s="3">
        <f>TITRES_STAT!B784</f>
        <v>43139</v>
      </c>
      <c r="B781" s="6">
        <f>TITRES_STAT!D784</f>
        <v>9.2277000000000005</v>
      </c>
      <c r="C781" s="2">
        <f t="shared" si="108"/>
        <v>0.18689999999999962</v>
      </c>
      <c r="D781" s="2">
        <f t="shared" si="109"/>
        <v>0.18689999999999962</v>
      </c>
      <c r="E781" s="2">
        <f t="shared" si="110"/>
        <v>0</v>
      </c>
      <c r="F781" s="2">
        <f t="shared" ref="F781:G796" si="111">((F780*13)+D781)/14</f>
        <v>5.8458005476232359E-2</v>
      </c>
      <c r="G781" s="2">
        <f t="shared" si="111"/>
        <v>5.4686109381246427E-2</v>
      </c>
      <c r="H781" s="2">
        <f t="shared" si="103"/>
        <v>1.0689735681997417</v>
      </c>
      <c r="I781" s="2">
        <f t="shared" si="104"/>
        <v>51.666854745267649</v>
      </c>
    </row>
    <row r="782" spans="1:9" ht="13.5" x14ac:dyDescent="0.25">
      <c r="A782" s="3">
        <f>TITRES_STAT!B785</f>
        <v>43140</v>
      </c>
      <c r="B782" s="6">
        <f>TITRES_STAT!D785</f>
        <v>9.0525000000000002</v>
      </c>
      <c r="C782" s="2">
        <f t="shared" si="108"/>
        <v>-0.17520000000000024</v>
      </c>
      <c r="D782" s="2">
        <f t="shared" si="109"/>
        <v>0</v>
      </c>
      <c r="E782" s="2">
        <f t="shared" si="110"/>
        <v>0.17520000000000024</v>
      </c>
      <c r="F782" s="2">
        <f t="shared" si="111"/>
        <v>5.4282433656501476E-2</v>
      </c>
      <c r="G782" s="2">
        <f t="shared" si="111"/>
        <v>6.3294244425443125E-2</v>
      </c>
      <c r="H782" s="2">
        <f t="shared" si="103"/>
        <v>0.85762037526876511</v>
      </c>
      <c r="I782" s="2">
        <f t="shared" si="104"/>
        <v>46.167687794912482</v>
      </c>
    </row>
    <row r="783" spans="1:9" ht="13.5" x14ac:dyDescent="0.25">
      <c r="A783" s="3">
        <f>TITRES_STAT!B786</f>
        <v>43143</v>
      </c>
      <c r="B783" s="6">
        <f>TITRES_STAT!D786</f>
        <v>9.0525000000000002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5.0405116966751373E-2</v>
      </c>
      <c r="G783" s="2">
        <f t="shared" si="111"/>
        <v>5.8773226966482905E-2</v>
      </c>
      <c r="H783" s="2">
        <f t="shared" si="103"/>
        <v>0.85762037526876511</v>
      </c>
      <c r="I783" s="2">
        <f t="shared" si="104"/>
        <v>46.167687794912482</v>
      </c>
    </row>
    <row r="784" spans="1:9" ht="13.5" x14ac:dyDescent="0.25">
      <c r="A784" s="3">
        <f>TITRES_STAT!B787</f>
        <v>43144</v>
      </c>
      <c r="B784" s="6">
        <f>TITRES_STAT!D787</f>
        <v>9.0290999999999997</v>
      </c>
      <c r="C784" s="2">
        <f t="shared" si="108"/>
        <v>-2.3400000000000531E-2</v>
      </c>
      <c r="D784" s="2">
        <f t="shared" si="109"/>
        <v>0</v>
      </c>
      <c r="E784" s="2">
        <f t="shared" si="110"/>
        <v>2.3400000000000531E-2</v>
      </c>
      <c r="F784" s="2">
        <f t="shared" si="111"/>
        <v>4.6804751469126278E-2</v>
      </c>
      <c r="G784" s="2">
        <f t="shared" si="111"/>
        <v>5.6246567897448453E-2</v>
      </c>
      <c r="H784" s="2">
        <f t="shared" si="103"/>
        <v>0.83213524342432832</v>
      </c>
      <c r="I784" s="2">
        <f t="shared" si="104"/>
        <v>45.418876494566902</v>
      </c>
    </row>
    <row r="785" spans="1:9" ht="13.5" x14ac:dyDescent="0.25">
      <c r="A785" s="3">
        <f>TITRES_STAT!B788</f>
        <v>43145</v>
      </c>
      <c r="B785" s="6">
        <f>TITRES_STAT!D788</f>
        <v>9.2277000000000005</v>
      </c>
      <c r="C785" s="2">
        <f t="shared" si="108"/>
        <v>0.19860000000000078</v>
      </c>
      <c r="D785" s="2">
        <f t="shared" si="109"/>
        <v>0.19860000000000078</v>
      </c>
      <c r="E785" s="2">
        <f t="shared" si="110"/>
        <v>0</v>
      </c>
      <c r="F785" s="2">
        <f t="shared" si="111"/>
        <v>5.76472692213316E-2</v>
      </c>
      <c r="G785" s="2">
        <f t="shared" si="111"/>
        <v>5.2228955904773562E-2</v>
      </c>
      <c r="H785" s="2">
        <f t="shared" ref="H785:H848" si="112">F785/G785</f>
        <v>1.1037415591159236</v>
      </c>
      <c r="I785" s="2">
        <f t="shared" ref="I785:I848" si="113">IF(G785=0,100,100-(100/(1+H785)))</f>
        <v>52.465644096500142</v>
      </c>
    </row>
    <row r="786" spans="1:9" ht="13.5" x14ac:dyDescent="0.25">
      <c r="A786" s="3">
        <f>TITRES_STAT!B789</f>
        <v>43146</v>
      </c>
      <c r="B786" s="6">
        <f>TITRES_STAT!D789</f>
        <v>9.1692999999999998</v>
      </c>
      <c r="C786" s="2">
        <f t="shared" si="108"/>
        <v>-5.8400000000000674E-2</v>
      </c>
      <c r="D786" s="2">
        <f t="shared" si="109"/>
        <v>0</v>
      </c>
      <c r="E786" s="2">
        <f t="shared" si="110"/>
        <v>5.8400000000000674E-2</v>
      </c>
      <c r="F786" s="2">
        <f t="shared" si="111"/>
        <v>5.3529607134093625E-2</v>
      </c>
      <c r="G786" s="2">
        <f t="shared" si="111"/>
        <v>5.266974476871835E-2</v>
      </c>
      <c r="H786" s="2">
        <f t="shared" si="112"/>
        <v>1.0163255464622256</v>
      </c>
      <c r="I786" s="2">
        <f t="shared" si="113"/>
        <v>50.404834092661034</v>
      </c>
    </row>
    <row r="787" spans="1:9" ht="13.5" x14ac:dyDescent="0.25">
      <c r="A787" s="3">
        <f>TITRES_STAT!B790</f>
        <v>43147</v>
      </c>
      <c r="B787" s="6">
        <f>TITRES_STAT!D790</f>
        <v>9.0233000000000008</v>
      </c>
      <c r="C787" s="2">
        <f t="shared" si="108"/>
        <v>-0.14599999999999902</v>
      </c>
      <c r="D787" s="2">
        <f t="shared" si="109"/>
        <v>0</v>
      </c>
      <c r="E787" s="2">
        <f t="shared" si="110"/>
        <v>0.14599999999999902</v>
      </c>
      <c r="F787" s="2">
        <f t="shared" si="111"/>
        <v>4.9706063767372646E-2</v>
      </c>
      <c r="G787" s="2">
        <f t="shared" si="111"/>
        <v>5.9336191570952677E-2</v>
      </c>
      <c r="H787" s="2">
        <f t="shared" si="112"/>
        <v>0.83770229351399184</v>
      </c>
      <c r="I787" s="2">
        <f t="shared" si="113"/>
        <v>45.584222018473191</v>
      </c>
    </row>
    <row r="788" spans="1:9" ht="13.5" x14ac:dyDescent="0.25">
      <c r="A788" s="3">
        <f>TITRES_STAT!B791</f>
        <v>43150</v>
      </c>
      <c r="B788" s="6">
        <f>TITRES_STAT!D791</f>
        <v>9.0349000000000004</v>
      </c>
      <c r="C788" s="2">
        <f t="shared" si="108"/>
        <v>1.1599999999999611E-2</v>
      </c>
      <c r="D788" s="2">
        <f t="shared" si="109"/>
        <v>1.1599999999999611E-2</v>
      </c>
      <c r="E788" s="2">
        <f t="shared" si="110"/>
        <v>0</v>
      </c>
      <c r="F788" s="2">
        <f t="shared" si="111"/>
        <v>4.6984202069703149E-2</v>
      </c>
      <c r="G788" s="2">
        <f t="shared" si="111"/>
        <v>5.5097892173027484E-2</v>
      </c>
      <c r="H788" s="2">
        <f t="shared" si="112"/>
        <v>0.85274046277769777</v>
      </c>
      <c r="I788" s="2">
        <f t="shared" si="113"/>
        <v>46.025899466741144</v>
      </c>
    </row>
    <row r="789" spans="1:9" ht="13.5" x14ac:dyDescent="0.25">
      <c r="A789" s="3">
        <f>TITRES_STAT!B792</f>
        <v>43151</v>
      </c>
      <c r="B789" s="6">
        <f>TITRES_STAT!D792</f>
        <v>9.1401000000000003</v>
      </c>
      <c r="C789" s="2">
        <f t="shared" si="108"/>
        <v>0.10519999999999996</v>
      </c>
      <c r="D789" s="2">
        <f t="shared" si="109"/>
        <v>0.10519999999999996</v>
      </c>
      <c r="E789" s="2">
        <f t="shared" si="110"/>
        <v>0</v>
      </c>
      <c r="F789" s="2">
        <f t="shared" si="111"/>
        <v>5.1142473350438637E-2</v>
      </c>
      <c r="G789" s="2">
        <f t="shared" si="111"/>
        <v>5.1162328446382667E-2</v>
      </c>
      <c r="H789" s="2">
        <f t="shared" si="112"/>
        <v>0.99961191961845841</v>
      </c>
      <c r="I789" s="2">
        <f t="shared" si="113"/>
        <v>49.990296107516315</v>
      </c>
    </row>
    <row r="790" spans="1:9" ht="13.5" x14ac:dyDescent="0.25">
      <c r="A790" s="3">
        <f>TITRES_STAT!B793</f>
        <v>43152</v>
      </c>
      <c r="B790" s="6">
        <f>TITRES_STAT!D793</f>
        <v>9.0991999999999997</v>
      </c>
      <c r="C790" s="2">
        <f t="shared" si="108"/>
        <v>-4.0900000000000603E-2</v>
      </c>
      <c r="D790" s="2">
        <f t="shared" si="109"/>
        <v>0</v>
      </c>
      <c r="E790" s="2">
        <f t="shared" si="110"/>
        <v>4.0900000000000603E-2</v>
      </c>
      <c r="F790" s="2">
        <f t="shared" si="111"/>
        <v>4.7489439539693021E-2</v>
      </c>
      <c r="G790" s="2">
        <f t="shared" si="111"/>
        <v>5.0429304985926807E-2</v>
      </c>
      <c r="H790" s="2">
        <f t="shared" si="112"/>
        <v>0.94170323293064995</v>
      </c>
      <c r="I790" s="2">
        <f t="shared" si="113"/>
        <v>48.498823968548436</v>
      </c>
    </row>
    <row r="791" spans="1:9" ht="13.5" x14ac:dyDescent="0.25">
      <c r="A791" s="3">
        <f>TITRES_STAT!B794</f>
        <v>43153</v>
      </c>
      <c r="B791" s="6">
        <f>TITRES_STAT!D794</f>
        <v>9.0525000000000002</v>
      </c>
      <c r="C791" s="2">
        <f t="shared" si="108"/>
        <v>-4.669999999999952E-2</v>
      </c>
      <c r="D791" s="2">
        <f t="shared" si="109"/>
        <v>0</v>
      </c>
      <c r="E791" s="2">
        <f t="shared" si="110"/>
        <v>4.669999999999952E-2</v>
      </c>
      <c r="F791" s="2">
        <f t="shared" si="111"/>
        <v>4.4097336715429238E-2</v>
      </c>
      <c r="G791" s="2">
        <f t="shared" si="111"/>
        <v>5.0162926058360577E-2</v>
      </c>
      <c r="H791" s="2">
        <f t="shared" si="112"/>
        <v>0.87908222626657573</v>
      </c>
      <c r="I791" s="2">
        <f t="shared" si="113"/>
        <v>46.782531066411394</v>
      </c>
    </row>
    <row r="792" spans="1:9" ht="13.5" x14ac:dyDescent="0.25">
      <c r="A792" s="3">
        <f>TITRES_STAT!B795</f>
        <v>43154</v>
      </c>
      <c r="B792" s="6">
        <f>TITRES_STAT!D795</f>
        <v>8.9649000000000001</v>
      </c>
      <c r="C792" s="2">
        <f t="shared" si="108"/>
        <v>-8.7600000000000122E-2</v>
      </c>
      <c r="D792" s="2">
        <f t="shared" si="109"/>
        <v>0</v>
      </c>
      <c r="E792" s="2">
        <f t="shared" si="110"/>
        <v>8.7600000000000122E-2</v>
      </c>
      <c r="F792" s="2">
        <f t="shared" si="111"/>
        <v>4.0947526950041439E-2</v>
      </c>
      <c r="G792" s="2">
        <f t="shared" si="111"/>
        <v>5.2837002768477685E-2</v>
      </c>
      <c r="H792" s="2">
        <f t="shared" si="112"/>
        <v>0.77497823124953158</v>
      </c>
      <c r="I792" s="2">
        <f t="shared" si="113"/>
        <v>43.661280888158835</v>
      </c>
    </row>
    <row r="793" spans="1:9" ht="13.5" x14ac:dyDescent="0.25">
      <c r="A793" s="3">
        <f>TITRES_STAT!B796</f>
        <v>43157</v>
      </c>
      <c r="B793" s="6">
        <f>TITRES_STAT!D796</f>
        <v>8.9707000000000008</v>
      </c>
      <c r="C793" s="2">
        <f t="shared" si="108"/>
        <v>5.8000000000006935E-3</v>
      </c>
      <c r="D793" s="2">
        <f t="shared" si="109"/>
        <v>5.8000000000006935E-3</v>
      </c>
      <c r="E793" s="2">
        <f t="shared" si="110"/>
        <v>0</v>
      </c>
      <c r="F793" s="2">
        <f t="shared" si="111"/>
        <v>3.843698931075281E-2</v>
      </c>
      <c r="G793" s="2">
        <f t="shared" si="111"/>
        <v>4.9062931142157852E-2</v>
      </c>
      <c r="H793" s="2">
        <f t="shared" si="112"/>
        <v>0.78342219708364336</v>
      </c>
      <c r="I793" s="2">
        <f t="shared" si="113"/>
        <v>43.928027719108876</v>
      </c>
    </row>
    <row r="794" spans="1:9" ht="13.5" x14ac:dyDescent="0.25">
      <c r="A794" s="3">
        <f>TITRES_STAT!B797</f>
        <v>43158</v>
      </c>
      <c r="B794" s="6">
        <f>TITRES_STAT!D797</f>
        <v>8.9357000000000006</v>
      </c>
      <c r="C794" s="2">
        <f t="shared" si="108"/>
        <v>-3.5000000000000142E-2</v>
      </c>
      <c r="D794" s="2">
        <f t="shared" si="109"/>
        <v>0</v>
      </c>
      <c r="E794" s="2">
        <f t="shared" si="110"/>
        <v>3.5000000000000142E-2</v>
      </c>
      <c r="F794" s="2">
        <f t="shared" si="111"/>
        <v>3.5691490074270464E-2</v>
      </c>
      <c r="G794" s="2">
        <f t="shared" si="111"/>
        <v>4.8058436060575159E-2</v>
      </c>
      <c r="H794" s="2">
        <f t="shared" si="112"/>
        <v>0.74266857184622481</v>
      </c>
      <c r="I794" s="2">
        <f t="shared" si="113"/>
        <v>42.616742153066077</v>
      </c>
    </row>
    <row r="795" spans="1:9" ht="13.5" x14ac:dyDescent="0.25">
      <c r="A795" s="3">
        <f>TITRES_STAT!B798</f>
        <v>43159</v>
      </c>
      <c r="B795" s="6">
        <f>TITRES_STAT!D798</f>
        <v>8.7079000000000004</v>
      </c>
      <c r="C795" s="2">
        <f t="shared" si="108"/>
        <v>-0.22780000000000022</v>
      </c>
      <c r="D795" s="2">
        <f t="shared" si="109"/>
        <v>0</v>
      </c>
      <c r="E795" s="2">
        <f t="shared" si="110"/>
        <v>0.22780000000000022</v>
      </c>
      <c r="F795" s="2">
        <f t="shared" si="111"/>
        <v>3.314209792610829E-2</v>
      </c>
      <c r="G795" s="2">
        <f t="shared" si="111"/>
        <v>6.0897119199105516E-2</v>
      </c>
      <c r="H795" s="2">
        <f t="shared" si="112"/>
        <v>0.54423096464955756</v>
      </c>
      <c r="I795" s="2">
        <f t="shared" si="113"/>
        <v>35.242847547294417</v>
      </c>
    </row>
    <row r="796" spans="1:9" ht="13.5" x14ac:dyDescent="0.25">
      <c r="A796" s="3">
        <f>TITRES_STAT!B799</f>
        <v>43160</v>
      </c>
      <c r="B796" s="6">
        <f>TITRES_STAT!D799</f>
        <v>8.7079000000000004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3.0774805217100555E-2</v>
      </c>
      <c r="G796" s="2">
        <f t="shared" si="111"/>
        <v>5.654732497059798E-2</v>
      </c>
      <c r="H796" s="2">
        <f t="shared" si="112"/>
        <v>0.54423096464955756</v>
      </c>
      <c r="I796" s="2">
        <f t="shared" si="113"/>
        <v>35.242847547294417</v>
      </c>
    </row>
    <row r="797" spans="1:9" ht="13.5" x14ac:dyDescent="0.25">
      <c r="A797" s="3">
        <f>TITRES_STAT!B800</f>
        <v>43161</v>
      </c>
      <c r="B797" s="6">
        <f>TITRES_STAT!D800</f>
        <v>8.7896000000000001</v>
      </c>
      <c r="C797" s="2">
        <f t="shared" si="108"/>
        <v>8.1699999999999662E-2</v>
      </c>
      <c r="D797" s="2">
        <f t="shared" si="109"/>
        <v>8.1699999999999662E-2</v>
      </c>
      <c r="E797" s="2">
        <f t="shared" si="110"/>
        <v>0</v>
      </c>
      <c r="F797" s="2">
        <f t="shared" ref="F797:G812" si="114">((F796*13)+D797)/14</f>
        <v>3.4412319130164779E-2</v>
      </c>
      <c r="G797" s="2">
        <f t="shared" si="114"/>
        <v>5.2508230329840984E-2</v>
      </c>
      <c r="H797" s="2">
        <f t="shared" si="112"/>
        <v>0.65537000416881108</v>
      </c>
      <c r="I797" s="2">
        <f t="shared" si="113"/>
        <v>39.590544864190846</v>
      </c>
    </row>
    <row r="798" spans="1:9" ht="13.5" x14ac:dyDescent="0.25">
      <c r="A798" s="3">
        <f>TITRES_STAT!B801</f>
        <v>43164</v>
      </c>
      <c r="B798" s="6">
        <f>TITRES_STAT!D801</f>
        <v>8.8422000000000001</v>
      </c>
      <c r="C798" s="2">
        <f t="shared" si="108"/>
        <v>5.259999999999998E-2</v>
      </c>
      <c r="D798" s="2">
        <f t="shared" si="109"/>
        <v>5.259999999999998E-2</v>
      </c>
      <c r="E798" s="2">
        <f t="shared" si="110"/>
        <v>0</v>
      </c>
      <c r="F798" s="2">
        <f t="shared" si="114"/>
        <v>3.5711439192295864E-2</v>
      </c>
      <c r="G798" s="2">
        <f t="shared" si="114"/>
        <v>4.8757642449138057E-2</v>
      </c>
      <c r="H798" s="2">
        <f t="shared" si="112"/>
        <v>0.73242752107115416</v>
      </c>
      <c r="I798" s="2">
        <f t="shared" si="113"/>
        <v>42.277527467255695</v>
      </c>
    </row>
    <row r="799" spans="1:9" ht="13.5" x14ac:dyDescent="0.25">
      <c r="A799" s="3">
        <f>TITRES_STAT!B802</f>
        <v>43165</v>
      </c>
      <c r="B799" s="6">
        <f>TITRES_STAT!D802</f>
        <v>8.8480000000000008</v>
      </c>
      <c r="C799" s="2">
        <f t="shared" si="108"/>
        <v>5.8000000000006935E-3</v>
      </c>
      <c r="D799" s="2">
        <f t="shared" si="109"/>
        <v>5.8000000000006935E-3</v>
      </c>
      <c r="E799" s="2">
        <f t="shared" si="110"/>
        <v>0</v>
      </c>
      <c r="F799" s="2">
        <f t="shared" si="114"/>
        <v>3.3574907821417636E-2</v>
      </c>
      <c r="G799" s="2">
        <f t="shared" si="114"/>
        <v>4.5274953702771056E-2</v>
      </c>
      <c r="H799" s="2">
        <f t="shared" si="112"/>
        <v>0.74157796034063495</v>
      </c>
      <c r="I799" s="2">
        <f t="shared" si="113"/>
        <v>42.58080759104174</v>
      </c>
    </row>
    <row r="800" spans="1:9" ht="13.5" x14ac:dyDescent="0.25">
      <c r="A800" s="3">
        <f>TITRES_STAT!B803</f>
        <v>43166</v>
      </c>
      <c r="B800" s="6">
        <f>TITRES_STAT!D803</f>
        <v>8.7604000000000006</v>
      </c>
      <c r="C800" s="2">
        <f t="shared" si="108"/>
        <v>-8.7600000000000122E-2</v>
      </c>
      <c r="D800" s="2">
        <f t="shared" si="109"/>
        <v>0</v>
      </c>
      <c r="E800" s="2">
        <f t="shared" si="110"/>
        <v>8.7600000000000122E-2</v>
      </c>
      <c r="F800" s="2">
        <f t="shared" si="114"/>
        <v>3.1176700119887803E-2</v>
      </c>
      <c r="G800" s="2">
        <f t="shared" si="114"/>
        <v>4.8298171295430278E-2</v>
      </c>
      <c r="H800" s="2">
        <f t="shared" si="112"/>
        <v>0.64550477344548196</v>
      </c>
      <c r="I800" s="2">
        <f t="shared" si="113"/>
        <v>39.228374409019516</v>
      </c>
    </row>
    <row r="801" spans="1:9" ht="13.5" x14ac:dyDescent="0.25">
      <c r="A801" s="3">
        <f>TITRES_STAT!B804</f>
        <v>43167</v>
      </c>
      <c r="B801" s="6">
        <f>TITRES_STAT!D804</f>
        <v>8.7254000000000005</v>
      </c>
      <c r="C801" s="2">
        <f t="shared" si="108"/>
        <v>-3.5000000000000142E-2</v>
      </c>
      <c r="D801" s="2">
        <f t="shared" si="109"/>
        <v>0</v>
      </c>
      <c r="E801" s="2">
        <f t="shared" si="110"/>
        <v>3.5000000000000142E-2</v>
      </c>
      <c r="F801" s="2">
        <f t="shared" si="114"/>
        <v>2.8949792968467246E-2</v>
      </c>
      <c r="G801" s="2">
        <f t="shared" si="114"/>
        <v>4.7348301917185268E-2</v>
      </c>
      <c r="H801" s="2">
        <f t="shared" si="112"/>
        <v>0.61142198972841721</v>
      </c>
      <c r="I801" s="2">
        <f t="shared" si="113"/>
        <v>37.943008946493521</v>
      </c>
    </row>
    <row r="802" spans="1:9" ht="13.5" x14ac:dyDescent="0.25">
      <c r="A802" s="3">
        <f>TITRES_STAT!B805</f>
        <v>43168</v>
      </c>
      <c r="B802" s="6">
        <f>TITRES_STAT!D805</f>
        <v>8.7370999999999999</v>
      </c>
      <c r="C802" s="2">
        <f t="shared" si="108"/>
        <v>1.1699999999999378E-2</v>
      </c>
      <c r="D802" s="2">
        <f t="shared" si="109"/>
        <v>1.1699999999999378E-2</v>
      </c>
      <c r="E802" s="2">
        <f t="shared" si="110"/>
        <v>0</v>
      </c>
      <c r="F802" s="2">
        <f t="shared" si="114"/>
        <v>2.7717664899290971E-2</v>
      </c>
      <c r="G802" s="2">
        <f t="shared" si="114"/>
        <v>4.3966280351672035E-2</v>
      </c>
      <c r="H802" s="2">
        <f t="shared" si="112"/>
        <v>0.63043006316627992</v>
      </c>
      <c r="I802" s="2">
        <f t="shared" si="113"/>
        <v>38.666489131216743</v>
      </c>
    </row>
    <row r="803" spans="1:9" ht="13.5" x14ac:dyDescent="0.25">
      <c r="A803" s="3">
        <f>TITRES_STAT!B806</f>
        <v>43171</v>
      </c>
      <c r="B803" s="6">
        <f>TITRES_STAT!D806</f>
        <v>8.7370999999999999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2.5737831692198759E-2</v>
      </c>
      <c r="G803" s="2">
        <f t="shared" si="114"/>
        <v>4.0825831755124033E-2</v>
      </c>
      <c r="H803" s="2">
        <f t="shared" si="112"/>
        <v>0.63043006316627992</v>
      </c>
      <c r="I803" s="2">
        <f t="shared" si="113"/>
        <v>38.666489131216743</v>
      </c>
    </row>
    <row r="804" spans="1:9" ht="13.5" x14ac:dyDescent="0.25">
      <c r="A804" s="3">
        <f>TITRES_STAT!B807</f>
        <v>43172</v>
      </c>
      <c r="B804" s="6">
        <f>TITRES_STAT!D807</f>
        <v>8.7136999999999993</v>
      </c>
      <c r="C804" s="2">
        <f t="shared" si="108"/>
        <v>-2.3400000000000531E-2</v>
      </c>
      <c r="D804" s="2">
        <f t="shared" si="109"/>
        <v>0</v>
      </c>
      <c r="E804" s="2">
        <f t="shared" si="110"/>
        <v>2.3400000000000531E-2</v>
      </c>
      <c r="F804" s="2">
        <f t="shared" si="114"/>
        <v>2.3899415142755991E-2</v>
      </c>
      <c r="G804" s="2">
        <f t="shared" si="114"/>
        <v>3.9581129486900922E-2</v>
      </c>
      <c r="H804" s="2">
        <f t="shared" si="112"/>
        <v>0.60380831604781071</v>
      </c>
      <c r="I804" s="2">
        <f t="shared" si="113"/>
        <v>37.648409102638098</v>
      </c>
    </row>
    <row r="805" spans="1:9" ht="13.5" x14ac:dyDescent="0.25">
      <c r="A805" s="3">
        <f>TITRES_STAT!B808</f>
        <v>43173</v>
      </c>
      <c r="B805" s="6">
        <f>TITRES_STAT!D808</f>
        <v>8.6553000000000004</v>
      </c>
      <c r="C805" s="2">
        <f t="shared" si="108"/>
        <v>-5.8399999999998897E-2</v>
      </c>
      <c r="D805" s="2">
        <f t="shared" si="109"/>
        <v>0</v>
      </c>
      <c r="E805" s="2">
        <f t="shared" si="110"/>
        <v>5.8399999999998897E-2</v>
      </c>
      <c r="F805" s="2">
        <f t="shared" si="114"/>
        <v>2.2192314061130564E-2</v>
      </c>
      <c r="G805" s="2">
        <f t="shared" si="114"/>
        <v>4.092533452355078E-2</v>
      </c>
      <c r="H805" s="2">
        <f t="shared" si="112"/>
        <v>0.5422634737013533</v>
      </c>
      <c r="I805" s="2">
        <f t="shared" si="113"/>
        <v>35.160235779944188</v>
      </c>
    </row>
    <row r="806" spans="1:9" ht="13.5" x14ac:dyDescent="0.25">
      <c r="A806" s="3">
        <f>TITRES_STAT!B809</f>
        <v>43174</v>
      </c>
      <c r="B806" s="6">
        <f>TITRES_STAT!D809</f>
        <v>8.5852000000000004</v>
      </c>
      <c r="C806" s="2">
        <f t="shared" si="108"/>
        <v>-7.0100000000000051E-2</v>
      </c>
      <c r="D806" s="2">
        <f t="shared" si="109"/>
        <v>0</v>
      </c>
      <c r="E806" s="2">
        <f t="shared" si="110"/>
        <v>7.0100000000000051E-2</v>
      </c>
      <c r="F806" s="2">
        <f t="shared" si="114"/>
        <v>2.0607148771049806E-2</v>
      </c>
      <c r="G806" s="2">
        <f t="shared" si="114"/>
        <v>4.3009239200440016E-2</v>
      </c>
      <c r="H806" s="2">
        <f t="shared" si="112"/>
        <v>0.47913306894391611</v>
      </c>
      <c r="I806" s="2">
        <f t="shared" si="113"/>
        <v>32.392830571086591</v>
      </c>
    </row>
    <row r="807" spans="1:9" ht="13.5" x14ac:dyDescent="0.25">
      <c r="A807" s="3">
        <f>TITRES_STAT!B810</f>
        <v>43175</v>
      </c>
      <c r="B807" s="6">
        <f>TITRES_STAT!D810</f>
        <v>8.5267999999999997</v>
      </c>
      <c r="C807" s="2">
        <f t="shared" si="108"/>
        <v>-5.8400000000000674E-2</v>
      </c>
      <c r="D807" s="2">
        <f t="shared" si="109"/>
        <v>0</v>
      </c>
      <c r="E807" s="2">
        <f t="shared" si="110"/>
        <v>5.8400000000000674E-2</v>
      </c>
      <c r="F807" s="2">
        <f t="shared" si="114"/>
        <v>1.9135209573117679E-2</v>
      </c>
      <c r="G807" s="2">
        <f t="shared" si="114"/>
        <v>4.4108579257551496E-2</v>
      </c>
      <c r="H807" s="2">
        <f t="shared" si="112"/>
        <v>0.43382058309759963</v>
      </c>
      <c r="I807" s="2">
        <f t="shared" si="113"/>
        <v>30.256266942435829</v>
      </c>
    </row>
    <row r="808" spans="1:9" ht="13.5" x14ac:dyDescent="0.25">
      <c r="A808" s="3">
        <f>TITRES_STAT!B811</f>
        <v>43178</v>
      </c>
      <c r="B808" s="6">
        <f>TITRES_STAT!D811</f>
        <v>8.4684000000000008</v>
      </c>
      <c r="C808" s="2">
        <f t="shared" si="108"/>
        <v>-5.8399999999998897E-2</v>
      </c>
      <c r="D808" s="2">
        <f t="shared" si="109"/>
        <v>0</v>
      </c>
      <c r="E808" s="2">
        <f t="shared" si="110"/>
        <v>5.8399999999998897E-2</v>
      </c>
      <c r="F808" s="2">
        <f t="shared" si="114"/>
        <v>1.7768408889323559E-2</v>
      </c>
      <c r="G808" s="2">
        <f t="shared" si="114"/>
        <v>4.5129395024869172E-2</v>
      </c>
      <c r="H808" s="2">
        <f t="shared" si="112"/>
        <v>0.39372140662492888</v>
      </c>
      <c r="I808" s="2">
        <f t="shared" si="113"/>
        <v>28.249649087214252</v>
      </c>
    </row>
    <row r="809" spans="1:9" ht="13.5" x14ac:dyDescent="0.25">
      <c r="A809" s="3">
        <f>TITRES_STAT!B812</f>
        <v>43180</v>
      </c>
      <c r="B809" s="6">
        <f>TITRES_STAT!D812</f>
        <v>8.41</v>
      </c>
      <c r="C809" s="2">
        <f t="shared" si="108"/>
        <v>-5.8400000000000674E-2</v>
      </c>
      <c r="D809" s="2">
        <f t="shared" si="109"/>
        <v>0</v>
      </c>
      <c r="E809" s="2">
        <f t="shared" si="110"/>
        <v>5.8400000000000674E-2</v>
      </c>
      <c r="F809" s="2">
        <f t="shared" si="114"/>
        <v>1.6499236825800449E-2</v>
      </c>
      <c r="G809" s="2">
        <f t="shared" si="114"/>
        <v>4.6077295380235708E-2</v>
      </c>
      <c r="H809" s="2">
        <f t="shared" si="112"/>
        <v>0.35807737172172643</v>
      </c>
      <c r="I809" s="2">
        <f t="shared" si="113"/>
        <v>26.366492747594165</v>
      </c>
    </row>
    <row r="810" spans="1:9" ht="13.5" x14ac:dyDescent="0.25">
      <c r="A810" s="3">
        <f>TITRES_STAT!B813</f>
        <v>43181</v>
      </c>
      <c r="B810" s="6">
        <f>TITRES_STAT!D813</f>
        <v>8.4684000000000008</v>
      </c>
      <c r="C810" s="2">
        <f t="shared" si="108"/>
        <v>5.8400000000000674E-2</v>
      </c>
      <c r="D810" s="2">
        <f t="shared" si="109"/>
        <v>5.8400000000000674E-2</v>
      </c>
      <c r="E810" s="2">
        <f t="shared" si="110"/>
        <v>0</v>
      </c>
      <c r="F810" s="2">
        <f t="shared" si="114"/>
        <v>1.9492148481100462E-2</v>
      </c>
      <c r="G810" s="2">
        <f t="shared" si="114"/>
        <v>4.2786059995933157E-2</v>
      </c>
      <c r="H810" s="2">
        <f t="shared" si="112"/>
        <v>0.455572410335357</v>
      </c>
      <c r="I810" s="2">
        <f t="shared" si="113"/>
        <v>31.298505460844453</v>
      </c>
    </row>
    <row r="811" spans="1:9" ht="13.5" x14ac:dyDescent="0.25">
      <c r="A811" s="3">
        <f>TITRES_STAT!B814</f>
        <v>43182</v>
      </c>
      <c r="B811" s="6">
        <f>TITRES_STAT!D814</f>
        <v>8.5267999999999997</v>
      </c>
      <c r="C811" s="2">
        <f t="shared" si="108"/>
        <v>5.8399999999998897E-2</v>
      </c>
      <c r="D811" s="2">
        <f t="shared" si="109"/>
        <v>5.8399999999998897E-2</v>
      </c>
      <c r="E811" s="2">
        <f t="shared" si="110"/>
        <v>0</v>
      </c>
      <c r="F811" s="2">
        <f t="shared" si="114"/>
        <v>2.2271280732450351E-2</v>
      </c>
      <c r="G811" s="2">
        <f t="shared" si="114"/>
        <v>3.9729912853366502E-2</v>
      </c>
      <c r="H811" s="2">
        <f t="shared" si="112"/>
        <v>0.56056706730387906</v>
      </c>
      <c r="I811" s="2">
        <f t="shared" si="113"/>
        <v>35.920729012457343</v>
      </c>
    </row>
    <row r="812" spans="1:9" ht="13.5" x14ac:dyDescent="0.25">
      <c r="A812" s="3">
        <f>TITRES_STAT!B815</f>
        <v>43185</v>
      </c>
      <c r="B812" s="6">
        <f>TITRES_STAT!D815</f>
        <v>8.7487999999999992</v>
      </c>
      <c r="C812" s="2">
        <f t="shared" si="108"/>
        <v>0.22199999999999953</v>
      </c>
      <c r="D812" s="2">
        <f t="shared" si="109"/>
        <v>0.22199999999999953</v>
      </c>
      <c r="E812" s="2">
        <f t="shared" si="110"/>
        <v>0</v>
      </c>
      <c r="F812" s="2">
        <f t="shared" si="114"/>
        <v>3.6537617822989581E-2</v>
      </c>
      <c r="G812" s="2">
        <f t="shared" si="114"/>
        <v>3.6892061935268894E-2</v>
      </c>
      <c r="H812" s="2">
        <f t="shared" si="112"/>
        <v>0.9903924016797645</v>
      </c>
      <c r="I812" s="2">
        <f t="shared" si="113"/>
        <v>49.758650648180549</v>
      </c>
    </row>
    <row r="813" spans="1:9" ht="13.5" x14ac:dyDescent="0.25">
      <c r="A813" s="3">
        <f>TITRES_STAT!B816</f>
        <v>43186</v>
      </c>
      <c r="B813" s="6">
        <f>TITRES_STAT!D816</f>
        <v>8.6435999999999993</v>
      </c>
      <c r="C813" s="2">
        <f t="shared" si="108"/>
        <v>-0.10519999999999996</v>
      </c>
      <c r="D813" s="2">
        <f t="shared" si="109"/>
        <v>0</v>
      </c>
      <c r="E813" s="2">
        <f t="shared" si="110"/>
        <v>0.10519999999999996</v>
      </c>
      <c r="F813" s="2">
        <f t="shared" ref="F813:G828" si="115">((F812*13)+D813)/14</f>
        <v>3.3927787978490324E-2</v>
      </c>
      <c r="G813" s="2">
        <f t="shared" si="115"/>
        <v>4.1771200368463969E-2</v>
      </c>
      <c r="H813" s="2">
        <f t="shared" si="112"/>
        <v>0.81222918372498598</v>
      </c>
      <c r="I813" s="2">
        <f t="shared" si="113"/>
        <v>44.819341340451864</v>
      </c>
    </row>
    <row r="814" spans="1:9" ht="13.5" x14ac:dyDescent="0.25">
      <c r="A814" s="3">
        <f>TITRES_STAT!B817</f>
        <v>43187</v>
      </c>
      <c r="B814" s="6">
        <f>TITRES_STAT!D817</f>
        <v>8.5852000000000004</v>
      </c>
      <c r="C814" s="2">
        <f t="shared" si="108"/>
        <v>-5.8399999999998897E-2</v>
      </c>
      <c r="D814" s="2">
        <f t="shared" si="109"/>
        <v>0</v>
      </c>
      <c r="E814" s="2">
        <f t="shared" si="110"/>
        <v>5.8399999999998897E-2</v>
      </c>
      <c r="F814" s="2">
        <f t="shared" si="115"/>
        <v>3.15043745514553E-2</v>
      </c>
      <c r="G814" s="2">
        <f t="shared" si="115"/>
        <v>4.2958971770716461E-2</v>
      </c>
      <c r="H814" s="2">
        <f t="shared" si="112"/>
        <v>0.73335960459208815</v>
      </c>
      <c r="I814" s="2">
        <f t="shared" si="113"/>
        <v>42.308566707637667</v>
      </c>
    </row>
    <row r="815" spans="1:9" ht="13.5" x14ac:dyDescent="0.25">
      <c r="A815" s="3">
        <f>TITRES_STAT!B818</f>
        <v>43188</v>
      </c>
      <c r="B815" s="6">
        <f>TITRES_STAT!D818</f>
        <v>8.3808000000000007</v>
      </c>
      <c r="C815" s="2">
        <f t="shared" si="108"/>
        <v>-0.20439999999999969</v>
      </c>
      <c r="D815" s="2">
        <f t="shared" si="109"/>
        <v>0</v>
      </c>
      <c r="E815" s="2">
        <f t="shared" si="110"/>
        <v>0.20439999999999969</v>
      </c>
      <c r="F815" s="2">
        <f t="shared" si="115"/>
        <v>2.9254062083494205E-2</v>
      </c>
      <c r="G815" s="2">
        <f t="shared" si="115"/>
        <v>5.4490473787093832E-2</v>
      </c>
      <c r="H815" s="2">
        <f t="shared" si="112"/>
        <v>0.53686562164601848</v>
      </c>
      <c r="I815" s="2">
        <f t="shared" si="113"/>
        <v>34.932502496283504</v>
      </c>
    </row>
    <row r="816" spans="1:9" ht="13.5" x14ac:dyDescent="0.25">
      <c r="A816" s="3">
        <f>TITRES_STAT!B819</f>
        <v>43189</v>
      </c>
      <c r="B816" s="6">
        <f>TITRES_STAT!D819</f>
        <v>8.4391999999999996</v>
      </c>
      <c r="C816" s="2">
        <f t="shared" si="108"/>
        <v>5.8399999999998897E-2</v>
      </c>
      <c r="D816" s="2">
        <f t="shared" si="109"/>
        <v>5.8399999999998897E-2</v>
      </c>
      <c r="E816" s="2">
        <f t="shared" si="110"/>
        <v>0</v>
      </c>
      <c r="F816" s="2">
        <f t="shared" si="115"/>
        <v>3.1335914791815973E-2</v>
      </c>
      <c r="G816" s="2">
        <f t="shared" si="115"/>
        <v>5.0598297088015706E-2</v>
      </c>
      <c r="H816" s="2">
        <f t="shared" si="112"/>
        <v>0.61930769601410041</v>
      </c>
      <c r="I816" s="2">
        <f t="shared" si="113"/>
        <v>38.245214145434879</v>
      </c>
    </row>
    <row r="817" spans="1:9" ht="13.5" x14ac:dyDescent="0.25">
      <c r="A817" s="3">
        <f>TITRES_STAT!B820</f>
        <v>43192</v>
      </c>
      <c r="B817" s="6">
        <f>TITRES_STAT!D820</f>
        <v>8.5852000000000004</v>
      </c>
      <c r="C817" s="2">
        <f t="shared" si="108"/>
        <v>0.1460000000000008</v>
      </c>
      <c r="D817" s="2">
        <f t="shared" si="109"/>
        <v>0.1460000000000008</v>
      </c>
      <c r="E817" s="2">
        <f t="shared" si="110"/>
        <v>0</v>
      </c>
      <c r="F817" s="2">
        <f t="shared" si="115"/>
        <v>3.9526206592400602E-2</v>
      </c>
      <c r="G817" s="2">
        <f t="shared" si="115"/>
        <v>4.69841330103003E-2</v>
      </c>
      <c r="H817" s="2">
        <f t="shared" si="112"/>
        <v>0.84126712700509554</v>
      </c>
      <c r="I817" s="2">
        <f t="shared" si="113"/>
        <v>45.689575111974911</v>
      </c>
    </row>
    <row r="818" spans="1:9" ht="13.5" x14ac:dyDescent="0.25">
      <c r="A818" s="3">
        <f>TITRES_STAT!B821</f>
        <v>43193</v>
      </c>
      <c r="B818" s="6">
        <f>TITRES_STAT!D821</f>
        <v>8.6143999999999998</v>
      </c>
      <c r="C818" s="2">
        <f t="shared" si="108"/>
        <v>2.9199999999999449E-2</v>
      </c>
      <c r="D818" s="2">
        <f t="shared" si="109"/>
        <v>2.9199999999999449E-2</v>
      </c>
      <c r="E818" s="2">
        <f t="shared" si="110"/>
        <v>0</v>
      </c>
      <c r="F818" s="2">
        <f t="shared" si="115"/>
        <v>3.8788620407229087E-2</v>
      </c>
      <c r="G818" s="2">
        <f t="shared" si="115"/>
        <v>4.3628123509564562E-2</v>
      </c>
      <c r="H818" s="2">
        <f t="shared" si="112"/>
        <v>0.88907377368007778</v>
      </c>
      <c r="I818" s="2">
        <f t="shared" si="113"/>
        <v>47.064004914328244</v>
      </c>
    </row>
    <row r="819" spans="1:9" ht="13.5" x14ac:dyDescent="0.25">
      <c r="A819" s="3">
        <f>TITRES_STAT!B822</f>
        <v>43194</v>
      </c>
      <c r="B819" s="6">
        <f>TITRES_STAT!D822</f>
        <v>8.6143999999999998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3.6018004663855581E-2</v>
      </c>
      <c r="G819" s="2">
        <f t="shared" si="115"/>
        <v>4.0511828973167088E-2</v>
      </c>
      <c r="H819" s="2">
        <f t="shared" si="112"/>
        <v>0.88907377368007801</v>
      </c>
      <c r="I819" s="2">
        <f t="shared" si="113"/>
        <v>47.064004914328251</v>
      </c>
    </row>
    <row r="820" spans="1:9" ht="13.5" x14ac:dyDescent="0.25">
      <c r="A820" s="3">
        <f>TITRES_STAT!B823</f>
        <v>43195</v>
      </c>
      <c r="B820" s="6">
        <f>TITRES_STAT!D823</f>
        <v>8.5267999999999997</v>
      </c>
      <c r="C820" s="2">
        <f t="shared" si="108"/>
        <v>-8.7600000000000122E-2</v>
      </c>
      <c r="D820" s="2">
        <f t="shared" si="109"/>
        <v>0</v>
      </c>
      <c r="E820" s="2">
        <f t="shared" si="110"/>
        <v>8.7600000000000122E-2</v>
      </c>
      <c r="F820" s="2">
        <f t="shared" si="115"/>
        <v>3.3445290045008756E-2</v>
      </c>
      <c r="G820" s="2">
        <f t="shared" si="115"/>
        <v>4.3875269760798023E-2</v>
      </c>
      <c r="H820" s="2">
        <f t="shared" si="112"/>
        <v>0.76228112618675414</v>
      </c>
      <c r="I820" s="2">
        <f t="shared" si="113"/>
        <v>43.25536458738496</v>
      </c>
    </row>
    <row r="821" spans="1:9" ht="13.5" x14ac:dyDescent="0.25">
      <c r="A821" s="3">
        <f>TITRES_STAT!B824</f>
        <v>43196</v>
      </c>
      <c r="B821" s="6">
        <f>TITRES_STAT!D824</f>
        <v>8.5852000000000004</v>
      </c>
      <c r="C821" s="2">
        <f t="shared" si="108"/>
        <v>5.8400000000000674E-2</v>
      </c>
      <c r="D821" s="2">
        <f t="shared" si="109"/>
        <v>5.8400000000000674E-2</v>
      </c>
      <c r="E821" s="2">
        <f t="shared" si="110"/>
        <v>0</v>
      </c>
      <c r="F821" s="2">
        <f t="shared" si="115"/>
        <v>3.5227769327508179E-2</v>
      </c>
      <c r="G821" s="2">
        <f t="shared" si="115"/>
        <v>4.0741321920741022E-2</v>
      </c>
      <c r="H821" s="2">
        <f t="shared" si="112"/>
        <v>0.86466927597589938</v>
      </c>
      <c r="I821" s="2">
        <f t="shared" si="113"/>
        <v>46.371186950745638</v>
      </c>
    </row>
    <row r="822" spans="1:9" ht="13.5" x14ac:dyDescent="0.25">
      <c r="A822" s="3">
        <f>TITRES_STAT!B825</f>
        <v>43200</v>
      </c>
      <c r="B822" s="6">
        <f>TITRES_STAT!D825</f>
        <v>8.3283000000000005</v>
      </c>
      <c r="C822" s="2">
        <f t="shared" si="108"/>
        <v>-0.25689999999999991</v>
      </c>
      <c r="D822" s="2">
        <f t="shared" si="109"/>
        <v>0</v>
      </c>
      <c r="E822" s="2">
        <f t="shared" si="110"/>
        <v>0.25689999999999991</v>
      </c>
      <c r="F822" s="2">
        <f t="shared" si="115"/>
        <v>3.2711500089829024E-2</v>
      </c>
      <c r="G822" s="2">
        <f t="shared" si="115"/>
        <v>5.6181227497830943E-2</v>
      </c>
      <c r="H822" s="2">
        <f t="shared" si="112"/>
        <v>0.58224965075908952</v>
      </c>
      <c r="I822" s="2">
        <f t="shared" si="113"/>
        <v>36.798848429497411</v>
      </c>
    </row>
    <row r="823" spans="1:9" ht="13.5" x14ac:dyDescent="0.25">
      <c r="A823" s="3">
        <f>TITRES_STAT!B826</f>
        <v>43201</v>
      </c>
      <c r="B823" s="6">
        <f>TITRES_STAT!D826</f>
        <v>8.3224</v>
      </c>
      <c r="C823" s="2">
        <f t="shared" si="108"/>
        <v>-5.9000000000004604E-3</v>
      </c>
      <c r="D823" s="2">
        <f t="shared" si="109"/>
        <v>0</v>
      </c>
      <c r="E823" s="2">
        <f t="shared" si="110"/>
        <v>5.9000000000004604E-3</v>
      </c>
      <c r="F823" s="2">
        <f t="shared" si="115"/>
        <v>3.0374964369126952E-2</v>
      </c>
      <c r="G823" s="2">
        <f t="shared" si="115"/>
        <v>5.2589711247985907E-2</v>
      </c>
      <c r="H823" s="2">
        <f t="shared" si="112"/>
        <v>0.57758378299310897</v>
      </c>
      <c r="I823" s="2">
        <f t="shared" si="113"/>
        <v>36.611924464466426</v>
      </c>
    </row>
    <row r="824" spans="1:9" ht="13.5" x14ac:dyDescent="0.25">
      <c r="A824" s="3">
        <f>TITRES_STAT!B827</f>
        <v>43202</v>
      </c>
      <c r="B824" s="6">
        <f>TITRES_STAT!D827</f>
        <v>8.6435999999999993</v>
      </c>
      <c r="C824" s="2">
        <f t="shared" si="108"/>
        <v>0.32119999999999926</v>
      </c>
      <c r="D824" s="2">
        <f t="shared" si="109"/>
        <v>0.32119999999999926</v>
      </c>
      <c r="E824" s="2">
        <f t="shared" si="110"/>
        <v>0</v>
      </c>
      <c r="F824" s="2">
        <f t="shared" si="115"/>
        <v>5.1148181199903546E-2</v>
      </c>
      <c r="G824" s="2">
        <f t="shared" si="115"/>
        <v>4.88333033017012E-2</v>
      </c>
      <c r="H824" s="2">
        <f t="shared" si="112"/>
        <v>1.0474036721190167</v>
      </c>
      <c r="I824" s="2">
        <f t="shared" si="113"/>
        <v>51.157653294378306</v>
      </c>
    </row>
    <row r="825" spans="1:9" ht="13.5" x14ac:dyDescent="0.25">
      <c r="A825" s="3">
        <f>TITRES_STAT!B828</f>
        <v>43203</v>
      </c>
      <c r="B825" s="6">
        <f>TITRES_STAT!D828</f>
        <v>8.4976000000000003</v>
      </c>
      <c r="C825" s="2">
        <f t="shared" si="108"/>
        <v>-0.14599999999999902</v>
      </c>
      <c r="D825" s="2">
        <f t="shared" si="109"/>
        <v>0</v>
      </c>
      <c r="E825" s="2">
        <f t="shared" si="110"/>
        <v>0.14599999999999902</v>
      </c>
      <c r="F825" s="2">
        <f t="shared" si="115"/>
        <v>4.7494739685624725E-2</v>
      </c>
      <c r="G825" s="2">
        <f t="shared" si="115"/>
        <v>5.57737816372939E-2</v>
      </c>
      <c r="H825" s="2">
        <f t="shared" si="112"/>
        <v>0.85156032622085498</v>
      </c>
      <c r="I825" s="2">
        <f t="shared" si="113"/>
        <v>45.991497774147078</v>
      </c>
    </row>
    <row r="826" spans="1:9" ht="13.5" x14ac:dyDescent="0.25">
      <c r="A826" s="3">
        <f>TITRES_STAT!B829</f>
        <v>43206</v>
      </c>
      <c r="B826" s="6">
        <f>TITRES_STAT!D829</f>
        <v>8.3224</v>
      </c>
      <c r="C826" s="2">
        <f t="shared" si="108"/>
        <v>-0.17520000000000024</v>
      </c>
      <c r="D826" s="2">
        <f t="shared" si="109"/>
        <v>0</v>
      </c>
      <c r="E826" s="2">
        <f t="shared" si="110"/>
        <v>0.17520000000000024</v>
      </c>
      <c r="F826" s="2">
        <f t="shared" si="115"/>
        <v>4.4102258279508678E-2</v>
      </c>
      <c r="G826" s="2">
        <f t="shared" si="115"/>
        <v>6.4304225806058643E-2</v>
      </c>
      <c r="H826" s="2">
        <f t="shared" si="112"/>
        <v>0.68583763705547063</v>
      </c>
      <c r="I826" s="2">
        <f t="shared" si="113"/>
        <v>40.682306645696507</v>
      </c>
    </row>
    <row r="827" spans="1:9" ht="13.5" x14ac:dyDescent="0.25">
      <c r="A827" s="3">
        <f>TITRES_STAT!B830</f>
        <v>43207</v>
      </c>
      <c r="B827" s="6">
        <f>TITRES_STAT!D830</f>
        <v>8.2231000000000005</v>
      </c>
      <c r="C827" s="2">
        <f t="shared" si="108"/>
        <v>-9.92999999999995E-2</v>
      </c>
      <c r="D827" s="2">
        <f t="shared" si="109"/>
        <v>0</v>
      </c>
      <c r="E827" s="2">
        <f t="shared" si="110"/>
        <v>9.92999999999995E-2</v>
      </c>
      <c r="F827" s="2">
        <f t="shared" si="115"/>
        <v>4.095209697382949E-2</v>
      </c>
      <c r="G827" s="2">
        <f t="shared" si="115"/>
        <v>6.6803923962768699E-2</v>
      </c>
      <c r="H827" s="2">
        <f t="shared" si="112"/>
        <v>0.61301933396387009</v>
      </c>
      <c r="I827" s="2">
        <f t="shared" si="113"/>
        <v>38.00446287630183</v>
      </c>
    </row>
    <row r="828" spans="1:9" ht="13.5" x14ac:dyDescent="0.25">
      <c r="A828" s="3">
        <f>TITRES_STAT!B831</f>
        <v>43208</v>
      </c>
      <c r="B828" s="6">
        <f>TITRES_STAT!D831</f>
        <v>8.3515999999999995</v>
      </c>
      <c r="C828" s="2">
        <f t="shared" si="108"/>
        <v>0.12849999999999895</v>
      </c>
      <c r="D828" s="2">
        <f t="shared" si="109"/>
        <v>0.12849999999999895</v>
      </c>
      <c r="E828" s="2">
        <f t="shared" si="110"/>
        <v>0</v>
      </c>
      <c r="F828" s="2">
        <f t="shared" si="115"/>
        <v>4.7205518618555882E-2</v>
      </c>
      <c r="G828" s="2">
        <f t="shared" si="115"/>
        <v>6.2032215108285223E-2</v>
      </c>
      <c r="H828" s="2">
        <f t="shared" si="112"/>
        <v>0.76098392643487855</v>
      </c>
      <c r="I828" s="2">
        <f t="shared" si="113"/>
        <v>43.213564588036562</v>
      </c>
    </row>
    <row r="829" spans="1:9" ht="13.5" x14ac:dyDescent="0.25">
      <c r="A829" s="3">
        <f>TITRES_STAT!B832</f>
        <v>43209</v>
      </c>
      <c r="B829" s="6">
        <f>TITRES_STAT!D832</f>
        <v>8.2464999999999993</v>
      </c>
      <c r="C829" s="2">
        <f t="shared" si="108"/>
        <v>-0.10510000000000019</v>
      </c>
      <c r="D829" s="2">
        <f t="shared" si="109"/>
        <v>0</v>
      </c>
      <c r="E829" s="2">
        <f t="shared" si="110"/>
        <v>0.10510000000000019</v>
      </c>
      <c r="F829" s="2">
        <f t="shared" ref="F829:G844" si="116">((F828*13)+D829)/14</f>
        <v>4.3833695860087604E-2</v>
      </c>
      <c r="G829" s="2">
        <f t="shared" si="116"/>
        <v>6.5108485457693432E-2</v>
      </c>
      <c r="H829" s="2">
        <f t="shared" si="112"/>
        <v>0.67324090787782365</v>
      </c>
      <c r="I829" s="2">
        <f t="shared" si="113"/>
        <v>40.235742785639701</v>
      </c>
    </row>
    <row r="830" spans="1:9" ht="13.5" x14ac:dyDescent="0.25">
      <c r="A830" s="3">
        <f>TITRES_STAT!B833</f>
        <v>43210</v>
      </c>
      <c r="B830" s="6">
        <f>TITRES_STAT!D833</f>
        <v>8.4976000000000003</v>
      </c>
      <c r="C830" s="2">
        <f t="shared" si="108"/>
        <v>0.25110000000000099</v>
      </c>
      <c r="D830" s="2">
        <f t="shared" si="109"/>
        <v>0.25110000000000099</v>
      </c>
      <c r="E830" s="2">
        <f t="shared" si="110"/>
        <v>0</v>
      </c>
      <c r="F830" s="2">
        <f t="shared" si="116"/>
        <v>5.8638431870081421E-2</v>
      </c>
      <c r="G830" s="2">
        <f t="shared" si="116"/>
        <v>6.0457879353572476E-2</v>
      </c>
      <c r="H830" s="2">
        <f t="shared" si="112"/>
        <v>0.96990553583842265</v>
      </c>
      <c r="I830" s="2">
        <f t="shared" si="113"/>
        <v>49.236144484746355</v>
      </c>
    </row>
    <row r="831" spans="1:9" ht="13.5" x14ac:dyDescent="0.25">
      <c r="A831" s="3">
        <f>TITRES_STAT!B834</f>
        <v>43213</v>
      </c>
      <c r="B831" s="6">
        <f>TITRES_STAT!D834</f>
        <v>8.5267999999999997</v>
      </c>
      <c r="C831" s="2">
        <f t="shared" si="108"/>
        <v>2.9199999999999449E-2</v>
      </c>
      <c r="D831" s="2">
        <f t="shared" si="109"/>
        <v>2.9199999999999449E-2</v>
      </c>
      <c r="E831" s="2">
        <f t="shared" si="110"/>
        <v>0</v>
      </c>
      <c r="F831" s="2">
        <f t="shared" si="116"/>
        <v>5.6535686736504144E-2</v>
      </c>
      <c r="G831" s="2">
        <f t="shared" si="116"/>
        <v>5.6139459399745871E-2</v>
      </c>
      <c r="H831" s="2">
        <f t="shared" si="112"/>
        <v>1.0070579115117033</v>
      </c>
      <c r="I831" s="2">
        <f t="shared" si="113"/>
        <v>50.175827301026587</v>
      </c>
    </row>
    <row r="832" spans="1:9" ht="13.5" x14ac:dyDescent="0.25">
      <c r="A832" s="3">
        <f>TITRES_STAT!B835</f>
        <v>43214</v>
      </c>
      <c r="B832" s="6">
        <f>TITRES_STAT!D835</f>
        <v>8.4684000000000008</v>
      </c>
      <c r="C832" s="2">
        <f t="shared" si="108"/>
        <v>-5.8399999999998897E-2</v>
      </c>
      <c r="D832" s="2">
        <f t="shared" si="109"/>
        <v>0</v>
      </c>
      <c r="E832" s="2">
        <f t="shared" si="110"/>
        <v>5.8399999999998897E-2</v>
      </c>
      <c r="F832" s="2">
        <f t="shared" si="116"/>
        <v>5.2497423398182419E-2</v>
      </c>
      <c r="G832" s="2">
        <f t="shared" si="116"/>
        <v>5.630092658547823E-2</v>
      </c>
      <c r="H832" s="2">
        <f t="shared" si="112"/>
        <v>0.93244332876971059</v>
      </c>
      <c r="I832" s="2">
        <f t="shared" si="113"/>
        <v>48.252040041109531</v>
      </c>
    </row>
    <row r="833" spans="1:9" ht="13.5" x14ac:dyDescent="0.25">
      <c r="A833" s="3">
        <f>TITRES_STAT!B836</f>
        <v>43215</v>
      </c>
      <c r="B833" s="6">
        <f>TITRES_STAT!D836</f>
        <v>8.3808000000000007</v>
      </c>
      <c r="C833" s="2">
        <f t="shared" si="108"/>
        <v>-8.7600000000000122E-2</v>
      </c>
      <c r="D833" s="2">
        <f t="shared" si="109"/>
        <v>0</v>
      </c>
      <c r="E833" s="2">
        <f t="shared" si="110"/>
        <v>8.7600000000000122E-2</v>
      </c>
      <c r="F833" s="2">
        <f t="shared" si="116"/>
        <v>4.8747607441169391E-2</v>
      </c>
      <c r="G833" s="2">
        <f t="shared" si="116"/>
        <v>5.8536574686515512E-2</v>
      </c>
      <c r="H833" s="2">
        <f t="shared" si="112"/>
        <v>0.83277177904977229</v>
      </c>
      <c r="I833" s="2">
        <f t="shared" si="113"/>
        <v>45.437832935289698</v>
      </c>
    </row>
    <row r="834" spans="1:9" ht="13.5" x14ac:dyDescent="0.25">
      <c r="A834" s="3">
        <f>TITRES_STAT!B837</f>
        <v>43216</v>
      </c>
      <c r="B834" s="6">
        <f>TITRES_STAT!D837</f>
        <v>8.375</v>
      </c>
      <c r="C834" s="2">
        <f t="shared" si="108"/>
        <v>-5.8000000000006935E-3</v>
      </c>
      <c r="D834" s="2">
        <f t="shared" si="109"/>
        <v>0</v>
      </c>
      <c r="E834" s="2">
        <f t="shared" si="110"/>
        <v>5.8000000000006935E-3</v>
      </c>
      <c r="F834" s="2">
        <f t="shared" si="116"/>
        <v>4.5265635481085864E-2</v>
      </c>
      <c r="G834" s="2">
        <f t="shared" si="116"/>
        <v>5.4769676494621597E-2</v>
      </c>
      <c r="H834" s="2">
        <f t="shared" si="112"/>
        <v>0.82647257347833647</v>
      </c>
      <c r="I834" s="2">
        <f t="shared" si="113"/>
        <v>45.2496569332219</v>
      </c>
    </row>
    <row r="835" spans="1:9" ht="13.5" x14ac:dyDescent="0.25">
      <c r="A835" s="3">
        <f>TITRES_STAT!B838</f>
        <v>43217</v>
      </c>
      <c r="B835" s="6">
        <f>TITRES_STAT!D838</f>
        <v>8.3515999999999995</v>
      </c>
      <c r="C835" s="2">
        <f t="shared" ref="C835:C898" si="117">B835-B834</f>
        <v>-2.3400000000000531E-2</v>
      </c>
      <c r="D835" s="2">
        <f t="shared" ref="D835:D898" si="118">IF(C835&gt;0,C835,0)</f>
        <v>0</v>
      </c>
      <c r="E835" s="2">
        <f t="shared" ref="E835:E898" si="119">IF(C835&lt;0,-C835,0)</f>
        <v>2.3400000000000531E-2</v>
      </c>
      <c r="F835" s="2">
        <f t="shared" si="116"/>
        <v>4.2032375803865443E-2</v>
      </c>
      <c r="G835" s="2">
        <f t="shared" si="116"/>
        <v>5.2528985316434372E-2</v>
      </c>
      <c r="H835" s="2">
        <f t="shared" si="112"/>
        <v>0.80017490440111494</v>
      </c>
      <c r="I835" s="2">
        <f t="shared" si="113"/>
        <v>44.449842203933983</v>
      </c>
    </row>
    <row r="836" spans="1:9" ht="13.5" x14ac:dyDescent="0.25">
      <c r="A836" s="3">
        <f>TITRES_STAT!B839</f>
        <v>43220</v>
      </c>
      <c r="B836" s="6">
        <f>TITRES_STAT!D839</f>
        <v>8.41</v>
      </c>
      <c r="C836" s="2">
        <f t="shared" si="117"/>
        <v>5.8400000000000674E-2</v>
      </c>
      <c r="D836" s="2">
        <f t="shared" si="118"/>
        <v>5.8400000000000674E-2</v>
      </c>
      <c r="E836" s="2">
        <f t="shared" si="119"/>
        <v>0</v>
      </c>
      <c r="F836" s="2">
        <f t="shared" si="116"/>
        <v>4.3201491817875103E-2</v>
      </c>
      <c r="G836" s="2">
        <f t="shared" si="116"/>
        <v>4.8776914936689057E-2</v>
      </c>
      <c r="H836" s="2">
        <f t="shared" si="112"/>
        <v>0.88569545396524807</v>
      </c>
      <c r="I836" s="2">
        <f t="shared" si="113"/>
        <v>46.96916737550616</v>
      </c>
    </row>
    <row r="837" spans="1:9" ht="13.5" x14ac:dyDescent="0.25">
      <c r="A837" s="3">
        <f>TITRES_STAT!B840</f>
        <v>43222</v>
      </c>
      <c r="B837" s="6">
        <f>TITRES_STAT!D840</f>
        <v>8.4041999999999994</v>
      </c>
      <c r="C837" s="2">
        <f t="shared" si="117"/>
        <v>-5.8000000000006935E-3</v>
      </c>
      <c r="D837" s="2">
        <f t="shared" si="118"/>
        <v>0</v>
      </c>
      <c r="E837" s="2">
        <f t="shared" si="119"/>
        <v>5.8000000000006935E-3</v>
      </c>
      <c r="F837" s="2">
        <f t="shared" si="116"/>
        <v>4.011567097374117E-2</v>
      </c>
      <c r="G837" s="2">
        <f t="shared" si="116"/>
        <v>4.5707135298354178E-2</v>
      </c>
      <c r="H837" s="2">
        <f t="shared" si="112"/>
        <v>0.87766758323148852</v>
      </c>
      <c r="I837" s="2">
        <f t="shared" si="113"/>
        <v>46.742436790702435</v>
      </c>
    </row>
    <row r="838" spans="1:9" ht="13.5" x14ac:dyDescent="0.25">
      <c r="A838" s="3">
        <f>TITRES_STAT!B841</f>
        <v>43223</v>
      </c>
      <c r="B838" s="6">
        <f>TITRES_STAT!D841</f>
        <v>8.4041999999999994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3.7250265904188229E-2</v>
      </c>
      <c r="G838" s="2">
        <f t="shared" si="116"/>
        <v>4.2442339919900311E-2</v>
      </c>
      <c r="H838" s="2">
        <f t="shared" si="112"/>
        <v>0.87766758323148841</v>
      </c>
      <c r="I838" s="2">
        <f t="shared" si="113"/>
        <v>46.742436790702428</v>
      </c>
    </row>
    <row r="839" spans="1:9" ht="13.5" x14ac:dyDescent="0.25">
      <c r="A839" s="3">
        <f>TITRES_STAT!B842</f>
        <v>43224</v>
      </c>
      <c r="B839" s="6">
        <f>TITRES_STAT!D842</f>
        <v>8.4684000000000008</v>
      </c>
      <c r="C839" s="2">
        <f t="shared" si="117"/>
        <v>6.4200000000001367E-2</v>
      </c>
      <c r="D839" s="2">
        <f t="shared" si="118"/>
        <v>6.4200000000001367E-2</v>
      </c>
      <c r="E839" s="2">
        <f t="shared" si="119"/>
        <v>0</v>
      </c>
      <c r="F839" s="2">
        <f t="shared" si="116"/>
        <v>3.9175246911032024E-2</v>
      </c>
      <c r="G839" s="2">
        <f t="shared" si="116"/>
        <v>3.9410744211336002E-2</v>
      </c>
      <c r="H839" s="2">
        <f t="shared" si="112"/>
        <v>0.99402454064198464</v>
      </c>
      <c r="I839" s="2">
        <f t="shared" si="113"/>
        <v>49.850165852119062</v>
      </c>
    </row>
    <row r="840" spans="1:9" ht="13.5" x14ac:dyDescent="0.25">
      <c r="A840" s="3">
        <f>TITRES_STAT!B843</f>
        <v>43227</v>
      </c>
      <c r="B840" s="6">
        <f>TITRES_STAT!D843</f>
        <v>8.6378000000000004</v>
      </c>
      <c r="C840" s="2">
        <f t="shared" si="117"/>
        <v>0.16939999999999955</v>
      </c>
      <c r="D840" s="2">
        <f t="shared" si="118"/>
        <v>0.16939999999999955</v>
      </c>
      <c r="E840" s="2">
        <f t="shared" si="119"/>
        <v>0</v>
      </c>
      <c r="F840" s="2">
        <f t="shared" si="116"/>
        <v>4.8477014988815417E-2</v>
      </c>
      <c r="G840" s="2">
        <f t="shared" si="116"/>
        <v>3.6595691053383436E-2</v>
      </c>
      <c r="H840" s="2">
        <f t="shared" si="112"/>
        <v>1.3246645600461615</v>
      </c>
      <c r="I840" s="2">
        <f t="shared" si="113"/>
        <v>56.983041029362852</v>
      </c>
    </row>
    <row r="841" spans="1:9" ht="13.5" x14ac:dyDescent="0.25">
      <c r="A841" s="3">
        <f>TITRES_STAT!B844</f>
        <v>43228</v>
      </c>
      <c r="B841" s="6">
        <f>TITRES_STAT!D844</f>
        <v>8.702</v>
      </c>
      <c r="C841" s="2">
        <f t="shared" si="117"/>
        <v>6.4199999999999591E-2</v>
      </c>
      <c r="D841" s="2">
        <f t="shared" si="118"/>
        <v>6.4199999999999591E-2</v>
      </c>
      <c r="E841" s="2">
        <f t="shared" si="119"/>
        <v>0</v>
      </c>
      <c r="F841" s="2">
        <f t="shared" si="116"/>
        <v>4.9600085346757146E-2</v>
      </c>
      <c r="G841" s="2">
        <f t="shared" si="116"/>
        <v>3.3981713120998909E-2</v>
      </c>
      <c r="H841" s="2">
        <f t="shared" si="112"/>
        <v>1.4596110905340705</v>
      </c>
      <c r="I841" s="2">
        <f t="shared" si="113"/>
        <v>59.343165923728868</v>
      </c>
    </row>
    <row r="842" spans="1:9" ht="13.5" x14ac:dyDescent="0.25">
      <c r="A842" s="3">
        <f>TITRES_STAT!B845</f>
        <v>43229</v>
      </c>
      <c r="B842" s="6">
        <f>TITRES_STAT!D845</f>
        <v>8.6435999999999993</v>
      </c>
      <c r="C842" s="2">
        <f t="shared" si="117"/>
        <v>-5.8400000000000674E-2</v>
      </c>
      <c r="D842" s="2">
        <f t="shared" si="118"/>
        <v>0</v>
      </c>
      <c r="E842" s="2">
        <f t="shared" si="119"/>
        <v>5.8400000000000674E-2</v>
      </c>
      <c r="F842" s="2">
        <f t="shared" si="116"/>
        <v>4.6057222107703064E-2</v>
      </c>
      <c r="G842" s="2">
        <f t="shared" si="116"/>
        <v>3.5725876469499034E-2</v>
      </c>
      <c r="H842" s="2">
        <f t="shared" si="112"/>
        <v>1.2891838258194845</v>
      </c>
      <c r="I842" s="2">
        <f t="shared" si="113"/>
        <v>56.316308514803566</v>
      </c>
    </row>
    <row r="843" spans="1:9" ht="13.5" x14ac:dyDescent="0.25">
      <c r="A843" s="3">
        <f>TITRES_STAT!B846</f>
        <v>43230</v>
      </c>
      <c r="B843" s="6">
        <f>TITRES_STAT!D846</f>
        <v>8.3574999999999999</v>
      </c>
      <c r="C843" s="2">
        <f t="shared" si="117"/>
        <v>-0.28609999999999935</v>
      </c>
      <c r="D843" s="2">
        <f t="shared" si="118"/>
        <v>0</v>
      </c>
      <c r="E843" s="2">
        <f t="shared" si="119"/>
        <v>0.28609999999999935</v>
      </c>
      <c r="F843" s="2">
        <f t="shared" si="116"/>
        <v>4.2767420528581415E-2</v>
      </c>
      <c r="G843" s="2">
        <f t="shared" si="116"/>
        <v>5.3609742435963344E-2</v>
      </c>
      <c r="H843" s="2">
        <f t="shared" si="112"/>
        <v>0.79775463535694013</v>
      </c>
      <c r="I843" s="2">
        <f t="shared" si="113"/>
        <v>44.37505651034229</v>
      </c>
    </row>
    <row r="844" spans="1:9" ht="13.5" x14ac:dyDescent="0.25">
      <c r="A844" s="3">
        <f>TITRES_STAT!B847</f>
        <v>43231</v>
      </c>
      <c r="B844" s="6">
        <f>TITRES_STAT!D847</f>
        <v>8.2523</v>
      </c>
      <c r="C844" s="2">
        <f t="shared" si="117"/>
        <v>-0.10519999999999996</v>
      </c>
      <c r="D844" s="2">
        <f t="shared" si="118"/>
        <v>0</v>
      </c>
      <c r="E844" s="2">
        <f t="shared" si="119"/>
        <v>0.10519999999999996</v>
      </c>
      <c r="F844" s="2">
        <f t="shared" si="116"/>
        <v>3.9712604776539887E-2</v>
      </c>
      <c r="G844" s="2">
        <f t="shared" si="116"/>
        <v>5.7294760833394527E-2</v>
      </c>
      <c r="H844" s="2">
        <f t="shared" si="112"/>
        <v>0.69312803123515621</v>
      </c>
      <c r="I844" s="2">
        <f t="shared" si="113"/>
        <v>40.937721096585435</v>
      </c>
    </row>
    <row r="845" spans="1:9" ht="13.5" x14ac:dyDescent="0.25">
      <c r="A845" s="3">
        <f>TITRES_STAT!B848</f>
        <v>43234</v>
      </c>
      <c r="B845" s="6">
        <f>TITRES_STAT!D848</f>
        <v>8.2873999999999999</v>
      </c>
      <c r="C845" s="2">
        <f t="shared" si="117"/>
        <v>3.5099999999999909E-2</v>
      </c>
      <c r="D845" s="2">
        <f t="shared" si="118"/>
        <v>3.5099999999999909E-2</v>
      </c>
      <c r="E845" s="2">
        <f t="shared" si="119"/>
        <v>0</v>
      </c>
      <c r="F845" s="2">
        <f t="shared" ref="F845:G860" si="120">((F844*13)+D845)/14</f>
        <v>3.938313300678703E-2</v>
      </c>
      <c r="G845" s="2">
        <f t="shared" si="120"/>
        <v>5.3202277916723488E-2</v>
      </c>
      <c r="H845" s="2">
        <f t="shared" si="112"/>
        <v>0.74025275888436015</v>
      </c>
      <c r="I845" s="2">
        <f t="shared" si="113"/>
        <v>42.537082909664271</v>
      </c>
    </row>
    <row r="846" spans="1:9" ht="13.5" x14ac:dyDescent="0.25">
      <c r="A846" s="3">
        <f>TITRES_STAT!B849</f>
        <v>43235</v>
      </c>
      <c r="B846" s="6">
        <f>TITRES_STAT!D849</f>
        <v>8.2347999999999999</v>
      </c>
      <c r="C846" s="2">
        <f t="shared" si="117"/>
        <v>-5.259999999999998E-2</v>
      </c>
      <c r="D846" s="2">
        <f t="shared" si="118"/>
        <v>0</v>
      </c>
      <c r="E846" s="2">
        <f t="shared" si="119"/>
        <v>5.259999999999998E-2</v>
      </c>
      <c r="F846" s="2">
        <f t="shared" si="120"/>
        <v>3.6570052077730821E-2</v>
      </c>
      <c r="G846" s="2">
        <f t="shared" si="120"/>
        <v>5.3159258065528951E-2</v>
      </c>
      <c r="H846" s="2">
        <f t="shared" si="112"/>
        <v>0.68793383144383313</v>
      </c>
      <c r="I846" s="2">
        <f t="shared" si="113"/>
        <v>40.755971509581322</v>
      </c>
    </row>
    <row r="847" spans="1:9" ht="13.5" x14ac:dyDescent="0.25">
      <c r="A847" s="3">
        <f>TITRES_STAT!B850</f>
        <v>43236</v>
      </c>
      <c r="B847" s="6">
        <f>TITRES_STAT!D850</f>
        <v>8.2582000000000004</v>
      </c>
      <c r="C847" s="2">
        <f t="shared" si="117"/>
        <v>2.3400000000000531E-2</v>
      </c>
      <c r="D847" s="2">
        <f t="shared" si="118"/>
        <v>2.3400000000000531E-2</v>
      </c>
      <c r="E847" s="2">
        <f t="shared" si="119"/>
        <v>0</v>
      </c>
      <c r="F847" s="2">
        <f t="shared" si="120"/>
        <v>3.5629334072178657E-2</v>
      </c>
      <c r="G847" s="2">
        <f t="shared" si="120"/>
        <v>4.936216820370546E-2</v>
      </c>
      <c r="H847" s="2">
        <f t="shared" si="112"/>
        <v>0.72179434916929108</v>
      </c>
      <c r="I847" s="2">
        <f t="shared" si="113"/>
        <v>41.921054597346831</v>
      </c>
    </row>
    <row r="848" spans="1:9" ht="13.5" x14ac:dyDescent="0.25">
      <c r="A848" s="3">
        <f>TITRES_STAT!B851</f>
        <v>43237</v>
      </c>
      <c r="B848" s="6">
        <f>TITRES_STAT!D851</f>
        <v>8.1938999999999993</v>
      </c>
      <c r="C848" s="2">
        <f t="shared" si="117"/>
        <v>-6.4300000000001134E-2</v>
      </c>
      <c r="D848" s="2">
        <f t="shared" si="118"/>
        <v>0</v>
      </c>
      <c r="E848" s="2">
        <f t="shared" si="119"/>
        <v>6.4300000000001134E-2</v>
      </c>
      <c r="F848" s="2">
        <f t="shared" si="120"/>
        <v>3.3084381638451607E-2</v>
      </c>
      <c r="G848" s="2">
        <f t="shared" si="120"/>
        <v>5.0429156189155153E-2</v>
      </c>
      <c r="H848" s="2">
        <f t="shared" si="112"/>
        <v>0.65605661761135003</v>
      </c>
      <c r="I848" s="2">
        <f t="shared" si="113"/>
        <v>39.615591075480729</v>
      </c>
    </row>
    <row r="849" spans="1:9" ht="13.5" x14ac:dyDescent="0.25">
      <c r="A849" s="3">
        <f>TITRES_STAT!B852</f>
        <v>43238</v>
      </c>
      <c r="B849" s="6">
        <f>TITRES_STAT!D852</f>
        <v>8.2056000000000004</v>
      </c>
      <c r="C849" s="2">
        <f t="shared" si="117"/>
        <v>1.1700000000001154E-2</v>
      </c>
      <c r="D849" s="2">
        <f t="shared" si="118"/>
        <v>1.1700000000001154E-2</v>
      </c>
      <c r="E849" s="2">
        <f t="shared" si="119"/>
        <v>0</v>
      </c>
      <c r="F849" s="2">
        <f t="shared" si="120"/>
        <v>3.1556925807133721E-2</v>
      </c>
      <c r="G849" s="2">
        <f t="shared" si="120"/>
        <v>4.6827073604215501E-2</v>
      </c>
      <c r="H849" s="2">
        <f t="shared" ref="H849:H912" si="121">F849/G849</f>
        <v>0.67390343615862602</v>
      </c>
      <c r="I849" s="2">
        <f t="shared" ref="I849:I912" si="122">IF(G849=0,100,100-(100/(1+H849)))</f>
        <v>40.259397382273143</v>
      </c>
    </row>
    <row r="850" spans="1:9" ht="13.5" x14ac:dyDescent="0.25">
      <c r="A850" s="3">
        <f>TITRES_STAT!B853</f>
        <v>43241</v>
      </c>
      <c r="B850" s="6">
        <f>TITRES_STAT!D853</f>
        <v>8.2114999999999991</v>
      </c>
      <c r="C850" s="2">
        <f t="shared" si="117"/>
        <v>5.8999999999986841E-3</v>
      </c>
      <c r="D850" s="2">
        <f t="shared" si="118"/>
        <v>5.8999999999986841E-3</v>
      </c>
      <c r="E850" s="2">
        <f t="shared" si="119"/>
        <v>0</v>
      </c>
      <c r="F850" s="2">
        <f t="shared" si="120"/>
        <v>2.9724288249481218E-2</v>
      </c>
      <c r="G850" s="2">
        <f t="shared" si="120"/>
        <v>4.3482282632485825E-2</v>
      </c>
      <c r="H850" s="2">
        <f t="shared" si="121"/>
        <v>0.6835953967898194</v>
      </c>
      <c r="I850" s="2">
        <f t="shared" si="122"/>
        <v>40.603306358122552</v>
      </c>
    </row>
    <row r="851" spans="1:9" ht="13.5" x14ac:dyDescent="0.25">
      <c r="A851" s="3">
        <f>TITRES_STAT!B854</f>
        <v>43242</v>
      </c>
      <c r="B851" s="6">
        <f>TITRES_STAT!D854</f>
        <v>8.2114999999999991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2.7601124803089704E-2</v>
      </c>
      <c r="G851" s="2">
        <f t="shared" si="120"/>
        <v>4.0376405301593983E-2</v>
      </c>
      <c r="H851" s="2">
        <f t="shared" si="121"/>
        <v>0.68359539678981929</v>
      </c>
      <c r="I851" s="2">
        <f t="shared" si="122"/>
        <v>40.603306358122545</v>
      </c>
    </row>
    <row r="852" spans="1:9" ht="13.5" x14ac:dyDescent="0.25">
      <c r="A852" s="3">
        <f>TITRES_STAT!B855</f>
        <v>43243</v>
      </c>
      <c r="B852" s="6">
        <f>TITRES_STAT!D855</f>
        <v>8.1763999999999992</v>
      </c>
      <c r="C852" s="2">
        <f t="shared" si="117"/>
        <v>-3.5099999999999909E-2</v>
      </c>
      <c r="D852" s="2">
        <f t="shared" si="118"/>
        <v>0</v>
      </c>
      <c r="E852" s="2">
        <f t="shared" si="119"/>
        <v>3.5099999999999909E-2</v>
      </c>
      <c r="F852" s="2">
        <f t="shared" si="120"/>
        <v>2.5629615888583295E-2</v>
      </c>
      <c r="G852" s="2">
        <f t="shared" si="120"/>
        <v>3.9999519208622977E-2</v>
      </c>
      <c r="H852" s="2">
        <f t="shared" si="121"/>
        <v>0.64074809886860185</v>
      </c>
      <c r="I852" s="2">
        <f t="shared" si="122"/>
        <v>39.052192064731791</v>
      </c>
    </row>
    <row r="853" spans="1:9" ht="13.5" x14ac:dyDescent="0.25">
      <c r="A853" s="3">
        <f>TITRES_STAT!B856</f>
        <v>43244</v>
      </c>
      <c r="B853" s="6">
        <f>TITRES_STAT!D856</f>
        <v>8.375</v>
      </c>
      <c r="C853" s="2">
        <f t="shared" si="117"/>
        <v>0.19860000000000078</v>
      </c>
      <c r="D853" s="2">
        <f t="shared" si="118"/>
        <v>0.19860000000000078</v>
      </c>
      <c r="E853" s="2">
        <f t="shared" si="119"/>
        <v>0</v>
      </c>
      <c r="F853" s="2">
        <f t="shared" si="120"/>
        <v>3.7984643325113122E-2</v>
      </c>
      <c r="G853" s="2">
        <f t="shared" si="120"/>
        <v>3.7142410693721331E-2</v>
      </c>
      <c r="H853" s="2">
        <f t="shared" si="121"/>
        <v>1.0226757664799115</v>
      </c>
      <c r="I853" s="2">
        <f t="shared" si="122"/>
        <v>50.560538838099951</v>
      </c>
    </row>
    <row r="854" spans="1:9" ht="13.5" x14ac:dyDescent="0.25">
      <c r="A854" s="3">
        <f>TITRES_STAT!B857</f>
        <v>43245</v>
      </c>
      <c r="B854" s="6">
        <f>TITRES_STAT!D857</f>
        <v>8.3690999999999995</v>
      </c>
      <c r="C854" s="2">
        <f t="shared" si="117"/>
        <v>-5.9000000000004604E-3</v>
      </c>
      <c r="D854" s="2">
        <f t="shared" si="118"/>
        <v>0</v>
      </c>
      <c r="E854" s="2">
        <f t="shared" si="119"/>
        <v>5.9000000000004604E-3</v>
      </c>
      <c r="F854" s="2">
        <f t="shared" si="120"/>
        <v>3.527145451617647E-2</v>
      </c>
      <c r="G854" s="2">
        <f t="shared" si="120"/>
        <v>3.4910809929884122E-2</v>
      </c>
      <c r="H854" s="2">
        <f t="shared" si="121"/>
        <v>1.0103304560110944</v>
      </c>
      <c r="I854" s="2">
        <f t="shared" si="122"/>
        <v>50.25693427615856</v>
      </c>
    </row>
    <row r="855" spans="1:9" ht="13.5" x14ac:dyDescent="0.25">
      <c r="A855" s="3">
        <f>TITRES_STAT!B858</f>
        <v>43248</v>
      </c>
      <c r="B855" s="6">
        <f>TITRES_STAT!D858</f>
        <v>8.3224</v>
      </c>
      <c r="C855" s="2">
        <f t="shared" si="117"/>
        <v>-4.669999999999952E-2</v>
      </c>
      <c r="D855" s="2">
        <f t="shared" si="118"/>
        <v>0</v>
      </c>
      <c r="E855" s="2">
        <f t="shared" si="119"/>
        <v>4.669999999999952E-2</v>
      </c>
      <c r="F855" s="2">
        <f t="shared" si="120"/>
        <v>3.2752064907878152E-2</v>
      </c>
      <c r="G855" s="2">
        <f t="shared" si="120"/>
        <v>3.5752894934892365E-2</v>
      </c>
      <c r="H855" s="2">
        <f t="shared" si="121"/>
        <v>0.91606749516426966</v>
      </c>
      <c r="I855" s="2">
        <f t="shared" si="122"/>
        <v>47.809771705653439</v>
      </c>
    </row>
    <row r="856" spans="1:9" ht="13.5" x14ac:dyDescent="0.25">
      <c r="A856" s="3">
        <f>TITRES_STAT!B859</f>
        <v>43249</v>
      </c>
      <c r="B856" s="6">
        <f>TITRES_STAT!D859</f>
        <v>8.3690999999999995</v>
      </c>
      <c r="C856" s="2">
        <f t="shared" si="117"/>
        <v>4.669999999999952E-2</v>
      </c>
      <c r="D856" s="2">
        <f t="shared" si="118"/>
        <v>4.669999999999952E-2</v>
      </c>
      <c r="E856" s="2">
        <f t="shared" si="119"/>
        <v>0</v>
      </c>
      <c r="F856" s="2">
        <f t="shared" si="120"/>
        <v>3.3748345985886823E-2</v>
      </c>
      <c r="G856" s="2">
        <f t="shared" si="120"/>
        <v>3.3199116725257195E-2</v>
      </c>
      <c r="H856" s="2">
        <f t="shared" si="121"/>
        <v>1.0165434901529107</v>
      </c>
      <c r="I856" s="2">
        <f t="shared" si="122"/>
        <v>50.410194231706264</v>
      </c>
    </row>
    <row r="857" spans="1:9" ht="13.5" x14ac:dyDescent="0.25">
      <c r="A857" s="3">
        <f>TITRES_STAT!B860</f>
        <v>43250</v>
      </c>
      <c r="B857" s="6">
        <f>TITRES_STAT!D860</f>
        <v>8.3515999999999995</v>
      </c>
      <c r="C857" s="2">
        <f t="shared" si="117"/>
        <v>-1.7500000000000071E-2</v>
      </c>
      <c r="D857" s="2">
        <f t="shared" si="118"/>
        <v>0</v>
      </c>
      <c r="E857" s="2">
        <f t="shared" si="119"/>
        <v>1.7500000000000071E-2</v>
      </c>
      <c r="F857" s="2">
        <f t="shared" si="120"/>
        <v>3.1337749844037761E-2</v>
      </c>
      <c r="G857" s="2">
        <f t="shared" si="120"/>
        <v>3.2077751244881686E-2</v>
      </c>
      <c r="H857" s="2">
        <f t="shared" si="121"/>
        <v>0.97693100756363027</v>
      </c>
      <c r="I857" s="2">
        <f t="shared" si="122"/>
        <v>49.416545333445903</v>
      </c>
    </row>
    <row r="858" spans="1:9" ht="13.5" x14ac:dyDescent="0.25">
      <c r="A858" s="3">
        <f>TITRES_STAT!B861</f>
        <v>43251</v>
      </c>
      <c r="B858" s="6">
        <f>TITRES_STAT!D861</f>
        <v>8.3515999999999995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2.9099339140892209E-2</v>
      </c>
      <c r="G858" s="2">
        <f t="shared" si="120"/>
        <v>2.9786483298818705E-2</v>
      </c>
      <c r="H858" s="2">
        <f t="shared" si="121"/>
        <v>0.97693100756363049</v>
      </c>
      <c r="I858" s="2">
        <f t="shared" si="122"/>
        <v>49.416545333445917</v>
      </c>
    </row>
    <row r="859" spans="1:9" ht="13.5" x14ac:dyDescent="0.25">
      <c r="A859" s="3">
        <f>TITRES_STAT!B862</f>
        <v>43252</v>
      </c>
      <c r="B859" s="6">
        <f>TITRES_STAT!D862</f>
        <v>8.3515999999999995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2.7020814916542766E-2</v>
      </c>
      <c r="G859" s="2">
        <f t="shared" si="120"/>
        <v>2.7658877348903082E-2</v>
      </c>
      <c r="H859" s="2">
        <f t="shared" si="121"/>
        <v>0.97693100756363049</v>
      </c>
      <c r="I859" s="2">
        <f t="shared" si="122"/>
        <v>49.416545333445917</v>
      </c>
    </row>
    <row r="860" spans="1:9" ht="13.5" x14ac:dyDescent="0.25">
      <c r="A860" s="3">
        <f>TITRES_STAT!B863</f>
        <v>43255</v>
      </c>
      <c r="B860" s="6">
        <f>TITRES_STAT!D863</f>
        <v>8.5618999999999996</v>
      </c>
      <c r="C860" s="2">
        <f t="shared" si="117"/>
        <v>0.21030000000000015</v>
      </c>
      <c r="D860" s="2">
        <f t="shared" si="118"/>
        <v>0.21030000000000015</v>
      </c>
      <c r="E860" s="2">
        <f t="shared" si="119"/>
        <v>0</v>
      </c>
      <c r="F860" s="2">
        <f t="shared" si="120"/>
        <v>4.011218527964687E-2</v>
      </c>
      <c r="G860" s="2">
        <f t="shared" si="120"/>
        <v>2.5683243252552862E-2</v>
      </c>
      <c r="H860" s="2">
        <f t="shared" si="121"/>
        <v>1.5618037365923325</v>
      </c>
      <c r="I860" s="2">
        <f t="shared" si="122"/>
        <v>60.965003457673809</v>
      </c>
    </row>
    <row r="861" spans="1:9" ht="13.5" x14ac:dyDescent="0.25">
      <c r="A861" s="3">
        <f>TITRES_STAT!B864</f>
        <v>43256</v>
      </c>
      <c r="B861" s="6">
        <f>TITRES_STAT!D864</f>
        <v>8.6553000000000004</v>
      </c>
      <c r="C861" s="2">
        <f t="shared" si="117"/>
        <v>9.3400000000000816E-2</v>
      </c>
      <c r="D861" s="2">
        <f t="shared" si="118"/>
        <v>9.3400000000000816E-2</v>
      </c>
      <c r="E861" s="2">
        <f t="shared" si="119"/>
        <v>0</v>
      </c>
      <c r="F861" s="2">
        <f t="shared" ref="F861:G876" si="123">((F860*13)+D861)/14</f>
        <v>4.3918457759672146E-2</v>
      </c>
      <c r="G861" s="2">
        <f t="shared" si="123"/>
        <v>2.3848725877370518E-2</v>
      </c>
      <c r="H861" s="2">
        <f t="shared" si="121"/>
        <v>1.841543149327961</v>
      </c>
      <c r="I861" s="2">
        <f t="shared" si="122"/>
        <v>64.807854484402071</v>
      </c>
    </row>
    <row r="862" spans="1:9" ht="13.5" x14ac:dyDescent="0.25">
      <c r="A862" s="3">
        <f>TITRES_STAT!B865</f>
        <v>43257</v>
      </c>
      <c r="B862" s="6">
        <f>TITRES_STAT!D865</f>
        <v>8.6203000000000003</v>
      </c>
      <c r="C862" s="2">
        <f t="shared" si="117"/>
        <v>-3.5000000000000142E-2</v>
      </c>
      <c r="D862" s="2">
        <f t="shared" si="118"/>
        <v>0</v>
      </c>
      <c r="E862" s="2">
        <f t="shared" si="119"/>
        <v>3.5000000000000142E-2</v>
      </c>
      <c r="F862" s="2">
        <f t="shared" si="123"/>
        <v>4.0781425062552709E-2</v>
      </c>
      <c r="G862" s="2">
        <f t="shared" si="123"/>
        <v>2.4645245457558345E-2</v>
      </c>
      <c r="H862" s="2">
        <f t="shared" si="121"/>
        <v>1.654738035893476</v>
      </c>
      <c r="I862" s="2">
        <f t="shared" si="122"/>
        <v>62.331499888898037</v>
      </c>
    </row>
    <row r="863" spans="1:9" ht="13.5" x14ac:dyDescent="0.25">
      <c r="A863" s="3">
        <f>TITRES_STAT!B866</f>
        <v>43258</v>
      </c>
      <c r="B863" s="6">
        <f>TITRES_STAT!D866</f>
        <v>8.702</v>
      </c>
      <c r="C863" s="2">
        <f t="shared" si="117"/>
        <v>8.1699999999999662E-2</v>
      </c>
      <c r="D863" s="2">
        <f t="shared" si="118"/>
        <v>8.1699999999999662E-2</v>
      </c>
      <c r="E863" s="2">
        <f t="shared" si="119"/>
        <v>0</v>
      </c>
      <c r="F863" s="2">
        <f t="shared" si="123"/>
        <v>4.3704180415227493E-2</v>
      </c>
      <c r="G863" s="2">
        <f t="shared" si="123"/>
        <v>2.2884870782018462E-2</v>
      </c>
      <c r="H863" s="2">
        <f t="shared" si="121"/>
        <v>1.909741192402431</v>
      </c>
      <c r="I863" s="2">
        <f t="shared" si="122"/>
        <v>65.632682294525694</v>
      </c>
    </row>
    <row r="864" spans="1:9" ht="13.5" x14ac:dyDescent="0.25">
      <c r="A864" s="3">
        <f>TITRES_STAT!B867</f>
        <v>43259</v>
      </c>
      <c r="B864" s="6">
        <f>TITRES_STAT!D867</f>
        <v>8.5852000000000004</v>
      </c>
      <c r="C864" s="2">
        <f t="shared" si="117"/>
        <v>-0.11679999999999957</v>
      </c>
      <c r="D864" s="2">
        <f t="shared" si="118"/>
        <v>0</v>
      </c>
      <c r="E864" s="2">
        <f t="shared" si="119"/>
        <v>0.11679999999999957</v>
      </c>
      <c r="F864" s="2">
        <f t="shared" si="123"/>
        <v>4.0582453242711244E-2</v>
      </c>
      <c r="G864" s="2">
        <f t="shared" si="123"/>
        <v>2.9593094297588541E-2</v>
      </c>
      <c r="H864" s="2">
        <f t="shared" si="121"/>
        <v>1.3713487624718648</v>
      </c>
      <c r="I864" s="2">
        <f t="shared" si="122"/>
        <v>57.829906092867908</v>
      </c>
    </row>
    <row r="865" spans="1:9" ht="13.5" x14ac:dyDescent="0.25">
      <c r="A865" s="3">
        <f>TITRES_STAT!B868</f>
        <v>43262</v>
      </c>
      <c r="B865" s="6">
        <f>TITRES_STAT!D868</f>
        <v>8.5559999999999992</v>
      </c>
      <c r="C865" s="2">
        <f t="shared" si="117"/>
        <v>-2.9200000000001225E-2</v>
      </c>
      <c r="D865" s="2">
        <f t="shared" si="118"/>
        <v>0</v>
      </c>
      <c r="E865" s="2">
        <f t="shared" si="119"/>
        <v>2.9200000000001225E-2</v>
      </c>
      <c r="F865" s="2">
        <f t="shared" si="123"/>
        <v>3.768370658251758E-2</v>
      </c>
      <c r="G865" s="2">
        <f t="shared" si="123"/>
        <v>2.9565016133475164E-2</v>
      </c>
      <c r="H865" s="2">
        <f t="shared" si="121"/>
        <v>1.2746046344906263</v>
      </c>
      <c r="I865" s="2">
        <f t="shared" si="122"/>
        <v>56.036315725526542</v>
      </c>
    </row>
    <row r="866" spans="1:9" ht="13.5" x14ac:dyDescent="0.25">
      <c r="A866" s="3">
        <f>TITRES_STAT!B869</f>
        <v>43263</v>
      </c>
      <c r="B866" s="6">
        <f>TITRES_STAT!D869</f>
        <v>8.5443999999999996</v>
      </c>
      <c r="C866" s="2">
        <f t="shared" si="117"/>
        <v>-1.1599999999999611E-2</v>
      </c>
      <c r="D866" s="2">
        <f t="shared" si="118"/>
        <v>0</v>
      </c>
      <c r="E866" s="2">
        <f t="shared" si="119"/>
        <v>1.1599999999999611E-2</v>
      </c>
      <c r="F866" s="2">
        <f t="shared" si="123"/>
        <v>3.4992013255194895E-2</v>
      </c>
      <c r="G866" s="2">
        <f t="shared" si="123"/>
        <v>2.8281800695369768E-2</v>
      </c>
      <c r="H866" s="2">
        <f t="shared" si="121"/>
        <v>1.2372625644350752</v>
      </c>
      <c r="I866" s="2">
        <f t="shared" si="122"/>
        <v>55.30251943170974</v>
      </c>
    </row>
    <row r="867" spans="1:9" ht="13.5" x14ac:dyDescent="0.25">
      <c r="A867" s="3">
        <f>TITRES_STAT!B870</f>
        <v>43264</v>
      </c>
      <c r="B867" s="6">
        <f>TITRES_STAT!D870</f>
        <v>8.41</v>
      </c>
      <c r="C867" s="2">
        <f t="shared" si="117"/>
        <v>-0.13439999999999941</v>
      </c>
      <c r="D867" s="2">
        <f t="shared" si="118"/>
        <v>0</v>
      </c>
      <c r="E867" s="2">
        <f t="shared" si="119"/>
        <v>0.13439999999999941</v>
      </c>
      <c r="F867" s="2">
        <f t="shared" si="123"/>
        <v>3.2492583736966688E-2</v>
      </c>
      <c r="G867" s="2">
        <f t="shared" si="123"/>
        <v>3.5861672074271884E-2</v>
      </c>
      <c r="H867" s="2">
        <f t="shared" si="121"/>
        <v>0.90605322779351749</v>
      </c>
      <c r="I867" s="2">
        <f t="shared" si="122"/>
        <v>47.535567977940545</v>
      </c>
    </row>
    <row r="868" spans="1:9" ht="13.5" x14ac:dyDescent="0.25">
      <c r="A868" s="3">
        <f>TITRES_STAT!B871</f>
        <v>43265</v>
      </c>
      <c r="B868" s="6">
        <f>TITRES_STAT!D871</f>
        <v>8.3808000000000007</v>
      </c>
      <c r="C868" s="2">
        <f t="shared" si="117"/>
        <v>-2.9199999999999449E-2</v>
      </c>
      <c r="D868" s="2">
        <f t="shared" si="118"/>
        <v>0</v>
      </c>
      <c r="E868" s="2">
        <f t="shared" si="119"/>
        <v>2.9199999999999449E-2</v>
      </c>
      <c r="F868" s="2">
        <f t="shared" si="123"/>
        <v>3.0171684898611922E-2</v>
      </c>
      <c r="G868" s="2">
        <f t="shared" si="123"/>
        <v>3.5385838354680996E-2</v>
      </c>
      <c r="H868" s="2">
        <f t="shared" si="121"/>
        <v>0.85264858207381367</v>
      </c>
      <c r="I868" s="2">
        <f t="shared" si="122"/>
        <v>46.023222662086177</v>
      </c>
    </row>
    <row r="869" spans="1:9" ht="13.5" x14ac:dyDescent="0.25">
      <c r="A869" s="3">
        <f>TITRES_STAT!B872</f>
        <v>43269</v>
      </c>
      <c r="B869" s="6">
        <f>TITRES_STAT!D872</f>
        <v>8.2932000000000006</v>
      </c>
      <c r="C869" s="2">
        <f t="shared" si="117"/>
        <v>-8.7600000000000122E-2</v>
      </c>
      <c r="D869" s="2">
        <f t="shared" si="118"/>
        <v>0</v>
      </c>
      <c r="E869" s="2">
        <f t="shared" si="119"/>
        <v>8.7600000000000122E-2</v>
      </c>
      <c r="F869" s="2">
        <f t="shared" si="123"/>
        <v>2.801656454871107E-2</v>
      </c>
      <c r="G869" s="2">
        <f t="shared" si="123"/>
        <v>3.9115421329346645E-2</v>
      </c>
      <c r="H869" s="2">
        <f t="shared" si="121"/>
        <v>0.71625368196383021</v>
      </c>
      <c r="I869" s="2">
        <f t="shared" si="122"/>
        <v>41.733555446433428</v>
      </c>
    </row>
    <row r="870" spans="1:9" ht="13.5" x14ac:dyDescent="0.25">
      <c r="A870" s="3">
        <f>TITRES_STAT!B873</f>
        <v>43270</v>
      </c>
      <c r="B870" s="6">
        <f>TITRES_STAT!D873</f>
        <v>8.3224</v>
      </c>
      <c r="C870" s="2">
        <f t="shared" si="117"/>
        <v>2.9199999999999449E-2</v>
      </c>
      <c r="D870" s="2">
        <f t="shared" si="118"/>
        <v>2.9199999999999449E-2</v>
      </c>
      <c r="E870" s="2">
        <f t="shared" si="119"/>
        <v>0</v>
      </c>
      <c r="F870" s="2">
        <f t="shared" si="123"/>
        <v>2.8101095652374525E-2</v>
      </c>
      <c r="G870" s="2">
        <f t="shared" si="123"/>
        <v>3.6321462662964744E-2</v>
      </c>
      <c r="H870" s="2">
        <f t="shared" si="121"/>
        <v>0.77367742354241331</v>
      </c>
      <c r="I870" s="2">
        <f t="shared" si="122"/>
        <v>43.619962303924126</v>
      </c>
    </row>
    <row r="871" spans="1:9" ht="13.5" x14ac:dyDescent="0.25">
      <c r="A871" s="3">
        <f>TITRES_STAT!B874</f>
        <v>43271</v>
      </c>
      <c r="B871" s="6">
        <f>TITRES_STAT!D874</f>
        <v>8.4684000000000008</v>
      </c>
      <c r="C871" s="2">
        <f t="shared" si="117"/>
        <v>0.1460000000000008</v>
      </c>
      <c r="D871" s="2">
        <f t="shared" si="118"/>
        <v>0.1460000000000008</v>
      </c>
      <c r="E871" s="2">
        <f t="shared" si="119"/>
        <v>0</v>
      </c>
      <c r="F871" s="2">
        <f t="shared" si="123"/>
        <v>3.6522445962919259E-2</v>
      </c>
      <c r="G871" s="2">
        <f t="shared" si="123"/>
        <v>3.3727072472752979E-2</v>
      </c>
      <c r="H871" s="2">
        <f t="shared" si="121"/>
        <v>1.0828821858886379</v>
      </c>
      <c r="I871" s="2">
        <f t="shared" si="122"/>
        <v>51.989603311463277</v>
      </c>
    </row>
    <row r="872" spans="1:9" ht="13.5" x14ac:dyDescent="0.25">
      <c r="A872" s="3">
        <f>TITRES_STAT!B875</f>
        <v>43272</v>
      </c>
      <c r="B872" s="6">
        <f>TITRES_STAT!D875</f>
        <v>8.41</v>
      </c>
      <c r="C872" s="2">
        <f t="shared" si="117"/>
        <v>-5.8400000000000674E-2</v>
      </c>
      <c r="D872" s="2">
        <f t="shared" si="118"/>
        <v>0</v>
      </c>
      <c r="E872" s="2">
        <f t="shared" si="119"/>
        <v>5.8400000000000674E-2</v>
      </c>
      <c r="F872" s="2">
        <f t="shared" si="123"/>
        <v>3.3913699822710738E-2</v>
      </c>
      <c r="G872" s="2">
        <f t="shared" si="123"/>
        <v>3.5489424438984958E-2</v>
      </c>
      <c r="H872" s="2">
        <f t="shared" si="121"/>
        <v>0.95560016424094796</v>
      </c>
      <c r="I872" s="2">
        <f t="shared" si="122"/>
        <v>48.864802821892646</v>
      </c>
    </row>
    <row r="873" spans="1:9" ht="13.5" x14ac:dyDescent="0.25">
      <c r="A873" s="3">
        <f>TITRES_STAT!B876</f>
        <v>43273</v>
      </c>
      <c r="B873" s="6">
        <f>TITRES_STAT!D876</f>
        <v>8.4684000000000008</v>
      </c>
      <c r="C873" s="2">
        <f t="shared" si="117"/>
        <v>5.8400000000000674E-2</v>
      </c>
      <c r="D873" s="2">
        <f t="shared" si="118"/>
        <v>5.8400000000000674E-2</v>
      </c>
      <c r="E873" s="2">
        <f t="shared" si="119"/>
        <v>0</v>
      </c>
      <c r="F873" s="2">
        <f t="shared" si="123"/>
        <v>3.5662721263945735E-2</v>
      </c>
      <c r="G873" s="2">
        <f t="shared" si="123"/>
        <v>3.2954465550486034E-2</v>
      </c>
      <c r="H873" s="2">
        <f t="shared" si="121"/>
        <v>1.0821817519483261</v>
      </c>
      <c r="I873" s="2">
        <f t="shared" si="122"/>
        <v>51.973452890734144</v>
      </c>
    </row>
    <row r="874" spans="1:9" ht="13.5" x14ac:dyDescent="0.25">
      <c r="A874" s="3">
        <f>TITRES_STAT!B877</f>
        <v>43276</v>
      </c>
      <c r="B874" s="6">
        <f>TITRES_STAT!D877</f>
        <v>8.4684000000000008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3.3115384030806758E-2</v>
      </c>
      <c r="G874" s="2">
        <f t="shared" si="123"/>
        <v>3.0600575154022747E-2</v>
      </c>
      <c r="H874" s="2">
        <f t="shared" si="121"/>
        <v>1.0821817519483261</v>
      </c>
      <c r="I874" s="2">
        <f t="shared" si="122"/>
        <v>51.973452890734144</v>
      </c>
    </row>
    <row r="875" spans="1:9" ht="13.5" x14ac:dyDescent="0.25">
      <c r="A875" s="3">
        <f>TITRES_STAT!B878</f>
        <v>43277</v>
      </c>
      <c r="B875" s="6">
        <f>TITRES_STAT!D878</f>
        <v>8.4684000000000008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3.0749999457177705E-2</v>
      </c>
      <c r="G875" s="2">
        <f t="shared" si="123"/>
        <v>2.8414819785878266E-2</v>
      </c>
      <c r="H875" s="2">
        <f t="shared" si="121"/>
        <v>1.0821817519483261</v>
      </c>
      <c r="I875" s="2">
        <f t="shared" si="122"/>
        <v>51.973452890734144</v>
      </c>
    </row>
    <row r="876" spans="1:9" ht="13.5" x14ac:dyDescent="0.25">
      <c r="A876" s="3">
        <f>TITRES_STAT!B879</f>
        <v>43278</v>
      </c>
      <c r="B876" s="6">
        <f>TITRES_STAT!D879</f>
        <v>8.3515999999999995</v>
      </c>
      <c r="C876" s="2">
        <f t="shared" si="117"/>
        <v>-0.11680000000000135</v>
      </c>
      <c r="D876" s="2">
        <f t="shared" si="118"/>
        <v>0</v>
      </c>
      <c r="E876" s="2">
        <f t="shared" si="119"/>
        <v>0.11680000000000135</v>
      </c>
      <c r="F876" s="2">
        <f t="shared" si="123"/>
        <v>2.8553570924522154E-2</v>
      </c>
      <c r="G876" s="2">
        <f t="shared" si="123"/>
        <v>3.4728046944029915E-2</v>
      </c>
      <c r="H876" s="2">
        <f t="shared" si="121"/>
        <v>0.82220491611696545</v>
      </c>
      <c r="I876" s="2">
        <f t="shared" si="122"/>
        <v>45.121430023855176</v>
      </c>
    </row>
    <row r="877" spans="1:9" ht="13.5" x14ac:dyDescent="0.25">
      <c r="A877" s="3">
        <f>TITRES_STAT!B880</f>
        <v>43279</v>
      </c>
      <c r="B877" s="6">
        <f>TITRES_STAT!D880</f>
        <v>8.41</v>
      </c>
      <c r="C877" s="2">
        <f t="shared" si="117"/>
        <v>5.8400000000000674E-2</v>
      </c>
      <c r="D877" s="2">
        <f t="shared" si="118"/>
        <v>5.8400000000000674E-2</v>
      </c>
      <c r="E877" s="2">
        <f t="shared" si="119"/>
        <v>0</v>
      </c>
      <c r="F877" s="2">
        <f t="shared" ref="F877:G892" si="124">((F876*13)+D877)/14</f>
        <v>3.0685458715627761E-2</v>
      </c>
      <c r="G877" s="2">
        <f t="shared" si="124"/>
        <v>3.2247472162313488E-2</v>
      </c>
      <c r="H877" s="2">
        <f t="shared" si="121"/>
        <v>0.9515616778014867</v>
      </c>
      <c r="I877" s="2">
        <f t="shared" si="122"/>
        <v>48.758985617787879</v>
      </c>
    </row>
    <row r="878" spans="1:9" ht="13.5" x14ac:dyDescent="0.25">
      <c r="A878" s="3">
        <f>TITRES_STAT!B881</f>
        <v>43280</v>
      </c>
      <c r="B878" s="6">
        <f>TITRES_STAT!D881</f>
        <v>8.41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2.8493640235940063E-2</v>
      </c>
      <c r="G878" s="2">
        <f t="shared" si="124"/>
        <v>2.994408129357681E-2</v>
      </c>
      <c r="H878" s="2">
        <f t="shared" si="121"/>
        <v>0.95156167780148682</v>
      </c>
      <c r="I878" s="2">
        <f t="shared" si="122"/>
        <v>48.758985617787879</v>
      </c>
    </row>
    <row r="879" spans="1:9" ht="13.5" x14ac:dyDescent="0.25">
      <c r="A879" s="3">
        <f>TITRES_STAT!B882</f>
        <v>43283</v>
      </c>
      <c r="B879" s="6">
        <f>TITRES_STAT!D882</f>
        <v>8.2932000000000006</v>
      </c>
      <c r="C879" s="2">
        <f t="shared" si="117"/>
        <v>-0.11679999999999957</v>
      </c>
      <c r="D879" s="2">
        <f t="shared" si="118"/>
        <v>0</v>
      </c>
      <c r="E879" s="2">
        <f t="shared" si="119"/>
        <v>0.11679999999999957</v>
      </c>
      <c r="F879" s="2">
        <f t="shared" si="124"/>
        <v>2.64583802190872E-2</v>
      </c>
      <c r="G879" s="2">
        <f t="shared" si="124"/>
        <v>3.6148075486892729E-2</v>
      </c>
      <c r="H879" s="2">
        <f t="shared" si="121"/>
        <v>0.73194436668367013</v>
      </c>
      <c r="I879" s="2">
        <f t="shared" si="122"/>
        <v>42.261424833477669</v>
      </c>
    </row>
    <row r="880" spans="1:9" ht="13.5" x14ac:dyDescent="0.25">
      <c r="A880" s="3">
        <f>TITRES_STAT!B883</f>
        <v>43284</v>
      </c>
      <c r="B880" s="6">
        <f>TITRES_STAT!D883</f>
        <v>8.2639999999999993</v>
      </c>
      <c r="C880" s="2">
        <f t="shared" si="117"/>
        <v>-2.9200000000001225E-2</v>
      </c>
      <c r="D880" s="2">
        <f t="shared" si="118"/>
        <v>0</v>
      </c>
      <c r="E880" s="2">
        <f t="shared" si="119"/>
        <v>2.9200000000001225E-2</v>
      </c>
      <c r="F880" s="2">
        <f t="shared" si="124"/>
        <v>2.456849591772383E-2</v>
      </c>
      <c r="G880" s="2">
        <f t="shared" si="124"/>
        <v>3.565178438068619E-2</v>
      </c>
      <c r="H880" s="2">
        <f t="shared" si="121"/>
        <v>0.68912387821557219</v>
      </c>
      <c r="I880" s="2">
        <f t="shared" si="122"/>
        <v>40.797710996991995</v>
      </c>
    </row>
    <row r="881" spans="1:9" ht="13.5" x14ac:dyDescent="0.25">
      <c r="A881" s="3">
        <f>TITRES_STAT!B884</f>
        <v>43285</v>
      </c>
      <c r="B881" s="6">
        <f>TITRES_STAT!D884</f>
        <v>8.2932000000000006</v>
      </c>
      <c r="C881" s="2">
        <f t="shared" si="117"/>
        <v>2.9200000000001225E-2</v>
      </c>
      <c r="D881" s="2">
        <f t="shared" si="118"/>
        <v>2.9200000000001225E-2</v>
      </c>
      <c r="E881" s="2">
        <f t="shared" si="119"/>
        <v>0</v>
      </c>
      <c r="F881" s="2">
        <f t="shared" si="124"/>
        <v>2.4899317637886501E-2</v>
      </c>
      <c r="G881" s="2">
        <f t="shared" si="124"/>
        <v>3.3105228353494318E-2</v>
      </c>
      <c r="H881" s="2">
        <f t="shared" si="121"/>
        <v>0.75212644274838036</v>
      </c>
      <c r="I881" s="2">
        <f t="shared" si="122"/>
        <v>42.926493453782761</v>
      </c>
    </row>
    <row r="882" spans="1:9" ht="13.5" x14ac:dyDescent="0.25">
      <c r="A882" s="3">
        <f>TITRES_STAT!B885</f>
        <v>43286</v>
      </c>
      <c r="B882" s="6">
        <f>TITRES_STAT!D885</f>
        <v>8.2932000000000006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2.3120794949466037E-2</v>
      </c>
      <c r="G882" s="2">
        <f t="shared" si="124"/>
        <v>3.0740569185387583E-2</v>
      </c>
      <c r="H882" s="2">
        <f t="shared" si="121"/>
        <v>0.75212644274838025</v>
      </c>
      <c r="I882" s="2">
        <f t="shared" si="122"/>
        <v>42.926493453782761</v>
      </c>
    </row>
    <row r="883" spans="1:9" ht="13.5" x14ac:dyDescent="0.25">
      <c r="A883" s="3">
        <f>TITRES_STAT!B886</f>
        <v>43287</v>
      </c>
      <c r="B883" s="6">
        <f>TITRES_STAT!D886</f>
        <v>8.2932000000000006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2.1469309595932747E-2</v>
      </c>
      <c r="G883" s="2">
        <f t="shared" si="124"/>
        <v>2.8544814243574183E-2</v>
      </c>
      <c r="H883" s="2">
        <f t="shared" si="121"/>
        <v>0.75212644274838025</v>
      </c>
      <c r="I883" s="2">
        <f t="shared" si="122"/>
        <v>42.926493453782761</v>
      </c>
    </row>
    <row r="884" spans="1:9" ht="13.5" x14ac:dyDescent="0.25">
      <c r="A884" s="3">
        <f>TITRES_STAT!B887</f>
        <v>43290</v>
      </c>
      <c r="B884" s="6">
        <f>TITRES_STAT!D887</f>
        <v>8.2464999999999993</v>
      </c>
      <c r="C884" s="2">
        <f t="shared" si="117"/>
        <v>-4.6700000000001296E-2</v>
      </c>
      <c r="D884" s="2">
        <f t="shared" si="118"/>
        <v>0</v>
      </c>
      <c r="E884" s="2">
        <f t="shared" si="119"/>
        <v>4.6700000000001296E-2</v>
      </c>
      <c r="F884" s="2">
        <f t="shared" si="124"/>
        <v>1.9935787481937552E-2</v>
      </c>
      <c r="G884" s="2">
        <f t="shared" si="124"/>
        <v>2.9841613226176119E-2</v>
      </c>
      <c r="H884" s="2">
        <f t="shared" si="121"/>
        <v>0.66805327616975174</v>
      </c>
      <c r="I884" s="2">
        <f t="shared" si="122"/>
        <v>40.049876446618143</v>
      </c>
    </row>
    <row r="885" spans="1:9" ht="13.5" x14ac:dyDescent="0.25">
      <c r="A885" s="3">
        <f>TITRES_STAT!B888</f>
        <v>43291</v>
      </c>
      <c r="B885" s="6">
        <f>TITRES_STAT!D888</f>
        <v>8.2231000000000005</v>
      </c>
      <c r="C885" s="2">
        <f t="shared" si="117"/>
        <v>-2.3399999999998755E-2</v>
      </c>
      <c r="D885" s="2">
        <f t="shared" si="118"/>
        <v>0</v>
      </c>
      <c r="E885" s="2">
        <f t="shared" si="119"/>
        <v>2.3399999999998755E-2</v>
      </c>
      <c r="F885" s="2">
        <f t="shared" si="124"/>
        <v>1.8511802661799158E-2</v>
      </c>
      <c r="G885" s="2">
        <f t="shared" si="124"/>
        <v>2.9381497995734879E-2</v>
      </c>
      <c r="H885" s="2">
        <f t="shared" si="121"/>
        <v>0.63004965453042572</v>
      </c>
      <c r="I885" s="2">
        <f t="shared" si="122"/>
        <v>38.652175581235674</v>
      </c>
    </row>
    <row r="886" spans="1:9" ht="13.5" x14ac:dyDescent="0.25">
      <c r="A886" s="3">
        <f>TITRES_STAT!B889</f>
        <v>43292</v>
      </c>
      <c r="B886" s="6">
        <f>TITRES_STAT!D889</f>
        <v>8.2231000000000005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1.718953104309922E-2</v>
      </c>
      <c r="G886" s="2">
        <f t="shared" si="124"/>
        <v>2.7282819567468104E-2</v>
      </c>
      <c r="H886" s="2">
        <f t="shared" si="121"/>
        <v>0.63004965453042583</v>
      </c>
      <c r="I886" s="2">
        <f t="shared" si="122"/>
        <v>38.652175581235689</v>
      </c>
    </row>
    <row r="887" spans="1:9" ht="13.5" x14ac:dyDescent="0.25">
      <c r="A887" s="3">
        <f>TITRES_STAT!B890</f>
        <v>43293</v>
      </c>
      <c r="B887" s="6">
        <f>TITRES_STAT!D890</f>
        <v>8.2932000000000006</v>
      </c>
      <c r="C887" s="2">
        <f t="shared" si="117"/>
        <v>7.0100000000000051E-2</v>
      </c>
      <c r="D887" s="2">
        <f t="shared" si="118"/>
        <v>7.0100000000000051E-2</v>
      </c>
      <c r="E887" s="2">
        <f t="shared" si="119"/>
        <v>0</v>
      </c>
      <c r="F887" s="2">
        <f t="shared" si="124"/>
        <v>2.0968850254306424E-2</v>
      </c>
      <c r="G887" s="2">
        <f t="shared" si="124"/>
        <v>2.5334046741220383E-2</v>
      </c>
      <c r="H887" s="2">
        <f t="shared" si="121"/>
        <v>0.8276944646268668</v>
      </c>
      <c r="I887" s="2">
        <f t="shared" si="122"/>
        <v>45.286259856121241</v>
      </c>
    </row>
    <row r="888" spans="1:9" ht="13.5" x14ac:dyDescent="0.25">
      <c r="A888" s="3">
        <f>TITRES_STAT!B891</f>
        <v>43294</v>
      </c>
      <c r="B888" s="6">
        <f>TITRES_STAT!D891</f>
        <v>8.5267999999999997</v>
      </c>
      <c r="C888" s="2">
        <f t="shared" si="117"/>
        <v>0.23359999999999914</v>
      </c>
      <c r="D888" s="2">
        <f t="shared" si="118"/>
        <v>0.23359999999999914</v>
      </c>
      <c r="E888" s="2">
        <f t="shared" si="119"/>
        <v>0</v>
      </c>
      <c r="F888" s="2">
        <f t="shared" si="124"/>
        <v>3.6156789521855907E-2</v>
      </c>
      <c r="G888" s="2">
        <f t="shared" si="124"/>
        <v>2.3524471973990355E-2</v>
      </c>
      <c r="H888" s="2">
        <f t="shared" si="121"/>
        <v>1.5369862312672682</v>
      </c>
      <c r="I888" s="2">
        <f t="shared" si="122"/>
        <v>60.583152258556687</v>
      </c>
    </row>
    <row r="889" spans="1:9" ht="13.5" x14ac:dyDescent="0.25">
      <c r="A889" s="3">
        <f>TITRES_STAT!B892</f>
        <v>43297</v>
      </c>
      <c r="B889" s="6">
        <f>TITRES_STAT!D892</f>
        <v>8.41</v>
      </c>
      <c r="C889" s="2">
        <f t="shared" si="117"/>
        <v>-0.11679999999999957</v>
      </c>
      <c r="D889" s="2">
        <f t="shared" si="118"/>
        <v>0</v>
      </c>
      <c r="E889" s="2">
        <f t="shared" si="119"/>
        <v>0.11679999999999957</v>
      </c>
      <c r="F889" s="2">
        <f t="shared" si="124"/>
        <v>3.3574161698866199E-2</v>
      </c>
      <c r="G889" s="2">
        <f t="shared" si="124"/>
        <v>3.0187009690133871E-2</v>
      </c>
      <c r="H889" s="2">
        <f t="shared" si="121"/>
        <v>1.1122056157102358</v>
      </c>
      <c r="I889" s="2">
        <f t="shared" si="122"/>
        <v>52.656124358245933</v>
      </c>
    </row>
    <row r="890" spans="1:9" ht="13.5" x14ac:dyDescent="0.25">
      <c r="A890" s="3">
        <f>TITRES_STAT!B893</f>
        <v>43298</v>
      </c>
      <c r="B890" s="6">
        <f>TITRES_STAT!D893</f>
        <v>8.3808000000000007</v>
      </c>
      <c r="C890" s="2">
        <f t="shared" si="117"/>
        <v>-2.9199999999999449E-2</v>
      </c>
      <c r="D890" s="2">
        <f t="shared" si="118"/>
        <v>0</v>
      </c>
      <c r="E890" s="2">
        <f t="shared" si="119"/>
        <v>2.9199999999999449E-2</v>
      </c>
      <c r="F890" s="2">
        <f t="shared" si="124"/>
        <v>3.1176007291804329E-2</v>
      </c>
      <c r="G890" s="2">
        <f t="shared" si="124"/>
        <v>3.0116508997981413E-2</v>
      </c>
      <c r="H890" s="2">
        <f t="shared" si="121"/>
        <v>1.0351799836393365</v>
      </c>
      <c r="I890" s="2">
        <f t="shared" si="122"/>
        <v>50.864296620499069</v>
      </c>
    </row>
    <row r="891" spans="1:9" ht="13.5" x14ac:dyDescent="0.25">
      <c r="A891" s="3">
        <f>TITRES_STAT!B894</f>
        <v>43299</v>
      </c>
      <c r="B891" s="6">
        <f>TITRES_STAT!D894</f>
        <v>8.41</v>
      </c>
      <c r="C891" s="2">
        <f t="shared" si="117"/>
        <v>2.9199999999999449E-2</v>
      </c>
      <c r="D891" s="2">
        <f t="shared" si="118"/>
        <v>2.9199999999999449E-2</v>
      </c>
      <c r="E891" s="2">
        <f t="shared" si="119"/>
        <v>0</v>
      </c>
      <c r="F891" s="2">
        <f t="shared" si="124"/>
        <v>3.1034863913818267E-2</v>
      </c>
      <c r="G891" s="2">
        <f t="shared" si="124"/>
        <v>2.7965329783839886E-2</v>
      </c>
      <c r="H891" s="2">
        <f t="shared" si="121"/>
        <v>1.1097621288110877</v>
      </c>
      <c r="I891" s="2">
        <f t="shared" si="122"/>
        <v>52.601291570081933</v>
      </c>
    </row>
    <row r="892" spans="1:9" ht="13.5" x14ac:dyDescent="0.25">
      <c r="A892" s="3">
        <f>TITRES_STAT!B895</f>
        <v>43300</v>
      </c>
      <c r="B892" s="6">
        <f>TITRES_STAT!D895</f>
        <v>8.41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2.8818087919974106E-2</v>
      </c>
      <c r="G892" s="2">
        <f t="shared" si="124"/>
        <v>2.5967806227851324E-2</v>
      </c>
      <c r="H892" s="2">
        <f t="shared" si="121"/>
        <v>1.1097621288110877</v>
      </c>
      <c r="I892" s="2">
        <f t="shared" si="122"/>
        <v>52.601291570081933</v>
      </c>
    </row>
    <row r="893" spans="1:9" ht="13.5" x14ac:dyDescent="0.25">
      <c r="A893" s="3">
        <f>TITRES_STAT!B896</f>
        <v>43301</v>
      </c>
      <c r="B893" s="6">
        <f>TITRES_STAT!D896</f>
        <v>8.41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2.6759653068547384E-2</v>
      </c>
      <c r="G893" s="2">
        <f t="shared" si="125"/>
        <v>2.4112962925861941E-2</v>
      </c>
      <c r="H893" s="2">
        <f t="shared" si="121"/>
        <v>1.1097621288110879</v>
      </c>
      <c r="I893" s="2">
        <f t="shared" si="122"/>
        <v>52.601291570081933</v>
      </c>
    </row>
    <row r="894" spans="1:9" ht="13.5" x14ac:dyDescent="0.25">
      <c r="A894" s="3">
        <f>TITRES_STAT!B897</f>
        <v>43304</v>
      </c>
      <c r="B894" s="6">
        <f>TITRES_STAT!D897</f>
        <v>8.3515999999999995</v>
      </c>
      <c r="C894" s="2">
        <f t="shared" si="117"/>
        <v>-5.8400000000000674E-2</v>
      </c>
      <c r="D894" s="2">
        <f t="shared" si="118"/>
        <v>0</v>
      </c>
      <c r="E894" s="2">
        <f t="shared" si="119"/>
        <v>5.8400000000000674E-2</v>
      </c>
      <c r="F894" s="2">
        <f t="shared" si="125"/>
        <v>2.4848249277936857E-2</v>
      </c>
      <c r="G894" s="2">
        <f t="shared" si="125"/>
        <v>2.6562037002586136E-2</v>
      </c>
      <c r="H894" s="2">
        <f t="shared" si="121"/>
        <v>0.93547980810046982</v>
      </c>
      <c r="I894" s="2">
        <f t="shared" si="122"/>
        <v>48.33322487712099</v>
      </c>
    </row>
    <row r="895" spans="1:9" ht="13.5" x14ac:dyDescent="0.25">
      <c r="A895" s="3">
        <f>TITRES_STAT!B898</f>
        <v>43305</v>
      </c>
      <c r="B895" s="6">
        <f>TITRES_STAT!D898</f>
        <v>8.3048999999999999</v>
      </c>
      <c r="C895" s="2">
        <f t="shared" si="117"/>
        <v>-4.669999999999952E-2</v>
      </c>
      <c r="D895" s="2">
        <f t="shared" si="118"/>
        <v>0</v>
      </c>
      <c r="E895" s="2">
        <f t="shared" si="119"/>
        <v>4.669999999999952E-2</v>
      </c>
      <c r="F895" s="2">
        <f t="shared" si="125"/>
        <v>2.3073374329512793E-2</v>
      </c>
      <c r="G895" s="2">
        <f t="shared" si="125"/>
        <v>2.8000462930972806E-2</v>
      </c>
      <c r="H895" s="2">
        <f t="shared" si="121"/>
        <v>0.82403545921342969</v>
      </c>
      <c r="I895" s="2">
        <f t="shared" si="122"/>
        <v>45.176504384885959</v>
      </c>
    </row>
    <row r="896" spans="1:9" ht="13.5" x14ac:dyDescent="0.25">
      <c r="A896" s="3">
        <f>TITRES_STAT!B899</f>
        <v>43307</v>
      </c>
      <c r="B896" s="6">
        <f>TITRES_STAT!D899</f>
        <v>8.4684000000000008</v>
      </c>
      <c r="C896" s="2">
        <f t="shared" si="117"/>
        <v>0.16350000000000087</v>
      </c>
      <c r="D896" s="2">
        <f t="shared" si="118"/>
        <v>0.16350000000000087</v>
      </c>
      <c r="E896" s="2">
        <f t="shared" si="119"/>
        <v>0</v>
      </c>
      <c r="F896" s="2">
        <f t="shared" si="125"/>
        <v>3.3103847591690515E-2</v>
      </c>
      <c r="G896" s="2">
        <f t="shared" si="125"/>
        <v>2.6000429864474751E-2</v>
      </c>
      <c r="H896" s="2">
        <f t="shared" si="121"/>
        <v>1.2732038571762769</v>
      </c>
      <c r="I896" s="2">
        <f t="shared" si="122"/>
        <v>56.009224740530854</v>
      </c>
    </row>
    <row r="897" spans="1:9" ht="13.5" x14ac:dyDescent="0.25">
      <c r="A897" s="3">
        <f>TITRES_STAT!B900</f>
        <v>43308</v>
      </c>
      <c r="B897" s="6">
        <f>TITRES_STAT!D900</f>
        <v>8.5677000000000003</v>
      </c>
      <c r="C897" s="2">
        <f t="shared" si="117"/>
        <v>9.92999999999995E-2</v>
      </c>
      <c r="D897" s="2">
        <f t="shared" si="118"/>
        <v>9.92999999999995E-2</v>
      </c>
      <c r="E897" s="2">
        <f t="shared" si="119"/>
        <v>0</v>
      </c>
      <c r="F897" s="2">
        <f t="shared" si="125"/>
        <v>3.7832144192284013E-2</v>
      </c>
      <c r="G897" s="2">
        <f t="shared" si="125"/>
        <v>2.4143256302726557E-2</v>
      </c>
      <c r="H897" s="2">
        <f t="shared" si="121"/>
        <v>1.5669859822517618</v>
      </c>
      <c r="I897" s="2">
        <f t="shared" si="122"/>
        <v>61.043807527036066</v>
      </c>
    </row>
    <row r="898" spans="1:9" ht="13.5" x14ac:dyDescent="0.25">
      <c r="A898" s="3">
        <f>TITRES_STAT!B901</f>
        <v>43311</v>
      </c>
      <c r="B898" s="6">
        <f>TITRES_STAT!D901</f>
        <v>8.5210000000000008</v>
      </c>
      <c r="C898" s="2">
        <f t="shared" si="117"/>
        <v>-4.669999999999952E-2</v>
      </c>
      <c r="D898" s="2">
        <f t="shared" si="118"/>
        <v>0</v>
      </c>
      <c r="E898" s="2">
        <f t="shared" si="119"/>
        <v>4.669999999999952E-2</v>
      </c>
      <c r="F898" s="2">
        <f t="shared" si="125"/>
        <v>3.5129848178549437E-2</v>
      </c>
      <c r="G898" s="2">
        <f t="shared" si="125"/>
        <v>2.57544522811032E-2</v>
      </c>
      <c r="H898" s="2">
        <f t="shared" si="121"/>
        <v>1.3640301022563481</v>
      </c>
      <c r="I898" s="2">
        <f t="shared" si="122"/>
        <v>57.699354206803449</v>
      </c>
    </row>
    <row r="899" spans="1:9" ht="13.5" x14ac:dyDescent="0.25">
      <c r="A899" s="3">
        <f>TITRES_STAT!B902</f>
        <v>43312</v>
      </c>
      <c r="B899" s="6">
        <f>TITRES_STAT!D902</f>
        <v>8.5210000000000008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3.2620573308653047E-2</v>
      </c>
      <c r="G899" s="2">
        <f t="shared" si="125"/>
        <v>2.3914848546738688E-2</v>
      </c>
      <c r="H899" s="2">
        <f t="shared" si="121"/>
        <v>1.3640301022563479</v>
      </c>
      <c r="I899" s="2">
        <f t="shared" si="122"/>
        <v>57.699354206803449</v>
      </c>
    </row>
    <row r="900" spans="1:9" ht="13.5" x14ac:dyDescent="0.25">
      <c r="A900" s="3">
        <f>TITRES_STAT!B903</f>
        <v>43313</v>
      </c>
      <c r="B900" s="6">
        <f>TITRES_STAT!D903</f>
        <v>7.9310999999999998</v>
      </c>
      <c r="C900" s="2">
        <f t="shared" si="126"/>
        <v>-0.58990000000000098</v>
      </c>
      <c r="D900" s="2">
        <f t="shared" si="127"/>
        <v>0</v>
      </c>
      <c r="E900" s="2">
        <f t="shared" si="128"/>
        <v>0.58990000000000098</v>
      </c>
      <c r="F900" s="2">
        <f t="shared" si="125"/>
        <v>3.0290532358034972E-2</v>
      </c>
      <c r="G900" s="2">
        <f t="shared" si="125"/>
        <v>6.4342359364828863E-2</v>
      </c>
      <c r="H900" s="2">
        <f t="shared" si="121"/>
        <v>0.47077124085991368</v>
      </c>
      <c r="I900" s="2">
        <f t="shared" si="122"/>
        <v>32.008461124428052</v>
      </c>
    </row>
    <row r="901" spans="1:9" ht="13.5" x14ac:dyDescent="0.25">
      <c r="A901" s="3">
        <f>TITRES_STAT!B904</f>
        <v>43314</v>
      </c>
      <c r="B901" s="6">
        <f>TITRES_STAT!D904</f>
        <v>8.3084000000000007</v>
      </c>
      <c r="C901" s="2">
        <f t="shared" si="126"/>
        <v>0.37730000000000086</v>
      </c>
      <c r="D901" s="2">
        <f t="shared" si="127"/>
        <v>0.37730000000000086</v>
      </c>
      <c r="E901" s="2">
        <f t="shared" si="128"/>
        <v>0</v>
      </c>
      <c r="F901" s="2">
        <f t="shared" si="125"/>
        <v>5.5076922903889672E-2</v>
      </c>
      <c r="G901" s="2">
        <f t="shared" si="125"/>
        <v>5.9746476553055372E-2</v>
      </c>
      <c r="H901" s="2">
        <f t="shared" si="121"/>
        <v>0.92184386563751419</v>
      </c>
      <c r="I901" s="2">
        <f t="shared" si="122"/>
        <v>47.966636734650656</v>
      </c>
    </row>
    <row r="902" spans="1:9" ht="13.5" x14ac:dyDescent="0.25">
      <c r="A902" s="3">
        <f>TITRES_STAT!B905</f>
        <v>43315</v>
      </c>
      <c r="B902" s="6">
        <f>TITRES_STAT!D905</f>
        <v>8.4524000000000008</v>
      </c>
      <c r="C902" s="2">
        <f t="shared" si="126"/>
        <v>0.14400000000000013</v>
      </c>
      <c r="D902" s="2">
        <f t="shared" si="127"/>
        <v>0.14400000000000013</v>
      </c>
      <c r="E902" s="2">
        <f t="shared" si="128"/>
        <v>0</v>
      </c>
      <c r="F902" s="2">
        <f t="shared" si="125"/>
        <v>6.1428571267897566E-2</v>
      </c>
      <c r="G902" s="2">
        <f t="shared" si="125"/>
        <v>5.5478871084979987E-2</v>
      </c>
      <c r="H902" s="2">
        <f t="shared" si="121"/>
        <v>1.1072426324934423</v>
      </c>
      <c r="I902" s="2">
        <f t="shared" si="122"/>
        <v>52.544619941713712</v>
      </c>
    </row>
    <row r="903" spans="1:9" ht="13.5" x14ac:dyDescent="0.25">
      <c r="A903" s="3">
        <f>TITRES_STAT!B906</f>
        <v>43318</v>
      </c>
      <c r="B903" s="6">
        <f>TITRES_STAT!D906</f>
        <v>8.3960000000000008</v>
      </c>
      <c r="C903" s="2">
        <f t="shared" si="126"/>
        <v>-5.6400000000000006E-2</v>
      </c>
      <c r="D903" s="2">
        <f t="shared" si="127"/>
        <v>0</v>
      </c>
      <c r="E903" s="2">
        <f t="shared" si="128"/>
        <v>5.6400000000000006E-2</v>
      </c>
      <c r="F903" s="2">
        <f t="shared" si="125"/>
        <v>5.7040816177333455E-2</v>
      </c>
      <c r="G903" s="2">
        <f t="shared" si="125"/>
        <v>5.5544666007481418E-2</v>
      </c>
      <c r="H903" s="2">
        <f t="shared" si="121"/>
        <v>1.0269359828295757</v>
      </c>
      <c r="I903" s="2">
        <f t="shared" si="122"/>
        <v>50.66445075369311</v>
      </c>
    </row>
    <row r="904" spans="1:9" ht="13.5" x14ac:dyDescent="0.25">
      <c r="A904" s="3">
        <f>TITRES_STAT!B907</f>
        <v>43319</v>
      </c>
      <c r="B904" s="6">
        <f>TITRES_STAT!D907</f>
        <v>8.3897999999999993</v>
      </c>
      <c r="C904" s="2">
        <f t="shared" si="126"/>
        <v>-6.2000000000015376E-3</v>
      </c>
      <c r="D904" s="2">
        <f t="shared" si="127"/>
        <v>0</v>
      </c>
      <c r="E904" s="2">
        <f t="shared" si="128"/>
        <v>6.2000000000015376E-3</v>
      </c>
      <c r="F904" s="2">
        <f t="shared" si="125"/>
        <v>5.2966472164666781E-2</v>
      </c>
      <c r="G904" s="2">
        <f t="shared" si="125"/>
        <v>5.2020047006947137E-2</v>
      </c>
      <c r="H904" s="2">
        <f t="shared" si="121"/>
        <v>1.018193469867362</v>
      </c>
      <c r="I904" s="2">
        <f t="shared" si="122"/>
        <v>50.450736516072411</v>
      </c>
    </row>
    <row r="905" spans="1:9" ht="13.5" x14ac:dyDescent="0.25">
      <c r="A905" s="3">
        <f>TITRES_STAT!B908</f>
        <v>43320</v>
      </c>
      <c r="B905" s="6">
        <f>TITRES_STAT!D908</f>
        <v>8.3271999999999995</v>
      </c>
      <c r="C905" s="2">
        <f t="shared" si="126"/>
        <v>-6.2599999999999767E-2</v>
      </c>
      <c r="D905" s="2">
        <f t="shared" si="127"/>
        <v>0</v>
      </c>
      <c r="E905" s="2">
        <f t="shared" si="128"/>
        <v>6.2599999999999767E-2</v>
      </c>
      <c r="F905" s="2">
        <f t="shared" si="125"/>
        <v>4.9183152724333441E-2</v>
      </c>
      <c r="G905" s="2">
        <f t="shared" si="125"/>
        <v>5.2775757935022323E-2</v>
      </c>
      <c r="H905" s="2">
        <f t="shared" si="121"/>
        <v>0.93192698027923904</v>
      </c>
      <c r="I905" s="2">
        <f t="shared" si="122"/>
        <v>48.238209300464298</v>
      </c>
    </row>
    <row r="906" spans="1:9" ht="13.5" x14ac:dyDescent="0.25">
      <c r="A906" s="3">
        <f>TITRES_STAT!B909</f>
        <v>43321</v>
      </c>
      <c r="B906" s="6">
        <f>TITRES_STAT!D909</f>
        <v>8.2332999999999998</v>
      </c>
      <c r="C906" s="2">
        <f t="shared" si="126"/>
        <v>-9.389999999999965E-2</v>
      </c>
      <c r="D906" s="2">
        <f t="shared" si="127"/>
        <v>0</v>
      </c>
      <c r="E906" s="2">
        <f t="shared" si="128"/>
        <v>9.389999999999965E-2</v>
      </c>
      <c r="F906" s="2">
        <f t="shared" si="125"/>
        <v>4.5670070386881048E-2</v>
      </c>
      <c r="G906" s="2">
        <f t="shared" si="125"/>
        <v>5.5713203796806422E-2</v>
      </c>
      <c r="H906" s="2">
        <f t="shared" si="121"/>
        <v>0.81973513053469271</v>
      </c>
      <c r="I906" s="2">
        <f t="shared" si="122"/>
        <v>45.046947590324862</v>
      </c>
    </row>
    <row r="907" spans="1:9" ht="13.5" x14ac:dyDescent="0.25">
      <c r="A907" s="3">
        <f>TITRES_STAT!B910</f>
        <v>43322</v>
      </c>
      <c r="B907" s="6">
        <f>TITRES_STAT!D910</f>
        <v>8.1893999999999991</v>
      </c>
      <c r="C907" s="2">
        <f t="shared" si="126"/>
        <v>-4.3900000000000716E-2</v>
      </c>
      <c r="D907" s="2">
        <f t="shared" si="127"/>
        <v>0</v>
      </c>
      <c r="E907" s="2">
        <f t="shared" si="128"/>
        <v>4.3900000000000716E-2</v>
      </c>
      <c r="F907" s="2">
        <f t="shared" si="125"/>
        <v>4.2407922502103831E-2</v>
      </c>
      <c r="G907" s="2">
        <f t="shared" si="125"/>
        <v>5.4869403525606021E-2</v>
      </c>
      <c r="H907" s="2">
        <f t="shared" si="121"/>
        <v>0.77288834536561413</v>
      </c>
      <c r="I907" s="2">
        <f t="shared" si="122"/>
        <v>43.594868643926084</v>
      </c>
    </row>
    <row r="908" spans="1:9" ht="13.5" x14ac:dyDescent="0.25">
      <c r="A908" s="3">
        <f>TITRES_STAT!B911</f>
        <v>43326</v>
      </c>
      <c r="B908" s="6">
        <f>TITRES_STAT!D911</f>
        <v>8.2270000000000003</v>
      </c>
      <c r="C908" s="2">
        <f t="shared" si="126"/>
        <v>3.7600000000001188E-2</v>
      </c>
      <c r="D908" s="2">
        <f t="shared" si="127"/>
        <v>3.7600000000001188E-2</v>
      </c>
      <c r="E908" s="2">
        <f t="shared" si="128"/>
        <v>0</v>
      </c>
      <c r="F908" s="2">
        <f t="shared" si="125"/>
        <v>4.2064499466239358E-2</v>
      </c>
      <c r="G908" s="2">
        <f t="shared" si="125"/>
        <v>5.0950160416634159E-2</v>
      </c>
      <c r="H908" s="2">
        <f t="shared" si="121"/>
        <v>0.82560092298563559</v>
      </c>
      <c r="I908" s="2">
        <f t="shared" si="122"/>
        <v>45.223515862131919</v>
      </c>
    </row>
    <row r="909" spans="1:9" ht="13.5" x14ac:dyDescent="0.25">
      <c r="A909" s="3">
        <f>TITRES_STAT!B912</f>
        <v>43327</v>
      </c>
      <c r="B909" s="6">
        <f>TITRES_STAT!D912</f>
        <v>8.1957000000000004</v>
      </c>
      <c r="C909" s="2">
        <f t="shared" si="126"/>
        <v>-3.1299999999999883E-2</v>
      </c>
      <c r="D909" s="2">
        <f t="shared" si="127"/>
        <v>0</v>
      </c>
      <c r="E909" s="2">
        <f t="shared" si="128"/>
        <v>3.1299999999999883E-2</v>
      </c>
      <c r="F909" s="2">
        <f t="shared" ref="F909:G924" si="129">((F908*13)+D909)/14</f>
        <v>3.9059892361507975E-2</v>
      </c>
      <c r="G909" s="2">
        <f t="shared" si="129"/>
        <v>4.9546577529731704E-2</v>
      </c>
      <c r="H909" s="2">
        <f t="shared" si="121"/>
        <v>0.78834693149227264</v>
      </c>
      <c r="I909" s="2">
        <f t="shared" si="122"/>
        <v>44.082438234422582</v>
      </c>
    </row>
    <row r="910" spans="1:9" ht="13.5" x14ac:dyDescent="0.25">
      <c r="A910" s="3">
        <f>TITRES_STAT!B913</f>
        <v>43328</v>
      </c>
      <c r="B910" s="6">
        <f>TITRES_STAT!D913</f>
        <v>8.1518999999999995</v>
      </c>
      <c r="C910" s="2">
        <f t="shared" si="126"/>
        <v>-4.3800000000000949E-2</v>
      </c>
      <c r="D910" s="2">
        <f t="shared" si="127"/>
        <v>0</v>
      </c>
      <c r="E910" s="2">
        <f t="shared" si="128"/>
        <v>4.3800000000000949E-2</v>
      </c>
      <c r="F910" s="2">
        <f t="shared" si="129"/>
        <v>3.6269900049971694E-2</v>
      </c>
      <c r="G910" s="2">
        <f t="shared" si="129"/>
        <v>4.9136107706179502E-2</v>
      </c>
      <c r="H910" s="2">
        <f t="shared" si="121"/>
        <v>0.73815167181852881</v>
      </c>
      <c r="I910" s="2">
        <f t="shared" si="122"/>
        <v>42.467621427205074</v>
      </c>
    </row>
    <row r="911" spans="1:9" ht="13.5" x14ac:dyDescent="0.25">
      <c r="A911" s="3">
        <f>TITRES_STAT!B914</f>
        <v>43329</v>
      </c>
      <c r="B911" s="6">
        <f>TITRES_STAT!D914</f>
        <v>8.1393000000000004</v>
      </c>
      <c r="C911" s="2">
        <f t="shared" si="126"/>
        <v>-1.2599999999999056E-2</v>
      </c>
      <c r="D911" s="2">
        <f t="shared" si="127"/>
        <v>0</v>
      </c>
      <c r="E911" s="2">
        <f t="shared" si="128"/>
        <v>1.2599999999999056E-2</v>
      </c>
      <c r="F911" s="2">
        <f t="shared" si="129"/>
        <v>3.3679192903545145E-2</v>
      </c>
      <c r="G911" s="2">
        <f t="shared" si="129"/>
        <v>4.6526385727166615E-2</v>
      </c>
      <c r="H911" s="2">
        <f t="shared" si="121"/>
        <v>0.72387296750368402</v>
      </c>
      <c r="I911" s="2">
        <f t="shared" si="122"/>
        <v>41.991085256816469</v>
      </c>
    </row>
    <row r="912" spans="1:9" ht="13.5" x14ac:dyDescent="0.25">
      <c r="A912" s="3">
        <f>TITRES_STAT!B915</f>
        <v>43332</v>
      </c>
      <c r="B912" s="6">
        <f>TITRES_STAT!D915</f>
        <v>8.1393000000000004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3.1273536267577631E-2</v>
      </c>
      <c r="G912" s="2">
        <f t="shared" si="129"/>
        <v>4.3203072460940427E-2</v>
      </c>
      <c r="H912" s="2">
        <f t="shared" si="121"/>
        <v>0.72387296750368391</v>
      </c>
      <c r="I912" s="2">
        <f t="shared" si="122"/>
        <v>41.991085256816469</v>
      </c>
    </row>
    <row r="913" spans="1:9" ht="13.5" x14ac:dyDescent="0.25">
      <c r="A913" s="3">
        <f>TITRES_STAT!B916</f>
        <v>43335</v>
      </c>
      <c r="B913" s="6">
        <f>TITRES_STAT!D916</f>
        <v>8.2645999999999997</v>
      </c>
      <c r="C913" s="2">
        <f t="shared" si="126"/>
        <v>0.1252999999999993</v>
      </c>
      <c r="D913" s="2">
        <f t="shared" si="127"/>
        <v>0.1252999999999993</v>
      </c>
      <c r="E913" s="2">
        <f t="shared" si="128"/>
        <v>0</v>
      </c>
      <c r="F913" s="2">
        <f t="shared" si="129"/>
        <v>3.7989712248464889E-2</v>
      </c>
      <c r="G913" s="2">
        <f t="shared" si="129"/>
        <v>4.0117138713730398E-2</v>
      </c>
      <c r="H913" s="2">
        <f t="shared" ref="H913:H976" si="130">F913/G913</f>
        <v>0.94696963608380724</v>
      </c>
      <c r="I913" s="2">
        <f t="shared" ref="I913:I976" si="131">IF(G913=0,100,100-(100/(1+H913)))</f>
        <v>48.638130689524779</v>
      </c>
    </row>
    <row r="914" spans="1:9" ht="13.5" x14ac:dyDescent="0.25">
      <c r="A914" s="3">
        <f>TITRES_STAT!B917</f>
        <v>43336</v>
      </c>
      <c r="B914" s="6">
        <f>TITRES_STAT!D917</f>
        <v>8.202</v>
      </c>
      <c r="C914" s="2">
        <f t="shared" si="126"/>
        <v>-6.2599999999999767E-2</v>
      </c>
      <c r="D914" s="2">
        <f t="shared" si="127"/>
        <v>0</v>
      </c>
      <c r="E914" s="2">
        <f t="shared" si="128"/>
        <v>6.2599999999999767E-2</v>
      </c>
      <c r="F914" s="2">
        <f t="shared" si="129"/>
        <v>3.527616137357454E-2</v>
      </c>
      <c r="G914" s="2">
        <f t="shared" si="129"/>
        <v>4.1723057377035355E-2</v>
      </c>
      <c r="H914" s="2">
        <f t="shared" si="130"/>
        <v>0.84548361484627854</v>
      </c>
      <c r="I914" s="2">
        <f t="shared" si="131"/>
        <v>45.813661418863582</v>
      </c>
    </row>
    <row r="915" spans="1:9" ht="13.5" x14ac:dyDescent="0.25">
      <c r="A915" s="3">
        <f>TITRES_STAT!B918</f>
        <v>43339</v>
      </c>
      <c r="B915" s="6">
        <f>TITRES_STAT!D918</f>
        <v>8.202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3.2756435561176363E-2</v>
      </c>
      <c r="G915" s="2">
        <f t="shared" si="129"/>
        <v>3.8742838992961395E-2</v>
      </c>
      <c r="H915" s="2">
        <f t="shared" si="130"/>
        <v>0.84548361484627876</v>
      </c>
      <c r="I915" s="2">
        <f t="shared" si="131"/>
        <v>45.813661418863589</v>
      </c>
    </row>
    <row r="916" spans="1:9" ht="13.5" x14ac:dyDescent="0.25">
      <c r="A916" s="3">
        <f>TITRES_STAT!B919</f>
        <v>43340</v>
      </c>
      <c r="B916" s="6">
        <f>TITRES_STAT!D919</f>
        <v>8.0767000000000007</v>
      </c>
      <c r="C916" s="2">
        <f t="shared" si="126"/>
        <v>-0.1252999999999993</v>
      </c>
      <c r="D916" s="2">
        <f t="shared" si="127"/>
        <v>0</v>
      </c>
      <c r="E916" s="2">
        <f t="shared" si="128"/>
        <v>0.1252999999999993</v>
      </c>
      <c r="F916" s="2">
        <f t="shared" si="129"/>
        <v>3.0416690163949482E-2</v>
      </c>
      <c r="G916" s="2">
        <f t="shared" si="129"/>
        <v>4.4925493350606964E-2</v>
      </c>
      <c r="H916" s="2">
        <f t="shared" si="130"/>
        <v>0.67704743777818832</v>
      </c>
      <c r="I916" s="2">
        <f t="shared" si="131"/>
        <v>40.371394542969199</v>
      </c>
    </row>
    <row r="917" spans="1:9" ht="13.5" x14ac:dyDescent="0.25">
      <c r="A917" s="3">
        <f>TITRES_STAT!B920</f>
        <v>43341</v>
      </c>
      <c r="B917" s="6">
        <f>TITRES_STAT!D920</f>
        <v>8.1080000000000005</v>
      </c>
      <c r="C917" s="2">
        <f t="shared" si="126"/>
        <v>3.1299999999999883E-2</v>
      </c>
      <c r="D917" s="2">
        <f t="shared" si="127"/>
        <v>3.1299999999999883E-2</v>
      </c>
      <c r="E917" s="2">
        <f t="shared" si="128"/>
        <v>0</v>
      </c>
      <c r="F917" s="2">
        <f t="shared" si="129"/>
        <v>3.0479783723667365E-2</v>
      </c>
      <c r="G917" s="2">
        <f t="shared" si="129"/>
        <v>4.1716529539849327E-2</v>
      </c>
      <c r="H917" s="2">
        <f t="shared" si="130"/>
        <v>0.73064044540310658</v>
      </c>
      <c r="I917" s="2">
        <f t="shared" si="131"/>
        <v>42.217922696988822</v>
      </c>
    </row>
    <row r="918" spans="1:9" ht="13.5" x14ac:dyDescent="0.25">
      <c r="A918" s="3">
        <f>TITRES_STAT!B921</f>
        <v>43342</v>
      </c>
      <c r="B918" s="6">
        <f>TITRES_STAT!D921</f>
        <v>8.1393000000000004</v>
      </c>
      <c r="C918" s="2">
        <f t="shared" si="126"/>
        <v>3.1299999999999883E-2</v>
      </c>
      <c r="D918" s="2">
        <f t="shared" si="127"/>
        <v>3.1299999999999883E-2</v>
      </c>
      <c r="E918" s="2">
        <f t="shared" si="128"/>
        <v>0</v>
      </c>
      <c r="F918" s="2">
        <f t="shared" si="129"/>
        <v>3.0538370600548259E-2</v>
      </c>
      <c r="G918" s="2">
        <f t="shared" si="129"/>
        <v>3.8736777429860092E-2</v>
      </c>
      <c r="H918" s="2">
        <f t="shared" si="130"/>
        <v>0.78835599207609552</v>
      </c>
      <c r="I918" s="2">
        <f t="shared" si="131"/>
        <v>44.082721536940539</v>
      </c>
    </row>
    <row r="919" spans="1:9" ht="13.5" x14ac:dyDescent="0.25">
      <c r="A919" s="3">
        <f>TITRES_STAT!B922</f>
        <v>43343</v>
      </c>
      <c r="B919" s="6">
        <f>TITRES_STAT!D922</f>
        <v>8.1393000000000004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2.8357058414794811E-2</v>
      </c>
      <c r="G919" s="2">
        <f t="shared" si="129"/>
        <v>3.596986475629866E-2</v>
      </c>
      <c r="H919" s="2">
        <f t="shared" si="130"/>
        <v>0.78835599207609541</v>
      </c>
      <c r="I919" s="2">
        <f t="shared" si="131"/>
        <v>44.082721536940532</v>
      </c>
    </row>
    <row r="920" spans="1:9" ht="13.5" x14ac:dyDescent="0.25">
      <c r="A920" s="3">
        <f>TITRES_STAT!B923</f>
        <v>43346</v>
      </c>
      <c r="B920" s="6">
        <f>TITRES_STAT!D923</f>
        <v>7.9828000000000001</v>
      </c>
      <c r="C920" s="2">
        <f t="shared" si="126"/>
        <v>-0.15650000000000031</v>
      </c>
      <c r="D920" s="2">
        <f t="shared" si="127"/>
        <v>0</v>
      </c>
      <c r="E920" s="2">
        <f t="shared" si="128"/>
        <v>0.15650000000000031</v>
      </c>
      <c r="F920" s="2">
        <f t="shared" si="129"/>
        <v>2.6331554242309464E-2</v>
      </c>
      <c r="G920" s="2">
        <f t="shared" si="129"/>
        <v>4.4579160130848776E-2</v>
      </c>
      <c r="H920" s="2">
        <f t="shared" si="130"/>
        <v>0.59066959011836628</v>
      </c>
      <c r="I920" s="2">
        <f t="shared" si="131"/>
        <v>37.133392992973036</v>
      </c>
    </row>
    <row r="921" spans="1:9" ht="13.5" x14ac:dyDescent="0.25">
      <c r="A921" s="3">
        <f>TITRES_STAT!B924</f>
        <v>43347</v>
      </c>
      <c r="B921" s="6">
        <f>TITRES_STAT!D924</f>
        <v>7.8262999999999998</v>
      </c>
      <c r="C921" s="2">
        <f t="shared" si="126"/>
        <v>-0.15650000000000031</v>
      </c>
      <c r="D921" s="2">
        <f t="shared" si="127"/>
        <v>0</v>
      </c>
      <c r="E921" s="2">
        <f t="shared" si="128"/>
        <v>0.15650000000000031</v>
      </c>
      <c r="F921" s="2">
        <f t="shared" si="129"/>
        <v>2.4450728939287358E-2</v>
      </c>
      <c r="G921" s="2">
        <f t="shared" si="129"/>
        <v>5.2573505835788174E-2</v>
      </c>
      <c r="H921" s="2">
        <f t="shared" si="130"/>
        <v>0.4650770107601061</v>
      </c>
      <c r="I921" s="2">
        <f t="shared" si="131"/>
        <v>31.744202341883479</v>
      </c>
    </row>
    <row r="922" spans="1:9" ht="13.5" x14ac:dyDescent="0.25">
      <c r="A922" s="3">
        <f>TITRES_STAT!B925</f>
        <v>43348</v>
      </c>
      <c r="B922" s="6">
        <f>TITRES_STAT!D925</f>
        <v>7.6384999999999996</v>
      </c>
      <c r="C922" s="2">
        <f t="shared" si="126"/>
        <v>-0.18780000000000019</v>
      </c>
      <c r="D922" s="2">
        <f t="shared" si="127"/>
        <v>0</v>
      </c>
      <c r="E922" s="2">
        <f t="shared" si="128"/>
        <v>0.18780000000000019</v>
      </c>
      <c r="F922" s="2">
        <f t="shared" si="129"/>
        <v>2.2704248300766831E-2</v>
      </c>
      <c r="G922" s="2">
        <f t="shared" si="129"/>
        <v>6.2232541133231893E-2</v>
      </c>
      <c r="H922" s="2">
        <f t="shared" si="130"/>
        <v>0.36482920168983535</v>
      </c>
      <c r="I922" s="2">
        <f t="shared" si="131"/>
        <v>26.73075878198749</v>
      </c>
    </row>
    <row r="923" spans="1:9" ht="13.5" x14ac:dyDescent="0.25">
      <c r="A923" s="3">
        <f>TITRES_STAT!B926</f>
        <v>43349</v>
      </c>
      <c r="B923" s="6">
        <f>TITRES_STAT!D926</f>
        <v>7.5820999999999996</v>
      </c>
      <c r="C923" s="2">
        <f t="shared" si="126"/>
        <v>-5.6400000000000006E-2</v>
      </c>
      <c r="D923" s="2">
        <f t="shared" si="127"/>
        <v>0</v>
      </c>
      <c r="E923" s="2">
        <f t="shared" si="128"/>
        <v>5.6400000000000006E-2</v>
      </c>
      <c r="F923" s="2">
        <f t="shared" si="129"/>
        <v>2.1082516279283484E-2</v>
      </c>
      <c r="G923" s="2">
        <f t="shared" si="129"/>
        <v>6.1815931052286763E-2</v>
      </c>
      <c r="H923" s="2">
        <f t="shared" si="130"/>
        <v>0.34105312207383759</v>
      </c>
      <c r="I923" s="2">
        <f t="shared" si="131"/>
        <v>25.431738419610454</v>
      </c>
    </row>
    <row r="924" spans="1:9" ht="13.5" x14ac:dyDescent="0.25">
      <c r="A924" s="3">
        <f>TITRES_STAT!B927</f>
        <v>43350</v>
      </c>
      <c r="B924" s="6">
        <f>TITRES_STAT!D927</f>
        <v>7.9202000000000004</v>
      </c>
      <c r="C924" s="2">
        <f t="shared" si="126"/>
        <v>0.33810000000000073</v>
      </c>
      <c r="D924" s="2">
        <f t="shared" si="127"/>
        <v>0.33810000000000073</v>
      </c>
      <c r="E924" s="2">
        <f t="shared" si="128"/>
        <v>0</v>
      </c>
      <c r="F924" s="2">
        <f t="shared" si="129"/>
        <v>4.372662225933472E-2</v>
      </c>
      <c r="G924" s="2">
        <f t="shared" si="129"/>
        <v>5.7400507405694849E-2</v>
      </c>
      <c r="H924" s="2">
        <f t="shared" si="130"/>
        <v>0.76178111023103068</v>
      </c>
      <c r="I924" s="2">
        <f t="shared" si="131"/>
        <v>43.239259735912064</v>
      </c>
    </row>
    <row r="925" spans="1:9" ht="13.5" x14ac:dyDescent="0.25">
      <c r="A925" s="3">
        <f>TITRES_STAT!B928</f>
        <v>43353</v>
      </c>
      <c r="B925" s="6">
        <f>TITRES_STAT!D928</f>
        <v>7.8262999999999998</v>
      </c>
      <c r="C925" s="2">
        <f t="shared" si="126"/>
        <v>-9.3900000000000539E-2</v>
      </c>
      <c r="D925" s="2">
        <f t="shared" si="127"/>
        <v>0</v>
      </c>
      <c r="E925" s="2">
        <f t="shared" si="128"/>
        <v>9.3900000000000539E-2</v>
      </c>
      <c r="F925" s="2">
        <f t="shared" ref="F925:G940" si="132">((F924*13)+D925)/14</f>
        <v>4.0603292097953665E-2</v>
      </c>
      <c r="G925" s="2">
        <f t="shared" si="132"/>
        <v>6.0007614019573829E-2</v>
      </c>
      <c r="H925" s="2">
        <f t="shared" si="130"/>
        <v>0.67663566967867306</v>
      </c>
      <c r="I925" s="2">
        <f t="shared" si="131"/>
        <v>40.356750241890666</v>
      </c>
    </row>
    <row r="926" spans="1:9" ht="13.5" x14ac:dyDescent="0.25">
      <c r="A926" s="3">
        <f>TITRES_STAT!B929</f>
        <v>43355</v>
      </c>
      <c r="B926" s="6">
        <f>TITRES_STAT!D929</f>
        <v>7.6384999999999996</v>
      </c>
      <c r="C926" s="2">
        <f t="shared" si="126"/>
        <v>-0.18780000000000019</v>
      </c>
      <c r="D926" s="2">
        <f t="shared" si="127"/>
        <v>0</v>
      </c>
      <c r="E926" s="2">
        <f t="shared" si="128"/>
        <v>0.18780000000000019</v>
      </c>
      <c r="F926" s="2">
        <f t="shared" si="132"/>
        <v>3.7703056948099833E-2</v>
      </c>
      <c r="G926" s="2">
        <f t="shared" si="132"/>
        <v>6.913564158960428E-2</v>
      </c>
      <c r="H926" s="2">
        <f t="shared" si="130"/>
        <v>0.54534905703065217</v>
      </c>
      <c r="I926" s="2">
        <f t="shared" si="131"/>
        <v>35.289700702217146</v>
      </c>
    </row>
    <row r="927" spans="1:9" ht="13.5" x14ac:dyDescent="0.25">
      <c r="A927" s="3">
        <f>TITRES_STAT!B930</f>
        <v>43356</v>
      </c>
      <c r="B927" s="6">
        <f>TITRES_STAT!D930</f>
        <v>7.6384999999999996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3.500998145180699E-2</v>
      </c>
      <c r="G927" s="2">
        <f t="shared" si="132"/>
        <v>6.4197381476061119E-2</v>
      </c>
      <c r="H927" s="2">
        <f t="shared" si="130"/>
        <v>0.54534905703065217</v>
      </c>
      <c r="I927" s="2">
        <f t="shared" si="131"/>
        <v>35.289700702217146</v>
      </c>
    </row>
    <row r="928" spans="1:9" ht="13.5" x14ac:dyDescent="0.25">
      <c r="A928" s="3">
        <f>TITRES_STAT!B931</f>
        <v>43357</v>
      </c>
      <c r="B928" s="6">
        <f>TITRES_STAT!D931</f>
        <v>7.4505999999999997</v>
      </c>
      <c r="C928" s="2">
        <f t="shared" si="126"/>
        <v>-0.18789999999999996</v>
      </c>
      <c r="D928" s="2">
        <f t="shared" si="127"/>
        <v>0</v>
      </c>
      <c r="E928" s="2">
        <f t="shared" si="128"/>
        <v>0.18789999999999996</v>
      </c>
      <c r="F928" s="2">
        <f t="shared" si="132"/>
        <v>3.2509268490963632E-2</v>
      </c>
      <c r="G928" s="2">
        <f t="shared" si="132"/>
        <v>7.3033282799199614E-2</v>
      </c>
      <c r="H928" s="2">
        <f t="shared" si="130"/>
        <v>0.44512949774345767</v>
      </c>
      <c r="I928" s="2">
        <f t="shared" si="131"/>
        <v>30.802049120062875</v>
      </c>
    </row>
    <row r="929" spans="1:9" ht="13.5" x14ac:dyDescent="0.25">
      <c r="A929" s="3">
        <f>TITRES_STAT!B932</f>
        <v>43360</v>
      </c>
      <c r="B929" s="6">
        <f>TITRES_STAT!D932</f>
        <v>7.5132000000000003</v>
      </c>
      <c r="C929" s="2">
        <f t="shared" si="126"/>
        <v>6.2600000000000655E-2</v>
      </c>
      <c r="D929" s="2">
        <f t="shared" si="127"/>
        <v>6.2600000000000655E-2</v>
      </c>
      <c r="E929" s="2">
        <f t="shared" si="128"/>
        <v>0</v>
      </c>
      <c r="F929" s="2">
        <f t="shared" si="132"/>
        <v>3.4658606455894844E-2</v>
      </c>
      <c r="G929" s="2">
        <f t="shared" si="132"/>
        <v>6.7816619742113921E-2</v>
      </c>
      <c r="H929" s="2">
        <f t="shared" si="130"/>
        <v>0.51106360929947603</v>
      </c>
      <c r="I929" s="2">
        <f t="shared" si="131"/>
        <v>33.821449087534006</v>
      </c>
    </row>
    <row r="930" spans="1:9" ht="13.5" x14ac:dyDescent="0.25">
      <c r="A930" s="3">
        <f>TITRES_STAT!B933</f>
        <v>43361</v>
      </c>
      <c r="B930" s="6">
        <f>TITRES_STAT!D933</f>
        <v>7.4819000000000004</v>
      </c>
      <c r="C930" s="2">
        <f t="shared" si="126"/>
        <v>-3.1299999999999883E-2</v>
      </c>
      <c r="D930" s="2">
        <f t="shared" si="127"/>
        <v>0</v>
      </c>
      <c r="E930" s="2">
        <f t="shared" si="128"/>
        <v>3.1299999999999883E-2</v>
      </c>
      <c r="F930" s="2">
        <f t="shared" si="132"/>
        <v>3.2182991709045213E-2</v>
      </c>
      <c r="G930" s="2">
        <f t="shared" si="132"/>
        <v>6.5208289760534346E-2</v>
      </c>
      <c r="H930" s="2">
        <f t="shared" si="130"/>
        <v>0.49354141670072055</v>
      </c>
      <c r="I930" s="2">
        <f t="shared" si="131"/>
        <v>33.045043892453208</v>
      </c>
    </row>
    <row r="931" spans="1:9" ht="13.5" x14ac:dyDescent="0.25">
      <c r="A931" s="3">
        <f>TITRES_STAT!B934</f>
        <v>43362</v>
      </c>
      <c r="B931" s="6">
        <f>TITRES_STAT!D934</f>
        <v>7.5132000000000003</v>
      </c>
      <c r="C931" s="2">
        <f t="shared" si="126"/>
        <v>3.1299999999999883E-2</v>
      </c>
      <c r="D931" s="2">
        <f t="shared" si="127"/>
        <v>3.1299999999999883E-2</v>
      </c>
      <c r="E931" s="2">
        <f t="shared" si="128"/>
        <v>0</v>
      </c>
      <c r="F931" s="2">
        <f t="shared" si="132"/>
        <v>3.211992087268483E-2</v>
      </c>
      <c r="G931" s="2">
        <f t="shared" si="132"/>
        <v>6.0550554777639036E-2</v>
      </c>
      <c r="H931" s="2">
        <f t="shared" si="130"/>
        <v>0.53046451829614827</v>
      </c>
      <c r="I931" s="2">
        <f t="shared" si="131"/>
        <v>34.660360430094087</v>
      </c>
    </row>
    <row r="932" spans="1:9" ht="13.5" x14ac:dyDescent="0.25">
      <c r="A932" s="3">
        <f>TITRES_STAT!B935</f>
        <v>43363</v>
      </c>
      <c r="B932" s="6">
        <f>TITRES_STAT!D935</f>
        <v>7.5007000000000001</v>
      </c>
      <c r="C932" s="2">
        <f t="shared" si="126"/>
        <v>-1.2500000000000178E-2</v>
      </c>
      <c r="D932" s="2">
        <f t="shared" si="127"/>
        <v>0</v>
      </c>
      <c r="E932" s="2">
        <f t="shared" si="128"/>
        <v>1.2500000000000178E-2</v>
      </c>
      <c r="F932" s="2">
        <f t="shared" si="132"/>
        <v>2.9825640810350197E-2</v>
      </c>
      <c r="G932" s="2">
        <f t="shared" si="132"/>
        <v>5.7118372293521971E-2</v>
      </c>
      <c r="H932" s="2">
        <f t="shared" si="130"/>
        <v>0.52217245717509431</v>
      </c>
      <c r="I932" s="2">
        <f t="shared" si="131"/>
        <v>34.304421599124311</v>
      </c>
    </row>
    <row r="933" spans="1:9" ht="13.5" x14ac:dyDescent="0.25">
      <c r="A933" s="3">
        <f>TITRES_STAT!B936</f>
        <v>43364</v>
      </c>
      <c r="B933" s="6">
        <f>TITRES_STAT!D936</f>
        <v>7.3254000000000001</v>
      </c>
      <c r="C933" s="2">
        <f t="shared" si="126"/>
        <v>-0.17530000000000001</v>
      </c>
      <c r="D933" s="2">
        <f t="shared" si="127"/>
        <v>0</v>
      </c>
      <c r="E933" s="2">
        <f t="shared" si="128"/>
        <v>0.17530000000000001</v>
      </c>
      <c r="F933" s="2">
        <f t="shared" si="132"/>
        <v>2.7695237895325183E-2</v>
      </c>
      <c r="G933" s="2">
        <f t="shared" si="132"/>
        <v>6.5559917129698969E-2</v>
      </c>
      <c r="H933" s="2">
        <f t="shared" si="130"/>
        <v>0.42244162451479217</v>
      </c>
      <c r="I933" s="2">
        <f t="shared" si="131"/>
        <v>29.698345242033454</v>
      </c>
    </row>
    <row r="934" spans="1:9" ht="13.5" x14ac:dyDescent="0.25">
      <c r="A934" s="3">
        <f>TITRES_STAT!B937</f>
        <v>43367</v>
      </c>
      <c r="B934" s="6">
        <f>TITRES_STAT!D937</f>
        <v>7.3879999999999999</v>
      </c>
      <c r="C934" s="2">
        <f t="shared" si="126"/>
        <v>6.2599999999999767E-2</v>
      </c>
      <c r="D934" s="2">
        <f t="shared" si="127"/>
        <v>6.2599999999999767E-2</v>
      </c>
      <c r="E934" s="2">
        <f t="shared" si="128"/>
        <v>0</v>
      </c>
      <c r="F934" s="2">
        <f t="shared" si="132"/>
        <v>3.0188435188516223E-2</v>
      </c>
      <c r="G934" s="2">
        <f t="shared" si="132"/>
        <v>6.0877065906149046E-2</v>
      </c>
      <c r="H934" s="2">
        <f t="shared" si="130"/>
        <v>0.49589175725150975</v>
      </c>
      <c r="I934" s="2">
        <f t="shared" si="131"/>
        <v>33.150243314572506</v>
      </c>
    </row>
    <row r="935" spans="1:9" ht="13.5" x14ac:dyDescent="0.25">
      <c r="A935" s="3">
        <f>TITRES_STAT!B938</f>
        <v>43368</v>
      </c>
      <c r="B935" s="6">
        <f>TITRES_STAT!D938</f>
        <v>7.3379000000000003</v>
      </c>
      <c r="C935" s="2">
        <f t="shared" si="126"/>
        <v>-5.0099999999999589E-2</v>
      </c>
      <c r="D935" s="2">
        <f t="shared" si="127"/>
        <v>0</v>
      </c>
      <c r="E935" s="2">
        <f t="shared" si="128"/>
        <v>5.0099999999999589E-2</v>
      </c>
      <c r="F935" s="2">
        <f t="shared" si="132"/>
        <v>2.8032118389336495E-2</v>
      </c>
      <c r="G935" s="2">
        <f t="shared" si="132"/>
        <v>6.0107275484281228E-2</v>
      </c>
      <c r="H935" s="2">
        <f t="shared" si="130"/>
        <v>0.46636814201747057</v>
      </c>
      <c r="I935" s="2">
        <f t="shared" si="131"/>
        <v>31.804301297478276</v>
      </c>
    </row>
    <row r="936" spans="1:9" ht="13.5" x14ac:dyDescent="0.25">
      <c r="A936" s="3">
        <f>TITRES_STAT!B939</f>
        <v>43369</v>
      </c>
      <c r="B936" s="6">
        <f>TITRES_STAT!D939</f>
        <v>7.6571999999999996</v>
      </c>
      <c r="C936" s="2">
        <f t="shared" si="126"/>
        <v>0.31929999999999925</v>
      </c>
      <c r="D936" s="2">
        <f t="shared" si="127"/>
        <v>0.31929999999999925</v>
      </c>
      <c r="E936" s="2">
        <f t="shared" si="128"/>
        <v>0</v>
      </c>
      <c r="F936" s="2">
        <f t="shared" si="132"/>
        <v>4.8836967075812407E-2</v>
      </c>
      <c r="G936" s="2">
        <f t="shared" si="132"/>
        <v>5.5813898663975424E-2</v>
      </c>
      <c r="H936" s="2">
        <f t="shared" si="130"/>
        <v>0.87499651959152225</v>
      </c>
      <c r="I936" s="2">
        <f t="shared" si="131"/>
        <v>46.66656766819731</v>
      </c>
    </row>
    <row r="937" spans="1:9" ht="13.5" x14ac:dyDescent="0.25">
      <c r="A937" s="3">
        <f>TITRES_STAT!B940</f>
        <v>43370</v>
      </c>
      <c r="B937" s="6">
        <f>TITRES_STAT!D940</f>
        <v>7.7011000000000003</v>
      </c>
      <c r="C937" s="2">
        <f t="shared" si="126"/>
        <v>4.3900000000000716E-2</v>
      </c>
      <c r="D937" s="2">
        <f t="shared" si="127"/>
        <v>4.3900000000000716E-2</v>
      </c>
      <c r="E937" s="2">
        <f t="shared" si="128"/>
        <v>0</v>
      </c>
      <c r="F937" s="2">
        <f t="shared" si="132"/>
        <v>4.8484326570397286E-2</v>
      </c>
      <c r="G937" s="2">
        <f t="shared" si="132"/>
        <v>5.1827191616548605E-2</v>
      </c>
      <c r="H937" s="2">
        <f t="shared" si="130"/>
        <v>0.93549978415029666</v>
      </c>
      <c r="I937" s="2">
        <f t="shared" si="131"/>
        <v>48.333758123408437</v>
      </c>
    </row>
    <row r="938" spans="1:9" ht="13.5" x14ac:dyDescent="0.25">
      <c r="A938" s="3">
        <f>TITRES_STAT!B941</f>
        <v>43371</v>
      </c>
      <c r="B938" s="6">
        <f>TITRES_STAT!D941</f>
        <v>7.6322000000000001</v>
      </c>
      <c r="C938" s="2">
        <f t="shared" si="126"/>
        <v>-6.8900000000000183E-2</v>
      </c>
      <c r="D938" s="2">
        <f t="shared" si="127"/>
        <v>0</v>
      </c>
      <c r="E938" s="2">
        <f t="shared" si="128"/>
        <v>6.8900000000000183E-2</v>
      </c>
      <c r="F938" s="2">
        <f t="shared" si="132"/>
        <v>4.5021160386797481E-2</v>
      </c>
      <c r="G938" s="2">
        <f t="shared" si="132"/>
        <v>5.3046677929652286E-2</v>
      </c>
      <c r="H938" s="2">
        <f t="shared" si="130"/>
        <v>0.84870838559395134</v>
      </c>
      <c r="I938" s="2">
        <f t="shared" si="131"/>
        <v>45.908180663186585</v>
      </c>
    </row>
    <row r="939" spans="1:9" ht="13.5" x14ac:dyDescent="0.25">
      <c r="A939" s="3">
        <f>TITRES_STAT!B942</f>
        <v>43374</v>
      </c>
      <c r="B939" s="6">
        <f>TITRES_STAT!D942</f>
        <v>7.4005000000000001</v>
      </c>
      <c r="C939" s="2">
        <f t="shared" si="126"/>
        <v>-0.23170000000000002</v>
      </c>
      <c r="D939" s="2">
        <f t="shared" si="127"/>
        <v>0</v>
      </c>
      <c r="E939" s="2">
        <f t="shared" si="128"/>
        <v>0.23170000000000002</v>
      </c>
      <c r="F939" s="2">
        <f t="shared" si="132"/>
        <v>4.1805363216311946E-2</v>
      </c>
      <c r="G939" s="2">
        <f t="shared" si="132"/>
        <v>6.5807629506105705E-2</v>
      </c>
      <c r="H939" s="2">
        <f t="shared" si="130"/>
        <v>0.63526620743014606</v>
      </c>
      <c r="I939" s="2">
        <f t="shared" si="131"/>
        <v>38.847877155639374</v>
      </c>
    </row>
    <row r="940" spans="1:9" ht="13.5" x14ac:dyDescent="0.25">
      <c r="A940" s="3">
        <f>TITRES_STAT!B943</f>
        <v>43375</v>
      </c>
      <c r="B940" s="6">
        <f>TITRES_STAT!D943</f>
        <v>7.4192999999999998</v>
      </c>
      <c r="C940" s="2">
        <f t="shared" si="126"/>
        <v>1.8799999999999706E-2</v>
      </c>
      <c r="D940" s="2">
        <f t="shared" si="127"/>
        <v>1.8799999999999706E-2</v>
      </c>
      <c r="E940" s="2">
        <f t="shared" si="128"/>
        <v>0</v>
      </c>
      <c r="F940" s="2">
        <f t="shared" si="132"/>
        <v>4.0162122986575358E-2</v>
      </c>
      <c r="G940" s="2">
        <f t="shared" si="132"/>
        <v>6.1107084541383867E-2</v>
      </c>
      <c r="H940" s="2">
        <f t="shared" si="130"/>
        <v>0.65724168135326688</v>
      </c>
      <c r="I940" s="2">
        <f t="shared" si="131"/>
        <v>39.658770881056881</v>
      </c>
    </row>
    <row r="941" spans="1:9" ht="13.5" x14ac:dyDescent="0.25">
      <c r="A941" s="3">
        <f>TITRES_STAT!B944</f>
        <v>43376</v>
      </c>
      <c r="B941" s="6">
        <f>TITRES_STAT!D944</f>
        <v>7.3129</v>
      </c>
      <c r="C941" s="2">
        <f t="shared" si="126"/>
        <v>-0.10639999999999983</v>
      </c>
      <c r="D941" s="2">
        <f t="shared" si="127"/>
        <v>0</v>
      </c>
      <c r="E941" s="2">
        <f t="shared" si="128"/>
        <v>0.10639999999999983</v>
      </c>
      <c r="F941" s="2">
        <f t="shared" ref="F941:G956" si="133">((F940*13)+D941)/14</f>
        <v>3.7293399916105689E-2</v>
      </c>
      <c r="G941" s="2">
        <f t="shared" si="133"/>
        <v>6.434229278842786E-2</v>
      </c>
      <c r="H941" s="2">
        <f t="shared" si="130"/>
        <v>0.57960943416696231</v>
      </c>
      <c r="I941" s="2">
        <f t="shared" si="131"/>
        <v>36.693211728798687</v>
      </c>
    </row>
    <row r="942" spans="1:9" ht="13.5" x14ac:dyDescent="0.25">
      <c r="A942" s="3">
        <f>TITRES_STAT!B945</f>
        <v>43377</v>
      </c>
      <c r="B942" s="6">
        <f>TITRES_STAT!D945</f>
        <v>7.1063000000000001</v>
      </c>
      <c r="C942" s="2">
        <f t="shared" si="126"/>
        <v>-0.20659999999999989</v>
      </c>
      <c r="D942" s="2">
        <f t="shared" si="127"/>
        <v>0</v>
      </c>
      <c r="E942" s="2">
        <f t="shared" si="128"/>
        <v>0.20659999999999989</v>
      </c>
      <c r="F942" s="2">
        <f t="shared" si="133"/>
        <v>3.4629585636383853E-2</v>
      </c>
      <c r="G942" s="2">
        <f t="shared" si="133"/>
        <v>7.4503557589254435E-2</v>
      </c>
      <c r="H942" s="2">
        <f t="shared" si="130"/>
        <v>0.46480445708781076</v>
      </c>
      <c r="I942" s="2">
        <f t="shared" si="131"/>
        <v>31.7315021017817</v>
      </c>
    </row>
    <row r="943" spans="1:9" ht="13.5" x14ac:dyDescent="0.25">
      <c r="A943" s="3">
        <f>TITRES_STAT!B946</f>
        <v>43378</v>
      </c>
      <c r="B943" s="6">
        <f>TITRES_STAT!D946</f>
        <v>7.4131</v>
      </c>
      <c r="C943" s="2">
        <f t="shared" si="126"/>
        <v>0.30679999999999996</v>
      </c>
      <c r="D943" s="2">
        <f t="shared" si="127"/>
        <v>0.30679999999999996</v>
      </c>
      <c r="E943" s="2">
        <f t="shared" si="128"/>
        <v>0</v>
      </c>
      <c r="F943" s="2">
        <f t="shared" si="133"/>
        <v>5.4070329519499291E-2</v>
      </c>
      <c r="G943" s="2">
        <f t="shared" si="133"/>
        <v>6.9181874904307689E-2</v>
      </c>
      <c r="H943" s="2">
        <f t="shared" si="130"/>
        <v>0.78156785421455155</v>
      </c>
      <c r="I943" s="2">
        <f t="shared" si="131"/>
        <v>43.869665270713199</v>
      </c>
    </row>
    <row r="944" spans="1:9" ht="13.5" x14ac:dyDescent="0.25">
      <c r="A944" s="3">
        <f>TITRES_STAT!B947</f>
        <v>43381</v>
      </c>
      <c r="B944" s="6">
        <f>TITRES_STAT!D947</f>
        <v>7.4945000000000004</v>
      </c>
      <c r="C944" s="2">
        <f t="shared" si="126"/>
        <v>8.1400000000000361E-2</v>
      </c>
      <c r="D944" s="2">
        <f t="shared" si="127"/>
        <v>8.1400000000000361E-2</v>
      </c>
      <c r="E944" s="2">
        <f t="shared" si="128"/>
        <v>0</v>
      </c>
      <c r="F944" s="2">
        <f t="shared" si="133"/>
        <v>5.6022448839535076E-2</v>
      </c>
      <c r="G944" s="2">
        <f t="shared" si="133"/>
        <v>6.424031241114285E-2</v>
      </c>
      <c r="H944" s="2">
        <f t="shared" si="130"/>
        <v>0.8720762203176593</v>
      </c>
      <c r="I944" s="2">
        <f t="shared" si="131"/>
        <v>46.58337149166303</v>
      </c>
    </row>
    <row r="945" spans="1:9" ht="13.5" x14ac:dyDescent="0.25">
      <c r="A945" s="3">
        <f>TITRES_STAT!B948</f>
        <v>43382</v>
      </c>
      <c r="B945" s="6">
        <f>TITRES_STAT!D948</f>
        <v>7.2752999999999997</v>
      </c>
      <c r="C945" s="2">
        <f t="shared" si="126"/>
        <v>-0.21920000000000073</v>
      </c>
      <c r="D945" s="2">
        <f t="shared" si="127"/>
        <v>0</v>
      </c>
      <c r="E945" s="2">
        <f t="shared" si="128"/>
        <v>0.21920000000000073</v>
      </c>
      <c r="F945" s="2">
        <f t="shared" si="133"/>
        <v>5.202084535099686E-2</v>
      </c>
      <c r="G945" s="2">
        <f t="shared" si="133"/>
        <v>7.5308861524632703E-2</v>
      </c>
      <c r="H945" s="2">
        <f t="shared" si="130"/>
        <v>0.69076658839121363</v>
      </c>
      <c r="I945" s="2">
        <f t="shared" si="131"/>
        <v>40.855230587948093</v>
      </c>
    </row>
    <row r="946" spans="1:9" ht="13.5" x14ac:dyDescent="0.25">
      <c r="A946" s="3">
        <f>TITRES_STAT!B949</f>
        <v>43383</v>
      </c>
      <c r="B946" s="6">
        <f>TITRES_STAT!D949</f>
        <v>7.3818000000000001</v>
      </c>
      <c r="C946" s="2">
        <f t="shared" si="126"/>
        <v>0.10650000000000048</v>
      </c>
      <c r="D946" s="2">
        <f t="shared" si="127"/>
        <v>0.10650000000000048</v>
      </c>
      <c r="E946" s="2">
        <f t="shared" si="128"/>
        <v>0</v>
      </c>
      <c r="F946" s="2">
        <f t="shared" si="133"/>
        <v>5.5912213540211406E-2</v>
      </c>
      <c r="G946" s="2">
        <f t="shared" si="133"/>
        <v>6.9929657130016074E-2</v>
      </c>
      <c r="H946" s="2">
        <f t="shared" si="130"/>
        <v>0.79954937339757204</v>
      </c>
      <c r="I946" s="2">
        <f t="shared" si="131"/>
        <v>44.430532733203798</v>
      </c>
    </row>
    <row r="947" spans="1:9" ht="13.5" x14ac:dyDescent="0.25">
      <c r="A947" s="3">
        <f>TITRES_STAT!B950</f>
        <v>43384</v>
      </c>
      <c r="B947" s="6">
        <f>TITRES_STAT!D950</f>
        <v>7.2628000000000004</v>
      </c>
      <c r="C947" s="2">
        <f t="shared" si="126"/>
        <v>-0.11899999999999977</v>
      </c>
      <c r="D947" s="2">
        <f t="shared" si="127"/>
        <v>0</v>
      </c>
      <c r="E947" s="2">
        <f t="shared" si="128"/>
        <v>0.11899999999999977</v>
      </c>
      <c r="F947" s="2">
        <f t="shared" si="133"/>
        <v>5.1918484001624875E-2</v>
      </c>
      <c r="G947" s="2">
        <f t="shared" si="133"/>
        <v>7.3434681620729192E-2</v>
      </c>
      <c r="H947" s="2">
        <f t="shared" si="130"/>
        <v>0.70700223458134104</v>
      </c>
      <c r="I947" s="2">
        <f t="shared" si="131"/>
        <v>41.417768545261474</v>
      </c>
    </row>
    <row r="948" spans="1:9" ht="13.5" x14ac:dyDescent="0.25">
      <c r="A948" s="3">
        <f>TITRES_STAT!B951</f>
        <v>43385</v>
      </c>
      <c r="B948" s="6">
        <f>TITRES_STAT!D951</f>
        <v>7.3254000000000001</v>
      </c>
      <c r="C948" s="2">
        <f t="shared" si="126"/>
        <v>6.2599999999999767E-2</v>
      </c>
      <c r="D948" s="2">
        <f t="shared" si="127"/>
        <v>6.2599999999999767E-2</v>
      </c>
      <c r="E948" s="2">
        <f t="shared" si="128"/>
        <v>0</v>
      </c>
      <c r="F948" s="2">
        <f t="shared" si="133"/>
        <v>5.2681449430080227E-2</v>
      </c>
      <c r="G948" s="2">
        <f t="shared" si="133"/>
        <v>6.8189347219248533E-2</v>
      </c>
      <c r="H948" s="2">
        <f t="shared" si="130"/>
        <v>0.77257594592736145</v>
      </c>
      <c r="I948" s="2">
        <f t="shared" si="131"/>
        <v>43.584927782779523</v>
      </c>
    </row>
    <row r="949" spans="1:9" ht="13.5" x14ac:dyDescent="0.25">
      <c r="A949" s="3">
        <f>TITRES_STAT!B952</f>
        <v>43389</v>
      </c>
      <c r="B949" s="6">
        <f>TITRES_STAT!D952</f>
        <v>7.3254000000000001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4.8918488756503065E-2</v>
      </c>
      <c r="G949" s="2">
        <f t="shared" si="133"/>
        <v>6.3318679560730784E-2</v>
      </c>
      <c r="H949" s="2">
        <f t="shared" si="130"/>
        <v>0.77257594592736134</v>
      </c>
      <c r="I949" s="2">
        <f t="shared" si="131"/>
        <v>43.584927782779516</v>
      </c>
    </row>
    <row r="950" spans="1:9" ht="13.5" x14ac:dyDescent="0.25">
      <c r="A950" s="3">
        <f>TITRES_STAT!B953</f>
        <v>43390</v>
      </c>
      <c r="B950" s="6">
        <f>TITRES_STAT!D953</f>
        <v>7.2941000000000003</v>
      </c>
      <c r="C950" s="2">
        <f t="shared" si="126"/>
        <v>-3.1299999999999883E-2</v>
      </c>
      <c r="D950" s="2">
        <f t="shared" si="127"/>
        <v>0</v>
      </c>
      <c r="E950" s="2">
        <f t="shared" si="128"/>
        <v>3.1299999999999883E-2</v>
      </c>
      <c r="F950" s="2">
        <f t="shared" si="133"/>
        <v>4.5424310988181414E-2</v>
      </c>
      <c r="G950" s="2">
        <f t="shared" si="133"/>
        <v>6.103163102067858E-2</v>
      </c>
      <c r="H950" s="2">
        <f t="shared" si="130"/>
        <v>0.74427489858153828</v>
      </c>
      <c r="I950" s="2">
        <f t="shared" si="131"/>
        <v>42.669587184152576</v>
      </c>
    </row>
    <row r="951" spans="1:9" ht="13.5" x14ac:dyDescent="0.25">
      <c r="A951" s="3">
        <f>TITRES_STAT!B954</f>
        <v>43391</v>
      </c>
      <c r="B951" s="6">
        <f>TITRES_STAT!D954</f>
        <v>7.2503000000000002</v>
      </c>
      <c r="C951" s="2">
        <f t="shared" si="126"/>
        <v>-4.3800000000000061E-2</v>
      </c>
      <c r="D951" s="2">
        <f t="shared" si="127"/>
        <v>0</v>
      </c>
      <c r="E951" s="2">
        <f t="shared" si="128"/>
        <v>4.3800000000000061E-2</v>
      </c>
      <c r="F951" s="2">
        <f t="shared" si="133"/>
        <v>4.2179717346168454E-2</v>
      </c>
      <c r="G951" s="2">
        <f t="shared" si="133"/>
        <v>5.9800800233487258E-2</v>
      </c>
      <c r="H951" s="2">
        <f t="shared" si="130"/>
        <v>0.70533700521533571</v>
      </c>
      <c r="I951" s="2">
        <f t="shared" si="131"/>
        <v>41.360564103062536</v>
      </c>
    </row>
    <row r="952" spans="1:9" ht="13.5" x14ac:dyDescent="0.25">
      <c r="A952" s="3">
        <f>TITRES_STAT!B955</f>
        <v>43392</v>
      </c>
      <c r="B952" s="6">
        <f>TITRES_STAT!D955</f>
        <v>7.3879999999999999</v>
      </c>
      <c r="C952" s="2">
        <f t="shared" si="126"/>
        <v>0.13769999999999971</v>
      </c>
      <c r="D952" s="2">
        <f t="shared" si="127"/>
        <v>0.13769999999999971</v>
      </c>
      <c r="E952" s="2">
        <f t="shared" si="128"/>
        <v>0</v>
      </c>
      <c r="F952" s="2">
        <f t="shared" si="133"/>
        <v>4.9002594678584969E-2</v>
      </c>
      <c r="G952" s="2">
        <f t="shared" si="133"/>
        <v>5.5529314502523887E-2</v>
      </c>
      <c r="H952" s="2">
        <f t="shared" si="130"/>
        <v>0.88246352611390033</v>
      </c>
      <c r="I952" s="2">
        <f t="shared" si="131"/>
        <v>46.878120817332963</v>
      </c>
    </row>
    <row r="953" spans="1:9" ht="13.5" x14ac:dyDescent="0.25">
      <c r="A953" s="3">
        <f>TITRES_STAT!B956</f>
        <v>43395</v>
      </c>
      <c r="B953" s="6">
        <f>TITRES_STAT!D956</f>
        <v>7.3879999999999999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4.5502409344400328E-2</v>
      </c>
      <c r="G953" s="2">
        <f t="shared" si="133"/>
        <v>5.1562934895200752E-2</v>
      </c>
      <c r="H953" s="2">
        <f t="shared" si="130"/>
        <v>0.88246352611390033</v>
      </c>
      <c r="I953" s="2">
        <f t="shared" si="131"/>
        <v>46.878120817332963</v>
      </c>
    </row>
    <row r="954" spans="1:9" ht="13.5" x14ac:dyDescent="0.25">
      <c r="A954" s="3">
        <f>TITRES_STAT!B957</f>
        <v>43396</v>
      </c>
      <c r="B954" s="6">
        <f>TITRES_STAT!D957</f>
        <v>7.3879999999999999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4.2252237248371731E-2</v>
      </c>
      <c r="G954" s="2">
        <f t="shared" si="133"/>
        <v>4.7879868116972125E-2</v>
      </c>
      <c r="H954" s="2">
        <f t="shared" si="130"/>
        <v>0.88246352611390022</v>
      </c>
      <c r="I954" s="2">
        <f t="shared" si="131"/>
        <v>46.878120817332956</v>
      </c>
    </row>
    <row r="955" spans="1:9" ht="13.5" x14ac:dyDescent="0.25">
      <c r="A955" s="3">
        <f>TITRES_STAT!B958</f>
        <v>43397</v>
      </c>
      <c r="B955" s="6">
        <f>TITRES_STAT!D958</f>
        <v>7.3254000000000001</v>
      </c>
      <c r="C955" s="2">
        <f t="shared" si="126"/>
        <v>-6.2599999999999767E-2</v>
      </c>
      <c r="D955" s="2">
        <f t="shared" si="127"/>
        <v>0</v>
      </c>
      <c r="E955" s="2">
        <f t="shared" si="128"/>
        <v>6.2599999999999767E-2</v>
      </c>
      <c r="F955" s="2">
        <f t="shared" si="133"/>
        <v>3.9234220302059468E-2</v>
      </c>
      <c r="G955" s="2">
        <f t="shared" si="133"/>
        <v>4.8931306108616957E-2</v>
      </c>
      <c r="H955" s="2">
        <f t="shared" si="130"/>
        <v>0.80182246136998581</v>
      </c>
      <c r="I955" s="2">
        <f t="shared" si="131"/>
        <v>44.500636359052457</v>
      </c>
    </row>
    <row r="956" spans="1:9" ht="13.5" x14ac:dyDescent="0.25">
      <c r="A956" s="3">
        <f>TITRES_STAT!B959</f>
        <v>43398</v>
      </c>
      <c r="B956" s="6">
        <f>TITRES_STAT!D959</f>
        <v>7.2628000000000004</v>
      </c>
      <c r="C956" s="2">
        <f t="shared" si="126"/>
        <v>-6.2599999999999767E-2</v>
      </c>
      <c r="D956" s="2">
        <f t="shared" si="127"/>
        <v>0</v>
      </c>
      <c r="E956" s="2">
        <f t="shared" si="128"/>
        <v>6.2599999999999767E-2</v>
      </c>
      <c r="F956" s="2">
        <f t="shared" si="133"/>
        <v>3.6431775994769502E-2</v>
      </c>
      <c r="G956" s="2">
        <f t="shared" si="133"/>
        <v>4.9907641386572874E-2</v>
      </c>
      <c r="H956" s="2">
        <f t="shared" si="130"/>
        <v>0.72998392595990502</v>
      </c>
      <c r="I956" s="2">
        <f t="shared" si="131"/>
        <v>42.195994714509474</v>
      </c>
    </row>
    <row r="957" spans="1:9" ht="13.5" x14ac:dyDescent="0.25">
      <c r="A957" s="3">
        <f>TITRES_STAT!B960</f>
        <v>43399</v>
      </c>
      <c r="B957" s="6">
        <f>TITRES_STAT!D960</f>
        <v>7.3818000000000001</v>
      </c>
      <c r="C957" s="2">
        <f t="shared" si="126"/>
        <v>0.11899999999999977</v>
      </c>
      <c r="D957" s="2">
        <f t="shared" si="127"/>
        <v>0.11899999999999977</v>
      </c>
      <c r="E957" s="2">
        <f t="shared" si="128"/>
        <v>0</v>
      </c>
      <c r="F957" s="2">
        <f t="shared" ref="F957:G972" si="134">((F956*13)+D957)/14</f>
        <v>4.2329506280857375E-2</v>
      </c>
      <c r="G957" s="2">
        <f t="shared" si="134"/>
        <v>4.6342809858960519E-2</v>
      </c>
      <c r="H957" s="2">
        <f t="shared" si="130"/>
        <v>0.91339964947491936</v>
      </c>
      <c r="I957" s="2">
        <f t="shared" si="131"/>
        <v>47.737003073329561</v>
      </c>
    </row>
    <row r="958" spans="1:9" ht="13.5" x14ac:dyDescent="0.25">
      <c r="A958" s="3">
        <f>TITRES_STAT!B961</f>
        <v>43402</v>
      </c>
      <c r="B958" s="6">
        <f>TITRES_STAT!D961</f>
        <v>7.5132000000000003</v>
      </c>
      <c r="C958" s="2">
        <f t="shared" si="126"/>
        <v>0.13140000000000018</v>
      </c>
      <c r="D958" s="2">
        <f t="shared" si="127"/>
        <v>0.13140000000000018</v>
      </c>
      <c r="E958" s="2">
        <f t="shared" si="128"/>
        <v>0</v>
      </c>
      <c r="F958" s="2">
        <f t="shared" si="134"/>
        <v>4.869168440365329E-2</v>
      </c>
      <c r="G958" s="2">
        <f t="shared" si="134"/>
        <v>4.3032609154749053E-2</v>
      </c>
      <c r="H958" s="2">
        <f t="shared" si="130"/>
        <v>1.1315066727316883</v>
      </c>
      <c r="I958" s="2">
        <f t="shared" si="131"/>
        <v>53.08482901822569</v>
      </c>
    </row>
    <row r="959" spans="1:9" ht="13.5" x14ac:dyDescent="0.25">
      <c r="A959" s="3">
        <f>TITRES_STAT!B962</f>
        <v>43403</v>
      </c>
      <c r="B959" s="6">
        <f>TITRES_STAT!D962</f>
        <v>7.4131</v>
      </c>
      <c r="C959" s="2">
        <f t="shared" si="126"/>
        <v>-0.1001000000000003</v>
      </c>
      <c r="D959" s="2">
        <f t="shared" si="127"/>
        <v>0</v>
      </c>
      <c r="E959" s="2">
        <f t="shared" si="128"/>
        <v>0.1001000000000003</v>
      </c>
      <c r="F959" s="2">
        <f t="shared" si="134"/>
        <v>4.5213706946249488E-2</v>
      </c>
      <c r="G959" s="2">
        <f t="shared" si="134"/>
        <v>4.7108851357981284E-2</v>
      </c>
      <c r="H959" s="2">
        <f t="shared" si="130"/>
        <v>0.95977094840775146</v>
      </c>
      <c r="I959" s="2">
        <f t="shared" si="131"/>
        <v>48.973628738987756</v>
      </c>
    </row>
    <row r="960" spans="1:9" ht="13.5" x14ac:dyDescent="0.25">
      <c r="A960" s="3">
        <f>TITRES_STAT!B963</f>
        <v>43404</v>
      </c>
      <c r="B960" s="6">
        <f>TITRES_STAT!D963</f>
        <v>7.3879999999999999</v>
      </c>
      <c r="C960" s="2">
        <f t="shared" si="126"/>
        <v>-2.5100000000000122E-2</v>
      </c>
      <c r="D960" s="2">
        <f t="shared" si="127"/>
        <v>0</v>
      </c>
      <c r="E960" s="2">
        <f t="shared" si="128"/>
        <v>2.5100000000000122E-2</v>
      </c>
      <c r="F960" s="2">
        <f t="shared" si="134"/>
        <v>4.1984156450088808E-2</v>
      </c>
      <c r="G960" s="2">
        <f t="shared" si="134"/>
        <v>4.5536790546696911E-2</v>
      </c>
      <c r="H960" s="2">
        <f t="shared" si="130"/>
        <v>0.92198321282733009</v>
      </c>
      <c r="I960" s="2">
        <f t="shared" si="131"/>
        <v>47.97040924572115</v>
      </c>
    </row>
    <row r="961" spans="1:9" ht="13.5" x14ac:dyDescent="0.25">
      <c r="A961" s="3">
        <f>TITRES_STAT!B964</f>
        <v>43405</v>
      </c>
      <c r="B961" s="6">
        <f>TITRES_STAT!D964</f>
        <v>7.3879999999999999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3.8985288132225328E-2</v>
      </c>
      <c r="G961" s="2">
        <f t="shared" si="134"/>
        <v>4.2284162650504276E-2</v>
      </c>
      <c r="H961" s="2">
        <f t="shared" si="130"/>
        <v>0.92198321282733009</v>
      </c>
      <c r="I961" s="2">
        <f t="shared" si="131"/>
        <v>47.97040924572115</v>
      </c>
    </row>
    <row r="962" spans="1:9" ht="13.5" x14ac:dyDescent="0.25">
      <c r="A962" s="3">
        <f>TITRES_STAT!B965</f>
        <v>43406</v>
      </c>
      <c r="B962" s="6">
        <f>TITRES_STAT!D965</f>
        <v>7.3254000000000001</v>
      </c>
      <c r="C962" s="2">
        <f t="shared" si="126"/>
        <v>-6.2599999999999767E-2</v>
      </c>
      <c r="D962" s="2">
        <f t="shared" si="127"/>
        <v>0</v>
      </c>
      <c r="E962" s="2">
        <f t="shared" si="128"/>
        <v>6.2599999999999767E-2</v>
      </c>
      <c r="F962" s="2">
        <f t="shared" si="134"/>
        <v>3.6200624694209239E-2</v>
      </c>
      <c r="G962" s="2">
        <f t="shared" si="134"/>
        <v>4.3735293889753953E-2</v>
      </c>
      <c r="H962" s="2">
        <f t="shared" si="130"/>
        <v>0.827721080038063</v>
      </c>
      <c r="I962" s="2">
        <f t="shared" si="131"/>
        <v>45.287056601701252</v>
      </c>
    </row>
    <row r="963" spans="1:9" ht="13.5" x14ac:dyDescent="0.25">
      <c r="A963" s="3">
        <f>TITRES_STAT!B966</f>
        <v>43409</v>
      </c>
      <c r="B963" s="6">
        <f>TITRES_STAT!D966</f>
        <v>7.3254000000000001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3.3614865787480006E-2</v>
      </c>
      <c r="G963" s="2">
        <f t="shared" si="134"/>
        <v>4.0611344326200102E-2</v>
      </c>
      <c r="H963" s="2">
        <f t="shared" si="130"/>
        <v>0.82772108003806288</v>
      </c>
      <c r="I963" s="2">
        <f t="shared" si="131"/>
        <v>45.287056601701245</v>
      </c>
    </row>
    <row r="964" spans="1:9" ht="13.5" x14ac:dyDescent="0.25">
      <c r="A964" s="3">
        <f>TITRES_STAT!B967</f>
        <v>43410</v>
      </c>
      <c r="B964" s="6">
        <f>TITRES_STAT!D967</f>
        <v>7.3316999999999997</v>
      </c>
      <c r="C964" s="2">
        <f t="shared" si="135"/>
        <v>6.2999999999995282E-3</v>
      </c>
      <c r="D964" s="2">
        <f t="shared" si="136"/>
        <v>6.2999999999995282E-3</v>
      </c>
      <c r="E964" s="2">
        <f t="shared" si="137"/>
        <v>0</v>
      </c>
      <c r="F964" s="2">
        <f t="shared" si="134"/>
        <v>3.1663803945517113E-2</v>
      </c>
      <c r="G964" s="2">
        <f t="shared" si="134"/>
        <v>3.7710534017185812E-2</v>
      </c>
      <c r="H964" s="2">
        <f t="shared" si="130"/>
        <v>0.83965408527725904</v>
      </c>
      <c r="I964" s="2">
        <f t="shared" si="131"/>
        <v>45.641954756440668</v>
      </c>
    </row>
    <row r="965" spans="1:9" ht="13.5" x14ac:dyDescent="0.25">
      <c r="A965" s="3">
        <f>TITRES_STAT!B968</f>
        <v>43411</v>
      </c>
      <c r="B965" s="6">
        <f>TITRES_STAT!D968</f>
        <v>7.3379000000000003</v>
      </c>
      <c r="C965" s="2">
        <f t="shared" si="135"/>
        <v>6.2000000000006494E-3</v>
      </c>
      <c r="D965" s="2">
        <f t="shared" si="136"/>
        <v>6.2000000000006494E-3</v>
      </c>
      <c r="E965" s="2">
        <f t="shared" si="137"/>
        <v>0</v>
      </c>
      <c r="F965" s="2">
        <f t="shared" si="134"/>
        <v>2.9844960806551652E-2</v>
      </c>
      <c r="G965" s="2">
        <f t="shared" si="134"/>
        <v>3.5016924444529682E-2</v>
      </c>
      <c r="H965" s="2">
        <f t="shared" si="130"/>
        <v>0.85230103100085397</v>
      </c>
      <c r="I965" s="2">
        <f t="shared" si="131"/>
        <v>46.013094887731619</v>
      </c>
    </row>
    <row r="966" spans="1:9" ht="13.5" x14ac:dyDescent="0.25">
      <c r="A966" s="3">
        <f>TITRES_STAT!B969</f>
        <v>43412</v>
      </c>
      <c r="B966" s="6">
        <f>TITRES_STAT!D969</f>
        <v>7.5132000000000003</v>
      </c>
      <c r="C966" s="2">
        <f t="shared" si="135"/>
        <v>0.17530000000000001</v>
      </c>
      <c r="D966" s="2">
        <f t="shared" si="136"/>
        <v>0.17530000000000001</v>
      </c>
      <c r="E966" s="2">
        <f t="shared" si="137"/>
        <v>0</v>
      </c>
      <c r="F966" s="2">
        <f t="shared" si="134"/>
        <v>4.0234606463226533E-2</v>
      </c>
      <c r="G966" s="2">
        <f t="shared" si="134"/>
        <v>3.2515715555634706E-2</v>
      </c>
      <c r="H966" s="2">
        <f t="shared" si="130"/>
        <v>1.2373895445845173</v>
      </c>
      <c r="I966" s="2">
        <f t="shared" si="131"/>
        <v>55.305056179401262</v>
      </c>
    </row>
    <row r="967" spans="1:9" ht="13.5" x14ac:dyDescent="0.25">
      <c r="A967" s="3">
        <f>TITRES_STAT!B970</f>
        <v>43413</v>
      </c>
      <c r="B967" s="6">
        <f>TITRES_STAT!D970</f>
        <v>7.4505999999999997</v>
      </c>
      <c r="C967" s="2">
        <f t="shared" si="135"/>
        <v>-6.2600000000000655E-2</v>
      </c>
      <c r="D967" s="2">
        <f t="shared" si="136"/>
        <v>0</v>
      </c>
      <c r="E967" s="2">
        <f t="shared" si="137"/>
        <v>6.2600000000000655E-2</v>
      </c>
      <c r="F967" s="2">
        <f t="shared" si="134"/>
        <v>3.7360706001567497E-2</v>
      </c>
      <c r="G967" s="2">
        <f t="shared" si="134"/>
        <v>3.4664593015946557E-2</v>
      </c>
      <c r="H967" s="2">
        <f t="shared" si="130"/>
        <v>1.0777771423533131</v>
      </c>
      <c r="I967" s="2">
        <f t="shared" si="131"/>
        <v>51.871643035432136</v>
      </c>
    </row>
    <row r="968" spans="1:9" ht="13.5" x14ac:dyDescent="0.25">
      <c r="A968" s="3">
        <f>TITRES_STAT!B971</f>
        <v>43416</v>
      </c>
      <c r="B968" s="6">
        <f>TITRES_STAT!D971</f>
        <v>7.3316999999999997</v>
      </c>
      <c r="C968" s="2">
        <f t="shared" si="135"/>
        <v>-0.11890000000000001</v>
      </c>
      <c r="D968" s="2">
        <f t="shared" si="136"/>
        <v>0</v>
      </c>
      <c r="E968" s="2">
        <f t="shared" si="137"/>
        <v>0.11890000000000001</v>
      </c>
      <c r="F968" s="2">
        <f t="shared" si="134"/>
        <v>3.4692084144312678E-2</v>
      </c>
      <c r="G968" s="2">
        <f t="shared" si="134"/>
        <v>4.0681407800521804E-2</v>
      </c>
      <c r="H968" s="2">
        <f t="shared" si="130"/>
        <v>0.8527749166012808</v>
      </c>
      <c r="I968" s="2">
        <f t="shared" si="131"/>
        <v>46.026903158080636</v>
      </c>
    </row>
    <row r="969" spans="1:9" ht="13.5" x14ac:dyDescent="0.25">
      <c r="A969" s="3">
        <f>TITRES_STAT!B972</f>
        <v>43417</v>
      </c>
      <c r="B969" s="6">
        <f>TITRES_STAT!D972</f>
        <v>7.3254000000000001</v>
      </c>
      <c r="C969" s="2">
        <f t="shared" si="135"/>
        <v>-6.2999999999995282E-3</v>
      </c>
      <c r="D969" s="2">
        <f t="shared" si="136"/>
        <v>0</v>
      </c>
      <c r="E969" s="2">
        <f t="shared" si="137"/>
        <v>6.2999999999995282E-3</v>
      </c>
      <c r="F969" s="2">
        <f t="shared" si="134"/>
        <v>3.2214078134004627E-2</v>
      </c>
      <c r="G969" s="2">
        <f t="shared" si="134"/>
        <v>3.8225592957627355E-2</v>
      </c>
      <c r="H969" s="2">
        <f t="shared" si="130"/>
        <v>0.84273586467876571</v>
      </c>
      <c r="I969" s="2">
        <f t="shared" si="131"/>
        <v>45.732862795595253</v>
      </c>
    </row>
    <row r="970" spans="1:9" ht="13.5" x14ac:dyDescent="0.25">
      <c r="A970" s="3">
        <f>TITRES_STAT!B973</f>
        <v>43418</v>
      </c>
      <c r="B970" s="6">
        <f>TITRES_STAT!D973</f>
        <v>7.3254000000000001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2.9913072553004297E-2</v>
      </c>
      <c r="G970" s="2">
        <f t="shared" si="134"/>
        <v>3.5495193460653975E-2</v>
      </c>
      <c r="H970" s="2">
        <f t="shared" si="130"/>
        <v>0.84273586467876571</v>
      </c>
      <c r="I970" s="2">
        <f t="shared" si="131"/>
        <v>45.732862795595253</v>
      </c>
    </row>
    <row r="971" spans="1:9" ht="13.5" x14ac:dyDescent="0.25">
      <c r="A971" s="3">
        <f>TITRES_STAT!B974</f>
        <v>43419</v>
      </c>
      <c r="B971" s="6">
        <f>TITRES_STAT!D974</f>
        <v>7.3818000000000001</v>
      </c>
      <c r="C971" s="2">
        <f t="shared" si="135"/>
        <v>5.6400000000000006E-2</v>
      </c>
      <c r="D971" s="2">
        <f t="shared" si="136"/>
        <v>5.6400000000000006E-2</v>
      </c>
      <c r="E971" s="2">
        <f t="shared" si="137"/>
        <v>0</v>
      </c>
      <c r="F971" s="2">
        <f t="shared" si="134"/>
        <v>3.180499594207542E-2</v>
      </c>
      <c r="G971" s="2">
        <f t="shared" si="134"/>
        <v>3.2959822499178691E-2</v>
      </c>
      <c r="H971" s="2">
        <f t="shared" si="130"/>
        <v>0.96496259780731386</v>
      </c>
      <c r="I971" s="2">
        <f t="shared" si="131"/>
        <v>49.108446078521183</v>
      </c>
    </row>
    <row r="972" spans="1:9" ht="13.5" x14ac:dyDescent="0.25">
      <c r="A972" s="3">
        <f>TITRES_STAT!B975</f>
        <v>43420</v>
      </c>
      <c r="B972" s="6">
        <f>TITRES_STAT!D975</f>
        <v>7.3879999999999999</v>
      </c>
      <c r="C972" s="2">
        <f t="shared" si="135"/>
        <v>6.1999999999997613E-3</v>
      </c>
      <c r="D972" s="2">
        <f t="shared" si="136"/>
        <v>6.1999999999997613E-3</v>
      </c>
      <c r="E972" s="2">
        <f t="shared" si="137"/>
        <v>0</v>
      </c>
      <c r="F972" s="2">
        <f t="shared" si="134"/>
        <v>2.9976067660498588E-2</v>
      </c>
      <c r="G972" s="2">
        <f t="shared" si="134"/>
        <v>3.060554946352307E-2</v>
      </c>
      <c r="H972" s="2">
        <f t="shared" si="130"/>
        <v>0.97943242927970553</v>
      </c>
      <c r="I972" s="2">
        <f t="shared" si="131"/>
        <v>49.480467976171873</v>
      </c>
    </row>
    <row r="973" spans="1:9" ht="13.5" x14ac:dyDescent="0.25">
      <c r="A973" s="3">
        <f>TITRES_STAT!B976</f>
        <v>43423</v>
      </c>
      <c r="B973" s="6">
        <f>TITRES_STAT!D976</f>
        <v>7.3879999999999999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2.7834919970462974E-2</v>
      </c>
      <c r="G973" s="2">
        <f t="shared" si="138"/>
        <v>2.8419438787557139E-2</v>
      </c>
      <c r="H973" s="2">
        <f t="shared" si="130"/>
        <v>0.97943242927970542</v>
      </c>
      <c r="I973" s="2">
        <f t="shared" si="131"/>
        <v>49.480467976171866</v>
      </c>
    </row>
    <row r="974" spans="1:9" ht="13.5" x14ac:dyDescent="0.25">
      <c r="A974" s="3">
        <f>TITRES_STAT!B977</f>
        <v>43425</v>
      </c>
      <c r="B974" s="6">
        <f>TITRES_STAT!D977</f>
        <v>7.3567</v>
      </c>
      <c r="C974" s="2">
        <f t="shared" si="135"/>
        <v>-3.1299999999999883E-2</v>
      </c>
      <c r="D974" s="2">
        <f t="shared" si="136"/>
        <v>0</v>
      </c>
      <c r="E974" s="2">
        <f t="shared" si="137"/>
        <v>3.1299999999999883E-2</v>
      </c>
      <c r="F974" s="2">
        <f t="shared" si="138"/>
        <v>2.5846711401144189E-2</v>
      </c>
      <c r="G974" s="2">
        <f t="shared" si="138"/>
        <v>2.8625193159874478E-2</v>
      </c>
      <c r="H974" s="2">
        <f t="shared" si="130"/>
        <v>0.90293579004996749</v>
      </c>
      <c r="I974" s="2">
        <f t="shared" si="131"/>
        <v>47.449619412868266</v>
      </c>
    </row>
    <row r="975" spans="1:9" ht="13.5" x14ac:dyDescent="0.25">
      <c r="A975" s="3">
        <f>TITRES_STAT!B978</f>
        <v>43426</v>
      </c>
      <c r="B975" s="6">
        <f>TITRES_STAT!D978</f>
        <v>7.2628000000000004</v>
      </c>
      <c r="C975" s="2">
        <f t="shared" si="135"/>
        <v>-9.389999999999965E-2</v>
      </c>
      <c r="D975" s="2">
        <f t="shared" si="136"/>
        <v>0</v>
      </c>
      <c r="E975" s="2">
        <f t="shared" si="137"/>
        <v>9.389999999999965E-2</v>
      </c>
      <c r="F975" s="2">
        <f t="shared" si="138"/>
        <v>2.4000517729633887E-2</v>
      </c>
      <c r="G975" s="2">
        <f t="shared" si="138"/>
        <v>3.328767936274056E-2</v>
      </c>
      <c r="H975" s="2">
        <f t="shared" si="130"/>
        <v>0.72100303142483568</v>
      </c>
      <c r="I975" s="2">
        <f t="shared" si="131"/>
        <v>41.894349879669299</v>
      </c>
    </row>
    <row r="976" spans="1:9" ht="13.5" x14ac:dyDescent="0.25">
      <c r="A976" s="3">
        <f>TITRES_STAT!B979</f>
        <v>43427</v>
      </c>
      <c r="B976" s="6">
        <f>TITRES_STAT!D979</f>
        <v>7.1939000000000002</v>
      </c>
      <c r="C976" s="2">
        <f t="shared" si="135"/>
        <v>-6.8900000000000183E-2</v>
      </c>
      <c r="D976" s="2">
        <f t="shared" si="136"/>
        <v>0</v>
      </c>
      <c r="E976" s="2">
        <f t="shared" si="137"/>
        <v>6.8900000000000183E-2</v>
      </c>
      <c r="F976" s="2">
        <f t="shared" si="138"/>
        <v>2.2286195034660037E-2</v>
      </c>
      <c r="G976" s="2">
        <f t="shared" si="138"/>
        <v>3.5831416551116248E-2</v>
      </c>
      <c r="H976" s="2">
        <f t="shared" si="130"/>
        <v>0.62197359690949083</v>
      </c>
      <c r="I976" s="2">
        <f t="shared" si="131"/>
        <v>38.346715266795933</v>
      </c>
    </row>
    <row r="977" spans="1:9" ht="13.5" x14ac:dyDescent="0.25">
      <c r="A977" s="3">
        <f>TITRES_STAT!B980</f>
        <v>43430</v>
      </c>
      <c r="B977" s="6">
        <f>TITRES_STAT!D980</f>
        <v>7.1688999999999998</v>
      </c>
      <c r="C977" s="2">
        <f t="shared" si="135"/>
        <v>-2.5000000000000355E-2</v>
      </c>
      <c r="D977" s="2">
        <f t="shared" si="136"/>
        <v>0</v>
      </c>
      <c r="E977" s="2">
        <f t="shared" si="137"/>
        <v>2.5000000000000355E-2</v>
      </c>
      <c r="F977" s="2">
        <f t="shared" si="138"/>
        <v>2.0694323960755746E-2</v>
      </c>
      <c r="G977" s="2">
        <f t="shared" si="138"/>
        <v>3.5057743940322253E-2</v>
      </c>
      <c r="H977" s="2">
        <f t="shared" ref="H977:H1040" si="139">F977/G977</f>
        <v>0.59029251842283614</v>
      </c>
      <c r="I977" s="2">
        <f t="shared" ref="I977:I1040" si="140">IF(G977=0,100,100-(100/(1+H977)))</f>
        <v>37.118486793125044</v>
      </c>
    </row>
    <row r="978" spans="1:9" ht="13.5" x14ac:dyDescent="0.25">
      <c r="A978" s="3">
        <f>TITRES_STAT!B981</f>
        <v>43431</v>
      </c>
      <c r="B978" s="6">
        <f>TITRES_STAT!D981</f>
        <v>7.0811999999999999</v>
      </c>
      <c r="C978" s="2">
        <f t="shared" si="135"/>
        <v>-8.7699999999999889E-2</v>
      </c>
      <c r="D978" s="2">
        <f t="shared" si="136"/>
        <v>0</v>
      </c>
      <c r="E978" s="2">
        <f t="shared" si="137"/>
        <v>8.7699999999999889E-2</v>
      </c>
      <c r="F978" s="2">
        <f t="shared" si="138"/>
        <v>1.9216157963558907E-2</v>
      </c>
      <c r="G978" s="2">
        <f t="shared" si="138"/>
        <v>3.8817905087442081E-2</v>
      </c>
      <c r="H978" s="2">
        <f t="shared" si="139"/>
        <v>0.49503335948377841</v>
      </c>
      <c r="I978" s="2">
        <f t="shared" si="140"/>
        <v>33.1118604373289</v>
      </c>
    </row>
    <row r="979" spans="1:9" ht="13.5" x14ac:dyDescent="0.25">
      <c r="A979" s="3">
        <f>TITRES_STAT!B982</f>
        <v>43432</v>
      </c>
      <c r="B979" s="6">
        <f>TITRES_STAT!D982</f>
        <v>7.1939000000000002</v>
      </c>
      <c r="C979" s="2">
        <f t="shared" si="135"/>
        <v>0.11270000000000024</v>
      </c>
      <c r="D979" s="2">
        <f t="shared" si="136"/>
        <v>0.11270000000000024</v>
      </c>
      <c r="E979" s="2">
        <f t="shared" si="137"/>
        <v>0</v>
      </c>
      <c r="F979" s="2">
        <f t="shared" si="138"/>
        <v>2.5893575251876143E-2</v>
      </c>
      <c r="G979" s="2">
        <f t="shared" si="138"/>
        <v>3.6045197581196217E-2</v>
      </c>
      <c r="H979" s="2">
        <f t="shared" si="139"/>
        <v>0.71836408147153852</v>
      </c>
      <c r="I979" s="2">
        <f t="shared" si="140"/>
        <v>41.805115063645893</v>
      </c>
    </row>
    <row r="980" spans="1:9" ht="13.5" x14ac:dyDescent="0.25">
      <c r="A980" s="3">
        <f>TITRES_STAT!B983</f>
        <v>43433</v>
      </c>
      <c r="B980" s="6">
        <f>TITRES_STAT!D983</f>
        <v>7.1375999999999999</v>
      </c>
      <c r="C980" s="2">
        <f t="shared" si="135"/>
        <v>-5.6300000000000239E-2</v>
      </c>
      <c r="D980" s="2">
        <f t="shared" si="136"/>
        <v>0</v>
      </c>
      <c r="E980" s="2">
        <f t="shared" si="137"/>
        <v>5.6300000000000239E-2</v>
      </c>
      <c r="F980" s="2">
        <f t="shared" si="138"/>
        <v>2.4044034162456419E-2</v>
      </c>
      <c r="G980" s="2">
        <f t="shared" si="138"/>
        <v>3.7491969182539366E-2</v>
      </c>
      <c r="H980" s="2">
        <f t="shared" si="139"/>
        <v>0.64131158449938463</v>
      </c>
      <c r="I980" s="2">
        <f t="shared" si="140"/>
        <v>39.073116314778872</v>
      </c>
    </row>
    <row r="981" spans="1:9" ht="13.5" x14ac:dyDescent="0.25">
      <c r="A981" s="3">
        <f>TITRES_STAT!B984</f>
        <v>43434</v>
      </c>
      <c r="B981" s="6">
        <f>TITRES_STAT!D984</f>
        <v>7.3567</v>
      </c>
      <c r="C981" s="2">
        <f t="shared" si="135"/>
        <v>0.21910000000000007</v>
      </c>
      <c r="D981" s="2">
        <f t="shared" si="136"/>
        <v>0.21910000000000007</v>
      </c>
      <c r="E981" s="2">
        <f t="shared" si="137"/>
        <v>0</v>
      </c>
      <c r="F981" s="2">
        <f t="shared" si="138"/>
        <v>3.7976603150852398E-2</v>
      </c>
      <c r="G981" s="2">
        <f t="shared" si="138"/>
        <v>3.481397138378655E-2</v>
      </c>
      <c r="H981" s="2">
        <f t="shared" si="139"/>
        <v>1.0908437515559841</v>
      </c>
      <c r="I981" s="2">
        <f t="shared" si="140"/>
        <v>52.172418467147033</v>
      </c>
    </row>
    <row r="982" spans="1:9" ht="13.5" x14ac:dyDescent="0.25">
      <c r="A982" s="3">
        <f>TITRES_STAT!B985</f>
        <v>43437</v>
      </c>
      <c r="B982" s="6">
        <f>TITRES_STAT!D985</f>
        <v>7.4223999999999997</v>
      </c>
      <c r="C982" s="2">
        <f t="shared" si="135"/>
        <v>6.5699999999999648E-2</v>
      </c>
      <c r="D982" s="2">
        <f t="shared" si="136"/>
        <v>6.5699999999999648E-2</v>
      </c>
      <c r="E982" s="2">
        <f t="shared" si="137"/>
        <v>0</v>
      </c>
      <c r="F982" s="2">
        <f t="shared" si="138"/>
        <v>3.9956845782934347E-2</v>
      </c>
      <c r="G982" s="2">
        <f t="shared" si="138"/>
        <v>3.2327259142087512E-2</v>
      </c>
      <c r="H982" s="2">
        <f t="shared" si="139"/>
        <v>1.2360109345278123</v>
      </c>
      <c r="I982" s="2">
        <f t="shared" si="140"/>
        <v>55.277499561460147</v>
      </c>
    </row>
    <row r="983" spans="1:9" ht="13.5" x14ac:dyDescent="0.25">
      <c r="A983" s="3">
        <f>TITRES_STAT!B986</f>
        <v>43438</v>
      </c>
      <c r="B983" s="6">
        <f>TITRES_STAT!D986</f>
        <v>7.5415999999999999</v>
      </c>
      <c r="C983" s="2">
        <f t="shared" si="135"/>
        <v>0.11920000000000019</v>
      </c>
      <c r="D983" s="2">
        <f t="shared" si="136"/>
        <v>0.11920000000000019</v>
      </c>
      <c r="E983" s="2">
        <f t="shared" si="137"/>
        <v>0</v>
      </c>
      <c r="F983" s="2">
        <f t="shared" si="138"/>
        <v>4.5617071084153339E-2</v>
      </c>
      <c r="G983" s="2">
        <f t="shared" si="138"/>
        <v>3.0018169203366977E-2</v>
      </c>
      <c r="H983" s="2">
        <f t="shared" si="139"/>
        <v>1.5196486759437919</v>
      </c>
      <c r="I983" s="2">
        <f t="shared" si="140"/>
        <v>60.311927232258789</v>
      </c>
    </row>
    <row r="984" spans="1:9" ht="13.5" x14ac:dyDescent="0.25">
      <c r="A984" s="3">
        <f>TITRES_STAT!B987</f>
        <v>43439</v>
      </c>
      <c r="B984" s="6">
        <f>TITRES_STAT!D987</f>
        <v>7.5415999999999999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4.2358708863856676E-2</v>
      </c>
      <c r="G984" s="2">
        <f t="shared" si="138"/>
        <v>2.7874014260269336E-2</v>
      </c>
      <c r="H984" s="2">
        <f t="shared" si="139"/>
        <v>1.5196486759437922</v>
      </c>
      <c r="I984" s="2">
        <f t="shared" si="140"/>
        <v>60.311927232258796</v>
      </c>
    </row>
    <row r="985" spans="1:9" ht="13.5" x14ac:dyDescent="0.25">
      <c r="A985" s="3">
        <f>TITRES_STAT!B988</f>
        <v>43440</v>
      </c>
      <c r="B985" s="6">
        <f>TITRES_STAT!D988</f>
        <v>7.4820000000000002</v>
      </c>
      <c r="C985" s="2">
        <f t="shared" si="135"/>
        <v>-5.9599999999999653E-2</v>
      </c>
      <c r="D985" s="2">
        <f t="shared" si="136"/>
        <v>0</v>
      </c>
      <c r="E985" s="2">
        <f t="shared" si="137"/>
        <v>5.9599999999999653E-2</v>
      </c>
      <c r="F985" s="2">
        <f t="shared" si="138"/>
        <v>3.9333086802152625E-2</v>
      </c>
      <c r="G985" s="2">
        <f t="shared" si="138"/>
        <v>3.0140156098821504E-2</v>
      </c>
      <c r="H985" s="2">
        <f t="shared" si="139"/>
        <v>1.3050060747260221</v>
      </c>
      <c r="I985" s="2">
        <f t="shared" si="140"/>
        <v>56.616166396921017</v>
      </c>
    </row>
    <row r="986" spans="1:9" ht="13.5" x14ac:dyDescent="0.25">
      <c r="A986" s="3">
        <f>TITRES_STAT!B989</f>
        <v>43441</v>
      </c>
      <c r="B986" s="6">
        <f>TITRES_STAT!D989</f>
        <v>7.4820000000000002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3.652358060199886E-2</v>
      </c>
      <c r="G986" s="2">
        <f t="shared" si="138"/>
        <v>2.798728780604854E-2</v>
      </c>
      <c r="H986" s="2">
        <f t="shared" si="139"/>
        <v>1.3050060747260219</v>
      </c>
      <c r="I986" s="2">
        <f t="shared" si="140"/>
        <v>56.61616639692101</v>
      </c>
    </row>
    <row r="987" spans="1:9" ht="13.5" x14ac:dyDescent="0.25">
      <c r="A987" s="3">
        <f>TITRES_STAT!B990</f>
        <v>43444</v>
      </c>
      <c r="B987" s="6">
        <f>TITRES_STAT!D990</f>
        <v>7.4157999999999999</v>
      </c>
      <c r="C987" s="2">
        <f t="shared" si="135"/>
        <v>-6.6200000000000259E-2</v>
      </c>
      <c r="D987" s="2">
        <f t="shared" si="136"/>
        <v>0</v>
      </c>
      <c r="E987" s="2">
        <f t="shared" si="137"/>
        <v>6.6200000000000259E-2</v>
      </c>
      <c r="F987" s="2">
        <f t="shared" si="138"/>
        <v>3.39147534161418E-2</v>
      </c>
      <c r="G987" s="2">
        <f t="shared" si="138"/>
        <v>3.0716767248473664E-2</v>
      </c>
      <c r="H987" s="2">
        <f t="shared" si="139"/>
        <v>1.1041120682329306</v>
      </c>
      <c r="I987" s="2">
        <f t="shared" si="140"/>
        <v>52.474014331384112</v>
      </c>
    </row>
    <row r="988" spans="1:9" ht="13.5" x14ac:dyDescent="0.25">
      <c r="A988" s="3">
        <f>TITRES_STAT!B991</f>
        <v>43445</v>
      </c>
      <c r="B988" s="6">
        <f>TITRES_STAT!D991</f>
        <v>7.5481999999999996</v>
      </c>
      <c r="C988" s="2">
        <f t="shared" si="135"/>
        <v>0.13239999999999963</v>
      </c>
      <c r="D988" s="2">
        <f t="shared" si="136"/>
        <v>0.13239999999999963</v>
      </c>
      <c r="E988" s="2">
        <f t="shared" si="137"/>
        <v>0</v>
      </c>
      <c r="F988" s="2">
        <f t="shared" si="138"/>
        <v>4.094941388641736E-2</v>
      </c>
      <c r="G988" s="2">
        <f t="shared" si="138"/>
        <v>2.8522712445011259E-2</v>
      </c>
      <c r="H988" s="2">
        <f t="shared" si="139"/>
        <v>1.4356774084990498</v>
      </c>
      <c r="I988" s="2">
        <f t="shared" si="140"/>
        <v>58.943659923493925</v>
      </c>
    </row>
    <row r="989" spans="1:9" ht="13.5" x14ac:dyDescent="0.25">
      <c r="A989" s="3">
        <f>TITRES_STAT!B992</f>
        <v>43446</v>
      </c>
      <c r="B989" s="6">
        <f>TITRES_STAT!D992</f>
        <v>7.5548000000000002</v>
      </c>
      <c r="C989" s="2">
        <f t="shared" si="135"/>
        <v>6.6000000000006054E-3</v>
      </c>
      <c r="D989" s="2">
        <f t="shared" si="136"/>
        <v>6.6000000000006054E-3</v>
      </c>
      <c r="E989" s="2">
        <f t="shared" si="137"/>
        <v>0</v>
      </c>
      <c r="F989" s="2">
        <f t="shared" ref="F989:G1004" si="141">((F988*13)+D989)/14</f>
        <v>3.8495884323101873E-2</v>
      </c>
      <c r="G989" s="2">
        <f t="shared" si="141"/>
        <v>2.6485375841796169E-2</v>
      </c>
      <c r="H989" s="2">
        <f t="shared" si="139"/>
        <v>1.4534769886992542</v>
      </c>
      <c r="I989" s="2">
        <f t="shared" si="140"/>
        <v>59.241517054938257</v>
      </c>
    </row>
    <row r="990" spans="1:9" ht="13.5" x14ac:dyDescent="0.25">
      <c r="A990" s="3">
        <f>TITRES_STAT!B993</f>
        <v>43447</v>
      </c>
      <c r="B990" s="6">
        <f>TITRES_STAT!D993</f>
        <v>7.5812999999999997</v>
      </c>
      <c r="C990" s="2">
        <f t="shared" si="135"/>
        <v>2.6499999999999524E-2</v>
      </c>
      <c r="D990" s="2">
        <f t="shared" si="136"/>
        <v>2.6499999999999524E-2</v>
      </c>
      <c r="E990" s="2">
        <f t="shared" si="137"/>
        <v>0</v>
      </c>
      <c r="F990" s="2">
        <f t="shared" si="141"/>
        <v>3.7639035442880275E-2</v>
      </c>
      <c r="G990" s="2">
        <f t="shared" si="141"/>
        <v>2.4593563281667872E-2</v>
      </c>
      <c r="H990" s="2">
        <f t="shared" si="139"/>
        <v>1.5304425394483825</v>
      </c>
      <c r="I990" s="2">
        <f t="shared" si="140"/>
        <v>60.481220797924443</v>
      </c>
    </row>
    <row r="991" spans="1:9" ht="13.5" x14ac:dyDescent="0.25">
      <c r="A991" s="3">
        <f>TITRES_STAT!B994</f>
        <v>43448</v>
      </c>
      <c r="B991" s="6">
        <f>TITRES_STAT!D994</f>
        <v>7.4820000000000002</v>
      </c>
      <c r="C991" s="2">
        <f t="shared" si="135"/>
        <v>-9.92999999999995E-2</v>
      </c>
      <c r="D991" s="2">
        <f t="shared" si="136"/>
        <v>0</v>
      </c>
      <c r="E991" s="2">
        <f t="shared" si="137"/>
        <v>9.92999999999995E-2</v>
      </c>
      <c r="F991" s="2">
        <f t="shared" si="141"/>
        <v>3.4950532911245967E-2</v>
      </c>
      <c r="G991" s="2">
        <f t="shared" si="141"/>
        <v>2.9929737332977272E-2</v>
      </c>
      <c r="H991" s="2">
        <f t="shared" si="139"/>
        <v>1.1677527444498039</v>
      </c>
      <c r="I991" s="2">
        <f t="shared" si="140"/>
        <v>53.869277639696435</v>
      </c>
    </row>
    <row r="992" spans="1:9" ht="13.5" x14ac:dyDescent="0.25">
      <c r="A992" s="3">
        <f>TITRES_STAT!B995</f>
        <v>43451</v>
      </c>
      <c r="B992" s="6">
        <f>TITRES_STAT!D995</f>
        <v>7.4024999999999999</v>
      </c>
      <c r="C992" s="2">
        <f t="shared" si="135"/>
        <v>-7.9500000000000348E-2</v>
      </c>
      <c r="D992" s="2">
        <f t="shared" si="136"/>
        <v>0</v>
      </c>
      <c r="E992" s="2">
        <f t="shared" si="137"/>
        <v>7.9500000000000348E-2</v>
      </c>
      <c r="F992" s="2">
        <f t="shared" si="141"/>
        <v>3.2454066274728396E-2</v>
      </c>
      <c r="G992" s="2">
        <f t="shared" si="141"/>
        <v>3.3470470380621779E-2</v>
      </c>
      <c r="H992" s="2">
        <f t="shared" si="139"/>
        <v>0.96963281082294428</v>
      </c>
      <c r="I992" s="2">
        <f t="shared" si="140"/>
        <v>49.229115472432447</v>
      </c>
    </row>
    <row r="993" spans="1:9" ht="13.5" x14ac:dyDescent="0.25">
      <c r="A993" s="3">
        <f>TITRES_STAT!B996</f>
        <v>43452</v>
      </c>
      <c r="B993" s="6">
        <f>TITRES_STAT!D996</f>
        <v>7.4157999999999999</v>
      </c>
      <c r="C993" s="2">
        <f t="shared" si="135"/>
        <v>1.330000000000009E-2</v>
      </c>
      <c r="D993" s="2">
        <f t="shared" si="136"/>
        <v>1.330000000000009E-2</v>
      </c>
      <c r="E993" s="2">
        <f t="shared" si="137"/>
        <v>0</v>
      </c>
      <c r="F993" s="2">
        <f t="shared" si="141"/>
        <v>3.1085918683676377E-2</v>
      </c>
      <c r="G993" s="2">
        <f t="shared" si="141"/>
        <v>3.1079722496291651E-2</v>
      </c>
      <c r="H993" s="2">
        <f t="shared" si="139"/>
        <v>1.0001993643085283</v>
      </c>
      <c r="I993" s="2">
        <f t="shared" si="140"/>
        <v>50.004983610936137</v>
      </c>
    </row>
    <row r="994" spans="1:9" ht="13.5" x14ac:dyDescent="0.25">
      <c r="A994" s="3">
        <f>TITRES_STAT!B997</f>
        <v>43453</v>
      </c>
      <c r="B994" s="6">
        <f>TITRES_STAT!D997</f>
        <v>7.4820000000000002</v>
      </c>
      <c r="C994" s="2">
        <f t="shared" si="135"/>
        <v>6.6200000000000259E-2</v>
      </c>
      <c r="D994" s="2">
        <f t="shared" si="136"/>
        <v>6.6200000000000259E-2</v>
      </c>
      <c r="E994" s="2">
        <f t="shared" si="137"/>
        <v>0</v>
      </c>
      <c r="F994" s="2">
        <f t="shared" si="141"/>
        <v>3.3594067349128079E-2</v>
      </c>
      <c r="G994" s="2">
        <f t="shared" si="141"/>
        <v>2.8859742317985104E-2</v>
      </c>
      <c r="H994" s="2">
        <f t="shared" si="139"/>
        <v>1.1640459910895529</v>
      </c>
      <c r="I994" s="2">
        <f t="shared" si="140"/>
        <v>53.790261199739085</v>
      </c>
    </row>
    <row r="995" spans="1:9" ht="13.5" x14ac:dyDescent="0.25">
      <c r="A995" s="3">
        <f>TITRES_STAT!B998</f>
        <v>43454</v>
      </c>
      <c r="B995" s="6">
        <f>TITRES_STAT!D998</f>
        <v>7.3495999999999997</v>
      </c>
      <c r="C995" s="2">
        <f t="shared" si="135"/>
        <v>-0.13240000000000052</v>
      </c>
      <c r="D995" s="2">
        <f t="shared" si="136"/>
        <v>0</v>
      </c>
      <c r="E995" s="2">
        <f t="shared" si="137"/>
        <v>0.13240000000000052</v>
      </c>
      <c r="F995" s="2">
        <f t="shared" si="141"/>
        <v>3.1194491109904642E-2</v>
      </c>
      <c r="G995" s="2">
        <f t="shared" si="141"/>
        <v>3.6255475009557628E-2</v>
      </c>
      <c r="H995" s="2">
        <f t="shared" si="139"/>
        <v>0.86040773432650342</v>
      </c>
      <c r="I995" s="2">
        <f t="shared" si="140"/>
        <v>46.248342148393853</v>
      </c>
    </row>
    <row r="996" spans="1:9" ht="13.5" x14ac:dyDescent="0.25">
      <c r="A996" s="3">
        <f>TITRES_STAT!B999</f>
        <v>43455</v>
      </c>
      <c r="B996" s="6">
        <f>TITRES_STAT!D999</f>
        <v>7.2502000000000004</v>
      </c>
      <c r="C996" s="2">
        <f t="shared" si="135"/>
        <v>-9.9399999999999267E-2</v>
      </c>
      <c r="D996" s="2">
        <f t="shared" si="136"/>
        <v>0</v>
      </c>
      <c r="E996" s="2">
        <f t="shared" si="137"/>
        <v>9.9399999999999267E-2</v>
      </c>
      <c r="F996" s="2">
        <f t="shared" si="141"/>
        <v>2.8966313173482881E-2</v>
      </c>
      <c r="G996" s="2">
        <f t="shared" si="141"/>
        <v>4.0765798223160607E-2</v>
      </c>
      <c r="H996" s="2">
        <f t="shared" si="139"/>
        <v>0.71055429884912724</v>
      </c>
      <c r="I996" s="2">
        <f t="shared" si="140"/>
        <v>41.539417914251139</v>
      </c>
    </row>
    <row r="997" spans="1:9" ht="13.5" x14ac:dyDescent="0.25">
      <c r="A997" s="3">
        <f>TITRES_STAT!B1000</f>
        <v>43458</v>
      </c>
      <c r="B997" s="6">
        <f>TITRES_STAT!D1000</f>
        <v>7.0913000000000004</v>
      </c>
      <c r="C997" s="2">
        <f t="shared" si="135"/>
        <v>-0.15890000000000004</v>
      </c>
      <c r="D997" s="2">
        <f t="shared" si="136"/>
        <v>0</v>
      </c>
      <c r="E997" s="2">
        <f t="shared" si="137"/>
        <v>0.15890000000000004</v>
      </c>
      <c r="F997" s="2">
        <f t="shared" si="141"/>
        <v>2.6897290803948391E-2</v>
      </c>
      <c r="G997" s="2">
        <f t="shared" si="141"/>
        <v>4.9203955492934846E-2</v>
      </c>
      <c r="H997" s="2">
        <f t="shared" si="139"/>
        <v>0.54664895402180724</v>
      </c>
      <c r="I997" s="2">
        <f t="shared" si="140"/>
        <v>35.344087137571591</v>
      </c>
    </row>
    <row r="998" spans="1:9" ht="13.5" x14ac:dyDescent="0.25">
      <c r="A998" s="3">
        <f>TITRES_STAT!B1001</f>
        <v>43459</v>
      </c>
      <c r="B998" s="6">
        <f>TITRES_STAT!D1001</f>
        <v>7.2834000000000003</v>
      </c>
      <c r="C998" s="2">
        <f t="shared" si="135"/>
        <v>0.19209999999999994</v>
      </c>
      <c r="D998" s="2">
        <f t="shared" si="136"/>
        <v>0.19209999999999994</v>
      </c>
      <c r="E998" s="2">
        <f t="shared" si="137"/>
        <v>0</v>
      </c>
      <c r="F998" s="2">
        <f t="shared" si="141"/>
        <v>3.8697484317952072E-2</v>
      </c>
      <c r="G998" s="2">
        <f t="shared" si="141"/>
        <v>4.5689387243439503E-2</v>
      </c>
      <c r="H998" s="2">
        <f t="shared" si="139"/>
        <v>0.84696877442821494</v>
      </c>
      <c r="I998" s="2">
        <f t="shared" si="140"/>
        <v>45.857233005491373</v>
      </c>
    </row>
    <row r="999" spans="1:9" ht="13.5" x14ac:dyDescent="0.25">
      <c r="A999" s="3">
        <f>TITRES_STAT!B1002</f>
        <v>43460</v>
      </c>
      <c r="B999" s="6">
        <f>TITRES_STAT!D1002</f>
        <v>7.2171000000000003</v>
      </c>
      <c r="C999" s="2">
        <f t="shared" si="135"/>
        <v>-6.6300000000000026E-2</v>
      </c>
      <c r="D999" s="2">
        <f t="shared" si="136"/>
        <v>0</v>
      </c>
      <c r="E999" s="2">
        <f t="shared" si="137"/>
        <v>6.6300000000000026E-2</v>
      </c>
      <c r="F999" s="2">
        <f t="shared" si="141"/>
        <v>3.5933378295241215E-2</v>
      </c>
      <c r="G999" s="2">
        <f t="shared" si="141"/>
        <v>4.716157386890811E-2</v>
      </c>
      <c r="H999" s="2">
        <f t="shared" si="139"/>
        <v>0.76192067709875066</v>
      </c>
      <c r="I999" s="2">
        <f t="shared" si="140"/>
        <v>43.24375591944127</v>
      </c>
    </row>
    <row r="1000" spans="1:9" ht="13.5" x14ac:dyDescent="0.25">
      <c r="A1000" s="3">
        <f>TITRES_STAT!B1003</f>
        <v>43461</v>
      </c>
      <c r="B1000" s="6">
        <f>TITRES_STAT!D1003</f>
        <v>7.1177999999999999</v>
      </c>
      <c r="C1000" s="2">
        <f t="shared" si="135"/>
        <v>-9.9300000000000388E-2</v>
      </c>
      <c r="D1000" s="2">
        <f t="shared" si="136"/>
        <v>0</v>
      </c>
      <c r="E1000" s="2">
        <f t="shared" si="137"/>
        <v>9.9300000000000388E-2</v>
      </c>
      <c r="F1000" s="2">
        <f t="shared" si="141"/>
        <v>3.3366708417009699E-2</v>
      </c>
      <c r="G1000" s="2">
        <f t="shared" si="141"/>
        <v>5.0885747163986132E-2</v>
      </c>
      <c r="H1000" s="2">
        <f t="shared" si="139"/>
        <v>0.65571815835740832</v>
      </c>
      <c r="I1000" s="2">
        <f t="shared" si="140"/>
        <v>39.603247391327031</v>
      </c>
    </row>
    <row r="1001" spans="1:9" ht="13.5" x14ac:dyDescent="0.25">
      <c r="A1001" s="3">
        <f>TITRES_STAT!B1004</f>
        <v>43462</v>
      </c>
      <c r="B1001" s="6">
        <f>TITRES_STAT!D1004</f>
        <v>7.4356</v>
      </c>
      <c r="C1001" s="2">
        <f t="shared" si="135"/>
        <v>0.31780000000000008</v>
      </c>
      <c r="D1001" s="2">
        <f t="shared" si="136"/>
        <v>0.31780000000000008</v>
      </c>
      <c r="E1001" s="2">
        <f t="shared" si="137"/>
        <v>0</v>
      </c>
      <c r="F1001" s="2">
        <f t="shared" si="141"/>
        <v>5.3683372101509017E-2</v>
      </c>
      <c r="G1001" s="2">
        <f t="shared" si="141"/>
        <v>4.7251050937987128E-2</v>
      </c>
      <c r="H1001" s="2">
        <f t="shared" si="139"/>
        <v>1.1361307534082945</v>
      </c>
      <c r="I1001" s="2">
        <f t="shared" si="140"/>
        <v>53.18638625447182</v>
      </c>
    </row>
    <row r="1002" spans="1:9" ht="13.5" x14ac:dyDescent="0.25">
      <c r="A1002" s="3">
        <f>TITRES_STAT!B1005</f>
        <v>43465</v>
      </c>
      <c r="B1002" s="6">
        <f>TITRES_STAT!D1005</f>
        <v>7.5415999999999999</v>
      </c>
      <c r="C1002" s="2">
        <f t="shared" si="135"/>
        <v>0.10599999999999987</v>
      </c>
      <c r="D1002" s="2">
        <f t="shared" si="136"/>
        <v>0.10599999999999987</v>
      </c>
      <c r="E1002" s="2">
        <f t="shared" si="137"/>
        <v>0</v>
      </c>
      <c r="F1002" s="2">
        <f t="shared" si="141"/>
        <v>5.7420274094258365E-2</v>
      </c>
      <c r="G1002" s="2">
        <f t="shared" si="141"/>
        <v>4.387597587098805E-2</v>
      </c>
      <c r="H1002" s="2">
        <f t="shared" si="139"/>
        <v>1.3086950877878061</v>
      </c>
      <c r="I1002" s="2">
        <f t="shared" si="140"/>
        <v>56.685488469670503</v>
      </c>
    </row>
    <row r="1003" spans="1:9" ht="13.5" x14ac:dyDescent="0.25">
      <c r="A1003" s="3">
        <f>TITRES_STAT!B1006</f>
        <v>43467</v>
      </c>
      <c r="B1003" s="6">
        <f>TITRES_STAT!D1006</f>
        <v>7.2834000000000003</v>
      </c>
      <c r="C1003" s="2">
        <f t="shared" si="135"/>
        <v>-0.25819999999999954</v>
      </c>
      <c r="D1003" s="2">
        <f t="shared" si="136"/>
        <v>0</v>
      </c>
      <c r="E1003" s="2">
        <f t="shared" si="137"/>
        <v>0.25819999999999954</v>
      </c>
      <c r="F1003" s="2">
        <f t="shared" si="141"/>
        <v>5.3318825944668483E-2</v>
      </c>
      <c r="G1003" s="2">
        <f t="shared" si="141"/>
        <v>5.9184834737346016E-2</v>
      </c>
      <c r="H1003" s="2">
        <f t="shared" si="139"/>
        <v>0.90088662376586748</v>
      </c>
      <c r="I1003" s="2">
        <f t="shared" si="140"/>
        <v>47.39296981221905</v>
      </c>
    </row>
    <row r="1004" spans="1:9" ht="13.5" x14ac:dyDescent="0.25">
      <c r="A1004" s="3">
        <f>TITRES_STAT!B1007</f>
        <v>43468</v>
      </c>
      <c r="B1004" s="6">
        <f>TITRES_STAT!D1007</f>
        <v>7.3164999999999996</v>
      </c>
      <c r="C1004" s="2">
        <f t="shared" si="135"/>
        <v>3.3099999999999241E-2</v>
      </c>
      <c r="D1004" s="2">
        <f t="shared" si="136"/>
        <v>3.3099999999999241E-2</v>
      </c>
      <c r="E1004" s="2">
        <f t="shared" si="137"/>
        <v>0</v>
      </c>
      <c r="F1004" s="2">
        <f t="shared" si="141"/>
        <v>5.1874624091477819E-2</v>
      </c>
      <c r="G1004" s="2">
        <f t="shared" si="141"/>
        <v>5.4957346541821307E-2</v>
      </c>
      <c r="H1004" s="2">
        <f t="shared" si="139"/>
        <v>0.9439069998039733</v>
      </c>
      <c r="I1004" s="2">
        <f t="shared" si="140"/>
        <v>48.557209779025357</v>
      </c>
    </row>
    <row r="1005" spans="1:9" ht="13.5" x14ac:dyDescent="0.25">
      <c r="A1005" s="3">
        <f>TITRES_STAT!B1008</f>
        <v>43469</v>
      </c>
      <c r="B1005" s="6">
        <f>TITRES_STAT!D1008</f>
        <v>7.4290000000000003</v>
      </c>
      <c r="C1005" s="2">
        <f t="shared" si="135"/>
        <v>0.11250000000000071</v>
      </c>
      <c r="D1005" s="2">
        <f t="shared" si="136"/>
        <v>0.11250000000000071</v>
      </c>
      <c r="E1005" s="2">
        <f t="shared" si="137"/>
        <v>0</v>
      </c>
      <c r="F1005" s="2">
        <f t="shared" ref="F1005:G1020" si="142">((F1004*13)+D1005)/14</f>
        <v>5.620500808494374E-2</v>
      </c>
      <c r="G1005" s="2">
        <f t="shared" si="142"/>
        <v>5.1031821788834072E-2</v>
      </c>
      <c r="H1005" s="2">
        <f t="shared" si="139"/>
        <v>1.1013717738221445</v>
      </c>
      <c r="I1005" s="2">
        <f t="shared" si="140"/>
        <v>52.412038057353392</v>
      </c>
    </row>
    <row r="1006" spans="1:9" ht="13.5" x14ac:dyDescent="0.25">
      <c r="A1006" s="3">
        <f>TITRES_STAT!B1009</f>
        <v>43472</v>
      </c>
      <c r="B1006" s="6">
        <f>TITRES_STAT!D1009</f>
        <v>7.5084999999999997</v>
      </c>
      <c r="C1006" s="2">
        <f t="shared" si="135"/>
        <v>7.949999999999946E-2</v>
      </c>
      <c r="D1006" s="2">
        <f t="shared" si="136"/>
        <v>7.949999999999946E-2</v>
      </c>
      <c r="E1006" s="2">
        <f t="shared" si="137"/>
        <v>0</v>
      </c>
      <c r="F1006" s="2">
        <f t="shared" si="142"/>
        <v>5.786893607887629E-2</v>
      </c>
      <c r="G1006" s="2">
        <f t="shared" si="142"/>
        <v>4.7386691661060208E-2</v>
      </c>
      <c r="H1006" s="2">
        <f t="shared" si="139"/>
        <v>1.2212065044082792</v>
      </c>
      <c r="I1006" s="2">
        <f t="shared" si="140"/>
        <v>54.979422308760249</v>
      </c>
    </row>
    <row r="1007" spans="1:9" ht="13.5" x14ac:dyDescent="0.25">
      <c r="A1007" s="3">
        <f>TITRES_STAT!B1010</f>
        <v>43473</v>
      </c>
      <c r="B1007" s="6">
        <f>TITRES_STAT!D1010</f>
        <v>7.5151000000000003</v>
      </c>
      <c r="C1007" s="2">
        <f t="shared" si="135"/>
        <v>6.6000000000006054E-3</v>
      </c>
      <c r="D1007" s="2">
        <f t="shared" si="136"/>
        <v>6.6000000000006054E-3</v>
      </c>
      <c r="E1007" s="2">
        <f t="shared" si="137"/>
        <v>0</v>
      </c>
      <c r="F1007" s="2">
        <f t="shared" si="142"/>
        <v>5.4206869216099456E-2</v>
      </c>
      <c r="G1007" s="2">
        <f t="shared" si="142"/>
        <v>4.4001927970984477E-2</v>
      </c>
      <c r="H1007" s="2">
        <f t="shared" si="139"/>
        <v>1.2319203206696823</v>
      </c>
      <c r="I1007" s="2">
        <f t="shared" si="140"/>
        <v>55.195533158641062</v>
      </c>
    </row>
    <row r="1008" spans="1:9" ht="13.5" x14ac:dyDescent="0.25">
      <c r="A1008" s="3">
        <f>TITRES_STAT!B1011</f>
        <v>43474</v>
      </c>
      <c r="B1008" s="6">
        <f>TITRES_STAT!D1011</f>
        <v>7.5084999999999997</v>
      </c>
      <c r="C1008" s="2">
        <f t="shared" si="135"/>
        <v>-6.6000000000006054E-3</v>
      </c>
      <c r="D1008" s="2">
        <f t="shared" si="136"/>
        <v>0</v>
      </c>
      <c r="E1008" s="2">
        <f t="shared" si="137"/>
        <v>6.6000000000006054E-3</v>
      </c>
      <c r="F1008" s="2">
        <f t="shared" si="142"/>
        <v>5.0334949986378066E-2</v>
      </c>
      <c r="G1008" s="2">
        <f t="shared" si="142"/>
        <v>4.1330361687342769E-2</v>
      </c>
      <c r="H1008" s="2">
        <f t="shared" si="139"/>
        <v>1.2178686063082025</v>
      </c>
      <c r="I1008" s="2">
        <f t="shared" si="140"/>
        <v>54.911666220634686</v>
      </c>
    </row>
    <row r="1009" spans="1:9" ht="13.5" x14ac:dyDescent="0.25">
      <c r="A1009" s="3">
        <f>TITRES_STAT!B1012</f>
        <v>43475</v>
      </c>
      <c r="B1009" s="6">
        <f>TITRES_STAT!D1012</f>
        <v>7.4687000000000001</v>
      </c>
      <c r="C1009" s="2">
        <f t="shared" si="135"/>
        <v>-3.9799999999999613E-2</v>
      </c>
      <c r="D1009" s="2">
        <f t="shared" si="136"/>
        <v>0</v>
      </c>
      <c r="E1009" s="2">
        <f t="shared" si="137"/>
        <v>3.9799999999999613E-2</v>
      </c>
      <c r="F1009" s="2">
        <f t="shared" si="142"/>
        <v>4.6739596415922492E-2</v>
      </c>
      <c r="G1009" s="2">
        <f t="shared" si="142"/>
        <v>4.1221050138246833E-2</v>
      </c>
      <c r="H1009" s="2">
        <f t="shared" si="139"/>
        <v>1.1338768968565236</v>
      </c>
      <c r="I1009" s="2">
        <f t="shared" si="140"/>
        <v>53.136940492062628</v>
      </c>
    </row>
    <row r="1010" spans="1:9" ht="13.5" x14ac:dyDescent="0.25">
      <c r="A1010" s="3">
        <f>TITRES_STAT!B1013</f>
        <v>43476</v>
      </c>
      <c r="B1010" s="6">
        <f>TITRES_STAT!D1013</f>
        <v>7.5879000000000003</v>
      </c>
      <c r="C1010" s="2">
        <f t="shared" si="135"/>
        <v>0.11920000000000019</v>
      </c>
      <c r="D1010" s="2">
        <f t="shared" si="136"/>
        <v>0.11920000000000019</v>
      </c>
      <c r="E1010" s="2">
        <f t="shared" si="137"/>
        <v>0</v>
      </c>
      <c r="F1010" s="2">
        <f t="shared" si="142"/>
        <v>5.1915339529070903E-2</v>
      </c>
      <c r="G1010" s="2">
        <f t="shared" si="142"/>
        <v>3.8276689414086344E-2</v>
      </c>
      <c r="H1010" s="2">
        <f t="shared" si="139"/>
        <v>1.3563173911786988</v>
      </c>
      <c r="I1010" s="2">
        <f t="shared" si="140"/>
        <v>57.560895499745442</v>
      </c>
    </row>
    <row r="1011" spans="1:9" ht="13.5" x14ac:dyDescent="0.25">
      <c r="A1011" s="3">
        <f>TITRES_STAT!B1014</f>
        <v>43480</v>
      </c>
      <c r="B1011" s="6">
        <f>TITRES_STAT!D1014</f>
        <v>7.4157999999999999</v>
      </c>
      <c r="C1011" s="2">
        <f t="shared" si="135"/>
        <v>-0.17210000000000036</v>
      </c>
      <c r="D1011" s="2">
        <f t="shared" si="136"/>
        <v>0</v>
      </c>
      <c r="E1011" s="2">
        <f t="shared" si="137"/>
        <v>0.17210000000000036</v>
      </c>
      <c r="F1011" s="2">
        <f t="shared" si="142"/>
        <v>4.8207100991280123E-2</v>
      </c>
      <c r="G1011" s="2">
        <f t="shared" si="142"/>
        <v>4.7835497313080198E-2</v>
      </c>
      <c r="H1011" s="2">
        <f t="shared" si="139"/>
        <v>1.0077683665702857</v>
      </c>
      <c r="I1011" s="2">
        <f t="shared" si="140"/>
        <v>50.193457738941163</v>
      </c>
    </row>
    <row r="1012" spans="1:9" ht="13.5" x14ac:dyDescent="0.25">
      <c r="A1012" s="3">
        <f>TITRES_STAT!B1015</f>
        <v>43481</v>
      </c>
      <c r="B1012" s="6">
        <f>TITRES_STAT!D1015</f>
        <v>7.5350000000000001</v>
      </c>
      <c r="C1012" s="2">
        <f t="shared" si="135"/>
        <v>0.11920000000000019</v>
      </c>
      <c r="D1012" s="2">
        <f t="shared" si="136"/>
        <v>0.11920000000000019</v>
      </c>
      <c r="E1012" s="2">
        <f t="shared" si="137"/>
        <v>0</v>
      </c>
      <c r="F1012" s="2">
        <f t="shared" si="142"/>
        <v>5.3278022349045842E-2</v>
      </c>
      <c r="G1012" s="2">
        <f t="shared" si="142"/>
        <v>4.4418676076431615E-2</v>
      </c>
      <c r="H1012" s="2">
        <f t="shared" si="139"/>
        <v>1.1994509304457852</v>
      </c>
      <c r="I1012" s="2">
        <f t="shared" si="140"/>
        <v>54.534107301165392</v>
      </c>
    </row>
    <row r="1013" spans="1:9" ht="13.5" x14ac:dyDescent="0.25">
      <c r="A1013" s="3">
        <f>TITRES_STAT!B1016</f>
        <v>43482</v>
      </c>
      <c r="B1013" s="6">
        <f>TITRES_STAT!D1016</f>
        <v>7.6806000000000001</v>
      </c>
      <c r="C1013" s="2">
        <f t="shared" si="135"/>
        <v>0.14559999999999995</v>
      </c>
      <c r="D1013" s="2">
        <f t="shared" si="136"/>
        <v>0.14559999999999995</v>
      </c>
      <c r="E1013" s="2">
        <f t="shared" si="137"/>
        <v>0</v>
      </c>
      <c r="F1013" s="2">
        <f t="shared" si="142"/>
        <v>5.9872449324113994E-2</v>
      </c>
      <c r="G1013" s="2">
        <f t="shared" si="142"/>
        <v>4.1245913499543645E-2</v>
      </c>
      <c r="H1013" s="2">
        <f t="shared" si="139"/>
        <v>1.4515971218524821</v>
      </c>
      <c r="I1013" s="2">
        <f t="shared" si="140"/>
        <v>59.210263746582584</v>
      </c>
    </row>
    <row r="1014" spans="1:9" ht="13.5" x14ac:dyDescent="0.25">
      <c r="A1014" s="3">
        <f>TITRES_STAT!B1017</f>
        <v>43483</v>
      </c>
      <c r="B1014" s="6">
        <f>TITRES_STAT!D1017</f>
        <v>7.6143999999999998</v>
      </c>
      <c r="C1014" s="2">
        <f t="shared" si="135"/>
        <v>-6.6200000000000259E-2</v>
      </c>
      <c r="D1014" s="2">
        <f t="shared" si="136"/>
        <v>0</v>
      </c>
      <c r="E1014" s="2">
        <f t="shared" si="137"/>
        <v>6.6200000000000259E-2</v>
      </c>
      <c r="F1014" s="2">
        <f t="shared" si="142"/>
        <v>5.5595845800962995E-2</v>
      </c>
      <c r="G1014" s="2">
        <f t="shared" si="142"/>
        <v>4.3028348249576256E-2</v>
      </c>
      <c r="H1014" s="2">
        <f t="shared" si="139"/>
        <v>1.2920748311901677</v>
      </c>
      <c r="I1014" s="2">
        <f t="shared" si="140"/>
        <v>56.371406971876809</v>
      </c>
    </row>
    <row r="1015" spans="1:9" ht="13.5" x14ac:dyDescent="0.25">
      <c r="A1015" s="3">
        <f>TITRES_STAT!B1018</f>
        <v>43486</v>
      </c>
      <c r="B1015" s="6">
        <f>TITRES_STAT!D1018</f>
        <v>7.5282999999999998</v>
      </c>
      <c r="C1015" s="2">
        <f t="shared" si="135"/>
        <v>-8.6100000000000065E-2</v>
      </c>
      <c r="D1015" s="2">
        <f t="shared" si="136"/>
        <v>0</v>
      </c>
      <c r="E1015" s="2">
        <f t="shared" si="137"/>
        <v>8.6100000000000065E-2</v>
      </c>
      <c r="F1015" s="2">
        <f t="shared" si="142"/>
        <v>5.1624713958037069E-2</v>
      </c>
      <c r="G1015" s="2">
        <f t="shared" si="142"/>
        <v>4.6104894803177962E-2</v>
      </c>
      <c r="H1015" s="2">
        <f t="shared" si="139"/>
        <v>1.1197230614758638</v>
      </c>
      <c r="I1015" s="2">
        <f t="shared" si="140"/>
        <v>52.82402601669358</v>
      </c>
    </row>
    <row r="1016" spans="1:9" ht="13.5" x14ac:dyDescent="0.25">
      <c r="A1016" s="3">
        <f>TITRES_STAT!B1019</f>
        <v>43487</v>
      </c>
      <c r="B1016" s="6">
        <f>TITRES_STAT!D1019</f>
        <v>7.4157999999999999</v>
      </c>
      <c r="C1016" s="2">
        <f t="shared" si="135"/>
        <v>-0.11249999999999982</v>
      </c>
      <c r="D1016" s="2">
        <f t="shared" si="136"/>
        <v>0</v>
      </c>
      <c r="E1016" s="2">
        <f t="shared" si="137"/>
        <v>0.11249999999999982</v>
      </c>
      <c r="F1016" s="2">
        <f t="shared" si="142"/>
        <v>4.793723438960585E-2</v>
      </c>
      <c r="G1016" s="2">
        <f t="shared" si="142"/>
        <v>5.0847402317236667E-2</v>
      </c>
      <c r="H1016" s="2">
        <f t="shared" si="139"/>
        <v>0.94276663516703774</v>
      </c>
      <c r="I1016" s="2">
        <f t="shared" si="140"/>
        <v>48.52701390385878</v>
      </c>
    </row>
    <row r="1017" spans="1:9" ht="13.5" x14ac:dyDescent="0.25">
      <c r="A1017" s="3">
        <f>TITRES_STAT!B1020</f>
        <v>43488</v>
      </c>
      <c r="B1017" s="6">
        <f>TITRES_STAT!D1020</f>
        <v>7.4157999999999999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4.4513146218919719E-2</v>
      </c>
      <c r="G1017" s="2">
        <f t="shared" si="142"/>
        <v>4.7215445008862621E-2</v>
      </c>
      <c r="H1017" s="2">
        <f t="shared" si="139"/>
        <v>0.94276663516703774</v>
      </c>
      <c r="I1017" s="2">
        <f t="shared" si="140"/>
        <v>48.52701390385878</v>
      </c>
    </row>
    <row r="1018" spans="1:9" ht="13.5" x14ac:dyDescent="0.25">
      <c r="A1018" s="3">
        <f>TITRES_STAT!B1021</f>
        <v>43489</v>
      </c>
      <c r="B1018" s="6">
        <f>TITRES_STAT!D1021</f>
        <v>7.4157999999999999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4.1333635774711164E-2</v>
      </c>
      <c r="G1018" s="2">
        <f t="shared" si="142"/>
        <v>4.3842913222515288E-2</v>
      </c>
      <c r="H1018" s="2">
        <f t="shared" si="139"/>
        <v>0.94276663516703774</v>
      </c>
      <c r="I1018" s="2">
        <f t="shared" si="140"/>
        <v>48.52701390385878</v>
      </c>
    </row>
    <row r="1019" spans="1:9" ht="13.5" x14ac:dyDescent="0.25">
      <c r="A1019" s="3">
        <f>TITRES_STAT!B1022</f>
        <v>43490</v>
      </c>
      <c r="B1019" s="6">
        <f>TITRES_STAT!D1022</f>
        <v>7.4489000000000001</v>
      </c>
      <c r="C1019" s="2">
        <f t="shared" si="135"/>
        <v>3.3100000000000129E-2</v>
      </c>
      <c r="D1019" s="2">
        <f t="shared" si="136"/>
        <v>3.3100000000000129E-2</v>
      </c>
      <c r="E1019" s="2">
        <f t="shared" si="137"/>
        <v>0</v>
      </c>
      <c r="F1019" s="2">
        <f t="shared" si="142"/>
        <v>4.0745518933660373E-2</v>
      </c>
      <c r="G1019" s="2">
        <f t="shared" si="142"/>
        <v>4.07112765637642E-2</v>
      </c>
      <c r="H1019" s="2">
        <f t="shared" si="139"/>
        <v>1.000841102829152</v>
      </c>
      <c r="I1019" s="2">
        <f t="shared" si="140"/>
        <v>50.021018731271624</v>
      </c>
    </row>
    <row r="1020" spans="1:9" ht="13.5" x14ac:dyDescent="0.25">
      <c r="A1020" s="3">
        <f>TITRES_STAT!B1023</f>
        <v>43493</v>
      </c>
      <c r="B1020" s="6">
        <f>TITRES_STAT!D1023</f>
        <v>7.4820000000000002</v>
      </c>
      <c r="C1020" s="2">
        <f t="shared" si="135"/>
        <v>3.3100000000000129E-2</v>
      </c>
      <c r="D1020" s="2">
        <f t="shared" si="136"/>
        <v>3.3100000000000129E-2</v>
      </c>
      <c r="E1020" s="2">
        <f t="shared" si="137"/>
        <v>0</v>
      </c>
      <c r="F1020" s="2">
        <f t="shared" si="142"/>
        <v>4.0199410438398926E-2</v>
      </c>
      <c r="G1020" s="2">
        <f t="shared" si="142"/>
        <v>3.7803328237781042E-2</v>
      </c>
      <c r="H1020" s="2">
        <f t="shared" si="139"/>
        <v>1.063382837234506</v>
      </c>
      <c r="I1020" s="2">
        <f t="shared" si="140"/>
        <v>51.535896201391694</v>
      </c>
    </row>
    <row r="1021" spans="1:9" ht="13.5" x14ac:dyDescent="0.25">
      <c r="A1021" s="3">
        <f>TITRES_STAT!B1024</f>
        <v>43494</v>
      </c>
      <c r="B1021" s="6">
        <f>TITRES_STAT!D1024</f>
        <v>7.3693999999999997</v>
      </c>
      <c r="C1021" s="2">
        <f t="shared" si="135"/>
        <v>-0.11260000000000048</v>
      </c>
      <c r="D1021" s="2">
        <f t="shared" si="136"/>
        <v>0</v>
      </c>
      <c r="E1021" s="2">
        <f t="shared" si="137"/>
        <v>0.11260000000000048</v>
      </c>
      <c r="F1021" s="2">
        <f t="shared" ref="F1021:G1036" si="143">((F1020*13)+D1021)/14</f>
        <v>3.7328023978513293E-2</v>
      </c>
      <c r="G1021" s="2">
        <f t="shared" si="143"/>
        <v>4.314594764936814E-2</v>
      </c>
      <c r="H1021" s="2">
        <f t="shared" si="139"/>
        <v>0.86515712395205557</v>
      </c>
      <c r="I1021" s="2">
        <f t="shared" si="140"/>
        <v>46.385214030595243</v>
      </c>
    </row>
    <row r="1022" spans="1:9" ht="13.5" x14ac:dyDescent="0.25">
      <c r="A1022" s="3">
        <f>TITRES_STAT!B1025</f>
        <v>43495</v>
      </c>
      <c r="B1022" s="6">
        <f>TITRES_STAT!D1025</f>
        <v>7.3693999999999997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3.4661736551476627E-2</v>
      </c>
      <c r="G1022" s="2">
        <f t="shared" si="143"/>
        <v>4.0064094245841841E-2</v>
      </c>
      <c r="H1022" s="2">
        <f t="shared" si="139"/>
        <v>0.86515712395205557</v>
      </c>
      <c r="I1022" s="2">
        <f t="shared" si="140"/>
        <v>46.385214030595243</v>
      </c>
    </row>
    <row r="1023" spans="1:9" ht="13.5" x14ac:dyDescent="0.25">
      <c r="A1023" s="3">
        <f>TITRES_STAT!B1026</f>
        <v>43496</v>
      </c>
      <c r="B1023" s="6">
        <f>TITRES_STAT!D1026</f>
        <v>7.3362999999999996</v>
      </c>
      <c r="C1023" s="2">
        <f t="shared" si="135"/>
        <v>-3.3100000000000129E-2</v>
      </c>
      <c r="D1023" s="2">
        <f t="shared" si="136"/>
        <v>0</v>
      </c>
      <c r="E1023" s="2">
        <f t="shared" si="137"/>
        <v>3.3100000000000129E-2</v>
      </c>
      <c r="F1023" s="2">
        <f t="shared" si="143"/>
        <v>3.2185898226371155E-2</v>
      </c>
      <c r="G1023" s="2">
        <f t="shared" si="143"/>
        <v>3.9566658942567438E-2</v>
      </c>
      <c r="H1023" s="2">
        <f t="shared" si="139"/>
        <v>0.813460097125973</v>
      </c>
      <c r="I1023" s="2">
        <f t="shared" si="140"/>
        <v>44.856796045039509</v>
      </c>
    </row>
    <row r="1024" spans="1:9" ht="13.5" x14ac:dyDescent="0.25">
      <c r="A1024" s="3">
        <f>TITRES_STAT!B1027</f>
        <v>43497</v>
      </c>
      <c r="B1024" s="6">
        <f>TITRES_STAT!D1027</f>
        <v>7.3362999999999996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2.9886905495916074E-2</v>
      </c>
      <c r="G1024" s="2">
        <f t="shared" si="143"/>
        <v>3.674046901809834E-2</v>
      </c>
      <c r="H1024" s="2">
        <f t="shared" si="139"/>
        <v>0.81346009712597289</v>
      </c>
      <c r="I1024" s="2">
        <f t="shared" si="140"/>
        <v>44.856796045039502</v>
      </c>
    </row>
    <row r="1025" spans="1:9" ht="13.5" x14ac:dyDescent="0.25">
      <c r="A1025" s="3">
        <f>TITRES_STAT!B1028</f>
        <v>43500</v>
      </c>
      <c r="B1025" s="6">
        <f>TITRES_STAT!D1028</f>
        <v>7.4157999999999999</v>
      </c>
      <c r="C1025" s="2">
        <f t="shared" si="135"/>
        <v>7.9500000000000348E-2</v>
      </c>
      <c r="D1025" s="2">
        <f t="shared" si="136"/>
        <v>7.9500000000000348E-2</v>
      </c>
      <c r="E1025" s="2">
        <f t="shared" si="137"/>
        <v>0</v>
      </c>
      <c r="F1025" s="2">
        <f t="shared" si="143"/>
        <v>3.343069796049352E-2</v>
      </c>
      <c r="G1025" s="2">
        <f t="shared" si="143"/>
        <v>3.4116149802519889E-2</v>
      </c>
      <c r="H1025" s="2">
        <f t="shared" si="139"/>
        <v>0.97990828842076017</v>
      </c>
      <c r="I1025" s="2">
        <f t="shared" si="140"/>
        <v>49.492610044193874</v>
      </c>
    </row>
    <row r="1026" spans="1:9" ht="13.5" x14ac:dyDescent="0.25">
      <c r="A1026" s="3">
        <f>TITRES_STAT!B1029</f>
        <v>43501</v>
      </c>
      <c r="B1026" s="6">
        <f>TITRES_STAT!D1029</f>
        <v>7.3495999999999997</v>
      </c>
      <c r="C1026" s="2">
        <f t="shared" si="135"/>
        <v>-6.6200000000000259E-2</v>
      </c>
      <c r="D1026" s="2">
        <f t="shared" si="136"/>
        <v>0</v>
      </c>
      <c r="E1026" s="2">
        <f t="shared" si="137"/>
        <v>6.6200000000000259E-2</v>
      </c>
      <c r="F1026" s="2">
        <f t="shared" si="143"/>
        <v>3.1042790963315411E-2</v>
      </c>
      <c r="G1026" s="2">
        <f t="shared" si="143"/>
        <v>3.6407853388054204E-2</v>
      </c>
      <c r="H1026" s="2">
        <f t="shared" si="139"/>
        <v>0.85263996842782486</v>
      </c>
      <c r="I1026" s="2">
        <f t="shared" si="140"/>
        <v>46.022971702990226</v>
      </c>
    </row>
    <row r="1027" spans="1:9" ht="13.5" x14ac:dyDescent="0.25">
      <c r="A1027" s="3">
        <f>TITRES_STAT!B1030</f>
        <v>43502</v>
      </c>
      <c r="B1027" s="6">
        <f>TITRES_STAT!D1030</f>
        <v>7.3826999999999998</v>
      </c>
      <c r="C1027" s="2">
        <f t="shared" ref="C1027:C1090" si="144">B1027-B1026</f>
        <v>3.3100000000000129E-2</v>
      </c>
      <c r="D1027" s="2">
        <f t="shared" ref="D1027:D1090" si="145">IF(C1027&gt;0,C1027,0)</f>
        <v>3.3100000000000129E-2</v>
      </c>
      <c r="E1027" s="2">
        <f t="shared" ref="E1027:E1090" si="146">IF(C1027&lt;0,-C1027,0)</f>
        <v>0</v>
      </c>
      <c r="F1027" s="2">
        <f t="shared" si="143"/>
        <v>3.1189734465935749E-2</v>
      </c>
      <c r="G1027" s="2">
        <f t="shared" si="143"/>
        <v>3.380729243176462E-2</v>
      </c>
      <c r="H1027" s="2">
        <f t="shared" si="139"/>
        <v>0.92257416144424897</v>
      </c>
      <c r="I1027" s="2">
        <f t="shared" si="140"/>
        <v>47.986401770385072</v>
      </c>
    </row>
    <row r="1028" spans="1:9" ht="13.5" x14ac:dyDescent="0.25">
      <c r="A1028" s="3">
        <f>TITRES_STAT!B1031</f>
        <v>43503</v>
      </c>
      <c r="B1028" s="6">
        <f>TITRES_STAT!D1031</f>
        <v>7.3628</v>
      </c>
      <c r="C1028" s="2">
        <f t="shared" si="144"/>
        <v>-1.9899999999999807E-2</v>
      </c>
      <c r="D1028" s="2">
        <f t="shared" si="145"/>
        <v>0</v>
      </c>
      <c r="E1028" s="2">
        <f t="shared" si="146"/>
        <v>1.9899999999999807E-2</v>
      </c>
      <c r="F1028" s="2">
        <f t="shared" si="143"/>
        <v>2.8961896289797482E-2</v>
      </c>
      <c r="G1028" s="2">
        <f t="shared" si="143"/>
        <v>3.2813914400924279E-2</v>
      </c>
      <c r="H1028" s="2">
        <f t="shared" si="139"/>
        <v>0.8826102224787209</v>
      </c>
      <c r="I1028" s="2">
        <f t="shared" si="140"/>
        <v>46.88226016942798</v>
      </c>
    </row>
    <row r="1029" spans="1:9" ht="13.5" x14ac:dyDescent="0.25">
      <c r="A1029" s="3">
        <f>TITRES_STAT!B1032</f>
        <v>43504</v>
      </c>
      <c r="B1029" s="6">
        <f>TITRES_STAT!D1032</f>
        <v>7.3826999999999998</v>
      </c>
      <c r="C1029" s="2">
        <f t="shared" si="144"/>
        <v>1.9899999999999807E-2</v>
      </c>
      <c r="D1029" s="2">
        <f t="shared" si="145"/>
        <v>1.9899999999999807E-2</v>
      </c>
      <c r="E1029" s="2">
        <f t="shared" si="146"/>
        <v>0</v>
      </c>
      <c r="F1029" s="2">
        <f t="shared" si="143"/>
        <v>2.8314617983383361E-2</v>
      </c>
      <c r="G1029" s="2">
        <f t="shared" si="143"/>
        <v>3.0470063372286832E-2</v>
      </c>
      <c r="H1029" s="2">
        <f t="shared" si="139"/>
        <v>0.92926022625657245</v>
      </c>
      <c r="I1029" s="2">
        <f t="shared" si="140"/>
        <v>48.166660651044282</v>
      </c>
    </row>
    <row r="1030" spans="1:9" ht="13.5" x14ac:dyDescent="0.25">
      <c r="A1030" s="3">
        <f>TITRES_STAT!B1033</f>
        <v>43507</v>
      </c>
      <c r="B1030" s="6">
        <f>TITRES_STAT!D1033</f>
        <v>7.4092000000000002</v>
      </c>
      <c r="C1030" s="2">
        <f t="shared" si="144"/>
        <v>2.6500000000000412E-2</v>
      </c>
      <c r="D1030" s="2">
        <f t="shared" si="145"/>
        <v>2.6500000000000412E-2</v>
      </c>
      <c r="E1030" s="2">
        <f t="shared" si="146"/>
        <v>0</v>
      </c>
      <c r="F1030" s="2">
        <f t="shared" si="143"/>
        <v>2.8185002413141723E-2</v>
      </c>
      <c r="G1030" s="2">
        <f t="shared" si="143"/>
        <v>2.8293630274266346E-2</v>
      </c>
      <c r="H1030" s="2">
        <f t="shared" si="139"/>
        <v>0.99616069553211695</v>
      </c>
      <c r="I1030" s="2">
        <f t="shared" si="140"/>
        <v>49.903832780685534</v>
      </c>
    </row>
    <row r="1031" spans="1:9" ht="13.5" x14ac:dyDescent="0.25">
      <c r="A1031" s="3">
        <f>TITRES_STAT!B1034</f>
        <v>43508</v>
      </c>
      <c r="B1031" s="6">
        <f>TITRES_STAT!D1034</f>
        <v>7.3164999999999996</v>
      </c>
      <c r="C1031" s="2">
        <f t="shared" si="144"/>
        <v>-9.2700000000000671E-2</v>
      </c>
      <c r="D1031" s="2">
        <f t="shared" si="145"/>
        <v>0</v>
      </c>
      <c r="E1031" s="2">
        <f t="shared" si="146"/>
        <v>9.2700000000000671E-2</v>
      </c>
      <c r="F1031" s="2">
        <f t="shared" si="143"/>
        <v>2.6171787955060172E-2</v>
      </c>
      <c r="G1031" s="2">
        <f t="shared" si="143"/>
        <v>3.2894085254675944E-2</v>
      </c>
      <c r="H1031" s="2">
        <f t="shared" si="139"/>
        <v>0.7956381140387484</v>
      </c>
      <c r="I1031" s="2">
        <f t="shared" si="140"/>
        <v>44.309491306641938</v>
      </c>
    </row>
    <row r="1032" spans="1:9" ht="13.5" x14ac:dyDescent="0.25">
      <c r="A1032" s="3">
        <f>TITRES_STAT!B1035</f>
        <v>43509</v>
      </c>
      <c r="B1032" s="6">
        <f>TITRES_STAT!D1035</f>
        <v>7.2171000000000003</v>
      </c>
      <c r="C1032" s="2">
        <f t="shared" si="144"/>
        <v>-9.9399999999999267E-2</v>
      </c>
      <c r="D1032" s="2">
        <f t="shared" si="145"/>
        <v>0</v>
      </c>
      <c r="E1032" s="2">
        <f t="shared" si="146"/>
        <v>9.9399999999999267E-2</v>
      </c>
      <c r="F1032" s="2">
        <f t="shared" si="143"/>
        <v>2.4302374529698727E-2</v>
      </c>
      <c r="G1032" s="2">
        <f t="shared" si="143"/>
        <v>3.7644507736484756E-2</v>
      </c>
      <c r="H1032" s="2">
        <f t="shared" si="139"/>
        <v>0.64557556974360597</v>
      </c>
      <c r="I1032" s="2">
        <f t="shared" si="140"/>
        <v>39.230988938672198</v>
      </c>
    </row>
    <row r="1033" spans="1:9" ht="13.5" x14ac:dyDescent="0.25">
      <c r="A1033" s="3">
        <f>TITRES_STAT!B1036</f>
        <v>43510</v>
      </c>
      <c r="B1033" s="6">
        <f>TITRES_STAT!D1036</f>
        <v>7.2834000000000003</v>
      </c>
      <c r="C1033" s="2">
        <f t="shared" si="144"/>
        <v>6.6300000000000026E-2</v>
      </c>
      <c r="D1033" s="2">
        <f t="shared" si="145"/>
        <v>6.6300000000000026E-2</v>
      </c>
      <c r="E1033" s="2">
        <f t="shared" si="146"/>
        <v>0</v>
      </c>
      <c r="F1033" s="2">
        <f t="shared" si="143"/>
        <v>2.7302204920434534E-2</v>
      </c>
      <c r="G1033" s="2">
        <f t="shared" si="143"/>
        <v>3.4955614326735843E-2</v>
      </c>
      <c r="H1033" s="2">
        <f t="shared" si="139"/>
        <v>0.7810535001684239</v>
      </c>
      <c r="I1033" s="2">
        <f t="shared" si="140"/>
        <v>43.853455277708626</v>
      </c>
    </row>
    <row r="1034" spans="1:9" ht="13.5" x14ac:dyDescent="0.25">
      <c r="A1034" s="3">
        <f>TITRES_STAT!B1037</f>
        <v>43511</v>
      </c>
      <c r="B1034" s="6">
        <f>TITRES_STAT!D1037</f>
        <v>7.29</v>
      </c>
      <c r="C1034" s="2">
        <f t="shared" si="144"/>
        <v>6.5999999999997172E-3</v>
      </c>
      <c r="D1034" s="2">
        <f t="shared" si="145"/>
        <v>6.5999999999997172E-3</v>
      </c>
      <c r="E1034" s="2">
        <f t="shared" si="146"/>
        <v>0</v>
      </c>
      <c r="F1034" s="2">
        <f t="shared" si="143"/>
        <v>2.5823475997546332E-2</v>
      </c>
      <c r="G1034" s="2">
        <f t="shared" si="143"/>
        <v>3.2458784731968997E-2</v>
      </c>
      <c r="H1034" s="2">
        <f t="shared" si="139"/>
        <v>0.79557741335006049</v>
      </c>
      <c r="I1034" s="2">
        <f t="shared" si="140"/>
        <v>44.30760865195608</v>
      </c>
    </row>
    <row r="1035" spans="1:9" ht="13.5" x14ac:dyDescent="0.25">
      <c r="A1035" s="3">
        <f>TITRES_STAT!B1038</f>
        <v>43514</v>
      </c>
      <c r="B1035" s="6">
        <f>TITRES_STAT!D1038</f>
        <v>7.2965999999999998</v>
      </c>
      <c r="C1035" s="2">
        <f t="shared" si="144"/>
        <v>6.5999999999997172E-3</v>
      </c>
      <c r="D1035" s="2">
        <f t="shared" si="145"/>
        <v>6.5999999999997172E-3</v>
      </c>
      <c r="E1035" s="2">
        <f t="shared" si="146"/>
        <v>0</v>
      </c>
      <c r="F1035" s="2">
        <f t="shared" si="143"/>
        <v>2.4450370569150146E-2</v>
      </c>
      <c r="G1035" s="2">
        <f t="shared" si="143"/>
        <v>3.0140300108256923E-2</v>
      </c>
      <c r="H1035" s="2">
        <f t="shared" si="139"/>
        <v>0.8112185506225924</v>
      </c>
      <c r="I1035" s="2">
        <f t="shared" si="140"/>
        <v>44.788551350898118</v>
      </c>
    </row>
    <row r="1036" spans="1:9" ht="13.5" x14ac:dyDescent="0.25">
      <c r="A1036" s="3">
        <f>TITRES_STAT!B1039</f>
        <v>43515</v>
      </c>
      <c r="B1036" s="6">
        <f>TITRES_STAT!D1039</f>
        <v>7.4157999999999999</v>
      </c>
      <c r="C1036" s="2">
        <f t="shared" si="144"/>
        <v>0.11920000000000019</v>
      </c>
      <c r="D1036" s="2">
        <f t="shared" si="145"/>
        <v>0.11920000000000019</v>
      </c>
      <c r="E1036" s="2">
        <f t="shared" si="146"/>
        <v>0</v>
      </c>
      <c r="F1036" s="2">
        <f t="shared" si="143"/>
        <v>3.1218201242782292E-2</v>
      </c>
      <c r="G1036" s="2">
        <f t="shared" si="143"/>
        <v>2.7987421529095714E-2</v>
      </c>
      <c r="H1036" s="2">
        <f t="shared" si="139"/>
        <v>1.1154368475969771</v>
      </c>
      <c r="I1036" s="2">
        <f t="shared" si="140"/>
        <v>52.72843993731383</v>
      </c>
    </row>
    <row r="1037" spans="1:9" ht="13.5" x14ac:dyDescent="0.25">
      <c r="A1037" s="3">
        <f>TITRES_STAT!B1040</f>
        <v>43516</v>
      </c>
      <c r="B1037" s="6">
        <f>TITRES_STAT!D1040</f>
        <v>7.4489000000000001</v>
      </c>
      <c r="C1037" s="2">
        <f t="shared" si="144"/>
        <v>3.3100000000000129E-2</v>
      </c>
      <c r="D1037" s="2">
        <f t="shared" si="145"/>
        <v>3.3100000000000129E-2</v>
      </c>
      <c r="E1037" s="2">
        <f t="shared" si="146"/>
        <v>0</v>
      </c>
      <c r="F1037" s="2">
        <f t="shared" ref="F1037:G1052" si="147">((F1036*13)+D1037)/14</f>
        <v>3.1352615439726422E-2</v>
      </c>
      <c r="G1037" s="2">
        <f t="shared" si="147"/>
        <v>2.5988319991303164E-2</v>
      </c>
      <c r="H1037" s="2">
        <f t="shared" si="139"/>
        <v>1.2064117823013718</v>
      </c>
      <c r="I1037" s="2">
        <f t="shared" si="140"/>
        <v>54.677544417526555</v>
      </c>
    </row>
    <row r="1038" spans="1:9" ht="13.5" x14ac:dyDescent="0.25">
      <c r="A1038" s="3">
        <f>TITRES_STAT!B1041</f>
        <v>43517</v>
      </c>
      <c r="B1038" s="6">
        <f>TITRES_STAT!D1041</f>
        <v>7.4157999999999999</v>
      </c>
      <c r="C1038" s="2">
        <f t="shared" si="144"/>
        <v>-3.3100000000000129E-2</v>
      </c>
      <c r="D1038" s="2">
        <f t="shared" si="145"/>
        <v>0</v>
      </c>
      <c r="E1038" s="2">
        <f t="shared" si="146"/>
        <v>3.3100000000000129E-2</v>
      </c>
      <c r="F1038" s="2">
        <f t="shared" si="147"/>
        <v>2.9113142908317395E-2</v>
      </c>
      <c r="G1038" s="2">
        <f t="shared" si="147"/>
        <v>2.6496297134781518E-2</v>
      </c>
      <c r="H1038" s="2">
        <f t="shared" si="139"/>
        <v>1.0987626973016076</v>
      </c>
      <c r="I1038" s="2">
        <f t="shared" si="140"/>
        <v>52.352879089870122</v>
      </c>
    </row>
    <row r="1039" spans="1:9" ht="13.5" x14ac:dyDescent="0.25">
      <c r="A1039" s="3">
        <f>TITRES_STAT!B1042</f>
        <v>43518</v>
      </c>
      <c r="B1039" s="6">
        <f>TITRES_STAT!D1042</f>
        <v>7.4157999999999999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2.7033632700580436E-2</v>
      </c>
      <c r="G1039" s="2">
        <f t="shared" si="147"/>
        <v>2.4603704482297123E-2</v>
      </c>
      <c r="H1039" s="2">
        <f t="shared" si="139"/>
        <v>1.0987626973016074</v>
      </c>
      <c r="I1039" s="2">
        <f t="shared" si="140"/>
        <v>52.352879089870122</v>
      </c>
    </row>
    <row r="1040" spans="1:9" ht="13.5" x14ac:dyDescent="0.25">
      <c r="A1040" s="3">
        <f>TITRES_STAT!B1043</f>
        <v>43521</v>
      </c>
      <c r="B1040" s="6">
        <f>TITRES_STAT!D1043</f>
        <v>7.3164999999999996</v>
      </c>
      <c r="C1040" s="2">
        <f t="shared" si="144"/>
        <v>-9.9300000000000388E-2</v>
      </c>
      <c r="D1040" s="2">
        <f t="shared" si="145"/>
        <v>0</v>
      </c>
      <c r="E1040" s="2">
        <f t="shared" si="146"/>
        <v>9.9300000000000388E-2</v>
      </c>
      <c r="F1040" s="2">
        <f t="shared" si="147"/>
        <v>2.5102658936253262E-2</v>
      </c>
      <c r="G1040" s="2">
        <f t="shared" si="147"/>
        <v>2.993915416213307E-2</v>
      </c>
      <c r="H1040" s="2">
        <f t="shared" si="139"/>
        <v>0.83845584949767926</v>
      </c>
      <c r="I1040" s="2">
        <f t="shared" si="140"/>
        <v>45.606526244661808</v>
      </c>
    </row>
    <row r="1041" spans="1:9" ht="13.5" x14ac:dyDescent="0.25">
      <c r="A1041" s="3">
        <f>TITRES_STAT!B1044</f>
        <v>43522</v>
      </c>
      <c r="B1041" s="6">
        <f>TITRES_STAT!D1044</f>
        <v>7.2237999999999998</v>
      </c>
      <c r="C1041" s="2">
        <f t="shared" si="144"/>
        <v>-9.2699999999999783E-2</v>
      </c>
      <c r="D1041" s="2">
        <f t="shared" si="145"/>
        <v>0</v>
      </c>
      <c r="E1041" s="2">
        <f t="shared" si="146"/>
        <v>9.2699999999999783E-2</v>
      </c>
      <c r="F1041" s="2">
        <f t="shared" si="147"/>
        <v>2.3309611869378029E-2</v>
      </c>
      <c r="G1041" s="2">
        <f t="shared" si="147"/>
        <v>3.4422071721980689E-2</v>
      </c>
      <c r="H1041" s="2">
        <f t="shared" ref="H1041:H1104" si="148">F1041/G1041</f>
        <v>0.67717051017860019</v>
      </c>
      <c r="I1041" s="2">
        <f t="shared" ref="I1041:I1104" si="149">IF(G1041=0,100,100-(100/(1+H1041)))</f>
        <v>40.375770147931405</v>
      </c>
    </row>
    <row r="1042" spans="1:9" ht="13.5" x14ac:dyDescent="0.25">
      <c r="A1042" s="3">
        <f>TITRES_STAT!B1045</f>
        <v>43523</v>
      </c>
      <c r="B1042" s="6">
        <f>TITRES_STAT!D1045</f>
        <v>7.1177999999999999</v>
      </c>
      <c r="C1042" s="2">
        <f t="shared" si="144"/>
        <v>-0.10599999999999987</v>
      </c>
      <c r="D1042" s="2">
        <f t="shared" si="145"/>
        <v>0</v>
      </c>
      <c r="E1042" s="2">
        <f t="shared" si="146"/>
        <v>0.10599999999999987</v>
      </c>
      <c r="F1042" s="2">
        <f t="shared" si="147"/>
        <v>2.1644639592993887E-2</v>
      </c>
      <c r="G1042" s="2">
        <f t="shared" si="147"/>
        <v>3.9534780884696342E-2</v>
      </c>
      <c r="H1042" s="2">
        <f t="shared" si="148"/>
        <v>0.54748348438102479</v>
      </c>
      <c r="I1042" s="2">
        <f t="shared" si="149"/>
        <v>35.378954923064128</v>
      </c>
    </row>
    <row r="1043" spans="1:9" ht="13.5" x14ac:dyDescent="0.25">
      <c r="A1043" s="3">
        <f>TITRES_STAT!B1046</f>
        <v>43524</v>
      </c>
      <c r="B1043" s="6">
        <f>TITRES_STAT!D1046</f>
        <v>7.1311</v>
      </c>
      <c r="C1043" s="2">
        <f t="shared" si="144"/>
        <v>1.330000000000009E-2</v>
      </c>
      <c r="D1043" s="2">
        <f t="shared" si="145"/>
        <v>1.330000000000009E-2</v>
      </c>
      <c r="E1043" s="2">
        <f t="shared" si="146"/>
        <v>0</v>
      </c>
      <c r="F1043" s="2">
        <f t="shared" si="147"/>
        <v>2.1048593907780046E-2</v>
      </c>
      <c r="G1043" s="2">
        <f t="shared" si="147"/>
        <v>3.6710867964360891E-2</v>
      </c>
      <c r="H1043" s="2">
        <f t="shared" si="148"/>
        <v>0.57336137974765766</v>
      </c>
      <c r="I1043" s="2">
        <f t="shared" si="149"/>
        <v>36.441810961421702</v>
      </c>
    </row>
    <row r="1044" spans="1:9" ht="13.5" x14ac:dyDescent="0.25">
      <c r="A1044" s="3">
        <f>TITRES_STAT!B1047</f>
        <v>43525</v>
      </c>
      <c r="B1044" s="6">
        <f>TITRES_STAT!D1047</f>
        <v>7.2834000000000003</v>
      </c>
      <c r="C1044" s="2">
        <f t="shared" si="144"/>
        <v>0.15230000000000032</v>
      </c>
      <c r="D1044" s="2">
        <f t="shared" si="145"/>
        <v>0.15230000000000032</v>
      </c>
      <c r="E1044" s="2">
        <f t="shared" si="146"/>
        <v>0</v>
      </c>
      <c r="F1044" s="2">
        <f t="shared" si="147"/>
        <v>3.042369434293864E-2</v>
      </c>
      <c r="G1044" s="2">
        <f t="shared" si="147"/>
        <v>3.4088663109763682E-2</v>
      </c>
      <c r="H1044" s="2">
        <f t="shared" si="148"/>
        <v>0.89248716633374447</v>
      </c>
      <c r="I1044" s="2">
        <f t="shared" si="149"/>
        <v>47.159483150563801</v>
      </c>
    </row>
    <row r="1045" spans="1:9" ht="13.5" x14ac:dyDescent="0.25">
      <c r="A1045" s="3">
        <f>TITRES_STAT!B1048</f>
        <v>43528</v>
      </c>
      <c r="B1045" s="6">
        <f>TITRES_STAT!D1048</f>
        <v>7.1311</v>
      </c>
      <c r="C1045" s="2">
        <f t="shared" si="144"/>
        <v>-0.15230000000000032</v>
      </c>
      <c r="D1045" s="2">
        <f t="shared" si="145"/>
        <v>0</v>
      </c>
      <c r="E1045" s="2">
        <f t="shared" si="146"/>
        <v>0.15230000000000032</v>
      </c>
      <c r="F1045" s="2">
        <f t="shared" si="147"/>
        <v>2.8250573318443023E-2</v>
      </c>
      <c r="G1045" s="2">
        <f t="shared" si="147"/>
        <v>4.2532330030494871E-2</v>
      </c>
      <c r="H1045" s="2">
        <f t="shared" si="148"/>
        <v>0.66421410014894322</v>
      </c>
      <c r="I1045" s="2">
        <f t="shared" si="149"/>
        <v>39.911577488106708</v>
      </c>
    </row>
    <row r="1046" spans="1:9" ht="13.5" x14ac:dyDescent="0.25">
      <c r="A1046" s="3">
        <f>TITRES_STAT!B1049</f>
        <v>43529</v>
      </c>
      <c r="B1046" s="6">
        <f>TITRES_STAT!D1049</f>
        <v>7.0515999999999996</v>
      </c>
      <c r="C1046" s="2">
        <f t="shared" si="144"/>
        <v>-7.9500000000000348E-2</v>
      </c>
      <c r="D1046" s="2">
        <f t="shared" si="145"/>
        <v>0</v>
      </c>
      <c r="E1046" s="2">
        <f t="shared" si="146"/>
        <v>7.9500000000000348E-2</v>
      </c>
      <c r="F1046" s="2">
        <f t="shared" si="147"/>
        <v>2.6232675224268524E-2</v>
      </c>
      <c r="G1046" s="2">
        <f t="shared" si="147"/>
        <v>4.5172877885459546E-2</v>
      </c>
      <c r="H1046" s="2">
        <f t="shared" si="148"/>
        <v>0.58071737848503158</v>
      </c>
      <c r="I1046" s="2">
        <f t="shared" si="149"/>
        <v>36.737584237961279</v>
      </c>
    </row>
    <row r="1047" spans="1:9" ht="13.5" x14ac:dyDescent="0.25">
      <c r="A1047" s="3">
        <f>TITRES_STAT!B1050</f>
        <v>43530</v>
      </c>
      <c r="B1047" s="6">
        <f>TITRES_STAT!D1050</f>
        <v>7.1177999999999999</v>
      </c>
      <c r="C1047" s="2">
        <f t="shared" si="144"/>
        <v>6.6200000000000259E-2</v>
      </c>
      <c r="D1047" s="2">
        <f t="shared" si="145"/>
        <v>6.6200000000000259E-2</v>
      </c>
      <c r="E1047" s="2">
        <f t="shared" si="146"/>
        <v>0</v>
      </c>
      <c r="F1047" s="2">
        <f t="shared" si="147"/>
        <v>2.9087484136820791E-2</v>
      </c>
      <c r="G1047" s="2">
        <f t="shared" si="147"/>
        <v>4.1946243750783867E-2</v>
      </c>
      <c r="H1047" s="2">
        <f t="shared" si="148"/>
        <v>0.69344669595778097</v>
      </c>
      <c r="I1047" s="2">
        <f t="shared" si="149"/>
        <v>40.948835154541477</v>
      </c>
    </row>
    <row r="1048" spans="1:9" ht="13.5" x14ac:dyDescent="0.25">
      <c r="A1048" s="3">
        <f>TITRES_STAT!B1051</f>
        <v>43531</v>
      </c>
      <c r="B1048" s="6">
        <f>TITRES_STAT!D1051</f>
        <v>7.2502000000000004</v>
      </c>
      <c r="C1048" s="2">
        <f t="shared" si="144"/>
        <v>0.13240000000000052</v>
      </c>
      <c r="D1048" s="2">
        <f t="shared" si="145"/>
        <v>0.13240000000000052</v>
      </c>
      <c r="E1048" s="2">
        <f t="shared" si="146"/>
        <v>0</v>
      </c>
      <c r="F1048" s="2">
        <f t="shared" si="147"/>
        <v>3.6466949555619341E-2</v>
      </c>
      <c r="G1048" s="2">
        <f t="shared" si="147"/>
        <v>3.8950083482870733E-2</v>
      </c>
      <c r="H1048" s="2">
        <f t="shared" si="148"/>
        <v>0.93624830282216442</v>
      </c>
      <c r="I1048" s="2">
        <f t="shared" si="149"/>
        <v>48.353731360670146</v>
      </c>
    </row>
    <row r="1049" spans="1:9" ht="13.5" x14ac:dyDescent="0.25">
      <c r="A1049" s="3">
        <f>TITRES_STAT!B1052</f>
        <v>43532</v>
      </c>
      <c r="B1049" s="6">
        <f>TITRES_STAT!D1052</f>
        <v>7.2171000000000003</v>
      </c>
      <c r="C1049" s="2">
        <f t="shared" si="144"/>
        <v>-3.3100000000000129E-2</v>
      </c>
      <c r="D1049" s="2">
        <f t="shared" si="145"/>
        <v>0</v>
      </c>
      <c r="E1049" s="2">
        <f t="shared" si="146"/>
        <v>3.3100000000000129E-2</v>
      </c>
      <c r="F1049" s="2">
        <f t="shared" si="147"/>
        <v>3.3862167444503675E-2</v>
      </c>
      <c r="G1049" s="2">
        <f t="shared" si="147"/>
        <v>3.8532220376951407E-2</v>
      </c>
      <c r="H1049" s="2">
        <f t="shared" si="148"/>
        <v>0.87880135411970217</v>
      </c>
      <c r="I1049" s="2">
        <f t="shared" si="149"/>
        <v>46.774575299976711</v>
      </c>
    </row>
    <row r="1050" spans="1:9" ht="13.5" x14ac:dyDescent="0.25">
      <c r="A1050" s="3">
        <f>TITRES_STAT!B1053</f>
        <v>43535</v>
      </c>
      <c r="B1050" s="6">
        <f>TITRES_STAT!D1053</f>
        <v>7.1509</v>
      </c>
      <c r="C1050" s="2">
        <f t="shared" si="144"/>
        <v>-6.6200000000000259E-2</v>
      </c>
      <c r="D1050" s="2">
        <f t="shared" si="145"/>
        <v>0</v>
      </c>
      <c r="E1050" s="2">
        <f t="shared" si="146"/>
        <v>6.6200000000000259E-2</v>
      </c>
      <c r="F1050" s="2">
        <f t="shared" si="147"/>
        <v>3.1443441198467696E-2</v>
      </c>
      <c r="G1050" s="2">
        <f t="shared" si="147"/>
        <v>4.0508490350026329E-2</v>
      </c>
      <c r="H1050" s="2">
        <f t="shared" si="148"/>
        <v>0.77621853904627824</v>
      </c>
      <c r="I1050" s="2">
        <f t="shared" si="149"/>
        <v>43.700621403437253</v>
      </c>
    </row>
    <row r="1051" spans="1:9" ht="13.5" x14ac:dyDescent="0.25">
      <c r="A1051" s="3">
        <f>TITRES_STAT!B1054</f>
        <v>43536</v>
      </c>
      <c r="B1051" s="6">
        <f>TITRES_STAT!D1054</f>
        <v>7.1509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2.9197481112862859E-2</v>
      </c>
      <c r="G1051" s="2">
        <f t="shared" si="147"/>
        <v>3.7615026753595883E-2</v>
      </c>
      <c r="H1051" s="2">
        <f t="shared" si="148"/>
        <v>0.77621853904627802</v>
      </c>
      <c r="I1051" s="2">
        <f t="shared" si="149"/>
        <v>43.700621403437239</v>
      </c>
    </row>
    <row r="1052" spans="1:9" ht="13.5" x14ac:dyDescent="0.25">
      <c r="A1052" s="3">
        <f>TITRES_STAT!B1055</f>
        <v>43537</v>
      </c>
      <c r="B1052" s="6">
        <f>TITRES_STAT!D1055</f>
        <v>7.0715000000000003</v>
      </c>
      <c r="C1052" s="2">
        <f t="shared" si="144"/>
        <v>-7.9399999999999693E-2</v>
      </c>
      <c r="D1052" s="2">
        <f t="shared" si="145"/>
        <v>0</v>
      </c>
      <c r="E1052" s="2">
        <f t="shared" si="146"/>
        <v>7.9399999999999693E-2</v>
      </c>
      <c r="F1052" s="2">
        <f t="shared" si="147"/>
        <v>2.7111946747658371E-2</v>
      </c>
      <c r="G1052" s="2">
        <f t="shared" si="147"/>
        <v>4.0599667699767583E-2</v>
      </c>
      <c r="H1052" s="2">
        <f t="shared" si="148"/>
        <v>0.667787405260304</v>
      </c>
      <c r="I1052" s="2">
        <f t="shared" si="149"/>
        <v>40.040319476814702</v>
      </c>
    </row>
    <row r="1053" spans="1:9" ht="13.5" x14ac:dyDescent="0.25">
      <c r="A1053" s="3">
        <f>TITRES_STAT!B1056</f>
        <v>43538</v>
      </c>
      <c r="B1053" s="6">
        <f>TITRES_STAT!D1056</f>
        <v>7.0251000000000001</v>
      </c>
      <c r="C1053" s="2">
        <f t="shared" si="144"/>
        <v>-4.6400000000000219E-2</v>
      </c>
      <c r="D1053" s="2">
        <f t="shared" si="145"/>
        <v>0</v>
      </c>
      <c r="E1053" s="2">
        <f t="shared" si="146"/>
        <v>4.6400000000000219E-2</v>
      </c>
      <c r="F1053" s="2">
        <f t="shared" ref="F1053:G1068" si="150">((F1052*13)+D1053)/14</f>
        <v>2.5175379122825629E-2</v>
      </c>
      <c r="G1053" s="2">
        <f t="shared" si="150"/>
        <v>4.1013977149784199E-2</v>
      </c>
      <c r="H1053" s="2">
        <f t="shared" si="148"/>
        <v>0.613824380671117</v>
      </c>
      <c r="I1053" s="2">
        <f t="shared" si="149"/>
        <v>38.035388981783449</v>
      </c>
    </row>
    <row r="1054" spans="1:9" ht="13.5" x14ac:dyDescent="0.25">
      <c r="A1054" s="3">
        <f>TITRES_STAT!B1057</f>
        <v>43539</v>
      </c>
      <c r="B1054" s="6">
        <f>TITRES_STAT!D1057</f>
        <v>6.9523000000000001</v>
      </c>
      <c r="C1054" s="2">
        <f t="shared" si="144"/>
        <v>-7.2799999999999976E-2</v>
      </c>
      <c r="D1054" s="2">
        <f t="shared" si="145"/>
        <v>0</v>
      </c>
      <c r="E1054" s="2">
        <f t="shared" si="146"/>
        <v>7.2799999999999976E-2</v>
      </c>
      <c r="F1054" s="2">
        <f t="shared" si="150"/>
        <v>2.337713775690951E-2</v>
      </c>
      <c r="G1054" s="2">
        <f t="shared" si="150"/>
        <v>4.3284407353371038E-2</v>
      </c>
      <c r="H1054" s="2">
        <f t="shared" si="148"/>
        <v>0.5400821955597106</v>
      </c>
      <c r="I1054" s="2">
        <f t="shared" si="149"/>
        <v>35.068400707238169</v>
      </c>
    </row>
    <row r="1055" spans="1:9" ht="13.5" x14ac:dyDescent="0.25">
      <c r="A1055" s="3">
        <f>TITRES_STAT!B1058</f>
        <v>43542</v>
      </c>
      <c r="B1055" s="6">
        <f>TITRES_STAT!D1058</f>
        <v>6.9523000000000001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2.1707342202844544E-2</v>
      </c>
      <c r="G1055" s="2">
        <f t="shared" si="150"/>
        <v>4.0192663970987398E-2</v>
      </c>
      <c r="H1055" s="2">
        <f t="shared" si="148"/>
        <v>0.54008219555971049</v>
      </c>
      <c r="I1055" s="2">
        <f t="shared" si="149"/>
        <v>35.068400707238169</v>
      </c>
    </row>
    <row r="1056" spans="1:9" ht="13.5" x14ac:dyDescent="0.25">
      <c r="A1056" s="3">
        <f>TITRES_STAT!B1059</f>
        <v>43543</v>
      </c>
      <c r="B1056" s="6">
        <f>TITRES_STAT!D1059</f>
        <v>6.8331</v>
      </c>
      <c r="C1056" s="2">
        <f t="shared" si="144"/>
        <v>-0.11920000000000019</v>
      </c>
      <c r="D1056" s="2">
        <f t="shared" si="145"/>
        <v>0</v>
      </c>
      <c r="E1056" s="2">
        <f t="shared" si="146"/>
        <v>0.11920000000000019</v>
      </c>
      <c r="F1056" s="2">
        <f t="shared" si="150"/>
        <v>2.0156817759784222E-2</v>
      </c>
      <c r="G1056" s="2">
        <f t="shared" si="150"/>
        <v>4.5836045115916886E-2</v>
      </c>
      <c r="H1056" s="2">
        <f t="shared" si="148"/>
        <v>0.43975909589949824</v>
      </c>
      <c r="I1056" s="2">
        <f t="shared" si="149"/>
        <v>30.543935937057299</v>
      </c>
    </row>
    <row r="1057" spans="1:9" ht="13.5" x14ac:dyDescent="0.25">
      <c r="A1057" s="3">
        <f>TITRES_STAT!B1060</f>
        <v>43545</v>
      </c>
      <c r="B1057" s="6">
        <f>TITRES_STAT!D1060</f>
        <v>6.8198999999999996</v>
      </c>
      <c r="C1057" s="2">
        <f t="shared" si="144"/>
        <v>-1.3200000000000323E-2</v>
      </c>
      <c r="D1057" s="2">
        <f t="shared" si="145"/>
        <v>0</v>
      </c>
      <c r="E1057" s="2">
        <f t="shared" si="146"/>
        <v>1.3200000000000323E-2</v>
      </c>
      <c r="F1057" s="2">
        <f t="shared" si="150"/>
        <v>1.8717045062656777E-2</v>
      </c>
      <c r="G1057" s="2">
        <f t="shared" si="150"/>
        <v>4.3504899036208564E-2</v>
      </c>
      <c r="H1057" s="2">
        <f t="shared" si="148"/>
        <v>0.43022844500980967</v>
      </c>
      <c r="I1057" s="2">
        <f t="shared" si="149"/>
        <v>30.081099736962571</v>
      </c>
    </row>
    <row r="1058" spans="1:9" ht="13.5" x14ac:dyDescent="0.25">
      <c r="A1058" s="3">
        <f>TITRES_STAT!B1061</f>
        <v>43546</v>
      </c>
      <c r="B1058" s="6">
        <f>TITRES_STAT!D1061</f>
        <v>6.8596000000000004</v>
      </c>
      <c r="C1058" s="2">
        <f t="shared" si="144"/>
        <v>3.9700000000000735E-2</v>
      </c>
      <c r="D1058" s="2">
        <f t="shared" si="145"/>
        <v>3.9700000000000735E-2</v>
      </c>
      <c r="E1058" s="2">
        <f t="shared" si="146"/>
        <v>0</v>
      </c>
      <c r="F1058" s="2">
        <f t="shared" si="150"/>
        <v>2.0215827558181347E-2</v>
      </c>
      <c r="G1058" s="2">
        <f t="shared" si="150"/>
        <v>4.0397406247907948E-2</v>
      </c>
      <c r="H1058" s="2">
        <f t="shared" si="148"/>
        <v>0.50042389934943554</v>
      </c>
      <c r="I1058" s="2">
        <f t="shared" si="149"/>
        <v>33.352167981755883</v>
      </c>
    </row>
    <row r="1059" spans="1:9" ht="13.5" x14ac:dyDescent="0.25">
      <c r="A1059" s="3">
        <f>TITRES_STAT!B1062</f>
        <v>43549</v>
      </c>
      <c r="B1059" s="6">
        <f>TITRES_STAT!D1062</f>
        <v>6.9126000000000003</v>
      </c>
      <c r="C1059" s="2">
        <f t="shared" si="144"/>
        <v>5.2999999999999936E-2</v>
      </c>
      <c r="D1059" s="2">
        <f t="shared" si="145"/>
        <v>5.2999999999999936E-2</v>
      </c>
      <c r="E1059" s="2">
        <f t="shared" si="146"/>
        <v>0</v>
      </c>
      <c r="F1059" s="2">
        <f t="shared" si="150"/>
        <v>2.2557554161168388E-2</v>
      </c>
      <c r="G1059" s="2">
        <f t="shared" si="150"/>
        <v>3.7511877230200233E-2</v>
      </c>
      <c r="H1059" s="2">
        <f t="shared" si="148"/>
        <v>0.60134431616788431</v>
      </c>
      <c r="I1059" s="2">
        <f t="shared" si="149"/>
        <v>37.552468266596058</v>
      </c>
    </row>
    <row r="1060" spans="1:9" ht="13.5" x14ac:dyDescent="0.25">
      <c r="A1060" s="3">
        <f>TITRES_STAT!B1063</f>
        <v>43550</v>
      </c>
      <c r="B1060" s="6">
        <f>TITRES_STAT!D1063</f>
        <v>6.9588999999999999</v>
      </c>
      <c r="C1060" s="2">
        <f t="shared" si="144"/>
        <v>4.6299999999999564E-2</v>
      </c>
      <c r="D1060" s="2">
        <f t="shared" si="145"/>
        <v>4.6299999999999564E-2</v>
      </c>
      <c r="E1060" s="2">
        <f t="shared" si="146"/>
        <v>0</v>
      </c>
      <c r="F1060" s="2">
        <f t="shared" si="150"/>
        <v>2.4253443149656329E-2</v>
      </c>
      <c r="G1060" s="2">
        <f t="shared" si="150"/>
        <v>3.483245742804307E-2</v>
      </c>
      <c r="H1060" s="2">
        <f t="shared" si="148"/>
        <v>0.6962886038046302</v>
      </c>
      <c r="I1060" s="2">
        <f t="shared" si="149"/>
        <v>41.047767593492907</v>
      </c>
    </row>
    <row r="1061" spans="1:9" ht="13.5" x14ac:dyDescent="0.25">
      <c r="A1061" s="3">
        <f>TITRES_STAT!B1064</f>
        <v>43551</v>
      </c>
      <c r="B1061" s="6">
        <f>TITRES_STAT!D1064</f>
        <v>6.8529999999999998</v>
      </c>
      <c r="C1061" s="2">
        <f t="shared" si="144"/>
        <v>-0.10590000000000011</v>
      </c>
      <c r="D1061" s="2">
        <f t="shared" si="145"/>
        <v>0</v>
      </c>
      <c r="E1061" s="2">
        <f t="shared" si="146"/>
        <v>0.10590000000000011</v>
      </c>
      <c r="F1061" s="2">
        <f t="shared" si="150"/>
        <v>2.2521054353252305E-2</v>
      </c>
      <c r="G1061" s="2">
        <f t="shared" si="150"/>
        <v>3.990871046889715E-2</v>
      </c>
      <c r="H1061" s="2">
        <f t="shared" si="148"/>
        <v>0.56431425843248151</v>
      </c>
      <c r="I1061" s="2">
        <f t="shared" si="149"/>
        <v>36.074225839886658</v>
      </c>
    </row>
    <row r="1062" spans="1:9" ht="13.5" x14ac:dyDescent="0.25">
      <c r="A1062" s="3">
        <f>TITRES_STAT!B1065</f>
        <v>43552</v>
      </c>
      <c r="B1062" s="6">
        <f>TITRES_STAT!D1065</f>
        <v>6.8926999999999996</v>
      </c>
      <c r="C1062" s="2">
        <f t="shared" si="144"/>
        <v>3.9699999999999847E-2</v>
      </c>
      <c r="D1062" s="2">
        <f t="shared" si="145"/>
        <v>3.9699999999999847E-2</v>
      </c>
      <c r="E1062" s="2">
        <f t="shared" si="146"/>
        <v>0</v>
      </c>
      <c r="F1062" s="2">
        <f t="shared" si="150"/>
        <v>2.3748121899448558E-2</v>
      </c>
      <c r="G1062" s="2">
        <f t="shared" si="150"/>
        <v>3.7058088292547357E-2</v>
      </c>
      <c r="H1062" s="2">
        <f t="shared" si="148"/>
        <v>0.64083505096037219</v>
      </c>
      <c r="I1062" s="2">
        <f t="shared" si="149"/>
        <v>39.055421846656358</v>
      </c>
    </row>
    <row r="1063" spans="1:9" ht="13.5" x14ac:dyDescent="0.25">
      <c r="A1063" s="3">
        <f>TITRES_STAT!B1066</f>
        <v>43553</v>
      </c>
      <c r="B1063" s="6">
        <f>TITRES_STAT!D1066</f>
        <v>6.7668999999999997</v>
      </c>
      <c r="C1063" s="2">
        <f t="shared" si="144"/>
        <v>-0.12579999999999991</v>
      </c>
      <c r="D1063" s="2">
        <f t="shared" si="145"/>
        <v>0</v>
      </c>
      <c r="E1063" s="2">
        <f t="shared" si="146"/>
        <v>0.12579999999999991</v>
      </c>
      <c r="F1063" s="2">
        <f t="shared" si="150"/>
        <v>2.2051827478059373E-2</v>
      </c>
      <c r="G1063" s="2">
        <f t="shared" si="150"/>
        <v>4.3396796271651113E-2</v>
      </c>
      <c r="H1063" s="2">
        <f t="shared" si="148"/>
        <v>0.50814413442000306</v>
      </c>
      <c r="I1063" s="2">
        <f t="shared" si="149"/>
        <v>33.693340233387133</v>
      </c>
    </row>
    <row r="1064" spans="1:9" ht="13.5" x14ac:dyDescent="0.25">
      <c r="A1064" s="3">
        <f>TITRES_STAT!B1067</f>
        <v>43556</v>
      </c>
      <c r="B1064" s="6">
        <f>TITRES_STAT!D1067</f>
        <v>6.7537000000000003</v>
      </c>
      <c r="C1064" s="2">
        <f t="shared" si="144"/>
        <v>-1.3199999999999434E-2</v>
      </c>
      <c r="D1064" s="2">
        <f t="shared" si="145"/>
        <v>0</v>
      </c>
      <c r="E1064" s="2">
        <f t="shared" si="146"/>
        <v>1.3199999999999434E-2</v>
      </c>
      <c r="F1064" s="2">
        <f t="shared" si="150"/>
        <v>2.0476696943912274E-2</v>
      </c>
      <c r="G1064" s="2">
        <f t="shared" si="150"/>
        <v>4.1239882252247416E-2</v>
      </c>
      <c r="H1064" s="2">
        <f t="shared" si="148"/>
        <v>0.49652656180405008</v>
      </c>
      <c r="I1064" s="2">
        <f t="shared" si="149"/>
        <v>33.178599997950698</v>
      </c>
    </row>
    <row r="1065" spans="1:9" ht="13.5" x14ac:dyDescent="0.25">
      <c r="A1065" s="3">
        <f>TITRES_STAT!B1068</f>
        <v>43557</v>
      </c>
      <c r="B1065" s="6">
        <f>TITRES_STAT!D1068</f>
        <v>6.9523000000000001</v>
      </c>
      <c r="C1065" s="2">
        <f t="shared" si="144"/>
        <v>0.19859999999999989</v>
      </c>
      <c r="D1065" s="2">
        <f t="shared" si="145"/>
        <v>0.19859999999999989</v>
      </c>
      <c r="E1065" s="2">
        <f t="shared" si="146"/>
        <v>0</v>
      </c>
      <c r="F1065" s="2">
        <f t="shared" si="150"/>
        <v>3.31997900193471E-2</v>
      </c>
      <c r="G1065" s="2">
        <f t="shared" si="150"/>
        <v>3.8294176377086882E-2</v>
      </c>
      <c r="H1065" s="2">
        <f t="shared" si="148"/>
        <v>0.86696707333316669</v>
      </c>
      <c r="I1065" s="2">
        <f t="shared" si="149"/>
        <v>46.437191406131106</v>
      </c>
    </row>
    <row r="1066" spans="1:9" ht="13.5" x14ac:dyDescent="0.25">
      <c r="A1066" s="3">
        <f>TITRES_STAT!B1069</f>
        <v>43558</v>
      </c>
      <c r="B1066" s="6">
        <f>TITRES_STAT!D1069</f>
        <v>7.1509</v>
      </c>
      <c r="C1066" s="2">
        <f t="shared" si="144"/>
        <v>0.19859999999999989</v>
      </c>
      <c r="D1066" s="2">
        <f t="shared" si="145"/>
        <v>0.19859999999999989</v>
      </c>
      <c r="E1066" s="2">
        <f t="shared" si="146"/>
        <v>0</v>
      </c>
      <c r="F1066" s="2">
        <f t="shared" si="150"/>
        <v>4.5014090732250871E-2</v>
      </c>
      <c r="G1066" s="2">
        <f t="shared" si="150"/>
        <v>3.5558878064437818E-2</v>
      </c>
      <c r="H1066" s="2">
        <f t="shared" si="148"/>
        <v>1.2659030088260614</v>
      </c>
      <c r="I1066" s="2">
        <f t="shared" si="149"/>
        <v>55.867484349293107</v>
      </c>
    </row>
    <row r="1067" spans="1:9" ht="13.5" x14ac:dyDescent="0.25">
      <c r="A1067" s="3">
        <f>TITRES_STAT!B1070</f>
        <v>43559</v>
      </c>
      <c r="B1067" s="6">
        <f>TITRES_STAT!D1070</f>
        <v>7.1177999999999999</v>
      </c>
      <c r="C1067" s="2">
        <f t="shared" si="144"/>
        <v>-3.3100000000000129E-2</v>
      </c>
      <c r="D1067" s="2">
        <f t="shared" si="145"/>
        <v>0</v>
      </c>
      <c r="E1067" s="2">
        <f t="shared" si="146"/>
        <v>3.3100000000000129E-2</v>
      </c>
      <c r="F1067" s="2">
        <f t="shared" si="150"/>
        <v>4.17987985370901E-2</v>
      </c>
      <c r="G1067" s="2">
        <f t="shared" si="150"/>
        <v>3.5383243916977981E-2</v>
      </c>
      <c r="H1067" s="2">
        <f t="shared" si="148"/>
        <v>1.1813161799174026</v>
      </c>
      <c r="I1067" s="2">
        <f t="shared" si="149"/>
        <v>54.156118713708622</v>
      </c>
    </row>
    <row r="1068" spans="1:9" ht="13.5" x14ac:dyDescent="0.25">
      <c r="A1068" s="3">
        <f>TITRES_STAT!B1071</f>
        <v>43560</v>
      </c>
      <c r="B1068" s="6">
        <f>TITRES_STAT!D1071</f>
        <v>7.0515999999999996</v>
      </c>
      <c r="C1068" s="2">
        <f t="shared" si="144"/>
        <v>-6.6200000000000259E-2</v>
      </c>
      <c r="D1068" s="2">
        <f t="shared" si="145"/>
        <v>0</v>
      </c>
      <c r="E1068" s="2">
        <f t="shared" si="146"/>
        <v>6.6200000000000259E-2</v>
      </c>
      <c r="F1068" s="2">
        <f t="shared" si="150"/>
        <v>3.8813170070155098E-2</v>
      </c>
      <c r="G1068" s="2">
        <f t="shared" si="150"/>
        <v>3.7584440780051E-2</v>
      </c>
      <c r="H1068" s="2">
        <f t="shared" si="148"/>
        <v>1.0326924989331299</v>
      </c>
      <c r="I1068" s="2">
        <f t="shared" si="149"/>
        <v>50.804167353160615</v>
      </c>
    </row>
    <row r="1069" spans="1:9" ht="13.5" x14ac:dyDescent="0.25">
      <c r="A1069" s="3">
        <f>TITRES_STAT!B1072</f>
        <v>43563</v>
      </c>
      <c r="B1069" s="6">
        <f>TITRES_STAT!D1072</f>
        <v>6.8860999999999999</v>
      </c>
      <c r="C1069" s="2">
        <f t="shared" si="144"/>
        <v>-0.16549999999999976</v>
      </c>
      <c r="D1069" s="2">
        <f t="shared" si="145"/>
        <v>0</v>
      </c>
      <c r="E1069" s="2">
        <f t="shared" si="146"/>
        <v>0.16549999999999976</v>
      </c>
      <c r="F1069" s="2">
        <f t="shared" ref="F1069:G1084" si="151">((F1068*13)+D1069)/14</f>
        <v>3.6040800779429734E-2</v>
      </c>
      <c r="G1069" s="2">
        <f t="shared" si="151"/>
        <v>4.6721266438618771E-2</v>
      </c>
      <c r="H1069" s="2">
        <f t="shared" si="148"/>
        <v>0.77140033921767159</v>
      </c>
      <c r="I1069" s="2">
        <f t="shared" si="149"/>
        <v>43.547487382685944</v>
      </c>
    </row>
    <row r="1070" spans="1:9" ht="13.5" x14ac:dyDescent="0.25">
      <c r="A1070" s="3">
        <f>TITRES_STAT!B1073</f>
        <v>43565</v>
      </c>
      <c r="B1070" s="6">
        <f>TITRES_STAT!D1073</f>
        <v>6.8993000000000002</v>
      </c>
      <c r="C1070" s="2">
        <f t="shared" si="144"/>
        <v>1.3200000000000323E-2</v>
      </c>
      <c r="D1070" s="2">
        <f t="shared" si="145"/>
        <v>1.3200000000000323E-2</v>
      </c>
      <c r="E1070" s="2">
        <f t="shared" si="146"/>
        <v>0</v>
      </c>
      <c r="F1070" s="2">
        <f t="shared" si="151"/>
        <v>3.440931500947049E-2</v>
      </c>
      <c r="G1070" s="2">
        <f t="shared" si="151"/>
        <v>4.3384033121574572E-2</v>
      </c>
      <c r="H1070" s="2">
        <f t="shared" si="148"/>
        <v>0.7931331536891848</v>
      </c>
      <c r="I1070" s="2">
        <f t="shared" si="149"/>
        <v>44.231693115338139</v>
      </c>
    </row>
    <row r="1071" spans="1:9" ht="13.5" x14ac:dyDescent="0.25">
      <c r="A1071" s="3">
        <f>TITRES_STAT!B1074</f>
        <v>43566</v>
      </c>
      <c r="B1071" s="6">
        <f>TITRES_STAT!D1074</f>
        <v>6.8529999999999998</v>
      </c>
      <c r="C1071" s="2">
        <f t="shared" si="144"/>
        <v>-4.6300000000000452E-2</v>
      </c>
      <c r="D1071" s="2">
        <f t="shared" si="145"/>
        <v>0</v>
      </c>
      <c r="E1071" s="2">
        <f t="shared" si="146"/>
        <v>4.6300000000000452E-2</v>
      </c>
      <c r="F1071" s="2">
        <f t="shared" si="151"/>
        <v>3.1951506794508311E-2</v>
      </c>
      <c r="G1071" s="2">
        <f t="shared" si="151"/>
        <v>4.3592316470033567E-2</v>
      </c>
      <c r="H1071" s="2">
        <f t="shared" si="148"/>
        <v>0.7329618928710192</v>
      </c>
      <c r="I1071" s="2">
        <f t="shared" si="149"/>
        <v>42.295326624679113</v>
      </c>
    </row>
    <row r="1072" spans="1:9" ht="13.5" x14ac:dyDescent="0.25">
      <c r="A1072" s="3">
        <f>TITRES_STAT!B1075</f>
        <v>43567</v>
      </c>
      <c r="B1072" s="6">
        <f>TITRES_STAT!D1075</f>
        <v>7.0781000000000001</v>
      </c>
      <c r="C1072" s="2">
        <f t="shared" si="144"/>
        <v>0.2251000000000003</v>
      </c>
      <c r="D1072" s="2">
        <f t="shared" si="145"/>
        <v>0.2251000000000003</v>
      </c>
      <c r="E1072" s="2">
        <f t="shared" si="146"/>
        <v>0</v>
      </c>
      <c r="F1072" s="2">
        <f t="shared" si="151"/>
        <v>4.5747827737757742E-2</v>
      </c>
      <c r="G1072" s="2">
        <f t="shared" si="151"/>
        <v>4.0478579579316887E-2</v>
      </c>
      <c r="H1072" s="2">
        <f t="shared" si="148"/>
        <v>1.130173741598711</v>
      </c>
      <c r="I1072" s="2">
        <f t="shared" si="149"/>
        <v>53.055472402476774</v>
      </c>
    </row>
    <row r="1073" spans="1:9" ht="13.5" x14ac:dyDescent="0.25">
      <c r="A1073" s="3">
        <f>TITRES_STAT!B1076</f>
        <v>43570</v>
      </c>
      <c r="B1073" s="6">
        <f>TITRES_STAT!D1076</f>
        <v>7.2834000000000003</v>
      </c>
      <c r="C1073" s="2">
        <f t="shared" si="144"/>
        <v>0.20530000000000026</v>
      </c>
      <c r="D1073" s="2">
        <f t="shared" si="145"/>
        <v>0.20530000000000026</v>
      </c>
      <c r="E1073" s="2">
        <f t="shared" si="146"/>
        <v>0</v>
      </c>
      <c r="F1073" s="2">
        <f t="shared" si="151"/>
        <v>5.7144411470775071E-2</v>
      </c>
      <c r="G1073" s="2">
        <f t="shared" si="151"/>
        <v>3.7587252466508535E-2</v>
      </c>
      <c r="H1073" s="2">
        <f t="shared" si="148"/>
        <v>1.5203136095593206</v>
      </c>
      <c r="I1073" s="2">
        <f t="shared" si="149"/>
        <v>60.3223981250948</v>
      </c>
    </row>
    <row r="1074" spans="1:9" ht="13.5" x14ac:dyDescent="0.25">
      <c r="A1074" s="3">
        <f>TITRES_STAT!B1077</f>
        <v>43571</v>
      </c>
      <c r="B1074" s="6">
        <f>TITRES_STAT!D1077</f>
        <v>7.2502000000000004</v>
      </c>
      <c r="C1074" s="2">
        <f t="shared" si="144"/>
        <v>-3.3199999999999896E-2</v>
      </c>
      <c r="D1074" s="2">
        <f t="shared" si="145"/>
        <v>0</v>
      </c>
      <c r="E1074" s="2">
        <f t="shared" si="146"/>
        <v>3.3199999999999896E-2</v>
      </c>
      <c r="F1074" s="2">
        <f t="shared" si="151"/>
        <v>5.3062667794291141E-2</v>
      </c>
      <c r="G1074" s="2">
        <f t="shared" si="151"/>
        <v>3.7273877290329348E-2</v>
      </c>
      <c r="H1074" s="2">
        <f t="shared" si="148"/>
        <v>1.4235886269888582</v>
      </c>
      <c r="I1074" s="2">
        <f t="shared" si="149"/>
        <v>58.738872230043796</v>
      </c>
    </row>
    <row r="1075" spans="1:9" ht="13.5" x14ac:dyDescent="0.25">
      <c r="A1075" s="3">
        <f>TITRES_STAT!B1078</f>
        <v>43572</v>
      </c>
      <c r="B1075" s="6">
        <f>TITRES_STAT!D1078</f>
        <v>7.2834000000000003</v>
      </c>
      <c r="C1075" s="2">
        <f t="shared" si="144"/>
        <v>3.3199999999999896E-2</v>
      </c>
      <c r="D1075" s="2">
        <f t="shared" si="145"/>
        <v>3.3199999999999896E-2</v>
      </c>
      <c r="E1075" s="2">
        <f t="shared" si="146"/>
        <v>0</v>
      </c>
      <c r="F1075" s="2">
        <f t="shared" si="151"/>
        <v>5.1643905808984626E-2</v>
      </c>
      <c r="G1075" s="2">
        <f t="shared" si="151"/>
        <v>3.4611457483877249E-2</v>
      </c>
      <c r="H1075" s="2">
        <f t="shared" si="148"/>
        <v>1.4921043366359668</v>
      </c>
      <c r="I1075" s="2">
        <f t="shared" si="149"/>
        <v>59.873269136480992</v>
      </c>
    </row>
    <row r="1076" spans="1:9" ht="13.5" x14ac:dyDescent="0.25">
      <c r="A1076" s="3">
        <f>TITRES_STAT!B1079</f>
        <v>43573</v>
      </c>
      <c r="B1076" s="6">
        <f>TITRES_STAT!D1079</f>
        <v>7.1509</v>
      </c>
      <c r="C1076" s="2">
        <f t="shared" si="144"/>
        <v>-0.13250000000000028</v>
      </c>
      <c r="D1076" s="2">
        <f t="shared" si="145"/>
        <v>0</v>
      </c>
      <c r="E1076" s="2">
        <f t="shared" si="146"/>
        <v>0.13250000000000028</v>
      </c>
      <c r="F1076" s="2">
        <f t="shared" si="151"/>
        <v>4.7955055394057151E-2</v>
      </c>
      <c r="G1076" s="2">
        <f t="shared" si="151"/>
        <v>4.1603496235028896E-2</v>
      </c>
      <c r="H1076" s="2">
        <f t="shared" si="148"/>
        <v>1.1526688796332563</v>
      </c>
      <c r="I1076" s="2">
        <f t="shared" si="149"/>
        <v>53.546037225643033</v>
      </c>
    </row>
    <row r="1077" spans="1:9" ht="13.5" x14ac:dyDescent="0.25">
      <c r="A1077" s="3">
        <f>TITRES_STAT!B1080</f>
        <v>43574</v>
      </c>
      <c r="B1077" s="6">
        <f>TITRES_STAT!D1080</f>
        <v>7.1509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4.4529694294481635E-2</v>
      </c>
      <c r="G1077" s="2">
        <f t="shared" si="151"/>
        <v>3.8631817932526832E-2</v>
      </c>
      <c r="H1077" s="2">
        <f t="shared" si="148"/>
        <v>1.152668879633256</v>
      </c>
      <c r="I1077" s="2">
        <f t="shared" si="149"/>
        <v>53.546037225643033</v>
      </c>
    </row>
    <row r="1078" spans="1:9" ht="13.5" x14ac:dyDescent="0.25">
      <c r="A1078" s="3">
        <f>TITRES_STAT!B1081</f>
        <v>43577</v>
      </c>
      <c r="B1078" s="6">
        <f>TITRES_STAT!D1081</f>
        <v>7.2171000000000003</v>
      </c>
      <c r="C1078" s="2">
        <f t="shared" si="144"/>
        <v>6.6200000000000259E-2</v>
      </c>
      <c r="D1078" s="2">
        <f t="shared" si="145"/>
        <v>6.6200000000000259E-2</v>
      </c>
      <c r="E1078" s="2">
        <f t="shared" si="146"/>
        <v>0</v>
      </c>
      <c r="F1078" s="2">
        <f t="shared" si="151"/>
        <v>4.6077573273447248E-2</v>
      </c>
      <c r="G1078" s="2">
        <f t="shared" si="151"/>
        <v>3.5872402365917773E-2</v>
      </c>
      <c r="H1078" s="2">
        <f t="shared" si="148"/>
        <v>1.2844852932745137</v>
      </c>
      <c r="I1078" s="2">
        <f t="shared" si="149"/>
        <v>56.22646366146531</v>
      </c>
    </row>
    <row r="1079" spans="1:9" ht="13.5" x14ac:dyDescent="0.25">
      <c r="A1079" s="3">
        <f>TITRES_STAT!B1082</f>
        <v>43578</v>
      </c>
      <c r="B1079" s="6">
        <f>TITRES_STAT!D1082</f>
        <v>7.2237999999999998</v>
      </c>
      <c r="C1079" s="2">
        <f t="shared" si="144"/>
        <v>6.6999999999994841E-3</v>
      </c>
      <c r="D1079" s="2">
        <f t="shared" si="145"/>
        <v>6.6999999999994841E-3</v>
      </c>
      <c r="E1079" s="2">
        <f t="shared" si="146"/>
        <v>0</v>
      </c>
      <c r="F1079" s="2">
        <f t="shared" si="151"/>
        <v>4.3264889468200986E-2</v>
      </c>
      <c r="G1079" s="2">
        <f t="shared" si="151"/>
        <v>3.331008791120936E-2</v>
      </c>
      <c r="H1079" s="2">
        <f t="shared" si="148"/>
        <v>1.2988524552540037</v>
      </c>
      <c r="I1079" s="2">
        <f t="shared" si="149"/>
        <v>56.500035584514769</v>
      </c>
    </row>
    <row r="1080" spans="1:9" ht="13.5" x14ac:dyDescent="0.25">
      <c r="A1080" s="3">
        <f>TITRES_STAT!B1083</f>
        <v>43579</v>
      </c>
      <c r="B1080" s="6">
        <f>TITRES_STAT!D1083</f>
        <v>6.8860999999999999</v>
      </c>
      <c r="C1080" s="2">
        <f t="shared" si="144"/>
        <v>-0.33769999999999989</v>
      </c>
      <c r="D1080" s="2">
        <f t="shared" si="145"/>
        <v>0</v>
      </c>
      <c r="E1080" s="2">
        <f t="shared" si="146"/>
        <v>0.33769999999999989</v>
      </c>
      <c r="F1080" s="2">
        <f t="shared" si="151"/>
        <v>4.0174540220472343E-2</v>
      </c>
      <c r="G1080" s="2">
        <f t="shared" si="151"/>
        <v>5.505222448898011E-2</v>
      </c>
      <c r="H1080" s="2">
        <f t="shared" si="148"/>
        <v>0.7297532587173502</v>
      </c>
      <c r="I1080" s="2">
        <f t="shared" si="149"/>
        <v>42.188286395163566</v>
      </c>
    </row>
    <row r="1081" spans="1:9" ht="13.5" x14ac:dyDescent="0.25">
      <c r="A1081" s="3">
        <f>TITRES_STAT!B1084</f>
        <v>43580</v>
      </c>
      <c r="B1081" s="6">
        <f>TITRES_STAT!D1084</f>
        <v>6.8464</v>
      </c>
      <c r="C1081" s="2">
        <f t="shared" si="144"/>
        <v>-3.9699999999999847E-2</v>
      </c>
      <c r="D1081" s="2">
        <f t="shared" si="145"/>
        <v>0</v>
      </c>
      <c r="E1081" s="2">
        <f t="shared" si="146"/>
        <v>3.9699999999999847E-2</v>
      </c>
      <c r="F1081" s="2">
        <f t="shared" si="151"/>
        <v>3.7304930204724314E-2</v>
      </c>
      <c r="G1081" s="2">
        <f t="shared" si="151"/>
        <v>5.395563702548152E-2</v>
      </c>
      <c r="H1081" s="2">
        <f t="shared" si="148"/>
        <v>0.69140005125148263</v>
      </c>
      <c r="I1081" s="2">
        <f t="shared" si="149"/>
        <v>40.877381476955101</v>
      </c>
    </row>
    <row r="1082" spans="1:9" ht="13.5" x14ac:dyDescent="0.25">
      <c r="A1082" s="3">
        <f>TITRES_STAT!B1085</f>
        <v>43581</v>
      </c>
      <c r="B1082" s="6">
        <f>TITRES_STAT!D1085</f>
        <v>7.0185000000000004</v>
      </c>
      <c r="C1082" s="2">
        <f t="shared" si="144"/>
        <v>0.17210000000000036</v>
      </c>
      <c r="D1082" s="2">
        <f t="shared" si="145"/>
        <v>0.17210000000000036</v>
      </c>
      <c r="E1082" s="2">
        <f t="shared" si="146"/>
        <v>0</v>
      </c>
      <c r="F1082" s="2">
        <f t="shared" si="151"/>
        <v>4.6933149475815457E-2</v>
      </c>
      <c r="G1082" s="2">
        <f t="shared" si="151"/>
        <v>5.0101662952232839E-2</v>
      </c>
      <c r="H1082" s="2">
        <f t="shared" si="148"/>
        <v>0.93675831719521452</v>
      </c>
      <c r="I1082" s="2">
        <f t="shared" si="149"/>
        <v>48.367331580731992</v>
      </c>
    </row>
    <row r="1083" spans="1:9" ht="13.5" x14ac:dyDescent="0.25">
      <c r="A1083" s="3">
        <f>TITRES_STAT!B1086</f>
        <v>43584</v>
      </c>
      <c r="B1083" s="6">
        <f>TITRES_STAT!D1086</f>
        <v>6.8860999999999999</v>
      </c>
      <c r="C1083" s="2">
        <f t="shared" si="144"/>
        <v>-0.13240000000000052</v>
      </c>
      <c r="D1083" s="2">
        <f t="shared" si="145"/>
        <v>0</v>
      </c>
      <c r="E1083" s="2">
        <f t="shared" si="146"/>
        <v>0.13240000000000052</v>
      </c>
      <c r="F1083" s="2">
        <f t="shared" si="151"/>
        <v>4.3580781656114349E-2</v>
      </c>
      <c r="G1083" s="2">
        <f t="shared" si="151"/>
        <v>5.598011559850196E-2</v>
      </c>
      <c r="H1083" s="2">
        <f t="shared" si="148"/>
        <v>0.77850467420757841</v>
      </c>
      <c r="I1083" s="2">
        <f t="shared" si="149"/>
        <v>43.772990057192011</v>
      </c>
    </row>
    <row r="1084" spans="1:9" ht="13.5" x14ac:dyDescent="0.25">
      <c r="A1084" s="3">
        <f>TITRES_STAT!B1087</f>
        <v>43585</v>
      </c>
      <c r="B1084" s="6">
        <f>TITRES_STAT!D1087</f>
        <v>6.8198999999999996</v>
      </c>
      <c r="C1084" s="2">
        <f t="shared" si="144"/>
        <v>-6.6200000000000259E-2</v>
      </c>
      <c r="D1084" s="2">
        <f t="shared" si="145"/>
        <v>0</v>
      </c>
      <c r="E1084" s="2">
        <f t="shared" si="146"/>
        <v>6.6200000000000259E-2</v>
      </c>
      <c r="F1084" s="2">
        <f t="shared" si="151"/>
        <v>4.0467868680677609E-2</v>
      </c>
      <c r="G1084" s="2">
        <f t="shared" si="151"/>
        <v>5.6710107341466129E-2</v>
      </c>
      <c r="H1084" s="2">
        <f t="shared" si="148"/>
        <v>0.71359181947955364</v>
      </c>
      <c r="I1084" s="2">
        <f t="shared" si="149"/>
        <v>41.643045407177738</v>
      </c>
    </row>
    <row r="1085" spans="1:9" ht="13.5" x14ac:dyDescent="0.25">
      <c r="A1085" s="3">
        <f>TITRES_STAT!B1088</f>
        <v>43587</v>
      </c>
      <c r="B1085" s="6">
        <f>TITRES_STAT!D1088</f>
        <v>6.6212</v>
      </c>
      <c r="C1085" s="2">
        <f t="shared" si="144"/>
        <v>-0.19869999999999965</v>
      </c>
      <c r="D1085" s="2">
        <f t="shared" si="145"/>
        <v>0</v>
      </c>
      <c r="E1085" s="2">
        <f t="shared" si="146"/>
        <v>0.19869999999999965</v>
      </c>
      <c r="F1085" s="2">
        <f t="shared" ref="F1085:G1100" si="152">((F1084*13)+D1085)/14</f>
        <v>3.7577306632057779E-2</v>
      </c>
      <c r="G1085" s="2">
        <f t="shared" si="152"/>
        <v>6.6852242531361378E-2</v>
      </c>
      <c r="H1085" s="2">
        <f t="shared" si="148"/>
        <v>0.56209493068882033</v>
      </c>
      <c r="I1085" s="2">
        <f t="shared" si="149"/>
        <v>35.983404058609892</v>
      </c>
    </row>
    <row r="1086" spans="1:9" ht="13.5" x14ac:dyDescent="0.25">
      <c r="A1086" s="3">
        <f>TITRES_STAT!B1089</f>
        <v>43588</v>
      </c>
      <c r="B1086" s="6">
        <f>TITRES_STAT!D1089</f>
        <v>6.6212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3.4893213301196511E-2</v>
      </c>
      <c r="G1086" s="2">
        <f t="shared" si="152"/>
        <v>6.2077082350549852E-2</v>
      </c>
      <c r="H1086" s="2">
        <f t="shared" si="148"/>
        <v>0.56209493068882033</v>
      </c>
      <c r="I1086" s="2">
        <f t="shared" si="149"/>
        <v>35.983404058609892</v>
      </c>
    </row>
    <row r="1087" spans="1:9" ht="13.5" x14ac:dyDescent="0.25">
      <c r="A1087" s="3">
        <f>TITRES_STAT!B1090</f>
        <v>43591</v>
      </c>
      <c r="B1087" s="6">
        <f>TITRES_STAT!D1090</f>
        <v>6.6212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3.2400840922539621E-2</v>
      </c>
      <c r="G1087" s="2">
        <f t="shared" si="152"/>
        <v>5.7643005039796295E-2</v>
      </c>
      <c r="H1087" s="2">
        <f t="shared" si="148"/>
        <v>0.56209493068882033</v>
      </c>
      <c r="I1087" s="2">
        <f t="shared" si="149"/>
        <v>35.983404058609892</v>
      </c>
    </row>
    <row r="1088" spans="1:9" ht="13.5" x14ac:dyDescent="0.25">
      <c r="A1088" s="3">
        <f>TITRES_STAT!B1091</f>
        <v>43592</v>
      </c>
      <c r="B1088" s="6">
        <f>TITRES_STAT!D1091</f>
        <v>6.6212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3.008649514235822E-2</v>
      </c>
      <c r="G1088" s="2">
        <f t="shared" si="152"/>
        <v>5.3525647536953706E-2</v>
      </c>
      <c r="H1088" s="2">
        <f t="shared" si="148"/>
        <v>0.56209493068882033</v>
      </c>
      <c r="I1088" s="2">
        <f t="shared" si="149"/>
        <v>35.983404058609892</v>
      </c>
    </row>
    <row r="1089" spans="1:9" ht="13.5" x14ac:dyDescent="0.25">
      <c r="A1089" s="3">
        <f>TITRES_STAT!B1092</f>
        <v>43593</v>
      </c>
      <c r="B1089" s="6">
        <f>TITRES_STAT!D1092</f>
        <v>6.6013999999999999</v>
      </c>
      <c r="C1089" s="2">
        <f t="shared" si="144"/>
        <v>-1.980000000000004E-2</v>
      </c>
      <c r="D1089" s="2">
        <f t="shared" si="145"/>
        <v>0</v>
      </c>
      <c r="E1089" s="2">
        <f t="shared" si="146"/>
        <v>1.980000000000004E-2</v>
      </c>
      <c r="F1089" s="2">
        <f t="shared" si="152"/>
        <v>2.7937459775046917E-2</v>
      </c>
      <c r="G1089" s="2">
        <f t="shared" si="152"/>
        <v>5.1116672712885593E-2</v>
      </c>
      <c r="H1089" s="2">
        <f t="shared" si="148"/>
        <v>0.54654300235790554</v>
      </c>
      <c r="I1089" s="2">
        <f t="shared" si="149"/>
        <v>35.339657644477384</v>
      </c>
    </row>
    <row r="1090" spans="1:9" ht="13.5" x14ac:dyDescent="0.25">
      <c r="A1090" s="3">
        <f>TITRES_STAT!B1093</f>
        <v>43594</v>
      </c>
      <c r="B1090" s="6">
        <f>TITRES_STAT!D1093</f>
        <v>6.6013999999999999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2.5941926933972136E-2</v>
      </c>
      <c r="G1090" s="2">
        <f t="shared" si="152"/>
        <v>4.7465481804822338E-2</v>
      </c>
      <c r="H1090" s="2">
        <f t="shared" si="148"/>
        <v>0.54654300235790554</v>
      </c>
      <c r="I1090" s="2">
        <f t="shared" si="149"/>
        <v>35.339657644477384</v>
      </c>
    </row>
    <row r="1091" spans="1:9" ht="13.5" x14ac:dyDescent="0.25">
      <c r="A1091" s="3">
        <f>TITRES_STAT!B1094</f>
        <v>43595</v>
      </c>
      <c r="B1091" s="6">
        <f>TITRES_STAT!D1094</f>
        <v>6.5549999999999997</v>
      </c>
      <c r="C1091" s="2">
        <f t="shared" ref="C1091:C1154" si="153">B1091-B1090</f>
        <v>-4.6400000000000219E-2</v>
      </c>
      <c r="D1091" s="2">
        <f t="shared" ref="D1091:D1154" si="154">IF(C1091&gt;0,C1091,0)</f>
        <v>0</v>
      </c>
      <c r="E1091" s="2">
        <f t="shared" ref="E1091:E1154" si="155">IF(C1091&lt;0,-C1091,0)</f>
        <v>4.6400000000000219E-2</v>
      </c>
      <c r="F1091" s="2">
        <f t="shared" si="152"/>
        <v>2.4088932152974123E-2</v>
      </c>
      <c r="G1091" s="2">
        <f t="shared" si="152"/>
        <v>4.7389375961620753E-2</v>
      </c>
      <c r="H1091" s="2">
        <f t="shared" si="148"/>
        <v>0.5083192522409038</v>
      </c>
      <c r="I1091" s="2">
        <f t="shared" si="149"/>
        <v>33.701038522560523</v>
      </c>
    </row>
    <row r="1092" spans="1:9" ht="13.5" x14ac:dyDescent="0.25">
      <c r="A1092" s="3">
        <f>TITRES_STAT!B1095</f>
        <v>43598</v>
      </c>
      <c r="B1092" s="6">
        <f>TITRES_STAT!D1095</f>
        <v>6.5218999999999996</v>
      </c>
      <c r="C1092" s="2">
        <f t="shared" si="153"/>
        <v>-3.3100000000000129E-2</v>
      </c>
      <c r="D1092" s="2">
        <f t="shared" si="154"/>
        <v>0</v>
      </c>
      <c r="E1092" s="2">
        <f t="shared" si="155"/>
        <v>3.3100000000000129E-2</v>
      </c>
      <c r="F1092" s="2">
        <f t="shared" si="152"/>
        <v>2.2368294142047402E-2</v>
      </c>
      <c r="G1092" s="2">
        <f t="shared" si="152"/>
        <v>4.6368706250076427E-2</v>
      </c>
      <c r="H1092" s="2">
        <f t="shared" si="148"/>
        <v>0.48240065231517071</v>
      </c>
      <c r="I1092" s="2">
        <f t="shared" si="149"/>
        <v>32.541853753354147</v>
      </c>
    </row>
    <row r="1093" spans="1:9" ht="13.5" x14ac:dyDescent="0.25">
      <c r="A1093" s="3">
        <f>TITRES_STAT!B1096</f>
        <v>43599</v>
      </c>
      <c r="B1093" s="6">
        <f>TITRES_STAT!D1096</f>
        <v>6.5218999999999996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2.0770558846186872E-2</v>
      </c>
      <c r="G1093" s="2">
        <f t="shared" si="152"/>
        <v>4.3056655803642395E-2</v>
      </c>
      <c r="H1093" s="2">
        <f t="shared" si="148"/>
        <v>0.48240065231517071</v>
      </c>
      <c r="I1093" s="2">
        <f t="shared" si="149"/>
        <v>32.541853753354147</v>
      </c>
    </row>
    <row r="1094" spans="1:9" ht="13.5" x14ac:dyDescent="0.25">
      <c r="A1094" s="3">
        <f>TITRES_STAT!B1097</f>
        <v>43600</v>
      </c>
      <c r="B1094" s="6">
        <f>TITRES_STAT!D1097</f>
        <v>6.5549999999999997</v>
      </c>
      <c r="C1094" s="2">
        <f t="shared" si="153"/>
        <v>3.3100000000000129E-2</v>
      </c>
      <c r="D1094" s="2">
        <f t="shared" si="154"/>
        <v>3.3100000000000129E-2</v>
      </c>
      <c r="E1094" s="2">
        <f t="shared" si="155"/>
        <v>0</v>
      </c>
      <c r="F1094" s="2">
        <f t="shared" si="152"/>
        <v>2.165123321431639E-2</v>
      </c>
      <c r="G1094" s="2">
        <f t="shared" si="152"/>
        <v>3.9981180389096503E-2</v>
      </c>
      <c r="H1094" s="2">
        <f t="shared" si="148"/>
        <v>0.54153561759824931</v>
      </c>
      <c r="I1094" s="2">
        <f t="shared" si="149"/>
        <v>35.129620841455178</v>
      </c>
    </row>
    <row r="1095" spans="1:9" ht="13.5" x14ac:dyDescent="0.25">
      <c r="A1095" s="3">
        <f>TITRES_STAT!B1098</f>
        <v>43601</v>
      </c>
      <c r="B1095" s="6">
        <f>TITRES_STAT!D1098</f>
        <v>6.5689000000000002</v>
      </c>
      <c r="C1095" s="2">
        <f t="shared" si="153"/>
        <v>1.3900000000000468E-2</v>
      </c>
      <c r="D1095" s="2">
        <f t="shared" si="154"/>
        <v>1.3900000000000468E-2</v>
      </c>
      <c r="E1095" s="2">
        <f t="shared" si="155"/>
        <v>0</v>
      </c>
      <c r="F1095" s="2">
        <f t="shared" si="152"/>
        <v>2.109757369900811E-2</v>
      </c>
      <c r="G1095" s="2">
        <f t="shared" si="152"/>
        <v>3.7125381789875324E-2</v>
      </c>
      <c r="H1095" s="2">
        <f t="shared" si="148"/>
        <v>0.56827896931585897</v>
      </c>
      <c r="I1095" s="2">
        <f t="shared" si="149"/>
        <v>36.235834340351012</v>
      </c>
    </row>
    <row r="1096" spans="1:9" ht="13.5" x14ac:dyDescent="0.25">
      <c r="A1096" s="3">
        <f>TITRES_STAT!B1099</f>
        <v>43602</v>
      </c>
      <c r="B1096" s="6">
        <f>TITRES_STAT!D1099</f>
        <v>6.6616999999999997</v>
      </c>
      <c r="C1096" s="2">
        <f t="shared" si="153"/>
        <v>9.279999999999955E-2</v>
      </c>
      <c r="D1096" s="2">
        <f t="shared" si="154"/>
        <v>9.279999999999955E-2</v>
      </c>
      <c r="E1096" s="2">
        <f t="shared" si="155"/>
        <v>0</v>
      </c>
      <c r="F1096" s="2">
        <f t="shared" si="152"/>
        <v>2.6219175577650355E-2</v>
      </c>
      <c r="G1096" s="2">
        <f t="shared" si="152"/>
        <v>3.4473568804884232E-2</v>
      </c>
      <c r="H1096" s="2">
        <f t="shared" si="148"/>
        <v>0.76055878421080703</v>
      </c>
      <c r="I1096" s="2">
        <f t="shared" si="149"/>
        <v>43.199851719335641</v>
      </c>
    </row>
    <row r="1097" spans="1:9" ht="13.5" x14ac:dyDescent="0.25">
      <c r="A1097" s="3">
        <f>TITRES_STAT!B1100</f>
        <v>43605</v>
      </c>
      <c r="B1097" s="6">
        <f>TITRES_STAT!D1100</f>
        <v>6.7346000000000004</v>
      </c>
      <c r="C1097" s="2">
        <f t="shared" si="153"/>
        <v>7.2900000000000631E-2</v>
      </c>
      <c r="D1097" s="2">
        <f t="shared" si="154"/>
        <v>7.2900000000000631E-2</v>
      </c>
      <c r="E1097" s="2">
        <f t="shared" si="155"/>
        <v>0</v>
      </c>
      <c r="F1097" s="2">
        <f t="shared" si="152"/>
        <v>2.9553520179246805E-2</v>
      </c>
      <c r="G1097" s="2">
        <f t="shared" si="152"/>
        <v>3.2011171033106786E-2</v>
      </c>
      <c r="H1097" s="2">
        <f t="shared" si="148"/>
        <v>0.9232252124947814</v>
      </c>
      <c r="I1097" s="2">
        <f t="shared" si="149"/>
        <v>48.00400943668923</v>
      </c>
    </row>
    <row r="1098" spans="1:9" ht="13.5" x14ac:dyDescent="0.25">
      <c r="A1098" s="3">
        <f>TITRES_STAT!B1101</f>
        <v>43606</v>
      </c>
      <c r="B1098" s="6">
        <f>TITRES_STAT!D1101</f>
        <v>6.7279999999999998</v>
      </c>
      <c r="C1098" s="2">
        <f t="shared" si="153"/>
        <v>-6.6000000000006054E-3</v>
      </c>
      <c r="D1098" s="2">
        <f t="shared" si="154"/>
        <v>0</v>
      </c>
      <c r="E1098" s="2">
        <f t="shared" si="155"/>
        <v>6.6000000000006054E-3</v>
      </c>
      <c r="F1098" s="2">
        <f t="shared" si="152"/>
        <v>2.7442554452157746E-2</v>
      </c>
      <c r="G1098" s="2">
        <f t="shared" si="152"/>
        <v>3.0196087387884919E-2</v>
      </c>
      <c r="H1098" s="2">
        <f t="shared" si="148"/>
        <v>0.90881159865658867</v>
      </c>
      <c r="I1098" s="2">
        <f t="shared" si="149"/>
        <v>47.611382878027641</v>
      </c>
    </row>
    <row r="1099" spans="1:9" ht="13.5" x14ac:dyDescent="0.25">
      <c r="A1099" s="3">
        <f>TITRES_STAT!B1102</f>
        <v>43607</v>
      </c>
      <c r="B1099" s="6">
        <f>TITRES_STAT!D1102</f>
        <v>6.7610999999999999</v>
      </c>
      <c r="C1099" s="2">
        <f t="shared" si="153"/>
        <v>3.3100000000000129E-2</v>
      </c>
      <c r="D1099" s="2">
        <f t="shared" si="154"/>
        <v>3.3100000000000129E-2</v>
      </c>
      <c r="E1099" s="2">
        <f t="shared" si="155"/>
        <v>0</v>
      </c>
      <c r="F1099" s="2">
        <f t="shared" si="152"/>
        <v>2.7846657705575061E-2</v>
      </c>
      <c r="G1099" s="2">
        <f t="shared" si="152"/>
        <v>2.8039224003035997E-2</v>
      </c>
      <c r="H1099" s="2">
        <f t="shared" si="148"/>
        <v>0.99313225296676955</v>
      </c>
      <c r="I1099" s="2">
        <f t="shared" si="149"/>
        <v>49.827714718303113</v>
      </c>
    </row>
    <row r="1100" spans="1:9" ht="13.5" x14ac:dyDescent="0.25">
      <c r="A1100" s="3">
        <f>TITRES_STAT!B1103</f>
        <v>43608</v>
      </c>
      <c r="B1100" s="6">
        <f>TITRES_STAT!D1103</f>
        <v>6.8670999999999998</v>
      </c>
      <c r="C1100" s="2">
        <f t="shared" si="153"/>
        <v>0.10599999999999987</v>
      </c>
      <c r="D1100" s="2">
        <f t="shared" si="154"/>
        <v>0.10599999999999987</v>
      </c>
      <c r="E1100" s="2">
        <f t="shared" si="155"/>
        <v>0</v>
      </c>
      <c r="F1100" s="2">
        <f t="shared" si="152"/>
        <v>3.3429039298033973E-2</v>
      </c>
      <c r="G1100" s="2">
        <f t="shared" si="152"/>
        <v>2.6036422288533426E-2</v>
      </c>
      <c r="H1100" s="2">
        <f t="shared" si="148"/>
        <v>1.2839336728977657</v>
      </c>
      <c r="I1100" s="2">
        <f t="shared" si="149"/>
        <v>56.215891386581333</v>
      </c>
    </row>
    <row r="1101" spans="1:9" ht="13.5" x14ac:dyDescent="0.25">
      <c r="A1101" s="3">
        <f>TITRES_STAT!B1104</f>
        <v>43609</v>
      </c>
      <c r="B1101" s="6">
        <f>TITRES_STAT!D1104</f>
        <v>7.0195999999999996</v>
      </c>
      <c r="C1101" s="2">
        <f t="shared" si="153"/>
        <v>0.15249999999999986</v>
      </c>
      <c r="D1101" s="2">
        <f t="shared" si="154"/>
        <v>0.15249999999999986</v>
      </c>
      <c r="E1101" s="2">
        <f t="shared" si="155"/>
        <v>0</v>
      </c>
      <c r="F1101" s="2">
        <f t="shared" ref="F1101:G1116" si="156">((F1100*13)+D1101)/14</f>
        <v>4.1934107919602961E-2</v>
      </c>
      <c r="G1101" s="2">
        <f t="shared" si="156"/>
        <v>2.4176677839352467E-2</v>
      </c>
      <c r="H1101" s="2">
        <f t="shared" si="148"/>
        <v>1.7344859454323647</v>
      </c>
      <c r="I1101" s="2">
        <f t="shared" si="149"/>
        <v>63.430055229562186</v>
      </c>
    </row>
    <row r="1102" spans="1:9" ht="13.5" x14ac:dyDescent="0.25">
      <c r="A1102" s="3">
        <f>TITRES_STAT!B1105</f>
        <v>43612</v>
      </c>
      <c r="B1102" s="6">
        <f>TITRES_STAT!D1105</f>
        <v>6.9599000000000002</v>
      </c>
      <c r="C1102" s="2">
        <f t="shared" si="153"/>
        <v>-5.969999999999942E-2</v>
      </c>
      <c r="D1102" s="2">
        <f t="shared" si="154"/>
        <v>0</v>
      </c>
      <c r="E1102" s="2">
        <f t="shared" si="155"/>
        <v>5.969999999999942E-2</v>
      </c>
      <c r="F1102" s="2">
        <f t="shared" si="156"/>
        <v>3.8938814496774179E-2</v>
      </c>
      <c r="G1102" s="2">
        <f t="shared" si="156"/>
        <v>2.6714057993684391E-2</v>
      </c>
      <c r="H1102" s="2">
        <f t="shared" si="148"/>
        <v>1.4576151068467362</v>
      </c>
      <c r="I1102" s="2">
        <f t="shared" si="149"/>
        <v>59.310145953527346</v>
      </c>
    </row>
    <row r="1103" spans="1:9" ht="13.5" x14ac:dyDescent="0.25">
      <c r="A1103" s="3">
        <f>TITRES_STAT!B1106</f>
        <v>43613</v>
      </c>
      <c r="B1103" s="6">
        <f>TITRES_STAT!D1106</f>
        <v>7.0659999999999998</v>
      </c>
      <c r="C1103" s="2">
        <f t="shared" si="153"/>
        <v>0.10609999999999964</v>
      </c>
      <c r="D1103" s="2">
        <f t="shared" si="154"/>
        <v>0.10609999999999964</v>
      </c>
      <c r="E1103" s="2">
        <f t="shared" si="155"/>
        <v>0</v>
      </c>
      <c r="F1103" s="2">
        <f t="shared" si="156"/>
        <v>4.3736042032718858E-2</v>
      </c>
      <c r="G1103" s="2">
        <f t="shared" si="156"/>
        <v>2.4805910994135507E-2</v>
      </c>
      <c r="H1103" s="2">
        <f t="shared" si="148"/>
        <v>1.7631298460701048</v>
      </c>
      <c r="I1103" s="2">
        <f t="shared" si="149"/>
        <v>63.809156438223049</v>
      </c>
    </row>
    <row r="1104" spans="1:9" ht="13.5" x14ac:dyDescent="0.25">
      <c r="A1104" s="3">
        <f>TITRES_STAT!B1107</f>
        <v>43614</v>
      </c>
      <c r="B1104" s="6">
        <f>TITRES_STAT!D1107</f>
        <v>7.1257000000000001</v>
      </c>
      <c r="C1104" s="2">
        <f t="shared" si="153"/>
        <v>5.9700000000000308E-2</v>
      </c>
      <c r="D1104" s="2">
        <f t="shared" si="154"/>
        <v>5.9700000000000308E-2</v>
      </c>
      <c r="E1104" s="2">
        <f t="shared" si="155"/>
        <v>0</v>
      </c>
      <c r="F1104" s="2">
        <f t="shared" si="156"/>
        <v>4.4876324744667531E-2</v>
      </c>
      <c r="G1104" s="2">
        <f t="shared" si="156"/>
        <v>2.3034060208840114E-2</v>
      </c>
      <c r="H1104" s="2">
        <f t="shared" si="148"/>
        <v>1.9482594183479949</v>
      </c>
      <c r="I1104" s="2">
        <f t="shared" si="149"/>
        <v>66.081682168920793</v>
      </c>
    </row>
    <row r="1105" spans="1:9" ht="13.5" x14ac:dyDescent="0.25">
      <c r="A1105" s="3">
        <f>TITRES_STAT!B1108</f>
        <v>43615</v>
      </c>
      <c r="B1105" s="6">
        <f>TITRES_STAT!D1108</f>
        <v>7.1189999999999998</v>
      </c>
      <c r="C1105" s="2">
        <f t="shared" si="153"/>
        <v>-6.7000000000003723E-3</v>
      </c>
      <c r="D1105" s="2">
        <f t="shared" si="154"/>
        <v>0</v>
      </c>
      <c r="E1105" s="2">
        <f t="shared" si="155"/>
        <v>6.7000000000003723E-3</v>
      </c>
      <c r="F1105" s="2">
        <f t="shared" si="156"/>
        <v>4.1670872977191284E-2</v>
      </c>
      <c r="G1105" s="2">
        <f t="shared" si="156"/>
        <v>2.1867341622494419E-2</v>
      </c>
      <c r="H1105" s="2">
        <f t="shared" ref="H1105:H1168" si="157">F1105/G1105</f>
        <v>1.9056213460499212</v>
      </c>
      <c r="I1105" s="2">
        <f t="shared" ref="I1105:I1168" si="158">IF(G1105=0,100,100-(100/(1+H1105)))</f>
        <v>65.583953278720884</v>
      </c>
    </row>
    <row r="1106" spans="1:9" ht="13.5" x14ac:dyDescent="0.25">
      <c r="A1106" s="3">
        <f>TITRES_STAT!B1109</f>
        <v>43616</v>
      </c>
      <c r="B1106" s="6">
        <f>TITRES_STAT!D1109</f>
        <v>7.0262000000000002</v>
      </c>
      <c r="C1106" s="2">
        <f t="shared" si="153"/>
        <v>-9.279999999999955E-2</v>
      </c>
      <c r="D1106" s="2">
        <f t="shared" si="154"/>
        <v>0</v>
      </c>
      <c r="E1106" s="2">
        <f t="shared" si="155"/>
        <v>9.279999999999955E-2</v>
      </c>
      <c r="F1106" s="2">
        <f t="shared" si="156"/>
        <v>3.8694382050249047E-2</v>
      </c>
      <c r="G1106" s="2">
        <f t="shared" si="156"/>
        <v>2.6933960078030502E-2</v>
      </c>
      <c r="H1106" s="2">
        <f t="shared" si="157"/>
        <v>1.4366391699604282</v>
      </c>
      <c r="I1106" s="2">
        <f t="shared" si="158"/>
        <v>58.959865197593444</v>
      </c>
    </row>
    <row r="1107" spans="1:9" ht="13.5" x14ac:dyDescent="0.25">
      <c r="A1107" s="3">
        <f>TITRES_STAT!B1110</f>
        <v>43619</v>
      </c>
      <c r="B1107" s="6">
        <f>TITRES_STAT!D1110</f>
        <v>7.0129999999999999</v>
      </c>
      <c r="C1107" s="2">
        <f t="shared" si="153"/>
        <v>-1.3200000000000323E-2</v>
      </c>
      <c r="D1107" s="2">
        <f t="shared" si="154"/>
        <v>0</v>
      </c>
      <c r="E1107" s="2">
        <f t="shared" si="155"/>
        <v>1.3200000000000323E-2</v>
      </c>
      <c r="F1107" s="2">
        <f t="shared" si="156"/>
        <v>3.5930497618088406E-2</v>
      </c>
      <c r="G1107" s="2">
        <f t="shared" si="156"/>
        <v>2.5952962929599775E-2</v>
      </c>
      <c r="H1107" s="2">
        <f t="shared" si="157"/>
        <v>1.3844468439134974</v>
      </c>
      <c r="I1107" s="2">
        <f t="shared" si="158"/>
        <v>58.061551988353827</v>
      </c>
    </row>
    <row r="1108" spans="1:9" ht="13.5" x14ac:dyDescent="0.25">
      <c r="A1108" s="3">
        <f>TITRES_STAT!B1111</f>
        <v>43623</v>
      </c>
      <c r="B1108" s="6">
        <f>TITRES_STAT!D1111</f>
        <v>6.9931000000000001</v>
      </c>
      <c r="C1108" s="2">
        <f t="shared" si="153"/>
        <v>-1.9899999999999807E-2</v>
      </c>
      <c r="D1108" s="2">
        <f t="shared" si="154"/>
        <v>0</v>
      </c>
      <c r="E1108" s="2">
        <f t="shared" si="155"/>
        <v>1.9899999999999807E-2</v>
      </c>
      <c r="F1108" s="2">
        <f t="shared" si="156"/>
        <v>3.3364033502510666E-2</v>
      </c>
      <c r="G1108" s="2">
        <f t="shared" si="156"/>
        <v>2.5520608434628351E-2</v>
      </c>
      <c r="H1108" s="2">
        <f t="shared" si="157"/>
        <v>1.3073369151042553</v>
      </c>
      <c r="I1108" s="2">
        <f t="shared" si="158"/>
        <v>56.659992155726606</v>
      </c>
    </row>
    <row r="1109" spans="1:9" ht="13.5" x14ac:dyDescent="0.25">
      <c r="A1109" s="3">
        <f>TITRES_STAT!B1112</f>
        <v>43626</v>
      </c>
      <c r="B1109" s="6">
        <f>TITRES_STAT!D1112</f>
        <v>6.9268000000000001</v>
      </c>
      <c r="C1109" s="2">
        <f t="shared" si="153"/>
        <v>-6.6300000000000026E-2</v>
      </c>
      <c r="D1109" s="2">
        <f t="shared" si="154"/>
        <v>0</v>
      </c>
      <c r="E1109" s="2">
        <f t="shared" si="155"/>
        <v>6.6300000000000026E-2</v>
      </c>
      <c r="F1109" s="2">
        <f t="shared" si="156"/>
        <v>3.0980888252331334E-2</v>
      </c>
      <c r="G1109" s="2">
        <f t="shared" si="156"/>
        <v>2.8433422117869183E-2</v>
      </c>
      <c r="H1109" s="2">
        <f t="shared" si="157"/>
        <v>1.0895940743221753</v>
      </c>
      <c r="I1109" s="2">
        <f t="shared" si="158"/>
        <v>52.143815285062907</v>
      </c>
    </row>
    <row r="1110" spans="1:9" ht="13.5" x14ac:dyDescent="0.25">
      <c r="A1110" s="3">
        <f>TITRES_STAT!B1113</f>
        <v>43627</v>
      </c>
      <c r="B1110" s="6">
        <f>TITRES_STAT!D1113</f>
        <v>6.8936999999999999</v>
      </c>
      <c r="C1110" s="2">
        <f t="shared" si="153"/>
        <v>-3.3100000000000129E-2</v>
      </c>
      <c r="D1110" s="2">
        <f t="shared" si="154"/>
        <v>0</v>
      </c>
      <c r="E1110" s="2">
        <f t="shared" si="155"/>
        <v>3.3100000000000129E-2</v>
      </c>
      <c r="F1110" s="2">
        <f t="shared" si="156"/>
        <v>2.8767967662879097E-2</v>
      </c>
      <c r="G1110" s="2">
        <f t="shared" si="156"/>
        <v>2.8766749109449964E-2</v>
      </c>
      <c r="H1110" s="2">
        <f t="shared" si="157"/>
        <v>1.000042359789231</v>
      </c>
      <c r="I1110" s="2">
        <f t="shared" si="158"/>
        <v>50.001058972301855</v>
      </c>
    </row>
    <row r="1111" spans="1:9" ht="13.5" x14ac:dyDescent="0.25">
      <c r="A1111" s="3">
        <f>TITRES_STAT!B1114</f>
        <v>43628</v>
      </c>
      <c r="B1111" s="6">
        <f>TITRES_STAT!D1114</f>
        <v>6.8936999999999999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2.6713112829816307E-2</v>
      </c>
      <c r="G1111" s="2">
        <f t="shared" si="156"/>
        <v>2.6711981315917822E-2</v>
      </c>
      <c r="H1111" s="2">
        <f t="shared" si="157"/>
        <v>1.000042359789231</v>
      </c>
      <c r="I1111" s="2">
        <f t="shared" si="158"/>
        <v>50.001058972301855</v>
      </c>
    </row>
    <row r="1112" spans="1:9" ht="13.5" x14ac:dyDescent="0.25">
      <c r="A1112" s="3">
        <f>TITRES_STAT!B1115</f>
        <v>43629</v>
      </c>
      <c r="B1112" s="6">
        <f>TITRES_STAT!D1115</f>
        <v>6.8936999999999999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2.4805033341972284E-2</v>
      </c>
      <c r="G1112" s="2">
        <f t="shared" si="156"/>
        <v>2.4803982650495122E-2</v>
      </c>
      <c r="H1112" s="2">
        <f t="shared" si="157"/>
        <v>1.000042359789231</v>
      </c>
      <c r="I1112" s="2">
        <f t="shared" si="158"/>
        <v>50.001058972301855</v>
      </c>
    </row>
    <row r="1113" spans="1:9" ht="13.5" x14ac:dyDescent="0.25">
      <c r="A1113" s="3">
        <f>TITRES_STAT!B1116</f>
        <v>43630</v>
      </c>
      <c r="B1113" s="6">
        <f>TITRES_STAT!D1116</f>
        <v>6.8273999999999999</v>
      </c>
      <c r="C1113" s="2">
        <f t="shared" si="153"/>
        <v>-6.6300000000000026E-2</v>
      </c>
      <c r="D1113" s="2">
        <f t="shared" si="154"/>
        <v>0</v>
      </c>
      <c r="E1113" s="2">
        <f t="shared" si="155"/>
        <v>6.6300000000000026E-2</v>
      </c>
      <c r="F1113" s="2">
        <f t="shared" si="156"/>
        <v>2.3033245246117124E-2</v>
      </c>
      <c r="G1113" s="2">
        <f t="shared" si="156"/>
        <v>2.7767983889745471E-2</v>
      </c>
      <c r="H1113" s="2">
        <f t="shared" si="157"/>
        <v>0.82948929016856521</v>
      </c>
      <c r="I1113" s="2">
        <f t="shared" si="158"/>
        <v>45.339936922622698</v>
      </c>
    </row>
    <row r="1114" spans="1:9" ht="13.5" x14ac:dyDescent="0.25">
      <c r="A1114" s="3">
        <f>TITRES_STAT!B1117</f>
        <v>43633</v>
      </c>
      <c r="B1114" s="6">
        <f>TITRES_STAT!D1117</f>
        <v>6.8273999999999999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2.1388013442823043E-2</v>
      </c>
      <c r="G1114" s="2">
        <f t="shared" si="156"/>
        <v>2.5784556469049365E-2</v>
      </c>
      <c r="H1114" s="2">
        <f t="shared" si="157"/>
        <v>0.82948929016856521</v>
      </c>
      <c r="I1114" s="2">
        <f t="shared" si="158"/>
        <v>45.339936922622698</v>
      </c>
    </row>
    <row r="1115" spans="1:9" ht="13.5" x14ac:dyDescent="0.25">
      <c r="A1115" s="3">
        <f>TITRES_STAT!B1118</f>
        <v>43634</v>
      </c>
      <c r="B1115" s="6">
        <f>TITRES_STAT!D1118</f>
        <v>6.8936999999999999</v>
      </c>
      <c r="C1115" s="2">
        <f t="shared" si="153"/>
        <v>6.6300000000000026E-2</v>
      </c>
      <c r="D1115" s="2">
        <f t="shared" si="154"/>
        <v>6.6300000000000026E-2</v>
      </c>
      <c r="E1115" s="2">
        <f t="shared" si="155"/>
        <v>0</v>
      </c>
      <c r="F1115" s="2">
        <f t="shared" si="156"/>
        <v>2.4596012482621398E-2</v>
      </c>
      <c r="G1115" s="2">
        <f t="shared" si="156"/>
        <v>2.3942802435545838E-2</v>
      </c>
      <c r="H1115" s="2">
        <f t="shared" si="157"/>
        <v>1.0272821048761525</v>
      </c>
      <c r="I1115" s="2">
        <f t="shared" si="158"/>
        <v>50.672873913564665</v>
      </c>
    </row>
    <row r="1116" spans="1:9" ht="13.5" x14ac:dyDescent="0.25">
      <c r="A1116" s="3">
        <f>TITRES_STAT!B1119</f>
        <v>43635</v>
      </c>
      <c r="B1116" s="6">
        <f>TITRES_STAT!D1119</f>
        <v>6.8273999999999999</v>
      </c>
      <c r="C1116" s="2">
        <f t="shared" si="153"/>
        <v>-6.6300000000000026E-2</v>
      </c>
      <c r="D1116" s="2">
        <f t="shared" si="154"/>
        <v>0</v>
      </c>
      <c r="E1116" s="2">
        <f t="shared" si="155"/>
        <v>6.6300000000000026E-2</v>
      </c>
      <c r="F1116" s="2">
        <f t="shared" si="156"/>
        <v>2.2839154448148439E-2</v>
      </c>
      <c r="G1116" s="2">
        <f t="shared" si="156"/>
        <v>2.6968316547292565E-2</v>
      </c>
      <c r="H1116" s="2">
        <f t="shared" si="157"/>
        <v>0.84688839987831332</v>
      </c>
      <c r="I1116" s="2">
        <f t="shared" si="158"/>
        <v>45.854876771878182</v>
      </c>
    </row>
    <row r="1117" spans="1:9" ht="13.5" x14ac:dyDescent="0.25">
      <c r="A1117" s="3">
        <f>TITRES_STAT!B1120</f>
        <v>43636</v>
      </c>
      <c r="B1117" s="6">
        <f>TITRES_STAT!D1120</f>
        <v>6.8273999999999999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2.1207786273280693E-2</v>
      </c>
      <c r="G1117" s="2">
        <f t="shared" si="159"/>
        <v>2.5042008222485954E-2</v>
      </c>
      <c r="H1117" s="2">
        <f t="shared" si="157"/>
        <v>0.84688839987831321</v>
      </c>
      <c r="I1117" s="2">
        <f t="shared" si="158"/>
        <v>45.854876771878182</v>
      </c>
    </row>
    <row r="1118" spans="1:9" ht="13.5" x14ac:dyDescent="0.25">
      <c r="A1118" s="3">
        <f>TITRES_STAT!B1121</f>
        <v>43637</v>
      </c>
      <c r="B1118" s="6">
        <f>TITRES_STAT!D1121</f>
        <v>6.7942</v>
      </c>
      <c r="C1118" s="2">
        <f t="shared" si="153"/>
        <v>-3.3199999999999896E-2</v>
      </c>
      <c r="D1118" s="2">
        <f t="shared" si="154"/>
        <v>0</v>
      </c>
      <c r="E1118" s="2">
        <f t="shared" si="155"/>
        <v>3.3199999999999896E-2</v>
      </c>
      <c r="F1118" s="2">
        <f t="shared" si="159"/>
        <v>1.9692944396617784E-2</v>
      </c>
      <c r="G1118" s="2">
        <f t="shared" si="159"/>
        <v>2.5624721920879806E-2</v>
      </c>
      <c r="H1118" s="2">
        <f t="shared" si="157"/>
        <v>0.76851348699208211</v>
      </c>
      <c r="I1118" s="2">
        <f t="shared" si="158"/>
        <v>43.45533650971376</v>
      </c>
    </row>
    <row r="1119" spans="1:9" ht="13.5" x14ac:dyDescent="0.25">
      <c r="A1119" s="3">
        <f>TITRES_STAT!B1122</f>
        <v>43640</v>
      </c>
      <c r="B1119" s="6">
        <f>TITRES_STAT!D1122</f>
        <v>7.0195999999999996</v>
      </c>
      <c r="C1119" s="2">
        <f t="shared" si="153"/>
        <v>0.2253999999999996</v>
      </c>
      <c r="D1119" s="2">
        <f t="shared" si="154"/>
        <v>0.2253999999999996</v>
      </c>
      <c r="E1119" s="2">
        <f t="shared" si="155"/>
        <v>0</v>
      </c>
      <c r="F1119" s="2">
        <f t="shared" si="159"/>
        <v>3.4386305511145056E-2</v>
      </c>
      <c r="G1119" s="2">
        <f t="shared" si="159"/>
        <v>2.3794384640816964E-2</v>
      </c>
      <c r="H1119" s="2">
        <f t="shared" si="157"/>
        <v>1.4451437189999305</v>
      </c>
      <c r="I1119" s="2">
        <f t="shared" si="158"/>
        <v>59.102608479431126</v>
      </c>
    </row>
    <row r="1120" spans="1:9" ht="13.5" x14ac:dyDescent="0.25">
      <c r="A1120" s="3">
        <f>TITRES_STAT!B1123</f>
        <v>43641</v>
      </c>
      <c r="B1120" s="6">
        <f>TITRES_STAT!D1123</f>
        <v>7.1058000000000003</v>
      </c>
      <c r="C1120" s="2">
        <f t="shared" si="153"/>
        <v>8.620000000000072E-2</v>
      </c>
      <c r="D1120" s="2">
        <f t="shared" si="154"/>
        <v>8.620000000000072E-2</v>
      </c>
      <c r="E1120" s="2">
        <f t="shared" si="155"/>
        <v>0</v>
      </c>
      <c r="F1120" s="2">
        <f t="shared" si="159"/>
        <v>3.8087283688920462E-2</v>
      </c>
      <c r="G1120" s="2">
        <f t="shared" si="159"/>
        <v>2.2094785737901468E-2</v>
      </c>
      <c r="H1120" s="2">
        <f t="shared" si="157"/>
        <v>1.7238132173232805</v>
      </c>
      <c r="I1120" s="2">
        <f t="shared" si="158"/>
        <v>63.286763070240539</v>
      </c>
    </row>
    <row r="1121" spans="1:9" ht="13.5" x14ac:dyDescent="0.25">
      <c r="A1121" s="3">
        <f>TITRES_STAT!B1124</f>
        <v>43642</v>
      </c>
      <c r="B1121" s="6">
        <f>TITRES_STAT!D1124</f>
        <v>7.0858999999999996</v>
      </c>
      <c r="C1121" s="2">
        <f t="shared" si="153"/>
        <v>-1.9900000000000695E-2</v>
      </c>
      <c r="D1121" s="2">
        <f t="shared" si="154"/>
        <v>0</v>
      </c>
      <c r="E1121" s="2">
        <f t="shared" si="155"/>
        <v>1.9900000000000695E-2</v>
      </c>
      <c r="F1121" s="2">
        <f t="shared" si="159"/>
        <v>3.5366763425426141E-2</v>
      </c>
      <c r="G1121" s="2">
        <f t="shared" si="159"/>
        <v>2.1938015328051414E-2</v>
      </c>
      <c r="H1121" s="2">
        <f t="shared" si="157"/>
        <v>1.6121222862035214</v>
      </c>
      <c r="I1121" s="2">
        <f t="shared" si="158"/>
        <v>61.716953096655836</v>
      </c>
    </row>
    <row r="1122" spans="1:9" ht="13.5" x14ac:dyDescent="0.25">
      <c r="A1122" s="3">
        <f>TITRES_STAT!B1125</f>
        <v>43643</v>
      </c>
      <c r="B1122" s="6">
        <f>TITRES_STAT!D1125</f>
        <v>6.9002999999999997</v>
      </c>
      <c r="C1122" s="2">
        <f t="shared" si="153"/>
        <v>-0.18559999999999999</v>
      </c>
      <c r="D1122" s="2">
        <f t="shared" si="154"/>
        <v>0</v>
      </c>
      <c r="E1122" s="2">
        <f t="shared" si="155"/>
        <v>0.18559999999999999</v>
      </c>
      <c r="F1122" s="2">
        <f t="shared" si="159"/>
        <v>3.2840566037895702E-2</v>
      </c>
      <c r="G1122" s="2">
        <f t="shared" si="159"/>
        <v>3.3628157090333455E-2</v>
      </c>
      <c r="H1122" s="2">
        <f t="shared" si="157"/>
        <v>0.9765794167571511</v>
      </c>
      <c r="I1122" s="2">
        <f t="shared" si="158"/>
        <v>49.407547628891287</v>
      </c>
    </row>
    <row r="1123" spans="1:9" ht="13.5" x14ac:dyDescent="0.25">
      <c r="A1123" s="3">
        <f>TITRES_STAT!B1126</f>
        <v>43644</v>
      </c>
      <c r="B1123" s="6">
        <f>TITRES_STAT!D1126</f>
        <v>7.0262000000000002</v>
      </c>
      <c r="C1123" s="2">
        <f t="shared" si="153"/>
        <v>0.12590000000000057</v>
      </c>
      <c r="D1123" s="2">
        <f t="shared" si="154"/>
        <v>0.12590000000000057</v>
      </c>
      <c r="E1123" s="2">
        <f t="shared" si="155"/>
        <v>0</v>
      </c>
      <c r="F1123" s="2">
        <f t="shared" si="159"/>
        <v>3.9487668463760332E-2</v>
      </c>
      <c r="G1123" s="2">
        <f t="shared" si="159"/>
        <v>3.1226145869595351E-2</v>
      </c>
      <c r="H1123" s="2">
        <f t="shared" si="157"/>
        <v>1.2645706783240631</v>
      </c>
      <c r="I1123" s="2">
        <f t="shared" si="158"/>
        <v>55.841519561665073</v>
      </c>
    </row>
    <row r="1124" spans="1:9" ht="13.5" x14ac:dyDescent="0.25">
      <c r="A1124" s="3">
        <f>TITRES_STAT!B1127</f>
        <v>43647</v>
      </c>
      <c r="B1124" s="6">
        <f>TITRES_STAT!D1127</f>
        <v>7.0925000000000002</v>
      </c>
      <c r="C1124" s="2">
        <f t="shared" si="153"/>
        <v>6.6300000000000026E-2</v>
      </c>
      <c r="D1124" s="2">
        <f t="shared" si="154"/>
        <v>6.6300000000000026E-2</v>
      </c>
      <c r="E1124" s="2">
        <f t="shared" si="155"/>
        <v>0</v>
      </c>
      <c r="F1124" s="2">
        <f t="shared" si="159"/>
        <v>4.1402835002063168E-2</v>
      </c>
      <c r="G1124" s="2">
        <f t="shared" si="159"/>
        <v>2.8995706878909972E-2</v>
      </c>
      <c r="H1124" s="2">
        <f t="shared" si="157"/>
        <v>1.4278953493000552</v>
      </c>
      <c r="I1124" s="2">
        <f t="shared" si="158"/>
        <v>58.812063284017043</v>
      </c>
    </row>
    <row r="1125" spans="1:9" ht="13.5" x14ac:dyDescent="0.25">
      <c r="A1125" s="3">
        <f>TITRES_STAT!B1128</f>
        <v>43648</v>
      </c>
      <c r="B1125" s="6">
        <f>TITRES_STAT!D1128</f>
        <v>7.0858999999999996</v>
      </c>
      <c r="C1125" s="2">
        <f t="shared" si="153"/>
        <v>-6.6000000000006054E-3</v>
      </c>
      <c r="D1125" s="2">
        <f t="shared" si="154"/>
        <v>0</v>
      </c>
      <c r="E1125" s="2">
        <f t="shared" si="155"/>
        <v>6.6000000000006054E-3</v>
      </c>
      <c r="F1125" s="2">
        <f t="shared" si="159"/>
        <v>3.8445489644772943E-2</v>
      </c>
      <c r="G1125" s="2">
        <f t="shared" si="159"/>
        <v>2.7396013530416447E-2</v>
      </c>
      <c r="H1125" s="2">
        <f t="shared" si="157"/>
        <v>1.4033242319028936</v>
      </c>
      <c r="I1125" s="2">
        <f t="shared" si="158"/>
        <v>58.390965866131836</v>
      </c>
    </row>
    <row r="1126" spans="1:9" ht="13.5" x14ac:dyDescent="0.25">
      <c r="A1126" s="3">
        <f>TITRES_STAT!B1129</f>
        <v>43649</v>
      </c>
      <c r="B1126" s="6">
        <f>TITRES_STAT!D1129</f>
        <v>7.3907999999999996</v>
      </c>
      <c r="C1126" s="2">
        <f t="shared" si="153"/>
        <v>0.30489999999999995</v>
      </c>
      <c r="D1126" s="2">
        <f t="shared" si="154"/>
        <v>0.30489999999999995</v>
      </c>
      <c r="E1126" s="2">
        <f t="shared" si="155"/>
        <v>0</v>
      </c>
      <c r="F1126" s="2">
        <f t="shared" si="159"/>
        <v>5.7477954670146304E-2</v>
      </c>
      <c r="G1126" s="2">
        <f t="shared" si="159"/>
        <v>2.5439155421100985E-2</v>
      </c>
      <c r="H1126" s="2">
        <f t="shared" si="157"/>
        <v>2.2594285745221767</v>
      </c>
      <c r="I1126" s="2">
        <f t="shared" si="158"/>
        <v>69.319775625192307</v>
      </c>
    </row>
    <row r="1127" spans="1:9" ht="13.5" x14ac:dyDescent="0.25">
      <c r="A1127" s="3">
        <f>TITRES_STAT!B1130</f>
        <v>43650</v>
      </c>
      <c r="B1127" s="6">
        <f>TITRES_STAT!D1130</f>
        <v>7.5233999999999996</v>
      </c>
      <c r="C1127" s="2">
        <f t="shared" si="153"/>
        <v>0.13260000000000005</v>
      </c>
      <c r="D1127" s="2">
        <f t="shared" si="154"/>
        <v>0.13260000000000005</v>
      </c>
      <c r="E1127" s="2">
        <f t="shared" si="155"/>
        <v>0</v>
      </c>
      <c r="F1127" s="2">
        <f t="shared" si="159"/>
        <v>6.2843815050850141E-2</v>
      </c>
      <c r="G1127" s="2">
        <f t="shared" si="159"/>
        <v>2.3622072891022344E-2</v>
      </c>
      <c r="H1127" s="2">
        <f t="shared" si="157"/>
        <v>2.660385282052625</v>
      </c>
      <c r="I1127" s="2">
        <f t="shared" si="158"/>
        <v>72.680471509293341</v>
      </c>
    </row>
    <row r="1128" spans="1:9" ht="13.5" x14ac:dyDescent="0.25">
      <c r="A1128" s="3">
        <f>TITRES_STAT!B1131</f>
        <v>43651</v>
      </c>
      <c r="B1128" s="6">
        <f>TITRES_STAT!D1131</f>
        <v>7.4173</v>
      </c>
      <c r="C1128" s="2">
        <f t="shared" si="153"/>
        <v>-0.10609999999999964</v>
      </c>
      <c r="D1128" s="2">
        <f t="shared" si="154"/>
        <v>0</v>
      </c>
      <c r="E1128" s="2">
        <f t="shared" si="155"/>
        <v>0.10609999999999964</v>
      </c>
      <c r="F1128" s="2">
        <f t="shared" si="159"/>
        <v>5.8354971118646563E-2</v>
      </c>
      <c r="G1128" s="2">
        <f t="shared" si="159"/>
        <v>2.9513353398806435E-2</v>
      </c>
      <c r="H1128" s="2">
        <f t="shared" si="157"/>
        <v>1.977239601685064</v>
      </c>
      <c r="I1128" s="2">
        <f t="shared" si="158"/>
        <v>66.411840033498891</v>
      </c>
    </row>
    <row r="1129" spans="1:9" ht="13.5" x14ac:dyDescent="0.25">
      <c r="A1129" s="3">
        <f>TITRES_STAT!B1132</f>
        <v>43654</v>
      </c>
      <c r="B1129" s="6">
        <f>TITRES_STAT!D1132</f>
        <v>7.4901999999999997</v>
      </c>
      <c r="C1129" s="2">
        <f t="shared" si="153"/>
        <v>7.2899999999999743E-2</v>
      </c>
      <c r="D1129" s="2">
        <f t="shared" si="154"/>
        <v>7.2899999999999743E-2</v>
      </c>
      <c r="E1129" s="2">
        <f t="shared" si="155"/>
        <v>0</v>
      </c>
      <c r="F1129" s="2">
        <f t="shared" si="159"/>
        <v>5.9393901753028937E-2</v>
      </c>
      <c r="G1129" s="2">
        <f t="shared" si="159"/>
        <v>2.7405256727463117E-2</v>
      </c>
      <c r="H1129" s="2">
        <f t="shared" si="157"/>
        <v>2.1672448590313564</v>
      </c>
      <c r="I1129" s="2">
        <f t="shared" si="158"/>
        <v>68.42681748622897</v>
      </c>
    </row>
    <row r="1130" spans="1:9" ht="13.5" x14ac:dyDescent="0.25">
      <c r="A1130" s="3">
        <f>TITRES_STAT!B1133</f>
        <v>43655</v>
      </c>
      <c r="B1130" s="6">
        <f>TITRES_STAT!D1133</f>
        <v>7.5896999999999997</v>
      </c>
      <c r="C1130" s="2">
        <f t="shared" si="153"/>
        <v>9.9499999999999922E-2</v>
      </c>
      <c r="D1130" s="2">
        <f t="shared" si="154"/>
        <v>9.9499999999999922E-2</v>
      </c>
      <c r="E1130" s="2">
        <f t="shared" si="155"/>
        <v>0</v>
      </c>
      <c r="F1130" s="2">
        <f t="shared" si="159"/>
        <v>6.2258623056384008E-2</v>
      </c>
      <c r="G1130" s="2">
        <f t="shared" si="159"/>
        <v>2.5447738389787179E-2</v>
      </c>
      <c r="H1130" s="2">
        <f t="shared" si="157"/>
        <v>2.446528728909362</v>
      </c>
      <c r="I1130" s="2">
        <f t="shared" si="158"/>
        <v>70.98529916167432</v>
      </c>
    </row>
    <row r="1131" spans="1:9" ht="13.5" x14ac:dyDescent="0.25">
      <c r="A1131" s="3">
        <f>TITRES_STAT!B1134</f>
        <v>43656</v>
      </c>
      <c r="B1131" s="6">
        <f>TITRES_STAT!D1134</f>
        <v>7.8216999999999999</v>
      </c>
      <c r="C1131" s="2">
        <f t="shared" si="153"/>
        <v>0.23200000000000021</v>
      </c>
      <c r="D1131" s="2">
        <f t="shared" si="154"/>
        <v>0.23200000000000021</v>
      </c>
      <c r="E1131" s="2">
        <f t="shared" si="155"/>
        <v>0</v>
      </c>
      <c r="F1131" s="2">
        <f t="shared" si="159"/>
        <v>7.4383007123785178E-2</v>
      </c>
      <c r="G1131" s="2">
        <f t="shared" si="159"/>
        <v>2.3630042790516666E-2</v>
      </c>
      <c r="H1131" s="2">
        <f t="shared" si="157"/>
        <v>3.1478151683092577</v>
      </c>
      <c r="I1131" s="2">
        <f t="shared" si="158"/>
        <v>75.890921860734153</v>
      </c>
    </row>
    <row r="1132" spans="1:9" ht="13.5" x14ac:dyDescent="0.25">
      <c r="A1132" s="3">
        <f>TITRES_STAT!B1135</f>
        <v>43657</v>
      </c>
      <c r="B1132" s="6">
        <f>TITRES_STAT!D1135</f>
        <v>7.8150000000000004</v>
      </c>
      <c r="C1132" s="2">
        <f t="shared" si="153"/>
        <v>-6.6999999999994841E-3</v>
      </c>
      <c r="D1132" s="2">
        <f t="shared" si="154"/>
        <v>0</v>
      </c>
      <c r="E1132" s="2">
        <f t="shared" si="155"/>
        <v>6.6999999999994841E-3</v>
      </c>
      <c r="F1132" s="2">
        <f t="shared" si="159"/>
        <v>6.9069935186371959E-2</v>
      </c>
      <c r="G1132" s="2">
        <f t="shared" si="159"/>
        <v>2.2420754019765437E-2</v>
      </c>
      <c r="H1132" s="2">
        <f t="shared" si="157"/>
        <v>3.0806249926064959</v>
      </c>
      <c r="I1132" s="2">
        <f t="shared" si="158"/>
        <v>75.493950024521837</v>
      </c>
    </row>
    <row r="1133" spans="1:9" ht="13.5" x14ac:dyDescent="0.25">
      <c r="A1133" s="3">
        <f>TITRES_STAT!B1136</f>
        <v>43658</v>
      </c>
      <c r="B1133" s="6">
        <f>TITRES_STAT!D1136</f>
        <v>7.9542000000000002</v>
      </c>
      <c r="C1133" s="2">
        <f t="shared" si="153"/>
        <v>0.13919999999999977</v>
      </c>
      <c r="D1133" s="2">
        <f t="shared" si="154"/>
        <v>0.13919999999999977</v>
      </c>
      <c r="E1133" s="2">
        <f t="shared" si="155"/>
        <v>0</v>
      </c>
      <c r="F1133" s="2">
        <f t="shared" ref="F1133:G1148" si="160">((F1132*13)+D1133)/14</f>
        <v>7.4079225530202519E-2</v>
      </c>
      <c r="G1133" s="2">
        <f t="shared" si="160"/>
        <v>2.0819271589782192E-2</v>
      </c>
      <c r="H1133" s="2">
        <f t="shared" si="157"/>
        <v>3.5582044842798233</v>
      </c>
      <c r="I1133" s="2">
        <f t="shared" si="158"/>
        <v>78.061537093196122</v>
      </c>
    </row>
    <row r="1134" spans="1:9" ht="13.5" x14ac:dyDescent="0.25">
      <c r="A1134" s="3">
        <f>TITRES_STAT!B1137</f>
        <v>43661</v>
      </c>
      <c r="B1134" s="6">
        <f>TITRES_STAT!D1137</f>
        <v>7.8879000000000001</v>
      </c>
      <c r="C1134" s="2">
        <f t="shared" si="153"/>
        <v>-6.6300000000000026E-2</v>
      </c>
      <c r="D1134" s="2">
        <f t="shared" si="154"/>
        <v>0</v>
      </c>
      <c r="E1134" s="2">
        <f t="shared" si="155"/>
        <v>6.6300000000000026E-2</v>
      </c>
      <c r="F1134" s="2">
        <f t="shared" si="160"/>
        <v>6.8787852278045195E-2</v>
      </c>
      <c r="G1134" s="2">
        <f t="shared" si="160"/>
        <v>2.4067895047654893E-2</v>
      </c>
      <c r="H1134" s="2">
        <f t="shared" si="157"/>
        <v>2.8580751304525771</v>
      </c>
      <c r="I1134" s="2">
        <f t="shared" si="158"/>
        <v>74.080338868810628</v>
      </c>
    </row>
    <row r="1135" spans="1:9" ht="13.5" x14ac:dyDescent="0.25">
      <c r="A1135" s="3">
        <f>TITRES_STAT!B1138</f>
        <v>43662</v>
      </c>
      <c r="B1135" s="6">
        <f>TITRES_STAT!D1138</f>
        <v>7.9542000000000002</v>
      </c>
      <c r="C1135" s="2">
        <f t="shared" si="153"/>
        <v>6.6300000000000026E-2</v>
      </c>
      <c r="D1135" s="2">
        <f t="shared" si="154"/>
        <v>6.6300000000000026E-2</v>
      </c>
      <c r="E1135" s="2">
        <f t="shared" si="155"/>
        <v>0</v>
      </c>
      <c r="F1135" s="2">
        <f t="shared" si="160"/>
        <v>6.8610148543899116E-2</v>
      </c>
      <c r="G1135" s="2">
        <f t="shared" si="160"/>
        <v>2.2348759687108116E-2</v>
      </c>
      <c r="H1135" s="2">
        <f t="shared" si="157"/>
        <v>3.0699756722283289</v>
      </c>
      <c r="I1135" s="2">
        <f t="shared" si="158"/>
        <v>75.42982856571976</v>
      </c>
    </row>
    <row r="1136" spans="1:9" ht="13.5" x14ac:dyDescent="0.25">
      <c r="A1136" s="3">
        <f>TITRES_STAT!B1139</f>
        <v>43663</v>
      </c>
      <c r="B1136" s="6">
        <f>TITRES_STAT!D1139</f>
        <v>7.9409999999999998</v>
      </c>
      <c r="C1136" s="2">
        <f t="shared" si="153"/>
        <v>-1.3200000000000323E-2</v>
      </c>
      <c r="D1136" s="2">
        <f t="shared" si="154"/>
        <v>0</v>
      </c>
      <c r="E1136" s="2">
        <f t="shared" si="155"/>
        <v>1.3200000000000323E-2</v>
      </c>
      <c r="F1136" s="2">
        <f t="shared" si="160"/>
        <v>6.3709423647906313E-2</v>
      </c>
      <c r="G1136" s="2">
        <f t="shared" si="160"/>
        <v>2.1695276852314704E-2</v>
      </c>
      <c r="H1136" s="2">
        <f t="shared" si="157"/>
        <v>2.9365573014620945</v>
      </c>
      <c r="I1136" s="2">
        <f t="shared" si="158"/>
        <v>74.597092753391763</v>
      </c>
    </row>
    <row r="1137" spans="1:9" ht="13.5" x14ac:dyDescent="0.25">
      <c r="A1137" s="3">
        <f>TITRES_STAT!B1140</f>
        <v>43664</v>
      </c>
      <c r="B1137" s="6">
        <f>TITRES_STAT!D1140</f>
        <v>7.8813000000000004</v>
      </c>
      <c r="C1137" s="2">
        <f t="shared" si="153"/>
        <v>-5.969999999999942E-2</v>
      </c>
      <c r="D1137" s="2">
        <f t="shared" si="154"/>
        <v>0</v>
      </c>
      <c r="E1137" s="2">
        <f t="shared" si="155"/>
        <v>5.969999999999942E-2</v>
      </c>
      <c r="F1137" s="2">
        <f t="shared" si="160"/>
        <v>5.9158750530198714E-2</v>
      </c>
      <c r="G1137" s="2">
        <f t="shared" si="160"/>
        <v>2.4409899934292184E-2</v>
      </c>
      <c r="H1137" s="2">
        <f t="shared" si="157"/>
        <v>2.4235556347811857</v>
      </c>
      <c r="I1137" s="2">
        <f t="shared" si="158"/>
        <v>70.790601740464652</v>
      </c>
    </row>
    <row r="1138" spans="1:9" ht="13.5" x14ac:dyDescent="0.25">
      <c r="A1138" s="3">
        <f>TITRES_STAT!B1141</f>
        <v>43665</v>
      </c>
      <c r="B1138" s="6">
        <f>TITRES_STAT!D1141</f>
        <v>7.8548</v>
      </c>
      <c r="C1138" s="2">
        <f t="shared" si="153"/>
        <v>-2.6500000000000412E-2</v>
      </c>
      <c r="D1138" s="2">
        <f t="shared" si="154"/>
        <v>0</v>
      </c>
      <c r="E1138" s="2">
        <f t="shared" si="155"/>
        <v>2.6500000000000412E-2</v>
      </c>
      <c r="F1138" s="2">
        <f t="shared" si="160"/>
        <v>5.493312549232738E-2</v>
      </c>
      <c r="G1138" s="2">
        <f t="shared" si="160"/>
        <v>2.4559192796128487E-2</v>
      </c>
      <c r="H1138" s="2">
        <f t="shared" si="157"/>
        <v>2.2367642922281648</v>
      </c>
      <c r="I1138" s="2">
        <f t="shared" si="158"/>
        <v>69.10494834606547</v>
      </c>
    </row>
    <row r="1139" spans="1:9" ht="13.5" x14ac:dyDescent="0.25">
      <c r="A1139" s="3">
        <f>TITRES_STAT!B1142</f>
        <v>43668</v>
      </c>
      <c r="B1139" s="6">
        <f>TITRES_STAT!D1142</f>
        <v>7.8746999999999998</v>
      </c>
      <c r="C1139" s="2">
        <f t="shared" si="153"/>
        <v>1.9899999999999807E-2</v>
      </c>
      <c r="D1139" s="2">
        <f t="shared" si="154"/>
        <v>1.9899999999999807E-2</v>
      </c>
      <c r="E1139" s="2">
        <f t="shared" si="155"/>
        <v>0</v>
      </c>
      <c r="F1139" s="2">
        <f t="shared" si="160"/>
        <v>5.243075938573255E-2</v>
      </c>
      <c r="G1139" s="2">
        <f t="shared" si="160"/>
        <v>2.2804964739262166E-2</v>
      </c>
      <c r="H1139" s="2">
        <f t="shared" si="157"/>
        <v>2.2990940782059242</v>
      </c>
      <c r="I1139" s="2">
        <f t="shared" si="158"/>
        <v>69.688648571555476</v>
      </c>
    </row>
    <row r="1140" spans="1:9" ht="13.5" x14ac:dyDescent="0.25">
      <c r="A1140" s="3">
        <f>TITRES_STAT!B1143</f>
        <v>43669</v>
      </c>
      <c r="B1140" s="6">
        <f>TITRES_STAT!D1143</f>
        <v>7.6426999999999996</v>
      </c>
      <c r="C1140" s="2">
        <f t="shared" si="153"/>
        <v>-0.23200000000000021</v>
      </c>
      <c r="D1140" s="2">
        <f t="shared" si="154"/>
        <v>0</v>
      </c>
      <c r="E1140" s="2">
        <f t="shared" si="155"/>
        <v>0.23200000000000021</v>
      </c>
      <c r="F1140" s="2">
        <f t="shared" si="160"/>
        <v>4.868570514389451E-2</v>
      </c>
      <c r="G1140" s="2">
        <f t="shared" si="160"/>
        <v>3.7747467257886309E-2</v>
      </c>
      <c r="H1140" s="2">
        <f t="shared" si="157"/>
        <v>1.2897740876567805</v>
      </c>
      <c r="I1140" s="2">
        <f t="shared" si="158"/>
        <v>56.327569370682291</v>
      </c>
    </row>
    <row r="1141" spans="1:9" ht="13.5" x14ac:dyDescent="0.25">
      <c r="A1141" s="3">
        <f>TITRES_STAT!B1144</f>
        <v>43670</v>
      </c>
      <c r="B1141" s="6">
        <f>TITRES_STAT!D1144</f>
        <v>7.6890999999999998</v>
      </c>
      <c r="C1141" s="2">
        <f t="shared" si="153"/>
        <v>4.6400000000000219E-2</v>
      </c>
      <c r="D1141" s="2">
        <f t="shared" si="154"/>
        <v>4.6400000000000219E-2</v>
      </c>
      <c r="E1141" s="2">
        <f t="shared" si="155"/>
        <v>0</v>
      </c>
      <c r="F1141" s="2">
        <f t="shared" si="160"/>
        <v>4.8522440490759204E-2</v>
      </c>
      <c r="G1141" s="2">
        <f t="shared" si="160"/>
        <v>3.5051219596608715E-2</v>
      </c>
      <c r="H1141" s="2">
        <f t="shared" si="157"/>
        <v>1.3843295910723135</v>
      </c>
      <c r="I1141" s="2">
        <f t="shared" si="158"/>
        <v>58.059489604779586</v>
      </c>
    </row>
    <row r="1142" spans="1:9" ht="13.5" x14ac:dyDescent="0.25">
      <c r="A1142" s="3">
        <f>TITRES_STAT!B1145</f>
        <v>43672</v>
      </c>
      <c r="B1142" s="6">
        <f>TITRES_STAT!D1145</f>
        <v>7.6825000000000001</v>
      </c>
      <c r="C1142" s="2">
        <f t="shared" si="153"/>
        <v>-6.5999999999997172E-3</v>
      </c>
      <c r="D1142" s="2">
        <f t="shared" si="154"/>
        <v>0</v>
      </c>
      <c r="E1142" s="2">
        <f t="shared" si="155"/>
        <v>6.5999999999997172E-3</v>
      </c>
      <c r="F1142" s="2">
        <f t="shared" si="160"/>
        <v>4.5056551884276409E-2</v>
      </c>
      <c r="G1142" s="2">
        <f t="shared" si="160"/>
        <v>3.3018989625422358E-2</v>
      </c>
      <c r="H1142" s="2">
        <f t="shared" si="157"/>
        <v>1.3645648275556546</v>
      </c>
      <c r="I1142" s="2">
        <f t="shared" si="158"/>
        <v>57.708920121520201</v>
      </c>
    </row>
    <row r="1143" spans="1:9" ht="13.5" x14ac:dyDescent="0.25">
      <c r="A1143" s="3">
        <f>TITRES_STAT!B1146</f>
        <v>43675</v>
      </c>
      <c r="B1143" s="6">
        <f>TITRES_STAT!D1146</f>
        <v>7.8879000000000001</v>
      </c>
      <c r="C1143" s="2">
        <f t="shared" si="153"/>
        <v>0.20540000000000003</v>
      </c>
      <c r="D1143" s="2">
        <f t="shared" si="154"/>
        <v>0.20540000000000003</v>
      </c>
      <c r="E1143" s="2">
        <f t="shared" si="155"/>
        <v>0</v>
      </c>
      <c r="F1143" s="2">
        <f t="shared" si="160"/>
        <v>5.6509655321113808E-2</v>
      </c>
      <c r="G1143" s="2">
        <f t="shared" si="160"/>
        <v>3.0660490366463618E-2</v>
      </c>
      <c r="H1143" s="2">
        <f t="shared" si="157"/>
        <v>1.8430773495692017</v>
      </c>
      <c r="I1143" s="2">
        <f t="shared" si="158"/>
        <v>64.826845103193364</v>
      </c>
    </row>
    <row r="1144" spans="1:9" ht="13.5" x14ac:dyDescent="0.25">
      <c r="A1144" s="3">
        <f>TITRES_STAT!B1147</f>
        <v>43676</v>
      </c>
      <c r="B1144" s="6">
        <f>TITRES_STAT!D1147</f>
        <v>7.8879000000000001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5.2473251369605678E-2</v>
      </c>
      <c r="G1144" s="2">
        <f t="shared" si="160"/>
        <v>2.8470455340287644E-2</v>
      </c>
      <c r="H1144" s="2">
        <f t="shared" si="157"/>
        <v>1.8430773495692019</v>
      </c>
      <c r="I1144" s="2">
        <f t="shared" si="158"/>
        <v>64.826845103193364</v>
      </c>
    </row>
    <row r="1145" spans="1:9" ht="13.5" x14ac:dyDescent="0.25">
      <c r="A1145" s="3">
        <f>TITRES_STAT!B1148</f>
        <v>43677</v>
      </c>
      <c r="B1145" s="6">
        <f>TITRES_STAT!D1148</f>
        <v>7.6890999999999998</v>
      </c>
      <c r="C1145" s="2">
        <f t="shared" si="153"/>
        <v>-0.19880000000000031</v>
      </c>
      <c r="D1145" s="2">
        <f t="shared" si="154"/>
        <v>0</v>
      </c>
      <c r="E1145" s="2">
        <f t="shared" si="155"/>
        <v>0.19880000000000031</v>
      </c>
      <c r="F1145" s="2">
        <f t="shared" si="160"/>
        <v>4.8725161986062415E-2</v>
      </c>
      <c r="G1145" s="2">
        <f t="shared" si="160"/>
        <v>4.0636851387409974E-2</v>
      </c>
      <c r="H1145" s="2">
        <f t="shared" si="157"/>
        <v>1.199038811386808</v>
      </c>
      <c r="I1145" s="2">
        <f t="shared" si="158"/>
        <v>54.525586596202132</v>
      </c>
    </row>
    <row r="1146" spans="1:9" ht="13.5" x14ac:dyDescent="0.25">
      <c r="A1146" s="3">
        <f>TITRES_STAT!B1149</f>
        <v>43678</v>
      </c>
      <c r="B1146" s="6">
        <f>TITRES_STAT!D1149</f>
        <v>7.8746999999999998</v>
      </c>
      <c r="C1146" s="2">
        <f t="shared" si="153"/>
        <v>0.18559999999999999</v>
      </c>
      <c r="D1146" s="2">
        <f t="shared" si="154"/>
        <v>0.18559999999999999</v>
      </c>
      <c r="E1146" s="2">
        <f t="shared" si="155"/>
        <v>0</v>
      </c>
      <c r="F1146" s="2">
        <f t="shared" si="160"/>
        <v>5.8501936129915104E-2</v>
      </c>
      <c r="G1146" s="2">
        <f t="shared" si="160"/>
        <v>3.7734219145452115E-2</v>
      </c>
      <c r="H1146" s="2">
        <f t="shared" si="157"/>
        <v>1.5503682719499443</v>
      </c>
      <c r="I1146" s="2">
        <f t="shared" si="158"/>
        <v>60.789976451697839</v>
      </c>
    </row>
    <row r="1147" spans="1:9" ht="13.5" x14ac:dyDescent="0.25">
      <c r="A1147" s="3">
        <f>TITRES_STAT!B1150</f>
        <v>43679</v>
      </c>
      <c r="B1147" s="6">
        <f>TITRES_STAT!D1150</f>
        <v>7.8349000000000002</v>
      </c>
      <c r="C1147" s="2">
        <f t="shared" si="153"/>
        <v>-3.9799999999999613E-2</v>
      </c>
      <c r="D1147" s="2">
        <f t="shared" si="154"/>
        <v>0</v>
      </c>
      <c r="E1147" s="2">
        <f t="shared" si="155"/>
        <v>3.9799999999999613E-2</v>
      </c>
      <c r="F1147" s="2">
        <f t="shared" si="160"/>
        <v>5.4323226406349741E-2</v>
      </c>
      <c r="G1147" s="2">
        <f t="shared" si="160"/>
        <v>3.7881774920776934E-2</v>
      </c>
      <c r="H1147" s="2">
        <f t="shared" si="157"/>
        <v>1.4340200933023126</v>
      </c>
      <c r="I1147" s="2">
        <f t="shared" si="158"/>
        <v>58.915704814775459</v>
      </c>
    </row>
    <row r="1148" spans="1:9" ht="13.5" x14ac:dyDescent="0.25">
      <c r="A1148" s="3">
        <f>TITRES_STAT!B1151</f>
        <v>43682</v>
      </c>
      <c r="B1148" s="6">
        <f>TITRES_STAT!D1151</f>
        <v>7.8216999999999999</v>
      </c>
      <c r="C1148" s="2">
        <f t="shared" si="153"/>
        <v>-1.3200000000000323E-2</v>
      </c>
      <c r="D1148" s="2">
        <f t="shared" si="154"/>
        <v>0</v>
      </c>
      <c r="E1148" s="2">
        <f t="shared" si="155"/>
        <v>1.3200000000000323E-2</v>
      </c>
      <c r="F1148" s="2">
        <f t="shared" si="160"/>
        <v>5.044299594875333E-2</v>
      </c>
      <c r="G1148" s="2">
        <f t="shared" si="160"/>
        <v>3.6118790997864317E-2</v>
      </c>
      <c r="H1148" s="2">
        <f t="shared" si="157"/>
        <v>1.3965859475123625</v>
      </c>
      <c r="I1148" s="2">
        <f t="shared" si="158"/>
        <v>58.27397715329208</v>
      </c>
    </row>
    <row r="1149" spans="1:9" ht="13.5" x14ac:dyDescent="0.25">
      <c r="A1149" s="3">
        <f>TITRES_STAT!B1152</f>
        <v>43683</v>
      </c>
      <c r="B1149" s="6">
        <f>TITRES_STAT!D1152</f>
        <v>7.7553999999999998</v>
      </c>
      <c r="C1149" s="2">
        <f t="shared" si="153"/>
        <v>-6.6300000000000026E-2</v>
      </c>
      <c r="D1149" s="2">
        <f t="shared" si="154"/>
        <v>0</v>
      </c>
      <c r="E1149" s="2">
        <f t="shared" si="155"/>
        <v>6.6300000000000026E-2</v>
      </c>
      <c r="F1149" s="2">
        <f t="shared" ref="F1149:G1164" si="161">((F1148*13)+D1149)/14</f>
        <v>4.6839924809556663E-2</v>
      </c>
      <c r="G1149" s="2">
        <f t="shared" si="161"/>
        <v>3.8274591640874003E-2</v>
      </c>
      <c r="H1149" s="2">
        <f t="shared" si="157"/>
        <v>1.2237864024533605</v>
      </c>
      <c r="I1149" s="2">
        <f t="shared" si="158"/>
        <v>55.031652370175287</v>
      </c>
    </row>
    <row r="1150" spans="1:9" ht="13.5" x14ac:dyDescent="0.25">
      <c r="A1150" s="3">
        <f>TITRES_STAT!B1153</f>
        <v>43684</v>
      </c>
      <c r="B1150" s="6">
        <f>TITRES_STAT!D1153</f>
        <v>7.7819000000000003</v>
      </c>
      <c r="C1150" s="2">
        <f t="shared" si="153"/>
        <v>2.6500000000000412E-2</v>
      </c>
      <c r="D1150" s="2">
        <f t="shared" si="154"/>
        <v>2.6500000000000412E-2</v>
      </c>
      <c r="E1150" s="2">
        <f t="shared" si="155"/>
        <v>0</v>
      </c>
      <c r="F1150" s="2">
        <f t="shared" si="161"/>
        <v>4.5387073037445498E-2</v>
      </c>
      <c r="G1150" s="2">
        <f t="shared" si="161"/>
        <v>3.5540692237954433E-2</v>
      </c>
      <c r="H1150" s="2">
        <f t="shared" si="157"/>
        <v>1.2770452734450672</v>
      </c>
      <c r="I1150" s="2">
        <f t="shared" si="158"/>
        <v>56.083437968405214</v>
      </c>
    </row>
    <row r="1151" spans="1:9" ht="13.5" x14ac:dyDescent="0.25">
      <c r="A1151" s="3">
        <f>TITRES_STAT!B1154</f>
        <v>43685</v>
      </c>
      <c r="B1151" s="6">
        <f>TITRES_STAT!D1154</f>
        <v>7.8083999999999998</v>
      </c>
      <c r="C1151" s="2">
        <f t="shared" si="153"/>
        <v>2.6499999999999524E-2</v>
      </c>
      <c r="D1151" s="2">
        <f t="shared" si="154"/>
        <v>2.6499999999999524E-2</v>
      </c>
      <c r="E1151" s="2">
        <f t="shared" si="155"/>
        <v>0</v>
      </c>
      <c r="F1151" s="2">
        <f t="shared" si="161"/>
        <v>4.4037996391913643E-2</v>
      </c>
      <c r="G1151" s="2">
        <f t="shared" si="161"/>
        <v>3.3002071363814826E-2</v>
      </c>
      <c r="H1151" s="2">
        <f t="shared" si="157"/>
        <v>1.3344009806669037</v>
      </c>
      <c r="I1151" s="2">
        <f t="shared" si="158"/>
        <v>57.162458023200671</v>
      </c>
    </row>
    <row r="1152" spans="1:9" ht="13.5" x14ac:dyDescent="0.25">
      <c r="A1152" s="3">
        <f>TITRES_STAT!B1155</f>
        <v>43686</v>
      </c>
      <c r="B1152" s="6">
        <f>TITRES_STAT!D1155</f>
        <v>7.8018000000000001</v>
      </c>
      <c r="C1152" s="2">
        <f t="shared" si="153"/>
        <v>-6.5999999999997172E-3</v>
      </c>
      <c r="D1152" s="2">
        <f t="shared" si="154"/>
        <v>0</v>
      </c>
      <c r="E1152" s="2">
        <f t="shared" si="155"/>
        <v>6.5999999999997172E-3</v>
      </c>
      <c r="F1152" s="2">
        <f t="shared" si="161"/>
        <v>4.0892425221062671E-2</v>
      </c>
      <c r="G1152" s="2">
        <f t="shared" si="161"/>
        <v>3.1116209123542318E-2</v>
      </c>
      <c r="H1152" s="2">
        <f t="shared" si="157"/>
        <v>1.3141840337524835</v>
      </c>
      <c r="I1152" s="2">
        <f t="shared" si="158"/>
        <v>56.788224902818762</v>
      </c>
    </row>
    <row r="1153" spans="1:9" ht="13.5" x14ac:dyDescent="0.25">
      <c r="A1153" s="3">
        <f>TITRES_STAT!B1156</f>
        <v>43691</v>
      </c>
      <c r="B1153" s="6">
        <f>TITRES_STAT!D1156</f>
        <v>7.8018000000000001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3.7971537705272486E-2</v>
      </c>
      <c r="G1153" s="2">
        <f t="shared" si="161"/>
        <v>2.889362275757501E-2</v>
      </c>
      <c r="H1153" s="2">
        <f t="shared" si="157"/>
        <v>1.3141840337524835</v>
      </c>
      <c r="I1153" s="2">
        <f t="shared" si="158"/>
        <v>56.788224902818762</v>
      </c>
    </row>
    <row r="1154" spans="1:9" ht="13.5" x14ac:dyDescent="0.25">
      <c r="A1154" s="3">
        <f>TITRES_STAT!B1157</f>
        <v>43692</v>
      </c>
      <c r="B1154" s="6">
        <f>TITRES_STAT!D1157</f>
        <v>7.7553999999999998</v>
      </c>
      <c r="C1154" s="2">
        <f t="shared" si="153"/>
        <v>-4.6400000000000219E-2</v>
      </c>
      <c r="D1154" s="2">
        <f t="shared" si="154"/>
        <v>0</v>
      </c>
      <c r="E1154" s="2">
        <f t="shared" si="155"/>
        <v>4.6400000000000219E-2</v>
      </c>
      <c r="F1154" s="2">
        <f t="shared" si="161"/>
        <v>3.5259285012038739E-2</v>
      </c>
      <c r="G1154" s="2">
        <f t="shared" si="161"/>
        <v>3.0144078274891097E-2</v>
      </c>
      <c r="H1154" s="2">
        <f t="shared" si="157"/>
        <v>1.1696919272336292</v>
      </c>
      <c r="I1154" s="2">
        <f t="shared" si="158"/>
        <v>53.910507411298418</v>
      </c>
    </row>
    <row r="1155" spans="1:9" ht="13.5" x14ac:dyDescent="0.25">
      <c r="A1155" s="3">
        <f>TITRES_STAT!B1158</f>
        <v>43693</v>
      </c>
      <c r="B1155" s="6">
        <f>TITRES_STAT!D1158</f>
        <v>7.8216999999999999</v>
      </c>
      <c r="C1155" s="2">
        <f t="shared" ref="C1155:C1218" si="162">B1155-B1154</f>
        <v>6.6300000000000026E-2</v>
      </c>
      <c r="D1155" s="2">
        <f t="shared" ref="D1155:D1218" si="163">IF(C1155&gt;0,C1155,0)</f>
        <v>6.6300000000000026E-2</v>
      </c>
      <c r="E1155" s="2">
        <f t="shared" ref="E1155:E1218" si="164">IF(C1155&lt;0,-C1155,0)</f>
        <v>0</v>
      </c>
      <c r="F1155" s="2">
        <f t="shared" si="161"/>
        <v>3.7476478939750257E-2</v>
      </c>
      <c r="G1155" s="2">
        <f t="shared" si="161"/>
        <v>2.799092982668459E-2</v>
      </c>
      <c r="H1155" s="2">
        <f t="shared" si="157"/>
        <v>1.3388793859939161</v>
      </c>
      <c r="I1155" s="2">
        <f t="shared" si="158"/>
        <v>57.244481866471027</v>
      </c>
    </row>
    <row r="1156" spans="1:9" ht="13.5" x14ac:dyDescent="0.25">
      <c r="A1156" s="3">
        <f>TITRES_STAT!B1159</f>
        <v>43696</v>
      </c>
      <c r="B1156" s="6">
        <f>TITRES_STAT!D1159</f>
        <v>7.6227999999999998</v>
      </c>
      <c r="C1156" s="2">
        <f t="shared" si="162"/>
        <v>-0.19890000000000008</v>
      </c>
      <c r="D1156" s="2">
        <f t="shared" si="163"/>
        <v>0</v>
      </c>
      <c r="E1156" s="2">
        <f t="shared" si="164"/>
        <v>0.19890000000000008</v>
      </c>
      <c r="F1156" s="2">
        <f t="shared" si="161"/>
        <v>3.479958758691095E-2</v>
      </c>
      <c r="G1156" s="2">
        <f t="shared" si="161"/>
        <v>4.0198720553349984E-2</v>
      </c>
      <c r="H1156" s="2">
        <f t="shared" si="157"/>
        <v>0.86568893506763378</v>
      </c>
      <c r="I1156" s="2">
        <f t="shared" si="158"/>
        <v>46.400496824313926</v>
      </c>
    </row>
    <row r="1157" spans="1:9" ht="13.5" x14ac:dyDescent="0.25">
      <c r="A1157" s="3">
        <f>TITRES_STAT!B1160</f>
        <v>43697</v>
      </c>
      <c r="B1157" s="6">
        <f>TITRES_STAT!D1160</f>
        <v>7.4637000000000002</v>
      </c>
      <c r="C1157" s="2">
        <f t="shared" si="162"/>
        <v>-0.15909999999999958</v>
      </c>
      <c r="D1157" s="2">
        <f t="shared" si="163"/>
        <v>0</v>
      </c>
      <c r="E1157" s="2">
        <f t="shared" si="164"/>
        <v>0.15909999999999958</v>
      </c>
      <c r="F1157" s="2">
        <f t="shared" si="161"/>
        <v>3.2313902759274454E-2</v>
      </c>
      <c r="G1157" s="2">
        <f t="shared" si="161"/>
        <v>4.8691669085253526E-2</v>
      </c>
      <c r="H1157" s="2">
        <f t="shared" si="157"/>
        <v>0.66364335760798254</v>
      </c>
      <c r="I1157" s="2">
        <f t="shared" si="158"/>
        <v>39.890963082507142</v>
      </c>
    </row>
    <row r="1158" spans="1:9" ht="13.5" x14ac:dyDescent="0.25">
      <c r="A1158" s="3">
        <f>TITRES_STAT!B1161</f>
        <v>43698</v>
      </c>
      <c r="B1158" s="6">
        <f>TITRES_STAT!D1161</f>
        <v>7.5564999999999998</v>
      </c>
      <c r="C1158" s="2">
        <f t="shared" si="162"/>
        <v>9.279999999999955E-2</v>
      </c>
      <c r="D1158" s="2">
        <f t="shared" si="163"/>
        <v>9.279999999999955E-2</v>
      </c>
      <c r="E1158" s="2">
        <f t="shared" si="164"/>
        <v>0</v>
      </c>
      <c r="F1158" s="2">
        <f t="shared" si="161"/>
        <v>3.6634338276469107E-2</v>
      </c>
      <c r="G1158" s="2">
        <f t="shared" si="161"/>
        <v>4.521369272202113E-2</v>
      </c>
      <c r="H1158" s="2">
        <f t="shared" si="157"/>
        <v>0.81024875587360534</v>
      </c>
      <c r="I1158" s="2">
        <f t="shared" si="158"/>
        <v>44.758973220925569</v>
      </c>
    </row>
    <row r="1159" spans="1:9" ht="13.5" x14ac:dyDescent="0.25">
      <c r="A1159" s="3">
        <f>TITRES_STAT!B1162</f>
        <v>43699</v>
      </c>
      <c r="B1159" s="6">
        <f>TITRES_STAT!D1162</f>
        <v>7.8482000000000003</v>
      </c>
      <c r="C1159" s="2">
        <f t="shared" si="162"/>
        <v>0.29170000000000051</v>
      </c>
      <c r="D1159" s="2">
        <f t="shared" si="163"/>
        <v>0.29170000000000051</v>
      </c>
      <c r="E1159" s="2">
        <f t="shared" si="164"/>
        <v>0</v>
      </c>
      <c r="F1159" s="2">
        <f t="shared" si="161"/>
        <v>5.4853314113864203E-2</v>
      </c>
      <c r="G1159" s="2">
        <f t="shared" si="161"/>
        <v>4.1984143241876763E-2</v>
      </c>
      <c r="H1159" s="2">
        <f t="shared" si="157"/>
        <v>1.3065245561364982</v>
      </c>
      <c r="I1159" s="2">
        <f t="shared" si="158"/>
        <v>56.64472778581505</v>
      </c>
    </row>
    <row r="1160" spans="1:9" ht="13.5" x14ac:dyDescent="0.25">
      <c r="A1160" s="3">
        <f>TITRES_STAT!B1163</f>
        <v>43700</v>
      </c>
      <c r="B1160" s="6">
        <f>TITRES_STAT!D1163</f>
        <v>7.8216999999999999</v>
      </c>
      <c r="C1160" s="2">
        <f t="shared" si="162"/>
        <v>-2.6500000000000412E-2</v>
      </c>
      <c r="D1160" s="2">
        <f t="shared" si="163"/>
        <v>0</v>
      </c>
      <c r="E1160" s="2">
        <f t="shared" si="164"/>
        <v>2.6500000000000412E-2</v>
      </c>
      <c r="F1160" s="2">
        <f t="shared" si="161"/>
        <v>5.0935220248588188E-2</v>
      </c>
      <c r="G1160" s="2">
        <f t="shared" si="161"/>
        <v>4.087813301031417E-2</v>
      </c>
      <c r="H1160" s="2">
        <f t="shared" si="157"/>
        <v>1.2460260901772706</v>
      </c>
      <c r="I1160" s="2">
        <f t="shared" si="158"/>
        <v>55.476919686134472</v>
      </c>
    </row>
    <row r="1161" spans="1:9" ht="13.5" x14ac:dyDescent="0.25">
      <c r="A1161" s="3">
        <f>TITRES_STAT!B1164</f>
        <v>43703</v>
      </c>
      <c r="B1161" s="6">
        <f>TITRES_STAT!D1164</f>
        <v>7.6825000000000001</v>
      </c>
      <c r="C1161" s="2">
        <f t="shared" si="162"/>
        <v>-0.13919999999999977</v>
      </c>
      <c r="D1161" s="2">
        <f t="shared" si="163"/>
        <v>0</v>
      </c>
      <c r="E1161" s="2">
        <f t="shared" si="164"/>
        <v>0.13919999999999977</v>
      </c>
      <c r="F1161" s="2">
        <f t="shared" si="161"/>
        <v>4.7296990230831892E-2</v>
      </c>
      <c r="G1161" s="2">
        <f t="shared" si="161"/>
        <v>4.7901123509577426E-2</v>
      </c>
      <c r="H1161" s="2">
        <f t="shared" si="157"/>
        <v>0.98738791004297133</v>
      </c>
      <c r="I1161" s="2">
        <f t="shared" si="158"/>
        <v>49.68269682296809</v>
      </c>
    </row>
    <row r="1162" spans="1:9" ht="13.5" x14ac:dyDescent="0.25">
      <c r="A1162" s="3">
        <f>TITRES_STAT!B1165</f>
        <v>43704</v>
      </c>
      <c r="B1162" s="6">
        <f>TITRES_STAT!D1165</f>
        <v>7.5896999999999997</v>
      </c>
      <c r="C1162" s="2">
        <f t="shared" si="162"/>
        <v>-9.2800000000000438E-2</v>
      </c>
      <c r="D1162" s="2">
        <f t="shared" si="163"/>
        <v>0</v>
      </c>
      <c r="E1162" s="2">
        <f t="shared" si="164"/>
        <v>9.2800000000000438E-2</v>
      </c>
      <c r="F1162" s="2">
        <f t="shared" si="161"/>
        <v>4.3918633785772473E-2</v>
      </c>
      <c r="G1162" s="2">
        <f t="shared" si="161"/>
        <v>5.1108186116036215E-2</v>
      </c>
      <c r="H1162" s="2">
        <f t="shared" si="157"/>
        <v>0.85932679524292732</v>
      </c>
      <c r="I1162" s="2">
        <f t="shared" si="158"/>
        <v>46.217093059784219</v>
      </c>
    </row>
    <row r="1163" spans="1:9" ht="13.5" x14ac:dyDescent="0.25">
      <c r="A1163" s="3">
        <f>TITRES_STAT!B1166</f>
        <v>43705</v>
      </c>
      <c r="B1163" s="6">
        <f>TITRES_STAT!D1166</f>
        <v>7.6692</v>
      </c>
      <c r="C1163" s="2">
        <f t="shared" si="162"/>
        <v>7.9500000000000348E-2</v>
      </c>
      <c r="D1163" s="2">
        <f t="shared" si="163"/>
        <v>7.9500000000000348E-2</v>
      </c>
      <c r="E1163" s="2">
        <f t="shared" si="164"/>
        <v>0</v>
      </c>
      <c r="F1163" s="2">
        <f t="shared" si="161"/>
        <v>4.6460159943931607E-2</v>
      </c>
      <c r="G1163" s="2">
        <f t="shared" si="161"/>
        <v>4.7457601393462202E-2</v>
      </c>
      <c r="H1163" s="2">
        <f t="shared" si="157"/>
        <v>0.97898247234913982</v>
      </c>
      <c r="I1163" s="2">
        <f t="shared" si="158"/>
        <v>49.468981460307944</v>
      </c>
    </row>
    <row r="1164" spans="1:9" ht="13.5" x14ac:dyDescent="0.25">
      <c r="A1164" s="3">
        <f>TITRES_STAT!B1167</f>
        <v>43706</v>
      </c>
      <c r="B1164" s="6">
        <f>TITRES_STAT!D1167</f>
        <v>7.6890999999999998</v>
      </c>
      <c r="C1164" s="2">
        <f t="shared" si="162"/>
        <v>1.9899999999999807E-2</v>
      </c>
      <c r="D1164" s="2">
        <f t="shared" si="163"/>
        <v>1.9899999999999807E-2</v>
      </c>
      <c r="E1164" s="2">
        <f t="shared" si="164"/>
        <v>0</v>
      </c>
      <c r="F1164" s="2">
        <f t="shared" si="161"/>
        <v>4.4563005662222197E-2</v>
      </c>
      <c r="G1164" s="2">
        <f t="shared" si="161"/>
        <v>4.406777272250062E-2</v>
      </c>
      <c r="H1164" s="2">
        <f t="shared" si="157"/>
        <v>1.0112379843392609</v>
      </c>
      <c r="I1164" s="2">
        <f t="shared" si="158"/>
        <v>50.279379775709465</v>
      </c>
    </row>
    <row r="1165" spans="1:9" ht="13.5" x14ac:dyDescent="0.25">
      <c r="A1165" s="3">
        <f>TITRES_STAT!B1168</f>
        <v>43707</v>
      </c>
      <c r="B1165" s="6">
        <f>TITRES_STAT!D1168</f>
        <v>7.8150000000000004</v>
      </c>
      <c r="C1165" s="2">
        <f t="shared" si="162"/>
        <v>0.12590000000000057</v>
      </c>
      <c r="D1165" s="2">
        <f t="shared" si="163"/>
        <v>0.12590000000000057</v>
      </c>
      <c r="E1165" s="2">
        <f t="shared" si="164"/>
        <v>0</v>
      </c>
      <c r="F1165" s="2">
        <f t="shared" ref="F1165:G1180" si="165">((F1164*13)+D1165)/14</f>
        <v>5.0372790972063507E-2</v>
      </c>
      <c r="G1165" s="2">
        <f t="shared" si="165"/>
        <v>4.0920074670893432E-2</v>
      </c>
      <c r="H1165" s="2">
        <f t="shared" si="157"/>
        <v>1.2310043756565727</v>
      </c>
      <c r="I1165" s="2">
        <f t="shared" si="158"/>
        <v>55.177138560936029</v>
      </c>
    </row>
    <row r="1166" spans="1:9" ht="13.5" x14ac:dyDescent="0.25">
      <c r="A1166" s="3">
        <f>TITRES_STAT!B1169</f>
        <v>43710</v>
      </c>
      <c r="B1166" s="6">
        <f>TITRES_STAT!D1169</f>
        <v>7.6890999999999998</v>
      </c>
      <c r="C1166" s="2">
        <f t="shared" si="162"/>
        <v>-0.12590000000000057</v>
      </c>
      <c r="D1166" s="2">
        <f t="shared" si="163"/>
        <v>0</v>
      </c>
      <c r="E1166" s="2">
        <f t="shared" si="164"/>
        <v>0.12590000000000057</v>
      </c>
      <c r="F1166" s="2">
        <f t="shared" si="165"/>
        <v>4.6774734474058964E-2</v>
      </c>
      <c r="G1166" s="2">
        <f t="shared" si="165"/>
        <v>4.6990069337258231E-2</v>
      </c>
      <c r="H1166" s="2">
        <f t="shared" si="157"/>
        <v>0.99541743891344869</v>
      </c>
      <c r="I1166" s="2">
        <f t="shared" si="158"/>
        <v>49.885172871671237</v>
      </c>
    </row>
    <row r="1167" spans="1:9" ht="13.5" x14ac:dyDescent="0.25">
      <c r="A1167" s="3">
        <f>TITRES_STAT!B1170</f>
        <v>43711</v>
      </c>
      <c r="B1167" s="6">
        <f>TITRES_STAT!D1170</f>
        <v>7.7553999999999998</v>
      </c>
      <c r="C1167" s="2">
        <f t="shared" si="162"/>
        <v>6.6300000000000026E-2</v>
      </c>
      <c r="D1167" s="2">
        <f t="shared" si="163"/>
        <v>6.6300000000000026E-2</v>
      </c>
      <c r="E1167" s="2">
        <f t="shared" si="164"/>
        <v>0</v>
      </c>
      <c r="F1167" s="2">
        <f t="shared" si="165"/>
        <v>4.8169396297340468E-2</v>
      </c>
      <c r="G1167" s="2">
        <f t="shared" si="165"/>
        <v>4.3633635813168356E-2</v>
      </c>
      <c r="H1167" s="2">
        <f t="shared" si="157"/>
        <v>1.1039510093450258</v>
      </c>
      <c r="I1167" s="2">
        <f t="shared" si="158"/>
        <v>52.470376184695155</v>
      </c>
    </row>
    <row r="1168" spans="1:9" ht="13.5" x14ac:dyDescent="0.25">
      <c r="A1168" s="3">
        <f>TITRES_STAT!B1171</f>
        <v>43712</v>
      </c>
      <c r="B1168" s="6">
        <f>TITRES_STAT!D1171</f>
        <v>7.7222</v>
      </c>
      <c r="C1168" s="2">
        <f t="shared" si="162"/>
        <v>-3.3199999999999896E-2</v>
      </c>
      <c r="D1168" s="2">
        <f t="shared" si="163"/>
        <v>0</v>
      </c>
      <c r="E1168" s="2">
        <f t="shared" si="164"/>
        <v>3.3199999999999896E-2</v>
      </c>
      <c r="F1168" s="2">
        <f t="shared" si="165"/>
        <v>4.4728725133244718E-2</v>
      </c>
      <c r="G1168" s="2">
        <f t="shared" si="165"/>
        <v>4.2888376112227747E-2</v>
      </c>
      <c r="H1168" s="2">
        <f t="shared" si="157"/>
        <v>1.0429102052313954</v>
      </c>
      <c r="I1168" s="2">
        <f t="shared" si="158"/>
        <v>51.050222499293234</v>
      </c>
    </row>
    <row r="1169" spans="1:9" ht="13.5" x14ac:dyDescent="0.25">
      <c r="A1169" s="3">
        <f>TITRES_STAT!B1172</f>
        <v>43713</v>
      </c>
      <c r="B1169" s="6">
        <f>TITRES_STAT!D1172</f>
        <v>7.6227999999999998</v>
      </c>
      <c r="C1169" s="2">
        <f t="shared" si="162"/>
        <v>-9.9400000000000155E-2</v>
      </c>
      <c r="D1169" s="2">
        <f t="shared" si="163"/>
        <v>0</v>
      </c>
      <c r="E1169" s="2">
        <f t="shared" si="164"/>
        <v>9.9400000000000155E-2</v>
      </c>
      <c r="F1169" s="2">
        <f t="shared" si="165"/>
        <v>4.1533816195155802E-2</v>
      </c>
      <c r="G1169" s="2">
        <f t="shared" si="165"/>
        <v>4.6924920675640067E-2</v>
      </c>
      <c r="H1169" s="2">
        <f t="shared" ref="H1169:H1232" si="166">F1169/G1169</f>
        <v>0.88511212373166726</v>
      </c>
      <c r="I1169" s="2">
        <f t="shared" ref="I1169:I1232" si="167">IF(G1169=0,100,100-(100/(1+H1169)))</f>
        <v>46.952757482644934</v>
      </c>
    </row>
    <row r="1170" spans="1:9" ht="13.5" x14ac:dyDescent="0.25">
      <c r="A1170" s="3">
        <f>TITRES_STAT!B1173</f>
        <v>43714</v>
      </c>
      <c r="B1170" s="6">
        <f>TITRES_STAT!D1173</f>
        <v>7.5564999999999998</v>
      </c>
      <c r="C1170" s="2">
        <f t="shared" si="162"/>
        <v>-6.6300000000000026E-2</v>
      </c>
      <c r="D1170" s="2">
        <f t="shared" si="163"/>
        <v>0</v>
      </c>
      <c r="E1170" s="2">
        <f t="shared" si="164"/>
        <v>6.6300000000000026E-2</v>
      </c>
      <c r="F1170" s="2">
        <f t="shared" si="165"/>
        <v>3.8567115038358961E-2</v>
      </c>
      <c r="G1170" s="2">
        <f t="shared" si="165"/>
        <v>4.8308854913094348E-2</v>
      </c>
      <c r="H1170" s="2">
        <f t="shared" si="166"/>
        <v>0.79834463283676715</v>
      </c>
      <c r="I1170" s="2">
        <f t="shared" si="167"/>
        <v>44.393305835791466</v>
      </c>
    </row>
    <row r="1171" spans="1:9" ht="13.5" x14ac:dyDescent="0.25">
      <c r="A1171" s="3">
        <f>TITRES_STAT!B1174</f>
        <v>43717</v>
      </c>
      <c r="B1171" s="6">
        <f>TITRES_STAT!D1174</f>
        <v>7.6227999999999998</v>
      </c>
      <c r="C1171" s="2">
        <f t="shared" si="162"/>
        <v>6.6300000000000026E-2</v>
      </c>
      <c r="D1171" s="2">
        <f t="shared" si="163"/>
        <v>6.6300000000000026E-2</v>
      </c>
      <c r="E1171" s="2">
        <f t="shared" si="164"/>
        <v>0</v>
      </c>
      <c r="F1171" s="2">
        <f t="shared" si="165"/>
        <v>4.0548035392761896E-2</v>
      </c>
      <c r="G1171" s="2">
        <f t="shared" si="165"/>
        <v>4.4858222419301895E-2</v>
      </c>
      <c r="H1171" s="2">
        <f t="shared" si="166"/>
        <v>0.90391534050878075</v>
      </c>
      <c r="I1171" s="2">
        <f t="shared" si="167"/>
        <v>47.47665619770828</v>
      </c>
    </row>
    <row r="1172" spans="1:9" ht="13.5" x14ac:dyDescent="0.25">
      <c r="A1172" s="3">
        <f>TITRES_STAT!B1175</f>
        <v>43718</v>
      </c>
      <c r="B1172" s="6">
        <f>TITRES_STAT!D1175</f>
        <v>7.7420999999999998</v>
      </c>
      <c r="C1172" s="2">
        <f t="shared" si="162"/>
        <v>0.11929999999999996</v>
      </c>
      <c r="D1172" s="2">
        <f t="shared" si="163"/>
        <v>0.11929999999999996</v>
      </c>
      <c r="E1172" s="2">
        <f t="shared" si="164"/>
        <v>0</v>
      </c>
      <c r="F1172" s="2">
        <f t="shared" si="165"/>
        <v>4.6173175721850326E-2</v>
      </c>
      <c r="G1172" s="2">
        <f t="shared" si="165"/>
        <v>4.1654063675066043E-2</v>
      </c>
      <c r="H1172" s="2">
        <f t="shared" si="166"/>
        <v>1.1084915047433752</v>
      </c>
      <c r="I1172" s="2">
        <f t="shared" si="167"/>
        <v>52.572728049871358</v>
      </c>
    </row>
    <row r="1173" spans="1:9" ht="13.5" x14ac:dyDescent="0.25">
      <c r="A1173" s="3">
        <f>TITRES_STAT!B1176</f>
        <v>43719</v>
      </c>
      <c r="B1173" s="6">
        <f>TITRES_STAT!D1176</f>
        <v>7.7686000000000002</v>
      </c>
      <c r="C1173" s="2">
        <f t="shared" si="162"/>
        <v>2.6500000000000412E-2</v>
      </c>
      <c r="D1173" s="2">
        <f t="shared" si="163"/>
        <v>2.6500000000000412E-2</v>
      </c>
      <c r="E1173" s="2">
        <f t="shared" si="164"/>
        <v>0</v>
      </c>
      <c r="F1173" s="2">
        <f t="shared" si="165"/>
        <v>4.4767948884575338E-2</v>
      </c>
      <c r="G1173" s="2">
        <f t="shared" si="165"/>
        <v>3.8678773412561325E-2</v>
      </c>
      <c r="H1173" s="2">
        <f t="shared" si="166"/>
        <v>1.1574293839948009</v>
      </c>
      <c r="I1173" s="2">
        <f t="shared" si="167"/>
        <v>53.648540832036339</v>
      </c>
    </row>
    <row r="1174" spans="1:9" ht="13.5" x14ac:dyDescent="0.25">
      <c r="A1174" s="3">
        <f>TITRES_STAT!B1177</f>
        <v>43720</v>
      </c>
      <c r="B1174" s="6">
        <f>TITRES_STAT!D1177</f>
        <v>7.8216999999999999</v>
      </c>
      <c r="C1174" s="2">
        <f t="shared" si="162"/>
        <v>5.3099999999999703E-2</v>
      </c>
      <c r="D1174" s="2">
        <f t="shared" si="163"/>
        <v>5.3099999999999703E-2</v>
      </c>
      <c r="E1174" s="2">
        <f t="shared" si="164"/>
        <v>0</v>
      </c>
      <c r="F1174" s="2">
        <f t="shared" si="165"/>
        <v>4.5363095392819942E-2</v>
      </c>
      <c r="G1174" s="2">
        <f t="shared" si="165"/>
        <v>3.5916003883092663E-2</v>
      </c>
      <c r="H1174" s="2">
        <f t="shared" si="166"/>
        <v>1.2630329237205162</v>
      </c>
      <c r="I1174" s="2">
        <f t="shared" si="167"/>
        <v>55.811513411127919</v>
      </c>
    </row>
    <row r="1175" spans="1:9" ht="13.5" x14ac:dyDescent="0.25">
      <c r="A1175" s="3">
        <f>TITRES_STAT!B1178</f>
        <v>43721</v>
      </c>
      <c r="B1175" s="6">
        <f>TITRES_STAT!D1178</f>
        <v>7.8216999999999999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4.21228742933328E-2</v>
      </c>
      <c r="G1175" s="2">
        <f t="shared" si="165"/>
        <v>3.3350575034300327E-2</v>
      </c>
      <c r="H1175" s="2">
        <f t="shared" si="166"/>
        <v>1.2630329237205162</v>
      </c>
      <c r="I1175" s="2">
        <f t="shared" si="167"/>
        <v>55.811513411127919</v>
      </c>
    </row>
    <row r="1176" spans="1:9" ht="13.5" x14ac:dyDescent="0.25">
      <c r="A1176" s="3">
        <f>TITRES_STAT!B1179</f>
        <v>43724</v>
      </c>
      <c r="B1176" s="6">
        <f>TITRES_STAT!D1179</f>
        <v>7.7819000000000003</v>
      </c>
      <c r="C1176" s="2">
        <f t="shared" si="162"/>
        <v>-3.9799999999999613E-2</v>
      </c>
      <c r="D1176" s="2">
        <f t="shared" si="163"/>
        <v>0</v>
      </c>
      <c r="E1176" s="2">
        <f t="shared" si="164"/>
        <v>3.9799999999999613E-2</v>
      </c>
      <c r="F1176" s="2">
        <f t="shared" si="165"/>
        <v>3.9114097558094744E-2</v>
      </c>
      <c r="G1176" s="2">
        <f t="shared" si="165"/>
        <v>3.3811248246135989E-2</v>
      </c>
      <c r="H1176" s="2">
        <f t="shared" si="166"/>
        <v>1.1568368394256126</v>
      </c>
      <c r="I1176" s="2">
        <f t="shared" si="167"/>
        <v>53.635806764766222</v>
      </c>
    </row>
    <row r="1177" spans="1:9" ht="13.5" x14ac:dyDescent="0.25">
      <c r="A1177" s="3">
        <f>TITRES_STAT!B1180</f>
        <v>43725</v>
      </c>
      <c r="B1177" s="6">
        <f>TITRES_STAT!D1180</f>
        <v>7.7222</v>
      </c>
      <c r="C1177" s="2">
        <f t="shared" si="162"/>
        <v>-5.9700000000000308E-2</v>
      </c>
      <c r="D1177" s="2">
        <f t="shared" si="163"/>
        <v>0</v>
      </c>
      <c r="E1177" s="2">
        <f t="shared" si="164"/>
        <v>5.9700000000000308E-2</v>
      </c>
      <c r="F1177" s="2">
        <f t="shared" si="165"/>
        <v>3.6320233446802262E-2</v>
      </c>
      <c r="G1177" s="2">
        <f t="shared" si="165"/>
        <v>3.566044479998344E-2</v>
      </c>
      <c r="H1177" s="2">
        <f t="shared" si="166"/>
        <v>1.0185019746814579</v>
      </c>
      <c r="I1177" s="2">
        <f t="shared" si="167"/>
        <v>50.458309551180342</v>
      </c>
    </row>
    <row r="1178" spans="1:9" ht="13.5" x14ac:dyDescent="0.25">
      <c r="A1178" s="3">
        <f>TITRES_STAT!B1181</f>
        <v>43726</v>
      </c>
      <c r="B1178" s="6">
        <f>TITRES_STAT!D1181</f>
        <v>7.7222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3.3725931057744955E-2</v>
      </c>
      <c r="G1178" s="2">
        <f t="shared" si="165"/>
        <v>3.3113270171413196E-2</v>
      </c>
      <c r="H1178" s="2">
        <f t="shared" si="166"/>
        <v>1.0185019746814579</v>
      </c>
      <c r="I1178" s="2">
        <f t="shared" si="167"/>
        <v>50.458309551180342</v>
      </c>
    </row>
    <row r="1179" spans="1:9" ht="13.5" x14ac:dyDescent="0.25">
      <c r="A1179" s="3">
        <f>TITRES_STAT!B1182</f>
        <v>43727</v>
      </c>
      <c r="B1179" s="6">
        <f>TITRES_STAT!D1182</f>
        <v>7.7222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3.1316935982191742E-2</v>
      </c>
      <c r="G1179" s="2">
        <f t="shared" si="165"/>
        <v>3.0748036587740828E-2</v>
      </c>
      <c r="H1179" s="2">
        <f t="shared" si="166"/>
        <v>1.0185019746814576</v>
      </c>
      <c r="I1179" s="2">
        <f t="shared" si="167"/>
        <v>50.458309551180342</v>
      </c>
    </row>
    <row r="1180" spans="1:9" ht="13.5" x14ac:dyDescent="0.25">
      <c r="A1180" s="3">
        <f>TITRES_STAT!B1183</f>
        <v>43728</v>
      </c>
      <c r="B1180" s="6">
        <f>TITRES_STAT!D1183</f>
        <v>7.7420999999999998</v>
      </c>
      <c r="C1180" s="2">
        <f t="shared" si="162"/>
        <v>1.9899999999999807E-2</v>
      </c>
      <c r="D1180" s="2">
        <f t="shared" si="163"/>
        <v>1.9899999999999807E-2</v>
      </c>
      <c r="E1180" s="2">
        <f t="shared" si="164"/>
        <v>0</v>
      </c>
      <c r="F1180" s="2">
        <f t="shared" si="165"/>
        <v>3.0501440554892317E-2</v>
      </c>
      <c r="G1180" s="2">
        <f t="shared" si="165"/>
        <v>2.8551748260045053E-2</v>
      </c>
      <c r="H1180" s="2">
        <f t="shared" si="166"/>
        <v>1.0682862666443316</v>
      </c>
      <c r="I1180" s="2">
        <f t="shared" si="167"/>
        <v>51.650793406734792</v>
      </c>
    </row>
    <row r="1181" spans="1:9" ht="13.5" x14ac:dyDescent="0.25">
      <c r="A1181" s="3">
        <f>TITRES_STAT!B1184</f>
        <v>43731</v>
      </c>
      <c r="B1181" s="6">
        <f>TITRES_STAT!D1184</f>
        <v>7.7222</v>
      </c>
      <c r="C1181" s="2">
        <f t="shared" si="162"/>
        <v>-1.9899999999999807E-2</v>
      </c>
      <c r="D1181" s="2">
        <f t="shared" si="163"/>
        <v>0</v>
      </c>
      <c r="E1181" s="2">
        <f t="shared" si="164"/>
        <v>1.9899999999999807E-2</v>
      </c>
      <c r="F1181" s="2">
        <f t="shared" ref="F1181:G1196" si="168">((F1180*13)+D1181)/14</f>
        <v>2.8322766229542867E-2</v>
      </c>
      <c r="G1181" s="2">
        <f t="shared" si="168"/>
        <v>2.7933766241470395E-2</v>
      </c>
      <c r="H1181" s="2">
        <f t="shared" si="166"/>
        <v>1.0139257980721184</v>
      </c>
      <c r="I1181" s="2">
        <f t="shared" si="167"/>
        <v>50.345737615691924</v>
      </c>
    </row>
    <row r="1182" spans="1:9" ht="13.5" x14ac:dyDescent="0.25">
      <c r="A1182" s="3">
        <f>TITRES_STAT!B1185</f>
        <v>43732</v>
      </c>
      <c r="B1182" s="6">
        <f>TITRES_STAT!D1185</f>
        <v>7.6692</v>
      </c>
      <c r="C1182" s="2">
        <f t="shared" si="162"/>
        <v>-5.2999999999999936E-2</v>
      </c>
      <c r="D1182" s="2">
        <f t="shared" si="163"/>
        <v>0</v>
      </c>
      <c r="E1182" s="2">
        <f t="shared" si="164"/>
        <v>5.2999999999999936E-2</v>
      </c>
      <c r="F1182" s="2">
        <f t="shared" si="168"/>
        <v>2.6299711498861233E-2</v>
      </c>
      <c r="G1182" s="2">
        <f t="shared" si="168"/>
        <v>2.9724211509936791E-2</v>
      </c>
      <c r="H1182" s="2">
        <f t="shared" si="166"/>
        <v>0.88479088806339745</v>
      </c>
      <c r="I1182" s="2">
        <f t="shared" si="167"/>
        <v>46.94371633834195</v>
      </c>
    </row>
    <row r="1183" spans="1:9" ht="13.5" x14ac:dyDescent="0.25">
      <c r="A1183" s="3">
        <f>TITRES_STAT!B1186</f>
        <v>43733</v>
      </c>
      <c r="B1183" s="6">
        <f>TITRES_STAT!D1186</f>
        <v>7.8083999999999998</v>
      </c>
      <c r="C1183" s="2">
        <f t="shared" si="162"/>
        <v>0.13919999999999977</v>
      </c>
      <c r="D1183" s="2">
        <f t="shared" si="163"/>
        <v>0.13919999999999977</v>
      </c>
      <c r="E1183" s="2">
        <f t="shared" si="164"/>
        <v>0</v>
      </c>
      <c r="F1183" s="2">
        <f t="shared" si="168"/>
        <v>3.4364017820371129E-2</v>
      </c>
      <c r="G1183" s="2">
        <f t="shared" si="168"/>
        <v>2.7601053544941304E-2</v>
      </c>
      <c r="H1183" s="2">
        <f t="shared" si="166"/>
        <v>1.245025584419017</v>
      </c>
      <c r="I1183" s="2">
        <f t="shared" si="167"/>
        <v>55.45707777496056</v>
      </c>
    </row>
    <row r="1184" spans="1:9" ht="13.5" x14ac:dyDescent="0.25">
      <c r="A1184" s="3">
        <f>TITRES_STAT!B1187</f>
        <v>43734</v>
      </c>
      <c r="B1184" s="6">
        <f>TITRES_STAT!D1187</f>
        <v>7.8018000000000001</v>
      </c>
      <c r="C1184" s="2">
        <f t="shared" si="162"/>
        <v>-6.5999999999997172E-3</v>
      </c>
      <c r="D1184" s="2">
        <f t="shared" si="163"/>
        <v>0</v>
      </c>
      <c r="E1184" s="2">
        <f t="shared" si="164"/>
        <v>6.5999999999997172E-3</v>
      </c>
      <c r="F1184" s="2">
        <f t="shared" si="168"/>
        <v>3.1909445118916045E-2</v>
      </c>
      <c r="G1184" s="2">
        <f t="shared" si="168"/>
        <v>2.6100978291731192E-2</v>
      </c>
      <c r="H1184" s="2">
        <f t="shared" si="166"/>
        <v>1.2225382804530733</v>
      </c>
      <c r="I1184" s="2">
        <f t="shared" si="167"/>
        <v>55.006399269030993</v>
      </c>
    </row>
    <row r="1185" spans="1:9" ht="13.5" x14ac:dyDescent="0.25">
      <c r="A1185" s="3">
        <f>TITRES_STAT!B1188</f>
        <v>43735</v>
      </c>
      <c r="B1185" s="6">
        <f>TITRES_STAT!D1188</f>
        <v>7.7355</v>
      </c>
      <c r="C1185" s="2">
        <f t="shared" si="162"/>
        <v>-6.6300000000000026E-2</v>
      </c>
      <c r="D1185" s="2">
        <f t="shared" si="163"/>
        <v>0</v>
      </c>
      <c r="E1185" s="2">
        <f t="shared" si="164"/>
        <v>6.6300000000000026E-2</v>
      </c>
      <c r="F1185" s="2">
        <f t="shared" si="168"/>
        <v>2.9630199038993471E-2</v>
      </c>
      <c r="G1185" s="2">
        <f t="shared" si="168"/>
        <v>2.8972336985178964E-2</v>
      </c>
      <c r="H1185" s="2">
        <f t="shared" si="166"/>
        <v>1.0227065581264998</v>
      </c>
      <c r="I1185" s="2">
        <f t="shared" si="167"/>
        <v>50.561291454642131</v>
      </c>
    </row>
    <row r="1186" spans="1:9" ht="13.5" x14ac:dyDescent="0.25">
      <c r="A1186" s="3">
        <f>TITRES_STAT!B1189</f>
        <v>43738</v>
      </c>
      <c r="B1186" s="6">
        <f>TITRES_STAT!D1189</f>
        <v>7.7619999999999996</v>
      </c>
      <c r="C1186" s="2">
        <f t="shared" si="162"/>
        <v>2.6499999999999524E-2</v>
      </c>
      <c r="D1186" s="2">
        <f t="shared" si="163"/>
        <v>2.6499999999999524E-2</v>
      </c>
      <c r="E1186" s="2">
        <f t="shared" si="164"/>
        <v>0</v>
      </c>
      <c r="F1186" s="2">
        <f t="shared" si="168"/>
        <v>2.9406613393351044E-2</v>
      </c>
      <c r="G1186" s="2">
        <f t="shared" si="168"/>
        <v>2.6902884343380468E-2</v>
      </c>
      <c r="H1186" s="2">
        <f t="shared" si="166"/>
        <v>1.0930654504555615</v>
      </c>
      <c r="I1186" s="2">
        <f t="shared" si="167"/>
        <v>52.223185386661115</v>
      </c>
    </row>
    <row r="1187" spans="1:9" ht="13.5" x14ac:dyDescent="0.25">
      <c r="A1187" s="3">
        <f>TITRES_STAT!B1190</f>
        <v>43739</v>
      </c>
      <c r="B1187" s="6">
        <f>TITRES_STAT!D1190</f>
        <v>7.7819000000000003</v>
      </c>
      <c r="C1187" s="2">
        <f t="shared" si="162"/>
        <v>1.9900000000000695E-2</v>
      </c>
      <c r="D1187" s="2">
        <f t="shared" si="163"/>
        <v>1.9900000000000695E-2</v>
      </c>
      <c r="E1187" s="2">
        <f t="shared" si="164"/>
        <v>0</v>
      </c>
      <c r="F1187" s="2">
        <f t="shared" si="168"/>
        <v>2.8727569579540306E-2</v>
      </c>
      <c r="G1187" s="2">
        <f t="shared" si="168"/>
        <v>2.498124974742472E-2</v>
      </c>
      <c r="H1187" s="2">
        <f t="shared" si="166"/>
        <v>1.1499652687512878</v>
      </c>
      <c r="I1187" s="2">
        <f t="shared" si="167"/>
        <v>53.487620728831317</v>
      </c>
    </row>
    <row r="1188" spans="1:9" ht="13.5" x14ac:dyDescent="0.25">
      <c r="A1188" s="3">
        <f>TITRES_STAT!B1191</f>
        <v>43740</v>
      </c>
      <c r="B1188" s="6">
        <f>TITRES_STAT!D1191</f>
        <v>7.6957000000000004</v>
      </c>
      <c r="C1188" s="2">
        <f t="shared" si="162"/>
        <v>-8.6199999999999832E-2</v>
      </c>
      <c r="D1188" s="2">
        <f t="shared" si="163"/>
        <v>0</v>
      </c>
      <c r="E1188" s="2">
        <f t="shared" si="164"/>
        <v>8.6199999999999832E-2</v>
      </c>
      <c r="F1188" s="2">
        <f t="shared" si="168"/>
        <v>2.6675600323858854E-2</v>
      </c>
      <c r="G1188" s="2">
        <f t="shared" si="168"/>
        <v>2.9354017622608659E-2</v>
      </c>
      <c r="H1188" s="2">
        <f t="shared" si="166"/>
        <v>0.90875466066740829</v>
      </c>
      <c r="I1188" s="2">
        <f t="shared" si="167"/>
        <v>47.609820130034755</v>
      </c>
    </row>
    <row r="1189" spans="1:9" ht="13.5" x14ac:dyDescent="0.25">
      <c r="A1189" s="3">
        <f>TITRES_STAT!B1192</f>
        <v>43741</v>
      </c>
      <c r="B1189" s="6">
        <f>TITRES_STAT!D1192</f>
        <v>7.7553999999999998</v>
      </c>
      <c r="C1189" s="2">
        <f t="shared" si="162"/>
        <v>5.969999999999942E-2</v>
      </c>
      <c r="D1189" s="2">
        <f t="shared" si="163"/>
        <v>5.969999999999942E-2</v>
      </c>
      <c r="E1189" s="2">
        <f t="shared" si="164"/>
        <v>0</v>
      </c>
      <c r="F1189" s="2">
        <f t="shared" si="168"/>
        <v>2.903448601501175E-2</v>
      </c>
      <c r="G1189" s="2">
        <f t="shared" si="168"/>
        <v>2.7257302078136612E-2</v>
      </c>
      <c r="H1189" s="2">
        <f t="shared" si="166"/>
        <v>1.0652002876799989</v>
      </c>
      <c r="I1189" s="2">
        <f t="shared" si="167"/>
        <v>51.578546353807731</v>
      </c>
    </row>
    <row r="1190" spans="1:9" ht="13.5" x14ac:dyDescent="0.25">
      <c r="A1190" s="3">
        <f>TITRES_STAT!B1193</f>
        <v>43742</v>
      </c>
      <c r="B1190" s="6">
        <f>TITRES_STAT!D1193</f>
        <v>7.7553999999999998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2.6960594156796625E-2</v>
      </c>
      <c r="G1190" s="2">
        <f t="shared" si="168"/>
        <v>2.5310351929698282E-2</v>
      </c>
      <c r="H1190" s="2">
        <f t="shared" si="166"/>
        <v>1.0652002876799989</v>
      </c>
      <c r="I1190" s="2">
        <f t="shared" si="167"/>
        <v>51.578546353807731</v>
      </c>
    </row>
    <row r="1191" spans="1:9" ht="13.5" x14ac:dyDescent="0.25">
      <c r="A1191" s="3">
        <f>TITRES_STAT!B1194</f>
        <v>43745</v>
      </c>
      <c r="B1191" s="6">
        <f>TITRES_STAT!D1194</f>
        <v>7.7553999999999998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2.5034837431311154E-2</v>
      </c>
      <c r="G1191" s="2">
        <f t="shared" si="168"/>
        <v>2.3502469649005545E-2</v>
      </c>
      <c r="H1191" s="2">
        <f t="shared" si="166"/>
        <v>1.0652002876799991</v>
      </c>
      <c r="I1191" s="2">
        <f t="shared" si="167"/>
        <v>51.578546353807731</v>
      </c>
    </row>
    <row r="1192" spans="1:9" ht="13.5" x14ac:dyDescent="0.25">
      <c r="A1192" s="3">
        <f>TITRES_STAT!B1195</f>
        <v>43746</v>
      </c>
      <c r="B1192" s="6">
        <f>TITRES_STAT!D1195</f>
        <v>7.6890999999999998</v>
      </c>
      <c r="C1192" s="2">
        <f t="shared" si="162"/>
        <v>-6.6300000000000026E-2</v>
      </c>
      <c r="D1192" s="2">
        <f t="shared" si="163"/>
        <v>0</v>
      </c>
      <c r="E1192" s="2">
        <f t="shared" si="164"/>
        <v>6.6300000000000026E-2</v>
      </c>
      <c r="F1192" s="2">
        <f t="shared" si="168"/>
        <v>2.3246634757646073E-2</v>
      </c>
      <c r="G1192" s="2">
        <f t="shared" si="168"/>
        <v>2.655943610264801E-2</v>
      </c>
      <c r="H1192" s="2">
        <f t="shared" si="166"/>
        <v>0.87526838551095421</v>
      </c>
      <c r="I1192" s="2">
        <f t="shared" si="167"/>
        <v>46.674299650845441</v>
      </c>
    </row>
    <row r="1193" spans="1:9" ht="13.5" x14ac:dyDescent="0.25">
      <c r="A1193" s="3">
        <f>TITRES_STAT!B1196</f>
        <v>43747</v>
      </c>
      <c r="B1193" s="6">
        <f>TITRES_STAT!D1196</f>
        <v>7.7023000000000001</v>
      </c>
      <c r="C1193" s="2">
        <f t="shared" si="162"/>
        <v>1.3200000000000323E-2</v>
      </c>
      <c r="D1193" s="2">
        <f t="shared" si="163"/>
        <v>1.3200000000000323E-2</v>
      </c>
      <c r="E1193" s="2">
        <f t="shared" si="164"/>
        <v>0</v>
      </c>
      <c r="F1193" s="2">
        <f t="shared" si="168"/>
        <v>2.2529017989242808E-2</v>
      </c>
      <c r="G1193" s="2">
        <f t="shared" si="168"/>
        <v>2.4662333523887438E-2</v>
      </c>
      <c r="H1193" s="2">
        <f t="shared" si="166"/>
        <v>0.91349903963555013</v>
      </c>
      <c r="I1193" s="2">
        <f t="shared" si="167"/>
        <v>47.739717695888551</v>
      </c>
    </row>
    <row r="1194" spans="1:9" ht="13.5" x14ac:dyDescent="0.25">
      <c r="A1194" s="3">
        <f>TITRES_STAT!B1197</f>
        <v>43748</v>
      </c>
      <c r="B1194" s="6">
        <f>TITRES_STAT!D1197</f>
        <v>7.7553999999999998</v>
      </c>
      <c r="C1194" s="2">
        <f t="shared" si="162"/>
        <v>5.3099999999999703E-2</v>
      </c>
      <c r="D1194" s="2">
        <f t="shared" si="163"/>
        <v>5.3099999999999703E-2</v>
      </c>
      <c r="E1194" s="2">
        <f t="shared" si="164"/>
        <v>0</v>
      </c>
      <c r="F1194" s="2">
        <f t="shared" si="168"/>
        <v>2.4712659561439729E-2</v>
      </c>
      <c r="G1194" s="2">
        <f t="shared" si="168"/>
        <v>2.2900738272181195E-2</v>
      </c>
      <c r="H1194" s="2">
        <f t="shared" si="166"/>
        <v>1.0791206496368537</v>
      </c>
      <c r="I1194" s="2">
        <f t="shared" si="167"/>
        <v>51.902743105617105</v>
      </c>
    </row>
    <row r="1195" spans="1:9" ht="13.5" x14ac:dyDescent="0.25">
      <c r="A1195" s="3">
        <f>TITRES_STAT!B1198</f>
        <v>43749</v>
      </c>
      <c r="B1195" s="6">
        <f>TITRES_STAT!D1198</f>
        <v>7.7553999999999998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2.2947469592765463E-2</v>
      </c>
      <c r="G1195" s="2">
        <f t="shared" si="168"/>
        <v>2.126497125273968E-2</v>
      </c>
      <c r="H1195" s="2">
        <f t="shared" si="166"/>
        <v>1.0791206496368537</v>
      </c>
      <c r="I1195" s="2">
        <f t="shared" si="167"/>
        <v>51.902743105617105</v>
      </c>
    </row>
    <row r="1196" spans="1:9" ht="13.5" x14ac:dyDescent="0.25">
      <c r="A1196" s="3">
        <f>TITRES_STAT!B1199</f>
        <v>43752</v>
      </c>
      <c r="B1196" s="6">
        <f>TITRES_STAT!D1199</f>
        <v>7.7819000000000003</v>
      </c>
      <c r="C1196" s="2">
        <f t="shared" si="162"/>
        <v>2.6500000000000412E-2</v>
      </c>
      <c r="D1196" s="2">
        <f t="shared" si="163"/>
        <v>2.6500000000000412E-2</v>
      </c>
      <c r="E1196" s="2">
        <f t="shared" si="164"/>
        <v>0</v>
      </c>
      <c r="F1196" s="2">
        <f t="shared" si="168"/>
        <v>2.3201221764710817E-2</v>
      </c>
      <c r="G1196" s="2">
        <f t="shared" si="168"/>
        <v>1.9746044734686847E-2</v>
      </c>
      <c r="H1196" s="2">
        <f t="shared" si="166"/>
        <v>1.1749807151988489</v>
      </c>
      <c r="I1196" s="2">
        <f t="shared" si="167"/>
        <v>54.022580843500755</v>
      </c>
    </row>
    <row r="1197" spans="1:9" ht="13.5" x14ac:dyDescent="0.25">
      <c r="A1197" s="3">
        <f>TITRES_STAT!B1200</f>
        <v>43754</v>
      </c>
      <c r="B1197" s="6">
        <f>TITRES_STAT!D1200</f>
        <v>8.0205000000000002</v>
      </c>
      <c r="C1197" s="2">
        <f t="shared" si="162"/>
        <v>0.23859999999999992</v>
      </c>
      <c r="D1197" s="2">
        <f t="shared" si="163"/>
        <v>0.23859999999999992</v>
      </c>
      <c r="E1197" s="2">
        <f t="shared" si="164"/>
        <v>0</v>
      </c>
      <c r="F1197" s="2">
        <f t="shared" ref="F1197:G1212" si="169">((F1196*13)+D1197)/14</f>
        <v>3.8586848781517184E-2</v>
      </c>
      <c r="G1197" s="2">
        <f t="shared" si="169"/>
        <v>1.8335612967923499E-2</v>
      </c>
      <c r="H1197" s="2">
        <f t="shared" si="166"/>
        <v>2.1044755279805152</v>
      </c>
      <c r="I1197" s="2">
        <f t="shared" si="167"/>
        <v>67.788439915630207</v>
      </c>
    </row>
    <row r="1198" spans="1:9" ht="13.5" x14ac:dyDescent="0.25">
      <c r="A1198" s="3">
        <f>TITRES_STAT!B1201</f>
        <v>43755</v>
      </c>
      <c r="B1198" s="6">
        <f>TITRES_STAT!D1201</f>
        <v>8.1531000000000002</v>
      </c>
      <c r="C1198" s="2">
        <f t="shared" si="162"/>
        <v>0.13260000000000005</v>
      </c>
      <c r="D1198" s="2">
        <f t="shared" si="163"/>
        <v>0.13260000000000005</v>
      </c>
      <c r="E1198" s="2">
        <f t="shared" si="164"/>
        <v>0</v>
      </c>
      <c r="F1198" s="2">
        <f t="shared" si="169"/>
        <v>4.5302073868551673E-2</v>
      </c>
      <c r="G1198" s="2">
        <f t="shared" si="169"/>
        <v>1.7025926327357534E-2</v>
      </c>
      <c r="H1198" s="2">
        <f t="shared" si="166"/>
        <v>2.6607699926293917</v>
      </c>
      <c r="I1198" s="2">
        <f t="shared" si="167"/>
        <v>72.683342520469637</v>
      </c>
    </row>
    <row r="1199" spans="1:9" ht="13.5" x14ac:dyDescent="0.25">
      <c r="A1199" s="3">
        <f>TITRES_STAT!B1202</f>
        <v>43756</v>
      </c>
      <c r="B1199" s="6">
        <f>TITRES_STAT!D1202</f>
        <v>8.1397999999999993</v>
      </c>
      <c r="C1199" s="2">
        <f t="shared" si="162"/>
        <v>-1.3300000000000978E-2</v>
      </c>
      <c r="D1199" s="2">
        <f t="shared" si="163"/>
        <v>0</v>
      </c>
      <c r="E1199" s="2">
        <f t="shared" si="164"/>
        <v>1.3300000000000978E-2</v>
      </c>
      <c r="F1199" s="2">
        <f t="shared" si="169"/>
        <v>4.2066211449369409E-2</v>
      </c>
      <c r="G1199" s="2">
        <f t="shared" si="169"/>
        <v>1.6759788732546351E-2</v>
      </c>
      <c r="H1199" s="2">
        <f t="shared" si="166"/>
        <v>2.5099487899677242</v>
      </c>
      <c r="I1199" s="2">
        <f t="shared" si="167"/>
        <v>71.509555841434491</v>
      </c>
    </row>
    <row r="1200" spans="1:9" ht="13.5" x14ac:dyDescent="0.25">
      <c r="A1200" s="3">
        <f>TITRES_STAT!B1203</f>
        <v>43759</v>
      </c>
      <c r="B1200" s="6">
        <f>TITRES_STAT!D1203</f>
        <v>8.0868000000000002</v>
      </c>
      <c r="C1200" s="2">
        <f t="shared" si="162"/>
        <v>-5.2999999999999048E-2</v>
      </c>
      <c r="D1200" s="2">
        <f t="shared" si="163"/>
        <v>0</v>
      </c>
      <c r="E1200" s="2">
        <f t="shared" si="164"/>
        <v>5.2999999999999048E-2</v>
      </c>
      <c r="F1200" s="2">
        <f t="shared" si="169"/>
        <v>3.9061482060128737E-2</v>
      </c>
      <c r="G1200" s="2">
        <f t="shared" si="169"/>
        <v>1.9348375251650115E-2</v>
      </c>
      <c r="H1200" s="2">
        <f t="shared" si="166"/>
        <v>2.0188507588923987</v>
      </c>
      <c r="I1200" s="2">
        <f t="shared" si="167"/>
        <v>66.874811646306924</v>
      </c>
    </row>
    <row r="1201" spans="1:9" ht="13.5" x14ac:dyDescent="0.25">
      <c r="A1201" s="3">
        <f>TITRES_STAT!B1204</f>
        <v>43760</v>
      </c>
      <c r="B1201" s="6">
        <f>TITRES_STAT!D1204</f>
        <v>8.0536999999999992</v>
      </c>
      <c r="C1201" s="2">
        <f t="shared" si="162"/>
        <v>-3.3100000000001017E-2</v>
      </c>
      <c r="D1201" s="2">
        <f t="shared" si="163"/>
        <v>0</v>
      </c>
      <c r="E1201" s="2">
        <f t="shared" si="164"/>
        <v>3.3100000000001017E-2</v>
      </c>
      <c r="F1201" s="2">
        <f t="shared" si="169"/>
        <v>3.6271376198690967E-2</v>
      </c>
      <c r="G1201" s="2">
        <f t="shared" si="169"/>
        <v>2.0330634162246609E-2</v>
      </c>
      <c r="H1201" s="2">
        <f t="shared" si="166"/>
        <v>1.784075002738766</v>
      </c>
      <c r="I1201" s="2">
        <f t="shared" si="167"/>
        <v>64.081427439408984</v>
      </c>
    </row>
    <row r="1202" spans="1:9" ht="13.5" x14ac:dyDescent="0.25">
      <c r="A1202" s="3">
        <f>TITRES_STAT!B1205</f>
        <v>43761</v>
      </c>
      <c r="B1202" s="6">
        <f>TITRES_STAT!D1205</f>
        <v>7.9542000000000002</v>
      </c>
      <c r="C1202" s="2">
        <f t="shared" si="162"/>
        <v>-9.9499999999999034E-2</v>
      </c>
      <c r="D1202" s="2">
        <f t="shared" si="163"/>
        <v>0</v>
      </c>
      <c r="E1202" s="2">
        <f t="shared" si="164"/>
        <v>9.9499999999999034E-2</v>
      </c>
      <c r="F1202" s="2">
        <f t="shared" si="169"/>
        <v>3.3680563613070182E-2</v>
      </c>
      <c r="G1202" s="2">
        <f t="shared" si="169"/>
        <v>2.5985588864943211E-2</v>
      </c>
      <c r="H1202" s="2">
        <f t="shared" si="166"/>
        <v>1.2961247015844291</v>
      </c>
      <c r="I1202" s="2">
        <f t="shared" si="167"/>
        <v>56.448358431493062</v>
      </c>
    </row>
    <row r="1203" spans="1:9" ht="13.5" x14ac:dyDescent="0.25">
      <c r="A1203" s="3">
        <f>TITRES_STAT!B1206</f>
        <v>43762</v>
      </c>
      <c r="B1203" s="6">
        <f>TITRES_STAT!D1206</f>
        <v>7.8945999999999996</v>
      </c>
      <c r="C1203" s="2">
        <f t="shared" si="162"/>
        <v>-5.9600000000000541E-2</v>
      </c>
      <c r="D1203" s="2">
        <f t="shared" si="163"/>
        <v>0</v>
      </c>
      <c r="E1203" s="2">
        <f t="shared" si="164"/>
        <v>5.9600000000000541E-2</v>
      </c>
      <c r="F1203" s="2">
        <f t="shared" si="169"/>
        <v>3.1274809069279451E-2</v>
      </c>
      <c r="G1203" s="2">
        <f t="shared" si="169"/>
        <v>2.8386618231733021E-2</v>
      </c>
      <c r="H1203" s="2">
        <f t="shared" si="166"/>
        <v>1.1017448015106555</v>
      </c>
      <c r="I1203" s="2">
        <f t="shared" si="167"/>
        <v>52.420484195738815</v>
      </c>
    </row>
    <row r="1204" spans="1:9" ht="13.5" x14ac:dyDescent="0.25">
      <c r="A1204" s="3">
        <f>TITRES_STAT!B1207</f>
        <v>43763</v>
      </c>
      <c r="B1204" s="6">
        <f>TITRES_STAT!D1207</f>
        <v>7.9542000000000002</v>
      </c>
      <c r="C1204" s="2">
        <f t="shared" si="162"/>
        <v>5.9600000000000541E-2</v>
      </c>
      <c r="D1204" s="2">
        <f t="shared" si="163"/>
        <v>5.9600000000000541E-2</v>
      </c>
      <c r="E1204" s="2">
        <f t="shared" si="164"/>
        <v>0</v>
      </c>
      <c r="F1204" s="2">
        <f t="shared" si="169"/>
        <v>3.3298036992902388E-2</v>
      </c>
      <c r="G1204" s="2">
        <f t="shared" si="169"/>
        <v>2.6359002643752093E-2</v>
      </c>
      <c r="H1204" s="2">
        <f t="shared" si="166"/>
        <v>1.2632510206449357</v>
      </c>
      <c r="I1204" s="2">
        <f t="shared" si="167"/>
        <v>55.815771610033778</v>
      </c>
    </row>
    <row r="1205" spans="1:9" ht="13.5" x14ac:dyDescent="0.25">
      <c r="A1205" s="3">
        <f>TITRES_STAT!B1208</f>
        <v>43766</v>
      </c>
      <c r="B1205" s="6">
        <f>TITRES_STAT!D1208</f>
        <v>7.9542000000000002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3.0919605779123647E-2</v>
      </c>
      <c r="G1205" s="2">
        <f t="shared" si="169"/>
        <v>2.4476216740626944E-2</v>
      </c>
      <c r="H1205" s="2">
        <f t="shared" si="166"/>
        <v>1.2632510206449357</v>
      </c>
      <c r="I1205" s="2">
        <f t="shared" si="167"/>
        <v>55.815771610033778</v>
      </c>
    </row>
    <row r="1206" spans="1:9" ht="13.5" x14ac:dyDescent="0.25">
      <c r="A1206" s="3">
        <f>TITRES_STAT!B1209</f>
        <v>43767</v>
      </c>
      <c r="B1206" s="6">
        <f>TITRES_STAT!D1209</f>
        <v>7.9874000000000001</v>
      </c>
      <c r="C1206" s="2">
        <f t="shared" si="162"/>
        <v>3.3199999999999896E-2</v>
      </c>
      <c r="D1206" s="2">
        <f t="shared" si="163"/>
        <v>3.3199999999999896E-2</v>
      </c>
      <c r="E1206" s="2">
        <f t="shared" si="164"/>
        <v>0</v>
      </c>
      <c r="F1206" s="2">
        <f t="shared" si="169"/>
        <v>3.1082491080614807E-2</v>
      </c>
      <c r="G1206" s="2">
        <f t="shared" si="169"/>
        <v>2.2727915544867878E-2</v>
      </c>
      <c r="H1206" s="2">
        <f t="shared" si="166"/>
        <v>1.3675909266405846</v>
      </c>
      <c r="I1206" s="2">
        <f t="shared" si="167"/>
        <v>57.762973799746852</v>
      </c>
    </row>
    <row r="1207" spans="1:9" ht="13.5" x14ac:dyDescent="0.25">
      <c r="A1207" s="3">
        <f>TITRES_STAT!B1210</f>
        <v>43768</v>
      </c>
      <c r="B1207" s="6">
        <f>TITRES_STAT!D1210</f>
        <v>7.9211</v>
      </c>
      <c r="C1207" s="2">
        <f t="shared" si="162"/>
        <v>-6.6300000000000026E-2</v>
      </c>
      <c r="D1207" s="2">
        <f t="shared" si="163"/>
        <v>0</v>
      </c>
      <c r="E1207" s="2">
        <f t="shared" si="164"/>
        <v>6.6300000000000026E-2</v>
      </c>
      <c r="F1207" s="2">
        <f t="shared" si="169"/>
        <v>2.8862313146285179E-2</v>
      </c>
      <c r="G1207" s="2">
        <f t="shared" si="169"/>
        <v>2.5840207291663031E-2</v>
      </c>
      <c r="H1207" s="2">
        <f t="shared" si="166"/>
        <v>1.1169536227210215</v>
      </c>
      <c r="I1207" s="2">
        <f t="shared" si="167"/>
        <v>52.762309515564525</v>
      </c>
    </row>
    <row r="1208" spans="1:9" ht="13.5" x14ac:dyDescent="0.25">
      <c r="A1208" s="3">
        <f>TITRES_STAT!B1211</f>
        <v>43769</v>
      </c>
      <c r="B1208" s="6">
        <f>TITRES_STAT!D1211</f>
        <v>7.9542000000000002</v>
      </c>
      <c r="C1208" s="2">
        <f t="shared" si="162"/>
        <v>3.3100000000000129E-2</v>
      </c>
      <c r="D1208" s="2">
        <f t="shared" si="163"/>
        <v>3.3100000000000129E-2</v>
      </c>
      <c r="E1208" s="2">
        <f t="shared" si="164"/>
        <v>0</v>
      </c>
      <c r="F1208" s="2">
        <f t="shared" si="169"/>
        <v>2.9165005064407674E-2</v>
      </c>
      <c r="G1208" s="2">
        <f t="shared" si="169"/>
        <v>2.3994478199401387E-2</v>
      </c>
      <c r="H1208" s="2">
        <f t="shared" si="166"/>
        <v>1.2154881978277519</v>
      </c>
      <c r="I1208" s="2">
        <f t="shared" si="167"/>
        <v>54.863221524696783</v>
      </c>
    </row>
    <row r="1209" spans="1:9" ht="13.5" x14ac:dyDescent="0.25">
      <c r="A1209" s="3">
        <f>TITRES_STAT!B1212</f>
        <v>43770</v>
      </c>
      <c r="B1209" s="6">
        <f>TITRES_STAT!D1212</f>
        <v>7.9211</v>
      </c>
      <c r="C1209" s="2">
        <f t="shared" si="162"/>
        <v>-3.3100000000000129E-2</v>
      </c>
      <c r="D1209" s="2">
        <f t="shared" si="163"/>
        <v>0</v>
      </c>
      <c r="E1209" s="2">
        <f t="shared" si="164"/>
        <v>3.3100000000000129E-2</v>
      </c>
      <c r="F1209" s="2">
        <f t="shared" si="169"/>
        <v>2.7081790416949986E-2</v>
      </c>
      <c r="G1209" s="2">
        <f t="shared" si="169"/>
        <v>2.4644872613729867E-2</v>
      </c>
      <c r="H1209" s="2">
        <f t="shared" si="166"/>
        <v>1.0988813308721463</v>
      </c>
      <c r="I1209" s="2">
        <f t="shared" si="167"/>
        <v>52.355572214057908</v>
      </c>
    </row>
    <row r="1210" spans="1:9" ht="13.5" x14ac:dyDescent="0.25">
      <c r="A1210" s="3">
        <f>TITRES_STAT!B1213</f>
        <v>43773</v>
      </c>
      <c r="B1210" s="6">
        <f>TITRES_STAT!D1213</f>
        <v>7.9211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2.5147376815739274E-2</v>
      </c>
      <c r="G1210" s="2">
        <f t="shared" si="169"/>
        <v>2.2884524569892019E-2</v>
      </c>
      <c r="H1210" s="2">
        <f t="shared" si="166"/>
        <v>1.0988813308721463</v>
      </c>
      <c r="I1210" s="2">
        <f t="shared" si="167"/>
        <v>52.355572214057908</v>
      </c>
    </row>
    <row r="1211" spans="1:9" ht="13.5" x14ac:dyDescent="0.25">
      <c r="A1211" s="3">
        <f>TITRES_STAT!B1214</f>
        <v>43774</v>
      </c>
      <c r="B1211" s="6">
        <f>TITRES_STAT!D1214</f>
        <v>7.9542000000000002</v>
      </c>
      <c r="C1211" s="2">
        <f t="shared" si="162"/>
        <v>3.3100000000000129E-2</v>
      </c>
      <c r="D1211" s="2">
        <f t="shared" si="163"/>
        <v>3.3100000000000129E-2</v>
      </c>
      <c r="E1211" s="2">
        <f t="shared" si="164"/>
        <v>0</v>
      </c>
      <c r="F1211" s="2">
        <f t="shared" si="169"/>
        <v>2.5715421328900763E-2</v>
      </c>
      <c r="G1211" s="2">
        <f t="shared" si="169"/>
        <v>2.1249915672042589E-2</v>
      </c>
      <c r="H1211" s="2">
        <f t="shared" si="166"/>
        <v>1.2101422765989236</v>
      </c>
      <c r="I1211" s="2">
        <f t="shared" si="167"/>
        <v>54.754044090824344</v>
      </c>
    </row>
    <row r="1212" spans="1:9" ht="13.5" x14ac:dyDescent="0.25">
      <c r="A1212" s="3">
        <f>TITRES_STAT!B1215</f>
        <v>43775</v>
      </c>
      <c r="B1212" s="6">
        <f>TITRES_STAT!D1215</f>
        <v>8.0868000000000002</v>
      </c>
      <c r="C1212" s="2">
        <f t="shared" si="162"/>
        <v>0.13260000000000005</v>
      </c>
      <c r="D1212" s="2">
        <f t="shared" si="163"/>
        <v>0.13260000000000005</v>
      </c>
      <c r="E1212" s="2">
        <f t="shared" si="164"/>
        <v>0</v>
      </c>
      <c r="F1212" s="2">
        <f t="shared" si="169"/>
        <v>3.3350034091122145E-2</v>
      </c>
      <c r="G1212" s="2">
        <f t="shared" si="169"/>
        <v>1.9732064552610975E-2</v>
      </c>
      <c r="H1212" s="2">
        <f t="shared" si="166"/>
        <v>1.690144181426227</v>
      </c>
      <c r="I1212" s="2">
        <f t="shared" si="167"/>
        <v>62.82727123310422</v>
      </c>
    </row>
    <row r="1213" spans="1:9" ht="13.5" x14ac:dyDescent="0.25">
      <c r="A1213" s="3">
        <f>TITRES_STAT!B1216</f>
        <v>43776</v>
      </c>
      <c r="B1213" s="6">
        <f>TITRES_STAT!D1216</f>
        <v>7.9542000000000002</v>
      </c>
      <c r="C1213" s="2">
        <f t="shared" si="162"/>
        <v>-0.13260000000000005</v>
      </c>
      <c r="D1213" s="2">
        <f t="shared" si="163"/>
        <v>0</v>
      </c>
      <c r="E1213" s="2">
        <f t="shared" si="164"/>
        <v>0.13260000000000005</v>
      </c>
      <c r="F1213" s="2">
        <f t="shared" ref="F1213:G1228" si="170">((F1212*13)+D1213)/14</f>
        <v>3.0967888798899137E-2</v>
      </c>
      <c r="G1213" s="2">
        <f t="shared" si="170"/>
        <v>2.7794059941710195E-2</v>
      </c>
      <c r="H1213" s="2">
        <f t="shared" si="166"/>
        <v>1.114190904957574</v>
      </c>
      <c r="I1213" s="2">
        <f t="shared" si="167"/>
        <v>52.700581690371656</v>
      </c>
    </row>
    <row r="1214" spans="1:9" ht="13.5" x14ac:dyDescent="0.25">
      <c r="A1214" s="3">
        <f>TITRES_STAT!B1217</f>
        <v>43777</v>
      </c>
      <c r="B1214" s="6">
        <f>TITRES_STAT!D1217</f>
        <v>7.9476000000000004</v>
      </c>
      <c r="C1214" s="2">
        <f t="shared" si="162"/>
        <v>-6.5999999999997172E-3</v>
      </c>
      <c r="D1214" s="2">
        <f t="shared" si="163"/>
        <v>0</v>
      </c>
      <c r="E1214" s="2">
        <f t="shared" si="164"/>
        <v>6.5999999999997172E-3</v>
      </c>
      <c r="F1214" s="2">
        <f t="shared" si="170"/>
        <v>2.8755896741834912E-2</v>
      </c>
      <c r="G1214" s="2">
        <f t="shared" si="170"/>
        <v>2.6280198517302306E-2</v>
      </c>
      <c r="H1214" s="2">
        <f t="shared" si="166"/>
        <v>1.0942039392473637</v>
      </c>
      <c r="I1214" s="2">
        <f t="shared" si="167"/>
        <v>52.249158677478654</v>
      </c>
    </row>
    <row r="1215" spans="1:9" ht="13.5" x14ac:dyDescent="0.25">
      <c r="A1215" s="3">
        <f>TITRES_STAT!B1218</f>
        <v>43780</v>
      </c>
      <c r="B1215" s="6">
        <f>TITRES_STAT!D1218</f>
        <v>7.9542000000000002</v>
      </c>
      <c r="C1215" s="2">
        <f t="shared" si="162"/>
        <v>6.5999999999997172E-3</v>
      </c>
      <c r="D1215" s="2">
        <f t="shared" si="163"/>
        <v>6.5999999999997172E-3</v>
      </c>
      <c r="E1215" s="2">
        <f t="shared" si="164"/>
        <v>0</v>
      </c>
      <c r="F1215" s="2">
        <f t="shared" si="170"/>
        <v>2.7173332688846686E-2</v>
      </c>
      <c r="G1215" s="2">
        <f t="shared" si="170"/>
        <v>2.440304148035214E-2</v>
      </c>
      <c r="H1215" s="2">
        <f t="shared" si="166"/>
        <v>1.1135223742796576</v>
      </c>
      <c r="I1215" s="2">
        <f t="shared" si="167"/>
        <v>52.685620357303975</v>
      </c>
    </row>
    <row r="1216" spans="1:9" ht="13.5" x14ac:dyDescent="0.25">
      <c r="A1216" s="3">
        <f>TITRES_STAT!B1219</f>
        <v>43781</v>
      </c>
      <c r="B1216" s="6">
        <f>TITRES_STAT!D1219</f>
        <v>7.8879000000000001</v>
      </c>
      <c r="C1216" s="2">
        <f t="shared" si="162"/>
        <v>-6.6300000000000026E-2</v>
      </c>
      <c r="D1216" s="2">
        <f t="shared" si="163"/>
        <v>0</v>
      </c>
      <c r="E1216" s="2">
        <f t="shared" si="164"/>
        <v>6.6300000000000026E-2</v>
      </c>
      <c r="F1216" s="2">
        <f t="shared" si="170"/>
        <v>2.5232380353929069E-2</v>
      </c>
      <c r="G1216" s="2">
        <f t="shared" si="170"/>
        <v>2.7395681374612704E-2</v>
      </c>
      <c r="H1216" s="2">
        <f t="shared" si="166"/>
        <v>0.92103496200359725</v>
      </c>
      <c r="I1216" s="2">
        <f t="shared" si="167"/>
        <v>47.944726682276418</v>
      </c>
    </row>
    <row r="1217" spans="1:9" ht="13.5" x14ac:dyDescent="0.25">
      <c r="A1217" s="3">
        <f>TITRES_STAT!B1220</f>
        <v>43782</v>
      </c>
      <c r="B1217" s="6">
        <f>TITRES_STAT!D1220</f>
        <v>7.8746999999999998</v>
      </c>
      <c r="C1217" s="2">
        <f t="shared" si="162"/>
        <v>-1.3200000000000323E-2</v>
      </c>
      <c r="D1217" s="2">
        <f t="shared" si="163"/>
        <v>0</v>
      </c>
      <c r="E1217" s="2">
        <f t="shared" si="164"/>
        <v>1.3200000000000323E-2</v>
      </c>
      <c r="F1217" s="2">
        <f t="shared" si="170"/>
        <v>2.3430067471505563E-2</v>
      </c>
      <c r="G1217" s="2">
        <f t="shared" si="170"/>
        <v>2.6381704133568964E-2</v>
      </c>
      <c r="H1217" s="2">
        <f t="shared" si="166"/>
        <v>0.88811804396260974</v>
      </c>
      <c r="I1217" s="2">
        <f t="shared" si="167"/>
        <v>47.037209712731133</v>
      </c>
    </row>
    <row r="1218" spans="1:9" ht="13.5" x14ac:dyDescent="0.25">
      <c r="A1218" s="3">
        <f>TITRES_STAT!B1221</f>
        <v>43783</v>
      </c>
      <c r="B1218" s="6">
        <f>TITRES_STAT!D1221</f>
        <v>7.8879000000000001</v>
      </c>
      <c r="C1218" s="2">
        <f t="shared" si="162"/>
        <v>1.3200000000000323E-2</v>
      </c>
      <c r="D1218" s="2">
        <f t="shared" si="163"/>
        <v>1.3200000000000323E-2</v>
      </c>
      <c r="E1218" s="2">
        <f t="shared" si="164"/>
        <v>0</v>
      </c>
      <c r="F1218" s="2">
        <f t="shared" si="170"/>
        <v>2.2699348366398048E-2</v>
      </c>
      <c r="G1218" s="2">
        <f t="shared" si="170"/>
        <v>2.4497296695456895E-2</v>
      </c>
      <c r="H1218" s="2">
        <f t="shared" si="166"/>
        <v>0.92660625572648259</v>
      </c>
      <c r="I1218" s="2">
        <f t="shared" si="167"/>
        <v>48.095258331707171</v>
      </c>
    </row>
    <row r="1219" spans="1:9" ht="13.5" x14ac:dyDescent="0.25">
      <c r="A1219" s="3">
        <f>TITRES_STAT!B1222</f>
        <v>43784</v>
      </c>
      <c r="B1219" s="6">
        <f>TITRES_STAT!D1222</f>
        <v>7.8216999999999999</v>
      </c>
      <c r="C1219" s="2">
        <f t="shared" ref="C1219:C1282" si="171">B1219-B1218</f>
        <v>-6.6200000000000259E-2</v>
      </c>
      <c r="D1219" s="2">
        <f t="shared" ref="D1219:D1282" si="172">IF(C1219&gt;0,C1219,0)</f>
        <v>0</v>
      </c>
      <c r="E1219" s="2">
        <f t="shared" ref="E1219:E1282" si="173">IF(C1219&lt;0,-C1219,0)</f>
        <v>6.6200000000000259E-2</v>
      </c>
      <c r="F1219" s="2">
        <f t="shared" si="170"/>
        <v>2.107796634022676E-2</v>
      </c>
      <c r="G1219" s="2">
        <f t="shared" si="170"/>
        <v>2.7476061217209993E-2</v>
      </c>
      <c r="H1219" s="2">
        <f t="shared" si="166"/>
        <v>0.76713929895542299</v>
      </c>
      <c r="I1219" s="2">
        <f t="shared" si="167"/>
        <v>43.411365442944316</v>
      </c>
    </row>
    <row r="1220" spans="1:9" ht="13.5" x14ac:dyDescent="0.25">
      <c r="A1220" s="3">
        <f>TITRES_STAT!B1223</f>
        <v>43787</v>
      </c>
      <c r="B1220" s="6">
        <f>TITRES_STAT!D1223</f>
        <v>7.8216999999999999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1.9572397315924851E-2</v>
      </c>
      <c r="G1220" s="2">
        <f t="shared" si="170"/>
        <v>2.5513485415980707E-2</v>
      </c>
      <c r="H1220" s="2">
        <f t="shared" si="166"/>
        <v>0.7671392989554231</v>
      </c>
      <c r="I1220" s="2">
        <f t="shared" si="167"/>
        <v>43.411365442944323</v>
      </c>
    </row>
    <row r="1221" spans="1:9" ht="13.5" x14ac:dyDescent="0.25">
      <c r="A1221" s="3">
        <f>TITRES_STAT!B1224</f>
        <v>43788</v>
      </c>
      <c r="B1221" s="6">
        <f>TITRES_STAT!D1224</f>
        <v>7.8216999999999999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1.8174368936215934E-2</v>
      </c>
      <c r="G1221" s="2">
        <f t="shared" si="170"/>
        <v>2.3691093600553513E-2</v>
      </c>
      <c r="H1221" s="2">
        <f t="shared" si="166"/>
        <v>0.76713929895542321</v>
      </c>
      <c r="I1221" s="2">
        <f t="shared" si="167"/>
        <v>43.41136544294433</v>
      </c>
    </row>
    <row r="1222" spans="1:9" ht="13.5" x14ac:dyDescent="0.25">
      <c r="A1222" s="3">
        <f>TITRES_STAT!B1225</f>
        <v>43789</v>
      </c>
      <c r="B1222" s="6">
        <f>TITRES_STAT!D1225</f>
        <v>7.7553999999999998</v>
      </c>
      <c r="C1222" s="2">
        <f t="shared" si="171"/>
        <v>-6.6300000000000026E-2</v>
      </c>
      <c r="D1222" s="2">
        <f t="shared" si="172"/>
        <v>0</v>
      </c>
      <c r="E1222" s="2">
        <f t="shared" si="173"/>
        <v>6.6300000000000026E-2</v>
      </c>
      <c r="F1222" s="2">
        <f t="shared" si="170"/>
        <v>1.6876199726486223E-2</v>
      </c>
      <c r="G1222" s="2">
        <f t="shared" si="170"/>
        <v>2.6734586914799692E-2</v>
      </c>
      <c r="H1222" s="2">
        <f t="shared" si="166"/>
        <v>0.63124969090672289</v>
      </c>
      <c r="I1222" s="2">
        <f t="shared" si="167"/>
        <v>38.697306391877113</v>
      </c>
    </row>
    <row r="1223" spans="1:9" ht="13.5" x14ac:dyDescent="0.25">
      <c r="A1223" s="3">
        <f>TITRES_STAT!B1226</f>
        <v>43790</v>
      </c>
      <c r="B1223" s="6">
        <f>TITRES_STAT!D1226</f>
        <v>7.7553999999999998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1.5670756888880064E-2</v>
      </c>
      <c r="G1223" s="2">
        <f t="shared" si="170"/>
        <v>2.4824973563742574E-2</v>
      </c>
      <c r="H1223" s="2">
        <f t="shared" si="166"/>
        <v>0.63124969090672278</v>
      </c>
      <c r="I1223" s="2">
        <f t="shared" si="167"/>
        <v>38.697306391877113</v>
      </c>
    </row>
    <row r="1224" spans="1:9" ht="13.5" x14ac:dyDescent="0.25">
      <c r="A1224" s="3">
        <f>TITRES_STAT!B1227</f>
        <v>43791</v>
      </c>
      <c r="B1224" s="6">
        <f>TITRES_STAT!D1227</f>
        <v>7.7553999999999998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1.4551417111102917E-2</v>
      </c>
      <c r="G1224" s="2">
        <f t="shared" si="170"/>
        <v>2.3051761166332389E-2</v>
      </c>
      <c r="H1224" s="2">
        <f t="shared" si="166"/>
        <v>0.63124969090672278</v>
      </c>
      <c r="I1224" s="2">
        <f t="shared" si="167"/>
        <v>38.697306391877113</v>
      </c>
    </row>
    <row r="1225" spans="1:9" ht="13.5" x14ac:dyDescent="0.25">
      <c r="A1225" s="3">
        <f>TITRES_STAT!B1228</f>
        <v>43794</v>
      </c>
      <c r="B1225" s="6">
        <f>TITRES_STAT!D1228</f>
        <v>7.8216999999999999</v>
      </c>
      <c r="C1225" s="2">
        <f t="shared" si="171"/>
        <v>6.6300000000000026E-2</v>
      </c>
      <c r="D1225" s="2">
        <f t="shared" si="172"/>
        <v>6.6300000000000026E-2</v>
      </c>
      <c r="E1225" s="2">
        <f t="shared" si="173"/>
        <v>0</v>
      </c>
      <c r="F1225" s="2">
        <f t="shared" si="170"/>
        <v>1.8247744460309856E-2</v>
      </c>
      <c r="G1225" s="2">
        <f t="shared" si="170"/>
        <v>2.1405206797308646E-2</v>
      </c>
      <c r="H1225" s="2">
        <f t="shared" si="166"/>
        <v>0.85249092116242531</v>
      </c>
      <c r="I1225" s="2">
        <f t="shared" si="167"/>
        <v>46.018628832334208</v>
      </c>
    </row>
    <row r="1226" spans="1:9" ht="13.5" x14ac:dyDescent="0.25">
      <c r="A1226" s="3">
        <f>TITRES_STAT!B1229</f>
        <v>43795</v>
      </c>
      <c r="B1226" s="6">
        <f>TITRES_STAT!D1229</f>
        <v>7.8150000000000004</v>
      </c>
      <c r="C1226" s="2">
        <f t="shared" si="171"/>
        <v>-6.6999999999994841E-3</v>
      </c>
      <c r="D1226" s="2">
        <f t="shared" si="172"/>
        <v>0</v>
      </c>
      <c r="E1226" s="2">
        <f t="shared" si="173"/>
        <v>6.6999999999994841E-3</v>
      </c>
      <c r="F1226" s="2">
        <f t="shared" si="170"/>
        <v>1.6944334141716293E-2</v>
      </c>
      <c r="G1226" s="2">
        <f t="shared" si="170"/>
        <v>2.0354834883215132E-2</v>
      </c>
      <c r="H1226" s="2">
        <f t="shared" si="166"/>
        <v>0.83244763413378597</v>
      </c>
      <c r="I1226" s="2">
        <f t="shared" si="167"/>
        <v>45.428181336668388</v>
      </c>
    </row>
    <row r="1227" spans="1:9" ht="13.5" x14ac:dyDescent="0.25">
      <c r="A1227" s="3">
        <f>TITRES_STAT!B1230</f>
        <v>43796</v>
      </c>
      <c r="B1227" s="6">
        <f>TITRES_STAT!D1230</f>
        <v>7.7222</v>
      </c>
      <c r="C1227" s="2">
        <f t="shared" si="171"/>
        <v>-9.2800000000000438E-2</v>
      </c>
      <c r="D1227" s="2">
        <f t="shared" si="172"/>
        <v>0</v>
      </c>
      <c r="E1227" s="2">
        <f t="shared" si="173"/>
        <v>9.2800000000000438E-2</v>
      </c>
      <c r="F1227" s="2">
        <f t="shared" si="170"/>
        <v>1.5734024560165129E-2</v>
      </c>
      <c r="G1227" s="2">
        <f t="shared" si="170"/>
        <v>2.5529489534414081E-2</v>
      </c>
      <c r="H1227" s="2">
        <f t="shared" si="166"/>
        <v>0.61630784034892117</v>
      </c>
      <c r="I1227" s="2">
        <f t="shared" si="167"/>
        <v>38.130597709398934</v>
      </c>
    </row>
    <row r="1228" spans="1:9" ht="13.5" x14ac:dyDescent="0.25">
      <c r="A1228" s="3">
        <f>TITRES_STAT!B1231</f>
        <v>43797</v>
      </c>
      <c r="B1228" s="6">
        <f>TITRES_STAT!D1231</f>
        <v>7.7222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1.4610165663010476E-2</v>
      </c>
      <c r="G1228" s="2">
        <f t="shared" si="170"/>
        <v>2.3705954567670218E-2</v>
      </c>
      <c r="H1228" s="2">
        <f t="shared" si="166"/>
        <v>0.61630784034892117</v>
      </c>
      <c r="I1228" s="2">
        <f t="shared" si="167"/>
        <v>38.130597709398934</v>
      </c>
    </row>
    <row r="1229" spans="1:9" ht="13.5" x14ac:dyDescent="0.25">
      <c r="A1229" s="3">
        <f>TITRES_STAT!B1232</f>
        <v>43798</v>
      </c>
      <c r="B1229" s="6">
        <f>TITRES_STAT!D1232</f>
        <v>7.7885</v>
      </c>
      <c r="C1229" s="2">
        <f t="shared" si="171"/>
        <v>6.6300000000000026E-2</v>
      </c>
      <c r="D1229" s="2">
        <f t="shared" si="172"/>
        <v>6.6300000000000026E-2</v>
      </c>
      <c r="E1229" s="2">
        <f t="shared" si="173"/>
        <v>0</v>
      </c>
      <c r="F1229" s="2">
        <f t="shared" ref="F1229:G1244" si="174">((F1228*13)+D1229)/14</f>
        <v>1.8302296687081158E-2</v>
      </c>
      <c r="G1229" s="2">
        <f t="shared" si="174"/>
        <v>2.2012672098550918E-2</v>
      </c>
      <c r="H1229" s="2">
        <f t="shared" si="166"/>
        <v>0.83144366141200954</v>
      </c>
      <c r="I1229" s="2">
        <f t="shared" si="167"/>
        <v>45.398265801470615</v>
      </c>
    </row>
    <row r="1230" spans="1:9" ht="13.5" x14ac:dyDescent="0.25">
      <c r="A1230" s="3">
        <f>TITRES_STAT!B1233</f>
        <v>43801</v>
      </c>
      <c r="B1230" s="6">
        <f>TITRES_STAT!D1233</f>
        <v>7.8083999999999998</v>
      </c>
      <c r="C1230" s="2">
        <f t="shared" si="171"/>
        <v>1.9899999999999807E-2</v>
      </c>
      <c r="D1230" s="2">
        <f t="shared" si="172"/>
        <v>1.9899999999999807E-2</v>
      </c>
      <c r="E1230" s="2">
        <f t="shared" si="173"/>
        <v>0</v>
      </c>
      <c r="F1230" s="2">
        <f t="shared" si="174"/>
        <v>1.8416418352289632E-2</v>
      </c>
      <c r="G1230" s="2">
        <f t="shared" si="174"/>
        <v>2.0440338377225854E-2</v>
      </c>
      <c r="H1230" s="2">
        <f t="shared" si="166"/>
        <v>0.90098402543124112</v>
      </c>
      <c r="I1230" s="2">
        <f t="shared" si="167"/>
        <v>47.395665264827855</v>
      </c>
    </row>
    <row r="1231" spans="1:9" ht="13.5" x14ac:dyDescent="0.25">
      <c r="A1231" s="3">
        <f>TITRES_STAT!B1234</f>
        <v>43802</v>
      </c>
      <c r="B1231" s="6">
        <f>TITRES_STAT!D1234</f>
        <v>7.6227999999999998</v>
      </c>
      <c r="C1231" s="2">
        <f t="shared" si="171"/>
        <v>-0.18559999999999999</v>
      </c>
      <c r="D1231" s="2">
        <f t="shared" si="172"/>
        <v>0</v>
      </c>
      <c r="E1231" s="2">
        <f t="shared" si="173"/>
        <v>0.18559999999999999</v>
      </c>
      <c r="F1231" s="2">
        <f t="shared" si="174"/>
        <v>1.7100959898554657E-2</v>
      </c>
      <c r="G1231" s="2">
        <f t="shared" si="174"/>
        <v>3.2237457064566863E-2</v>
      </c>
      <c r="H1231" s="2">
        <f t="shared" si="166"/>
        <v>0.5304686366639888</v>
      </c>
      <c r="I1231" s="2">
        <f t="shared" si="167"/>
        <v>34.660536253801851</v>
      </c>
    </row>
    <row r="1232" spans="1:9" ht="13.5" x14ac:dyDescent="0.25">
      <c r="A1232" s="3">
        <f>TITRES_STAT!B1235</f>
        <v>43803</v>
      </c>
      <c r="B1232" s="6">
        <f>TITRES_STAT!D1235</f>
        <v>7.6757999999999997</v>
      </c>
      <c r="C1232" s="2">
        <f t="shared" si="171"/>
        <v>5.2999999999999936E-2</v>
      </c>
      <c r="D1232" s="2">
        <f t="shared" si="172"/>
        <v>5.2999999999999936E-2</v>
      </c>
      <c r="E1232" s="2">
        <f t="shared" si="173"/>
        <v>0</v>
      </c>
      <c r="F1232" s="2">
        <f t="shared" si="174"/>
        <v>1.9665177048657889E-2</v>
      </c>
      <c r="G1232" s="2">
        <f t="shared" si="174"/>
        <v>2.9934781559954944E-2</v>
      </c>
      <c r="H1232" s="2">
        <f t="shared" si="166"/>
        <v>0.65693404206980588</v>
      </c>
      <c r="I1232" s="2">
        <f t="shared" si="167"/>
        <v>39.647567458338791</v>
      </c>
    </row>
    <row r="1233" spans="1:9" ht="13.5" x14ac:dyDescent="0.25">
      <c r="A1233" s="3">
        <f>TITRES_STAT!B1236</f>
        <v>43804</v>
      </c>
      <c r="B1233" s="6">
        <f>TITRES_STAT!D1236</f>
        <v>7.6890999999999998</v>
      </c>
      <c r="C1233" s="2">
        <f t="shared" si="171"/>
        <v>1.330000000000009E-2</v>
      </c>
      <c r="D1233" s="2">
        <f t="shared" si="172"/>
        <v>1.330000000000009E-2</v>
      </c>
      <c r="E1233" s="2">
        <f t="shared" si="173"/>
        <v>0</v>
      </c>
      <c r="F1233" s="2">
        <f t="shared" si="174"/>
        <v>1.9210521545182331E-2</v>
      </c>
      <c r="G1233" s="2">
        <f t="shared" si="174"/>
        <v>2.7796582877101021E-2</v>
      </c>
      <c r="H1233" s="2">
        <f t="shared" ref="H1233:H1296" si="175">F1233/G1233</f>
        <v>0.69111090489500659</v>
      </c>
      <c r="I1233" s="2">
        <f t="shared" ref="I1233:I1296" si="176">IF(G1233=0,100,100-(100/(1+H1233)))</f>
        <v>40.867272684159914</v>
      </c>
    </row>
    <row r="1234" spans="1:9" ht="13.5" x14ac:dyDescent="0.25">
      <c r="A1234" s="3">
        <f>TITRES_STAT!B1237</f>
        <v>43805</v>
      </c>
      <c r="B1234" s="6">
        <f>TITRES_STAT!D1237</f>
        <v>7.7553999999999998</v>
      </c>
      <c r="C1234" s="2">
        <f t="shared" si="171"/>
        <v>6.6300000000000026E-2</v>
      </c>
      <c r="D1234" s="2">
        <f t="shared" si="172"/>
        <v>6.6300000000000026E-2</v>
      </c>
      <c r="E1234" s="2">
        <f t="shared" si="173"/>
        <v>0</v>
      </c>
      <c r="F1234" s="2">
        <f t="shared" si="174"/>
        <v>2.2574055720526454E-2</v>
      </c>
      <c r="G1234" s="2">
        <f t="shared" si="174"/>
        <v>2.5811112671593806E-2</v>
      </c>
      <c r="H1234" s="2">
        <f t="shared" si="175"/>
        <v>0.87458669479871487</v>
      </c>
      <c r="I1234" s="2">
        <f t="shared" si="176"/>
        <v>46.654907837838053</v>
      </c>
    </row>
    <row r="1235" spans="1:9" ht="13.5" x14ac:dyDescent="0.25">
      <c r="A1235" s="3">
        <f>TITRES_STAT!B1238</f>
        <v>43808</v>
      </c>
      <c r="B1235" s="6">
        <f>TITRES_STAT!D1238</f>
        <v>7.8083999999999998</v>
      </c>
      <c r="C1235" s="2">
        <f t="shared" si="171"/>
        <v>5.2999999999999936E-2</v>
      </c>
      <c r="D1235" s="2">
        <f t="shared" si="172"/>
        <v>5.2999999999999936E-2</v>
      </c>
      <c r="E1235" s="2">
        <f t="shared" si="173"/>
        <v>0</v>
      </c>
      <c r="F1235" s="2">
        <f t="shared" si="174"/>
        <v>2.4747337454774559E-2</v>
      </c>
      <c r="G1235" s="2">
        <f t="shared" si="174"/>
        <v>2.3967461766479962E-2</v>
      </c>
      <c r="H1235" s="2">
        <f t="shared" si="175"/>
        <v>1.0325389353237773</v>
      </c>
      <c r="I1235" s="2">
        <f t="shared" si="176"/>
        <v>50.80045047989681</v>
      </c>
    </row>
    <row r="1236" spans="1:9" ht="13.5" x14ac:dyDescent="0.25">
      <c r="A1236" s="3">
        <f>TITRES_STAT!B1239</f>
        <v>43809</v>
      </c>
      <c r="B1236" s="6">
        <f>TITRES_STAT!D1239</f>
        <v>7.7487000000000004</v>
      </c>
      <c r="C1236" s="2">
        <f t="shared" si="171"/>
        <v>-5.969999999999942E-2</v>
      </c>
      <c r="D1236" s="2">
        <f t="shared" si="172"/>
        <v>0</v>
      </c>
      <c r="E1236" s="2">
        <f t="shared" si="173"/>
        <v>5.969999999999942E-2</v>
      </c>
      <c r="F1236" s="2">
        <f t="shared" si="174"/>
        <v>2.2979670493719233E-2</v>
      </c>
      <c r="G1236" s="2">
        <f t="shared" si="174"/>
        <v>2.6519785926017066E-2</v>
      </c>
      <c r="H1236" s="2">
        <f t="shared" si="175"/>
        <v>0.86651040690246206</v>
      </c>
      <c r="I1236" s="2">
        <f t="shared" si="176"/>
        <v>46.42408655735629</v>
      </c>
    </row>
    <row r="1237" spans="1:9" ht="13.5" x14ac:dyDescent="0.25">
      <c r="A1237" s="3">
        <f>TITRES_STAT!B1240</f>
        <v>43810</v>
      </c>
      <c r="B1237" s="6">
        <f>TITRES_STAT!D1240</f>
        <v>7.7553999999999998</v>
      </c>
      <c r="C1237" s="2">
        <f t="shared" si="171"/>
        <v>6.6999999999994841E-3</v>
      </c>
      <c r="D1237" s="2">
        <f t="shared" si="172"/>
        <v>6.6999999999994841E-3</v>
      </c>
      <c r="E1237" s="2">
        <f t="shared" si="173"/>
        <v>0</v>
      </c>
      <c r="F1237" s="2">
        <f t="shared" si="174"/>
        <v>2.1816836887024963E-2</v>
      </c>
      <c r="G1237" s="2">
        <f t="shared" si="174"/>
        <v>2.4625515502730132E-2</v>
      </c>
      <c r="H1237" s="2">
        <f t="shared" si="175"/>
        <v>0.88594437280333149</v>
      </c>
      <c r="I1237" s="2">
        <f t="shared" si="176"/>
        <v>46.976166719405086</v>
      </c>
    </row>
    <row r="1238" spans="1:9" ht="13.5" x14ac:dyDescent="0.25">
      <c r="A1238" s="3">
        <f>TITRES_STAT!B1241</f>
        <v>43811</v>
      </c>
      <c r="B1238" s="6">
        <f>TITRES_STAT!D1241</f>
        <v>7.7355</v>
      </c>
      <c r="C1238" s="2">
        <f t="shared" si="171"/>
        <v>-1.9899999999999807E-2</v>
      </c>
      <c r="D1238" s="2">
        <f t="shared" si="172"/>
        <v>0</v>
      </c>
      <c r="E1238" s="2">
        <f t="shared" si="173"/>
        <v>1.9899999999999807E-2</v>
      </c>
      <c r="F1238" s="2">
        <f t="shared" si="174"/>
        <v>2.025849139509461E-2</v>
      </c>
      <c r="G1238" s="2">
        <f t="shared" si="174"/>
        <v>2.4287978681106537E-2</v>
      </c>
      <c r="H1238" s="2">
        <f t="shared" si="175"/>
        <v>0.83409540419489747</v>
      </c>
      <c r="I1238" s="2">
        <f t="shared" si="176"/>
        <v>45.477209216443988</v>
      </c>
    </row>
    <row r="1239" spans="1:9" ht="13.5" x14ac:dyDescent="0.25">
      <c r="A1239" s="3">
        <f>TITRES_STAT!B1242</f>
        <v>43812</v>
      </c>
      <c r="B1239" s="6">
        <f>TITRES_STAT!D1242</f>
        <v>7.7222</v>
      </c>
      <c r="C1239" s="2">
        <f t="shared" si="171"/>
        <v>-1.330000000000009E-2</v>
      </c>
      <c r="D1239" s="2">
        <f t="shared" si="172"/>
        <v>0</v>
      </c>
      <c r="E1239" s="2">
        <f t="shared" si="173"/>
        <v>1.330000000000009E-2</v>
      </c>
      <c r="F1239" s="2">
        <f t="shared" si="174"/>
        <v>1.8811456295444996E-2</v>
      </c>
      <c r="G1239" s="2">
        <f t="shared" si="174"/>
        <v>2.3503123061027507E-2</v>
      </c>
      <c r="H1239" s="2">
        <f t="shared" si="175"/>
        <v>0.80038113431137348</v>
      </c>
      <c r="I1239" s="2">
        <f t="shared" si="176"/>
        <v>44.456205358845345</v>
      </c>
    </row>
    <row r="1240" spans="1:9" ht="13.5" x14ac:dyDescent="0.25">
      <c r="A1240" s="3">
        <f>TITRES_STAT!B1243</f>
        <v>43815</v>
      </c>
      <c r="B1240" s="6">
        <f>TITRES_STAT!D1243</f>
        <v>7.6626000000000003</v>
      </c>
      <c r="C1240" s="2">
        <f t="shared" si="171"/>
        <v>-5.9599999999999653E-2</v>
      </c>
      <c r="D1240" s="2">
        <f t="shared" si="172"/>
        <v>0</v>
      </c>
      <c r="E1240" s="2">
        <f t="shared" si="173"/>
        <v>5.9599999999999653E-2</v>
      </c>
      <c r="F1240" s="2">
        <f t="shared" si="174"/>
        <v>1.7467780845770352E-2</v>
      </c>
      <c r="G1240" s="2">
        <f t="shared" si="174"/>
        <v>2.608147141381123E-2</v>
      </c>
      <c r="H1240" s="2">
        <f t="shared" si="175"/>
        <v>0.66973908674954707</v>
      </c>
      <c r="I1240" s="2">
        <f t="shared" si="176"/>
        <v>40.110403599242368</v>
      </c>
    </row>
    <row r="1241" spans="1:9" ht="13.5" x14ac:dyDescent="0.25">
      <c r="A1241" s="3">
        <f>TITRES_STAT!B1244</f>
        <v>43816</v>
      </c>
      <c r="B1241" s="6">
        <f>TITRES_STAT!D1244</f>
        <v>7.6227999999999998</v>
      </c>
      <c r="C1241" s="2">
        <f t="shared" si="171"/>
        <v>-3.9800000000000502E-2</v>
      </c>
      <c r="D1241" s="2">
        <f t="shared" si="172"/>
        <v>0</v>
      </c>
      <c r="E1241" s="2">
        <f t="shared" si="173"/>
        <v>3.9800000000000502E-2</v>
      </c>
      <c r="F1241" s="2">
        <f t="shared" si="174"/>
        <v>1.6220082213929614E-2</v>
      </c>
      <c r="G1241" s="2">
        <f t="shared" si="174"/>
        <v>2.7061366312824749E-2</v>
      </c>
      <c r="H1241" s="2">
        <f t="shared" si="175"/>
        <v>0.59938149561364518</v>
      </c>
      <c r="I1241" s="2">
        <f t="shared" si="176"/>
        <v>37.475830329253405</v>
      </c>
    </row>
    <row r="1242" spans="1:9" ht="13.5" x14ac:dyDescent="0.25">
      <c r="A1242" s="3">
        <f>TITRES_STAT!B1245</f>
        <v>43817</v>
      </c>
      <c r="B1242" s="6">
        <f>TITRES_STAT!D1245</f>
        <v>7.6227999999999998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1.5061504912934643E-2</v>
      </c>
      <c r="G1242" s="2">
        <f t="shared" si="174"/>
        <v>2.5128411576194411E-2</v>
      </c>
      <c r="H1242" s="2">
        <f t="shared" si="175"/>
        <v>0.59938149561364518</v>
      </c>
      <c r="I1242" s="2">
        <f t="shared" si="176"/>
        <v>37.475830329253405</v>
      </c>
    </row>
    <row r="1243" spans="1:9" ht="13.5" x14ac:dyDescent="0.25">
      <c r="A1243" s="3">
        <f>TITRES_STAT!B1246</f>
        <v>43818</v>
      </c>
      <c r="B1243" s="6">
        <f>TITRES_STAT!D1246</f>
        <v>7.6162000000000001</v>
      </c>
      <c r="C1243" s="2">
        <f t="shared" si="171"/>
        <v>-6.5999999999997172E-3</v>
      </c>
      <c r="D1243" s="2">
        <f t="shared" si="172"/>
        <v>0</v>
      </c>
      <c r="E1243" s="2">
        <f t="shared" si="173"/>
        <v>6.5999999999997172E-3</v>
      </c>
      <c r="F1243" s="2">
        <f t="shared" si="174"/>
        <v>1.3985683133439312E-2</v>
      </c>
      <c r="G1243" s="2">
        <f t="shared" si="174"/>
        <v>2.3804953606466221E-2</v>
      </c>
      <c r="H1243" s="2">
        <f t="shared" si="175"/>
        <v>0.58751146356531159</v>
      </c>
      <c r="I1243" s="2">
        <f t="shared" si="176"/>
        <v>37.008328887644652</v>
      </c>
    </row>
    <row r="1244" spans="1:9" ht="13.5" x14ac:dyDescent="0.25">
      <c r="A1244" s="3">
        <f>TITRES_STAT!B1247</f>
        <v>43819</v>
      </c>
      <c r="B1244" s="6">
        <f>TITRES_STAT!D1247</f>
        <v>7.5564999999999998</v>
      </c>
      <c r="C1244" s="2">
        <f t="shared" si="171"/>
        <v>-5.9700000000000308E-2</v>
      </c>
      <c r="D1244" s="2">
        <f t="shared" si="172"/>
        <v>0</v>
      </c>
      <c r="E1244" s="2">
        <f t="shared" si="173"/>
        <v>5.9700000000000308E-2</v>
      </c>
      <c r="F1244" s="2">
        <f t="shared" si="174"/>
        <v>1.2986705766765074E-2</v>
      </c>
      <c r="G1244" s="2">
        <f t="shared" si="174"/>
        <v>2.6368885491718654E-2</v>
      </c>
      <c r="H1244" s="2">
        <f t="shared" si="175"/>
        <v>0.49250112488992553</v>
      </c>
      <c r="I1244" s="2">
        <f t="shared" si="176"/>
        <v>32.998375456919561</v>
      </c>
    </row>
    <row r="1245" spans="1:9" ht="13.5" x14ac:dyDescent="0.25">
      <c r="A1245" s="3">
        <f>TITRES_STAT!B1248</f>
        <v>43822</v>
      </c>
      <c r="B1245" s="6">
        <f>TITRES_STAT!D1248</f>
        <v>7.6227999999999998</v>
      </c>
      <c r="C1245" s="2">
        <f t="shared" si="171"/>
        <v>6.6300000000000026E-2</v>
      </c>
      <c r="D1245" s="2">
        <f t="shared" si="172"/>
        <v>6.6300000000000026E-2</v>
      </c>
      <c r="E1245" s="2">
        <f t="shared" si="173"/>
        <v>0</v>
      </c>
      <c r="F1245" s="2">
        <f t="shared" ref="F1245:G1260" si="177">((F1244*13)+D1245)/14</f>
        <v>1.6794798211996143E-2</v>
      </c>
      <c r="G1245" s="2">
        <f t="shared" si="177"/>
        <v>2.4485393670881605E-2</v>
      </c>
      <c r="H1245" s="2">
        <f t="shared" si="175"/>
        <v>0.68591089192773591</v>
      </c>
      <c r="I1245" s="2">
        <f t="shared" si="176"/>
        <v>40.684884071389966</v>
      </c>
    </row>
    <row r="1246" spans="1:9" ht="13.5" x14ac:dyDescent="0.25">
      <c r="A1246" s="3">
        <f>TITRES_STAT!B1249</f>
        <v>43823</v>
      </c>
      <c r="B1246" s="6">
        <f>TITRES_STAT!D1249</f>
        <v>7.6360999999999999</v>
      </c>
      <c r="C1246" s="2">
        <f t="shared" si="171"/>
        <v>1.330000000000009E-2</v>
      </c>
      <c r="D1246" s="2">
        <f t="shared" si="172"/>
        <v>1.330000000000009E-2</v>
      </c>
      <c r="E1246" s="2">
        <f t="shared" si="173"/>
        <v>0</v>
      </c>
      <c r="F1246" s="2">
        <f t="shared" si="177"/>
        <v>1.6545169768282138E-2</v>
      </c>
      <c r="G1246" s="2">
        <f t="shared" si="177"/>
        <v>2.2736436980104347E-2</v>
      </c>
      <c r="H1246" s="2">
        <f t="shared" si="175"/>
        <v>0.72769404382753933</v>
      </c>
      <c r="I1246" s="2">
        <f t="shared" si="176"/>
        <v>42.119381404788747</v>
      </c>
    </row>
    <row r="1247" spans="1:9" ht="13.5" x14ac:dyDescent="0.25">
      <c r="A1247" s="3">
        <f>TITRES_STAT!B1250</f>
        <v>43824</v>
      </c>
      <c r="B1247" s="6">
        <f>TITRES_STAT!D1250</f>
        <v>7.6890999999999998</v>
      </c>
      <c r="C1247" s="2">
        <f t="shared" si="171"/>
        <v>5.2999999999999936E-2</v>
      </c>
      <c r="D1247" s="2">
        <f t="shared" si="172"/>
        <v>5.2999999999999936E-2</v>
      </c>
      <c r="E1247" s="2">
        <f t="shared" si="173"/>
        <v>0</v>
      </c>
      <c r="F1247" s="2">
        <f t="shared" si="177"/>
        <v>1.9149086213404838E-2</v>
      </c>
      <c r="G1247" s="2">
        <f t="shared" si="177"/>
        <v>2.1112405767239752E-2</v>
      </c>
      <c r="H1247" s="2">
        <f t="shared" si="175"/>
        <v>0.90700635562426479</v>
      </c>
      <c r="I1247" s="2">
        <f t="shared" si="176"/>
        <v>47.561789867624917</v>
      </c>
    </row>
    <row r="1248" spans="1:9" ht="13.5" x14ac:dyDescent="0.25">
      <c r="A1248" s="3">
        <f>TITRES_STAT!B1251</f>
        <v>43825</v>
      </c>
      <c r="B1248" s="6">
        <f>TITRES_STAT!D1251</f>
        <v>7.6360999999999999</v>
      </c>
      <c r="C1248" s="2">
        <f t="shared" si="171"/>
        <v>-5.2999999999999936E-2</v>
      </c>
      <c r="D1248" s="2">
        <f t="shared" si="172"/>
        <v>0</v>
      </c>
      <c r="E1248" s="2">
        <f t="shared" si="173"/>
        <v>5.2999999999999936E-2</v>
      </c>
      <c r="F1248" s="2">
        <f t="shared" si="177"/>
        <v>1.7781294341018779E-2</v>
      </c>
      <c r="G1248" s="2">
        <f t="shared" si="177"/>
        <v>2.3390091069579764E-2</v>
      </c>
      <c r="H1248" s="2">
        <f t="shared" si="175"/>
        <v>0.76020628941220469</v>
      </c>
      <c r="I1248" s="2">
        <f t="shared" si="176"/>
        <v>43.188477054360739</v>
      </c>
    </row>
    <row r="1249" spans="1:9" ht="13.5" x14ac:dyDescent="0.25">
      <c r="A1249" s="3">
        <f>TITRES_STAT!B1252</f>
        <v>43826</v>
      </c>
      <c r="B1249" s="6">
        <f>TITRES_STAT!D1252</f>
        <v>7.6890999999999998</v>
      </c>
      <c r="C1249" s="2">
        <f t="shared" si="171"/>
        <v>5.2999999999999936E-2</v>
      </c>
      <c r="D1249" s="2">
        <f t="shared" si="172"/>
        <v>5.2999999999999936E-2</v>
      </c>
      <c r="E1249" s="2">
        <f t="shared" si="173"/>
        <v>0</v>
      </c>
      <c r="F1249" s="2">
        <f t="shared" si="177"/>
        <v>2.0296916173803144E-2</v>
      </c>
      <c r="G1249" s="2">
        <f t="shared" si="177"/>
        <v>2.1719370278895495E-2</v>
      </c>
      <c r="H1249" s="2">
        <f t="shared" si="175"/>
        <v>0.9345075807066775</v>
      </c>
      <c r="I1249" s="2">
        <f t="shared" si="176"/>
        <v>48.307258654696042</v>
      </c>
    </row>
    <row r="1250" spans="1:9" ht="13.5" x14ac:dyDescent="0.25">
      <c r="A1250" s="3">
        <f>TITRES_STAT!B1253</f>
        <v>43829</v>
      </c>
      <c r="B1250" s="6">
        <f>TITRES_STAT!D1253</f>
        <v>7.8813000000000004</v>
      </c>
      <c r="C1250" s="2">
        <f t="shared" si="171"/>
        <v>0.19220000000000059</v>
      </c>
      <c r="D1250" s="2">
        <f t="shared" si="172"/>
        <v>0.19220000000000059</v>
      </c>
      <c r="E1250" s="2">
        <f t="shared" si="173"/>
        <v>0</v>
      </c>
      <c r="F1250" s="2">
        <f t="shared" si="177"/>
        <v>3.257570787567439E-2</v>
      </c>
      <c r="G1250" s="2">
        <f t="shared" si="177"/>
        <v>2.0167986687545818E-2</v>
      </c>
      <c r="H1250" s="2">
        <f t="shared" si="175"/>
        <v>1.61521863239778</v>
      </c>
      <c r="I1250" s="2">
        <f t="shared" si="176"/>
        <v>61.762279160456131</v>
      </c>
    </row>
    <row r="1251" spans="1:9" ht="13.5" x14ac:dyDescent="0.25">
      <c r="A1251" s="3">
        <f>TITRES_STAT!B1254</f>
        <v>43830</v>
      </c>
      <c r="B1251" s="6">
        <f>TITRES_STAT!D1254</f>
        <v>7.7885</v>
      </c>
      <c r="C1251" s="2">
        <f t="shared" si="171"/>
        <v>-9.2800000000000438E-2</v>
      </c>
      <c r="D1251" s="2">
        <f t="shared" si="172"/>
        <v>0</v>
      </c>
      <c r="E1251" s="2">
        <f t="shared" si="173"/>
        <v>9.2800000000000438E-2</v>
      </c>
      <c r="F1251" s="2">
        <f t="shared" si="177"/>
        <v>3.0248871598840505E-2</v>
      </c>
      <c r="G1251" s="2">
        <f t="shared" si="177"/>
        <v>2.5355987638435433E-2</v>
      </c>
      <c r="H1251" s="2">
        <f t="shared" si="175"/>
        <v>1.1929675952747461</v>
      </c>
      <c r="I1251" s="2">
        <f t="shared" si="176"/>
        <v>54.399690987010921</v>
      </c>
    </row>
    <row r="1252" spans="1:9" ht="13.5" x14ac:dyDescent="0.25">
      <c r="A1252" s="3">
        <f>TITRES_STAT!B1255</f>
        <v>43832</v>
      </c>
      <c r="B1252" s="6">
        <f>TITRES_STAT!D1255</f>
        <v>7.6890999999999998</v>
      </c>
      <c r="C1252" s="2">
        <f t="shared" si="171"/>
        <v>-9.9400000000000155E-2</v>
      </c>
      <c r="D1252" s="2">
        <f t="shared" si="172"/>
        <v>0</v>
      </c>
      <c r="E1252" s="2">
        <f t="shared" si="173"/>
        <v>9.9400000000000155E-2</v>
      </c>
      <c r="F1252" s="2">
        <f t="shared" si="177"/>
        <v>2.8088237913209042E-2</v>
      </c>
      <c r="G1252" s="2">
        <f t="shared" si="177"/>
        <v>3.0644845664261483E-2</v>
      </c>
      <c r="H1252" s="2">
        <f t="shared" si="175"/>
        <v>0.91657299308790452</v>
      </c>
      <c r="I1252" s="2">
        <f t="shared" si="176"/>
        <v>47.82353692729226</v>
      </c>
    </row>
    <row r="1253" spans="1:9" ht="13.5" x14ac:dyDescent="0.25">
      <c r="A1253" s="3">
        <f>TITRES_STAT!B1256</f>
        <v>43833</v>
      </c>
      <c r="B1253" s="6">
        <f>TITRES_STAT!D1256</f>
        <v>7.6227999999999998</v>
      </c>
      <c r="C1253" s="2">
        <f t="shared" si="171"/>
        <v>-6.6300000000000026E-2</v>
      </c>
      <c r="D1253" s="2">
        <f t="shared" si="172"/>
        <v>0</v>
      </c>
      <c r="E1253" s="2">
        <f t="shared" si="173"/>
        <v>6.6300000000000026E-2</v>
      </c>
      <c r="F1253" s="2">
        <f t="shared" si="177"/>
        <v>2.608193520512268E-2</v>
      </c>
      <c r="G1253" s="2">
        <f t="shared" si="177"/>
        <v>3.3191642402528525E-2</v>
      </c>
      <c r="H1253" s="2">
        <f t="shared" si="175"/>
        <v>0.78579827080614029</v>
      </c>
      <c r="I1253" s="2">
        <f t="shared" si="176"/>
        <v>44.002633648615721</v>
      </c>
    </row>
    <row r="1254" spans="1:9" ht="13.5" x14ac:dyDescent="0.25">
      <c r="A1254" s="3">
        <f>TITRES_STAT!B1257</f>
        <v>43836</v>
      </c>
      <c r="B1254" s="6">
        <f>TITRES_STAT!D1257</f>
        <v>7.5564999999999998</v>
      </c>
      <c r="C1254" s="2">
        <f t="shared" si="171"/>
        <v>-6.6300000000000026E-2</v>
      </c>
      <c r="D1254" s="2">
        <f t="shared" si="172"/>
        <v>0</v>
      </c>
      <c r="E1254" s="2">
        <f t="shared" si="173"/>
        <v>6.6300000000000026E-2</v>
      </c>
      <c r="F1254" s="2">
        <f t="shared" si="177"/>
        <v>2.4218939833328203E-2</v>
      </c>
      <c r="G1254" s="2">
        <f t="shared" si="177"/>
        <v>3.5556525088062202E-2</v>
      </c>
      <c r="H1254" s="2">
        <f t="shared" si="175"/>
        <v>0.68113910944181399</v>
      </c>
      <c r="I1254" s="2">
        <f t="shared" si="176"/>
        <v>40.516522732492469</v>
      </c>
    </row>
    <row r="1255" spans="1:9" ht="13.5" x14ac:dyDescent="0.25">
      <c r="A1255" s="3">
        <f>TITRES_STAT!B1258</f>
        <v>43837</v>
      </c>
      <c r="B1255" s="6">
        <f>TITRES_STAT!D1258</f>
        <v>7.5167000000000002</v>
      </c>
      <c r="C1255" s="2">
        <f t="shared" si="171"/>
        <v>-3.9799999999999613E-2</v>
      </c>
      <c r="D1255" s="2">
        <f t="shared" si="172"/>
        <v>0</v>
      </c>
      <c r="E1255" s="2">
        <f t="shared" si="173"/>
        <v>3.9799999999999613E-2</v>
      </c>
      <c r="F1255" s="2">
        <f t="shared" si="177"/>
        <v>2.2489015559519047E-2</v>
      </c>
      <c r="G1255" s="2">
        <f t="shared" si="177"/>
        <v>3.5859630438914873E-2</v>
      </c>
      <c r="H1255" s="2">
        <f t="shared" si="175"/>
        <v>0.62714019314359593</v>
      </c>
      <c r="I1255" s="2">
        <f t="shared" si="176"/>
        <v>38.542480591790692</v>
      </c>
    </row>
    <row r="1256" spans="1:9" ht="13.5" x14ac:dyDescent="0.25">
      <c r="A1256" s="3">
        <f>TITRES_STAT!B1259</f>
        <v>43838</v>
      </c>
      <c r="B1256" s="6">
        <f>TITRES_STAT!D1259</f>
        <v>7.5167000000000002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2.0882657305267689E-2</v>
      </c>
      <c r="G1256" s="2">
        <f t="shared" si="177"/>
        <v>3.3298228264706665E-2</v>
      </c>
      <c r="H1256" s="2">
        <f t="shared" si="175"/>
        <v>0.62714019314359604</v>
      </c>
      <c r="I1256" s="2">
        <f t="shared" si="176"/>
        <v>38.542480591790692</v>
      </c>
    </row>
    <row r="1257" spans="1:9" ht="13.5" x14ac:dyDescent="0.25">
      <c r="A1257" s="3">
        <f>TITRES_STAT!B1260</f>
        <v>43839</v>
      </c>
      <c r="B1257" s="6">
        <f>TITRES_STAT!D1260</f>
        <v>7.6227999999999998</v>
      </c>
      <c r="C1257" s="2">
        <f t="shared" si="171"/>
        <v>0.10609999999999964</v>
      </c>
      <c r="D1257" s="2">
        <f t="shared" si="172"/>
        <v>0.10609999999999964</v>
      </c>
      <c r="E1257" s="2">
        <f t="shared" si="173"/>
        <v>0</v>
      </c>
      <c r="F1257" s="2">
        <f t="shared" si="177"/>
        <v>2.6969610354891399E-2</v>
      </c>
      <c r="G1257" s="2">
        <f t="shared" si="177"/>
        <v>3.091978338865619E-2</v>
      </c>
      <c r="H1257" s="2">
        <f t="shared" si="175"/>
        <v>0.87224447907309643</v>
      </c>
      <c r="I1257" s="2">
        <f t="shared" si="176"/>
        <v>46.58817204817845</v>
      </c>
    </row>
    <row r="1258" spans="1:9" ht="13.5" x14ac:dyDescent="0.25">
      <c r="A1258" s="3">
        <f>TITRES_STAT!B1261</f>
        <v>43840</v>
      </c>
      <c r="B1258" s="6">
        <f>TITRES_STAT!D1261</f>
        <v>7.5499000000000001</v>
      </c>
      <c r="C1258" s="2">
        <f t="shared" si="171"/>
        <v>-7.2899999999999743E-2</v>
      </c>
      <c r="D1258" s="2">
        <f t="shared" si="172"/>
        <v>0</v>
      </c>
      <c r="E1258" s="2">
        <f t="shared" si="173"/>
        <v>7.2899999999999743E-2</v>
      </c>
      <c r="F1258" s="2">
        <f t="shared" si="177"/>
        <v>2.5043209615256301E-2</v>
      </c>
      <c r="G1258" s="2">
        <f t="shared" si="177"/>
        <v>3.391837028946644E-2</v>
      </c>
      <c r="H1258" s="2">
        <f t="shared" si="175"/>
        <v>0.73833764421852621</v>
      </c>
      <c r="I1258" s="2">
        <f t="shared" si="176"/>
        <v>42.47377640783057</v>
      </c>
    </row>
    <row r="1259" spans="1:9" ht="13.5" x14ac:dyDescent="0.25">
      <c r="A1259" s="3">
        <f>TITRES_STAT!B1262</f>
        <v>43843</v>
      </c>
      <c r="B1259" s="6">
        <f>TITRES_STAT!D1262</f>
        <v>7.6825000000000001</v>
      </c>
      <c r="C1259" s="2">
        <f t="shared" si="171"/>
        <v>0.13260000000000005</v>
      </c>
      <c r="D1259" s="2">
        <f t="shared" si="172"/>
        <v>0.13260000000000005</v>
      </c>
      <c r="E1259" s="2">
        <f t="shared" si="173"/>
        <v>0</v>
      </c>
      <c r="F1259" s="2">
        <f t="shared" si="177"/>
        <v>3.2725837499880853E-2</v>
      </c>
      <c r="G1259" s="2">
        <f t="shared" si="177"/>
        <v>3.1495629554504551E-2</v>
      </c>
      <c r="H1259" s="2">
        <f t="shared" si="175"/>
        <v>1.039059639790574</v>
      </c>
      <c r="I1259" s="2">
        <f t="shared" si="176"/>
        <v>50.957785614220334</v>
      </c>
    </row>
    <row r="1260" spans="1:9" ht="13.5" x14ac:dyDescent="0.25">
      <c r="A1260" s="3">
        <f>TITRES_STAT!B1263</f>
        <v>43845</v>
      </c>
      <c r="B1260" s="6">
        <f>TITRES_STAT!D1263</f>
        <v>7.6227999999999998</v>
      </c>
      <c r="C1260" s="2">
        <f t="shared" si="171"/>
        <v>-5.9700000000000308E-2</v>
      </c>
      <c r="D1260" s="2">
        <f t="shared" si="172"/>
        <v>0</v>
      </c>
      <c r="E1260" s="2">
        <f t="shared" si="173"/>
        <v>5.9700000000000308E-2</v>
      </c>
      <c r="F1260" s="2">
        <f t="shared" si="177"/>
        <v>3.0388277678460789E-2</v>
      </c>
      <c r="G1260" s="2">
        <f t="shared" si="177"/>
        <v>3.3510227443468536E-2</v>
      </c>
      <c r="H1260" s="2">
        <f t="shared" si="175"/>
        <v>0.90683591240093941</v>
      </c>
      <c r="I1260" s="2">
        <f t="shared" si="176"/>
        <v>47.557102659091527</v>
      </c>
    </row>
    <row r="1261" spans="1:9" ht="13.5" x14ac:dyDescent="0.25">
      <c r="A1261" s="3">
        <f>TITRES_STAT!B1264</f>
        <v>43846</v>
      </c>
      <c r="B1261" s="6">
        <f>TITRES_STAT!D1264</f>
        <v>7.5233999999999996</v>
      </c>
      <c r="C1261" s="2">
        <f t="shared" si="171"/>
        <v>-9.9400000000000155E-2</v>
      </c>
      <c r="D1261" s="2">
        <f t="shared" si="172"/>
        <v>0</v>
      </c>
      <c r="E1261" s="2">
        <f t="shared" si="173"/>
        <v>9.9400000000000155E-2</v>
      </c>
      <c r="F1261" s="2">
        <f t="shared" ref="F1261:G1276" si="178">((F1260*13)+D1261)/14</f>
        <v>2.8217686415713591E-2</v>
      </c>
      <c r="G1261" s="2">
        <f t="shared" si="178"/>
        <v>3.8216639768935079E-2</v>
      </c>
      <c r="H1261" s="2">
        <f t="shared" si="175"/>
        <v>0.73836126321735707</v>
      </c>
      <c r="I1261" s="2">
        <f t="shared" si="176"/>
        <v>42.474558012803328</v>
      </c>
    </row>
    <row r="1262" spans="1:9" ht="13.5" x14ac:dyDescent="0.25">
      <c r="A1262" s="3">
        <f>TITRES_STAT!B1265</f>
        <v>43847</v>
      </c>
      <c r="B1262" s="6">
        <f>TITRES_STAT!D1265</f>
        <v>7.5896999999999997</v>
      </c>
      <c r="C1262" s="2">
        <f t="shared" si="171"/>
        <v>6.6300000000000026E-2</v>
      </c>
      <c r="D1262" s="2">
        <f t="shared" si="172"/>
        <v>6.6300000000000026E-2</v>
      </c>
      <c r="E1262" s="2">
        <f t="shared" si="173"/>
        <v>0</v>
      </c>
      <c r="F1262" s="2">
        <f t="shared" si="178"/>
        <v>3.0937851671734049E-2</v>
      </c>
      <c r="G1262" s="2">
        <f t="shared" si="178"/>
        <v>3.5486879785439719E-2</v>
      </c>
      <c r="H1262" s="2">
        <f t="shared" si="175"/>
        <v>0.87181098644879629</v>
      </c>
      <c r="I1262" s="2">
        <f t="shared" si="176"/>
        <v>46.575802405284414</v>
      </c>
    </row>
    <row r="1263" spans="1:9" ht="13.5" x14ac:dyDescent="0.25">
      <c r="A1263" s="3">
        <f>TITRES_STAT!B1266</f>
        <v>43850</v>
      </c>
      <c r="B1263" s="6">
        <f>TITRES_STAT!D1266</f>
        <v>7.7553999999999998</v>
      </c>
      <c r="C1263" s="2">
        <f t="shared" si="171"/>
        <v>0.16570000000000018</v>
      </c>
      <c r="D1263" s="2">
        <f t="shared" si="172"/>
        <v>0.16570000000000018</v>
      </c>
      <c r="E1263" s="2">
        <f t="shared" si="173"/>
        <v>0</v>
      </c>
      <c r="F1263" s="2">
        <f t="shared" si="178"/>
        <v>4.0563719409467347E-2</v>
      </c>
      <c r="G1263" s="2">
        <f t="shared" si="178"/>
        <v>3.2952102657908308E-2</v>
      </c>
      <c r="H1263" s="2">
        <f t="shared" si="175"/>
        <v>1.2309903204229153</v>
      </c>
      <c r="I1263" s="2">
        <f t="shared" si="176"/>
        <v>55.176856177016667</v>
      </c>
    </row>
    <row r="1264" spans="1:9" ht="13.5" x14ac:dyDescent="0.25">
      <c r="A1264" s="3">
        <f>TITRES_STAT!B1267</f>
        <v>43851</v>
      </c>
      <c r="B1264" s="6">
        <f>TITRES_STAT!D1267</f>
        <v>7.7553999999999998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3.7666310880219676E-2</v>
      </c>
      <c r="G1264" s="2">
        <f t="shared" si="178"/>
        <v>3.0598381039486287E-2</v>
      </c>
      <c r="H1264" s="2">
        <f t="shared" si="175"/>
        <v>1.2309903204229151</v>
      </c>
      <c r="I1264" s="2">
        <f t="shared" si="176"/>
        <v>55.176856177016667</v>
      </c>
    </row>
    <row r="1265" spans="1:9" ht="13.5" x14ac:dyDescent="0.25">
      <c r="A1265" s="3">
        <f>TITRES_STAT!B1268</f>
        <v>43852</v>
      </c>
      <c r="B1265" s="6">
        <f>TITRES_STAT!D1268</f>
        <v>7.7885</v>
      </c>
      <c r="C1265" s="2">
        <f t="shared" si="171"/>
        <v>3.3100000000000129E-2</v>
      </c>
      <c r="D1265" s="2">
        <f t="shared" si="172"/>
        <v>3.3100000000000129E-2</v>
      </c>
      <c r="E1265" s="2">
        <f t="shared" si="173"/>
        <v>0</v>
      </c>
      <c r="F1265" s="2">
        <f t="shared" si="178"/>
        <v>3.7340145817346855E-2</v>
      </c>
      <c r="G1265" s="2">
        <f t="shared" si="178"/>
        <v>2.8412782393808695E-2</v>
      </c>
      <c r="H1265" s="2">
        <f t="shared" si="175"/>
        <v>1.3142023649708972</v>
      </c>
      <c r="I1265" s="2">
        <f t="shared" si="176"/>
        <v>56.788567191159366</v>
      </c>
    </row>
    <row r="1266" spans="1:9" ht="13.5" x14ac:dyDescent="0.25">
      <c r="A1266" s="3">
        <f>TITRES_STAT!B1269</f>
        <v>43853</v>
      </c>
      <c r="B1266" s="6">
        <f>TITRES_STAT!D1269</f>
        <v>7.7487000000000004</v>
      </c>
      <c r="C1266" s="2">
        <f t="shared" si="171"/>
        <v>-3.9799999999999613E-2</v>
      </c>
      <c r="D1266" s="2">
        <f t="shared" si="172"/>
        <v>0</v>
      </c>
      <c r="E1266" s="2">
        <f t="shared" si="173"/>
        <v>3.9799999999999613E-2</v>
      </c>
      <c r="F1266" s="2">
        <f t="shared" si="178"/>
        <v>3.4672992544679225E-2</v>
      </c>
      <c r="G1266" s="2">
        <f t="shared" si="178"/>
        <v>2.9226155079965187E-2</v>
      </c>
      <c r="H1266" s="2">
        <f t="shared" si="175"/>
        <v>1.1863685951782243</v>
      </c>
      <c r="I1266" s="2">
        <f t="shared" si="176"/>
        <v>54.262057998574399</v>
      </c>
    </row>
    <row r="1267" spans="1:9" ht="13.5" x14ac:dyDescent="0.25">
      <c r="A1267" s="3">
        <f>TITRES_STAT!B1270</f>
        <v>43854</v>
      </c>
      <c r="B1267" s="6">
        <f>TITRES_STAT!D1270</f>
        <v>7.7420999999999998</v>
      </c>
      <c r="C1267" s="2">
        <f t="shared" si="171"/>
        <v>-6.6000000000006054E-3</v>
      </c>
      <c r="D1267" s="2">
        <f t="shared" si="172"/>
        <v>0</v>
      </c>
      <c r="E1267" s="2">
        <f t="shared" si="173"/>
        <v>6.6000000000006054E-3</v>
      </c>
      <c r="F1267" s="2">
        <f t="shared" si="178"/>
        <v>3.2196350220059282E-2</v>
      </c>
      <c r="G1267" s="2">
        <f t="shared" si="178"/>
        <v>2.7610001145682E-2</v>
      </c>
      <c r="H1267" s="2">
        <f t="shared" si="175"/>
        <v>1.1661118755547228</v>
      </c>
      <c r="I1267" s="2">
        <f t="shared" si="176"/>
        <v>53.834332783762221</v>
      </c>
    </row>
    <row r="1268" spans="1:9" ht="13.5" x14ac:dyDescent="0.25">
      <c r="A1268" s="3">
        <f>TITRES_STAT!B1271</f>
        <v>43857</v>
      </c>
      <c r="B1268" s="6">
        <f>TITRES_STAT!D1271</f>
        <v>7.8879000000000001</v>
      </c>
      <c r="C1268" s="2">
        <f t="shared" si="171"/>
        <v>0.14580000000000037</v>
      </c>
      <c r="D1268" s="2">
        <f t="shared" si="172"/>
        <v>0.14580000000000037</v>
      </c>
      <c r="E1268" s="2">
        <f t="shared" si="173"/>
        <v>0</v>
      </c>
      <c r="F1268" s="2">
        <f t="shared" si="178"/>
        <v>4.0310896632912215E-2</v>
      </c>
      <c r="G1268" s="2">
        <f t="shared" si="178"/>
        <v>2.5637858206704715E-2</v>
      </c>
      <c r="H1268" s="2">
        <f t="shared" si="175"/>
        <v>1.5723191971773314</v>
      </c>
      <c r="I1268" s="2">
        <f t="shared" si="176"/>
        <v>61.124575787587936</v>
      </c>
    </row>
    <row r="1269" spans="1:9" ht="13.5" x14ac:dyDescent="0.25">
      <c r="A1269" s="3">
        <f>TITRES_STAT!B1272</f>
        <v>43858</v>
      </c>
      <c r="B1269" s="6">
        <f>TITRES_STAT!D1272</f>
        <v>7.9145000000000003</v>
      </c>
      <c r="C1269" s="2">
        <f t="shared" si="171"/>
        <v>2.6600000000000179E-2</v>
      </c>
      <c r="D1269" s="2">
        <f t="shared" si="172"/>
        <v>2.6600000000000179E-2</v>
      </c>
      <c r="E1269" s="2">
        <f t="shared" si="173"/>
        <v>0</v>
      </c>
      <c r="F1269" s="2">
        <f t="shared" si="178"/>
        <v>3.9331546873418499E-2</v>
      </c>
      <c r="G1269" s="2">
        <f t="shared" si="178"/>
        <v>2.380658262051152E-2</v>
      </c>
      <c r="H1269" s="2">
        <f t="shared" si="175"/>
        <v>1.6521290560842958</v>
      </c>
      <c r="I1269" s="2">
        <f t="shared" si="176"/>
        <v>62.294444242602658</v>
      </c>
    </row>
    <row r="1270" spans="1:9" ht="13.5" x14ac:dyDescent="0.25">
      <c r="A1270" s="3">
        <f>TITRES_STAT!B1273</f>
        <v>43859</v>
      </c>
      <c r="B1270" s="6">
        <f>TITRES_STAT!D1273</f>
        <v>7.8018000000000001</v>
      </c>
      <c r="C1270" s="2">
        <f t="shared" si="171"/>
        <v>-0.11270000000000024</v>
      </c>
      <c r="D1270" s="2">
        <f t="shared" si="172"/>
        <v>0</v>
      </c>
      <c r="E1270" s="2">
        <f t="shared" si="173"/>
        <v>0.11270000000000024</v>
      </c>
      <c r="F1270" s="2">
        <f t="shared" si="178"/>
        <v>3.6522150668174325E-2</v>
      </c>
      <c r="G1270" s="2">
        <f t="shared" si="178"/>
        <v>3.0156112433332143E-2</v>
      </c>
      <c r="H1270" s="2">
        <f t="shared" si="175"/>
        <v>1.2111027490335815</v>
      </c>
      <c r="I1270" s="2">
        <f t="shared" si="176"/>
        <v>54.77369830791104</v>
      </c>
    </row>
    <row r="1271" spans="1:9" ht="13.5" x14ac:dyDescent="0.25">
      <c r="A1271" s="3">
        <f>TITRES_STAT!B1274</f>
        <v>43860</v>
      </c>
      <c r="B1271" s="6">
        <f>TITRES_STAT!D1274</f>
        <v>7.8813000000000004</v>
      </c>
      <c r="C1271" s="2">
        <f t="shared" si="171"/>
        <v>7.9500000000000348E-2</v>
      </c>
      <c r="D1271" s="2">
        <f t="shared" si="172"/>
        <v>7.9500000000000348E-2</v>
      </c>
      <c r="E1271" s="2">
        <f t="shared" si="173"/>
        <v>0</v>
      </c>
      <c r="F1271" s="2">
        <f t="shared" si="178"/>
        <v>3.9591997049019043E-2</v>
      </c>
      <c r="G1271" s="2">
        <f t="shared" si="178"/>
        <v>2.8002104402379848E-2</v>
      </c>
      <c r="H1271" s="2">
        <f t="shared" si="175"/>
        <v>1.4138936302820937</v>
      </c>
      <c r="I1271" s="2">
        <f t="shared" si="176"/>
        <v>58.573153868294625</v>
      </c>
    </row>
    <row r="1272" spans="1:9" ht="13.5" x14ac:dyDescent="0.25">
      <c r="A1272" s="3">
        <f>TITRES_STAT!B1275</f>
        <v>43861</v>
      </c>
      <c r="B1272" s="6">
        <f>TITRES_STAT!D1275</f>
        <v>7.8879000000000001</v>
      </c>
      <c r="C1272" s="2">
        <f t="shared" si="171"/>
        <v>6.5999999999997172E-3</v>
      </c>
      <c r="D1272" s="2">
        <f t="shared" si="172"/>
        <v>6.5999999999997172E-3</v>
      </c>
      <c r="E1272" s="2">
        <f t="shared" si="173"/>
        <v>0</v>
      </c>
      <c r="F1272" s="2">
        <f t="shared" si="178"/>
        <v>3.7235425831231947E-2</v>
      </c>
      <c r="G1272" s="2">
        <f t="shared" si="178"/>
        <v>2.6001954087924144E-2</v>
      </c>
      <c r="H1272" s="2">
        <f t="shared" si="175"/>
        <v>1.4320241357754286</v>
      </c>
      <c r="I1272" s="2">
        <f t="shared" si="176"/>
        <v>58.881987012799144</v>
      </c>
    </row>
    <row r="1273" spans="1:9" ht="13.5" x14ac:dyDescent="0.25">
      <c r="A1273" s="3">
        <f>TITRES_STAT!B1276</f>
        <v>43864</v>
      </c>
      <c r="B1273" s="6">
        <f>TITRES_STAT!D1276</f>
        <v>7.8879000000000001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3.4575752557572524E-2</v>
      </c>
      <c r="G1273" s="2">
        <f t="shared" si="178"/>
        <v>2.4144671653072419E-2</v>
      </c>
      <c r="H1273" s="2">
        <f t="shared" si="175"/>
        <v>1.4320241357754289</v>
      </c>
      <c r="I1273" s="2">
        <f t="shared" si="176"/>
        <v>58.881987012799151</v>
      </c>
    </row>
    <row r="1274" spans="1:9" ht="13.5" x14ac:dyDescent="0.25">
      <c r="A1274" s="3">
        <f>TITRES_STAT!B1277</f>
        <v>43865</v>
      </c>
      <c r="B1274" s="6">
        <f>TITRES_STAT!D1277</f>
        <v>7.8282999999999996</v>
      </c>
      <c r="C1274" s="2">
        <f t="shared" si="171"/>
        <v>-5.9600000000000541E-2</v>
      </c>
      <c r="D1274" s="2">
        <f t="shared" si="172"/>
        <v>0</v>
      </c>
      <c r="E1274" s="2">
        <f t="shared" si="173"/>
        <v>5.9600000000000541E-2</v>
      </c>
      <c r="F1274" s="2">
        <f t="shared" si="178"/>
        <v>3.2106055946317345E-2</v>
      </c>
      <c r="G1274" s="2">
        <f t="shared" si="178"/>
        <v>2.6677195106424429E-2</v>
      </c>
      <c r="H1274" s="2">
        <f t="shared" si="175"/>
        <v>1.2035019355758856</v>
      </c>
      <c r="I1274" s="2">
        <f t="shared" si="176"/>
        <v>54.617693596958425</v>
      </c>
    </row>
    <row r="1275" spans="1:9" ht="13.5" x14ac:dyDescent="0.25">
      <c r="A1275" s="3">
        <f>TITRES_STAT!B1278</f>
        <v>43866</v>
      </c>
      <c r="B1275" s="6">
        <f>TITRES_STAT!D1278</f>
        <v>7.8879000000000001</v>
      </c>
      <c r="C1275" s="2">
        <f t="shared" si="171"/>
        <v>5.9600000000000541E-2</v>
      </c>
      <c r="D1275" s="2">
        <f t="shared" si="172"/>
        <v>5.9600000000000541E-2</v>
      </c>
      <c r="E1275" s="2">
        <f t="shared" si="173"/>
        <v>0</v>
      </c>
      <c r="F1275" s="2">
        <f t="shared" si="178"/>
        <v>3.4069909093009006E-2</v>
      </c>
      <c r="G1275" s="2">
        <f t="shared" si="178"/>
        <v>2.4771681170251254E-2</v>
      </c>
      <c r="H1275" s="2">
        <f t="shared" si="175"/>
        <v>1.3753571612218292</v>
      </c>
      <c r="I1275" s="2">
        <f t="shared" si="176"/>
        <v>57.901067834126337</v>
      </c>
    </row>
    <row r="1276" spans="1:9" ht="13.5" x14ac:dyDescent="0.25">
      <c r="A1276" s="3">
        <f>TITRES_STAT!B1279</f>
        <v>43867</v>
      </c>
      <c r="B1276" s="6">
        <f>TITRES_STAT!D1279</f>
        <v>7.8879000000000001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3.163634415779408E-2</v>
      </c>
      <c r="G1276" s="2">
        <f t="shared" si="178"/>
        <v>2.3002275372376167E-2</v>
      </c>
      <c r="H1276" s="2">
        <f t="shared" si="175"/>
        <v>1.3753571612218292</v>
      </c>
      <c r="I1276" s="2">
        <f t="shared" si="176"/>
        <v>57.901067834126337</v>
      </c>
    </row>
    <row r="1277" spans="1:9" ht="13.5" x14ac:dyDescent="0.25">
      <c r="A1277" s="3">
        <f>TITRES_STAT!B1280</f>
        <v>43868</v>
      </c>
      <c r="B1277" s="6">
        <f>TITRES_STAT!D1280</f>
        <v>7.8216999999999999</v>
      </c>
      <c r="C1277" s="2">
        <f t="shared" si="171"/>
        <v>-6.6200000000000259E-2</v>
      </c>
      <c r="D1277" s="2">
        <f t="shared" si="172"/>
        <v>0</v>
      </c>
      <c r="E1277" s="2">
        <f t="shared" si="173"/>
        <v>6.6200000000000259E-2</v>
      </c>
      <c r="F1277" s="2">
        <f t="shared" ref="F1277:G1292" si="179">((F1276*13)+D1277)/14</f>
        <v>2.9376605289380218E-2</v>
      </c>
      <c r="G1277" s="2">
        <f t="shared" si="179"/>
        <v>2.6087827131492176E-2</v>
      </c>
      <c r="H1277" s="2">
        <f t="shared" si="175"/>
        <v>1.1260656221505685</v>
      </c>
      <c r="I1277" s="2">
        <f t="shared" si="176"/>
        <v>52.96476319538646</v>
      </c>
    </row>
    <row r="1278" spans="1:9" ht="13.5" x14ac:dyDescent="0.25">
      <c r="A1278" s="3">
        <f>TITRES_STAT!B1281</f>
        <v>43871</v>
      </c>
      <c r="B1278" s="6">
        <f>TITRES_STAT!D1281</f>
        <v>7.6890999999999998</v>
      </c>
      <c r="C1278" s="2">
        <f t="shared" si="171"/>
        <v>-0.13260000000000005</v>
      </c>
      <c r="D1278" s="2">
        <f t="shared" si="172"/>
        <v>0</v>
      </c>
      <c r="E1278" s="2">
        <f t="shared" si="173"/>
        <v>0.13260000000000005</v>
      </c>
      <c r="F1278" s="2">
        <f t="shared" si="179"/>
        <v>2.7278276340138772E-2</v>
      </c>
      <c r="G1278" s="2">
        <f t="shared" si="179"/>
        <v>3.3695839479242741E-2</v>
      </c>
      <c r="H1278" s="2">
        <f t="shared" si="175"/>
        <v>0.80954434617789217</v>
      </c>
      <c r="I1278" s="2">
        <f t="shared" si="176"/>
        <v>44.737469290974076</v>
      </c>
    </row>
    <row r="1279" spans="1:9" ht="13.5" x14ac:dyDescent="0.25">
      <c r="A1279" s="3">
        <f>TITRES_STAT!B1282</f>
        <v>43872</v>
      </c>
      <c r="B1279" s="6">
        <f>TITRES_STAT!D1282</f>
        <v>7.6890999999999998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2.532982803012886E-2</v>
      </c>
      <c r="G1279" s="2">
        <f t="shared" si="179"/>
        <v>3.1288993802153976E-2</v>
      </c>
      <c r="H1279" s="2">
        <f t="shared" si="175"/>
        <v>0.80954434617789217</v>
      </c>
      <c r="I1279" s="2">
        <f t="shared" si="176"/>
        <v>44.737469290974076</v>
      </c>
    </row>
    <row r="1280" spans="1:9" ht="13.5" x14ac:dyDescent="0.25">
      <c r="A1280" s="3">
        <f>TITRES_STAT!B1283</f>
        <v>43873</v>
      </c>
      <c r="B1280" s="6">
        <f>TITRES_STAT!D1283</f>
        <v>7.6890999999999998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2.3520554599405368E-2</v>
      </c>
      <c r="G1280" s="2">
        <f t="shared" si="179"/>
        <v>2.9054065673428692E-2</v>
      </c>
      <c r="H1280" s="2">
        <f t="shared" si="175"/>
        <v>0.80954434617789206</v>
      </c>
      <c r="I1280" s="2">
        <f t="shared" si="176"/>
        <v>44.737469290974069</v>
      </c>
    </row>
    <row r="1281" spans="1:9" ht="13.5" x14ac:dyDescent="0.25">
      <c r="A1281" s="3">
        <f>TITRES_STAT!B1284</f>
        <v>43874</v>
      </c>
      <c r="B1281" s="6">
        <f>TITRES_STAT!D1284</f>
        <v>7.6227999999999998</v>
      </c>
      <c r="C1281" s="2">
        <f t="shared" si="171"/>
        <v>-6.6300000000000026E-2</v>
      </c>
      <c r="D1281" s="2">
        <f t="shared" si="172"/>
        <v>0</v>
      </c>
      <c r="E1281" s="2">
        <f t="shared" si="173"/>
        <v>6.6300000000000026E-2</v>
      </c>
      <c r="F1281" s="2">
        <f t="shared" si="179"/>
        <v>2.1840514985162127E-2</v>
      </c>
      <c r="G1281" s="2">
        <f t="shared" si="179"/>
        <v>3.1714489553898072E-2</v>
      </c>
      <c r="H1281" s="2">
        <f t="shared" si="175"/>
        <v>0.68866046064038511</v>
      </c>
      <c r="I1281" s="2">
        <f t="shared" si="176"/>
        <v>40.781464165935802</v>
      </c>
    </row>
    <row r="1282" spans="1:9" ht="13.5" x14ac:dyDescent="0.25">
      <c r="A1282" s="3">
        <f>TITRES_STAT!B1285</f>
        <v>43875</v>
      </c>
      <c r="B1282" s="6">
        <f>TITRES_STAT!D1285</f>
        <v>7.6227999999999998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2.0280478200507688E-2</v>
      </c>
      <c r="G1282" s="2">
        <f t="shared" si="179"/>
        <v>2.9449168871476781E-2</v>
      </c>
      <c r="H1282" s="2">
        <f t="shared" si="175"/>
        <v>0.688660460640385</v>
      </c>
      <c r="I1282" s="2">
        <f t="shared" si="176"/>
        <v>40.781464165935802</v>
      </c>
    </row>
    <row r="1283" spans="1:9" ht="13.5" x14ac:dyDescent="0.25">
      <c r="A1283" s="3">
        <f>TITRES_STAT!B1286</f>
        <v>43878</v>
      </c>
      <c r="B1283" s="6">
        <f>TITRES_STAT!D1286</f>
        <v>7.6227999999999998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1.8831872614757137E-2</v>
      </c>
      <c r="G1283" s="2">
        <f t="shared" si="179"/>
        <v>2.7345656809228437E-2</v>
      </c>
      <c r="H1283" s="2">
        <f t="shared" si="175"/>
        <v>0.688660460640385</v>
      </c>
      <c r="I1283" s="2">
        <f t="shared" si="176"/>
        <v>40.781464165935802</v>
      </c>
    </row>
    <row r="1284" spans="1:9" ht="13.5" x14ac:dyDescent="0.25">
      <c r="A1284" s="3">
        <f>TITRES_STAT!B1287</f>
        <v>43879</v>
      </c>
      <c r="B1284" s="6">
        <f>TITRES_STAT!D1287</f>
        <v>7.6227999999999998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1.7486738856560199E-2</v>
      </c>
      <c r="G1284" s="2">
        <f t="shared" si="179"/>
        <v>2.5392395608569263E-2</v>
      </c>
      <c r="H1284" s="2">
        <f t="shared" si="175"/>
        <v>0.68866046064038511</v>
      </c>
      <c r="I1284" s="2">
        <f t="shared" si="176"/>
        <v>40.781464165935802</v>
      </c>
    </row>
    <row r="1285" spans="1:9" ht="13.5" x14ac:dyDescent="0.25">
      <c r="A1285" s="3">
        <f>TITRES_STAT!B1288</f>
        <v>43880</v>
      </c>
      <c r="B1285" s="6">
        <f>TITRES_STAT!D1288</f>
        <v>7.6227999999999998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1.6237686081091614E-2</v>
      </c>
      <c r="G1285" s="2">
        <f t="shared" si="179"/>
        <v>2.3578653065100031E-2</v>
      </c>
      <c r="H1285" s="2">
        <f t="shared" si="175"/>
        <v>0.688660460640385</v>
      </c>
      <c r="I1285" s="2">
        <f t="shared" si="176"/>
        <v>40.781464165935802</v>
      </c>
    </row>
    <row r="1286" spans="1:9" ht="13.5" x14ac:dyDescent="0.25">
      <c r="A1286" s="3">
        <f>TITRES_STAT!B1289</f>
        <v>43881</v>
      </c>
      <c r="B1286" s="6">
        <f>TITRES_STAT!D1289</f>
        <v>7.5564999999999998</v>
      </c>
      <c r="C1286" s="2">
        <f t="shared" si="180"/>
        <v>-6.6300000000000026E-2</v>
      </c>
      <c r="D1286" s="2">
        <f t="shared" si="181"/>
        <v>0</v>
      </c>
      <c r="E1286" s="2">
        <f t="shared" si="182"/>
        <v>6.6300000000000026E-2</v>
      </c>
      <c r="F1286" s="2">
        <f t="shared" si="179"/>
        <v>1.5077851361013641E-2</v>
      </c>
      <c r="G1286" s="2">
        <f t="shared" si="179"/>
        <v>2.6630177846164317E-2</v>
      </c>
      <c r="H1286" s="2">
        <f t="shared" si="175"/>
        <v>0.56619416693776914</v>
      </c>
      <c r="I1286" s="2">
        <f t="shared" si="176"/>
        <v>36.150956177087224</v>
      </c>
    </row>
    <row r="1287" spans="1:9" ht="13.5" x14ac:dyDescent="0.25">
      <c r="A1287" s="3">
        <f>TITRES_STAT!B1290</f>
        <v>43882</v>
      </c>
      <c r="B1287" s="6">
        <f>TITRES_STAT!D1290</f>
        <v>7.5564999999999998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1.4000861978084094E-2</v>
      </c>
      <c r="G1287" s="2">
        <f t="shared" si="179"/>
        <v>2.4728022285724009E-2</v>
      </c>
      <c r="H1287" s="2">
        <f t="shared" si="175"/>
        <v>0.56619416693776914</v>
      </c>
      <c r="I1287" s="2">
        <f t="shared" si="176"/>
        <v>36.150956177087224</v>
      </c>
    </row>
    <row r="1288" spans="1:9" ht="13.5" x14ac:dyDescent="0.25">
      <c r="A1288" s="3">
        <f>TITRES_STAT!B1291</f>
        <v>43885</v>
      </c>
      <c r="B1288" s="6">
        <f>TITRES_STAT!D1291</f>
        <v>7.5564999999999998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1.3000800408220945E-2</v>
      </c>
      <c r="G1288" s="2">
        <f t="shared" si="179"/>
        <v>2.2961734979600863E-2</v>
      </c>
      <c r="H1288" s="2">
        <f t="shared" si="175"/>
        <v>0.56619416693776914</v>
      </c>
      <c r="I1288" s="2">
        <f t="shared" si="176"/>
        <v>36.150956177087224</v>
      </c>
    </row>
    <row r="1289" spans="1:9" ht="13.5" x14ac:dyDescent="0.25">
      <c r="A1289" s="3">
        <f>TITRES_STAT!B1292</f>
        <v>43886</v>
      </c>
      <c r="B1289" s="6">
        <f>TITRES_STAT!D1292</f>
        <v>7.5564999999999998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1.2072171807633734E-2</v>
      </c>
      <c r="G1289" s="2">
        <f t="shared" si="179"/>
        <v>2.1321611052486516E-2</v>
      </c>
      <c r="H1289" s="2">
        <f t="shared" si="175"/>
        <v>0.56619416693776914</v>
      </c>
      <c r="I1289" s="2">
        <f t="shared" si="176"/>
        <v>36.150956177087224</v>
      </c>
    </row>
    <row r="1290" spans="1:9" ht="13.5" x14ac:dyDescent="0.25">
      <c r="A1290" s="3">
        <f>TITRES_STAT!B1293</f>
        <v>43887</v>
      </c>
      <c r="B1290" s="6">
        <f>TITRES_STAT!D1293</f>
        <v>7.53</v>
      </c>
      <c r="C1290" s="2">
        <f t="shared" si="180"/>
        <v>-2.6499999999999524E-2</v>
      </c>
      <c r="D1290" s="2">
        <f t="shared" si="181"/>
        <v>0</v>
      </c>
      <c r="E1290" s="2">
        <f t="shared" si="182"/>
        <v>2.6499999999999524E-2</v>
      </c>
      <c r="F1290" s="2">
        <f t="shared" si="179"/>
        <v>1.1209873821374183E-2</v>
      </c>
      <c r="G1290" s="2">
        <f t="shared" si="179"/>
        <v>2.1691495977308874E-2</v>
      </c>
      <c r="H1290" s="2">
        <f t="shared" si="175"/>
        <v>0.51678657078795542</v>
      </c>
      <c r="I1290" s="2">
        <f t="shared" si="176"/>
        <v>34.07114624699571</v>
      </c>
    </row>
    <row r="1291" spans="1:9" ht="13.5" x14ac:dyDescent="0.25">
      <c r="A1291" s="3">
        <f>TITRES_STAT!B1294</f>
        <v>43888</v>
      </c>
      <c r="B1291" s="6">
        <f>TITRES_STAT!D1294</f>
        <v>7.4901999999999997</v>
      </c>
      <c r="C1291" s="2">
        <f t="shared" si="180"/>
        <v>-3.9800000000000502E-2</v>
      </c>
      <c r="D1291" s="2">
        <f t="shared" si="181"/>
        <v>0</v>
      </c>
      <c r="E1291" s="2">
        <f t="shared" si="182"/>
        <v>3.9800000000000502E-2</v>
      </c>
      <c r="F1291" s="2">
        <f t="shared" si="179"/>
        <v>1.0409168548418885E-2</v>
      </c>
      <c r="G1291" s="2">
        <f t="shared" si="179"/>
        <v>2.2984960550358279E-2</v>
      </c>
      <c r="H1291" s="2">
        <f t="shared" si="175"/>
        <v>0.45286867147816928</v>
      </c>
      <c r="I1291" s="2">
        <f t="shared" si="176"/>
        <v>31.170654331572464</v>
      </c>
    </row>
    <row r="1292" spans="1:9" ht="13.5" x14ac:dyDescent="0.25">
      <c r="A1292" s="3">
        <f>TITRES_STAT!B1295</f>
        <v>43889</v>
      </c>
      <c r="B1292" s="6">
        <f>TITRES_STAT!D1295</f>
        <v>7.6227999999999998</v>
      </c>
      <c r="C1292" s="2">
        <f t="shared" si="180"/>
        <v>0.13260000000000005</v>
      </c>
      <c r="D1292" s="2">
        <f t="shared" si="181"/>
        <v>0.13260000000000005</v>
      </c>
      <c r="E1292" s="2">
        <f t="shared" si="182"/>
        <v>0</v>
      </c>
      <c r="F1292" s="2">
        <f t="shared" si="179"/>
        <v>1.9137085080674684E-2</v>
      </c>
      <c r="G1292" s="2">
        <f t="shared" si="179"/>
        <v>2.1343177653904116E-2</v>
      </c>
      <c r="H1292" s="2">
        <f t="shared" si="175"/>
        <v>0.896637107697696</v>
      </c>
      <c r="I1292" s="2">
        <f t="shared" si="176"/>
        <v>47.275100969953741</v>
      </c>
    </row>
    <row r="1293" spans="1:9" ht="13.5" x14ac:dyDescent="0.25">
      <c r="A1293" s="3">
        <f>TITRES_STAT!B1296</f>
        <v>43892</v>
      </c>
      <c r="B1293" s="6">
        <f>TITRES_STAT!D1296</f>
        <v>7.6162000000000001</v>
      </c>
      <c r="C1293" s="2">
        <f t="shared" si="180"/>
        <v>-6.5999999999997172E-3</v>
      </c>
      <c r="D1293" s="2">
        <f t="shared" si="181"/>
        <v>0</v>
      </c>
      <c r="E1293" s="2">
        <f t="shared" si="182"/>
        <v>6.5999999999997172E-3</v>
      </c>
      <c r="F1293" s="2">
        <f t="shared" ref="F1293:G1308" si="183">((F1292*13)+D1293)/14</f>
        <v>1.7770150432055064E-2</v>
      </c>
      <c r="G1293" s="2">
        <f t="shared" si="183"/>
        <v>2.0290093535768088E-2</v>
      </c>
      <c r="H1293" s="2">
        <f t="shared" si="175"/>
        <v>0.87580426382604992</v>
      </c>
      <c r="I1293" s="2">
        <f t="shared" si="176"/>
        <v>46.689533695785777</v>
      </c>
    </row>
    <row r="1294" spans="1:9" ht="13.5" x14ac:dyDescent="0.25">
      <c r="A1294" s="3">
        <f>TITRES_STAT!B1297</f>
        <v>43893</v>
      </c>
      <c r="B1294" s="6">
        <f>TITRES_STAT!D1297</f>
        <v>7.5896999999999997</v>
      </c>
      <c r="C1294" s="2">
        <f t="shared" si="180"/>
        <v>-2.6500000000000412E-2</v>
      </c>
      <c r="D1294" s="2">
        <f t="shared" si="181"/>
        <v>0</v>
      </c>
      <c r="E1294" s="2">
        <f t="shared" si="182"/>
        <v>2.6500000000000412E-2</v>
      </c>
      <c r="F1294" s="2">
        <f t="shared" si="183"/>
        <v>1.6500853972622558E-2</v>
      </c>
      <c r="G1294" s="2">
        <f t="shared" si="183"/>
        <v>2.0733658283213253E-2</v>
      </c>
      <c r="H1294" s="2">
        <f t="shared" si="175"/>
        <v>0.7958486508858047</v>
      </c>
      <c r="I1294" s="2">
        <f t="shared" si="176"/>
        <v>44.316020199878835</v>
      </c>
    </row>
    <row r="1295" spans="1:9" ht="13.5" x14ac:dyDescent="0.25">
      <c r="A1295" s="3">
        <f>TITRES_STAT!B1298</f>
        <v>43894</v>
      </c>
      <c r="B1295" s="6">
        <f>TITRES_STAT!D1298</f>
        <v>7.5564999999999998</v>
      </c>
      <c r="C1295" s="2">
        <f t="shared" si="180"/>
        <v>-3.3199999999999896E-2</v>
      </c>
      <c r="D1295" s="2">
        <f t="shared" si="181"/>
        <v>0</v>
      </c>
      <c r="E1295" s="2">
        <f t="shared" si="182"/>
        <v>3.3199999999999896E-2</v>
      </c>
      <c r="F1295" s="2">
        <f t="shared" si="183"/>
        <v>1.5322221546006662E-2</v>
      </c>
      <c r="G1295" s="2">
        <f t="shared" si="183"/>
        <v>2.1624111262983726E-2</v>
      </c>
      <c r="H1295" s="2">
        <f t="shared" si="175"/>
        <v>0.70857115742996224</v>
      </c>
      <c r="I1295" s="2">
        <f t="shared" si="176"/>
        <v>41.471562618193616</v>
      </c>
    </row>
    <row r="1296" spans="1:9" ht="13.5" x14ac:dyDescent="0.25">
      <c r="A1296" s="3">
        <f>TITRES_STAT!B1299</f>
        <v>43895</v>
      </c>
      <c r="B1296" s="6">
        <f>TITRES_STAT!D1299</f>
        <v>7.4570999999999996</v>
      </c>
      <c r="C1296" s="2">
        <f t="shared" si="180"/>
        <v>-9.9400000000000155E-2</v>
      </c>
      <c r="D1296" s="2">
        <f t="shared" si="181"/>
        <v>0</v>
      </c>
      <c r="E1296" s="2">
        <f t="shared" si="182"/>
        <v>9.9400000000000155E-2</v>
      </c>
      <c r="F1296" s="2">
        <f t="shared" si="183"/>
        <v>1.4227777149863329E-2</v>
      </c>
      <c r="G1296" s="2">
        <f t="shared" si="183"/>
        <v>2.7179531887056328E-2</v>
      </c>
      <c r="H1296" s="2">
        <f t="shared" si="175"/>
        <v>0.52347395860187729</v>
      </c>
      <c r="I1296" s="2">
        <f t="shared" si="176"/>
        <v>34.360545229291603</v>
      </c>
    </row>
    <row r="1297" spans="1:9" ht="13.5" x14ac:dyDescent="0.25">
      <c r="A1297" s="3">
        <f>TITRES_STAT!B1300</f>
        <v>43896</v>
      </c>
      <c r="B1297" s="6">
        <f>TITRES_STAT!D1300</f>
        <v>7.4504999999999999</v>
      </c>
      <c r="C1297" s="2">
        <f t="shared" si="180"/>
        <v>-6.5999999999997172E-3</v>
      </c>
      <c r="D1297" s="2">
        <f t="shared" si="181"/>
        <v>0</v>
      </c>
      <c r="E1297" s="2">
        <f t="shared" si="182"/>
        <v>6.5999999999997172E-3</v>
      </c>
      <c r="F1297" s="2">
        <f t="shared" si="183"/>
        <v>1.3211507353444519E-2</v>
      </c>
      <c r="G1297" s="2">
        <f t="shared" si="183"/>
        <v>2.570956532369514E-2</v>
      </c>
      <c r="H1297" s="2">
        <f t="shared" ref="H1297:H1360" si="184">F1297/G1297</f>
        <v>0.51387517397146243</v>
      </c>
      <c r="I1297" s="2">
        <f t="shared" ref="I1297:I1360" si="185">IF(G1297=0,100,100-(100/(1+H1297)))</f>
        <v>33.944355704266897</v>
      </c>
    </row>
    <row r="1298" spans="1:9" ht="13.5" x14ac:dyDescent="0.25">
      <c r="A1298" s="3">
        <f>TITRES_STAT!B1301</f>
        <v>43899</v>
      </c>
      <c r="B1298" s="6">
        <f>TITRES_STAT!D1301</f>
        <v>7.0262000000000002</v>
      </c>
      <c r="C1298" s="2">
        <f t="shared" si="180"/>
        <v>-0.42429999999999968</v>
      </c>
      <c r="D1298" s="2">
        <f t="shared" si="181"/>
        <v>0</v>
      </c>
      <c r="E1298" s="2">
        <f t="shared" si="182"/>
        <v>0.42429999999999968</v>
      </c>
      <c r="F1298" s="2">
        <f t="shared" si="183"/>
        <v>1.2267828256769911E-2</v>
      </c>
      <c r="G1298" s="2">
        <f t="shared" si="183"/>
        <v>5.418031065771689E-2</v>
      </c>
      <c r="H1298" s="2">
        <f t="shared" si="184"/>
        <v>0.22642594898120258</v>
      </c>
      <c r="I1298" s="2">
        <f t="shared" si="185"/>
        <v>18.462260128244651</v>
      </c>
    </row>
    <row r="1299" spans="1:9" ht="13.5" x14ac:dyDescent="0.25">
      <c r="A1299" s="3">
        <f>TITRES_STAT!B1302</f>
        <v>43900</v>
      </c>
      <c r="B1299" s="6">
        <f>TITRES_STAT!D1302</f>
        <v>7.0262000000000002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1.1391554809857775E-2</v>
      </c>
      <c r="G1299" s="2">
        <f t="shared" si="183"/>
        <v>5.0310288467879972E-2</v>
      </c>
      <c r="H1299" s="2">
        <f t="shared" si="184"/>
        <v>0.22642594898120258</v>
      </c>
      <c r="I1299" s="2">
        <f t="shared" si="185"/>
        <v>18.462260128244651</v>
      </c>
    </row>
    <row r="1300" spans="1:9" ht="13.5" x14ac:dyDescent="0.25">
      <c r="A1300" s="3">
        <f>TITRES_STAT!B1303</f>
        <v>43901</v>
      </c>
      <c r="B1300" s="6">
        <f>TITRES_STAT!D1303</f>
        <v>7.1588000000000003</v>
      </c>
      <c r="C1300" s="2">
        <f t="shared" si="180"/>
        <v>0.13260000000000005</v>
      </c>
      <c r="D1300" s="2">
        <f t="shared" si="181"/>
        <v>0.13260000000000005</v>
      </c>
      <c r="E1300" s="2">
        <f t="shared" si="182"/>
        <v>0</v>
      </c>
      <c r="F1300" s="2">
        <f t="shared" si="183"/>
        <v>2.0049300894867939E-2</v>
      </c>
      <c r="G1300" s="2">
        <f t="shared" si="183"/>
        <v>4.6716696434459977E-2</v>
      </c>
      <c r="H1300" s="2">
        <f t="shared" si="184"/>
        <v>0.42916777993914029</v>
      </c>
      <c r="I1300" s="2">
        <f t="shared" si="185"/>
        <v>30.029209023828955</v>
      </c>
    </row>
    <row r="1301" spans="1:9" ht="13.5" x14ac:dyDescent="0.25">
      <c r="A1301" s="3">
        <f>TITRES_STAT!B1304</f>
        <v>43902</v>
      </c>
      <c r="B1301" s="6">
        <f>TITRES_STAT!D1304</f>
        <v>6.9466999999999999</v>
      </c>
      <c r="C1301" s="2">
        <f t="shared" si="180"/>
        <v>-0.2121000000000004</v>
      </c>
      <c r="D1301" s="2">
        <f t="shared" si="181"/>
        <v>0</v>
      </c>
      <c r="E1301" s="2">
        <f t="shared" si="182"/>
        <v>0.2121000000000004</v>
      </c>
      <c r="F1301" s="2">
        <f t="shared" si="183"/>
        <v>1.8617207973805946E-2</v>
      </c>
      <c r="G1301" s="2">
        <f t="shared" si="183"/>
        <v>5.8529789546284294E-2</v>
      </c>
      <c r="H1301" s="2">
        <f t="shared" si="184"/>
        <v>0.31808089723411354</v>
      </c>
      <c r="I1301" s="2">
        <f t="shared" si="185"/>
        <v>24.132122535238977</v>
      </c>
    </row>
    <row r="1302" spans="1:9" ht="13.5" x14ac:dyDescent="0.25">
      <c r="A1302" s="3">
        <f>TITRES_STAT!B1305</f>
        <v>43903</v>
      </c>
      <c r="B1302" s="6">
        <f>TITRES_STAT!D1305</f>
        <v>6.6153000000000004</v>
      </c>
      <c r="C1302" s="2">
        <f t="shared" si="180"/>
        <v>-0.33139999999999947</v>
      </c>
      <c r="D1302" s="2">
        <f t="shared" si="181"/>
        <v>0</v>
      </c>
      <c r="E1302" s="2">
        <f t="shared" si="182"/>
        <v>0.33139999999999947</v>
      </c>
      <c r="F1302" s="2">
        <f t="shared" si="183"/>
        <v>1.7287407404248379E-2</v>
      </c>
      <c r="G1302" s="2">
        <f t="shared" si="183"/>
        <v>7.8020518864406821E-2</v>
      </c>
      <c r="H1302" s="2">
        <f t="shared" si="184"/>
        <v>0.22157514017937327</v>
      </c>
      <c r="I1302" s="2">
        <f t="shared" si="185"/>
        <v>18.138478173912219</v>
      </c>
    </row>
    <row r="1303" spans="1:9" ht="13.5" x14ac:dyDescent="0.25">
      <c r="A1303" s="3">
        <f>TITRES_STAT!B1306</f>
        <v>43906</v>
      </c>
      <c r="B1303" s="6">
        <f>TITRES_STAT!D1306</f>
        <v>6.2971000000000004</v>
      </c>
      <c r="C1303" s="2">
        <f t="shared" si="180"/>
        <v>-0.31820000000000004</v>
      </c>
      <c r="D1303" s="2">
        <f t="shared" si="181"/>
        <v>0</v>
      </c>
      <c r="E1303" s="2">
        <f t="shared" si="182"/>
        <v>0.31820000000000004</v>
      </c>
      <c r="F1303" s="2">
        <f t="shared" si="183"/>
        <v>1.6052592589659208E-2</v>
      </c>
      <c r="G1303" s="2">
        <f t="shared" si="183"/>
        <v>9.5176196088377768E-2</v>
      </c>
      <c r="H1303" s="2">
        <f t="shared" si="184"/>
        <v>0.16866184245011484</v>
      </c>
      <c r="I1303" s="2">
        <f t="shared" si="185"/>
        <v>14.432048375645863</v>
      </c>
    </row>
    <row r="1304" spans="1:9" ht="13.5" x14ac:dyDescent="0.25">
      <c r="A1304" s="3">
        <f>TITRES_STAT!B1307</f>
        <v>43907</v>
      </c>
      <c r="B1304" s="6">
        <f>TITRES_STAT!D1307</f>
        <v>6.0186999999999999</v>
      </c>
      <c r="C1304" s="2">
        <f t="shared" si="180"/>
        <v>-0.27840000000000042</v>
      </c>
      <c r="D1304" s="2">
        <f t="shared" si="181"/>
        <v>0</v>
      </c>
      <c r="E1304" s="2">
        <f t="shared" si="182"/>
        <v>0.27840000000000042</v>
      </c>
      <c r="F1304" s="2">
        <f t="shared" si="183"/>
        <v>1.4905978833254979E-2</v>
      </c>
      <c r="G1304" s="2">
        <f t="shared" si="183"/>
        <v>0.10826361065349367</v>
      </c>
      <c r="H1304" s="2">
        <f t="shared" si="184"/>
        <v>0.13768226224195268</v>
      </c>
      <c r="I1304" s="2">
        <f t="shared" si="185"/>
        <v>12.101996032761519</v>
      </c>
    </row>
    <row r="1305" spans="1:9" ht="13.5" x14ac:dyDescent="0.25">
      <c r="A1305" s="3">
        <f>TITRES_STAT!B1308</f>
        <v>43908</v>
      </c>
      <c r="B1305" s="6">
        <f>TITRES_STAT!D1308</f>
        <v>5.8529999999999998</v>
      </c>
      <c r="C1305" s="2">
        <f t="shared" si="180"/>
        <v>-0.16570000000000018</v>
      </c>
      <c r="D1305" s="2">
        <f t="shared" si="181"/>
        <v>0</v>
      </c>
      <c r="E1305" s="2">
        <f t="shared" si="182"/>
        <v>0.16570000000000018</v>
      </c>
      <c r="F1305" s="2">
        <f t="shared" si="183"/>
        <v>1.3841266059451051E-2</v>
      </c>
      <c r="G1305" s="2">
        <f t="shared" si="183"/>
        <v>0.11236620989252985</v>
      </c>
      <c r="H1305" s="2">
        <f t="shared" si="184"/>
        <v>0.12317996729345256</v>
      </c>
      <c r="I1305" s="2">
        <f t="shared" si="185"/>
        <v>10.967073031963139</v>
      </c>
    </row>
    <row r="1306" spans="1:9" ht="13.5" x14ac:dyDescent="0.25">
      <c r="A1306" s="3">
        <f>TITRES_STAT!B1309</f>
        <v>43909</v>
      </c>
      <c r="B1306" s="6">
        <f>TITRES_STAT!D1309</f>
        <v>5.8396999999999997</v>
      </c>
      <c r="C1306" s="2">
        <f t="shared" si="180"/>
        <v>-1.330000000000009E-2</v>
      </c>
      <c r="D1306" s="2">
        <f t="shared" si="181"/>
        <v>0</v>
      </c>
      <c r="E1306" s="2">
        <f t="shared" si="182"/>
        <v>1.330000000000009E-2</v>
      </c>
      <c r="F1306" s="2">
        <f t="shared" si="183"/>
        <v>1.285260419806169E-2</v>
      </c>
      <c r="G1306" s="2">
        <f t="shared" si="183"/>
        <v>0.10529005204306344</v>
      </c>
      <c r="H1306" s="2">
        <f t="shared" si="184"/>
        <v>0.12206855204901028</v>
      </c>
      <c r="I1306" s="2">
        <f t="shared" si="185"/>
        <v>10.878885414451801</v>
      </c>
    </row>
    <row r="1307" spans="1:9" ht="13.5" x14ac:dyDescent="0.25">
      <c r="A1307" s="3">
        <f>TITRES_STAT!B1310</f>
        <v>43913</v>
      </c>
      <c r="B1307" s="6">
        <f>TITRES_STAT!D1310</f>
        <v>6.0053999999999998</v>
      </c>
      <c r="C1307" s="2">
        <f t="shared" si="180"/>
        <v>0.16570000000000018</v>
      </c>
      <c r="D1307" s="2">
        <f t="shared" si="181"/>
        <v>0.16570000000000018</v>
      </c>
      <c r="E1307" s="2">
        <f t="shared" si="182"/>
        <v>0</v>
      </c>
      <c r="F1307" s="2">
        <f t="shared" si="183"/>
        <v>2.3770275326771586E-2</v>
      </c>
      <c r="G1307" s="2">
        <f t="shared" si="183"/>
        <v>9.7769334039987471E-2</v>
      </c>
      <c r="H1307" s="2">
        <f t="shared" si="184"/>
        <v>0.24312608406486219</v>
      </c>
      <c r="I1307" s="2">
        <f t="shared" si="185"/>
        <v>19.557636766004549</v>
      </c>
    </row>
    <row r="1308" spans="1:9" ht="13.5" x14ac:dyDescent="0.25">
      <c r="A1308" s="3">
        <f>TITRES_STAT!B1311</f>
        <v>43914</v>
      </c>
      <c r="B1308" s="6">
        <f>TITRES_STAT!D1311</f>
        <v>5.8265000000000002</v>
      </c>
      <c r="C1308" s="2">
        <f t="shared" si="180"/>
        <v>-0.17889999999999961</v>
      </c>
      <c r="D1308" s="2">
        <f t="shared" si="181"/>
        <v>0</v>
      </c>
      <c r="E1308" s="2">
        <f t="shared" si="182"/>
        <v>0.17889999999999961</v>
      </c>
      <c r="F1308" s="2">
        <f t="shared" si="183"/>
        <v>2.2072398517716474E-2</v>
      </c>
      <c r="G1308" s="2">
        <f t="shared" si="183"/>
        <v>0.10356438160855977</v>
      </c>
      <c r="H1308" s="2">
        <f t="shared" si="184"/>
        <v>0.21312731438056648</v>
      </c>
      <c r="I1308" s="2">
        <f t="shared" si="185"/>
        <v>17.568421043210222</v>
      </c>
    </row>
    <row r="1309" spans="1:9" ht="13.5" x14ac:dyDescent="0.25">
      <c r="A1309" s="3">
        <f>TITRES_STAT!B1312</f>
        <v>43915</v>
      </c>
      <c r="B1309" s="6">
        <f>TITRES_STAT!D1312</f>
        <v>5.8994</v>
      </c>
      <c r="C1309" s="2">
        <f t="shared" si="180"/>
        <v>7.2899999999999743E-2</v>
      </c>
      <c r="D1309" s="2">
        <f t="shared" si="181"/>
        <v>7.2899999999999743E-2</v>
      </c>
      <c r="E1309" s="2">
        <f t="shared" si="182"/>
        <v>0</v>
      </c>
      <c r="F1309" s="2">
        <f t="shared" ref="F1309:G1324" si="186">((F1308*13)+D1309)/14</f>
        <v>2.5702941480736707E-2</v>
      </c>
      <c r="G1309" s="2">
        <f t="shared" si="186"/>
        <v>9.6166925779376924E-2</v>
      </c>
      <c r="H1309" s="2">
        <f t="shared" si="184"/>
        <v>0.26727423459187594</v>
      </c>
      <c r="I1309" s="2">
        <f t="shared" si="185"/>
        <v>21.090481230998222</v>
      </c>
    </row>
    <row r="1310" spans="1:9" ht="13.5" x14ac:dyDescent="0.25">
      <c r="A1310" s="3">
        <f>TITRES_STAT!B1313</f>
        <v>43916</v>
      </c>
      <c r="B1310" s="6">
        <f>TITRES_STAT!D1313</f>
        <v>5.8331</v>
      </c>
      <c r="C1310" s="2">
        <f t="shared" si="180"/>
        <v>-6.6300000000000026E-2</v>
      </c>
      <c r="D1310" s="2">
        <f t="shared" si="181"/>
        <v>0</v>
      </c>
      <c r="E1310" s="2">
        <f t="shared" si="182"/>
        <v>6.6300000000000026E-2</v>
      </c>
      <c r="F1310" s="2">
        <f t="shared" si="186"/>
        <v>2.3867017089255513E-2</v>
      </c>
      <c r="G1310" s="2">
        <f t="shared" si="186"/>
        <v>9.4033573937992859E-2</v>
      </c>
      <c r="H1310" s="2">
        <f t="shared" si="184"/>
        <v>0.25381378256444642</v>
      </c>
      <c r="I1310" s="2">
        <f t="shared" si="185"/>
        <v>20.243339648517562</v>
      </c>
    </row>
    <row r="1311" spans="1:9" ht="13.5" x14ac:dyDescent="0.25">
      <c r="A1311" s="3">
        <f>TITRES_STAT!B1314</f>
        <v>43917</v>
      </c>
      <c r="B1311" s="6">
        <f>TITRES_STAT!D1314</f>
        <v>5.9657</v>
      </c>
      <c r="C1311" s="2">
        <f t="shared" si="180"/>
        <v>0.13260000000000005</v>
      </c>
      <c r="D1311" s="2">
        <f t="shared" si="181"/>
        <v>0.13260000000000005</v>
      </c>
      <c r="E1311" s="2">
        <f t="shared" si="182"/>
        <v>0</v>
      </c>
      <c r="F1311" s="2">
        <f t="shared" si="186"/>
        <v>3.1633658725737264E-2</v>
      </c>
      <c r="G1311" s="2">
        <f t="shared" si="186"/>
        <v>8.7316890085279084E-2</v>
      </c>
      <c r="H1311" s="2">
        <f t="shared" si="184"/>
        <v>0.36228567800389905</v>
      </c>
      <c r="I1311" s="2">
        <f t="shared" si="185"/>
        <v>26.593957776517271</v>
      </c>
    </row>
    <row r="1312" spans="1:9" ht="13.5" x14ac:dyDescent="0.25">
      <c r="A1312" s="3">
        <f>TITRES_STAT!B1315</f>
        <v>43920</v>
      </c>
      <c r="B1312" s="6">
        <f>TITRES_STAT!D1315</f>
        <v>5.9523999999999999</v>
      </c>
      <c r="C1312" s="2">
        <f t="shared" si="180"/>
        <v>-1.330000000000009E-2</v>
      </c>
      <c r="D1312" s="2">
        <f t="shared" si="181"/>
        <v>0</v>
      </c>
      <c r="E1312" s="2">
        <f t="shared" si="182"/>
        <v>1.330000000000009E-2</v>
      </c>
      <c r="F1312" s="2">
        <f t="shared" si="186"/>
        <v>2.9374111673898889E-2</v>
      </c>
      <c r="G1312" s="2">
        <f t="shared" si="186"/>
        <v>8.202996936490202E-2</v>
      </c>
      <c r="H1312" s="2">
        <f t="shared" si="184"/>
        <v>0.35808999931758023</v>
      </c>
      <c r="I1312" s="2">
        <f t="shared" si="185"/>
        <v>26.367177396013162</v>
      </c>
    </row>
    <row r="1313" spans="1:9" ht="13.5" x14ac:dyDescent="0.25">
      <c r="A1313" s="3">
        <f>TITRES_STAT!B1316</f>
        <v>43921</v>
      </c>
      <c r="B1313" s="6">
        <f>TITRES_STAT!D1316</f>
        <v>6.1247999999999996</v>
      </c>
      <c r="C1313" s="2">
        <f t="shared" si="180"/>
        <v>0.17239999999999966</v>
      </c>
      <c r="D1313" s="2">
        <f t="shared" si="181"/>
        <v>0.17239999999999966</v>
      </c>
      <c r="E1313" s="2">
        <f t="shared" si="182"/>
        <v>0</v>
      </c>
      <c r="F1313" s="2">
        <f t="shared" si="186"/>
        <v>3.9590246554334664E-2</v>
      </c>
      <c r="G1313" s="2">
        <f t="shared" si="186"/>
        <v>7.6170685838837585E-2</v>
      </c>
      <c r="H1313" s="2">
        <f t="shared" si="184"/>
        <v>0.51975699205465942</v>
      </c>
      <c r="I1313" s="2">
        <f t="shared" si="185"/>
        <v>34.200006630794689</v>
      </c>
    </row>
    <row r="1314" spans="1:9" ht="13.5" x14ac:dyDescent="0.25">
      <c r="A1314" s="3">
        <f>TITRES_STAT!B1317</f>
        <v>43922</v>
      </c>
      <c r="B1314" s="6">
        <f>TITRES_STAT!D1317</f>
        <v>6.1909999999999998</v>
      </c>
      <c r="C1314" s="2">
        <f t="shared" si="180"/>
        <v>6.6200000000000259E-2</v>
      </c>
      <c r="D1314" s="2">
        <f t="shared" si="181"/>
        <v>6.6200000000000259E-2</v>
      </c>
      <c r="E1314" s="2">
        <f t="shared" si="182"/>
        <v>0</v>
      </c>
      <c r="F1314" s="2">
        <f t="shared" si="186"/>
        <v>4.1490943229025065E-2</v>
      </c>
      <c r="G1314" s="2">
        <f t="shared" si="186"/>
        <v>7.0729922564634909E-2</v>
      </c>
      <c r="H1314" s="2">
        <f t="shared" si="184"/>
        <v>0.58661089570838321</v>
      </c>
      <c r="I1314" s="2">
        <f t="shared" si="185"/>
        <v>36.972574516858828</v>
      </c>
    </row>
    <row r="1315" spans="1:9" ht="13.5" x14ac:dyDescent="0.25">
      <c r="A1315" s="3">
        <f>TITRES_STAT!B1318</f>
        <v>43923</v>
      </c>
      <c r="B1315" s="6">
        <f>TITRES_STAT!D1318</f>
        <v>6.0053999999999998</v>
      </c>
      <c r="C1315" s="2">
        <f t="shared" si="180"/>
        <v>-0.18559999999999999</v>
      </c>
      <c r="D1315" s="2">
        <f t="shared" si="181"/>
        <v>0</v>
      </c>
      <c r="E1315" s="2">
        <f t="shared" si="182"/>
        <v>0.18559999999999999</v>
      </c>
      <c r="F1315" s="2">
        <f t="shared" si="186"/>
        <v>3.8527304426951847E-2</v>
      </c>
      <c r="G1315" s="2">
        <f t="shared" si="186"/>
        <v>7.8934928095732423E-2</v>
      </c>
      <c r="H1315" s="2">
        <f t="shared" si="184"/>
        <v>0.48808943463185095</v>
      </c>
      <c r="I1315" s="2">
        <f t="shared" si="185"/>
        <v>32.799737923856895</v>
      </c>
    </row>
    <row r="1316" spans="1:9" ht="13.5" x14ac:dyDescent="0.25">
      <c r="A1316" s="3">
        <f>TITRES_STAT!B1319</f>
        <v>43924</v>
      </c>
      <c r="B1316" s="6">
        <f>TITRES_STAT!D1319</f>
        <v>5.9657</v>
      </c>
      <c r="C1316" s="2">
        <f t="shared" si="180"/>
        <v>-3.9699999999999847E-2</v>
      </c>
      <c r="D1316" s="2">
        <f t="shared" si="181"/>
        <v>0</v>
      </c>
      <c r="E1316" s="2">
        <f t="shared" si="182"/>
        <v>3.9699999999999847E-2</v>
      </c>
      <c r="F1316" s="2">
        <f t="shared" si="186"/>
        <v>3.5775354110741002E-2</v>
      </c>
      <c r="G1316" s="2">
        <f t="shared" si="186"/>
        <v>7.6132433231751534E-2</v>
      </c>
      <c r="H1316" s="2">
        <f t="shared" si="184"/>
        <v>0.4699095062657298</v>
      </c>
      <c r="I1316" s="2">
        <f t="shared" si="185"/>
        <v>31.968601078002663</v>
      </c>
    </row>
    <row r="1317" spans="1:9" ht="13.5" x14ac:dyDescent="0.25">
      <c r="A1317" s="3">
        <f>TITRES_STAT!B1320</f>
        <v>43927</v>
      </c>
      <c r="B1317" s="6">
        <f>TITRES_STAT!D1320</f>
        <v>6.0585000000000004</v>
      </c>
      <c r="C1317" s="2">
        <f t="shared" si="180"/>
        <v>9.2800000000000438E-2</v>
      </c>
      <c r="D1317" s="2">
        <f t="shared" si="181"/>
        <v>9.2800000000000438E-2</v>
      </c>
      <c r="E1317" s="2">
        <f t="shared" si="182"/>
        <v>0</v>
      </c>
      <c r="F1317" s="2">
        <f t="shared" si="186"/>
        <v>3.9848543102830959E-2</v>
      </c>
      <c r="G1317" s="2">
        <f t="shared" si="186"/>
        <v>7.069440228662642E-2</v>
      </c>
      <c r="H1317" s="2">
        <f t="shared" si="184"/>
        <v>0.56367324447086087</v>
      </c>
      <c r="I1317" s="2">
        <f t="shared" si="185"/>
        <v>36.048020036411451</v>
      </c>
    </row>
    <row r="1318" spans="1:9" ht="13.5" x14ac:dyDescent="0.25">
      <c r="A1318" s="3">
        <f>TITRES_STAT!B1321</f>
        <v>43928</v>
      </c>
      <c r="B1318" s="6">
        <f>TITRES_STAT!D1321</f>
        <v>6.0915999999999997</v>
      </c>
      <c r="C1318" s="2">
        <f t="shared" si="180"/>
        <v>3.3099999999999241E-2</v>
      </c>
      <c r="D1318" s="2">
        <f t="shared" si="181"/>
        <v>3.3099999999999241E-2</v>
      </c>
      <c r="E1318" s="2">
        <f t="shared" si="182"/>
        <v>0</v>
      </c>
      <c r="F1318" s="2">
        <f t="shared" si="186"/>
        <v>3.9366504309771552E-2</v>
      </c>
      <c r="G1318" s="2">
        <f t="shared" si="186"/>
        <v>6.5644802123295959E-2</v>
      </c>
      <c r="H1318" s="2">
        <f t="shared" si="184"/>
        <v>0.59968958754468094</v>
      </c>
      <c r="I1318" s="2">
        <f t="shared" si="185"/>
        <v>37.487872160568841</v>
      </c>
    </row>
    <row r="1319" spans="1:9" ht="13.5" x14ac:dyDescent="0.25">
      <c r="A1319" s="3">
        <f>TITRES_STAT!B1322</f>
        <v>43929</v>
      </c>
      <c r="B1319" s="6">
        <f>TITRES_STAT!D1322</f>
        <v>6.0784000000000002</v>
      </c>
      <c r="C1319" s="2">
        <f t="shared" si="180"/>
        <v>-1.3199999999999434E-2</v>
      </c>
      <c r="D1319" s="2">
        <f t="shared" si="181"/>
        <v>0</v>
      </c>
      <c r="E1319" s="2">
        <f t="shared" si="182"/>
        <v>1.3199999999999434E-2</v>
      </c>
      <c r="F1319" s="2">
        <f t="shared" si="186"/>
        <v>3.655461114478787E-2</v>
      </c>
      <c r="G1319" s="2">
        <f t="shared" si="186"/>
        <v>6.1898744828774777E-2</v>
      </c>
      <c r="H1319" s="2">
        <f t="shared" si="184"/>
        <v>0.5905549659513416</v>
      </c>
      <c r="I1319" s="2">
        <f t="shared" si="185"/>
        <v>37.12886247839409</v>
      </c>
    </row>
    <row r="1320" spans="1:9" ht="13.5" x14ac:dyDescent="0.25">
      <c r="A1320" s="3">
        <f>TITRES_STAT!B1323</f>
        <v>43934</v>
      </c>
      <c r="B1320" s="6">
        <f>TITRES_STAT!D1323</f>
        <v>6.0585000000000004</v>
      </c>
      <c r="C1320" s="2">
        <f t="shared" si="180"/>
        <v>-1.9899999999999807E-2</v>
      </c>
      <c r="D1320" s="2">
        <f t="shared" si="181"/>
        <v>0</v>
      </c>
      <c r="E1320" s="2">
        <f t="shared" si="182"/>
        <v>1.9899999999999807E-2</v>
      </c>
      <c r="F1320" s="2">
        <f t="shared" si="186"/>
        <v>3.3943567491588736E-2</v>
      </c>
      <c r="G1320" s="2">
        <f t="shared" si="186"/>
        <v>5.8898834483862281E-2</v>
      </c>
      <c r="H1320" s="2">
        <f t="shared" si="184"/>
        <v>0.57630287235800826</v>
      </c>
      <c r="I1320" s="2">
        <f t="shared" si="185"/>
        <v>36.560415035970252</v>
      </c>
    </row>
    <row r="1321" spans="1:9" ht="13.5" x14ac:dyDescent="0.25">
      <c r="A1321" s="3">
        <f>TITRES_STAT!B1324</f>
        <v>43935</v>
      </c>
      <c r="B1321" s="6">
        <f>TITRES_STAT!D1324</f>
        <v>6.0518000000000001</v>
      </c>
      <c r="C1321" s="2">
        <f t="shared" si="180"/>
        <v>-6.7000000000003723E-3</v>
      </c>
      <c r="D1321" s="2">
        <f t="shared" si="181"/>
        <v>0</v>
      </c>
      <c r="E1321" s="2">
        <f t="shared" si="182"/>
        <v>6.7000000000003723E-3</v>
      </c>
      <c r="F1321" s="2">
        <f t="shared" si="186"/>
        <v>3.1519026956475252E-2</v>
      </c>
      <c r="G1321" s="2">
        <f t="shared" si="186"/>
        <v>5.5170346306443574E-2</v>
      </c>
      <c r="H1321" s="2">
        <f t="shared" si="184"/>
        <v>0.57130377216417827</v>
      </c>
      <c r="I1321" s="2">
        <f t="shared" si="185"/>
        <v>36.358582107730435</v>
      </c>
    </row>
    <row r="1322" spans="1:9" ht="13.5" x14ac:dyDescent="0.25">
      <c r="A1322" s="3">
        <f>TITRES_STAT!B1325</f>
        <v>43936</v>
      </c>
      <c r="B1322" s="6">
        <f>TITRES_STAT!D1325</f>
        <v>6.0252999999999997</v>
      </c>
      <c r="C1322" s="2">
        <f t="shared" si="180"/>
        <v>-2.6500000000000412E-2</v>
      </c>
      <c r="D1322" s="2">
        <f t="shared" si="181"/>
        <v>0</v>
      </c>
      <c r="E1322" s="2">
        <f t="shared" si="182"/>
        <v>2.6500000000000412E-2</v>
      </c>
      <c r="F1322" s="2">
        <f t="shared" si="186"/>
        <v>2.9267667888155591E-2</v>
      </c>
      <c r="G1322" s="2">
        <f t="shared" si="186"/>
        <v>5.312246442741192E-2</v>
      </c>
      <c r="H1322" s="2">
        <f t="shared" si="184"/>
        <v>0.55094710314405282</v>
      </c>
      <c r="I1322" s="2">
        <f t="shared" si="185"/>
        <v>35.523268461392547</v>
      </c>
    </row>
    <row r="1323" spans="1:9" ht="13.5" x14ac:dyDescent="0.25">
      <c r="A1323" s="3">
        <f>TITRES_STAT!B1326</f>
        <v>43937</v>
      </c>
      <c r="B1323" s="6">
        <f>TITRES_STAT!D1326</f>
        <v>5.9657</v>
      </c>
      <c r="C1323" s="2">
        <f t="shared" si="180"/>
        <v>-5.9599999999999653E-2</v>
      </c>
      <c r="D1323" s="2">
        <f t="shared" si="181"/>
        <v>0</v>
      </c>
      <c r="E1323" s="2">
        <f t="shared" si="182"/>
        <v>5.9599999999999653E-2</v>
      </c>
      <c r="F1323" s="2">
        <f t="shared" si="186"/>
        <v>2.7177120181858767E-2</v>
      </c>
      <c r="G1323" s="2">
        <f t="shared" si="186"/>
        <v>5.3585145539739622E-2</v>
      </c>
      <c r="H1323" s="2">
        <f t="shared" si="184"/>
        <v>0.50717638084427275</v>
      </c>
      <c r="I1323" s="2">
        <f t="shared" si="185"/>
        <v>33.650764919774588</v>
      </c>
    </row>
    <row r="1324" spans="1:9" ht="13.5" x14ac:dyDescent="0.25">
      <c r="A1324" s="3">
        <f>TITRES_STAT!B1327</f>
        <v>43938</v>
      </c>
      <c r="B1324" s="6">
        <f>TITRES_STAT!D1327</f>
        <v>5.9458000000000002</v>
      </c>
      <c r="C1324" s="2">
        <f t="shared" si="180"/>
        <v>-1.9899999999999807E-2</v>
      </c>
      <c r="D1324" s="2">
        <f t="shared" si="181"/>
        <v>0</v>
      </c>
      <c r="E1324" s="2">
        <f t="shared" si="182"/>
        <v>1.9899999999999807E-2</v>
      </c>
      <c r="F1324" s="2">
        <f t="shared" si="186"/>
        <v>2.5235897311725996E-2</v>
      </c>
      <c r="G1324" s="2">
        <f t="shared" si="186"/>
        <v>5.1179063715472491E-2</v>
      </c>
      <c r="H1324" s="2">
        <f t="shared" si="184"/>
        <v>0.49309024979479377</v>
      </c>
      <c r="I1324" s="2">
        <f t="shared" si="185"/>
        <v>33.024812121207191</v>
      </c>
    </row>
    <row r="1325" spans="1:9" ht="13.5" x14ac:dyDescent="0.25">
      <c r="A1325" s="3">
        <f>TITRES_STAT!B1328</f>
        <v>43941</v>
      </c>
      <c r="B1325" s="6">
        <f>TITRES_STAT!D1328</f>
        <v>6.032</v>
      </c>
      <c r="C1325" s="2">
        <f t="shared" si="180"/>
        <v>8.6199999999999832E-2</v>
      </c>
      <c r="D1325" s="2">
        <f t="shared" si="181"/>
        <v>8.6199999999999832E-2</v>
      </c>
      <c r="E1325" s="2">
        <f t="shared" si="182"/>
        <v>0</v>
      </c>
      <c r="F1325" s="2">
        <f t="shared" ref="F1325:G1340" si="187">((F1324*13)+D1325)/14</f>
        <v>2.9590476075174125E-2</v>
      </c>
      <c r="G1325" s="2">
        <f t="shared" si="187"/>
        <v>4.7523416307224453E-2</v>
      </c>
      <c r="H1325" s="2">
        <f t="shared" si="184"/>
        <v>0.62265044002478032</v>
      </c>
      <c r="I1325" s="2">
        <f t="shared" si="185"/>
        <v>38.372432205131716</v>
      </c>
    </row>
    <row r="1326" spans="1:9" ht="13.5" x14ac:dyDescent="0.25">
      <c r="A1326" s="3">
        <f>TITRES_STAT!B1329</f>
        <v>43942</v>
      </c>
      <c r="B1326" s="6">
        <f>TITRES_STAT!D1329</f>
        <v>5.8529999999999998</v>
      </c>
      <c r="C1326" s="2">
        <f t="shared" si="180"/>
        <v>-0.17900000000000027</v>
      </c>
      <c r="D1326" s="2">
        <f t="shared" si="181"/>
        <v>0</v>
      </c>
      <c r="E1326" s="2">
        <f t="shared" si="182"/>
        <v>0.17900000000000027</v>
      </c>
      <c r="F1326" s="2">
        <f t="shared" si="187"/>
        <v>2.7476870641233116E-2</v>
      </c>
      <c r="G1326" s="2">
        <f t="shared" si="187"/>
        <v>5.6914600856708443E-2</v>
      </c>
      <c r="H1326" s="2">
        <f t="shared" si="184"/>
        <v>0.48277366840207675</v>
      </c>
      <c r="I1326" s="2">
        <f t="shared" si="185"/>
        <v>32.558823958773274</v>
      </c>
    </row>
    <row r="1327" spans="1:9" ht="13.5" x14ac:dyDescent="0.25">
      <c r="A1327" s="3">
        <f>TITRES_STAT!B1330</f>
        <v>43943</v>
      </c>
      <c r="B1327" s="6">
        <f>TITRES_STAT!D1330</f>
        <v>5.8662000000000001</v>
      </c>
      <c r="C1327" s="2">
        <f t="shared" si="180"/>
        <v>1.3200000000000323E-2</v>
      </c>
      <c r="D1327" s="2">
        <f t="shared" si="181"/>
        <v>1.3200000000000323E-2</v>
      </c>
      <c r="E1327" s="2">
        <f t="shared" si="182"/>
        <v>0</v>
      </c>
      <c r="F1327" s="2">
        <f t="shared" si="187"/>
        <v>2.6457094166859346E-2</v>
      </c>
      <c r="G1327" s="2">
        <f t="shared" si="187"/>
        <v>5.2849272224086412E-2</v>
      </c>
      <c r="H1327" s="2">
        <f t="shared" si="184"/>
        <v>0.50061416275854309</v>
      </c>
      <c r="I1327" s="2">
        <f t="shared" si="185"/>
        <v>33.360618284334734</v>
      </c>
    </row>
    <row r="1328" spans="1:9" ht="13.5" x14ac:dyDescent="0.25">
      <c r="A1328" s="3">
        <f>TITRES_STAT!B1331</f>
        <v>43944</v>
      </c>
      <c r="B1328" s="6">
        <f>TITRES_STAT!D1331</f>
        <v>5.9259000000000004</v>
      </c>
      <c r="C1328" s="2">
        <f t="shared" si="180"/>
        <v>5.9700000000000308E-2</v>
      </c>
      <c r="D1328" s="2">
        <f t="shared" si="181"/>
        <v>5.9700000000000308E-2</v>
      </c>
      <c r="E1328" s="2">
        <f t="shared" si="182"/>
        <v>0</v>
      </c>
      <c r="F1328" s="2">
        <f t="shared" si="187"/>
        <v>2.8831587440655133E-2</v>
      </c>
      <c r="G1328" s="2">
        <f t="shared" si="187"/>
        <v>4.9074324208080236E-2</v>
      </c>
      <c r="H1328" s="2">
        <f t="shared" si="184"/>
        <v>0.58750859855769388</v>
      </c>
      <c r="I1328" s="2">
        <f t="shared" si="185"/>
        <v>37.008215205351682</v>
      </c>
    </row>
    <row r="1329" spans="1:9" ht="13.5" x14ac:dyDescent="0.25">
      <c r="A1329" s="3">
        <f>TITRES_STAT!B1332</f>
        <v>43945</v>
      </c>
      <c r="B1329" s="6">
        <f>TITRES_STAT!D1332</f>
        <v>6.0252999999999997</v>
      </c>
      <c r="C1329" s="2">
        <f t="shared" si="180"/>
        <v>9.9399999999999267E-2</v>
      </c>
      <c r="D1329" s="2">
        <f t="shared" si="181"/>
        <v>9.9399999999999267E-2</v>
      </c>
      <c r="E1329" s="2">
        <f t="shared" si="182"/>
        <v>0</v>
      </c>
      <c r="F1329" s="2">
        <f t="shared" si="187"/>
        <v>3.3872188337751144E-2</v>
      </c>
      <c r="G1329" s="2">
        <f t="shared" si="187"/>
        <v>4.5569015336074506E-2</v>
      </c>
      <c r="H1329" s="2">
        <f t="shared" si="184"/>
        <v>0.74331622239237582</v>
      </c>
      <c r="I1329" s="2">
        <f t="shared" si="185"/>
        <v>42.63806031543222</v>
      </c>
    </row>
    <row r="1330" spans="1:9" ht="13.5" x14ac:dyDescent="0.25">
      <c r="A1330" s="3">
        <f>TITRES_STAT!B1333</f>
        <v>43948</v>
      </c>
      <c r="B1330" s="6">
        <f>TITRES_STAT!D1333</f>
        <v>6.0518000000000001</v>
      </c>
      <c r="C1330" s="2">
        <f t="shared" si="180"/>
        <v>2.6500000000000412E-2</v>
      </c>
      <c r="D1330" s="2">
        <f t="shared" si="181"/>
        <v>2.6500000000000412E-2</v>
      </c>
      <c r="E1330" s="2">
        <f t="shared" si="182"/>
        <v>0</v>
      </c>
      <c r="F1330" s="2">
        <f t="shared" si="187"/>
        <v>3.3345603456483235E-2</v>
      </c>
      <c r="G1330" s="2">
        <f t="shared" si="187"/>
        <v>4.2314085669212041E-2</v>
      </c>
      <c r="H1330" s="2">
        <f t="shared" si="184"/>
        <v>0.78804972219323355</v>
      </c>
      <c r="I1330" s="2">
        <f t="shared" si="185"/>
        <v>44.073143627494133</v>
      </c>
    </row>
    <row r="1331" spans="1:9" ht="13.5" x14ac:dyDescent="0.25">
      <c r="A1331" s="3">
        <f>TITRES_STAT!B1334</f>
        <v>43949</v>
      </c>
      <c r="B1331" s="6">
        <f>TITRES_STAT!D1334</f>
        <v>5.9192999999999998</v>
      </c>
      <c r="C1331" s="2">
        <f t="shared" si="180"/>
        <v>-0.13250000000000028</v>
      </c>
      <c r="D1331" s="2">
        <f t="shared" si="181"/>
        <v>0</v>
      </c>
      <c r="E1331" s="2">
        <f t="shared" si="182"/>
        <v>0.13250000000000028</v>
      </c>
      <c r="F1331" s="2">
        <f t="shared" si="187"/>
        <v>3.0963774638163001E-2</v>
      </c>
      <c r="G1331" s="2">
        <f t="shared" si="187"/>
        <v>4.8755936692839771E-2</v>
      </c>
      <c r="H1331" s="2">
        <f t="shared" si="184"/>
        <v>0.63507701294374475</v>
      </c>
      <c r="I1331" s="2">
        <f t="shared" si="185"/>
        <v>38.840801253781351</v>
      </c>
    </row>
    <row r="1332" spans="1:9" ht="13.5" x14ac:dyDescent="0.25">
      <c r="A1332" s="3">
        <f>TITRES_STAT!B1335</f>
        <v>43950</v>
      </c>
      <c r="B1332" s="6">
        <f>TITRES_STAT!D1335</f>
        <v>5.9126000000000003</v>
      </c>
      <c r="C1332" s="2">
        <f t="shared" si="180"/>
        <v>-6.6999999999994841E-3</v>
      </c>
      <c r="D1332" s="2">
        <f t="shared" si="181"/>
        <v>0</v>
      </c>
      <c r="E1332" s="2">
        <f t="shared" si="182"/>
        <v>6.6999999999994841E-3</v>
      </c>
      <c r="F1332" s="2">
        <f t="shared" si="187"/>
        <v>2.8752076449722785E-2</v>
      </c>
      <c r="G1332" s="2">
        <f t="shared" si="187"/>
        <v>4.5751941214779754E-2</v>
      </c>
      <c r="H1332" s="2">
        <f t="shared" si="184"/>
        <v>0.6284340223892988</v>
      </c>
      <c r="I1332" s="2">
        <f t="shared" si="185"/>
        <v>38.591310040749278</v>
      </c>
    </row>
    <row r="1333" spans="1:9" ht="13.5" x14ac:dyDescent="0.25">
      <c r="A1333" s="3">
        <f>TITRES_STAT!B1336</f>
        <v>43951</v>
      </c>
      <c r="B1333" s="6">
        <f>TITRES_STAT!D1336</f>
        <v>5.9657</v>
      </c>
      <c r="C1333" s="2">
        <f t="shared" si="180"/>
        <v>5.3099999999999703E-2</v>
      </c>
      <c r="D1333" s="2">
        <f t="shared" si="181"/>
        <v>5.3099999999999703E-2</v>
      </c>
      <c r="E1333" s="2">
        <f t="shared" si="182"/>
        <v>0</v>
      </c>
      <c r="F1333" s="2">
        <f t="shared" si="187"/>
        <v>3.0491213846171133E-2</v>
      </c>
      <c r="G1333" s="2">
        <f t="shared" si="187"/>
        <v>4.2483945413724057E-2</v>
      </c>
      <c r="H1333" s="2">
        <f t="shared" si="184"/>
        <v>0.7177114448584434</v>
      </c>
      <c r="I1333" s="2">
        <f t="shared" si="185"/>
        <v>41.783004183079775</v>
      </c>
    </row>
    <row r="1334" spans="1:9" ht="13.5" x14ac:dyDescent="0.25">
      <c r="A1334" s="3">
        <f>TITRES_STAT!B1337</f>
        <v>43955</v>
      </c>
      <c r="B1334" s="6">
        <f>TITRES_STAT!D1337</f>
        <v>6.0716999999999999</v>
      </c>
      <c r="C1334" s="2">
        <f t="shared" si="180"/>
        <v>0.10599999999999987</v>
      </c>
      <c r="D1334" s="2">
        <f t="shared" si="181"/>
        <v>0.10599999999999987</v>
      </c>
      <c r="E1334" s="2">
        <f t="shared" si="182"/>
        <v>0</v>
      </c>
      <c r="F1334" s="2">
        <f t="shared" si="187"/>
        <v>3.5884698571444613E-2</v>
      </c>
      <c r="G1334" s="2">
        <f t="shared" si="187"/>
        <v>3.944937788417234E-2</v>
      </c>
      <c r="H1334" s="2">
        <f t="shared" si="184"/>
        <v>0.90963915012312713</v>
      </c>
      <c r="I1334" s="2">
        <f t="shared" si="185"/>
        <v>47.634085741511775</v>
      </c>
    </row>
    <row r="1335" spans="1:9" ht="13.5" x14ac:dyDescent="0.25">
      <c r="A1335" s="3">
        <f>TITRES_STAT!B1338</f>
        <v>43956</v>
      </c>
      <c r="B1335" s="6">
        <f>TITRES_STAT!D1338</f>
        <v>6.1445999999999996</v>
      </c>
      <c r="C1335" s="2">
        <f t="shared" si="180"/>
        <v>7.2899999999999743E-2</v>
      </c>
      <c r="D1335" s="2">
        <f t="shared" si="181"/>
        <v>7.2899999999999743E-2</v>
      </c>
      <c r="E1335" s="2">
        <f t="shared" si="182"/>
        <v>0</v>
      </c>
      <c r="F1335" s="2">
        <f t="shared" si="187"/>
        <v>3.8528648673484267E-2</v>
      </c>
      <c r="G1335" s="2">
        <f t="shared" si="187"/>
        <v>3.6631565178160026E-2</v>
      </c>
      <c r="H1335" s="2">
        <f t="shared" si="184"/>
        <v>1.0517882183329501</v>
      </c>
      <c r="I1335" s="2">
        <f t="shared" si="185"/>
        <v>51.262026408725248</v>
      </c>
    </row>
    <row r="1336" spans="1:9" ht="13.5" x14ac:dyDescent="0.25">
      <c r="A1336" s="3">
        <f>TITRES_STAT!B1339</f>
        <v>43957</v>
      </c>
      <c r="B1336" s="6">
        <f>TITRES_STAT!D1339</f>
        <v>6.1379999999999999</v>
      </c>
      <c r="C1336" s="2">
        <f t="shared" si="180"/>
        <v>-6.5999999999997172E-3</v>
      </c>
      <c r="D1336" s="2">
        <f t="shared" si="181"/>
        <v>0</v>
      </c>
      <c r="E1336" s="2">
        <f t="shared" si="182"/>
        <v>6.5999999999997172E-3</v>
      </c>
      <c r="F1336" s="2">
        <f t="shared" si="187"/>
        <v>3.5776602339663961E-2</v>
      </c>
      <c r="G1336" s="2">
        <f t="shared" si="187"/>
        <v>3.4486453379720006E-2</v>
      </c>
      <c r="H1336" s="2">
        <f t="shared" si="184"/>
        <v>1.0374103113978845</v>
      </c>
      <c r="I1336" s="2">
        <f t="shared" si="185"/>
        <v>50.918084864609753</v>
      </c>
    </row>
    <row r="1337" spans="1:9" ht="13.5" x14ac:dyDescent="0.25">
      <c r="A1337" s="3">
        <f>TITRES_STAT!B1340</f>
        <v>43958</v>
      </c>
      <c r="B1337" s="6">
        <f>TITRES_STAT!D1340</f>
        <v>6.1909999999999998</v>
      </c>
      <c r="C1337" s="2">
        <f t="shared" si="180"/>
        <v>5.2999999999999936E-2</v>
      </c>
      <c r="D1337" s="2">
        <f t="shared" si="181"/>
        <v>5.2999999999999936E-2</v>
      </c>
      <c r="E1337" s="2">
        <f t="shared" si="182"/>
        <v>0</v>
      </c>
      <c r="F1337" s="2">
        <f t="shared" si="187"/>
        <v>3.7006845029687964E-2</v>
      </c>
      <c r="G1337" s="2">
        <f t="shared" si="187"/>
        <v>3.2023135281168576E-2</v>
      </c>
      <c r="H1337" s="2">
        <f t="shared" si="184"/>
        <v>1.1556284137940138</v>
      </c>
      <c r="I1337" s="2">
        <f t="shared" si="185"/>
        <v>53.609815420833591</v>
      </c>
    </row>
    <row r="1338" spans="1:9" ht="13.5" x14ac:dyDescent="0.25">
      <c r="A1338" s="3">
        <f>TITRES_STAT!B1341</f>
        <v>43959</v>
      </c>
      <c r="B1338" s="6">
        <f>TITRES_STAT!D1341</f>
        <v>6.1909999999999998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3.436349895613882E-2</v>
      </c>
      <c r="G1338" s="2">
        <f t="shared" si="187"/>
        <v>2.9735768475370822E-2</v>
      </c>
      <c r="H1338" s="2">
        <f t="shared" si="184"/>
        <v>1.1556284137940136</v>
      </c>
      <c r="I1338" s="2">
        <f t="shared" si="185"/>
        <v>53.609815420833584</v>
      </c>
    </row>
    <row r="1339" spans="1:9" ht="13.5" x14ac:dyDescent="0.25">
      <c r="A1339" s="3">
        <f>TITRES_STAT!B1342</f>
        <v>43962</v>
      </c>
      <c r="B1339" s="6">
        <f>TITRES_STAT!D1342</f>
        <v>6.2640000000000002</v>
      </c>
      <c r="C1339" s="2">
        <f t="shared" si="180"/>
        <v>7.3000000000000398E-2</v>
      </c>
      <c r="D1339" s="2">
        <f t="shared" si="181"/>
        <v>7.3000000000000398E-2</v>
      </c>
      <c r="E1339" s="2">
        <f t="shared" si="182"/>
        <v>0</v>
      </c>
      <c r="F1339" s="2">
        <f t="shared" si="187"/>
        <v>3.7123249030700363E-2</v>
      </c>
      <c r="G1339" s="2">
        <f t="shared" si="187"/>
        <v>2.7611785012844337E-2</v>
      </c>
      <c r="H1339" s="2">
        <f t="shared" si="184"/>
        <v>1.3444711746608025</v>
      </c>
      <c r="I1339" s="2">
        <f t="shared" si="185"/>
        <v>57.346457878942374</v>
      </c>
    </row>
    <row r="1340" spans="1:9" ht="13.5" x14ac:dyDescent="0.25">
      <c r="A1340" s="3">
        <f>TITRES_STAT!B1343</f>
        <v>43963</v>
      </c>
      <c r="B1340" s="6">
        <f>TITRES_STAT!D1343</f>
        <v>6.4097999999999997</v>
      </c>
      <c r="C1340" s="2">
        <f t="shared" si="180"/>
        <v>0.14579999999999949</v>
      </c>
      <c r="D1340" s="2">
        <f t="shared" si="181"/>
        <v>0.14579999999999949</v>
      </c>
      <c r="E1340" s="2">
        <f t="shared" si="182"/>
        <v>0</v>
      </c>
      <c r="F1340" s="2">
        <f t="shared" si="187"/>
        <v>4.4885874099936017E-2</v>
      </c>
      <c r="G1340" s="2">
        <f t="shared" si="187"/>
        <v>2.5639514654784028E-2</v>
      </c>
      <c r="H1340" s="2">
        <f t="shared" si="184"/>
        <v>1.7506522531447704</v>
      </c>
      <c r="I1340" s="2">
        <f t="shared" si="185"/>
        <v>63.64498642615699</v>
      </c>
    </row>
    <row r="1341" spans="1:9" ht="13.5" x14ac:dyDescent="0.25">
      <c r="A1341" s="3">
        <f>TITRES_STAT!B1344</f>
        <v>43964</v>
      </c>
      <c r="B1341" s="6">
        <f>TITRES_STAT!D1344</f>
        <v>6.6020000000000003</v>
      </c>
      <c r="C1341" s="2">
        <f t="shared" si="180"/>
        <v>0.19220000000000059</v>
      </c>
      <c r="D1341" s="2">
        <f t="shared" si="181"/>
        <v>0.19220000000000059</v>
      </c>
      <c r="E1341" s="2">
        <f t="shared" si="182"/>
        <v>0</v>
      </c>
      <c r="F1341" s="2">
        <f t="shared" ref="F1341:G1356" si="188">((F1340*13)+D1341)/14</f>
        <v>5.5408311664226342E-2</v>
      </c>
      <c r="G1341" s="2">
        <f t="shared" si="188"/>
        <v>2.3808120750870881E-2</v>
      </c>
      <c r="H1341" s="2">
        <f t="shared" si="184"/>
        <v>2.3272862332991799</v>
      </c>
      <c r="I1341" s="2">
        <f t="shared" si="185"/>
        <v>69.945477188223535</v>
      </c>
    </row>
    <row r="1342" spans="1:9" ht="13.5" x14ac:dyDescent="0.25">
      <c r="A1342" s="3">
        <f>TITRES_STAT!B1345</f>
        <v>43965</v>
      </c>
      <c r="B1342" s="6">
        <f>TITRES_STAT!D1345</f>
        <v>6.5754999999999999</v>
      </c>
      <c r="C1342" s="2">
        <f t="shared" si="180"/>
        <v>-2.6500000000000412E-2</v>
      </c>
      <c r="D1342" s="2">
        <f t="shared" si="181"/>
        <v>0</v>
      </c>
      <c r="E1342" s="2">
        <f t="shared" si="182"/>
        <v>2.6500000000000412E-2</v>
      </c>
      <c r="F1342" s="2">
        <f t="shared" si="188"/>
        <v>5.1450575116781604E-2</v>
      </c>
      <c r="G1342" s="2">
        <f t="shared" si="188"/>
        <v>2.4000397840094421E-2</v>
      </c>
      <c r="H1342" s="2">
        <f t="shared" si="184"/>
        <v>2.1437384271534721</v>
      </c>
      <c r="I1342" s="2">
        <f t="shared" si="185"/>
        <v>68.190737773770209</v>
      </c>
    </row>
    <row r="1343" spans="1:9" ht="13.5" x14ac:dyDescent="0.25">
      <c r="A1343" s="3">
        <f>TITRES_STAT!B1346</f>
        <v>43966</v>
      </c>
      <c r="B1343" s="6">
        <f>TITRES_STAT!D1346</f>
        <v>6.6284999999999998</v>
      </c>
      <c r="C1343" s="2">
        <f t="shared" si="180"/>
        <v>5.2999999999999936E-2</v>
      </c>
      <c r="D1343" s="2">
        <f t="shared" si="181"/>
        <v>5.2999999999999936E-2</v>
      </c>
      <c r="E1343" s="2">
        <f t="shared" si="182"/>
        <v>0</v>
      </c>
      <c r="F1343" s="2">
        <f t="shared" si="188"/>
        <v>5.1561248322725774E-2</v>
      </c>
      <c r="G1343" s="2">
        <f t="shared" si="188"/>
        <v>2.2286083708659105E-2</v>
      </c>
      <c r="H1343" s="2">
        <f t="shared" si="184"/>
        <v>2.3136074061631566</v>
      </c>
      <c r="I1343" s="2">
        <f t="shared" si="185"/>
        <v>69.821409798274644</v>
      </c>
    </row>
    <row r="1344" spans="1:9" ht="13.5" x14ac:dyDescent="0.25">
      <c r="A1344" s="3">
        <f>TITRES_STAT!B1347</f>
        <v>43969</v>
      </c>
      <c r="B1344" s="6">
        <f>TITRES_STAT!D1347</f>
        <v>6.5621999999999998</v>
      </c>
      <c r="C1344" s="2">
        <f t="shared" si="180"/>
        <v>-6.6300000000000026E-2</v>
      </c>
      <c r="D1344" s="2">
        <f t="shared" si="181"/>
        <v>0</v>
      </c>
      <c r="E1344" s="2">
        <f t="shared" si="182"/>
        <v>6.6300000000000026E-2</v>
      </c>
      <c r="F1344" s="2">
        <f t="shared" si="188"/>
        <v>4.787830201395965E-2</v>
      </c>
      <c r="G1344" s="2">
        <f t="shared" si="188"/>
        <v>2.5429934872326313E-2</v>
      </c>
      <c r="H1344" s="2">
        <f t="shared" si="184"/>
        <v>1.8827536230170367</v>
      </c>
      <c r="I1344" s="2">
        <f t="shared" si="185"/>
        <v>65.310944646271281</v>
      </c>
    </row>
    <row r="1345" spans="1:9" ht="13.5" x14ac:dyDescent="0.25">
      <c r="A1345" s="3">
        <f>TITRES_STAT!B1348</f>
        <v>43970</v>
      </c>
      <c r="B1345" s="6">
        <f>TITRES_STAT!D1348</f>
        <v>6.6284999999999998</v>
      </c>
      <c r="C1345" s="2">
        <f t="shared" si="180"/>
        <v>6.6300000000000026E-2</v>
      </c>
      <c r="D1345" s="2">
        <f t="shared" si="181"/>
        <v>6.6300000000000026E-2</v>
      </c>
      <c r="E1345" s="2">
        <f t="shared" si="182"/>
        <v>0</v>
      </c>
      <c r="F1345" s="2">
        <f t="shared" si="188"/>
        <v>4.9194137584391111E-2</v>
      </c>
      <c r="G1345" s="2">
        <f t="shared" si="188"/>
        <v>2.3613510952874433E-2</v>
      </c>
      <c r="H1345" s="2">
        <f t="shared" si="184"/>
        <v>2.0833046675086999</v>
      </c>
      <c r="I1345" s="2">
        <f t="shared" si="185"/>
        <v>67.567266039654896</v>
      </c>
    </row>
    <row r="1346" spans="1:9" ht="13.5" x14ac:dyDescent="0.25">
      <c r="A1346" s="3">
        <f>TITRES_STAT!B1349</f>
        <v>43971</v>
      </c>
      <c r="B1346" s="6">
        <f>TITRES_STAT!D1349</f>
        <v>6.5754999999999999</v>
      </c>
      <c r="C1346" s="2">
        <f t="shared" si="180"/>
        <v>-5.2999999999999936E-2</v>
      </c>
      <c r="D1346" s="2">
        <f t="shared" si="181"/>
        <v>0</v>
      </c>
      <c r="E1346" s="2">
        <f t="shared" si="182"/>
        <v>5.2999999999999936E-2</v>
      </c>
      <c r="F1346" s="2">
        <f t="shared" si="188"/>
        <v>4.5680270614077464E-2</v>
      </c>
      <c r="G1346" s="2">
        <f t="shared" si="188"/>
        <v>2.571254588481197E-2</v>
      </c>
      <c r="H1346" s="2">
        <f t="shared" si="184"/>
        <v>1.7765751714636762</v>
      </c>
      <c r="I1346" s="2">
        <f t="shared" si="185"/>
        <v>63.984407471566911</v>
      </c>
    </row>
    <row r="1347" spans="1:9" ht="13.5" x14ac:dyDescent="0.25">
      <c r="A1347" s="3">
        <f>TITRES_STAT!B1350</f>
        <v>43972</v>
      </c>
      <c r="B1347" s="6">
        <f>TITRES_STAT!D1350</f>
        <v>6.6284999999999998</v>
      </c>
      <c r="C1347" s="2">
        <f t="shared" ref="C1347:C1410" si="189">B1347-B1346</f>
        <v>5.2999999999999936E-2</v>
      </c>
      <c r="D1347" s="2">
        <f t="shared" ref="D1347:D1410" si="190">IF(C1347&gt;0,C1347,0)</f>
        <v>5.2999999999999936E-2</v>
      </c>
      <c r="E1347" s="2">
        <f t="shared" ref="E1347:E1410" si="191">IF(C1347&lt;0,-C1347,0)</f>
        <v>0</v>
      </c>
      <c r="F1347" s="2">
        <f t="shared" si="188"/>
        <v>4.6203108427357642E-2</v>
      </c>
      <c r="G1347" s="2">
        <f t="shared" si="188"/>
        <v>2.3875935464468256E-2</v>
      </c>
      <c r="H1347" s="2">
        <f t="shared" si="184"/>
        <v>1.9351329080327047</v>
      </c>
      <c r="I1347" s="2">
        <f t="shared" si="185"/>
        <v>65.929992564791291</v>
      </c>
    </row>
    <row r="1348" spans="1:9" ht="13.5" x14ac:dyDescent="0.25">
      <c r="A1348" s="3">
        <f>TITRES_STAT!B1351</f>
        <v>43973</v>
      </c>
      <c r="B1348" s="6">
        <f>TITRES_STAT!D1351</f>
        <v>6.7412000000000001</v>
      </c>
      <c r="C1348" s="2">
        <f t="shared" si="189"/>
        <v>0.11270000000000024</v>
      </c>
      <c r="D1348" s="2">
        <f t="shared" si="190"/>
        <v>0.11270000000000024</v>
      </c>
      <c r="E1348" s="2">
        <f t="shared" si="191"/>
        <v>0</v>
      </c>
      <c r="F1348" s="2">
        <f t="shared" si="188"/>
        <v>5.0952886396832112E-2</v>
      </c>
      <c r="G1348" s="2">
        <f t="shared" si="188"/>
        <v>2.2170511502720525E-2</v>
      </c>
      <c r="H1348" s="2">
        <f t="shared" si="184"/>
        <v>2.298227823502391</v>
      </c>
      <c r="I1348" s="2">
        <f t="shared" si="185"/>
        <v>69.68068752333491</v>
      </c>
    </row>
    <row r="1349" spans="1:9" ht="13.5" x14ac:dyDescent="0.25">
      <c r="A1349" s="3">
        <f>TITRES_STAT!B1352</f>
        <v>43977</v>
      </c>
      <c r="B1349" s="6">
        <f>TITRES_STAT!D1352</f>
        <v>6.7610999999999999</v>
      </c>
      <c r="C1349" s="2">
        <f t="shared" si="189"/>
        <v>1.9899999999999807E-2</v>
      </c>
      <c r="D1349" s="2">
        <f t="shared" si="190"/>
        <v>1.9899999999999807E-2</v>
      </c>
      <c r="E1349" s="2">
        <f t="shared" si="191"/>
        <v>0</v>
      </c>
      <c r="F1349" s="2">
        <f t="shared" si="188"/>
        <v>4.873482308277266E-2</v>
      </c>
      <c r="G1349" s="2">
        <f t="shared" si="188"/>
        <v>2.0586903538240491E-2</v>
      </c>
      <c r="H1349" s="2">
        <f t="shared" si="184"/>
        <v>2.3672731060427314</v>
      </c>
      <c r="I1349" s="2">
        <f t="shared" si="185"/>
        <v>70.302379150492641</v>
      </c>
    </row>
    <row r="1350" spans="1:9" ht="13.5" x14ac:dyDescent="0.25">
      <c r="A1350" s="3">
        <f>TITRES_STAT!B1353</f>
        <v>43978</v>
      </c>
      <c r="B1350" s="6">
        <f>TITRES_STAT!D1353</f>
        <v>6.8273999999999999</v>
      </c>
      <c r="C1350" s="2">
        <f t="shared" si="189"/>
        <v>6.6300000000000026E-2</v>
      </c>
      <c r="D1350" s="2">
        <f t="shared" si="190"/>
        <v>6.6300000000000026E-2</v>
      </c>
      <c r="E1350" s="2">
        <f t="shared" si="191"/>
        <v>0</v>
      </c>
      <c r="F1350" s="2">
        <f t="shared" si="188"/>
        <v>4.9989478576860327E-2</v>
      </c>
      <c r="G1350" s="2">
        <f t="shared" si="188"/>
        <v>1.9116410428366169E-2</v>
      </c>
      <c r="H1350" s="2">
        <f t="shared" si="184"/>
        <v>2.615003416262851</v>
      </c>
      <c r="I1350" s="2">
        <f t="shared" si="185"/>
        <v>72.337508852653073</v>
      </c>
    </row>
    <row r="1351" spans="1:9" ht="13.5" x14ac:dyDescent="0.25">
      <c r="A1351" s="3">
        <f>TITRES_STAT!B1354</f>
        <v>43979</v>
      </c>
      <c r="B1351" s="6">
        <f>TITRES_STAT!D1354</f>
        <v>6.9268000000000001</v>
      </c>
      <c r="C1351" s="2">
        <f t="shared" si="189"/>
        <v>9.9400000000000155E-2</v>
      </c>
      <c r="D1351" s="2">
        <f t="shared" si="190"/>
        <v>9.9400000000000155E-2</v>
      </c>
      <c r="E1351" s="2">
        <f t="shared" si="191"/>
        <v>0</v>
      </c>
      <c r="F1351" s="2">
        <f t="shared" si="188"/>
        <v>5.3518801535656031E-2</v>
      </c>
      <c r="G1351" s="2">
        <f t="shared" si="188"/>
        <v>1.7750952540625729E-2</v>
      </c>
      <c r="H1351" s="2">
        <f t="shared" si="184"/>
        <v>3.0149819517104897</v>
      </c>
      <c r="I1351" s="2">
        <f t="shared" si="185"/>
        <v>75.093287789899705</v>
      </c>
    </row>
    <row r="1352" spans="1:9" ht="13.5" x14ac:dyDescent="0.25">
      <c r="A1352" s="3">
        <f>TITRES_STAT!B1355</f>
        <v>43980</v>
      </c>
      <c r="B1352" s="6">
        <f>TITRES_STAT!D1355</f>
        <v>7.1322999999999999</v>
      </c>
      <c r="C1352" s="2">
        <f t="shared" si="189"/>
        <v>0.20549999999999979</v>
      </c>
      <c r="D1352" s="2">
        <f t="shared" si="190"/>
        <v>0.20549999999999979</v>
      </c>
      <c r="E1352" s="2">
        <f t="shared" si="191"/>
        <v>0</v>
      </c>
      <c r="F1352" s="2">
        <f t="shared" si="188"/>
        <v>6.4374601425966307E-2</v>
      </c>
      <c r="G1352" s="2">
        <f t="shared" si="188"/>
        <v>1.6483027359152462E-2</v>
      </c>
      <c r="H1352" s="2">
        <f t="shared" si="184"/>
        <v>3.9055083767862153</v>
      </c>
      <c r="I1352" s="2">
        <f t="shared" si="185"/>
        <v>79.614752983968245</v>
      </c>
    </row>
    <row r="1353" spans="1:9" ht="13.5" x14ac:dyDescent="0.25">
      <c r="A1353" s="3">
        <f>TITRES_STAT!B1356</f>
        <v>43983</v>
      </c>
      <c r="B1353" s="6">
        <f>TITRES_STAT!D1356</f>
        <v>7.0925000000000002</v>
      </c>
      <c r="C1353" s="2">
        <f t="shared" si="189"/>
        <v>-3.9799999999999613E-2</v>
      </c>
      <c r="D1353" s="2">
        <f t="shared" si="190"/>
        <v>0</v>
      </c>
      <c r="E1353" s="2">
        <f t="shared" si="191"/>
        <v>3.9799999999999613E-2</v>
      </c>
      <c r="F1353" s="2">
        <f t="shared" si="188"/>
        <v>5.9776415609825863E-2</v>
      </c>
      <c r="G1353" s="2">
        <f t="shared" si="188"/>
        <v>1.8148525404927261E-2</v>
      </c>
      <c r="H1353" s="2">
        <f t="shared" si="184"/>
        <v>3.2937340239001887</v>
      </c>
      <c r="I1353" s="2">
        <f t="shared" si="185"/>
        <v>76.71024813289074</v>
      </c>
    </row>
    <row r="1354" spans="1:9" ht="13.5" x14ac:dyDescent="0.25">
      <c r="A1354" s="3">
        <f>TITRES_STAT!B1357</f>
        <v>43984</v>
      </c>
      <c r="B1354" s="6">
        <f>TITRES_STAT!D1357</f>
        <v>7.0526999999999997</v>
      </c>
      <c r="C1354" s="2">
        <f t="shared" si="189"/>
        <v>-3.9800000000000502E-2</v>
      </c>
      <c r="D1354" s="2">
        <f t="shared" si="190"/>
        <v>0</v>
      </c>
      <c r="E1354" s="2">
        <f t="shared" si="191"/>
        <v>3.9800000000000502E-2</v>
      </c>
      <c r="F1354" s="2">
        <f t="shared" si="188"/>
        <v>5.5506671637695446E-2</v>
      </c>
      <c r="G1354" s="2">
        <f t="shared" si="188"/>
        <v>1.9695059304575348E-2</v>
      </c>
      <c r="H1354" s="2">
        <f t="shared" si="184"/>
        <v>2.8183043665575926</v>
      </c>
      <c r="I1354" s="2">
        <f t="shared" si="185"/>
        <v>73.810364392151541</v>
      </c>
    </row>
    <row r="1355" spans="1:9" ht="13.5" x14ac:dyDescent="0.25">
      <c r="A1355" s="3">
        <f>TITRES_STAT!B1358</f>
        <v>43985</v>
      </c>
      <c r="B1355" s="6">
        <f>TITRES_STAT!D1358</f>
        <v>7.0526999999999997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5.154190937786006E-2</v>
      </c>
      <c r="G1355" s="2">
        <f t="shared" si="188"/>
        <v>1.828826935424854E-2</v>
      </c>
      <c r="H1355" s="2">
        <f t="shared" si="184"/>
        <v>2.8183043665575922</v>
      </c>
      <c r="I1355" s="2">
        <f t="shared" si="185"/>
        <v>73.810364392151541</v>
      </c>
    </row>
    <row r="1356" spans="1:9" ht="13.5" x14ac:dyDescent="0.25">
      <c r="A1356" s="3">
        <f>TITRES_STAT!B1359</f>
        <v>43986</v>
      </c>
      <c r="B1356" s="6">
        <f>TITRES_STAT!D1359</f>
        <v>7.1257000000000001</v>
      </c>
      <c r="C1356" s="2">
        <f t="shared" si="189"/>
        <v>7.3000000000000398E-2</v>
      </c>
      <c r="D1356" s="2">
        <f t="shared" si="190"/>
        <v>7.3000000000000398E-2</v>
      </c>
      <c r="E1356" s="2">
        <f t="shared" si="191"/>
        <v>0</v>
      </c>
      <c r="F1356" s="2">
        <f t="shared" si="188"/>
        <v>5.3074630136584366E-2</v>
      </c>
      <c r="G1356" s="2">
        <f t="shared" si="188"/>
        <v>1.6981964400373643E-2</v>
      </c>
      <c r="H1356" s="2">
        <f t="shared" si="184"/>
        <v>3.1253528087372859</v>
      </c>
      <c r="I1356" s="2">
        <f t="shared" si="185"/>
        <v>75.759649020029244</v>
      </c>
    </row>
    <row r="1357" spans="1:9" ht="13.5" x14ac:dyDescent="0.25">
      <c r="A1357" s="3">
        <f>TITRES_STAT!B1360</f>
        <v>43987</v>
      </c>
      <c r="B1357" s="6">
        <f>TITRES_STAT!D1360</f>
        <v>7.2251000000000003</v>
      </c>
      <c r="C1357" s="2">
        <f t="shared" si="189"/>
        <v>9.9400000000000155E-2</v>
      </c>
      <c r="D1357" s="2">
        <f t="shared" si="190"/>
        <v>9.9400000000000155E-2</v>
      </c>
      <c r="E1357" s="2">
        <f t="shared" si="191"/>
        <v>0</v>
      </c>
      <c r="F1357" s="2">
        <f t="shared" ref="F1357:G1372" si="192">((F1356*13)+D1357)/14</f>
        <v>5.6383585126828346E-2</v>
      </c>
      <c r="G1357" s="2">
        <f t="shared" si="192"/>
        <v>1.5768966943204097E-2</v>
      </c>
      <c r="H1357" s="2">
        <f t="shared" si="184"/>
        <v>3.5756042440768643</v>
      </c>
      <c r="I1357" s="2">
        <f t="shared" si="185"/>
        <v>78.144963011289633</v>
      </c>
    </row>
    <row r="1358" spans="1:9" ht="13.5" x14ac:dyDescent="0.25">
      <c r="A1358" s="3">
        <f>TITRES_STAT!B1361</f>
        <v>43990</v>
      </c>
      <c r="B1358" s="6">
        <f>TITRES_STAT!D1361</f>
        <v>7.2251000000000003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5.2356186189197747E-2</v>
      </c>
      <c r="G1358" s="2">
        <f t="shared" si="192"/>
        <v>1.4642612161546662E-2</v>
      </c>
      <c r="H1358" s="2">
        <f t="shared" si="184"/>
        <v>3.5756042440768638</v>
      </c>
      <c r="I1358" s="2">
        <f t="shared" si="185"/>
        <v>78.144963011289633</v>
      </c>
    </row>
    <row r="1359" spans="1:9" ht="13.5" x14ac:dyDescent="0.25">
      <c r="A1359" s="3">
        <f>TITRES_STAT!B1362</f>
        <v>43991</v>
      </c>
      <c r="B1359" s="6">
        <f>TITRES_STAT!D1362</f>
        <v>7.1588000000000003</v>
      </c>
      <c r="C1359" s="2">
        <f t="shared" si="189"/>
        <v>-6.6300000000000026E-2</v>
      </c>
      <c r="D1359" s="2">
        <f t="shared" si="190"/>
        <v>0</v>
      </c>
      <c r="E1359" s="2">
        <f t="shared" si="191"/>
        <v>6.6300000000000026E-2</v>
      </c>
      <c r="F1359" s="2">
        <f t="shared" si="192"/>
        <v>4.861645860425505E-2</v>
      </c>
      <c r="G1359" s="2">
        <f t="shared" si="192"/>
        <v>1.8332425578579042E-2</v>
      </c>
      <c r="H1359" s="2">
        <f t="shared" si="184"/>
        <v>2.65193814074784</v>
      </c>
      <c r="I1359" s="2">
        <f t="shared" si="185"/>
        <v>72.617279880999817</v>
      </c>
    </row>
    <row r="1360" spans="1:9" ht="13.5" x14ac:dyDescent="0.25">
      <c r="A1360" s="3">
        <f>TITRES_STAT!B1363</f>
        <v>43992</v>
      </c>
      <c r="B1360" s="6">
        <f>TITRES_STAT!D1363</f>
        <v>6.9931000000000001</v>
      </c>
      <c r="C1360" s="2">
        <f t="shared" si="189"/>
        <v>-0.16570000000000018</v>
      </c>
      <c r="D1360" s="2">
        <f t="shared" si="190"/>
        <v>0</v>
      </c>
      <c r="E1360" s="2">
        <f t="shared" si="191"/>
        <v>0.16570000000000018</v>
      </c>
      <c r="F1360" s="2">
        <f t="shared" si="192"/>
        <v>4.5143854418236831E-2</v>
      </c>
      <c r="G1360" s="2">
        <f t="shared" si="192"/>
        <v>2.8858680894394837E-2</v>
      </c>
      <c r="H1360" s="2">
        <f t="shared" si="184"/>
        <v>1.5643076197223218</v>
      </c>
      <c r="I1360" s="2">
        <f t="shared" si="185"/>
        <v>61.003118646573071</v>
      </c>
    </row>
    <row r="1361" spans="1:9" ht="13.5" x14ac:dyDescent="0.25">
      <c r="A1361" s="3">
        <f>TITRES_STAT!B1364</f>
        <v>43993</v>
      </c>
      <c r="B1361" s="6">
        <f>TITRES_STAT!D1364</f>
        <v>7.0925000000000002</v>
      </c>
      <c r="C1361" s="2">
        <f t="shared" si="189"/>
        <v>9.9400000000000155E-2</v>
      </c>
      <c r="D1361" s="2">
        <f t="shared" si="190"/>
        <v>9.9400000000000155E-2</v>
      </c>
      <c r="E1361" s="2">
        <f t="shared" si="191"/>
        <v>0</v>
      </c>
      <c r="F1361" s="2">
        <f t="shared" si="192"/>
        <v>4.9019293388362785E-2</v>
      </c>
      <c r="G1361" s="2">
        <f t="shared" si="192"/>
        <v>2.6797346544795205E-2</v>
      </c>
      <c r="H1361" s="2">
        <f t="shared" ref="H1361:H1424" si="193">F1361/G1361</f>
        <v>1.8292592255886508</v>
      </c>
      <c r="I1361" s="2">
        <f t="shared" ref="I1361:I1424" si="194">IF(G1361=0,100,100-(100/(1+H1361)))</f>
        <v>64.655059142134917</v>
      </c>
    </row>
    <row r="1362" spans="1:9" ht="13.5" x14ac:dyDescent="0.25">
      <c r="A1362" s="3">
        <f>TITRES_STAT!B1365</f>
        <v>43994</v>
      </c>
      <c r="B1362" s="6">
        <f>TITRES_STAT!D1365</f>
        <v>7.1787000000000001</v>
      </c>
      <c r="C1362" s="2">
        <f t="shared" si="189"/>
        <v>8.6199999999999832E-2</v>
      </c>
      <c r="D1362" s="2">
        <f t="shared" si="190"/>
        <v>8.6199999999999832E-2</v>
      </c>
      <c r="E1362" s="2">
        <f t="shared" si="191"/>
        <v>0</v>
      </c>
      <c r="F1362" s="2">
        <f t="shared" si="192"/>
        <v>5.1675058146336862E-2</v>
      </c>
      <c r="G1362" s="2">
        <f t="shared" si="192"/>
        <v>2.4883250363024117E-2</v>
      </c>
      <c r="H1362" s="2">
        <f t="shared" si="193"/>
        <v>2.076700486971939</v>
      </c>
      <c r="I1362" s="2">
        <f t="shared" si="194"/>
        <v>67.497648723545694</v>
      </c>
    </row>
    <row r="1363" spans="1:9" ht="13.5" x14ac:dyDescent="0.25">
      <c r="A1363" s="3">
        <f>TITRES_STAT!B1366</f>
        <v>43997</v>
      </c>
      <c r="B1363" s="6">
        <f>TITRES_STAT!D1366</f>
        <v>7.3841999999999999</v>
      </c>
      <c r="C1363" s="2">
        <f t="shared" si="189"/>
        <v>0.20549999999999979</v>
      </c>
      <c r="D1363" s="2">
        <f t="shared" si="190"/>
        <v>0.20549999999999979</v>
      </c>
      <c r="E1363" s="2">
        <f t="shared" si="191"/>
        <v>0</v>
      </c>
      <c r="F1363" s="2">
        <f t="shared" si="192"/>
        <v>6.2662553993027073E-2</v>
      </c>
      <c r="G1363" s="2">
        <f t="shared" si="192"/>
        <v>2.3105875337093823E-2</v>
      </c>
      <c r="H1363" s="2">
        <f t="shared" si="193"/>
        <v>2.7119749015710113</v>
      </c>
      <c r="I1363" s="2">
        <f t="shared" si="194"/>
        <v>73.060162675755919</v>
      </c>
    </row>
    <row r="1364" spans="1:9" ht="13.5" x14ac:dyDescent="0.25">
      <c r="A1364" s="3">
        <f>TITRES_STAT!B1367</f>
        <v>43998</v>
      </c>
      <c r="B1364" s="6">
        <f>TITRES_STAT!D1367</f>
        <v>7.6094999999999997</v>
      </c>
      <c r="C1364" s="2">
        <f t="shared" si="189"/>
        <v>0.22529999999999983</v>
      </c>
      <c r="D1364" s="2">
        <f t="shared" si="190"/>
        <v>0.22529999999999983</v>
      </c>
      <c r="E1364" s="2">
        <f t="shared" si="191"/>
        <v>0</v>
      </c>
      <c r="F1364" s="2">
        <f t="shared" si="192"/>
        <v>7.4279514422096557E-2</v>
      </c>
      <c r="G1364" s="2">
        <f t="shared" si="192"/>
        <v>2.1455455670158552E-2</v>
      </c>
      <c r="H1364" s="2">
        <f t="shared" si="193"/>
        <v>3.4620338791223464</v>
      </c>
      <c r="I1364" s="2">
        <f t="shared" si="194"/>
        <v>77.588695489764106</v>
      </c>
    </row>
    <row r="1365" spans="1:9" ht="13.5" x14ac:dyDescent="0.25">
      <c r="A1365" s="3">
        <f>TITRES_STAT!B1368</f>
        <v>43999</v>
      </c>
      <c r="B1365" s="6">
        <f>TITRES_STAT!D1368</f>
        <v>7.4901999999999997</v>
      </c>
      <c r="C1365" s="2">
        <f t="shared" si="189"/>
        <v>-0.11929999999999996</v>
      </c>
      <c r="D1365" s="2">
        <f t="shared" si="190"/>
        <v>0</v>
      </c>
      <c r="E1365" s="2">
        <f t="shared" si="191"/>
        <v>0.11929999999999996</v>
      </c>
      <c r="F1365" s="2">
        <f t="shared" si="192"/>
        <v>6.8973834820518234E-2</v>
      </c>
      <c r="G1365" s="2">
        <f t="shared" si="192"/>
        <v>2.8444351693718652E-2</v>
      </c>
      <c r="H1365" s="2">
        <f t="shared" si="193"/>
        <v>2.4248692873443018</v>
      </c>
      <c r="I1365" s="2">
        <f t="shared" si="194"/>
        <v>70.801805379982369</v>
      </c>
    </row>
    <row r="1366" spans="1:9" ht="13.5" x14ac:dyDescent="0.25">
      <c r="A1366" s="3">
        <f>TITRES_STAT!B1369</f>
        <v>44000</v>
      </c>
      <c r="B1366" s="6">
        <f>TITRES_STAT!D1369</f>
        <v>7.4238999999999997</v>
      </c>
      <c r="C1366" s="2">
        <f t="shared" si="189"/>
        <v>-6.6300000000000026E-2</v>
      </c>
      <c r="D1366" s="2">
        <f t="shared" si="190"/>
        <v>0</v>
      </c>
      <c r="E1366" s="2">
        <f t="shared" si="191"/>
        <v>6.6300000000000026E-2</v>
      </c>
      <c r="F1366" s="2">
        <f t="shared" si="192"/>
        <v>6.4047132333338364E-2</v>
      </c>
      <c r="G1366" s="2">
        <f t="shared" si="192"/>
        <v>3.1148326572738749E-2</v>
      </c>
      <c r="H1366" s="2">
        <f t="shared" si="193"/>
        <v>2.0561981775737799</v>
      </c>
      <c r="I1366" s="2">
        <f t="shared" si="194"/>
        <v>67.279608785256556</v>
      </c>
    </row>
    <row r="1367" spans="1:9" ht="13.5" x14ac:dyDescent="0.25">
      <c r="A1367" s="3">
        <f>TITRES_STAT!B1370</f>
        <v>44001</v>
      </c>
      <c r="B1367" s="6">
        <f>TITRES_STAT!D1370</f>
        <v>7.3577000000000004</v>
      </c>
      <c r="C1367" s="2">
        <f t="shared" si="189"/>
        <v>-6.619999999999937E-2</v>
      </c>
      <c r="D1367" s="2">
        <f t="shared" si="190"/>
        <v>0</v>
      </c>
      <c r="E1367" s="2">
        <f t="shared" si="191"/>
        <v>6.619999999999937E-2</v>
      </c>
      <c r="F1367" s="2">
        <f t="shared" si="192"/>
        <v>5.9472337166671337E-2</v>
      </c>
      <c r="G1367" s="2">
        <f t="shared" si="192"/>
        <v>3.3652017531828796E-2</v>
      </c>
      <c r="H1367" s="2">
        <f t="shared" si="193"/>
        <v>1.7672740456176552</v>
      </c>
      <c r="I1367" s="2">
        <f t="shared" si="194"/>
        <v>63.863354929244089</v>
      </c>
    </row>
    <row r="1368" spans="1:9" ht="13.5" x14ac:dyDescent="0.25">
      <c r="A1368" s="3">
        <f>TITRES_STAT!B1371</f>
        <v>44004</v>
      </c>
      <c r="B1368" s="6">
        <f>TITRES_STAT!D1371</f>
        <v>7.2914000000000003</v>
      </c>
      <c r="C1368" s="2">
        <f t="shared" si="189"/>
        <v>-6.6300000000000026E-2</v>
      </c>
      <c r="D1368" s="2">
        <f t="shared" si="190"/>
        <v>0</v>
      </c>
      <c r="E1368" s="2">
        <f t="shared" si="191"/>
        <v>6.6300000000000026E-2</v>
      </c>
      <c r="F1368" s="2">
        <f t="shared" si="192"/>
        <v>5.5224313083337674E-2</v>
      </c>
      <c r="G1368" s="2">
        <f t="shared" si="192"/>
        <v>3.598401627955531E-2</v>
      </c>
      <c r="H1368" s="2">
        <f t="shared" si="193"/>
        <v>1.5346900872405935</v>
      </c>
      <c r="I1368" s="2">
        <f t="shared" si="194"/>
        <v>60.547445029516162</v>
      </c>
    </row>
    <row r="1369" spans="1:9" ht="13.5" x14ac:dyDescent="0.25">
      <c r="A1369" s="3">
        <f>TITRES_STAT!B1372</f>
        <v>44005</v>
      </c>
      <c r="B1369" s="6">
        <f>TITRES_STAT!D1372</f>
        <v>7.2914000000000003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5.1279719291670696E-2</v>
      </c>
      <c r="G1369" s="2">
        <f t="shared" si="192"/>
        <v>3.3413729402444213E-2</v>
      </c>
      <c r="H1369" s="2">
        <f t="shared" si="193"/>
        <v>1.5346900872405935</v>
      </c>
      <c r="I1369" s="2">
        <f t="shared" si="194"/>
        <v>60.547445029516162</v>
      </c>
    </row>
    <row r="1370" spans="1:9" ht="13.5" x14ac:dyDescent="0.25">
      <c r="A1370" s="3">
        <f>TITRES_STAT!B1373</f>
        <v>44006</v>
      </c>
      <c r="B1370" s="6">
        <f>TITRES_STAT!D1373</f>
        <v>7.3708999999999998</v>
      </c>
      <c r="C1370" s="2">
        <f t="shared" si="189"/>
        <v>7.949999999999946E-2</v>
      </c>
      <c r="D1370" s="2">
        <f t="shared" si="190"/>
        <v>7.949999999999946E-2</v>
      </c>
      <c r="E1370" s="2">
        <f t="shared" si="191"/>
        <v>0</v>
      </c>
      <c r="F1370" s="2">
        <f t="shared" si="192"/>
        <v>5.329545362797989E-2</v>
      </c>
      <c r="G1370" s="2">
        <f t="shared" si="192"/>
        <v>3.1027034445126771E-2</v>
      </c>
      <c r="H1370" s="2">
        <f t="shared" si="193"/>
        <v>1.7177102027664357</v>
      </c>
      <c r="I1370" s="2">
        <f t="shared" si="194"/>
        <v>63.204318143190136</v>
      </c>
    </row>
    <row r="1371" spans="1:9" ht="13.5" x14ac:dyDescent="0.25">
      <c r="A1371" s="3">
        <f>TITRES_STAT!B1374</f>
        <v>44007</v>
      </c>
      <c r="B1371" s="6">
        <f>TITRES_STAT!D1374</f>
        <v>7.4238999999999997</v>
      </c>
      <c r="C1371" s="2">
        <f t="shared" si="189"/>
        <v>5.2999999999999936E-2</v>
      </c>
      <c r="D1371" s="2">
        <f t="shared" si="190"/>
        <v>5.2999999999999936E-2</v>
      </c>
      <c r="E1371" s="2">
        <f t="shared" si="191"/>
        <v>0</v>
      </c>
      <c r="F1371" s="2">
        <f t="shared" si="192"/>
        <v>5.3274349797409894E-2</v>
      </c>
      <c r="G1371" s="2">
        <f t="shared" si="192"/>
        <v>2.8810817699046285E-2</v>
      </c>
      <c r="H1371" s="2">
        <f t="shared" si="193"/>
        <v>1.8491092600670413</v>
      </c>
      <c r="I1371" s="2">
        <f t="shared" si="194"/>
        <v>64.901310945987746</v>
      </c>
    </row>
    <row r="1372" spans="1:9" ht="13.5" x14ac:dyDescent="0.25">
      <c r="A1372" s="3">
        <f>TITRES_STAT!B1375</f>
        <v>44008</v>
      </c>
      <c r="B1372" s="6">
        <f>TITRES_STAT!D1375</f>
        <v>7.2914000000000003</v>
      </c>
      <c r="C1372" s="2">
        <f t="shared" si="189"/>
        <v>-0.1324999999999994</v>
      </c>
      <c r="D1372" s="2">
        <f t="shared" si="190"/>
        <v>0</v>
      </c>
      <c r="E1372" s="2">
        <f t="shared" si="191"/>
        <v>0.1324999999999994</v>
      </c>
      <c r="F1372" s="2">
        <f t="shared" si="192"/>
        <v>4.9469039097594904E-2</v>
      </c>
      <c r="G1372" s="2">
        <f t="shared" si="192"/>
        <v>3.6217187863400079E-2</v>
      </c>
      <c r="H1372" s="2">
        <f t="shared" si="193"/>
        <v>1.3658995083819503</v>
      </c>
      <c r="I1372" s="2">
        <f t="shared" si="194"/>
        <v>57.732777894530926</v>
      </c>
    </row>
    <row r="1373" spans="1:9" ht="13.5" x14ac:dyDescent="0.25">
      <c r="A1373" s="3">
        <f>TITRES_STAT!B1376</f>
        <v>44011</v>
      </c>
      <c r="B1373" s="6">
        <f>TITRES_STAT!D1376</f>
        <v>7.3377999999999997</v>
      </c>
      <c r="C1373" s="2">
        <f t="shared" si="189"/>
        <v>4.6399999999999331E-2</v>
      </c>
      <c r="D1373" s="2">
        <f t="shared" si="190"/>
        <v>4.6399999999999331E-2</v>
      </c>
      <c r="E1373" s="2">
        <f t="shared" si="191"/>
        <v>0</v>
      </c>
      <c r="F1373" s="2">
        <f t="shared" ref="F1373:G1388" si="195">((F1372*13)+D1373)/14</f>
        <v>4.924982201919522E-2</v>
      </c>
      <c r="G1373" s="2">
        <f t="shared" si="195"/>
        <v>3.3630245873157216E-2</v>
      </c>
      <c r="H1373" s="2">
        <f t="shared" si="193"/>
        <v>1.4644502512693534</v>
      </c>
      <c r="I1373" s="2">
        <f t="shared" si="194"/>
        <v>59.422999125872614</v>
      </c>
    </row>
    <row r="1374" spans="1:9" ht="13.5" x14ac:dyDescent="0.25">
      <c r="A1374" s="3">
        <f>TITRES_STAT!B1377</f>
        <v>44012</v>
      </c>
      <c r="B1374" s="6">
        <f>TITRES_STAT!D1377</f>
        <v>7.4504999999999999</v>
      </c>
      <c r="C1374" s="2">
        <f t="shared" si="189"/>
        <v>0.11270000000000024</v>
      </c>
      <c r="D1374" s="2">
        <f t="shared" si="190"/>
        <v>0.11270000000000024</v>
      </c>
      <c r="E1374" s="2">
        <f t="shared" si="191"/>
        <v>0</v>
      </c>
      <c r="F1374" s="2">
        <f t="shared" si="195"/>
        <v>5.3781977589252725E-2</v>
      </c>
      <c r="G1374" s="2">
        <f t="shared" si="195"/>
        <v>3.1228085453645988E-2</v>
      </c>
      <c r="H1374" s="2">
        <f t="shared" si="193"/>
        <v>1.7222310240275549</v>
      </c>
      <c r="I1374" s="2">
        <f t="shared" si="194"/>
        <v>63.265424896947401</v>
      </c>
    </row>
    <row r="1375" spans="1:9" ht="13.5" x14ac:dyDescent="0.25">
      <c r="A1375" s="3">
        <f>TITRES_STAT!B1378</f>
        <v>44013</v>
      </c>
      <c r="B1375" s="6">
        <f>TITRES_STAT!D1378</f>
        <v>7.351</v>
      </c>
      <c r="C1375" s="2">
        <f t="shared" si="189"/>
        <v>-9.9499999999999922E-2</v>
      </c>
      <c r="D1375" s="2">
        <f t="shared" si="190"/>
        <v>0</v>
      </c>
      <c r="E1375" s="2">
        <f t="shared" si="191"/>
        <v>9.9499999999999922E-2</v>
      </c>
      <c r="F1375" s="2">
        <f t="shared" si="195"/>
        <v>4.9940407761448959E-2</v>
      </c>
      <c r="G1375" s="2">
        <f t="shared" si="195"/>
        <v>3.6104650778385552E-2</v>
      </c>
      <c r="H1375" s="2">
        <f t="shared" si="193"/>
        <v>1.3832125968476707</v>
      </c>
      <c r="I1375" s="2">
        <f t="shared" si="194"/>
        <v>58.03983239587091</v>
      </c>
    </row>
    <row r="1376" spans="1:9" ht="13.5" x14ac:dyDescent="0.25">
      <c r="A1376" s="3">
        <f>TITRES_STAT!B1379</f>
        <v>44014</v>
      </c>
      <c r="B1376" s="6">
        <f>TITRES_STAT!D1379</f>
        <v>7.298</v>
      </c>
      <c r="C1376" s="2">
        <f t="shared" si="189"/>
        <v>-5.2999999999999936E-2</v>
      </c>
      <c r="D1376" s="2">
        <f t="shared" si="190"/>
        <v>0</v>
      </c>
      <c r="E1376" s="2">
        <f t="shared" si="191"/>
        <v>5.2999999999999936E-2</v>
      </c>
      <c r="F1376" s="2">
        <f t="shared" si="195"/>
        <v>4.6373235778488321E-2</v>
      </c>
      <c r="G1376" s="2">
        <f t="shared" si="195"/>
        <v>3.7311461437072299E-2</v>
      </c>
      <c r="H1376" s="2">
        <f t="shared" si="193"/>
        <v>1.242868383933424</v>
      </c>
      <c r="I1376" s="2">
        <f t="shared" si="194"/>
        <v>55.414236200242264</v>
      </c>
    </row>
    <row r="1377" spans="1:9" ht="13.5" x14ac:dyDescent="0.25">
      <c r="A1377" s="3">
        <f>TITRES_STAT!B1380</f>
        <v>44015</v>
      </c>
      <c r="B1377" s="6">
        <f>TITRES_STAT!D1380</f>
        <v>7.4238999999999997</v>
      </c>
      <c r="C1377" s="2">
        <f t="shared" si="189"/>
        <v>0.12589999999999968</v>
      </c>
      <c r="D1377" s="2">
        <f t="shared" si="190"/>
        <v>0.12589999999999968</v>
      </c>
      <c r="E1377" s="2">
        <f t="shared" si="191"/>
        <v>0</v>
      </c>
      <c r="F1377" s="2">
        <f t="shared" si="195"/>
        <v>5.2053718937167703E-2</v>
      </c>
      <c r="G1377" s="2">
        <f t="shared" si="195"/>
        <v>3.464635704870999E-2</v>
      </c>
      <c r="H1377" s="2">
        <f t="shared" si="193"/>
        <v>1.5024297897751375</v>
      </c>
      <c r="I1377" s="2">
        <f t="shared" si="194"/>
        <v>60.038838888268764</v>
      </c>
    </row>
    <row r="1378" spans="1:9" ht="13.5" x14ac:dyDescent="0.25">
      <c r="A1378" s="3">
        <f>TITRES_STAT!B1381</f>
        <v>44018</v>
      </c>
      <c r="B1378" s="6">
        <f>TITRES_STAT!D1381</f>
        <v>7.3577000000000004</v>
      </c>
      <c r="C1378" s="2">
        <f t="shared" si="189"/>
        <v>-6.619999999999937E-2</v>
      </c>
      <c r="D1378" s="2">
        <f t="shared" si="190"/>
        <v>0</v>
      </c>
      <c r="E1378" s="2">
        <f t="shared" si="191"/>
        <v>6.619999999999937E-2</v>
      </c>
      <c r="F1378" s="2">
        <f t="shared" si="195"/>
        <v>4.8335596155941442E-2</v>
      </c>
      <c r="G1378" s="2">
        <f t="shared" si="195"/>
        <v>3.6900188688087802E-2</v>
      </c>
      <c r="H1378" s="2">
        <f t="shared" si="193"/>
        <v>1.3099010567267164</v>
      </c>
      <c r="I1378" s="2">
        <f t="shared" si="194"/>
        <v>56.708102406036971</v>
      </c>
    </row>
    <row r="1379" spans="1:9" ht="13.5" x14ac:dyDescent="0.25">
      <c r="A1379" s="3">
        <f>TITRES_STAT!B1382</f>
        <v>44019</v>
      </c>
      <c r="B1379" s="6">
        <f>TITRES_STAT!D1382</f>
        <v>7.3708999999999998</v>
      </c>
      <c r="C1379" s="2">
        <f t="shared" si="189"/>
        <v>1.3199999999999434E-2</v>
      </c>
      <c r="D1379" s="2">
        <f t="shared" si="190"/>
        <v>1.3199999999999434E-2</v>
      </c>
      <c r="E1379" s="2">
        <f t="shared" si="191"/>
        <v>0</v>
      </c>
      <c r="F1379" s="2">
        <f t="shared" si="195"/>
        <v>4.5825910716231301E-2</v>
      </c>
      <c r="G1379" s="2">
        <f t="shared" si="195"/>
        <v>3.4264460924652955E-2</v>
      </c>
      <c r="H1379" s="2">
        <f t="shared" si="193"/>
        <v>1.3374181142671937</v>
      </c>
      <c r="I1379" s="2">
        <f t="shared" si="194"/>
        <v>57.217752617891769</v>
      </c>
    </row>
    <row r="1380" spans="1:9" ht="13.5" x14ac:dyDescent="0.25">
      <c r="A1380" s="3">
        <f>TITRES_STAT!B1383</f>
        <v>44020</v>
      </c>
      <c r="B1380" s="6">
        <f>TITRES_STAT!D1383</f>
        <v>7.3841999999999999</v>
      </c>
      <c r="C1380" s="2">
        <f t="shared" si="189"/>
        <v>1.330000000000009E-2</v>
      </c>
      <c r="D1380" s="2">
        <f t="shared" si="190"/>
        <v>1.330000000000009E-2</v>
      </c>
      <c r="E1380" s="2">
        <f t="shared" si="191"/>
        <v>0</v>
      </c>
      <c r="F1380" s="2">
        <f t="shared" si="195"/>
        <v>4.3502631379357649E-2</v>
      </c>
      <c r="G1380" s="2">
        <f t="shared" si="195"/>
        <v>3.1816999430034888E-2</v>
      </c>
      <c r="H1380" s="2">
        <f t="shared" si="193"/>
        <v>1.3672763666799974</v>
      </c>
      <c r="I1380" s="2">
        <f t="shared" si="194"/>
        <v>57.757361410131566</v>
      </c>
    </row>
    <row r="1381" spans="1:9" ht="13.5" x14ac:dyDescent="0.25">
      <c r="A1381" s="3">
        <f>TITRES_STAT!B1384</f>
        <v>44021</v>
      </c>
      <c r="B1381" s="6">
        <f>TITRES_STAT!D1384</f>
        <v>7.3841999999999999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4.0395300566546388E-2</v>
      </c>
      <c r="G1381" s="2">
        <f t="shared" si="195"/>
        <v>2.9544356613603825E-2</v>
      </c>
      <c r="H1381" s="2">
        <f t="shared" si="193"/>
        <v>1.3672763666799974</v>
      </c>
      <c r="I1381" s="2">
        <f t="shared" si="194"/>
        <v>57.757361410131566</v>
      </c>
    </row>
    <row r="1382" spans="1:9" ht="13.5" x14ac:dyDescent="0.25">
      <c r="A1382" s="3">
        <f>TITRES_STAT!B1385</f>
        <v>44022</v>
      </c>
      <c r="B1382" s="6">
        <f>TITRES_STAT!D1385</f>
        <v>7.4107000000000003</v>
      </c>
      <c r="C1382" s="2">
        <f t="shared" si="189"/>
        <v>2.6500000000000412E-2</v>
      </c>
      <c r="D1382" s="2">
        <f t="shared" si="190"/>
        <v>2.6500000000000412E-2</v>
      </c>
      <c r="E1382" s="2">
        <f t="shared" si="191"/>
        <v>0</v>
      </c>
      <c r="F1382" s="2">
        <f t="shared" si="195"/>
        <v>3.940277909750739E-2</v>
      </c>
      <c r="G1382" s="2">
        <f t="shared" si="195"/>
        <v>2.7434045426917835E-2</v>
      </c>
      <c r="H1382" s="2">
        <f t="shared" si="193"/>
        <v>1.4362730134887809</v>
      </c>
      <c r="I1382" s="2">
        <f t="shared" si="194"/>
        <v>58.953697124117276</v>
      </c>
    </row>
    <row r="1383" spans="1:9" ht="13.5" x14ac:dyDescent="0.25">
      <c r="A1383" s="3">
        <f>TITRES_STAT!B1386</f>
        <v>44025</v>
      </c>
      <c r="B1383" s="6">
        <f>TITRES_STAT!D1386</f>
        <v>7.5233999999999996</v>
      </c>
      <c r="C1383" s="2">
        <f t="shared" si="189"/>
        <v>0.11269999999999936</v>
      </c>
      <c r="D1383" s="2">
        <f t="shared" si="190"/>
        <v>0.11269999999999936</v>
      </c>
      <c r="E1383" s="2">
        <f t="shared" si="191"/>
        <v>0</v>
      </c>
      <c r="F1383" s="2">
        <f t="shared" si="195"/>
        <v>4.4638294876256812E-2</v>
      </c>
      <c r="G1383" s="2">
        <f t="shared" si="195"/>
        <v>2.5474470753566562E-2</v>
      </c>
      <c r="H1383" s="2">
        <f t="shared" si="193"/>
        <v>1.7522756530675798</v>
      </c>
      <c r="I1383" s="2">
        <f t="shared" si="194"/>
        <v>63.666430036343243</v>
      </c>
    </row>
    <row r="1384" spans="1:9" ht="13.5" x14ac:dyDescent="0.25">
      <c r="A1384" s="3">
        <f>TITRES_STAT!B1387</f>
        <v>44026</v>
      </c>
      <c r="B1384" s="6">
        <f>TITRES_STAT!D1387</f>
        <v>7.4901999999999997</v>
      </c>
      <c r="C1384" s="2">
        <f t="shared" si="189"/>
        <v>-3.3199999999999896E-2</v>
      </c>
      <c r="D1384" s="2">
        <f t="shared" si="190"/>
        <v>0</v>
      </c>
      <c r="E1384" s="2">
        <f t="shared" si="191"/>
        <v>3.3199999999999896E-2</v>
      </c>
      <c r="F1384" s="2">
        <f t="shared" si="195"/>
        <v>4.1449845242238471E-2</v>
      </c>
      <c r="G1384" s="2">
        <f t="shared" si="195"/>
        <v>2.6026294271168943E-2</v>
      </c>
      <c r="H1384" s="2">
        <f t="shared" si="193"/>
        <v>1.5926141774303697</v>
      </c>
      <c r="I1384" s="2">
        <f t="shared" si="194"/>
        <v>61.428892555423154</v>
      </c>
    </row>
    <row r="1385" spans="1:9" ht="13.5" x14ac:dyDescent="0.25">
      <c r="A1385" s="3">
        <f>TITRES_STAT!B1388</f>
        <v>44027</v>
      </c>
      <c r="B1385" s="6">
        <f>TITRES_STAT!D1388</f>
        <v>7.5564999999999998</v>
      </c>
      <c r="C1385" s="2">
        <f t="shared" si="189"/>
        <v>6.6300000000000026E-2</v>
      </c>
      <c r="D1385" s="2">
        <f t="shared" si="190"/>
        <v>6.6300000000000026E-2</v>
      </c>
      <c r="E1385" s="2">
        <f t="shared" si="191"/>
        <v>0</v>
      </c>
      <c r="F1385" s="2">
        <f t="shared" si="195"/>
        <v>4.32248562963643E-2</v>
      </c>
      <c r="G1385" s="2">
        <f t="shared" si="195"/>
        <v>2.4167273251799733E-2</v>
      </c>
      <c r="H1385" s="2">
        <f t="shared" si="193"/>
        <v>1.7885698500613987</v>
      </c>
      <c r="I1385" s="2">
        <f t="shared" si="194"/>
        <v>64.139323962855656</v>
      </c>
    </row>
    <row r="1386" spans="1:9" ht="13.5" x14ac:dyDescent="0.25">
      <c r="A1386" s="3">
        <f>TITRES_STAT!B1389</f>
        <v>44028</v>
      </c>
      <c r="B1386" s="6">
        <f>TITRES_STAT!D1389</f>
        <v>7.5830000000000002</v>
      </c>
      <c r="C1386" s="2">
        <f t="shared" si="189"/>
        <v>2.6500000000000412E-2</v>
      </c>
      <c r="D1386" s="2">
        <f t="shared" si="190"/>
        <v>2.6500000000000412E-2</v>
      </c>
      <c r="E1386" s="2">
        <f t="shared" si="191"/>
        <v>0</v>
      </c>
      <c r="F1386" s="2">
        <f t="shared" si="195"/>
        <v>4.2030223703766877E-2</v>
      </c>
      <c r="G1386" s="2">
        <f t="shared" si="195"/>
        <v>2.2441039448099751E-2</v>
      </c>
      <c r="H1386" s="2">
        <f t="shared" si="193"/>
        <v>1.8729178655459244</v>
      </c>
      <c r="I1386" s="2">
        <f t="shared" si="194"/>
        <v>65.192182763290532</v>
      </c>
    </row>
    <row r="1387" spans="1:9" ht="13.5" x14ac:dyDescent="0.25">
      <c r="A1387" s="3">
        <f>TITRES_STAT!B1390</f>
        <v>44029</v>
      </c>
      <c r="B1387" s="6">
        <f>TITRES_STAT!D1390</f>
        <v>7.5830000000000002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3.9028064867783527E-2</v>
      </c>
      <c r="G1387" s="2">
        <f t="shared" si="195"/>
        <v>2.0838108058949766E-2</v>
      </c>
      <c r="H1387" s="2">
        <f t="shared" si="193"/>
        <v>1.8729178655459247</v>
      </c>
      <c r="I1387" s="2">
        <f t="shared" si="194"/>
        <v>65.192182763290532</v>
      </c>
    </row>
    <row r="1388" spans="1:9" ht="13.5" x14ac:dyDescent="0.25">
      <c r="A1388" s="3">
        <f>TITRES_STAT!B1391</f>
        <v>44032</v>
      </c>
      <c r="B1388" s="6">
        <f>TITRES_STAT!D1391</f>
        <v>7.6978999999999997</v>
      </c>
      <c r="C1388" s="2">
        <f t="shared" si="189"/>
        <v>0.11489999999999956</v>
      </c>
      <c r="D1388" s="2">
        <f t="shared" si="190"/>
        <v>0.11489999999999956</v>
      </c>
      <c r="E1388" s="2">
        <f t="shared" si="191"/>
        <v>0</v>
      </c>
      <c r="F1388" s="2">
        <f t="shared" si="195"/>
        <v>4.4447488805798956E-2</v>
      </c>
      <c r="G1388" s="2">
        <f t="shared" si="195"/>
        <v>1.934967176902478E-2</v>
      </c>
      <c r="H1388" s="2">
        <f t="shared" si="193"/>
        <v>2.297066810040215</v>
      </c>
      <c r="I1388" s="2">
        <f t="shared" si="194"/>
        <v>69.670011024502031</v>
      </c>
    </row>
    <row r="1389" spans="1:9" ht="13.5" x14ac:dyDescent="0.25">
      <c r="A1389" s="3">
        <f>TITRES_STAT!B1392</f>
        <v>44033</v>
      </c>
      <c r="B1389" s="6">
        <f>TITRES_STAT!D1392</f>
        <v>7.6307</v>
      </c>
      <c r="C1389" s="2">
        <f t="shared" si="189"/>
        <v>-6.7199999999999704E-2</v>
      </c>
      <c r="D1389" s="2">
        <f t="shared" si="190"/>
        <v>0</v>
      </c>
      <c r="E1389" s="2">
        <f t="shared" si="191"/>
        <v>6.7199999999999704E-2</v>
      </c>
      <c r="F1389" s="2">
        <f t="shared" ref="F1389:G1404" si="196">((F1388*13)+D1389)/14</f>
        <v>4.1272668176813312E-2</v>
      </c>
      <c r="G1389" s="2">
        <f t="shared" si="196"/>
        <v>2.2767552356951559E-2</v>
      </c>
      <c r="H1389" s="2">
        <f t="shared" si="193"/>
        <v>1.81278459492426</v>
      </c>
      <c r="I1389" s="2">
        <f t="shared" si="194"/>
        <v>64.448041922423599</v>
      </c>
    </row>
    <row r="1390" spans="1:9" ht="13.5" x14ac:dyDescent="0.25">
      <c r="A1390" s="3">
        <f>TITRES_STAT!B1393</f>
        <v>44034</v>
      </c>
      <c r="B1390" s="6">
        <f>TITRES_STAT!D1393</f>
        <v>7.6576000000000004</v>
      </c>
      <c r="C1390" s="2">
        <f t="shared" si="189"/>
        <v>2.6900000000000368E-2</v>
      </c>
      <c r="D1390" s="2">
        <f t="shared" si="190"/>
        <v>2.6900000000000368E-2</v>
      </c>
      <c r="E1390" s="2">
        <f t="shared" si="191"/>
        <v>0</v>
      </c>
      <c r="F1390" s="2">
        <f t="shared" si="196"/>
        <v>4.0246049021326676E-2</v>
      </c>
      <c r="G1390" s="2">
        <f t="shared" si="196"/>
        <v>2.1141298617169301E-2</v>
      </c>
      <c r="H1390" s="2">
        <f t="shared" si="193"/>
        <v>1.9036696728100704</v>
      </c>
      <c r="I1390" s="2">
        <f t="shared" si="194"/>
        <v>65.560820868710081</v>
      </c>
    </row>
    <row r="1391" spans="1:9" ht="13.5" x14ac:dyDescent="0.25">
      <c r="A1391" s="3">
        <f>TITRES_STAT!B1394</f>
        <v>44035</v>
      </c>
      <c r="B1391" s="6">
        <f>TITRES_STAT!D1394</f>
        <v>7.7248000000000001</v>
      </c>
      <c r="C1391" s="2">
        <f t="shared" si="189"/>
        <v>6.7199999999999704E-2</v>
      </c>
      <c r="D1391" s="2">
        <f t="shared" si="190"/>
        <v>6.7199999999999704E-2</v>
      </c>
      <c r="E1391" s="2">
        <f t="shared" si="191"/>
        <v>0</v>
      </c>
      <c r="F1391" s="2">
        <f t="shared" si="196"/>
        <v>4.2171331234089039E-2</v>
      </c>
      <c r="G1391" s="2">
        <f t="shared" si="196"/>
        <v>1.9631205858800065E-2</v>
      </c>
      <c r="H1391" s="2">
        <f t="shared" si="193"/>
        <v>2.1481783410255937</v>
      </c>
      <c r="I1391" s="2">
        <f t="shared" si="194"/>
        <v>68.235598759814025</v>
      </c>
    </row>
    <row r="1392" spans="1:9" ht="13.5" x14ac:dyDescent="0.25">
      <c r="A1392" s="3">
        <f>TITRES_STAT!B1395</f>
        <v>44036</v>
      </c>
      <c r="B1392" s="6">
        <f>TITRES_STAT!D1395</f>
        <v>7.8658000000000001</v>
      </c>
      <c r="C1392" s="2">
        <f t="shared" si="189"/>
        <v>0.14100000000000001</v>
      </c>
      <c r="D1392" s="2">
        <f t="shared" si="190"/>
        <v>0.14100000000000001</v>
      </c>
      <c r="E1392" s="2">
        <f t="shared" si="191"/>
        <v>0</v>
      </c>
      <c r="F1392" s="2">
        <f t="shared" si="196"/>
        <v>4.9230521860225536E-2</v>
      </c>
      <c r="G1392" s="2">
        <f t="shared" si="196"/>
        <v>1.8228976868885773E-2</v>
      </c>
      <c r="H1392" s="2">
        <f t="shared" si="193"/>
        <v>2.7006738893972111</v>
      </c>
      <c r="I1392" s="2">
        <f t="shared" si="194"/>
        <v>72.977894570361983</v>
      </c>
    </row>
    <row r="1393" spans="1:9" ht="13.5" x14ac:dyDescent="0.25">
      <c r="A1393" s="3">
        <f>TITRES_STAT!B1396</f>
        <v>44039</v>
      </c>
      <c r="B1393" s="6">
        <f>TITRES_STAT!D1396</f>
        <v>7.8590999999999998</v>
      </c>
      <c r="C1393" s="2">
        <f t="shared" si="189"/>
        <v>-6.7000000000003723E-3</v>
      </c>
      <c r="D1393" s="2">
        <f t="shared" si="190"/>
        <v>0</v>
      </c>
      <c r="E1393" s="2">
        <f t="shared" si="191"/>
        <v>6.7000000000003723E-3</v>
      </c>
      <c r="F1393" s="2">
        <f t="shared" si="196"/>
        <v>4.5714056013066565E-2</v>
      </c>
      <c r="G1393" s="2">
        <f t="shared" si="196"/>
        <v>1.7405478521108245E-2</v>
      </c>
      <c r="H1393" s="2">
        <f t="shared" si="193"/>
        <v>2.6264176510647208</v>
      </c>
      <c r="I1393" s="2">
        <f t="shared" si="194"/>
        <v>72.424577193793482</v>
      </c>
    </row>
    <row r="1394" spans="1:9" ht="13.5" x14ac:dyDescent="0.25">
      <c r="A1394" s="3">
        <f>TITRES_STAT!B1397</f>
        <v>44040</v>
      </c>
      <c r="B1394" s="6">
        <f>TITRES_STAT!D1397</f>
        <v>7.7987000000000002</v>
      </c>
      <c r="C1394" s="2">
        <f t="shared" si="189"/>
        <v>-6.0399999999999565E-2</v>
      </c>
      <c r="D1394" s="2">
        <f t="shared" si="190"/>
        <v>0</v>
      </c>
      <c r="E1394" s="2">
        <f t="shared" si="191"/>
        <v>6.0399999999999565E-2</v>
      </c>
      <c r="F1394" s="2">
        <f t="shared" si="196"/>
        <v>4.244876629784753E-2</v>
      </c>
      <c r="G1394" s="2">
        <f t="shared" si="196"/>
        <v>2.0476515769600485E-2</v>
      </c>
      <c r="H1394" s="2">
        <f t="shared" si="193"/>
        <v>2.0730463510236019</v>
      </c>
      <c r="I1394" s="2">
        <f t="shared" si="194"/>
        <v>67.459000425850732</v>
      </c>
    </row>
    <row r="1395" spans="1:9" ht="13.5" x14ac:dyDescent="0.25">
      <c r="A1395" s="3">
        <f>TITRES_STAT!B1398</f>
        <v>44041</v>
      </c>
      <c r="B1395" s="6">
        <f>TITRES_STAT!D1398</f>
        <v>7.8590999999999998</v>
      </c>
      <c r="C1395" s="2">
        <f t="shared" si="189"/>
        <v>6.0399999999999565E-2</v>
      </c>
      <c r="D1395" s="2">
        <f t="shared" si="190"/>
        <v>6.0399999999999565E-2</v>
      </c>
      <c r="E1395" s="2">
        <f t="shared" si="191"/>
        <v>0</v>
      </c>
      <c r="F1395" s="2">
        <f t="shared" si="196"/>
        <v>4.3730997276572682E-2</v>
      </c>
      <c r="G1395" s="2">
        <f t="shared" si="196"/>
        <v>1.9013907500343308E-2</v>
      </c>
      <c r="H1395" s="2">
        <f t="shared" si="193"/>
        <v>2.2999479342046389</v>
      </c>
      <c r="I1395" s="2">
        <f t="shared" si="194"/>
        <v>69.696491582949108</v>
      </c>
    </row>
    <row r="1396" spans="1:9" ht="13.5" x14ac:dyDescent="0.25">
      <c r="A1396" s="3">
        <f>TITRES_STAT!B1399</f>
        <v>44042</v>
      </c>
      <c r="B1396" s="6">
        <f>TITRES_STAT!D1399</f>
        <v>7.7987000000000002</v>
      </c>
      <c r="C1396" s="2">
        <f t="shared" si="189"/>
        <v>-6.0399999999999565E-2</v>
      </c>
      <c r="D1396" s="2">
        <f t="shared" si="190"/>
        <v>0</v>
      </c>
      <c r="E1396" s="2">
        <f t="shared" si="191"/>
        <v>6.0399999999999565E-2</v>
      </c>
      <c r="F1396" s="2">
        <f t="shared" si="196"/>
        <v>4.0607354613960353E-2</v>
      </c>
      <c r="G1396" s="2">
        <f t="shared" si="196"/>
        <v>2.1970056964604467E-2</v>
      </c>
      <c r="H1396" s="2">
        <f t="shared" si="193"/>
        <v>1.8483044754677731</v>
      </c>
      <c r="I1396" s="2">
        <f t="shared" si="194"/>
        <v>64.891393858594725</v>
      </c>
    </row>
    <row r="1397" spans="1:9" ht="13.5" x14ac:dyDescent="0.25">
      <c r="A1397" s="3">
        <f>TITRES_STAT!B1400</f>
        <v>44046</v>
      </c>
      <c r="B1397" s="6">
        <f>TITRES_STAT!D1400</f>
        <v>7.8524000000000003</v>
      </c>
      <c r="C1397" s="2">
        <f t="shared" si="189"/>
        <v>5.3700000000000081E-2</v>
      </c>
      <c r="D1397" s="2">
        <f t="shared" si="190"/>
        <v>5.3700000000000081E-2</v>
      </c>
      <c r="E1397" s="2">
        <f t="shared" si="191"/>
        <v>0</v>
      </c>
      <c r="F1397" s="2">
        <f t="shared" si="196"/>
        <v>4.1542543570106047E-2</v>
      </c>
      <c r="G1397" s="2">
        <f t="shared" si="196"/>
        <v>2.0400767181418433E-2</v>
      </c>
      <c r="H1397" s="2">
        <f t="shared" si="193"/>
        <v>2.0363226147663758</v>
      </c>
      <c r="I1397" s="2">
        <f t="shared" si="194"/>
        <v>67.065423313821896</v>
      </c>
    </row>
    <row r="1398" spans="1:9" ht="13.5" x14ac:dyDescent="0.25">
      <c r="A1398" s="3">
        <f>TITRES_STAT!B1401</f>
        <v>44047</v>
      </c>
      <c r="B1398" s="6">
        <f>TITRES_STAT!D1401</f>
        <v>7.9196</v>
      </c>
      <c r="C1398" s="2">
        <f t="shared" si="189"/>
        <v>6.7199999999999704E-2</v>
      </c>
      <c r="D1398" s="2">
        <f t="shared" si="190"/>
        <v>6.7199999999999704E-2</v>
      </c>
      <c r="E1398" s="2">
        <f t="shared" si="191"/>
        <v>0</v>
      </c>
      <c r="F1398" s="2">
        <f t="shared" si="196"/>
        <v>4.3375219029384168E-2</v>
      </c>
      <c r="G1398" s="2">
        <f t="shared" si="196"/>
        <v>1.8943569525602829E-2</v>
      </c>
      <c r="H1398" s="2">
        <f t="shared" si="193"/>
        <v>2.2897067509246978</v>
      </c>
      <c r="I1398" s="2">
        <f t="shared" si="194"/>
        <v>69.6021537567471</v>
      </c>
    </row>
    <row r="1399" spans="1:9" ht="13.5" x14ac:dyDescent="0.25">
      <c r="A1399" s="3">
        <f>TITRES_STAT!B1402</f>
        <v>44048</v>
      </c>
      <c r="B1399" s="6">
        <f>TITRES_STAT!D1402</f>
        <v>8.2621000000000002</v>
      </c>
      <c r="C1399" s="2">
        <f t="shared" si="189"/>
        <v>0.34250000000000025</v>
      </c>
      <c r="D1399" s="2">
        <f t="shared" si="190"/>
        <v>0.34250000000000025</v>
      </c>
      <c r="E1399" s="2">
        <f t="shared" si="191"/>
        <v>0</v>
      </c>
      <c r="F1399" s="2">
        <f t="shared" si="196"/>
        <v>6.47412748129996E-2</v>
      </c>
      <c r="G1399" s="2">
        <f t="shared" si="196"/>
        <v>1.7590457416631199E-2</v>
      </c>
      <c r="H1399" s="2">
        <f t="shared" si="193"/>
        <v>3.6804770495501073</v>
      </c>
      <c r="I1399" s="2">
        <f t="shared" si="194"/>
        <v>78.634656480238036</v>
      </c>
    </row>
    <row r="1400" spans="1:9" ht="13.5" x14ac:dyDescent="0.25">
      <c r="A1400" s="3">
        <f>TITRES_STAT!B1403</f>
        <v>44049</v>
      </c>
      <c r="B1400" s="6">
        <f>TITRES_STAT!D1403</f>
        <v>8.0269999999999992</v>
      </c>
      <c r="C1400" s="2">
        <f t="shared" si="189"/>
        <v>-0.23510000000000097</v>
      </c>
      <c r="D1400" s="2">
        <f t="shared" si="190"/>
        <v>0</v>
      </c>
      <c r="E1400" s="2">
        <f t="shared" si="191"/>
        <v>0.23510000000000097</v>
      </c>
      <c r="F1400" s="2">
        <f t="shared" si="196"/>
        <v>6.0116898040642484E-2</v>
      </c>
      <c r="G1400" s="2">
        <f t="shared" si="196"/>
        <v>3.3126853315443329E-2</v>
      </c>
      <c r="H1400" s="2">
        <f t="shared" si="193"/>
        <v>1.8147482185582875</v>
      </c>
      <c r="I1400" s="2">
        <f t="shared" si="194"/>
        <v>64.472843666557168</v>
      </c>
    </row>
    <row r="1401" spans="1:9" ht="13.5" x14ac:dyDescent="0.25">
      <c r="A1401" s="3">
        <f>TITRES_STAT!B1404</f>
        <v>44050</v>
      </c>
      <c r="B1401" s="6">
        <f>TITRES_STAT!D1404</f>
        <v>8.0606000000000009</v>
      </c>
      <c r="C1401" s="2">
        <f t="shared" si="189"/>
        <v>3.3600000000001629E-2</v>
      </c>
      <c r="D1401" s="2">
        <f t="shared" si="190"/>
        <v>3.3600000000001629E-2</v>
      </c>
      <c r="E1401" s="2">
        <f t="shared" si="191"/>
        <v>0</v>
      </c>
      <c r="F1401" s="2">
        <f t="shared" si="196"/>
        <v>5.822283389488242E-2</v>
      </c>
      <c r="G1401" s="2">
        <f t="shared" si="196"/>
        <v>3.0760649507197375E-2</v>
      </c>
      <c r="H1401" s="2">
        <f t="shared" si="193"/>
        <v>1.892769978126094</v>
      </c>
      <c r="I1401" s="2">
        <f t="shared" si="194"/>
        <v>65.431057167988541</v>
      </c>
    </row>
    <row r="1402" spans="1:9" ht="13.5" x14ac:dyDescent="0.25">
      <c r="A1402" s="3">
        <f>TITRES_STAT!B1405</f>
        <v>44053</v>
      </c>
      <c r="B1402" s="6">
        <f>TITRES_STAT!D1405</f>
        <v>8.2420000000000009</v>
      </c>
      <c r="C1402" s="2">
        <f t="shared" si="189"/>
        <v>0.18140000000000001</v>
      </c>
      <c r="D1402" s="2">
        <f t="shared" si="190"/>
        <v>0.18140000000000001</v>
      </c>
      <c r="E1402" s="2">
        <f t="shared" si="191"/>
        <v>0</v>
      </c>
      <c r="F1402" s="2">
        <f t="shared" si="196"/>
        <v>6.7021202902390817E-2</v>
      </c>
      <c r="G1402" s="2">
        <f t="shared" si="196"/>
        <v>2.8563460256683278E-2</v>
      </c>
      <c r="H1402" s="2">
        <f t="shared" si="193"/>
        <v>2.3463964904850489</v>
      </c>
      <c r="I1402" s="2">
        <f t="shared" si="194"/>
        <v>70.117109468547966</v>
      </c>
    </row>
    <row r="1403" spans="1:9" ht="13.5" x14ac:dyDescent="0.25">
      <c r="A1403" s="3">
        <f>TITRES_STAT!B1406</f>
        <v>44054</v>
      </c>
      <c r="B1403" s="6">
        <f>TITRES_STAT!D1406</f>
        <v>8.4905000000000008</v>
      </c>
      <c r="C1403" s="2">
        <f t="shared" si="189"/>
        <v>0.24849999999999994</v>
      </c>
      <c r="D1403" s="2">
        <f t="shared" si="190"/>
        <v>0.24849999999999994</v>
      </c>
      <c r="E1403" s="2">
        <f t="shared" si="191"/>
        <v>0</v>
      </c>
      <c r="F1403" s="2">
        <f t="shared" si="196"/>
        <v>7.9983974123648618E-2</v>
      </c>
      <c r="G1403" s="2">
        <f t="shared" si="196"/>
        <v>2.6523213095491615E-2</v>
      </c>
      <c r="H1403" s="2">
        <f t="shared" si="193"/>
        <v>3.0156215928923107</v>
      </c>
      <c r="I1403" s="2">
        <f t="shared" si="194"/>
        <v>75.097255135543406</v>
      </c>
    </row>
    <row r="1404" spans="1:9" ht="13.5" x14ac:dyDescent="0.25">
      <c r="A1404" s="3">
        <f>TITRES_STAT!B1407</f>
        <v>44055</v>
      </c>
      <c r="B1404" s="6">
        <f>TITRES_STAT!D1407</f>
        <v>8.5643999999999991</v>
      </c>
      <c r="C1404" s="2">
        <f t="shared" si="189"/>
        <v>7.38999999999983E-2</v>
      </c>
      <c r="D1404" s="2">
        <f t="shared" si="190"/>
        <v>7.38999999999983E-2</v>
      </c>
      <c r="E1404" s="2">
        <f t="shared" si="191"/>
        <v>0</v>
      </c>
      <c r="F1404" s="2">
        <f t="shared" si="196"/>
        <v>7.954940454338788E-2</v>
      </c>
      <c r="G1404" s="2">
        <f t="shared" si="196"/>
        <v>2.4628697874385069E-2</v>
      </c>
      <c r="H1404" s="2">
        <f t="shared" si="193"/>
        <v>3.2299476386903412</v>
      </c>
      <c r="I1404" s="2">
        <f t="shared" si="194"/>
        <v>76.359045420486197</v>
      </c>
    </row>
    <row r="1405" spans="1:9" ht="13.5" x14ac:dyDescent="0.25">
      <c r="A1405" s="3">
        <f>TITRES_STAT!B1408</f>
        <v>44057</v>
      </c>
      <c r="B1405" s="6">
        <f>TITRES_STAT!D1408</f>
        <v>8.6316000000000006</v>
      </c>
      <c r="C1405" s="2">
        <f t="shared" si="189"/>
        <v>6.7200000000001481E-2</v>
      </c>
      <c r="D1405" s="2">
        <f t="shared" si="190"/>
        <v>6.7200000000001481E-2</v>
      </c>
      <c r="E1405" s="2">
        <f t="shared" si="191"/>
        <v>0</v>
      </c>
      <c r="F1405" s="2">
        <f t="shared" ref="F1405:G1420" si="197">((F1404*13)+D1405)/14</f>
        <v>7.8667304218860271E-2</v>
      </c>
      <c r="G1405" s="2">
        <f t="shared" si="197"/>
        <v>2.2869505169071849E-2</v>
      </c>
      <c r="H1405" s="2">
        <f t="shared" si="193"/>
        <v>3.4398341213454842</v>
      </c>
      <c r="I1405" s="2">
        <f t="shared" si="194"/>
        <v>77.476636003307448</v>
      </c>
    </row>
    <row r="1406" spans="1:9" ht="13.5" x14ac:dyDescent="0.25">
      <c r="A1406" s="3">
        <f>TITRES_STAT!B1409</f>
        <v>44060</v>
      </c>
      <c r="B1406" s="6">
        <f>TITRES_STAT!D1409</f>
        <v>8.3763000000000005</v>
      </c>
      <c r="C1406" s="2">
        <f t="shared" si="189"/>
        <v>-0.25530000000000008</v>
      </c>
      <c r="D1406" s="2">
        <f t="shared" si="190"/>
        <v>0</v>
      </c>
      <c r="E1406" s="2">
        <f t="shared" si="191"/>
        <v>0.25530000000000008</v>
      </c>
      <c r="F1406" s="2">
        <f t="shared" si="197"/>
        <v>7.3048211060370252E-2</v>
      </c>
      <c r="G1406" s="2">
        <f t="shared" si="197"/>
        <v>3.9471683371281006E-2</v>
      </c>
      <c r="H1406" s="2">
        <f t="shared" si="193"/>
        <v>1.8506484857324077</v>
      </c>
      <c r="I1406" s="2">
        <f t="shared" si="194"/>
        <v>64.920262704958759</v>
      </c>
    </row>
    <row r="1407" spans="1:9" ht="13.5" x14ac:dyDescent="0.25">
      <c r="A1407" s="3">
        <f>TITRES_STAT!B1410</f>
        <v>44061</v>
      </c>
      <c r="B1407" s="6">
        <f>TITRES_STAT!D1410</f>
        <v>8.1681000000000008</v>
      </c>
      <c r="C1407" s="2">
        <f t="shared" si="189"/>
        <v>-0.20819999999999972</v>
      </c>
      <c r="D1407" s="2">
        <f t="shared" si="190"/>
        <v>0</v>
      </c>
      <c r="E1407" s="2">
        <f t="shared" si="191"/>
        <v>0.20819999999999972</v>
      </c>
      <c r="F1407" s="2">
        <f t="shared" si="197"/>
        <v>6.7830481698915229E-2</v>
      </c>
      <c r="G1407" s="2">
        <f t="shared" si="197"/>
        <v>5.152370598761806E-2</v>
      </c>
      <c r="H1407" s="2">
        <f t="shared" si="193"/>
        <v>1.3164907375881685</v>
      </c>
      <c r="I1407" s="2">
        <f t="shared" si="194"/>
        <v>56.831254113230017</v>
      </c>
    </row>
    <row r="1408" spans="1:9" ht="13.5" x14ac:dyDescent="0.25">
      <c r="A1408" s="3">
        <f>TITRES_STAT!B1411</f>
        <v>44062</v>
      </c>
      <c r="B1408" s="6">
        <f>TITRES_STAT!D1411</f>
        <v>8.2621000000000002</v>
      </c>
      <c r="C1408" s="2">
        <f t="shared" si="189"/>
        <v>9.3999999999999417E-2</v>
      </c>
      <c r="D1408" s="2">
        <f t="shared" si="190"/>
        <v>9.3999999999999417E-2</v>
      </c>
      <c r="E1408" s="2">
        <f t="shared" si="191"/>
        <v>0</v>
      </c>
      <c r="F1408" s="2">
        <f t="shared" si="197"/>
        <v>6.9699733006135536E-2</v>
      </c>
      <c r="G1408" s="2">
        <f t="shared" si="197"/>
        <v>4.7843441274216768E-2</v>
      </c>
      <c r="H1408" s="2">
        <f t="shared" si="193"/>
        <v>1.456829424260025</v>
      </c>
      <c r="I1408" s="2">
        <f t="shared" si="194"/>
        <v>59.297133528055539</v>
      </c>
    </row>
    <row r="1409" spans="1:9" ht="13.5" x14ac:dyDescent="0.25">
      <c r="A1409" s="3">
        <f>TITRES_STAT!B1412</f>
        <v>44064</v>
      </c>
      <c r="B1409" s="6">
        <f>TITRES_STAT!D1412</f>
        <v>8.3292999999999999</v>
      </c>
      <c r="C1409" s="2">
        <f t="shared" si="189"/>
        <v>6.7199999999999704E-2</v>
      </c>
      <c r="D1409" s="2">
        <f t="shared" si="190"/>
        <v>6.7199999999999704E-2</v>
      </c>
      <c r="E1409" s="2">
        <f t="shared" si="191"/>
        <v>0</v>
      </c>
      <c r="F1409" s="2">
        <f t="shared" si="197"/>
        <v>6.9521180648554406E-2</v>
      </c>
      <c r="G1409" s="2">
        <f t="shared" si="197"/>
        <v>4.4426052611772716E-2</v>
      </c>
      <c r="H1409" s="2">
        <f t="shared" si="193"/>
        <v>1.5648741349154118</v>
      </c>
      <c r="I1409" s="2">
        <f t="shared" si="194"/>
        <v>61.011732061738016</v>
      </c>
    </row>
    <row r="1410" spans="1:9" ht="13.5" x14ac:dyDescent="0.25">
      <c r="A1410" s="3">
        <f>TITRES_STAT!B1413</f>
        <v>44067</v>
      </c>
      <c r="B1410" s="6">
        <f>TITRES_STAT!D1413</f>
        <v>8.5307999999999993</v>
      </c>
      <c r="C1410" s="2">
        <f t="shared" si="189"/>
        <v>0.20149999999999935</v>
      </c>
      <c r="D1410" s="2">
        <f t="shared" si="190"/>
        <v>0.20149999999999935</v>
      </c>
      <c r="E1410" s="2">
        <f t="shared" si="191"/>
        <v>0</v>
      </c>
      <c r="F1410" s="2">
        <f t="shared" si="197"/>
        <v>7.8948239173657633E-2</v>
      </c>
      <c r="G1410" s="2">
        <f t="shared" si="197"/>
        <v>4.1252763139503233E-2</v>
      </c>
      <c r="H1410" s="2">
        <f t="shared" si="193"/>
        <v>1.9137685130734332</v>
      </c>
      <c r="I1410" s="2">
        <f t="shared" si="194"/>
        <v>65.680183737547381</v>
      </c>
    </row>
    <row r="1411" spans="1:9" ht="13.5" x14ac:dyDescent="0.25">
      <c r="A1411" s="3">
        <f>TITRES_STAT!B1414</f>
        <v>44068</v>
      </c>
      <c r="B1411" s="6">
        <f>TITRES_STAT!D1414</f>
        <v>8.4300999999999995</v>
      </c>
      <c r="C1411" s="2">
        <f t="shared" ref="C1411:C1474" si="198">B1411-B1410</f>
        <v>-0.10069999999999979</v>
      </c>
      <c r="D1411" s="2">
        <f t="shared" ref="D1411:D1474" si="199">IF(C1411&gt;0,C1411,0)</f>
        <v>0</v>
      </c>
      <c r="E1411" s="2">
        <f t="shared" ref="E1411:E1474" si="200">IF(C1411&lt;0,-C1411,0)</f>
        <v>0.10069999999999979</v>
      </c>
      <c r="F1411" s="2">
        <f t="shared" si="197"/>
        <v>7.3309079232682081E-2</v>
      </c>
      <c r="G1411" s="2">
        <f t="shared" si="197"/>
        <v>4.5498994343824414E-2</v>
      </c>
      <c r="H1411" s="2">
        <f t="shared" si="193"/>
        <v>1.6112241663783573</v>
      </c>
      <c r="I1411" s="2">
        <f t="shared" si="194"/>
        <v>61.703785799939496</v>
      </c>
    </row>
    <row r="1412" spans="1:9" ht="13.5" x14ac:dyDescent="0.25">
      <c r="A1412" s="3">
        <f>TITRES_STAT!B1415</f>
        <v>44069</v>
      </c>
      <c r="B1412" s="6">
        <f>TITRES_STAT!D1415</f>
        <v>8.3964999999999996</v>
      </c>
      <c r="C1412" s="2">
        <f t="shared" si="198"/>
        <v>-3.3599999999999852E-2</v>
      </c>
      <c r="D1412" s="2">
        <f t="shared" si="199"/>
        <v>0</v>
      </c>
      <c r="E1412" s="2">
        <f t="shared" si="200"/>
        <v>3.3599999999999852E-2</v>
      </c>
      <c r="F1412" s="2">
        <f t="shared" si="197"/>
        <v>6.8072716430347652E-2</v>
      </c>
      <c r="G1412" s="2">
        <f t="shared" si="197"/>
        <v>4.4649066176408368E-2</v>
      </c>
      <c r="H1412" s="2">
        <f t="shared" si="193"/>
        <v>1.5246168007499303</v>
      </c>
      <c r="I1412" s="2">
        <f t="shared" si="194"/>
        <v>60.390028312298611</v>
      </c>
    </row>
    <row r="1413" spans="1:9" ht="13.5" x14ac:dyDescent="0.25">
      <c r="A1413" s="3">
        <f>TITRES_STAT!B1416</f>
        <v>44070</v>
      </c>
      <c r="B1413" s="6">
        <f>TITRES_STAT!D1416</f>
        <v>8.3964999999999996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6.3210379542465681E-2</v>
      </c>
      <c r="G1413" s="2">
        <f t="shared" si="197"/>
        <v>4.1459847163807774E-2</v>
      </c>
      <c r="H1413" s="2">
        <f t="shared" si="193"/>
        <v>1.5246168007499303</v>
      </c>
      <c r="I1413" s="2">
        <f t="shared" si="194"/>
        <v>60.390028312298611</v>
      </c>
    </row>
    <row r="1414" spans="1:9" ht="13.5" x14ac:dyDescent="0.25">
      <c r="A1414" s="3">
        <f>TITRES_STAT!B1417</f>
        <v>44071</v>
      </c>
      <c r="B1414" s="6">
        <f>TITRES_STAT!D1417</f>
        <v>8.3964999999999996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5.8695352432289565E-2</v>
      </c>
      <c r="G1414" s="2">
        <f t="shared" si="197"/>
        <v>3.849842950925008E-2</v>
      </c>
      <c r="H1414" s="2">
        <f t="shared" si="193"/>
        <v>1.5246168007499303</v>
      </c>
      <c r="I1414" s="2">
        <f t="shared" si="194"/>
        <v>60.390028312298611</v>
      </c>
    </row>
    <row r="1415" spans="1:9" ht="13.5" x14ac:dyDescent="0.25">
      <c r="A1415" s="3">
        <f>TITRES_STAT!B1418</f>
        <v>44074</v>
      </c>
      <c r="B1415" s="6">
        <f>TITRES_STAT!D1418</f>
        <v>8.4032</v>
      </c>
      <c r="C1415" s="2">
        <f t="shared" si="198"/>
        <v>6.7000000000003723E-3</v>
      </c>
      <c r="D1415" s="2">
        <f t="shared" si="199"/>
        <v>6.7000000000003723E-3</v>
      </c>
      <c r="E1415" s="2">
        <f t="shared" si="200"/>
        <v>0</v>
      </c>
      <c r="F1415" s="2">
        <f t="shared" si="197"/>
        <v>5.4981398687126051E-2</v>
      </c>
      <c r="G1415" s="2">
        <f t="shared" si="197"/>
        <v>3.5748541687160788E-2</v>
      </c>
      <c r="H1415" s="2">
        <f t="shared" si="193"/>
        <v>1.538003960225119</v>
      </c>
      <c r="I1415" s="2">
        <f t="shared" si="194"/>
        <v>60.598958249407112</v>
      </c>
    </row>
    <row r="1416" spans="1:9" ht="13.5" x14ac:dyDescent="0.25">
      <c r="A1416" s="3">
        <f>TITRES_STAT!B1419</f>
        <v>44075</v>
      </c>
      <c r="B1416" s="6">
        <f>TITRES_STAT!D1419</f>
        <v>8.6249000000000002</v>
      </c>
      <c r="C1416" s="2">
        <f t="shared" si="198"/>
        <v>0.22170000000000023</v>
      </c>
      <c r="D1416" s="2">
        <f t="shared" si="199"/>
        <v>0.22170000000000023</v>
      </c>
      <c r="E1416" s="2">
        <f t="shared" si="200"/>
        <v>0</v>
      </c>
      <c r="F1416" s="2">
        <f t="shared" si="197"/>
        <v>6.6889870209474206E-2</v>
      </c>
      <c r="G1416" s="2">
        <f t="shared" si="197"/>
        <v>3.3195074423792159E-2</v>
      </c>
      <c r="H1416" s="2">
        <f t="shared" si="193"/>
        <v>2.0150540816842306</v>
      </c>
      <c r="I1416" s="2">
        <f t="shared" si="194"/>
        <v>66.833099078561375</v>
      </c>
    </row>
    <row r="1417" spans="1:9" ht="13.5" x14ac:dyDescent="0.25">
      <c r="A1417" s="3">
        <f>TITRES_STAT!B1420</f>
        <v>44076</v>
      </c>
      <c r="B1417" s="6">
        <f>TITRES_STAT!D1420</f>
        <v>8.7524999999999995</v>
      </c>
      <c r="C1417" s="2">
        <f t="shared" si="198"/>
        <v>0.12759999999999927</v>
      </c>
      <c r="D1417" s="2">
        <f t="shared" si="199"/>
        <v>0.12759999999999927</v>
      </c>
      <c r="E1417" s="2">
        <f t="shared" si="200"/>
        <v>0</v>
      </c>
      <c r="F1417" s="2">
        <f t="shared" si="197"/>
        <v>7.1226308051654572E-2</v>
      </c>
      <c r="G1417" s="2">
        <f t="shared" si="197"/>
        <v>3.0823997679235576E-2</v>
      </c>
      <c r="H1417" s="2">
        <f t="shared" si="193"/>
        <v>2.3107420650902721</v>
      </c>
      <c r="I1417" s="2">
        <f t="shared" si="194"/>
        <v>69.795291196364047</v>
      </c>
    </row>
    <row r="1418" spans="1:9" ht="13.5" x14ac:dyDescent="0.25">
      <c r="A1418" s="3">
        <f>TITRES_STAT!B1421</f>
        <v>44077</v>
      </c>
      <c r="B1418" s="6">
        <f>TITRES_STAT!D1421</f>
        <v>8.9540000000000006</v>
      </c>
      <c r="C1418" s="2">
        <f t="shared" si="198"/>
        <v>0.20150000000000112</v>
      </c>
      <c r="D1418" s="2">
        <f t="shared" si="199"/>
        <v>0.20150000000000112</v>
      </c>
      <c r="E1418" s="2">
        <f t="shared" si="200"/>
        <v>0</v>
      </c>
      <c r="F1418" s="2">
        <f t="shared" si="197"/>
        <v>8.0531571762250759E-2</v>
      </c>
      <c r="G1418" s="2">
        <f t="shared" si="197"/>
        <v>2.8622283559290179E-2</v>
      </c>
      <c r="H1418" s="2">
        <f t="shared" si="193"/>
        <v>2.8135970211961632</v>
      </c>
      <c r="I1418" s="2">
        <f t="shared" si="194"/>
        <v>73.778036996516676</v>
      </c>
    </row>
    <row r="1419" spans="1:9" ht="13.5" x14ac:dyDescent="0.25">
      <c r="A1419" s="3">
        <f>TITRES_STAT!B1422</f>
        <v>44078</v>
      </c>
      <c r="B1419" s="6">
        <f>TITRES_STAT!D1422</f>
        <v>8.9876000000000005</v>
      </c>
      <c r="C1419" s="2">
        <f t="shared" si="198"/>
        <v>3.3599999999999852E-2</v>
      </c>
      <c r="D1419" s="2">
        <f t="shared" si="199"/>
        <v>3.3599999999999852E-2</v>
      </c>
      <c r="E1419" s="2">
        <f t="shared" si="200"/>
        <v>0</v>
      </c>
      <c r="F1419" s="2">
        <f t="shared" si="197"/>
        <v>7.7179316636375686E-2</v>
      </c>
      <c r="G1419" s="2">
        <f t="shared" si="197"/>
        <v>2.6577834733626595E-2</v>
      </c>
      <c r="H1419" s="2">
        <f t="shared" si="193"/>
        <v>2.903897831027126</v>
      </c>
      <c r="I1419" s="2">
        <f t="shared" si="194"/>
        <v>74.384575537498193</v>
      </c>
    </row>
    <row r="1420" spans="1:9" ht="13.5" x14ac:dyDescent="0.25">
      <c r="A1420" s="3">
        <f>TITRES_STAT!B1423</f>
        <v>44081</v>
      </c>
      <c r="B1420" s="6">
        <f>TITRES_STAT!D1423</f>
        <v>8.8666999999999998</v>
      </c>
      <c r="C1420" s="2">
        <f t="shared" si="198"/>
        <v>-0.12090000000000067</v>
      </c>
      <c r="D1420" s="2">
        <f t="shared" si="199"/>
        <v>0</v>
      </c>
      <c r="E1420" s="2">
        <f t="shared" si="200"/>
        <v>0.12090000000000067</v>
      </c>
      <c r="F1420" s="2">
        <f t="shared" si="197"/>
        <v>7.1666508305206003E-2</v>
      </c>
      <c r="G1420" s="2">
        <f t="shared" si="197"/>
        <v>3.3315132252653319E-2</v>
      </c>
      <c r="H1420" s="2">
        <f t="shared" si="193"/>
        <v>2.15116985764024</v>
      </c>
      <c r="I1420" s="2">
        <f t="shared" si="194"/>
        <v>68.265753825506181</v>
      </c>
    </row>
    <row r="1421" spans="1:9" ht="13.5" x14ac:dyDescent="0.25">
      <c r="A1421" s="3">
        <f>TITRES_STAT!B1424</f>
        <v>44082</v>
      </c>
      <c r="B1421" s="6">
        <f>TITRES_STAT!D1424</f>
        <v>8.9002999999999997</v>
      </c>
      <c r="C1421" s="2">
        <f t="shared" si="198"/>
        <v>3.3599999999999852E-2</v>
      </c>
      <c r="D1421" s="2">
        <f t="shared" si="199"/>
        <v>3.3599999999999852E-2</v>
      </c>
      <c r="E1421" s="2">
        <f t="shared" si="200"/>
        <v>0</v>
      </c>
      <c r="F1421" s="2">
        <f t="shared" ref="F1421:G1436" si="201">((F1420*13)+D1421)/14</f>
        <v>6.8947471997691273E-2</v>
      </c>
      <c r="G1421" s="2">
        <f t="shared" si="201"/>
        <v>3.0935479948892369E-2</v>
      </c>
      <c r="H1421" s="2">
        <f t="shared" si="193"/>
        <v>2.2287506808233601</v>
      </c>
      <c r="I1421" s="2">
        <f t="shared" si="194"/>
        <v>69.028268241975525</v>
      </c>
    </row>
    <row r="1422" spans="1:9" ht="13.5" x14ac:dyDescent="0.25">
      <c r="A1422" s="3">
        <f>TITRES_STAT!B1425</f>
        <v>44083</v>
      </c>
      <c r="B1422" s="6">
        <f>TITRES_STAT!D1425</f>
        <v>8.9338999999999995</v>
      </c>
      <c r="C1422" s="2">
        <f t="shared" si="198"/>
        <v>3.3599999999999852E-2</v>
      </c>
      <c r="D1422" s="2">
        <f t="shared" si="199"/>
        <v>3.3599999999999852E-2</v>
      </c>
      <c r="E1422" s="2">
        <f t="shared" si="200"/>
        <v>0</v>
      </c>
      <c r="F1422" s="2">
        <f t="shared" si="201"/>
        <v>6.6422652569284743E-2</v>
      </c>
      <c r="G1422" s="2">
        <f t="shared" si="201"/>
        <v>2.8725802809685768E-2</v>
      </c>
      <c r="H1422" s="2">
        <f t="shared" si="193"/>
        <v>2.3122992596359517</v>
      </c>
      <c r="I1422" s="2">
        <f t="shared" si="194"/>
        <v>69.809491183779443</v>
      </c>
    </row>
    <row r="1423" spans="1:9" ht="13.5" x14ac:dyDescent="0.25">
      <c r="A1423" s="3">
        <f>TITRES_STAT!B1426</f>
        <v>44084</v>
      </c>
      <c r="B1423" s="6">
        <f>TITRES_STAT!D1426</f>
        <v>9.1219000000000001</v>
      </c>
      <c r="C1423" s="2">
        <f t="shared" si="198"/>
        <v>0.18800000000000061</v>
      </c>
      <c r="D1423" s="2">
        <f t="shared" si="199"/>
        <v>0.18800000000000061</v>
      </c>
      <c r="E1423" s="2">
        <f t="shared" si="200"/>
        <v>0</v>
      </c>
      <c r="F1423" s="2">
        <f t="shared" si="201"/>
        <v>7.5106748814335877E-2</v>
      </c>
      <c r="G1423" s="2">
        <f t="shared" si="201"/>
        <v>2.6673959751851072E-2</v>
      </c>
      <c r="H1423" s="2">
        <f t="shared" si="193"/>
        <v>2.8157330037631083</v>
      </c>
      <c r="I1423" s="2">
        <f t="shared" si="194"/>
        <v>73.792715606312299</v>
      </c>
    </row>
    <row r="1424" spans="1:9" ht="13.5" x14ac:dyDescent="0.25">
      <c r="A1424" s="3">
        <f>TITRES_STAT!B1427</f>
        <v>44085</v>
      </c>
      <c r="B1424" s="6">
        <f>TITRES_STAT!D1427</f>
        <v>9.0681999999999992</v>
      </c>
      <c r="C1424" s="2">
        <f t="shared" si="198"/>
        <v>-5.3700000000000969E-2</v>
      </c>
      <c r="D1424" s="2">
        <f t="shared" si="199"/>
        <v>0</v>
      </c>
      <c r="E1424" s="2">
        <f t="shared" si="200"/>
        <v>5.3700000000000969E-2</v>
      </c>
      <c r="F1424" s="2">
        <f t="shared" si="201"/>
        <v>6.9741981041883311E-2</v>
      </c>
      <c r="G1424" s="2">
        <f t="shared" si="201"/>
        <v>2.8604391198147495E-2</v>
      </c>
      <c r="H1424" s="2">
        <f t="shared" si="193"/>
        <v>2.4381564550270873</v>
      </c>
      <c r="I1424" s="2">
        <f t="shared" si="194"/>
        <v>70.914645302488964</v>
      </c>
    </row>
    <row r="1425" spans="1:9" ht="13.5" x14ac:dyDescent="0.25">
      <c r="A1425" s="3">
        <f>TITRES_STAT!B1428</f>
        <v>44088</v>
      </c>
      <c r="B1425" s="6">
        <f>TITRES_STAT!D1428</f>
        <v>9.0009999999999994</v>
      </c>
      <c r="C1425" s="2">
        <f t="shared" si="198"/>
        <v>-6.7199999999999704E-2</v>
      </c>
      <c r="D1425" s="2">
        <f t="shared" si="199"/>
        <v>0</v>
      </c>
      <c r="E1425" s="2">
        <f t="shared" si="200"/>
        <v>6.7199999999999704E-2</v>
      </c>
      <c r="F1425" s="2">
        <f t="shared" si="201"/>
        <v>6.4760410967463072E-2</v>
      </c>
      <c r="G1425" s="2">
        <f t="shared" si="201"/>
        <v>3.13612203982798E-2</v>
      </c>
      <c r="H1425" s="2">
        <f t="shared" ref="H1425:H1488" si="202">F1425/G1425</f>
        <v>2.0649837648223426</v>
      </c>
      <c r="I1425" s="2">
        <f t="shared" ref="I1425:I1488" si="203">IF(G1425=0,100,100-(100/(1+H1425)))</f>
        <v>67.373399772055123</v>
      </c>
    </row>
    <row r="1426" spans="1:9" ht="13.5" x14ac:dyDescent="0.25">
      <c r="A1426" s="3">
        <f>TITRES_STAT!B1429</f>
        <v>44089</v>
      </c>
      <c r="B1426" s="6">
        <f>TITRES_STAT!D1429</f>
        <v>9.0615000000000006</v>
      </c>
      <c r="C1426" s="2">
        <f t="shared" si="198"/>
        <v>6.0500000000001108E-2</v>
      </c>
      <c r="D1426" s="2">
        <f t="shared" si="199"/>
        <v>6.0500000000001108E-2</v>
      </c>
      <c r="E1426" s="2">
        <f t="shared" si="200"/>
        <v>0</v>
      </c>
      <c r="F1426" s="2">
        <f t="shared" si="201"/>
        <v>6.4456095898358642E-2</v>
      </c>
      <c r="G1426" s="2">
        <f t="shared" si="201"/>
        <v>2.91211332269741E-2</v>
      </c>
      <c r="H1426" s="2">
        <f t="shared" si="202"/>
        <v>2.2133786963570068</v>
      </c>
      <c r="I1426" s="2">
        <f t="shared" si="203"/>
        <v>68.880107373161593</v>
      </c>
    </row>
    <row r="1427" spans="1:9" ht="13.5" x14ac:dyDescent="0.25">
      <c r="A1427" s="3">
        <f>TITRES_STAT!B1430</f>
        <v>44090</v>
      </c>
      <c r="B1427" s="6">
        <f>TITRES_STAT!D1430</f>
        <v>9.0009999999999994</v>
      </c>
      <c r="C1427" s="2">
        <f t="shared" si="198"/>
        <v>-6.0500000000001108E-2</v>
      </c>
      <c r="D1427" s="2">
        <f t="shared" si="199"/>
        <v>0</v>
      </c>
      <c r="E1427" s="2">
        <f t="shared" si="200"/>
        <v>6.0500000000001108E-2</v>
      </c>
      <c r="F1427" s="2">
        <f t="shared" si="201"/>
        <v>5.985208904847588E-2</v>
      </c>
      <c r="G1427" s="2">
        <f t="shared" si="201"/>
        <v>3.1362480853618882E-2</v>
      </c>
      <c r="H1427" s="2">
        <f t="shared" si="202"/>
        <v>1.9083977867640409</v>
      </c>
      <c r="I1427" s="2">
        <f t="shared" si="203"/>
        <v>65.616807833132555</v>
      </c>
    </row>
    <row r="1428" spans="1:9" ht="13.5" x14ac:dyDescent="0.25">
      <c r="A1428" s="3">
        <f>TITRES_STAT!B1431</f>
        <v>44091</v>
      </c>
      <c r="B1428" s="6">
        <f>TITRES_STAT!D1431</f>
        <v>9.0345999999999993</v>
      </c>
      <c r="C1428" s="2">
        <f t="shared" si="198"/>
        <v>3.3599999999999852E-2</v>
      </c>
      <c r="D1428" s="2">
        <f t="shared" si="199"/>
        <v>3.3599999999999852E-2</v>
      </c>
      <c r="E1428" s="2">
        <f t="shared" si="200"/>
        <v>0</v>
      </c>
      <c r="F1428" s="2">
        <f t="shared" si="201"/>
        <v>5.7976939830727596E-2</v>
      </c>
      <c r="G1428" s="2">
        <f t="shared" si="201"/>
        <v>2.9122303649788961E-2</v>
      </c>
      <c r="H1428" s="2">
        <f t="shared" si="202"/>
        <v>1.9908088497369862</v>
      </c>
      <c r="I1428" s="2">
        <f t="shared" si="203"/>
        <v>66.564228934659582</v>
      </c>
    </row>
    <row r="1429" spans="1:9" ht="13.5" x14ac:dyDescent="0.25">
      <c r="A1429" s="3">
        <f>TITRES_STAT!B1432</f>
        <v>44092</v>
      </c>
      <c r="B1429" s="6">
        <f>TITRES_STAT!D1432</f>
        <v>9.1287000000000003</v>
      </c>
      <c r="C1429" s="2">
        <f t="shared" si="198"/>
        <v>9.4100000000000961E-2</v>
      </c>
      <c r="D1429" s="2">
        <f t="shared" si="199"/>
        <v>9.4100000000000961E-2</v>
      </c>
      <c r="E1429" s="2">
        <f t="shared" si="200"/>
        <v>0</v>
      </c>
      <c r="F1429" s="2">
        <f t="shared" si="201"/>
        <v>6.0557158414247123E-2</v>
      </c>
      <c r="G1429" s="2">
        <f t="shared" si="201"/>
        <v>2.7042139103375464E-2</v>
      </c>
      <c r="H1429" s="2">
        <f t="shared" si="202"/>
        <v>2.2393627287675715</v>
      </c>
      <c r="I1429" s="2">
        <f t="shared" si="203"/>
        <v>69.129730637468498</v>
      </c>
    </row>
    <row r="1430" spans="1:9" ht="13.5" x14ac:dyDescent="0.25">
      <c r="A1430" s="3">
        <f>TITRES_STAT!B1433</f>
        <v>44095</v>
      </c>
      <c r="B1430" s="6">
        <f>TITRES_STAT!D1433</f>
        <v>9.0009999999999994</v>
      </c>
      <c r="C1430" s="2">
        <f t="shared" si="198"/>
        <v>-0.12770000000000081</v>
      </c>
      <c r="D1430" s="2">
        <f t="shared" si="199"/>
        <v>0</v>
      </c>
      <c r="E1430" s="2">
        <f t="shared" si="200"/>
        <v>0.12770000000000081</v>
      </c>
      <c r="F1430" s="2">
        <f t="shared" si="201"/>
        <v>5.6231647098943752E-2</v>
      </c>
      <c r="G1430" s="2">
        <f t="shared" si="201"/>
        <v>3.4231986310277275E-2</v>
      </c>
      <c r="H1430" s="2">
        <f t="shared" si="202"/>
        <v>1.6426638696703861</v>
      </c>
      <c r="I1430" s="2">
        <f t="shared" si="203"/>
        <v>62.159394863761925</v>
      </c>
    </row>
    <row r="1431" spans="1:9" ht="13.5" x14ac:dyDescent="0.25">
      <c r="A1431" s="3">
        <f>TITRES_STAT!B1434</f>
        <v>44096</v>
      </c>
      <c r="B1431" s="6">
        <f>TITRES_STAT!D1434</f>
        <v>9.0009999999999994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5.2215100877590626E-2</v>
      </c>
      <c r="G1431" s="2">
        <f t="shared" si="201"/>
        <v>3.1786844430971753E-2</v>
      </c>
      <c r="H1431" s="2">
        <f t="shared" si="202"/>
        <v>1.6426638696703861</v>
      </c>
      <c r="I1431" s="2">
        <f t="shared" si="203"/>
        <v>62.159394863761925</v>
      </c>
    </row>
    <row r="1432" spans="1:9" ht="13.5" x14ac:dyDescent="0.25">
      <c r="A1432" s="3">
        <f>TITRES_STAT!B1435</f>
        <v>44097</v>
      </c>
      <c r="B1432" s="6">
        <f>TITRES_STAT!D1435</f>
        <v>9.0009999999999994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4.848545081490558E-2</v>
      </c>
      <c r="G1432" s="2">
        <f t="shared" si="201"/>
        <v>2.9516355543045197E-2</v>
      </c>
      <c r="H1432" s="2">
        <f t="shared" si="202"/>
        <v>1.6426638696703864</v>
      </c>
      <c r="I1432" s="2">
        <f t="shared" si="203"/>
        <v>62.159394863761925</v>
      </c>
    </row>
    <row r="1433" spans="1:9" ht="13.5" x14ac:dyDescent="0.25">
      <c r="A1433" s="3">
        <f>TITRES_STAT!B1436</f>
        <v>44098</v>
      </c>
      <c r="B1433" s="6">
        <f>TITRES_STAT!D1436</f>
        <v>8.7995000000000001</v>
      </c>
      <c r="C1433" s="2">
        <f t="shared" si="198"/>
        <v>-0.20149999999999935</v>
      </c>
      <c r="D1433" s="2">
        <f t="shared" si="199"/>
        <v>0</v>
      </c>
      <c r="E1433" s="2">
        <f t="shared" si="200"/>
        <v>0.20149999999999935</v>
      </c>
      <c r="F1433" s="2">
        <f t="shared" si="201"/>
        <v>4.5022204328126605E-2</v>
      </c>
      <c r="G1433" s="2">
        <f t="shared" si="201"/>
        <v>4.1800901575684779E-2</v>
      </c>
      <c r="H1433" s="2">
        <f t="shared" si="202"/>
        <v>1.0770629969932426</v>
      </c>
      <c r="I1433" s="2">
        <f t="shared" si="203"/>
        <v>51.855095322212151</v>
      </c>
    </row>
    <row r="1434" spans="1:9" ht="13.5" x14ac:dyDescent="0.25">
      <c r="A1434" s="3">
        <f>TITRES_STAT!B1437</f>
        <v>44099</v>
      </c>
      <c r="B1434" s="6">
        <f>TITRES_STAT!D1437</f>
        <v>8.8666999999999998</v>
      </c>
      <c r="C1434" s="2">
        <f t="shared" si="198"/>
        <v>6.7199999999999704E-2</v>
      </c>
      <c r="D1434" s="2">
        <f t="shared" si="199"/>
        <v>6.7199999999999704E-2</v>
      </c>
      <c r="E1434" s="2">
        <f t="shared" si="200"/>
        <v>0</v>
      </c>
      <c r="F1434" s="2">
        <f t="shared" si="201"/>
        <v>4.6606332590403254E-2</v>
      </c>
      <c r="G1434" s="2">
        <f t="shared" si="201"/>
        <v>3.8815122891707299E-2</v>
      </c>
      <c r="H1434" s="2">
        <f t="shared" si="202"/>
        <v>1.2007261376044882</v>
      </c>
      <c r="I1434" s="2">
        <f t="shared" si="203"/>
        <v>54.560452438279768</v>
      </c>
    </row>
    <row r="1435" spans="1:9" ht="13.5" x14ac:dyDescent="0.25">
      <c r="A1435" s="3">
        <f>TITRES_STAT!B1438</f>
        <v>44102</v>
      </c>
      <c r="B1435" s="6">
        <f>TITRES_STAT!D1438</f>
        <v>8.7323000000000004</v>
      </c>
      <c r="C1435" s="2">
        <f t="shared" si="198"/>
        <v>-0.13439999999999941</v>
      </c>
      <c r="D1435" s="2">
        <f t="shared" si="199"/>
        <v>0</v>
      </c>
      <c r="E1435" s="2">
        <f t="shared" si="200"/>
        <v>0.13439999999999941</v>
      </c>
      <c r="F1435" s="2">
        <f t="shared" si="201"/>
        <v>4.3277308833945878E-2</v>
      </c>
      <c r="G1435" s="2">
        <f t="shared" si="201"/>
        <v>4.5642614113728164E-2</v>
      </c>
      <c r="H1435" s="2">
        <f t="shared" si="202"/>
        <v>0.94817769915875916</v>
      </c>
      <c r="I1435" s="2">
        <f t="shared" si="203"/>
        <v>48.669980134162863</v>
      </c>
    </row>
    <row r="1436" spans="1:9" ht="13.5" x14ac:dyDescent="0.25">
      <c r="A1436" s="3">
        <f>TITRES_STAT!B1439</f>
        <v>44103</v>
      </c>
      <c r="B1436" s="6">
        <f>TITRES_STAT!D1439</f>
        <v>8.6652000000000005</v>
      </c>
      <c r="C1436" s="2">
        <f t="shared" si="198"/>
        <v>-6.7099999999999937E-2</v>
      </c>
      <c r="D1436" s="2">
        <f t="shared" si="199"/>
        <v>0</v>
      </c>
      <c r="E1436" s="2">
        <f t="shared" si="200"/>
        <v>6.7099999999999937E-2</v>
      </c>
      <c r="F1436" s="2">
        <f t="shared" si="201"/>
        <v>4.0186072488664029E-2</v>
      </c>
      <c r="G1436" s="2">
        <f t="shared" si="201"/>
        <v>4.7175284534176146E-2</v>
      </c>
      <c r="H1436" s="2">
        <f t="shared" si="202"/>
        <v>0.85184589527067334</v>
      </c>
      <c r="I1436" s="2">
        <f t="shared" si="203"/>
        <v>45.999826305534135</v>
      </c>
    </row>
    <row r="1437" spans="1:9" ht="13.5" x14ac:dyDescent="0.25">
      <c r="A1437" s="3">
        <f>TITRES_STAT!B1440</f>
        <v>44104</v>
      </c>
      <c r="B1437" s="6">
        <f>TITRES_STAT!D1440</f>
        <v>8.4568999999999992</v>
      </c>
      <c r="C1437" s="2">
        <f t="shared" si="198"/>
        <v>-0.20830000000000126</v>
      </c>
      <c r="D1437" s="2">
        <f t="shared" si="199"/>
        <v>0</v>
      </c>
      <c r="E1437" s="2">
        <f t="shared" si="200"/>
        <v>0.20830000000000126</v>
      </c>
      <c r="F1437" s="2">
        <f t="shared" ref="F1437:G1452" si="204">((F1436*13)+D1437)/14</f>
        <v>3.7315638739473744E-2</v>
      </c>
      <c r="G1437" s="2">
        <f t="shared" si="204"/>
        <v>5.8684192781735083E-2</v>
      </c>
      <c r="H1437" s="2">
        <f t="shared" si="202"/>
        <v>0.63587206316805456</v>
      </c>
      <c r="I1437" s="2">
        <f t="shared" si="203"/>
        <v>38.870525237567485</v>
      </c>
    </row>
    <row r="1438" spans="1:9" ht="13.5" x14ac:dyDescent="0.25">
      <c r="A1438" s="3">
        <f>TITRES_STAT!B1441</f>
        <v>44105</v>
      </c>
      <c r="B1438" s="6">
        <f>TITRES_STAT!D1441</f>
        <v>8.0740999999999996</v>
      </c>
      <c r="C1438" s="2">
        <f t="shared" si="198"/>
        <v>-0.38279999999999959</v>
      </c>
      <c r="D1438" s="2">
        <f t="shared" si="199"/>
        <v>0</v>
      </c>
      <c r="E1438" s="2">
        <f t="shared" si="200"/>
        <v>0.38279999999999959</v>
      </c>
      <c r="F1438" s="2">
        <f t="shared" si="204"/>
        <v>3.4650235972368479E-2</v>
      </c>
      <c r="G1438" s="2">
        <f t="shared" si="204"/>
        <v>8.1835321868753974E-2</v>
      </c>
      <c r="H1438" s="2">
        <f t="shared" si="202"/>
        <v>0.42341418327821706</v>
      </c>
      <c r="I1438" s="2">
        <f t="shared" si="203"/>
        <v>29.746379392052006</v>
      </c>
    </row>
    <row r="1439" spans="1:9" ht="13.5" x14ac:dyDescent="0.25">
      <c r="A1439" s="3">
        <f>TITRES_STAT!B1442</f>
        <v>44106</v>
      </c>
      <c r="B1439" s="6">
        <f>TITRES_STAT!D1442</f>
        <v>8.0269999999999992</v>
      </c>
      <c r="C1439" s="2">
        <f t="shared" si="198"/>
        <v>-4.7100000000000364E-2</v>
      </c>
      <c r="D1439" s="2">
        <f t="shared" si="199"/>
        <v>0</v>
      </c>
      <c r="E1439" s="2">
        <f t="shared" si="200"/>
        <v>4.7100000000000364E-2</v>
      </c>
      <c r="F1439" s="2">
        <f t="shared" si="204"/>
        <v>3.2175219117199304E-2</v>
      </c>
      <c r="G1439" s="2">
        <f t="shared" si="204"/>
        <v>7.9354227449557294E-2</v>
      </c>
      <c r="H1439" s="2">
        <f t="shared" si="202"/>
        <v>0.40546320153708215</v>
      </c>
      <c r="I1439" s="2">
        <f t="shared" si="203"/>
        <v>28.849079868732829</v>
      </c>
    </row>
    <row r="1440" spans="1:9" ht="13.5" x14ac:dyDescent="0.25">
      <c r="A1440" s="3">
        <f>TITRES_STAT!B1443</f>
        <v>44109</v>
      </c>
      <c r="B1440" s="6">
        <f>TITRES_STAT!D1443</f>
        <v>8.2957000000000001</v>
      </c>
      <c r="C1440" s="2">
        <f t="shared" si="198"/>
        <v>0.26870000000000083</v>
      </c>
      <c r="D1440" s="2">
        <f t="shared" si="199"/>
        <v>0.26870000000000083</v>
      </c>
      <c r="E1440" s="2">
        <f t="shared" si="200"/>
        <v>0</v>
      </c>
      <c r="F1440" s="2">
        <f t="shared" si="204"/>
        <v>4.9069846323113696E-2</v>
      </c>
      <c r="G1440" s="2">
        <f t="shared" si="204"/>
        <v>7.36860683460175E-2</v>
      </c>
      <c r="H1440" s="2">
        <f t="shared" si="202"/>
        <v>0.66593112408562594</v>
      </c>
      <c r="I1440" s="2">
        <f t="shared" si="203"/>
        <v>39.973508775828492</v>
      </c>
    </row>
    <row r="1441" spans="1:9" ht="13.5" x14ac:dyDescent="0.25">
      <c r="A1441" s="3">
        <f>TITRES_STAT!B1444</f>
        <v>44110</v>
      </c>
      <c r="B1441" s="6">
        <f>TITRES_STAT!D1444</f>
        <v>8.4905000000000008</v>
      </c>
      <c r="C1441" s="2">
        <f t="shared" si="198"/>
        <v>0.19480000000000075</v>
      </c>
      <c r="D1441" s="2">
        <f t="shared" si="199"/>
        <v>0.19480000000000075</v>
      </c>
      <c r="E1441" s="2">
        <f t="shared" si="200"/>
        <v>0</v>
      </c>
      <c r="F1441" s="2">
        <f t="shared" si="204"/>
        <v>5.9479143014319912E-2</v>
      </c>
      <c r="G1441" s="2">
        <f t="shared" si="204"/>
        <v>6.842277774987339E-2</v>
      </c>
      <c r="H1441" s="2">
        <f t="shared" si="202"/>
        <v>0.86928863414098934</v>
      </c>
      <c r="I1441" s="2">
        <f t="shared" si="203"/>
        <v>46.50371367290002</v>
      </c>
    </row>
    <row r="1442" spans="1:9" ht="13.5" x14ac:dyDescent="0.25">
      <c r="A1442" s="3">
        <f>TITRES_STAT!B1445</f>
        <v>44111</v>
      </c>
      <c r="B1442" s="6">
        <f>TITRES_STAT!D1445</f>
        <v>8.1950000000000003</v>
      </c>
      <c r="C1442" s="2">
        <f t="shared" si="198"/>
        <v>-0.29550000000000054</v>
      </c>
      <c r="D1442" s="2">
        <f t="shared" si="199"/>
        <v>0</v>
      </c>
      <c r="E1442" s="2">
        <f t="shared" si="200"/>
        <v>0.29550000000000054</v>
      </c>
      <c r="F1442" s="2">
        <f t="shared" si="204"/>
        <v>5.5230632799011345E-2</v>
      </c>
      <c r="G1442" s="2">
        <f t="shared" si="204"/>
        <v>8.4642579339168189E-2</v>
      </c>
      <c r="H1442" s="2">
        <f t="shared" si="202"/>
        <v>0.65251594682268244</v>
      </c>
      <c r="I1442" s="2">
        <f t="shared" si="203"/>
        <v>39.486211801906343</v>
      </c>
    </row>
    <row r="1443" spans="1:9" ht="13.5" x14ac:dyDescent="0.25">
      <c r="A1443" s="3">
        <f>TITRES_STAT!B1446</f>
        <v>44112</v>
      </c>
      <c r="B1443" s="6">
        <f>TITRES_STAT!D1446</f>
        <v>8.0606000000000009</v>
      </c>
      <c r="C1443" s="2">
        <f t="shared" si="198"/>
        <v>-0.13439999999999941</v>
      </c>
      <c r="D1443" s="2">
        <f t="shared" si="199"/>
        <v>0</v>
      </c>
      <c r="E1443" s="2">
        <f t="shared" si="200"/>
        <v>0.13439999999999941</v>
      </c>
      <c r="F1443" s="2">
        <f t="shared" si="204"/>
        <v>5.1285587599081965E-2</v>
      </c>
      <c r="G1443" s="2">
        <f t="shared" si="204"/>
        <v>8.819668081494185E-2</v>
      </c>
      <c r="H1443" s="2">
        <f t="shared" si="202"/>
        <v>0.5814911301105723</v>
      </c>
      <c r="I1443" s="2">
        <f t="shared" si="203"/>
        <v>36.768535658490634</v>
      </c>
    </row>
    <row r="1444" spans="1:9" ht="13.5" x14ac:dyDescent="0.25">
      <c r="A1444" s="3">
        <f>TITRES_STAT!B1447</f>
        <v>44113</v>
      </c>
      <c r="B1444" s="6">
        <f>TITRES_STAT!D1447</f>
        <v>8.2889999999999997</v>
      </c>
      <c r="C1444" s="2">
        <f t="shared" si="198"/>
        <v>0.22839999999999883</v>
      </c>
      <c r="D1444" s="2">
        <f t="shared" si="199"/>
        <v>0.22839999999999883</v>
      </c>
      <c r="E1444" s="2">
        <f t="shared" si="200"/>
        <v>0</v>
      </c>
      <c r="F1444" s="2">
        <f t="shared" si="204"/>
        <v>6.3936617056290307E-2</v>
      </c>
      <c r="G1444" s="2">
        <f t="shared" si="204"/>
        <v>8.1896917899588861E-2</v>
      </c>
      <c r="H1444" s="2">
        <f t="shared" si="202"/>
        <v>0.78069625446321322</v>
      </c>
      <c r="I1444" s="2">
        <f t="shared" si="203"/>
        <v>43.842191081518969</v>
      </c>
    </row>
    <row r="1445" spans="1:9" ht="13.5" x14ac:dyDescent="0.25">
      <c r="A1445" s="3">
        <f>TITRES_STAT!B1448</f>
        <v>44116</v>
      </c>
      <c r="B1445" s="6">
        <f>TITRES_STAT!D1448</f>
        <v>8.2621000000000002</v>
      </c>
      <c r="C1445" s="2">
        <f t="shared" si="198"/>
        <v>-2.689999999999948E-2</v>
      </c>
      <c r="D1445" s="2">
        <f t="shared" si="199"/>
        <v>0</v>
      </c>
      <c r="E1445" s="2">
        <f t="shared" si="200"/>
        <v>2.689999999999948E-2</v>
      </c>
      <c r="F1445" s="2">
        <f t="shared" si="204"/>
        <v>5.9369715837983852E-2</v>
      </c>
      <c r="G1445" s="2">
        <f t="shared" si="204"/>
        <v>7.7968566621046759E-2</v>
      </c>
      <c r="H1445" s="2">
        <f t="shared" si="202"/>
        <v>0.7614570641851155</v>
      </c>
      <c r="I1445" s="2">
        <f t="shared" si="203"/>
        <v>43.228817759312257</v>
      </c>
    </row>
    <row r="1446" spans="1:9" ht="13.5" x14ac:dyDescent="0.25">
      <c r="A1446" s="3">
        <f>TITRES_STAT!B1449</f>
        <v>44117</v>
      </c>
      <c r="B1446" s="6">
        <f>TITRES_STAT!D1449</f>
        <v>8.1950000000000003</v>
      </c>
      <c r="C1446" s="2">
        <f t="shared" si="198"/>
        <v>-6.7099999999999937E-2</v>
      </c>
      <c r="D1446" s="2">
        <f t="shared" si="199"/>
        <v>0</v>
      </c>
      <c r="E1446" s="2">
        <f t="shared" si="200"/>
        <v>6.7099999999999937E-2</v>
      </c>
      <c r="F1446" s="2">
        <f t="shared" si="204"/>
        <v>5.5129021849556432E-2</v>
      </c>
      <c r="G1446" s="2">
        <f t="shared" si="204"/>
        <v>7.7192240433829121E-2</v>
      </c>
      <c r="H1446" s="2">
        <f t="shared" si="202"/>
        <v>0.71417828449757503</v>
      </c>
      <c r="I1446" s="2">
        <f t="shared" si="203"/>
        <v>41.663010840608123</v>
      </c>
    </row>
    <row r="1447" spans="1:9" ht="13.5" x14ac:dyDescent="0.25">
      <c r="A1447" s="3">
        <f>TITRES_STAT!B1450</f>
        <v>44118</v>
      </c>
      <c r="B1447" s="6">
        <f>TITRES_STAT!D1450</f>
        <v>8.3292999999999999</v>
      </c>
      <c r="C1447" s="2">
        <f t="shared" si="198"/>
        <v>0.13429999999999964</v>
      </c>
      <c r="D1447" s="2">
        <f t="shared" si="199"/>
        <v>0.13429999999999964</v>
      </c>
      <c r="E1447" s="2">
        <f t="shared" si="200"/>
        <v>0</v>
      </c>
      <c r="F1447" s="2">
        <f t="shared" si="204"/>
        <v>6.0784091717445234E-2</v>
      </c>
      <c r="G1447" s="2">
        <f t="shared" si="204"/>
        <v>7.1678508974269889E-2</v>
      </c>
      <c r="H1447" s="2">
        <f t="shared" si="202"/>
        <v>0.8480099905435341</v>
      </c>
      <c r="I1447" s="2">
        <f t="shared" si="203"/>
        <v>45.887738425814383</v>
      </c>
    </row>
    <row r="1448" spans="1:9" ht="13.5" x14ac:dyDescent="0.25">
      <c r="A1448" s="3">
        <f>TITRES_STAT!B1451</f>
        <v>44120</v>
      </c>
      <c r="B1448" s="6">
        <f>TITRES_STAT!D1451</f>
        <v>8.3158999999999992</v>
      </c>
      <c r="C1448" s="2">
        <f t="shared" si="198"/>
        <v>-1.3400000000000745E-2</v>
      </c>
      <c r="D1448" s="2">
        <f t="shared" si="199"/>
        <v>0</v>
      </c>
      <c r="E1448" s="2">
        <f t="shared" si="200"/>
        <v>1.3400000000000745E-2</v>
      </c>
      <c r="F1448" s="2">
        <f t="shared" si="204"/>
        <v>5.6442370880484864E-2</v>
      </c>
      <c r="G1448" s="2">
        <f t="shared" si="204"/>
        <v>6.7515758333250658E-2</v>
      </c>
      <c r="H1448" s="2">
        <f t="shared" si="202"/>
        <v>0.83598810520488087</v>
      </c>
      <c r="I1448" s="2">
        <f t="shared" si="203"/>
        <v>45.533416193433972</v>
      </c>
    </row>
    <row r="1449" spans="1:9" ht="13.5" x14ac:dyDescent="0.25">
      <c r="A1449" s="3">
        <f>TITRES_STAT!B1452</f>
        <v>44123</v>
      </c>
      <c r="B1449" s="6">
        <f>TITRES_STAT!D1452</f>
        <v>8.2621000000000002</v>
      </c>
      <c r="C1449" s="2">
        <f t="shared" si="198"/>
        <v>-5.379999999999896E-2</v>
      </c>
      <c r="D1449" s="2">
        <f t="shared" si="199"/>
        <v>0</v>
      </c>
      <c r="E1449" s="2">
        <f t="shared" si="200"/>
        <v>5.379999999999896E-2</v>
      </c>
      <c r="F1449" s="2">
        <f t="shared" si="204"/>
        <v>5.2410772960450228E-2</v>
      </c>
      <c r="G1449" s="2">
        <f t="shared" si="204"/>
        <v>6.6536061309446962E-2</v>
      </c>
      <c r="H1449" s="2">
        <f t="shared" si="202"/>
        <v>0.78770477135244565</v>
      </c>
      <c r="I1449" s="2">
        <f t="shared" si="203"/>
        <v>44.062352127444754</v>
      </c>
    </row>
    <row r="1450" spans="1:9" ht="13.5" x14ac:dyDescent="0.25">
      <c r="A1450" s="3">
        <f>TITRES_STAT!B1453</f>
        <v>44124</v>
      </c>
      <c r="B1450" s="6">
        <f>TITRES_STAT!D1453</f>
        <v>8.2621000000000002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4.8667146320418068E-2</v>
      </c>
      <c r="G1450" s="2">
        <f t="shared" si="204"/>
        <v>6.1783485501629321E-2</v>
      </c>
      <c r="H1450" s="2">
        <f t="shared" si="202"/>
        <v>0.78770477135244577</v>
      </c>
      <c r="I1450" s="2">
        <f t="shared" si="203"/>
        <v>44.062352127444754</v>
      </c>
    </row>
    <row r="1451" spans="1:9" ht="13.5" x14ac:dyDescent="0.25">
      <c r="A1451" s="3">
        <f>TITRES_STAT!B1454</f>
        <v>44125</v>
      </c>
      <c r="B1451" s="6">
        <f>TITRES_STAT!D1454</f>
        <v>8.1614000000000004</v>
      </c>
      <c r="C1451" s="2">
        <f t="shared" si="198"/>
        <v>-0.10069999999999979</v>
      </c>
      <c r="D1451" s="2">
        <f t="shared" si="199"/>
        <v>0</v>
      </c>
      <c r="E1451" s="2">
        <f t="shared" si="200"/>
        <v>0.10069999999999979</v>
      </c>
      <c r="F1451" s="2">
        <f t="shared" si="204"/>
        <v>4.519092158324535E-2</v>
      </c>
      <c r="G1451" s="2">
        <f t="shared" si="204"/>
        <v>6.4563236537227203E-2</v>
      </c>
      <c r="H1451" s="2">
        <f t="shared" si="202"/>
        <v>0.69994820592967388</v>
      </c>
      <c r="I1451" s="2">
        <f t="shared" si="203"/>
        <v>41.174678351266799</v>
      </c>
    </row>
    <row r="1452" spans="1:9" ht="13.5" x14ac:dyDescent="0.25">
      <c r="A1452" s="3">
        <f>TITRES_STAT!B1455</f>
        <v>44126</v>
      </c>
      <c r="B1452" s="6">
        <f>TITRES_STAT!D1455</f>
        <v>8.0337999999999994</v>
      </c>
      <c r="C1452" s="2">
        <f t="shared" si="198"/>
        <v>-0.12760000000000105</v>
      </c>
      <c r="D1452" s="2">
        <f t="shared" si="199"/>
        <v>0</v>
      </c>
      <c r="E1452" s="2">
        <f t="shared" si="200"/>
        <v>0.12760000000000105</v>
      </c>
      <c r="F1452" s="2">
        <f t="shared" si="204"/>
        <v>4.1962998613013544E-2</v>
      </c>
      <c r="G1452" s="2">
        <f t="shared" si="204"/>
        <v>6.9065862498853908E-2</v>
      </c>
      <c r="H1452" s="2">
        <f t="shared" si="202"/>
        <v>0.60757944800457508</v>
      </c>
      <c r="I1452" s="2">
        <f t="shared" si="203"/>
        <v>37.794676260556791</v>
      </c>
    </row>
    <row r="1453" spans="1:9" ht="13.5" x14ac:dyDescent="0.25">
      <c r="A1453" s="3">
        <f>TITRES_STAT!B1456</f>
        <v>44127</v>
      </c>
      <c r="B1453" s="6">
        <f>TITRES_STAT!D1456</f>
        <v>8.1278000000000006</v>
      </c>
      <c r="C1453" s="2">
        <f t="shared" si="198"/>
        <v>9.4000000000001194E-2</v>
      </c>
      <c r="D1453" s="2">
        <f t="shared" si="199"/>
        <v>9.4000000000001194E-2</v>
      </c>
      <c r="E1453" s="2">
        <f t="shared" si="200"/>
        <v>0</v>
      </c>
      <c r="F1453" s="2">
        <f t="shared" ref="F1453:G1468" si="205">((F1452*13)+D1453)/14</f>
        <v>4.567992728351266E-2</v>
      </c>
      <c r="G1453" s="2">
        <f t="shared" si="205"/>
        <v>6.4132586606078637E-2</v>
      </c>
      <c r="H1453" s="2">
        <f t="shared" si="202"/>
        <v>0.71227327168467913</v>
      </c>
      <c r="I1453" s="2">
        <f t="shared" si="203"/>
        <v>41.598107233425687</v>
      </c>
    </row>
    <row r="1454" spans="1:9" ht="13.5" x14ac:dyDescent="0.25">
      <c r="A1454" s="3">
        <f>TITRES_STAT!B1457</f>
        <v>44130</v>
      </c>
      <c r="B1454" s="6">
        <f>TITRES_STAT!D1457</f>
        <v>8.0539000000000005</v>
      </c>
      <c r="C1454" s="2">
        <f t="shared" si="198"/>
        <v>-7.3900000000000077E-2</v>
      </c>
      <c r="D1454" s="2">
        <f t="shared" si="199"/>
        <v>0</v>
      </c>
      <c r="E1454" s="2">
        <f t="shared" si="200"/>
        <v>7.3900000000000077E-2</v>
      </c>
      <c r="F1454" s="2">
        <f t="shared" si="205"/>
        <v>4.2417075334690323E-2</v>
      </c>
      <c r="G1454" s="2">
        <f t="shared" si="205"/>
        <v>6.4830258991358733E-2</v>
      </c>
      <c r="H1454" s="2">
        <f t="shared" si="202"/>
        <v>0.65427897396405776</v>
      </c>
      <c r="I1454" s="2">
        <f t="shared" si="203"/>
        <v>39.550703615379035</v>
      </c>
    </row>
    <row r="1455" spans="1:9" ht="13.5" x14ac:dyDescent="0.25">
      <c r="A1455" s="3">
        <f>TITRES_STAT!B1458</f>
        <v>44131</v>
      </c>
      <c r="B1455" s="6">
        <f>TITRES_STAT!D1458</f>
        <v>8.0606000000000009</v>
      </c>
      <c r="C1455" s="2">
        <f t="shared" si="198"/>
        <v>6.7000000000003723E-3</v>
      </c>
      <c r="D1455" s="2">
        <f t="shared" si="199"/>
        <v>6.7000000000003723E-3</v>
      </c>
      <c r="E1455" s="2">
        <f t="shared" si="200"/>
        <v>0</v>
      </c>
      <c r="F1455" s="2">
        <f t="shared" si="205"/>
        <v>3.9865855667926754E-2</v>
      </c>
      <c r="G1455" s="2">
        <f t="shared" si="205"/>
        <v>6.0199526206261678E-2</v>
      </c>
      <c r="H1455" s="2">
        <f t="shared" si="202"/>
        <v>0.66222872803573807</v>
      </c>
      <c r="I1455" s="2">
        <f t="shared" si="203"/>
        <v>39.839807655008848</v>
      </c>
    </row>
    <row r="1456" spans="1:9" ht="13.5" x14ac:dyDescent="0.25">
      <c r="A1456" s="3">
        <f>TITRES_STAT!B1459</f>
        <v>44132</v>
      </c>
      <c r="B1456" s="6">
        <f>TITRES_STAT!D1459</f>
        <v>7.9397000000000002</v>
      </c>
      <c r="C1456" s="2">
        <f t="shared" si="198"/>
        <v>-0.12090000000000067</v>
      </c>
      <c r="D1456" s="2">
        <f t="shared" si="199"/>
        <v>0</v>
      </c>
      <c r="E1456" s="2">
        <f t="shared" si="200"/>
        <v>0.12090000000000067</v>
      </c>
      <c r="F1456" s="2">
        <f t="shared" si="205"/>
        <v>3.7018294548789132E-2</v>
      </c>
      <c r="G1456" s="2">
        <f t="shared" si="205"/>
        <v>6.4535274334385898E-2</v>
      </c>
      <c r="H1456" s="2">
        <f t="shared" si="202"/>
        <v>0.57361334449406565</v>
      </c>
      <c r="I1456" s="2">
        <f t="shared" si="203"/>
        <v>36.451987808891438</v>
      </c>
    </row>
    <row r="1457" spans="1:9" ht="13.5" x14ac:dyDescent="0.25">
      <c r="A1457" s="3">
        <f>TITRES_STAT!B1460</f>
        <v>44134</v>
      </c>
      <c r="B1457" s="6">
        <f>TITRES_STAT!D1460</f>
        <v>7.9127999999999998</v>
      </c>
      <c r="C1457" s="2">
        <f t="shared" si="198"/>
        <v>-2.6900000000000368E-2</v>
      </c>
      <c r="D1457" s="2">
        <f t="shared" si="199"/>
        <v>0</v>
      </c>
      <c r="E1457" s="2">
        <f t="shared" si="200"/>
        <v>2.6900000000000368E-2</v>
      </c>
      <c r="F1457" s="2">
        <f t="shared" si="205"/>
        <v>3.4374130652447051E-2</v>
      </c>
      <c r="G1457" s="2">
        <f t="shared" si="205"/>
        <v>6.1847040453358364E-2</v>
      </c>
      <c r="H1457" s="2">
        <f t="shared" si="202"/>
        <v>0.55579265233184649</v>
      </c>
      <c r="I1457" s="2">
        <f t="shared" si="203"/>
        <v>35.724082608232905</v>
      </c>
    </row>
    <row r="1458" spans="1:9" ht="13.5" x14ac:dyDescent="0.25">
      <c r="A1458" s="3">
        <f>TITRES_STAT!B1461</f>
        <v>44137</v>
      </c>
      <c r="B1458" s="6">
        <f>TITRES_STAT!D1461</f>
        <v>7.8188000000000004</v>
      </c>
      <c r="C1458" s="2">
        <f t="shared" si="198"/>
        <v>-9.3999999999999417E-2</v>
      </c>
      <c r="D1458" s="2">
        <f t="shared" si="199"/>
        <v>0</v>
      </c>
      <c r="E1458" s="2">
        <f t="shared" si="200"/>
        <v>9.3999999999999417E-2</v>
      </c>
      <c r="F1458" s="2">
        <f t="shared" si="205"/>
        <v>3.1918835605843694E-2</v>
      </c>
      <c r="G1458" s="2">
        <f t="shared" si="205"/>
        <v>6.4143680420975582E-2</v>
      </c>
      <c r="H1458" s="2">
        <f t="shared" si="202"/>
        <v>0.49761465816055572</v>
      </c>
      <c r="I1458" s="2">
        <f t="shared" si="203"/>
        <v>33.227149283631519</v>
      </c>
    </row>
    <row r="1459" spans="1:9" ht="13.5" x14ac:dyDescent="0.25">
      <c r="A1459" s="3">
        <f>TITRES_STAT!B1462</f>
        <v>44138</v>
      </c>
      <c r="B1459" s="6">
        <f>TITRES_STAT!D1462</f>
        <v>7.7717999999999998</v>
      </c>
      <c r="C1459" s="2">
        <f t="shared" si="198"/>
        <v>-4.7000000000000597E-2</v>
      </c>
      <c r="D1459" s="2">
        <f t="shared" si="199"/>
        <v>0</v>
      </c>
      <c r="E1459" s="2">
        <f t="shared" si="200"/>
        <v>4.7000000000000597E-2</v>
      </c>
      <c r="F1459" s="2">
        <f t="shared" si="205"/>
        <v>2.9638918776854862E-2</v>
      </c>
      <c r="G1459" s="2">
        <f t="shared" si="205"/>
        <v>6.2919131819477364E-2</v>
      </c>
      <c r="H1459" s="2">
        <f t="shared" si="202"/>
        <v>0.47106369588653135</v>
      </c>
      <c r="I1459" s="2">
        <f t="shared" si="203"/>
        <v>32.021978191953579</v>
      </c>
    </row>
    <row r="1460" spans="1:9" ht="13.5" x14ac:dyDescent="0.25">
      <c r="A1460" s="3">
        <f>TITRES_STAT!B1463</f>
        <v>44139</v>
      </c>
      <c r="B1460" s="6">
        <f>TITRES_STAT!D1463</f>
        <v>7.9263000000000003</v>
      </c>
      <c r="C1460" s="2">
        <f t="shared" si="198"/>
        <v>0.15450000000000053</v>
      </c>
      <c r="D1460" s="2">
        <f t="shared" si="199"/>
        <v>0.15450000000000053</v>
      </c>
      <c r="E1460" s="2">
        <f t="shared" si="200"/>
        <v>0</v>
      </c>
      <c r="F1460" s="2">
        <f t="shared" si="205"/>
        <v>3.8557567435650981E-2</v>
      </c>
      <c r="G1460" s="2">
        <f t="shared" si="205"/>
        <v>5.8424908118086129E-2</v>
      </c>
      <c r="H1460" s="2">
        <f t="shared" si="202"/>
        <v>0.65995084421390859</v>
      </c>
      <c r="I1460" s="2">
        <f t="shared" si="203"/>
        <v>39.757252241191331</v>
      </c>
    </row>
    <row r="1461" spans="1:9" ht="13.5" x14ac:dyDescent="0.25">
      <c r="A1461" s="3">
        <f>TITRES_STAT!B1464</f>
        <v>44140</v>
      </c>
      <c r="B1461" s="6">
        <f>TITRES_STAT!D1464</f>
        <v>7.9866999999999999</v>
      </c>
      <c r="C1461" s="2">
        <f t="shared" si="198"/>
        <v>6.0399999999999565E-2</v>
      </c>
      <c r="D1461" s="2">
        <f t="shared" si="199"/>
        <v>6.0399999999999565E-2</v>
      </c>
      <c r="E1461" s="2">
        <f t="shared" si="200"/>
        <v>0</v>
      </c>
      <c r="F1461" s="2">
        <f t="shared" si="205"/>
        <v>4.0117741190247309E-2</v>
      </c>
      <c r="G1461" s="2">
        <f t="shared" si="205"/>
        <v>5.4251700395365691E-2</v>
      </c>
      <c r="H1461" s="2">
        <f t="shared" si="202"/>
        <v>0.73947435560331787</v>
      </c>
      <c r="I1461" s="2">
        <f t="shared" si="203"/>
        <v>42.511368633936499</v>
      </c>
    </row>
    <row r="1462" spans="1:9" ht="13.5" x14ac:dyDescent="0.25">
      <c r="A1462" s="3">
        <f>TITRES_STAT!B1465</f>
        <v>44141</v>
      </c>
      <c r="B1462" s="6">
        <f>TITRES_STAT!D1465</f>
        <v>7.9599000000000002</v>
      </c>
      <c r="C1462" s="2">
        <f t="shared" si="198"/>
        <v>-2.6799999999999713E-2</v>
      </c>
      <c r="D1462" s="2">
        <f t="shared" si="199"/>
        <v>0</v>
      </c>
      <c r="E1462" s="2">
        <f t="shared" si="200"/>
        <v>2.6799999999999713E-2</v>
      </c>
      <c r="F1462" s="2">
        <f t="shared" si="205"/>
        <v>3.7252188248086786E-2</v>
      </c>
      <c r="G1462" s="2">
        <f t="shared" si="205"/>
        <v>5.2290864652839553E-2</v>
      </c>
      <c r="H1462" s="2">
        <f t="shared" si="202"/>
        <v>0.71240337094069983</v>
      </c>
      <c r="I1462" s="2">
        <f t="shared" si="203"/>
        <v>41.602544297103591</v>
      </c>
    </row>
    <row r="1463" spans="1:9" ht="13.5" x14ac:dyDescent="0.25">
      <c r="A1463" s="3">
        <f>TITRES_STAT!B1466</f>
        <v>44144</v>
      </c>
      <c r="B1463" s="6">
        <f>TITRES_STAT!D1466</f>
        <v>7.8724999999999996</v>
      </c>
      <c r="C1463" s="2">
        <f t="shared" si="198"/>
        <v>-8.7400000000000588E-2</v>
      </c>
      <c r="D1463" s="2">
        <f t="shared" si="199"/>
        <v>0</v>
      </c>
      <c r="E1463" s="2">
        <f t="shared" si="200"/>
        <v>8.7400000000000588E-2</v>
      </c>
      <c r="F1463" s="2">
        <f t="shared" si="205"/>
        <v>3.4591317658937727E-2</v>
      </c>
      <c r="G1463" s="2">
        <f t="shared" si="205"/>
        <v>5.4798660034779623E-2</v>
      </c>
      <c r="H1463" s="2">
        <f t="shared" si="202"/>
        <v>0.631243859557575</v>
      </c>
      <c r="I1463" s="2">
        <f t="shared" si="203"/>
        <v>38.697087247812263</v>
      </c>
    </row>
    <row r="1464" spans="1:9" ht="13.5" x14ac:dyDescent="0.25">
      <c r="A1464" s="3">
        <f>TITRES_STAT!B1467</f>
        <v>44145</v>
      </c>
      <c r="B1464" s="6">
        <f>TITRES_STAT!D1467</f>
        <v>8.0068999999999999</v>
      </c>
      <c r="C1464" s="2">
        <f t="shared" si="198"/>
        <v>0.1344000000000003</v>
      </c>
      <c r="D1464" s="2">
        <f t="shared" si="199"/>
        <v>0.1344000000000003</v>
      </c>
      <c r="E1464" s="2">
        <f t="shared" si="200"/>
        <v>0</v>
      </c>
      <c r="F1464" s="2">
        <f t="shared" si="205"/>
        <v>4.1720509254727908E-2</v>
      </c>
      <c r="G1464" s="2">
        <f t="shared" si="205"/>
        <v>5.0884470032295362E-2</v>
      </c>
      <c r="H1464" s="2">
        <f t="shared" si="202"/>
        <v>0.81990652999331093</v>
      </c>
      <c r="I1464" s="2">
        <f t="shared" si="203"/>
        <v>45.052123088778885</v>
      </c>
    </row>
    <row r="1465" spans="1:9" ht="13.5" x14ac:dyDescent="0.25">
      <c r="A1465" s="3">
        <f>TITRES_STAT!B1468</f>
        <v>44146</v>
      </c>
      <c r="B1465" s="6">
        <f>TITRES_STAT!D1468</f>
        <v>8.0404999999999998</v>
      </c>
      <c r="C1465" s="2">
        <f t="shared" si="198"/>
        <v>3.3599999999999852E-2</v>
      </c>
      <c r="D1465" s="2">
        <f t="shared" si="199"/>
        <v>3.3599999999999852E-2</v>
      </c>
      <c r="E1465" s="2">
        <f t="shared" si="200"/>
        <v>0</v>
      </c>
      <c r="F1465" s="2">
        <f t="shared" si="205"/>
        <v>4.114047287939019E-2</v>
      </c>
      <c r="G1465" s="2">
        <f t="shared" si="205"/>
        <v>4.7249865029988555E-2</v>
      </c>
      <c r="H1465" s="2">
        <f t="shared" si="202"/>
        <v>0.8707003258798548</v>
      </c>
      <c r="I1465" s="2">
        <f t="shared" si="203"/>
        <v>46.544083722780904</v>
      </c>
    </row>
    <row r="1466" spans="1:9" ht="13.5" x14ac:dyDescent="0.25">
      <c r="A1466" s="3">
        <f>TITRES_STAT!B1469</f>
        <v>44147</v>
      </c>
      <c r="B1466" s="6">
        <f>TITRES_STAT!D1469</f>
        <v>8.2889999999999997</v>
      </c>
      <c r="C1466" s="2">
        <f t="shared" si="198"/>
        <v>0.24849999999999994</v>
      </c>
      <c r="D1466" s="2">
        <f t="shared" si="199"/>
        <v>0.24849999999999994</v>
      </c>
      <c r="E1466" s="2">
        <f t="shared" si="200"/>
        <v>0</v>
      </c>
      <c r="F1466" s="2">
        <f t="shared" si="205"/>
        <v>5.5951867673719458E-2</v>
      </c>
      <c r="G1466" s="2">
        <f t="shared" si="205"/>
        <v>4.387487467070366E-2</v>
      </c>
      <c r="H1466" s="2">
        <f t="shared" si="202"/>
        <v>1.2752598860659516</v>
      </c>
      <c r="I1466" s="2">
        <f t="shared" si="203"/>
        <v>56.048976816927293</v>
      </c>
    </row>
    <row r="1467" spans="1:9" ht="13.5" x14ac:dyDescent="0.25">
      <c r="A1467" s="3">
        <f>TITRES_STAT!B1470</f>
        <v>44148</v>
      </c>
      <c r="B1467" s="6">
        <f>TITRES_STAT!D1470</f>
        <v>8.2822999999999993</v>
      </c>
      <c r="C1467" s="2">
        <f t="shared" si="198"/>
        <v>-6.7000000000003723E-3</v>
      </c>
      <c r="D1467" s="2">
        <f t="shared" si="199"/>
        <v>0</v>
      </c>
      <c r="E1467" s="2">
        <f t="shared" si="200"/>
        <v>6.7000000000003723E-3</v>
      </c>
      <c r="F1467" s="2">
        <f t="shared" si="205"/>
        <v>5.1955305697025209E-2</v>
      </c>
      <c r="G1467" s="2">
        <f t="shared" si="205"/>
        <v>4.1219526479939143E-2</v>
      </c>
      <c r="H1467" s="2">
        <f t="shared" si="202"/>
        <v>1.2604537250642844</v>
      </c>
      <c r="I1467" s="2">
        <f t="shared" si="203"/>
        <v>55.761093938272886</v>
      </c>
    </row>
    <row r="1468" spans="1:9" ht="13.5" x14ac:dyDescent="0.25">
      <c r="A1468" s="3">
        <f>TITRES_STAT!B1471</f>
        <v>44151</v>
      </c>
      <c r="B1468" s="6">
        <f>TITRES_STAT!D1471</f>
        <v>8.3561999999999994</v>
      </c>
      <c r="C1468" s="2">
        <f t="shared" si="198"/>
        <v>7.3900000000000077E-2</v>
      </c>
      <c r="D1468" s="2">
        <f t="shared" si="199"/>
        <v>7.3900000000000077E-2</v>
      </c>
      <c r="E1468" s="2">
        <f t="shared" si="200"/>
        <v>0</v>
      </c>
      <c r="F1468" s="2">
        <f t="shared" si="205"/>
        <v>5.3522783861523412E-2</v>
      </c>
      <c r="G1468" s="2">
        <f t="shared" si="205"/>
        <v>3.8275274588514922E-2</v>
      </c>
      <c r="H1468" s="2">
        <f t="shared" si="202"/>
        <v>1.3983644647080791</v>
      </c>
      <c r="I1468" s="2">
        <f t="shared" si="203"/>
        <v>58.304919259979251</v>
      </c>
    </row>
    <row r="1469" spans="1:9" ht="13.5" x14ac:dyDescent="0.25">
      <c r="A1469" s="3">
        <f>TITRES_STAT!B1472</f>
        <v>44152</v>
      </c>
      <c r="B1469" s="6">
        <f>TITRES_STAT!D1472</f>
        <v>8.4166000000000007</v>
      </c>
      <c r="C1469" s="2">
        <f t="shared" si="198"/>
        <v>6.0400000000001342E-2</v>
      </c>
      <c r="D1469" s="2">
        <f t="shared" si="199"/>
        <v>6.0400000000001342E-2</v>
      </c>
      <c r="E1469" s="2">
        <f t="shared" si="200"/>
        <v>0</v>
      </c>
      <c r="F1469" s="2">
        <f t="shared" ref="F1469:G1484" si="206">((F1468*13)+D1469)/14</f>
        <v>5.4014013585700404E-2</v>
      </c>
      <c r="G1469" s="2">
        <f t="shared" si="206"/>
        <v>3.5541326403620996E-2</v>
      </c>
      <c r="H1469" s="2">
        <f t="shared" si="202"/>
        <v>1.5197523292264463</v>
      </c>
      <c r="I1469" s="2">
        <f t="shared" si="203"/>
        <v>60.313559852646478</v>
      </c>
    </row>
    <row r="1470" spans="1:9" ht="13.5" x14ac:dyDescent="0.25">
      <c r="A1470" s="3">
        <f>TITRES_STAT!B1473</f>
        <v>44153</v>
      </c>
      <c r="B1470" s="6">
        <f>TITRES_STAT!D1473</f>
        <v>8.6249000000000002</v>
      </c>
      <c r="C1470" s="2">
        <f t="shared" si="198"/>
        <v>0.20829999999999949</v>
      </c>
      <c r="D1470" s="2">
        <f t="shared" si="199"/>
        <v>0.20829999999999949</v>
      </c>
      <c r="E1470" s="2">
        <f t="shared" si="200"/>
        <v>0</v>
      </c>
      <c r="F1470" s="2">
        <f t="shared" si="206"/>
        <v>6.5034441186721761E-2</v>
      </c>
      <c r="G1470" s="2">
        <f t="shared" si="206"/>
        <v>3.3002660231933781E-2</v>
      </c>
      <c r="H1470" s="2">
        <f t="shared" si="202"/>
        <v>1.9705817873370595</v>
      </c>
      <c r="I1470" s="2">
        <f t="shared" si="203"/>
        <v>66.336560593524766</v>
      </c>
    </row>
    <row r="1471" spans="1:9" ht="13.5" x14ac:dyDescent="0.25">
      <c r="A1471" s="3">
        <f>TITRES_STAT!B1474</f>
        <v>44154</v>
      </c>
      <c r="B1471" s="6">
        <f>TITRES_STAT!D1474</f>
        <v>8.5307999999999993</v>
      </c>
      <c r="C1471" s="2">
        <f t="shared" si="198"/>
        <v>-9.4100000000000961E-2</v>
      </c>
      <c r="D1471" s="2">
        <f t="shared" si="199"/>
        <v>0</v>
      </c>
      <c r="E1471" s="2">
        <f t="shared" si="200"/>
        <v>9.4100000000000961E-2</v>
      </c>
      <c r="F1471" s="2">
        <f t="shared" si="206"/>
        <v>6.0389123959098782E-2</v>
      </c>
      <c r="G1471" s="2">
        <f t="shared" si="206"/>
        <v>3.736675592965287E-2</v>
      </c>
      <c r="H1471" s="2">
        <f t="shared" si="202"/>
        <v>1.6161189928499042</v>
      </c>
      <c r="I1471" s="2">
        <f t="shared" si="203"/>
        <v>61.775439009728046</v>
      </c>
    </row>
    <row r="1472" spans="1:9" ht="13.5" x14ac:dyDescent="0.25">
      <c r="A1472" s="3">
        <f>TITRES_STAT!B1475</f>
        <v>44155</v>
      </c>
      <c r="B1472" s="6">
        <f>TITRES_STAT!D1475</f>
        <v>8.3831000000000007</v>
      </c>
      <c r="C1472" s="2">
        <f t="shared" si="198"/>
        <v>-0.14769999999999861</v>
      </c>
      <c r="D1472" s="2">
        <f t="shared" si="199"/>
        <v>0</v>
      </c>
      <c r="E1472" s="2">
        <f t="shared" si="200"/>
        <v>0.14769999999999861</v>
      </c>
      <c r="F1472" s="2">
        <f t="shared" si="206"/>
        <v>5.6075615104877442E-2</v>
      </c>
      <c r="G1472" s="2">
        <f t="shared" si="206"/>
        <v>4.5247701934677566E-2</v>
      </c>
      <c r="H1472" s="2">
        <f t="shared" si="202"/>
        <v>1.2393030520275203</v>
      </c>
      <c r="I1472" s="2">
        <f t="shared" si="203"/>
        <v>55.343248467661617</v>
      </c>
    </row>
    <row r="1473" spans="1:9" ht="13.5" x14ac:dyDescent="0.25">
      <c r="A1473" s="3">
        <f>TITRES_STAT!B1476</f>
        <v>44158</v>
      </c>
      <c r="B1473" s="6">
        <f>TITRES_STAT!D1476</f>
        <v>8.4032</v>
      </c>
      <c r="C1473" s="2">
        <f t="shared" si="198"/>
        <v>2.0099999999999341E-2</v>
      </c>
      <c r="D1473" s="2">
        <f t="shared" si="199"/>
        <v>2.0099999999999341E-2</v>
      </c>
      <c r="E1473" s="2">
        <f t="shared" si="200"/>
        <v>0</v>
      </c>
      <c r="F1473" s="2">
        <f t="shared" si="206"/>
        <v>5.350592831167187E-2</v>
      </c>
      <c r="G1473" s="2">
        <f t="shared" si="206"/>
        <v>4.2015723225057741E-2</v>
      </c>
      <c r="H1473" s="2">
        <f t="shared" si="202"/>
        <v>1.2734739332003571</v>
      </c>
      <c r="I1473" s="2">
        <f t="shared" si="203"/>
        <v>56.01445059929474</v>
      </c>
    </row>
    <row r="1474" spans="1:9" ht="13.5" x14ac:dyDescent="0.25">
      <c r="A1474" s="3">
        <f>TITRES_STAT!B1477</f>
        <v>44159</v>
      </c>
      <c r="B1474" s="6">
        <f>TITRES_STAT!D1477</f>
        <v>8.5241000000000007</v>
      </c>
      <c r="C1474" s="2">
        <f t="shared" si="198"/>
        <v>0.12090000000000067</v>
      </c>
      <c r="D1474" s="2">
        <f t="shared" si="199"/>
        <v>0.12090000000000067</v>
      </c>
      <c r="E1474" s="2">
        <f t="shared" si="200"/>
        <v>0</v>
      </c>
      <c r="F1474" s="2">
        <f t="shared" si="206"/>
        <v>5.8319790575123931E-2</v>
      </c>
      <c r="G1474" s="2">
        <f t="shared" si="206"/>
        <v>3.9014600137553611E-2</v>
      </c>
      <c r="H1474" s="2">
        <f t="shared" si="202"/>
        <v>1.4948196410960535</v>
      </c>
      <c r="I1474" s="2">
        <f t="shared" si="203"/>
        <v>59.916942149747214</v>
      </c>
    </row>
    <row r="1475" spans="1:9" ht="13.5" x14ac:dyDescent="0.25">
      <c r="A1475" s="3">
        <f>TITRES_STAT!B1478</f>
        <v>44160</v>
      </c>
      <c r="B1475" s="6">
        <f>TITRES_STAT!D1478</f>
        <v>8.5106999999999999</v>
      </c>
      <c r="C1475" s="2">
        <f t="shared" ref="C1475:C1538" si="207">B1475-B1474</f>
        <v>-1.3400000000000745E-2</v>
      </c>
      <c r="D1475" s="2">
        <f t="shared" ref="D1475:D1538" si="208">IF(C1475&gt;0,C1475,0)</f>
        <v>0</v>
      </c>
      <c r="E1475" s="2">
        <f t="shared" ref="E1475:E1538" si="209">IF(C1475&lt;0,-C1475,0)</f>
        <v>1.3400000000000745E-2</v>
      </c>
      <c r="F1475" s="2">
        <f t="shared" si="206"/>
        <v>5.4154091248329365E-2</v>
      </c>
      <c r="G1475" s="2">
        <f t="shared" si="206"/>
        <v>3.7184985842014122E-2</v>
      </c>
      <c r="H1475" s="2">
        <f t="shared" si="202"/>
        <v>1.4563429304077453</v>
      </c>
      <c r="I1475" s="2">
        <f t="shared" si="203"/>
        <v>59.289072074557474</v>
      </c>
    </row>
    <row r="1476" spans="1:9" ht="13.5" x14ac:dyDescent="0.25">
      <c r="A1476" s="3">
        <f>TITRES_STAT!B1479</f>
        <v>44161</v>
      </c>
      <c r="B1476" s="6">
        <f>TITRES_STAT!D1479</f>
        <v>8.4568999999999992</v>
      </c>
      <c r="C1476" s="2">
        <f t="shared" si="207"/>
        <v>-5.3800000000000736E-2</v>
      </c>
      <c r="D1476" s="2">
        <f t="shared" si="208"/>
        <v>0</v>
      </c>
      <c r="E1476" s="2">
        <f t="shared" si="209"/>
        <v>5.3800000000000736E-2</v>
      </c>
      <c r="F1476" s="2">
        <f t="shared" si="206"/>
        <v>5.0285941873448696E-2</v>
      </c>
      <c r="G1476" s="2">
        <f t="shared" si="206"/>
        <v>3.8371772567584596E-2</v>
      </c>
      <c r="H1476" s="2">
        <f t="shared" si="202"/>
        <v>1.3104930658306064</v>
      </c>
      <c r="I1476" s="2">
        <f t="shared" si="203"/>
        <v>56.719194929048321</v>
      </c>
    </row>
    <row r="1477" spans="1:9" ht="13.5" x14ac:dyDescent="0.25">
      <c r="A1477" s="3">
        <f>TITRES_STAT!B1480</f>
        <v>44162</v>
      </c>
      <c r="B1477" s="6">
        <f>TITRES_STAT!D1480</f>
        <v>8.3964999999999996</v>
      </c>
      <c r="C1477" s="2">
        <f t="shared" si="207"/>
        <v>-6.0399999999999565E-2</v>
      </c>
      <c r="D1477" s="2">
        <f t="shared" si="208"/>
        <v>0</v>
      </c>
      <c r="E1477" s="2">
        <f t="shared" si="209"/>
        <v>6.0399999999999565E-2</v>
      </c>
      <c r="F1477" s="2">
        <f t="shared" si="206"/>
        <v>4.669408888248807E-2</v>
      </c>
      <c r="G1477" s="2">
        <f t="shared" si="206"/>
        <v>3.9945217384185661E-2</v>
      </c>
      <c r="H1477" s="2">
        <f t="shared" si="202"/>
        <v>1.1689531798861681</v>
      </c>
      <c r="I1477" s="2">
        <f t="shared" si="203"/>
        <v>53.894809289867553</v>
      </c>
    </row>
    <row r="1478" spans="1:9" ht="13.5" x14ac:dyDescent="0.25">
      <c r="A1478" s="3">
        <f>TITRES_STAT!B1481</f>
        <v>44165</v>
      </c>
      <c r="B1478" s="6">
        <f>TITRES_STAT!D1481</f>
        <v>8.4099000000000004</v>
      </c>
      <c r="C1478" s="2">
        <f t="shared" si="207"/>
        <v>1.3400000000000745E-2</v>
      </c>
      <c r="D1478" s="2">
        <f t="shared" si="208"/>
        <v>1.3400000000000745E-2</v>
      </c>
      <c r="E1478" s="2">
        <f t="shared" si="209"/>
        <v>0</v>
      </c>
      <c r="F1478" s="2">
        <f t="shared" si="206"/>
        <v>4.4315939676596118E-2</v>
      </c>
      <c r="G1478" s="2">
        <f t="shared" si="206"/>
        <v>3.7091987571029543E-2</v>
      </c>
      <c r="H1478" s="2">
        <f t="shared" si="202"/>
        <v>1.194757751704004</v>
      </c>
      <c r="I1478" s="2">
        <f t="shared" si="203"/>
        <v>54.43688492620187</v>
      </c>
    </row>
    <row r="1479" spans="1:9" ht="13.5" x14ac:dyDescent="0.25">
      <c r="A1479" s="3">
        <f>TITRES_STAT!B1482</f>
        <v>44166</v>
      </c>
      <c r="B1479" s="6">
        <f>TITRES_STAT!D1482</f>
        <v>8.3964999999999996</v>
      </c>
      <c r="C1479" s="2">
        <f t="shared" si="207"/>
        <v>-1.3400000000000745E-2</v>
      </c>
      <c r="D1479" s="2">
        <f t="shared" si="208"/>
        <v>0</v>
      </c>
      <c r="E1479" s="2">
        <f t="shared" si="209"/>
        <v>1.3400000000000745E-2</v>
      </c>
      <c r="F1479" s="2">
        <f t="shared" si="206"/>
        <v>4.1150515413982111E-2</v>
      </c>
      <c r="G1479" s="2">
        <f t="shared" si="206"/>
        <v>3.5399702744527486E-2</v>
      </c>
      <c r="H1479" s="2">
        <f t="shared" si="202"/>
        <v>1.1624536994267178</v>
      </c>
      <c r="I1479" s="2">
        <f t="shared" si="203"/>
        <v>53.756235323553639</v>
      </c>
    </row>
    <row r="1480" spans="1:9" ht="13.5" x14ac:dyDescent="0.25">
      <c r="A1480" s="3">
        <f>TITRES_STAT!B1483</f>
        <v>44167</v>
      </c>
      <c r="B1480" s="6">
        <f>TITRES_STAT!D1483</f>
        <v>8.4099000000000004</v>
      </c>
      <c r="C1480" s="2">
        <f t="shared" si="207"/>
        <v>1.3400000000000745E-2</v>
      </c>
      <c r="D1480" s="2">
        <f t="shared" si="208"/>
        <v>1.3400000000000745E-2</v>
      </c>
      <c r="E1480" s="2">
        <f t="shared" si="209"/>
        <v>0</v>
      </c>
      <c r="F1480" s="2">
        <f t="shared" si="206"/>
        <v>3.9168335741554872E-2</v>
      </c>
      <c r="G1480" s="2">
        <f t="shared" si="206"/>
        <v>3.287115254848981E-2</v>
      </c>
      <c r="H1480" s="2">
        <f t="shared" si="202"/>
        <v>1.1915717188125907</v>
      </c>
      <c r="I1480" s="2">
        <f t="shared" si="203"/>
        <v>54.370646809504947</v>
      </c>
    </row>
    <row r="1481" spans="1:9" ht="13.5" x14ac:dyDescent="0.25">
      <c r="A1481" s="3">
        <f>TITRES_STAT!B1484</f>
        <v>44168</v>
      </c>
      <c r="B1481" s="6">
        <f>TITRES_STAT!D1484</f>
        <v>8.4099000000000004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3.637059747430095E-2</v>
      </c>
      <c r="G1481" s="2">
        <f t="shared" si="206"/>
        <v>3.052321308074054E-2</v>
      </c>
      <c r="H1481" s="2">
        <f t="shared" si="202"/>
        <v>1.1915717188125905</v>
      </c>
      <c r="I1481" s="2">
        <f t="shared" si="203"/>
        <v>54.370646809504947</v>
      </c>
    </row>
    <row r="1482" spans="1:9" ht="13.5" x14ac:dyDescent="0.25">
      <c r="A1482" s="3">
        <f>TITRES_STAT!B1485</f>
        <v>44169</v>
      </c>
      <c r="B1482" s="6">
        <f>TITRES_STAT!D1485</f>
        <v>8.4234000000000009</v>
      </c>
      <c r="C1482" s="2">
        <f t="shared" si="207"/>
        <v>1.3500000000000512E-2</v>
      </c>
      <c r="D1482" s="2">
        <f t="shared" si="208"/>
        <v>1.3500000000000512E-2</v>
      </c>
      <c r="E1482" s="2">
        <f t="shared" si="209"/>
        <v>0</v>
      </c>
      <c r="F1482" s="2">
        <f t="shared" si="206"/>
        <v>3.4736983368993772E-2</v>
      </c>
      <c r="G1482" s="2">
        <f t="shared" si="206"/>
        <v>2.8342983574973359E-2</v>
      </c>
      <c r="H1482" s="2">
        <f t="shared" si="202"/>
        <v>1.2255937444661353</v>
      </c>
      <c r="I1482" s="2">
        <f t="shared" si="203"/>
        <v>55.068169899090222</v>
      </c>
    </row>
    <row r="1483" spans="1:9" ht="13.5" x14ac:dyDescent="0.25">
      <c r="A1483" s="3">
        <f>TITRES_STAT!B1486</f>
        <v>44172</v>
      </c>
      <c r="B1483" s="6">
        <f>TITRES_STAT!D1486</f>
        <v>8.3092000000000006</v>
      </c>
      <c r="C1483" s="2">
        <f t="shared" si="207"/>
        <v>-0.1142000000000003</v>
      </c>
      <c r="D1483" s="2">
        <f t="shared" si="208"/>
        <v>0</v>
      </c>
      <c r="E1483" s="2">
        <f t="shared" si="209"/>
        <v>0.1142000000000003</v>
      </c>
      <c r="F1483" s="2">
        <f t="shared" si="206"/>
        <v>3.2255770271208503E-2</v>
      </c>
      <c r="G1483" s="2">
        <f t="shared" si="206"/>
        <v>3.4475627605332425E-2</v>
      </c>
      <c r="H1483" s="2">
        <f t="shared" si="202"/>
        <v>0.93561082166403919</v>
      </c>
      <c r="I1483" s="2">
        <f t="shared" si="203"/>
        <v>48.336721989376827</v>
      </c>
    </row>
    <row r="1484" spans="1:9" ht="13.5" x14ac:dyDescent="0.25">
      <c r="A1484" s="3">
        <f>TITRES_STAT!B1487</f>
        <v>44173</v>
      </c>
      <c r="B1484" s="6">
        <f>TITRES_STAT!D1487</f>
        <v>8.2621000000000002</v>
      </c>
      <c r="C1484" s="2">
        <f t="shared" si="207"/>
        <v>-4.7100000000000364E-2</v>
      </c>
      <c r="D1484" s="2">
        <f t="shared" si="208"/>
        <v>0</v>
      </c>
      <c r="E1484" s="2">
        <f t="shared" si="209"/>
        <v>4.7100000000000364E-2</v>
      </c>
      <c r="F1484" s="2">
        <f t="shared" si="206"/>
        <v>2.9951786680407898E-2</v>
      </c>
      <c r="G1484" s="2">
        <f t="shared" si="206"/>
        <v>3.5377368490665848E-2</v>
      </c>
      <c r="H1484" s="2">
        <f t="shared" si="202"/>
        <v>0.84663693084776881</v>
      </c>
      <c r="I1484" s="2">
        <f t="shared" si="203"/>
        <v>45.847503464532572</v>
      </c>
    </row>
    <row r="1485" spans="1:9" ht="13.5" x14ac:dyDescent="0.25">
      <c r="A1485" s="3">
        <f>TITRES_STAT!B1488</f>
        <v>44174</v>
      </c>
      <c r="B1485" s="6">
        <f>TITRES_STAT!D1488</f>
        <v>8.2218</v>
      </c>
      <c r="C1485" s="2">
        <f t="shared" si="207"/>
        <v>-4.0300000000000225E-2</v>
      </c>
      <c r="D1485" s="2">
        <f t="shared" si="208"/>
        <v>0</v>
      </c>
      <c r="E1485" s="2">
        <f t="shared" si="209"/>
        <v>4.0300000000000225E-2</v>
      </c>
      <c r="F1485" s="2">
        <f t="shared" ref="F1485:G1500" si="210">((F1484*13)+D1485)/14</f>
        <v>2.7812373346093048E-2</v>
      </c>
      <c r="G1485" s="2">
        <f t="shared" si="210"/>
        <v>3.5728985027046876E-2</v>
      </c>
      <c r="H1485" s="2">
        <f t="shared" si="202"/>
        <v>0.77842606849982032</v>
      </c>
      <c r="I1485" s="2">
        <f t="shared" si="203"/>
        <v>43.770504846257488</v>
      </c>
    </row>
    <row r="1486" spans="1:9" ht="13.5" x14ac:dyDescent="0.25">
      <c r="A1486" s="3">
        <f>TITRES_STAT!B1489</f>
        <v>44175</v>
      </c>
      <c r="B1486" s="6">
        <f>TITRES_STAT!D1489</f>
        <v>8.1950000000000003</v>
      </c>
      <c r="C1486" s="2">
        <f t="shared" si="207"/>
        <v>-2.6799999999999713E-2</v>
      </c>
      <c r="D1486" s="2">
        <f t="shared" si="208"/>
        <v>0</v>
      </c>
      <c r="E1486" s="2">
        <f t="shared" si="209"/>
        <v>2.6799999999999713E-2</v>
      </c>
      <c r="F1486" s="2">
        <f t="shared" si="210"/>
        <v>2.5825775249943544E-2</v>
      </c>
      <c r="G1486" s="2">
        <f t="shared" si="210"/>
        <v>3.5091200382257791E-2</v>
      </c>
      <c r="H1486" s="2">
        <f t="shared" si="202"/>
        <v>0.73596157921691185</v>
      </c>
      <c r="I1486" s="2">
        <f t="shared" si="203"/>
        <v>42.395038463288017</v>
      </c>
    </row>
    <row r="1487" spans="1:9" ht="13.5" x14ac:dyDescent="0.25">
      <c r="A1487" s="3">
        <f>TITRES_STAT!B1490</f>
        <v>44176</v>
      </c>
      <c r="B1487" s="6">
        <f>TITRES_STAT!D1490</f>
        <v>8.1075999999999997</v>
      </c>
      <c r="C1487" s="2">
        <f t="shared" si="207"/>
        <v>-8.7400000000000588E-2</v>
      </c>
      <c r="D1487" s="2">
        <f t="shared" si="208"/>
        <v>0</v>
      </c>
      <c r="E1487" s="2">
        <f t="shared" si="209"/>
        <v>8.7400000000000588E-2</v>
      </c>
      <c r="F1487" s="2">
        <f t="shared" si="210"/>
        <v>2.3981077017804719E-2</v>
      </c>
      <c r="G1487" s="2">
        <f t="shared" si="210"/>
        <v>3.8827543212096569E-2</v>
      </c>
      <c r="H1487" s="2">
        <f t="shared" si="202"/>
        <v>0.61763055382637522</v>
      </c>
      <c r="I1487" s="2">
        <f t="shared" si="203"/>
        <v>38.181187438962482</v>
      </c>
    </row>
    <row r="1488" spans="1:9" ht="13.5" x14ac:dyDescent="0.25">
      <c r="A1488" s="3">
        <f>TITRES_STAT!B1491</f>
        <v>44179</v>
      </c>
      <c r="B1488" s="6">
        <f>TITRES_STAT!D1491</f>
        <v>8.1814999999999998</v>
      </c>
      <c r="C1488" s="2">
        <f t="shared" si="207"/>
        <v>7.3900000000000077E-2</v>
      </c>
      <c r="D1488" s="2">
        <f t="shared" si="208"/>
        <v>7.3900000000000077E-2</v>
      </c>
      <c r="E1488" s="2">
        <f t="shared" si="209"/>
        <v>0</v>
      </c>
      <c r="F1488" s="2">
        <f t="shared" si="210"/>
        <v>2.7546714373675816E-2</v>
      </c>
      <c r="G1488" s="2">
        <f t="shared" si="210"/>
        <v>3.6054147268375379E-2</v>
      </c>
      <c r="H1488" s="2">
        <f t="shared" si="202"/>
        <v>0.76403732887168319</v>
      </c>
      <c r="I1488" s="2">
        <f t="shared" si="203"/>
        <v>43.311857202045616</v>
      </c>
    </row>
    <row r="1489" spans="1:9" ht="13.5" x14ac:dyDescent="0.25">
      <c r="A1489" s="3">
        <f>TITRES_STAT!B1492</f>
        <v>44180</v>
      </c>
      <c r="B1489" s="6">
        <f>TITRES_STAT!D1492</f>
        <v>8.2218</v>
      </c>
      <c r="C1489" s="2">
        <f t="shared" si="207"/>
        <v>4.0300000000000225E-2</v>
      </c>
      <c r="D1489" s="2">
        <f t="shared" si="208"/>
        <v>4.0300000000000225E-2</v>
      </c>
      <c r="E1489" s="2">
        <f t="shared" si="209"/>
        <v>0</v>
      </c>
      <c r="F1489" s="2">
        <f t="shared" si="210"/>
        <v>2.8457663346984702E-2</v>
      </c>
      <c r="G1489" s="2">
        <f t="shared" si="210"/>
        <v>3.3478851034919994E-2</v>
      </c>
      <c r="H1489" s="2">
        <f t="shared" ref="H1489:H1552" si="211">F1489/G1489</f>
        <v>0.85001911556946919</v>
      </c>
      <c r="I1489" s="2">
        <f t="shared" ref="I1489:I1552" si="212">IF(G1489=0,100,100-(100/(1+H1489)))</f>
        <v>45.946504466675094</v>
      </c>
    </row>
    <row r="1490" spans="1:9" ht="13.5" x14ac:dyDescent="0.25">
      <c r="A1490" s="3">
        <f>TITRES_STAT!B1493</f>
        <v>44181</v>
      </c>
      <c r="B1490" s="6">
        <f>TITRES_STAT!D1493</f>
        <v>8.1814999999999998</v>
      </c>
      <c r="C1490" s="2">
        <f t="shared" si="207"/>
        <v>-4.0300000000000225E-2</v>
      </c>
      <c r="D1490" s="2">
        <f t="shared" si="208"/>
        <v>0</v>
      </c>
      <c r="E1490" s="2">
        <f t="shared" si="209"/>
        <v>4.0300000000000225E-2</v>
      </c>
      <c r="F1490" s="2">
        <f t="shared" si="210"/>
        <v>2.6424973107914366E-2</v>
      </c>
      <c r="G1490" s="2">
        <f t="shared" si="210"/>
        <v>3.3966075960997155E-2</v>
      </c>
      <c r="H1490" s="2">
        <f t="shared" si="211"/>
        <v>0.77798133461921981</v>
      </c>
      <c r="I1490" s="2">
        <f t="shared" si="212"/>
        <v>43.756439928309803</v>
      </c>
    </row>
    <row r="1491" spans="1:9" ht="13.5" x14ac:dyDescent="0.25">
      <c r="A1491" s="3">
        <f>TITRES_STAT!B1494</f>
        <v>44182</v>
      </c>
      <c r="B1491" s="6">
        <f>TITRES_STAT!D1494</f>
        <v>8.1950000000000003</v>
      </c>
      <c r="C1491" s="2">
        <f t="shared" si="207"/>
        <v>1.3500000000000512E-2</v>
      </c>
      <c r="D1491" s="2">
        <f t="shared" si="208"/>
        <v>1.3500000000000512E-2</v>
      </c>
      <c r="E1491" s="2">
        <f t="shared" si="209"/>
        <v>0</v>
      </c>
      <c r="F1491" s="2">
        <f t="shared" si="210"/>
        <v>2.5501760743063377E-2</v>
      </c>
      <c r="G1491" s="2">
        <f t="shared" si="210"/>
        <v>3.1539927678068784E-2</v>
      </c>
      <c r="H1491" s="2">
        <f t="shared" si="211"/>
        <v>0.8085548262304979</v>
      </c>
      <c r="I1491" s="2">
        <f t="shared" si="212"/>
        <v>44.70723333921471</v>
      </c>
    </row>
    <row r="1492" spans="1:9" ht="13.5" x14ac:dyDescent="0.25">
      <c r="A1492" s="3">
        <f>TITRES_STAT!B1495</f>
        <v>44183</v>
      </c>
      <c r="B1492" s="6">
        <f>TITRES_STAT!D1495</f>
        <v>8.2553999999999998</v>
      </c>
      <c r="C1492" s="2">
        <f t="shared" si="207"/>
        <v>6.0399999999999565E-2</v>
      </c>
      <c r="D1492" s="2">
        <f t="shared" si="208"/>
        <v>6.0399999999999565E-2</v>
      </c>
      <c r="E1492" s="2">
        <f t="shared" si="209"/>
        <v>0</v>
      </c>
      <c r="F1492" s="2">
        <f t="shared" si="210"/>
        <v>2.7994492118558818E-2</v>
      </c>
      <c r="G1492" s="2">
        <f t="shared" si="210"/>
        <v>2.9287075701063869E-2</v>
      </c>
      <c r="H1492" s="2">
        <f t="shared" si="211"/>
        <v>0.95586505133873445</v>
      </c>
      <c r="I1492" s="2">
        <f t="shared" si="212"/>
        <v>48.871728173908096</v>
      </c>
    </row>
    <row r="1493" spans="1:9" ht="13.5" x14ac:dyDescent="0.25">
      <c r="A1493" s="3">
        <f>TITRES_STAT!B1496</f>
        <v>44186</v>
      </c>
      <c r="B1493" s="6">
        <f>TITRES_STAT!D1496</f>
        <v>8.2486999999999995</v>
      </c>
      <c r="C1493" s="2">
        <f t="shared" si="207"/>
        <v>-6.7000000000003723E-3</v>
      </c>
      <c r="D1493" s="2">
        <f t="shared" si="208"/>
        <v>0</v>
      </c>
      <c r="E1493" s="2">
        <f t="shared" si="209"/>
        <v>6.7000000000003723E-3</v>
      </c>
      <c r="F1493" s="2">
        <f t="shared" si="210"/>
        <v>2.599488553866176E-2</v>
      </c>
      <c r="G1493" s="2">
        <f t="shared" si="210"/>
        <v>2.7673713150987905E-2</v>
      </c>
      <c r="H1493" s="2">
        <f t="shared" si="211"/>
        <v>0.93933493481100805</v>
      </c>
      <c r="I1493" s="2">
        <f t="shared" si="212"/>
        <v>48.435931202494842</v>
      </c>
    </row>
    <row r="1494" spans="1:9" ht="13.5" x14ac:dyDescent="0.25">
      <c r="A1494" s="3">
        <f>TITRES_STAT!B1497</f>
        <v>44187</v>
      </c>
      <c r="B1494" s="6">
        <f>TITRES_STAT!D1497</f>
        <v>8.2420000000000009</v>
      </c>
      <c r="C1494" s="2">
        <f t="shared" si="207"/>
        <v>-6.699999999998596E-3</v>
      </c>
      <c r="D1494" s="2">
        <f t="shared" si="208"/>
        <v>0</v>
      </c>
      <c r="E1494" s="2">
        <f t="shared" si="209"/>
        <v>6.699999999998596E-3</v>
      </c>
      <c r="F1494" s="2">
        <f t="shared" si="210"/>
        <v>2.4138108000185919E-2</v>
      </c>
      <c r="G1494" s="2">
        <f t="shared" si="210"/>
        <v>2.6175590783060095E-2</v>
      </c>
      <c r="H1494" s="2">
        <f t="shared" si="211"/>
        <v>0.9221609628695463</v>
      </c>
      <c r="I1494" s="2">
        <f t="shared" si="212"/>
        <v>47.975220633597466</v>
      </c>
    </row>
    <row r="1495" spans="1:9" ht="13.5" x14ac:dyDescent="0.25">
      <c r="A1495" s="3">
        <f>TITRES_STAT!B1498</f>
        <v>44188</v>
      </c>
      <c r="B1495" s="6">
        <f>TITRES_STAT!D1498</f>
        <v>8.2553999999999998</v>
      </c>
      <c r="C1495" s="2">
        <f t="shared" si="207"/>
        <v>1.3399999999998968E-2</v>
      </c>
      <c r="D1495" s="2">
        <f t="shared" si="208"/>
        <v>1.3399999999998968E-2</v>
      </c>
      <c r="E1495" s="2">
        <f t="shared" si="209"/>
        <v>0</v>
      </c>
      <c r="F1495" s="2">
        <f t="shared" si="210"/>
        <v>2.3371100285886851E-2</v>
      </c>
      <c r="G1495" s="2">
        <f t="shared" si="210"/>
        <v>2.4305905727127233E-2</v>
      </c>
      <c r="H1495" s="2">
        <f t="shared" si="211"/>
        <v>0.96153998737035062</v>
      </c>
      <c r="I1495" s="2">
        <f t="shared" si="212"/>
        <v>49.019647499483071</v>
      </c>
    </row>
    <row r="1496" spans="1:9" ht="13.5" x14ac:dyDescent="0.25">
      <c r="A1496" s="3">
        <f>TITRES_STAT!B1499</f>
        <v>44189</v>
      </c>
      <c r="B1496" s="6">
        <f>TITRES_STAT!D1499</f>
        <v>8.2553999999999998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2.1701735979752078E-2</v>
      </c>
      <c r="G1496" s="2">
        <f t="shared" si="210"/>
        <v>2.2569769603761003E-2</v>
      </c>
      <c r="H1496" s="2">
        <f t="shared" si="211"/>
        <v>0.96153998737035062</v>
      </c>
      <c r="I1496" s="2">
        <f t="shared" si="212"/>
        <v>49.019647499483071</v>
      </c>
    </row>
    <row r="1497" spans="1:9" ht="13.5" x14ac:dyDescent="0.25">
      <c r="A1497" s="3">
        <f>TITRES_STAT!B1500</f>
        <v>44190</v>
      </c>
      <c r="B1497" s="6">
        <f>TITRES_STAT!D1500</f>
        <v>8.2553999999999998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2.0151611981198359E-2</v>
      </c>
      <c r="G1497" s="2">
        <f t="shared" si="210"/>
        <v>2.095764320349236E-2</v>
      </c>
      <c r="H1497" s="2">
        <f t="shared" si="211"/>
        <v>0.96153998737035062</v>
      </c>
      <c r="I1497" s="2">
        <f t="shared" si="212"/>
        <v>49.019647499483071</v>
      </c>
    </row>
    <row r="1498" spans="1:9" ht="13.5" x14ac:dyDescent="0.25">
      <c r="A1498" s="3">
        <f>TITRES_STAT!B1501</f>
        <v>44193</v>
      </c>
      <c r="B1498" s="6">
        <f>TITRES_STAT!D1501</f>
        <v>8.2621000000000002</v>
      </c>
      <c r="C1498" s="2">
        <f t="shared" si="207"/>
        <v>6.7000000000003723E-3</v>
      </c>
      <c r="D1498" s="2">
        <f t="shared" si="208"/>
        <v>6.7000000000003723E-3</v>
      </c>
      <c r="E1498" s="2">
        <f t="shared" si="209"/>
        <v>0</v>
      </c>
      <c r="F1498" s="2">
        <f t="shared" si="210"/>
        <v>1.9190782553969932E-2</v>
      </c>
      <c r="G1498" s="2">
        <f t="shared" si="210"/>
        <v>1.946066868895719E-2</v>
      </c>
      <c r="H1498" s="2">
        <f t="shared" si="211"/>
        <v>0.98613171318514847</v>
      </c>
      <c r="I1498" s="2">
        <f t="shared" si="212"/>
        <v>49.650871925492524</v>
      </c>
    </row>
    <row r="1499" spans="1:9" ht="13.5" x14ac:dyDescent="0.25">
      <c r="A1499" s="3">
        <f>TITRES_STAT!B1502</f>
        <v>44194</v>
      </c>
      <c r="B1499" s="6">
        <f>TITRES_STAT!D1502</f>
        <v>8.2621000000000002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1.7820012371543507E-2</v>
      </c>
      <c r="G1499" s="2">
        <f t="shared" si="210"/>
        <v>1.8070620925460249E-2</v>
      </c>
      <c r="H1499" s="2">
        <f t="shared" si="211"/>
        <v>0.98613171318514836</v>
      </c>
      <c r="I1499" s="2">
        <f t="shared" si="212"/>
        <v>49.650871925492517</v>
      </c>
    </row>
    <row r="1500" spans="1:9" ht="13.5" x14ac:dyDescent="0.25">
      <c r="A1500" s="3">
        <f>TITRES_STAT!B1503</f>
        <v>44195</v>
      </c>
      <c r="B1500" s="6">
        <f>TITRES_STAT!D1503</f>
        <v>8.2621000000000002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1.6547154345004686E-2</v>
      </c>
      <c r="G1500" s="2">
        <f t="shared" si="210"/>
        <v>1.6779862287927376E-2</v>
      </c>
      <c r="H1500" s="2">
        <f t="shared" si="211"/>
        <v>0.98613171318514836</v>
      </c>
      <c r="I1500" s="2">
        <f t="shared" si="212"/>
        <v>49.650871925492517</v>
      </c>
    </row>
    <row r="1501" spans="1:9" ht="13.5" x14ac:dyDescent="0.25">
      <c r="A1501" s="3">
        <f>TITRES_STAT!B1504</f>
        <v>44196</v>
      </c>
      <c r="B1501" s="6">
        <f>TITRES_STAT!D1504</f>
        <v>8.2621000000000002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1.5365214748932923E-2</v>
      </c>
      <c r="G1501" s="2">
        <f t="shared" si="213"/>
        <v>1.5581300695932564E-2</v>
      </c>
      <c r="H1501" s="2">
        <f t="shared" si="211"/>
        <v>0.98613171318514825</v>
      </c>
      <c r="I1501" s="2">
        <f t="shared" si="212"/>
        <v>49.65087192549251</v>
      </c>
    </row>
    <row r="1502" spans="1:9" ht="13.5" x14ac:dyDescent="0.25">
      <c r="A1502" s="3">
        <f>TITRES_STAT!B1505</f>
        <v>44200</v>
      </c>
      <c r="B1502" s="6">
        <f>TITRES_STAT!D1505</f>
        <v>8.1814999999999998</v>
      </c>
      <c r="C1502" s="2">
        <f t="shared" si="207"/>
        <v>-8.0600000000000449E-2</v>
      </c>
      <c r="D1502" s="2">
        <f t="shared" si="208"/>
        <v>0</v>
      </c>
      <c r="E1502" s="2">
        <f t="shared" si="209"/>
        <v>8.0600000000000449E-2</v>
      </c>
      <c r="F1502" s="2">
        <f t="shared" si="213"/>
        <v>1.4267699409723429E-2</v>
      </c>
      <c r="G1502" s="2">
        <f t="shared" si="213"/>
        <v>2.0225493503365981E-2</v>
      </c>
      <c r="H1502" s="2">
        <f t="shared" si="211"/>
        <v>0.70543145992205136</v>
      </c>
      <c r="I1502" s="2">
        <f t="shared" si="212"/>
        <v>41.363811827084156</v>
      </c>
    </row>
    <row r="1503" spans="1:9" ht="13.5" x14ac:dyDescent="0.25">
      <c r="A1503" s="3">
        <f>TITRES_STAT!B1506</f>
        <v>44201</v>
      </c>
      <c r="B1503" s="6">
        <f>TITRES_STAT!D1506</f>
        <v>8.1614000000000004</v>
      </c>
      <c r="C1503" s="2">
        <f t="shared" si="207"/>
        <v>-2.0099999999999341E-2</v>
      </c>
      <c r="D1503" s="2">
        <f t="shared" si="208"/>
        <v>0</v>
      </c>
      <c r="E1503" s="2">
        <f t="shared" si="209"/>
        <v>2.0099999999999341E-2</v>
      </c>
      <c r="F1503" s="2">
        <f t="shared" si="213"/>
        <v>1.3248578023314613E-2</v>
      </c>
      <c r="G1503" s="2">
        <f t="shared" si="213"/>
        <v>2.0216529681696935E-2</v>
      </c>
      <c r="H1503" s="2">
        <f t="shared" si="211"/>
        <v>0.65533393870804801</v>
      </c>
      <c r="I1503" s="2">
        <f t="shared" si="212"/>
        <v>39.589228697837356</v>
      </c>
    </row>
    <row r="1504" spans="1:9" ht="13.5" x14ac:dyDescent="0.25">
      <c r="A1504" s="3">
        <f>TITRES_STAT!B1507</f>
        <v>44202</v>
      </c>
      <c r="B1504" s="6">
        <f>TITRES_STAT!D1507</f>
        <v>8.2218</v>
      </c>
      <c r="C1504" s="2">
        <f t="shared" si="207"/>
        <v>6.0399999999999565E-2</v>
      </c>
      <c r="D1504" s="2">
        <f t="shared" si="208"/>
        <v>6.0399999999999565E-2</v>
      </c>
      <c r="E1504" s="2">
        <f t="shared" si="209"/>
        <v>0</v>
      </c>
      <c r="F1504" s="2">
        <f t="shared" si="213"/>
        <v>1.6616536735934967E-2</v>
      </c>
      <c r="G1504" s="2">
        <f t="shared" si="213"/>
        <v>1.8772491847290011E-2</v>
      </c>
      <c r="H1504" s="2">
        <f t="shared" si="211"/>
        <v>0.88515349326593118</v>
      </c>
      <c r="I1504" s="2">
        <f t="shared" si="212"/>
        <v>46.953921599903694</v>
      </c>
    </row>
    <row r="1505" spans="1:9" ht="13.5" x14ac:dyDescent="0.25">
      <c r="A1505" s="3">
        <f>TITRES_STAT!B1508</f>
        <v>44203</v>
      </c>
      <c r="B1505" s="6">
        <f>TITRES_STAT!D1508</f>
        <v>8.1950000000000003</v>
      </c>
      <c r="C1505" s="2">
        <f t="shared" si="207"/>
        <v>-2.6799999999999713E-2</v>
      </c>
      <c r="D1505" s="2">
        <f t="shared" si="208"/>
        <v>0</v>
      </c>
      <c r="E1505" s="2">
        <f t="shared" si="209"/>
        <v>2.6799999999999713E-2</v>
      </c>
      <c r="F1505" s="2">
        <f t="shared" si="213"/>
        <v>1.5429641254796756E-2</v>
      </c>
      <c r="G1505" s="2">
        <f t="shared" si="213"/>
        <v>1.9345885286769275E-2</v>
      </c>
      <c r="H1505" s="2">
        <f t="shared" si="211"/>
        <v>0.79756708085874706</v>
      </c>
      <c r="I1505" s="2">
        <f t="shared" si="212"/>
        <v>44.369252716717945</v>
      </c>
    </row>
    <row r="1506" spans="1:9" ht="13.5" x14ac:dyDescent="0.25">
      <c r="A1506" s="3">
        <f>TITRES_STAT!B1509</f>
        <v>44204</v>
      </c>
      <c r="B1506" s="6">
        <f>TITRES_STAT!D1509</f>
        <v>8.2286000000000001</v>
      </c>
      <c r="C1506" s="2">
        <f t="shared" si="207"/>
        <v>3.3599999999999852E-2</v>
      </c>
      <c r="D1506" s="2">
        <f t="shared" si="208"/>
        <v>3.3599999999999852E-2</v>
      </c>
      <c r="E1506" s="2">
        <f t="shared" si="209"/>
        <v>0</v>
      </c>
      <c r="F1506" s="2">
        <f t="shared" si="213"/>
        <v>1.6727524022311265E-2</v>
      </c>
      <c r="G1506" s="2">
        <f t="shared" si="213"/>
        <v>1.7964036337714324E-2</v>
      </c>
      <c r="H1506" s="2">
        <f t="shared" si="211"/>
        <v>0.93116734501326504</v>
      </c>
      <c r="I1506" s="2">
        <f t="shared" si="212"/>
        <v>48.217848516223171</v>
      </c>
    </row>
    <row r="1507" spans="1:9" ht="13.5" x14ac:dyDescent="0.25">
      <c r="A1507" s="3">
        <f>TITRES_STAT!B1510</f>
        <v>44207</v>
      </c>
      <c r="B1507" s="6">
        <f>TITRES_STAT!D1510</f>
        <v>8.2286000000000001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1.553270087786046E-2</v>
      </c>
      <c r="G1507" s="2">
        <f t="shared" si="213"/>
        <v>1.6680890885020443E-2</v>
      </c>
      <c r="H1507" s="2">
        <f t="shared" si="211"/>
        <v>0.93116734501326515</v>
      </c>
      <c r="I1507" s="2">
        <f t="shared" si="212"/>
        <v>48.217848516223178</v>
      </c>
    </row>
    <row r="1508" spans="1:9" ht="13.5" x14ac:dyDescent="0.25">
      <c r="A1508" s="3">
        <f>TITRES_STAT!B1511</f>
        <v>44208</v>
      </c>
      <c r="B1508" s="6">
        <f>TITRES_STAT!D1511</f>
        <v>8.2621000000000002</v>
      </c>
      <c r="C1508" s="2">
        <f t="shared" si="207"/>
        <v>3.3500000000000085E-2</v>
      </c>
      <c r="D1508" s="2">
        <f t="shared" si="208"/>
        <v>3.3500000000000085E-2</v>
      </c>
      <c r="E1508" s="2">
        <f t="shared" si="209"/>
        <v>0</v>
      </c>
      <c r="F1508" s="2">
        <f t="shared" si="213"/>
        <v>1.6816079386584717E-2</v>
      </c>
      <c r="G1508" s="2">
        <f t="shared" si="213"/>
        <v>1.5489398678947554E-2</v>
      </c>
      <c r="H1508" s="2">
        <f t="shared" si="211"/>
        <v>1.0856508851722129</v>
      </c>
      <c r="I1508" s="2">
        <f t="shared" si="212"/>
        <v>52.05333706089408</v>
      </c>
    </row>
    <row r="1509" spans="1:9" ht="13.5" x14ac:dyDescent="0.25">
      <c r="A1509" s="3">
        <f>TITRES_STAT!B1512</f>
        <v>44209</v>
      </c>
      <c r="B1509" s="6">
        <f>TITRES_STAT!D1512</f>
        <v>8.2621000000000002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1.5614930858971521E-2</v>
      </c>
      <c r="G1509" s="2">
        <f t="shared" si="213"/>
        <v>1.4383013059022729E-2</v>
      </c>
      <c r="H1509" s="2">
        <f t="shared" si="211"/>
        <v>1.0856508851722126</v>
      </c>
      <c r="I1509" s="2">
        <f t="shared" si="212"/>
        <v>52.053337060894073</v>
      </c>
    </row>
    <row r="1510" spans="1:9" ht="13.5" x14ac:dyDescent="0.25">
      <c r="A1510" s="3">
        <f>TITRES_STAT!B1513</f>
        <v>44211</v>
      </c>
      <c r="B1510" s="6">
        <f>TITRES_STAT!D1513</f>
        <v>8.2621000000000002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1.449957865475927E-2</v>
      </c>
      <c r="G1510" s="2">
        <f t="shared" si="213"/>
        <v>1.3355654983378248E-2</v>
      </c>
      <c r="H1510" s="2">
        <f t="shared" si="211"/>
        <v>1.0856508851722129</v>
      </c>
      <c r="I1510" s="2">
        <f t="shared" si="212"/>
        <v>52.05333706089408</v>
      </c>
    </row>
    <row r="1511" spans="1:9" ht="13.5" x14ac:dyDescent="0.25">
      <c r="A1511" s="3">
        <f>TITRES_STAT!B1514</f>
        <v>44214</v>
      </c>
      <c r="B1511" s="6">
        <f>TITRES_STAT!D1514</f>
        <v>8.2486999999999995</v>
      </c>
      <c r="C1511" s="2">
        <f t="shared" si="207"/>
        <v>-1.3400000000000745E-2</v>
      </c>
      <c r="D1511" s="2">
        <f t="shared" si="208"/>
        <v>0</v>
      </c>
      <c r="E1511" s="2">
        <f t="shared" si="209"/>
        <v>1.3400000000000745E-2</v>
      </c>
      <c r="F1511" s="2">
        <f t="shared" si="213"/>
        <v>1.3463894465133608E-2</v>
      </c>
      <c r="G1511" s="2">
        <f t="shared" si="213"/>
        <v>1.3358822484565571E-2</v>
      </c>
      <c r="H1511" s="2">
        <f t="shared" si="211"/>
        <v>1.0078653624366545</v>
      </c>
      <c r="I1511" s="2">
        <f t="shared" si="212"/>
        <v>50.1958637910639</v>
      </c>
    </row>
    <row r="1512" spans="1:9" ht="13.5" x14ac:dyDescent="0.25">
      <c r="A1512" s="3">
        <f>TITRES_STAT!B1515</f>
        <v>44215</v>
      </c>
      <c r="B1512" s="6">
        <f>TITRES_STAT!D1515</f>
        <v>8.2621000000000002</v>
      </c>
      <c r="C1512" s="2">
        <f t="shared" si="207"/>
        <v>1.3400000000000745E-2</v>
      </c>
      <c r="D1512" s="2">
        <f t="shared" si="208"/>
        <v>1.3400000000000745E-2</v>
      </c>
      <c r="E1512" s="2">
        <f t="shared" si="209"/>
        <v>0</v>
      </c>
      <c r="F1512" s="2">
        <f t="shared" si="213"/>
        <v>1.3459330574766974E-2</v>
      </c>
      <c r="G1512" s="2">
        <f t="shared" si="213"/>
        <v>1.2404620878525173E-2</v>
      </c>
      <c r="H1512" s="2">
        <f t="shared" si="211"/>
        <v>1.0850255486701501</v>
      </c>
      <c r="I1512" s="2">
        <f t="shared" si="212"/>
        <v>52.038956998018087</v>
      </c>
    </row>
    <row r="1513" spans="1:9" ht="13.5" x14ac:dyDescent="0.25">
      <c r="A1513" s="3">
        <f>TITRES_STAT!B1516</f>
        <v>44216</v>
      </c>
      <c r="B1513" s="6">
        <f>TITRES_STAT!D1516</f>
        <v>8.2621000000000002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1.2497949819426476E-2</v>
      </c>
      <c r="G1513" s="2">
        <f t="shared" si="213"/>
        <v>1.1518576530059088E-2</v>
      </c>
      <c r="H1513" s="2">
        <f t="shared" si="211"/>
        <v>1.0850255486701501</v>
      </c>
      <c r="I1513" s="2">
        <f t="shared" si="212"/>
        <v>52.038956998018087</v>
      </c>
    </row>
    <row r="1514" spans="1:9" ht="13.5" x14ac:dyDescent="0.25">
      <c r="A1514" s="3">
        <f>TITRES_STAT!B1517</f>
        <v>44217</v>
      </c>
      <c r="B1514" s="6">
        <f>TITRES_STAT!D1517</f>
        <v>8.2621000000000002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1.160523911803887E-2</v>
      </c>
      <c r="G1514" s="2">
        <f t="shared" si="213"/>
        <v>1.0695821063626295E-2</v>
      </c>
      <c r="H1514" s="2">
        <f t="shared" si="211"/>
        <v>1.0850255486701503</v>
      </c>
      <c r="I1514" s="2">
        <f t="shared" si="212"/>
        <v>52.038956998018087</v>
      </c>
    </row>
    <row r="1515" spans="1:9" ht="13.5" x14ac:dyDescent="0.25">
      <c r="A1515" s="3">
        <f>TITRES_STAT!B1518</f>
        <v>44218</v>
      </c>
      <c r="B1515" s="6">
        <f>TITRES_STAT!D1518</f>
        <v>8.2150999999999996</v>
      </c>
      <c r="C1515" s="2">
        <f t="shared" si="207"/>
        <v>-4.7000000000000597E-2</v>
      </c>
      <c r="D1515" s="2">
        <f t="shared" si="208"/>
        <v>0</v>
      </c>
      <c r="E1515" s="2">
        <f t="shared" si="209"/>
        <v>4.7000000000000597E-2</v>
      </c>
      <c r="F1515" s="2">
        <f t="shared" si="213"/>
        <v>1.0776293466750379E-2</v>
      </c>
      <c r="G1515" s="2">
        <f t="shared" si="213"/>
        <v>1.3288976701938746E-2</v>
      </c>
      <c r="H1515" s="2">
        <f t="shared" si="211"/>
        <v>0.81091973508977644</v>
      </c>
      <c r="I1515" s="2">
        <f t="shared" si="212"/>
        <v>44.779441041851314</v>
      </c>
    </row>
    <row r="1516" spans="1:9" ht="13.5" x14ac:dyDescent="0.25">
      <c r="A1516" s="3">
        <f>TITRES_STAT!B1519</f>
        <v>44221</v>
      </c>
      <c r="B1516" s="6">
        <f>TITRES_STAT!D1519</f>
        <v>8.3292999999999999</v>
      </c>
      <c r="C1516" s="2">
        <f t="shared" si="207"/>
        <v>0.1142000000000003</v>
      </c>
      <c r="D1516" s="2">
        <f t="shared" si="208"/>
        <v>0.1142000000000003</v>
      </c>
      <c r="E1516" s="2">
        <f t="shared" si="209"/>
        <v>0</v>
      </c>
      <c r="F1516" s="2">
        <f t="shared" si="213"/>
        <v>1.8163701076268229E-2</v>
      </c>
      <c r="G1516" s="2">
        <f t="shared" si="213"/>
        <v>1.2339764080371693E-2</v>
      </c>
      <c r="H1516" s="2">
        <f t="shared" si="211"/>
        <v>1.4719650195874012</v>
      </c>
      <c r="I1516" s="2">
        <f t="shared" si="212"/>
        <v>59.546353120849929</v>
      </c>
    </row>
    <row r="1517" spans="1:9" ht="13.5" x14ac:dyDescent="0.25">
      <c r="A1517" s="3">
        <f>TITRES_STAT!B1520</f>
        <v>44222</v>
      </c>
      <c r="B1517" s="6">
        <f>TITRES_STAT!D1520</f>
        <v>8.2553999999999998</v>
      </c>
      <c r="C1517" s="2">
        <f t="shared" si="207"/>
        <v>-7.3900000000000077E-2</v>
      </c>
      <c r="D1517" s="2">
        <f t="shared" si="208"/>
        <v>0</v>
      </c>
      <c r="E1517" s="2">
        <f t="shared" si="209"/>
        <v>7.3900000000000077E-2</v>
      </c>
      <c r="F1517" s="2">
        <f t="shared" ref="F1517:G1532" si="214">((F1516*13)+D1517)/14</f>
        <v>1.6866293856534785E-2</v>
      </c>
      <c r="G1517" s="2">
        <f t="shared" si="214"/>
        <v>1.6736923788916579E-2</v>
      </c>
      <c r="H1517" s="2">
        <f t="shared" si="211"/>
        <v>1.0077296204039525</v>
      </c>
      <c r="I1517" s="2">
        <f t="shared" si="212"/>
        <v>50.192496547478271</v>
      </c>
    </row>
    <row r="1518" spans="1:9" ht="13.5" x14ac:dyDescent="0.25">
      <c r="A1518" s="3">
        <f>TITRES_STAT!B1521</f>
        <v>44223</v>
      </c>
      <c r="B1518" s="6">
        <f>TITRES_STAT!D1521</f>
        <v>8.2486999999999995</v>
      </c>
      <c r="C1518" s="2">
        <f t="shared" si="207"/>
        <v>-6.7000000000003723E-3</v>
      </c>
      <c r="D1518" s="2">
        <f t="shared" si="208"/>
        <v>0</v>
      </c>
      <c r="E1518" s="2">
        <f t="shared" si="209"/>
        <v>6.7000000000003723E-3</v>
      </c>
      <c r="F1518" s="2">
        <f t="shared" si="214"/>
        <v>1.5661558581068016E-2</v>
      </c>
      <c r="G1518" s="2">
        <f t="shared" si="214"/>
        <v>1.602000066113685E-2</v>
      </c>
      <c r="H1518" s="2">
        <f t="shared" si="211"/>
        <v>0.97762533924618467</v>
      </c>
      <c r="I1518" s="2">
        <f t="shared" si="212"/>
        <v>49.434304862761721</v>
      </c>
    </row>
    <row r="1519" spans="1:9" ht="13.5" x14ac:dyDescent="0.25">
      <c r="A1519" s="3">
        <f>TITRES_STAT!B1522</f>
        <v>44224</v>
      </c>
      <c r="B1519" s="6">
        <f>TITRES_STAT!D1522</f>
        <v>8.0606000000000009</v>
      </c>
      <c r="C1519" s="2">
        <f t="shared" si="207"/>
        <v>-0.1880999999999986</v>
      </c>
      <c r="D1519" s="2">
        <f t="shared" si="208"/>
        <v>0</v>
      </c>
      <c r="E1519" s="2">
        <f t="shared" si="209"/>
        <v>0.1880999999999986</v>
      </c>
      <c r="F1519" s="2">
        <f t="shared" si="214"/>
        <v>1.4542875825277442E-2</v>
      </c>
      <c r="G1519" s="2">
        <f t="shared" si="214"/>
        <v>2.8311429185341262E-2</v>
      </c>
      <c r="H1519" s="2">
        <f t="shared" si="211"/>
        <v>0.5136750861311965</v>
      </c>
      <c r="I1519" s="2">
        <f t="shared" si="212"/>
        <v>33.935624021143084</v>
      </c>
    </row>
    <row r="1520" spans="1:9" ht="13.5" x14ac:dyDescent="0.25">
      <c r="A1520" s="3">
        <f>TITRES_STAT!B1523</f>
        <v>44225</v>
      </c>
      <c r="B1520" s="6">
        <f>TITRES_STAT!D1523</f>
        <v>8.1747999999999994</v>
      </c>
      <c r="C1520" s="2">
        <f t="shared" si="207"/>
        <v>0.11419999999999852</v>
      </c>
      <c r="D1520" s="2">
        <f t="shared" si="208"/>
        <v>0.11419999999999852</v>
      </c>
      <c r="E1520" s="2">
        <f t="shared" si="209"/>
        <v>0</v>
      </c>
      <c r="F1520" s="2">
        <f t="shared" si="214"/>
        <v>2.1661241837757521E-2</v>
      </c>
      <c r="G1520" s="2">
        <f t="shared" si="214"/>
        <v>2.6289184243531171E-2</v>
      </c>
      <c r="H1520" s="2">
        <f t="shared" si="211"/>
        <v>0.82396021257630225</v>
      </c>
      <c r="I1520" s="2">
        <f t="shared" si="212"/>
        <v>45.174242666865922</v>
      </c>
    </row>
    <row r="1521" spans="1:9" ht="13.5" x14ac:dyDescent="0.25">
      <c r="A1521" s="3">
        <f>TITRES_STAT!B1524</f>
        <v>44228</v>
      </c>
      <c r="B1521" s="6">
        <f>TITRES_STAT!D1524</f>
        <v>8.0606000000000009</v>
      </c>
      <c r="C1521" s="2">
        <f t="shared" si="207"/>
        <v>-0.11419999999999852</v>
      </c>
      <c r="D1521" s="2">
        <f t="shared" si="208"/>
        <v>0</v>
      </c>
      <c r="E1521" s="2">
        <f t="shared" si="209"/>
        <v>0.11419999999999852</v>
      </c>
      <c r="F1521" s="2">
        <f t="shared" si="214"/>
        <v>2.0114010277917697E-2</v>
      </c>
      <c r="G1521" s="2">
        <f t="shared" si="214"/>
        <v>3.2568528226135977E-2</v>
      </c>
      <c r="H1521" s="2">
        <f t="shared" si="211"/>
        <v>0.61759039703170771</v>
      </c>
      <c r="I1521" s="2">
        <f t="shared" si="212"/>
        <v>38.179652782619847</v>
      </c>
    </row>
    <row r="1522" spans="1:9" ht="13.5" x14ac:dyDescent="0.25">
      <c r="A1522" s="3">
        <f>TITRES_STAT!B1525</f>
        <v>44229</v>
      </c>
      <c r="B1522" s="6">
        <f>TITRES_STAT!D1525</f>
        <v>8.0472000000000001</v>
      </c>
      <c r="C1522" s="2">
        <f t="shared" si="207"/>
        <v>-1.3400000000000745E-2</v>
      </c>
      <c r="D1522" s="2">
        <f t="shared" si="208"/>
        <v>0</v>
      </c>
      <c r="E1522" s="2">
        <f t="shared" si="209"/>
        <v>1.3400000000000745E-2</v>
      </c>
      <c r="F1522" s="2">
        <f t="shared" si="214"/>
        <v>1.8677295258066433E-2</v>
      </c>
      <c r="G1522" s="2">
        <f t="shared" si="214"/>
        <v>3.1199347638554888E-2</v>
      </c>
      <c r="H1522" s="2">
        <f t="shared" si="211"/>
        <v>0.59864377532643631</v>
      </c>
      <c r="I1522" s="2">
        <f t="shared" si="212"/>
        <v>37.446977529699879</v>
      </c>
    </row>
    <row r="1523" spans="1:9" ht="13.5" x14ac:dyDescent="0.25">
      <c r="A1523" s="3">
        <f>TITRES_STAT!B1526</f>
        <v>44230</v>
      </c>
      <c r="B1523" s="6">
        <f>TITRES_STAT!D1526</f>
        <v>8.1950000000000003</v>
      </c>
      <c r="C1523" s="2">
        <f t="shared" si="207"/>
        <v>0.14780000000000015</v>
      </c>
      <c r="D1523" s="2">
        <f t="shared" si="208"/>
        <v>0.14780000000000015</v>
      </c>
      <c r="E1523" s="2">
        <f t="shared" si="209"/>
        <v>0</v>
      </c>
      <c r="F1523" s="2">
        <f t="shared" si="214"/>
        <v>2.7900345596775986E-2</v>
      </c>
      <c r="G1523" s="2">
        <f t="shared" si="214"/>
        <v>2.897082280722954E-2</v>
      </c>
      <c r="H1523" s="2">
        <f t="shared" si="211"/>
        <v>0.96304981679062218</v>
      </c>
      <c r="I1523" s="2">
        <f t="shared" si="212"/>
        <v>49.058857730116408</v>
      </c>
    </row>
    <row r="1524" spans="1:9" ht="13.5" x14ac:dyDescent="0.25">
      <c r="A1524" s="3">
        <f>TITRES_STAT!B1527</f>
        <v>44231</v>
      </c>
      <c r="B1524" s="6">
        <f>TITRES_STAT!D1527</f>
        <v>8.2621000000000002</v>
      </c>
      <c r="C1524" s="2">
        <f t="shared" si="207"/>
        <v>6.7099999999999937E-2</v>
      </c>
      <c r="D1524" s="2">
        <f t="shared" si="208"/>
        <v>6.7099999999999937E-2</v>
      </c>
      <c r="E1524" s="2">
        <f t="shared" si="209"/>
        <v>0</v>
      </c>
      <c r="F1524" s="2">
        <f t="shared" si="214"/>
        <v>3.0700320911291983E-2</v>
      </c>
      <c r="G1524" s="2">
        <f t="shared" si="214"/>
        <v>2.6901478320998855E-2</v>
      </c>
      <c r="H1524" s="2">
        <f t="shared" si="211"/>
        <v>1.1412131536030796</v>
      </c>
      <c r="I1524" s="2">
        <f t="shared" si="212"/>
        <v>53.297503412153439</v>
      </c>
    </row>
    <row r="1525" spans="1:9" ht="13.5" x14ac:dyDescent="0.25">
      <c r="A1525" s="3">
        <f>TITRES_STAT!B1528</f>
        <v>44232</v>
      </c>
      <c r="B1525" s="6">
        <f>TITRES_STAT!D1528</f>
        <v>8.2621000000000002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2.8507440846199696E-2</v>
      </c>
      <c r="G1525" s="2">
        <f t="shared" si="214"/>
        <v>2.4979944155213225E-2</v>
      </c>
      <c r="H1525" s="2">
        <f t="shared" si="211"/>
        <v>1.1412131536030794</v>
      </c>
      <c r="I1525" s="2">
        <f t="shared" si="212"/>
        <v>53.297503412153432</v>
      </c>
    </row>
    <row r="1526" spans="1:9" ht="13.5" x14ac:dyDescent="0.25">
      <c r="A1526" s="3">
        <f>TITRES_STAT!B1529</f>
        <v>44235</v>
      </c>
      <c r="B1526" s="6">
        <f>TITRES_STAT!D1529</f>
        <v>8.2286000000000001</v>
      </c>
      <c r="C1526" s="2">
        <f t="shared" si="207"/>
        <v>-3.3500000000000085E-2</v>
      </c>
      <c r="D1526" s="2">
        <f t="shared" si="208"/>
        <v>0</v>
      </c>
      <c r="E1526" s="2">
        <f t="shared" si="209"/>
        <v>3.3500000000000085E-2</v>
      </c>
      <c r="F1526" s="2">
        <f t="shared" si="214"/>
        <v>2.6471195071471144E-2</v>
      </c>
      <c r="G1526" s="2">
        <f t="shared" si="214"/>
        <v>2.5588519572698001E-2</v>
      </c>
      <c r="H1526" s="2">
        <f t="shared" si="211"/>
        <v>1.0344949810896809</v>
      </c>
      <c r="I1526" s="2">
        <f t="shared" si="212"/>
        <v>50.847752916824732</v>
      </c>
    </row>
    <row r="1527" spans="1:9" ht="13.5" x14ac:dyDescent="0.25">
      <c r="A1527" s="3">
        <f>TITRES_STAT!B1530</f>
        <v>44236</v>
      </c>
      <c r="B1527" s="6">
        <f>TITRES_STAT!D1530</f>
        <v>8.2286000000000001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2.458039542350892E-2</v>
      </c>
      <c r="G1527" s="2">
        <f t="shared" si="214"/>
        <v>2.3760768174648145E-2</v>
      </c>
      <c r="H1527" s="2">
        <f t="shared" si="211"/>
        <v>1.0344949810896806</v>
      </c>
      <c r="I1527" s="2">
        <f t="shared" si="212"/>
        <v>50.847752916824717</v>
      </c>
    </row>
    <row r="1528" spans="1:9" ht="13.5" x14ac:dyDescent="0.25">
      <c r="A1528" s="3">
        <f>TITRES_STAT!B1531</f>
        <v>44237</v>
      </c>
      <c r="B1528" s="6">
        <f>TITRES_STAT!D1531</f>
        <v>8.2621000000000002</v>
      </c>
      <c r="C1528" s="2">
        <f t="shared" si="207"/>
        <v>3.3500000000000085E-2</v>
      </c>
      <c r="D1528" s="2">
        <f t="shared" si="208"/>
        <v>3.3500000000000085E-2</v>
      </c>
      <c r="E1528" s="2">
        <f t="shared" si="209"/>
        <v>0</v>
      </c>
      <c r="F1528" s="2">
        <f t="shared" si="214"/>
        <v>2.5217510036115432E-2</v>
      </c>
      <c r="G1528" s="2">
        <f t="shared" si="214"/>
        <v>2.2063570447887561E-2</v>
      </c>
      <c r="H1528" s="2">
        <f t="shared" si="211"/>
        <v>1.1429478332021208</v>
      </c>
      <c r="I1528" s="2">
        <f t="shared" si="212"/>
        <v>53.335308283928683</v>
      </c>
    </row>
    <row r="1529" spans="1:9" ht="13.5" x14ac:dyDescent="0.25">
      <c r="A1529" s="3">
        <f>TITRES_STAT!B1532</f>
        <v>44238</v>
      </c>
      <c r="B1529" s="6">
        <f>TITRES_STAT!D1532</f>
        <v>8.2286000000000001</v>
      </c>
      <c r="C1529" s="2">
        <f t="shared" si="207"/>
        <v>-3.3500000000000085E-2</v>
      </c>
      <c r="D1529" s="2">
        <f t="shared" si="208"/>
        <v>0</v>
      </c>
      <c r="E1529" s="2">
        <f t="shared" si="209"/>
        <v>3.3500000000000085E-2</v>
      </c>
      <c r="F1529" s="2">
        <f t="shared" si="214"/>
        <v>2.3416259319250045E-2</v>
      </c>
      <c r="G1529" s="2">
        <f t="shared" si="214"/>
        <v>2.2880458273038456E-2</v>
      </c>
      <c r="H1529" s="2">
        <f t="shared" si="211"/>
        <v>1.0234174088568391</v>
      </c>
      <c r="I1529" s="2">
        <f t="shared" si="212"/>
        <v>50.578659864107557</v>
      </c>
    </row>
    <row r="1530" spans="1:9" ht="13.5" x14ac:dyDescent="0.25">
      <c r="A1530" s="3">
        <f>TITRES_STAT!B1533</f>
        <v>44239</v>
      </c>
      <c r="B1530" s="6">
        <f>TITRES_STAT!D1533</f>
        <v>8.2286000000000001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2.174366936787504E-2</v>
      </c>
      <c r="G1530" s="2">
        <f t="shared" si="214"/>
        <v>2.1246139824964282E-2</v>
      </c>
      <c r="H1530" s="2">
        <f t="shared" si="211"/>
        <v>1.0234174088568391</v>
      </c>
      <c r="I1530" s="2">
        <f t="shared" si="212"/>
        <v>50.578659864107557</v>
      </c>
    </row>
    <row r="1531" spans="1:9" ht="13.5" x14ac:dyDescent="0.25">
      <c r="A1531" s="3">
        <f>TITRES_STAT!B1534</f>
        <v>44242</v>
      </c>
      <c r="B1531" s="6">
        <f>TITRES_STAT!D1534</f>
        <v>8.2353000000000005</v>
      </c>
      <c r="C1531" s="2">
        <f t="shared" si="207"/>
        <v>6.7000000000003723E-3</v>
      </c>
      <c r="D1531" s="2">
        <f t="shared" si="208"/>
        <v>6.7000000000003723E-3</v>
      </c>
      <c r="E1531" s="2">
        <f t="shared" si="209"/>
        <v>0</v>
      </c>
      <c r="F1531" s="2">
        <f t="shared" si="214"/>
        <v>2.066912155588399E-2</v>
      </c>
      <c r="G1531" s="2">
        <f t="shared" si="214"/>
        <v>1.9728558408895404E-2</v>
      </c>
      <c r="H1531" s="2">
        <f t="shared" si="211"/>
        <v>1.0476752090798735</v>
      </c>
      <c r="I1531" s="2">
        <f t="shared" si="212"/>
        <v>51.164130152781802</v>
      </c>
    </row>
    <row r="1532" spans="1:9" ht="13.5" x14ac:dyDescent="0.25">
      <c r="A1532" s="3">
        <f>TITRES_STAT!B1535</f>
        <v>44243</v>
      </c>
      <c r="B1532" s="6">
        <f>TITRES_STAT!D1535</f>
        <v>8.2017000000000007</v>
      </c>
      <c r="C1532" s="2">
        <f t="shared" si="207"/>
        <v>-3.3599999999999852E-2</v>
      </c>
      <c r="D1532" s="2">
        <f t="shared" si="208"/>
        <v>0</v>
      </c>
      <c r="E1532" s="2">
        <f t="shared" si="209"/>
        <v>3.3599999999999852E-2</v>
      </c>
      <c r="F1532" s="2">
        <f t="shared" si="214"/>
        <v>1.9192755730463702E-2</v>
      </c>
      <c r="G1532" s="2">
        <f t="shared" si="214"/>
        <v>2.0719375665402863E-2</v>
      </c>
      <c r="H1532" s="2">
        <f t="shared" si="211"/>
        <v>0.92631921156348818</v>
      </c>
      <c r="I1532" s="2">
        <f t="shared" si="212"/>
        <v>48.087523916228058</v>
      </c>
    </row>
    <row r="1533" spans="1:9" ht="13.5" x14ac:dyDescent="0.25">
      <c r="A1533" s="3">
        <f>TITRES_STAT!B1536</f>
        <v>44244</v>
      </c>
      <c r="B1533" s="6">
        <f>TITRES_STAT!D1536</f>
        <v>8.2621000000000002</v>
      </c>
      <c r="C1533" s="2">
        <f t="shared" si="207"/>
        <v>6.0399999999999565E-2</v>
      </c>
      <c r="D1533" s="2">
        <f t="shared" si="208"/>
        <v>6.0399999999999565E-2</v>
      </c>
      <c r="E1533" s="2">
        <f t="shared" si="209"/>
        <v>0</v>
      </c>
      <c r="F1533" s="2">
        <f t="shared" ref="F1533:G1548" si="215">((F1532*13)+D1533)/14</f>
        <v>2.2136130321144833E-2</v>
      </c>
      <c r="G1533" s="2">
        <f t="shared" si="215"/>
        <v>1.9239420260731228E-2</v>
      </c>
      <c r="H1533" s="2">
        <f t="shared" si="211"/>
        <v>1.1505611926532922</v>
      </c>
      <c r="I1533" s="2">
        <f t="shared" si="212"/>
        <v>53.500509382565738</v>
      </c>
    </row>
    <row r="1534" spans="1:9" ht="13.5" x14ac:dyDescent="0.25">
      <c r="A1534" s="3">
        <f>TITRES_STAT!B1537</f>
        <v>44245</v>
      </c>
      <c r="B1534" s="6">
        <f>TITRES_STAT!D1537</f>
        <v>8.3092000000000006</v>
      </c>
      <c r="C1534" s="2">
        <f t="shared" si="207"/>
        <v>4.7100000000000364E-2</v>
      </c>
      <c r="D1534" s="2">
        <f t="shared" si="208"/>
        <v>4.7100000000000364E-2</v>
      </c>
      <c r="E1534" s="2">
        <f t="shared" si="209"/>
        <v>0</v>
      </c>
      <c r="F1534" s="2">
        <f t="shared" si="215"/>
        <v>2.3919263869634517E-2</v>
      </c>
      <c r="G1534" s="2">
        <f t="shared" si="215"/>
        <v>1.7865175956393285E-2</v>
      </c>
      <c r="H1534" s="2">
        <f t="shared" si="211"/>
        <v>1.3388764783519918</v>
      </c>
      <c r="I1534" s="2">
        <f t="shared" si="212"/>
        <v>57.244428713712345</v>
      </c>
    </row>
    <row r="1535" spans="1:9" ht="13.5" x14ac:dyDescent="0.25">
      <c r="A1535" s="3">
        <f>TITRES_STAT!B1538</f>
        <v>44246</v>
      </c>
      <c r="B1535" s="6">
        <f>TITRES_STAT!D1538</f>
        <v>8.6585000000000001</v>
      </c>
      <c r="C1535" s="2">
        <f t="shared" si="207"/>
        <v>0.3492999999999995</v>
      </c>
      <c r="D1535" s="2">
        <f t="shared" si="208"/>
        <v>0.3492999999999995</v>
      </c>
      <c r="E1535" s="2">
        <f t="shared" si="209"/>
        <v>0</v>
      </c>
      <c r="F1535" s="2">
        <f t="shared" si="215"/>
        <v>4.7160745021803445E-2</v>
      </c>
      <c r="G1535" s="2">
        <f t="shared" si="215"/>
        <v>1.658909195950805E-2</v>
      </c>
      <c r="H1535" s="2">
        <f t="shared" si="211"/>
        <v>2.842876821523268</v>
      </c>
      <c r="I1535" s="2">
        <f t="shared" si="212"/>
        <v>73.977828422728038</v>
      </c>
    </row>
    <row r="1536" spans="1:9" ht="13.5" x14ac:dyDescent="0.25">
      <c r="A1536" s="3">
        <f>TITRES_STAT!B1539</f>
        <v>44249</v>
      </c>
      <c r="B1536" s="6">
        <f>TITRES_STAT!D1539</f>
        <v>8.5307999999999993</v>
      </c>
      <c r="C1536" s="2">
        <f t="shared" si="207"/>
        <v>-0.12770000000000081</v>
      </c>
      <c r="D1536" s="2">
        <f t="shared" si="208"/>
        <v>0</v>
      </c>
      <c r="E1536" s="2">
        <f t="shared" si="209"/>
        <v>0.12770000000000081</v>
      </c>
      <c r="F1536" s="2">
        <f t="shared" si="215"/>
        <v>4.3792120377388909E-2</v>
      </c>
      <c r="G1536" s="2">
        <f t="shared" si="215"/>
        <v>2.452558539097182E-2</v>
      </c>
      <c r="H1536" s="2">
        <f t="shared" si="211"/>
        <v>1.7855688122946638</v>
      </c>
      <c r="I1536" s="2">
        <f t="shared" si="212"/>
        <v>64.100689396495966</v>
      </c>
    </row>
    <row r="1537" spans="1:9" ht="13.5" x14ac:dyDescent="0.25">
      <c r="A1537" s="3">
        <f>TITRES_STAT!B1540</f>
        <v>44250</v>
      </c>
      <c r="B1537" s="6">
        <f>TITRES_STAT!D1540</f>
        <v>8.5307999999999993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4.0664111779003982E-2</v>
      </c>
      <c r="G1537" s="2">
        <f t="shared" si="215"/>
        <v>2.2773757863045259E-2</v>
      </c>
      <c r="H1537" s="2">
        <f t="shared" si="211"/>
        <v>1.7855688122946638</v>
      </c>
      <c r="I1537" s="2">
        <f t="shared" si="212"/>
        <v>64.100689396495966</v>
      </c>
    </row>
    <row r="1538" spans="1:9" ht="13.5" x14ac:dyDescent="0.25">
      <c r="A1538" s="3">
        <f>TITRES_STAT!B1541</f>
        <v>44251</v>
      </c>
      <c r="B1538" s="6">
        <f>TITRES_STAT!D1541</f>
        <v>8.5174000000000003</v>
      </c>
      <c r="C1538" s="2">
        <f t="shared" si="207"/>
        <v>-1.3399999999998968E-2</v>
      </c>
      <c r="D1538" s="2">
        <f t="shared" si="208"/>
        <v>0</v>
      </c>
      <c r="E1538" s="2">
        <f t="shared" si="209"/>
        <v>1.3399999999998968E-2</v>
      </c>
      <c r="F1538" s="2">
        <f t="shared" si="215"/>
        <v>3.7759532366217985E-2</v>
      </c>
      <c r="G1538" s="2">
        <f t="shared" si="215"/>
        <v>2.2104203729970524E-2</v>
      </c>
      <c r="H1538" s="2">
        <f t="shared" si="211"/>
        <v>1.7082511918319321</v>
      </c>
      <c r="I1538" s="2">
        <f t="shared" si="212"/>
        <v>63.075803196690416</v>
      </c>
    </row>
    <row r="1539" spans="1:9" ht="13.5" x14ac:dyDescent="0.25">
      <c r="A1539" s="3">
        <f>TITRES_STAT!B1542</f>
        <v>44252</v>
      </c>
      <c r="B1539" s="6">
        <f>TITRES_STAT!D1542</f>
        <v>8.5174000000000003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3.5062422911488131E-2</v>
      </c>
      <c r="G1539" s="2">
        <f t="shared" si="215"/>
        <v>2.0525332034972633E-2</v>
      </c>
      <c r="H1539" s="2">
        <f t="shared" si="211"/>
        <v>1.7082511918319319</v>
      </c>
      <c r="I1539" s="2">
        <f t="shared" si="212"/>
        <v>63.075803196690416</v>
      </c>
    </row>
    <row r="1540" spans="1:9" ht="13.5" x14ac:dyDescent="0.25">
      <c r="A1540" s="3">
        <f>TITRES_STAT!B1543</f>
        <v>44253</v>
      </c>
      <c r="B1540" s="6">
        <f>TITRES_STAT!D1543</f>
        <v>8.4905000000000008</v>
      </c>
      <c r="C1540" s="2">
        <f t="shared" si="216"/>
        <v>-2.689999999999948E-2</v>
      </c>
      <c r="D1540" s="2">
        <f t="shared" si="217"/>
        <v>0</v>
      </c>
      <c r="E1540" s="2">
        <f t="shared" si="218"/>
        <v>2.689999999999948E-2</v>
      </c>
      <c r="F1540" s="2">
        <f t="shared" si="215"/>
        <v>3.2557964132096121E-2</v>
      </c>
      <c r="G1540" s="2">
        <f t="shared" si="215"/>
        <v>2.0980665461045982E-2</v>
      </c>
      <c r="H1540" s="2">
        <f t="shared" si="211"/>
        <v>1.5518079820940511</v>
      </c>
      <c r="I1540" s="2">
        <f t="shared" si="212"/>
        <v>60.812098440910695</v>
      </c>
    </row>
    <row r="1541" spans="1:9" ht="13.5" x14ac:dyDescent="0.25">
      <c r="A1541" s="3">
        <f>TITRES_STAT!B1544</f>
        <v>44256</v>
      </c>
      <c r="B1541" s="6">
        <f>TITRES_STAT!D1544</f>
        <v>8.4300999999999995</v>
      </c>
      <c r="C1541" s="2">
        <f t="shared" si="216"/>
        <v>-6.0400000000001342E-2</v>
      </c>
      <c r="D1541" s="2">
        <f t="shared" si="217"/>
        <v>0</v>
      </c>
      <c r="E1541" s="2">
        <f t="shared" si="218"/>
        <v>6.0400000000001342E-2</v>
      </c>
      <c r="F1541" s="2">
        <f t="shared" si="215"/>
        <v>3.0232395265517825E-2</v>
      </c>
      <c r="G1541" s="2">
        <f t="shared" si="215"/>
        <v>2.3796332213828507E-2</v>
      </c>
      <c r="H1541" s="2">
        <f t="shared" si="211"/>
        <v>1.2704644982199904</v>
      </c>
      <c r="I1541" s="2">
        <f t="shared" si="212"/>
        <v>55.956149026598531</v>
      </c>
    </row>
    <row r="1542" spans="1:9" ht="13.5" x14ac:dyDescent="0.25">
      <c r="A1542" s="3">
        <f>TITRES_STAT!B1545</f>
        <v>44257</v>
      </c>
      <c r="B1542" s="6">
        <f>TITRES_STAT!D1545</f>
        <v>8.4771000000000001</v>
      </c>
      <c r="C1542" s="2">
        <f t="shared" si="216"/>
        <v>4.7000000000000597E-2</v>
      </c>
      <c r="D1542" s="2">
        <f t="shared" si="217"/>
        <v>4.7000000000000597E-2</v>
      </c>
      <c r="E1542" s="2">
        <f t="shared" si="218"/>
        <v>0</v>
      </c>
      <c r="F1542" s="2">
        <f t="shared" si="215"/>
        <v>3.1430081317980876E-2</v>
      </c>
      <c r="G1542" s="2">
        <f t="shared" si="215"/>
        <v>2.2096594198555041E-2</v>
      </c>
      <c r="H1542" s="2">
        <f t="shared" si="211"/>
        <v>1.4223948286128265</v>
      </c>
      <c r="I1542" s="2">
        <f t="shared" si="212"/>
        <v>58.718538027401358</v>
      </c>
    </row>
    <row r="1543" spans="1:9" ht="13.5" x14ac:dyDescent="0.25">
      <c r="A1543" s="3">
        <f>TITRES_STAT!B1546</f>
        <v>44258</v>
      </c>
      <c r="B1543" s="6">
        <f>TITRES_STAT!D1546</f>
        <v>8.5174000000000003</v>
      </c>
      <c r="C1543" s="2">
        <f t="shared" si="216"/>
        <v>4.0300000000000225E-2</v>
      </c>
      <c r="D1543" s="2">
        <f t="shared" si="217"/>
        <v>4.0300000000000225E-2</v>
      </c>
      <c r="E1543" s="2">
        <f t="shared" si="218"/>
        <v>0</v>
      </c>
      <c r="F1543" s="2">
        <f t="shared" si="215"/>
        <v>3.2063646938125114E-2</v>
      </c>
      <c r="G1543" s="2">
        <f t="shared" si="215"/>
        <v>2.0518266041515392E-2</v>
      </c>
      <c r="H1543" s="2">
        <f t="shared" si="211"/>
        <v>1.5626879422096152</v>
      </c>
      <c r="I1543" s="2">
        <f t="shared" si="212"/>
        <v>60.978471723803622</v>
      </c>
    </row>
    <row r="1544" spans="1:9" ht="13.5" x14ac:dyDescent="0.25">
      <c r="A1544" s="3">
        <f>TITRES_STAT!B1547</f>
        <v>44259</v>
      </c>
      <c r="B1544" s="6">
        <f>TITRES_STAT!D1547</f>
        <v>8.6988000000000003</v>
      </c>
      <c r="C1544" s="2">
        <f t="shared" si="216"/>
        <v>0.18140000000000001</v>
      </c>
      <c r="D1544" s="2">
        <f t="shared" si="217"/>
        <v>0.18140000000000001</v>
      </c>
      <c r="E1544" s="2">
        <f t="shared" si="218"/>
        <v>0</v>
      </c>
      <c r="F1544" s="2">
        <f t="shared" si="215"/>
        <v>4.2730529299687604E-2</v>
      </c>
      <c r="G1544" s="2">
        <f t="shared" si="215"/>
        <v>1.905267560997858E-2</v>
      </c>
      <c r="H1544" s="2">
        <f t="shared" si="211"/>
        <v>2.2427574044932603</v>
      </c>
      <c r="I1544" s="2">
        <f t="shared" si="212"/>
        <v>69.162047132654124</v>
      </c>
    </row>
    <row r="1545" spans="1:9" ht="13.5" x14ac:dyDescent="0.25">
      <c r="A1545" s="3">
        <f>TITRES_STAT!B1548</f>
        <v>44260</v>
      </c>
      <c r="B1545" s="6">
        <f>TITRES_STAT!D1548</f>
        <v>8.7323000000000004</v>
      </c>
      <c r="C1545" s="2">
        <f t="shared" si="216"/>
        <v>3.3500000000000085E-2</v>
      </c>
      <c r="D1545" s="2">
        <f t="shared" si="217"/>
        <v>3.3500000000000085E-2</v>
      </c>
      <c r="E1545" s="2">
        <f t="shared" si="218"/>
        <v>0</v>
      </c>
      <c r="F1545" s="2">
        <f t="shared" si="215"/>
        <v>4.2071205778281349E-2</v>
      </c>
      <c r="G1545" s="2">
        <f t="shared" si="215"/>
        <v>1.7691770209265826E-2</v>
      </c>
      <c r="H1545" s="2">
        <f t="shared" si="211"/>
        <v>2.3780099606000493</v>
      </c>
      <c r="I1545" s="2">
        <f t="shared" si="212"/>
        <v>70.396771718743963</v>
      </c>
    </row>
    <row r="1546" spans="1:9" ht="13.5" x14ac:dyDescent="0.25">
      <c r="A1546" s="3">
        <f>TITRES_STAT!B1549</f>
        <v>44263</v>
      </c>
      <c r="B1546" s="6">
        <f>TITRES_STAT!D1549</f>
        <v>8.6920000000000002</v>
      </c>
      <c r="C1546" s="2">
        <f t="shared" si="216"/>
        <v>-4.0300000000000225E-2</v>
      </c>
      <c r="D1546" s="2">
        <f t="shared" si="217"/>
        <v>0</v>
      </c>
      <c r="E1546" s="2">
        <f t="shared" si="218"/>
        <v>4.0300000000000225E-2</v>
      </c>
      <c r="F1546" s="2">
        <f t="shared" si="215"/>
        <v>3.9066119651261257E-2</v>
      </c>
      <c r="G1546" s="2">
        <f t="shared" si="215"/>
        <v>1.9306643765746857E-2</v>
      </c>
      <c r="H1546" s="2">
        <f t="shared" si="211"/>
        <v>2.0234547301572396</v>
      </c>
      <c r="I1546" s="2">
        <f t="shared" si="212"/>
        <v>66.925253087947056</v>
      </c>
    </row>
    <row r="1547" spans="1:9" ht="13.5" x14ac:dyDescent="0.25">
      <c r="A1547" s="3">
        <f>TITRES_STAT!B1550</f>
        <v>44264</v>
      </c>
      <c r="B1547" s="6">
        <f>TITRES_STAT!D1550</f>
        <v>8.5980000000000008</v>
      </c>
      <c r="C1547" s="2">
        <f t="shared" si="216"/>
        <v>-9.3999999999999417E-2</v>
      </c>
      <c r="D1547" s="2">
        <f t="shared" si="217"/>
        <v>0</v>
      </c>
      <c r="E1547" s="2">
        <f t="shared" si="218"/>
        <v>9.3999999999999417E-2</v>
      </c>
      <c r="F1547" s="2">
        <f t="shared" si="215"/>
        <v>3.6275682533314028E-2</v>
      </c>
      <c r="G1547" s="2">
        <f t="shared" si="215"/>
        <v>2.46418834967649E-2</v>
      </c>
      <c r="H1547" s="2">
        <f t="shared" si="211"/>
        <v>1.4721148461754747</v>
      </c>
      <c r="I1547" s="2">
        <f t="shared" si="212"/>
        <v>59.548804880684806</v>
      </c>
    </row>
    <row r="1548" spans="1:9" ht="13.5" x14ac:dyDescent="0.25">
      <c r="A1548" s="3">
        <f>TITRES_STAT!B1551</f>
        <v>44265</v>
      </c>
      <c r="B1548" s="6">
        <f>TITRES_STAT!D1551</f>
        <v>8.6316000000000006</v>
      </c>
      <c r="C1548" s="2">
        <f t="shared" si="216"/>
        <v>3.3599999999999852E-2</v>
      </c>
      <c r="D1548" s="2">
        <f t="shared" si="217"/>
        <v>3.3599999999999852E-2</v>
      </c>
      <c r="E1548" s="2">
        <f t="shared" si="218"/>
        <v>0</v>
      </c>
      <c r="F1548" s="2">
        <f t="shared" si="215"/>
        <v>3.6084562352363014E-2</v>
      </c>
      <c r="G1548" s="2">
        <f t="shared" si="215"/>
        <v>2.2881748961281693E-2</v>
      </c>
      <c r="H1548" s="2">
        <f t="shared" si="211"/>
        <v>1.5770019334370751</v>
      </c>
      <c r="I1548" s="2">
        <f t="shared" si="212"/>
        <v>61.195217317270291</v>
      </c>
    </row>
    <row r="1549" spans="1:9" ht="13.5" x14ac:dyDescent="0.25">
      <c r="A1549" s="3">
        <f>TITRES_STAT!B1552</f>
        <v>44266</v>
      </c>
      <c r="B1549" s="6">
        <f>TITRES_STAT!D1552</f>
        <v>8.7323000000000004</v>
      </c>
      <c r="C1549" s="2">
        <f t="shared" si="216"/>
        <v>0.10069999999999979</v>
      </c>
      <c r="D1549" s="2">
        <f t="shared" si="217"/>
        <v>0.10069999999999979</v>
      </c>
      <c r="E1549" s="2">
        <f t="shared" si="218"/>
        <v>0</v>
      </c>
      <c r="F1549" s="2">
        <f t="shared" ref="F1549:G1564" si="219">((F1548*13)+D1549)/14</f>
        <v>4.0699950755765643E-2</v>
      </c>
      <c r="G1549" s="2">
        <f t="shared" si="219"/>
        <v>2.1247338321190141E-2</v>
      </c>
      <c r="H1549" s="2">
        <f t="shared" si="211"/>
        <v>1.9155317311051265</v>
      </c>
      <c r="I1549" s="2">
        <f t="shared" si="212"/>
        <v>65.700939237558828</v>
      </c>
    </row>
    <row r="1550" spans="1:9" ht="13.5" x14ac:dyDescent="0.25">
      <c r="A1550" s="3">
        <f>TITRES_STAT!B1553</f>
        <v>44267</v>
      </c>
      <c r="B1550" s="6">
        <f>TITRES_STAT!D1553</f>
        <v>8.7256</v>
      </c>
      <c r="C1550" s="2">
        <f t="shared" si="216"/>
        <v>-6.7000000000003723E-3</v>
      </c>
      <c r="D1550" s="2">
        <f t="shared" si="217"/>
        <v>0</v>
      </c>
      <c r="E1550" s="2">
        <f t="shared" si="218"/>
        <v>6.7000000000003723E-3</v>
      </c>
      <c r="F1550" s="2">
        <f t="shared" si="219"/>
        <v>3.7792811416068099E-2</v>
      </c>
      <c r="G1550" s="2">
        <f t="shared" si="219"/>
        <v>2.0208242726819446E-2</v>
      </c>
      <c r="H1550" s="2">
        <f t="shared" si="211"/>
        <v>1.8701681253022178</v>
      </c>
      <c r="I1550" s="2">
        <f t="shared" si="212"/>
        <v>65.15883542903245</v>
      </c>
    </row>
    <row r="1551" spans="1:9" ht="13.5" x14ac:dyDescent="0.25">
      <c r="A1551" s="3">
        <f>TITRES_STAT!B1554</f>
        <v>44270</v>
      </c>
      <c r="B1551" s="6">
        <f>TITRES_STAT!D1554</f>
        <v>8.8331</v>
      </c>
      <c r="C1551" s="2">
        <f t="shared" si="216"/>
        <v>0.10749999999999993</v>
      </c>
      <c r="D1551" s="2">
        <f t="shared" si="217"/>
        <v>0.10749999999999993</v>
      </c>
      <c r="E1551" s="2">
        <f t="shared" si="218"/>
        <v>0</v>
      </c>
      <c r="F1551" s="2">
        <f t="shared" si="219"/>
        <v>4.2771896314920364E-2</v>
      </c>
      <c r="G1551" s="2">
        <f t="shared" si="219"/>
        <v>1.8764796817760915E-2</v>
      </c>
      <c r="H1551" s="2">
        <f t="shared" si="211"/>
        <v>2.2793690083783207</v>
      </c>
      <c r="I1551" s="2">
        <f t="shared" si="212"/>
        <v>69.506328886894323</v>
      </c>
    </row>
    <row r="1552" spans="1:9" ht="13.5" x14ac:dyDescent="0.25">
      <c r="A1552" s="3">
        <f>TITRES_STAT!B1555</f>
        <v>44271</v>
      </c>
      <c r="B1552" s="6">
        <f>TITRES_STAT!D1555</f>
        <v>8.7256</v>
      </c>
      <c r="C1552" s="2">
        <f t="shared" si="216"/>
        <v>-0.10749999999999993</v>
      </c>
      <c r="D1552" s="2">
        <f t="shared" si="217"/>
        <v>0</v>
      </c>
      <c r="E1552" s="2">
        <f t="shared" si="218"/>
        <v>0.10749999999999993</v>
      </c>
      <c r="F1552" s="2">
        <f t="shared" si="219"/>
        <v>3.9716760863854624E-2</v>
      </c>
      <c r="G1552" s="2">
        <f t="shared" si="219"/>
        <v>2.5103025616492271E-2</v>
      </c>
      <c r="H1552" s="2">
        <f t="shared" si="211"/>
        <v>1.5821503539302995</v>
      </c>
      <c r="I1552" s="2">
        <f t="shared" si="212"/>
        <v>61.272588233373142</v>
      </c>
    </row>
    <row r="1553" spans="1:9" ht="13.5" x14ac:dyDescent="0.25">
      <c r="A1553" s="3">
        <f>TITRES_STAT!B1556</f>
        <v>44272</v>
      </c>
      <c r="B1553" s="6">
        <f>TITRES_STAT!D1556</f>
        <v>8.7927999999999997</v>
      </c>
      <c r="C1553" s="2">
        <f t="shared" si="216"/>
        <v>6.7199999999999704E-2</v>
      </c>
      <c r="D1553" s="2">
        <f t="shared" si="217"/>
        <v>6.7199999999999704E-2</v>
      </c>
      <c r="E1553" s="2">
        <f t="shared" si="218"/>
        <v>0</v>
      </c>
      <c r="F1553" s="2">
        <f t="shared" si="219"/>
        <v>4.167984937357927E-2</v>
      </c>
      <c r="G1553" s="2">
        <f t="shared" si="219"/>
        <v>2.3309952358171397E-2</v>
      </c>
      <c r="H1553" s="2">
        <f t="shared" ref="H1553:H1616" si="220">F1553/G1553</f>
        <v>1.7880709807185955</v>
      </c>
      <c r="I1553" s="2">
        <f t="shared" ref="I1553:I1616" si="221">IF(G1553=0,100,100-(100/(1+H1553)))</f>
        <v>64.132907414636179</v>
      </c>
    </row>
    <row r="1554" spans="1:9" ht="13.5" x14ac:dyDescent="0.25">
      <c r="A1554" s="3">
        <f>TITRES_STAT!B1557</f>
        <v>44273</v>
      </c>
      <c r="B1554" s="6">
        <f>TITRES_STAT!D1557</f>
        <v>8.7457999999999991</v>
      </c>
      <c r="C1554" s="2">
        <f t="shared" si="216"/>
        <v>-4.7000000000000597E-2</v>
      </c>
      <c r="D1554" s="2">
        <f t="shared" si="217"/>
        <v>0</v>
      </c>
      <c r="E1554" s="2">
        <f t="shared" si="218"/>
        <v>4.7000000000000597E-2</v>
      </c>
      <c r="F1554" s="2">
        <f t="shared" si="219"/>
        <v>3.8702717275466467E-2</v>
      </c>
      <c r="G1554" s="2">
        <f t="shared" si="219"/>
        <v>2.5002098618302052E-2</v>
      </c>
      <c r="H1554" s="2">
        <f t="shared" si="220"/>
        <v>1.547978746357527</v>
      </c>
      <c r="I1554" s="2">
        <f t="shared" si="221"/>
        <v>60.75320481265576</v>
      </c>
    </row>
    <row r="1555" spans="1:9" ht="13.5" x14ac:dyDescent="0.25">
      <c r="A1555" s="3">
        <f>TITRES_STAT!B1558</f>
        <v>44274</v>
      </c>
      <c r="B1555" s="6">
        <f>TITRES_STAT!D1558</f>
        <v>8.7927999999999997</v>
      </c>
      <c r="C1555" s="2">
        <f t="shared" si="216"/>
        <v>4.7000000000000597E-2</v>
      </c>
      <c r="D1555" s="2">
        <f t="shared" si="217"/>
        <v>4.7000000000000597E-2</v>
      </c>
      <c r="E1555" s="2">
        <f t="shared" si="218"/>
        <v>0</v>
      </c>
      <c r="F1555" s="2">
        <f t="shared" si="219"/>
        <v>3.9295380327218903E-2</v>
      </c>
      <c r="G1555" s="2">
        <f t="shared" si="219"/>
        <v>2.3216234431280479E-2</v>
      </c>
      <c r="H1555" s="2">
        <f t="shared" si="220"/>
        <v>1.692581992292175</v>
      </c>
      <c r="I1555" s="2">
        <f t="shared" si="221"/>
        <v>62.860926691829079</v>
      </c>
    </row>
    <row r="1556" spans="1:9" ht="13.5" x14ac:dyDescent="0.25">
      <c r="A1556" s="3">
        <f>TITRES_STAT!B1559</f>
        <v>44277</v>
      </c>
      <c r="B1556" s="6">
        <f>TITRES_STAT!D1559</f>
        <v>8.7188999999999997</v>
      </c>
      <c r="C1556" s="2">
        <f t="shared" si="216"/>
        <v>-7.3900000000000077E-2</v>
      </c>
      <c r="D1556" s="2">
        <f t="shared" si="217"/>
        <v>0</v>
      </c>
      <c r="E1556" s="2">
        <f t="shared" si="218"/>
        <v>7.3900000000000077E-2</v>
      </c>
      <c r="F1556" s="2">
        <f t="shared" si="219"/>
        <v>3.6488567446703264E-2</v>
      </c>
      <c r="G1556" s="2">
        <f t="shared" si="219"/>
        <v>2.6836503400474738E-2</v>
      </c>
      <c r="H1556" s="2">
        <f t="shared" si="220"/>
        <v>1.3596617600360628</v>
      </c>
      <c r="I1556" s="2">
        <f t="shared" si="221"/>
        <v>57.621044806662582</v>
      </c>
    </row>
    <row r="1557" spans="1:9" ht="13.5" x14ac:dyDescent="0.25">
      <c r="A1557" s="3">
        <f>TITRES_STAT!B1560</f>
        <v>44278</v>
      </c>
      <c r="B1557" s="6">
        <f>TITRES_STAT!D1560</f>
        <v>8.7188999999999997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3.3882241200510178E-2</v>
      </c>
      <c r="G1557" s="2">
        <f t="shared" si="219"/>
        <v>2.4919610300440827E-2</v>
      </c>
      <c r="H1557" s="2">
        <f t="shared" si="220"/>
        <v>1.359661760036063</v>
      </c>
      <c r="I1557" s="2">
        <f t="shared" si="221"/>
        <v>57.621044806662589</v>
      </c>
    </row>
    <row r="1558" spans="1:9" ht="13.5" x14ac:dyDescent="0.25">
      <c r="A1558" s="3">
        <f>TITRES_STAT!B1561</f>
        <v>44279</v>
      </c>
      <c r="B1558" s="6">
        <f>TITRES_STAT!D1561</f>
        <v>8.7121999999999993</v>
      </c>
      <c r="C1558" s="2">
        <f t="shared" si="216"/>
        <v>-6.7000000000003723E-3</v>
      </c>
      <c r="D1558" s="2">
        <f t="shared" si="217"/>
        <v>0</v>
      </c>
      <c r="E1558" s="2">
        <f t="shared" si="218"/>
        <v>6.7000000000003723E-3</v>
      </c>
      <c r="F1558" s="2">
        <f t="shared" si="219"/>
        <v>3.1462081114759448E-2</v>
      </c>
      <c r="G1558" s="2">
        <f t="shared" si="219"/>
        <v>2.361820956469508E-2</v>
      </c>
      <c r="H1558" s="2">
        <f t="shared" si="220"/>
        <v>1.3321111843206577</v>
      </c>
      <c r="I1558" s="2">
        <f t="shared" si="221"/>
        <v>57.120397744188203</v>
      </c>
    </row>
    <row r="1559" spans="1:9" ht="13.5" x14ac:dyDescent="0.25">
      <c r="A1559" s="3">
        <f>TITRES_STAT!B1562</f>
        <v>44280</v>
      </c>
      <c r="B1559" s="6">
        <f>TITRES_STAT!D1562</f>
        <v>8.6652000000000005</v>
      </c>
      <c r="C1559" s="2">
        <f t="shared" si="216"/>
        <v>-4.699999999999882E-2</v>
      </c>
      <c r="D1559" s="2">
        <f t="shared" si="217"/>
        <v>0</v>
      </c>
      <c r="E1559" s="2">
        <f t="shared" si="218"/>
        <v>4.699999999999882E-2</v>
      </c>
      <c r="F1559" s="2">
        <f t="shared" si="219"/>
        <v>2.9214789606562343E-2</v>
      </c>
      <c r="G1559" s="2">
        <f t="shared" si="219"/>
        <v>2.5288337452931058E-2</v>
      </c>
      <c r="H1559" s="2">
        <f t="shared" si="220"/>
        <v>1.1552673109072336</v>
      </c>
      <c r="I1559" s="2">
        <f t="shared" si="221"/>
        <v>53.602043006950161</v>
      </c>
    </row>
    <row r="1560" spans="1:9" ht="13.5" x14ac:dyDescent="0.25">
      <c r="A1560" s="3">
        <f>TITRES_STAT!B1563</f>
        <v>44281</v>
      </c>
      <c r="B1560" s="6">
        <f>TITRES_STAT!D1563</f>
        <v>8.7188999999999997</v>
      </c>
      <c r="C1560" s="2">
        <f t="shared" si="216"/>
        <v>5.3699999999999193E-2</v>
      </c>
      <c r="D1560" s="2">
        <f t="shared" si="217"/>
        <v>5.3699999999999193E-2</v>
      </c>
      <c r="E1560" s="2">
        <f t="shared" si="218"/>
        <v>0</v>
      </c>
      <c r="F1560" s="2">
        <f t="shared" si="219"/>
        <v>3.0963733206093549E-2</v>
      </c>
      <c r="G1560" s="2">
        <f t="shared" si="219"/>
        <v>2.3482027634864556E-2</v>
      </c>
      <c r="H1560" s="2">
        <f t="shared" si="220"/>
        <v>1.3186141200226105</v>
      </c>
      <c r="I1560" s="2">
        <f t="shared" si="221"/>
        <v>56.870787969226711</v>
      </c>
    </row>
    <row r="1561" spans="1:9" ht="13.5" x14ac:dyDescent="0.25">
      <c r="A1561" s="3">
        <f>TITRES_STAT!B1564</f>
        <v>44284</v>
      </c>
      <c r="B1561" s="6">
        <f>TITRES_STAT!D1564</f>
        <v>8.6920000000000002</v>
      </c>
      <c r="C1561" s="2">
        <f t="shared" si="216"/>
        <v>-2.689999999999948E-2</v>
      </c>
      <c r="D1561" s="2">
        <f t="shared" si="217"/>
        <v>0</v>
      </c>
      <c r="E1561" s="2">
        <f t="shared" si="218"/>
        <v>2.689999999999948E-2</v>
      </c>
      <c r="F1561" s="2">
        <f t="shared" si="219"/>
        <v>2.8752037977086867E-2</v>
      </c>
      <c r="G1561" s="2">
        <f t="shared" si="219"/>
        <v>2.3726168518088481E-2</v>
      </c>
      <c r="H1561" s="2">
        <f t="shared" si="220"/>
        <v>1.2118281110229296</v>
      </c>
      <c r="I1561" s="2">
        <f t="shared" si="221"/>
        <v>54.788530129607658</v>
      </c>
    </row>
    <row r="1562" spans="1:9" ht="13.5" x14ac:dyDescent="0.25">
      <c r="A1562" s="3">
        <f>TITRES_STAT!B1565</f>
        <v>44285</v>
      </c>
      <c r="B1562" s="6">
        <f>TITRES_STAT!D1565</f>
        <v>8.6852999999999998</v>
      </c>
      <c r="C1562" s="2">
        <f t="shared" si="216"/>
        <v>-6.7000000000003723E-3</v>
      </c>
      <c r="D1562" s="2">
        <f t="shared" si="217"/>
        <v>0</v>
      </c>
      <c r="E1562" s="2">
        <f t="shared" si="218"/>
        <v>6.7000000000003723E-3</v>
      </c>
      <c r="F1562" s="2">
        <f t="shared" si="219"/>
        <v>2.669832097872352E-2</v>
      </c>
      <c r="G1562" s="2">
        <f t="shared" si="219"/>
        <v>2.2510013623939333E-2</v>
      </c>
      <c r="H1562" s="2">
        <f t="shared" si="220"/>
        <v>1.1860641856888943</v>
      </c>
      <c r="I1562" s="2">
        <f t="shared" si="221"/>
        <v>54.255688989073761</v>
      </c>
    </row>
    <row r="1563" spans="1:9" ht="13.5" x14ac:dyDescent="0.25">
      <c r="A1563" s="3">
        <f>TITRES_STAT!B1566</f>
        <v>44286</v>
      </c>
      <c r="B1563" s="6">
        <f>TITRES_STAT!D1566</f>
        <v>8.6785999999999994</v>
      </c>
      <c r="C1563" s="2">
        <f t="shared" si="216"/>
        <v>-6.7000000000003723E-3</v>
      </c>
      <c r="D1563" s="2">
        <f t="shared" si="217"/>
        <v>0</v>
      </c>
      <c r="E1563" s="2">
        <f t="shared" si="218"/>
        <v>6.7000000000003723E-3</v>
      </c>
      <c r="F1563" s="2">
        <f t="shared" si="219"/>
        <v>2.479129805167184E-2</v>
      </c>
      <c r="G1563" s="2">
        <f t="shared" si="219"/>
        <v>2.1380726936515122E-2</v>
      </c>
      <c r="H1563" s="2">
        <f t="shared" si="220"/>
        <v>1.159516143921747</v>
      </c>
      <c r="I1563" s="2">
        <f t="shared" si="221"/>
        <v>53.693330665082705</v>
      </c>
    </row>
    <row r="1564" spans="1:9" ht="13.5" x14ac:dyDescent="0.25">
      <c r="A1564" s="3">
        <f>TITRES_STAT!B1567</f>
        <v>44287</v>
      </c>
      <c r="B1564" s="6">
        <f>TITRES_STAT!D1567</f>
        <v>8.6785999999999994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2.3020491047980995E-2</v>
      </c>
      <c r="G1564" s="2">
        <f t="shared" si="219"/>
        <v>1.985353215533547E-2</v>
      </c>
      <c r="H1564" s="2">
        <f t="shared" si="220"/>
        <v>1.159516143921747</v>
      </c>
      <c r="I1564" s="2">
        <f t="shared" si="221"/>
        <v>53.693330665082705</v>
      </c>
    </row>
    <row r="1565" spans="1:9" ht="13.5" x14ac:dyDescent="0.25">
      <c r="A1565" s="3">
        <f>TITRES_STAT!B1568</f>
        <v>44288</v>
      </c>
      <c r="B1565" s="6">
        <f>TITRES_STAT!D1568</f>
        <v>8.7121999999999993</v>
      </c>
      <c r="C1565" s="2">
        <f t="shared" si="216"/>
        <v>3.3599999999999852E-2</v>
      </c>
      <c r="D1565" s="2">
        <f t="shared" si="217"/>
        <v>3.3599999999999852E-2</v>
      </c>
      <c r="E1565" s="2">
        <f t="shared" si="218"/>
        <v>0</v>
      </c>
      <c r="F1565" s="2">
        <f t="shared" ref="F1565:G1580" si="222">((F1564*13)+D1565)/14</f>
        <v>2.3776170258839484E-2</v>
      </c>
      <c r="G1565" s="2">
        <f t="shared" si="222"/>
        <v>1.8435422715668649E-2</v>
      </c>
      <c r="H1565" s="2">
        <f t="shared" si="220"/>
        <v>1.2897003028106115</v>
      </c>
      <c r="I1565" s="2">
        <f t="shared" si="221"/>
        <v>56.326162040835733</v>
      </c>
    </row>
    <row r="1566" spans="1:9" ht="13.5" x14ac:dyDescent="0.25">
      <c r="A1566" s="3">
        <f>TITRES_STAT!B1569</f>
        <v>44291</v>
      </c>
      <c r="B1566" s="6">
        <f>TITRES_STAT!D1569</f>
        <v>8.7927999999999997</v>
      </c>
      <c r="C1566" s="2">
        <f t="shared" si="216"/>
        <v>8.0600000000000449E-2</v>
      </c>
      <c r="D1566" s="2">
        <f t="shared" si="217"/>
        <v>8.0600000000000449E-2</v>
      </c>
      <c r="E1566" s="2">
        <f t="shared" si="218"/>
        <v>0</v>
      </c>
      <c r="F1566" s="2">
        <f t="shared" si="222"/>
        <v>2.783501524035098E-2</v>
      </c>
      <c r="G1566" s="2">
        <f t="shared" si="222"/>
        <v>1.7118606807406601E-2</v>
      </c>
      <c r="H1566" s="2">
        <f t="shared" si="220"/>
        <v>1.6260093799401816</v>
      </c>
      <c r="I1566" s="2">
        <f t="shared" si="221"/>
        <v>61.919404871936166</v>
      </c>
    </row>
    <row r="1567" spans="1:9" ht="13.5" x14ac:dyDescent="0.25">
      <c r="A1567" s="3">
        <f>TITRES_STAT!B1570</f>
        <v>44292</v>
      </c>
      <c r="B1567" s="6">
        <f>TITRES_STAT!D1570</f>
        <v>8.7323000000000004</v>
      </c>
      <c r="C1567" s="2">
        <f t="shared" si="216"/>
        <v>-6.0499999999999332E-2</v>
      </c>
      <c r="D1567" s="2">
        <f t="shared" si="217"/>
        <v>0</v>
      </c>
      <c r="E1567" s="2">
        <f t="shared" si="218"/>
        <v>6.0499999999999332E-2</v>
      </c>
      <c r="F1567" s="2">
        <f t="shared" si="222"/>
        <v>2.5846799866040195E-2</v>
      </c>
      <c r="G1567" s="2">
        <f t="shared" si="222"/>
        <v>2.0217277749734652E-2</v>
      </c>
      <c r="H1567" s="2">
        <f t="shared" si="220"/>
        <v>1.2784510449919217</v>
      </c>
      <c r="I1567" s="2">
        <f t="shared" si="221"/>
        <v>56.110533855971198</v>
      </c>
    </row>
    <row r="1568" spans="1:9" ht="13.5" x14ac:dyDescent="0.25">
      <c r="A1568" s="3">
        <f>TITRES_STAT!B1571</f>
        <v>44293</v>
      </c>
      <c r="B1568" s="6">
        <f>TITRES_STAT!D1571</f>
        <v>8.7121999999999993</v>
      </c>
      <c r="C1568" s="2">
        <f t="shared" si="216"/>
        <v>-2.0100000000001117E-2</v>
      </c>
      <c r="D1568" s="2">
        <f t="shared" si="217"/>
        <v>0</v>
      </c>
      <c r="E1568" s="2">
        <f t="shared" si="218"/>
        <v>2.0100000000001117E-2</v>
      </c>
      <c r="F1568" s="2">
        <f t="shared" si="222"/>
        <v>2.4000599875608753E-2</v>
      </c>
      <c r="G1568" s="2">
        <f t="shared" si="222"/>
        <v>2.0208900767610827E-2</v>
      </c>
      <c r="H1568" s="2">
        <f t="shared" si="220"/>
        <v>1.1876252029538861</v>
      </c>
      <c r="I1568" s="2">
        <f t="shared" si="221"/>
        <v>54.288330622186592</v>
      </c>
    </row>
    <row r="1569" spans="1:9" ht="13.5" x14ac:dyDescent="0.25">
      <c r="A1569" s="3">
        <f>TITRES_STAT!B1572</f>
        <v>44294</v>
      </c>
      <c r="B1569" s="6">
        <f>TITRES_STAT!D1572</f>
        <v>8.6988000000000003</v>
      </c>
      <c r="C1569" s="2">
        <f t="shared" si="216"/>
        <v>-1.3399999999998968E-2</v>
      </c>
      <c r="D1569" s="2">
        <f t="shared" si="217"/>
        <v>0</v>
      </c>
      <c r="E1569" s="2">
        <f t="shared" si="218"/>
        <v>1.3399999999998968E-2</v>
      </c>
      <c r="F1569" s="2">
        <f t="shared" si="222"/>
        <v>2.2286271313065271E-2</v>
      </c>
      <c r="G1569" s="2">
        <f t="shared" si="222"/>
        <v>1.9722550712781412E-2</v>
      </c>
      <c r="H1569" s="2">
        <f t="shared" si="220"/>
        <v>1.1299893019731171</v>
      </c>
      <c r="I1569" s="2">
        <f t="shared" si="221"/>
        <v>53.05140739093622</v>
      </c>
    </row>
    <row r="1570" spans="1:9" ht="13.5" x14ac:dyDescent="0.25">
      <c r="A1570" s="3">
        <f>TITRES_STAT!B1573</f>
        <v>44298</v>
      </c>
      <c r="B1570" s="6">
        <f>TITRES_STAT!D1573</f>
        <v>8.6652000000000005</v>
      </c>
      <c r="C1570" s="2">
        <f t="shared" si="216"/>
        <v>-3.3599999999999852E-2</v>
      </c>
      <c r="D1570" s="2">
        <f t="shared" si="217"/>
        <v>0</v>
      </c>
      <c r="E1570" s="2">
        <f t="shared" si="218"/>
        <v>3.3599999999999852E-2</v>
      </c>
      <c r="F1570" s="2">
        <f t="shared" si="222"/>
        <v>2.0694394790703469E-2</v>
      </c>
      <c r="G1570" s="2">
        <f t="shared" si="222"/>
        <v>2.0713797090439873E-2</v>
      </c>
      <c r="H1570" s="2">
        <f t="shared" si="220"/>
        <v>0.99906331515889191</v>
      </c>
      <c r="I1570" s="2">
        <f t="shared" si="221"/>
        <v>49.976571906602324</v>
      </c>
    </row>
    <row r="1571" spans="1:9" ht="13.5" x14ac:dyDescent="0.25">
      <c r="A1571" s="3">
        <f>TITRES_STAT!B1574</f>
        <v>44299</v>
      </c>
      <c r="B1571" s="6">
        <f>TITRES_STAT!D1574</f>
        <v>8.6449999999999996</v>
      </c>
      <c r="C1571" s="2">
        <f t="shared" si="216"/>
        <v>-2.0200000000000884E-2</v>
      </c>
      <c r="D1571" s="2">
        <f t="shared" si="217"/>
        <v>0</v>
      </c>
      <c r="E1571" s="2">
        <f t="shared" si="218"/>
        <v>2.0200000000000884E-2</v>
      </c>
      <c r="F1571" s="2">
        <f t="shared" si="222"/>
        <v>1.9216223734224651E-2</v>
      </c>
      <c r="G1571" s="2">
        <f t="shared" si="222"/>
        <v>2.0677097298265661E-2</v>
      </c>
      <c r="H1571" s="2">
        <f t="shared" si="220"/>
        <v>0.92934822799506078</v>
      </c>
      <c r="I1571" s="2">
        <f t="shared" si="221"/>
        <v>48.169024881569484</v>
      </c>
    </row>
    <row r="1572" spans="1:9" ht="13.5" x14ac:dyDescent="0.25">
      <c r="A1572" s="3">
        <f>TITRES_STAT!B1575</f>
        <v>44300</v>
      </c>
      <c r="B1572" s="6">
        <f>TITRES_STAT!D1575</f>
        <v>8.6249000000000002</v>
      </c>
      <c r="C1572" s="2">
        <f t="shared" si="216"/>
        <v>-2.0099999999999341E-2</v>
      </c>
      <c r="D1572" s="2">
        <f t="shared" si="217"/>
        <v>0</v>
      </c>
      <c r="E1572" s="2">
        <f t="shared" si="218"/>
        <v>2.0099999999999341E-2</v>
      </c>
      <c r="F1572" s="2">
        <f t="shared" si="222"/>
        <v>1.7843636324637178E-2</v>
      </c>
      <c r="G1572" s="2">
        <f t="shared" si="222"/>
        <v>2.0635876062675206E-2</v>
      </c>
      <c r="H1572" s="2">
        <f t="shared" si="220"/>
        <v>0.86469003159558389</v>
      </c>
      <c r="I1572" s="2">
        <f t="shared" si="221"/>
        <v>46.371783886015798</v>
      </c>
    </row>
    <row r="1573" spans="1:9" ht="13.5" x14ac:dyDescent="0.25">
      <c r="A1573" s="3">
        <f>TITRES_STAT!B1576</f>
        <v>44301</v>
      </c>
      <c r="B1573" s="6">
        <f>TITRES_STAT!D1576</f>
        <v>8.5577000000000005</v>
      </c>
      <c r="C1573" s="2">
        <f t="shared" si="216"/>
        <v>-6.7199999999999704E-2</v>
      </c>
      <c r="D1573" s="2">
        <f t="shared" si="217"/>
        <v>0</v>
      </c>
      <c r="E1573" s="2">
        <f t="shared" si="218"/>
        <v>6.7199999999999704E-2</v>
      </c>
      <c r="F1573" s="2">
        <f t="shared" si="222"/>
        <v>1.656909087287738E-2</v>
      </c>
      <c r="G1573" s="2">
        <f t="shared" si="222"/>
        <v>2.396188491534124E-2</v>
      </c>
      <c r="H1573" s="2">
        <f t="shared" si="220"/>
        <v>0.69147694062537068</v>
      </c>
      <c r="I1573" s="2">
        <f t="shared" si="221"/>
        <v>40.880069010560604</v>
      </c>
    </row>
    <row r="1574" spans="1:9" ht="13.5" x14ac:dyDescent="0.25">
      <c r="A1574" s="3">
        <f>TITRES_STAT!B1577</f>
        <v>44302</v>
      </c>
      <c r="B1574" s="6">
        <f>TITRES_STAT!D1577</f>
        <v>8.5577000000000005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1.5385584381957567E-2</v>
      </c>
      <c r="G1574" s="2">
        <f t="shared" si="222"/>
        <v>2.2250321707102581E-2</v>
      </c>
      <c r="H1574" s="2">
        <f t="shared" si="220"/>
        <v>0.69147694062537068</v>
      </c>
      <c r="I1574" s="2">
        <f t="shared" si="221"/>
        <v>40.880069010560604</v>
      </c>
    </row>
    <row r="1575" spans="1:9" ht="13.5" x14ac:dyDescent="0.25">
      <c r="A1575" s="3">
        <f>TITRES_STAT!B1578</f>
        <v>44305</v>
      </c>
      <c r="B1575" s="6">
        <f>TITRES_STAT!D1578</f>
        <v>8.5577000000000005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1.4286614068960599E-2</v>
      </c>
      <c r="G1575" s="2">
        <f t="shared" si="222"/>
        <v>2.066101301373811E-2</v>
      </c>
      <c r="H1575" s="2">
        <f t="shared" si="220"/>
        <v>0.69147694062537068</v>
      </c>
      <c r="I1575" s="2">
        <f t="shared" si="221"/>
        <v>40.880069010560604</v>
      </c>
    </row>
    <row r="1576" spans="1:9" ht="13.5" x14ac:dyDescent="0.25">
      <c r="A1576" s="3">
        <f>TITRES_STAT!B1579</f>
        <v>44306</v>
      </c>
      <c r="B1576" s="6">
        <f>TITRES_STAT!D1579</f>
        <v>8.5241000000000007</v>
      </c>
      <c r="C1576" s="2">
        <f t="shared" si="216"/>
        <v>-3.3599999999999852E-2</v>
      </c>
      <c r="D1576" s="2">
        <f t="shared" si="217"/>
        <v>0</v>
      </c>
      <c r="E1576" s="2">
        <f t="shared" si="218"/>
        <v>3.3599999999999852E-2</v>
      </c>
      <c r="F1576" s="2">
        <f t="shared" si="222"/>
        <v>1.3266141635463413E-2</v>
      </c>
      <c r="G1576" s="2">
        <f t="shared" si="222"/>
        <v>2.1585226369899662E-2</v>
      </c>
      <c r="H1576" s="2">
        <f t="shared" si="220"/>
        <v>0.61459358396921371</v>
      </c>
      <c r="I1576" s="2">
        <f t="shared" si="221"/>
        <v>38.06490934135487</v>
      </c>
    </row>
    <row r="1577" spans="1:9" ht="13.5" x14ac:dyDescent="0.25">
      <c r="A1577" s="3">
        <f>TITRES_STAT!B1580</f>
        <v>44307</v>
      </c>
      <c r="B1577" s="6">
        <f>TITRES_STAT!D1580</f>
        <v>8.4636999999999993</v>
      </c>
      <c r="C1577" s="2">
        <f t="shared" si="216"/>
        <v>-6.0400000000001342E-2</v>
      </c>
      <c r="D1577" s="2">
        <f t="shared" si="217"/>
        <v>0</v>
      </c>
      <c r="E1577" s="2">
        <f t="shared" si="218"/>
        <v>6.0400000000001342E-2</v>
      </c>
      <c r="F1577" s="2">
        <f t="shared" si="222"/>
        <v>1.2318560090073169E-2</v>
      </c>
      <c r="G1577" s="2">
        <f t="shared" si="222"/>
        <v>2.4357710200621212E-2</v>
      </c>
      <c r="H1577" s="2">
        <f t="shared" si="220"/>
        <v>0.50573555513272339</v>
      </c>
      <c r="I1577" s="2">
        <f t="shared" si="221"/>
        <v>33.587275893750501</v>
      </c>
    </row>
    <row r="1578" spans="1:9" ht="13.5" x14ac:dyDescent="0.25">
      <c r="A1578" s="3">
        <f>TITRES_STAT!B1581</f>
        <v>44308</v>
      </c>
      <c r="B1578" s="6">
        <f>TITRES_STAT!D1581</f>
        <v>8.3628999999999998</v>
      </c>
      <c r="C1578" s="2">
        <f t="shared" si="216"/>
        <v>-0.10079999999999956</v>
      </c>
      <c r="D1578" s="2">
        <f t="shared" si="217"/>
        <v>0</v>
      </c>
      <c r="E1578" s="2">
        <f t="shared" si="218"/>
        <v>0.10079999999999956</v>
      </c>
      <c r="F1578" s="2">
        <f t="shared" si="222"/>
        <v>1.1438662940782229E-2</v>
      </c>
      <c r="G1578" s="2">
        <f t="shared" si="222"/>
        <v>2.9817873757719663E-2</v>
      </c>
      <c r="H1578" s="2">
        <f t="shared" si="220"/>
        <v>0.38361765945235549</v>
      </c>
      <c r="I1578" s="2">
        <f t="shared" si="221"/>
        <v>27.725698413259181</v>
      </c>
    </row>
    <row r="1579" spans="1:9" ht="13.5" x14ac:dyDescent="0.25">
      <c r="A1579" s="3">
        <f>TITRES_STAT!B1582</f>
        <v>44309</v>
      </c>
      <c r="B1579" s="6">
        <f>TITRES_STAT!D1582</f>
        <v>8.3897999999999993</v>
      </c>
      <c r="C1579" s="2">
        <f t="shared" si="216"/>
        <v>2.689999999999948E-2</v>
      </c>
      <c r="D1579" s="2">
        <f t="shared" si="217"/>
        <v>2.689999999999948E-2</v>
      </c>
      <c r="E1579" s="2">
        <f t="shared" si="218"/>
        <v>0</v>
      </c>
      <c r="F1579" s="2">
        <f t="shared" si="222"/>
        <v>1.2543044159297747E-2</v>
      </c>
      <c r="G1579" s="2">
        <f t="shared" si="222"/>
        <v>2.768802563216826E-2</v>
      </c>
      <c r="H1579" s="2">
        <f t="shared" si="220"/>
        <v>0.4530133107333264</v>
      </c>
      <c r="I1579" s="2">
        <f t="shared" si="221"/>
        <v>31.177505903555257</v>
      </c>
    </row>
    <row r="1580" spans="1:9" ht="13.5" x14ac:dyDescent="0.25">
      <c r="A1580" s="3">
        <f>TITRES_STAT!B1583</f>
        <v>44312</v>
      </c>
      <c r="B1580" s="6">
        <f>TITRES_STAT!D1583</f>
        <v>8.2957000000000001</v>
      </c>
      <c r="C1580" s="2">
        <f t="shared" si="216"/>
        <v>-9.4099999999999184E-2</v>
      </c>
      <c r="D1580" s="2">
        <f t="shared" si="217"/>
        <v>0</v>
      </c>
      <c r="E1580" s="2">
        <f t="shared" si="218"/>
        <v>9.4099999999999184E-2</v>
      </c>
      <c r="F1580" s="2">
        <f t="shared" si="222"/>
        <v>1.1647112433633621E-2</v>
      </c>
      <c r="G1580" s="2">
        <f t="shared" si="222"/>
        <v>3.2431738087013322E-2</v>
      </c>
      <c r="H1580" s="2">
        <f t="shared" si="220"/>
        <v>0.35912698858090147</v>
      </c>
      <c r="I1580" s="2">
        <f t="shared" si="221"/>
        <v>26.423357905347387</v>
      </c>
    </row>
    <row r="1581" spans="1:9" ht="13.5" x14ac:dyDescent="0.25">
      <c r="A1581" s="3">
        <f>TITRES_STAT!B1584</f>
        <v>44313</v>
      </c>
      <c r="B1581" s="6">
        <f>TITRES_STAT!D1584</f>
        <v>8.2889999999999997</v>
      </c>
      <c r="C1581" s="2">
        <f t="shared" si="216"/>
        <v>-6.7000000000003723E-3</v>
      </c>
      <c r="D1581" s="2">
        <f t="shared" si="217"/>
        <v>0</v>
      </c>
      <c r="E1581" s="2">
        <f t="shared" si="218"/>
        <v>6.7000000000003723E-3</v>
      </c>
      <c r="F1581" s="2">
        <f t="shared" ref="F1581:G1596" si="223">((F1580*13)+D1581)/14</f>
        <v>1.0815175831231219E-2</v>
      </c>
      <c r="G1581" s="2">
        <f t="shared" si="223"/>
        <v>3.0593756795083825E-2</v>
      </c>
      <c r="H1581" s="2">
        <f t="shared" si="220"/>
        <v>0.35350924385229904</v>
      </c>
      <c r="I1581" s="2">
        <f t="shared" si="221"/>
        <v>26.117977801625983</v>
      </c>
    </row>
    <row r="1582" spans="1:9" ht="13.5" x14ac:dyDescent="0.25">
      <c r="A1582" s="3">
        <f>TITRES_STAT!B1585</f>
        <v>44314</v>
      </c>
      <c r="B1582" s="6">
        <f>TITRES_STAT!D1585</f>
        <v>8.3225999999999996</v>
      </c>
      <c r="C1582" s="2">
        <f t="shared" si="216"/>
        <v>3.3599999999999852E-2</v>
      </c>
      <c r="D1582" s="2">
        <f t="shared" si="217"/>
        <v>3.3599999999999852E-2</v>
      </c>
      <c r="E1582" s="2">
        <f t="shared" si="218"/>
        <v>0</v>
      </c>
      <c r="F1582" s="2">
        <f t="shared" si="223"/>
        <v>1.2442663271857548E-2</v>
      </c>
      <c r="G1582" s="2">
        <f t="shared" si="223"/>
        <v>2.8408488452577839E-2</v>
      </c>
      <c r="H1582" s="2">
        <f t="shared" si="220"/>
        <v>0.43799103541281437</v>
      </c>
      <c r="I1582" s="2">
        <f t="shared" si="221"/>
        <v>30.45853726668588</v>
      </c>
    </row>
    <row r="1583" spans="1:9" ht="13.5" x14ac:dyDescent="0.25">
      <c r="A1583" s="3">
        <f>TITRES_STAT!B1586</f>
        <v>44315</v>
      </c>
      <c r="B1583" s="6">
        <f>TITRES_STAT!D1586</f>
        <v>8.5241000000000007</v>
      </c>
      <c r="C1583" s="2">
        <f t="shared" si="216"/>
        <v>0.20150000000000112</v>
      </c>
      <c r="D1583" s="2">
        <f t="shared" si="217"/>
        <v>0.20150000000000112</v>
      </c>
      <c r="E1583" s="2">
        <f t="shared" si="218"/>
        <v>0</v>
      </c>
      <c r="F1583" s="2">
        <f t="shared" si="223"/>
        <v>2.5946758752439233E-2</v>
      </c>
      <c r="G1583" s="2">
        <f t="shared" si="223"/>
        <v>2.6379310705965137E-2</v>
      </c>
      <c r="H1583" s="2">
        <f t="shared" si="220"/>
        <v>0.98360260590781501</v>
      </c>
      <c r="I1583" s="2">
        <f t="shared" si="221"/>
        <v>49.586676432987424</v>
      </c>
    </row>
    <row r="1584" spans="1:9" ht="13.5" x14ac:dyDescent="0.25">
      <c r="A1584" s="3">
        <f>TITRES_STAT!B1587</f>
        <v>44316</v>
      </c>
      <c r="B1584" s="6">
        <f>TITRES_STAT!D1587</f>
        <v>8.4636999999999993</v>
      </c>
      <c r="C1584" s="2">
        <f t="shared" si="216"/>
        <v>-6.0400000000001342E-2</v>
      </c>
      <c r="D1584" s="2">
        <f t="shared" si="217"/>
        <v>0</v>
      </c>
      <c r="E1584" s="2">
        <f t="shared" si="218"/>
        <v>6.0400000000001342E-2</v>
      </c>
      <c r="F1584" s="2">
        <f t="shared" si="223"/>
        <v>2.4093418841550716E-2</v>
      </c>
      <c r="G1584" s="2">
        <f t="shared" si="223"/>
        <v>2.8809359941253436E-2</v>
      </c>
      <c r="H1584" s="2">
        <f t="shared" si="220"/>
        <v>0.83630524561048136</v>
      </c>
      <c r="I1584" s="2">
        <f t="shared" si="221"/>
        <v>45.542822883591498</v>
      </c>
    </row>
    <row r="1585" spans="1:9" ht="13.5" x14ac:dyDescent="0.25">
      <c r="A1585" s="3">
        <f>TITRES_STAT!B1588</f>
        <v>44319</v>
      </c>
      <c r="B1585" s="6">
        <f>TITRES_STAT!D1588</f>
        <v>8.4636999999999993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2.2372460352868523E-2</v>
      </c>
      <c r="G1585" s="2">
        <f t="shared" si="223"/>
        <v>2.675154851687819E-2</v>
      </c>
      <c r="H1585" s="2">
        <f t="shared" si="220"/>
        <v>0.83630524561048136</v>
      </c>
      <c r="I1585" s="2">
        <f t="shared" si="221"/>
        <v>45.542822883591498</v>
      </c>
    </row>
    <row r="1586" spans="1:9" ht="13.5" x14ac:dyDescent="0.25">
      <c r="A1586" s="3">
        <f>TITRES_STAT!B1589</f>
        <v>44320</v>
      </c>
      <c r="B1586" s="6">
        <f>TITRES_STAT!D1589</f>
        <v>8.5241000000000007</v>
      </c>
      <c r="C1586" s="2">
        <f t="shared" si="216"/>
        <v>6.0400000000001342E-2</v>
      </c>
      <c r="D1586" s="2">
        <f t="shared" si="217"/>
        <v>6.0400000000001342E-2</v>
      </c>
      <c r="E1586" s="2">
        <f t="shared" si="218"/>
        <v>0</v>
      </c>
      <c r="F1586" s="2">
        <f t="shared" si="223"/>
        <v>2.5088713184806582E-2</v>
      </c>
      <c r="G1586" s="2">
        <f t="shared" si="223"/>
        <v>2.4840723622815464E-2</v>
      </c>
      <c r="H1586" s="2">
        <f t="shared" si="220"/>
        <v>1.0099831859070059</v>
      </c>
      <c r="I1586" s="2">
        <f t="shared" si="221"/>
        <v>50.248340035304849</v>
      </c>
    </row>
    <row r="1587" spans="1:9" ht="13.5" x14ac:dyDescent="0.25">
      <c r="A1587" s="3">
        <f>TITRES_STAT!B1590</f>
        <v>44321</v>
      </c>
      <c r="B1587" s="6">
        <f>TITRES_STAT!D1590</f>
        <v>8.5174000000000003</v>
      </c>
      <c r="C1587" s="2">
        <f t="shared" si="216"/>
        <v>-6.7000000000003723E-3</v>
      </c>
      <c r="D1587" s="2">
        <f t="shared" si="217"/>
        <v>0</v>
      </c>
      <c r="E1587" s="2">
        <f t="shared" si="218"/>
        <v>6.7000000000003723E-3</v>
      </c>
      <c r="F1587" s="2">
        <f t="shared" si="223"/>
        <v>2.3296662243034682E-2</v>
      </c>
      <c r="G1587" s="2">
        <f t="shared" si="223"/>
        <v>2.3544957649757246E-2</v>
      </c>
      <c r="H1587" s="2">
        <f t="shared" si="220"/>
        <v>0.98945441268503942</v>
      </c>
      <c r="I1587" s="2">
        <f t="shared" si="221"/>
        <v>49.734962830821338</v>
      </c>
    </row>
    <row r="1588" spans="1:9" ht="13.5" x14ac:dyDescent="0.25">
      <c r="A1588" s="3">
        <f>TITRES_STAT!B1591</f>
        <v>44322</v>
      </c>
      <c r="B1588" s="6">
        <f>TITRES_STAT!D1591</f>
        <v>8.4905000000000008</v>
      </c>
      <c r="C1588" s="2">
        <f t="shared" si="216"/>
        <v>-2.689999999999948E-2</v>
      </c>
      <c r="D1588" s="2">
        <f t="shared" si="217"/>
        <v>0</v>
      </c>
      <c r="E1588" s="2">
        <f t="shared" si="218"/>
        <v>2.689999999999948E-2</v>
      </c>
      <c r="F1588" s="2">
        <f t="shared" si="223"/>
        <v>2.1632614939960774E-2</v>
      </c>
      <c r="G1588" s="2">
        <f t="shared" si="223"/>
        <v>2.3784603531917407E-2</v>
      </c>
      <c r="H1588" s="2">
        <f t="shared" si="220"/>
        <v>0.90952177995866934</v>
      </c>
      <c r="I1588" s="2">
        <f t="shared" si="221"/>
        <v>47.630867031972556</v>
      </c>
    </row>
    <row r="1589" spans="1:9" ht="13.5" x14ac:dyDescent="0.25">
      <c r="A1589" s="3">
        <f>TITRES_STAT!B1592</f>
        <v>44323</v>
      </c>
      <c r="B1589" s="6">
        <f>TITRES_STAT!D1592</f>
        <v>8.3964999999999996</v>
      </c>
      <c r="C1589" s="2">
        <f t="shared" si="216"/>
        <v>-9.4000000000001194E-2</v>
      </c>
      <c r="D1589" s="2">
        <f t="shared" si="217"/>
        <v>0</v>
      </c>
      <c r="E1589" s="2">
        <f t="shared" si="218"/>
        <v>9.4000000000001194E-2</v>
      </c>
      <c r="F1589" s="2">
        <f t="shared" si="223"/>
        <v>2.0087428158535005E-2</v>
      </c>
      <c r="G1589" s="2">
        <f t="shared" si="223"/>
        <v>2.879998899392339E-2</v>
      </c>
      <c r="H1589" s="2">
        <f t="shared" si="220"/>
        <v>0.69748041093950841</v>
      </c>
      <c r="I1589" s="2">
        <f t="shared" si="221"/>
        <v>41.089158169046101</v>
      </c>
    </row>
    <row r="1590" spans="1:9" ht="13.5" x14ac:dyDescent="0.25">
      <c r="A1590" s="3">
        <f>TITRES_STAT!B1593</f>
        <v>44326</v>
      </c>
      <c r="B1590" s="6">
        <f>TITRES_STAT!D1593</f>
        <v>8.4300999999999995</v>
      </c>
      <c r="C1590" s="2">
        <f t="shared" si="216"/>
        <v>3.3599999999999852E-2</v>
      </c>
      <c r="D1590" s="2">
        <f t="shared" si="217"/>
        <v>3.3599999999999852E-2</v>
      </c>
      <c r="E1590" s="2">
        <f t="shared" si="218"/>
        <v>0</v>
      </c>
      <c r="F1590" s="2">
        <f t="shared" si="223"/>
        <v>2.1052611861496782E-2</v>
      </c>
      <c r="G1590" s="2">
        <f t="shared" si="223"/>
        <v>2.6742846922928862E-2</v>
      </c>
      <c r="H1590" s="2">
        <f t="shared" si="220"/>
        <v>0.78722403497911175</v>
      </c>
      <c r="I1590" s="2">
        <f t="shared" si="221"/>
        <v>44.047305741851915</v>
      </c>
    </row>
    <row r="1591" spans="1:9" ht="13.5" x14ac:dyDescent="0.25">
      <c r="A1591" s="3">
        <f>TITRES_STAT!B1594</f>
        <v>44327</v>
      </c>
      <c r="B1591" s="6">
        <f>TITRES_STAT!D1594</f>
        <v>8.5913000000000004</v>
      </c>
      <c r="C1591" s="2">
        <f t="shared" si="216"/>
        <v>0.1612000000000009</v>
      </c>
      <c r="D1591" s="2">
        <f t="shared" si="217"/>
        <v>0.1612000000000009</v>
      </c>
      <c r="E1591" s="2">
        <f t="shared" si="218"/>
        <v>0</v>
      </c>
      <c r="F1591" s="2">
        <f t="shared" si="223"/>
        <v>3.1063139585675647E-2</v>
      </c>
      <c r="G1591" s="2">
        <f t="shared" si="223"/>
        <v>2.4832643571291085E-2</v>
      </c>
      <c r="H1591" s="2">
        <f t="shared" si="220"/>
        <v>1.2508994258504</v>
      </c>
      <c r="I1591" s="2">
        <f t="shared" si="221"/>
        <v>55.573314892903511</v>
      </c>
    </row>
    <row r="1592" spans="1:9" ht="13.5" x14ac:dyDescent="0.25">
      <c r="A1592" s="3">
        <f>TITRES_STAT!B1595</f>
        <v>44333</v>
      </c>
      <c r="B1592" s="6">
        <f>TITRES_STAT!D1595</f>
        <v>8.6516999999999999</v>
      </c>
      <c r="C1592" s="2">
        <f t="shared" si="216"/>
        <v>6.0399999999999565E-2</v>
      </c>
      <c r="D1592" s="2">
        <f t="shared" si="217"/>
        <v>6.0399999999999565E-2</v>
      </c>
      <c r="E1592" s="2">
        <f t="shared" si="218"/>
        <v>0</v>
      </c>
      <c r="F1592" s="2">
        <f t="shared" si="223"/>
        <v>3.3158629615270212E-2</v>
      </c>
      <c r="G1592" s="2">
        <f t="shared" si="223"/>
        <v>2.3058883316198868E-2</v>
      </c>
      <c r="H1592" s="2">
        <f t="shared" si="220"/>
        <v>1.4379980661065348</v>
      </c>
      <c r="I1592" s="2">
        <f t="shared" si="221"/>
        <v>58.982740228461594</v>
      </c>
    </row>
    <row r="1593" spans="1:9" ht="13.5" x14ac:dyDescent="0.25">
      <c r="A1593" s="3">
        <f>TITRES_STAT!B1596</f>
        <v>44334</v>
      </c>
      <c r="B1593" s="6">
        <f>TITRES_STAT!D1596</f>
        <v>8.6719000000000008</v>
      </c>
      <c r="C1593" s="2">
        <f t="shared" si="216"/>
        <v>2.0200000000000884E-2</v>
      </c>
      <c r="D1593" s="2">
        <f t="shared" si="217"/>
        <v>2.0200000000000884E-2</v>
      </c>
      <c r="E1593" s="2">
        <f t="shared" si="218"/>
        <v>0</v>
      </c>
      <c r="F1593" s="2">
        <f t="shared" si="223"/>
        <v>3.2233013214179547E-2</v>
      </c>
      <c r="G1593" s="2">
        <f t="shared" si="223"/>
        <v>2.1411820222184661E-2</v>
      </c>
      <c r="H1593" s="2">
        <f t="shared" si="220"/>
        <v>1.5053840766317994</v>
      </c>
      <c r="I1593" s="2">
        <f t="shared" si="221"/>
        <v>60.085960099802946</v>
      </c>
    </row>
    <row r="1594" spans="1:9" ht="13.5" x14ac:dyDescent="0.25">
      <c r="A1594" s="3">
        <f>TITRES_STAT!B1597</f>
        <v>44335</v>
      </c>
      <c r="B1594" s="6">
        <f>TITRES_STAT!D1597</f>
        <v>8.6652000000000005</v>
      </c>
      <c r="C1594" s="2">
        <f t="shared" si="216"/>
        <v>-6.7000000000003723E-3</v>
      </c>
      <c r="D1594" s="2">
        <f t="shared" si="217"/>
        <v>0</v>
      </c>
      <c r="E1594" s="2">
        <f t="shared" si="218"/>
        <v>6.7000000000003723E-3</v>
      </c>
      <c r="F1594" s="2">
        <f t="shared" si="223"/>
        <v>2.9930655127452438E-2</v>
      </c>
      <c r="G1594" s="2">
        <f t="shared" si="223"/>
        <v>2.0360975920600068E-2</v>
      </c>
      <c r="H1594" s="2">
        <f t="shared" si="220"/>
        <v>1.4700010080150587</v>
      </c>
      <c r="I1594" s="2">
        <f t="shared" si="221"/>
        <v>59.514186562878386</v>
      </c>
    </row>
    <row r="1595" spans="1:9" ht="13.5" x14ac:dyDescent="0.25">
      <c r="A1595" s="3">
        <f>TITRES_STAT!B1598</f>
        <v>44336</v>
      </c>
      <c r="B1595" s="6">
        <f>TITRES_STAT!D1598</f>
        <v>8.6852999999999998</v>
      </c>
      <c r="C1595" s="2">
        <f t="shared" si="216"/>
        <v>2.0099999999999341E-2</v>
      </c>
      <c r="D1595" s="2">
        <f t="shared" si="217"/>
        <v>2.0099999999999341E-2</v>
      </c>
      <c r="E1595" s="2">
        <f t="shared" si="218"/>
        <v>0</v>
      </c>
      <c r="F1595" s="2">
        <f t="shared" si="223"/>
        <v>2.9228465475491499E-2</v>
      </c>
      <c r="G1595" s="2">
        <f t="shared" si="223"/>
        <v>1.8906620497700064E-2</v>
      </c>
      <c r="H1595" s="2">
        <f t="shared" si="220"/>
        <v>1.5459381267554959</v>
      </c>
      <c r="I1595" s="2">
        <f t="shared" si="221"/>
        <v>60.721747732558427</v>
      </c>
    </row>
    <row r="1596" spans="1:9" ht="13.5" x14ac:dyDescent="0.25">
      <c r="A1596" s="3">
        <f>TITRES_STAT!B1599</f>
        <v>44337</v>
      </c>
      <c r="B1596" s="6">
        <f>TITRES_STAT!D1599</f>
        <v>8.6652000000000005</v>
      </c>
      <c r="C1596" s="2">
        <f t="shared" si="216"/>
        <v>-2.0099999999999341E-2</v>
      </c>
      <c r="D1596" s="2">
        <f t="shared" si="217"/>
        <v>0</v>
      </c>
      <c r="E1596" s="2">
        <f t="shared" si="218"/>
        <v>2.0099999999999341E-2</v>
      </c>
      <c r="F1596" s="2">
        <f t="shared" si="223"/>
        <v>2.7140717941527819E-2</v>
      </c>
      <c r="G1596" s="2">
        <f t="shared" si="223"/>
        <v>1.899186189072144E-2</v>
      </c>
      <c r="H1596" s="2">
        <f t="shared" si="220"/>
        <v>1.4290709408953495</v>
      </c>
      <c r="I1596" s="2">
        <f t="shared" si="221"/>
        <v>58.831996910250695</v>
      </c>
    </row>
    <row r="1597" spans="1:9" ht="13.5" x14ac:dyDescent="0.25">
      <c r="A1597" s="3">
        <f>TITRES_STAT!B1600</f>
        <v>44340</v>
      </c>
      <c r="B1597" s="6">
        <f>TITRES_STAT!D1600</f>
        <v>8.6316000000000006</v>
      </c>
      <c r="C1597" s="2">
        <f t="shared" si="216"/>
        <v>-3.3599999999999852E-2</v>
      </c>
      <c r="D1597" s="2">
        <f t="shared" si="217"/>
        <v>0</v>
      </c>
      <c r="E1597" s="2">
        <f t="shared" si="218"/>
        <v>3.3599999999999852E-2</v>
      </c>
      <c r="F1597" s="2">
        <f t="shared" ref="F1597:G1612" si="224">((F1596*13)+D1597)/14</f>
        <v>2.5202095231418691E-2</v>
      </c>
      <c r="G1597" s="2">
        <f t="shared" si="224"/>
        <v>2.0035300327098469E-2</v>
      </c>
      <c r="H1597" s="2">
        <f t="shared" si="220"/>
        <v>1.2578845747239409</v>
      </c>
      <c r="I1597" s="2">
        <f t="shared" si="221"/>
        <v>55.71075637813486</v>
      </c>
    </row>
    <row r="1598" spans="1:9" ht="13.5" x14ac:dyDescent="0.25">
      <c r="A1598" s="3">
        <f>TITRES_STAT!B1601</f>
        <v>44341</v>
      </c>
      <c r="B1598" s="6">
        <f>TITRES_STAT!D1601</f>
        <v>8.6516999999999999</v>
      </c>
      <c r="C1598" s="2">
        <f t="shared" si="216"/>
        <v>2.0099999999999341E-2</v>
      </c>
      <c r="D1598" s="2">
        <f t="shared" si="217"/>
        <v>2.0099999999999341E-2</v>
      </c>
      <c r="E1598" s="2">
        <f t="shared" si="218"/>
        <v>0</v>
      </c>
      <c r="F1598" s="2">
        <f t="shared" si="224"/>
        <v>2.4837659857745879E-2</v>
      </c>
      <c r="G1598" s="2">
        <f t="shared" si="224"/>
        <v>1.8604207446591435E-2</v>
      </c>
      <c r="H1598" s="2">
        <f t="shared" si="220"/>
        <v>1.3350560581013358</v>
      </c>
      <c r="I1598" s="2">
        <f t="shared" si="221"/>
        <v>57.174475682047955</v>
      </c>
    </row>
    <row r="1599" spans="1:9" ht="13.5" x14ac:dyDescent="0.25">
      <c r="A1599" s="3">
        <f>TITRES_STAT!B1602</f>
        <v>44342</v>
      </c>
      <c r="B1599" s="6">
        <f>TITRES_STAT!D1602</f>
        <v>8.6249000000000002</v>
      </c>
      <c r="C1599" s="2">
        <f t="shared" si="216"/>
        <v>-2.6799999999999713E-2</v>
      </c>
      <c r="D1599" s="2">
        <f t="shared" si="217"/>
        <v>0</v>
      </c>
      <c r="E1599" s="2">
        <f t="shared" si="218"/>
        <v>2.6799999999999713E-2</v>
      </c>
      <c r="F1599" s="2">
        <f t="shared" si="224"/>
        <v>2.3063541296478314E-2</v>
      </c>
      <c r="G1599" s="2">
        <f t="shared" si="224"/>
        <v>1.9189621200406314E-2</v>
      </c>
      <c r="H1599" s="2">
        <f t="shared" si="220"/>
        <v>1.2018757981522832</v>
      </c>
      <c r="I1599" s="2">
        <f t="shared" si="221"/>
        <v>54.584177688897995</v>
      </c>
    </row>
    <row r="1600" spans="1:9" ht="13.5" x14ac:dyDescent="0.25">
      <c r="A1600" s="3">
        <f>TITRES_STAT!B1603</f>
        <v>44343</v>
      </c>
      <c r="B1600" s="6">
        <f>TITRES_STAT!D1603</f>
        <v>8.5980000000000008</v>
      </c>
      <c r="C1600" s="2">
        <f t="shared" si="216"/>
        <v>-2.689999999999948E-2</v>
      </c>
      <c r="D1600" s="2">
        <f t="shared" si="217"/>
        <v>0</v>
      </c>
      <c r="E1600" s="2">
        <f t="shared" si="218"/>
        <v>2.689999999999948E-2</v>
      </c>
      <c r="F1600" s="2">
        <f t="shared" si="224"/>
        <v>2.1416145489587007E-2</v>
      </c>
      <c r="G1600" s="2">
        <f t="shared" si="224"/>
        <v>1.9740362543234396E-2</v>
      </c>
      <c r="H1600" s="2">
        <f t="shared" si="220"/>
        <v>1.0848911940032708</v>
      </c>
      <c r="I1600" s="2">
        <f t="shared" si="221"/>
        <v>52.035866289987744</v>
      </c>
    </row>
    <row r="1601" spans="1:9" ht="13.5" x14ac:dyDescent="0.25">
      <c r="A1601" s="3">
        <f>TITRES_STAT!B1604</f>
        <v>44344</v>
      </c>
      <c r="B1601" s="6">
        <f>TITRES_STAT!D1604</f>
        <v>8.5980000000000008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1.9886420811759366E-2</v>
      </c>
      <c r="G1601" s="2">
        <f t="shared" si="224"/>
        <v>1.8330336647289083E-2</v>
      </c>
      <c r="H1601" s="2">
        <f t="shared" si="220"/>
        <v>1.0848911940032708</v>
      </c>
      <c r="I1601" s="2">
        <f t="shared" si="221"/>
        <v>52.035866289987744</v>
      </c>
    </row>
    <row r="1602" spans="1:9" ht="13.5" x14ac:dyDescent="0.25">
      <c r="A1602" s="3">
        <f>TITRES_STAT!B1605</f>
        <v>44347</v>
      </c>
      <c r="B1602" s="6">
        <f>TITRES_STAT!D1605</f>
        <v>8.5643999999999991</v>
      </c>
      <c r="C1602" s="2">
        <f t="shared" si="216"/>
        <v>-3.3600000000001629E-2</v>
      </c>
      <c r="D1602" s="2">
        <f t="shared" si="217"/>
        <v>0</v>
      </c>
      <c r="E1602" s="2">
        <f t="shared" si="218"/>
        <v>3.3600000000001629E-2</v>
      </c>
      <c r="F1602" s="2">
        <f t="shared" si="224"/>
        <v>1.8465962182347983E-2</v>
      </c>
      <c r="G1602" s="2">
        <f t="shared" si="224"/>
        <v>1.9421026886768548E-2</v>
      </c>
      <c r="H1602" s="2">
        <f t="shared" si="220"/>
        <v>0.95082316141216783</v>
      </c>
      <c r="I1602" s="2">
        <f t="shared" si="221"/>
        <v>48.739587483874402</v>
      </c>
    </row>
    <row r="1603" spans="1:9" ht="13.5" x14ac:dyDescent="0.25">
      <c r="A1603" s="3">
        <f>TITRES_STAT!B1606</f>
        <v>44348</v>
      </c>
      <c r="B1603" s="6">
        <f>TITRES_STAT!D1606</f>
        <v>8.5374999999999996</v>
      </c>
      <c r="C1603" s="2">
        <f t="shared" ref="C1603:C1666" si="225">B1603-B1602</f>
        <v>-2.689999999999948E-2</v>
      </c>
      <c r="D1603" s="2">
        <f t="shared" ref="D1603:D1666" si="226">IF(C1603&gt;0,C1603,0)</f>
        <v>0</v>
      </c>
      <c r="E1603" s="2">
        <f t="shared" ref="E1603:E1666" si="227">IF(C1603&lt;0,-C1603,0)</f>
        <v>2.689999999999948E-2</v>
      </c>
      <c r="F1603" s="2">
        <f t="shared" si="224"/>
        <v>1.7146964883608843E-2</v>
      </c>
      <c r="G1603" s="2">
        <f t="shared" si="224"/>
        <v>1.9955239251999327E-2</v>
      </c>
      <c r="H1603" s="2">
        <f t="shared" si="220"/>
        <v>0.8592713255437856</v>
      </c>
      <c r="I1603" s="2">
        <f t="shared" si="221"/>
        <v>46.215488494799025</v>
      </c>
    </row>
    <row r="1604" spans="1:9" ht="13.5" x14ac:dyDescent="0.25">
      <c r="A1604" s="3">
        <f>TITRES_STAT!B1607</f>
        <v>44349</v>
      </c>
      <c r="B1604" s="6">
        <f>TITRES_STAT!D1607</f>
        <v>8.5307999999999993</v>
      </c>
      <c r="C1604" s="2">
        <f t="shared" si="225"/>
        <v>-6.7000000000003723E-3</v>
      </c>
      <c r="D1604" s="2">
        <f t="shared" si="226"/>
        <v>0</v>
      </c>
      <c r="E1604" s="2">
        <f t="shared" si="227"/>
        <v>6.7000000000003723E-3</v>
      </c>
      <c r="F1604" s="2">
        <f t="shared" si="224"/>
        <v>1.5922181677636784E-2</v>
      </c>
      <c r="G1604" s="2">
        <f t="shared" si="224"/>
        <v>1.9008436448285117E-2</v>
      </c>
      <c r="H1604" s="2">
        <f t="shared" si="220"/>
        <v>0.83763763110948741</v>
      </c>
      <c r="I1604" s="2">
        <f t="shared" si="221"/>
        <v>45.582307247580545</v>
      </c>
    </row>
    <row r="1605" spans="1:9" ht="13.5" x14ac:dyDescent="0.25">
      <c r="A1605" s="3">
        <f>TITRES_STAT!B1608</f>
        <v>44350</v>
      </c>
      <c r="B1605" s="6">
        <f>TITRES_STAT!D1608</f>
        <v>8.5241000000000007</v>
      </c>
      <c r="C1605" s="2">
        <f t="shared" si="225"/>
        <v>-6.699999999998596E-3</v>
      </c>
      <c r="D1605" s="2">
        <f t="shared" si="226"/>
        <v>0</v>
      </c>
      <c r="E1605" s="2">
        <f t="shared" si="227"/>
        <v>6.699999999998596E-3</v>
      </c>
      <c r="F1605" s="2">
        <f t="shared" si="224"/>
        <v>1.4784882986377012E-2</v>
      </c>
      <c r="G1605" s="2">
        <f t="shared" si="224"/>
        <v>1.8129262416264651E-2</v>
      </c>
      <c r="H1605" s="2">
        <f t="shared" si="220"/>
        <v>0.8155258965810307</v>
      </c>
      <c r="I1605" s="2">
        <f t="shared" si="221"/>
        <v>44.919540840305061</v>
      </c>
    </row>
    <row r="1606" spans="1:9" ht="13.5" x14ac:dyDescent="0.25">
      <c r="A1606" s="3">
        <f>TITRES_STAT!B1609</f>
        <v>44351</v>
      </c>
      <c r="B1606" s="6">
        <f>TITRES_STAT!D1609</f>
        <v>8.3964999999999996</v>
      </c>
      <c r="C1606" s="2">
        <f t="shared" si="225"/>
        <v>-0.12760000000000105</v>
      </c>
      <c r="D1606" s="2">
        <f t="shared" si="226"/>
        <v>0</v>
      </c>
      <c r="E1606" s="2">
        <f t="shared" si="227"/>
        <v>0.12760000000000105</v>
      </c>
      <c r="F1606" s="2">
        <f t="shared" si="224"/>
        <v>1.372881991592151E-2</v>
      </c>
      <c r="G1606" s="2">
        <f t="shared" si="224"/>
        <v>2.5948600815102967E-2</v>
      </c>
      <c r="H1606" s="2">
        <f t="shared" si="220"/>
        <v>0.52907746408934975</v>
      </c>
      <c r="I1606" s="2">
        <f t="shared" si="221"/>
        <v>34.601089644888887</v>
      </c>
    </row>
    <row r="1607" spans="1:9" ht="13.5" x14ac:dyDescent="0.25">
      <c r="A1607" s="3">
        <f>TITRES_STAT!B1610</f>
        <v>44354</v>
      </c>
      <c r="B1607" s="6">
        <f>TITRES_STAT!D1610</f>
        <v>8.4636999999999993</v>
      </c>
      <c r="C1607" s="2">
        <f t="shared" si="225"/>
        <v>6.7199999999999704E-2</v>
      </c>
      <c r="D1607" s="2">
        <f t="shared" si="226"/>
        <v>6.7199999999999704E-2</v>
      </c>
      <c r="E1607" s="2">
        <f t="shared" si="227"/>
        <v>0</v>
      </c>
      <c r="F1607" s="2">
        <f t="shared" si="224"/>
        <v>1.7548189921927096E-2</v>
      </c>
      <c r="G1607" s="2">
        <f t="shared" si="224"/>
        <v>2.4095129328309896E-2</v>
      </c>
      <c r="H1607" s="2">
        <f t="shared" si="220"/>
        <v>0.72828784949949787</v>
      </c>
      <c r="I1607" s="2">
        <f t="shared" si="221"/>
        <v>42.139268045563462</v>
      </c>
    </row>
    <row r="1608" spans="1:9" ht="13.5" x14ac:dyDescent="0.25">
      <c r="A1608" s="3">
        <f>TITRES_STAT!B1611</f>
        <v>44355</v>
      </c>
      <c r="B1608" s="6">
        <f>TITRES_STAT!D1611</f>
        <v>8.4435000000000002</v>
      </c>
      <c r="C1608" s="2">
        <f t="shared" si="225"/>
        <v>-2.0199999999999108E-2</v>
      </c>
      <c r="D1608" s="2">
        <f t="shared" si="226"/>
        <v>0</v>
      </c>
      <c r="E1608" s="2">
        <f t="shared" si="227"/>
        <v>2.0199999999999108E-2</v>
      </c>
      <c r="F1608" s="2">
        <f t="shared" si="224"/>
        <v>1.6294747784646589E-2</v>
      </c>
      <c r="G1608" s="2">
        <f t="shared" si="224"/>
        <v>2.3816905804859127E-2</v>
      </c>
      <c r="H1608" s="2">
        <f t="shared" si="220"/>
        <v>0.68416728512744651</v>
      </c>
      <c r="I1608" s="2">
        <f t="shared" si="221"/>
        <v>40.62347554006034</v>
      </c>
    </row>
    <row r="1609" spans="1:9" ht="13.5" x14ac:dyDescent="0.25">
      <c r="A1609" s="3">
        <f>TITRES_STAT!B1612</f>
        <v>44356</v>
      </c>
      <c r="B1609" s="6">
        <f>TITRES_STAT!D1612</f>
        <v>8.5241000000000007</v>
      </c>
      <c r="C1609" s="2">
        <f t="shared" si="225"/>
        <v>8.0600000000000449E-2</v>
      </c>
      <c r="D1609" s="2">
        <f t="shared" si="226"/>
        <v>8.0600000000000449E-2</v>
      </c>
      <c r="E1609" s="2">
        <f t="shared" si="227"/>
        <v>0</v>
      </c>
      <c r="F1609" s="2">
        <f t="shared" si="224"/>
        <v>2.0887980085743295E-2</v>
      </c>
      <c r="G1609" s="2">
        <f t="shared" si="224"/>
        <v>2.2115698247369191E-2</v>
      </c>
      <c r="H1609" s="2">
        <f t="shared" si="220"/>
        <v>0.94448657474461872</v>
      </c>
      <c r="I1609" s="2">
        <f t="shared" si="221"/>
        <v>48.572542850734976</v>
      </c>
    </row>
    <row r="1610" spans="1:9" ht="13.5" x14ac:dyDescent="0.25">
      <c r="A1610" s="3">
        <f>TITRES_STAT!B1613</f>
        <v>44357</v>
      </c>
      <c r="B1610" s="6">
        <f>TITRES_STAT!D1613</f>
        <v>8.5241000000000007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1.9395981508190201E-2</v>
      </c>
      <c r="G1610" s="2">
        <f t="shared" si="224"/>
        <v>2.0536005515414246E-2</v>
      </c>
      <c r="H1610" s="2">
        <f t="shared" si="220"/>
        <v>0.94448657474461883</v>
      </c>
      <c r="I1610" s="2">
        <f t="shared" si="221"/>
        <v>48.572542850734983</v>
      </c>
    </row>
    <row r="1611" spans="1:9" ht="13.5" x14ac:dyDescent="0.25">
      <c r="A1611" s="3">
        <f>TITRES_STAT!B1614</f>
        <v>44358</v>
      </c>
      <c r="B1611" s="6">
        <f>TITRES_STAT!D1614</f>
        <v>8.4636999999999993</v>
      </c>
      <c r="C1611" s="2">
        <f t="shared" si="225"/>
        <v>-6.0400000000001342E-2</v>
      </c>
      <c r="D1611" s="2">
        <f t="shared" si="226"/>
        <v>0</v>
      </c>
      <c r="E1611" s="2">
        <f t="shared" si="227"/>
        <v>6.0400000000001342E-2</v>
      </c>
      <c r="F1611" s="2">
        <f t="shared" si="224"/>
        <v>1.8010554257605189E-2</v>
      </c>
      <c r="G1611" s="2">
        <f t="shared" si="224"/>
        <v>2.3383433692884752E-2</v>
      </c>
      <c r="H1611" s="2">
        <f t="shared" si="220"/>
        <v>0.77022709727551886</v>
      </c>
      <c r="I1611" s="2">
        <f t="shared" si="221"/>
        <v>43.510072716712031</v>
      </c>
    </row>
    <row r="1612" spans="1:9" ht="13.5" x14ac:dyDescent="0.25">
      <c r="A1612" s="3">
        <f>TITRES_STAT!B1615</f>
        <v>44361</v>
      </c>
      <c r="B1612" s="6">
        <f>TITRES_STAT!D1615</f>
        <v>8.4435000000000002</v>
      </c>
      <c r="C1612" s="2">
        <f t="shared" si="225"/>
        <v>-2.0199999999999108E-2</v>
      </c>
      <c r="D1612" s="2">
        <f t="shared" si="226"/>
        <v>0</v>
      </c>
      <c r="E1612" s="2">
        <f t="shared" si="227"/>
        <v>2.0199999999999108E-2</v>
      </c>
      <c r="F1612" s="2">
        <f t="shared" si="224"/>
        <v>1.6724086096347675E-2</v>
      </c>
      <c r="G1612" s="2">
        <f t="shared" si="224"/>
        <v>2.3156045571964348E-2</v>
      </c>
      <c r="H1612" s="2">
        <f t="shared" si="220"/>
        <v>0.72223411568147799</v>
      </c>
      <c r="I1612" s="2">
        <f t="shared" si="221"/>
        <v>41.93588485475415</v>
      </c>
    </row>
    <row r="1613" spans="1:9" ht="13.5" x14ac:dyDescent="0.25">
      <c r="A1613" s="3">
        <f>TITRES_STAT!B1616</f>
        <v>44362</v>
      </c>
      <c r="B1613" s="6">
        <f>TITRES_STAT!D1616</f>
        <v>8.4300999999999995</v>
      </c>
      <c r="C1613" s="2">
        <f t="shared" si="225"/>
        <v>-1.3400000000000745E-2</v>
      </c>
      <c r="D1613" s="2">
        <f t="shared" si="226"/>
        <v>0</v>
      </c>
      <c r="E1613" s="2">
        <f t="shared" si="227"/>
        <v>1.3400000000000745E-2</v>
      </c>
      <c r="F1613" s="2">
        <f t="shared" ref="F1613:G1628" si="228">((F1612*13)+D1613)/14</f>
        <v>1.5529508518037126E-2</v>
      </c>
      <c r="G1613" s="2">
        <f t="shared" si="228"/>
        <v>2.2459185173966948E-2</v>
      </c>
      <c r="H1613" s="2">
        <f t="shared" si="220"/>
        <v>0.69145467200821698</v>
      </c>
      <c r="I1613" s="2">
        <f t="shared" si="221"/>
        <v>40.87929067512475</v>
      </c>
    </row>
    <row r="1614" spans="1:9" ht="13.5" x14ac:dyDescent="0.25">
      <c r="A1614" s="3">
        <f>TITRES_STAT!B1617</f>
        <v>44363</v>
      </c>
      <c r="B1614" s="6">
        <f>TITRES_STAT!D1617</f>
        <v>8.3964999999999996</v>
      </c>
      <c r="C1614" s="2">
        <f t="shared" si="225"/>
        <v>-3.3599999999999852E-2</v>
      </c>
      <c r="D1614" s="2">
        <f t="shared" si="226"/>
        <v>0</v>
      </c>
      <c r="E1614" s="2">
        <f t="shared" si="227"/>
        <v>3.3599999999999852E-2</v>
      </c>
      <c r="F1614" s="2">
        <f t="shared" si="228"/>
        <v>1.4420257909605902E-2</v>
      </c>
      <c r="G1614" s="2">
        <f t="shared" si="228"/>
        <v>2.3254957661540728E-2</v>
      </c>
      <c r="H1614" s="2">
        <f t="shared" si="220"/>
        <v>0.62009392231464955</v>
      </c>
      <c r="I1614" s="2">
        <f t="shared" si="221"/>
        <v>38.275183541748817</v>
      </c>
    </row>
    <row r="1615" spans="1:9" ht="13.5" x14ac:dyDescent="0.25">
      <c r="A1615" s="3">
        <f>TITRES_STAT!B1618</f>
        <v>44364</v>
      </c>
      <c r="B1615" s="6">
        <f>TITRES_STAT!D1618</f>
        <v>8.3628999999999998</v>
      </c>
      <c r="C1615" s="2">
        <f t="shared" si="225"/>
        <v>-3.3599999999999852E-2</v>
      </c>
      <c r="D1615" s="2">
        <f t="shared" si="226"/>
        <v>0</v>
      </c>
      <c r="E1615" s="2">
        <f t="shared" si="227"/>
        <v>3.3599999999999852E-2</v>
      </c>
      <c r="F1615" s="2">
        <f t="shared" si="228"/>
        <v>1.3390239487491195E-2</v>
      </c>
      <c r="G1615" s="2">
        <f t="shared" si="228"/>
        <v>2.3993889257144952E-2</v>
      </c>
      <c r="H1615" s="2">
        <f t="shared" si="220"/>
        <v>0.55806873758508413</v>
      </c>
      <c r="I1615" s="2">
        <f t="shared" si="221"/>
        <v>35.817979279274809</v>
      </c>
    </row>
    <row r="1616" spans="1:9" ht="13.5" x14ac:dyDescent="0.25">
      <c r="A1616" s="3">
        <f>TITRES_STAT!B1619</f>
        <v>44365</v>
      </c>
      <c r="B1616" s="6">
        <f>TITRES_STAT!D1619</f>
        <v>8.3628999999999998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1.2433793809813253E-2</v>
      </c>
      <c r="G1616" s="2">
        <f t="shared" si="228"/>
        <v>2.2280040024491743E-2</v>
      </c>
      <c r="H1616" s="2">
        <f t="shared" si="220"/>
        <v>0.55806873758508413</v>
      </c>
      <c r="I1616" s="2">
        <f t="shared" si="221"/>
        <v>35.817979279274809</v>
      </c>
    </row>
    <row r="1617" spans="1:9" ht="13.5" x14ac:dyDescent="0.25">
      <c r="A1617" s="3">
        <f>TITRES_STAT!B1620</f>
        <v>44368</v>
      </c>
      <c r="B1617" s="6">
        <f>TITRES_STAT!D1620</f>
        <v>8.3360000000000003</v>
      </c>
      <c r="C1617" s="2">
        <f t="shared" si="225"/>
        <v>-2.689999999999948E-2</v>
      </c>
      <c r="D1617" s="2">
        <f t="shared" si="226"/>
        <v>0</v>
      </c>
      <c r="E1617" s="2">
        <f t="shared" si="227"/>
        <v>2.689999999999948E-2</v>
      </c>
      <c r="F1617" s="2">
        <f t="shared" si="228"/>
        <v>1.1545665680540879E-2</v>
      </c>
      <c r="G1617" s="2">
        <f t="shared" si="228"/>
        <v>2.261003716559944E-2</v>
      </c>
      <c r="H1617" s="2">
        <f t="shared" ref="H1617:H1680" si="229">F1617/G1617</f>
        <v>0.51064337470914456</v>
      </c>
      <c r="I1617" s="2">
        <f t="shared" ref="I1617:I1680" si="230">IF(G1617=0,100,100-(100/(1+H1617)))</f>
        <v>33.803039371053572</v>
      </c>
    </row>
    <row r="1618" spans="1:9" ht="13.5" x14ac:dyDescent="0.25">
      <c r="A1618" s="3">
        <f>TITRES_STAT!B1621</f>
        <v>44369</v>
      </c>
      <c r="B1618" s="6">
        <f>TITRES_STAT!D1621</f>
        <v>8.3628999999999998</v>
      </c>
      <c r="C1618" s="2">
        <f t="shared" si="225"/>
        <v>2.689999999999948E-2</v>
      </c>
      <c r="D1618" s="2">
        <f t="shared" si="226"/>
        <v>2.689999999999948E-2</v>
      </c>
      <c r="E1618" s="2">
        <f t="shared" si="227"/>
        <v>0</v>
      </c>
      <c r="F1618" s="2">
        <f t="shared" si="228"/>
        <v>1.2642403846216494E-2</v>
      </c>
      <c r="G1618" s="2">
        <f t="shared" si="228"/>
        <v>2.0995034510913769E-2</v>
      </c>
      <c r="H1618" s="2">
        <f t="shared" si="229"/>
        <v>0.60216161300638216</v>
      </c>
      <c r="I1618" s="2">
        <f t="shared" si="230"/>
        <v>37.584324085536778</v>
      </c>
    </row>
    <row r="1619" spans="1:9" ht="13.5" x14ac:dyDescent="0.25">
      <c r="A1619" s="3">
        <f>TITRES_STAT!B1622</f>
        <v>44370</v>
      </c>
      <c r="B1619" s="6">
        <f>TITRES_STAT!D1622</f>
        <v>8.4529999999999994</v>
      </c>
      <c r="C1619" s="2">
        <f t="shared" si="225"/>
        <v>9.0099999999999625E-2</v>
      </c>
      <c r="D1619" s="2">
        <f t="shared" si="226"/>
        <v>9.0099999999999625E-2</v>
      </c>
      <c r="E1619" s="2">
        <f t="shared" si="227"/>
        <v>0</v>
      </c>
      <c r="F1619" s="2">
        <f t="shared" si="228"/>
        <v>1.8175089285772432E-2</v>
      </c>
      <c r="G1619" s="2">
        <f t="shared" si="228"/>
        <v>1.9495389188705643E-2</v>
      </c>
      <c r="H1619" s="2">
        <f t="shared" si="229"/>
        <v>0.93227629927500466</v>
      </c>
      <c r="I1619" s="2">
        <f t="shared" si="230"/>
        <v>48.247566852876957</v>
      </c>
    </row>
    <row r="1620" spans="1:9" ht="13.5" x14ac:dyDescent="0.25">
      <c r="A1620" s="3">
        <f>TITRES_STAT!B1623</f>
        <v>44371</v>
      </c>
      <c r="B1620" s="6">
        <f>TITRES_STAT!D1623</f>
        <v>8.3434000000000008</v>
      </c>
      <c r="C1620" s="2">
        <f t="shared" si="225"/>
        <v>-0.10959999999999859</v>
      </c>
      <c r="D1620" s="2">
        <f t="shared" si="226"/>
        <v>0</v>
      </c>
      <c r="E1620" s="2">
        <f t="shared" si="227"/>
        <v>0.10959999999999859</v>
      </c>
      <c r="F1620" s="2">
        <f t="shared" si="228"/>
        <v>1.6876868622502973E-2</v>
      </c>
      <c r="G1620" s="2">
        <f t="shared" si="228"/>
        <v>2.5931432818083713E-2</v>
      </c>
      <c r="H1620" s="2">
        <f t="shared" si="229"/>
        <v>0.65082669133244386</v>
      </c>
      <c r="I1620" s="2">
        <f t="shared" si="230"/>
        <v>39.424289342398346</v>
      </c>
    </row>
    <row r="1621" spans="1:9" ht="13.5" x14ac:dyDescent="0.25">
      <c r="A1621" s="3">
        <f>TITRES_STAT!B1624</f>
        <v>44372</v>
      </c>
      <c r="B1621" s="6">
        <f>TITRES_STAT!D1624</f>
        <v>8.3503000000000007</v>
      </c>
      <c r="C1621" s="2">
        <f t="shared" si="225"/>
        <v>6.8999999999999062E-3</v>
      </c>
      <c r="D1621" s="2">
        <f t="shared" si="226"/>
        <v>6.8999999999999062E-3</v>
      </c>
      <c r="E1621" s="2">
        <f t="shared" si="227"/>
        <v>0</v>
      </c>
      <c r="F1621" s="2">
        <f t="shared" si="228"/>
        <v>1.6164235149467038E-2</v>
      </c>
      <c r="G1621" s="2">
        <f t="shared" si="228"/>
        <v>2.4079187616792019E-2</v>
      </c>
      <c r="H1621" s="2">
        <f t="shared" si="229"/>
        <v>0.67129487118554787</v>
      </c>
      <c r="I1621" s="2">
        <f t="shared" si="230"/>
        <v>40.166153965958074</v>
      </c>
    </row>
    <row r="1622" spans="1:9" ht="13.5" x14ac:dyDescent="0.25">
      <c r="A1622" s="3">
        <f>TITRES_STAT!B1625</f>
        <v>44375</v>
      </c>
      <c r="B1622" s="6">
        <f>TITRES_STAT!D1625</f>
        <v>8.3503000000000007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1.5009646924505108E-2</v>
      </c>
      <c r="G1622" s="2">
        <f t="shared" si="228"/>
        <v>2.2359245644164017E-2</v>
      </c>
      <c r="H1622" s="2">
        <f t="shared" si="229"/>
        <v>0.67129487118554798</v>
      </c>
      <c r="I1622" s="2">
        <f t="shared" si="230"/>
        <v>40.166153965958081</v>
      </c>
    </row>
    <row r="1623" spans="1:9" ht="13.5" x14ac:dyDescent="0.25">
      <c r="A1623" s="3">
        <f>TITRES_STAT!B1626</f>
        <v>44376</v>
      </c>
      <c r="B1623" s="6">
        <f>TITRES_STAT!D1626</f>
        <v>8.3229000000000006</v>
      </c>
      <c r="C1623" s="2">
        <f t="shared" si="225"/>
        <v>-2.7400000000000091E-2</v>
      </c>
      <c r="D1623" s="2">
        <f t="shared" si="226"/>
        <v>0</v>
      </c>
      <c r="E1623" s="2">
        <f t="shared" si="227"/>
        <v>2.7400000000000091E-2</v>
      </c>
      <c r="F1623" s="2">
        <f t="shared" si="228"/>
        <v>1.3937529287040456E-2</v>
      </c>
      <c r="G1623" s="2">
        <f t="shared" si="228"/>
        <v>2.2719299526723739E-2</v>
      </c>
      <c r="H1623" s="2">
        <f t="shared" si="229"/>
        <v>0.61346650545481551</v>
      </c>
      <c r="I1623" s="2">
        <f t="shared" si="230"/>
        <v>38.021644910557796</v>
      </c>
    </row>
    <row r="1624" spans="1:9" ht="13.5" x14ac:dyDescent="0.25">
      <c r="A1624" s="3">
        <f>TITRES_STAT!B1627</f>
        <v>44377</v>
      </c>
      <c r="B1624" s="6">
        <f>TITRES_STAT!D1627</f>
        <v>8.3161000000000005</v>
      </c>
      <c r="C1624" s="2">
        <f t="shared" si="225"/>
        <v>-6.8000000000001393E-3</v>
      </c>
      <c r="D1624" s="2">
        <f t="shared" si="226"/>
        <v>0</v>
      </c>
      <c r="E1624" s="2">
        <f t="shared" si="227"/>
        <v>6.8000000000001393E-3</v>
      </c>
      <c r="F1624" s="2">
        <f t="shared" si="228"/>
        <v>1.294199148082328E-2</v>
      </c>
      <c r="G1624" s="2">
        <f t="shared" si="228"/>
        <v>2.1582206703386338E-2</v>
      </c>
      <c r="H1624" s="2">
        <f t="shared" si="229"/>
        <v>0.5996602506263935</v>
      </c>
      <c r="I1624" s="2">
        <f t="shared" si="230"/>
        <v>37.486725721388595</v>
      </c>
    </row>
    <row r="1625" spans="1:9" ht="13.5" x14ac:dyDescent="0.25">
      <c r="A1625" s="3">
        <f>TITRES_STAT!B1628</f>
        <v>44378</v>
      </c>
      <c r="B1625" s="6">
        <f>TITRES_STAT!D1628</f>
        <v>8.3229000000000006</v>
      </c>
      <c r="C1625" s="2">
        <f t="shared" si="225"/>
        <v>6.8000000000001393E-3</v>
      </c>
      <c r="D1625" s="2">
        <f t="shared" si="226"/>
        <v>6.8000000000001393E-3</v>
      </c>
      <c r="E1625" s="2">
        <f t="shared" si="227"/>
        <v>0</v>
      </c>
      <c r="F1625" s="2">
        <f t="shared" si="228"/>
        <v>1.2503277803621626E-2</v>
      </c>
      <c r="G1625" s="2">
        <f t="shared" si="228"/>
        <v>2.0040620510287314E-2</v>
      </c>
      <c r="H1625" s="2">
        <f t="shared" si="229"/>
        <v>0.62389673998384454</v>
      </c>
      <c r="I1625" s="2">
        <f t="shared" si="230"/>
        <v>38.419729815459291</v>
      </c>
    </row>
    <row r="1626" spans="1:9" ht="13.5" x14ac:dyDescent="0.25">
      <c r="A1626" s="3">
        <f>TITRES_STAT!B1629</f>
        <v>44379</v>
      </c>
      <c r="B1626" s="6">
        <f>TITRES_STAT!D1629</f>
        <v>8.3229000000000006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1.1610186531934366E-2</v>
      </c>
      <c r="G1626" s="2">
        <f t="shared" si="228"/>
        <v>1.8609147616695361E-2</v>
      </c>
      <c r="H1626" s="2">
        <f t="shared" si="229"/>
        <v>0.62389673998384454</v>
      </c>
      <c r="I1626" s="2">
        <f t="shared" si="230"/>
        <v>38.419729815459291</v>
      </c>
    </row>
    <row r="1627" spans="1:9" ht="13.5" x14ac:dyDescent="0.25">
      <c r="A1627" s="3">
        <f>TITRES_STAT!B1630</f>
        <v>44382</v>
      </c>
      <c r="B1627" s="6">
        <f>TITRES_STAT!D1630</f>
        <v>8.4186999999999994</v>
      </c>
      <c r="C1627" s="2">
        <f t="shared" si="225"/>
        <v>9.5799999999998775E-2</v>
      </c>
      <c r="D1627" s="2">
        <f t="shared" si="226"/>
        <v>9.5799999999998775E-2</v>
      </c>
      <c r="E1627" s="2">
        <f t="shared" si="227"/>
        <v>0</v>
      </c>
      <c r="F1627" s="2">
        <f t="shared" si="228"/>
        <v>1.7623744636796109E-2</v>
      </c>
      <c r="G1627" s="2">
        <f t="shared" si="228"/>
        <v>1.7279922786931405E-2</v>
      </c>
      <c r="H1627" s="2">
        <f t="shared" si="229"/>
        <v>1.0198971867006681</v>
      </c>
      <c r="I1627" s="2">
        <f t="shared" si="230"/>
        <v>50.492529689918733</v>
      </c>
    </row>
    <row r="1628" spans="1:9" ht="13.5" x14ac:dyDescent="0.25">
      <c r="A1628" s="3">
        <f>TITRES_STAT!B1631</f>
        <v>44383</v>
      </c>
      <c r="B1628" s="6">
        <f>TITRES_STAT!D1631</f>
        <v>8.4871999999999996</v>
      </c>
      <c r="C1628" s="2">
        <f t="shared" si="225"/>
        <v>6.8500000000000227E-2</v>
      </c>
      <c r="D1628" s="2">
        <f t="shared" si="226"/>
        <v>6.8500000000000227E-2</v>
      </c>
      <c r="E1628" s="2">
        <f t="shared" si="227"/>
        <v>0</v>
      </c>
      <c r="F1628" s="2">
        <f t="shared" si="228"/>
        <v>2.1257762877024973E-2</v>
      </c>
      <c r="G1628" s="2">
        <f t="shared" si="228"/>
        <v>1.6045642587864877E-2</v>
      </c>
      <c r="H1628" s="2">
        <f t="shared" si="229"/>
        <v>1.3248308854331554</v>
      </c>
      <c r="I1628" s="2">
        <f t="shared" si="230"/>
        <v>56.986118591861235</v>
      </c>
    </row>
    <row r="1629" spans="1:9" ht="13.5" x14ac:dyDescent="0.25">
      <c r="A1629" s="3">
        <f>TITRES_STAT!B1632</f>
        <v>44384</v>
      </c>
      <c r="B1629" s="6">
        <f>TITRES_STAT!D1632</f>
        <v>8.6035000000000004</v>
      </c>
      <c r="C1629" s="2">
        <f t="shared" si="225"/>
        <v>0.11630000000000074</v>
      </c>
      <c r="D1629" s="2">
        <f t="shared" si="226"/>
        <v>0.11630000000000074</v>
      </c>
      <c r="E1629" s="2">
        <f t="shared" si="227"/>
        <v>0</v>
      </c>
      <c r="F1629" s="2">
        <f t="shared" ref="F1629:G1644" si="231">((F1628*13)+D1629)/14</f>
        <v>2.804649410009467E-2</v>
      </c>
      <c r="G1629" s="2">
        <f t="shared" si="231"/>
        <v>1.4899525260160243E-2</v>
      </c>
      <c r="H1629" s="2">
        <f t="shared" si="229"/>
        <v>1.8823750160072572</v>
      </c>
      <c r="I1629" s="2">
        <f t="shared" si="230"/>
        <v>65.306388153987456</v>
      </c>
    </row>
    <row r="1630" spans="1:9" ht="13.5" x14ac:dyDescent="0.25">
      <c r="A1630" s="3">
        <f>TITRES_STAT!B1633</f>
        <v>44385</v>
      </c>
      <c r="B1630" s="6">
        <f>TITRES_STAT!D1633</f>
        <v>8.5967000000000002</v>
      </c>
      <c r="C1630" s="2">
        <f t="shared" si="225"/>
        <v>-6.8000000000001393E-3</v>
      </c>
      <c r="D1630" s="2">
        <f t="shared" si="226"/>
        <v>0</v>
      </c>
      <c r="E1630" s="2">
        <f t="shared" si="227"/>
        <v>6.8000000000001393E-3</v>
      </c>
      <c r="F1630" s="2">
        <f t="shared" si="231"/>
        <v>2.604317309294505E-2</v>
      </c>
      <c r="G1630" s="2">
        <f t="shared" si="231"/>
        <v>1.4320987741577378E-2</v>
      </c>
      <c r="H1630" s="2">
        <f t="shared" si="229"/>
        <v>1.8185319031686105</v>
      </c>
      <c r="I1630" s="2">
        <f t="shared" si="230"/>
        <v>64.520536422674724</v>
      </c>
    </row>
    <row r="1631" spans="1:9" ht="13.5" x14ac:dyDescent="0.25">
      <c r="A1631" s="3">
        <f>TITRES_STAT!B1634</f>
        <v>44386</v>
      </c>
      <c r="B1631" s="6">
        <f>TITRES_STAT!D1634</f>
        <v>8.6925000000000008</v>
      </c>
      <c r="C1631" s="2">
        <f t="shared" si="225"/>
        <v>9.5800000000000551E-2</v>
      </c>
      <c r="D1631" s="2">
        <f t="shared" si="226"/>
        <v>9.5800000000000551E-2</v>
      </c>
      <c r="E1631" s="2">
        <f t="shared" si="227"/>
        <v>0</v>
      </c>
      <c r="F1631" s="2">
        <f t="shared" si="231"/>
        <v>3.1025803586306158E-2</v>
      </c>
      <c r="G1631" s="2">
        <f t="shared" si="231"/>
        <v>1.3298060045750421E-2</v>
      </c>
      <c r="H1631" s="2">
        <f t="shared" si="229"/>
        <v>2.3331074968503307</v>
      </c>
      <c r="I1631" s="2">
        <f t="shared" si="230"/>
        <v>69.997967333937936</v>
      </c>
    </row>
    <row r="1632" spans="1:9" ht="13.5" x14ac:dyDescent="0.25">
      <c r="A1632" s="3">
        <f>TITRES_STAT!B1635</f>
        <v>44389</v>
      </c>
      <c r="B1632" s="6">
        <f>TITRES_STAT!D1635</f>
        <v>8.5556000000000001</v>
      </c>
      <c r="C1632" s="2">
        <f t="shared" si="225"/>
        <v>-0.13690000000000069</v>
      </c>
      <c r="D1632" s="2">
        <f t="shared" si="226"/>
        <v>0</v>
      </c>
      <c r="E1632" s="2">
        <f t="shared" si="227"/>
        <v>0.13690000000000069</v>
      </c>
      <c r="F1632" s="2">
        <f t="shared" si="231"/>
        <v>2.880967475871286E-2</v>
      </c>
      <c r="G1632" s="2">
        <f t="shared" si="231"/>
        <v>2.2126770042482584E-2</v>
      </c>
      <c r="H1632" s="2">
        <f t="shared" si="229"/>
        <v>1.3020280277419318</v>
      </c>
      <c r="I1632" s="2">
        <f t="shared" si="230"/>
        <v>56.560042364866256</v>
      </c>
    </row>
    <row r="1633" spans="1:9" ht="13.5" x14ac:dyDescent="0.25">
      <c r="A1633" s="3">
        <f>TITRES_STAT!B1636</f>
        <v>44390</v>
      </c>
      <c r="B1633" s="6">
        <f>TITRES_STAT!D1636</f>
        <v>8.5556000000000001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2.6751840847376227E-2</v>
      </c>
      <c r="G1633" s="2">
        <f t="shared" si="231"/>
        <v>2.054628646801954E-2</v>
      </c>
      <c r="H1633" s="2">
        <f t="shared" si="229"/>
        <v>1.302028027741932</v>
      </c>
      <c r="I1633" s="2">
        <f t="shared" si="230"/>
        <v>56.56004236486627</v>
      </c>
    </row>
    <row r="1634" spans="1:9" ht="13.5" x14ac:dyDescent="0.25">
      <c r="A1634" s="3">
        <f>TITRES_STAT!B1637</f>
        <v>44391</v>
      </c>
      <c r="B1634" s="6">
        <f>TITRES_STAT!D1637</f>
        <v>8.5488</v>
      </c>
      <c r="C1634" s="2">
        <f t="shared" si="225"/>
        <v>-6.8000000000001393E-3</v>
      </c>
      <c r="D1634" s="2">
        <f t="shared" si="226"/>
        <v>0</v>
      </c>
      <c r="E1634" s="2">
        <f t="shared" si="227"/>
        <v>6.8000000000001393E-3</v>
      </c>
      <c r="F1634" s="2">
        <f t="shared" si="231"/>
        <v>2.4840995072563637E-2</v>
      </c>
      <c r="G1634" s="2">
        <f t="shared" si="231"/>
        <v>1.9564408863161013E-2</v>
      </c>
      <c r="H1634" s="2">
        <f t="shared" si="229"/>
        <v>1.26970332946467</v>
      </c>
      <c r="I1634" s="2">
        <f t="shared" si="230"/>
        <v>55.94137846042377</v>
      </c>
    </row>
    <row r="1635" spans="1:9" ht="13.5" x14ac:dyDescent="0.25">
      <c r="A1635" s="3">
        <f>TITRES_STAT!B1638</f>
        <v>44392</v>
      </c>
      <c r="B1635" s="6">
        <f>TITRES_STAT!D1638</f>
        <v>8.4802999999999997</v>
      </c>
      <c r="C1635" s="2">
        <f t="shared" si="225"/>
        <v>-6.8500000000000227E-2</v>
      </c>
      <c r="D1635" s="2">
        <f t="shared" si="226"/>
        <v>0</v>
      </c>
      <c r="E1635" s="2">
        <f t="shared" si="227"/>
        <v>6.8500000000000227E-2</v>
      </c>
      <c r="F1635" s="2">
        <f t="shared" si="231"/>
        <v>2.3066638281666236E-2</v>
      </c>
      <c r="G1635" s="2">
        <f t="shared" si="231"/>
        <v>2.30598082300781E-2</v>
      </c>
      <c r="H1635" s="2">
        <f t="shared" si="229"/>
        <v>1.0002961885684387</v>
      </c>
      <c r="I1635" s="2">
        <f t="shared" si="230"/>
        <v>50.007403617777491</v>
      </c>
    </row>
    <row r="1636" spans="1:9" ht="13.5" x14ac:dyDescent="0.25">
      <c r="A1636" s="3">
        <f>TITRES_STAT!B1639</f>
        <v>44393</v>
      </c>
      <c r="B1636" s="6">
        <f>TITRES_STAT!D1639</f>
        <v>8.5282</v>
      </c>
      <c r="C1636" s="2">
        <f t="shared" si="225"/>
        <v>4.7900000000000276E-2</v>
      </c>
      <c r="D1636" s="2">
        <f t="shared" si="226"/>
        <v>4.7900000000000276E-2</v>
      </c>
      <c r="E1636" s="2">
        <f t="shared" si="227"/>
        <v>0</v>
      </c>
      <c r="F1636" s="2">
        <f t="shared" si="231"/>
        <v>2.484044983297581E-2</v>
      </c>
      <c r="G1636" s="2">
        <f t="shared" si="231"/>
        <v>2.1412679070786807E-2</v>
      </c>
      <c r="H1636" s="2">
        <f t="shared" si="229"/>
        <v>1.1600813588461936</v>
      </c>
      <c r="I1636" s="2">
        <f t="shared" si="230"/>
        <v>53.7054474404543</v>
      </c>
    </row>
    <row r="1637" spans="1:9" ht="13.5" x14ac:dyDescent="0.25">
      <c r="A1637" s="3">
        <f>TITRES_STAT!B1640</f>
        <v>44396</v>
      </c>
      <c r="B1637" s="6">
        <f>TITRES_STAT!D1640</f>
        <v>8.4392999999999994</v>
      </c>
      <c r="C1637" s="2">
        <f t="shared" si="225"/>
        <v>-8.8900000000000645E-2</v>
      </c>
      <c r="D1637" s="2">
        <f t="shared" si="226"/>
        <v>0</v>
      </c>
      <c r="E1637" s="2">
        <f t="shared" si="227"/>
        <v>8.8900000000000645E-2</v>
      </c>
      <c r="F1637" s="2">
        <f t="shared" si="231"/>
        <v>2.3066131987763253E-2</v>
      </c>
      <c r="G1637" s="2">
        <f t="shared" si="231"/>
        <v>2.6233201994302079E-2</v>
      </c>
      <c r="H1637" s="2">
        <f t="shared" si="229"/>
        <v>0.8792724575815517</v>
      </c>
      <c r="I1637" s="2">
        <f t="shared" si="230"/>
        <v>46.787918060220669</v>
      </c>
    </row>
    <row r="1638" spans="1:9" ht="13.5" x14ac:dyDescent="0.25">
      <c r="A1638" s="3">
        <f>TITRES_STAT!B1641</f>
        <v>44399</v>
      </c>
      <c r="B1638" s="6">
        <f>TITRES_STAT!D1641</f>
        <v>8.4529999999999994</v>
      </c>
      <c r="C1638" s="2">
        <f t="shared" si="225"/>
        <v>1.3700000000000045E-2</v>
      </c>
      <c r="D1638" s="2">
        <f t="shared" si="226"/>
        <v>1.3700000000000045E-2</v>
      </c>
      <c r="E1638" s="2">
        <f t="shared" si="227"/>
        <v>0</v>
      </c>
      <c r="F1638" s="2">
        <f t="shared" si="231"/>
        <v>2.2397122560065881E-2</v>
      </c>
      <c r="G1638" s="2">
        <f t="shared" si="231"/>
        <v>2.4359401851851929E-2</v>
      </c>
      <c r="H1638" s="2">
        <f t="shared" si="229"/>
        <v>0.91944468490153564</v>
      </c>
      <c r="I1638" s="2">
        <f t="shared" si="230"/>
        <v>47.901598422394841</v>
      </c>
    </row>
    <row r="1639" spans="1:9" ht="13.5" x14ac:dyDescent="0.25">
      <c r="A1639" s="3">
        <f>TITRES_STAT!B1642</f>
        <v>44400</v>
      </c>
      <c r="B1639" s="6">
        <f>TITRES_STAT!D1642</f>
        <v>8.4665999999999997</v>
      </c>
      <c r="C1639" s="2">
        <f t="shared" si="225"/>
        <v>1.3600000000000279E-2</v>
      </c>
      <c r="D1639" s="2">
        <f t="shared" si="226"/>
        <v>1.3600000000000279E-2</v>
      </c>
      <c r="E1639" s="2">
        <f t="shared" si="227"/>
        <v>0</v>
      </c>
      <c r="F1639" s="2">
        <f t="shared" si="231"/>
        <v>2.1768756662918338E-2</v>
      </c>
      <c r="G1639" s="2">
        <f t="shared" si="231"/>
        <v>2.261944457671965E-2</v>
      </c>
      <c r="H1639" s="2">
        <f t="shared" si="229"/>
        <v>0.96239129962205816</v>
      </c>
      <c r="I1639" s="2">
        <f t="shared" si="230"/>
        <v>49.041763475378609</v>
      </c>
    </row>
    <row r="1640" spans="1:9" ht="13.5" x14ac:dyDescent="0.25">
      <c r="A1640" s="3">
        <f>TITRES_STAT!B1643</f>
        <v>44403</v>
      </c>
      <c r="B1640" s="6">
        <f>TITRES_STAT!D1643</f>
        <v>8.2476000000000003</v>
      </c>
      <c r="C1640" s="2">
        <f t="shared" si="225"/>
        <v>-0.21899999999999942</v>
      </c>
      <c r="D1640" s="2">
        <f t="shared" si="226"/>
        <v>0</v>
      </c>
      <c r="E1640" s="2">
        <f t="shared" si="227"/>
        <v>0.21899999999999942</v>
      </c>
      <c r="F1640" s="2">
        <f t="shared" si="231"/>
        <v>2.0213845472709886E-2</v>
      </c>
      <c r="G1640" s="2">
        <f t="shared" si="231"/>
        <v>3.6646627106953926E-2</v>
      </c>
      <c r="H1640" s="2">
        <f t="shared" si="229"/>
        <v>0.55158815608638057</v>
      </c>
      <c r="I1640" s="2">
        <f t="shared" si="230"/>
        <v>35.549907617087555</v>
      </c>
    </row>
    <row r="1641" spans="1:9" ht="13.5" x14ac:dyDescent="0.25">
      <c r="A1641" s="3">
        <f>TITRES_STAT!B1644</f>
        <v>44404</v>
      </c>
      <c r="B1641" s="6">
        <f>TITRES_STAT!D1644</f>
        <v>8.4460999999999995</v>
      </c>
      <c r="C1641" s="2">
        <f t="shared" si="225"/>
        <v>0.19849999999999923</v>
      </c>
      <c r="D1641" s="2">
        <f t="shared" si="226"/>
        <v>0.19849999999999923</v>
      </c>
      <c r="E1641" s="2">
        <f t="shared" si="227"/>
        <v>0</v>
      </c>
      <c r="F1641" s="2">
        <f t="shared" si="231"/>
        <v>3.2948570796087699E-2</v>
      </c>
      <c r="G1641" s="2">
        <f t="shared" si="231"/>
        <v>3.4029010885028646E-2</v>
      </c>
      <c r="H1641" s="2">
        <f t="shared" si="229"/>
        <v>0.9682494418485641</v>
      </c>
      <c r="I1641" s="2">
        <f t="shared" si="230"/>
        <v>49.193431546927911</v>
      </c>
    </row>
    <row r="1642" spans="1:9" ht="13.5" x14ac:dyDescent="0.25">
      <c r="A1642" s="3">
        <f>TITRES_STAT!B1645</f>
        <v>44405</v>
      </c>
      <c r="B1642" s="6">
        <f>TITRES_STAT!D1645</f>
        <v>8.4323999999999995</v>
      </c>
      <c r="C1642" s="2">
        <f t="shared" si="225"/>
        <v>-1.3700000000000045E-2</v>
      </c>
      <c r="D1642" s="2">
        <f t="shared" si="226"/>
        <v>0</v>
      </c>
      <c r="E1642" s="2">
        <f t="shared" si="227"/>
        <v>1.3700000000000045E-2</v>
      </c>
      <c r="F1642" s="2">
        <f t="shared" si="231"/>
        <v>3.0595101453510003E-2</v>
      </c>
      <c r="G1642" s="2">
        <f t="shared" si="231"/>
        <v>3.2576938678955177E-2</v>
      </c>
      <c r="H1642" s="2">
        <f t="shared" si="229"/>
        <v>0.93916441182592003</v>
      </c>
      <c r="I1642" s="2">
        <f t="shared" si="230"/>
        <v>48.431396847965118</v>
      </c>
    </row>
    <row r="1643" spans="1:9" ht="13.5" x14ac:dyDescent="0.25">
      <c r="A1643" s="3">
        <f>TITRES_STAT!B1646</f>
        <v>44406</v>
      </c>
      <c r="B1643" s="6">
        <f>TITRES_STAT!D1646</f>
        <v>8.4186999999999994</v>
      </c>
      <c r="C1643" s="2">
        <f t="shared" si="225"/>
        <v>-1.3700000000000045E-2</v>
      </c>
      <c r="D1643" s="2">
        <f t="shared" si="226"/>
        <v>0</v>
      </c>
      <c r="E1643" s="2">
        <f t="shared" si="227"/>
        <v>1.3700000000000045E-2</v>
      </c>
      <c r="F1643" s="2">
        <f t="shared" si="231"/>
        <v>2.8409737063973574E-2</v>
      </c>
      <c r="G1643" s="2">
        <f t="shared" si="231"/>
        <v>3.1228585916172669E-2</v>
      </c>
      <c r="H1643" s="2">
        <f t="shared" si="229"/>
        <v>0.90973498256482799</v>
      </c>
      <c r="I1643" s="2">
        <f t="shared" si="230"/>
        <v>47.636713516292623</v>
      </c>
    </row>
    <row r="1644" spans="1:9" ht="13.5" x14ac:dyDescent="0.25">
      <c r="A1644" s="3">
        <f>TITRES_STAT!B1647</f>
        <v>44407</v>
      </c>
      <c r="B1644" s="6">
        <f>TITRES_STAT!D1647</f>
        <v>8.5282</v>
      </c>
      <c r="C1644" s="2">
        <f t="shared" si="225"/>
        <v>0.1095000000000006</v>
      </c>
      <c r="D1644" s="2">
        <f t="shared" si="226"/>
        <v>0.1095000000000006</v>
      </c>
      <c r="E1644" s="2">
        <f t="shared" si="227"/>
        <v>0</v>
      </c>
      <c r="F1644" s="2">
        <f t="shared" si="231"/>
        <v>3.4201898702261216E-2</v>
      </c>
      <c r="G1644" s="2">
        <f t="shared" si="231"/>
        <v>2.8997972636446049E-2</v>
      </c>
      <c r="H1644" s="2">
        <f t="shared" si="229"/>
        <v>1.1794582721715732</v>
      </c>
      <c r="I1644" s="2">
        <f t="shared" si="230"/>
        <v>54.11703849674452</v>
      </c>
    </row>
    <row r="1645" spans="1:9" ht="13.5" x14ac:dyDescent="0.25">
      <c r="A1645" s="3">
        <f>TITRES_STAT!B1648</f>
        <v>44410</v>
      </c>
      <c r="B1645" s="6">
        <f>TITRES_STAT!D1648</f>
        <v>8.2818000000000005</v>
      </c>
      <c r="C1645" s="2">
        <f t="shared" si="225"/>
        <v>-0.24639999999999951</v>
      </c>
      <c r="D1645" s="2">
        <f t="shared" si="226"/>
        <v>0</v>
      </c>
      <c r="E1645" s="2">
        <f t="shared" si="227"/>
        <v>0.24639999999999951</v>
      </c>
      <c r="F1645" s="2">
        <f t="shared" ref="F1645:G1660" si="232">((F1644*13)+D1645)/14</f>
        <v>3.1758905937813983E-2</v>
      </c>
      <c r="G1645" s="2">
        <f t="shared" si="232"/>
        <v>4.4526688876699867E-2</v>
      </c>
      <c r="H1645" s="2">
        <f t="shared" si="229"/>
        <v>0.71325550448537689</v>
      </c>
      <c r="I1645" s="2">
        <f t="shared" si="230"/>
        <v>41.631589836894911</v>
      </c>
    </row>
    <row r="1646" spans="1:9" ht="13.5" x14ac:dyDescent="0.25">
      <c r="A1646" s="3">
        <f>TITRES_STAT!B1649</f>
        <v>44411</v>
      </c>
      <c r="B1646" s="6">
        <f>TITRES_STAT!D1649</f>
        <v>8.3844999999999992</v>
      </c>
      <c r="C1646" s="2">
        <f t="shared" si="225"/>
        <v>0.10269999999999868</v>
      </c>
      <c r="D1646" s="2">
        <f t="shared" si="226"/>
        <v>0.10269999999999868</v>
      </c>
      <c r="E1646" s="2">
        <f t="shared" si="227"/>
        <v>0</v>
      </c>
      <c r="F1646" s="2">
        <f t="shared" si="232"/>
        <v>3.6826126942255746E-2</v>
      </c>
      <c r="G1646" s="2">
        <f t="shared" si="232"/>
        <v>4.1346211099792737E-2</v>
      </c>
      <c r="H1646" s="2">
        <f t="shared" si="229"/>
        <v>0.89067718571292132</v>
      </c>
      <c r="I1646" s="2">
        <f t="shared" si="230"/>
        <v>47.108897935798169</v>
      </c>
    </row>
    <row r="1647" spans="1:9" ht="13.5" x14ac:dyDescent="0.25">
      <c r="A1647" s="3">
        <f>TITRES_STAT!B1650</f>
        <v>44412</v>
      </c>
      <c r="B1647" s="6">
        <f>TITRES_STAT!D1650</f>
        <v>8.3844999999999992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3.4195689303523194E-2</v>
      </c>
      <c r="G1647" s="2">
        <f t="shared" si="232"/>
        <v>3.8392910306950398E-2</v>
      </c>
      <c r="H1647" s="2">
        <f t="shared" si="229"/>
        <v>0.89067718571292143</v>
      </c>
      <c r="I1647" s="2">
        <f t="shared" si="230"/>
        <v>47.108897935798176</v>
      </c>
    </row>
    <row r="1648" spans="1:9" ht="13.5" x14ac:dyDescent="0.25">
      <c r="A1648" s="3">
        <f>TITRES_STAT!B1651</f>
        <v>44413</v>
      </c>
      <c r="B1648" s="6">
        <f>TITRES_STAT!D1651</f>
        <v>8.4529999999999994</v>
      </c>
      <c r="C1648" s="2">
        <f t="shared" si="225"/>
        <v>6.8500000000000227E-2</v>
      </c>
      <c r="D1648" s="2">
        <f t="shared" si="226"/>
        <v>6.8500000000000227E-2</v>
      </c>
      <c r="E1648" s="2">
        <f t="shared" si="227"/>
        <v>0</v>
      </c>
      <c r="F1648" s="2">
        <f t="shared" si="232"/>
        <v>3.6645997210414408E-2</v>
      </c>
      <c r="G1648" s="2">
        <f t="shared" si="232"/>
        <v>3.5650559570739655E-2</v>
      </c>
      <c r="H1648" s="2">
        <f t="shared" si="229"/>
        <v>1.0279220761654402</v>
      </c>
      <c r="I1648" s="2">
        <f t="shared" si="230"/>
        <v>50.688440559270347</v>
      </c>
    </row>
    <row r="1649" spans="1:9" ht="13.5" x14ac:dyDescent="0.25">
      <c r="A1649" s="3">
        <f>TITRES_STAT!B1652</f>
        <v>44414</v>
      </c>
      <c r="B1649" s="6">
        <f>TITRES_STAT!D1652</f>
        <v>8.4529999999999994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3.4028425981099092E-2</v>
      </c>
      <c r="G1649" s="2">
        <f t="shared" si="232"/>
        <v>3.310409102997254E-2</v>
      </c>
      <c r="H1649" s="2">
        <f t="shared" si="229"/>
        <v>1.02792207616544</v>
      </c>
      <c r="I1649" s="2">
        <f t="shared" si="230"/>
        <v>50.68844055927034</v>
      </c>
    </row>
    <row r="1650" spans="1:9" ht="13.5" x14ac:dyDescent="0.25">
      <c r="A1650" s="3">
        <f>TITRES_STAT!B1653</f>
        <v>44417</v>
      </c>
      <c r="B1650" s="6">
        <f>TITRES_STAT!D1653</f>
        <v>8.5282</v>
      </c>
      <c r="C1650" s="2">
        <f t="shared" si="225"/>
        <v>7.52000000000006E-2</v>
      </c>
      <c r="D1650" s="2">
        <f t="shared" si="226"/>
        <v>7.52000000000006E-2</v>
      </c>
      <c r="E1650" s="2">
        <f t="shared" si="227"/>
        <v>0</v>
      </c>
      <c r="F1650" s="2">
        <f t="shared" si="232"/>
        <v>3.6969252696734914E-2</v>
      </c>
      <c r="G1650" s="2">
        <f t="shared" si="232"/>
        <v>3.0739513099260214E-2</v>
      </c>
      <c r="H1650" s="2">
        <f t="shared" si="229"/>
        <v>1.2026622730606824</v>
      </c>
      <c r="I1650" s="2">
        <f t="shared" si="230"/>
        <v>54.60039370400338</v>
      </c>
    </row>
    <row r="1651" spans="1:9" ht="13.5" x14ac:dyDescent="0.25">
      <c r="A1651" s="3">
        <f>TITRES_STAT!B1654</f>
        <v>44419</v>
      </c>
      <c r="B1651" s="6">
        <f>TITRES_STAT!D1654</f>
        <v>8.4597999999999995</v>
      </c>
      <c r="C1651" s="2">
        <f t="shared" si="225"/>
        <v>-6.840000000000046E-2</v>
      </c>
      <c r="D1651" s="2">
        <f t="shared" si="226"/>
        <v>0</v>
      </c>
      <c r="E1651" s="2">
        <f t="shared" si="227"/>
        <v>6.840000000000046E-2</v>
      </c>
      <c r="F1651" s="2">
        <f t="shared" si="232"/>
        <v>3.4328591789825273E-2</v>
      </c>
      <c r="G1651" s="2">
        <f t="shared" si="232"/>
        <v>3.3429547877884519E-2</v>
      </c>
      <c r="H1651" s="2">
        <f t="shared" si="229"/>
        <v>1.0268936904329335</v>
      </c>
      <c r="I1651" s="2">
        <f t="shared" si="230"/>
        <v>50.663421336794158</v>
      </c>
    </row>
    <row r="1652" spans="1:9" ht="13.5" x14ac:dyDescent="0.25">
      <c r="A1652" s="3">
        <f>TITRES_STAT!B1655</f>
        <v>44420</v>
      </c>
      <c r="B1652" s="6">
        <f>TITRES_STAT!D1655</f>
        <v>8.4186999999999994</v>
      </c>
      <c r="C1652" s="2">
        <f t="shared" si="225"/>
        <v>-4.1100000000000136E-2</v>
      </c>
      <c r="D1652" s="2">
        <f t="shared" si="226"/>
        <v>0</v>
      </c>
      <c r="E1652" s="2">
        <f t="shared" si="227"/>
        <v>4.1100000000000136E-2</v>
      </c>
      <c r="F1652" s="2">
        <f t="shared" si="232"/>
        <v>3.1876549519123464E-2</v>
      </c>
      <c r="G1652" s="2">
        <f t="shared" si="232"/>
        <v>3.3977437315178494E-2</v>
      </c>
      <c r="H1652" s="2">
        <f t="shared" si="229"/>
        <v>0.93816815033556056</v>
      </c>
      <c r="I1652" s="2">
        <f t="shared" si="230"/>
        <v>48.404889440223897</v>
      </c>
    </row>
    <row r="1653" spans="1:9" ht="13.5" x14ac:dyDescent="0.25">
      <c r="A1653" s="3">
        <f>TITRES_STAT!B1656</f>
        <v>44424</v>
      </c>
      <c r="B1653" s="6">
        <f>TITRES_STAT!D1656</f>
        <v>8.4871999999999996</v>
      </c>
      <c r="C1653" s="2">
        <f t="shared" si="225"/>
        <v>6.8500000000000227E-2</v>
      </c>
      <c r="D1653" s="2">
        <f t="shared" si="226"/>
        <v>6.8500000000000227E-2</v>
      </c>
      <c r="E1653" s="2">
        <f t="shared" si="227"/>
        <v>0</v>
      </c>
      <c r="F1653" s="2">
        <f t="shared" si="232"/>
        <v>3.4492510267757522E-2</v>
      </c>
      <c r="G1653" s="2">
        <f t="shared" si="232"/>
        <v>3.155047750695146E-2</v>
      </c>
      <c r="H1653" s="2">
        <f t="shared" si="229"/>
        <v>1.0932484384795078</v>
      </c>
      <c r="I1653" s="2">
        <f t="shared" si="230"/>
        <v>52.227361950099947</v>
      </c>
    </row>
    <row r="1654" spans="1:9" ht="13.5" x14ac:dyDescent="0.25">
      <c r="A1654" s="3">
        <f>TITRES_STAT!B1657</f>
        <v>44425</v>
      </c>
      <c r="B1654" s="6">
        <f>TITRES_STAT!D1657</f>
        <v>8.4186999999999994</v>
      </c>
      <c r="C1654" s="2">
        <f t="shared" si="225"/>
        <v>-6.8500000000000227E-2</v>
      </c>
      <c r="D1654" s="2">
        <f t="shared" si="226"/>
        <v>0</v>
      </c>
      <c r="E1654" s="2">
        <f t="shared" si="227"/>
        <v>6.8500000000000227E-2</v>
      </c>
      <c r="F1654" s="2">
        <f t="shared" si="232"/>
        <v>3.2028759534346272E-2</v>
      </c>
      <c r="G1654" s="2">
        <f t="shared" si="232"/>
        <v>3.41897291135978E-2</v>
      </c>
      <c r="H1654" s="2">
        <f t="shared" si="229"/>
        <v>0.93679477330541128</v>
      </c>
      <c r="I1654" s="2">
        <f t="shared" si="230"/>
        <v>48.368303457709146</v>
      </c>
    </row>
    <row r="1655" spans="1:9" ht="13.5" x14ac:dyDescent="0.25">
      <c r="A1655" s="3">
        <f>TITRES_STAT!B1658</f>
        <v>44426</v>
      </c>
      <c r="B1655" s="6">
        <f>TITRES_STAT!D1658</f>
        <v>8.5076999999999998</v>
      </c>
      <c r="C1655" s="2">
        <f t="shared" si="225"/>
        <v>8.9000000000000412E-2</v>
      </c>
      <c r="D1655" s="2">
        <f t="shared" si="226"/>
        <v>8.9000000000000412E-2</v>
      </c>
      <c r="E1655" s="2">
        <f t="shared" si="227"/>
        <v>0</v>
      </c>
      <c r="F1655" s="2">
        <f t="shared" si="232"/>
        <v>3.6098133853321564E-2</v>
      </c>
      <c r="G1655" s="2">
        <f t="shared" si="232"/>
        <v>3.1747605605483668E-2</v>
      </c>
      <c r="H1655" s="2">
        <f t="shared" si="229"/>
        <v>1.1370348460888793</v>
      </c>
      <c r="I1655" s="2">
        <f t="shared" si="230"/>
        <v>53.206191193832787</v>
      </c>
    </row>
    <row r="1656" spans="1:9" ht="13.5" x14ac:dyDescent="0.25">
      <c r="A1656" s="3">
        <f>TITRES_STAT!B1659</f>
        <v>44427</v>
      </c>
      <c r="B1656" s="6">
        <f>TITRES_STAT!D1659</f>
        <v>8.4186999999999994</v>
      </c>
      <c r="C1656" s="2">
        <f t="shared" si="225"/>
        <v>-8.9000000000000412E-2</v>
      </c>
      <c r="D1656" s="2">
        <f t="shared" si="226"/>
        <v>0</v>
      </c>
      <c r="E1656" s="2">
        <f t="shared" si="227"/>
        <v>8.9000000000000412E-2</v>
      </c>
      <c r="F1656" s="2">
        <f t="shared" si="232"/>
        <v>3.3519695720941454E-2</v>
      </c>
      <c r="G1656" s="2">
        <f t="shared" si="232"/>
        <v>3.5837062347949145E-2</v>
      </c>
      <c r="H1656" s="2">
        <f t="shared" si="229"/>
        <v>0.93533603272199273</v>
      </c>
      <c r="I1656" s="2">
        <f t="shared" si="230"/>
        <v>48.329386572029577</v>
      </c>
    </row>
    <row r="1657" spans="1:9" ht="13.5" x14ac:dyDescent="0.25">
      <c r="A1657" s="3">
        <f>TITRES_STAT!B1660</f>
        <v>44428</v>
      </c>
      <c r="B1657" s="6">
        <f>TITRES_STAT!D1660</f>
        <v>8.3503000000000007</v>
      </c>
      <c r="C1657" s="2">
        <f t="shared" si="225"/>
        <v>-6.8399999999998684E-2</v>
      </c>
      <c r="D1657" s="2">
        <f t="shared" si="226"/>
        <v>0</v>
      </c>
      <c r="E1657" s="2">
        <f t="shared" si="227"/>
        <v>6.8399999999998684E-2</v>
      </c>
      <c r="F1657" s="2">
        <f t="shared" si="232"/>
        <v>3.1125431740874208E-2</v>
      </c>
      <c r="G1657" s="2">
        <f t="shared" si="232"/>
        <v>3.8162986465952682E-2</v>
      </c>
      <c r="H1657" s="2">
        <f t="shared" si="229"/>
        <v>0.81559213843609779</v>
      </c>
      <c r="I1657" s="2">
        <f t="shared" si="230"/>
        <v>44.921550450126254</v>
      </c>
    </row>
    <row r="1658" spans="1:9" ht="13.5" x14ac:dyDescent="0.25">
      <c r="A1658" s="3">
        <f>TITRES_STAT!B1661</f>
        <v>44431</v>
      </c>
      <c r="B1658" s="6">
        <f>TITRES_STAT!D1661</f>
        <v>8.4186999999999994</v>
      </c>
      <c r="C1658" s="2">
        <f t="shared" si="225"/>
        <v>6.8399999999998684E-2</v>
      </c>
      <c r="D1658" s="2">
        <f t="shared" si="226"/>
        <v>6.8399999999998684E-2</v>
      </c>
      <c r="E1658" s="2">
        <f t="shared" si="227"/>
        <v>0</v>
      </c>
      <c r="F1658" s="2">
        <f t="shared" si="232"/>
        <v>3.3787900902240244E-2</v>
      </c>
      <c r="G1658" s="2">
        <f t="shared" si="232"/>
        <v>3.543705886124178E-2</v>
      </c>
      <c r="H1658" s="2">
        <f t="shared" si="229"/>
        <v>0.95346233541956682</v>
      </c>
      <c r="I1658" s="2">
        <f t="shared" si="230"/>
        <v>48.808841518553315</v>
      </c>
    </row>
    <row r="1659" spans="1:9" ht="13.5" x14ac:dyDescent="0.25">
      <c r="A1659" s="3">
        <f>TITRES_STAT!B1662</f>
        <v>44432</v>
      </c>
      <c r="B1659" s="6">
        <f>TITRES_STAT!D1662</f>
        <v>8.4118999999999993</v>
      </c>
      <c r="C1659" s="2">
        <f t="shared" si="225"/>
        <v>-6.8000000000001393E-3</v>
      </c>
      <c r="D1659" s="2">
        <f t="shared" si="226"/>
        <v>0</v>
      </c>
      <c r="E1659" s="2">
        <f t="shared" si="227"/>
        <v>6.8000000000001393E-3</v>
      </c>
      <c r="F1659" s="2">
        <f t="shared" si="232"/>
        <v>3.1374479409223083E-2</v>
      </c>
      <c r="G1659" s="2">
        <f t="shared" si="232"/>
        <v>3.3391554656867377E-2</v>
      </c>
      <c r="H1659" s="2">
        <f t="shared" si="229"/>
        <v>0.93959325139629402</v>
      </c>
      <c r="I1659" s="2">
        <f t="shared" si="230"/>
        <v>48.442798546545262</v>
      </c>
    </row>
    <row r="1660" spans="1:9" ht="13.5" x14ac:dyDescent="0.25">
      <c r="A1660" s="3">
        <f>TITRES_STAT!B1663</f>
        <v>44433</v>
      </c>
      <c r="B1660" s="6">
        <f>TITRES_STAT!D1663</f>
        <v>8.3640000000000008</v>
      </c>
      <c r="C1660" s="2">
        <f t="shared" si="225"/>
        <v>-4.7899999999998499E-2</v>
      </c>
      <c r="D1660" s="2">
        <f t="shared" si="226"/>
        <v>0</v>
      </c>
      <c r="E1660" s="2">
        <f t="shared" si="227"/>
        <v>4.7899999999998499E-2</v>
      </c>
      <c r="F1660" s="2">
        <f t="shared" si="232"/>
        <v>2.913344516570715E-2</v>
      </c>
      <c r="G1660" s="2">
        <f t="shared" si="232"/>
        <v>3.4427872181376738E-2</v>
      </c>
      <c r="H1660" s="2">
        <f t="shared" si="229"/>
        <v>0.84621683885147181</v>
      </c>
      <c r="I1660" s="2">
        <f t="shared" si="230"/>
        <v>45.83518149351849</v>
      </c>
    </row>
    <row r="1661" spans="1:9" ht="13.5" x14ac:dyDescent="0.25">
      <c r="A1661" s="3">
        <f>TITRES_STAT!B1664</f>
        <v>44434</v>
      </c>
      <c r="B1661" s="6">
        <f>TITRES_STAT!D1664</f>
        <v>8.2545000000000002</v>
      </c>
      <c r="C1661" s="2">
        <f t="shared" si="225"/>
        <v>-0.1095000000000006</v>
      </c>
      <c r="D1661" s="2">
        <f t="shared" si="226"/>
        <v>0</v>
      </c>
      <c r="E1661" s="2">
        <f t="shared" si="227"/>
        <v>0.1095000000000006</v>
      </c>
      <c r="F1661" s="2">
        <f t="shared" ref="F1661:G1676" si="233">((F1660*13)+D1661)/14</f>
        <v>2.7052484796728067E-2</v>
      </c>
      <c r="G1661" s="2">
        <f t="shared" si="233"/>
        <v>3.9790167025564156E-2</v>
      </c>
      <c r="H1661" s="2">
        <f t="shared" si="229"/>
        <v>0.67987864387067143</v>
      </c>
      <c r="I1661" s="2">
        <f t="shared" si="230"/>
        <v>40.471890416092052</v>
      </c>
    </row>
    <row r="1662" spans="1:9" ht="13.5" x14ac:dyDescent="0.25">
      <c r="A1662" s="3">
        <f>TITRES_STAT!B1665</f>
        <v>44435</v>
      </c>
      <c r="B1662" s="6">
        <f>TITRES_STAT!D1665</f>
        <v>8.2818000000000005</v>
      </c>
      <c r="C1662" s="2">
        <f t="shared" si="225"/>
        <v>2.7300000000000324E-2</v>
      </c>
      <c r="D1662" s="2">
        <f t="shared" si="226"/>
        <v>2.7300000000000324E-2</v>
      </c>
      <c r="E1662" s="2">
        <f t="shared" si="227"/>
        <v>0</v>
      </c>
      <c r="F1662" s="2">
        <f t="shared" si="233"/>
        <v>2.7070164454104657E-2</v>
      </c>
      <c r="G1662" s="2">
        <f t="shared" si="233"/>
        <v>3.694801223802386E-2</v>
      </c>
      <c r="H1662" s="2">
        <f t="shared" si="229"/>
        <v>0.73265550199873186</v>
      </c>
      <c r="I1662" s="2">
        <f t="shared" si="230"/>
        <v>42.285122527447932</v>
      </c>
    </row>
    <row r="1663" spans="1:9" ht="13.5" x14ac:dyDescent="0.25">
      <c r="A1663" s="3">
        <f>TITRES_STAT!B1666</f>
        <v>44438</v>
      </c>
      <c r="B1663" s="6">
        <f>TITRES_STAT!D1666</f>
        <v>8.2818000000000005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2.5136581278811469E-2</v>
      </c>
      <c r="G1663" s="2">
        <f t="shared" si="233"/>
        <v>3.4308868506736444E-2</v>
      </c>
      <c r="H1663" s="2">
        <f t="shared" si="229"/>
        <v>0.73265550199873175</v>
      </c>
      <c r="I1663" s="2">
        <f t="shared" si="230"/>
        <v>42.285122527447932</v>
      </c>
    </row>
    <row r="1664" spans="1:9" ht="13.5" x14ac:dyDescent="0.25">
      <c r="A1664" s="3">
        <f>TITRES_STAT!B1667</f>
        <v>44439</v>
      </c>
      <c r="B1664" s="6">
        <f>TITRES_STAT!D1667</f>
        <v>8.4186999999999994</v>
      </c>
      <c r="C1664" s="2">
        <f t="shared" si="225"/>
        <v>0.13689999999999891</v>
      </c>
      <c r="D1664" s="2">
        <f t="shared" si="226"/>
        <v>0.13689999999999891</v>
      </c>
      <c r="E1664" s="2">
        <f t="shared" si="227"/>
        <v>0</v>
      </c>
      <c r="F1664" s="2">
        <f t="shared" si="233"/>
        <v>3.3119682616039141E-2</v>
      </c>
      <c r="G1664" s="2">
        <f t="shared" si="233"/>
        <v>3.1858235041969558E-2</v>
      </c>
      <c r="H1664" s="2">
        <f t="shared" si="229"/>
        <v>1.0395956515609786</v>
      </c>
      <c r="I1664" s="2">
        <f t="shared" si="230"/>
        <v>50.970674053228997</v>
      </c>
    </row>
    <row r="1665" spans="1:9" ht="13.5" x14ac:dyDescent="0.25">
      <c r="A1665" s="3">
        <f>TITRES_STAT!B1668</f>
        <v>44440</v>
      </c>
      <c r="B1665" s="6">
        <f>TITRES_STAT!D1668</f>
        <v>8.2750000000000004</v>
      </c>
      <c r="C1665" s="2">
        <f t="shared" si="225"/>
        <v>-0.14369999999999905</v>
      </c>
      <c r="D1665" s="2">
        <f t="shared" si="226"/>
        <v>0</v>
      </c>
      <c r="E1665" s="2">
        <f t="shared" si="227"/>
        <v>0.14369999999999905</v>
      </c>
      <c r="F1665" s="2">
        <f t="shared" si="233"/>
        <v>3.0753991000607772E-2</v>
      </c>
      <c r="G1665" s="2">
        <f t="shared" si="233"/>
        <v>3.9846932538971661E-2</v>
      </c>
      <c r="H1665" s="2">
        <f t="shared" si="229"/>
        <v>0.77180322401302326</v>
      </c>
      <c r="I1665" s="2">
        <f t="shared" si="230"/>
        <v>43.5603239430244</v>
      </c>
    </row>
    <row r="1666" spans="1:9" ht="13.5" x14ac:dyDescent="0.25">
      <c r="A1666" s="3">
        <f>TITRES_STAT!B1669</f>
        <v>44441</v>
      </c>
      <c r="B1666" s="6">
        <f>TITRES_STAT!D1669</f>
        <v>8.4392999999999994</v>
      </c>
      <c r="C1666" s="2">
        <f t="shared" si="225"/>
        <v>0.164299999999999</v>
      </c>
      <c r="D1666" s="2">
        <f t="shared" si="226"/>
        <v>0.164299999999999</v>
      </c>
      <c r="E1666" s="2">
        <f t="shared" si="227"/>
        <v>0</v>
      </c>
      <c r="F1666" s="2">
        <f t="shared" si="233"/>
        <v>4.0292991643421434E-2</v>
      </c>
      <c r="G1666" s="2">
        <f t="shared" si="233"/>
        <v>3.7000723071902261E-2</v>
      </c>
      <c r="H1666" s="2">
        <f t="shared" si="229"/>
        <v>1.0889784928019222</v>
      </c>
      <c r="I1666" s="2">
        <f t="shared" si="230"/>
        <v>52.12971299389914</v>
      </c>
    </row>
    <row r="1667" spans="1:9" ht="13.5" x14ac:dyDescent="0.25">
      <c r="A1667" s="3">
        <f>TITRES_STAT!B1670</f>
        <v>44442</v>
      </c>
      <c r="B1667" s="6">
        <f>TITRES_STAT!D1670</f>
        <v>8.3503000000000007</v>
      </c>
      <c r="C1667" s="2">
        <f t="shared" ref="C1667:C1730" si="234">B1667-B1666</f>
        <v>-8.8999999999998636E-2</v>
      </c>
      <c r="D1667" s="2">
        <f t="shared" ref="D1667:D1730" si="235">IF(C1667&gt;0,C1667,0)</f>
        <v>0</v>
      </c>
      <c r="E1667" s="2">
        <f t="shared" ref="E1667:E1730" si="236">IF(C1667&lt;0,-C1667,0)</f>
        <v>8.8999999999998636E-2</v>
      </c>
      <c r="F1667" s="2">
        <f t="shared" si="233"/>
        <v>3.7414920811748471E-2</v>
      </c>
      <c r="G1667" s="2">
        <f t="shared" si="233"/>
        <v>4.0714957138194854E-2</v>
      </c>
      <c r="H1667" s="2">
        <f t="shared" si="229"/>
        <v>0.91894781283336768</v>
      </c>
      <c r="I1667" s="2">
        <f t="shared" si="230"/>
        <v>47.888108612840362</v>
      </c>
    </row>
    <row r="1668" spans="1:9" ht="13.5" x14ac:dyDescent="0.25">
      <c r="A1668" s="3">
        <f>TITRES_STAT!B1671</f>
        <v>44445</v>
      </c>
      <c r="B1668" s="6">
        <f>TITRES_STAT!D1671</f>
        <v>8.2818000000000005</v>
      </c>
      <c r="C1668" s="2">
        <f t="shared" si="234"/>
        <v>-6.8500000000000227E-2</v>
      </c>
      <c r="D1668" s="2">
        <f t="shared" si="235"/>
        <v>0</v>
      </c>
      <c r="E1668" s="2">
        <f t="shared" si="236"/>
        <v>6.8500000000000227E-2</v>
      </c>
      <c r="F1668" s="2">
        <f t="shared" si="233"/>
        <v>3.4742426468052152E-2</v>
      </c>
      <c r="G1668" s="2">
        <f t="shared" si="233"/>
        <v>4.2699603056895241E-2</v>
      </c>
      <c r="H1668" s="2">
        <f t="shared" si="229"/>
        <v>0.8136475278648253</v>
      </c>
      <c r="I1668" s="2">
        <f t="shared" si="230"/>
        <v>44.862494799235762</v>
      </c>
    </row>
    <row r="1669" spans="1:9" ht="13.5" x14ac:dyDescent="0.25">
      <c r="A1669" s="3">
        <f>TITRES_STAT!B1672</f>
        <v>44446</v>
      </c>
      <c r="B1669" s="6">
        <f>TITRES_STAT!D1672</f>
        <v>8.2750000000000004</v>
      </c>
      <c r="C1669" s="2">
        <f t="shared" si="234"/>
        <v>-6.8000000000001393E-3</v>
      </c>
      <c r="D1669" s="2">
        <f t="shared" si="235"/>
        <v>0</v>
      </c>
      <c r="E1669" s="2">
        <f t="shared" si="236"/>
        <v>6.8000000000001393E-3</v>
      </c>
      <c r="F1669" s="2">
        <f t="shared" si="233"/>
        <v>3.2260824577476997E-2</v>
      </c>
      <c r="G1669" s="2">
        <f t="shared" si="233"/>
        <v>4.0135345695688447E-2</v>
      </c>
      <c r="H1669" s="2">
        <f t="shared" si="229"/>
        <v>0.80380083984034623</v>
      </c>
      <c r="I1669" s="2">
        <f t="shared" si="230"/>
        <v>44.561507129106914</v>
      </c>
    </row>
    <row r="1670" spans="1:9" ht="13.5" x14ac:dyDescent="0.25">
      <c r="A1670" s="3">
        <f>TITRES_STAT!B1673</f>
        <v>44447</v>
      </c>
      <c r="B1670" s="6">
        <f>TITRES_STAT!D1673</f>
        <v>8.2545000000000002</v>
      </c>
      <c r="C1670" s="2">
        <f t="shared" si="234"/>
        <v>-2.0500000000000185E-2</v>
      </c>
      <c r="D1670" s="2">
        <f t="shared" si="235"/>
        <v>0</v>
      </c>
      <c r="E1670" s="2">
        <f t="shared" si="236"/>
        <v>2.0500000000000185E-2</v>
      </c>
      <c r="F1670" s="2">
        <f t="shared" si="233"/>
        <v>2.9956479964800071E-2</v>
      </c>
      <c r="G1670" s="2">
        <f t="shared" si="233"/>
        <v>3.8732821003139288E-2</v>
      </c>
      <c r="H1670" s="2">
        <f t="shared" si="229"/>
        <v>0.77341332722375433</v>
      </c>
      <c r="I1670" s="2">
        <f t="shared" si="230"/>
        <v>43.611566201237395</v>
      </c>
    </row>
    <row r="1671" spans="1:9" ht="13.5" x14ac:dyDescent="0.25">
      <c r="A1671" s="3">
        <f>TITRES_STAT!B1674</f>
        <v>44448</v>
      </c>
      <c r="B1671" s="6">
        <f>TITRES_STAT!D1674</f>
        <v>8.2134</v>
      </c>
      <c r="C1671" s="2">
        <f t="shared" si="234"/>
        <v>-4.1100000000000136E-2</v>
      </c>
      <c r="D1671" s="2">
        <f t="shared" si="235"/>
        <v>0</v>
      </c>
      <c r="E1671" s="2">
        <f t="shared" si="236"/>
        <v>4.1100000000000136E-2</v>
      </c>
      <c r="F1671" s="2">
        <f t="shared" si="233"/>
        <v>2.781673139588578E-2</v>
      </c>
      <c r="G1671" s="2">
        <f t="shared" si="233"/>
        <v>3.8901905217200779E-2</v>
      </c>
      <c r="H1671" s="2">
        <f t="shared" si="229"/>
        <v>0.71504804817596435</v>
      </c>
      <c r="I1671" s="2">
        <f t="shared" si="230"/>
        <v>41.692595664386907</v>
      </c>
    </row>
    <row r="1672" spans="1:9" ht="13.5" x14ac:dyDescent="0.25">
      <c r="A1672" s="3">
        <f>TITRES_STAT!B1675</f>
        <v>44449</v>
      </c>
      <c r="B1672" s="6">
        <f>TITRES_STAT!D1675</f>
        <v>8.1859999999999999</v>
      </c>
      <c r="C1672" s="2">
        <f t="shared" si="234"/>
        <v>-2.7400000000000091E-2</v>
      </c>
      <c r="D1672" s="2">
        <f t="shared" si="235"/>
        <v>0</v>
      </c>
      <c r="E1672" s="2">
        <f t="shared" si="236"/>
        <v>2.7400000000000091E-2</v>
      </c>
      <c r="F1672" s="2">
        <f t="shared" si="233"/>
        <v>2.582982201046537E-2</v>
      </c>
      <c r="G1672" s="2">
        <f t="shared" si="233"/>
        <v>3.80803405588293E-2</v>
      </c>
      <c r="H1672" s="2">
        <f t="shared" si="229"/>
        <v>0.67829808324748486</v>
      </c>
      <c r="I1672" s="2">
        <f t="shared" si="230"/>
        <v>40.415828988792434</v>
      </c>
    </row>
    <row r="1673" spans="1:9" ht="13.5" x14ac:dyDescent="0.25">
      <c r="A1673" s="3">
        <f>TITRES_STAT!B1676</f>
        <v>44452</v>
      </c>
      <c r="B1673" s="6">
        <f>TITRES_STAT!D1676</f>
        <v>8.0969999999999995</v>
      </c>
      <c r="C1673" s="2">
        <f t="shared" si="234"/>
        <v>-8.9000000000000412E-2</v>
      </c>
      <c r="D1673" s="2">
        <f t="shared" si="235"/>
        <v>0</v>
      </c>
      <c r="E1673" s="2">
        <f t="shared" si="236"/>
        <v>8.9000000000000412E-2</v>
      </c>
      <c r="F1673" s="2">
        <f t="shared" si="233"/>
        <v>2.3984834724003559E-2</v>
      </c>
      <c r="G1673" s="2">
        <f t="shared" si="233"/>
        <v>4.1717459090341524E-2</v>
      </c>
      <c r="H1673" s="2">
        <f t="shared" si="229"/>
        <v>0.57493517694984819</v>
      </c>
      <c r="I1673" s="2">
        <f t="shared" si="230"/>
        <v>36.505323226274996</v>
      </c>
    </row>
    <row r="1674" spans="1:9" ht="13.5" x14ac:dyDescent="0.25">
      <c r="A1674" s="3">
        <f>TITRES_STAT!B1677</f>
        <v>44453</v>
      </c>
      <c r="B1674" s="6">
        <f>TITRES_STAT!D1677</f>
        <v>8.1175999999999995</v>
      </c>
      <c r="C1674" s="2">
        <f t="shared" si="234"/>
        <v>2.0599999999999952E-2</v>
      </c>
      <c r="D1674" s="2">
        <f t="shared" si="235"/>
        <v>2.0599999999999952E-2</v>
      </c>
      <c r="E1674" s="2">
        <f t="shared" si="236"/>
        <v>0</v>
      </c>
      <c r="F1674" s="2">
        <f t="shared" si="233"/>
        <v>2.3743060815146159E-2</v>
      </c>
      <c r="G1674" s="2">
        <f t="shared" si="233"/>
        <v>3.8737640583888559E-2</v>
      </c>
      <c r="H1674" s="2">
        <f t="shared" si="229"/>
        <v>0.6129196424270914</v>
      </c>
      <c r="I1674" s="2">
        <f t="shared" si="230"/>
        <v>38.000631048474382</v>
      </c>
    </row>
    <row r="1675" spans="1:9" ht="13.5" x14ac:dyDescent="0.25">
      <c r="A1675" s="3">
        <f>TITRES_STAT!B1678</f>
        <v>44454</v>
      </c>
      <c r="B1675" s="6">
        <f>TITRES_STAT!D1678</f>
        <v>8.0490999999999993</v>
      </c>
      <c r="C1675" s="2">
        <f t="shared" si="234"/>
        <v>-6.8500000000000227E-2</v>
      </c>
      <c r="D1675" s="2">
        <f t="shared" si="235"/>
        <v>0</v>
      </c>
      <c r="E1675" s="2">
        <f t="shared" si="236"/>
        <v>6.8500000000000227E-2</v>
      </c>
      <c r="F1675" s="2">
        <f t="shared" si="233"/>
        <v>2.2047127899778578E-2</v>
      </c>
      <c r="G1675" s="2">
        <f t="shared" si="233"/>
        <v>4.0863523399325107E-2</v>
      </c>
      <c r="H1675" s="2">
        <f t="shared" si="229"/>
        <v>0.53953076156283442</v>
      </c>
      <c r="I1675" s="2">
        <f t="shared" si="230"/>
        <v>35.045143301660104</v>
      </c>
    </row>
    <row r="1676" spans="1:9" ht="13.5" x14ac:dyDescent="0.25">
      <c r="A1676" s="3">
        <f>TITRES_STAT!B1679</f>
        <v>44455</v>
      </c>
      <c r="B1676" s="6">
        <f>TITRES_STAT!D1679</f>
        <v>8.0764999999999993</v>
      </c>
      <c r="C1676" s="2">
        <f t="shared" si="234"/>
        <v>2.7400000000000091E-2</v>
      </c>
      <c r="D1676" s="2">
        <f t="shared" si="235"/>
        <v>2.7400000000000091E-2</v>
      </c>
      <c r="E1676" s="2">
        <f t="shared" si="236"/>
        <v>0</v>
      </c>
      <c r="F1676" s="2">
        <f t="shared" si="233"/>
        <v>2.2429475906937255E-2</v>
      </c>
      <c r="G1676" s="2">
        <f t="shared" si="233"/>
        <v>3.7944700299373309E-2</v>
      </c>
      <c r="H1676" s="2">
        <f t="shared" si="229"/>
        <v>0.5911095813110876</v>
      </c>
      <c r="I1676" s="2">
        <f t="shared" si="230"/>
        <v>37.150777561405192</v>
      </c>
    </row>
    <row r="1677" spans="1:9" ht="13.5" x14ac:dyDescent="0.25">
      <c r="A1677" s="3">
        <f>TITRES_STAT!B1680</f>
        <v>44456</v>
      </c>
      <c r="B1677" s="6">
        <f>TITRES_STAT!D1680</f>
        <v>8.3503000000000007</v>
      </c>
      <c r="C1677" s="2">
        <f t="shared" si="234"/>
        <v>0.27380000000000138</v>
      </c>
      <c r="D1677" s="2">
        <f t="shared" si="235"/>
        <v>0.27380000000000138</v>
      </c>
      <c r="E1677" s="2">
        <f t="shared" si="236"/>
        <v>0</v>
      </c>
      <c r="F1677" s="2">
        <f t="shared" ref="F1677:G1692" si="237">((F1676*13)+D1677)/14</f>
        <v>4.0384513342156127E-2</v>
      </c>
      <c r="G1677" s="2">
        <f t="shared" si="237"/>
        <v>3.5234364563703789E-2</v>
      </c>
      <c r="H1677" s="2">
        <f t="shared" si="229"/>
        <v>1.1461683456541656</v>
      </c>
      <c r="I1677" s="2">
        <f t="shared" si="230"/>
        <v>53.405332716563123</v>
      </c>
    </row>
    <row r="1678" spans="1:9" ht="13.5" x14ac:dyDescent="0.25">
      <c r="A1678" s="3">
        <f>TITRES_STAT!B1681</f>
        <v>44459</v>
      </c>
      <c r="B1678" s="6">
        <f>TITRES_STAT!D1681</f>
        <v>8.3366000000000007</v>
      </c>
      <c r="C1678" s="2">
        <f t="shared" si="234"/>
        <v>-1.3700000000000045E-2</v>
      </c>
      <c r="D1678" s="2">
        <f t="shared" si="235"/>
        <v>0</v>
      </c>
      <c r="E1678" s="2">
        <f t="shared" si="236"/>
        <v>1.3700000000000045E-2</v>
      </c>
      <c r="F1678" s="2">
        <f t="shared" si="237"/>
        <v>3.749990524628783E-2</v>
      </c>
      <c r="G1678" s="2">
        <f t="shared" si="237"/>
        <v>3.3696195666296377E-2</v>
      </c>
      <c r="H1678" s="2">
        <f t="shared" si="229"/>
        <v>1.1128824635772163</v>
      </c>
      <c r="I1678" s="2">
        <f t="shared" si="230"/>
        <v>52.671290654429043</v>
      </c>
    </row>
    <row r="1679" spans="1:9" ht="13.5" x14ac:dyDescent="0.25">
      <c r="A1679" s="3">
        <f>TITRES_STAT!B1682</f>
        <v>44460</v>
      </c>
      <c r="B1679" s="6">
        <f>TITRES_STAT!D1682</f>
        <v>8.2818000000000005</v>
      </c>
      <c r="C1679" s="2">
        <f t="shared" si="234"/>
        <v>-5.4800000000000182E-2</v>
      </c>
      <c r="D1679" s="2">
        <f t="shared" si="235"/>
        <v>0</v>
      </c>
      <c r="E1679" s="2">
        <f t="shared" si="236"/>
        <v>5.4800000000000182E-2</v>
      </c>
      <c r="F1679" s="2">
        <f t="shared" si="237"/>
        <v>3.4821340585838703E-2</v>
      </c>
      <c r="G1679" s="2">
        <f t="shared" si="237"/>
        <v>3.5203610261560936E-2</v>
      </c>
      <c r="H1679" s="2">
        <f t="shared" si="229"/>
        <v>0.98914117975736038</v>
      </c>
      <c r="I1679" s="2">
        <f t="shared" si="230"/>
        <v>49.727047522992706</v>
      </c>
    </row>
    <row r="1680" spans="1:9" ht="13.5" x14ac:dyDescent="0.25">
      <c r="A1680" s="3">
        <f>TITRES_STAT!B1683</f>
        <v>44461</v>
      </c>
      <c r="B1680" s="6">
        <f>TITRES_STAT!D1683</f>
        <v>8.2339000000000002</v>
      </c>
      <c r="C1680" s="2">
        <f t="shared" si="234"/>
        <v>-4.7900000000000276E-2</v>
      </c>
      <c r="D1680" s="2">
        <f t="shared" si="235"/>
        <v>0</v>
      </c>
      <c r="E1680" s="2">
        <f t="shared" si="236"/>
        <v>4.7900000000000276E-2</v>
      </c>
      <c r="F1680" s="2">
        <f t="shared" si="237"/>
        <v>3.2334101972564512E-2</v>
      </c>
      <c r="G1680" s="2">
        <f t="shared" si="237"/>
        <v>3.611049524287803E-2</v>
      </c>
      <c r="H1680" s="2">
        <f t="shared" si="229"/>
        <v>0.89542117201900395</v>
      </c>
      <c r="I1680" s="2">
        <f t="shared" si="230"/>
        <v>47.241277307523198</v>
      </c>
    </row>
    <row r="1681" spans="1:9" ht="13.5" x14ac:dyDescent="0.25">
      <c r="A1681" s="3">
        <f>TITRES_STAT!B1684</f>
        <v>44462</v>
      </c>
      <c r="B1681" s="6">
        <f>TITRES_STAT!D1684</f>
        <v>8.2818000000000005</v>
      </c>
      <c r="C1681" s="2">
        <f t="shared" si="234"/>
        <v>4.7900000000000276E-2</v>
      </c>
      <c r="D1681" s="2">
        <f t="shared" si="235"/>
        <v>4.7900000000000276E-2</v>
      </c>
      <c r="E1681" s="2">
        <f t="shared" si="236"/>
        <v>0</v>
      </c>
      <c r="F1681" s="2">
        <f t="shared" si="237"/>
        <v>3.3445951831667063E-2</v>
      </c>
      <c r="G1681" s="2">
        <f t="shared" si="237"/>
        <v>3.3531174154101027E-2</v>
      </c>
      <c r="H1681" s="2">
        <f t="shared" ref="H1681:H1744" si="238">F1681/G1681</f>
        <v>0.99745841520364587</v>
      </c>
      <c r="I1681" s="2">
        <f t="shared" ref="I1681:I1744" si="239">IF(G1681=0,100,100-(100/(1+H1681)))</f>
        <v>49.936379531683642</v>
      </c>
    </row>
    <row r="1682" spans="1:9" ht="13.5" x14ac:dyDescent="0.25">
      <c r="A1682" s="3">
        <f>TITRES_STAT!B1685</f>
        <v>44463</v>
      </c>
      <c r="B1682" s="6">
        <f>TITRES_STAT!D1685</f>
        <v>8.2818000000000005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3.1056955272262272E-2</v>
      </c>
      <c r="G1682" s="2">
        <f t="shared" si="237"/>
        <v>3.1136090285950956E-2</v>
      </c>
      <c r="H1682" s="2">
        <f t="shared" si="238"/>
        <v>0.99745841520364587</v>
      </c>
      <c r="I1682" s="2">
        <f t="shared" si="239"/>
        <v>49.936379531683642</v>
      </c>
    </row>
    <row r="1683" spans="1:9" ht="13.5" x14ac:dyDescent="0.25">
      <c r="A1683" s="3">
        <f>TITRES_STAT!B1686</f>
        <v>44466</v>
      </c>
      <c r="B1683" s="6">
        <f>TITRES_STAT!D1686</f>
        <v>8.3434000000000008</v>
      </c>
      <c r="C1683" s="2">
        <f t="shared" si="234"/>
        <v>6.1600000000000321E-2</v>
      </c>
      <c r="D1683" s="2">
        <f t="shared" si="235"/>
        <v>6.1600000000000321E-2</v>
      </c>
      <c r="E1683" s="2">
        <f t="shared" si="236"/>
        <v>0</v>
      </c>
      <c r="F1683" s="2">
        <f t="shared" si="237"/>
        <v>3.3238601324243562E-2</v>
      </c>
      <c r="G1683" s="2">
        <f t="shared" si="237"/>
        <v>2.8912083836954459E-2</v>
      </c>
      <c r="H1683" s="2">
        <f t="shared" si="238"/>
        <v>1.1496439174598372</v>
      </c>
      <c r="I1683" s="2">
        <f t="shared" si="239"/>
        <v>53.480667571135839</v>
      </c>
    </row>
    <row r="1684" spans="1:9" ht="13.5" x14ac:dyDescent="0.25">
      <c r="A1684" s="3">
        <f>TITRES_STAT!B1687</f>
        <v>44467</v>
      </c>
      <c r="B1684" s="6">
        <f>TITRES_STAT!D1687</f>
        <v>8.3434000000000008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3.0864415515369024E-2</v>
      </c>
      <c r="G1684" s="2">
        <f t="shared" si="237"/>
        <v>2.684693499145771E-2</v>
      </c>
      <c r="H1684" s="2">
        <f t="shared" si="238"/>
        <v>1.1496439174598372</v>
      </c>
      <c r="I1684" s="2">
        <f t="shared" si="239"/>
        <v>53.480667571135839</v>
      </c>
    </row>
    <row r="1685" spans="1:9" ht="13.5" x14ac:dyDescent="0.25">
      <c r="A1685" s="3">
        <f>TITRES_STAT!B1688</f>
        <v>44468</v>
      </c>
      <c r="B1685" s="6">
        <f>TITRES_STAT!D1688</f>
        <v>8.2682000000000002</v>
      </c>
      <c r="C1685" s="2">
        <f t="shared" si="234"/>
        <v>-7.52000000000006E-2</v>
      </c>
      <c r="D1685" s="2">
        <f t="shared" si="235"/>
        <v>0</v>
      </c>
      <c r="E1685" s="2">
        <f t="shared" si="236"/>
        <v>7.52000000000006E-2</v>
      </c>
      <c r="F1685" s="2">
        <f t="shared" si="237"/>
        <v>2.8659814407128382E-2</v>
      </c>
      <c r="G1685" s="2">
        <f t="shared" si="237"/>
        <v>3.0300725349210775E-2</v>
      </c>
      <c r="H1685" s="2">
        <f t="shared" si="238"/>
        <v>0.94584581975608928</v>
      </c>
      <c r="I1685" s="2">
        <f t="shared" si="239"/>
        <v>48.608466824707136</v>
      </c>
    </row>
    <row r="1686" spans="1:9" ht="13.5" x14ac:dyDescent="0.25">
      <c r="A1686" s="3">
        <f>TITRES_STAT!B1689</f>
        <v>44469</v>
      </c>
      <c r="B1686" s="6">
        <f>TITRES_STAT!D1689</f>
        <v>8.2682000000000002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2.6612684806619213E-2</v>
      </c>
      <c r="G1686" s="2">
        <f t="shared" si="237"/>
        <v>2.8136387824267146E-2</v>
      </c>
      <c r="H1686" s="2">
        <f t="shared" si="238"/>
        <v>0.9458458197560895</v>
      </c>
      <c r="I1686" s="2">
        <f t="shared" si="239"/>
        <v>48.608466824707143</v>
      </c>
    </row>
    <row r="1687" spans="1:9" ht="13.5" x14ac:dyDescent="0.25">
      <c r="A1687" s="3">
        <f>TITRES_STAT!B1690</f>
        <v>44470</v>
      </c>
      <c r="B1687" s="6">
        <f>TITRES_STAT!D1690</f>
        <v>8.2408000000000001</v>
      </c>
      <c r="C1687" s="2">
        <f t="shared" si="234"/>
        <v>-2.7400000000000091E-2</v>
      </c>
      <c r="D1687" s="2">
        <f t="shared" si="235"/>
        <v>0</v>
      </c>
      <c r="E1687" s="2">
        <f t="shared" si="236"/>
        <v>2.7400000000000091E-2</v>
      </c>
      <c r="F1687" s="2">
        <f t="shared" si="237"/>
        <v>2.4711778749003554E-2</v>
      </c>
      <c r="G1687" s="2">
        <f t="shared" si="237"/>
        <v>2.8083788693962358E-2</v>
      </c>
      <c r="H1687" s="2">
        <f t="shared" si="238"/>
        <v>0.87993037614316827</v>
      </c>
      <c r="I1687" s="2">
        <f t="shared" si="239"/>
        <v>46.80654067351248</v>
      </c>
    </row>
    <row r="1688" spans="1:9" ht="13.5" x14ac:dyDescent="0.25">
      <c r="A1688" s="3">
        <f>TITRES_STAT!B1691</f>
        <v>44473</v>
      </c>
      <c r="B1688" s="6">
        <f>TITRES_STAT!D1691</f>
        <v>8.2339000000000002</v>
      </c>
      <c r="C1688" s="2">
        <f t="shared" si="234"/>
        <v>-6.8999999999999062E-3</v>
      </c>
      <c r="D1688" s="2">
        <f t="shared" si="235"/>
        <v>0</v>
      </c>
      <c r="E1688" s="2">
        <f t="shared" si="236"/>
        <v>6.8999999999999062E-3</v>
      </c>
      <c r="F1688" s="2">
        <f t="shared" si="237"/>
        <v>2.2946651695503299E-2</v>
      </c>
      <c r="G1688" s="2">
        <f t="shared" si="237"/>
        <v>2.6570660930107896E-2</v>
      </c>
      <c r="H1688" s="2">
        <f t="shared" si="238"/>
        <v>0.86360861537704015</v>
      </c>
      <c r="I1688" s="2">
        <f t="shared" si="239"/>
        <v>46.340664464159353</v>
      </c>
    </row>
    <row r="1689" spans="1:9" ht="13.5" x14ac:dyDescent="0.25">
      <c r="A1689" s="3">
        <f>TITRES_STAT!B1692</f>
        <v>44474</v>
      </c>
      <c r="B1689" s="6">
        <f>TITRES_STAT!D1692</f>
        <v>8.1859999999999999</v>
      </c>
      <c r="C1689" s="2">
        <f t="shared" si="234"/>
        <v>-4.7900000000000276E-2</v>
      </c>
      <c r="D1689" s="2">
        <f t="shared" si="235"/>
        <v>0</v>
      </c>
      <c r="E1689" s="2">
        <f t="shared" si="236"/>
        <v>4.7900000000000276E-2</v>
      </c>
      <c r="F1689" s="2">
        <f t="shared" si="237"/>
        <v>2.1307605145824492E-2</v>
      </c>
      <c r="G1689" s="2">
        <f t="shared" si="237"/>
        <v>2.8094185149385921E-2</v>
      </c>
      <c r="H1689" s="2">
        <f t="shared" si="238"/>
        <v>0.75843470926545919</v>
      </c>
      <c r="I1689" s="2">
        <f t="shared" si="239"/>
        <v>43.131240828513654</v>
      </c>
    </row>
    <row r="1690" spans="1:9" ht="13.5" x14ac:dyDescent="0.25">
      <c r="A1690" s="3">
        <f>TITRES_STAT!B1693</f>
        <v>44475</v>
      </c>
      <c r="B1690" s="6">
        <f>TITRES_STAT!D1693</f>
        <v>8.2134</v>
      </c>
      <c r="C1690" s="2">
        <f t="shared" si="234"/>
        <v>2.7400000000000091E-2</v>
      </c>
      <c r="D1690" s="2">
        <f t="shared" si="235"/>
        <v>2.7400000000000091E-2</v>
      </c>
      <c r="E1690" s="2">
        <f t="shared" si="236"/>
        <v>0</v>
      </c>
      <c r="F1690" s="2">
        <f t="shared" si="237"/>
        <v>2.1742776206837035E-2</v>
      </c>
      <c r="G1690" s="2">
        <f t="shared" si="237"/>
        <v>2.6087457638715499E-2</v>
      </c>
      <c r="H1690" s="2">
        <f t="shared" si="238"/>
        <v>0.83345707764827681</v>
      </c>
      <c r="I1690" s="2">
        <f t="shared" si="239"/>
        <v>45.458226855101977</v>
      </c>
    </row>
    <row r="1691" spans="1:9" ht="13.5" x14ac:dyDescent="0.25">
      <c r="A1691" s="3">
        <f>TITRES_STAT!B1694</f>
        <v>44476</v>
      </c>
      <c r="B1691" s="6">
        <f>TITRES_STAT!D1694</f>
        <v>8.2682000000000002</v>
      </c>
      <c r="C1691" s="2">
        <f t="shared" si="234"/>
        <v>5.4800000000000182E-2</v>
      </c>
      <c r="D1691" s="2">
        <f t="shared" si="235"/>
        <v>5.4800000000000182E-2</v>
      </c>
      <c r="E1691" s="2">
        <f t="shared" si="236"/>
        <v>0</v>
      </c>
      <c r="F1691" s="2">
        <f t="shared" si="237"/>
        <v>2.4104006477777263E-2</v>
      </c>
      <c r="G1691" s="2">
        <f t="shared" si="237"/>
        <v>2.4224067807378676E-2</v>
      </c>
      <c r="H1691" s="2">
        <f t="shared" si="238"/>
        <v>0.99504371724203799</v>
      </c>
      <c r="I1691" s="2">
        <f t="shared" si="239"/>
        <v>49.875785108989653</v>
      </c>
    </row>
    <row r="1692" spans="1:9" ht="13.5" x14ac:dyDescent="0.25">
      <c r="A1692" s="3">
        <f>TITRES_STAT!B1695</f>
        <v>44477</v>
      </c>
      <c r="B1692" s="6">
        <f>TITRES_STAT!D1695</f>
        <v>8.2134</v>
      </c>
      <c r="C1692" s="2">
        <f t="shared" si="234"/>
        <v>-5.4800000000000182E-2</v>
      </c>
      <c r="D1692" s="2">
        <f t="shared" si="235"/>
        <v>0</v>
      </c>
      <c r="E1692" s="2">
        <f t="shared" si="236"/>
        <v>5.4800000000000182E-2</v>
      </c>
      <c r="F1692" s="2">
        <f t="shared" si="237"/>
        <v>2.2382291729364602E-2</v>
      </c>
      <c r="G1692" s="2">
        <f t="shared" si="237"/>
        <v>2.6408062963994498E-2</v>
      </c>
      <c r="H1692" s="2">
        <f t="shared" si="238"/>
        <v>0.84755522432225538</v>
      </c>
      <c r="I1692" s="2">
        <f t="shared" si="239"/>
        <v>45.874418970787012</v>
      </c>
    </row>
    <row r="1693" spans="1:9" ht="13.5" x14ac:dyDescent="0.25">
      <c r="A1693" s="3">
        <f>TITRES_STAT!B1696</f>
        <v>44480</v>
      </c>
      <c r="B1693" s="6">
        <f>TITRES_STAT!D1696</f>
        <v>8.2065999999999999</v>
      </c>
      <c r="C1693" s="2">
        <f t="shared" si="234"/>
        <v>-6.8000000000001393E-3</v>
      </c>
      <c r="D1693" s="2">
        <f t="shared" si="235"/>
        <v>0</v>
      </c>
      <c r="E1693" s="2">
        <f t="shared" si="236"/>
        <v>6.8000000000001393E-3</v>
      </c>
      <c r="F1693" s="2">
        <f t="shared" ref="F1693:G1708" si="240">((F1692*13)+D1693)/14</f>
        <v>2.0783556605838558E-2</v>
      </c>
      <c r="G1693" s="2">
        <f t="shared" si="240"/>
        <v>2.5007487037994901E-2</v>
      </c>
      <c r="H1693" s="2">
        <f t="shared" si="238"/>
        <v>0.83109336712886217</v>
      </c>
      <c r="I1693" s="2">
        <f t="shared" si="239"/>
        <v>45.387820307164837</v>
      </c>
    </row>
    <row r="1694" spans="1:9" ht="13.5" x14ac:dyDescent="0.25">
      <c r="A1694" s="3">
        <f>TITRES_STAT!B1697</f>
        <v>44481</v>
      </c>
      <c r="B1694" s="6">
        <f>TITRES_STAT!D1697</f>
        <v>8.1791999999999998</v>
      </c>
      <c r="C1694" s="2">
        <f t="shared" si="234"/>
        <v>-2.7400000000000091E-2</v>
      </c>
      <c r="D1694" s="2">
        <f t="shared" si="235"/>
        <v>0</v>
      </c>
      <c r="E1694" s="2">
        <f t="shared" si="236"/>
        <v>2.7400000000000091E-2</v>
      </c>
      <c r="F1694" s="2">
        <f t="shared" si="240"/>
        <v>1.9299016848278661E-2</v>
      </c>
      <c r="G1694" s="2">
        <f t="shared" si="240"/>
        <v>2.5178380820995272E-2</v>
      </c>
      <c r="H1694" s="2">
        <f t="shared" si="238"/>
        <v>0.76649157805199142</v>
      </c>
      <c r="I1694" s="2">
        <f t="shared" si="239"/>
        <v>43.390616042293523</v>
      </c>
    </row>
    <row r="1695" spans="1:9" ht="13.5" x14ac:dyDescent="0.25">
      <c r="A1695" s="3">
        <f>TITRES_STAT!B1698</f>
        <v>44482</v>
      </c>
      <c r="B1695" s="6">
        <f>TITRES_STAT!D1698</f>
        <v>8.1928999999999998</v>
      </c>
      <c r="C1695" s="2">
        <f t="shared" si="234"/>
        <v>1.3700000000000045E-2</v>
      </c>
      <c r="D1695" s="2">
        <f t="shared" si="235"/>
        <v>1.3700000000000045E-2</v>
      </c>
      <c r="E1695" s="2">
        <f t="shared" si="236"/>
        <v>0</v>
      </c>
      <c r="F1695" s="2">
        <f t="shared" si="240"/>
        <v>1.889908707340162E-2</v>
      </c>
      <c r="G1695" s="2">
        <f t="shared" si="240"/>
        <v>2.3379925048067039E-2</v>
      </c>
      <c r="H1695" s="2">
        <f t="shared" si="238"/>
        <v>0.80834677761142448</v>
      </c>
      <c r="I1695" s="2">
        <f t="shared" si="239"/>
        <v>44.700871957708159</v>
      </c>
    </row>
    <row r="1696" spans="1:9" ht="13.5" x14ac:dyDescent="0.25">
      <c r="A1696" s="3">
        <f>TITRES_STAT!B1699</f>
        <v>44483</v>
      </c>
      <c r="B1696" s="6">
        <f>TITRES_STAT!D1699</f>
        <v>8.2065999999999999</v>
      </c>
      <c r="C1696" s="2">
        <f t="shared" si="234"/>
        <v>1.3700000000000045E-2</v>
      </c>
      <c r="D1696" s="2">
        <f t="shared" si="235"/>
        <v>1.3700000000000045E-2</v>
      </c>
      <c r="E1696" s="2">
        <f t="shared" si="236"/>
        <v>0</v>
      </c>
      <c r="F1696" s="2">
        <f t="shared" si="240"/>
        <v>1.8527723711015794E-2</v>
      </c>
      <c r="G1696" s="2">
        <f t="shared" si="240"/>
        <v>2.1709930401776538E-2</v>
      </c>
      <c r="H1696" s="2">
        <f t="shared" si="238"/>
        <v>0.85342160790619848</v>
      </c>
      <c r="I1696" s="2">
        <f t="shared" si="239"/>
        <v>46.045735318166749</v>
      </c>
    </row>
    <row r="1697" spans="1:9" ht="13.5" x14ac:dyDescent="0.25">
      <c r="A1697" s="3">
        <f>TITRES_STAT!B1700</f>
        <v>44488</v>
      </c>
      <c r="B1697" s="6">
        <f>TITRES_STAT!D1700</f>
        <v>8.1380999999999997</v>
      </c>
      <c r="C1697" s="2">
        <f t="shared" si="234"/>
        <v>-6.8500000000000227E-2</v>
      </c>
      <c r="D1697" s="2">
        <f t="shared" si="235"/>
        <v>0</v>
      </c>
      <c r="E1697" s="2">
        <f t="shared" si="236"/>
        <v>6.8500000000000227E-2</v>
      </c>
      <c r="F1697" s="2">
        <f t="shared" si="240"/>
        <v>1.7204314874514664E-2</v>
      </c>
      <c r="G1697" s="2">
        <f t="shared" si="240"/>
        <v>2.5052078230221087E-2</v>
      </c>
      <c r="H1697" s="2">
        <f t="shared" si="238"/>
        <v>0.68674202261433837</v>
      </c>
      <c r="I1697" s="2">
        <f t="shared" si="239"/>
        <v>40.714111192293281</v>
      </c>
    </row>
    <row r="1698" spans="1:9" ht="13.5" x14ac:dyDescent="0.25">
      <c r="A1698" s="3">
        <f>TITRES_STAT!B1701</f>
        <v>44489</v>
      </c>
      <c r="B1698" s="6">
        <f>TITRES_STAT!D1701</f>
        <v>8.1449999999999996</v>
      </c>
      <c r="C1698" s="2">
        <f t="shared" si="234"/>
        <v>6.8999999999999062E-3</v>
      </c>
      <c r="D1698" s="2">
        <f t="shared" si="235"/>
        <v>6.8999999999999062E-3</v>
      </c>
      <c r="E1698" s="2">
        <f t="shared" si="236"/>
        <v>0</v>
      </c>
      <c r="F1698" s="2">
        <f t="shared" si="240"/>
        <v>1.6468292383477894E-2</v>
      </c>
      <c r="G1698" s="2">
        <f t="shared" si="240"/>
        <v>2.3262644070919582E-2</v>
      </c>
      <c r="H1698" s="2">
        <f t="shared" si="238"/>
        <v>0.70792865734745758</v>
      </c>
      <c r="I1698" s="2">
        <f t="shared" si="239"/>
        <v>41.449544997208747</v>
      </c>
    </row>
    <row r="1699" spans="1:9" ht="13.5" x14ac:dyDescent="0.25">
      <c r="A1699" s="3">
        <f>TITRES_STAT!B1702</f>
        <v>44490</v>
      </c>
      <c r="B1699" s="6">
        <f>TITRES_STAT!D1702</f>
        <v>8.0081000000000007</v>
      </c>
      <c r="C1699" s="2">
        <f t="shared" si="234"/>
        <v>-0.13689999999999891</v>
      </c>
      <c r="D1699" s="2">
        <f t="shared" si="235"/>
        <v>0</v>
      </c>
      <c r="E1699" s="2">
        <f t="shared" si="236"/>
        <v>0.13689999999999891</v>
      </c>
      <c r="F1699" s="2">
        <f t="shared" si="240"/>
        <v>1.5291985784658044E-2</v>
      </c>
      <c r="G1699" s="2">
        <f t="shared" si="240"/>
        <v>3.1379598065853817E-2</v>
      </c>
      <c r="H1699" s="2">
        <f t="shared" si="238"/>
        <v>0.48732255118647455</v>
      </c>
      <c r="I1699" s="2">
        <f t="shared" si="239"/>
        <v>32.765088567891681</v>
      </c>
    </row>
    <row r="1700" spans="1:9" ht="13.5" x14ac:dyDescent="0.25">
      <c r="A1700" s="3">
        <f>TITRES_STAT!B1703</f>
        <v>44491</v>
      </c>
      <c r="B1700" s="6">
        <f>TITRES_STAT!D1703</f>
        <v>7.7343000000000002</v>
      </c>
      <c r="C1700" s="2">
        <f t="shared" si="234"/>
        <v>-0.27380000000000049</v>
      </c>
      <c r="D1700" s="2">
        <f t="shared" si="235"/>
        <v>0</v>
      </c>
      <c r="E1700" s="2">
        <f t="shared" si="236"/>
        <v>0.27380000000000049</v>
      </c>
      <c r="F1700" s="2">
        <f t="shared" si="240"/>
        <v>1.4199701085753899E-2</v>
      </c>
      <c r="G1700" s="2">
        <f t="shared" si="240"/>
        <v>4.8695341061150012E-2</v>
      </c>
      <c r="H1700" s="2">
        <f t="shared" si="238"/>
        <v>0.29160286746780106</v>
      </c>
      <c r="I1700" s="2">
        <f t="shared" si="239"/>
        <v>22.576821003772707</v>
      </c>
    </row>
    <row r="1701" spans="1:9" ht="13.5" x14ac:dyDescent="0.25">
      <c r="A1701" s="3">
        <f>TITRES_STAT!B1704</f>
        <v>44494</v>
      </c>
      <c r="B1701" s="6">
        <f>TITRES_STAT!D1704</f>
        <v>7.6589999999999998</v>
      </c>
      <c r="C1701" s="2">
        <f t="shared" si="234"/>
        <v>-7.5300000000000367E-2</v>
      </c>
      <c r="D1701" s="2">
        <f t="shared" si="235"/>
        <v>0</v>
      </c>
      <c r="E1701" s="2">
        <f t="shared" si="236"/>
        <v>7.5300000000000367E-2</v>
      </c>
      <c r="F1701" s="2">
        <f t="shared" si="240"/>
        <v>1.3185436722485764E-2</v>
      </c>
      <c r="G1701" s="2">
        <f t="shared" si="240"/>
        <v>5.0595673842496469E-2</v>
      </c>
      <c r="H1701" s="2">
        <f t="shared" si="238"/>
        <v>0.26060403431984758</v>
      </c>
      <c r="I1701" s="2">
        <f t="shared" si="239"/>
        <v>20.672949413528983</v>
      </c>
    </row>
    <row r="1702" spans="1:9" ht="13.5" x14ac:dyDescent="0.25">
      <c r="A1702" s="3">
        <f>TITRES_STAT!B1705</f>
        <v>44495</v>
      </c>
      <c r="B1702" s="6">
        <f>TITRES_STAT!D1705</f>
        <v>8.0012000000000008</v>
      </c>
      <c r="C1702" s="2">
        <f t="shared" si="234"/>
        <v>0.34220000000000095</v>
      </c>
      <c r="D1702" s="2">
        <f t="shared" si="235"/>
        <v>0.34220000000000095</v>
      </c>
      <c r="E1702" s="2">
        <f t="shared" si="236"/>
        <v>0</v>
      </c>
      <c r="F1702" s="2">
        <f t="shared" si="240"/>
        <v>3.6686476956593994E-2</v>
      </c>
      <c r="G1702" s="2">
        <f t="shared" si="240"/>
        <v>4.6981697139461001E-2</v>
      </c>
      <c r="H1702" s="2">
        <f t="shared" si="238"/>
        <v>0.78086742689804156</v>
      </c>
      <c r="I1702" s="2">
        <f t="shared" si="239"/>
        <v>43.847588826877221</v>
      </c>
    </row>
    <row r="1703" spans="1:9" ht="13.5" x14ac:dyDescent="0.25">
      <c r="A1703" s="3">
        <f>TITRES_STAT!B1706</f>
        <v>44496</v>
      </c>
      <c r="B1703" s="6">
        <f>TITRES_STAT!D1706</f>
        <v>7.9669999999999996</v>
      </c>
      <c r="C1703" s="2">
        <f t="shared" si="234"/>
        <v>-3.4200000000001118E-2</v>
      </c>
      <c r="D1703" s="2">
        <f t="shared" si="235"/>
        <v>0</v>
      </c>
      <c r="E1703" s="2">
        <f t="shared" si="236"/>
        <v>3.4200000000001118E-2</v>
      </c>
      <c r="F1703" s="2">
        <f t="shared" si="240"/>
        <v>3.4066014316837277E-2</v>
      </c>
      <c r="G1703" s="2">
        <f t="shared" si="240"/>
        <v>4.6068718772356729E-2</v>
      </c>
      <c r="H1703" s="2">
        <f t="shared" si="238"/>
        <v>0.73946085814043505</v>
      </c>
      <c r="I1703" s="2">
        <f t="shared" si="239"/>
        <v>42.510922547055941</v>
      </c>
    </row>
    <row r="1704" spans="1:9" ht="13.5" x14ac:dyDescent="0.25">
      <c r="A1704" s="3">
        <f>TITRES_STAT!B1707</f>
        <v>44497</v>
      </c>
      <c r="B1704" s="6">
        <f>TITRES_STAT!D1707</f>
        <v>7.9328000000000003</v>
      </c>
      <c r="C1704" s="2">
        <f t="shared" si="234"/>
        <v>-3.4199999999999342E-2</v>
      </c>
      <c r="D1704" s="2">
        <f t="shared" si="235"/>
        <v>0</v>
      </c>
      <c r="E1704" s="2">
        <f t="shared" si="236"/>
        <v>3.4199999999999342E-2</v>
      </c>
      <c r="F1704" s="2">
        <f t="shared" si="240"/>
        <v>3.1632727579920326E-2</v>
      </c>
      <c r="G1704" s="2">
        <f t="shared" si="240"/>
        <v>4.5220953145759767E-2</v>
      </c>
      <c r="H1704" s="2">
        <f t="shared" si="238"/>
        <v>0.69951483503585621</v>
      </c>
      <c r="I1704" s="2">
        <f t="shared" si="239"/>
        <v>41.159678080779912</v>
      </c>
    </row>
    <row r="1705" spans="1:9" ht="13.5" x14ac:dyDescent="0.25">
      <c r="A1705" s="3">
        <f>TITRES_STAT!B1708</f>
        <v>44498</v>
      </c>
      <c r="B1705" s="6">
        <f>TITRES_STAT!D1708</f>
        <v>7.8643000000000001</v>
      </c>
      <c r="C1705" s="2">
        <f t="shared" si="234"/>
        <v>-6.8500000000000227E-2</v>
      </c>
      <c r="D1705" s="2">
        <f t="shared" si="235"/>
        <v>0</v>
      </c>
      <c r="E1705" s="2">
        <f t="shared" si="236"/>
        <v>6.8500000000000227E-2</v>
      </c>
      <c r="F1705" s="2">
        <f t="shared" si="240"/>
        <v>2.9373247038497446E-2</v>
      </c>
      <c r="G1705" s="2">
        <f t="shared" si="240"/>
        <v>4.6883742206776942E-2</v>
      </c>
      <c r="H1705" s="2">
        <f t="shared" si="238"/>
        <v>0.62651242532964035</v>
      </c>
      <c r="I1705" s="2">
        <f t="shared" si="239"/>
        <v>38.518760482427119</v>
      </c>
    </row>
    <row r="1706" spans="1:9" ht="13.5" x14ac:dyDescent="0.25">
      <c r="A1706" s="3">
        <f>TITRES_STAT!B1709</f>
        <v>44501</v>
      </c>
      <c r="B1706" s="6">
        <f>TITRES_STAT!D1709</f>
        <v>7.8917000000000002</v>
      </c>
      <c r="C1706" s="2">
        <f t="shared" si="234"/>
        <v>2.7400000000000091E-2</v>
      </c>
      <c r="D1706" s="2">
        <f t="shared" si="235"/>
        <v>2.7400000000000091E-2</v>
      </c>
      <c r="E1706" s="2">
        <f t="shared" si="236"/>
        <v>0</v>
      </c>
      <c r="F1706" s="2">
        <f t="shared" si="240"/>
        <v>2.9232300821461919E-2</v>
      </c>
      <c r="G1706" s="2">
        <f t="shared" si="240"/>
        <v>4.3534903477721446E-2</v>
      </c>
      <c r="H1706" s="2">
        <f t="shared" si="238"/>
        <v>0.67146814363379159</v>
      </c>
      <c r="I1706" s="2">
        <f t="shared" si="239"/>
        <v>40.172356630980225</v>
      </c>
    </row>
    <row r="1707" spans="1:9" ht="13.5" x14ac:dyDescent="0.25">
      <c r="A1707" s="3">
        <f>TITRES_STAT!B1710</f>
        <v>44502</v>
      </c>
      <c r="B1707" s="6">
        <f>TITRES_STAT!D1710</f>
        <v>7.8849</v>
      </c>
      <c r="C1707" s="2">
        <f t="shared" si="234"/>
        <v>-6.8000000000001393E-3</v>
      </c>
      <c r="D1707" s="2">
        <f t="shared" si="235"/>
        <v>0</v>
      </c>
      <c r="E1707" s="2">
        <f t="shared" si="236"/>
        <v>6.8000000000001393E-3</v>
      </c>
      <c r="F1707" s="2">
        <f t="shared" si="240"/>
        <v>2.7144279334214639E-2</v>
      </c>
      <c r="G1707" s="2">
        <f t="shared" si="240"/>
        <v>4.0910981800741354E-2</v>
      </c>
      <c r="H1707" s="2">
        <f t="shared" si="238"/>
        <v>0.66349616018559476</v>
      </c>
      <c r="I1707" s="2">
        <f t="shared" si="239"/>
        <v>39.885644227250225</v>
      </c>
    </row>
    <row r="1708" spans="1:9" ht="13.5" x14ac:dyDescent="0.25">
      <c r="A1708" s="3">
        <f>TITRES_STAT!B1711</f>
        <v>44503</v>
      </c>
      <c r="B1708" s="6">
        <f>TITRES_STAT!D1711</f>
        <v>7.8643000000000001</v>
      </c>
      <c r="C1708" s="2">
        <f t="shared" si="234"/>
        <v>-2.0599999999999952E-2</v>
      </c>
      <c r="D1708" s="2">
        <f t="shared" si="235"/>
        <v>0</v>
      </c>
      <c r="E1708" s="2">
        <f t="shared" si="236"/>
        <v>2.0599999999999952E-2</v>
      </c>
      <c r="F1708" s="2">
        <f t="shared" si="240"/>
        <v>2.5205402238913596E-2</v>
      </c>
      <c r="G1708" s="2">
        <f t="shared" si="240"/>
        <v>3.9460197386402683E-2</v>
      </c>
      <c r="H1708" s="2">
        <f t="shared" si="238"/>
        <v>0.63875509775323502</v>
      </c>
      <c r="I1708" s="2">
        <f t="shared" si="239"/>
        <v>38.978069305717533</v>
      </c>
    </row>
    <row r="1709" spans="1:9" ht="13.5" x14ac:dyDescent="0.25">
      <c r="A1709" s="3">
        <f>TITRES_STAT!B1712</f>
        <v>44504</v>
      </c>
      <c r="B1709" s="6">
        <f>TITRES_STAT!D1712</f>
        <v>7.9054000000000002</v>
      </c>
      <c r="C1709" s="2">
        <f t="shared" si="234"/>
        <v>4.1100000000000136E-2</v>
      </c>
      <c r="D1709" s="2">
        <f t="shared" si="235"/>
        <v>4.1100000000000136E-2</v>
      </c>
      <c r="E1709" s="2">
        <f t="shared" si="236"/>
        <v>0</v>
      </c>
      <c r="F1709" s="2">
        <f t="shared" ref="F1709:G1724" si="241">((F1708*13)+D1709)/14</f>
        <v>2.6340730650419777E-2</v>
      </c>
      <c r="G1709" s="2">
        <f t="shared" si="241"/>
        <v>3.6641611858802492E-2</v>
      </c>
      <c r="H1709" s="2">
        <f t="shared" si="238"/>
        <v>0.71887477963368818</v>
      </c>
      <c r="I1709" s="2">
        <f t="shared" si="239"/>
        <v>41.822405456835469</v>
      </c>
    </row>
    <row r="1710" spans="1:9" ht="13.5" x14ac:dyDescent="0.25">
      <c r="A1710" s="3">
        <f>TITRES_STAT!B1713</f>
        <v>44505</v>
      </c>
      <c r="B1710" s="6">
        <f>TITRES_STAT!D1713</f>
        <v>7.8917000000000002</v>
      </c>
      <c r="C1710" s="2">
        <f t="shared" si="234"/>
        <v>-1.3700000000000045E-2</v>
      </c>
      <c r="D1710" s="2">
        <f t="shared" si="235"/>
        <v>0</v>
      </c>
      <c r="E1710" s="2">
        <f t="shared" si="236"/>
        <v>1.3700000000000045E-2</v>
      </c>
      <c r="F1710" s="2">
        <f t="shared" si="241"/>
        <v>2.4459249889675509E-2</v>
      </c>
      <c r="G1710" s="2">
        <f t="shared" si="241"/>
        <v>3.5002925297459457E-2</v>
      </c>
      <c r="H1710" s="2">
        <f t="shared" si="238"/>
        <v>0.69877730737695753</v>
      </c>
      <c r="I1710" s="2">
        <f t="shared" si="239"/>
        <v>41.134132434104814</v>
      </c>
    </row>
    <row r="1711" spans="1:9" ht="13.5" x14ac:dyDescent="0.25">
      <c r="A1711" s="3">
        <f>TITRES_STAT!B1714</f>
        <v>44508</v>
      </c>
      <c r="B1711" s="6">
        <f>TITRES_STAT!D1714</f>
        <v>7.8643000000000001</v>
      </c>
      <c r="C1711" s="2">
        <f t="shared" si="234"/>
        <v>-2.7400000000000091E-2</v>
      </c>
      <c r="D1711" s="2">
        <f t="shared" si="235"/>
        <v>0</v>
      </c>
      <c r="E1711" s="2">
        <f t="shared" si="236"/>
        <v>2.7400000000000091E-2</v>
      </c>
      <c r="F1711" s="2">
        <f t="shared" si="241"/>
        <v>2.2712160611841541E-2</v>
      </c>
      <c r="G1711" s="2">
        <f t="shared" si="241"/>
        <v>3.445985920478379E-2</v>
      </c>
      <c r="H1711" s="2">
        <f t="shared" si="238"/>
        <v>0.65909034847967662</v>
      </c>
      <c r="I1711" s="2">
        <f t="shared" si="239"/>
        <v>39.726007030517678</v>
      </c>
    </row>
    <row r="1712" spans="1:9" ht="13.5" x14ac:dyDescent="0.25">
      <c r="A1712" s="3">
        <f>TITRES_STAT!B1715</f>
        <v>44509</v>
      </c>
      <c r="B1712" s="6">
        <f>TITRES_STAT!D1715</f>
        <v>7.7617000000000003</v>
      </c>
      <c r="C1712" s="2">
        <f t="shared" si="234"/>
        <v>-0.1025999999999998</v>
      </c>
      <c r="D1712" s="2">
        <f t="shared" si="235"/>
        <v>0</v>
      </c>
      <c r="E1712" s="2">
        <f t="shared" si="236"/>
        <v>0.1025999999999998</v>
      </c>
      <c r="F1712" s="2">
        <f t="shared" si="241"/>
        <v>2.1089863425281432E-2</v>
      </c>
      <c r="G1712" s="2">
        <f t="shared" si="241"/>
        <v>3.9327012118727793E-2</v>
      </c>
      <c r="H1712" s="2">
        <f t="shared" si="238"/>
        <v>0.53626915163581157</v>
      </c>
      <c r="I1712" s="2">
        <f t="shared" si="239"/>
        <v>34.907239468083759</v>
      </c>
    </row>
    <row r="1713" spans="1:9" ht="13.5" x14ac:dyDescent="0.25">
      <c r="A1713" s="3">
        <f>TITRES_STAT!B1716</f>
        <v>44510</v>
      </c>
      <c r="B1713" s="6">
        <f>TITRES_STAT!D1716</f>
        <v>7.8026999999999997</v>
      </c>
      <c r="C1713" s="2">
        <f t="shared" si="234"/>
        <v>4.0999999999999481E-2</v>
      </c>
      <c r="D1713" s="2">
        <f t="shared" si="235"/>
        <v>4.0999999999999481E-2</v>
      </c>
      <c r="E1713" s="2">
        <f t="shared" si="236"/>
        <v>0</v>
      </c>
      <c r="F1713" s="2">
        <f t="shared" si="241"/>
        <v>2.2512016037761293E-2</v>
      </c>
      <c r="G1713" s="2">
        <f t="shared" si="241"/>
        <v>3.6517939824532948E-2</v>
      </c>
      <c r="H1713" s="2">
        <f t="shared" si="238"/>
        <v>0.61646456908386715</v>
      </c>
      <c r="I1713" s="2">
        <f t="shared" si="239"/>
        <v>38.136596426190096</v>
      </c>
    </row>
    <row r="1714" spans="1:9" ht="13.5" x14ac:dyDescent="0.25">
      <c r="A1714" s="3">
        <f>TITRES_STAT!B1717</f>
        <v>44511</v>
      </c>
      <c r="B1714" s="6">
        <f>TITRES_STAT!D1717</f>
        <v>7.8300999999999998</v>
      </c>
      <c r="C1714" s="2">
        <f t="shared" si="234"/>
        <v>2.7400000000000091E-2</v>
      </c>
      <c r="D1714" s="2">
        <f t="shared" si="235"/>
        <v>2.7400000000000091E-2</v>
      </c>
      <c r="E1714" s="2">
        <f t="shared" si="236"/>
        <v>0</v>
      </c>
      <c r="F1714" s="2">
        <f t="shared" si="241"/>
        <v>2.2861157749349777E-2</v>
      </c>
      <c r="G1714" s="2">
        <f t="shared" si="241"/>
        <v>3.3909515551352028E-2</v>
      </c>
      <c r="H1714" s="2">
        <f t="shared" si="238"/>
        <v>0.67418119597518888</v>
      </c>
      <c r="I1714" s="2">
        <f t="shared" si="239"/>
        <v>40.269308817704591</v>
      </c>
    </row>
    <row r="1715" spans="1:9" ht="13.5" x14ac:dyDescent="0.25">
      <c r="A1715" s="3">
        <f>TITRES_STAT!B1718</f>
        <v>44512</v>
      </c>
      <c r="B1715" s="6">
        <f>TITRES_STAT!D1718</f>
        <v>7.8232999999999997</v>
      </c>
      <c r="C1715" s="2">
        <f t="shared" si="234"/>
        <v>-6.8000000000001393E-3</v>
      </c>
      <c r="D1715" s="2">
        <f t="shared" si="235"/>
        <v>0</v>
      </c>
      <c r="E1715" s="2">
        <f t="shared" si="236"/>
        <v>6.8000000000001393E-3</v>
      </c>
      <c r="F1715" s="2">
        <f t="shared" si="241"/>
        <v>2.1228217910110508E-2</v>
      </c>
      <c r="G1715" s="2">
        <f t="shared" si="241"/>
        <v>3.1973121583398323E-2</v>
      </c>
      <c r="H1715" s="2">
        <f t="shared" si="238"/>
        <v>0.66393948600667807</v>
      </c>
      <c r="I1715" s="2">
        <f t="shared" si="239"/>
        <v>39.901660582626107</v>
      </c>
    </row>
    <row r="1716" spans="1:9" ht="13.5" x14ac:dyDescent="0.25">
      <c r="A1716" s="3">
        <f>TITRES_STAT!B1719</f>
        <v>44515</v>
      </c>
      <c r="B1716" s="6">
        <f>TITRES_STAT!D1719</f>
        <v>7.7889999999999997</v>
      </c>
      <c r="C1716" s="2">
        <f t="shared" si="234"/>
        <v>-3.4299999999999997E-2</v>
      </c>
      <c r="D1716" s="2">
        <f t="shared" si="235"/>
        <v>0</v>
      </c>
      <c r="E1716" s="2">
        <f t="shared" si="236"/>
        <v>3.4299999999999997E-2</v>
      </c>
      <c r="F1716" s="2">
        <f t="shared" si="241"/>
        <v>1.9711916630816902E-2</v>
      </c>
      <c r="G1716" s="2">
        <f t="shared" si="241"/>
        <v>3.2139327184584156E-2</v>
      </c>
      <c r="H1716" s="2">
        <f t="shared" si="238"/>
        <v>0.61332698465050184</v>
      </c>
      <c r="I1716" s="2">
        <f t="shared" si="239"/>
        <v>38.016285011396377</v>
      </c>
    </row>
    <row r="1717" spans="1:9" ht="13.5" x14ac:dyDescent="0.25">
      <c r="A1717" s="3">
        <f>TITRES_STAT!B1720</f>
        <v>44516</v>
      </c>
      <c r="B1717" s="6">
        <f>TITRES_STAT!D1720</f>
        <v>7.7889999999999997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1.8303922585758553E-2</v>
      </c>
      <c r="G1717" s="2">
        <f t="shared" si="241"/>
        <v>2.9843660957113858E-2</v>
      </c>
      <c r="H1717" s="2">
        <f t="shared" si="238"/>
        <v>0.61332698465050184</v>
      </c>
      <c r="I1717" s="2">
        <f t="shared" si="239"/>
        <v>38.016285011396377</v>
      </c>
    </row>
    <row r="1718" spans="1:9" ht="13.5" x14ac:dyDescent="0.25">
      <c r="A1718" s="3">
        <f>TITRES_STAT!B1721</f>
        <v>44517</v>
      </c>
      <c r="B1718" s="6">
        <f>TITRES_STAT!D1721</f>
        <v>7.8026999999999997</v>
      </c>
      <c r="C1718" s="2">
        <f t="shared" si="234"/>
        <v>1.3700000000000045E-2</v>
      </c>
      <c r="D1718" s="2">
        <f t="shared" si="235"/>
        <v>1.3700000000000045E-2</v>
      </c>
      <c r="E1718" s="2">
        <f t="shared" si="236"/>
        <v>0</v>
      </c>
      <c r="F1718" s="2">
        <f t="shared" si="241"/>
        <v>1.7975070972490088E-2</v>
      </c>
      <c r="G1718" s="2">
        <f t="shared" si="241"/>
        <v>2.7711970888748581E-2</v>
      </c>
      <c r="H1718" s="2">
        <f t="shared" si="238"/>
        <v>0.6486392124418765</v>
      </c>
      <c r="I1718" s="2">
        <f t="shared" si="239"/>
        <v>39.343915123864285</v>
      </c>
    </row>
    <row r="1719" spans="1:9" ht="13.5" x14ac:dyDescent="0.25">
      <c r="A1719" s="3">
        <f>TITRES_STAT!B1722</f>
        <v>44518</v>
      </c>
      <c r="B1719" s="6">
        <f>TITRES_STAT!D1722</f>
        <v>7.8574999999999999</v>
      </c>
      <c r="C1719" s="2">
        <f t="shared" si="234"/>
        <v>5.4800000000000182E-2</v>
      </c>
      <c r="D1719" s="2">
        <f t="shared" si="235"/>
        <v>5.4800000000000182E-2</v>
      </c>
      <c r="E1719" s="2">
        <f t="shared" si="236"/>
        <v>0</v>
      </c>
      <c r="F1719" s="2">
        <f t="shared" si="241"/>
        <v>2.0605423045883666E-2</v>
      </c>
      <c r="G1719" s="2">
        <f t="shared" si="241"/>
        <v>2.573254439669511E-2</v>
      </c>
      <c r="H1719" s="2">
        <f t="shared" si="238"/>
        <v>0.80075342446625941</v>
      </c>
      <c r="I1719" s="2">
        <f t="shared" si="239"/>
        <v>44.467688556727381</v>
      </c>
    </row>
    <row r="1720" spans="1:9" ht="13.5" x14ac:dyDescent="0.25">
      <c r="A1720" s="3">
        <f>TITRES_STAT!B1723</f>
        <v>44519</v>
      </c>
      <c r="B1720" s="6">
        <f>TITRES_STAT!D1723</f>
        <v>7.8574999999999999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1.9133607114034834E-2</v>
      </c>
      <c r="G1720" s="2">
        <f t="shared" si="241"/>
        <v>2.3894505511216888E-2</v>
      </c>
      <c r="H1720" s="2">
        <f t="shared" si="238"/>
        <v>0.80075342446625952</v>
      </c>
      <c r="I1720" s="2">
        <f t="shared" si="239"/>
        <v>44.467688556727389</v>
      </c>
    </row>
    <row r="1721" spans="1:9" ht="13.5" x14ac:dyDescent="0.25">
      <c r="A1721" s="3">
        <f>TITRES_STAT!B1724</f>
        <v>44522</v>
      </c>
      <c r="B1721" s="6">
        <f>TITRES_STAT!D1724</f>
        <v>7.7752999999999997</v>
      </c>
      <c r="C1721" s="2">
        <f t="shared" si="234"/>
        <v>-8.2200000000000273E-2</v>
      </c>
      <c r="D1721" s="2">
        <f t="shared" si="235"/>
        <v>0</v>
      </c>
      <c r="E1721" s="2">
        <f t="shared" si="236"/>
        <v>8.2200000000000273E-2</v>
      </c>
      <c r="F1721" s="2">
        <f t="shared" si="241"/>
        <v>1.7766920891603775E-2</v>
      </c>
      <c r="G1721" s="2">
        <f t="shared" si="241"/>
        <v>2.8059183688987129E-2</v>
      </c>
      <c r="H1721" s="2">
        <f t="shared" si="238"/>
        <v>0.63319450375090791</v>
      </c>
      <c r="I1721" s="2">
        <f t="shared" si="239"/>
        <v>38.770305820688804</v>
      </c>
    </row>
    <row r="1722" spans="1:9" ht="13.5" x14ac:dyDescent="0.25">
      <c r="A1722" s="3">
        <f>TITRES_STAT!B1725</f>
        <v>44523</v>
      </c>
      <c r="B1722" s="6">
        <f>TITRES_STAT!D1725</f>
        <v>7.7685000000000004</v>
      </c>
      <c r="C1722" s="2">
        <f t="shared" si="234"/>
        <v>-6.7999999999992511E-3</v>
      </c>
      <c r="D1722" s="2">
        <f t="shared" si="235"/>
        <v>0</v>
      </c>
      <c r="E1722" s="2">
        <f t="shared" si="236"/>
        <v>6.7999999999992511E-3</v>
      </c>
      <c r="F1722" s="2">
        <f t="shared" si="241"/>
        <v>1.6497855113632078E-2</v>
      </c>
      <c r="G1722" s="2">
        <f t="shared" si="241"/>
        <v>2.6540670568345137E-2</v>
      </c>
      <c r="H1722" s="2">
        <f t="shared" si="238"/>
        <v>0.62160656684043802</v>
      </c>
      <c r="I1722" s="2">
        <f t="shared" si="239"/>
        <v>38.332760828144977</v>
      </c>
    </row>
    <row r="1723" spans="1:9" ht="13.5" x14ac:dyDescent="0.25">
      <c r="A1723" s="3">
        <f>TITRES_STAT!B1726</f>
        <v>44524</v>
      </c>
      <c r="B1723" s="6">
        <f>TITRES_STAT!D1726</f>
        <v>7.7411000000000003</v>
      </c>
      <c r="C1723" s="2">
        <f t="shared" si="234"/>
        <v>-2.7400000000000091E-2</v>
      </c>
      <c r="D1723" s="2">
        <f t="shared" si="235"/>
        <v>0</v>
      </c>
      <c r="E1723" s="2">
        <f t="shared" si="236"/>
        <v>2.7400000000000091E-2</v>
      </c>
      <c r="F1723" s="2">
        <f t="shared" si="241"/>
        <v>1.5319436891229787E-2</v>
      </c>
      <c r="G1723" s="2">
        <f t="shared" si="241"/>
        <v>2.6602051242034776E-2</v>
      </c>
      <c r="H1723" s="2">
        <f t="shared" si="238"/>
        <v>0.57587427194422669</v>
      </c>
      <c r="I1723" s="2">
        <f t="shared" si="239"/>
        <v>36.543160973987142</v>
      </c>
    </row>
    <row r="1724" spans="1:9" ht="13.5" x14ac:dyDescent="0.25">
      <c r="A1724" s="3">
        <f>TITRES_STAT!B1727</f>
        <v>44525</v>
      </c>
      <c r="B1724" s="6">
        <f>TITRES_STAT!D1727</f>
        <v>7.7411000000000003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1.4225191398999087E-2</v>
      </c>
      <c r="G1724" s="2">
        <f t="shared" si="241"/>
        <v>2.4701904724746575E-2</v>
      </c>
      <c r="H1724" s="2">
        <f t="shared" si="238"/>
        <v>0.57587427194422669</v>
      </c>
      <c r="I1724" s="2">
        <f t="shared" si="239"/>
        <v>36.543160973987142</v>
      </c>
    </row>
    <row r="1725" spans="1:9" ht="13.5" x14ac:dyDescent="0.25">
      <c r="A1725" s="3">
        <f>TITRES_STAT!B1728</f>
        <v>44526</v>
      </c>
      <c r="B1725" s="6">
        <f>TITRES_STAT!D1728</f>
        <v>7.7411000000000003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1.3209106299070581E-2</v>
      </c>
      <c r="G1725" s="2">
        <f t="shared" si="242"/>
        <v>2.2937482958693248E-2</v>
      </c>
      <c r="H1725" s="2">
        <f t="shared" si="238"/>
        <v>0.57587427194422669</v>
      </c>
      <c r="I1725" s="2">
        <f t="shared" si="239"/>
        <v>36.543160973987142</v>
      </c>
    </row>
    <row r="1726" spans="1:9" ht="13.5" x14ac:dyDescent="0.25">
      <c r="A1726" s="3">
        <f>TITRES_STAT!B1729</f>
        <v>44529</v>
      </c>
      <c r="B1726" s="6">
        <f>TITRES_STAT!D1729</f>
        <v>7.7069000000000001</v>
      </c>
      <c r="C1726" s="2">
        <f t="shared" si="234"/>
        <v>-3.420000000000023E-2</v>
      </c>
      <c r="D1726" s="2">
        <f t="shared" si="235"/>
        <v>0</v>
      </c>
      <c r="E1726" s="2">
        <f t="shared" si="236"/>
        <v>3.420000000000023E-2</v>
      </c>
      <c r="F1726" s="2">
        <f t="shared" si="242"/>
        <v>1.2265598706279825E-2</v>
      </c>
      <c r="G1726" s="2">
        <f t="shared" si="242"/>
        <v>2.3741948461643746E-2</v>
      </c>
      <c r="H1726" s="2">
        <f t="shared" si="238"/>
        <v>0.51662140224486996</v>
      </c>
      <c r="I1726" s="2">
        <f t="shared" si="239"/>
        <v>34.063966226520236</v>
      </c>
    </row>
    <row r="1727" spans="1:9" ht="13.5" x14ac:dyDescent="0.25">
      <c r="A1727" s="3">
        <f>TITRES_STAT!B1730</f>
        <v>44530</v>
      </c>
      <c r="B1727" s="6">
        <f>TITRES_STAT!D1730</f>
        <v>7.6657999999999999</v>
      </c>
      <c r="C1727" s="2">
        <f t="shared" si="234"/>
        <v>-4.1100000000000136E-2</v>
      </c>
      <c r="D1727" s="2">
        <f t="shared" si="235"/>
        <v>0</v>
      </c>
      <c r="E1727" s="2">
        <f t="shared" si="236"/>
        <v>4.1100000000000136E-2</v>
      </c>
      <c r="F1727" s="2">
        <f t="shared" si="242"/>
        <v>1.1389484512974123E-2</v>
      </c>
      <c r="G1727" s="2">
        <f t="shared" si="242"/>
        <v>2.4981809285812059E-2</v>
      </c>
      <c r="H1727" s="2">
        <f t="shared" si="238"/>
        <v>0.45591111447010219</v>
      </c>
      <c r="I1727" s="2">
        <f t="shared" si="239"/>
        <v>31.314488222451473</v>
      </c>
    </row>
    <row r="1728" spans="1:9" ht="13.5" x14ac:dyDescent="0.25">
      <c r="A1728" s="3">
        <f>TITRES_STAT!B1731</f>
        <v>44531</v>
      </c>
      <c r="B1728" s="6">
        <f>TITRES_STAT!D1731</f>
        <v>7.6657999999999999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1.0575949904904543E-2</v>
      </c>
      <c r="G1728" s="2">
        <f t="shared" si="242"/>
        <v>2.3197394336825484E-2</v>
      </c>
      <c r="H1728" s="2">
        <f t="shared" si="238"/>
        <v>0.45591111447010219</v>
      </c>
      <c r="I1728" s="2">
        <f t="shared" si="239"/>
        <v>31.314488222451473</v>
      </c>
    </row>
    <row r="1729" spans="1:9" ht="13.5" x14ac:dyDescent="0.25">
      <c r="A1729" s="3">
        <f>TITRES_STAT!B1732</f>
        <v>44532</v>
      </c>
      <c r="B1729" s="6">
        <f>TITRES_STAT!D1732</f>
        <v>7.5974000000000004</v>
      </c>
      <c r="C1729" s="2">
        <f t="shared" si="234"/>
        <v>-6.8399999999999572E-2</v>
      </c>
      <c r="D1729" s="2">
        <f t="shared" si="235"/>
        <v>0</v>
      </c>
      <c r="E1729" s="2">
        <f t="shared" si="236"/>
        <v>6.8399999999999572E-2</v>
      </c>
      <c r="F1729" s="2">
        <f t="shared" si="242"/>
        <v>9.8205249116970761E-3</v>
      </c>
      <c r="G1729" s="2">
        <f t="shared" si="242"/>
        <v>2.6426151884195063E-2</v>
      </c>
      <c r="H1729" s="2">
        <f t="shared" si="238"/>
        <v>0.37162145115689471</v>
      </c>
      <c r="I1729" s="2">
        <f t="shared" si="239"/>
        <v>27.093586998325989</v>
      </c>
    </row>
    <row r="1730" spans="1:9" ht="13.5" x14ac:dyDescent="0.25">
      <c r="A1730" s="3">
        <f>TITRES_STAT!B1733</f>
        <v>44533</v>
      </c>
      <c r="B1730" s="6">
        <f>TITRES_STAT!D1733</f>
        <v>7.6589999999999998</v>
      </c>
      <c r="C1730" s="2">
        <f t="shared" si="234"/>
        <v>6.1599999999999433E-2</v>
      </c>
      <c r="D1730" s="2">
        <f t="shared" si="235"/>
        <v>6.1599999999999433E-2</v>
      </c>
      <c r="E1730" s="2">
        <f t="shared" si="236"/>
        <v>0</v>
      </c>
      <c r="F1730" s="2">
        <f t="shared" si="242"/>
        <v>1.3519058846575815E-2</v>
      </c>
      <c r="G1730" s="2">
        <f t="shared" si="242"/>
        <v>2.4538569606752558E-2</v>
      </c>
      <c r="H1730" s="2">
        <f t="shared" si="238"/>
        <v>0.55093100629857505</v>
      </c>
      <c r="I1730" s="2">
        <f t="shared" si="239"/>
        <v>35.522599268514043</v>
      </c>
    </row>
    <row r="1731" spans="1:9" ht="13.5" x14ac:dyDescent="0.25">
      <c r="A1731" s="3">
        <f>TITRES_STAT!B1734</f>
        <v>44536</v>
      </c>
      <c r="B1731" s="6">
        <f>TITRES_STAT!D1734</f>
        <v>7.6520999999999999</v>
      </c>
      <c r="C1731" s="2">
        <f t="shared" ref="C1731:C1794" si="243">B1731-B1730</f>
        <v>-6.8999999999999062E-3</v>
      </c>
      <c r="D1731" s="2">
        <f t="shared" ref="D1731:D1794" si="244">IF(C1731&gt;0,C1731,0)</f>
        <v>0</v>
      </c>
      <c r="E1731" s="2">
        <f t="shared" ref="E1731:E1794" si="245">IF(C1731&lt;0,-C1731,0)</f>
        <v>6.8999999999999062E-3</v>
      </c>
      <c r="F1731" s="2">
        <f t="shared" si="242"/>
        <v>1.2553411786106113E-2</v>
      </c>
      <c r="G1731" s="2">
        <f t="shared" si="242"/>
        <v>2.3278671777698795E-2</v>
      </c>
      <c r="H1731" s="2">
        <f t="shared" si="238"/>
        <v>0.53926666890558639</v>
      </c>
      <c r="I1731" s="2">
        <f t="shared" si="239"/>
        <v>35.033998968418075</v>
      </c>
    </row>
    <row r="1732" spans="1:9" ht="13.5" x14ac:dyDescent="0.25">
      <c r="A1732" s="3">
        <f>TITRES_STAT!B1735</f>
        <v>44537</v>
      </c>
      <c r="B1732" s="6">
        <f>TITRES_STAT!D1735</f>
        <v>7.6315999999999997</v>
      </c>
      <c r="C1732" s="2">
        <f t="shared" si="243"/>
        <v>-2.0500000000000185E-2</v>
      </c>
      <c r="D1732" s="2">
        <f t="shared" si="244"/>
        <v>0</v>
      </c>
      <c r="E1732" s="2">
        <f t="shared" si="245"/>
        <v>2.0500000000000185E-2</v>
      </c>
      <c r="F1732" s="2">
        <f t="shared" si="242"/>
        <v>1.1656739515669963E-2</v>
      </c>
      <c r="G1732" s="2">
        <f t="shared" si="242"/>
        <v>2.3080195222148898E-2</v>
      </c>
      <c r="H1732" s="2">
        <f t="shared" si="238"/>
        <v>0.50505376594404094</v>
      </c>
      <c r="I1732" s="2">
        <f t="shared" si="239"/>
        <v>33.557190937112281</v>
      </c>
    </row>
    <row r="1733" spans="1:9" ht="13.5" x14ac:dyDescent="0.25">
      <c r="A1733" s="3">
        <f>TITRES_STAT!B1736</f>
        <v>44538</v>
      </c>
      <c r="B1733" s="6">
        <f>TITRES_STAT!D1736</f>
        <v>7.5289000000000001</v>
      </c>
      <c r="C1733" s="2">
        <f t="shared" si="243"/>
        <v>-0.10269999999999957</v>
      </c>
      <c r="D1733" s="2">
        <f t="shared" si="244"/>
        <v>0</v>
      </c>
      <c r="E1733" s="2">
        <f t="shared" si="245"/>
        <v>0.10269999999999957</v>
      </c>
      <c r="F1733" s="2">
        <f t="shared" si="242"/>
        <v>1.082411526455068E-2</v>
      </c>
      <c r="G1733" s="2">
        <f t="shared" si="242"/>
        <v>2.8767324134852518E-2</v>
      </c>
      <c r="H1733" s="2">
        <f t="shared" si="238"/>
        <v>0.3762642369450318</v>
      </c>
      <c r="I1733" s="2">
        <f t="shared" si="239"/>
        <v>27.339534578057908</v>
      </c>
    </row>
    <row r="1734" spans="1:9" ht="13.5" x14ac:dyDescent="0.25">
      <c r="A1734" s="3">
        <f>TITRES_STAT!B1737</f>
        <v>44539</v>
      </c>
      <c r="B1734" s="6">
        <f>TITRES_STAT!D1737</f>
        <v>7.6315999999999997</v>
      </c>
      <c r="C1734" s="2">
        <f t="shared" si="243"/>
        <v>0.10269999999999957</v>
      </c>
      <c r="D1734" s="2">
        <f t="shared" si="244"/>
        <v>0.10269999999999957</v>
      </c>
      <c r="E1734" s="2">
        <f t="shared" si="245"/>
        <v>0</v>
      </c>
      <c r="F1734" s="2">
        <f t="shared" si="242"/>
        <v>1.7386678459939887E-2</v>
      </c>
      <c r="G1734" s="2">
        <f t="shared" si="242"/>
        <v>2.6712515268077337E-2</v>
      </c>
      <c r="H1734" s="2">
        <f t="shared" si="238"/>
        <v>0.65088136723379819</v>
      </c>
      <c r="I1734" s="2">
        <f t="shared" si="239"/>
        <v>39.426295562618712</v>
      </c>
    </row>
    <row r="1735" spans="1:9" ht="13.5" x14ac:dyDescent="0.25">
      <c r="A1735" s="3">
        <f>TITRES_STAT!B1738</f>
        <v>44540</v>
      </c>
      <c r="B1735" s="6">
        <f>TITRES_STAT!D1738</f>
        <v>7.7685000000000004</v>
      </c>
      <c r="C1735" s="2">
        <f t="shared" si="243"/>
        <v>0.13690000000000069</v>
      </c>
      <c r="D1735" s="2">
        <f t="shared" si="244"/>
        <v>0.13690000000000069</v>
      </c>
      <c r="E1735" s="2">
        <f t="shared" si="245"/>
        <v>0</v>
      </c>
      <c r="F1735" s="2">
        <f t="shared" si="242"/>
        <v>2.5923344284229943E-2</v>
      </c>
      <c r="G1735" s="2">
        <f t="shared" si="242"/>
        <v>2.4804478463214673E-2</v>
      </c>
      <c r="H1735" s="2">
        <f t="shared" si="238"/>
        <v>1.0451074116585262</v>
      </c>
      <c r="I1735" s="2">
        <f t="shared" si="239"/>
        <v>51.102812776516842</v>
      </c>
    </row>
    <row r="1736" spans="1:9" ht="13.5" x14ac:dyDescent="0.25">
      <c r="A1736" s="3">
        <f>TITRES_STAT!B1739</f>
        <v>44543</v>
      </c>
      <c r="B1736" s="6">
        <f>TITRES_STAT!D1739</f>
        <v>7.6589999999999998</v>
      </c>
      <c r="C1736" s="2">
        <f t="shared" si="243"/>
        <v>-0.1095000000000006</v>
      </c>
      <c r="D1736" s="2">
        <f t="shared" si="244"/>
        <v>0</v>
      </c>
      <c r="E1736" s="2">
        <f t="shared" si="245"/>
        <v>0.1095000000000006</v>
      </c>
      <c r="F1736" s="2">
        <f t="shared" si="242"/>
        <v>2.4071676835356375E-2</v>
      </c>
      <c r="G1736" s="2">
        <f t="shared" si="242"/>
        <v>3.0854158572985096E-2</v>
      </c>
      <c r="H1736" s="2">
        <f t="shared" si="238"/>
        <v>0.78017609128491217</v>
      </c>
      <c r="I1736" s="2">
        <f t="shared" si="239"/>
        <v>43.825781904631093</v>
      </c>
    </row>
    <row r="1737" spans="1:9" ht="13.5" x14ac:dyDescent="0.25">
      <c r="A1737" s="3">
        <f>TITRES_STAT!B1740</f>
        <v>44544</v>
      </c>
      <c r="B1737" s="6">
        <f>TITRES_STAT!D1740</f>
        <v>7.5904999999999996</v>
      </c>
      <c r="C1737" s="2">
        <f t="shared" si="243"/>
        <v>-6.8500000000000227E-2</v>
      </c>
      <c r="D1737" s="2">
        <f t="shared" si="244"/>
        <v>0</v>
      </c>
      <c r="E1737" s="2">
        <f t="shared" si="245"/>
        <v>6.8500000000000227E-2</v>
      </c>
      <c r="F1737" s="2">
        <f t="shared" si="242"/>
        <v>2.2352271347116631E-2</v>
      </c>
      <c r="G1737" s="2">
        <f t="shared" si="242"/>
        <v>3.3543147246343323E-2</v>
      </c>
      <c r="H1737" s="2">
        <f t="shared" si="238"/>
        <v>0.66637370616895064</v>
      </c>
      <c r="I1737" s="2">
        <f t="shared" si="239"/>
        <v>39.989451567917868</v>
      </c>
    </row>
    <row r="1738" spans="1:9" ht="13.5" x14ac:dyDescent="0.25">
      <c r="A1738" s="3">
        <f>TITRES_STAT!B1741</f>
        <v>44545</v>
      </c>
      <c r="B1738" s="6">
        <f>TITRES_STAT!D1741</f>
        <v>7.5426000000000002</v>
      </c>
      <c r="C1738" s="2">
        <f t="shared" si="243"/>
        <v>-4.7899999999999388E-2</v>
      </c>
      <c r="D1738" s="2">
        <f t="shared" si="244"/>
        <v>0</v>
      </c>
      <c r="E1738" s="2">
        <f t="shared" si="245"/>
        <v>4.7899999999999388E-2</v>
      </c>
      <c r="F1738" s="2">
        <f t="shared" si="242"/>
        <v>2.0755680536608302E-2</v>
      </c>
      <c r="G1738" s="2">
        <f t="shared" si="242"/>
        <v>3.4568636728747326E-2</v>
      </c>
      <c r="H1738" s="2">
        <f t="shared" si="238"/>
        <v>0.60041941195059767</v>
      </c>
      <c r="I1738" s="2">
        <f t="shared" si="239"/>
        <v>37.516378985856214</v>
      </c>
    </row>
    <row r="1739" spans="1:9" ht="13.5" x14ac:dyDescent="0.25">
      <c r="A1739" s="3">
        <f>TITRES_STAT!B1742</f>
        <v>44546</v>
      </c>
      <c r="B1739" s="6">
        <f>TITRES_STAT!D1742</f>
        <v>7.6315999999999997</v>
      </c>
      <c r="C1739" s="2">
        <f t="shared" si="243"/>
        <v>8.8999999999999524E-2</v>
      </c>
      <c r="D1739" s="2">
        <f t="shared" si="244"/>
        <v>8.8999999999999524E-2</v>
      </c>
      <c r="E1739" s="2">
        <f t="shared" si="245"/>
        <v>0</v>
      </c>
      <c r="F1739" s="2">
        <f t="shared" si="242"/>
        <v>2.5630274783993389E-2</v>
      </c>
      <c r="G1739" s="2">
        <f t="shared" si="242"/>
        <v>3.2099448390979661E-2</v>
      </c>
      <c r="H1739" s="2">
        <f t="shared" si="238"/>
        <v>0.79846464873196421</v>
      </c>
      <c r="I1739" s="2">
        <f t="shared" si="239"/>
        <v>44.397016604965479</v>
      </c>
    </row>
    <row r="1740" spans="1:9" ht="13.5" x14ac:dyDescent="0.25">
      <c r="A1740" s="3">
        <f>TITRES_STAT!B1743</f>
        <v>44550</v>
      </c>
      <c r="B1740" s="6">
        <f>TITRES_STAT!D1743</f>
        <v>7.5974000000000004</v>
      </c>
      <c r="C1740" s="2">
        <f t="shared" si="243"/>
        <v>-3.4199999999999342E-2</v>
      </c>
      <c r="D1740" s="2">
        <f t="shared" si="244"/>
        <v>0</v>
      </c>
      <c r="E1740" s="2">
        <f t="shared" si="245"/>
        <v>3.4199999999999342E-2</v>
      </c>
      <c r="F1740" s="2">
        <f t="shared" si="242"/>
        <v>2.3799540870851003E-2</v>
      </c>
      <c r="G1740" s="2">
        <f t="shared" si="242"/>
        <v>3.2249487791623919E-2</v>
      </c>
      <c r="H1740" s="2">
        <f t="shared" si="238"/>
        <v>0.73798198050861441</v>
      </c>
      <c r="I1740" s="2">
        <f t="shared" si="239"/>
        <v>42.462004139573786</v>
      </c>
    </row>
    <row r="1741" spans="1:9" ht="13.5" x14ac:dyDescent="0.25">
      <c r="A1741" s="3">
        <f>TITRES_STAT!B1744</f>
        <v>44551</v>
      </c>
      <c r="B1741" s="6">
        <f>TITRES_STAT!D1744</f>
        <v>7.5904999999999996</v>
      </c>
      <c r="C1741" s="2">
        <f t="shared" si="243"/>
        <v>-6.9000000000007944E-3</v>
      </c>
      <c r="D1741" s="2">
        <f t="shared" si="244"/>
        <v>0</v>
      </c>
      <c r="E1741" s="2">
        <f t="shared" si="245"/>
        <v>6.9000000000007944E-3</v>
      </c>
      <c r="F1741" s="2">
        <f t="shared" ref="F1741:G1756" si="246">((F1740*13)+D1741)/14</f>
        <v>2.2099573665790215E-2</v>
      </c>
      <c r="G1741" s="2">
        <f t="shared" si="246"/>
        <v>3.0438810092222268E-2</v>
      </c>
      <c r="H1741" s="2">
        <f t="shared" si="238"/>
        <v>0.72603277193930471</v>
      </c>
      <c r="I1741" s="2">
        <f t="shared" si="239"/>
        <v>42.063672471500176</v>
      </c>
    </row>
    <row r="1742" spans="1:9" ht="13.5" x14ac:dyDescent="0.25">
      <c r="A1742" s="3">
        <f>TITRES_STAT!B1745</f>
        <v>44552</v>
      </c>
      <c r="B1742" s="6">
        <f>TITRES_STAT!D1745</f>
        <v>7.5904999999999996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2.0521032689662343E-2</v>
      </c>
      <c r="G1742" s="2">
        <f t="shared" si="246"/>
        <v>2.826460937134925E-2</v>
      </c>
      <c r="H1742" s="2">
        <f t="shared" si="238"/>
        <v>0.7260327719393046</v>
      </c>
      <c r="I1742" s="2">
        <f t="shared" si="239"/>
        <v>42.063672471500169</v>
      </c>
    </row>
    <row r="1743" spans="1:9" ht="13.5" x14ac:dyDescent="0.25">
      <c r="A1743" s="3">
        <f>TITRES_STAT!B1746</f>
        <v>44553</v>
      </c>
      <c r="B1743" s="6">
        <f>TITRES_STAT!D1746</f>
        <v>7.5289000000000001</v>
      </c>
      <c r="C1743" s="2">
        <f t="shared" si="243"/>
        <v>-6.1599999999999433E-2</v>
      </c>
      <c r="D1743" s="2">
        <f t="shared" si="244"/>
        <v>0</v>
      </c>
      <c r="E1743" s="2">
        <f t="shared" si="245"/>
        <v>6.1599999999999433E-2</v>
      </c>
      <c r="F1743" s="2">
        <f t="shared" si="246"/>
        <v>1.9055244640400749E-2</v>
      </c>
      <c r="G1743" s="2">
        <f t="shared" si="246"/>
        <v>3.0645708701967121E-2</v>
      </c>
      <c r="H1743" s="2">
        <f t="shared" si="238"/>
        <v>0.62179161283934048</v>
      </c>
      <c r="I1743" s="2">
        <f t="shared" si="239"/>
        <v>38.339797044007597</v>
      </c>
    </row>
    <row r="1744" spans="1:9" ht="13.5" x14ac:dyDescent="0.25">
      <c r="A1744" s="3">
        <f>TITRES_STAT!B1747</f>
        <v>44554</v>
      </c>
      <c r="B1744" s="6">
        <f>TITRES_STAT!D1747</f>
        <v>7.5152999999999999</v>
      </c>
      <c r="C1744" s="2">
        <f t="shared" si="243"/>
        <v>-1.3600000000000279E-2</v>
      </c>
      <c r="D1744" s="2">
        <f t="shared" si="244"/>
        <v>0</v>
      </c>
      <c r="E1744" s="2">
        <f t="shared" si="245"/>
        <v>1.3600000000000279E-2</v>
      </c>
      <c r="F1744" s="2">
        <f t="shared" si="246"/>
        <v>1.7694155737514979E-2</v>
      </c>
      <c r="G1744" s="2">
        <f t="shared" si="246"/>
        <v>2.9428158080398059E-2</v>
      </c>
      <c r="H1744" s="2">
        <f t="shared" si="238"/>
        <v>0.60126616450728398</v>
      </c>
      <c r="I1744" s="2">
        <f t="shared" si="239"/>
        <v>37.549420442059741</v>
      </c>
    </row>
    <row r="1745" spans="1:9" ht="13.5" x14ac:dyDescent="0.25">
      <c r="A1745" s="3">
        <f>TITRES_STAT!B1748</f>
        <v>44557</v>
      </c>
      <c r="B1745" s="6">
        <f>TITRES_STAT!D1748</f>
        <v>7.3921000000000001</v>
      </c>
      <c r="C1745" s="2">
        <f t="shared" si="243"/>
        <v>-0.12319999999999975</v>
      </c>
      <c r="D1745" s="2">
        <f t="shared" si="244"/>
        <v>0</v>
      </c>
      <c r="E1745" s="2">
        <f t="shared" si="245"/>
        <v>0.12319999999999975</v>
      </c>
      <c r="F1745" s="2">
        <f t="shared" si="246"/>
        <v>1.6430287470549622E-2</v>
      </c>
      <c r="G1745" s="2">
        <f t="shared" si="246"/>
        <v>3.6126146788941042E-2</v>
      </c>
      <c r="H1745" s="2">
        <f t="shared" ref="H1745:H1808" si="247">F1745/G1745</f>
        <v>0.45480320850546041</v>
      </c>
      <c r="I1745" s="2">
        <f t="shared" ref="I1745:I1808" si="248">IF(G1745=0,100,100-(100/(1+H1745)))</f>
        <v>31.262180743516936</v>
      </c>
    </row>
    <row r="1746" spans="1:9" ht="13.5" x14ac:dyDescent="0.25">
      <c r="A1746" s="3">
        <f>TITRES_STAT!B1749</f>
        <v>44558</v>
      </c>
      <c r="B1746" s="6">
        <f>TITRES_STAT!D1749</f>
        <v>7.4057000000000004</v>
      </c>
      <c r="C1746" s="2">
        <f t="shared" si="243"/>
        <v>1.3600000000000279E-2</v>
      </c>
      <c r="D1746" s="2">
        <f t="shared" si="244"/>
        <v>1.3600000000000279E-2</v>
      </c>
      <c r="E1746" s="2">
        <f t="shared" si="245"/>
        <v>0</v>
      </c>
      <c r="F1746" s="2">
        <f t="shared" si="246"/>
        <v>1.6228124079796097E-2</v>
      </c>
      <c r="G1746" s="2">
        <f t="shared" si="246"/>
        <v>3.3545707732588109E-2</v>
      </c>
      <c r="H1746" s="2">
        <f t="shared" si="247"/>
        <v>0.48376156523987185</v>
      </c>
      <c r="I1746" s="2">
        <f t="shared" si="248"/>
        <v>32.603726675024419</v>
      </c>
    </row>
    <row r="1747" spans="1:9" ht="13.5" x14ac:dyDescent="0.25">
      <c r="A1747" s="3">
        <f>TITRES_STAT!B1750</f>
        <v>44559</v>
      </c>
      <c r="B1747" s="6">
        <f>TITRES_STAT!D1750</f>
        <v>7.6247999999999996</v>
      </c>
      <c r="C1747" s="2">
        <f t="shared" si="243"/>
        <v>0.21909999999999918</v>
      </c>
      <c r="D1747" s="2">
        <f t="shared" si="244"/>
        <v>0.21909999999999918</v>
      </c>
      <c r="E1747" s="2">
        <f t="shared" si="245"/>
        <v>0</v>
      </c>
      <c r="F1747" s="2">
        <f t="shared" si="246"/>
        <v>3.0718972359810606E-2</v>
      </c>
      <c r="G1747" s="2">
        <f t="shared" si="246"/>
        <v>3.1149585751688962E-2</v>
      </c>
      <c r="H1747" s="2">
        <f t="shared" si="247"/>
        <v>0.98617595125305935</v>
      </c>
      <c r="I1747" s="2">
        <f t="shared" si="248"/>
        <v>49.651993350885675</v>
      </c>
    </row>
    <row r="1748" spans="1:9" ht="13.5" x14ac:dyDescent="0.25">
      <c r="A1748" s="3">
        <f>TITRES_STAT!B1751</f>
        <v>44560</v>
      </c>
      <c r="B1748" s="6">
        <f>TITRES_STAT!D1751</f>
        <v>7.6247999999999996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2.8524760048395565E-2</v>
      </c>
      <c r="G1748" s="2">
        <f t="shared" si="246"/>
        <v>2.8924615340854033E-2</v>
      </c>
      <c r="H1748" s="2">
        <f t="shared" si="247"/>
        <v>0.98617595125305957</v>
      </c>
      <c r="I1748" s="2">
        <f t="shared" si="248"/>
        <v>49.651993350885682</v>
      </c>
    </row>
    <row r="1749" spans="1:9" ht="13.5" x14ac:dyDescent="0.25">
      <c r="A1749" s="3">
        <f>TITRES_STAT!B1752</f>
        <v>44561</v>
      </c>
      <c r="B1749" s="6">
        <f>TITRES_STAT!D1752</f>
        <v>7.6520999999999999</v>
      </c>
      <c r="C1749" s="2">
        <f t="shared" si="243"/>
        <v>2.7300000000000324E-2</v>
      </c>
      <c r="D1749" s="2">
        <f t="shared" si="244"/>
        <v>2.7300000000000324E-2</v>
      </c>
      <c r="E1749" s="2">
        <f t="shared" si="245"/>
        <v>0</v>
      </c>
      <c r="F1749" s="2">
        <f t="shared" si="246"/>
        <v>2.8437277187795904E-2</v>
      </c>
      <c r="G1749" s="2">
        <f t="shared" si="246"/>
        <v>2.6858571387935886E-2</v>
      </c>
      <c r="H1749" s="2">
        <f t="shared" si="247"/>
        <v>1.0587784725053966</v>
      </c>
      <c r="I1749" s="2">
        <f t="shared" si="248"/>
        <v>51.427508430129137</v>
      </c>
    </row>
    <row r="1750" spans="1:9" ht="13.5" x14ac:dyDescent="0.25">
      <c r="A1750" s="3">
        <f>TITRES_STAT!B1753</f>
        <v>44564</v>
      </c>
      <c r="B1750" s="6">
        <f>TITRES_STAT!D1753</f>
        <v>7.4604999999999997</v>
      </c>
      <c r="C1750" s="2">
        <f t="shared" si="243"/>
        <v>-0.19160000000000021</v>
      </c>
      <c r="D1750" s="2">
        <f t="shared" si="244"/>
        <v>0</v>
      </c>
      <c r="E1750" s="2">
        <f t="shared" si="245"/>
        <v>0.19160000000000021</v>
      </c>
      <c r="F1750" s="2">
        <f t="shared" si="246"/>
        <v>2.6406043102953337E-2</v>
      </c>
      <c r="G1750" s="2">
        <f t="shared" si="246"/>
        <v>3.8625816288797625E-2</v>
      </c>
      <c r="H1750" s="2">
        <f t="shared" si="247"/>
        <v>0.68363715359490529</v>
      </c>
      <c r="I1750" s="2">
        <f t="shared" si="248"/>
        <v>40.604779487979457</v>
      </c>
    </row>
    <row r="1751" spans="1:9" ht="13.5" x14ac:dyDescent="0.25">
      <c r="A1751" s="3">
        <f>TITRES_STAT!B1754</f>
        <v>44565</v>
      </c>
      <c r="B1751" s="6">
        <f>TITRES_STAT!D1754</f>
        <v>7.4946999999999999</v>
      </c>
      <c r="C1751" s="2">
        <f t="shared" si="243"/>
        <v>3.420000000000023E-2</v>
      </c>
      <c r="D1751" s="2">
        <f t="shared" si="244"/>
        <v>3.420000000000023E-2</v>
      </c>
      <c r="E1751" s="2">
        <f t="shared" si="245"/>
        <v>0</v>
      </c>
      <c r="F1751" s="2">
        <f t="shared" si="246"/>
        <v>2.6962754309885258E-2</v>
      </c>
      <c r="G1751" s="2">
        <f t="shared" si="246"/>
        <v>3.5866829411026369E-2</v>
      </c>
      <c r="H1751" s="2">
        <f t="shared" si="247"/>
        <v>0.75174624444490845</v>
      </c>
      <c r="I1751" s="2">
        <f t="shared" si="248"/>
        <v>42.91410624277497</v>
      </c>
    </row>
    <row r="1752" spans="1:9" ht="13.5" x14ac:dyDescent="0.25">
      <c r="A1752" s="3">
        <f>TITRES_STAT!B1755</f>
        <v>44566</v>
      </c>
      <c r="B1752" s="6">
        <f>TITRES_STAT!D1755</f>
        <v>7.6657999999999999</v>
      </c>
      <c r="C1752" s="2">
        <f t="shared" si="243"/>
        <v>0.17110000000000003</v>
      </c>
      <c r="D1752" s="2">
        <f t="shared" si="244"/>
        <v>0.17110000000000003</v>
      </c>
      <c r="E1752" s="2">
        <f t="shared" si="245"/>
        <v>0</v>
      </c>
      <c r="F1752" s="2">
        <f t="shared" si="246"/>
        <v>3.7258271859179168E-2</v>
      </c>
      <c r="G1752" s="2">
        <f t="shared" si="246"/>
        <v>3.3304913024524485E-2</v>
      </c>
      <c r="H1752" s="2">
        <f t="shared" si="247"/>
        <v>1.1187019714401769</v>
      </c>
      <c r="I1752" s="2">
        <f t="shared" si="248"/>
        <v>52.801289965277412</v>
      </c>
    </row>
    <row r="1753" spans="1:9" ht="13.5" x14ac:dyDescent="0.25">
      <c r="A1753" s="3">
        <f>TITRES_STAT!B1756</f>
        <v>44567</v>
      </c>
      <c r="B1753" s="6">
        <f>TITRES_STAT!D1756</f>
        <v>7.6657999999999999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3.4596966726380657E-2</v>
      </c>
      <c r="G1753" s="2">
        <f t="shared" si="246"/>
        <v>3.0925990665629878E-2</v>
      </c>
      <c r="H1753" s="2">
        <f t="shared" si="247"/>
        <v>1.1187019714401769</v>
      </c>
      <c r="I1753" s="2">
        <f t="shared" si="248"/>
        <v>52.801289965277412</v>
      </c>
    </row>
    <row r="1754" spans="1:9" ht="13.5" x14ac:dyDescent="0.25">
      <c r="A1754" s="3">
        <f>TITRES_STAT!B1757</f>
        <v>44568</v>
      </c>
      <c r="B1754" s="6">
        <f>TITRES_STAT!D1757</f>
        <v>7.5974000000000004</v>
      </c>
      <c r="C1754" s="2">
        <f t="shared" si="243"/>
        <v>-6.8399999999999572E-2</v>
      </c>
      <c r="D1754" s="2">
        <f t="shared" si="244"/>
        <v>0</v>
      </c>
      <c r="E1754" s="2">
        <f t="shared" si="245"/>
        <v>6.8399999999999572E-2</v>
      </c>
      <c r="F1754" s="2">
        <f t="shared" si="246"/>
        <v>3.2125754817353469E-2</v>
      </c>
      <c r="G1754" s="2">
        <f t="shared" si="246"/>
        <v>3.3602705618084858E-2</v>
      </c>
      <c r="H1754" s="2">
        <f t="shared" si="247"/>
        <v>0.95604667024382406</v>
      </c>
      <c r="I1754" s="2">
        <f t="shared" si="248"/>
        <v>48.876475433208938</v>
      </c>
    </row>
    <row r="1755" spans="1:9" ht="13.5" x14ac:dyDescent="0.25">
      <c r="A1755" s="3">
        <f>TITRES_STAT!B1758</f>
        <v>44571</v>
      </c>
      <c r="B1755" s="6">
        <f>TITRES_STAT!D1758</f>
        <v>7.5904999999999996</v>
      </c>
      <c r="C1755" s="2">
        <f t="shared" si="243"/>
        <v>-6.9000000000007944E-3</v>
      </c>
      <c r="D1755" s="2">
        <f t="shared" si="244"/>
        <v>0</v>
      </c>
      <c r="E1755" s="2">
        <f t="shared" si="245"/>
        <v>6.9000000000007944E-3</v>
      </c>
      <c r="F1755" s="2">
        <f t="shared" si="246"/>
        <v>2.9831058044685364E-2</v>
      </c>
      <c r="G1755" s="2">
        <f t="shared" si="246"/>
        <v>3.1695369502507426E-2</v>
      </c>
      <c r="H1755" s="2">
        <f t="shared" si="247"/>
        <v>0.941180321066313</v>
      </c>
      <c r="I1755" s="2">
        <f t="shared" si="248"/>
        <v>48.484950669050242</v>
      </c>
    </row>
    <row r="1756" spans="1:9" ht="13.5" x14ac:dyDescent="0.25">
      <c r="A1756" s="3">
        <f>TITRES_STAT!B1759</f>
        <v>44572</v>
      </c>
      <c r="B1756" s="6">
        <f>TITRES_STAT!D1759</f>
        <v>7.5289000000000001</v>
      </c>
      <c r="C1756" s="2">
        <f t="shared" si="243"/>
        <v>-6.1599999999999433E-2</v>
      </c>
      <c r="D1756" s="2">
        <f t="shared" si="244"/>
        <v>0</v>
      </c>
      <c r="E1756" s="2">
        <f t="shared" si="245"/>
        <v>6.1599999999999433E-2</v>
      </c>
      <c r="F1756" s="2">
        <f t="shared" si="246"/>
        <v>2.7700268184350695E-2</v>
      </c>
      <c r="G1756" s="2">
        <f t="shared" si="246"/>
        <v>3.3831414538042566E-2</v>
      </c>
      <c r="H1756" s="2">
        <f t="shared" si="247"/>
        <v>0.81877357369147086</v>
      </c>
      <c r="I1756" s="2">
        <f t="shared" si="248"/>
        <v>45.017894780032925</v>
      </c>
    </row>
    <row r="1757" spans="1:9" ht="13.5" x14ac:dyDescent="0.25">
      <c r="A1757" s="3">
        <f>TITRES_STAT!B1760</f>
        <v>44573</v>
      </c>
      <c r="B1757" s="6">
        <f>TITRES_STAT!D1760</f>
        <v>7.5289000000000001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2.5721677599754217E-2</v>
      </c>
      <c r="G1757" s="2">
        <f t="shared" si="249"/>
        <v>3.1414884928182382E-2</v>
      </c>
      <c r="H1757" s="2">
        <f t="shared" si="247"/>
        <v>0.81877357369147097</v>
      </c>
      <c r="I1757" s="2">
        <f t="shared" si="248"/>
        <v>45.017894780032925</v>
      </c>
    </row>
    <row r="1758" spans="1:9" ht="13.5" x14ac:dyDescent="0.25">
      <c r="A1758" s="3">
        <f>TITRES_STAT!B1761</f>
        <v>44574</v>
      </c>
      <c r="B1758" s="6">
        <f>TITRES_STAT!D1761</f>
        <v>7.7137000000000002</v>
      </c>
      <c r="C1758" s="2">
        <f t="shared" si="243"/>
        <v>0.18480000000000008</v>
      </c>
      <c r="D1758" s="2">
        <f t="shared" si="244"/>
        <v>0.18480000000000008</v>
      </c>
      <c r="E1758" s="2">
        <f t="shared" si="245"/>
        <v>0</v>
      </c>
      <c r="F1758" s="2">
        <f t="shared" si="249"/>
        <v>3.7084414914057492E-2</v>
      </c>
      <c r="G1758" s="2">
        <f t="shared" si="249"/>
        <v>2.9170964576169356E-2</v>
      </c>
      <c r="H1758" s="2">
        <f t="shared" si="247"/>
        <v>1.2712783225671211</v>
      </c>
      <c r="I1758" s="2">
        <f t="shared" si="248"/>
        <v>55.971930429479634</v>
      </c>
    </row>
    <row r="1759" spans="1:9" ht="13.5" x14ac:dyDescent="0.25">
      <c r="A1759" s="3">
        <f>TITRES_STAT!B1762</f>
        <v>44575</v>
      </c>
      <c r="B1759" s="6">
        <f>TITRES_STAT!D1762</f>
        <v>7.8163999999999998</v>
      </c>
      <c r="C1759" s="2">
        <f t="shared" si="243"/>
        <v>0.10269999999999957</v>
      </c>
      <c r="D1759" s="2">
        <f t="shared" si="244"/>
        <v>0.10269999999999957</v>
      </c>
      <c r="E1759" s="2">
        <f t="shared" si="245"/>
        <v>0</v>
      </c>
      <c r="F1759" s="2">
        <f t="shared" si="249"/>
        <v>4.1771242420196211E-2</v>
      </c>
      <c r="G1759" s="2">
        <f t="shared" si="249"/>
        <v>2.7087324249300115E-2</v>
      </c>
      <c r="H1759" s="2">
        <f t="shared" si="247"/>
        <v>1.5420955586366381</v>
      </c>
      <c r="I1759" s="2">
        <f t="shared" si="248"/>
        <v>60.662375708003907</v>
      </c>
    </row>
    <row r="1760" spans="1:9" ht="13.5" x14ac:dyDescent="0.25">
      <c r="A1760" s="3">
        <f>TITRES_STAT!B1763</f>
        <v>44578</v>
      </c>
      <c r="B1760" s="6">
        <f>TITRES_STAT!D1763</f>
        <v>7.7137000000000002</v>
      </c>
      <c r="C1760" s="2">
        <f t="shared" si="243"/>
        <v>-0.10269999999999957</v>
      </c>
      <c r="D1760" s="2">
        <f t="shared" si="244"/>
        <v>0</v>
      </c>
      <c r="E1760" s="2">
        <f t="shared" si="245"/>
        <v>0.10269999999999957</v>
      </c>
      <c r="F1760" s="2">
        <f t="shared" si="249"/>
        <v>3.878758224732505E-2</v>
      </c>
      <c r="G1760" s="2">
        <f t="shared" si="249"/>
        <v>3.2488229660064358E-2</v>
      </c>
      <c r="H1760" s="2">
        <f t="shared" si="247"/>
        <v>1.1938964558294807</v>
      </c>
      <c r="I1760" s="2">
        <f t="shared" si="248"/>
        <v>54.418997426115332</v>
      </c>
    </row>
    <row r="1761" spans="1:9" ht="13.5" x14ac:dyDescent="0.25">
      <c r="A1761" s="3">
        <f>TITRES_STAT!B1764</f>
        <v>44579</v>
      </c>
      <c r="B1761" s="6">
        <f>TITRES_STAT!D1764</f>
        <v>7.6589999999999998</v>
      </c>
      <c r="C1761" s="2">
        <f t="shared" si="243"/>
        <v>-5.4700000000000415E-2</v>
      </c>
      <c r="D1761" s="2">
        <f t="shared" si="244"/>
        <v>0</v>
      </c>
      <c r="E1761" s="2">
        <f t="shared" si="245"/>
        <v>5.4700000000000415E-2</v>
      </c>
      <c r="F1761" s="2">
        <f t="shared" si="249"/>
        <v>3.6017040658230408E-2</v>
      </c>
      <c r="G1761" s="2">
        <f t="shared" si="249"/>
        <v>3.4074784684345508E-2</v>
      </c>
      <c r="H1761" s="2">
        <f t="shared" si="247"/>
        <v>1.0569998018146598</v>
      </c>
      <c r="I1761" s="2">
        <f t="shared" si="248"/>
        <v>51.385508198989015</v>
      </c>
    </row>
    <row r="1762" spans="1:9" ht="13.5" x14ac:dyDescent="0.25">
      <c r="A1762" s="3">
        <f>TITRES_STAT!B1765</f>
        <v>44580</v>
      </c>
      <c r="B1762" s="6">
        <f>TITRES_STAT!D1765</f>
        <v>7.6657999999999999</v>
      </c>
      <c r="C1762" s="2">
        <f t="shared" si="243"/>
        <v>6.8000000000001393E-3</v>
      </c>
      <c r="D1762" s="2">
        <f t="shared" si="244"/>
        <v>6.8000000000001393E-3</v>
      </c>
      <c r="E1762" s="2">
        <f t="shared" si="245"/>
        <v>0</v>
      </c>
      <c r="F1762" s="2">
        <f t="shared" si="249"/>
        <v>3.3930109182642533E-2</v>
      </c>
      <c r="G1762" s="2">
        <f t="shared" si="249"/>
        <v>3.164087149260654E-2</v>
      </c>
      <c r="H1762" s="2">
        <f t="shared" si="247"/>
        <v>1.0723506522432833</v>
      </c>
      <c r="I1762" s="2">
        <f t="shared" si="248"/>
        <v>51.745618005451085</v>
      </c>
    </row>
    <row r="1763" spans="1:9" ht="13.5" x14ac:dyDescent="0.25">
      <c r="A1763" s="3">
        <f>TITRES_STAT!B1766</f>
        <v>44581</v>
      </c>
      <c r="B1763" s="6">
        <f>TITRES_STAT!D1766</f>
        <v>7.6657999999999999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3.1506529955310926E-2</v>
      </c>
      <c r="G1763" s="2">
        <f t="shared" si="249"/>
        <v>2.9380809243134642E-2</v>
      </c>
      <c r="H1763" s="2">
        <f t="shared" si="247"/>
        <v>1.0723506522432835</v>
      </c>
      <c r="I1763" s="2">
        <f t="shared" si="248"/>
        <v>51.745618005451085</v>
      </c>
    </row>
    <row r="1764" spans="1:9" ht="13.5" x14ac:dyDescent="0.25">
      <c r="A1764" s="3">
        <f>TITRES_STAT!B1767</f>
        <v>44582</v>
      </c>
      <c r="B1764" s="6">
        <f>TITRES_STAT!D1767</f>
        <v>7.6315999999999997</v>
      </c>
      <c r="C1764" s="2">
        <f t="shared" si="243"/>
        <v>-3.420000000000023E-2</v>
      </c>
      <c r="D1764" s="2">
        <f t="shared" si="244"/>
        <v>0</v>
      </c>
      <c r="E1764" s="2">
        <f t="shared" si="245"/>
        <v>3.420000000000023E-2</v>
      </c>
      <c r="F1764" s="2">
        <f t="shared" si="249"/>
        <v>2.9256063529931573E-2</v>
      </c>
      <c r="G1764" s="2">
        <f t="shared" si="249"/>
        <v>2.9725037154339325E-2</v>
      </c>
      <c r="H1764" s="2">
        <f t="shared" si="247"/>
        <v>0.98422294236428598</v>
      </c>
      <c r="I1764" s="2">
        <f t="shared" si="248"/>
        <v>49.602437374882008</v>
      </c>
    </row>
    <row r="1765" spans="1:9" ht="13.5" x14ac:dyDescent="0.25">
      <c r="A1765" s="3">
        <f>TITRES_STAT!B1768</f>
        <v>44585</v>
      </c>
      <c r="B1765" s="6">
        <f>TITRES_STAT!D1768</f>
        <v>7.6315999999999997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2.7166344706365031E-2</v>
      </c>
      <c r="G1765" s="2">
        <f t="shared" si="249"/>
        <v>2.7601820214743659E-2</v>
      </c>
      <c r="H1765" s="2">
        <f t="shared" si="247"/>
        <v>0.98422294236428598</v>
      </c>
      <c r="I1765" s="2">
        <f t="shared" si="248"/>
        <v>49.602437374882008</v>
      </c>
    </row>
    <row r="1766" spans="1:9" ht="13.5" x14ac:dyDescent="0.25">
      <c r="A1766" s="3">
        <f>TITRES_STAT!B1769</f>
        <v>44586</v>
      </c>
      <c r="B1766" s="6">
        <f>TITRES_STAT!D1769</f>
        <v>7.7206000000000001</v>
      </c>
      <c r="C1766" s="2">
        <f t="shared" si="243"/>
        <v>8.9000000000000412E-2</v>
      </c>
      <c r="D1766" s="2">
        <f t="shared" si="244"/>
        <v>8.9000000000000412E-2</v>
      </c>
      <c r="E1766" s="2">
        <f t="shared" si="245"/>
        <v>0</v>
      </c>
      <c r="F1766" s="2">
        <f t="shared" si="249"/>
        <v>3.1583034370196127E-2</v>
      </c>
      <c r="G1766" s="2">
        <f t="shared" si="249"/>
        <v>2.5630261627976252E-2</v>
      </c>
      <c r="H1766" s="2">
        <f t="shared" si="247"/>
        <v>1.232255637052188</v>
      </c>
      <c r="I1766" s="2">
        <f t="shared" si="248"/>
        <v>55.202263423531861</v>
      </c>
    </row>
    <row r="1767" spans="1:9" ht="13.5" x14ac:dyDescent="0.25">
      <c r="A1767" s="3">
        <f>TITRES_STAT!B1770</f>
        <v>44587</v>
      </c>
      <c r="B1767" s="6">
        <f>TITRES_STAT!D1770</f>
        <v>7.6315999999999997</v>
      </c>
      <c r="C1767" s="2">
        <f t="shared" si="243"/>
        <v>-8.9000000000000412E-2</v>
      </c>
      <c r="D1767" s="2">
        <f t="shared" si="244"/>
        <v>0</v>
      </c>
      <c r="E1767" s="2">
        <f t="shared" si="245"/>
        <v>8.9000000000000412E-2</v>
      </c>
      <c r="F1767" s="2">
        <f t="shared" si="249"/>
        <v>2.9327103343753547E-2</v>
      </c>
      <c r="G1767" s="2">
        <f t="shared" si="249"/>
        <v>3.0156671511692264E-2</v>
      </c>
      <c r="H1767" s="2">
        <f t="shared" si="247"/>
        <v>0.97249138826156334</v>
      </c>
      <c r="I1767" s="2">
        <f t="shared" si="248"/>
        <v>49.302693742995729</v>
      </c>
    </row>
    <row r="1768" spans="1:9" ht="13.5" x14ac:dyDescent="0.25">
      <c r="A1768" s="3">
        <f>TITRES_STAT!B1771</f>
        <v>44588</v>
      </c>
      <c r="B1768" s="6">
        <f>TITRES_STAT!D1771</f>
        <v>7.6657999999999999</v>
      </c>
      <c r="C1768" s="2">
        <f t="shared" si="243"/>
        <v>3.420000000000023E-2</v>
      </c>
      <c r="D1768" s="2">
        <f t="shared" si="244"/>
        <v>3.420000000000023E-2</v>
      </c>
      <c r="E1768" s="2">
        <f t="shared" si="245"/>
        <v>0</v>
      </c>
      <c r="F1768" s="2">
        <f t="shared" si="249"/>
        <v>2.967516739062831E-2</v>
      </c>
      <c r="G1768" s="2">
        <f t="shared" si="249"/>
        <v>2.8002623546571386E-2</v>
      </c>
      <c r="H1768" s="2">
        <f t="shared" si="247"/>
        <v>1.0597281123061666</v>
      </c>
      <c r="I1768" s="2">
        <f t="shared" si="248"/>
        <v>51.449902828176981</v>
      </c>
    </row>
    <row r="1769" spans="1:9" ht="13.5" x14ac:dyDescent="0.25">
      <c r="A1769" s="3">
        <f>TITRES_STAT!B1772</f>
        <v>44589</v>
      </c>
      <c r="B1769" s="6">
        <f>TITRES_STAT!D1772</f>
        <v>7.6589999999999998</v>
      </c>
      <c r="C1769" s="2">
        <f t="shared" si="243"/>
        <v>-6.8000000000001393E-3</v>
      </c>
      <c r="D1769" s="2">
        <f t="shared" si="244"/>
        <v>0</v>
      </c>
      <c r="E1769" s="2">
        <f t="shared" si="245"/>
        <v>6.8000000000001393E-3</v>
      </c>
      <c r="F1769" s="2">
        <f t="shared" si="249"/>
        <v>2.7555512577012001E-2</v>
      </c>
      <c r="G1769" s="2">
        <f t="shared" si="249"/>
        <v>2.6488150436102011E-2</v>
      </c>
      <c r="H1769" s="2">
        <f t="shared" si="247"/>
        <v>1.0402958350559361</v>
      </c>
      <c r="I1769" s="2">
        <f t="shared" si="248"/>
        <v>50.987499811634699</v>
      </c>
    </row>
    <row r="1770" spans="1:9" ht="13.5" x14ac:dyDescent="0.25">
      <c r="A1770" s="3">
        <f>TITRES_STAT!B1773</f>
        <v>44592</v>
      </c>
      <c r="B1770" s="6">
        <f>TITRES_STAT!D1773</f>
        <v>7.6315999999999997</v>
      </c>
      <c r="C1770" s="2">
        <f t="shared" si="243"/>
        <v>-2.7400000000000091E-2</v>
      </c>
      <c r="D1770" s="2">
        <f t="shared" si="244"/>
        <v>0</v>
      </c>
      <c r="E1770" s="2">
        <f t="shared" si="245"/>
        <v>2.7400000000000091E-2</v>
      </c>
      <c r="F1770" s="2">
        <f t="shared" si="249"/>
        <v>2.5587261678654001E-2</v>
      </c>
      <c r="G1770" s="2">
        <f t="shared" si="249"/>
        <v>2.6553282547809014E-2</v>
      </c>
      <c r="H1770" s="2">
        <f t="shared" si="247"/>
        <v>0.9636195311289405</v>
      </c>
      <c r="I1770" s="2">
        <f t="shared" si="248"/>
        <v>49.073637527679729</v>
      </c>
    </row>
    <row r="1771" spans="1:9" ht="13.5" x14ac:dyDescent="0.25">
      <c r="A1771" s="3">
        <f>TITRES_STAT!B1774</f>
        <v>44593</v>
      </c>
      <c r="B1771" s="6">
        <f>TITRES_STAT!D1774</f>
        <v>7.5632000000000001</v>
      </c>
      <c r="C1771" s="2">
        <f t="shared" si="243"/>
        <v>-6.8399999999999572E-2</v>
      </c>
      <c r="D1771" s="2">
        <f t="shared" si="244"/>
        <v>0</v>
      </c>
      <c r="E1771" s="2">
        <f t="shared" si="245"/>
        <v>6.8399999999999572E-2</v>
      </c>
      <c r="F1771" s="2">
        <f t="shared" si="249"/>
        <v>2.3759600130178717E-2</v>
      </c>
      <c r="G1771" s="2">
        <f t="shared" si="249"/>
        <v>2.9542333794394054E-2</v>
      </c>
      <c r="H1771" s="2">
        <f t="shared" si="247"/>
        <v>0.80425603121061928</v>
      </c>
      <c r="I1771" s="2">
        <f t="shared" si="248"/>
        <v>44.575493571773166</v>
      </c>
    </row>
    <row r="1772" spans="1:9" ht="13.5" x14ac:dyDescent="0.25">
      <c r="A1772" s="3">
        <f>TITRES_STAT!B1775</f>
        <v>44594</v>
      </c>
      <c r="B1772" s="6">
        <f>TITRES_STAT!D1775</f>
        <v>7.5632000000000001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2.2062485835165953E-2</v>
      </c>
      <c r="G1772" s="2">
        <f t="shared" si="249"/>
        <v>2.7432167094794482E-2</v>
      </c>
      <c r="H1772" s="2">
        <f t="shared" si="247"/>
        <v>0.80425603121061928</v>
      </c>
      <c r="I1772" s="2">
        <f t="shared" si="248"/>
        <v>44.575493571773166</v>
      </c>
    </row>
    <row r="1773" spans="1:9" ht="13.5" x14ac:dyDescent="0.25">
      <c r="A1773" s="3">
        <f>TITRES_STAT!B1776</f>
        <v>44595</v>
      </c>
      <c r="B1773" s="6">
        <f>TITRES_STAT!D1776</f>
        <v>7.5632000000000001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2.0486593989796957E-2</v>
      </c>
      <c r="G1773" s="2">
        <f t="shared" si="250"/>
        <v>2.5472726588023447E-2</v>
      </c>
      <c r="H1773" s="2">
        <f t="shared" si="247"/>
        <v>0.80425603121061928</v>
      </c>
      <c r="I1773" s="2">
        <f t="shared" si="248"/>
        <v>44.575493571773166</v>
      </c>
    </row>
    <row r="1774" spans="1:9" ht="13.5" x14ac:dyDescent="0.25">
      <c r="A1774" s="3">
        <f>TITRES_STAT!B1777</f>
        <v>44596</v>
      </c>
      <c r="B1774" s="6">
        <f>TITRES_STAT!D1777</f>
        <v>7.5632000000000001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1.9023265847668603E-2</v>
      </c>
      <c r="G1774" s="2">
        <f t="shared" si="250"/>
        <v>2.3653246117450344E-2</v>
      </c>
      <c r="H1774" s="2">
        <f t="shared" si="247"/>
        <v>0.80425603121061928</v>
      </c>
      <c r="I1774" s="2">
        <f t="shared" si="248"/>
        <v>44.575493571773166</v>
      </c>
    </row>
    <row r="1775" spans="1:9" ht="13.5" x14ac:dyDescent="0.25">
      <c r="A1775" s="3">
        <f>TITRES_STAT!B1778</f>
        <v>44599</v>
      </c>
      <c r="B1775" s="6">
        <f>TITRES_STAT!D1778</f>
        <v>7.5632000000000001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1.7664461144263701E-2</v>
      </c>
      <c r="G1775" s="2">
        <f t="shared" si="250"/>
        <v>2.1963728537632461E-2</v>
      </c>
      <c r="H1775" s="2">
        <f t="shared" si="247"/>
        <v>0.80425603121061928</v>
      </c>
      <c r="I1775" s="2">
        <f t="shared" si="248"/>
        <v>44.575493571773166</v>
      </c>
    </row>
    <row r="1776" spans="1:9" ht="13.5" x14ac:dyDescent="0.25">
      <c r="A1776" s="3">
        <f>TITRES_STAT!B1779</f>
        <v>44600</v>
      </c>
      <c r="B1776" s="6">
        <f>TITRES_STAT!D1779</f>
        <v>7.5632000000000001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1.6402713919673437E-2</v>
      </c>
      <c r="G1776" s="2">
        <f t="shared" si="250"/>
        <v>2.0394890784944431E-2</v>
      </c>
      <c r="H1776" s="2">
        <f t="shared" si="247"/>
        <v>0.80425603121061917</v>
      </c>
      <c r="I1776" s="2">
        <f t="shared" si="248"/>
        <v>44.575493571773158</v>
      </c>
    </row>
    <row r="1777" spans="1:9" ht="13.5" x14ac:dyDescent="0.25">
      <c r="A1777" s="3">
        <f>TITRES_STAT!B1780</f>
        <v>44601</v>
      </c>
      <c r="B1777" s="6">
        <f>TITRES_STAT!D1780</f>
        <v>7.5289000000000001</v>
      </c>
      <c r="C1777" s="2">
        <f t="shared" si="243"/>
        <v>-3.4299999999999997E-2</v>
      </c>
      <c r="D1777" s="2">
        <f t="shared" si="244"/>
        <v>0</v>
      </c>
      <c r="E1777" s="2">
        <f t="shared" si="245"/>
        <v>3.4299999999999997E-2</v>
      </c>
      <c r="F1777" s="2">
        <f t="shared" si="250"/>
        <v>1.5231091496839622E-2</v>
      </c>
      <c r="G1777" s="2">
        <f t="shared" si="250"/>
        <v>2.1388112871734116E-2</v>
      </c>
      <c r="H1777" s="2">
        <f t="shared" si="247"/>
        <v>0.71212881604756129</v>
      </c>
      <c r="I1777" s="2">
        <f t="shared" si="248"/>
        <v>41.593179752181634</v>
      </c>
    </row>
    <row r="1778" spans="1:9" ht="13.5" x14ac:dyDescent="0.25">
      <c r="A1778" s="3">
        <f>TITRES_STAT!B1781</f>
        <v>44602</v>
      </c>
      <c r="B1778" s="6">
        <f>TITRES_STAT!D1781</f>
        <v>7.4946999999999999</v>
      </c>
      <c r="C1778" s="2">
        <f t="shared" si="243"/>
        <v>-3.420000000000023E-2</v>
      </c>
      <c r="D1778" s="2">
        <f t="shared" si="244"/>
        <v>0</v>
      </c>
      <c r="E1778" s="2">
        <f t="shared" si="245"/>
        <v>3.420000000000023E-2</v>
      </c>
      <c r="F1778" s="2">
        <f t="shared" si="250"/>
        <v>1.4143156389922506E-2</v>
      </c>
      <c r="G1778" s="2">
        <f t="shared" si="250"/>
        <v>2.2303247666610269E-2</v>
      </c>
      <c r="H1778" s="2">
        <f t="shared" si="247"/>
        <v>0.634129907954882</v>
      </c>
      <c r="I1778" s="2">
        <f t="shared" si="248"/>
        <v>38.805354755944549</v>
      </c>
    </row>
    <row r="1779" spans="1:9" ht="13.5" x14ac:dyDescent="0.25">
      <c r="A1779" s="3">
        <f>TITRES_STAT!B1782</f>
        <v>44603</v>
      </c>
      <c r="B1779" s="6">
        <f>TITRES_STAT!D1782</f>
        <v>7.4604999999999997</v>
      </c>
      <c r="C1779" s="2">
        <f t="shared" si="243"/>
        <v>-3.420000000000023E-2</v>
      </c>
      <c r="D1779" s="2">
        <f t="shared" si="244"/>
        <v>0</v>
      </c>
      <c r="E1779" s="2">
        <f t="shared" si="245"/>
        <v>3.420000000000023E-2</v>
      </c>
      <c r="F1779" s="2">
        <f t="shared" si="250"/>
        <v>1.313293093349947E-2</v>
      </c>
      <c r="G1779" s="2">
        <f t="shared" si="250"/>
        <v>2.3153015690423835E-2</v>
      </c>
      <c r="H1779" s="2">
        <f t="shared" si="247"/>
        <v>0.56722334183582379</v>
      </c>
      <c r="I1779" s="2">
        <f t="shared" si="248"/>
        <v>36.192885002043568</v>
      </c>
    </row>
    <row r="1780" spans="1:9" ht="13.5" x14ac:dyDescent="0.25">
      <c r="A1780" s="3">
        <f>TITRES_STAT!B1783</f>
        <v>44606</v>
      </c>
      <c r="B1780" s="6">
        <f>TITRES_STAT!D1783</f>
        <v>7.3921000000000001</v>
      </c>
      <c r="C1780" s="2">
        <f t="shared" si="243"/>
        <v>-6.8399999999999572E-2</v>
      </c>
      <c r="D1780" s="2">
        <f t="shared" si="244"/>
        <v>0</v>
      </c>
      <c r="E1780" s="2">
        <f t="shared" si="245"/>
        <v>6.8399999999999572E-2</v>
      </c>
      <c r="F1780" s="2">
        <f t="shared" si="250"/>
        <v>1.2194864438249508E-2</v>
      </c>
      <c r="G1780" s="2">
        <f t="shared" si="250"/>
        <v>2.6384943141107817E-2</v>
      </c>
      <c r="H1780" s="2">
        <f t="shared" si="247"/>
        <v>0.46219028682498364</v>
      </c>
      <c r="I1780" s="2">
        <f t="shared" si="248"/>
        <v>31.609448577899443</v>
      </c>
    </row>
    <row r="1781" spans="1:9" ht="13.5" x14ac:dyDescent="0.25">
      <c r="A1781" s="3">
        <f>TITRES_STAT!B1784</f>
        <v>44607</v>
      </c>
      <c r="B1781" s="6">
        <f>TITRES_STAT!D1784</f>
        <v>7.4604999999999997</v>
      </c>
      <c r="C1781" s="2">
        <f t="shared" si="243"/>
        <v>6.8399999999999572E-2</v>
      </c>
      <c r="D1781" s="2">
        <f t="shared" si="244"/>
        <v>6.8399999999999572E-2</v>
      </c>
      <c r="E1781" s="2">
        <f t="shared" si="245"/>
        <v>0</v>
      </c>
      <c r="F1781" s="2">
        <f t="shared" si="250"/>
        <v>1.620951697837451E-2</v>
      </c>
      <c r="G1781" s="2">
        <f t="shared" si="250"/>
        <v>2.4500304345314399E-2</v>
      </c>
      <c r="H1781" s="2">
        <f t="shared" si="247"/>
        <v>0.66160471926849862</v>
      </c>
      <c r="I1781" s="2">
        <f t="shared" si="248"/>
        <v>39.817214744055498</v>
      </c>
    </row>
    <row r="1782" spans="1:9" ht="13.5" x14ac:dyDescent="0.25">
      <c r="A1782" s="3">
        <f>TITRES_STAT!B1785</f>
        <v>44608</v>
      </c>
      <c r="B1782" s="6">
        <f>TITRES_STAT!D1785</f>
        <v>7.4263000000000003</v>
      </c>
      <c r="C1782" s="2">
        <f t="shared" si="243"/>
        <v>-3.4199999999999342E-2</v>
      </c>
      <c r="D1782" s="2">
        <f t="shared" si="244"/>
        <v>0</v>
      </c>
      <c r="E1782" s="2">
        <f t="shared" si="245"/>
        <v>3.4199999999999342E-2</v>
      </c>
      <c r="F1782" s="2">
        <f t="shared" si="250"/>
        <v>1.5051694337062046E-2</v>
      </c>
      <c r="G1782" s="2">
        <f t="shared" si="250"/>
        <v>2.5193139749220467E-2</v>
      </c>
      <c r="H1782" s="2">
        <f t="shared" si="247"/>
        <v>0.59745210350479561</v>
      </c>
      <c r="I1782" s="2">
        <f t="shared" si="248"/>
        <v>37.400314049728998</v>
      </c>
    </row>
    <row r="1783" spans="1:9" ht="13.5" x14ac:dyDescent="0.25">
      <c r="A1783" s="3">
        <f>TITRES_STAT!B1786</f>
        <v>44609</v>
      </c>
      <c r="B1783" s="6">
        <f>TITRES_STAT!D1786</f>
        <v>7.4263000000000003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1.3976573312986185E-2</v>
      </c>
      <c r="G1783" s="2">
        <f t="shared" si="250"/>
        <v>2.339362976713329E-2</v>
      </c>
      <c r="H1783" s="2">
        <f t="shared" si="247"/>
        <v>0.59745210350479561</v>
      </c>
      <c r="I1783" s="2">
        <f t="shared" si="248"/>
        <v>37.400314049728998</v>
      </c>
    </row>
    <row r="1784" spans="1:9" ht="13.5" x14ac:dyDescent="0.25">
      <c r="A1784" s="3">
        <f>TITRES_STAT!B1787</f>
        <v>44610</v>
      </c>
      <c r="B1784" s="6">
        <f>TITRES_STAT!D1787</f>
        <v>7.4194000000000004</v>
      </c>
      <c r="C1784" s="2">
        <f t="shared" si="243"/>
        <v>-6.8999999999999062E-3</v>
      </c>
      <c r="D1784" s="2">
        <f t="shared" si="244"/>
        <v>0</v>
      </c>
      <c r="E1784" s="2">
        <f t="shared" si="245"/>
        <v>6.8999999999999062E-3</v>
      </c>
      <c r="F1784" s="2">
        <f t="shared" si="250"/>
        <v>1.2978246647772886E-2</v>
      </c>
      <c r="G1784" s="2">
        <f t="shared" si="250"/>
        <v>2.2215513355195192E-2</v>
      </c>
      <c r="H1784" s="2">
        <f t="shared" si="247"/>
        <v>0.5841974677905819</v>
      </c>
      <c r="I1784" s="2">
        <f t="shared" si="248"/>
        <v>36.876556090279529</v>
      </c>
    </row>
    <row r="1785" spans="1:9" ht="13.5" x14ac:dyDescent="0.25">
      <c r="A1785" s="3">
        <f>TITRES_STAT!B1788</f>
        <v>44613</v>
      </c>
      <c r="B1785" s="6">
        <f>TITRES_STAT!D1788</f>
        <v>7.4194000000000004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1.2051229030074823E-2</v>
      </c>
      <c r="G1785" s="2">
        <f t="shared" si="250"/>
        <v>2.062869097268125E-2</v>
      </c>
      <c r="H1785" s="2">
        <f t="shared" si="247"/>
        <v>0.5841974677905819</v>
      </c>
      <c r="I1785" s="2">
        <f t="shared" si="248"/>
        <v>36.876556090279529</v>
      </c>
    </row>
    <row r="1786" spans="1:9" ht="13.5" x14ac:dyDescent="0.25">
      <c r="A1786" s="3">
        <f>TITRES_STAT!B1789</f>
        <v>44614</v>
      </c>
      <c r="B1786" s="6">
        <f>TITRES_STAT!D1789</f>
        <v>7.3852000000000002</v>
      </c>
      <c r="C1786" s="2">
        <f t="shared" si="243"/>
        <v>-3.420000000000023E-2</v>
      </c>
      <c r="D1786" s="2">
        <f t="shared" si="244"/>
        <v>0</v>
      </c>
      <c r="E1786" s="2">
        <f t="shared" si="245"/>
        <v>3.420000000000023E-2</v>
      </c>
      <c r="F1786" s="2">
        <f t="shared" si="250"/>
        <v>1.1190426956498051E-2</v>
      </c>
      <c r="G1786" s="2">
        <f t="shared" si="250"/>
        <v>2.1598070188918319E-2</v>
      </c>
      <c r="H1786" s="2">
        <f t="shared" si="247"/>
        <v>0.5181216126540652</v>
      </c>
      <c r="I1786" s="2">
        <f t="shared" si="248"/>
        <v>34.129124329391232</v>
      </c>
    </row>
    <row r="1787" spans="1:9" ht="13.5" x14ac:dyDescent="0.25">
      <c r="A1787" s="3">
        <f>TITRES_STAT!B1790</f>
        <v>44615</v>
      </c>
      <c r="B1787" s="6">
        <f>TITRES_STAT!D1790</f>
        <v>7.3167999999999997</v>
      </c>
      <c r="C1787" s="2">
        <f t="shared" si="243"/>
        <v>-6.840000000000046E-2</v>
      </c>
      <c r="D1787" s="2">
        <f t="shared" si="244"/>
        <v>0</v>
      </c>
      <c r="E1787" s="2">
        <f t="shared" si="245"/>
        <v>6.840000000000046E-2</v>
      </c>
      <c r="F1787" s="2">
        <f t="shared" si="250"/>
        <v>1.0391110745319619E-2</v>
      </c>
      <c r="G1787" s="2">
        <f t="shared" si="250"/>
        <v>2.4941065175424187E-2</v>
      </c>
      <c r="H1787" s="2">
        <f t="shared" si="247"/>
        <v>0.41662658239466677</v>
      </c>
      <c r="I1787" s="2">
        <f t="shared" si="248"/>
        <v>29.409767370763348</v>
      </c>
    </row>
    <row r="1788" spans="1:9" ht="13.5" x14ac:dyDescent="0.25">
      <c r="A1788" s="3">
        <f>TITRES_STAT!B1791</f>
        <v>44616</v>
      </c>
      <c r="B1788" s="6">
        <f>TITRES_STAT!D1791</f>
        <v>7.1182999999999996</v>
      </c>
      <c r="C1788" s="2">
        <f t="shared" si="243"/>
        <v>-0.19850000000000012</v>
      </c>
      <c r="D1788" s="2">
        <f t="shared" si="244"/>
        <v>0</v>
      </c>
      <c r="E1788" s="2">
        <f t="shared" si="245"/>
        <v>0.19850000000000012</v>
      </c>
      <c r="F1788" s="2">
        <f t="shared" si="250"/>
        <v>9.6488885492253592E-3</v>
      </c>
      <c r="G1788" s="2">
        <f t="shared" si="250"/>
        <v>3.7338131948608182E-2</v>
      </c>
      <c r="H1788" s="2">
        <f t="shared" si="247"/>
        <v>0.25841915611916499</v>
      </c>
      <c r="I1788" s="2">
        <f t="shared" si="248"/>
        <v>20.535221103602964</v>
      </c>
    </row>
    <row r="1789" spans="1:9" ht="13.5" x14ac:dyDescent="0.25">
      <c r="A1789" s="3">
        <f>TITRES_STAT!B1792</f>
        <v>44617</v>
      </c>
      <c r="B1789" s="6">
        <f>TITRES_STAT!D1792</f>
        <v>7.173</v>
      </c>
      <c r="C1789" s="2">
        <f t="shared" si="243"/>
        <v>5.4700000000000415E-2</v>
      </c>
      <c r="D1789" s="2">
        <f t="shared" si="244"/>
        <v>5.4700000000000415E-2</v>
      </c>
      <c r="E1789" s="2">
        <f t="shared" si="245"/>
        <v>0</v>
      </c>
      <c r="F1789" s="2">
        <f t="shared" ref="F1789:G1804" si="251">((F1788*13)+D1789)/14</f>
        <v>1.2866825081423576E-2</v>
      </c>
      <c r="G1789" s="2">
        <f t="shared" si="251"/>
        <v>3.4671122523707597E-2</v>
      </c>
      <c r="H1789" s="2">
        <f t="shared" si="247"/>
        <v>0.37111071534027873</v>
      </c>
      <c r="I1789" s="2">
        <f t="shared" si="248"/>
        <v>27.066429515006561</v>
      </c>
    </row>
    <row r="1790" spans="1:9" ht="13.5" x14ac:dyDescent="0.25">
      <c r="A1790" s="3">
        <f>TITRES_STAT!B1793</f>
        <v>44620</v>
      </c>
      <c r="B1790" s="6">
        <f>TITRES_STAT!D1793</f>
        <v>7.173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1.1947766147036177E-2</v>
      </c>
      <c r="G1790" s="2">
        <f t="shared" si="251"/>
        <v>3.2194613772014199E-2</v>
      </c>
      <c r="H1790" s="2">
        <f t="shared" si="247"/>
        <v>0.37111071534027867</v>
      </c>
      <c r="I1790" s="2">
        <f t="shared" si="248"/>
        <v>27.066429515006547</v>
      </c>
    </row>
    <row r="1791" spans="1:9" ht="13.5" x14ac:dyDescent="0.25">
      <c r="A1791" s="3">
        <f>TITRES_STAT!B1794</f>
        <v>44621</v>
      </c>
      <c r="B1791" s="6">
        <f>TITRES_STAT!D1794</f>
        <v>7.1182999999999996</v>
      </c>
      <c r="C1791" s="2">
        <f t="shared" si="243"/>
        <v>-5.4700000000000415E-2</v>
      </c>
      <c r="D1791" s="2">
        <f t="shared" si="244"/>
        <v>0</v>
      </c>
      <c r="E1791" s="2">
        <f t="shared" si="245"/>
        <v>5.4700000000000415E-2</v>
      </c>
      <c r="F1791" s="2">
        <f t="shared" si="251"/>
        <v>1.1094354279390735E-2</v>
      </c>
      <c r="G1791" s="2">
        <f t="shared" si="251"/>
        <v>3.3802141359727499E-2</v>
      </c>
      <c r="H1791" s="2">
        <f t="shared" si="247"/>
        <v>0.32821454005895484</v>
      </c>
      <c r="I1791" s="2">
        <f t="shared" si="248"/>
        <v>24.710958219474591</v>
      </c>
    </row>
    <row r="1792" spans="1:9" ht="13.5" x14ac:dyDescent="0.25">
      <c r="A1792" s="3">
        <f>TITRES_STAT!B1795</f>
        <v>44622</v>
      </c>
      <c r="B1792" s="6">
        <f>TITRES_STAT!D1795</f>
        <v>7.0841000000000003</v>
      </c>
      <c r="C1792" s="2">
        <f t="shared" si="243"/>
        <v>-3.4199999999999342E-2</v>
      </c>
      <c r="D1792" s="2">
        <f t="shared" si="244"/>
        <v>0</v>
      </c>
      <c r="E1792" s="2">
        <f t="shared" si="245"/>
        <v>3.4199999999999342E-2</v>
      </c>
      <c r="F1792" s="2">
        <f t="shared" si="251"/>
        <v>1.0301900402291397E-2</v>
      </c>
      <c r="G1792" s="2">
        <f t="shared" si="251"/>
        <v>3.3830559834032631E-2</v>
      </c>
      <c r="H1792" s="2">
        <f t="shared" si="247"/>
        <v>0.30451462975578558</v>
      </c>
      <c r="I1792" s="2">
        <f t="shared" si="248"/>
        <v>23.343136428664877</v>
      </c>
    </row>
    <row r="1793" spans="1:9" ht="13.5" x14ac:dyDescent="0.25">
      <c r="A1793" s="3">
        <f>TITRES_STAT!B1796</f>
        <v>44623</v>
      </c>
      <c r="B1793" s="6">
        <f>TITRES_STAT!D1796</f>
        <v>7.0841000000000003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9.5660503735562983E-3</v>
      </c>
      <c r="G1793" s="2">
        <f t="shared" si="251"/>
        <v>3.141409127445887E-2</v>
      </c>
      <c r="H1793" s="2">
        <f t="shared" si="247"/>
        <v>0.30451462975578564</v>
      </c>
      <c r="I1793" s="2">
        <f t="shared" si="248"/>
        <v>23.343136428664891</v>
      </c>
    </row>
    <row r="1794" spans="1:9" ht="13.5" x14ac:dyDescent="0.25">
      <c r="A1794" s="3">
        <f>TITRES_STAT!B1797</f>
        <v>44624</v>
      </c>
      <c r="B1794" s="6">
        <f>TITRES_STAT!D1797</f>
        <v>7.0841000000000003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8.882761061159419E-3</v>
      </c>
      <c r="G1794" s="2">
        <f t="shared" si="251"/>
        <v>2.9170227611997522E-2</v>
      </c>
      <c r="H1794" s="2">
        <f t="shared" si="247"/>
        <v>0.30451462975578558</v>
      </c>
      <c r="I1794" s="2">
        <f t="shared" si="248"/>
        <v>23.343136428664877</v>
      </c>
    </row>
    <row r="1795" spans="1:9" ht="13.5" x14ac:dyDescent="0.25">
      <c r="A1795" s="3">
        <f>TITRES_STAT!B1798</f>
        <v>44627</v>
      </c>
      <c r="B1795" s="6">
        <f>TITRES_STAT!D1798</f>
        <v>7.0498000000000003</v>
      </c>
      <c r="C1795" s="2">
        <f t="shared" ref="C1795:C1858" si="252">B1795-B1794</f>
        <v>-3.4299999999999997E-2</v>
      </c>
      <c r="D1795" s="2">
        <f t="shared" ref="D1795:D1858" si="253">IF(C1795&gt;0,C1795,0)</f>
        <v>0</v>
      </c>
      <c r="E1795" s="2">
        <f t="shared" ref="E1795:E1858" si="254">IF(C1795&lt;0,-C1795,0)</f>
        <v>3.4299999999999997E-2</v>
      </c>
      <c r="F1795" s="2">
        <f t="shared" si="251"/>
        <v>8.2482781282194606E-3</v>
      </c>
      <c r="G1795" s="2">
        <f t="shared" si="251"/>
        <v>2.953663992542627E-2</v>
      </c>
      <c r="H1795" s="2">
        <f t="shared" si="247"/>
        <v>0.27925580394535759</v>
      </c>
      <c r="I1795" s="2">
        <f t="shared" si="248"/>
        <v>21.829551453595428</v>
      </c>
    </row>
    <row r="1796" spans="1:9" ht="13.5" x14ac:dyDescent="0.25">
      <c r="A1796" s="3">
        <f>TITRES_STAT!B1799</f>
        <v>44628</v>
      </c>
      <c r="B1796" s="6">
        <f>TITRES_STAT!D1799</f>
        <v>7.0498000000000003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7.6591154047752135E-3</v>
      </c>
      <c r="G1796" s="2">
        <f t="shared" si="251"/>
        <v>2.7426879930752966E-2</v>
      </c>
      <c r="H1796" s="2">
        <f t="shared" si="247"/>
        <v>0.27925580394535759</v>
      </c>
      <c r="I1796" s="2">
        <f t="shared" si="248"/>
        <v>21.829551453595428</v>
      </c>
    </row>
    <row r="1797" spans="1:9" ht="13.5" x14ac:dyDescent="0.25">
      <c r="A1797" s="3">
        <f>TITRES_STAT!B1800</f>
        <v>44629</v>
      </c>
      <c r="B1797" s="6">
        <f>TITRES_STAT!D1800</f>
        <v>7.0498000000000003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7.1120357330055556E-3</v>
      </c>
      <c r="G1797" s="2">
        <f t="shared" si="251"/>
        <v>2.5467817078556325E-2</v>
      </c>
      <c r="H1797" s="2">
        <f t="shared" si="247"/>
        <v>0.27925580394535765</v>
      </c>
      <c r="I1797" s="2">
        <f t="shared" si="248"/>
        <v>21.829551453595428</v>
      </c>
    </row>
    <row r="1798" spans="1:9" ht="13.5" x14ac:dyDescent="0.25">
      <c r="A1798" s="3">
        <f>TITRES_STAT!B1801</f>
        <v>44630</v>
      </c>
      <c r="B1798" s="6">
        <f>TITRES_STAT!D1801</f>
        <v>7.0225</v>
      </c>
      <c r="C1798" s="2">
        <f t="shared" si="252"/>
        <v>-2.7300000000000324E-2</v>
      </c>
      <c r="D1798" s="2">
        <f t="shared" si="253"/>
        <v>0</v>
      </c>
      <c r="E1798" s="2">
        <f t="shared" si="254"/>
        <v>2.7300000000000324E-2</v>
      </c>
      <c r="F1798" s="2">
        <f t="shared" si="251"/>
        <v>6.6040331806480152E-3</v>
      </c>
      <c r="G1798" s="2">
        <f t="shared" si="251"/>
        <v>2.5598687287230894E-2</v>
      </c>
      <c r="H1798" s="2">
        <f t="shared" si="247"/>
        <v>0.25798327494481449</v>
      </c>
      <c r="I1798" s="2">
        <f t="shared" si="248"/>
        <v>20.507687191320713</v>
      </c>
    </row>
    <row r="1799" spans="1:9" ht="13.5" x14ac:dyDescent="0.25">
      <c r="A1799" s="3">
        <f>TITRES_STAT!B1802</f>
        <v>44631</v>
      </c>
      <c r="B1799" s="6">
        <f>TITRES_STAT!D1802</f>
        <v>6.8102999999999998</v>
      </c>
      <c r="C1799" s="2">
        <f t="shared" si="252"/>
        <v>-0.21220000000000017</v>
      </c>
      <c r="D1799" s="2">
        <f t="shared" si="253"/>
        <v>0</v>
      </c>
      <c r="E1799" s="2">
        <f t="shared" si="254"/>
        <v>0.21220000000000017</v>
      </c>
      <c r="F1799" s="2">
        <f t="shared" si="251"/>
        <v>6.132316524887443E-3</v>
      </c>
      <c r="G1799" s="2">
        <f t="shared" si="251"/>
        <v>3.8927352481000134E-2</v>
      </c>
      <c r="H1799" s="2">
        <f t="shared" si="247"/>
        <v>0.15753232968721764</v>
      </c>
      <c r="I1799" s="2">
        <f t="shared" si="248"/>
        <v>13.609324391810745</v>
      </c>
    </row>
    <row r="1800" spans="1:9" ht="13.5" x14ac:dyDescent="0.25">
      <c r="A1800" s="3">
        <f>TITRES_STAT!B1803</f>
        <v>44634</v>
      </c>
      <c r="B1800" s="6">
        <f>TITRES_STAT!D1803</f>
        <v>6.8102999999999998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5.6942939159669113E-3</v>
      </c>
      <c r="G1800" s="2">
        <f t="shared" si="251"/>
        <v>3.6146827303785836E-2</v>
      </c>
      <c r="H1800" s="2">
        <f t="shared" si="247"/>
        <v>0.15753232968721767</v>
      </c>
      <c r="I1800" s="2">
        <f t="shared" si="248"/>
        <v>13.609324391810745</v>
      </c>
    </row>
    <row r="1801" spans="1:9" ht="13.5" x14ac:dyDescent="0.25">
      <c r="A1801" s="3">
        <f>TITRES_STAT!B1804</f>
        <v>44635</v>
      </c>
      <c r="B1801" s="6">
        <f>TITRES_STAT!D1804</f>
        <v>6.6734</v>
      </c>
      <c r="C1801" s="2">
        <f t="shared" si="252"/>
        <v>-0.1368999999999998</v>
      </c>
      <c r="D1801" s="2">
        <f t="shared" si="253"/>
        <v>0</v>
      </c>
      <c r="E1801" s="2">
        <f t="shared" si="254"/>
        <v>0.1368999999999998</v>
      </c>
      <c r="F1801" s="2">
        <f t="shared" si="251"/>
        <v>5.2875586362549892E-3</v>
      </c>
      <c r="G1801" s="2">
        <f t="shared" si="251"/>
        <v>4.3343482496372543E-2</v>
      </c>
      <c r="H1801" s="2">
        <f t="shared" si="247"/>
        <v>0.1219920119869812</v>
      </c>
      <c r="I1801" s="2">
        <f t="shared" si="248"/>
        <v>10.872805749386814</v>
      </c>
    </row>
    <row r="1802" spans="1:9" ht="13.5" x14ac:dyDescent="0.25">
      <c r="A1802" s="3">
        <f>TITRES_STAT!B1805</f>
        <v>44636</v>
      </c>
      <c r="B1802" s="6">
        <f>TITRES_STAT!D1805</f>
        <v>6.7076000000000002</v>
      </c>
      <c r="C1802" s="2">
        <f t="shared" si="252"/>
        <v>3.420000000000023E-2</v>
      </c>
      <c r="D1802" s="2">
        <f t="shared" si="253"/>
        <v>3.420000000000023E-2</v>
      </c>
      <c r="E1802" s="2">
        <f t="shared" si="254"/>
        <v>0</v>
      </c>
      <c r="F1802" s="2">
        <f t="shared" si="251"/>
        <v>7.3527330193796491E-3</v>
      </c>
      <c r="G1802" s="2">
        <f t="shared" si="251"/>
        <v>4.0247519460917362E-2</v>
      </c>
      <c r="H1802" s="2">
        <f t="shared" si="247"/>
        <v>0.18268785549677347</v>
      </c>
      <c r="I1802" s="2">
        <f t="shared" si="248"/>
        <v>15.446836174709659</v>
      </c>
    </row>
    <row r="1803" spans="1:9" ht="13.5" x14ac:dyDescent="0.25">
      <c r="A1803" s="3">
        <f>TITRES_STAT!B1806</f>
        <v>44637</v>
      </c>
      <c r="B1803" s="6">
        <f>TITRES_STAT!D1806</f>
        <v>6.8445</v>
      </c>
      <c r="C1803" s="2">
        <f t="shared" si="252"/>
        <v>0.1368999999999998</v>
      </c>
      <c r="D1803" s="2">
        <f t="shared" si="253"/>
        <v>0.1368999999999998</v>
      </c>
      <c r="E1803" s="2">
        <f t="shared" si="254"/>
        <v>0</v>
      </c>
      <c r="F1803" s="2">
        <f t="shared" si="251"/>
        <v>1.6606109232281088E-2</v>
      </c>
      <c r="G1803" s="2">
        <f t="shared" si="251"/>
        <v>3.7372696642280413E-2</v>
      </c>
      <c r="H1803" s="2">
        <f t="shared" si="247"/>
        <v>0.44433799870610069</v>
      </c>
      <c r="I1803" s="2">
        <f t="shared" si="248"/>
        <v>30.76412855606911</v>
      </c>
    </row>
    <row r="1804" spans="1:9" ht="13.5" x14ac:dyDescent="0.25">
      <c r="A1804" s="3">
        <f>TITRES_STAT!B1807</f>
        <v>44638</v>
      </c>
      <c r="B1804" s="6">
        <f>TITRES_STAT!D1807</f>
        <v>6.8445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1.5419958572832437E-2</v>
      </c>
      <c r="G1804" s="2">
        <f t="shared" si="251"/>
        <v>3.4703218310688955E-2</v>
      </c>
      <c r="H1804" s="2">
        <f t="shared" si="247"/>
        <v>0.44433799870610063</v>
      </c>
      <c r="I1804" s="2">
        <f t="shared" si="248"/>
        <v>30.76412855606911</v>
      </c>
    </row>
    <row r="1805" spans="1:9" ht="13.5" x14ac:dyDescent="0.25">
      <c r="A1805" s="3">
        <f>TITRES_STAT!B1808</f>
        <v>44641</v>
      </c>
      <c r="B1805" s="6">
        <f>TITRES_STAT!D1808</f>
        <v>6.7076000000000002</v>
      </c>
      <c r="C1805" s="2">
        <f t="shared" si="252"/>
        <v>-0.1368999999999998</v>
      </c>
      <c r="D1805" s="2">
        <f t="shared" si="253"/>
        <v>0</v>
      </c>
      <c r="E1805" s="2">
        <f t="shared" si="254"/>
        <v>0.1368999999999998</v>
      </c>
      <c r="F1805" s="2">
        <f t="shared" ref="F1805:G1820" si="255">((F1804*13)+D1805)/14</f>
        <v>1.4318532960487263E-2</v>
      </c>
      <c r="G1805" s="2">
        <f t="shared" si="255"/>
        <v>4.200298843135402E-2</v>
      </c>
      <c r="H1805" s="2">
        <f t="shared" si="247"/>
        <v>0.34089319582315458</v>
      </c>
      <c r="I1805" s="2">
        <f t="shared" si="248"/>
        <v>25.422844778765935</v>
      </c>
    </row>
    <row r="1806" spans="1:9" ht="13.5" x14ac:dyDescent="0.25">
      <c r="A1806" s="3">
        <f>TITRES_STAT!B1809</f>
        <v>44642</v>
      </c>
      <c r="B1806" s="6">
        <f>TITRES_STAT!D1809</f>
        <v>6.6391999999999998</v>
      </c>
      <c r="C1806" s="2">
        <f t="shared" si="252"/>
        <v>-6.840000000000046E-2</v>
      </c>
      <c r="D1806" s="2">
        <f t="shared" si="253"/>
        <v>0</v>
      </c>
      <c r="E1806" s="2">
        <f t="shared" si="254"/>
        <v>6.840000000000046E-2</v>
      </c>
      <c r="F1806" s="2">
        <f t="shared" si="255"/>
        <v>1.3295780606166745E-2</v>
      </c>
      <c r="G1806" s="2">
        <f t="shared" si="255"/>
        <v>4.388848925768591E-2</v>
      </c>
      <c r="H1806" s="2">
        <f t="shared" si="247"/>
        <v>0.30294459506460092</v>
      </c>
      <c r="I1806" s="2">
        <f t="shared" si="248"/>
        <v>23.250765705013009</v>
      </c>
    </row>
    <row r="1807" spans="1:9" ht="13.5" x14ac:dyDescent="0.25">
      <c r="A1807" s="3">
        <f>TITRES_STAT!B1810</f>
        <v>44643</v>
      </c>
      <c r="B1807" s="6">
        <f>TITRES_STAT!D1810</f>
        <v>6.6391999999999998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1.234608199144055E-2</v>
      </c>
      <c r="G1807" s="2">
        <f t="shared" si="255"/>
        <v>4.0753597167851201E-2</v>
      </c>
      <c r="H1807" s="2">
        <f t="shared" si="247"/>
        <v>0.30294459506460092</v>
      </c>
      <c r="I1807" s="2">
        <f t="shared" si="248"/>
        <v>23.250765705013009</v>
      </c>
    </row>
    <row r="1808" spans="1:9" ht="13.5" x14ac:dyDescent="0.25">
      <c r="A1808" s="3">
        <f>TITRES_STAT!B1811</f>
        <v>44644</v>
      </c>
      <c r="B1808" s="6">
        <f>TITRES_STAT!D1811</f>
        <v>6.8033999999999999</v>
      </c>
      <c r="C1808" s="2">
        <f t="shared" si="252"/>
        <v>0.16420000000000012</v>
      </c>
      <c r="D1808" s="2">
        <f t="shared" si="253"/>
        <v>0.16420000000000012</v>
      </c>
      <c r="E1808" s="2">
        <f t="shared" si="254"/>
        <v>0</v>
      </c>
      <c r="F1808" s="2">
        <f t="shared" si="255"/>
        <v>2.3192790420623378E-2</v>
      </c>
      <c r="G1808" s="2">
        <f t="shared" si="255"/>
        <v>3.7842625941576113E-2</v>
      </c>
      <c r="H1808" s="2">
        <f t="shared" si="247"/>
        <v>0.61287476340647984</v>
      </c>
      <c r="I1808" s="2">
        <f t="shared" si="248"/>
        <v>37.998905886037605</v>
      </c>
    </row>
    <row r="1809" spans="1:9" ht="13.5" x14ac:dyDescent="0.25">
      <c r="A1809" s="3">
        <f>TITRES_STAT!B1812</f>
        <v>44645</v>
      </c>
      <c r="B1809" s="6">
        <f>TITRES_STAT!D1812</f>
        <v>6.7076000000000002</v>
      </c>
      <c r="C1809" s="2">
        <f t="shared" si="252"/>
        <v>-9.5799999999999663E-2</v>
      </c>
      <c r="D1809" s="2">
        <f t="shared" si="253"/>
        <v>0</v>
      </c>
      <c r="E1809" s="2">
        <f t="shared" si="254"/>
        <v>9.5799999999999663E-2</v>
      </c>
      <c r="F1809" s="2">
        <f t="shared" si="255"/>
        <v>2.1536162533435994E-2</v>
      </c>
      <c r="G1809" s="2">
        <f t="shared" si="255"/>
        <v>4.1982438374320648E-2</v>
      </c>
      <c r="H1809" s="2">
        <f t="shared" ref="H1809:H1872" si="256">F1809/G1809</f>
        <v>0.51298026906910188</v>
      </c>
      <c r="I1809" s="2">
        <f t="shared" ref="I1809:I1872" si="257">IF(G1809=0,100,100-(100/(1+H1809)))</f>
        <v>33.905284791633505</v>
      </c>
    </row>
    <row r="1810" spans="1:9" ht="13.5" x14ac:dyDescent="0.25">
      <c r="A1810" s="3">
        <f>TITRES_STAT!B1813</f>
        <v>44648</v>
      </c>
      <c r="B1810" s="6">
        <f>TITRES_STAT!D1813</f>
        <v>6.5913000000000004</v>
      </c>
      <c r="C1810" s="2">
        <f t="shared" si="252"/>
        <v>-0.11629999999999985</v>
      </c>
      <c r="D1810" s="2">
        <f t="shared" si="253"/>
        <v>0</v>
      </c>
      <c r="E1810" s="2">
        <f t="shared" si="254"/>
        <v>0.11629999999999985</v>
      </c>
      <c r="F1810" s="2">
        <f t="shared" si="255"/>
        <v>1.9997865209619138E-2</v>
      </c>
      <c r="G1810" s="2">
        <f t="shared" si="255"/>
        <v>4.729083563329773E-2</v>
      </c>
      <c r="H1810" s="2">
        <f t="shared" si="256"/>
        <v>0.4228697789289757</v>
      </c>
      <c r="I1810" s="2">
        <f t="shared" si="257"/>
        <v>29.719499647204458</v>
      </c>
    </row>
    <row r="1811" spans="1:9" ht="13.5" x14ac:dyDescent="0.25">
      <c r="A1811" s="3">
        <f>TITRES_STAT!B1814</f>
        <v>44649</v>
      </c>
      <c r="B1811" s="6">
        <f>TITRES_STAT!D1814</f>
        <v>6.7076000000000002</v>
      </c>
      <c r="C1811" s="2">
        <f t="shared" si="252"/>
        <v>0.11629999999999985</v>
      </c>
      <c r="D1811" s="2">
        <f t="shared" si="253"/>
        <v>0.11629999999999985</v>
      </c>
      <c r="E1811" s="2">
        <f t="shared" si="254"/>
        <v>0</v>
      </c>
      <c r="F1811" s="2">
        <f t="shared" si="255"/>
        <v>2.6876589123217758E-2</v>
      </c>
      <c r="G1811" s="2">
        <f t="shared" si="255"/>
        <v>4.3912918802347892E-2</v>
      </c>
      <c r="H1811" s="2">
        <f t="shared" si="256"/>
        <v>0.61204287613377106</v>
      </c>
      <c r="I1811" s="2">
        <f t="shared" si="257"/>
        <v>37.966910508091367</v>
      </c>
    </row>
    <row r="1812" spans="1:9" ht="13.5" x14ac:dyDescent="0.25">
      <c r="A1812" s="3">
        <f>TITRES_STAT!B1815</f>
        <v>44650</v>
      </c>
      <c r="B1812" s="6">
        <f>TITRES_STAT!D1815</f>
        <v>6.7076000000000002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2.4956832757273634E-2</v>
      </c>
      <c r="G1812" s="2">
        <f t="shared" si="255"/>
        <v>4.0776281745037328E-2</v>
      </c>
      <c r="H1812" s="2">
        <f t="shared" si="256"/>
        <v>0.61204287613377117</v>
      </c>
      <c r="I1812" s="2">
        <f t="shared" si="257"/>
        <v>37.966910508091367</v>
      </c>
    </row>
    <row r="1813" spans="1:9" ht="13.5" x14ac:dyDescent="0.25">
      <c r="A1813" s="3">
        <f>TITRES_STAT!B1816</f>
        <v>44651</v>
      </c>
      <c r="B1813" s="6">
        <f>TITRES_STAT!D1816</f>
        <v>6.8308</v>
      </c>
      <c r="C1813" s="2">
        <f t="shared" si="252"/>
        <v>0.12319999999999975</v>
      </c>
      <c r="D1813" s="2">
        <f t="shared" si="253"/>
        <v>0.12319999999999975</v>
      </c>
      <c r="E1813" s="2">
        <f t="shared" si="254"/>
        <v>0</v>
      </c>
      <c r="F1813" s="2">
        <f t="shared" si="255"/>
        <v>3.1974201846039788E-2</v>
      </c>
      <c r="G1813" s="2">
        <f t="shared" si="255"/>
        <v>3.7863690191820377E-2</v>
      </c>
      <c r="H1813" s="2">
        <f t="shared" si="256"/>
        <v>0.84445551091444104</v>
      </c>
      <c r="I1813" s="2">
        <f t="shared" si="257"/>
        <v>45.783457823592514</v>
      </c>
    </row>
    <row r="1814" spans="1:9" ht="13.5" x14ac:dyDescent="0.25">
      <c r="A1814" s="3">
        <f>TITRES_STAT!B1817</f>
        <v>44652</v>
      </c>
      <c r="B1814" s="6">
        <f>TITRES_STAT!D1817</f>
        <v>6.7896999999999998</v>
      </c>
      <c r="C1814" s="2">
        <f t="shared" si="252"/>
        <v>-4.1100000000000136E-2</v>
      </c>
      <c r="D1814" s="2">
        <f t="shared" si="253"/>
        <v>0</v>
      </c>
      <c r="E1814" s="2">
        <f t="shared" si="254"/>
        <v>4.1100000000000136E-2</v>
      </c>
      <c r="F1814" s="2">
        <f t="shared" si="255"/>
        <v>2.9690330285608375E-2</v>
      </c>
      <c r="G1814" s="2">
        <f t="shared" si="255"/>
        <v>3.8094855178118933E-2</v>
      </c>
      <c r="H1814" s="2">
        <f t="shared" si="256"/>
        <v>0.779379003983247</v>
      </c>
      <c r="I1814" s="2">
        <f t="shared" si="257"/>
        <v>43.80061820660805</v>
      </c>
    </row>
    <row r="1815" spans="1:9" ht="13.5" x14ac:dyDescent="0.25">
      <c r="A1815" s="3">
        <f>TITRES_STAT!B1818</f>
        <v>44655</v>
      </c>
      <c r="B1815" s="6">
        <f>TITRES_STAT!D1818</f>
        <v>6.7896999999999998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2.7569592408064919E-2</v>
      </c>
      <c r="G1815" s="2">
        <f t="shared" si="255"/>
        <v>3.5373794093967584E-2</v>
      </c>
      <c r="H1815" s="2">
        <f t="shared" si="256"/>
        <v>0.779379003983247</v>
      </c>
      <c r="I1815" s="2">
        <f t="shared" si="257"/>
        <v>43.80061820660805</v>
      </c>
    </row>
    <row r="1816" spans="1:9" ht="13.5" x14ac:dyDescent="0.25">
      <c r="A1816" s="3">
        <f>TITRES_STAT!B1819</f>
        <v>44656</v>
      </c>
      <c r="B1816" s="6">
        <f>TITRES_STAT!D1819</f>
        <v>6.7076000000000002</v>
      </c>
      <c r="C1816" s="2">
        <f t="shared" si="252"/>
        <v>-8.2099999999999618E-2</v>
      </c>
      <c r="D1816" s="2">
        <f t="shared" si="253"/>
        <v>0</v>
      </c>
      <c r="E1816" s="2">
        <f t="shared" si="254"/>
        <v>8.2099999999999618E-2</v>
      </c>
      <c r="F1816" s="2">
        <f t="shared" si="255"/>
        <v>2.5600335807488852E-2</v>
      </c>
      <c r="G1816" s="2">
        <f t="shared" si="255"/>
        <v>3.8711380230112731E-2</v>
      </c>
      <c r="H1816" s="2">
        <f t="shared" si="256"/>
        <v>0.66131291768240585</v>
      </c>
      <c r="I1816" s="2">
        <f t="shared" si="257"/>
        <v>39.806643928644235</v>
      </c>
    </row>
    <row r="1817" spans="1:9" ht="13.5" x14ac:dyDescent="0.25">
      <c r="A1817" s="3">
        <f>TITRES_STAT!B1820</f>
        <v>44657</v>
      </c>
      <c r="B1817" s="6">
        <f>TITRES_STAT!D1820</f>
        <v>6.7076000000000002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2.377174039266822E-2</v>
      </c>
      <c r="G1817" s="2">
        <f t="shared" si="255"/>
        <v>3.5946281642247536E-2</v>
      </c>
      <c r="H1817" s="2">
        <f t="shared" si="256"/>
        <v>0.66131291768240585</v>
      </c>
      <c r="I1817" s="2">
        <f t="shared" si="257"/>
        <v>39.806643928644235</v>
      </c>
    </row>
    <row r="1818" spans="1:9" ht="13.5" x14ac:dyDescent="0.25">
      <c r="A1818" s="3">
        <f>TITRES_STAT!B1821</f>
        <v>44658</v>
      </c>
      <c r="B1818" s="6">
        <f>TITRES_STAT!D1821</f>
        <v>6.6939000000000002</v>
      </c>
      <c r="C1818" s="2">
        <f t="shared" si="252"/>
        <v>-1.3700000000000045E-2</v>
      </c>
      <c r="D1818" s="2">
        <f t="shared" si="253"/>
        <v>0</v>
      </c>
      <c r="E1818" s="2">
        <f t="shared" si="254"/>
        <v>1.3700000000000045E-2</v>
      </c>
      <c r="F1818" s="2">
        <f t="shared" si="255"/>
        <v>2.2073758936049064E-2</v>
      </c>
      <c r="G1818" s="2">
        <f t="shared" si="255"/>
        <v>3.4357261524944144E-2</v>
      </c>
      <c r="H1818" s="2">
        <f t="shared" si="256"/>
        <v>0.64247725098879083</v>
      </c>
      <c r="I1818" s="2">
        <f t="shared" si="257"/>
        <v>39.116356138388639</v>
      </c>
    </row>
    <row r="1819" spans="1:9" ht="13.5" x14ac:dyDescent="0.25">
      <c r="A1819" s="3">
        <f>TITRES_STAT!B1822</f>
        <v>44659</v>
      </c>
      <c r="B1819" s="6">
        <f>TITRES_STAT!D1822</f>
        <v>6.6391999999999998</v>
      </c>
      <c r="C1819" s="2">
        <f t="shared" si="252"/>
        <v>-5.4700000000000415E-2</v>
      </c>
      <c r="D1819" s="2">
        <f t="shared" si="253"/>
        <v>0</v>
      </c>
      <c r="E1819" s="2">
        <f t="shared" si="254"/>
        <v>5.4700000000000415E-2</v>
      </c>
      <c r="F1819" s="2">
        <f t="shared" si="255"/>
        <v>2.0497061869188416E-2</v>
      </c>
      <c r="G1819" s="2">
        <f t="shared" si="255"/>
        <v>3.5810314273162447E-2</v>
      </c>
      <c r="H1819" s="2">
        <f t="shared" si="256"/>
        <v>0.57237872063439721</v>
      </c>
      <c r="I1819" s="2">
        <f t="shared" si="257"/>
        <v>36.40209022947495</v>
      </c>
    </row>
    <row r="1820" spans="1:9" ht="13.5" x14ac:dyDescent="0.25">
      <c r="A1820" s="3">
        <f>TITRES_STAT!B1823</f>
        <v>44662</v>
      </c>
      <c r="B1820" s="6">
        <f>TITRES_STAT!D1823</f>
        <v>6.6391999999999998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1.9032986021389246E-2</v>
      </c>
      <c r="G1820" s="2">
        <f t="shared" si="255"/>
        <v>3.3252434682222269E-2</v>
      </c>
      <c r="H1820" s="2">
        <f t="shared" si="256"/>
        <v>0.57237872063439732</v>
      </c>
      <c r="I1820" s="2">
        <f t="shared" si="257"/>
        <v>36.402090229474958</v>
      </c>
    </row>
    <row r="1821" spans="1:9" ht="13.5" x14ac:dyDescent="0.25">
      <c r="A1821" s="3">
        <f>TITRES_STAT!B1824</f>
        <v>44663</v>
      </c>
      <c r="B1821" s="6">
        <f>TITRES_STAT!D1824</f>
        <v>6.7008000000000001</v>
      </c>
      <c r="C1821" s="2">
        <f t="shared" si="252"/>
        <v>6.1600000000000321E-2</v>
      </c>
      <c r="D1821" s="2">
        <f t="shared" si="253"/>
        <v>6.1600000000000321E-2</v>
      </c>
      <c r="E1821" s="2">
        <f t="shared" si="254"/>
        <v>0</v>
      </c>
      <c r="F1821" s="2">
        <f t="shared" ref="F1821:G1836" si="258">((F1820*13)+D1821)/14</f>
        <v>2.2073487019861466E-2</v>
      </c>
      <c r="G1821" s="2">
        <f t="shared" si="258"/>
        <v>3.0877260776349249E-2</v>
      </c>
      <c r="H1821" s="2">
        <f t="shared" si="256"/>
        <v>0.7148784077624164</v>
      </c>
      <c r="I1821" s="2">
        <f t="shared" si="257"/>
        <v>41.686827738136493</v>
      </c>
    </row>
    <row r="1822" spans="1:9" ht="13.5" x14ac:dyDescent="0.25">
      <c r="A1822" s="3">
        <f>TITRES_STAT!B1825</f>
        <v>44664</v>
      </c>
      <c r="B1822" s="6">
        <f>TITRES_STAT!D1825</f>
        <v>6.7008000000000001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2.0496809375585647E-2</v>
      </c>
      <c r="G1822" s="2">
        <f t="shared" si="258"/>
        <v>2.8671742149467161E-2</v>
      </c>
      <c r="H1822" s="2">
        <f t="shared" si="256"/>
        <v>0.7148784077624164</v>
      </c>
      <c r="I1822" s="2">
        <f t="shared" si="257"/>
        <v>41.686827738136493</v>
      </c>
    </row>
    <row r="1823" spans="1:9" ht="13.5" x14ac:dyDescent="0.25">
      <c r="A1823" s="3">
        <f>TITRES_STAT!B1826</f>
        <v>44665</v>
      </c>
      <c r="B1823" s="6">
        <f>TITRES_STAT!D1826</f>
        <v>6.7008000000000001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1.9032751563043817E-2</v>
      </c>
      <c r="G1823" s="2">
        <f t="shared" si="258"/>
        <v>2.6623760567362365E-2</v>
      </c>
      <c r="H1823" s="2">
        <f t="shared" si="256"/>
        <v>0.7148784077624164</v>
      </c>
      <c r="I1823" s="2">
        <f t="shared" si="257"/>
        <v>41.686827738136493</v>
      </c>
    </row>
    <row r="1824" spans="1:9" ht="13.5" x14ac:dyDescent="0.25">
      <c r="A1824" s="3">
        <f>TITRES_STAT!B1827</f>
        <v>44666</v>
      </c>
      <c r="B1824" s="6">
        <f>TITRES_STAT!D1827</f>
        <v>6.6871</v>
      </c>
      <c r="C1824" s="2">
        <f t="shared" si="252"/>
        <v>-1.3700000000000045E-2</v>
      </c>
      <c r="D1824" s="2">
        <f t="shared" si="253"/>
        <v>0</v>
      </c>
      <c r="E1824" s="2">
        <f t="shared" si="254"/>
        <v>1.3700000000000045E-2</v>
      </c>
      <c r="F1824" s="2">
        <f t="shared" si="258"/>
        <v>1.7673269308540688E-2</v>
      </c>
      <c r="G1824" s="2">
        <f t="shared" si="258"/>
        <v>2.5700634812550773E-2</v>
      </c>
      <c r="H1824" s="2">
        <f t="shared" si="256"/>
        <v>0.68765886280404398</v>
      </c>
      <c r="I1824" s="2">
        <f t="shared" si="257"/>
        <v>40.746318936843629</v>
      </c>
    </row>
    <row r="1825" spans="1:9" ht="13.5" x14ac:dyDescent="0.25">
      <c r="A1825" s="3">
        <f>TITRES_STAT!B1828</f>
        <v>44669</v>
      </c>
      <c r="B1825" s="6">
        <f>TITRES_STAT!D1828</f>
        <v>6.5707000000000004</v>
      </c>
      <c r="C1825" s="2">
        <f t="shared" si="252"/>
        <v>-0.11639999999999961</v>
      </c>
      <c r="D1825" s="2">
        <f t="shared" si="253"/>
        <v>0</v>
      </c>
      <c r="E1825" s="2">
        <f t="shared" si="254"/>
        <v>0.11639999999999961</v>
      </c>
      <c r="F1825" s="2">
        <f t="shared" si="258"/>
        <v>1.6410892929359211E-2</v>
      </c>
      <c r="G1825" s="2">
        <f t="shared" si="258"/>
        <v>3.2179160897368546E-2</v>
      </c>
      <c r="H1825" s="2">
        <f t="shared" si="256"/>
        <v>0.5099851106030926</v>
      </c>
      <c r="I1825" s="2">
        <f t="shared" si="257"/>
        <v>33.774181415563959</v>
      </c>
    </row>
    <row r="1826" spans="1:9" ht="13.5" x14ac:dyDescent="0.25">
      <c r="A1826" s="3">
        <f>TITRES_STAT!B1829</f>
        <v>44670</v>
      </c>
      <c r="B1826" s="6">
        <f>TITRES_STAT!D1829</f>
        <v>6.5228000000000002</v>
      </c>
      <c r="C1826" s="2">
        <f t="shared" si="252"/>
        <v>-4.7900000000000276E-2</v>
      </c>
      <c r="D1826" s="2">
        <f t="shared" si="253"/>
        <v>0</v>
      </c>
      <c r="E1826" s="2">
        <f t="shared" si="254"/>
        <v>4.7900000000000276E-2</v>
      </c>
      <c r="F1826" s="2">
        <f t="shared" si="258"/>
        <v>1.5238686291547839E-2</v>
      </c>
      <c r="G1826" s="2">
        <f t="shared" si="258"/>
        <v>3.3302077976127956E-2</v>
      </c>
      <c r="H1826" s="2">
        <f t="shared" si="256"/>
        <v>0.45758965258778866</v>
      </c>
      <c r="I1826" s="2">
        <f t="shared" si="257"/>
        <v>31.393585415167365</v>
      </c>
    </row>
    <row r="1827" spans="1:9" ht="13.5" x14ac:dyDescent="0.25">
      <c r="A1827" s="3">
        <f>TITRES_STAT!B1830</f>
        <v>44671</v>
      </c>
      <c r="B1827" s="6">
        <f>TITRES_STAT!D1830</f>
        <v>6.5023</v>
      </c>
      <c r="C1827" s="2">
        <f t="shared" si="252"/>
        <v>-2.0500000000000185E-2</v>
      </c>
      <c r="D1827" s="2">
        <f t="shared" si="253"/>
        <v>0</v>
      </c>
      <c r="E1827" s="2">
        <f t="shared" si="254"/>
        <v>2.0500000000000185E-2</v>
      </c>
      <c r="F1827" s="2">
        <f t="shared" si="258"/>
        <v>1.4150208699294422E-2</v>
      </c>
      <c r="G1827" s="2">
        <f t="shared" si="258"/>
        <v>3.2387643834975971E-2</v>
      </c>
      <c r="H1827" s="2">
        <f t="shared" si="256"/>
        <v>0.43690145449893364</v>
      </c>
      <c r="I1827" s="2">
        <f t="shared" si="257"/>
        <v>30.405805014045782</v>
      </c>
    </row>
    <row r="1828" spans="1:9" ht="13.5" x14ac:dyDescent="0.25">
      <c r="A1828" s="3">
        <f>TITRES_STAT!B1831</f>
        <v>44672</v>
      </c>
      <c r="B1828" s="6">
        <f>TITRES_STAT!D1831</f>
        <v>6.5023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1.3139479506487677E-2</v>
      </c>
      <c r="G1828" s="2">
        <f t="shared" si="258"/>
        <v>3.0074240703906258E-2</v>
      </c>
      <c r="H1828" s="2">
        <f t="shared" si="256"/>
        <v>0.43690145449893358</v>
      </c>
      <c r="I1828" s="2">
        <f t="shared" si="257"/>
        <v>30.405805014045782</v>
      </c>
    </row>
    <row r="1829" spans="1:9" ht="13.5" x14ac:dyDescent="0.25">
      <c r="A1829" s="3">
        <f>TITRES_STAT!B1832</f>
        <v>44673</v>
      </c>
      <c r="B1829" s="6">
        <f>TITRES_STAT!D1832</f>
        <v>6.3654000000000002</v>
      </c>
      <c r="C1829" s="2">
        <f t="shared" si="252"/>
        <v>-0.1368999999999998</v>
      </c>
      <c r="D1829" s="2">
        <f t="shared" si="253"/>
        <v>0</v>
      </c>
      <c r="E1829" s="2">
        <f t="shared" si="254"/>
        <v>0.1368999999999998</v>
      </c>
      <c r="F1829" s="2">
        <f t="shared" si="258"/>
        <v>1.2200945256024272E-2</v>
      </c>
      <c r="G1829" s="2">
        <f t="shared" si="258"/>
        <v>3.7704652082198656E-2</v>
      </c>
      <c r="H1829" s="2">
        <f t="shared" si="256"/>
        <v>0.32359256967616085</v>
      </c>
      <c r="I1829" s="2">
        <f t="shared" si="257"/>
        <v>24.448049731446673</v>
      </c>
    </row>
    <row r="1830" spans="1:9" ht="13.5" x14ac:dyDescent="0.25">
      <c r="A1830" s="3">
        <f>TITRES_STAT!B1833</f>
        <v>44676</v>
      </c>
      <c r="B1830" s="6">
        <f>TITRES_STAT!D1833</f>
        <v>6.3654000000000002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1.1329449166308252E-2</v>
      </c>
      <c r="G1830" s="2">
        <f t="shared" si="258"/>
        <v>3.5011462647755891E-2</v>
      </c>
      <c r="H1830" s="2">
        <f t="shared" si="256"/>
        <v>0.3235925696761609</v>
      </c>
      <c r="I1830" s="2">
        <f t="shared" si="257"/>
        <v>24.448049731446687</v>
      </c>
    </row>
    <row r="1831" spans="1:9" ht="13.5" x14ac:dyDescent="0.25">
      <c r="A1831" s="3">
        <f>TITRES_STAT!B1834</f>
        <v>44677</v>
      </c>
      <c r="B1831" s="6">
        <f>TITRES_STAT!D1834</f>
        <v>6.3174999999999999</v>
      </c>
      <c r="C1831" s="2">
        <f t="shared" si="252"/>
        <v>-4.7900000000000276E-2</v>
      </c>
      <c r="D1831" s="2">
        <f t="shared" si="253"/>
        <v>0</v>
      </c>
      <c r="E1831" s="2">
        <f t="shared" si="254"/>
        <v>4.7900000000000276E-2</v>
      </c>
      <c r="F1831" s="2">
        <f t="shared" si="258"/>
        <v>1.0520202797286233E-2</v>
      </c>
      <c r="G1831" s="2">
        <f t="shared" si="258"/>
        <v>3.593207245863049E-2</v>
      </c>
      <c r="H1831" s="2">
        <f t="shared" si="256"/>
        <v>0.29278029563695246</v>
      </c>
      <c r="I1831" s="2">
        <f t="shared" si="257"/>
        <v>22.647335871769286</v>
      </c>
    </row>
    <row r="1832" spans="1:9" ht="13.5" x14ac:dyDescent="0.25">
      <c r="A1832" s="3">
        <f>TITRES_STAT!B1835</f>
        <v>44678</v>
      </c>
      <c r="B1832" s="6">
        <f>TITRES_STAT!D1835</f>
        <v>6.2626999999999997</v>
      </c>
      <c r="C1832" s="2">
        <f t="shared" si="252"/>
        <v>-5.4800000000000182E-2</v>
      </c>
      <c r="D1832" s="2">
        <f t="shared" si="253"/>
        <v>0</v>
      </c>
      <c r="E1832" s="2">
        <f t="shared" si="254"/>
        <v>5.4800000000000182E-2</v>
      </c>
      <c r="F1832" s="2">
        <f t="shared" si="258"/>
        <v>9.7687597403372153E-3</v>
      </c>
      <c r="G1832" s="2">
        <f t="shared" si="258"/>
        <v>3.7279781568728319E-2</v>
      </c>
      <c r="H1832" s="2">
        <f t="shared" si="256"/>
        <v>0.26203908202433296</v>
      </c>
      <c r="I1832" s="2">
        <f t="shared" si="257"/>
        <v>20.763151138237149</v>
      </c>
    </row>
    <row r="1833" spans="1:9" ht="13.5" x14ac:dyDescent="0.25">
      <c r="A1833" s="3">
        <f>TITRES_STAT!B1836</f>
        <v>44679</v>
      </c>
      <c r="B1833" s="6">
        <f>TITRES_STAT!D1836</f>
        <v>6.16</v>
      </c>
      <c r="C1833" s="2">
        <f t="shared" si="252"/>
        <v>-0.10269999999999957</v>
      </c>
      <c r="D1833" s="2">
        <f t="shared" si="253"/>
        <v>0</v>
      </c>
      <c r="E1833" s="2">
        <f t="shared" si="254"/>
        <v>0.10269999999999957</v>
      </c>
      <c r="F1833" s="2">
        <f t="shared" si="258"/>
        <v>9.0709911874559852E-3</v>
      </c>
      <c r="G1833" s="2">
        <f t="shared" si="258"/>
        <v>4.1952654313819122E-2</v>
      </c>
      <c r="H1833" s="2">
        <f t="shared" si="256"/>
        <v>0.21621972044014431</v>
      </c>
      <c r="I1833" s="2">
        <f t="shared" si="257"/>
        <v>17.778014679937556</v>
      </c>
    </row>
    <row r="1834" spans="1:9" ht="13.5" x14ac:dyDescent="0.25">
      <c r="A1834" s="3">
        <f>TITRES_STAT!B1837</f>
        <v>44680</v>
      </c>
      <c r="B1834" s="6">
        <f>TITRES_STAT!D1837</f>
        <v>6.2011000000000003</v>
      </c>
      <c r="C1834" s="2">
        <f t="shared" si="252"/>
        <v>4.1100000000000136E-2</v>
      </c>
      <c r="D1834" s="2">
        <f t="shared" si="253"/>
        <v>4.1100000000000136E-2</v>
      </c>
      <c r="E1834" s="2">
        <f t="shared" si="254"/>
        <v>0</v>
      </c>
      <c r="F1834" s="2">
        <f t="shared" si="258"/>
        <v>1.1358777531209138E-2</v>
      </c>
      <c r="G1834" s="2">
        <f t="shared" si="258"/>
        <v>3.8956036148546327E-2</v>
      </c>
      <c r="H1834" s="2">
        <f t="shared" si="256"/>
        <v>0.29157939703865376</v>
      </c>
      <c r="I1834" s="2">
        <f t="shared" si="257"/>
        <v>22.575414078854919</v>
      </c>
    </row>
    <row r="1835" spans="1:9" ht="13.5" x14ac:dyDescent="0.25">
      <c r="A1835" s="3">
        <f>TITRES_STAT!B1838</f>
        <v>44685</v>
      </c>
      <c r="B1835" s="6">
        <f>TITRES_STAT!D1838</f>
        <v>6.2968999999999999</v>
      </c>
      <c r="C1835" s="2">
        <f t="shared" si="252"/>
        <v>9.5799999999999663E-2</v>
      </c>
      <c r="D1835" s="2">
        <f t="shared" si="253"/>
        <v>9.5799999999999663E-2</v>
      </c>
      <c r="E1835" s="2">
        <f t="shared" si="254"/>
        <v>0</v>
      </c>
      <c r="F1835" s="2">
        <f t="shared" si="258"/>
        <v>1.7390293421837032E-2</v>
      </c>
      <c r="G1835" s="2">
        <f t="shared" si="258"/>
        <v>3.6173462137935875E-2</v>
      </c>
      <c r="H1835" s="2">
        <f t="shared" si="256"/>
        <v>0.4807472769823562</v>
      </c>
      <c r="I1835" s="2">
        <f t="shared" si="257"/>
        <v>32.466531220782016</v>
      </c>
    </row>
    <row r="1836" spans="1:9" ht="13.5" x14ac:dyDescent="0.25">
      <c r="A1836" s="3">
        <f>TITRES_STAT!B1839</f>
        <v>44686</v>
      </c>
      <c r="B1836" s="6">
        <f>TITRES_STAT!D1839</f>
        <v>6.2285000000000004</v>
      </c>
      <c r="C1836" s="2">
        <f t="shared" si="252"/>
        <v>-6.8399999999999572E-2</v>
      </c>
      <c r="D1836" s="2">
        <f t="shared" si="253"/>
        <v>0</v>
      </c>
      <c r="E1836" s="2">
        <f t="shared" si="254"/>
        <v>6.8399999999999572E-2</v>
      </c>
      <c r="F1836" s="2">
        <f t="shared" si="258"/>
        <v>1.6148129605991528E-2</v>
      </c>
      <c r="G1836" s="2">
        <f t="shared" si="258"/>
        <v>3.847535769951186E-2</v>
      </c>
      <c r="H1836" s="2">
        <f t="shared" si="256"/>
        <v>0.4197005712619119</v>
      </c>
      <c r="I1836" s="2">
        <f t="shared" si="257"/>
        <v>29.562611987178244</v>
      </c>
    </row>
    <row r="1837" spans="1:9" ht="13.5" x14ac:dyDescent="0.25">
      <c r="A1837" s="3">
        <f>TITRES_STAT!B1840</f>
        <v>44687</v>
      </c>
      <c r="B1837" s="6">
        <f>TITRES_STAT!D1840</f>
        <v>6.16</v>
      </c>
      <c r="C1837" s="2">
        <f t="shared" si="252"/>
        <v>-6.8500000000000227E-2</v>
      </c>
      <c r="D1837" s="2">
        <f t="shared" si="253"/>
        <v>0</v>
      </c>
      <c r="E1837" s="2">
        <f t="shared" si="254"/>
        <v>6.8500000000000227E-2</v>
      </c>
      <c r="F1837" s="2">
        <f t="shared" ref="F1837:G1852" si="259">((F1836*13)+D1837)/14</f>
        <v>1.4994691776992133E-2</v>
      </c>
      <c r="G1837" s="2">
        <f t="shared" si="259"/>
        <v>4.0619975006689603E-2</v>
      </c>
      <c r="H1837" s="2">
        <f t="shared" si="256"/>
        <v>0.36914576571065577</v>
      </c>
      <c r="I1837" s="2">
        <f t="shared" si="257"/>
        <v>26.961757831464382</v>
      </c>
    </row>
    <row r="1838" spans="1:9" ht="13.5" x14ac:dyDescent="0.25">
      <c r="A1838" s="3">
        <f>TITRES_STAT!B1841</f>
        <v>44690</v>
      </c>
      <c r="B1838" s="6">
        <f>TITRES_STAT!D1841</f>
        <v>6.16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1.3923642364349838E-2</v>
      </c>
      <c r="G1838" s="2">
        <f t="shared" si="259"/>
        <v>3.7718548220497486E-2</v>
      </c>
      <c r="H1838" s="2">
        <f t="shared" si="256"/>
        <v>0.36914576571065583</v>
      </c>
      <c r="I1838" s="2">
        <f t="shared" si="257"/>
        <v>26.961757831464382</v>
      </c>
    </row>
    <row r="1839" spans="1:9" ht="13.5" x14ac:dyDescent="0.25">
      <c r="A1839" s="3">
        <f>TITRES_STAT!B1842</f>
        <v>44691</v>
      </c>
      <c r="B1839" s="6">
        <f>TITRES_STAT!D1842</f>
        <v>6.1257999999999999</v>
      </c>
      <c r="C1839" s="2">
        <f t="shared" si="252"/>
        <v>-3.420000000000023E-2</v>
      </c>
      <c r="D1839" s="2">
        <f t="shared" si="253"/>
        <v>0</v>
      </c>
      <c r="E1839" s="2">
        <f t="shared" si="254"/>
        <v>3.420000000000023E-2</v>
      </c>
      <c r="F1839" s="2">
        <f t="shared" si="259"/>
        <v>1.2929096481181993E-2</v>
      </c>
      <c r="G1839" s="2">
        <f t="shared" si="259"/>
        <v>3.7467223347604821E-2</v>
      </c>
      <c r="H1839" s="2">
        <f t="shared" si="256"/>
        <v>0.34507751912201723</v>
      </c>
      <c r="I1839" s="2">
        <f t="shared" si="257"/>
        <v>25.654842506568869</v>
      </c>
    </row>
    <row r="1840" spans="1:9" ht="13.5" x14ac:dyDescent="0.25">
      <c r="A1840" s="3">
        <f>TITRES_STAT!B1843</f>
        <v>44692</v>
      </c>
      <c r="B1840" s="6">
        <f>TITRES_STAT!D1843</f>
        <v>6.0778999999999996</v>
      </c>
      <c r="C1840" s="2">
        <f t="shared" si="252"/>
        <v>-4.7900000000000276E-2</v>
      </c>
      <c r="D1840" s="2">
        <f t="shared" si="253"/>
        <v>0</v>
      </c>
      <c r="E1840" s="2">
        <f t="shared" si="254"/>
        <v>4.7900000000000276E-2</v>
      </c>
      <c r="F1840" s="2">
        <f t="shared" si="259"/>
        <v>1.2005589589668993E-2</v>
      </c>
      <c r="G1840" s="2">
        <f t="shared" si="259"/>
        <v>3.8212421679918784E-2</v>
      </c>
      <c r="H1840" s="2">
        <f t="shared" si="256"/>
        <v>0.31418028645847679</v>
      </c>
      <c r="I1840" s="2">
        <f t="shared" si="257"/>
        <v>23.906939534540328</v>
      </c>
    </row>
    <row r="1841" spans="1:9" ht="13.5" x14ac:dyDescent="0.25">
      <c r="A1841" s="3">
        <f>TITRES_STAT!B1844</f>
        <v>44693</v>
      </c>
      <c r="B1841" s="6">
        <f>TITRES_STAT!D1844</f>
        <v>6.1189999999999998</v>
      </c>
      <c r="C1841" s="2">
        <f t="shared" si="252"/>
        <v>4.1100000000000136E-2</v>
      </c>
      <c r="D1841" s="2">
        <f t="shared" si="253"/>
        <v>4.1100000000000136E-2</v>
      </c>
      <c r="E1841" s="2">
        <f t="shared" si="254"/>
        <v>0</v>
      </c>
      <c r="F1841" s="2">
        <f t="shared" si="259"/>
        <v>1.4083761761835503E-2</v>
      </c>
      <c r="G1841" s="2">
        <f t="shared" si="259"/>
        <v>3.5482962988496014E-2</v>
      </c>
      <c r="H1841" s="2">
        <f t="shared" si="256"/>
        <v>0.39691616977989186</v>
      </c>
      <c r="I1841" s="2">
        <f t="shared" si="257"/>
        <v>28.41374295512901</v>
      </c>
    </row>
    <row r="1842" spans="1:9" ht="13.5" x14ac:dyDescent="0.25">
      <c r="A1842" s="3">
        <f>TITRES_STAT!B1845</f>
        <v>44694</v>
      </c>
      <c r="B1842" s="6">
        <f>TITRES_STAT!D1845</f>
        <v>6.1189999999999998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1.3077778778847252E-2</v>
      </c>
      <c r="G1842" s="2">
        <f t="shared" si="259"/>
        <v>3.2948465632174871E-2</v>
      </c>
      <c r="H1842" s="2">
        <f t="shared" si="256"/>
        <v>0.39691616977989186</v>
      </c>
      <c r="I1842" s="2">
        <f t="shared" si="257"/>
        <v>28.41374295512901</v>
      </c>
    </row>
    <row r="1843" spans="1:9" ht="13.5" x14ac:dyDescent="0.25">
      <c r="A1843" s="3">
        <f>TITRES_STAT!B1846</f>
        <v>44697</v>
      </c>
      <c r="B1843" s="6">
        <f>TITRES_STAT!D1846</f>
        <v>6.1120999999999999</v>
      </c>
      <c r="C1843" s="2">
        <f t="shared" si="252"/>
        <v>-6.8999999999999062E-3</v>
      </c>
      <c r="D1843" s="2">
        <f t="shared" si="253"/>
        <v>0</v>
      </c>
      <c r="E1843" s="2">
        <f t="shared" si="254"/>
        <v>6.8999999999999062E-3</v>
      </c>
      <c r="F1843" s="2">
        <f t="shared" si="259"/>
        <v>1.2143651723215307E-2</v>
      </c>
      <c r="G1843" s="2">
        <f t="shared" si="259"/>
        <v>3.1087860944162375E-2</v>
      </c>
      <c r="H1843" s="2">
        <f t="shared" si="256"/>
        <v>0.39062358600441505</v>
      </c>
      <c r="I1843" s="2">
        <f t="shared" si="257"/>
        <v>28.089814521754761</v>
      </c>
    </row>
    <row r="1844" spans="1:9" ht="13.5" x14ac:dyDescent="0.25">
      <c r="A1844" s="3">
        <f>TITRES_STAT!B1847</f>
        <v>44698</v>
      </c>
      <c r="B1844" s="6">
        <f>TITRES_STAT!D1847</f>
        <v>6.1532</v>
      </c>
      <c r="C1844" s="2">
        <f t="shared" si="252"/>
        <v>4.1100000000000136E-2</v>
      </c>
      <c r="D1844" s="2">
        <f t="shared" si="253"/>
        <v>4.1100000000000136E-2</v>
      </c>
      <c r="E1844" s="2">
        <f t="shared" si="254"/>
        <v>0</v>
      </c>
      <c r="F1844" s="2">
        <f t="shared" si="259"/>
        <v>1.4211962314414224E-2</v>
      </c>
      <c r="G1844" s="2">
        <f t="shared" si="259"/>
        <v>2.8867299448150776E-2</v>
      </c>
      <c r="H1844" s="2">
        <f t="shared" si="256"/>
        <v>0.49232046592860751</v>
      </c>
      <c r="I1844" s="2">
        <f t="shared" si="257"/>
        <v>32.990264301056641</v>
      </c>
    </row>
    <row r="1845" spans="1:9" ht="13.5" x14ac:dyDescent="0.25">
      <c r="A1845" s="3">
        <f>TITRES_STAT!B1848</f>
        <v>44699</v>
      </c>
      <c r="B1845" s="6">
        <f>TITRES_STAT!D1848</f>
        <v>6.1532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1.3196822149098923E-2</v>
      </c>
      <c r="G1845" s="2">
        <f t="shared" si="259"/>
        <v>2.6805349487568578E-2</v>
      </c>
      <c r="H1845" s="2">
        <f t="shared" si="256"/>
        <v>0.49232046592860751</v>
      </c>
      <c r="I1845" s="2">
        <f t="shared" si="257"/>
        <v>32.990264301056641</v>
      </c>
    </row>
    <row r="1846" spans="1:9" ht="13.5" x14ac:dyDescent="0.25">
      <c r="A1846" s="3">
        <f>TITRES_STAT!B1849</f>
        <v>44700</v>
      </c>
      <c r="B1846" s="6">
        <f>TITRES_STAT!D1849</f>
        <v>6.2285000000000004</v>
      </c>
      <c r="C1846" s="2">
        <f t="shared" si="252"/>
        <v>7.5300000000000367E-2</v>
      </c>
      <c r="D1846" s="2">
        <f t="shared" si="253"/>
        <v>7.5300000000000367E-2</v>
      </c>
      <c r="E1846" s="2">
        <f t="shared" si="254"/>
        <v>0</v>
      </c>
      <c r="F1846" s="2">
        <f t="shared" si="259"/>
        <v>1.7632763424163311E-2</v>
      </c>
      <c r="G1846" s="2">
        <f t="shared" si="259"/>
        <v>2.4890681667027965E-2</v>
      </c>
      <c r="H1846" s="2">
        <f t="shared" si="256"/>
        <v>0.70840821718116986</v>
      </c>
      <c r="I1846" s="2">
        <f t="shared" si="257"/>
        <v>41.46598044055451</v>
      </c>
    </row>
    <row r="1847" spans="1:9" ht="13.5" x14ac:dyDescent="0.25">
      <c r="A1847" s="3">
        <f>TITRES_STAT!B1850</f>
        <v>44701</v>
      </c>
      <c r="B1847" s="6">
        <f>TITRES_STAT!D1850</f>
        <v>6.1943000000000001</v>
      </c>
      <c r="C1847" s="2">
        <f t="shared" si="252"/>
        <v>-3.420000000000023E-2</v>
      </c>
      <c r="D1847" s="2">
        <f t="shared" si="253"/>
        <v>0</v>
      </c>
      <c r="E1847" s="2">
        <f t="shared" si="254"/>
        <v>3.420000000000023E-2</v>
      </c>
      <c r="F1847" s="2">
        <f t="shared" si="259"/>
        <v>1.6373280322437362E-2</v>
      </c>
      <c r="G1847" s="2">
        <f t="shared" si="259"/>
        <v>2.5555632976525987E-2</v>
      </c>
      <c r="H1847" s="2">
        <f t="shared" si="256"/>
        <v>0.64069163684879049</v>
      </c>
      <c r="I1847" s="2">
        <f t="shared" si="257"/>
        <v>39.050094634439702</v>
      </c>
    </row>
    <row r="1848" spans="1:9" ht="13.5" x14ac:dyDescent="0.25">
      <c r="A1848" s="3">
        <f>TITRES_STAT!B1851</f>
        <v>44704</v>
      </c>
      <c r="B1848" s="6">
        <f>TITRES_STAT!D1851</f>
        <v>6.2763999999999998</v>
      </c>
      <c r="C1848" s="2">
        <f t="shared" si="252"/>
        <v>8.2099999999999618E-2</v>
      </c>
      <c r="D1848" s="2">
        <f t="shared" si="253"/>
        <v>8.2099999999999618E-2</v>
      </c>
      <c r="E1848" s="2">
        <f t="shared" si="254"/>
        <v>0</v>
      </c>
      <c r="F1848" s="2">
        <f t="shared" si="259"/>
        <v>2.1068046013691808E-2</v>
      </c>
      <c r="G1848" s="2">
        <f t="shared" si="259"/>
        <v>2.3730230621059844E-2</v>
      </c>
      <c r="H1848" s="2">
        <f t="shared" si="256"/>
        <v>0.88781463400505556</v>
      </c>
      <c r="I1848" s="2">
        <f t="shared" si="257"/>
        <v>47.028697522146558</v>
      </c>
    </row>
    <row r="1849" spans="1:9" ht="13.5" x14ac:dyDescent="0.25">
      <c r="A1849" s="3">
        <f>TITRES_STAT!B1852</f>
        <v>44705</v>
      </c>
      <c r="B1849" s="6">
        <f>TITRES_STAT!D1852</f>
        <v>6.16</v>
      </c>
      <c r="C1849" s="2">
        <f t="shared" si="252"/>
        <v>-0.11639999999999961</v>
      </c>
      <c r="D1849" s="2">
        <f t="shared" si="253"/>
        <v>0</v>
      </c>
      <c r="E1849" s="2">
        <f t="shared" si="254"/>
        <v>0.11639999999999961</v>
      </c>
      <c r="F1849" s="2">
        <f t="shared" si="259"/>
        <v>1.9563185584142391E-2</v>
      </c>
      <c r="G1849" s="2">
        <f t="shared" si="259"/>
        <v>3.0349499862412681E-2</v>
      </c>
      <c r="H1849" s="2">
        <f t="shared" si="256"/>
        <v>0.64459663825864388</v>
      </c>
      <c r="I1849" s="2">
        <f t="shared" si="257"/>
        <v>39.194816726681701</v>
      </c>
    </row>
    <row r="1850" spans="1:9" ht="13.5" x14ac:dyDescent="0.25">
      <c r="A1850" s="3">
        <f>TITRES_STAT!B1853</f>
        <v>44706</v>
      </c>
      <c r="B1850" s="6">
        <f>TITRES_STAT!D1853</f>
        <v>6.1257999999999999</v>
      </c>
      <c r="C1850" s="2">
        <f t="shared" si="252"/>
        <v>-3.420000000000023E-2</v>
      </c>
      <c r="D1850" s="2">
        <f t="shared" si="253"/>
        <v>0</v>
      </c>
      <c r="E1850" s="2">
        <f t="shared" si="254"/>
        <v>3.420000000000023E-2</v>
      </c>
      <c r="F1850" s="2">
        <f t="shared" si="259"/>
        <v>1.8165815185275078E-2</v>
      </c>
      <c r="G1850" s="2">
        <f t="shared" si="259"/>
        <v>3.0624535586526079E-2</v>
      </c>
      <c r="H1850" s="2">
        <f t="shared" si="256"/>
        <v>0.59317847070528373</v>
      </c>
      <c r="I1850" s="2">
        <f t="shared" si="257"/>
        <v>37.232393081654543</v>
      </c>
    </row>
    <row r="1851" spans="1:9" ht="13.5" x14ac:dyDescent="0.25">
      <c r="A1851" s="3">
        <f>TITRES_STAT!B1854</f>
        <v>44707</v>
      </c>
      <c r="B1851" s="6">
        <f>TITRES_STAT!D1854</f>
        <v>6.1257999999999999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1.6868256957755432E-2</v>
      </c>
      <c r="G1851" s="2">
        <f t="shared" si="259"/>
        <v>2.8437068758917074E-2</v>
      </c>
      <c r="H1851" s="2">
        <f t="shared" si="256"/>
        <v>0.59317847070528373</v>
      </c>
      <c r="I1851" s="2">
        <f t="shared" si="257"/>
        <v>37.232393081654543</v>
      </c>
    </row>
    <row r="1852" spans="1:9" ht="13.5" x14ac:dyDescent="0.25">
      <c r="A1852" s="3">
        <f>TITRES_STAT!B1855</f>
        <v>44708</v>
      </c>
      <c r="B1852" s="6">
        <f>TITRES_STAT!D1855</f>
        <v>6.0983999999999998</v>
      </c>
      <c r="C1852" s="2">
        <f t="shared" si="252"/>
        <v>-2.7400000000000091E-2</v>
      </c>
      <c r="D1852" s="2">
        <f t="shared" si="253"/>
        <v>0</v>
      </c>
      <c r="E1852" s="2">
        <f t="shared" si="254"/>
        <v>2.7400000000000091E-2</v>
      </c>
      <c r="F1852" s="2">
        <f t="shared" si="259"/>
        <v>1.5663381460772903E-2</v>
      </c>
      <c r="G1852" s="2">
        <f t="shared" si="259"/>
        <v>2.8362992418994433E-2</v>
      </c>
      <c r="H1852" s="2">
        <f t="shared" si="256"/>
        <v>0.55224714054795154</v>
      </c>
      <c r="I1852" s="2">
        <f t="shared" si="257"/>
        <v>35.577268987785359</v>
      </c>
    </row>
    <row r="1853" spans="1:9" ht="13.5" x14ac:dyDescent="0.25">
      <c r="A1853" s="3">
        <f>TITRES_STAT!B1856</f>
        <v>44711</v>
      </c>
      <c r="B1853" s="6">
        <f>TITRES_STAT!D1856</f>
        <v>6.0915999999999997</v>
      </c>
      <c r="C1853" s="2">
        <f t="shared" si="252"/>
        <v>-6.8000000000001393E-3</v>
      </c>
      <c r="D1853" s="2">
        <f t="shared" si="253"/>
        <v>0</v>
      </c>
      <c r="E1853" s="2">
        <f t="shared" si="254"/>
        <v>6.8000000000001393E-3</v>
      </c>
      <c r="F1853" s="2">
        <f t="shared" ref="F1853:G1868" si="260">((F1852*13)+D1853)/14</f>
        <v>1.4544568499289123E-2</v>
      </c>
      <c r="G1853" s="2">
        <f t="shared" si="260"/>
        <v>2.6822778674780556E-2</v>
      </c>
      <c r="H1853" s="2">
        <f t="shared" si="256"/>
        <v>0.54224689677525051</v>
      </c>
      <c r="I1853" s="2">
        <f t="shared" si="257"/>
        <v>35.159538846150866</v>
      </c>
    </row>
    <row r="1854" spans="1:9" ht="13.5" x14ac:dyDescent="0.25">
      <c r="A1854" s="3">
        <f>TITRES_STAT!B1857</f>
        <v>44712</v>
      </c>
      <c r="B1854" s="6">
        <f>TITRES_STAT!D1857</f>
        <v>6.0915999999999997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1.3505670749339898E-2</v>
      </c>
      <c r="G1854" s="2">
        <f t="shared" si="260"/>
        <v>2.4906865912296232E-2</v>
      </c>
      <c r="H1854" s="2">
        <f t="shared" si="256"/>
        <v>0.5422468967752504</v>
      </c>
      <c r="I1854" s="2">
        <f t="shared" si="257"/>
        <v>35.159538846150866</v>
      </c>
    </row>
    <row r="1855" spans="1:9" ht="13.5" x14ac:dyDescent="0.25">
      <c r="A1855" s="3">
        <f>TITRES_STAT!B1858</f>
        <v>44713</v>
      </c>
      <c r="B1855" s="6">
        <f>TITRES_STAT!D1858</f>
        <v>6.0915999999999997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1.2540979981529905E-2</v>
      </c>
      <c r="G1855" s="2">
        <f t="shared" si="260"/>
        <v>2.3127804061417928E-2</v>
      </c>
      <c r="H1855" s="2">
        <f t="shared" si="256"/>
        <v>0.5422468967752504</v>
      </c>
      <c r="I1855" s="2">
        <f t="shared" si="257"/>
        <v>35.159538846150866</v>
      </c>
    </row>
    <row r="1856" spans="1:9" ht="13.5" x14ac:dyDescent="0.25">
      <c r="A1856" s="3">
        <f>TITRES_STAT!B1859</f>
        <v>44714</v>
      </c>
      <c r="B1856" s="6">
        <f>TITRES_STAT!D1859</f>
        <v>6.0915999999999997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1.1645195697134913E-2</v>
      </c>
      <c r="G1856" s="2">
        <f t="shared" si="260"/>
        <v>2.1475818057030933E-2</v>
      </c>
      <c r="H1856" s="2">
        <f t="shared" si="256"/>
        <v>0.54224689677525051</v>
      </c>
      <c r="I1856" s="2">
        <f t="shared" si="257"/>
        <v>35.159538846150866</v>
      </c>
    </row>
    <row r="1857" spans="1:9" ht="13.5" x14ac:dyDescent="0.25">
      <c r="A1857" s="3">
        <f>TITRES_STAT!B1860</f>
        <v>44715</v>
      </c>
      <c r="B1857" s="6">
        <f>TITRES_STAT!D1860</f>
        <v>6.0915999999999997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1.0813396004482419E-2</v>
      </c>
      <c r="G1857" s="2">
        <f t="shared" si="260"/>
        <v>1.9941831052957295E-2</v>
      </c>
      <c r="H1857" s="2">
        <f t="shared" si="256"/>
        <v>0.54224689677525051</v>
      </c>
      <c r="I1857" s="2">
        <f t="shared" si="257"/>
        <v>35.159538846150866</v>
      </c>
    </row>
    <row r="1858" spans="1:9" ht="13.5" x14ac:dyDescent="0.25">
      <c r="A1858" s="3">
        <f>TITRES_STAT!B1861</f>
        <v>44718</v>
      </c>
      <c r="B1858" s="6">
        <f>TITRES_STAT!D1861</f>
        <v>6.0983999999999998</v>
      </c>
      <c r="C1858" s="2">
        <f t="shared" si="252"/>
        <v>6.8000000000001393E-3</v>
      </c>
      <c r="D1858" s="2">
        <f t="shared" si="253"/>
        <v>6.8000000000001393E-3</v>
      </c>
      <c r="E1858" s="2">
        <f t="shared" si="254"/>
        <v>0</v>
      </c>
      <c r="F1858" s="2">
        <f t="shared" si="260"/>
        <v>1.0526724861305113E-2</v>
      </c>
      <c r="G1858" s="2">
        <f t="shared" si="260"/>
        <v>1.8517414549174632E-2</v>
      </c>
      <c r="H1858" s="2">
        <f t="shared" si="256"/>
        <v>0.56847703189613563</v>
      </c>
      <c r="I1858" s="2">
        <f t="shared" si="257"/>
        <v>36.243886288146811</v>
      </c>
    </row>
    <row r="1859" spans="1:9" ht="13.5" x14ac:dyDescent="0.25">
      <c r="A1859" s="3">
        <f>TITRES_STAT!B1862</f>
        <v>44719</v>
      </c>
      <c r="B1859" s="6">
        <f>TITRES_STAT!D1862</f>
        <v>6.0915999999999997</v>
      </c>
      <c r="C1859" s="2">
        <f t="shared" ref="C1859:C1922" si="261">B1859-B1858</f>
        <v>-6.8000000000001393E-3</v>
      </c>
      <c r="D1859" s="2">
        <f t="shared" ref="D1859:D1922" si="262">IF(C1859&gt;0,C1859,0)</f>
        <v>0</v>
      </c>
      <c r="E1859" s="2">
        <f t="shared" ref="E1859:E1922" si="263">IF(C1859&lt;0,-C1859,0)</f>
        <v>6.8000000000001393E-3</v>
      </c>
      <c r="F1859" s="2">
        <f t="shared" si="260"/>
        <v>9.7748159426404614E-3</v>
      </c>
      <c r="G1859" s="2">
        <f t="shared" si="260"/>
        <v>1.768045636709074E-2</v>
      </c>
      <c r="H1859" s="2">
        <f t="shared" si="256"/>
        <v>0.55285993413805046</v>
      </c>
      <c r="I1859" s="2">
        <f t="shared" si="257"/>
        <v>35.602691651963298</v>
      </c>
    </row>
    <row r="1860" spans="1:9" ht="13.5" x14ac:dyDescent="0.25">
      <c r="A1860" s="3">
        <f>TITRES_STAT!B1863</f>
        <v>44720</v>
      </c>
      <c r="B1860" s="6">
        <f>TITRES_STAT!D1863</f>
        <v>6.0915999999999997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9.0766148038804294E-3</v>
      </c>
      <c r="G1860" s="2">
        <f t="shared" si="260"/>
        <v>1.6417566626584258E-2</v>
      </c>
      <c r="H1860" s="2">
        <f t="shared" si="256"/>
        <v>0.55285993413805057</v>
      </c>
      <c r="I1860" s="2">
        <f t="shared" si="257"/>
        <v>35.602691651963312</v>
      </c>
    </row>
    <row r="1861" spans="1:9" ht="13.5" x14ac:dyDescent="0.25">
      <c r="A1861" s="3">
        <f>TITRES_STAT!B1864</f>
        <v>44721</v>
      </c>
      <c r="B1861" s="6">
        <f>TITRES_STAT!D1864</f>
        <v>6.0232000000000001</v>
      </c>
      <c r="C1861" s="2">
        <f t="shared" si="261"/>
        <v>-6.8399999999999572E-2</v>
      </c>
      <c r="D1861" s="2">
        <f t="shared" si="262"/>
        <v>0</v>
      </c>
      <c r="E1861" s="2">
        <f t="shared" si="263"/>
        <v>6.8399999999999572E-2</v>
      </c>
      <c r="F1861" s="2">
        <f t="shared" si="260"/>
        <v>8.4282851750318265E-3</v>
      </c>
      <c r="G1861" s="2">
        <f t="shared" si="260"/>
        <v>2.0130597581828207E-2</v>
      </c>
      <c r="H1861" s="2">
        <f t="shared" si="256"/>
        <v>0.418680326839378</v>
      </c>
      <c r="I1861" s="2">
        <f t="shared" si="257"/>
        <v>29.511956916477402</v>
      </c>
    </row>
    <row r="1862" spans="1:9" ht="13.5" x14ac:dyDescent="0.25">
      <c r="A1862" s="3">
        <f>TITRES_STAT!B1865</f>
        <v>44722</v>
      </c>
      <c r="B1862" s="6">
        <f>TITRES_STAT!D1865</f>
        <v>6.0915999999999997</v>
      </c>
      <c r="C1862" s="2">
        <f t="shared" si="261"/>
        <v>6.8399999999999572E-2</v>
      </c>
      <c r="D1862" s="2">
        <f t="shared" si="262"/>
        <v>6.8399999999999572E-2</v>
      </c>
      <c r="E1862" s="2">
        <f t="shared" si="263"/>
        <v>0</v>
      </c>
      <c r="F1862" s="2">
        <f t="shared" si="260"/>
        <v>1.2711979091100953E-2</v>
      </c>
      <c r="G1862" s="2">
        <f t="shared" si="260"/>
        <v>1.8692697754554764E-2</v>
      </c>
      <c r="H1862" s="2">
        <f t="shared" si="256"/>
        <v>0.68005053406501925</v>
      </c>
      <c r="I1862" s="2">
        <f t="shared" si="257"/>
        <v>40.477980886657114</v>
      </c>
    </row>
    <row r="1863" spans="1:9" ht="13.5" x14ac:dyDescent="0.25">
      <c r="A1863" s="3">
        <f>TITRES_STAT!B1866</f>
        <v>44725</v>
      </c>
      <c r="B1863" s="6">
        <f>TITRES_STAT!D1866</f>
        <v>6.0232000000000001</v>
      </c>
      <c r="C1863" s="2">
        <f t="shared" si="261"/>
        <v>-6.8399999999999572E-2</v>
      </c>
      <c r="D1863" s="2">
        <f t="shared" si="262"/>
        <v>0</v>
      </c>
      <c r="E1863" s="2">
        <f t="shared" si="263"/>
        <v>6.8399999999999572E-2</v>
      </c>
      <c r="F1863" s="2">
        <f t="shared" si="260"/>
        <v>1.1803980584593742E-2</v>
      </c>
      <c r="G1863" s="2">
        <f t="shared" si="260"/>
        <v>2.224321934351511E-2</v>
      </c>
      <c r="H1863" s="2">
        <f t="shared" si="256"/>
        <v>0.53067770462080743</v>
      </c>
      <c r="I1863" s="2">
        <f t="shared" si="257"/>
        <v>34.669460659079206</v>
      </c>
    </row>
    <row r="1864" spans="1:9" ht="13.5" x14ac:dyDescent="0.25">
      <c r="A1864" s="3">
        <f>TITRES_STAT!B1867</f>
        <v>44726</v>
      </c>
      <c r="B1864" s="6">
        <f>TITRES_STAT!D1867</f>
        <v>6.0163000000000002</v>
      </c>
      <c r="C1864" s="2">
        <f t="shared" si="261"/>
        <v>-6.8999999999999062E-3</v>
      </c>
      <c r="D1864" s="2">
        <f t="shared" si="262"/>
        <v>0</v>
      </c>
      <c r="E1864" s="2">
        <f t="shared" si="263"/>
        <v>6.8999999999999062E-3</v>
      </c>
      <c r="F1864" s="2">
        <f t="shared" si="260"/>
        <v>1.0960839114265616E-2</v>
      </c>
      <c r="G1864" s="2">
        <f t="shared" si="260"/>
        <v>2.1147275104692598E-2</v>
      </c>
      <c r="H1864" s="2">
        <f t="shared" si="256"/>
        <v>0.51830976142327656</v>
      </c>
      <c r="I1864" s="2">
        <f t="shared" si="257"/>
        <v>34.137287040650293</v>
      </c>
    </row>
    <row r="1865" spans="1:9" ht="13.5" x14ac:dyDescent="0.25">
      <c r="A1865" s="3">
        <f>TITRES_STAT!B1868</f>
        <v>44727</v>
      </c>
      <c r="B1865" s="6">
        <f>TITRES_STAT!D1868</f>
        <v>5.9546999999999999</v>
      </c>
      <c r="C1865" s="2">
        <f t="shared" si="261"/>
        <v>-6.1600000000000321E-2</v>
      </c>
      <c r="D1865" s="2">
        <f t="shared" si="262"/>
        <v>0</v>
      </c>
      <c r="E1865" s="2">
        <f t="shared" si="263"/>
        <v>6.1600000000000321E-2</v>
      </c>
      <c r="F1865" s="2">
        <f t="shared" si="260"/>
        <v>1.0177922034675215E-2</v>
      </c>
      <c r="G1865" s="2">
        <f t="shared" si="260"/>
        <v>2.4036755454357437E-2</v>
      </c>
      <c r="H1865" s="2">
        <f t="shared" si="256"/>
        <v>0.42343160889587278</v>
      </c>
      <c r="I1865" s="2">
        <f t="shared" si="257"/>
        <v>29.747239435291178</v>
      </c>
    </row>
    <row r="1866" spans="1:9" ht="13.5" x14ac:dyDescent="0.25">
      <c r="A1866" s="3">
        <f>TITRES_STAT!B1869</f>
        <v>44728</v>
      </c>
      <c r="B1866" s="6">
        <f>TITRES_STAT!D1869</f>
        <v>5.9546999999999999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9.4509276036269848E-3</v>
      </c>
      <c r="G1866" s="2">
        <f t="shared" si="260"/>
        <v>2.2319844350474762E-2</v>
      </c>
      <c r="H1866" s="2">
        <f t="shared" si="256"/>
        <v>0.42343160889587278</v>
      </c>
      <c r="I1866" s="2">
        <f t="shared" si="257"/>
        <v>29.747239435291178</v>
      </c>
    </row>
    <row r="1867" spans="1:9" ht="13.5" x14ac:dyDescent="0.25">
      <c r="A1867" s="3">
        <f>TITRES_STAT!B1870</f>
        <v>44729</v>
      </c>
      <c r="B1867" s="6">
        <f>TITRES_STAT!D1870</f>
        <v>5.9409999999999998</v>
      </c>
      <c r="C1867" s="2">
        <f t="shared" si="261"/>
        <v>-1.3700000000000045E-2</v>
      </c>
      <c r="D1867" s="2">
        <f t="shared" si="262"/>
        <v>0</v>
      </c>
      <c r="E1867" s="2">
        <f t="shared" si="263"/>
        <v>1.3700000000000045E-2</v>
      </c>
      <c r="F1867" s="2">
        <f t="shared" si="260"/>
        <v>8.7758613462250567E-3</v>
      </c>
      <c r="G1867" s="2">
        <f t="shared" si="260"/>
        <v>2.1704141182583712E-2</v>
      </c>
      <c r="H1867" s="2">
        <f t="shared" si="256"/>
        <v>0.40434041008114918</v>
      </c>
      <c r="I1867" s="2">
        <f t="shared" si="257"/>
        <v>28.792193629020801</v>
      </c>
    </row>
    <row r="1868" spans="1:9" ht="13.5" x14ac:dyDescent="0.25">
      <c r="A1868" s="3">
        <f>TITRES_STAT!B1871</f>
        <v>44732</v>
      </c>
      <c r="B1868" s="6">
        <f>TITRES_STAT!D1871</f>
        <v>5.9546999999999999</v>
      </c>
      <c r="C1868" s="2">
        <f t="shared" si="261"/>
        <v>1.3700000000000045E-2</v>
      </c>
      <c r="D1868" s="2">
        <f t="shared" si="262"/>
        <v>1.3700000000000045E-2</v>
      </c>
      <c r="E1868" s="2">
        <f t="shared" si="263"/>
        <v>0</v>
      </c>
      <c r="F1868" s="2">
        <f t="shared" si="260"/>
        <v>9.1275855357804137E-3</v>
      </c>
      <c r="G1868" s="2">
        <f t="shared" si="260"/>
        <v>2.015384538382773E-2</v>
      </c>
      <c r="H1868" s="2">
        <f t="shared" si="256"/>
        <v>0.45289548281960929</v>
      </c>
      <c r="I1868" s="2">
        <f t="shared" si="257"/>
        <v>31.171924489756336</v>
      </c>
    </row>
    <row r="1869" spans="1:9" ht="13.5" x14ac:dyDescent="0.25">
      <c r="A1869" s="3">
        <f>TITRES_STAT!B1872</f>
        <v>44733</v>
      </c>
      <c r="B1869" s="6">
        <f>TITRES_STAT!D1872</f>
        <v>5.9478999999999997</v>
      </c>
      <c r="C1869" s="2">
        <f t="shared" si="261"/>
        <v>-6.8000000000001393E-3</v>
      </c>
      <c r="D1869" s="2">
        <f t="shared" si="262"/>
        <v>0</v>
      </c>
      <c r="E1869" s="2">
        <f t="shared" si="263"/>
        <v>6.8000000000001393E-3</v>
      </c>
      <c r="F1869" s="2">
        <f t="shared" ref="F1869:G1884" si="264">((F1868*13)+D1869)/14</f>
        <v>8.4756151403675272E-3</v>
      </c>
      <c r="G1869" s="2">
        <f t="shared" si="264"/>
        <v>1.9199999284982901E-2</v>
      </c>
      <c r="H1869" s="2">
        <f t="shared" si="256"/>
        <v>0.44143830500018039</v>
      </c>
      <c r="I1869" s="2">
        <f t="shared" si="257"/>
        <v>30.624849046184124</v>
      </c>
    </row>
    <row r="1870" spans="1:9" ht="13.5" x14ac:dyDescent="0.25">
      <c r="A1870" s="3">
        <f>TITRES_STAT!B1873</f>
        <v>44734</v>
      </c>
      <c r="B1870" s="6">
        <f>TITRES_STAT!D1873</f>
        <v>5.9478999999999997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7.8702140589127032E-3</v>
      </c>
      <c r="G1870" s="2">
        <f t="shared" si="264"/>
        <v>1.7828570764626978E-2</v>
      </c>
      <c r="H1870" s="2">
        <f t="shared" si="256"/>
        <v>0.44143830500018039</v>
      </c>
      <c r="I1870" s="2">
        <f t="shared" si="257"/>
        <v>30.624849046184124</v>
      </c>
    </row>
    <row r="1871" spans="1:9" ht="13.5" x14ac:dyDescent="0.25">
      <c r="A1871" s="3">
        <f>TITRES_STAT!B1874</f>
        <v>44735</v>
      </c>
      <c r="B1871" s="6">
        <f>TITRES_STAT!D1874</f>
        <v>5.8794000000000004</v>
      </c>
      <c r="C1871" s="2">
        <f t="shared" si="261"/>
        <v>-6.8499999999999339E-2</v>
      </c>
      <c r="D1871" s="2">
        <f t="shared" si="262"/>
        <v>0</v>
      </c>
      <c r="E1871" s="2">
        <f t="shared" si="263"/>
        <v>6.8499999999999339E-2</v>
      </c>
      <c r="F1871" s="2">
        <f t="shared" si="264"/>
        <v>7.3080559118475098E-3</v>
      </c>
      <c r="G1871" s="2">
        <f t="shared" si="264"/>
        <v>2.1447958567153574E-2</v>
      </c>
      <c r="H1871" s="2">
        <f t="shared" si="256"/>
        <v>0.34073433557631982</v>
      </c>
      <c r="I1871" s="2">
        <f t="shared" si="257"/>
        <v>25.414008318795979</v>
      </c>
    </row>
    <row r="1872" spans="1:9" ht="13.5" x14ac:dyDescent="0.25">
      <c r="A1872" s="3">
        <f>TITRES_STAT!B1875</f>
        <v>44736</v>
      </c>
      <c r="B1872" s="6">
        <f>TITRES_STAT!D1875</f>
        <v>5.9204999999999997</v>
      </c>
      <c r="C1872" s="2">
        <f t="shared" si="261"/>
        <v>4.1099999999999248E-2</v>
      </c>
      <c r="D1872" s="2">
        <f t="shared" si="262"/>
        <v>4.1099999999999248E-2</v>
      </c>
      <c r="E1872" s="2">
        <f t="shared" si="263"/>
        <v>0</v>
      </c>
      <c r="F1872" s="2">
        <f t="shared" si="264"/>
        <v>9.7217662038583483E-3</v>
      </c>
      <c r="G1872" s="2">
        <f t="shared" si="264"/>
        <v>1.9915961526642604E-2</v>
      </c>
      <c r="H1872" s="2">
        <f t="shared" si="256"/>
        <v>0.4881394348373812</v>
      </c>
      <c r="I1872" s="2">
        <f t="shared" si="257"/>
        <v>32.80199579488486</v>
      </c>
    </row>
    <row r="1873" spans="1:9" ht="13.5" x14ac:dyDescent="0.25">
      <c r="A1873" s="3">
        <f>TITRES_STAT!B1876</f>
        <v>44739</v>
      </c>
      <c r="B1873" s="6">
        <f>TITRES_STAT!D1876</f>
        <v>5.9135999999999997</v>
      </c>
      <c r="C1873" s="2">
        <f t="shared" si="261"/>
        <v>-6.8999999999999062E-3</v>
      </c>
      <c r="D1873" s="2">
        <f t="shared" si="262"/>
        <v>0</v>
      </c>
      <c r="E1873" s="2">
        <f t="shared" si="263"/>
        <v>6.8999999999999062E-3</v>
      </c>
      <c r="F1873" s="2">
        <f t="shared" si="264"/>
        <v>9.0273543321541805E-3</v>
      </c>
      <c r="G1873" s="2">
        <f t="shared" si="264"/>
        <v>1.8986249989025268E-2</v>
      </c>
      <c r="H1873" s="2">
        <f t="shared" ref="H1873:H1936" si="265">F1873/G1873</f>
        <v>0.47546800117834298</v>
      </c>
      <c r="I1873" s="2">
        <f t="shared" ref="I1873:I1936" si="266">IF(G1873=0,100,100-(100/(1+H1873)))</f>
        <v>32.224894121636197</v>
      </c>
    </row>
    <row r="1874" spans="1:9" ht="13.5" x14ac:dyDescent="0.25">
      <c r="A1874" s="3">
        <f>TITRES_STAT!B1877</f>
        <v>44740</v>
      </c>
      <c r="B1874" s="6">
        <f>TITRES_STAT!D1877</f>
        <v>6.0232000000000001</v>
      </c>
      <c r="C1874" s="2">
        <f t="shared" si="261"/>
        <v>0.10960000000000036</v>
      </c>
      <c r="D1874" s="2">
        <f t="shared" si="262"/>
        <v>0.10960000000000036</v>
      </c>
      <c r="E1874" s="2">
        <f t="shared" si="263"/>
        <v>0</v>
      </c>
      <c r="F1874" s="2">
        <f t="shared" si="264"/>
        <v>1.6211114737000338E-2</v>
      </c>
      <c r="G1874" s="2">
        <f t="shared" si="264"/>
        <v>1.7630089275523463E-2</v>
      </c>
      <c r="H1874" s="2">
        <f t="shared" si="265"/>
        <v>0.91951404690314631</v>
      </c>
      <c r="I1874" s="2">
        <f t="shared" si="266"/>
        <v>47.90348100794818</v>
      </c>
    </row>
    <row r="1875" spans="1:9" ht="13.5" x14ac:dyDescent="0.25">
      <c r="A1875" s="3">
        <f>TITRES_STAT!B1878</f>
        <v>44741</v>
      </c>
      <c r="B1875" s="6">
        <f>TITRES_STAT!D1878</f>
        <v>6.0095000000000001</v>
      </c>
      <c r="C1875" s="2">
        <f t="shared" si="261"/>
        <v>-1.3700000000000045E-2</v>
      </c>
      <c r="D1875" s="2">
        <f t="shared" si="262"/>
        <v>0</v>
      </c>
      <c r="E1875" s="2">
        <f t="shared" si="263"/>
        <v>1.3700000000000045E-2</v>
      </c>
      <c r="F1875" s="2">
        <f t="shared" si="264"/>
        <v>1.5053177970071743E-2</v>
      </c>
      <c r="G1875" s="2">
        <f t="shared" si="264"/>
        <v>1.7349368612986076E-2</v>
      </c>
      <c r="H1875" s="2">
        <f t="shared" si="265"/>
        <v>0.8676499016110808</v>
      </c>
      <c r="I1875" s="2">
        <f t="shared" si="266"/>
        <v>46.456774412732528</v>
      </c>
    </row>
    <row r="1876" spans="1:9" ht="13.5" x14ac:dyDescent="0.25">
      <c r="A1876" s="3">
        <f>TITRES_STAT!B1879</f>
        <v>44742</v>
      </c>
      <c r="B1876" s="6">
        <f>TITRES_STAT!D1879</f>
        <v>6.0574000000000003</v>
      </c>
      <c r="C1876" s="2">
        <f t="shared" si="261"/>
        <v>4.7900000000000276E-2</v>
      </c>
      <c r="D1876" s="2">
        <f t="shared" si="262"/>
        <v>4.7900000000000276E-2</v>
      </c>
      <c r="E1876" s="2">
        <f t="shared" si="263"/>
        <v>0</v>
      </c>
      <c r="F1876" s="2">
        <f t="shared" si="264"/>
        <v>1.7399379543638065E-2</v>
      </c>
      <c r="G1876" s="2">
        <f t="shared" si="264"/>
        <v>1.6110127997772786E-2</v>
      </c>
      <c r="H1876" s="2">
        <f t="shared" si="265"/>
        <v>1.0800273930811424</v>
      </c>
      <c r="I1876" s="2">
        <f t="shared" si="266"/>
        <v>51.923710075822548</v>
      </c>
    </row>
    <row r="1877" spans="1:9" ht="13.5" x14ac:dyDescent="0.25">
      <c r="A1877" s="3">
        <f>TITRES_STAT!B1880</f>
        <v>44743</v>
      </c>
      <c r="B1877" s="6">
        <f>TITRES_STAT!D1880</f>
        <v>6.0232000000000001</v>
      </c>
      <c r="C1877" s="2">
        <f t="shared" si="261"/>
        <v>-3.420000000000023E-2</v>
      </c>
      <c r="D1877" s="2">
        <f t="shared" si="262"/>
        <v>0</v>
      </c>
      <c r="E1877" s="2">
        <f t="shared" si="263"/>
        <v>3.420000000000023E-2</v>
      </c>
      <c r="F1877" s="2">
        <f t="shared" si="264"/>
        <v>1.6156566719092488E-2</v>
      </c>
      <c r="G1877" s="2">
        <f t="shared" si="264"/>
        <v>1.7402261712217603E-2</v>
      </c>
      <c r="H1877" s="2">
        <f t="shared" si="265"/>
        <v>0.92841763825155266</v>
      </c>
      <c r="I1877" s="2">
        <f t="shared" si="266"/>
        <v>48.144012989495643</v>
      </c>
    </row>
    <row r="1878" spans="1:9" ht="13.5" x14ac:dyDescent="0.25">
      <c r="A1878" s="3">
        <f>TITRES_STAT!B1881</f>
        <v>44746</v>
      </c>
      <c r="B1878" s="6">
        <f>TITRES_STAT!D1881</f>
        <v>6.0232000000000001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1.5002526239157309E-2</v>
      </c>
      <c r="G1878" s="2">
        <f t="shared" si="264"/>
        <v>1.6159243018487774E-2</v>
      </c>
      <c r="H1878" s="2">
        <f t="shared" si="265"/>
        <v>0.92841763825155255</v>
      </c>
      <c r="I1878" s="2">
        <f t="shared" si="266"/>
        <v>48.144012989495643</v>
      </c>
    </row>
    <row r="1879" spans="1:9" ht="13.5" x14ac:dyDescent="0.25">
      <c r="A1879" s="3">
        <f>TITRES_STAT!B1882</f>
        <v>44747</v>
      </c>
      <c r="B1879" s="6">
        <f>TITRES_STAT!D1882</f>
        <v>5.9546999999999999</v>
      </c>
      <c r="C1879" s="2">
        <f t="shared" si="261"/>
        <v>-6.8500000000000227E-2</v>
      </c>
      <c r="D1879" s="2">
        <f t="shared" si="262"/>
        <v>0</v>
      </c>
      <c r="E1879" s="2">
        <f t="shared" si="263"/>
        <v>6.8500000000000227E-2</v>
      </c>
      <c r="F1879" s="2">
        <f t="shared" si="264"/>
        <v>1.3930917222074643E-2</v>
      </c>
      <c r="G1879" s="2">
        <f t="shared" si="264"/>
        <v>1.9897868517167235E-2</v>
      </c>
      <c r="H1879" s="2">
        <f t="shared" si="265"/>
        <v>0.70012108131358386</v>
      </c>
      <c r="I1879" s="2">
        <f t="shared" si="266"/>
        <v>41.180659954680486</v>
      </c>
    </row>
    <row r="1880" spans="1:9" ht="13.5" x14ac:dyDescent="0.25">
      <c r="A1880" s="3">
        <f>TITRES_STAT!B1883</f>
        <v>44748</v>
      </c>
      <c r="B1880" s="6">
        <f>TITRES_STAT!D1883</f>
        <v>5.9889000000000001</v>
      </c>
      <c r="C1880" s="2">
        <f t="shared" si="261"/>
        <v>3.420000000000023E-2</v>
      </c>
      <c r="D1880" s="2">
        <f t="shared" si="262"/>
        <v>3.420000000000023E-2</v>
      </c>
      <c r="E1880" s="2">
        <f t="shared" si="263"/>
        <v>0</v>
      </c>
      <c r="F1880" s="2">
        <f t="shared" si="264"/>
        <v>1.5378708849069328E-2</v>
      </c>
      <c r="G1880" s="2">
        <f t="shared" si="264"/>
        <v>1.847659219451243E-2</v>
      </c>
      <c r="H1880" s="2">
        <f t="shared" si="265"/>
        <v>0.8323347015060939</v>
      </c>
      <c r="I1880" s="2">
        <f t="shared" si="266"/>
        <v>45.424817901552238</v>
      </c>
    </row>
    <row r="1881" spans="1:9" ht="13.5" x14ac:dyDescent="0.25">
      <c r="A1881" s="3">
        <f>TITRES_STAT!B1884</f>
        <v>44749</v>
      </c>
      <c r="B1881" s="6">
        <f>TITRES_STAT!D1884</f>
        <v>6.0232000000000001</v>
      </c>
      <c r="C1881" s="2">
        <f t="shared" si="261"/>
        <v>3.4299999999999997E-2</v>
      </c>
      <c r="D1881" s="2">
        <f t="shared" si="262"/>
        <v>3.4299999999999997E-2</v>
      </c>
      <c r="E1881" s="2">
        <f t="shared" si="263"/>
        <v>0</v>
      </c>
      <c r="F1881" s="2">
        <f t="shared" si="264"/>
        <v>1.6730229645564376E-2</v>
      </c>
      <c r="G1881" s="2">
        <f t="shared" si="264"/>
        <v>1.7156835609190114E-2</v>
      </c>
      <c r="H1881" s="2">
        <f t="shared" si="265"/>
        <v>0.97513492736403995</v>
      </c>
      <c r="I1881" s="2">
        <f t="shared" si="266"/>
        <v>49.370547492946613</v>
      </c>
    </row>
    <row r="1882" spans="1:9" ht="13.5" x14ac:dyDescent="0.25">
      <c r="A1882" s="3">
        <f>TITRES_STAT!B1885</f>
        <v>44750</v>
      </c>
      <c r="B1882" s="6">
        <f>TITRES_STAT!D1885</f>
        <v>6.0232000000000001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1.5535213242309777E-2</v>
      </c>
      <c r="G1882" s="2">
        <f t="shared" si="264"/>
        <v>1.5931347351390821E-2</v>
      </c>
      <c r="H1882" s="2">
        <f t="shared" si="265"/>
        <v>0.97513492736403984</v>
      </c>
      <c r="I1882" s="2">
        <f t="shared" si="266"/>
        <v>49.370547492946613</v>
      </c>
    </row>
    <row r="1883" spans="1:9" ht="13.5" x14ac:dyDescent="0.25">
      <c r="A1883" s="3">
        <f>TITRES_STAT!B1886</f>
        <v>44753</v>
      </c>
      <c r="B1883" s="6">
        <f>TITRES_STAT!D1886</f>
        <v>6.1257999999999999</v>
      </c>
      <c r="C1883" s="2">
        <f t="shared" si="261"/>
        <v>0.1025999999999998</v>
      </c>
      <c r="D1883" s="2">
        <f t="shared" si="262"/>
        <v>0.1025999999999998</v>
      </c>
      <c r="E1883" s="2">
        <f t="shared" si="263"/>
        <v>0</v>
      </c>
      <c r="F1883" s="2">
        <f t="shared" si="264"/>
        <v>2.1754126582144779E-2</v>
      </c>
      <c r="G1883" s="2">
        <f t="shared" si="264"/>
        <v>1.4793393969148621E-2</v>
      </c>
      <c r="H1883" s="2">
        <f t="shared" si="265"/>
        <v>1.4705297937385193</v>
      </c>
      <c r="I1883" s="2">
        <f t="shared" si="266"/>
        <v>59.522852040300471</v>
      </c>
    </row>
    <row r="1884" spans="1:9" ht="13.5" x14ac:dyDescent="0.25">
      <c r="A1884" s="3">
        <f>TITRES_STAT!B1887</f>
        <v>44754</v>
      </c>
      <c r="B1884" s="6">
        <f>TITRES_STAT!D1887</f>
        <v>6.2626999999999997</v>
      </c>
      <c r="C1884" s="2">
        <f t="shared" si="261"/>
        <v>0.1368999999999998</v>
      </c>
      <c r="D1884" s="2">
        <f t="shared" si="262"/>
        <v>0.1368999999999998</v>
      </c>
      <c r="E1884" s="2">
        <f t="shared" si="263"/>
        <v>0</v>
      </c>
      <c r="F1884" s="2">
        <f t="shared" si="264"/>
        <v>2.997883182627728E-2</v>
      </c>
      <c r="G1884" s="2">
        <f t="shared" si="264"/>
        <v>1.3736722971352292E-2</v>
      </c>
      <c r="H1884" s="2">
        <f t="shared" si="265"/>
        <v>2.1823859947381656</v>
      </c>
      <c r="I1884" s="2">
        <f t="shared" si="266"/>
        <v>68.577036171808686</v>
      </c>
    </row>
    <row r="1885" spans="1:9" ht="13.5" x14ac:dyDescent="0.25">
      <c r="A1885" s="3">
        <f>TITRES_STAT!B1888</f>
        <v>44755</v>
      </c>
      <c r="B1885" s="6">
        <f>TITRES_STAT!D1888</f>
        <v>6.2285000000000004</v>
      </c>
      <c r="C1885" s="2">
        <f t="shared" si="261"/>
        <v>-3.4199999999999342E-2</v>
      </c>
      <c r="D1885" s="2">
        <f t="shared" si="262"/>
        <v>0</v>
      </c>
      <c r="E1885" s="2">
        <f t="shared" si="263"/>
        <v>3.4199999999999342E-2</v>
      </c>
      <c r="F1885" s="2">
        <f t="shared" ref="F1885:G1900" si="267">((F1884*13)+D1885)/14</f>
        <v>2.78374866958289E-2</v>
      </c>
      <c r="G1885" s="2">
        <f t="shared" si="267"/>
        <v>1.5198385616255652E-2</v>
      </c>
      <c r="H1885" s="2">
        <f t="shared" si="265"/>
        <v>1.83160813251474</v>
      </c>
      <c r="I1885" s="2">
        <f t="shared" si="266"/>
        <v>64.684378868770096</v>
      </c>
    </row>
    <row r="1886" spans="1:9" ht="13.5" x14ac:dyDescent="0.25">
      <c r="A1886" s="3">
        <f>TITRES_STAT!B1889</f>
        <v>44756</v>
      </c>
      <c r="B1886" s="6">
        <f>TITRES_STAT!D1889</f>
        <v>6.3654000000000002</v>
      </c>
      <c r="C1886" s="2">
        <f t="shared" si="261"/>
        <v>0.1368999999999998</v>
      </c>
      <c r="D1886" s="2">
        <f t="shared" si="262"/>
        <v>0.1368999999999998</v>
      </c>
      <c r="E1886" s="2">
        <f t="shared" si="263"/>
        <v>0</v>
      </c>
      <c r="F1886" s="2">
        <f t="shared" si="267"/>
        <v>3.5627666217555393E-2</v>
      </c>
      <c r="G1886" s="2">
        <f t="shared" si="267"/>
        <v>1.4112786643665961E-2</v>
      </c>
      <c r="H1886" s="2">
        <f t="shared" si="265"/>
        <v>2.5244954888867142</v>
      </c>
      <c r="I1886" s="2">
        <f t="shared" si="266"/>
        <v>71.627144845179785</v>
      </c>
    </row>
    <row r="1887" spans="1:9" ht="13.5" x14ac:dyDescent="0.25">
      <c r="A1887" s="3">
        <f>TITRES_STAT!B1890</f>
        <v>44757</v>
      </c>
      <c r="B1887" s="6">
        <f>TITRES_STAT!D1890</f>
        <v>6.468</v>
      </c>
      <c r="C1887" s="2">
        <f t="shared" si="261"/>
        <v>0.1025999999999998</v>
      </c>
      <c r="D1887" s="2">
        <f t="shared" si="262"/>
        <v>0.1025999999999998</v>
      </c>
      <c r="E1887" s="2">
        <f t="shared" si="263"/>
        <v>0</v>
      </c>
      <c r="F1887" s="2">
        <f t="shared" si="267"/>
        <v>4.041140434487285E-2</v>
      </c>
      <c r="G1887" s="2">
        <f t="shared" si="267"/>
        <v>1.3104730454832679E-2</v>
      </c>
      <c r="H1887" s="2">
        <f t="shared" si="265"/>
        <v>3.0837264821399049</v>
      </c>
      <c r="I1887" s="2">
        <f t="shared" si="266"/>
        <v>75.512561765008513</v>
      </c>
    </row>
    <row r="1888" spans="1:9" ht="13.5" x14ac:dyDescent="0.25">
      <c r="A1888" s="3">
        <f>TITRES_STAT!B1891</f>
        <v>44760</v>
      </c>
      <c r="B1888" s="6">
        <f>TITRES_STAT!D1891</f>
        <v>6.516</v>
      </c>
      <c r="C1888" s="2">
        <f t="shared" si="261"/>
        <v>4.8000000000000043E-2</v>
      </c>
      <c r="D1888" s="2">
        <f t="shared" si="262"/>
        <v>4.8000000000000043E-2</v>
      </c>
      <c r="E1888" s="2">
        <f t="shared" si="263"/>
        <v>0</v>
      </c>
      <c r="F1888" s="2">
        <f t="shared" si="267"/>
        <v>4.0953446891667647E-2</v>
      </c>
      <c r="G1888" s="2">
        <f t="shared" si="267"/>
        <v>1.2168678279487487E-2</v>
      </c>
      <c r="H1888" s="2">
        <f t="shared" si="265"/>
        <v>3.3654802889071447</v>
      </c>
      <c r="I1888" s="2">
        <f t="shared" si="266"/>
        <v>77.093013051942108</v>
      </c>
    </row>
    <row r="1889" spans="1:9" ht="13.5" x14ac:dyDescent="0.25">
      <c r="A1889" s="3">
        <f>TITRES_STAT!B1892</f>
        <v>44761</v>
      </c>
      <c r="B1889" s="6">
        <f>TITRES_STAT!D1892</f>
        <v>6.4337999999999997</v>
      </c>
      <c r="C1889" s="2">
        <f t="shared" si="261"/>
        <v>-8.2200000000000273E-2</v>
      </c>
      <c r="D1889" s="2">
        <f t="shared" si="262"/>
        <v>0</v>
      </c>
      <c r="E1889" s="2">
        <f t="shared" si="263"/>
        <v>8.2200000000000273E-2</v>
      </c>
      <c r="F1889" s="2">
        <f t="shared" si="267"/>
        <v>3.8028200685119959E-2</v>
      </c>
      <c r="G1889" s="2">
        <f t="shared" si="267"/>
        <v>1.7170915545238401E-2</v>
      </c>
      <c r="H1889" s="2">
        <f t="shared" si="265"/>
        <v>2.2146868397862112</v>
      </c>
      <c r="I1889" s="2">
        <f t="shared" si="266"/>
        <v>68.892770903105955</v>
      </c>
    </row>
    <row r="1890" spans="1:9" ht="13.5" x14ac:dyDescent="0.25">
      <c r="A1890" s="3">
        <f>TITRES_STAT!B1893</f>
        <v>44762</v>
      </c>
      <c r="B1890" s="6">
        <f>TITRES_STAT!D1893</f>
        <v>6.4200999999999997</v>
      </c>
      <c r="C1890" s="2">
        <f t="shared" si="261"/>
        <v>-1.3700000000000045E-2</v>
      </c>
      <c r="D1890" s="2">
        <f t="shared" si="262"/>
        <v>0</v>
      </c>
      <c r="E1890" s="2">
        <f t="shared" si="263"/>
        <v>1.3700000000000045E-2</v>
      </c>
      <c r="F1890" s="2">
        <f t="shared" si="267"/>
        <v>3.5311900636182822E-2</v>
      </c>
      <c r="G1890" s="2">
        <f t="shared" si="267"/>
        <v>1.6922993006292804E-2</v>
      </c>
      <c r="H1890" s="2">
        <f t="shared" si="265"/>
        <v>2.0866226572954392</v>
      </c>
      <c r="I1890" s="2">
        <f t="shared" si="266"/>
        <v>67.602129867205079</v>
      </c>
    </row>
    <row r="1891" spans="1:9" ht="13.5" x14ac:dyDescent="0.25">
      <c r="A1891" s="3">
        <f>TITRES_STAT!B1894</f>
        <v>44763</v>
      </c>
      <c r="B1891" s="6">
        <f>TITRES_STAT!D1894</f>
        <v>6.5707000000000004</v>
      </c>
      <c r="C1891" s="2">
        <f t="shared" si="261"/>
        <v>0.15060000000000073</v>
      </c>
      <c r="D1891" s="2">
        <f t="shared" si="262"/>
        <v>0.15060000000000073</v>
      </c>
      <c r="E1891" s="2">
        <f t="shared" si="263"/>
        <v>0</v>
      </c>
      <c r="F1891" s="2">
        <f t="shared" si="267"/>
        <v>4.3546764876455528E-2</v>
      </c>
      <c r="G1891" s="2">
        <f t="shared" si="267"/>
        <v>1.5714207791557602E-2</v>
      </c>
      <c r="H1891" s="2">
        <f t="shared" si="265"/>
        <v>2.7711715063263234</v>
      </c>
      <c r="I1891" s="2">
        <f t="shared" si="266"/>
        <v>73.483041057070693</v>
      </c>
    </row>
    <row r="1892" spans="1:9" ht="13.5" x14ac:dyDescent="0.25">
      <c r="A1892" s="3">
        <f>TITRES_STAT!B1895</f>
        <v>44764</v>
      </c>
      <c r="B1892" s="6">
        <f>TITRES_STAT!D1895</f>
        <v>6.7417999999999996</v>
      </c>
      <c r="C1892" s="2">
        <f t="shared" si="261"/>
        <v>0.17109999999999914</v>
      </c>
      <c r="D1892" s="2">
        <f t="shared" si="262"/>
        <v>0.17109999999999914</v>
      </c>
      <c r="E1892" s="2">
        <f t="shared" si="263"/>
        <v>0</v>
      </c>
      <c r="F1892" s="2">
        <f t="shared" si="267"/>
        <v>5.2657710242422932E-2</v>
      </c>
      <c r="G1892" s="2">
        <f t="shared" si="267"/>
        <v>1.4591764377874916E-2</v>
      </c>
      <c r="H1892" s="2">
        <f t="shared" si="265"/>
        <v>3.6087281070866486</v>
      </c>
      <c r="I1892" s="2">
        <f t="shared" si="266"/>
        <v>78.302039591740254</v>
      </c>
    </row>
    <row r="1893" spans="1:9" ht="13.5" x14ac:dyDescent="0.25">
      <c r="A1893" s="3">
        <f>TITRES_STAT!B1896</f>
        <v>44768</v>
      </c>
      <c r="B1893" s="6">
        <f>TITRES_STAT!D1896</f>
        <v>6.8893000000000004</v>
      </c>
      <c r="C1893" s="2">
        <f t="shared" si="261"/>
        <v>0.14750000000000085</v>
      </c>
      <c r="D1893" s="2">
        <f t="shared" si="262"/>
        <v>0.14750000000000085</v>
      </c>
      <c r="E1893" s="2">
        <f t="shared" si="263"/>
        <v>0</v>
      </c>
      <c r="F1893" s="2">
        <f t="shared" si="267"/>
        <v>5.9432159510821356E-2</v>
      </c>
      <c r="G1893" s="2">
        <f t="shared" si="267"/>
        <v>1.3549495493740992E-2</v>
      </c>
      <c r="H1893" s="2">
        <f t="shared" si="265"/>
        <v>4.3863005481108317</v>
      </c>
      <c r="I1893" s="2">
        <f t="shared" si="266"/>
        <v>81.434381704698311</v>
      </c>
    </row>
    <row r="1894" spans="1:9" ht="13.5" x14ac:dyDescent="0.25">
      <c r="A1894" s="3">
        <f>TITRES_STAT!B1897</f>
        <v>44769</v>
      </c>
      <c r="B1894" s="6">
        <f>TITRES_STAT!D1897</f>
        <v>6.8472999999999997</v>
      </c>
      <c r="C1894" s="2">
        <f t="shared" si="261"/>
        <v>-4.2000000000000703E-2</v>
      </c>
      <c r="D1894" s="2">
        <f t="shared" si="262"/>
        <v>0</v>
      </c>
      <c r="E1894" s="2">
        <f t="shared" si="263"/>
        <v>4.2000000000000703E-2</v>
      </c>
      <c r="F1894" s="2">
        <f t="shared" si="267"/>
        <v>5.5187005260048397E-2</v>
      </c>
      <c r="G1894" s="2">
        <f t="shared" si="267"/>
        <v>1.5581674387045257E-2</v>
      </c>
      <c r="H1894" s="2">
        <f t="shared" si="265"/>
        <v>3.5417891485353694</v>
      </c>
      <c r="I1894" s="2">
        <f t="shared" si="266"/>
        <v>77.982245161634623</v>
      </c>
    </row>
    <row r="1895" spans="1:9" ht="13.5" x14ac:dyDescent="0.25">
      <c r="A1895" s="3">
        <f>TITRES_STAT!B1898</f>
        <v>44770</v>
      </c>
      <c r="B1895" s="6">
        <f>TITRES_STAT!D1898</f>
        <v>6.8193000000000001</v>
      </c>
      <c r="C1895" s="2">
        <f t="shared" si="261"/>
        <v>-2.7999999999999581E-2</v>
      </c>
      <c r="D1895" s="2">
        <f t="shared" si="262"/>
        <v>0</v>
      </c>
      <c r="E1895" s="2">
        <f t="shared" si="263"/>
        <v>2.7999999999999581E-2</v>
      </c>
      <c r="F1895" s="2">
        <f t="shared" si="267"/>
        <v>5.1245076312902087E-2</v>
      </c>
      <c r="G1895" s="2">
        <f t="shared" si="267"/>
        <v>1.6468697645113422E-2</v>
      </c>
      <c r="H1895" s="2">
        <f t="shared" si="265"/>
        <v>3.1116653798126825</v>
      </c>
      <c r="I1895" s="2">
        <f t="shared" si="266"/>
        <v>75.678954690482186</v>
      </c>
    </row>
    <row r="1896" spans="1:9" ht="13.5" x14ac:dyDescent="0.25">
      <c r="A1896" s="3">
        <f>TITRES_STAT!B1899</f>
        <v>44771</v>
      </c>
      <c r="B1896" s="6">
        <f>TITRES_STAT!D1899</f>
        <v>6.7843</v>
      </c>
      <c r="C1896" s="2">
        <f t="shared" si="261"/>
        <v>-3.5000000000000142E-2</v>
      </c>
      <c r="D1896" s="2">
        <f t="shared" si="262"/>
        <v>0</v>
      </c>
      <c r="E1896" s="2">
        <f t="shared" si="263"/>
        <v>3.5000000000000142E-2</v>
      </c>
      <c r="F1896" s="2">
        <f t="shared" si="267"/>
        <v>4.7584713719123366E-2</v>
      </c>
      <c r="G1896" s="2">
        <f t="shared" si="267"/>
        <v>1.7792362099033902E-2</v>
      </c>
      <c r="H1896" s="2">
        <f t="shared" si="265"/>
        <v>2.6744461165000204</v>
      </c>
      <c r="I1896" s="2">
        <f t="shared" si="266"/>
        <v>72.785013896121058</v>
      </c>
    </row>
    <row r="1897" spans="1:9" ht="13.5" x14ac:dyDescent="0.25">
      <c r="A1897" s="3">
        <f>TITRES_STAT!B1900</f>
        <v>44774</v>
      </c>
      <c r="B1897" s="6">
        <f>TITRES_STAT!D1900</f>
        <v>6.9241999999999999</v>
      </c>
      <c r="C1897" s="2">
        <f t="shared" si="261"/>
        <v>0.13989999999999991</v>
      </c>
      <c r="D1897" s="2">
        <f t="shared" si="262"/>
        <v>0.13989999999999991</v>
      </c>
      <c r="E1897" s="2">
        <f t="shared" si="263"/>
        <v>0</v>
      </c>
      <c r="F1897" s="2">
        <f t="shared" si="267"/>
        <v>5.4178662739185979E-2</v>
      </c>
      <c r="G1897" s="2">
        <f t="shared" si="267"/>
        <v>1.6521479091960053E-2</v>
      </c>
      <c r="H1897" s="2">
        <f t="shared" si="265"/>
        <v>3.2792864632532366</v>
      </c>
      <c r="I1897" s="2">
        <f t="shared" si="266"/>
        <v>76.631618177770434</v>
      </c>
    </row>
    <row r="1898" spans="1:9" ht="13.5" x14ac:dyDescent="0.25">
      <c r="A1898" s="3">
        <f>TITRES_STAT!B1901</f>
        <v>44775</v>
      </c>
      <c r="B1898" s="6">
        <f>TITRES_STAT!D1901</f>
        <v>6.8893000000000004</v>
      </c>
      <c r="C1898" s="2">
        <f t="shared" si="261"/>
        <v>-3.4899999999999487E-2</v>
      </c>
      <c r="D1898" s="2">
        <f t="shared" si="262"/>
        <v>0</v>
      </c>
      <c r="E1898" s="2">
        <f t="shared" si="263"/>
        <v>3.4899999999999487E-2</v>
      </c>
      <c r="F1898" s="2">
        <f t="shared" si="267"/>
        <v>5.0308758257815556E-2</v>
      </c>
      <c r="G1898" s="2">
        <f t="shared" si="267"/>
        <v>1.783423058539144E-2</v>
      </c>
      <c r="H1898" s="2">
        <f t="shared" si="265"/>
        <v>2.8209099359198029</v>
      </c>
      <c r="I1898" s="2">
        <f t="shared" si="266"/>
        <v>73.828223727569451</v>
      </c>
    </row>
    <row r="1899" spans="1:9" ht="13.5" x14ac:dyDescent="0.25">
      <c r="A1899" s="3">
        <f>TITRES_STAT!B1902</f>
        <v>44776</v>
      </c>
      <c r="B1899" s="6">
        <f>TITRES_STAT!D1902</f>
        <v>6.8543000000000003</v>
      </c>
      <c r="C1899" s="2">
        <f t="shared" si="261"/>
        <v>-3.5000000000000142E-2</v>
      </c>
      <c r="D1899" s="2">
        <f t="shared" si="262"/>
        <v>0</v>
      </c>
      <c r="E1899" s="2">
        <f t="shared" si="263"/>
        <v>3.5000000000000142E-2</v>
      </c>
      <c r="F1899" s="2">
        <f t="shared" si="267"/>
        <v>4.6715275525114446E-2</v>
      </c>
      <c r="G1899" s="2">
        <f t="shared" si="267"/>
        <v>1.9060356972149202E-2</v>
      </c>
      <c r="H1899" s="2">
        <f t="shared" si="265"/>
        <v>2.4509129390060389</v>
      </c>
      <c r="I1899" s="2">
        <f t="shared" si="266"/>
        <v>71.022160869464642</v>
      </c>
    </row>
    <row r="1900" spans="1:9" ht="13.5" x14ac:dyDescent="0.25">
      <c r="A1900" s="3">
        <f>TITRES_STAT!B1903</f>
        <v>44777</v>
      </c>
      <c r="B1900" s="6">
        <f>TITRES_STAT!D1903</f>
        <v>6.8822999999999999</v>
      </c>
      <c r="C1900" s="2">
        <f t="shared" si="261"/>
        <v>2.7999999999999581E-2</v>
      </c>
      <c r="D1900" s="2">
        <f t="shared" si="262"/>
        <v>2.7999999999999581E-2</v>
      </c>
      <c r="E1900" s="2">
        <f t="shared" si="263"/>
        <v>0</v>
      </c>
      <c r="F1900" s="2">
        <f t="shared" si="267"/>
        <v>4.537847013046338E-2</v>
      </c>
      <c r="G1900" s="2">
        <f t="shared" si="267"/>
        <v>1.7698902902709972E-2</v>
      </c>
      <c r="H1900" s="2">
        <f t="shared" si="265"/>
        <v>2.5639142934399195</v>
      </c>
      <c r="I1900" s="2">
        <f t="shared" si="266"/>
        <v>71.940963848634198</v>
      </c>
    </row>
    <row r="1901" spans="1:9" ht="13.5" x14ac:dyDescent="0.25">
      <c r="A1901" s="3">
        <f>TITRES_STAT!B1904</f>
        <v>44778</v>
      </c>
      <c r="B1901" s="6">
        <f>TITRES_STAT!D1904</f>
        <v>6.8822999999999999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4.2137150835430286E-2</v>
      </c>
      <c r="G1901" s="2">
        <f t="shared" si="268"/>
        <v>1.6434695552516403E-2</v>
      </c>
      <c r="H1901" s="2">
        <f t="shared" si="265"/>
        <v>2.5639142934399199</v>
      </c>
      <c r="I1901" s="2">
        <f t="shared" si="266"/>
        <v>71.940963848634198</v>
      </c>
    </row>
    <row r="1902" spans="1:9" ht="13.5" x14ac:dyDescent="0.25">
      <c r="A1902" s="3">
        <f>TITRES_STAT!B1905</f>
        <v>44781</v>
      </c>
      <c r="B1902" s="6">
        <f>TITRES_STAT!D1905</f>
        <v>6.9172000000000002</v>
      </c>
      <c r="C1902" s="2">
        <f t="shared" si="261"/>
        <v>3.4900000000000375E-2</v>
      </c>
      <c r="D1902" s="2">
        <f t="shared" si="262"/>
        <v>3.4900000000000375E-2</v>
      </c>
      <c r="E1902" s="2">
        <f t="shared" si="263"/>
        <v>0</v>
      </c>
      <c r="F1902" s="2">
        <f t="shared" si="268"/>
        <v>4.1620211490042434E-2</v>
      </c>
      <c r="G1902" s="2">
        <f t="shared" si="268"/>
        <v>1.526078872733666E-2</v>
      </c>
      <c r="H1902" s="2">
        <f t="shared" si="265"/>
        <v>2.7272647720683088</v>
      </c>
      <c r="I1902" s="2">
        <f t="shared" si="266"/>
        <v>73.170674444866805</v>
      </c>
    </row>
    <row r="1903" spans="1:9" ht="13.5" x14ac:dyDescent="0.25">
      <c r="A1903" s="3">
        <f>TITRES_STAT!B1906</f>
        <v>44782</v>
      </c>
      <c r="B1903" s="6">
        <f>TITRES_STAT!D1906</f>
        <v>7.0221</v>
      </c>
      <c r="C1903" s="2">
        <f t="shared" si="261"/>
        <v>0.10489999999999977</v>
      </c>
      <c r="D1903" s="2">
        <f t="shared" si="262"/>
        <v>0.10489999999999977</v>
      </c>
      <c r="E1903" s="2">
        <f t="shared" si="263"/>
        <v>0</v>
      </c>
      <c r="F1903" s="2">
        <f t="shared" si="268"/>
        <v>4.6140196383610818E-2</v>
      </c>
      <c r="G1903" s="2">
        <f t="shared" si="268"/>
        <v>1.4170732389669757E-2</v>
      </c>
      <c r="H1903" s="2">
        <f t="shared" si="265"/>
        <v>3.2560205862927947</v>
      </c>
      <c r="I1903" s="2">
        <f t="shared" si="266"/>
        <v>76.503873049377106</v>
      </c>
    </row>
    <row r="1904" spans="1:9" ht="13.5" x14ac:dyDescent="0.25">
      <c r="A1904" s="3">
        <f>TITRES_STAT!B1907</f>
        <v>44783</v>
      </c>
      <c r="B1904" s="6">
        <f>TITRES_STAT!D1907</f>
        <v>6.9942000000000002</v>
      </c>
      <c r="C1904" s="2">
        <f t="shared" si="261"/>
        <v>-2.7899999999999814E-2</v>
      </c>
      <c r="D1904" s="2">
        <f t="shared" si="262"/>
        <v>0</v>
      </c>
      <c r="E1904" s="2">
        <f t="shared" si="263"/>
        <v>2.7899999999999814E-2</v>
      </c>
      <c r="F1904" s="2">
        <f t="shared" si="268"/>
        <v>4.2844468070495759E-2</v>
      </c>
      <c r="G1904" s="2">
        <f t="shared" si="268"/>
        <v>1.5151394361836188E-2</v>
      </c>
      <c r="H1904" s="2">
        <f t="shared" si="265"/>
        <v>2.8277574358709692</v>
      </c>
      <c r="I1904" s="2">
        <f t="shared" si="266"/>
        <v>73.875042586849304</v>
      </c>
    </row>
    <row r="1905" spans="1:9" ht="13.5" x14ac:dyDescent="0.25">
      <c r="A1905" s="3">
        <f>TITRES_STAT!B1908</f>
        <v>44784</v>
      </c>
      <c r="B1905" s="6">
        <f>TITRES_STAT!D1908</f>
        <v>6.9942000000000002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3.9784148922603201E-2</v>
      </c>
      <c r="G1905" s="2">
        <f t="shared" si="268"/>
        <v>1.4069151907419319E-2</v>
      </c>
      <c r="H1905" s="2">
        <f t="shared" si="265"/>
        <v>2.8277574358709687</v>
      </c>
      <c r="I1905" s="2">
        <f t="shared" si="266"/>
        <v>73.87504258684929</v>
      </c>
    </row>
    <row r="1906" spans="1:9" ht="13.5" x14ac:dyDescent="0.25">
      <c r="A1906" s="3">
        <f>TITRES_STAT!B1909</f>
        <v>44785</v>
      </c>
      <c r="B1906" s="6">
        <f>TITRES_STAT!D1909</f>
        <v>7.0640999999999998</v>
      </c>
      <c r="C1906" s="2">
        <f t="shared" si="261"/>
        <v>6.9899999999999629E-2</v>
      </c>
      <c r="D1906" s="2">
        <f t="shared" si="262"/>
        <v>6.9899999999999629E-2</v>
      </c>
      <c r="E1906" s="2">
        <f t="shared" si="263"/>
        <v>0</v>
      </c>
      <c r="F1906" s="2">
        <f t="shared" si="268"/>
        <v>4.1935281142417229E-2</v>
      </c>
      <c r="G1906" s="2">
        <f t="shared" si="268"/>
        <v>1.3064212485460797E-2</v>
      </c>
      <c r="H1906" s="2">
        <f t="shared" si="265"/>
        <v>3.2099356305699356</v>
      </c>
      <c r="I1906" s="2">
        <f t="shared" si="266"/>
        <v>76.246667698702524</v>
      </c>
    </row>
    <row r="1907" spans="1:9" ht="13.5" x14ac:dyDescent="0.25">
      <c r="A1907" s="3">
        <f>TITRES_STAT!B1910</f>
        <v>44788</v>
      </c>
      <c r="B1907" s="6">
        <f>TITRES_STAT!D1910</f>
        <v>7.2530000000000001</v>
      </c>
      <c r="C1907" s="2">
        <f t="shared" si="261"/>
        <v>0.18890000000000029</v>
      </c>
      <c r="D1907" s="2">
        <f t="shared" si="262"/>
        <v>0.18890000000000029</v>
      </c>
      <c r="E1907" s="2">
        <f t="shared" si="263"/>
        <v>0</v>
      </c>
      <c r="F1907" s="2">
        <f t="shared" si="268"/>
        <v>5.243276106081602E-2</v>
      </c>
      <c r="G1907" s="2">
        <f t="shared" si="268"/>
        <v>1.2131054450785026E-2</v>
      </c>
      <c r="H1907" s="2">
        <f t="shared" si="265"/>
        <v>4.3221932003959465</v>
      </c>
      <c r="I1907" s="2">
        <f t="shared" si="266"/>
        <v>81.210753493022295</v>
      </c>
    </row>
    <row r="1908" spans="1:9" ht="13.5" x14ac:dyDescent="0.25">
      <c r="A1908" s="3">
        <f>TITRES_STAT!B1911</f>
        <v>44789</v>
      </c>
      <c r="B1908" s="6">
        <f>TITRES_STAT!D1911</f>
        <v>7.2039999999999997</v>
      </c>
      <c r="C1908" s="2">
        <f t="shared" si="261"/>
        <v>-4.9000000000000377E-2</v>
      </c>
      <c r="D1908" s="2">
        <f t="shared" si="262"/>
        <v>0</v>
      </c>
      <c r="E1908" s="2">
        <f t="shared" si="263"/>
        <v>4.9000000000000377E-2</v>
      </c>
      <c r="F1908" s="2">
        <f t="shared" si="268"/>
        <v>4.8687563842186303E-2</v>
      </c>
      <c r="G1908" s="2">
        <f t="shared" si="268"/>
        <v>1.4764550561443266E-2</v>
      </c>
      <c r="H1908" s="2">
        <f t="shared" si="265"/>
        <v>3.297598774820206</v>
      </c>
      <c r="I1908" s="2">
        <f t="shared" si="266"/>
        <v>76.73119217505743</v>
      </c>
    </row>
    <row r="1909" spans="1:9" ht="13.5" x14ac:dyDescent="0.25">
      <c r="A1909" s="3">
        <f>TITRES_STAT!B1912</f>
        <v>44790</v>
      </c>
      <c r="B1909" s="6">
        <f>TITRES_STAT!D1912</f>
        <v>7.1271000000000004</v>
      </c>
      <c r="C1909" s="2">
        <f t="shared" si="261"/>
        <v>-7.6899999999999302E-2</v>
      </c>
      <c r="D1909" s="2">
        <f t="shared" si="262"/>
        <v>0</v>
      </c>
      <c r="E1909" s="2">
        <f t="shared" si="263"/>
        <v>7.6899999999999302E-2</v>
      </c>
      <c r="F1909" s="2">
        <f t="shared" si="268"/>
        <v>4.5209880710601565E-2</v>
      </c>
      <c r="G1909" s="2">
        <f t="shared" si="268"/>
        <v>1.9202796949911553E-2</v>
      </c>
      <c r="H1909" s="2">
        <f t="shared" si="265"/>
        <v>2.3543383200127939</v>
      </c>
      <c r="I1909" s="2">
        <f t="shared" si="266"/>
        <v>70.187861074306127</v>
      </c>
    </row>
    <row r="1910" spans="1:9" ht="13.5" x14ac:dyDescent="0.25">
      <c r="A1910" s="3">
        <f>TITRES_STAT!B1913</f>
        <v>44791</v>
      </c>
      <c r="B1910" s="6">
        <f>TITRES_STAT!D1913</f>
        <v>7.1341000000000001</v>
      </c>
      <c r="C1910" s="2">
        <f t="shared" si="261"/>
        <v>6.9999999999996732E-3</v>
      </c>
      <c r="D1910" s="2">
        <f t="shared" si="262"/>
        <v>6.9999999999996732E-3</v>
      </c>
      <c r="E1910" s="2">
        <f t="shared" si="263"/>
        <v>0</v>
      </c>
      <c r="F1910" s="2">
        <f t="shared" si="268"/>
        <v>4.2480603516987139E-2</v>
      </c>
      <c r="G1910" s="2">
        <f t="shared" si="268"/>
        <v>1.7831168596346442E-2</v>
      </c>
      <c r="H1910" s="2">
        <f t="shared" si="265"/>
        <v>2.3823791069807561</v>
      </c>
      <c r="I1910" s="2">
        <f t="shared" si="266"/>
        <v>70.435011322765675</v>
      </c>
    </row>
    <row r="1911" spans="1:9" ht="13.5" x14ac:dyDescent="0.25">
      <c r="A1911" s="3">
        <f>TITRES_STAT!B1914</f>
        <v>44792</v>
      </c>
      <c r="B1911" s="6">
        <f>TITRES_STAT!D1914</f>
        <v>7.1479999999999997</v>
      </c>
      <c r="C1911" s="2">
        <f t="shared" si="261"/>
        <v>1.3899999999999579E-2</v>
      </c>
      <c r="D1911" s="2">
        <f t="shared" si="262"/>
        <v>1.3899999999999579E-2</v>
      </c>
      <c r="E1911" s="2">
        <f t="shared" si="263"/>
        <v>0</v>
      </c>
      <c r="F1911" s="2">
        <f t="shared" si="268"/>
        <v>4.0439131837202318E-2</v>
      </c>
      <c r="G1911" s="2">
        <f t="shared" si="268"/>
        <v>1.655751369660741E-2</v>
      </c>
      <c r="H1911" s="2">
        <f t="shared" si="265"/>
        <v>2.4423432514199392</v>
      </c>
      <c r="I1911" s="2">
        <f t="shared" si="266"/>
        <v>70.950020757299313</v>
      </c>
    </row>
    <row r="1912" spans="1:9" ht="13.5" x14ac:dyDescent="0.25">
      <c r="A1912" s="3">
        <f>TITRES_STAT!B1915</f>
        <v>44795</v>
      </c>
      <c r="B1912" s="6">
        <f>TITRES_STAT!D1915</f>
        <v>7.2126999999999999</v>
      </c>
      <c r="C1912" s="2">
        <f t="shared" si="261"/>
        <v>6.4700000000000202E-2</v>
      </c>
      <c r="D1912" s="2">
        <f t="shared" si="262"/>
        <v>6.4700000000000202E-2</v>
      </c>
      <c r="E1912" s="2">
        <f t="shared" si="263"/>
        <v>0</v>
      </c>
      <c r="F1912" s="2">
        <f t="shared" si="268"/>
        <v>4.217205099168788E-2</v>
      </c>
      <c r="G1912" s="2">
        <f t="shared" si="268"/>
        <v>1.5374834146849739E-2</v>
      </c>
      <c r="H1912" s="2">
        <f t="shared" si="265"/>
        <v>2.7429272139712033</v>
      </c>
      <c r="I1912" s="2">
        <f t="shared" si="266"/>
        <v>73.28294292586547</v>
      </c>
    </row>
    <row r="1913" spans="1:9" ht="13.5" x14ac:dyDescent="0.25">
      <c r="A1913" s="3">
        <f>TITRES_STAT!B1916</f>
        <v>44796</v>
      </c>
      <c r="B1913" s="6">
        <f>TITRES_STAT!D1916</f>
        <v>7.2039999999999997</v>
      </c>
      <c r="C1913" s="2">
        <f t="shared" si="261"/>
        <v>-8.7000000000001521E-3</v>
      </c>
      <c r="D1913" s="2">
        <f t="shared" si="262"/>
        <v>0</v>
      </c>
      <c r="E1913" s="2">
        <f t="shared" si="263"/>
        <v>8.7000000000001521E-3</v>
      </c>
      <c r="F1913" s="2">
        <f t="shared" si="268"/>
        <v>3.9159761635138741E-2</v>
      </c>
      <c r="G1913" s="2">
        <f t="shared" si="268"/>
        <v>1.4898060279217626E-2</v>
      </c>
      <c r="H1913" s="2">
        <f t="shared" si="265"/>
        <v>2.6285141086296653</v>
      </c>
      <c r="I1913" s="2">
        <f t="shared" si="266"/>
        <v>72.440509529184183</v>
      </c>
    </row>
    <row r="1914" spans="1:9" ht="13.5" x14ac:dyDescent="0.25">
      <c r="A1914" s="3">
        <f>TITRES_STAT!B1917</f>
        <v>44797</v>
      </c>
      <c r="B1914" s="6">
        <f>TITRES_STAT!D1917</f>
        <v>7.1253000000000002</v>
      </c>
      <c r="C1914" s="2">
        <f t="shared" si="261"/>
        <v>-7.8699999999999548E-2</v>
      </c>
      <c r="D1914" s="2">
        <f t="shared" si="262"/>
        <v>0</v>
      </c>
      <c r="E1914" s="2">
        <f t="shared" si="263"/>
        <v>7.8699999999999548E-2</v>
      </c>
      <c r="F1914" s="2">
        <f t="shared" si="268"/>
        <v>3.6362635804057401E-2</v>
      </c>
      <c r="G1914" s="2">
        <f t="shared" si="268"/>
        <v>1.9455341687844907E-2</v>
      </c>
      <c r="H1914" s="2">
        <f t="shared" si="265"/>
        <v>1.8690309523978006</v>
      </c>
      <c r="I1914" s="2">
        <f t="shared" si="266"/>
        <v>65.145025738943417</v>
      </c>
    </row>
    <row r="1915" spans="1:9" ht="13.5" x14ac:dyDescent="0.25">
      <c r="A1915" s="3">
        <f>TITRES_STAT!B1918</f>
        <v>44798</v>
      </c>
      <c r="B1915" s="6">
        <f>TITRES_STAT!D1918</f>
        <v>7.1689999999999996</v>
      </c>
      <c r="C1915" s="2">
        <f t="shared" si="261"/>
        <v>4.3699999999999406E-2</v>
      </c>
      <c r="D1915" s="2">
        <f t="shared" si="262"/>
        <v>4.3699999999999406E-2</v>
      </c>
      <c r="E1915" s="2">
        <f t="shared" si="263"/>
        <v>0</v>
      </c>
      <c r="F1915" s="2">
        <f t="shared" si="268"/>
        <v>3.6886733246624684E-2</v>
      </c>
      <c r="G1915" s="2">
        <f t="shared" si="268"/>
        <v>1.8065674424427414E-2</v>
      </c>
      <c r="H1915" s="2">
        <f t="shared" si="265"/>
        <v>2.0418132409575844</v>
      </c>
      <c r="I1915" s="2">
        <f t="shared" si="266"/>
        <v>67.124871884468718</v>
      </c>
    </row>
    <row r="1916" spans="1:9" ht="13.5" x14ac:dyDescent="0.25">
      <c r="A1916" s="3">
        <f>TITRES_STAT!B1919</f>
        <v>44799</v>
      </c>
      <c r="B1916" s="6">
        <f>TITRES_STAT!D1919</f>
        <v>7.1253000000000002</v>
      </c>
      <c r="C1916" s="2">
        <f t="shared" si="261"/>
        <v>-4.3699999999999406E-2</v>
      </c>
      <c r="D1916" s="2">
        <f t="shared" si="262"/>
        <v>0</v>
      </c>
      <c r="E1916" s="2">
        <f t="shared" si="263"/>
        <v>4.3699999999999406E-2</v>
      </c>
      <c r="F1916" s="2">
        <f t="shared" si="268"/>
        <v>3.425196658615149E-2</v>
      </c>
      <c r="G1916" s="2">
        <f t="shared" si="268"/>
        <v>1.9896697679825413E-2</v>
      </c>
      <c r="H1916" s="2">
        <f t="shared" si="265"/>
        <v>1.7214900249945417</v>
      </c>
      <c r="I1916" s="2">
        <f t="shared" si="266"/>
        <v>63.255422918479901</v>
      </c>
    </row>
    <row r="1917" spans="1:9" ht="13.5" x14ac:dyDescent="0.25">
      <c r="A1917" s="3">
        <f>TITRES_STAT!B1920</f>
        <v>44802</v>
      </c>
      <c r="B1917" s="6">
        <f>TITRES_STAT!D1920</f>
        <v>7.1253000000000002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3.1805397544283527E-2</v>
      </c>
      <c r="G1917" s="2">
        <f t="shared" si="269"/>
        <v>1.8475504988409309E-2</v>
      </c>
      <c r="H1917" s="2">
        <f t="shared" si="265"/>
        <v>1.721490024994542</v>
      </c>
      <c r="I1917" s="2">
        <f t="shared" si="266"/>
        <v>63.255422918479901</v>
      </c>
    </row>
    <row r="1918" spans="1:9" ht="13.5" x14ac:dyDescent="0.25">
      <c r="A1918" s="3">
        <f>TITRES_STAT!B1921</f>
        <v>44803</v>
      </c>
      <c r="B1918" s="6">
        <f>TITRES_STAT!D1921</f>
        <v>7.1603000000000003</v>
      </c>
      <c r="C1918" s="2">
        <f t="shared" si="261"/>
        <v>3.5000000000000142E-2</v>
      </c>
      <c r="D1918" s="2">
        <f t="shared" si="262"/>
        <v>3.5000000000000142E-2</v>
      </c>
      <c r="E1918" s="2">
        <f t="shared" si="263"/>
        <v>0</v>
      </c>
      <c r="F1918" s="2">
        <f t="shared" si="269"/>
        <v>3.2033583433977574E-2</v>
      </c>
      <c r="G1918" s="2">
        <f t="shared" si="269"/>
        <v>1.7155826060665787E-2</v>
      </c>
      <c r="H1918" s="2">
        <f t="shared" si="265"/>
        <v>1.8672131158652239</v>
      </c>
      <c r="I1918" s="2">
        <f t="shared" si="266"/>
        <v>65.122927400594165</v>
      </c>
    </row>
    <row r="1919" spans="1:9" ht="13.5" x14ac:dyDescent="0.25">
      <c r="A1919" s="3">
        <f>TITRES_STAT!B1922</f>
        <v>44804</v>
      </c>
      <c r="B1919" s="6">
        <f>TITRES_STAT!D1922</f>
        <v>7.1515000000000004</v>
      </c>
      <c r="C1919" s="2">
        <f t="shared" si="261"/>
        <v>-8.799999999999919E-3</v>
      </c>
      <c r="D1919" s="2">
        <f t="shared" si="262"/>
        <v>0</v>
      </c>
      <c r="E1919" s="2">
        <f t="shared" si="263"/>
        <v>8.799999999999919E-3</v>
      </c>
      <c r="F1919" s="2">
        <f t="shared" si="269"/>
        <v>2.9745470331550606E-2</v>
      </c>
      <c r="G1919" s="2">
        <f t="shared" si="269"/>
        <v>1.6558981342046798E-2</v>
      </c>
      <c r="H1919" s="2">
        <f t="shared" si="265"/>
        <v>1.7963345520548712</v>
      </c>
      <c r="I1919" s="2">
        <f t="shared" si="266"/>
        <v>64.238899838892479</v>
      </c>
    </row>
    <row r="1920" spans="1:9" ht="13.5" x14ac:dyDescent="0.25">
      <c r="A1920" s="3">
        <f>TITRES_STAT!B1923</f>
        <v>44805</v>
      </c>
      <c r="B1920" s="6">
        <f>TITRES_STAT!D1923</f>
        <v>7.3438999999999997</v>
      </c>
      <c r="C1920" s="2">
        <f t="shared" si="261"/>
        <v>0.19239999999999924</v>
      </c>
      <c r="D1920" s="2">
        <f t="shared" si="262"/>
        <v>0.19239999999999924</v>
      </c>
      <c r="E1920" s="2">
        <f t="shared" si="263"/>
        <v>0</v>
      </c>
      <c r="F1920" s="2">
        <f t="shared" si="269"/>
        <v>4.1363651022154078E-2</v>
      </c>
      <c r="G1920" s="2">
        <f t="shared" si="269"/>
        <v>1.5376196960472027E-2</v>
      </c>
      <c r="H1920" s="2">
        <f t="shared" si="265"/>
        <v>2.6901093377308216</v>
      </c>
      <c r="I1920" s="2">
        <f t="shared" si="266"/>
        <v>72.900531976785942</v>
      </c>
    </row>
    <row r="1921" spans="1:9" ht="13.5" x14ac:dyDescent="0.25">
      <c r="A1921" s="3">
        <f>TITRES_STAT!B1924</f>
        <v>44806</v>
      </c>
      <c r="B1921" s="6">
        <f>TITRES_STAT!D1924</f>
        <v>7.5186999999999999</v>
      </c>
      <c r="C1921" s="2">
        <f t="shared" si="261"/>
        <v>0.17480000000000029</v>
      </c>
      <c r="D1921" s="2">
        <f t="shared" si="262"/>
        <v>0.17480000000000029</v>
      </c>
      <c r="E1921" s="2">
        <f t="shared" si="263"/>
        <v>0</v>
      </c>
      <c r="F1921" s="2">
        <f t="shared" si="269"/>
        <v>5.0894818806285949E-2</v>
      </c>
      <c r="G1921" s="2">
        <f t="shared" si="269"/>
        <v>1.4277897177581168E-2</v>
      </c>
      <c r="H1921" s="2">
        <f t="shared" si="265"/>
        <v>3.564587850247293</v>
      </c>
      <c r="I1921" s="2">
        <f t="shared" si="266"/>
        <v>78.092217023584652</v>
      </c>
    </row>
    <row r="1922" spans="1:9" ht="13.5" x14ac:dyDescent="0.25">
      <c r="A1922" s="3">
        <f>TITRES_STAT!B1925</f>
        <v>44809</v>
      </c>
      <c r="B1922" s="6">
        <f>TITRES_STAT!D1925</f>
        <v>7.4313000000000002</v>
      </c>
      <c r="C1922" s="2">
        <f t="shared" si="261"/>
        <v>-8.73999999999997E-2</v>
      </c>
      <c r="D1922" s="2">
        <f t="shared" si="262"/>
        <v>0</v>
      </c>
      <c r="E1922" s="2">
        <f t="shared" si="263"/>
        <v>8.73999999999997E-2</v>
      </c>
      <c r="F1922" s="2">
        <f t="shared" si="269"/>
        <v>4.7259474605836953E-2</v>
      </c>
      <c r="G1922" s="2">
        <f t="shared" si="269"/>
        <v>1.9500904522039637E-2</v>
      </c>
      <c r="H1922" s="2">
        <f t="shared" si="265"/>
        <v>2.423450386746163</v>
      </c>
      <c r="I1922" s="2">
        <f t="shared" si="266"/>
        <v>70.789703748256869</v>
      </c>
    </row>
    <row r="1923" spans="1:9" ht="13.5" x14ac:dyDescent="0.25">
      <c r="A1923" s="3">
        <f>TITRES_STAT!B1926</f>
        <v>44810</v>
      </c>
      <c r="B1923" s="6">
        <f>TITRES_STAT!D1926</f>
        <v>7.7373000000000003</v>
      </c>
      <c r="C1923" s="2">
        <f t="shared" ref="C1923:C1986" si="270">B1923-B1922</f>
        <v>0.30600000000000005</v>
      </c>
      <c r="D1923" s="2">
        <f t="shared" ref="D1923:D1986" si="271">IF(C1923&gt;0,C1923,0)</f>
        <v>0.30600000000000005</v>
      </c>
      <c r="E1923" s="2">
        <f t="shared" ref="E1923:E1986" si="272">IF(C1923&lt;0,-C1923,0)</f>
        <v>0</v>
      </c>
      <c r="F1923" s="2">
        <f t="shared" si="269"/>
        <v>6.574094070542004E-2</v>
      </c>
      <c r="G1923" s="2">
        <f t="shared" si="269"/>
        <v>1.8107982770465377E-2</v>
      </c>
      <c r="H1923" s="2">
        <f t="shared" si="265"/>
        <v>3.630494988798274</v>
      </c>
      <c r="I1923" s="2">
        <f t="shared" si="266"/>
        <v>78.404036665213539</v>
      </c>
    </row>
    <row r="1924" spans="1:9" ht="13.5" x14ac:dyDescent="0.25">
      <c r="A1924" s="3">
        <f>TITRES_STAT!B1927</f>
        <v>44811</v>
      </c>
      <c r="B1924" s="6">
        <f>TITRES_STAT!D1927</f>
        <v>7.6936</v>
      </c>
      <c r="C1924" s="2">
        <f t="shared" si="270"/>
        <v>-4.3700000000000294E-2</v>
      </c>
      <c r="D1924" s="2">
        <f t="shared" si="271"/>
        <v>0</v>
      </c>
      <c r="E1924" s="2">
        <f t="shared" si="272"/>
        <v>4.3700000000000294E-2</v>
      </c>
      <c r="F1924" s="2">
        <f t="shared" si="269"/>
        <v>6.1045159226461469E-2</v>
      </c>
      <c r="G1924" s="2">
        <f t="shared" si="269"/>
        <v>1.9935984001146441E-2</v>
      </c>
      <c r="H1924" s="2">
        <f t="shared" si="265"/>
        <v>3.0620589995934488</v>
      </c>
      <c r="I1924" s="2">
        <f t="shared" si="266"/>
        <v>75.381942997379284</v>
      </c>
    </row>
    <row r="1925" spans="1:9" ht="13.5" x14ac:dyDescent="0.25">
      <c r="A1925" s="3">
        <f>TITRES_STAT!B1928</f>
        <v>44812</v>
      </c>
      <c r="B1925" s="6">
        <f>TITRES_STAT!D1928</f>
        <v>7.8684000000000003</v>
      </c>
      <c r="C1925" s="2">
        <f t="shared" si="270"/>
        <v>0.17480000000000029</v>
      </c>
      <c r="D1925" s="2">
        <f t="shared" si="271"/>
        <v>0.17480000000000029</v>
      </c>
      <c r="E1925" s="2">
        <f t="shared" si="272"/>
        <v>0</v>
      </c>
      <c r="F1925" s="2">
        <f t="shared" si="269"/>
        <v>6.9170504995999957E-2</v>
      </c>
      <c r="G1925" s="2">
        <f t="shared" si="269"/>
        <v>1.8511985143921696E-2</v>
      </c>
      <c r="H1925" s="2">
        <f t="shared" si="265"/>
        <v>3.7365255243148083</v>
      </c>
      <c r="I1925" s="2">
        <f t="shared" si="266"/>
        <v>78.887477859740642</v>
      </c>
    </row>
    <row r="1926" spans="1:9" ht="13.5" x14ac:dyDescent="0.25">
      <c r="A1926" s="3">
        <f>TITRES_STAT!B1929</f>
        <v>44813</v>
      </c>
      <c r="B1926" s="6">
        <f>TITRES_STAT!D1929</f>
        <v>7.9122000000000003</v>
      </c>
      <c r="C1926" s="2">
        <f t="shared" si="270"/>
        <v>4.3800000000000061E-2</v>
      </c>
      <c r="D1926" s="2">
        <f t="shared" si="271"/>
        <v>4.3800000000000061E-2</v>
      </c>
      <c r="E1926" s="2">
        <f t="shared" si="272"/>
        <v>0</v>
      </c>
      <c r="F1926" s="2">
        <f t="shared" si="269"/>
        <v>6.7358326067714247E-2</v>
      </c>
      <c r="G1926" s="2">
        <f t="shared" si="269"/>
        <v>1.7189700490784433E-2</v>
      </c>
      <c r="H1926" s="2">
        <f t="shared" si="265"/>
        <v>3.9185281968016668</v>
      </c>
      <c r="I1926" s="2">
        <f t="shared" si="266"/>
        <v>79.66871470513756</v>
      </c>
    </row>
    <row r="1927" spans="1:9" ht="13.5" x14ac:dyDescent="0.25">
      <c r="A1927" s="3">
        <f>TITRES_STAT!B1930</f>
        <v>44816</v>
      </c>
      <c r="B1927" s="6">
        <f>TITRES_STAT!D1930</f>
        <v>8.0694999999999997</v>
      </c>
      <c r="C1927" s="2">
        <f t="shared" si="270"/>
        <v>0.15729999999999933</v>
      </c>
      <c r="D1927" s="2">
        <f t="shared" si="271"/>
        <v>0.15729999999999933</v>
      </c>
      <c r="E1927" s="2">
        <f t="shared" si="272"/>
        <v>0</v>
      </c>
      <c r="F1927" s="2">
        <f t="shared" si="269"/>
        <v>7.3782731348591743E-2</v>
      </c>
      <c r="G1927" s="2">
        <f t="shared" si="269"/>
        <v>1.5961864741442688E-2</v>
      </c>
      <c r="H1927" s="2">
        <f t="shared" si="265"/>
        <v>4.6224380762371382</v>
      </c>
      <c r="I1927" s="2">
        <f t="shared" si="266"/>
        <v>82.214121588525202</v>
      </c>
    </row>
    <row r="1928" spans="1:9" ht="13.5" x14ac:dyDescent="0.25">
      <c r="A1928" s="3">
        <f>TITRES_STAT!B1931</f>
        <v>44817</v>
      </c>
      <c r="B1928" s="6">
        <f>TITRES_STAT!D1931</f>
        <v>8.2181999999999995</v>
      </c>
      <c r="C1928" s="2">
        <f t="shared" si="270"/>
        <v>0.14869999999999983</v>
      </c>
      <c r="D1928" s="2">
        <f t="shared" si="271"/>
        <v>0.14869999999999983</v>
      </c>
      <c r="E1928" s="2">
        <f t="shared" si="272"/>
        <v>0</v>
      </c>
      <c r="F1928" s="2">
        <f t="shared" si="269"/>
        <v>7.9133964823692324E-2</v>
      </c>
      <c r="G1928" s="2">
        <f t="shared" si="269"/>
        <v>1.4821731545625353E-2</v>
      </c>
      <c r="H1928" s="2">
        <f t="shared" si="265"/>
        <v>5.3390499335449633</v>
      </c>
      <c r="I1928" s="2">
        <f t="shared" si="266"/>
        <v>84.224765375199155</v>
      </c>
    </row>
    <row r="1929" spans="1:9" ht="13.5" x14ac:dyDescent="0.25">
      <c r="A1929" s="3">
        <f>TITRES_STAT!B1932</f>
        <v>44818</v>
      </c>
      <c r="B1929" s="6">
        <f>TITRES_STAT!D1932</f>
        <v>8.2006999999999994</v>
      </c>
      <c r="C1929" s="2">
        <f t="shared" si="270"/>
        <v>-1.7500000000000071E-2</v>
      </c>
      <c r="D1929" s="2">
        <f t="shared" si="271"/>
        <v>0</v>
      </c>
      <c r="E1929" s="2">
        <f t="shared" si="272"/>
        <v>1.7500000000000071E-2</v>
      </c>
      <c r="F1929" s="2">
        <f t="shared" si="269"/>
        <v>7.3481538764857163E-2</v>
      </c>
      <c r="G1929" s="2">
        <f t="shared" si="269"/>
        <v>1.5013036435223547E-2</v>
      </c>
      <c r="H1929" s="2">
        <f t="shared" si="265"/>
        <v>4.8945154487505915</v>
      </c>
      <c r="I1929" s="2">
        <f t="shared" si="266"/>
        <v>83.035077120512739</v>
      </c>
    </row>
    <row r="1930" spans="1:9" ht="13.5" x14ac:dyDescent="0.25">
      <c r="A1930" s="3">
        <f>TITRES_STAT!B1933</f>
        <v>44819</v>
      </c>
      <c r="B1930" s="6">
        <f>TITRES_STAT!D1933</f>
        <v>8.0783000000000005</v>
      </c>
      <c r="C1930" s="2">
        <f t="shared" si="270"/>
        <v>-0.12239999999999895</v>
      </c>
      <c r="D1930" s="2">
        <f t="shared" si="271"/>
        <v>0</v>
      </c>
      <c r="E1930" s="2">
        <f t="shared" si="272"/>
        <v>0.12239999999999895</v>
      </c>
      <c r="F1930" s="2">
        <f t="shared" si="269"/>
        <v>6.8232857424510227E-2</v>
      </c>
      <c r="G1930" s="2">
        <f t="shared" si="269"/>
        <v>2.2683533832707502E-2</v>
      </c>
      <c r="H1930" s="2">
        <f t="shared" si="265"/>
        <v>3.0080347236780596</v>
      </c>
      <c r="I1930" s="2">
        <f t="shared" si="266"/>
        <v>75.050116355221391</v>
      </c>
    </row>
    <row r="1931" spans="1:9" ht="13.5" x14ac:dyDescent="0.25">
      <c r="A1931" s="3">
        <f>TITRES_STAT!B1934</f>
        <v>44820</v>
      </c>
      <c r="B1931" s="6">
        <f>TITRES_STAT!D1934</f>
        <v>8.1306999999999992</v>
      </c>
      <c r="C1931" s="2">
        <f t="shared" si="270"/>
        <v>5.239999999999867E-2</v>
      </c>
      <c r="D1931" s="2">
        <f t="shared" si="271"/>
        <v>5.239999999999867E-2</v>
      </c>
      <c r="E1931" s="2">
        <f t="shared" si="272"/>
        <v>0</v>
      </c>
      <c r="F1931" s="2">
        <f t="shared" si="269"/>
        <v>6.7101939037045116E-2</v>
      </c>
      <c r="G1931" s="2">
        <f t="shared" si="269"/>
        <v>2.1063281416085537E-2</v>
      </c>
      <c r="H1931" s="2">
        <f t="shared" si="265"/>
        <v>3.1857305474635558</v>
      </c>
      <c r="I1931" s="2">
        <f t="shared" si="266"/>
        <v>76.109307833826662</v>
      </c>
    </row>
    <row r="1932" spans="1:9" ht="13.5" x14ac:dyDescent="0.25">
      <c r="A1932" s="3">
        <f>TITRES_STAT!B1935</f>
        <v>44823</v>
      </c>
      <c r="B1932" s="6">
        <f>TITRES_STAT!D1935</f>
        <v>8.1306999999999992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6.2308943391541895E-2</v>
      </c>
      <c r="G1932" s="2">
        <f t="shared" si="269"/>
        <v>1.9558761314936567E-2</v>
      </c>
      <c r="H1932" s="2">
        <f t="shared" si="265"/>
        <v>3.1857305474635562</v>
      </c>
      <c r="I1932" s="2">
        <f t="shared" si="266"/>
        <v>76.109307833826676</v>
      </c>
    </row>
    <row r="1933" spans="1:9" ht="13.5" x14ac:dyDescent="0.25">
      <c r="A1933" s="3">
        <f>TITRES_STAT!B1936</f>
        <v>44824</v>
      </c>
      <c r="B1933" s="6">
        <f>TITRES_STAT!D1936</f>
        <v>8.157</v>
      </c>
      <c r="C1933" s="2">
        <f t="shared" si="270"/>
        <v>2.6300000000000878E-2</v>
      </c>
      <c r="D1933" s="2">
        <f t="shared" si="271"/>
        <v>2.6300000000000878E-2</v>
      </c>
      <c r="E1933" s="2">
        <f t="shared" si="272"/>
        <v>0</v>
      </c>
      <c r="F1933" s="2">
        <f t="shared" ref="F1933:G1948" si="273">((F1932*13)+D1933)/14</f>
        <v>5.9736876006431829E-2</v>
      </c>
      <c r="G1933" s="2">
        <f t="shared" si="273"/>
        <v>1.8161706935298238E-2</v>
      </c>
      <c r="H1933" s="2">
        <f t="shared" si="265"/>
        <v>3.2891663883382045</v>
      </c>
      <c r="I1933" s="2">
        <f t="shared" si="266"/>
        <v>76.685446320784024</v>
      </c>
    </row>
    <row r="1934" spans="1:9" ht="13.5" x14ac:dyDescent="0.25">
      <c r="A1934" s="3">
        <f>TITRES_STAT!B1937</f>
        <v>44825</v>
      </c>
      <c r="B1934" s="6">
        <f>TITRES_STAT!D1937</f>
        <v>8.2706</v>
      </c>
      <c r="C1934" s="2">
        <f t="shared" si="270"/>
        <v>0.11359999999999992</v>
      </c>
      <c r="D1934" s="2">
        <f t="shared" si="271"/>
        <v>0.11359999999999992</v>
      </c>
      <c r="E1934" s="2">
        <f t="shared" si="272"/>
        <v>0</v>
      </c>
      <c r="F1934" s="2">
        <f t="shared" si="273"/>
        <v>6.3584242005972416E-2</v>
      </c>
      <c r="G1934" s="2">
        <f t="shared" si="273"/>
        <v>1.6864442154205506E-2</v>
      </c>
      <c r="H1934" s="2">
        <f t="shared" si="265"/>
        <v>3.7703139792333027</v>
      </c>
      <c r="I1934" s="2">
        <f t="shared" si="266"/>
        <v>79.03701927476223</v>
      </c>
    </row>
    <row r="1935" spans="1:9" ht="13.5" x14ac:dyDescent="0.25">
      <c r="A1935" s="3">
        <f>TITRES_STAT!B1938</f>
        <v>44826</v>
      </c>
      <c r="B1935" s="6">
        <f>TITRES_STAT!D1938</f>
        <v>8.2619000000000007</v>
      </c>
      <c r="C1935" s="2">
        <f t="shared" si="270"/>
        <v>-8.6999999999992639E-3</v>
      </c>
      <c r="D1935" s="2">
        <f t="shared" si="271"/>
        <v>0</v>
      </c>
      <c r="E1935" s="2">
        <f t="shared" si="272"/>
        <v>8.6999999999992639E-3</v>
      </c>
      <c r="F1935" s="2">
        <f t="shared" si="273"/>
        <v>5.9042510434117242E-2</v>
      </c>
      <c r="G1935" s="2">
        <f t="shared" si="273"/>
        <v>1.6281267714619345E-2</v>
      </c>
      <c r="H1935" s="2">
        <f t="shared" si="265"/>
        <v>3.6264074437582976</v>
      </c>
      <c r="I1935" s="2">
        <f t="shared" si="266"/>
        <v>78.384956099161855</v>
      </c>
    </row>
    <row r="1936" spans="1:9" ht="13.5" x14ac:dyDescent="0.25">
      <c r="A1936" s="3">
        <f>TITRES_STAT!B1939</f>
        <v>44827</v>
      </c>
      <c r="B1936" s="6">
        <f>TITRES_STAT!D1939</f>
        <v>8.3492999999999995</v>
      </c>
      <c r="C1936" s="2">
        <f t="shared" si="270"/>
        <v>8.7399999999998812E-2</v>
      </c>
      <c r="D1936" s="2">
        <f t="shared" si="271"/>
        <v>8.7399999999998812E-2</v>
      </c>
      <c r="E1936" s="2">
        <f t="shared" si="272"/>
        <v>0</v>
      </c>
      <c r="F1936" s="2">
        <f t="shared" si="273"/>
        <v>6.1068045403108784E-2</v>
      </c>
      <c r="G1936" s="2">
        <f t="shared" si="273"/>
        <v>1.5118320020717963E-2</v>
      </c>
      <c r="H1936" s="2">
        <f t="shared" si="265"/>
        <v>4.0393407018386878</v>
      </c>
      <c r="I1936" s="2">
        <f t="shared" si="266"/>
        <v>80.156134320604025</v>
      </c>
    </row>
    <row r="1937" spans="1:9" ht="13.5" x14ac:dyDescent="0.25">
      <c r="A1937" s="3">
        <f>TITRES_STAT!B1940</f>
        <v>44830</v>
      </c>
      <c r="B1937" s="6">
        <f>TITRES_STAT!D1940</f>
        <v>8.5153999999999996</v>
      </c>
      <c r="C1937" s="2">
        <f t="shared" si="270"/>
        <v>0.16610000000000014</v>
      </c>
      <c r="D1937" s="2">
        <f t="shared" si="271"/>
        <v>0.16610000000000014</v>
      </c>
      <c r="E1937" s="2">
        <f t="shared" si="272"/>
        <v>0</v>
      </c>
      <c r="F1937" s="2">
        <f t="shared" si="273"/>
        <v>6.8570327874315301E-2</v>
      </c>
      <c r="G1937" s="2">
        <f t="shared" si="273"/>
        <v>1.4038440019238109E-2</v>
      </c>
      <c r="H1937" s="2">
        <f t="shared" ref="H1937:H2000" si="274">F1937/G1937</f>
        <v>4.8844691988815958</v>
      </c>
      <c r="I1937" s="2">
        <f t="shared" ref="I1937:I2000" si="275">IF(G1937=0,100,100-(100/(1+H1937)))</f>
        <v>83.006113785249141</v>
      </c>
    </row>
    <row r="1938" spans="1:9" ht="13.5" x14ac:dyDescent="0.25">
      <c r="A1938" s="3">
        <f>TITRES_STAT!B1941</f>
        <v>44831</v>
      </c>
      <c r="B1938" s="6">
        <f>TITRES_STAT!D1941</f>
        <v>8.4542000000000002</v>
      </c>
      <c r="C1938" s="2">
        <f t="shared" si="270"/>
        <v>-6.1199999999999477E-2</v>
      </c>
      <c r="D1938" s="2">
        <f t="shared" si="271"/>
        <v>0</v>
      </c>
      <c r="E1938" s="2">
        <f t="shared" si="272"/>
        <v>6.1199999999999477E-2</v>
      </c>
      <c r="F1938" s="2">
        <f t="shared" si="273"/>
        <v>6.3672447311864208E-2</v>
      </c>
      <c r="G1938" s="2">
        <f t="shared" si="273"/>
        <v>1.7407122875006779E-2</v>
      </c>
      <c r="H1938" s="2">
        <f t="shared" si="274"/>
        <v>3.6578386772512177</v>
      </c>
      <c r="I1938" s="2">
        <f t="shared" si="275"/>
        <v>78.530815056262512</v>
      </c>
    </row>
    <row r="1939" spans="1:9" ht="13.5" x14ac:dyDescent="0.25">
      <c r="A1939" s="3">
        <f>TITRES_STAT!B1942</f>
        <v>44832</v>
      </c>
      <c r="B1939" s="6">
        <f>TITRES_STAT!D1942</f>
        <v>8.5503999999999998</v>
      </c>
      <c r="C1939" s="2">
        <f t="shared" si="270"/>
        <v>9.6199999999999619E-2</v>
      </c>
      <c r="D1939" s="2">
        <f t="shared" si="271"/>
        <v>9.6199999999999619E-2</v>
      </c>
      <c r="E1939" s="2">
        <f t="shared" si="272"/>
        <v>0</v>
      </c>
      <c r="F1939" s="2">
        <f t="shared" si="273"/>
        <v>6.5995843932445314E-2</v>
      </c>
      <c r="G1939" s="2">
        <f t="shared" si="273"/>
        <v>1.6163756955363439E-2</v>
      </c>
      <c r="H1939" s="2">
        <f t="shared" si="274"/>
        <v>4.0829520089106914</v>
      </c>
      <c r="I1939" s="2">
        <f t="shared" si="275"/>
        <v>80.326393043905483</v>
      </c>
    </row>
    <row r="1940" spans="1:9" ht="13.5" x14ac:dyDescent="0.25">
      <c r="A1940" s="3">
        <f>TITRES_STAT!B1943</f>
        <v>44833</v>
      </c>
      <c r="B1940" s="6">
        <f>TITRES_STAT!D1943</f>
        <v>8.5591000000000008</v>
      </c>
      <c r="C1940" s="2">
        <f t="shared" si="270"/>
        <v>8.7000000000010402E-3</v>
      </c>
      <c r="D1940" s="2">
        <f t="shared" si="271"/>
        <v>8.7000000000010402E-3</v>
      </c>
      <c r="E1940" s="2">
        <f t="shared" si="272"/>
        <v>0</v>
      </c>
      <c r="F1940" s="2">
        <f t="shared" si="273"/>
        <v>6.1903283651556437E-2</v>
      </c>
      <c r="G1940" s="2">
        <f t="shared" si="273"/>
        <v>1.5009202887123194E-2</v>
      </c>
      <c r="H1940" s="2">
        <f t="shared" si="274"/>
        <v>4.124355178426228</v>
      </c>
      <c r="I1940" s="2">
        <f t="shared" si="275"/>
        <v>80.485349567296851</v>
      </c>
    </row>
    <row r="1941" spans="1:9" ht="13.5" x14ac:dyDescent="0.25">
      <c r="A1941" s="3">
        <f>TITRES_STAT!B1944</f>
        <v>44834</v>
      </c>
      <c r="B1941" s="6">
        <f>TITRES_STAT!D1944</f>
        <v>8.4803999999999995</v>
      </c>
      <c r="C1941" s="2">
        <f t="shared" si="270"/>
        <v>-7.8700000000001324E-2</v>
      </c>
      <c r="D1941" s="2">
        <f t="shared" si="271"/>
        <v>0</v>
      </c>
      <c r="E1941" s="2">
        <f t="shared" si="272"/>
        <v>7.8700000000001324E-2</v>
      </c>
      <c r="F1941" s="2">
        <f t="shared" si="273"/>
        <v>5.7481620533588122E-2</v>
      </c>
      <c r="G1941" s="2">
        <f t="shared" si="273"/>
        <v>1.9558545538043062E-2</v>
      </c>
      <c r="H1941" s="2">
        <f t="shared" si="274"/>
        <v>2.938951693610417</v>
      </c>
      <c r="I1941" s="2">
        <f t="shared" si="275"/>
        <v>74.612534557807521</v>
      </c>
    </row>
    <row r="1942" spans="1:9" ht="13.5" x14ac:dyDescent="0.25">
      <c r="A1942" s="3">
        <f>TITRES_STAT!B1945</f>
        <v>44837</v>
      </c>
      <c r="B1942" s="6">
        <f>TITRES_STAT!D1945</f>
        <v>8.4978999999999996</v>
      </c>
      <c r="C1942" s="2">
        <f t="shared" si="270"/>
        <v>1.7500000000000071E-2</v>
      </c>
      <c r="D1942" s="2">
        <f t="shared" si="271"/>
        <v>1.7500000000000071E-2</v>
      </c>
      <c r="E1942" s="2">
        <f t="shared" si="272"/>
        <v>0</v>
      </c>
      <c r="F1942" s="2">
        <f t="shared" si="273"/>
        <v>5.462579049547469E-2</v>
      </c>
      <c r="G1942" s="2">
        <f t="shared" si="273"/>
        <v>1.8161506571039987E-2</v>
      </c>
      <c r="H1942" s="2">
        <f t="shared" si="274"/>
        <v>3.0077785827845358</v>
      </c>
      <c r="I1942" s="2">
        <f t="shared" si="275"/>
        <v>75.048521784723519</v>
      </c>
    </row>
    <row r="1943" spans="1:9" ht="13.5" x14ac:dyDescent="0.25">
      <c r="A1943" s="3">
        <f>TITRES_STAT!B1946</f>
        <v>44838</v>
      </c>
      <c r="B1943" s="6">
        <f>TITRES_STAT!D1946</f>
        <v>8.5678999999999998</v>
      </c>
      <c r="C1943" s="2">
        <f t="shared" si="270"/>
        <v>7.0000000000000284E-2</v>
      </c>
      <c r="D1943" s="2">
        <f t="shared" si="271"/>
        <v>7.0000000000000284E-2</v>
      </c>
      <c r="E1943" s="2">
        <f t="shared" si="272"/>
        <v>0</v>
      </c>
      <c r="F1943" s="2">
        <f t="shared" si="273"/>
        <v>5.5723948317226511E-2</v>
      </c>
      <c r="G1943" s="2">
        <f t="shared" si="273"/>
        <v>1.6864256101679988E-2</v>
      </c>
      <c r="H1943" s="2">
        <f t="shared" si="274"/>
        <v>3.3042636438422792</v>
      </c>
      <c r="I1943" s="2">
        <f t="shared" si="275"/>
        <v>76.767222392833446</v>
      </c>
    </row>
    <row r="1944" spans="1:9" ht="13.5" x14ac:dyDescent="0.25">
      <c r="A1944" s="3">
        <f>TITRES_STAT!B1947</f>
        <v>44839</v>
      </c>
      <c r="B1944" s="6">
        <f>TITRES_STAT!D1947</f>
        <v>8.5853000000000002</v>
      </c>
      <c r="C1944" s="2">
        <f t="shared" si="270"/>
        <v>1.7400000000000304E-2</v>
      </c>
      <c r="D1944" s="2">
        <f t="shared" si="271"/>
        <v>1.7400000000000304E-2</v>
      </c>
      <c r="E1944" s="2">
        <f t="shared" si="272"/>
        <v>0</v>
      </c>
      <c r="F1944" s="2">
        <f t="shared" si="273"/>
        <v>5.2986523437424639E-2</v>
      </c>
      <c r="G1944" s="2">
        <f t="shared" si="273"/>
        <v>1.5659666380131419E-2</v>
      </c>
      <c r="H1944" s="2">
        <f t="shared" si="274"/>
        <v>3.3836304140331226</v>
      </c>
      <c r="I1944" s="2">
        <f t="shared" si="275"/>
        <v>77.187857881477782</v>
      </c>
    </row>
    <row r="1945" spans="1:9" ht="13.5" x14ac:dyDescent="0.25">
      <c r="A1945" s="3">
        <f>TITRES_STAT!B1948</f>
        <v>44840</v>
      </c>
      <c r="B1945" s="6">
        <f>TITRES_STAT!D1948</f>
        <v>8.5241000000000007</v>
      </c>
      <c r="C1945" s="2">
        <f t="shared" si="270"/>
        <v>-6.1199999999999477E-2</v>
      </c>
      <c r="D1945" s="2">
        <f t="shared" si="271"/>
        <v>0</v>
      </c>
      <c r="E1945" s="2">
        <f t="shared" si="272"/>
        <v>6.1199999999999477E-2</v>
      </c>
      <c r="F1945" s="2">
        <f t="shared" si="273"/>
        <v>4.9201771763322875E-2</v>
      </c>
      <c r="G1945" s="2">
        <f t="shared" si="273"/>
        <v>1.8912547352979141E-2</v>
      </c>
      <c r="H1945" s="2">
        <f t="shared" si="274"/>
        <v>2.6015412331841441</v>
      </c>
      <c r="I1945" s="2">
        <f t="shared" si="275"/>
        <v>72.234109364454113</v>
      </c>
    </row>
    <row r="1946" spans="1:9" ht="13.5" x14ac:dyDescent="0.25">
      <c r="A1946" s="3">
        <f>TITRES_STAT!B1949</f>
        <v>44841</v>
      </c>
      <c r="B1946" s="6">
        <f>TITRES_STAT!D1949</f>
        <v>8.3056000000000001</v>
      </c>
      <c r="C1946" s="2">
        <f t="shared" si="270"/>
        <v>-0.21850000000000058</v>
      </c>
      <c r="D1946" s="2">
        <f t="shared" si="271"/>
        <v>0</v>
      </c>
      <c r="E1946" s="2">
        <f t="shared" si="272"/>
        <v>0.21850000000000058</v>
      </c>
      <c r="F1946" s="2">
        <f t="shared" si="273"/>
        <v>4.5687359494514093E-2</v>
      </c>
      <c r="G1946" s="2">
        <f t="shared" si="273"/>
        <v>3.3168793970623535E-2</v>
      </c>
      <c r="H1946" s="2">
        <f t="shared" si="274"/>
        <v>1.3774199790012813</v>
      </c>
      <c r="I1946" s="2">
        <f t="shared" si="275"/>
        <v>57.937595846229705</v>
      </c>
    </row>
    <row r="1947" spans="1:9" ht="13.5" x14ac:dyDescent="0.25">
      <c r="A1947" s="3">
        <f>TITRES_STAT!B1950</f>
        <v>44844</v>
      </c>
      <c r="B1947" s="6">
        <f>TITRES_STAT!D1950</f>
        <v>8.3930000000000007</v>
      </c>
      <c r="C1947" s="2">
        <f t="shared" si="270"/>
        <v>8.7400000000000588E-2</v>
      </c>
      <c r="D1947" s="2">
        <f t="shared" si="271"/>
        <v>8.7400000000000588E-2</v>
      </c>
      <c r="E1947" s="2">
        <f t="shared" si="272"/>
        <v>0</v>
      </c>
      <c r="F1947" s="2">
        <f t="shared" si="273"/>
        <v>4.8666833816334562E-2</v>
      </c>
      <c r="G1947" s="2">
        <f t="shared" si="273"/>
        <v>3.0799594401293283E-2</v>
      </c>
      <c r="H1947" s="2">
        <f t="shared" si="274"/>
        <v>1.5801128151963919</v>
      </c>
      <c r="I1947" s="2">
        <f t="shared" si="275"/>
        <v>61.242004841409134</v>
      </c>
    </row>
    <row r="1948" spans="1:9" ht="13.5" x14ac:dyDescent="0.25">
      <c r="A1948" s="3">
        <f>TITRES_STAT!B1951</f>
        <v>44845</v>
      </c>
      <c r="B1948" s="6">
        <f>TITRES_STAT!D1951</f>
        <v>8.3930000000000007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4.5190631400882093E-2</v>
      </c>
      <c r="G1948" s="2">
        <f t="shared" si="273"/>
        <v>2.8599623372629477E-2</v>
      </c>
      <c r="H1948" s="2">
        <f t="shared" si="274"/>
        <v>1.5801128151963919</v>
      </c>
      <c r="I1948" s="2">
        <f t="shared" si="275"/>
        <v>61.242004841409134</v>
      </c>
    </row>
    <row r="1949" spans="1:9" ht="13.5" x14ac:dyDescent="0.25">
      <c r="A1949" s="3">
        <f>TITRES_STAT!B1952</f>
        <v>44846</v>
      </c>
      <c r="B1949" s="6">
        <f>TITRES_STAT!D1952</f>
        <v>8.4367000000000001</v>
      </c>
      <c r="C1949" s="2">
        <f t="shared" si="270"/>
        <v>4.3699999999999406E-2</v>
      </c>
      <c r="D1949" s="2">
        <f t="shared" si="271"/>
        <v>4.3699999999999406E-2</v>
      </c>
      <c r="E1949" s="2">
        <f t="shared" si="272"/>
        <v>0</v>
      </c>
      <c r="F1949" s="2">
        <f t="shared" ref="F1949:G1964" si="276">((F1948*13)+D1949)/14</f>
        <v>4.5084157729390471E-2</v>
      </c>
      <c r="G1949" s="2">
        <f t="shared" si="276"/>
        <v>2.6556793131727371E-2</v>
      </c>
      <c r="H1949" s="2">
        <f t="shared" si="274"/>
        <v>1.6976506728716607</v>
      </c>
      <c r="I1949" s="2">
        <f t="shared" si="275"/>
        <v>62.930708187821232</v>
      </c>
    </row>
    <row r="1950" spans="1:9" ht="13.5" x14ac:dyDescent="0.25">
      <c r="A1950" s="3">
        <f>TITRES_STAT!B1953</f>
        <v>44847</v>
      </c>
      <c r="B1950" s="6">
        <f>TITRES_STAT!D1953</f>
        <v>8.4367000000000001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4.1863860748719721E-2</v>
      </c>
      <c r="G1950" s="2">
        <f t="shared" si="276"/>
        <v>2.4659879336603987E-2</v>
      </c>
      <c r="H1950" s="2">
        <f t="shared" si="274"/>
        <v>1.6976506728716607</v>
      </c>
      <c r="I1950" s="2">
        <f t="shared" si="275"/>
        <v>62.930708187821232</v>
      </c>
    </row>
    <row r="1951" spans="1:9" ht="13.5" x14ac:dyDescent="0.25">
      <c r="A1951" s="3">
        <f>TITRES_STAT!B1954</f>
        <v>44848</v>
      </c>
      <c r="B1951" s="6">
        <f>TITRES_STAT!D1954</f>
        <v>8.5241000000000007</v>
      </c>
      <c r="C1951" s="2">
        <f t="shared" si="270"/>
        <v>8.7400000000000588E-2</v>
      </c>
      <c r="D1951" s="2">
        <f t="shared" si="271"/>
        <v>8.7400000000000588E-2</v>
      </c>
      <c r="E1951" s="2">
        <f t="shared" si="272"/>
        <v>0</v>
      </c>
      <c r="F1951" s="2">
        <f t="shared" si="276"/>
        <v>4.5116442123811211E-2</v>
      </c>
      <c r="G1951" s="2">
        <f t="shared" si="276"/>
        <v>2.2898459383989416E-2</v>
      </c>
      <c r="H1951" s="2">
        <f t="shared" si="274"/>
        <v>1.9702828634557219</v>
      </c>
      <c r="I1951" s="2">
        <f t="shared" si="275"/>
        <v>66.333172766025115</v>
      </c>
    </row>
    <row r="1952" spans="1:9" ht="13.5" x14ac:dyDescent="0.25">
      <c r="A1952" s="3">
        <f>TITRES_STAT!B1955</f>
        <v>44851</v>
      </c>
      <c r="B1952" s="6">
        <f>TITRES_STAT!D1955</f>
        <v>8.6115999999999993</v>
      </c>
      <c r="C1952" s="2">
        <f t="shared" si="270"/>
        <v>8.7499999999998579E-2</v>
      </c>
      <c r="D1952" s="2">
        <f t="shared" si="271"/>
        <v>8.7499999999998579E-2</v>
      </c>
      <c r="E1952" s="2">
        <f t="shared" si="272"/>
        <v>0</v>
      </c>
      <c r="F1952" s="2">
        <f t="shared" si="276"/>
        <v>4.8143839114967453E-2</v>
      </c>
      <c r="G1952" s="2">
        <f t="shared" si="276"/>
        <v>2.1262855142275886E-2</v>
      </c>
      <c r="H1952" s="2">
        <f t="shared" si="274"/>
        <v>2.2642226922406783</v>
      </c>
      <c r="I1952" s="2">
        <f t="shared" si="275"/>
        <v>69.364835236974457</v>
      </c>
    </row>
    <row r="1953" spans="1:9" ht="13.5" x14ac:dyDescent="0.25">
      <c r="A1953" s="3">
        <f>TITRES_STAT!B1956</f>
        <v>44852</v>
      </c>
      <c r="B1953" s="6">
        <f>TITRES_STAT!D1956</f>
        <v>8.5591000000000008</v>
      </c>
      <c r="C1953" s="2">
        <f t="shared" si="270"/>
        <v>-5.2499999999998437E-2</v>
      </c>
      <c r="D1953" s="2">
        <f t="shared" si="271"/>
        <v>0</v>
      </c>
      <c r="E1953" s="2">
        <f t="shared" si="272"/>
        <v>5.2499999999998437E-2</v>
      </c>
      <c r="F1953" s="2">
        <f t="shared" si="276"/>
        <v>4.4704993463898349E-2</v>
      </c>
      <c r="G1953" s="2">
        <f t="shared" si="276"/>
        <v>2.3494079774970356E-2</v>
      </c>
      <c r="H1953" s="2">
        <f t="shared" si="274"/>
        <v>1.9028195141963058</v>
      </c>
      <c r="I1953" s="2">
        <f t="shared" si="275"/>
        <v>65.550734549307094</v>
      </c>
    </row>
    <row r="1954" spans="1:9" ht="13.5" x14ac:dyDescent="0.25">
      <c r="A1954" s="3">
        <f>TITRES_STAT!B1957</f>
        <v>44853</v>
      </c>
      <c r="B1954" s="6">
        <f>TITRES_STAT!D1957</f>
        <v>8.4803999999999995</v>
      </c>
      <c r="C1954" s="2">
        <f t="shared" si="270"/>
        <v>-7.8700000000001324E-2</v>
      </c>
      <c r="D1954" s="2">
        <f t="shared" si="271"/>
        <v>0</v>
      </c>
      <c r="E1954" s="2">
        <f t="shared" si="272"/>
        <v>7.8700000000001324E-2</v>
      </c>
      <c r="F1954" s="2">
        <f t="shared" si="276"/>
        <v>4.1511779645048472E-2</v>
      </c>
      <c r="G1954" s="2">
        <f t="shared" si="276"/>
        <v>2.7437359791043999E-2</v>
      </c>
      <c r="H1954" s="2">
        <f t="shared" si="274"/>
        <v>1.5129655317126611</v>
      </c>
      <c r="I1954" s="2">
        <f t="shared" si="275"/>
        <v>60.206378186235199</v>
      </c>
    </row>
    <row r="1955" spans="1:9" ht="13.5" x14ac:dyDescent="0.25">
      <c r="A1955" s="3">
        <f>TITRES_STAT!B1958</f>
        <v>44854</v>
      </c>
      <c r="B1955" s="6">
        <f>TITRES_STAT!D1958</f>
        <v>8.4978999999999996</v>
      </c>
      <c r="C1955" s="2">
        <f t="shared" si="270"/>
        <v>1.7500000000000071E-2</v>
      </c>
      <c r="D1955" s="2">
        <f t="shared" si="271"/>
        <v>1.7500000000000071E-2</v>
      </c>
      <c r="E1955" s="2">
        <f t="shared" si="272"/>
        <v>0</v>
      </c>
      <c r="F1955" s="2">
        <f t="shared" si="276"/>
        <v>3.9796652527545009E-2</v>
      </c>
      <c r="G1955" s="2">
        <f t="shared" si="276"/>
        <v>2.5477548377397997E-2</v>
      </c>
      <c r="H1955" s="2">
        <f t="shared" si="274"/>
        <v>1.5620283371868691</v>
      </c>
      <c r="I1955" s="2">
        <f t="shared" si="275"/>
        <v>60.968425466440813</v>
      </c>
    </row>
    <row r="1956" spans="1:9" ht="13.5" x14ac:dyDescent="0.25">
      <c r="A1956" s="3">
        <f>TITRES_STAT!B1959</f>
        <v>44855</v>
      </c>
      <c r="B1956" s="6">
        <f>TITRES_STAT!D1959</f>
        <v>8.4803999999999995</v>
      </c>
      <c r="C1956" s="2">
        <f t="shared" si="270"/>
        <v>-1.7500000000000071E-2</v>
      </c>
      <c r="D1956" s="2">
        <f t="shared" si="271"/>
        <v>0</v>
      </c>
      <c r="E1956" s="2">
        <f t="shared" si="272"/>
        <v>1.7500000000000071E-2</v>
      </c>
      <c r="F1956" s="2">
        <f t="shared" si="276"/>
        <v>3.6954034489863223E-2</v>
      </c>
      <c r="G1956" s="2">
        <f t="shared" si="276"/>
        <v>2.4907723493298145E-2</v>
      </c>
      <c r="H1956" s="2">
        <f t="shared" si="274"/>
        <v>1.4836375753009441</v>
      </c>
      <c r="I1956" s="2">
        <f t="shared" si="275"/>
        <v>59.736476451125149</v>
      </c>
    </row>
    <row r="1957" spans="1:9" ht="13.5" x14ac:dyDescent="0.25">
      <c r="A1957" s="3">
        <f>TITRES_STAT!B1960</f>
        <v>44858</v>
      </c>
      <c r="B1957" s="6">
        <f>TITRES_STAT!D1960</f>
        <v>8.4717000000000002</v>
      </c>
      <c r="C1957" s="2">
        <f t="shared" si="270"/>
        <v>-8.6999999999992639E-3</v>
      </c>
      <c r="D1957" s="2">
        <f t="shared" si="271"/>
        <v>0</v>
      </c>
      <c r="E1957" s="2">
        <f t="shared" si="272"/>
        <v>8.6999999999992639E-3</v>
      </c>
      <c r="F1957" s="2">
        <f t="shared" si="276"/>
        <v>3.4314460597730134E-2</v>
      </c>
      <c r="G1957" s="2">
        <f t="shared" si="276"/>
        <v>2.3750028958062514E-2</v>
      </c>
      <c r="H1957" s="2">
        <f t="shared" si="274"/>
        <v>1.4448176319415085</v>
      </c>
      <c r="I1957" s="2">
        <f t="shared" si="275"/>
        <v>59.097153630806083</v>
      </c>
    </row>
    <row r="1958" spans="1:9" ht="13.5" x14ac:dyDescent="0.25">
      <c r="A1958" s="3">
        <f>TITRES_STAT!B1961</f>
        <v>44859</v>
      </c>
      <c r="B1958" s="6">
        <f>TITRES_STAT!D1961</f>
        <v>8.4717000000000002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3.1863427697892265E-2</v>
      </c>
      <c r="G1958" s="2">
        <f t="shared" si="276"/>
        <v>2.2053598318200907E-2</v>
      </c>
      <c r="H1958" s="2">
        <f t="shared" si="274"/>
        <v>1.4448176319415083</v>
      </c>
      <c r="I1958" s="2">
        <f t="shared" si="275"/>
        <v>59.097153630806083</v>
      </c>
    </row>
    <row r="1959" spans="1:9" ht="13.5" x14ac:dyDescent="0.25">
      <c r="A1959" s="3">
        <f>TITRES_STAT!B1962</f>
        <v>44860</v>
      </c>
      <c r="B1959" s="6">
        <f>TITRES_STAT!D1962</f>
        <v>8.4367000000000001</v>
      </c>
      <c r="C1959" s="2">
        <f t="shared" si="270"/>
        <v>-3.5000000000000142E-2</v>
      </c>
      <c r="D1959" s="2">
        <f t="shared" si="271"/>
        <v>0</v>
      </c>
      <c r="E1959" s="2">
        <f t="shared" si="272"/>
        <v>3.5000000000000142E-2</v>
      </c>
      <c r="F1959" s="2">
        <f t="shared" si="276"/>
        <v>2.9587468576614245E-2</v>
      </c>
      <c r="G1959" s="2">
        <f t="shared" si="276"/>
        <v>2.2978341295472281E-2</v>
      </c>
      <c r="H1959" s="2">
        <f t="shared" si="274"/>
        <v>1.2876242108234437</v>
      </c>
      <c r="I1959" s="2">
        <f t="shared" si="275"/>
        <v>56.286526638916619</v>
      </c>
    </row>
    <row r="1960" spans="1:9" ht="13.5" x14ac:dyDescent="0.25">
      <c r="A1960" s="3">
        <f>TITRES_STAT!B1963</f>
        <v>44861</v>
      </c>
      <c r="B1960" s="6">
        <f>TITRES_STAT!D1963</f>
        <v>8.4280000000000008</v>
      </c>
      <c r="C1960" s="2">
        <f t="shared" si="270"/>
        <v>-8.6999999999992639E-3</v>
      </c>
      <c r="D1960" s="2">
        <f t="shared" si="271"/>
        <v>0</v>
      </c>
      <c r="E1960" s="2">
        <f t="shared" si="272"/>
        <v>8.6999999999992639E-3</v>
      </c>
      <c r="F1960" s="2">
        <f t="shared" si="276"/>
        <v>2.7474077963998943E-2</v>
      </c>
      <c r="G1960" s="2">
        <f t="shared" si="276"/>
        <v>2.1958459774367063E-2</v>
      </c>
      <c r="H1960" s="2">
        <f t="shared" si="274"/>
        <v>1.2511842017294159</v>
      </c>
      <c r="I1960" s="2">
        <f t="shared" si="275"/>
        <v>55.578934889833754</v>
      </c>
    </row>
    <row r="1961" spans="1:9" ht="13.5" x14ac:dyDescent="0.25">
      <c r="A1961" s="3">
        <f>TITRES_STAT!B1964</f>
        <v>44862</v>
      </c>
      <c r="B1961" s="6">
        <f>TITRES_STAT!D1964</f>
        <v>8.3755000000000006</v>
      </c>
      <c r="C1961" s="2">
        <f t="shared" si="270"/>
        <v>-5.2500000000000213E-2</v>
      </c>
      <c r="D1961" s="2">
        <f t="shared" si="271"/>
        <v>0</v>
      </c>
      <c r="E1961" s="2">
        <f t="shared" si="272"/>
        <v>5.2500000000000213E-2</v>
      </c>
      <c r="F1961" s="2">
        <f t="shared" si="276"/>
        <v>2.5511643823713303E-2</v>
      </c>
      <c r="G1961" s="2">
        <f t="shared" si="276"/>
        <v>2.4139998361912291E-2</v>
      </c>
      <c r="H1961" s="2">
        <f t="shared" si="274"/>
        <v>1.0568204455210393</v>
      </c>
      <c r="I1961" s="2">
        <f t="shared" si="275"/>
        <v>51.381268978650333</v>
      </c>
    </row>
    <row r="1962" spans="1:9" ht="13.5" x14ac:dyDescent="0.25">
      <c r="A1962" s="3">
        <f>TITRES_STAT!B1965</f>
        <v>44865</v>
      </c>
      <c r="B1962" s="6">
        <f>TITRES_STAT!D1965</f>
        <v>8.2181999999999995</v>
      </c>
      <c r="C1962" s="2">
        <f t="shared" si="270"/>
        <v>-0.15730000000000111</v>
      </c>
      <c r="D1962" s="2">
        <f t="shared" si="271"/>
        <v>0</v>
      </c>
      <c r="E1962" s="2">
        <f t="shared" si="272"/>
        <v>0.15730000000000111</v>
      </c>
      <c r="F1962" s="2">
        <f t="shared" si="276"/>
        <v>2.3689383550590921E-2</v>
      </c>
      <c r="G1962" s="2">
        <f t="shared" si="276"/>
        <v>3.3651427050347203E-2</v>
      </c>
      <c r="H1962" s="2">
        <f t="shared" si="274"/>
        <v>0.70396371348972264</v>
      </c>
      <c r="I1962" s="2">
        <f t="shared" si="275"/>
        <v>41.313304263269963</v>
      </c>
    </row>
    <row r="1963" spans="1:9" ht="13.5" x14ac:dyDescent="0.25">
      <c r="A1963" s="3">
        <f>TITRES_STAT!B1966</f>
        <v>44866</v>
      </c>
      <c r="B1963" s="6">
        <f>TITRES_STAT!D1966</f>
        <v>8.3056000000000001</v>
      </c>
      <c r="C1963" s="2">
        <f t="shared" si="270"/>
        <v>8.7400000000000588E-2</v>
      </c>
      <c r="D1963" s="2">
        <f t="shared" si="271"/>
        <v>8.7400000000000588E-2</v>
      </c>
      <c r="E1963" s="2">
        <f t="shared" si="272"/>
        <v>0</v>
      </c>
      <c r="F1963" s="2">
        <f t="shared" si="276"/>
        <v>2.8240141868405899E-2</v>
      </c>
      <c r="G1963" s="2">
        <f t="shared" si="276"/>
        <v>3.1247753689608117E-2</v>
      </c>
      <c r="H1963" s="2">
        <f t="shared" si="274"/>
        <v>0.90374950304980028</v>
      </c>
      <c r="I1963" s="2">
        <f t="shared" si="275"/>
        <v>47.472080838471484</v>
      </c>
    </row>
    <row r="1964" spans="1:9" ht="13.5" x14ac:dyDescent="0.25">
      <c r="A1964" s="3">
        <f>TITRES_STAT!B1967</f>
        <v>44867</v>
      </c>
      <c r="B1964" s="6">
        <f>TITRES_STAT!D1967</f>
        <v>8.2181999999999995</v>
      </c>
      <c r="C1964" s="2">
        <f t="shared" si="270"/>
        <v>-8.7400000000000588E-2</v>
      </c>
      <c r="D1964" s="2">
        <f t="shared" si="271"/>
        <v>0</v>
      </c>
      <c r="E1964" s="2">
        <f t="shared" si="272"/>
        <v>8.7400000000000588E-2</v>
      </c>
      <c r="F1964" s="2">
        <f t="shared" si="276"/>
        <v>2.6222988877805477E-2</v>
      </c>
      <c r="G1964" s="2">
        <f t="shared" si="276"/>
        <v>3.5258628426064718E-2</v>
      </c>
      <c r="H1964" s="2">
        <f t="shared" si="274"/>
        <v>0.74373252869984863</v>
      </c>
      <c r="I1964" s="2">
        <f t="shared" si="275"/>
        <v>42.651755155040092</v>
      </c>
    </row>
    <row r="1965" spans="1:9" ht="13.5" x14ac:dyDescent="0.25">
      <c r="A1965" s="3">
        <f>TITRES_STAT!B1968</f>
        <v>44868</v>
      </c>
      <c r="B1965" s="6">
        <f>TITRES_STAT!D1968</f>
        <v>8.3406000000000002</v>
      </c>
      <c r="C1965" s="2">
        <f t="shared" si="270"/>
        <v>0.12240000000000073</v>
      </c>
      <c r="D1965" s="2">
        <f t="shared" si="271"/>
        <v>0.12240000000000073</v>
      </c>
      <c r="E1965" s="2">
        <f t="shared" si="272"/>
        <v>0</v>
      </c>
      <c r="F1965" s="2">
        <f t="shared" ref="F1965:G1980" si="277">((F1964*13)+D1965)/14</f>
        <v>3.3092775386533706E-2</v>
      </c>
      <c r="G1965" s="2">
        <f t="shared" si="277"/>
        <v>3.2740154967060099E-2</v>
      </c>
      <c r="H1965" s="2">
        <f t="shared" si="274"/>
        <v>1.0107702733792305</v>
      </c>
      <c r="I1965" s="2">
        <f t="shared" si="275"/>
        <v>50.267814616165232</v>
      </c>
    </row>
    <row r="1966" spans="1:9" ht="13.5" x14ac:dyDescent="0.25">
      <c r="A1966" s="3">
        <f>TITRES_STAT!B1969</f>
        <v>44869</v>
      </c>
      <c r="B1966" s="6">
        <f>TITRES_STAT!D1969</f>
        <v>8.3056000000000001</v>
      </c>
      <c r="C1966" s="2">
        <f t="shared" si="270"/>
        <v>-3.5000000000000142E-2</v>
      </c>
      <c r="D1966" s="2">
        <f t="shared" si="271"/>
        <v>0</v>
      </c>
      <c r="E1966" s="2">
        <f t="shared" si="272"/>
        <v>3.5000000000000142E-2</v>
      </c>
      <c r="F1966" s="2">
        <f t="shared" si="277"/>
        <v>3.0729005716067011E-2</v>
      </c>
      <c r="G1966" s="2">
        <f t="shared" si="277"/>
        <v>3.2901572469412957E-2</v>
      </c>
      <c r="H1966" s="2">
        <f t="shared" si="274"/>
        <v>0.93396769241452882</v>
      </c>
      <c r="I1966" s="2">
        <f t="shared" si="275"/>
        <v>48.292828059008812</v>
      </c>
    </row>
    <row r="1967" spans="1:9" ht="13.5" x14ac:dyDescent="0.25">
      <c r="A1967" s="3">
        <f>TITRES_STAT!B1970</f>
        <v>44872</v>
      </c>
      <c r="B1967" s="6">
        <f>TITRES_STAT!D1970</f>
        <v>8.2967999999999993</v>
      </c>
      <c r="C1967" s="2">
        <f t="shared" si="270"/>
        <v>-8.8000000000008072E-3</v>
      </c>
      <c r="D1967" s="2">
        <f t="shared" si="271"/>
        <v>0</v>
      </c>
      <c r="E1967" s="2">
        <f t="shared" si="272"/>
        <v>8.8000000000008072E-3</v>
      </c>
      <c r="F1967" s="2">
        <f t="shared" si="277"/>
        <v>2.8534076736347939E-2</v>
      </c>
      <c r="G1967" s="2">
        <f t="shared" si="277"/>
        <v>3.118003157874066E-2</v>
      </c>
      <c r="H1967" s="2">
        <f t="shared" si="274"/>
        <v>0.91513944314935203</v>
      </c>
      <c r="I1967" s="2">
        <f t="shared" si="275"/>
        <v>47.784480990295435</v>
      </c>
    </row>
    <row r="1968" spans="1:9" ht="13.5" x14ac:dyDescent="0.25">
      <c r="A1968" s="3">
        <f>TITRES_STAT!B1971</f>
        <v>44873</v>
      </c>
      <c r="B1968" s="6">
        <f>TITRES_STAT!D1971</f>
        <v>8.2706</v>
      </c>
      <c r="C1968" s="2">
        <f t="shared" si="270"/>
        <v>-2.6199999999999335E-2</v>
      </c>
      <c r="D1968" s="2">
        <f t="shared" si="271"/>
        <v>0</v>
      </c>
      <c r="E1968" s="2">
        <f t="shared" si="272"/>
        <v>2.6199999999999335E-2</v>
      </c>
      <c r="F1968" s="2">
        <f t="shared" si="277"/>
        <v>2.6495928398037372E-2</v>
      </c>
      <c r="G1968" s="2">
        <f t="shared" si="277"/>
        <v>3.0824315037401993E-2</v>
      </c>
      <c r="H1968" s="2">
        <f t="shared" si="274"/>
        <v>0.85957882165061616</v>
      </c>
      <c r="I1968" s="2">
        <f t="shared" si="275"/>
        <v>46.224382190351527</v>
      </c>
    </row>
    <row r="1969" spans="1:9" ht="13.5" x14ac:dyDescent="0.25">
      <c r="A1969" s="3">
        <f>TITRES_STAT!B1972</f>
        <v>44874</v>
      </c>
      <c r="B1969" s="6">
        <f>TITRES_STAT!D1972</f>
        <v>8.2181999999999995</v>
      </c>
      <c r="C1969" s="2">
        <f t="shared" si="270"/>
        <v>-5.2400000000000446E-2</v>
      </c>
      <c r="D1969" s="2">
        <f t="shared" si="271"/>
        <v>0</v>
      </c>
      <c r="E1969" s="2">
        <f t="shared" si="272"/>
        <v>5.2400000000000446E-2</v>
      </c>
      <c r="F1969" s="2">
        <f t="shared" si="277"/>
        <v>2.4603362083891848E-2</v>
      </c>
      <c r="G1969" s="2">
        <f t="shared" si="277"/>
        <v>3.236543539187331E-2</v>
      </c>
      <c r="H1969" s="2">
        <f t="shared" si="274"/>
        <v>0.76017398765071298</v>
      </c>
      <c r="I1969" s="2">
        <f t="shared" si="275"/>
        <v>43.187434480003297</v>
      </c>
    </row>
    <row r="1970" spans="1:9" ht="13.5" x14ac:dyDescent="0.25">
      <c r="A1970" s="3">
        <f>TITRES_STAT!B1973</f>
        <v>44875</v>
      </c>
      <c r="B1970" s="6">
        <f>TITRES_STAT!D1973</f>
        <v>8.2094000000000005</v>
      </c>
      <c r="C1970" s="2">
        <f t="shared" si="270"/>
        <v>-8.7999999999990308E-3</v>
      </c>
      <c r="D1970" s="2">
        <f t="shared" si="271"/>
        <v>0</v>
      </c>
      <c r="E1970" s="2">
        <f t="shared" si="272"/>
        <v>8.7999999999990308E-3</v>
      </c>
      <c r="F1970" s="2">
        <f t="shared" si="277"/>
        <v>2.2845979077899571E-2</v>
      </c>
      <c r="G1970" s="2">
        <f t="shared" si="277"/>
        <v>3.0682190006739433E-2</v>
      </c>
      <c r="H1970" s="2">
        <f t="shared" si="274"/>
        <v>0.74460066484437337</v>
      </c>
      <c r="I1970" s="2">
        <f t="shared" si="275"/>
        <v>42.680292392918197</v>
      </c>
    </row>
    <row r="1971" spans="1:9" ht="13.5" x14ac:dyDescent="0.25">
      <c r="A1971" s="3">
        <f>TITRES_STAT!B1974</f>
        <v>44876</v>
      </c>
      <c r="B1971" s="6">
        <f>TITRES_STAT!D1974</f>
        <v>8.1306999999999992</v>
      </c>
      <c r="C1971" s="2">
        <f t="shared" si="270"/>
        <v>-7.8700000000001324E-2</v>
      </c>
      <c r="D1971" s="2">
        <f t="shared" si="271"/>
        <v>0</v>
      </c>
      <c r="E1971" s="2">
        <f t="shared" si="272"/>
        <v>7.8700000000001324E-2</v>
      </c>
      <c r="F1971" s="2">
        <f t="shared" si="277"/>
        <v>2.1214123429478173E-2</v>
      </c>
      <c r="G1971" s="2">
        <f t="shared" si="277"/>
        <v>3.4112033577686711E-2</v>
      </c>
      <c r="H1971" s="2">
        <f t="shared" si="274"/>
        <v>0.62189559532313277</v>
      </c>
      <c r="I1971" s="2">
        <f t="shared" si="275"/>
        <v>38.343750184439685</v>
      </c>
    </row>
    <row r="1972" spans="1:9" ht="13.5" x14ac:dyDescent="0.25">
      <c r="A1972" s="3">
        <f>TITRES_STAT!B1975</f>
        <v>44879</v>
      </c>
      <c r="B1972" s="6">
        <f>TITRES_STAT!D1975</f>
        <v>8.2094000000000005</v>
      </c>
      <c r="C1972" s="2">
        <f t="shared" si="270"/>
        <v>7.8700000000001324E-2</v>
      </c>
      <c r="D1972" s="2">
        <f t="shared" si="271"/>
        <v>7.8700000000001324E-2</v>
      </c>
      <c r="E1972" s="2">
        <f t="shared" si="272"/>
        <v>0</v>
      </c>
      <c r="F1972" s="2">
        <f t="shared" si="277"/>
        <v>2.532025747022983E-2</v>
      </c>
      <c r="G1972" s="2">
        <f t="shared" si="277"/>
        <v>3.1675459750709088E-2</v>
      </c>
      <c r="H1972" s="2">
        <f t="shared" si="274"/>
        <v>0.7993651132297459</v>
      </c>
      <c r="I1972" s="2">
        <f t="shared" si="275"/>
        <v>44.424842259775524</v>
      </c>
    </row>
    <row r="1973" spans="1:9" ht="13.5" x14ac:dyDescent="0.25">
      <c r="A1973" s="3">
        <f>TITRES_STAT!B1976</f>
        <v>44880</v>
      </c>
      <c r="B1973" s="6">
        <f>TITRES_STAT!D1976</f>
        <v>8.2006999999999994</v>
      </c>
      <c r="C1973" s="2">
        <f t="shared" si="270"/>
        <v>-8.7000000000010402E-3</v>
      </c>
      <c r="D1973" s="2">
        <f t="shared" si="271"/>
        <v>0</v>
      </c>
      <c r="E1973" s="2">
        <f t="shared" si="272"/>
        <v>8.7000000000010402E-3</v>
      </c>
      <c r="F1973" s="2">
        <f t="shared" si="277"/>
        <v>2.3511667650927697E-2</v>
      </c>
      <c r="G1973" s="2">
        <f t="shared" si="277"/>
        <v>3.003435548280137E-2</v>
      </c>
      <c r="H1973" s="2">
        <f t="shared" si="274"/>
        <v>0.78282577644761608</v>
      </c>
      <c r="I1973" s="2">
        <f t="shared" si="275"/>
        <v>43.909269587039624</v>
      </c>
    </row>
    <row r="1974" spans="1:9" ht="13.5" x14ac:dyDescent="0.25">
      <c r="A1974" s="3">
        <f>TITRES_STAT!B1977</f>
        <v>44881</v>
      </c>
      <c r="B1974" s="6">
        <f>TITRES_STAT!D1977</f>
        <v>8.1306999999999992</v>
      </c>
      <c r="C1974" s="2">
        <f t="shared" si="270"/>
        <v>-7.0000000000000284E-2</v>
      </c>
      <c r="D1974" s="2">
        <f t="shared" si="271"/>
        <v>0</v>
      </c>
      <c r="E1974" s="2">
        <f t="shared" si="272"/>
        <v>7.0000000000000284E-2</v>
      </c>
      <c r="F1974" s="2">
        <f t="shared" si="277"/>
        <v>2.1832262818718577E-2</v>
      </c>
      <c r="G1974" s="2">
        <f t="shared" si="277"/>
        <v>3.2889044376887007E-2</v>
      </c>
      <c r="H1974" s="2">
        <f t="shared" si="274"/>
        <v>0.66381566361536926</v>
      </c>
      <c r="I1974" s="2">
        <f t="shared" si="275"/>
        <v>39.897188019791727</v>
      </c>
    </row>
    <row r="1975" spans="1:9" ht="13.5" x14ac:dyDescent="0.25">
      <c r="A1975" s="3">
        <f>TITRES_STAT!B1978</f>
        <v>44882</v>
      </c>
      <c r="B1975" s="6">
        <f>TITRES_STAT!D1978</f>
        <v>8.0433000000000003</v>
      </c>
      <c r="C1975" s="2">
        <f t="shared" si="270"/>
        <v>-8.7399999999998812E-2</v>
      </c>
      <c r="D1975" s="2">
        <f t="shared" si="271"/>
        <v>0</v>
      </c>
      <c r="E1975" s="2">
        <f t="shared" si="272"/>
        <v>8.7399999999998812E-2</v>
      </c>
      <c r="F1975" s="2">
        <f t="shared" si="277"/>
        <v>2.0272815474524392E-2</v>
      </c>
      <c r="G1975" s="2">
        <f t="shared" si="277"/>
        <v>3.6782684064252134E-2</v>
      </c>
      <c r="H1975" s="2">
        <f t="shared" si="274"/>
        <v>0.55115106442780959</v>
      </c>
      <c r="I1975" s="2">
        <f t="shared" si="275"/>
        <v>35.531746524708666</v>
      </c>
    </row>
    <row r="1976" spans="1:9" ht="13.5" x14ac:dyDescent="0.25">
      <c r="A1976" s="3">
        <f>TITRES_STAT!B1979</f>
        <v>44883</v>
      </c>
      <c r="B1976" s="6">
        <f>TITRES_STAT!D1979</f>
        <v>8.1919000000000004</v>
      </c>
      <c r="C1976" s="2">
        <f t="shared" si="270"/>
        <v>0.14860000000000007</v>
      </c>
      <c r="D1976" s="2">
        <f t="shared" si="271"/>
        <v>0.14860000000000007</v>
      </c>
      <c r="E1976" s="2">
        <f t="shared" si="272"/>
        <v>0</v>
      </c>
      <c r="F1976" s="2">
        <f t="shared" si="277"/>
        <v>2.9439042940629798E-2</v>
      </c>
      <c r="G1976" s="2">
        <f t="shared" si="277"/>
        <v>3.4155349488234128E-2</v>
      </c>
      <c r="H1976" s="2">
        <f t="shared" si="274"/>
        <v>0.86191602140598766</v>
      </c>
      <c r="I1976" s="2">
        <f t="shared" si="275"/>
        <v>46.291884891517796</v>
      </c>
    </row>
    <row r="1977" spans="1:9" ht="13.5" x14ac:dyDescent="0.25">
      <c r="A1977" s="3">
        <f>TITRES_STAT!B1980</f>
        <v>44886</v>
      </c>
      <c r="B1977" s="6">
        <f>TITRES_STAT!D1980</f>
        <v>7.9122000000000003</v>
      </c>
      <c r="C1977" s="2">
        <f t="shared" si="270"/>
        <v>-0.27970000000000006</v>
      </c>
      <c r="D1977" s="2">
        <f t="shared" si="271"/>
        <v>0</v>
      </c>
      <c r="E1977" s="2">
        <f t="shared" si="272"/>
        <v>0.27970000000000006</v>
      </c>
      <c r="F1977" s="2">
        <f t="shared" si="277"/>
        <v>2.7336254159156241E-2</v>
      </c>
      <c r="G1977" s="2">
        <f t="shared" si="277"/>
        <v>5.1694253096217412E-2</v>
      </c>
      <c r="H1977" s="2">
        <f t="shared" si="274"/>
        <v>0.52880644407949673</v>
      </c>
      <c r="I1977" s="2">
        <f t="shared" si="275"/>
        <v>34.589496016802443</v>
      </c>
    </row>
    <row r="1978" spans="1:9" ht="13.5" x14ac:dyDescent="0.25">
      <c r="A1978" s="3">
        <f>TITRES_STAT!B1981</f>
        <v>44887</v>
      </c>
      <c r="B1978" s="6">
        <f>TITRES_STAT!D1981</f>
        <v>8.0433000000000003</v>
      </c>
      <c r="C1978" s="2">
        <f t="shared" si="270"/>
        <v>0.13109999999999999</v>
      </c>
      <c r="D1978" s="2">
        <f t="shared" si="271"/>
        <v>0.13109999999999999</v>
      </c>
      <c r="E1978" s="2">
        <f t="shared" si="272"/>
        <v>0</v>
      </c>
      <c r="F1978" s="2">
        <f t="shared" si="277"/>
        <v>3.4747950290645077E-2</v>
      </c>
      <c r="G1978" s="2">
        <f t="shared" si="277"/>
        <v>4.8001806446487598E-2</v>
      </c>
      <c r="H1978" s="2">
        <f t="shared" si="274"/>
        <v>0.7238883880210234</v>
      </c>
      <c r="I1978" s="2">
        <f t="shared" si="275"/>
        <v>41.991604157855456</v>
      </c>
    </row>
    <row r="1979" spans="1:9" ht="13.5" x14ac:dyDescent="0.25">
      <c r="A1979" s="3">
        <f>TITRES_STAT!B1982</f>
        <v>44888</v>
      </c>
      <c r="B1979" s="6">
        <f>TITRES_STAT!D1982</f>
        <v>8.0433000000000003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3.226595384131329E-2</v>
      </c>
      <c r="G1979" s="2">
        <f t="shared" si="277"/>
        <v>4.4573105986024202E-2</v>
      </c>
      <c r="H1979" s="2">
        <f t="shared" si="274"/>
        <v>0.7238883880210234</v>
      </c>
      <c r="I1979" s="2">
        <f t="shared" si="275"/>
        <v>41.991604157855456</v>
      </c>
    </row>
    <row r="1980" spans="1:9" ht="13.5" x14ac:dyDescent="0.25">
      <c r="A1980" s="3">
        <f>TITRES_STAT!B1983</f>
        <v>44889</v>
      </c>
      <c r="B1980" s="6">
        <f>TITRES_STAT!D1983</f>
        <v>8.0433000000000003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2.9961242852648055E-2</v>
      </c>
      <c r="G1980" s="2">
        <f t="shared" si="277"/>
        <v>4.138931270130819E-2</v>
      </c>
      <c r="H1980" s="2">
        <f t="shared" si="274"/>
        <v>0.7238883880210234</v>
      </c>
      <c r="I1980" s="2">
        <f t="shared" si="275"/>
        <v>41.991604157855456</v>
      </c>
    </row>
    <row r="1981" spans="1:9" ht="13.5" x14ac:dyDescent="0.25">
      <c r="A1981" s="3">
        <f>TITRES_STAT!B1984</f>
        <v>44890</v>
      </c>
      <c r="B1981" s="6">
        <f>TITRES_STAT!D1984</f>
        <v>7.9908000000000001</v>
      </c>
      <c r="C1981" s="2">
        <f t="shared" si="270"/>
        <v>-5.2500000000000213E-2</v>
      </c>
      <c r="D1981" s="2">
        <f t="shared" si="271"/>
        <v>0</v>
      </c>
      <c r="E1981" s="2">
        <f t="shared" si="272"/>
        <v>5.2500000000000213E-2</v>
      </c>
      <c r="F1981" s="2">
        <f t="shared" ref="F1981:G1996" si="278">((F1980*13)+D1981)/14</f>
        <v>2.7821154077458908E-2</v>
      </c>
      <c r="G1981" s="2">
        <f t="shared" si="278"/>
        <v>4.2182933222643333E-2</v>
      </c>
      <c r="H1981" s="2">
        <f t="shared" si="274"/>
        <v>0.65953578739102048</v>
      </c>
      <c r="I1981" s="2">
        <f t="shared" si="275"/>
        <v>39.742185278684822</v>
      </c>
    </row>
    <row r="1982" spans="1:9" ht="13.5" x14ac:dyDescent="0.25">
      <c r="A1982" s="3">
        <f>TITRES_STAT!B1985</f>
        <v>44893</v>
      </c>
      <c r="B1982" s="6">
        <f>TITRES_STAT!D1985</f>
        <v>7.9821</v>
      </c>
      <c r="C1982" s="2">
        <f t="shared" si="270"/>
        <v>-8.7000000000001521E-3</v>
      </c>
      <c r="D1982" s="2">
        <f t="shared" si="271"/>
        <v>0</v>
      </c>
      <c r="E1982" s="2">
        <f t="shared" si="272"/>
        <v>8.7000000000001521E-3</v>
      </c>
      <c r="F1982" s="2">
        <f t="shared" si="278"/>
        <v>2.5833928786211845E-2</v>
      </c>
      <c r="G1982" s="2">
        <f t="shared" si="278"/>
        <v>3.9791295135311676E-2</v>
      </c>
      <c r="H1982" s="2">
        <f t="shared" si="274"/>
        <v>0.64923568580421109</v>
      </c>
      <c r="I1982" s="2">
        <f t="shared" si="275"/>
        <v>39.365852400145378</v>
      </c>
    </row>
    <row r="1983" spans="1:9" ht="13.5" x14ac:dyDescent="0.25">
      <c r="A1983" s="3">
        <f>TITRES_STAT!B1986</f>
        <v>44894</v>
      </c>
      <c r="B1983" s="6">
        <f>TITRES_STAT!D1986</f>
        <v>7.9122000000000003</v>
      </c>
      <c r="C1983" s="2">
        <f t="shared" si="270"/>
        <v>-6.9899999999999629E-2</v>
      </c>
      <c r="D1983" s="2">
        <f t="shared" si="271"/>
        <v>0</v>
      </c>
      <c r="E1983" s="2">
        <f t="shared" si="272"/>
        <v>6.9899999999999629E-2</v>
      </c>
      <c r="F1983" s="2">
        <f t="shared" si="278"/>
        <v>2.3988648158625284E-2</v>
      </c>
      <c r="G1983" s="2">
        <f t="shared" si="278"/>
        <v>4.1941916911360809E-2</v>
      </c>
      <c r="H1983" s="2">
        <f t="shared" si="274"/>
        <v>0.57194925566521926</v>
      </c>
      <c r="I1983" s="2">
        <f t="shared" si="275"/>
        <v>36.384714939362411</v>
      </c>
    </row>
    <row r="1984" spans="1:9" ht="13.5" x14ac:dyDescent="0.25">
      <c r="A1984" s="3">
        <f>TITRES_STAT!B1987</f>
        <v>44895</v>
      </c>
      <c r="B1984" s="6">
        <f>TITRES_STAT!D1987</f>
        <v>7.8684000000000003</v>
      </c>
      <c r="C1984" s="2">
        <f t="shared" si="270"/>
        <v>-4.3800000000000061E-2</v>
      </c>
      <c r="D1984" s="2">
        <f t="shared" si="271"/>
        <v>0</v>
      </c>
      <c r="E1984" s="2">
        <f t="shared" si="272"/>
        <v>4.3800000000000061E-2</v>
      </c>
      <c r="F1984" s="2">
        <f t="shared" si="278"/>
        <v>2.227517329015205E-2</v>
      </c>
      <c r="G1984" s="2">
        <f t="shared" si="278"/>
        <v>4.2074637131977899E-2</v>
      </c>
      <c r="H1984" s="2">
        <f t="shared" si="274"/>
        <v>0.52942044919556297</v>
      </c>
      <c r="I1984" s="2">
        <f t="shared" si="275"/>
        <v>34.615755888057137</v>
      </c>
    </row>
    <row r="1985" spans="1:9" ht="13.5" x14ac:dyDescent="0.25">
      <c r="A1985" s="3">
        <f>TITRES_STAT!B1988</f>
        <v>44896</v>
      </c>
      <c r="B1985" s="6">
        <f>TITRES_STAT!D1988</f>
        <v>7.9558999999999997</v>
      </c>
      <c r="C1985" s="2">
        <f t="shared" si="270"/>
        <v>8.7499999999999467E-2</v>
      </c>
      <c r="D1985" s="2">
        <f t="shared" si="271"/>
        <v>8.7499999999999467E-2</v>
      </c>
      <c r="E1985" s="2">
        <f t="shared" si="272"/>
        <v>0</v>
      </c>
      <c r="F1985" s="2">
        <f t="shared" si="278"/>
        <v>2.6934089483712582E-2</v>
      </c>
      <c r="G1985" s="2">
        <f t="shared" si="278"/>
        <v>3.9069305908265191E-2</v>
      </c>
      <c r="H1985" s="2">
        <f t="shared" si="274"/>
        <v>0.68939257705150636</v>
      </c>
      <c r="I1985" s="2">
        <f t="shared" si="275"/>
        <v>40.807127154228525</v>
      </c>
    </row>
    <row r="1986" spans="1:9" ht="13.5" x14ac:dyDescent="0.25">
      <c r="A1986" s="3">
        <f>TITRES_STAT!B1989</f>
        <v>44897</v>
      </c>
      <c r="B1986" s="6">
        <f>TITRES_STAT!D1989</f>
        <v>8.0869999999999997</v>
      </c>
      <c r="C1986" s="2">
        <f t="shared" si="270"/>
        <v>0.13109999999999999</v>
      </c>
      <c r="D1986" s="2">
        <f t="shared" si="271"/>
        <v>0.13109999999999999</v>
      </c>
      <c r="E1986" s="2">
        <f t="shared" si="272"/>
        <v>0</v>
      </c>
      <c r="F1986" s="2">
        <f t="shared" si="278"/>
        <v>3.4374511663447398E-2</v>
      </c>
      <c r="G1986" s="2">
        <f t="shared" si="278"/>
        <v>3.6278641200531966E-2</v>
      </c>
      <c r="H1986" s="2">
        <f t="shared" si="274"/>
        <v>0.94751375812122074</v>
      </c>
      <c r="I1986" s="2">
        <f t="shared" si="275"/>
        <v>48.652480844874411</v>
      </c>
    </row>
    <row r="1987" spans="1:9" ht="13.5" x14ac:dyDescent="0.25">
      <c r="A1987" s="3">
        <f>TITRES_STAT!B1990</f>
        <v>44900</v>
      </c>
      <c r="B1987" s="6">
        <f>TITRES_STAT!D1990</f>
        <v>7.9558999999999997</v>
      </c>
      <c r="C1987" s="2">
        <f t="shared" ref="C1987:C2050" si="279">B1987-B1986</f>
        <v>-0.13109999999999999</v>
      </c>
      <c r="D1987" s="2">
        <f t="shared" ref="D1987:D2050" si="280">IF(C1987&gt;0,C1987,0)</f>
        <v>0</v>
      </c>
      <c r="E1987" s="2">
        <f t="shared" ref="E1987:E2050" si="281">IF(C1987&lt;0,-C1987,0)</f>
        <v>0.13109999999999999</v>
      </c>
      <c r="F1987" s="2">
        <f t="shared" si="278"/>
        <v>3.1919189401772581E-2</v>
      </c>
      <c r="G1987" s="2">
        <f t="shared" si="278"/>
        <v>4.3051595400493969E-2</v>
      </c>
      <c r="H1987" s="2">
        <f t="shared" si="274"/>
        <v>0.74141710904879365</v>
      </c>
      <c r="I1987" s="2">
        <f t="shared" si="275"/>
        <v>42.57550389256108</v>
      </c>
    </row>
    <row r="1988" spans="1:9" ht="13.5" x14ac:dyDescent="0.25">
      <c r="A1988" s="3">
        <f>TITRES_STAT!B1991</f>
        <v>44901</v>
      </c>
      <c r="B1988" s="6">
        <f>TITRES_STAT!D1991</f>
        <v>7.9558999999999997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2.9639247301645969E-2</v>
      </c>
      <c r="G1988" s="2">
        <f t="shared" si="278"/>
        <v>3.997648144331583E-2</v>
      </c>
      <c r="H1988" s="2">
        <f t="shared" si="274"/>
        <v>0.74141710904879365</v>
      </c>
      <c r="I1988" s="2">
        <f t="shared" si="275"/>
        <v>42.57550389256108</v>
      </c>
    </row>
    <row r="1989" spans="1:9" ht="13.5" x14ac:dyDescent="0.25">
      <c r="A1989" s="3">
        <f>TITRES_STAT!B1992</f>
        <v>44902</v>
      </c>
      <c r="B1989" s="6">
        <f>TITRES_STAT!D1992</f>
        <v>7.9470999999999998</v>
      </c>
      <c r="C1989" s="2">
        <f t="shared" si="279"/>
        <v>-8.799999999999919E-3</v>
      </c>
      <c r="D1989" s="2">
        <f t="shared" si="280"/>
        <v>0</v>
      </c>
      <c r="E1989" s="2">
        <f t="shared" si="281"/>
        <v>8.799999999999919E-3</v>
      </c>
      <c r="F1989" s="2">
        <f t="shared" si="278"/>
        <v>2.7522158208671259E-2</v>
      </c>
      <c r="G1989" s="2">
        <f t="shared" si="278"/>
        <v>3.7749589911650408E-2</v>
      </c>
      <c r="H1989" s="2">
        <f t="shared" si="274"/>
        <v>0.72907171370826673</v>
      </c>
      <c r="I1989" s="2">
        <f t="shared" si="275"/>
        <v>42.165498858613418</v>
      </c>
    </row>
    <row r="1990" spans="1:9" ht="13.5" x14ac:dyDescent="0.25">
      <c r="A1990" s="3">
        <f>TITRES_STAT!B1993</f>
        <v>44903</v>
      </c>
      <c r="B1990" s="6">
        <f>TITRES_STAT!D1993</f>
        <v>7.9470999999999998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2.555628976519474E-2</v>
      </c>
      <c r="G1990" s="2">
        <f t="shared" si="278"/>
        <v>3.5053190632246808E-2</v>
      </c>
      <c r="H1990" s="2">
        <f t="shared" si="274"/>
        <v>0.72907171370826662</v>
      </c>
      <c r="I1990" s="2">
        <f t="shared" si="275"/>
        <v>42.165498858613411</v>
      </c>
    </row>
    <row r="1991" spans="1:9" ht="13.5" x14ac:dyDescent="0.25">
      <c r="A1991" s="3">
        <f>TITRES_STAT!B1994</f>
        <v>44904</v>
      </c>
      <c r="B1991" s="6">
        <f>TITRES_STAT!D1994</f>
        <v>7.9383999999999997</v>
      </c>
      <c r="C1991" s="2">
        <f t="shared" si="279"/>
        <v>-8.7000000000001521E-3</v>
      </c>
      <c r="D1991" s="2">
        <f t="shared" si="280"/>
        <v>0</v>
      </c>
      <c r="E1991" s="2">
        <f t="shared" si="281"/>
        <v>8.7000000000001521E-3</v>
      </c>
      <c r="F1991" s="2">
        <f t="shared" si="278"/>
        <v>2.3730840496252261E-2</v>
      </c>
      <c r="G1991" s="2">
        <f t="shared" si="278"/>
        <v>3.3170819872800621E-2</v>
      </c>
      <c r="H1991" s="2">
        <f t="shared" si="274"/>
        <v>0.71541314285424262</v>
      </c>
      <c r="I1991" s="2">
        <f t="shared" si="275"/>
        <v>41.705005341388521</v>
      </c>
    </row>
    <row r="1992" spans="1:9" ht="13.5" x14ac:dyDescent="0.25">
      <c r="A1992" s="3">
        <f>TITRES_STAT!B1995</f>
        <v>44907</v>
      </c>
      <c r="B1992" s="6">
        <f>TITRES_STAT!D1995</f>
        <v>7.8947000000000003</v>
      </c>
      <c r="C1992" s="2">
        <f t="shared" si="279"/>
        <v>-4.3699999999999406E-2</v>
      </c>
      <c r="D1992" s="2">
        <f t="shared" si="280"/>
        <v>0</v>
      </c>
      <c r="E1992" s="2">
        <f t="shared" si="281"/>
        <v>4.3699999999999406E-2</v>
      </c>
      <c r="F1992" s="2">
        <f t="shared" si="278"/>
        <v>2.2035780460805673E-2</v>
      </c>
      <c r="G1992" s="2">
        <f t="shared" si="278"/>
        <v>3.3922904167600534E-2</v>
      </c>
      <c r="H1992" s="2">
        <f t="shared" si="274"/>
        <v>0.64958413795985814</v>
      </c>
      <c r="I1992" s="2">
        <f t="shared" si="275"/>
        <v>39.378660537027152</v>
      </c>
    </row>
    <row r="1993" spans="1:9" ht="13.5" x14ac:dyDescent="0.25">
      <c r="A1993" s="3">
        <f>TITRES_STAT!B1996</f>
        <v>44908</v>
      </c>
      <c r="B1993" s="6">
        <f>TITRES_STAT!D1996</f>
        <v>7.8859000000000004</v>
      </c>
      <c r="C1993" s="2">
        <f t="shared" si="279"/>
        <v>-8.799999999999919E-3</v>
      </c>
      <c r="D1993" s="2">
        <f t="shared" si="280"/>
        <v>0</v>
      </c>
      <c r="E1993" s="2">
        <f t="shared" si="281"/>
        <v>8.799999999999919E-3</v>
      </c>
      <c r="F1993" s="2">
        <f t="shared" si="278"/>
        <v>2.0461796142176695E-2</v>
      </c>
      <c r="G1993" s="2">
        <f t="shared" si="278"/>
        <v>3.2128411012771918E-2</v>
      </c>
      <c r="H1993" s="2">
        <f t="shared" si="274"/>
        <v>0.6368754475296825</v>
      </c>
      <c r="I1993" s="2">
        <f t="shared" si="275"/>
        <v>38.907996847947935</v>
      </c>
    </row>
    <row r="1994" spans="1:9" ht="13.5" x14ac:dyDescent="0.25">
      <c r="A1994" s="3">
        <f>TITRES_STAT!B1997</f>
        <v>44909</v>
      </c>
      <c r="B1994" s="6">
        <f>TITRES_STAT!D1997</f>
        <v>7.8684000000000003</v>
      </c>
      <c r="C1994" s="2">
        <f t="shared" si="279"/>
        <v>-1.7500000000000071E-2</v>
      </c>
      <c r="D1994" s="2">
        <f t="shared" si="280"/>
        <v>0</v>
      </c>
      <c r="E1994" s="2">
        <f t="shared" si="281"/>
        <v>1.7500000000000071E-2</v>
      </c>
      <c r="F1994" s="2">
        <f t="shared" si="278"/>
        <v>1.9000239274878362E-2</v>
      </c>
      <c r="G1994" s="2">
        <f t="shared" si="278"/>
        <v>3.1083524511859643E-2</v>
      </c>
      <c r="H1994" s="2">
        <f t="shared" si="274"/>
        <v>0.61126399188190483</v>
      </c>
      <c r="I1994" s="2">
        <f t="shared" si="275"/>
        <v>37.936923741960371</v>
      </c>
    </row>
    <row r="1995" spans="1:9" ht="13.5" x14ac:dyDescent="0.25">
      <c r="A1995" s="3">
        <f>TITRES_STAT!B1998</f>
        <v>44910</v>
      </c>
      <c r="B1995" s="6">
        <f>TITRES_STAT!D1998</f>
        <v>7.8684000000000003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1.7643079326672764E-2</v>
      </c>
      <c r="G1995" s="2">
        <f t="shared" si="278"/>
        <v>2.8863272761012526E-2</v>
      </c>
      <c r="H1995" s="2">
        <f t="shared" si="274"/>
        <v>0.61126399188190483</v>
      </c>
      <c r="I1995" s="2">
        <f t="shared" si="275"/>
        <v>37.936923741960371</v>
      </c>
    </row>
    <row r="1996" spans="1:9" ht="13.5" x14ac:dyDescent="0.25">
      <c r="A1996" s="3">
        <f>TITRES_STAT!B1999</f>
        <v>44911</v>
      </c>
      <c r="B1996" s="6">
        <f>TITRES_STAT!D1999</f>
        <v>7.9034000000000004</v>
      </c>
      <c r="C1996" s="2">
        <f t="shared" si="279"/>
        <v>3.5000000000000142E-2</v>
      </c>
      <c r="D1996" s="2">
        <f t="shared" si="280"/>
        <v>3.5000000000000142E-2</v>
      </c>
      <c r="E1996" s="2">
        <f t="shared" si="281"/>
        <v>0</v>
      </c>
      <c r="F1996" s="2">
        <f t="shared" si="278"/>
        <v>1.8882859374767576E-2</v>
      </c>
      <c r="G1996" s="2">
        <f t="shared" si="278"/>
        <v>2.6801610420940203E-2</v>
      </c>
      <c r="H1996" s="2">
        <f t="shared" si="274"/>
        <v>0.70454196886670384</v>
      </c>
      <c r="I1996" s="2">
        <f t="shared" si="275"/>
        <v>41.333213363771357</v>
      </c>
    </row>
    <row r="1997" spans="1:9" ht="13.5" x14ac:dyDescent="0.25">
      <c r="A1997" s="3">
        <f>TITRES_STAT!B2000</f>
        <v>44914</v>
      </c>
      <c r="B1997" s="6">
        <f>TITRES_STAT!D2000</f>
        <v>7.8684000000000003</v>
      </c>
      <c r="C1997" s="2">
        <f t="shared" si="279"/>
        <v>-3.5000000000000142E-2</v>
      </c>
      <c r="D1997" s="2">
        <f t="shared" si="280"/>
        <v>0</v>
      </c>
      <c r="E1997" s="2">
        <f t="shared" si="281"/>
        <v>3.5000000000000142E-2</v>
      </c>
      <c r="F1997" s="2">
        <f t="shared" ref="F1997:G2012" si="282">((F1996*13)+D1997)/14</f>
        <v>1.7534083705141319E-2</v>
      </c>
      <c r="G1997" s="2">
        <f t="shared" si="282"/>
        <v>2.7387209676587341E-2</v>
      </c>
      <c r="H1997" s="2">
        <f t="shared" si="274"/>
        <v>0.64022892117157815</v>
      </c>
      <c r="I1997" s="2">
        <f t="shared" si="275"/>
        <v>39.032900402358301</v>
      </c>
    </row>
    <row r="1998" spans="1:9" ht="13.5" x14ac:dyDescent="0.25">
      <c r="A1998" s="3">
        <f>TITRES_STAT!B2001</f>
        <v>44915</v>
      </c>
      <c r="B1998" s="6">
        <f>TITRES_STAT!D2001</f>
        <v>7.9034000000000004</v>
      </c>
      <c r="C1998" s="2">
        <f t="shared" si="279"/>
        <v>3.5000000000000142E-2</v>
      </c>
      <c r="D1998" s="2">
        <f t="shared" si="280"/>
        <v>3.5000000000000142E-2</v>
      </c>
      <c r="E1998" s="2">
        <f t="shared" si="281"/>
        <v>0</v>
      </c>
      <c r="F1998" s="2">
        <f t="shared" si="282"/>
        <v>1.8781649154774094E-2</v>
      </c>
      <c r="G1998" s="2">
        <f t="shared" si="282"/>
        <v>2.5430980413973958E-2</v>
      </c>
      <c r="H1998" s="2">
        <f t="shared" si="274"/>
        <v>0.73853421492369387</v>
      </c>
      <c r="I1998" s="2">
        <f t="shared" si="275"/>
        <v>42.480280720624698</v>
      </c>
    </row>
    <row r="1999" spans="1:9" ht="13.5" x14ac:dyDescent="0.25">
      <c r="A1999" s="3">
        <f>TITRES_STAT!B2002</f>
        <v>44916</v>
      </c>
      <c r="B1999" s="6">
        <f>TITRES_STAT!D2002</f>
        <v>7.7809999999999997</v>
      </c>
      <c r="C1999" s="2">
        <f t="shared" si="279"/>
        <v>-0.12240000000000073</v>
      </c>
      <c r="D1999" s="2">
        <f t="shared" si="280"/>
        <v>0</v>
      </c>
      <c r="E1999" s="2">
        <f t="shared" si="281"/>
        <v>0.12240000000000073</v>
      </c>
      <c r="F1999" s="2">
        <f t="shared" si="282"/>
        <v>1.7440102786575946E-2</v>
      </c>
      <c r="G1999" s="2">
        <f t="shared" si="282"/>
        <v>3.2357338955833016E-2</v>
      </c>
      <c r="H1999" s="2">
        <f t="shared" si="274"/>
        <v>0.53898445760268676</v>
      </c>
      <c r="I1999" s="2">
        <f t="shared" si="275"/>
        <v>35.022085826797493</v>
      </c>
    </row>
    <row r="2000" spans="1:9" ht="13.5" x14ac:dyDescent="0.25">
      <c r="A2000" s="3">
        <f>TITRES_STAT!B2003</f>
        <v>44917</v>
      </c>
      <c r="B2000" s="6">
        <f>TITRES_STAT!D2003</f>
        <v>7.851</v>
      </c>
      <c r="C2000" s="2">
        <f t="shared" si="279"/>
        <v>7.0000000000000284E-2</v>
      </c>
      <c r="D2000" s="2">
        <f t="shared" si="280"/>
        <v>7.0000000000000284E-2</v>
      </c>
      <c r="E2000" s="2">
        <f t="shared" si="281"/>
        <v>0</v>
      </c>
      <c r="F2000" s="2">
        <f t="shared" si="282"/>
        <v>2.11943811589634E-2</v>
      </c>
      <c r="G2000" s="2">
        <f t="shared" si="282"/>
        <v>3.0046100458987802E-2</v>
      </c>
      <c r="H2000" s="2">
        <f t="shared" si="274"/>
        <v>0.70539540356969832</v>
      </c>
      <c r="I2000" s="2">
        <f t="shared" si="275"/>
        <v>41.362572110443082</v>
      </c>
    </row>
    <row r="2001" spans="1:9" ht="13.5" x14ac:dyDescent="0.25">
      <c r="A2001" s="3">
        <f>TITRES_STAT!B2004</f>
        <v>44918</v>
      </c>
      <c r="B2001" s="6">
        <f>TITRES_STAT!D2004</f>
        <v>7.851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1.9680496790466014E-2</v>
      </c>
      <c r="G2001" s="2">
        <f t="shared" si="282"/>
        <v>2.7899950426202962E-2</v>
      </c>
      <c r="H2001" s="2">
        <f t="shared" ref="H2001:H2064" si="283">F2001/G2001</f>
        <v>0.70539540356969832</v>
      </c>
      <c r="I2001" s="2">
        <f t="shared" ref="I2001:I2064" si="284">IF(G2001=0,100,100-(100/(1+H2001)))</f>
        <v>41.362572110443082</v>
      </c>
    </row>
    <row r="2002" spans="1:9" ht="13.5" x14ac:dyDescent="0.25">
      <c r="A2002" s="3">
        <f>TITRES_STAT!B2005</f>
        <v>44921</v>
      </c>
      <c r="B2002" s="6">
        <f>TITRES_STAT!D2005</f>
        <v>7.8597000000000001</v>
      </c>
      <c r="C2002" s="2">
        <f t="shared" si="279"/>
        <v>8.7000000000001521E-3</v>
      </c>
      <c r="D2002" s="2">
        <f t="shared" si="280"/>
        <v>8.7000000000001521E-3</v>
      </c>
      <c r="E2002" s="2">
        <f t="shared" si="281"/>
        <v>0</v>
      </c>
      <c r="F2002" s="2">
        <f t="shared" si="282"/>
        <v>1.8896175591147025E-2</v>
      </c>
      <c r="G2002" s="2">
        <f t="shared" si="282"/>
        <v>2.5907096824331319E-2</v>
      </c>
      <c r="H2002" s="2">
        <f t="shared" si="283"/>
        <v>0.72938221211263599</v>
      </c>
      <c r="I2002" s="2">
        <f t="shared" si="284"/>
        <v>42.175882636239976</v>
      </c>
    </row>
    <row r="2003" spans="1:9" ht="13.5" x14ac:dyDescent="0.25">
      <c r="A2003" s="3">
        <f>TITRES_STAT!B2006</f>
        <v>44922</v>
      </c>
      <c r="B2003" s="6">
        <f>TITRES_STAT!D2006</f>
        <v>8.0433000000000003</v>
      </c>
      <c r="C2003" s="2">
        <f t="shared" si="279"/>
        <v>0.18360000000000021</v>
      </c>
      <c r="D2003" s="2">
        <f t="shared" si="280"/>
        <v>0.18360000000000021</v>
      </c>
      <c r="E2003" s="2">
        <f t="shared" si="281"/>
        <v>0</v>
      </c>
      <c r="F2003" s="2">
        <f t="shared" si="282"/>
        <v>3.0660734477493679E-2</v>
      </c>
      <c r="G2003" s="2">
        <f t="shared" si="282"/>
        <v>2.4056589908307651E-2</v>
      </c>
      <c r="H2003" s="2">
        <f t="shared" si="283"/>
        <v>1.2745253834545089</v>
      </c>
      <c r="I2003" s="2">
        <f t="shared" si="284"/>
        <v>56.034783903742685</v>
      </c>
    </row>
    <row r="2004" spans="1:9" ht="13.5" x14ac:dyDescent="0.25">
      <c r="A2004" s="3">
        <f>TITRES_STAT!B2007</f>
        <v>44923</v>
      </c>
      <c r="B2004" s="6">
        <f>TITRES_STAT!D2007</f>
        <v>8.0345999999999993</v>
      </c>
      <c r="C2004" s="2">
        <f t="shared" si="279"/>
        <v>-8.7000000000010402E-3</v>
      </c>
      <c r="D2004" s="2">
        <f t="shared" si="280"/>
        <v>0</v>
      </c>
      <c r="E2004" s="2">
        <f t="shared" si="281"/>
        <v>8.7000000000010402E-3</v>
      </c>
      <c r="F2004" s="2">
        <f t="shared" si="282"/>
        <v>2.8470682014815559E-2</v>
      </c>
      <c r="G2004" s="2">
        <f t="shared" si="282"/>
        <v>2.2959690629142892E-2</v>
      </c>
      <c r="H2004" s="2">
        <f t="shared" si="283"/>
        <v>1.2400289914480611</v>
      </c>
      <c r="I2004" s="2">
        <f t="shared" si="284"/>
        <v>55.357720644787165</v>
      </c>
    </row>
    <row r="2005" spans="1:9" ht="13.5" x14ac:dyDescent="0.25">
      <c r="A2005" s="3">
        <f>TITRES_STAT!B2008</f>
        <v>44924</v>
      </c>
      <c r="B2005" s="6">
        <f>TITRES_STAT!D2008</f>
        <v>7.9996</v>
      </c>
      <c r="C2005" s="2">
        <f t="shared" si="279"/>
        <v>-3.4999999999999254E-2</v>
      </c>
      <c r="D2005" s="2">
        <f t="shared" si="280"/>
        <v>0</v>
      </c>
      <c r="E2005" s="2">
        <f t="shared" si="281"/>
        <v>3.4999999999999254E-2</v>
      </c>
      <c r="F2005" s="2">
        <f t="shared" si="282"/>
        <v>2.6437061870900162E-2</v>
      </c>
      <c r="G2005" s="2">
        <f t="shared" si="282"/>
        <v>2.3819712727061203E-2</v>
      </c>
      <c r="H2005" s="2">
        <f t="shared" si="283"/>
        <v>1.1098816418917357</v>
      </c>
      <c r="I2005" s="2">
        <f t="shared" si="284"/>
        <v>52.603976443750064</v>
      </c>
    </row>
    <row r="2006" spans="1:9" ht="13.5" x14ac:dyDescent="0.25">
      <c r="A2006" s="3">
        <f>TITRES_STAT!B2009</f>
        <v>44925</v>
      </c>
      <c r="B2006" s="6">
        <f>TITRES_STAT!D2009</f>
        <v>7.9558999999999997</v>
      </c>
      <c r="C2006" s="2">
        <f t="shared" si="279"/>
        <v>-4.3700000000000294E-2</v>
      </c>
      <c r="D2006" s="2">
        <f t="shared" si="280"/>
        <v>0</v>
      </c>
      <c r="E2006" s="2">
        <f t="shared" si="281"/>
        <v>4.3700000000000294E-2</v>
      </c>
      <c r="F2006" s="2">
        <f t="shared" si="282"/>
        <v>2.4548700308693005E-2</v>
      </c>
      <c r="G2006" s="2">
        <f t="shared" si="282"/>
        <v>2.5239733246556852E-2</v>
      </c>
      <c r="H2006" s="2">
        <f t="shared" si="283"/>
        <v>0.97262122657504246</v>
      </c>
      <c r="I2006" s="2">
        <f t="shared" si="284"/>
        <v>49.30603064957144</v>
      </c>
    </row>
    <row r="2007" spans="1:9" ht="13.5" x14ac:dyDescent="0.25">
      <c r="A2007" s="3">
        <f>TITRES_STAT!B2010</f>
        <v>44928</v>
      </c>
      <c r="B2007" s="6">
        <f>TITRES_STAT!D2010</f>
        <v>7.8071999999999999</v>
      </c>
      <c r="C2007" s="2">
        <f t="shared" si="279"/>
        <v>-0.14869999999999983</v>
      </c>
      <c r="D2007" s="2">
        <f t="shared" si="280"/>
        <v>0</v>
      </c>
      <c r="E2007" s="2">
        <f t="shared" si="281"/>
        <v>0.14869999999999983</v>
      </c>
      <c r="F2007" s="2">
        <f t="shared" si="282"/>
        <v>2.279522171521493E-2</v>
      </c>
      <c r="G2007" s="2">
        <f t="shared" si="282"/>
        <v>3.4058323728945634E-2</v>
      </c>
      <c r="H2007" s="2">
        <f t="shared" si="283"/>
        <v>0.66929957847108101</v>
      </c>
      <c r="I2007" s="2">
        <f t="shared" si="284"/>
        <v>40.094635325080205</v>
      </c>
    </row>
    <row r="2008" spans="1:9" ht="13.5" x14ac:dyDescent="0.25">
      <c r="A2008" s="3">
        <f>TITRES_STAT!B2011</f>
        <v>44929</v>
      </c>
      <c r="B2008" s="6">
        <f>TITRES_STAT!D2011</f>
        <v>7.7286000000000001</v>
      </c>
      <c r="C2008" s="2">
        <f t="shared" si="279"/>
        <v>-7.8599999999999781E-2</v>
      </c>
      <c r="D2008" s="2">
        <f t="shared" si="280"/>
        <v>0</v>
      </c>
      <c r="E2008" s="2">
        <f t="shared" si="281"/>
        <v>7.8599999999999781E-2</v>
      </c>
      <c r="F2008" s="2">
        <f t="shared" si="282"/>
        <v>2.1166991592699577E-2</v>
      </c>
      <c r="G2008" s="2">
        <f t="shared" si="282"/>
        <v>3.7239872034020939E-2</v>
      </c>
      <c r="H2008" s="2">
        <f t="shared" si="283"/>
        <v>0.56839592717617859</v>
      </c>
      <c r="I2008" s="2">
        <f t="shared" si="284"/>
        <v>36.240589338914454</v>
      </c>
    </row>
    <row r="2009" spans="1:9" ht="13.5" x14ac:dyDescent="0.25">
      <c r="A2009" s="3">
        <f>TITRES_STAT!B2012</f>
        <v>44930</v>
      </c>
      <c r="B2009" s="6">
        <f>TITRES_STAT!D2012</f>
        <v>7.6498999999999997</v>
      </c>
      <c r="C2009" s="2">
        <f t="shared" si="279"/>
        <v>-7.8700000000000436E-2</v>
      </c>
      <c r="D2009" s="2">
        <f t="shared" si="280"/>
        <v>0</v>
      </c>
      <c r="E2009" s="2">
        <f t="shared" si="281"/>
        <v>7.8700000000000436E-2</v>
      </c>
      <c r="F2009" s="2">
        <f t="shared" si="282"/>
        <v>1.9655063621792462E-2</v>
      </c>
      <c r="G2009" s="2">
        <f t="shared" si="282"/>
        <v>4.0201309745876615E-2</v>
      </c>
      <c r="H2009" s="2">
        <f t="shared" si="283"/>
        <v>0.48891600164366411</v>
      </c>
      <c r="I2009" s="2">
        <f t="shared" si="284"/>
        <v>32.837043936926818</v>
      </c>
    </row>
    <row r="2010" spans="1:9" ht="13.5" x14ac:dyDescent="0.25">
      <c r="A2010" s="3">
        <f>TITRES_STAT!B2013</f>
        <v>44931</v>
      </c>
      <c r="B2010" s="6">
        <f>TITRES_STAT!D2013</f>
        <v>7.6323999999999996</v>
      </c>
      <c r="C2010" s="2">
        <f t="shared" si="279"/>
        <v>-1.7500000000000071E-2</v>
      </c>
      <c r="D2010" s="2">
        <f t="shared" si="280"/>
        <v>0</v>
      </c>
      <c r="E2010" s="2">
        <f t="shared" si="281"/>
        <v>1.7500000000000071E-2</v>
      </c>
      <c r="F2010" s="2">
        <f t="shared" si="282"/>
        <v>1.8251130505950144E-2</v>
      </c>
      <c r="G2010" s="2">
        <f t="shared" si="282"/>
        <v>3.8579787621171147E-2</v>
      </c>
      <c r="H2010" s="2">
        <f t="shared" si="283"/>
        <v>0.47307493460473599</v>
      </c>
      <c r="I2010" s="2">
        <f t="shared" si="284"/>
        <v>32.114790869866667</v>
      </c>
    </row>
    <row r="2011" spans="1:9" ht="13.5" x14ac:dyDescent="0.25">
      <c r="A2011" s="3">
        <f>TITRES_STAT!B2014</f>
        <v>44932</v>
      </c>
      <c r="B2011" s="6">
        <f>TITRES_STAT!D2014</f>
        <v>7.6760999999999999</v>
      </c>
      <c r="C2011" s="2">
        <f t="shared" si="279"/>
        <v>4.3700000000000294E-2</v>
      </c>
      <c r="D2011" s="2">
        <f t="shared" si="280"/>
        <v>4.3700000000000294E-2</v>
      </c>
      <c r="E2011" s="2">
        <f t="shared" si="281"/>
        <v>0</v>
      </c>
      <c r="F2011" s="2">
        <f t="shared" si="282"/>
        <v>2.0068906898382293E-2</v>
      </c>
      <c r="G2011" s="2">
        <f t="shared" si="282"/>
        <v>3.5824088505373206E-2</v>
      </c>
      <c r="H2011" s="2">
        <f t="shared" si="283"/>
        <v>0.5602070488233688</v>
      </c>
      <c r="I2011" s="2">
        <f t="shared" si="284"/>
        <v>35.905942691763201</v>
      </c>
    </row>
    <row r="2012" spans="1:9" ht="13.5" x14ac:dyDescent="0.25">
      <c r="A2012" s="3">
        <f>TITRES_STAT!B2015</f>
        <v>44935</v>
      </c>
      <c r="B2012" s="6">
        <f>TITRES_STAT!D2015</f>
        <v>7.5887000000000002</v>
      </c>
      <c r="C2012" s="2">
        <f t="shared" si="279"/>
        <v>-8.73999999999997E-2</v>
      </c>
      <c r="D2012" s="2">
        <f t="shared" si="280"/>
        <v>0</v>
      </c>
      <c r="E2012" s="2">
        <f t="shared" si="281"/>
        <v>8.73999999999997E-2</v>
      </c>
      <c r="F2012" s="2">
        <f t="shared" si="282"/>
        <v>1.8635413548497844E-2</v>
      </c>
      <c r="G2012" s="2">
        <f t="shared" si="282"/>
        <v>3.9508082183560819E-2</v>
      </c>
      <c r="H2012" s="2">
        <f t="shared" si="283"/>
        <v>0.47168610872870914</v>
      </c>
      <c r="I2012" s="2">
        <f t="shared" si="284"/>
        <v>32.050727796579338</v>
      </c>
    </row>
    <row r="2013" spans="1:9" ht="13.5" x14ac:dyDescent="0.25">
      <c r="A2013" s="3">
        <f>TITRES_STAT!B2016</f>
        <v>44936</v>
      </c>
      <c r="B2013" s="6">
        <f>TITRES_STAT!D2016</f>
        <v>7.5974000000000004</v>
      </c>
      <c r="C2013" s="2">
        <f t="shared" si="279"/>
        <v>8.7000000000001521E-3</v>
      </c>
      <c r="D2013" s="2">
        <f t="shared" si="280"/>
        <v>8.7000000000001521E-3</v>
      </c>
      <c r="E2013" s="2">
        <f t="shared" si="281"/>
        <v>0</v>
      </c>
      <c r="F2013" s="2">
        <f t="shared" ref="F2013:G2028" si="285">((F2012*13)+D2013)/14</f>
        <v>1.7925741152176579E-2</v>
      </c>
      <c r="G2013" s="2">
        <f t="shared" si="285"/>
        <v>3.6686076313306469E-2</v>
      </c>
      <c r="H2013" s="2">
        <f t="shared" si="283"/>
        <v>0.48862519390427978</v>
      </c>
      <c r="I2013" s="2">
        <f t="shared" si="284"/>
        <v>32.823923436546309</v>
      </c>
    </row>
    <row r="2014" spans="1:9" ht="13.5" x14ac:dyDescent="0.25">
      <c r="A2014" s="3">
        <f>TITRES_STAT!B2017</f>
        <v>44937</v>
      </c>
      <c r="B2014" s="6">
        <f>TITRES_STAT!D2017</f>
        <v>7.5186999999999999</v>
      </c>
      <c r="C2014" s="2">
        <f t="shared" si="279"/>
        <v>-7.8700000000000436E-2</v>
      </c>
      <c r="D2014" s="2">
        <f t="shared" si="280"/>
        <v>0</v>
      </c>
      <c r="E2014" s="2">
        <f t="shared" si="281"/>
        <v>7.8700000000000436E-2</v>
      </c>
      <c r="F2014" s="2">
        <f t="shared" si="285"/>
        <v>1.6645331069878252E-2</v>
      </c>
      <c r="G2014" s="2">
        <f t="shared" si="285"/>
        <v>3.9687070862356046E-2</v>
      </c>
      <c r="H2014" s="2">
        <f t="shared" si="283"/>
        <v>0.41941445181500331</v>
      </c>
      <c r="I2014" s="2">
        <f t="shared" si="284"/>
        <v>29.548413522118125</v>
      </c>
    </row>
    <row r="2015" spans="1:9" ht="13.5" x14ac:dyDescent="0.25">
      <c r="A2015" s="3">
        <f>TITRES_STAT!B2018</f>
        <v>44938</v>
      </c>
      <c r="B2015" s="6">
        <f>TITRES_STAT!D2018</f>
        <v>7.5186999999999999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1.5456378850601233E-2</v>
      </c>
      <c r="G2015" s="2">
        <f t="shared" si="285"/>
        <v>3.6852280086473468E-2</v>
      </c>
      <c r="H2015" s="2">
        <f t="shared" si="283"/>
        <v>0.41941445181500331</v>
      </c>
      <c r="I2015" s="2">
        <f t="shared" si="284"/>
        <v>29.548413522118125</v>
      </c>
    </row>
    <row r="2016" spans="1:9" ht="13.5" x14ac:dyDescent="0.25">
      <c r="A2016" s="3">
        <f>TITRES_STAT!B2019</f>
        <v>44939</v>
      </c>
      <c r="B2016" s="6">
        <f>TITRES_STAT!D2019</f>
        <v>7.5887000000000002</v>
      </c>
      <c r="C2016" s="2">
        <f t="shared" si="279"/>
        <v>7.0000000000000284E-2</v>
      </c>
      <c r="D2016" s="2">
        <f t="shared" si="280"/>
        <v>7.0000000000000284E-2</v>
      </c>
      <c r="E2016" s="2">
        <f t="shared" si="281"/>
        <v>0</v>
      </c>
      <c r="F2016" s="2">
        <f t="shared" si="285"/>
        <v>1.935235178984402E-2</v>
      </c>
      <c r="G2016" s="2">
        <f t="shared" si="285"/>
        <v>3.4219974366011076E-2</v>
      </c>
      <c r="H2016" s="2">
        <f t="shared" si="283"/>
        <v>0.5655279452536851</v>
      </c>
      <c r="I2016" s="2">
        <f t="shared" si="284"/>
        <v>36.12378475697183</v>
      </c>
    </row>
    <row r="2017" spans="1:9" ht="13.5" x14ac:dyDescent="0.25">
      <c r="A2017" s="3">
        <f>TITRES_STAT!B2020</f>
        <v>44942</v>
      </c>
      <c r="B2017" s="6">
        <f>TITRES_STAT!D2020</f>
        <v>7.5362</v>
      </c>
      <c r="C2017" s="2">
        <f t="shared" si="279"/>
        <v>-5.2500000000000213E-2</v>
      </c>
      <c r="D2017" s="2">
        <f t="shared" si="280"/>
        <v>0</v>
      </c>
      <c r="E2017" s="2">
        <f t="shared" si="281"/>
        <v>5.2500000000000213E-2</v>
      </c>
      <c r="F2017" s="2">
        <f t="shared" si="285"/>
        <v>1.7970040947712308E-2</v>
      </c>
      <c r="G2017" s="2">
        <f t="shared" si="285"/>
        <v>3.5525690482724588E-2</v>
      </c>
      <c r="H2017" s="2">
        <f t="shared" si="283"/>
        <v>0.50583227809325104</v>
      </c>
      <c r="I2017" s="2">
        <f t="shared" si="284"/>
        <v>33.591541730912908</v>
      </c>
    </row>
    <row r="2018" spans="1:9" ht="13.5" x14ac:dyDescent="0.25">
      <c r="A2018" s="3">
        <f>TITRES_STAT!B2021</f>
        <v>44943</v>
      </c>
      <c r="B2018" s="6">
        <f>TITRES_STAT!D2021</f>
        <v>7.7634999999999996</v>
      </c>
      <c r="C2018" s="2">
        <f t="shared" si="279"/>
        <v>0.22729999999999961</v>
      </c>
      <c r="D2018" s="2">
        <f t="shared" si="280"/>
        <v>0.22729999999999961</v>
      </c>
      <c r="E2018" s="2">
        <f t="shared" si="281"/>
        <v>0</v>
      </c>
      <c r="F2018" s="2">
        <f t="shared" si="285"/>
        <v>3.2922180880018539E-2</v>
      </c>
      <c r="G2018" s="2">
        <f t="shared" si="285"/>
        <v>3.2988141162529974E-2</v>
      </c>
      <c r="H2018" s="2">
        <f t="shared" si="283"/>
        <v>0.99800048501713223</v>
      </c>
      <c r="I2018" s="2">
        <f t="shared" si="284"/>
        <v>49.949962099662585</v>
      </c>
    </row>
    <row r="2019" spans="1:9" ht="13.5" x14ac:dyDescent="0.25">
      <c r="A2019" s="3">
        <f>TITRES_STAT!B2022</f>
        <v>44944</v>
      </c>
      <c r="B2019" s="6">
        <f>TITRES_STAT!D2022</f>
        <v>7.6062000000000003</v>
      </c>
      <c r="C2019" s="2">
        <f t="shared" si="279"/>
        <v>-0.15729999999999933</v>
      </c>
      <c r="D2019" s="2">
        <f t="shared" si="280"/>
        <v>0</v>
      </c>
      <c r="E2019" s="2">
        <f t="shared" si="281"/>
        <v>0.15729999999999933</v>
      </c>
      <c r="F2019" s="2">
        <f t="shared" si="285"/>
        <v>3.0570596531445785E-2</v>
      </c>
      <c r="G2019" s="2">
        <f t="shared" si="285"/>
        <v>4.1867559650920642E-2</v>
      </c>
      <c r="H2019" s="2">
        <f t="shared" si="283"/>
        <v>0.7301738335440231</v>
      </c>
      <c r="I2019" s="2">
        <f t="shared" si="284"/>
        <v>42.202339405882846</v>
      </c>
    </row>
    <row r="2020" spans="1:9" ht="13.5" x14ac:dyDescent="0.25">
      <c r="A2020" s="3">
        <f>TITRES_STAT!B2023</f>
        <v>44945</v>
      </c>
      <c r="B2020" s="6">
        <f>TITRES_STAT!D2023</f>
        <v>7.5887000000000002</v>
      </c>
      <c r="C2020" s="2">
        <f t="shared" si="279"/>
        <v>-1.7500000000000071E-2</v>
      </c>
      <c r="D2020" s="2">
        <f t="shared" si="280"/>
        <v>0</v>
      </c>
      <c r="E2020" s="2">
        <f t="shared" si="281"/>
        <v>1.7500000000000071E-2</v>
      </c>
      <c r="F2020" s="2">
        <f t="shared" si="285"/>
        <v>2.8386982493485372E-2</v>
      </c>
      <c r="G2020" s="2">
        <f t="shared" si="285"/>
        <v>4.0127019675854893E-2</v>
      </c>
      <c r="H2020" s="2">
        <f t="shared" si="283"/>
        <v>0.70742813004291716</v>
      </c>
      <c r="I2020" s="2">
        <f t="shared" si="284"/>
        <v>41.43238111141671</v>
      </c>
    </row>
    <row r="2021" spans="1:9" ht="13.5" x14ac:dyDescent="0.25">
      <c r="A2021" s="3">
        <f>TITRES_STAT!B2024</f>
        <v>44946</v>
      </c>
      <c r="B2021" s="6">
        <f>TITRES_STAT!D2024</f>
        <v>7.5624000000000002</v>
      </c>
      <c r="C2021" s="2">
        <f t="shared" si="279"/>
        <v>-2.629999999999999E-2</v>
      </c>
      <c r="D2021" s="2">
        <f t="shared" si="280"/>
        <v>0</v>
      </c>
      <c r="E2021" s="2">
        <f t="shared" si="281"/>
        <v>2.629999999999999E-2</v>
      </c>
      <c r="F2021" s="2">
        <f t="shared" si="285"/>
        <v>2.6359340886807848E-2</v>
      </c>
      <c r="G2021" s="2">
        <f t="shared" si="285"/>
        <v>3.9139375413293827E-2</v>
      </c>
      <c r="H2021" s="2">
        <f t="shared" si="283"/>
        <v>0.67347372328927879</v>
      </c>
      <c r="I2021" s="2">
        <f t="shared" si="284"/>
        <v>40.244057251495974</v>
      </c>
    </row>
    <row r="2022" spans="1:9" ht="13.5" x14ac:dyDescent="0.25">
      <c r="A2022" s="3">
        <f>TITRES_STAT!B2025</f>
        <v>44949</v>
      </c>
      <c r="B2022" s="6">
        <f>TITRES_STAT!D2025</f>
        <v>7.51</v>
      </c>
      <c r="C2022" s="2">
        <f t="shared" si="279"/>
        <v>-5.2400000000000446E-2</v>
      </c>
      <c r="D2022" s="2">
        <f t="shared" si="280"/>
        <v>0</v>
      </c>
      <c r="E2022" s="2">
        <f t="shared" si="281"/>
        <v>5.2400000000000446E-2</v>
      </c>
      <c r="F2022" s="2">
        <f t="shared" si="285"/>
        <v>2.4476530823464432E-2</v>
      </c>
      <c r="G2022" s="2">
        <f t="shared" si="285"/>
        <v>4.0086562883772874E-2</v>
      </c>
      <c r="H2022" s="2">
        <f t="shared" si="283"/>
        <v>0.61059190568250454</v>
      </c>
      <c r="I2022" s="2">
        <f t="shared" si="284"/>
        <v>37.911025352121086</v>
      </c>
    </row>
    <row r="2023" spans="1:9" ht="13.5" x14ac:dyDescent="0.25">
      <c r="A2023" s="3">
        <f>TITRES_STAT!B2026</f>
        <v>44950</v>
      </c>
      <c r="B2023" s="6">
        <f>TITRES_STAT!D2026</f>
        <v>7.5712000000000002</v>
      </c>
      <c r="C2023" s="2">
        <f t="shared" si="279"/>
        <v>6.1200000000000365E-2</v>
      </c>
      <c r="D2023" s="2">
        <f t="shared" si="280"/>
        <v>6.1200000000000365E-2</v>
      </c>
      <c r="E2023" s="2">
        <f t="shared" si="281"/>
        <v>0</v>
      </c>
      <c r="F2023" s="2">
        <f t="shared" si="285"/>
        <v>2.7099635764645573E-2</v>
      </c>
      <c r="G2023" s="2">
        <f t="shared" si="285"/>
        <v>3.7223236963503381E-2</v>
      </c>
      <c r="H2023" s="2">
        <f t="shared" si="283"/>
        <v>0.72803006872336784</v>
      </c>
      <c r="I2023" s="2">
        <f t="shared" si="284"/>
        <v>42.130636607569052</v>
      </c>
    </row>
    <row r="2024" spans="1:9" ht="13.5" x14ac:dyDescent="0.25">
      <c r="A2024" s="3">
        <f>TITRES_STAT!B2027</f>
        <v>44951</v>
      </c>
      <c r="B2024" s="6">
        <f>TITRES_STAT!D2027</f>
        <v>7.5537000000000001</v>
      </c>
      <c r="C2024" s="2">
        <f t="shared" si="279"/>
        <v>-1.7500000000000071E-2</v>
      </c>
      <c r="D2024" s="2">
        <f t="shared" si="280"/>
        <v>0</v>
      </c>
      <c r="E2024" s="2">
        <f t="shared" si="281"/>
        <v>1.7500000000000071E-2</v>
      </c>
      <c r="F2024" s="2">
        <f t="shared" si="285"/>
        <v>2.5163947495742318E-2</v>
      </c>
      <c r="G2024" s="2">
        <f t="shared" si="285"/>
        <v>3.5814434323253146E-2</v>
      </c>
      <c r="H2024" s="2">
        <f t="shared" si="283"/>
        <v>0.70262026948738332</v>
      </c>
      <c r="I2024" s="2">
        <f t="shared" si="284"/>
        <v>41.266997819714952</v>
      </c>
    </row>
    <row r="2025" spans="1:9" ht="13.5" x14ac:dyDescent="0.25">
      <c r="A2025" s="3">
        <f>TITRES_STAT!B2028</f>
        <v>44952</v>
      </c>
      <c r="B2025" s="6">
        <f>TITRES_STAT!D2028</f>
        <v>7.5186999999999999</v>
      </c>
      <c r="C2025" s="2">
        <f t="shared" si="279"/>
        <v>-3.5000000000000142E-2</v>
      </c>
      <c r="D2025" s="2">
        <f t="shared" si="280"/>
        <v>0</v>
      </c>
      <c r="E2025" s="2">
        <f t="shared" si="281"/>
        <v>3.5000000000000142E-2</v>
      </c>
      <c r="F2025" s="2">
        <f t="shared" si="285"/>
        <v>2.3366522674617866E-2</v>
      </c>
      <c r="G2025" s="2">
        <f t="shared" si="285"/>
        <v>3.5756260443020785E-2</v>
      </c>
      <c r="H2025" s="2">
        <f t="shared" si="283"/>
        <v>0.65349458766398338</v>
      </c>
      <c r="I2025" s="2">
        <f t="shared" si="284"/>
        <v>39.522027621948531</v>
      </c>
    </row>
    <row r="2026" spans="1:9" ht="13.5" x14ac:dyDescent="0.25">
      <c r="A2026" s="3">
        <f>TITRES_STAT!B2029</f>
        <v>44953</v>
      </c>
      <c r="B2026" s="6">
        <f>TITRES_STAT!D2029</f>
        <v>7.5186999999999999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2.1697485340716589E-2</v>
      </c>
      <c r="G2026" s="2">
        <f t="shared" si="285"/>
        <v>3.3202241839947869E-2</v>
      </c>
      <c r="H2026" s="2">
        <f t="shared" si="283"/>
        <v>0.65349458766398338</v>
      </c>
      <c r="I2026" s="2">
        <f t="shared" si="284"/>
        <v>39.522027621948531</v>
      </c>
    </row>
    <row r="2027" spans="1:9" ht="13.5" x14ac:dyDescent="0.25">
      <c r="A2027" s="3">
        <f>TITRES_STAT!B2030</f>
        <v>44956</v>
      </c>
      <c r="B2027" s="6">
        <f>TITRES_STAT!D2030</f>
        <v>7.51</v>
      </c>
      <c r="C2027" s="2">
        <f t="shared" si="279"/>
        <v>-8.7000000000001521E-3</v>
      </c>
      <c r="D2027" s="2">
        <f t="shared" si="280"/>
        <v>0</v>
      </c>
      <c r="E2027" s="2">
        <f t="shared" si="281"/>
        <v>8.7000000000001521E-3</v>
      </c>
      <c r="F2027" s="2">
        <f t="shared" si="285"/>
        <v>2.0147664959236835E-2</v>
      </c>
      <c r="G2027" s="2">
        <f t="shared" si="285"/>
        <v>3.1452081708523032E-2</v>
      </c>
      <c r="H2027" s="2">
        <f t="shared" si="283"/>
        <v>0.64058287607007991</v>
      </c>
      <c r="I2027" s="2">
        <f t="shared" si="284"/>
        <v>39.046054022248398</v>
      </c>
    </row>
    <row r="2028" spans="1:9" ht="13.5" x14ac:dyDescent="0.25">
      <c r="A2028" s="3">
        <f>TITRES_STAT!B2031</f>
        <v>44957</v>
      </c>
      <c r="B2028" s="6">
        <f>TITRES_STAT!D2031</f>
        <v>7.4488000000000003</v>
      </c>
      <c r="C2028" s="2">
        <f t="shared" si="279"/>
        <v>-6.1199999999999477E-2</v>
      </c>
      <c r="D2028" s="2">
        <f t="shared" si="280"/>
        <v>0</v>
      </c>
      <c r="E2028" s="2">
        <f t="shared" si="281"/>
        <v>6.1199999999999477E-2</v>
      </c>
      <c r="F2028" s="2">
        <f t="shared" si="285"/>
        <v>1.8708546033577061E-2</v>
      </c>
      <c r="G2028" s="2">
        <f t="shared" si="285"/>
        <v>3.3576933015057063E-2</v>
      </c>
      <c r="H2028" s="2">
        <f t="shared" si="283"/>
        <v>0.55718448213204874</v>
      </c>
      <c r="I2028" s="2">
        <f t="shared" si="284"/>
        <v>35.781533178982684</v>
      </c>
    </row>
    <row r="2029" spans="1:9" ht="13.5" x14ac:dyDescent="0.25">
      <c r="A2029" s="3">
        <f>TITRES_STAT!B2032</f>
        <v>44958</v>
      </c>
      <c r="B2029" s="6">
        <f>TITRES_STAT!D2032</f>
        <v>7.4749999999999996</v>
      </c>
      <c r="C2029" s="2">
        <f t="shared" si="279"/>
        <v>2.6199999999999335E-2</v>
      </c>
      <c r="D2029" s="2">
        <f t="shared" si="280"/>
        <v>2.6199999999999335E-2</v>
      </c>
      <c r="E2029" s="2">
        <f t="shared" si="281"/>
        <v>0</v>
      </c>
      <c r="F2029" s="2">
        <f t="shared" ref="F2029:G2044" si="286">((F2028*13)+D2029)/14</f>
        <v>1.9243649888321508E-2</v>
      </c>
      <c r="G2029" s="2">
        <f t="shared" si="286"/>
        <v>3.1178580656838702E-2</v>
      </c>
      <c r="H2029" s="2">
        <f t="shared" si="283"/>
        <v>0.61720737387385238</v>
      </c>
      <c r="I2029" s="2">
        <f t="shared" si="284"/>
        <v>38.165011107721838</v>
      </c>
    </row>
    <row r="2030" spans="1:9" ht="13.5" x14ac:dyDescent="0.25">
      <c r="A2030" s="3">
        <f>TITRES_STAT!B2033</f>
        <v>44959</v>
      </c>
      <c r="B2030" s="6">
        <f>TITRES_STAT!D2033</f>
        <v>7.4226000000000001</v>
      </c>
      <c r="C2030" s="2">
        <f t="shared" si="279"/>
        <v>-5.2399999999999558E-2</v>
      </c>
      <c r="D2030" s="2">
        <f t="shared" si="280"/>
        <v>0</v>
      </c>
      <c r="E2030" s="2">
        <f t="shared" si="281"/>
        <v>5.2399999999999558E-2</v>
      </c>
      <c r="F2030" s="2">
        <f t="shared" si="286"/>
        <v>1.7869103467727115E-2</v>
      </c>
      <c r="G2030" s="2">
        <f t="shared" si="286"/>
        <v>3.2694396324207335E-2</v>
      </c>
      <c r="H2030" s="2">
        <f t="shared" si="283"/>
        <v>0.54654942365449366</v>
      </c>
      <c r="I2030" s="2">
        <f t="shared" si="284"/>
        <v>35.339926115196391</v>
      </c>
    </row>
    <row r="2031" spans="1:9" ht="13.5" x14ac:dyDescent="0.25">
      <c r="A2031" s="3">
        <f>TITRES_STAT!B2034</f>
        <v>44960</v>
      </c>
      <c r="B2031" s="6">
        <f>TITRES_STAT!D2034</f>
        <v>7.3788999999999998</v>
      </c>
      <c r="C2031" s="2">
        <f t="shared" si="279"/>
        <v>-4.3700000000000294E-2</v>
      </c>
      <c r="D2031" s="2">
        <f t="shared" si="280"/>
        <v>0</v>
      </c>
      <c r="E2031" s="2">
        <f t="shared" si="281"/>
        <v>4.3700000000000294E-2</v>
      </c>
      <c r="F2031" s="2">
        <f t="shared" si="286"/>
        <v>1.6592738934318035E-2</v>
      </c>
      <c r="G2031" s="2">
        <f t="shared" si="286"/>
        <v>3.3480510872478261E-2</v>
      </c>
      <c r="H2031" s="2">
        <f t="shared" si="283"/>
        <v>0.49559395905029763</v>
      </c>
      <c r="I2031" s="2">
        <f t="shared" si="284"/>
        <v>33.13693239072721</v>
      </c>
    </row>
    <row r="2032" spans="1:9" ht="13.5" x14ac:dyDescent="0.25">
      <c r="A2032" s="3">
        <f>TITRES_STAT!B2035</f>
        <v>44963</v>
      </c>
      <c r="B2032" s="6">
        <f>TITRES_STAT!D2035</f>
        <v>7.3002000000000002</v>
      </c>
      <c r="C2032" s="2">
        <f t="shared" si="279"/>
        <v>-7.8699999999999548E-2</v>
      </c>
      <c r="D2032" s="2">
        <f t="shared" si="280"/>
        <v>0</v>
      </c>
      <c r="E2032" s="2">
        <f t="shared" si="281"/>
        <v>7.8699999999999548E-2</v>
      </c>
      <c r="F2032" s="2">
        <f t="shared" si="286"/>
        <v>1.5407543296152461E-2</v>
      </c>
      <c r="G2032" s="2">
        <f t="shared" si="286"/>
        <v>3.6710474381586922E-2</v>
      </c>
      <c r="H2032" s="2">
        <f t="shared" si="283"/>
        <v>0.41970428210757499</v>
      </c>
      <c r="I2032" s="2">
        <f t="shared" si="284"/>
        <v>29.562796097544819</v>
      </c>
    </row>
    <row r="2033" spans="1:9" ht="13.5" x14ac:dyDescent="0.25">
      <c r="A2033" s="3">
        <f>TITRES_STAT!B2036</f>
        <v>44964</v>
      </c>
      <c r="B2033" s="6">
        <f>TITRES_STAT!D2036</f>
        <v>7.4749999999999996</v>
      </c>
      <c r="C2033" s="2">
        <f t="shared" si="279"/>
        <v>0.1747999999999994</v>
      </c>
      <c r="D2033" s="2">
        <f t="shared" si="280"/>
        <v>0.1747999999999994</v>
      </c>
      <c r="E2033" s="2">
        <f t="shared" si="281"/>
        <v>0</v>
      </c>
      <c r="F2033" s="2">
        <f t="shared" si="286"/>
        <v>2.6792718774998669E-2</v>
      </c>
      <c r="G2033" s="2">
        <f t="shared" si="286"/>
        <v>3.4088297640045E-2</v>
      </c>
      <c r="H2033" s="2">
        <f t="shared" si="283"/>
        <v>0.78597995880921034</v>
      </c>
      <c r="I2033" s="2">
        <f t="shared" si="284"/>
        <v>44.008330268904977</v>
      </c>
    </row>
    <row r="2034" spans="1:9" ht="13.5" x14ac:dyDescent="0.25">
      <c r="A2034" s="3">
        <f>TITRES_STAT!B2037</f>
        <v>44965</v>
      </c>
      <c r="B2034" s="6">
        <f>TITRES_STAT!D2037</f>
        <v>7.4749999999999996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2.4878953148213052E-2</v>
      </c>
      <c r="G2034" s="2">
        <f t="shared" si="286"/>
        <v>3.1653419237184642E-2</v>
      </c>
      <c r="H2034" s="2">
        <f t="shared" si="283"/>
        <v>0.78597995880921034</v>
      </c>
      <c r="I2034" s="2">
        <f t="shared" si="284"/>
        <v>44.008330268904977</v>
      </c>
    </row>
    <row r="2035" spans="1:9" ht="13.5" x14ac:dyDescent="0.25">
      <c r="A2035" s="3">
        <f>TITRES_STAT!B2038</f>
        <v>44966</v>
      </c>
      <c r="B2035" s="6">
        <f>TITRES_STAT!D2038</f>
        <v>7.5537000000000001</v>
      </c>
      <c r="C2035" s="2">
        <f t="shared" si="279"/>
        <v>7.8700000000000436E-2</v>
      </c>
      <c r="D2035" s="2">
        <f t="shared" si="280"/>
        <v>7.8700000000000436E-2</v>
      </c>
      <c r="E2035" s="2">
        <f t="shared" si="281"/>
        <v>0</v>
      </c>
      <c r="F2035" s="2">
        <f t="shared" si="286"/>
        <v>2.8723313637626435E-2</v>
      </c>
      <c r="G2035" s="2">
        <f t="shared" si="286"/>
        <v>2.9392460720242881E-2</v>
      </c>
      <c r="H2035" s="2">
        <f t="shared" si="283"/>
        <v>0.97723405709425348</v>
      </c>
      <c r="I2035" s="2">
        <f t="shared" si="284"/>
        <v>49.424298230549311</v>
      </c>
    </row>
    <row r="2036" spans="1:9" ht="13.5" x14ac:dyDescent="0.25">
      <c r="A2036" s="3">
        <f>TITRES_STAT!B2039</f>
        <v>44967</v>
      </c>
      <c r="B2036" s="6">
        <f>TITRES_STAT!D2039</f>
        <v>7.5537000000000001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2.6671648377795974E-2</v>
      </c>
      <c r="G2036" s="2">
        <f t="shared" si="286"/>
        <v>2.7292999240225536E-2</v>
      </c>
      <c r="H2036" s="2">
        <f t="shared" si="283"/>
        <v>0.97723405709425337</v>
      </c>
      <c r="I2036" s="2">
        <f t="shared" si="284"/>
        <v>49.424298230549311</v>
      </c>
    </row>
    <row r="2037" spans="1:9" ht="13.5" x14ac:dyDescent="0.25">
      <c r="A2037" s="3">
        <f>TITRES_STAT!B2040</f>
        <v>44970</v>
      </c>
      <c r="B2037" s="6">
        <f>TITRES_STAT!D2040</f>
        <v>7.6498999999999997</v>
      </c>
      <c r="C2037" s="2">
        <f t="shared" si="279"/>
        <v>9.6199999999999619E-2</v>
      </c>
      <c r="D2037" s="2">
        <f t="shared" si="280"/>
        <v>9.6199999999999619E-2</v>
      </c>
      <c r="E2037" s="2">
        <f t="shared" si="281"/>
        <v>0</v>
      </c>
      <c r="F2037" s="2">
        <f t="shared" si="286"/>
        <v>3.1637959207953377E-2</v>
      </c>
      <c r="G2037" s="2">
        <f t="shared" si="286"/>
        <v>2.5343499294495142E-2</v>
      </c>
      <c r="H2037" s="2">
        <f t="shared" si="283"/>
        <v>1.2483658566765266</v>
      </c>
      <c r="I2037" s="2">
        <f t="shared" si="284"/>
        <v>55.523252720170163</v>
      </c>
    </row>
    <row r="2038" spans="1:9" ht="13.5" x14ac:dyDescent="0.25">
      <c r="A2038" s="3">
        <f>TITRES_STAT!B2041</f>
        <v>44971</v>
      </c>
      <c r="B2038" s="6">
        <f>TITRES_STAT!D2041</f>
        <v>7.9208999999999996</v>
      </c>
      <c r="C2038" s="2">
        <f t="shared" si="279"/>
        <v>0.27099999999999991</v>
      </c>
      <c r="D2038" s="2">
        <f t="shared" si="280"/>
        <v>0.27099999999999991</v>
      </c>
      <c r="E2038" s="2">
        <f t="shared" si="281"/>
        <v>0</v>
      </c>
      <c r="F2038" s="2">
        <f t="shared" si="286"/>
        <v>4.8735247835956695E-2</v>
      </c>
      <c r="G2038" s="2">
        <f t="shared" si="286"/>
        <v>2.3533249344888346E-2</v>
      </c>
      <c r="H2038" s="2">
        <f t="shared" si="283"/>
        <v>2.0709102734485949</v>
      </c>
      <c r="I2038" s="2">
        <f t="shared" si="284"/>
        <v>67.436365411060606</v>
      </c>
    </row>
    <row r="2039" spans="1:9" ht="13.5" x14ac:dyDescent="0.25">
      <c r="A2039" s="3">
        <f>TITRES_STAT!B2042</f>
        <v>44972</v>
      </c>
      <c r="B2039" s="6">
        <f>TITRES_STAT!D2042</f>
        <v>7.7460000000000004</v>
      </c>
      <c r="C2039" s="2">
        <f t="shared" si="279"/>
        <v>-0.17489999999999917</v>
      </c>
      <c r="D2039" s="2">
        <f t="shared" si="280"/>
        <v>0</v>
      </c>
      <c r="E2039" s="2">
        <f t="shared" si="281"/>
        <v>0.17489999999999917</v>
      </c>
      <c r="F2039" s="2">
        <f t="shared" si="286"/>
        <v>4.525415870481693E-2</v>
      </c>
      <c r="G2039" s="2">
        <f t="shared" si="286"/>
        <v>3.4345160105967686E-2</v>
      </c>
      <c r="H2039" s="2">
        <f t="shared" si="283"/>
        <v>1.3176284100930349</v>
      </c>
      <c r="I2039" s="2">
        <f t="shared" si="284"/>
        <v>56.852444695400607</v>
      </c>
    </row>
    <row r="2040" spans="1:9" ht="13.5" x14ac:dyDescent="0.25">
      <c r="A2040" s="3">
        <f>TITRES_STAT!B2043</f>
        <v>44973</v>
      </c>
      <c r="B2040" s="6">
        <f>TITRES_STAT!D2043</f>
        <v>7.9034000000000004</v>
      </c>
      <c r="C2040" s="2">
        <f t="shared" si="279"/>
        <v>0.15739999999999998</v>
      </c>
      <c r="D2040" s="2">
        <f t="shared" si="280"/>
        <v>0.15739999999999998</v>
      </c>
      <c r="E2040" s="2">
        <f t="shared" si="281"/>
        <v>0</v>
      </c>
      <c r="F2040" s="2">
        <f t="shared" si="286"/>
        <v>5.3264575940187145E-2</v>
      </c>
      <c r="G2040" s="2">
        <f t="shared" si="286"/>
        <v>3.1891934384112849E-2</v>
      </c>
      <c r="H2040" s="2">
        <f t="shared" si="283"/>
        <v>1.6701582067320822</v>
      </c>
      <c r="I2040" s="2">
        <f t="shared" si="284"/>
        <v>62.549035578537243</v>
      </c>
    </row>
    <row r="2041" spans="1:9" ht="13.5" x14ac:dyDescent="0.25">
      <c r="A2041" s="3">
        <f>TITRES_STAT!B2044</f>
        <v>44974</v>
      </c>
      <c r="B2041" s="6">
        <f>TITRES_STAT!D2044</f>
        <v>7.8684000000000003</v>
      </c>
      <c r="C2041" s="2">
        <f t="shared" si="279"/>
        <v>-3.5000000000000142E-2</v>
      </c>
      <c r="D2041" s="2">
        <f t="shared" si="280"/>
        <v>0</v>
      </c>
      <c r="E2041" s="2">
        <f t="shared" si="281"/>
        <v>3.5000000000000142E-2</v>
      </c>
      <c r="F2041" s="2">
        <f t="shared" si="286"/>
        <v>4.9459963373030921E-2</v>
      </c>
      <c r="G2041" s="2">
        <f t="shared" si="286"/>
        <v>3.2113939070961946E-2</v>
      </c>
      <c r="H2041" s="2">
        <f t="shared" si="283"/>
        <v>1.540140038994892</v>
      </c>
      <c r="I2041" s="2">
        <f t="shared" si="284"/>
        <v>60.632091748937981</v>
      </c>
    </row>
    <row r="2042" spans="1:9" ht="13.5" x14ac:dyDescent="0.25">
      <c r="A2042" s="3">
        <f>TITRES_STAT!B2045</f>
        <v>44977</v>
      </c>
      <c r="B2042" s="6">
        <f>TITRES_STAT!D2045</f>
        <v>7.8684000000000003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4.5927108846385852E-2</v>
      </c>
      <c r="G2042" s="2">
        <f t="shared" si="286"/>
        <v>2.9820086280178952E-2</v>
      </c>
      <c r="H2042" s="2">
        <f t="shared" si="283"/>
        <v>1.5401400389948918</v>
      </c>
      <c r="I2042" s="2">
        <f t="shared" si="284"/>
        <v>60.632091748937981</v>
      </c>
    </row>
    <row r="2043" spans="1:9" ht="13.5" x14ac:dyDescent="0.25">
      <c r="A2043" s="3">
        <f>TITRES_STAT!B2046</f>
        <v>44978</v>
      </c>
      <c r="B2043" s="6">
        <f>TITRES_STAT!D2046</f>
        <v>7.8684000000000003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4.2646601071644009E-2</v>
      </c>
      <c r="G2043" s="2">
        <f t="shared" si="286"/>
        <v>2.7690080117309026E-2</v>
      </c>
      <c r="H2043" s="2">
        <f t="shared" si="283"/>
        <v>1.540140038994892</v>
      </c>
      <c r="I2043" s="2">
        <f t="shared" si="284"/>
        <v>60.632091748937981</v>
      </c>
    </row>
    <row r="2044" spans="1:9" ht="13.5" x14ac:dyDescent="0.25">
      <c r="A2044" s="3">
        <f>TITRES_STAT!B2047</f>
        <v>44979</v>
      </c>
      <c r="B2044" s="6">
        <f>TITRES_STAT!D2047</f>
        <v>7.7809999999999997</v>
      </c>
      <c r="C2044" s="2">
        <f t="shared" si="279"/>
        <v>-8.7400000000000588E-2</v>
      </c>
      <c r="D2044" s="2">
        <f t="shared" si="280"/>
        <v>0</v>
      </c>
      <c r="E2044" s="2">
        <f t="shared" si="281"/>
        <v>8.7400000000000588E-2</v>
      </c>
      <c r="F2044" s="2">
        <f t="shared" si="286"/>
        <v>3.9600415280812297E-2</v>
      </c>
      <c r="G2044" s="2">
        <f t="shared" si="286"/>
        <v>3.1955074394644137E-2</v>
      </c>
      <c r="H2044" s="2">
        <f t="shared" si="283"/>
        <v>1.2392527957140218</v>
      </c>
      <c r="I2044" s="2">
        <f t="shared" si="284"/>
        <v>55.342246220970601</v>
      </c>
    </row>
    <row r="2045" spans="1:9" ht="13.5" x14ac:dyDescent="0.25">
      <c r="A2045" s="3">
        <f>TITRES_STAT!B2048</f>
        <v>44980</v>
      </c>
      <c r="B2045" s="6">
        <f>TITRES_STAT!D2048</f>
        <v>7.7548000000000004</v>
      </c>
      <c r="C2045" s="2">
        <f t="shared" si="279"/>
        <v>-2.6199999999999335E-2</v>
      </c>
      <c r="D2045" s="2">
        <f t="shared" si="280"/>
        <v>0</v>
      </c>
      <c r="E2045" s="2">
        <f t="shared" si="281"/>
        <v>2.6199999999999335E-2</v>
      </c>
      <c r="F2045" s="2">
        <f t="shared" ref="F2045:G2060" si="287">((F2044*13)+D2045)/14</f>
        <v>3.6771814189325701E-2</v>
      </c>
      <c r="G2045" s="2">
        <f t="shared" si="287"/>
        <v>3.154399765216951E-2</v>
      </c>
      <c r="H2045" s="2">
        <f t="shared" si="283"/>
        <v>1.1657309449107391</v>
      </c>
      <c r="I2045" s="2">
        <f t="shared" si="284"/>
        <v>53.826212699693627</v>
      </c>
    </row>
    <row r="2046" spans="1:9" ht="13.5" x14ac:dyDescent="0.25">
      <c r="A2046" s="3">
        <f>TITRES_STAT!B2049</f>
        <v>44981</v>
      </c>
      <c r="B2046" s="6">
        <f>TITRES_STAT!D2049</f>
        <v>7.851</v>
      </c>
      <c r="C2046" s="2">
        <f t="shared" si="279"/>
        <v>9.6199999999999619E-2</v>
      </c>
      <c r="D2046" s="2">
        <f t="shared" si="280"/>
        <v>9.6199999999999619E-2</v>
      </c>
      <c r="E2046" s="2">
        <f t="shared" si="281"/>
        <v>0</v>
      </c>
      <c r="F2046" s="2">
        <f t="shared" si="287"/>
        <v>4.101668460437384E-2</v>
      </c>
      <c r="G2046" s="2">
        <f t="shared" si="287"/>
        <v>2.9290854962728829E-2</v>
      </c>
      <c r="H2046" s="2">
        <f t="shared" si="283"/>
        <v>1.4003239119023856</v>
      </c>
      <c r="I2046" s="2">
        <f t="shared" si="284"/>
        <v>58.338956045001183</v>
      </c>
    </row>
    <row r="2047" spans="1:9" ht="13.5" x14ac:dyDescent="0.25">
      <c r="A2047" s="3">
        <f>TITRES_STAT!B2050</f>
        <v>44984</v>
      </c>
      <c r="B2047" s="6">
        <f>TITRES_STAT!D2050</f>
        <v>7.8071999999999999</v>
      </c>
      <c r="C2047" s="2">
        <f t="shared" si="279"/>
        <v>-4.3800000000000061E-2</v>
      </c>
      <c r="D2047" s="2">
        <f t="shared" si="280"/>
        <v>0</v>
      </c>
      <c r="E2047" s="2">
        <f t="shared" si="281"/>
        <v>4.3800000000000061E-2</v>
      </c>
      <c r="F2047" s="2">
        <f t="shared" si="287"/>
        <v>3.8086921418347137E-2</v>
      </c>
      <c r="G2047" s="2">
        <f t="shared" si="287"/>
        <v>3.0327222465391056E-2</v>
      </c>
      <c r="H2047" s="2">
        <f t="shared" si="283"/>
        <v>1.255865797199573</v>
      </c>
      <c r="I2047" s="2">
        <f t="shared" si="284"/>
        <v>55.671121870751449</v>
      </c>
    </row>
    <row r="2048" spans="1:9" ht="13.5" x14ac:dyDescent="0.25">
      <c r="A2048" s="3">
        <f>TITRES_STAT!B2051</f>
        <v>44985</v>
      </c>
      <c r="B2048" s="6">
        <f>TITRES_STAT!D2051</f>
        <v>7.9122000000000003</v>
      </c>
      <c r="C2048" s="2">
        <f t="shared" si="279"/>
        <v>0.10500000000000043</v>
      </c>
      <c r="D2048" s="2">
        <f t="shared" si="280"/>
        <v>0.10500000000000043</v>
      </c>
      <c r="E2048" s="2">
        <f t="shared" si="281"/>
        <v>0</v>
      </c>
      <c r="F2048" s="2">
        <f t="shared" si="287"/>
        <v>4.2866427031322374E-2</v>
      </c>
      <c r="G2048" s="2">
        <f t="shared" si="287"/>
        <v>2.8160992289291694E-2</v>
      </c>
      <c r="H2048" s="2">
        <f t="shared" si="283"/>
        <v>1.5221916398032063</v>
      </c>
      <c r="I2048" s="2">
        <f t="shared" si="284"/>
        <v>60.351942167327742</v>
      </c>
    </row>
    <row r="2049" spans="1:9" ht="13.5" x14ac:dyDescent="0.25">
      <c r="A2049" s="3">
        <f>TITRES_STAT!B2052</f>
        <v>44986</v>
      </c>
      <c r="B2049" s="6">
        <f>TITRES_STAT!D2052</f>
        <v>7.8247</v>
      </c>
      <c r="C2049" s="2">
        <f t="shared" si="279"/>
        <v>-8.7500000000000355E-2</v>
      </c>
      <c r="D2049" s="2">
        <f t="shared" si="280"/>
        <v>0</v>
      </c>
      <c r="E2049" s="2">
        <f t="shared" si="281"/>
        <v>8.7500000000000355E-2</v>
      </c>
      <c r="F2049" s="2">
        <f t="shared" si="287"/>
        <v>3.9804539386227918E-2</v>
      </c>
      <c r="G2049" s="2">
        <f t="shared" si="287"/>
        <v>3.2399492840056596E-2</v>
      </c>
      <c r="H2049" s="2">
        <f t="shared" si="283"/>
        <v>1.2285543969076025</v>
      </c>
      <c r="I2049" s="2">
        <f t="shared" si="284"/>
        <v>55.127862196784392</v>
      </c>
    </row>
    <row r="2050" spans="1:9" ht="13.5" x14ac:dyDescent="0.25">
      <c r="A2050" s="3">
        <f>TITRES_STAT!B2053</f>
        <v>44987</v>
      </c>
      <c r="B2050" s="6">
        <f>TITRES_STAT!D2053</f>
        <v>7.8684000000000003</v>
      </c>
      <c r="C2050" s="2">
        <f t="shared" si="279"/>
        <v>4.3700000000000294E-2</v>
      </c>
      <c r="D2050" s="2">
        <f t="shared" si="280"/>
        <v>4.3700000000000294E-2</v>
      </c>
      <c r="E2050" s="2">
        <f t="shared" si="281"/>
        <v>0</v>
      </c>
      <c r="F2050" s="2">
        <f t="shared" si="287"/>
        <v>4.0082786572925945E-2</v>
      </c>
      <c r="G2050" s="2">
        <f t="shared" si="287"/>
        <v>3.0085243351481127E-2</v>
      </c>
      <c r="H2050" s="2">
        <f t="shared" si="283"/>
        <v>1.3323072080436613</v>
      </c>
      <c r="I2050" s="2">
        <f t="shared" si="284"/>
        <v>57.124001651617768</v>
      </c>
    </row>
    <row r="2051" spans="1:9" ht="13.5" x14ac:dyDescent="0.25">
      <c r="A2051" s="3">
        <f>TITRES_STAT!B2054</f>
        <v>44988</v>
      </c>
      <c r="B2051" s="6">
        <f>TITRES_STAT!D2054</f>
        <v>7.9034000000000004</v>
      </c>
      <c r="C2051" s="2">
        <f t="shared" ref="C2051:C2114" si="288">B2051-B2050</f>
        <v>3.5000000000000142E-2</v>
      </c>
      <c r="D2051" s="2">
        <f t="shared" ref="D2051:D2114" si="289">IF(C2051&gt;0,C2051,0)</f>
        <v>3.5000000000000142E-2</v>
      </c>
      <c r="E2051" s="2">
        <f t="shared" ref="E2051:E2114" si="290">IF(C2051&lt;0,-C2051,0)</f>
        <v>0</v>
      </c>
      <c r="F2051" s="2">
        <f t="shared" si="287"/>
        <v>3.9719730389145537E-2</v>
      </c>
      <c r="G2051" s="2">
        <f t="shared" si="287"/>
        <v>2.7936297397803903E-2</v>
      </c>
      <c r="H2051" s="2">
        <f t="shared" si="283"/>
        <v>1.4217965188281514</v>
      </c>
      <c r="I2051" s="2">
        <f t="shared" si="284"/>
        <v>58.708339357764224</v>
      </c>
    </row>
    <row r="2052" spans="1:9" ht="13.5" x14ac:dyDescent="0.25">
      <c r="A2052" s="3">
        <f>TITRES_STAT!B2055</f>
        <v>44991</v>
      </c>
      <c r="B2052" s="6">
        <f>TITRES_STAT!D2055</f>
        <v>7.8684000000000003</v>
      </c>
      <c r="C2052" s="2">
        <f t="shared" si="288"/>
        <v>-3.5000000000000142E-2</v>
      </c>
      <c r="D2052" s="2">
        <f t="shared" si="289"/>
        <v>0</v>
      </c>
      <c r="E2052" s="2">
        <f t="shared" si="290"/>
        <v>3.5000000000000142E-2</v>
      </c>
      <c r="F2052" s="2">
        <f t="shared" si="287"/>
        <v>3.6882606789920856E-2</v>
      </c>
      <c r="G2052" s="2">
        <f t="shared" si="287"/>
        <v>2.8440847583675065E-2</v>
      </c>
      <c r="H2052" s="2">
        <f t="shared" si="283"/>
        <v>1.2968181303812945</v>
      </c>
      <c r="I2052" s="2">
        <f t="shared" si="284"/>
        <v>56.461507040002758</v>
      </c>
    </row>
    <row r="2053" spans="1:9" ht="13.5" x14ac:dyDescent="0.25">
      <c r="A2053" s="3">
        <f>TITRES_STAT!B2056</f>
        <v>44992</v>
      </c>
      <c r="B2053" s="6">
        <f>TITRES_STAT!D2056</f>
        <v>7.7809999999999997</v>
      </c>
      <c r="C2053" s="2">
        <f t="shared" si="288"/>
        <v>-8.7400000000000588E-2</v>
      </c>
      <c r="D2053" s="2">
        <f t="shared" si="289"/>
        <v>0</v>
      </c>
      <c r="E2053" s="2">
        <f t="shared" si="290"/>
        <v>8.7400000000000588E-2</v>
      </c>
      <c r="F2053" s="2">
        <f t="shared" si="287"/>
        <v>3.4248134876355078E-2</v>
      </c>
      <c r="G2053" s="2">
        <f t="shared" si="287"/>
        <v>3.2652215613412604E-2</v>
      </c>
      <c r="H2053" s="2">
        <f t="shared" si="283"/>
        <v>1.04887629316912</v>
      </c>
      <c r="I2053" s="2">
        <f t="shared" si="284"/>
        <v>51.192758521636271</v>
      </c>
    </row>
    <row r="2054" spans="1:9" ht="13.5" x14ac:dyDescent="0.25">
      <c r="A2054" s="3">
        <f>TITRES_STAT!B2057</f>
        <v>44993</v>
      </c>
      <c r="B2054" s="6">
        <f>TITRES_STAT!D2057</f>
        <v>7.7809999999999997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3.1801839528044003E-2</v>
      </c>
      <c r="G2054" s="2">
        <f t="shared" si="287"/>
        <v>3.0319914498168846E-2</v>
      </c>
      <c r="H2054" s="2">
        <f t="shared" si="283"/>
        <v>1.0488762931691202</v>
      </c>
      <c r="I2054" s="2">
        <f t="shared" si="284"/>
        <v>51.192758521636271</v>
      </c>
    </row>
    <row r="2055" spans="1:9" ht="13.5" x14ac:dyDescent="0.25">
      <c r="A2055" s="3">
        <f>TITRES_STAT!B2058</f>
        <v>44994</v>
      </c>
      <c r="B2055" s="6">
        <f>TITRES_STAT!D2058</f>
        <v>7.7809999999999997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2.9530279561755145E-2</v>
      </c>
      <c r="G2055" s="2">
        <f t="shared" si="287"/>
        <v>2.8154206319728214E-2</v>
      </c>
      <c r="H2055" s="2">
        <f t="shared" si="283"/>
        <v>1.0488762931691202</v>
      </c>
      <c r="I2055" s="2">
        <f t="shared" si="284"/>
        <v>51.192758521636271</v>
      </c>
    </row>
    <row r="2056" spans="1:9" ht="13.5" x14ac:dyDescent="0.25">
      <c r="A2056" s="3">
        <f>TITRES_STAT!B2059</f>
        <v>44995</v>
      </c>
      <c r="B2056" s="6">
        <f>TITRES_STAT!D2059</f>
        <v>7.851</v>
      </c>
      <c r="C2056" s="2">
        <f t="shared" si="288"/>
        <v>7.0000000000000284E-2</v>
      </c>
      <c r="D2056" s="2">
        <f t="shared" si="289"/>
        <v>7.0000000000000284E-2</v>
      </c>
      <c r="E2056" s="2">
        <f t="shared" si="290"/>
        <v>0</v>
      </c>
      <c r="F2056" s="2">
        <f t="shared" si="287"/>
        <v>3.2420973878772651E-2</v>
      </c>
      <c r="G2056" s="2">
        <f t="shared" si="287"/>
        <v>2.614319158260477E-2</v>
      </c>
      <c r="H2056" s="2">
        <f t="shared" si="283"/>
        <v>1.2401306770954854</v>
      </c>
      <c r="I2056" s="2">
        <f t="shared" si="284"/>
        <v>55.359747079729175</v>
      </c>
    </row>
    <row r="2057" spans="1:9" ht="13.5" x14ac:dyDescent="0.25">
      <c r="A2057" s="3">
        <f>TITRES_STAT!B2060</f>
        <v>44998</v>
      </c>
      <c r="B2057" s="6">
        <f>TITRES_STAT!D2060</f>
        <v>7.851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3.010519003028889E-2</v>
      </c>
      <c r="G2057" s="2">
        <f t="shared" si="287"/>
        <v>2.4275820755275856E-2</v>
      </c>
      <c r="H2057" s="2">
        <f t="shared" si="283"/>
        <v>1.2401306770954856</v>
      </c>
      <c r="I2057" s="2">
        <f t="shared" si="284"/>
        <v>55.359747079729182</v>
      </c>
    </row>
    <row r="2058" spans="1:9" ht="13.5" x14ac:dyDescent="0.25">
      <c r="A2058" s="3">
        <f>TITRES_STAT!B2061</f>
        <v>44999</v>
      </c>
      <c r="B2058" s="6">
        <f>TITRES_STAT!D2061</f>
        <v>7.7809999999999997</v>
      </c>
      <c r="C2058" s="2">
        <f t="shared" si="288"/>
        <v>-7.0000000000000284E-2</v>
      </c>
      <c r="D2058" s="2">
        <f t="shared" si="289"/>
        <v>0</v>
      </c>
      <c r="E2058" s="2">
        <f t="shared" si="290"/>
        <v>7.0000000000000284E-2</v>
      </c>
      <c r="F2058" s="2">
        <f t="shared" si="287"/>
        <v>2.7954819313839686E-2</v>
      </c>
      <c r="G2058" s="2">
        <f t="shared" si="287"/>
        <v>2.7541833558470456E-2</v>
      </c>
      <c r="H2058" s="2">
        <f t="shared" si="283"/>
        <v>1.0149948533561672</v>
      </c>
      <c r="I2058" s="2">
        <f t="shared" si="284"/>
        <v>50.372081678799127</v>
      </c>
    </row>
    <row r="2059" spans="1:9" ht="13.5" x14ac:dyDescent="0.25">
      <c r="A2059" s="3">
        <f>TITRES_STAT!B2062</f>
        <v>45000</v>
      </c>
      <c r="B2059" s="6">
        <f>TITRES_STAT!D2062</f>
        <v>7.7809999999999997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2.5958046505708283E-2</v>
      </c>
      <c r="G2059" s="2">
        <f t="shared" si="287"/>
        <v>2.5574559732865425E-2</v>
      </c>
      <c r="H2059" s="2">
        <f t="shared" si="283"/>
        <v>1.0149948533561672</v>
      </c>
      <c r="I2059" s="2">
        <f t="shared" si="284"/>
        <v>50.372081678799127</v>
      </c>
    </row>
    <row r="2060" spans="1:9" ht="13.5" x14ac:dyDescent="0.25">
      <c r="A2060" s="3">
        <f>TITRES_STAT!B2063</f>
        <v>45001</v>
      </c>
      <c r="B2060" s="6">
        <f>TITRES_STAT!D2063</f>
        <v>7.7809999999999997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2.410390032672912E-2</v>
      </c>
      <c r="G2060" s="2">
        <f t="shared" si="287"/>
        <v>2.3747805466232178E-2</v>
      </c>
      <c r="H2060" s="2">
        <f t="shared" si="283"/>
        <v>1.0149948533561675</v>
      </c>
      <c r="I2060" s="2">
        <f t="shared" si="284"/>
        <v>50.372081678799134</v>
      </c>
    </row>
    <row r="2061" spans="1:9" ht="13.5" x14ac:dyDescent="0.25">
      <c r="A2061" s="3">
        <f>TITRES_STAT!B2064</f>
        <v>45002</v>
      </c>
      <c r="B2061" s="6">
        <f>TITRES_STAT!D2064</f>
        <v>7.7723000000000004</v>
      </c>
      <c r="C2061" s="2">
        <f t="shared" si="288"/>
        <v>-8.6999999999992639E-3</v>
      </c>
      <c r="D2061" s="2">
        <f t="shared" si="289"/>
        <v>0</v>
      </c>
      <c r="E2061" s="2">
        <f t="shared" si="290"/>
        <v>8.6999999999992639E-3</v>
      </c>
      <c r="F2061" s="2">
        <f t="shared" ref="F2061:G2076" si="291">((F2060*13)+D2061)/14</f>
        <v>2.2382193160534185E-2</v>
      </c>
      <c r="G2061" s="2">
        <f t="shared" si="291"/>
        <v>2.2672962218644115E-2</v>
      </c>
      <c r="H2061" s="2">
        <f t="shared" si="283"/>
        <v>0.98717551525442804</v>
      </c>
      <c r="I2061" s="2">
        <f t="shared" si="284"/>
        <v>49.677318771111928</v>
      </c>
    </row>
    <row r="2062" spans="1:9" ht="13.5" x14ac:dyDescent="0.25">
      <c r="A2062" s="3">
        <f>TITRES_STAT!B2065</f>
        <v>45006</v>
      </c>
      <c r="B2062" s="6">
        <f>TITRES_STAT!D2065</f>
        <v>7.7373000000000003</v>
      </c>
      <c r="C2062" s="2">
        <f t="shared" si="288"/>
        <v>-3.5000000000000142E-2</v>
      </c>
      <c r="D2062" s="2">
        <f t="shared" si="289"/>
        <v>0</v>
      </c>
      <c r="E2062" s="2">
        <f t="shared" si="290"/>
        <v>3.5000000000000142E-2</v>
      </c>
      <c r="F2062" s="2">
        <f t="shared" si="291"/>
        <v>2.0783465077638886E-2</v>
      </c>
      <c r="G2062" s="2">
        <f t="shared" si="291"/>
        <v>2.3553464917312399E-2</v>
      </c>
      <c r="H2062" s="2">
        <f t="shared" si="283"/>
        <v>0.88239522934744552</v>
      </c>
      <c r="I2062" s="2">
        <f t="shared" si="284"/>
        <v>46.876193457701135</v>
      </c>
    </row>
    <row r="2063" spans="1:9" ht="13.5" x14ac:dyDescent="0.25">
      <c r="A2063" s="3">
        <f>TITRES_STAT!B2066</f>
        <v>45007</v>
      </c>
      <c r="B2063" s="6">
        <f>TITRES_STAT!D2066</f>
        <v>7.8334999999999999</v>
      </c>
      <c r="C2063" s="2">
        <f t="shared" si="288"/>
        <v>9.6199999999999619E-2</v>
      </c>
      <c r="D2063" s="2">
        <f t="shared" si="289"/>
        <v>9.6199999999999619E-2</v>
      </c>
      <c r="E2063" s="2">
        <f t="shared" si="290"/>
        <v>0</v>
      </c>
      <c r="F2063" s="2">
        <f t="shared" si="291"/>
        <v>2.6170360429236084E-2</v>
      </c>
      <c r="G2063" s="2">
        <f t="shared" si="291"/>
        <v>2.1871074566075798E-2</v>
      </c>
      <c r="H2063" s="2">
        <f t="shared" si="283"/>
        <v>1.1965740572175134</v>
      </c>
      <c r="I2063" s="2">
        <f t="shared" si="284"/>
        <v>54.474560203686494</v>
      </c>
    </row>
    <row r="2064" spans="1:9" ht="13.5" x14ac:dyDescent="0.25">
      <c r="A2064" s="3">
        <f>TITRES_STAT!B2067</f>
        <v>45008</v>
      </c>
      <c r="B2064" s="6">
        <f>TITRES_STAT!D2067</f>
        <v>7.9295999999999998</v>
      </c>
      <c r="C2064" s="2">
        <f t="shared" si="288"/>
        <v>9.6099999999999852E-2</v>
      </c>
      <c r="D2064" s="2">
        <f t="shared" si="289"/>
        <v>9.6099999999999852E-2</v>
      </c>
      <c r="E2064" s="2">
        <f t="shared" si="290"/>
        <v>0</v>
      </c>
      <c r="F2064" s="2">
        <f t="shared" si="291"/>
        <v>3.1165334684290641E-2</v>
      </c>
      <c r="G2064" s="2">
        <f t="shared" si="291"/>
        <v>2.0308854954213241E-2</v>
      </c>
      <c r="H2064" s="2">
        <f t="shared" si="283"/>
        <v>1.5345687757657225</v>
      </c>
      <c r="I2064" s="2">
        <f t="shared" si="284"/>
        <v>60.545556721068323</v>
      </c>
    </row>
    <row r="2065" spans="1:9" ht="13.5" x14ac:dyDescent="0.25">
      <c r="A2065" s="3">
        <f>TITRES_STAT!B2068</f>
        <v>45009</v>
      </c>
      <c r="B2065" s="6">
        <f>TITRES_STAT!D2068</f>
        <v>8.2967999999999993</v>
      </c>
      <c r="C2065" s="2">
        <f t="shared" si="288"/>
        <v>0.36719999999999953</v>
      </c>
      <c r="D2065" s="2">
        <f t="shared" si="289"/>
        <v>0.36719999999999953</v>
      </c>
      <c r="E2065" s="2">
        <f t="shared" si="290"/>
        <v>0</v>
      </c>
      <c r="F2065" s="2">
        <f t="shared" si="291"/>
        <v>5.5167810778269842E-2</v>
      </c>
      <c r="G2065" s="2">
        <f t="shared" si="291"/>
        <v>1.8858222457483725E-2</v>
      </c>
      <c r="H2065" s="2">
        <f t="shared" ref="H2065:H2128" si="292">F2065/G2065</f>
        <v>2.9253982395555509</v>
      </c>
      <c r="I2065" s="2">
        <f t="shared" ref="I2065:I2128" si="293">IF(G2065=0,100,100-(100/(1+H2065)))</f>
        <v>74.524877758308065</v>
      </c>
    </row>
    <row r="2066" spans="1:9" ht="13.5" x14ac:dyDescent="0.25">
      <c r="A2066" s="3">
        <f>TITRES_STAT!B2069</f>
        <v>45012</v>
      </c>
      <c r="B2066" s="6">
        <f>TITRES_STAT!D2069</f>
        <v>8.2881</v>
      </c>
      <c r="C2066" s="2">
        <f t="shared" si="288"/>
        <v>-8.6999999999992639E-3</v>
      </c>
      <c r="D2066" s="2">
        <f t="shared" si="289"/>
        <v>0</v>
      </c>
      <c r="E2066" s="2">
        <f t="shared" si="290"/>
        <v>8.6999999999992639E-3</v>
      </c>
      <c r="F2066" s="2">
        <f t="shared" si="291"/>
        <v>5.1227252865536275E-2</v>
      </c>
      <c r="G2066" s="2">
        <f t="shared" si="291"/>
        <v>1.8132635139091975E-2</v>
      </c>
      <c r="H2066" s="2">
        <f t="shared" si="292"/>
        <v>2.8251411045654322</v>
      </c>
      <c r="I2066" s="2">
        <f t="shared" si="293"/>
        <v>73.85717356135001</v>
      </c>
    </row>
    <row r="2067" spans="1:9" ht="13.5" x14ac:dyDescent="0.25">
      <c r="A2067" s="3">
        <f>TITRES_STAT!B2070</f>
        <v>45013</v>
      </c>
      <c r="B2067" s="6">
        <f>TITRES_STAT!D2070</f>
        <v>8.2181999999999995</v>
      </c>
      <c r="C2067" s="2">
        <f t="shared" si="288"/>
        <v>-6.9900000000000517E-2</v>
      </c>
      <c r="D2067" s="2">
        <f t="shared" si="289"/>
        <v>0</v>
      </c>
      <c r="E2067" s="2">
        <f t="shared" si="290"/>
        <v>6.9900000000000517E-2</v>
      </c>
      <c r="F2067" s="2">
        <f t="shared" si="291"/>
        <v>4.7568163375140825E-2</v>
      </c>
      <c r="G2067" s="2">
        <f t="shared" si="291"/>
        <v>2.1830304057728296E-2</v>
      </c>
      <c r="H2067" s="2">
        <f t="shared" si="292"/>
        <v>2.1789968316222739</v>
      </c>
      <c r="I2067" s="2">
        <f t="shared" si="293"/>
        <v>68.543535808128183</v>
      </c>
    </row>
    <row r="2068" spans="1:9" ht="13.5" x14ac:dyDescent="0.25">
      <c r="A2068" s="3">
        <f>TITRES_STAT!B2071</f>
        <v>45014</v>
      </c>
      <c r="B2068" s="6">
        <f>TITRES_STAT!D2071</f>
        <v>8.4280000000000008</v>
      </c>
      <c r="C2068" s="2">
        <f t="shared" si="288"/>
        <v>0.20980000000000132</v>
      </c>
      <c r="D2068" s="2">
        <f t="shared" si="289"/>
        <v>0.20980000000000132</v>
      </c>
      <c r="E2068" s="2">
        <f t="shared" si="290"/>
        <v>0</v>
      </c>
      <c r="F2068" s="2">
        <f t="shared" si="291"/>
        <v>5.9156151705487998E-2</v>
      </c>
      <c r="G2068" s="2">
        <f t="shared" si="291"/>
        <v>2.027099662503342E-2</v>
      </c>
      <c r="H2068" s="2">
        <f t="shared" si="292"/>
        <v>2.9182655791296335</v>
      </c>
      <c r="I2068" s="2">
        <f t="shared" si="293"/>
        <v>74.478503822547665</v>
      </c>
    </row>
    <row r="2069" spans="1:9" ht="13.5" x14ac:dyDescent="0.25">
      <c r="A2069" s="3">
        <f>TITRES_STAT!B2072</f>
        <v>45015</v>
      </c>
      <c r="B2069" s="6">
        <f>TITRES_STAT!D2072</f>
        <v>8.3930000000000007</v>
      </c>
      <c r="C2069" s="2">
        <f t="shared" si="288"/>
        <v>-3.5000000000000142E-2</v>
      </c>
      <c r="D2069" s="2">
        <f t="shared" si="289"/>
        <v>0</v>
      </c>
      <c r="E2069" s="2">
        <f t="shared" si="290"/>
        <v>3.5000000000000142E-2</v>
      </c>
      <c r="F2069" s="2">
        <f t="shared" si="291"/>
        <v>5.4930712297953141E-2</v>
      </c>
      <c r="G2069" s="2">
        <f t="shared" si="291"/>
        <v>2.13230682946739E-2</v>
      </c>
      <c r="H2069" s="2">
        <f t="shared" si="292"/>
        <v>2.5761166985369455</v>
      </c>
      <c r="I2069" s="2">
        <f t="shared" si="293"/>
        <v>72.036706732497905</v>
      </c>
    </row>
    <row r="2070" spans="1:9" ht="13.5" x14ac:dyDescent="0.25">
      <c r="A2070" s="3">
        <f>TITRES_STAT!B2073</f>
        <v>45016</v>
      </c>
      <c r="B2070" s="6">
        <f>TITRES_STAT!D2073</f>
        <v>8.4280000000000008</v>
      </c>
      <c r="C2070" s="2">
        <f t="shared" si="288"/>
        <v>3.5000000000000142E-2</v>
      </c>
      <c r="D2070" s="2">
        <f t="shared" si="289"/>
        <v>3.5000000000000142E-2</v>
      </c>
      <c r="E2070" s="2">
        <f t="shared" si="290"/>
        <v>0</v>
      </c>
      <c r="F2070" s="2">
        <f t="shared" si="291"/>
        <v>5.3507089990956498E-2</v>
      </c>
      <c r="G2070" s="2">
        <f t="shared" si="291"/>
        <v>1.9799991987911481E-2</v>
      </c>
      <c r="H2070" s="2">
        <f t="shared" si="292"/>
        <v>2.7023793758918822</v>
      </c>
      <c r="I2070" s="2">
        <f t="shared" si="293"/>
        <v>72.990342196925582</v>
      </c>
    </row>
    <row r="2071" spans="1:9" ht="13.5" x14ac:dyDescent="0.25">
      <c r="A2071" s="3">
        <f>TITRES_STAT!B2074</f>
        <v>45019</v>
      </c>
      <c r="B2071" s="6">
        <f>TITRES_STAT!D2074</f>
        <v>8.2967999999999993</v>
      </c>
      <c r="C2071" s="2">
        <f t="shared" si="288"/>
        <v>-0.13120000000000154</v>
      </c>
      <c r="D2071" s="2">
        <f t="shared" si="289"/>
        <v>0</v>
      </c>
      <c r="E2071" s="2">
        <f t="shared" si="290"/>
        <v>0.13120000000000154</v>
      </c>
      <c r="F2071" s="2">
        <f t="shared" si="291"/>
        <v>4.9685154991602462E-2</v>
      </c>
      <c r="G2071" s="2">
        <f t="shared" si="291"/>
        <v>2.7757135417346486E-2</v>
      </c>
      <c r="H2071" s="2">
        <f t="shared" si="292"/>
        <v>1.7899957702606561</v>
      </c>
      <c r="I2071" s="2">
        <f t="shared" si="293"/>
        <v>64.157651754913786</v>
      </c>
    </row>
    <row r="2072" spans="1:9" ht="13.5" x14ac:dyDescent="0.25">
      <c r="A2072" s="3">
        <f>TITRES_STAT!B2075</f>
        <v>45020</v>
      </c>
      <c r="B2072" s="6">
        <f>TITRES_STAT!D2075</f>
        <v>8.3406000000000002</v>
      </c>
      <c r="C2072" s="2">
        <f t="shared" si="288"/>
        <v>4.3800000000000949E-2</v>
      </c>
      <c r="D2072" s="2">
        <f t="shared" si="289"/>
        <v>4.3800000000000949E-2</v>
      </c>
      <c r="E2072" s="2">
        <f t="shared" si="290"/>
        <v>0</v>
      </c>
      <c r="F2072" s="2">
        <f t="shared" si="291"/>
        <v>4.9264786777916639E-2</v>
      </c>
      <c r="G2072" s="2">
        <f t="shared" si="291"/>
        <v>2.5774482887536025E-2</v>
      </c>
      <c r="H2072" s="2">
        <f t="shared" si="292"/>
        <v>1.9113782803277892</v>
      </c>
      <c r="I2072" s="2">
        <f t="shared" si="293"/>
        <v>65.652007272397086</v>
      </c>
    </row>
    <row r="2073" spans="1:9" ht="13.5" x14ac:dyDescent="0.25">
      <c r="A2073" s="3">
        <f>TITRES_STAT!B2076</f>
        <v>45021</v>
      </c>
      <c r="B2073" s="6">
        <f>TITRES_STAT!D2076</f>
        <v>8.4542000000000002</v>
      </c>
      <c r="C2073" s="2">
        <f t="shared" si="288"/>
        <v>0.11359999999999992</v>
      </c>
      <c r="D2073" s="2">
        <f t="shared" si="289"/>
        <v>0.11359999999999992</v>
      </c>
      <c r="E2073" s="2">
        <f t="shared" si="290"/>
        <v>0</v>
      </c>
      <c r="F2073" s="2">
        <f t="shared" si="291"/>
        <v>5.3860159150922585E-2</v>
      </c>
      <c r="G2073" s="2">
        <f t="shared" si="291"/>
        <v>2.3933448395569164E-2</v>
      </c>
      <c r="H2073" s="2">
        <f t="shared" si="292"/>
        <v>2.2504136579371403</v>
      </c>
      <c r="I2073" s="2">
        <f t="shared" si="293"/>
        <v>69.234685020532268</v>
      </c>
    </row>
    <row r="2074" spans="1:9" ht="13.5" x14ac:dyDescent="0.25">
      <c r="A2074" s="3">
        <f>TITRES_STAT!B2077</f>
        <v>45022</v>
      </c>
      <c r="B2074" s="6">
        <f>TITRES_STAT!D2077</f>
        <v>8.4542000000000002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5.001300492585669E-2</v>
      </c>
      <c r="G2074" s="2">
        <f t="shared" si="291"/>
        <v>2.2223916367314224E-2</v>
      </c>
      <c r="H2074" s="2">
        <f t="shared" si="292"/>
        <v>2.2504136579371403</v>
      </c>
      <c r="I2074" s="2">
        <f t="shared" si="293"/>
        <v>69.234685020532268</v>
      </c>
    </row>
    <row r="2075" spans="1:9" ht="13.5" x14ac:dyDescent="0.25">
      <c r="A2075" s="3">
        <f>TITRES_STAT!B2078</f>
        <v>45023</v>
      </c>
      <c r="B2075" s="6">
        <f>TITRES_STAT!D2078</f>
        <v>8.6553000000000004</v>
      </c>
      <c r="C2075" s="2">
        <f t="shared" si="288"/>
        <v>0.20110000000000028</v>
      </c>
      <c r="D2075" s="2">
        <f t="shared" si="289"/>
        <v>0.20110000000000028</v>
      </c>
      <c r="E2075" s="2">
        <f t="shared" si="290"/>
        <v>0</v>
      </c>
      <c r="F2075" s="2">
        <f t="shared" si="291"/>
        <v>6.0804933145438375E-2</v>
      </c>
      <c r="G2075" s="2">
        <f t="shared" si="291"/>
        <v>2.0636493769648923E-2</v>
      </c>
      <c r="H2075" s="2">
        <f t="shared" si="292"/>
        <v>2.9464759771772417</v>
      </c>
      <c r="I2075" s="2">
        <f t="shared" si="293"/>
        <v>74.660937864994679</v>
      </c>
    </row>
    <row r="2076" spans="1:9" ht="13.5" x14ac:dyDescent="0.25">
      <c r="A2076" s="3">
        <f>TITRES_STAT!B2079</f>
        <v>45026</v>
      </c>
      <c r="B2076" s="6">
        <f>TITRES_STAT!D2079</f>
        <v>8.8826000000000001</v>
      </c>
      <c r="C2076" s="2">
        <f t="shared" si="288"/>
        <v>0.22729999999999961</v>
      </c>
      <c r="D2076" s="2">
        <f t="shared" si="289"/>
        <v>0.22729999999999961</v>
      </c>
      <c r="E2076" s="2">
        <f t="shared" si="290"/>
        <v>0</v>
      </c>
      <c r="F2076" s="2">
        <f t="shared" si="291"/>
        <v>7.2697437920764177E-2</v>
      </c>
      <c r="G2076" s="2">
        <f t="shared" si="291"/>
        <v>1.9162458500388287E-2</v>
      </c>
      <c r="H2076" s="2">
        <f t="shared" si="292"/>
        <v>3.7937427454463171</v>
      </c>
      <c r="I2076" s="2">
        <f t="shared" si="293"/>
        <v>79.139472994250212</v>
      </c>
    </row>
    <row r="2077" spans="1:9" ht="13.5" x14ac:dyDescent="0.25">
      <c r="A2077" s="3">
        <f>TITRES_STAT!B2080</f>
        <v>45027</v>
      </c>
      <c r="B2077" s="6">
        <f>TITRES_STAT!D2080</f>
        <v>8.7601999999999993</v>
      </c>
      <c r="C2077" s="2">
        <f t="shared" si="288"/>
        <v>-0.12240000000000073</v>
      </c>
      <c r="D2077" s="2">
        <f t="shared" si="289"/>
        <v>0</v>
      </c>
      <c r="E2077" s="2">
        <f t="shared" si="290"/>
        <v>0.12240000000000073</v>
      </c>
      <c r="F2077" s="2">
        <f t="shared" ref="F2077:G2092" si="294">((F2076*13)+D2077)/14</f>
        <v>6.7504763783566735E-2</v>
      </c>
      <c r="G2077" s="2">
        <f t="shared" si="294"/>
        <v>2.6536568607503457E-2</v>
      </c>
      <c r="H2077" s="2">
        <f t="shared" si="292"/>
        <v>2.5438392122966174</v>
      </c>
      <c r="I2077" s="2">
        <f t="shared" si="293"/>
        <v>71.782015489581397</v>
      </c>
    </row>
    <row r="2078" spans="1:9" ht="13.5" x14ac:dyDescent="0.25">
      <c r="A2078" s="3">
        <f>TITRES_STAT!B2081</f>
        <v>45028</v>
      </c>
      <c r="B2078" s="6">
        <f>TITRES_STAT!D2081</f>
        <v>8.6903000000000006</v>
      </c>
      <c r="C2078" s="2">
        <f t="shared" si="288"/>
        <v>-6.9899999999998741E-2</v>
      </c>
      <c r="D2078" s="2">
        <f t="shared" si="289"/>
        <v>0</v>
      </c>
      <c r="E2078" s="2">
        <f t="shared" si="290"/>
        <v>6.9899999999998741E-2</v>
      </c>
      <c r="F2078" s="2">
        <f t="shared" si="294"/>
        <v>6.2682994941883396E-2</v>
      </c>
      <c r="G2078" s="2">
        <f t="shared" si="294"/>
        <v>2.9633956564110265E-2</v>
      </c>
      <c r="H2078" s="2">
        <f t="shared" si="292"/>
        <v>2.1152421819298635</v>
      </c>
      <c r="I2078" s="2">
        <f t="shared" si="293"/>
        <v>67.899766965131761</v>
      </c>
    </row>
    <row r="2079" spans="1:9" ht="13.5" x14ac:dyDescent="0.25">
      <c r="A2079" s="3">
        <f>TITRES_STAT!B2082</f>
        <v>45029</v>
      </c>
      <c r="B2079" s="6">
        <f>TITRES_STAT!D2082</f>
        <v>8.5678999999999998</v>
      </c>
      <c r="C2079" s="2">
        <f t="shared" si="288"/>
        <v>-0.12240000000000073</v>
      </c>
      <c r="D2079" s="2">
        <f t="shared" si="289"/>
        <v>0</v>
      </c>
      <c r="E2079" s="2">
        <f t="shared" si="290"/>
        <v>0.12240000000000073</v>
      </c>
      <c r="F2079" s="2">
        <f t="shared" si="294"/>
        <v>5.8205638160320303E-2</v>
      </c>
      <c r="G2079" s="2">
        <f t="shared" si="294"/>
        <v>3.6260102523816728E-2</v>
      </c>
      <c r="H2079" s="2">
        <f t="shared" si="292"/>
        <v>1.6052254160640909</v>
      </c>
      <c r="I2079" s="2">
        <f t="shared" si="293"/>
        <v>61.615605550525643</v>
      </c>
    </row>
    <row r="2080" spans="1:9" ht="13.5" x14ac:dyDescent="0.25">
      <c r="A2080" s="3">
        <f>TITRES_STAT!B2083</f>
        <v>45030</v>
      </c>
      <c r="B2080" s="6">
        <f>TITRES_STAT!D2083</f>
        <v>8.6378000000000004</v>
      </c>
      <c r="C2080" s="2">
        <f t="shared" si="288"/>
        <v>6.9900000000000517E-2</v>
      </c>
      <c r="D2080" s="2">
        <f t="shared" si="289"/>
        <v>6.9900000000000517E-2</v>
      </c>
      <c r="E2080" s="2">
        <f t="shared" si="290"/>
        <v>0</v>
      </c>
      <c r="F2080" s="2">
        <f t="shared" si="294"/>
        <v>5.9040949720297456E-2</v>
      </c>
      <c r="G2080" s="2">
        <f t="shared" si="294"/>
        <v>3.3670095200686964E-2</v>
      </c>
      <c r="H2080" s="2">
        <f t="shared" si="292"/>
        <v>1.7535130022172569</v>
      </c>
      <c r="I2080" s="2">
        <f t="shared" si="293"/>
        <v>63.682757292420504</v>
      </c>
    </row>
    <row r="2081" spans="1:9" ht="13.5" x14ac:dyDescent="0.25">
      <c r="A2081" s="3">
        <f>TITRES_STAT!B2084</f>
        <v>45033</v>
      </c>
      <c r="B2081" s="6">
        <f>TITRES_STAT!D2084</f>
        <v>8.5678999999999998</v>
      </c>
      <c r="C2081" s="2">
        <f t="shared" si="288"/>
        <v>-6.9900000000000517E-2</v>
      </c>
      <c r="D2081" s="2">
        <f t="shared" si="289"/>
        <v>0</v>
      </c>
      <c r="E2081" s="2">
        <f t="shared" si="290"/>
        <v>6.9900000000000517E-2</v>
      </c>
      <c r="F2081" s="2">
        <f t="shared" si="294"/>
        <v>5.4823739025990491E-2</v>
      </c>
      <c r="G2081" s="2">
        <f t="shared" si="294"/>
        <v>3.6257945543495075E-2</v>
      </c>
      <c r="H2081" s="2">
        <f t="shared" si="292"/>
        <v>1.5120475858242952</v>
      </c>
      <c r="I2081" s="2">
        <f t="shared" si="293"/>
        <v>60.191836904559942</v>
      </c>
    </row>
    <row r="2082" spans="1:9" ht="13.5" x14ac:dyDescent="0.25">
      <c r="A2082" s="3">
        <f>TITRES_STAT!B2085</f>
        <v>45034</v>
      </c>
      <c r="B2082" s="6">
        <f>TITRES_STAT!D2085</f>
        <v>8.6115999999999993</v>
      </c>
      <c r="C2082" s="2">
        <f t="shared" si="288"/>
        <v>4.3699999999999406E-2</v>
      </c>
      <c r="D2082" s="2">
        <f t="shared" si="289"/>
        <v>4.3699999999999406E-2</v>
      </c>
      <c r="E2082" s="2">
        <f t="shared" si="290"/>
        <v>0</v>
      </c>
      <c r="F2082" s="2">
        <f t="shared" si="294"/>
        <v>5.4029186238419694E-2</v>
      </c>
      <c r="G2082" s="2">
        <f t="shared" si="294"/>
        <v>3.3668092290388286E-2</v>
      </c>
      <c r="H2082" s="2">
        <f t="shared" si="292"/>
        <v>1.6047593600616386</v>
      </c>
      <c r="I2082" s="2">
        <f t="shared" si="293"/>
        <v>61.608737631090186</v>
      </c>
    </row>
    <row r="2083" spans="1:9" ht="13.5" x14ac:dyDescent="0.25">
      <c r="A2083" s="3">
        <f>TITRES_STAT!B2086</f>
        <v>45035</v>
      </c>
      <c r="B2083" s="6">
        <f>TITRES_STAT!D2086</f>
        <v>8.6553000000000004</v>
      </c>
      <c r="C2083" s="2">
        <f t="shared" si="288"/>
        <v>4.3700000000001182E-2</v>
      </c>
      <c r="D2083" s="2">
        <f t="shared" si="289"/>
        <v>4.3700000000001182E-2</v>
      </c>
      <c r="E2083" s="2">
        <f t="shared" si="290"/>
        <v>0</v>
      </c>
      <c r="F2083" s="2">
        <f t="shared" si="294"/>
        <v>5.3291387221389805E-2</v>
      </c>
      <c r="G2083" s="2">
        <f t="shared" si="294"/>
        <v>3.1263228555360553E-2</v>
      </c>
      <c r="H2083" s="2">
        <f t="shared" si="292"/>
        <v>1.7046028092403205</v>
      </c>
      <c r="I2083" s="2">
        <f t="shared" si="293"/>
        <v>63.025994183564279</v>
      </c>
    </row>
    <row r="2084" spans="1:9" ht="13.5" x14ac:dyDescent="0.25">
      <c r="A2084" s="3">
        <f>TITRES_STAT!B2087</f>
        <v>45036</v>
      </c>
      <c r="B2084" s="6">
        <f>TITRES_STAT!D2087</f>
        <v>8.6553000000000004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4.94848595627191E-2</v>
      </c>
      <c r="G2084" s="2">
        <f t="shared" si="294"/>
        <v>2.9030140801406229E-2</v>
      </c>
      <c r="H2084" s="2">
        <f t="shared" si="292"/>
        <v>1.7046028092403203</v>
      </c>
      <c r="I2084" s="2">
        <f t="shared" si="293"/>
        <v>63.025994183564279</v>
      </c>
    </row>
    <row r="2085" spans="1:9" ht="13.5" x14ac:dyDescent="0.25">
      <c r="A2085" s="3">
        <f>TITRES_STAT!B2088</f>
        <v>45040</v>
      </c>
      <c r="B2085" s="6">
        <f>TITRES_STAT!D2088</f>
        <v>8.6115999999999993</v>
      </c>
      <c r="C2085" s="2">
        <f t="shared" si="288"/>
        <v>-4.3700000000001182E-2</v>
      </c>
      <c r="D2085" s="2">
        <f t="shared" si="289"/>
        <v>0</v>
      </c>
      <c r="E2085" s="2">
        <f t="shared" si="290"/>
        <v>4.3700000000001182E-2</v>
      </c>
      <c r="F2085" s="2">
        <f t="shared" si="294"/>
        <v>4.5950226736810595E-2</v>
      </c>
      <c r="G2085" s="2">
        <f t="shared" si="294"/>
        <v>3.0077987887020152E-2</v>
      </c>
      <c r="H2085" s="2">
        <f t="shared" si="292"/>
        <v>1.5277028140781965</v>
      </c>
      <c r="I2085" s="2">
        <f t="shared" si="293"/>
        <v>60.438387201595127</v>
      </c>
    </row>
    <row r="2086" spans="1:9" ht="13.5" x14ac:dyDescent="0.25">
      <c r="A2086" s="3">
        <f>TITRES_STAT!B2089</f>
        <v>45041</v>
      </c>
      <c r="B2086" s="6">
        <f>TITRES_STAT!D2089</f>
        <v>8.6464999999999996</v>
      </c>
      <c r="C2086" s="2">
        <f t="shared" si="288"/>
        <v>3.4900000000000375E-2</v>
      </c>
      <c r="D2086" s="2">
        <f t="shared" si="289"/>
        <v>3.4900000000000375E-2</v>
      </c>
      <c r="E2086" s="2">
        <f t="shared" si="290"/>
        <v>0</v>
      </c>
      <c r="F2086" s="2">
        <f t="shared" si="294"/>
        <v>4.5160924827038436E-2</v>
      </c>
      <c r="G2086" s="2">
        <f t="shared" si="294"/>
        <v>2.7929560180804426E-2</v>
      </c>
      <c r="H2086" s="2">
        <f t="shared" si="292"/>
        <v>1.6169579662080347</v>
      </c>
      <c r="I2086" s="2">
        <f t="shared" si="293"/>
        <v>61.787693462688765</v>
      </c>
    </row>
    <row r="2087" spans="1:9" ht="13.5" x14ac:dyDescent="0.25">
      <c r="A2087" s="3">
        <f>TITRES_STAT!B2090</f>
        <v>45042</v>
      </c>
      <c r="B2087" s="6">
        <f>TITRES_STAT!D2090</f>
        <v>8.6553000000000004</v>
      </c>
      <c r="C2087" s="2">
        <f t="shared" si="288"/>
        <v>8.8000000000008072E-3</v>
      </c>
      <c r="D2087" s="2">
        <f t="shared" si="289"/>
        <v>8.8000000000008072E-3</v>
      </c>
      <c r="E2087" s="2">
        <f t="shared" si="290"/>
        <v>0</v>
      </c>
      <c r="F2087" s="2">
        <f t="shared" si="294"/>
        <v>4.2563715910821462E-2</v>
      </c>
      <c r="G2087" s="2">
        <f t="shared" si="294"/>
        <v>2.5934591596461252E-2</v>
      </c>
      <c r="H2087" s="2">
        <f t="shared" si="292"/>
        <v>1.6411947630834964</v>
      </c>
      <c r="I2087" s="2">
        <f t="shared" si="293"/>
        <v>62.138346858126539</v>
      </c>
    </row>
    <row r="2088" spans="1:9" ht="13.5" x14ac:dyDescent="0.25">
      <c r="A2088" s="3">
        <f>TITRES_STAT!B2091</f>
        <v>45043</v>
      </c>
      <c r="B2088" s="6">
        <f>TITRES_STAT!D2091</f>
        <v>8.6203000000000003</v>
      </c>
      <c r="C2088" s="2">
        <f t="shared" si="288"/>
        <v>-3.5000000000000142E-2</v>
      </c>
      <c r="D2088" s="2">
        <f t="shared" si="289"/>
        <v>0</v>
      </c>
      <c r="E2088" s="2">
        <f t="shared" si="290"/>
        <v>3.5000000000000142E-2</v>
      </c>
      <c r="F2088" s="2">
        <f t="shared" si="294"/>
        <v>3.9523450488619931E-2</v>
      </c>
      <c r="G2088" s="2">
        <f t="shared" si="294"/>
        <v>2.6582120768142599E-2</v>
      </c>
      <c r="H2088" s="2">
        <f t="shared" si="292"/>
        <v>1.4868433874541302</v>
      </c>
      <c r="I2088" s="2">
        <f t="shared" si="293"/>
        <v>59.788380521069506</v>
      </c>
    </row>
    <row r="2089" spans="1:9" ht="13.5" x14ac:dyDescent="0.25">
      <c r="A2089" s="3">
        <f>TITRES_STAT!B2092</f>
        <v>45044</v>
      </c>
      <c r="B2089" s="6">
        <f>TITRES_STAT!D2092</f>
        <v>8.6378000000000004</v>
      </c>
      <c r="C2089" s="2">
        <f t="shared" si="288"/>
        <v>1.7500000000000071E-2</v>
      </c>
      <c r="D2089" s="2">
        <f t="shared" si="289"/>
        <v>1.7500000000000071E-2</v>
      </c>
      <c r="E2089" s="2">
        <f t="shared" si="290"/>
        <v>0</v>
      </c>
      <c r="F2089" s="2">
        <f t="shared" si="294"/>
        <v>3.7950346882289938E-2</v>
      </c>
      <c r="G2089" s="2">
        <f t="shared" si="294"/>
        <v>2.4683397856132414E-2</v>
      </c>
      <c r="H2089" s="2">
        <f t="shared" si="292"/>
        <v>1.5374847135505474</v>
      </c>
      <c r="I2089" s="2">
        <f t="shared" si="293"/>
        <v>60.590895595947806</v>
      </c>
    </row>
    <row r="2090" spans="1:9" ht="13.5" x14ac:dyDescent="0.25">
      <c r="A2090" s="3">
        <f>TITRES_STAT!B2093</f>
        <v>45048</v>
      </c>
      <c r="B2090" s="6">
        <f>TITRES_STAT!D2093</f>
        <v>8.6378000000000004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3.5239607819269228E-2</v>
      </c>
      <c r="G2090" s="2">
        <f t="shared" si="294"/>
        <v>2.2920298009265812E-2</v>
      </c>
      <c r="H2090" s="2">
        <f t="shared" si="292"/>
        <v>1.5374847135505474</v>
      </c>
      <c r="I2090" s="2">
        <f t="shared" si="293"/>
        <v>60.590895595947806</v>
      </c>
    </row>
    <row r="2091" spans="1:9" ht="13.5" x14ac:dyDescent="0.25">
      <c r="A2091" s="3">
        <f>TITRES_STAT!B2094</f>
        <v>45049</v>
      </c>
      <c r="B2091" s="6">
        <f>TITRES_STAT!D2094</f>
        <v>8.6115999999999993</v>
      </c>
      <c r="C2091" s="2">
        <f t="shared" si="288"/>
        <v>-2.6200000000001111E-2</v>
      </c>
      <c r="D2091" s="2">
        <f t="shared" si="289"/>
        <v>0</v>
      </c>
      <c r="E2091" s="2">
        <f t="shared" si="290"/>
        <v>2.6200000000001111E-2</v>
      </c>
      <c r="F2091" s="2">
        <f t="shared" si="294"/>
        <v>3.2722492975035711E-2</v>
      </c>
      <c r="G2091" s="2">
        <f t="shared" si="294"/>
        <v>2.3154562437175476E-2</v>
      </c>
      <c r="H2091" s="2">
        <f t="shared" si="292"/>
        <v>1.4132200970681519</v>
      </c>
      <c r="I2091" s="2">
        <f t="shared" si="293"/>
        <v>58.561591575716143</v>
      </c>
    </row>
    <row r="2092" spans="1:9" ht="13.5" x14ac:dyDescent="0.25">
      <c r="A2092" s="3">
        <f>TITRES_STAT!B2095</f>
        <v>45050</v>
      </c>
      <c r="B2092" s="6">
        <f>TITRES_STAT!D2095</f>
        <v>8.6028000000000002</v>
      </c>
      <c r="C2092" s="2">
        <f t="shared" si="288"/>
        <v>-8.7999999999990308E-3</v>
      </c>
      <c r="D2092" s="2">
        <f t="shared" si="289"/>
        <v>0</v>
      </c>
      <c r="E2092" s="2">
        <f t="shared" si="290"/>
        <v>8.7999999999990308E-3</v>
      </c>
      <c r="F2092" s="2">
        <f t="shared" si="294"/>
        <v>3.0385172048247446E-2</v>
      </c>
      <c r="G2092" s="2">
        <f t="shared" si="294"/>
        <v>2.212923654880573E-2</v>
      </c>
      <c r="H2092" s="2">
        <f t="shared" si="292"/>
        <v>1.3730781891744599</v>
      </c>
      <c r="I2092" s="2">
        <f t="shared" si="293"/>
        <v>57.860638365738915</v>
      </c>
    </row>
    <row r="2093" spans="1:9" ht="13.5" x14ac:dyDescent="0.25">
      <c r="A2093" s="3">
        <f>TITRES_STAT!B2096</f>
        <v>45051</v>
      </c>
      <c r="B2093" s="6">
        <f>TITRES_STAT!D2096</f>
        <v>8.5153999999999996</v>
      </c>
      <c r="C2093" s="2">
        <f t="shared" si="288"/>
        <v>-8.7400000000000588E-2</v>
      </c>
      <c r="D2093" s="2">
        <f t="shared" si="289"/>
        <v>0</v>
      </c>
      <c r="E2093" s="2">
        <f t="shared" si="290"/>
        <v>8.7400000000000588E-2</v>
      </c>
      <c r="F2093" s="2">
        <f t="shared" ref="F2093:G2108" si="295">((F2092*13)+D2093)/14</f>
        <v>2.8214802616229773E-2</v>
      </c>
      <c r="G2093" s="2">
        <f t="shared" si="295"/>
        <v>2.679143393817679E-2</v>
      </c>
      <c r="H2093" s="2">
        <f t="shared" si="292"/>
        <v>1.0531277527487894</v>
      </c>
      <c r="I2093" s="2">
        <f t="shared" si="293"/>
        <v>51.293824816250726</v>
      </c>
    </row>
    <row r="2094" spans="1:9" ht="13.5" x14ac:dyDescent="0.25">
      <c r="A2094" s="3">
        <f>TITRES_STAT!B2097</f>
        <v>45054</v>
      </c>
      <c r="B2094" s="6">
        <f>TITRES_STAT!D2097</f>
        <v>8.5853000000000002</v>
      </c>
      <c r="C2094" s="2">
        <f t="shared" si="288"/>
        <v>6.9900000000000517E-2</v>
      </c>
      <c r="D2094" s="2">
        <f t="shared" si="289"/>
        <v>6.9900000000000517E-2</v>
      </c>
      <c r="E2094" s="2">
        <f t="shared" si="290"/>
        <v>0</v>
      </c>
      <c r="F2094" s="2">
        <f t="shared" si="295"/>
        <v>3.1192316715070539E-2</v>
      </c>
      <c r="G2094" s="2">
        <f t="shared" si="295"/>
        <v>2.4877760085449875E-2</v>
      </c>
      <c r="H2094" s="2">
        <f t="shared" si="292"/>
        <v>1.253823359013492</v>
      </c>
      <c r="I2094" s="2">
        <f t="shared" si="293"/>
        <v>55.630950580008886</v>
      </c>
    </row>
    <row r="2095" spans="1:9" ht="13.5" x14ac:dyDescent="0.25">
      <c r="A2095" s="3">
        <f>TITRES_STAT!B2098</f>
        <v>45055</v>
      </c>
      <c r="B2095" s="6">
        <f>TITRES_STAT!D2098</f>
        <v>8.5678999999999998</v>
      </c>
      <c r="C2095" s="2">
        <f t="shared" si="288"/>
        <v>-1.7400000000000304E-2</v>
      </c>
      <c r="D2095" s="2">
        <f t="shared" si="289"/>
        <v>0</v>
      </c>
      <c r="E2095" s="2">
        <f t="shared" si="290"/>
        <v>1.7400000000000304E-2</v>
      </c>
      <c r="F2095" s="2">
        <f t="shared" si="295"/>
        <v>2.8964294092565502E-2</v>
      </c>
      <c r="G2095" s="2">
        <f t="shared" si="295"/>
        <v>2.434363436506062E-2</v>
      </c>
      <c r="H2095" s="2">
        <f t="shared" si="292"/>
        <v>1.1898097736029389</v>
      </c>
      <c r="I2095" s="2">
        <f t="shared" si="293"/>
        <v>54.333932926297997</v>
      </c>
    </row>
    <row r="2096" spans="1:9" ht="13.5" x14ac:dyDescent="0.25">
      <c r="A2096" s="3">
        <f>TITRES_STAT!B2099</f>
        <v>45056</v>
      </c>
      <c r="B2096" s="6">
        <f>TITRES_STAT!D2099</f>
        <v>8.6115999999999993</v>
      </c>
      <c r="C2096" s="2">
        <f t="shared" si="288"/>
        <v>4.3699999999999406E-2</v>
      </c>
      <c r="D2096" s="2">
        <f t="shared" si="289"/>
        <v>4.3699999999999406E-2</v>
      </c>
      <c r="E2096" s="2">
        <f t="shared" si="290"/>
        <v>0</v>
      </c>
      <c r="F2096" s="2">
        <f t="shared" si="295"/>
        <v>3.0016844514525069E-2</v>
      </c>
      <c r="G2096" s="2">
        <f t="shared" si="295"/>
        <v>2.2604803338984864E-2</v>
      </c>
      <c r="H2096" s="2">
        <f t="shared" si="292"/>
        <v>1.3278967334680234</v>
      </c>
      <c r="I2096" s="2">
        <f t="shared" si="293"/>
        <v>57.042768022177974</v>
      </c>
    </row>
    <row r="2097" spans="1:9" ht="13.5" x14ac:dyDescent="0.25">
      <c r="A2097" s="3">
        <f>TITRES_STAT!B2100</f>
        <v>45057</v>
      </c>
      <c r="B2097" s="6">
        <f>TITRES_STAT!D2100</f>
        <v>8.6553000000000004</v>
      </c>
      <c r="C2097" s="2">
        <f t="shared" si="288"/>
        <v>4.3700000000001182E-2</v>
      </c>
      <c r="D2097" s="2">
        <f t="shared" si="289"/>
        <v>4.3700000000001182E-2</v>
      </c>
      <c r="E2097" s="2">
        <f t="shared" si="290"/>
        <v>0</v>
      </c>
      <c r="F2097" s="2">
        <f t="shared" si="295"/>
        <v>3.0994212763487648E-2</v>
      </c>
      <c r="G2097" s="2">
        <f t="shared" si="295"/>
        <v>2.0990174529057375E-2</v>
      </c>
      <c r="H2097" s="2">
        <f t="shared" si="292"/>
        <v>1.4766057671688895</v>
      </c>
      <c r="I2097" s="2">
        <f t="shared" si="293"/>
        <v>59.622156531471646</v>
      </c>
    </row>
    <row r="2098" spans="1:9" ht="13.5" x14ac:dyDescent="0.25">
      <c r="A2098" s="3">
        <f>TITRES_STAT!B2101</f>
        <v>45058</v>
      </c>
      <c r="B2098" s="6">
        <f>TITRES_STAT!D2101</f>
        <v>8.6378000000000004</v>
      </c>
      <c r="C2098" s="2">
        <f t="shared" si="288"/>
        <v>-1.7500000000000071E-2</v>
      </c>
      <c r="D2098" s="2">
        <f t="shared" si="289"/>
        <v>0</v>
      </c>
      <c r="E2098" s="2">
        <f t="shared" si="290"/>
        <v>1.7500000000000071E-2</v>
      </c>
      <c r="F2098" s="2">
        <f t="shared" si="295"/>
        <v>2.8780340423238533E-2</v>
      </c>
      <c r="G2098" s="2">
        <f t="shared" si="295"/>
        <v>2.0740876348410424E-2</v>
      </c>
      <c r="H2098" s="2">
        <f t="shared" si="292"/>
        <v>1.3876144835820425</v>
      </c>
      <c r="I2098" s="2">
        <f t="shared" si="293"/>
        <v>58.117191578611134</v>
      </c>
    </row>
    <row r="2099" spans="1:9" ht="13.5" x14ac:dyDescent="0.25">
      <c r="A2099" s="3">
        <f>TITRES_STAT!B2102</f>
        <v>45061</v>
      </c>
      <c r="B2099" s="6">
        <f>TITRES_STAT!D2102</f>
        <v>8.6553000000000004</v>
      </c>
      <c r="C2099" s="2">
        <f t="shared" si="288"/>
        <v>1.7500000000000071E-2</v>
      </c>
      <c r="D2099" s="2">
        <f t="shared" si="289"/>
        <v>1.7500000000000071E-2</v>
      </c>
      <c r="E2099" s="2">
        <f t="shared" si="290"/>
        <v>0</v>
      </c>
      <c r="F2099" s="2">
        <f t="shared" si="295"/>
        <v>2.7974601821578644E-2</v>
      </c>
      <c r="G2099" s="2">
        <f t="shared" si="295"/>
        <v>1.9259385180666822E-2</v>
      </c>
      <c r="H2099" s="2">
        <f t="shared" si="292"/>
        <v>1.4525179053825887</v>
      </c>
      <c r="I2099" s="2">
        <f t="shared" si="293"/>
        <v>59.225578014933937</v>
      </c>
    </row>
    <row r="2100" spans="1:9" ht="13.5" x14ac:dyDescent="0.25">
      <c r="A2100" s="3">
        <f>TITRES_STAT!B2103</f>
        <v>45062</v>
      </c>
      <c r="B2100" s="6">
        <f>TITRES_STAT!D2103</f>
        <v>8.6464999999999996</v>
      </c>
      <c r="C2100" s="2">
        <f t="shared" si="288"/>
        <v>-8.8000000000008072E-3</v>
      </c>
      <c r="D2100" s="2">
        <f t="shared" si="289"/>
        <v>0</v>
      </c>
      <c r="E2100" s="2">
        <f t="shared" si="290"/>
        <v>8.8000000000008072E-3</v>
      </c>
      <c r="F2100" s="2">
        <f t="shared" si="295"/>
        <v>2.5976415977180169E-2</v>
      </c>
      <c r="G2100" s="2">
        <f t="shared" si="295"/>
        <v>1.851228623919068E-2</v>
      </c>
      <c r="H2100" s="2">
        <f t="shared" si="292"/>
        <v>1.403198699585136</v>
      </c>
      <c r="I2100" s="2">
        <f t="shared" si="293"/>
        <v>58.388792396873804</v>
      </c>
    </row>
    <row r="2101" spans="1:9" ht="13.5" x14ac:dyDescent="0.25">
      <c r="A2101" s="3">
        <f>TITRES_STAT!B2104</f>
        <v>45063</v>
      </c>
      <c r="B2101" s="6">
        <f>TITRES_STAT!D2104</f>
        <v>8.5678999999999998</v>
      </c>
      <c r="C2101" s="2">
        <f t="shared" si="288"/>
        <v>-7.8599999999999781E-2</v>
      </c>
      <c r="D2101" s="2">
        <f t="shared" si="289"/>
        <v>0</v>
      </c>
      <c r="E2101" s="2">
        <f t="shared" si="290"/>
        <v>7.8599999999999781E-2</v>
      </c>
      <c r="F2101" s="2">
        <f t="shared" si="295"/>
        <v>2.4120957693095874E-2</v>
      </c>
      <c r="G2101" s="2">
        <f t="shared" si="295"/>
        <v>2.280426579353419E-2</v>
      </c>
      <c r="H2101" s="2">
        <f t="shared" si="292"/>
        <v>1.0577388419992462</v>
      </c>
      <c r="I2101" s="2">
        <f t="shared" si="293"/>
        <v>51.40296817119777</v>
      </c>
    </row>
    <row r="2102" spans="1:9" ht="13.5" x14ac:dyDescent="0.25">
      <c r="A2102" s="3">
        <f>TITRES_STAT!B2105</f>
        <v>45064</v>
      </c>
      <c r="B2102" s="6">
        <f>TITRES_STAT!D2105</f>
        <v>8.6290999999999993</v>
      </c>
      <c r="C2102" s="2">
        <f t="shared" si="288"/>
        <v>6.1199999999999477E-2</v>
      </c>
      <c r="D2102" s="2">
        <f t="shared" si="289"/>
        <v>6.1199999999999477E-2</v>
      </c>
      <c r="E2102" s="2">
        <f t="shared" si="290"/>
        <v>0</v>
      </c>
      <c r="F2102" s="2">
        <f t="shared" si="295"/>
        <v>2.6769460715017561E-2</v>
      </c>
      <c r="G2102" s="2">
        <f t="shared" si="295"/>
        <v>2.1175389665424604E-2</v>
      </c>
      <c r="H2102" s="2">
        <f t="shared" si="292"/>
        <v>1.2641779508183981</v>
      </c>
      <c r="I2102" s="2">
        <f t="shared" si="293"/>
        <v>55.833860159333099</v>
      </c>
    </row>
    <row r="2103" spans="1:9" ht="13.5" x14ac:dyDescent="0.25">
      <c r="A2103" s="3">
        <f>TITRES_STAT!B2106</f>
        <v>45065</v>
      </c>
      <c r="B2103" s="6">
        <f>TITRES_STAT!D2106</f>
        <v>8.5678999999999998</v>
      </c>
      <c r="C2103" s="2">
        <f t="shared" si="288"/>
        <v>-6.1199999999999477E-2</v>
      </c>
      <c r="D2103" s="2">
        <f t="shared" si="289"/>
        <v>0</v>
      </c>
      <c r="E2103" s="2">
        <f t="shared" si="290"/>
        <v>6.1199999999999477E-2</v>
      </c>
      <c r="F2103" s="2">
        <f t="shared" si="295"/>
        <v>2.485735637823059E-2</v>
      </c>
      <c r="G2103" s="2">
        <f t="shared" si="295"/>
        <v>2.4034290403608521E-2</v>
      </c>
      <c r="H2103" s="2">
        <f t="shared" si="292"/>
        <v>1.0342454867940887</v>
      </c>
      <c r="I2103" s="2">
        <f t="shared" si="293"/>
        <v>50.841724536601006</v>
      </c>
    </row>
    <row r="2104" spans="1:9" ht="13.5" x14ac:dyDescent="0.25">
      <c r="A2104" s="3">
        <f>TITRES_STAT!B2107</f>
        <v>45068</v>
      </c>
      <c r="B2104" s="6">
        <f>TITRES_STAT!D2107</f>
        <v>8.5678999999999998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2.3081830922642689E-2</v>
      </c>
      <c r="G2104" s="2">
        <f t="shared" si="295"/>
        <v>2.2317555374779339E-2</v>
      </c>
      <c r="H2104" s="2">
        <f t="shared" si="292"/>
        <v>1.0342454867940887</v>
      </c>
      <c r="I2104" s="2">
        <f t="shared" si="293"/>
        <v>50.841724536601006</v>
      </c>
    </row>
    <row r="2105" spans="1:9" ht="13.5" x14ac:dyDescent="0.25">
      <c r="A2105" s="3">
        <f>TITRES_STAT!B2108</f>
        <v>45069</v>
      </c>
      <c r="B2105" s="6">
        <f>TITRES_STAT!D2108</f>
        <v>8.5416000000000007</v>
      </c>
      <c r="C2105" s="2">
        <f t="shared" si="288"/>
        <v>-2.6299999999999102E-2</v>
      </c>
      <c r="D2105" s="2">
        <f t="shared" si="289"/>
        <v>0</v>
      </c>
      <c r="E2105" s="2">
        <f t="shared" si="290"/>
        <v>2.6299999999999102E-2</v>
      </c>
      <c r="F2105" s="2">
        <f t="shared" si="295"/>
        <v>2.1433128713882497E-2</v>
      </c>
      <c r="G2105" s="2">
        <f t="shared" si="295"/>
        <v>2.2602015705152179E-2</v>
      </c>
      <c r="H2105" s="2">
        <f t="shared" si="292"/>
        <v>0.94828394924956927</v>
      </c>
      <c r="I2105" s="2">
        <f t="shared" si="293"/>
        <v>48.672779428010209</v>
      </c>
    </row>
    <row r="2106" spans="1:9" ht="13.5" x14ac:dyDescent="0.25">
      <c r="A2106" s="3">
        <f>TITRES_STAT!B2109</f>
        <v>45070</v>
      </c>
      <c r="B2106" s="6">
        <f>TITRES_STAT!D2109</f>
        <v>8.4803999999999995</v>
      </c>
      <c r="C2106" s="2">
        <f t="shared" si="288"/>
        <v>-6.1200000000001253E-2</v>
      </c>
      <c r="D2106" s="2">
        <f t="shared" si="289"/>
        <v>0</v>
      </c>
      <c r="E2106" s="2">
        <f t="shared" si="290"/>
        <v>6.1200000000001253E-2</v>
      </c>
      <c r="F2106" s="2">
        <f t="shared" si="295"/>
        <v>1.9902190948605177E-2</v>
      </c>
      <c r="G2106" s="2">
        <f t="shared" si="295"/>
        <v>2.5359014583355686E-2</v>
      </c>
      <c r="H2106" s="2">
        <f t="shared" si="292"/>
        <v>0.7848172050686828</v>
      </c>
      <c r="I2106" s="2">
        <f t="shared" si="293"/>
        <v>43.971853411088205</v>
      </c>
    </row>
    <row r="2107" spans="1:9" ht="13.5" x14ac:dyDescent="0.25">
      <c r="A2107" s="3">
        <f>TITRES_STAT!B2110</f>
        <v>45071</v>
      </c>
      <c r="B2107" s="6">
        <f>TITRES_STAT!D2110</f>
        <v>8.4454999999999991</v>
      </c>
      <c r="C2107" s="2">
        <f t="shared" si="288"/>
        <v>-3.4900000000000375E-2</v>
      </c>
      <c r="D2107" s="2">
        <f t="shared" si="289"/>
        <v>0</v>
      </c>
      <c r="E2107" s="2">
        <f t="shared" si="290"/>
        <v>3.4900000000000375E-2</v>
      </c>
      <c r="F2107" s="2">
        <f t="shared" si="295"/>
        <v>1.8480605880847663E-2</v>
      </c>
      <c r="G2107" s="2">
        <f t="shared" si="295"/>
        <v>2.604051354168745E-2</v>
      </c>
      <c r="H2107" s="2">
        <f t="shared" si="292"/>
        <v>0.70968669075065027</v>
      </c>
      <c r="I2107" s="2">
        <f t="shared" si="293"/>
        <v>41.509751148560277</v>
      </c>
    </row>
    <row r="2108" spans="1:9" ht="13.5" x14ac:dyDescent="0.25">
      <c r="A2108" s="3">
        <f>TITRES_STAT!B2111</f>
        <v>45072</v>
      </c>
      <c r="B2108" s="6">
        <f>TITRES_STAT!D2111</f>
        <v>8.4717000000000002</v>
      </c>
      <c r="C2108" s="2">
        <f t="shared" si="288"/>
        <v>2.6200000000001111E-2</v>
      </c>
      <c r="D2108" s="2">
        <f t="shared" si="289"/>
        <v>2.6200000000001111E-2</v>
      </c>
      <c r="E2108" s="2">
        <f t="shared" si="290"/>
        <v>0</v>
      </c>
      <c r="F2108" s="2">
        <f t="shared" si="295"/>
        <v>1.9031991175072909E-2</v>
      </c>
      <c r="G2108" s="2">
        <f t="shared" si="295"/>
        <v>2.4180476860138349E-2</v>
      </c>
      <c r="H2108" s="2">
        <f t="shared" si="292"/>
        <v>0.78708088699637069</v>
      </c>
      <c r="I2108" s="2">
        <f t="shared" si="293"/>
        <v>44.042823843259484</v>
      </c>
    </row>
    <row r="2109" spans="1:9" ht="13.5" x14ac:dyDescent="0.25">
      <c r="A2109" s="3">
        <f>TITRES_STAT!B2112</f>
        <v>45075</v>
      </c>
      <c r="B2109" s="6">
        <f>TITRES_STAT!D2112</f>
        <v>8.5678999999999998</v>
      </c>
      <c r="C2109" s="2">
        <f t="shared" si="288"/>
        <v>9.6199999999999619E-2</v>
      </c>
      <c r="D2109" s="2">
        <f t="shared" si="289"/>
        <v>9.6199999999999619E-2</v>
      </c>
      <c r="E2109" s="2">
        <f t="shared" si="290"/>
        <v>0</v>
      </c>
      <c r="F2109" s="2">
        <f t="shared" ref="F2109:G2124" si="296">((F2108*13)+D2109)/14</f>
        <v>2.4543991805424818E-2</v>
      </c>
      <c r="G2109" s="2">
        <f t="shared" si="296"/>
        <v>2.2453299941557037E-2</v>
      </c>
      <c r="H2109" s="2">
        <f t="shared" si="292"/>
        <v>1.0931128996321064</v>
      </c>
      <c r="I2109" s="2">
        <f t="shared" si="293"/>
        <v>52.224268448406967</v>
      </c>
    </row>
    <row r="2110" spans="1:9" ht="13.5" x14ac:dyDescent="0.25">
      <c r="A2110" s="3">
        <f>TITRES_STAT!B2113</f>
        <v>45076</v>
      </c>
      <c r="B2110" s="6">
        <f>TITRES_STAT!D2113</f>
        <v>8.6553000000000004</v>
      </c>
      <c r="C2110" s="2">
        <f t="shared" si="288"/>
        <v>8.7400000000000588E-2</v>
      </c>
      <c r="D2110" s="2">
        <f t="shared" si="289"/>
        <v>8.7400000000000588E-2</v>
      </c>
      <c r="E2110" s="2">
        <f t="shared" si="290"/>
        <v>0</v>
      </c>
      <c r="F2110" s="2">
        <f t="shared" si="296"/>
        <v>2.9033706676465942E-2</v>
      </c>
      <c r="G2110" s="2">
        <f t="shared" si="296"/>
        <v>2.0849492802874393E-2</v>
      </c>
      <c r="H2110" s="2">
        <f t="shared" si="292"/>
        <v>1.3925377922125397</v>
      </c>
      <c r="I2110" s="2">
        <f t="shared" si="293"/>
        <v>58.203377047798561</v>
      </c>
    </row>
    <row r="2111" spans="1:9" ht="13.5" x14ac:dyDescent="0.25">
      <c r="A2111" s="3">
        <f>TITRES_STAT!B2114</f>
        <v>45077</v>
      </c>
      <c r="B2111" s="6">
        <f>TITRES_STAT!D2114</f>
        <v>8.6028000000000002</v>
      </c>
      <c r="C2111" s="2">
        <f t="shared" si="288"/>
        <v>-5.2500000000000213E-2</v>
      </c>
      <c r="D2111" s="2">
        <f t="shared" si="289"/>
        <v>0</v>
      </c>
      <c r="E2111" s="2">
        <f t="shared" si="290"/>
        <v>5.2500000000000213E-2</v>
      </c>
      <c r="F2111" s="2">
        <f t="shared" si="296"/>
        <v>2.6959870485289802E-2</v>
      </c>
      <c r="G2111" s="2">
        <f t="shared" si="296"/>
        <v>2.3110243316954809E-2</v>
      </c>
      <c r="H2111" s="2">
        <f t="shared" si="292"/>
        <v>1.1665766610735213</v>
      </c>
      <c r="I2111" s="2">
        <f t="shared" si="293"/>
        <v>53.844236487597534</v>
      </c>
    </row>
    <row r="2112" spans="1:9" ht="13.5" x14ac:dyDescent="0.25">
      <c r="A2112" s="3">
        <f>TITRES_STAT!B2115</f>
        <v>45078</v>
      </c>
      <c r="B2112" s="6">
        <f>TITRES_STAT!D2115</f>
        <v>8.6464999999999996</v>
      </c>
      <c r="C2112" s="2">
        <f t="shared" si="288"/>
        <v>4.3699999999999406E-2</v>
      </c>
      <c r="D2112" s="2">
        <f t="shared" si="289"/>
        <v>4.3699999999999406E-2</v>
      </c>
      <c r="E2112" s="2">
        <f t="shared" si="290"/>
        <v>0</v>
      </c>
      <c r="F2112" s="2">
        <f t="shared" si="296"/>
        <v>2.8155594022054774E-2</v>
      </c>
      <c r="G2112" s="2">
        <f t="shared" si="296"/>
        <v>2.1459511651458037E-2</v>
      </c>
      <c r="H2112" s="2">
        <f t="shared" si="292"/>
        <v>1.3120333062258562</v>
      </c>
      <c r="I2112" s="2">
        <f t="shared" si="293"/>
        <v>56.74802792385411</v>
      </c>
    </row>
    <row r="2113" spans="1:9" ht="13.5" x14ac:dyDescent="0.25">
      <c r="A2113" s="3">
        <f>TITRES_STAT!B2116</f>
        <v>45079</v>
      </c>
      <c r="B2113" s="6">
        <f>TITRES_STAT!D2116</f>
        <v>8.6378000000000004</v>
      </c>
      <c r="C2113" s="2">
        <f t="shared" si="288"/>
        <v>-8.6999999999992639E-3</v>
      </c>
      <c r="D2113" s="2">
        <f t="shared" si="289"/>
        <v>0</v>
      </c>
      <c r="E2113" s="2">
        <f t="shared" si="290"/>
        <v>8.6999999999992639E-3</v>
      </c>
      <c r="F2113" s="2">
        <f t="shared" si="296"/>
        <v>2.6144480163336575E-2</v>
      </c>
      <c r="G2113" s="2">
        <f t="shared" si="296"/>
        <v>2.0548117962068124E-2</v>
      </c>
      <c r="H2113" s="2">
        <f t="shared" si="292"/>
        <v>1.2723540039822308</v>
      </c>
      <c r="I2113" s="2">
        <f t="shared" si="293"/>
        <v>55.992772330036132</v>
      </c>
    </row>
    <row r="2114" spans="1:9" ht="13.5" x14ac:dyDescent="0.25">
      <c r="A2114" s="3">
        <f>TITRES_STAT!B2117</f>
        <v>45082</v>
      </c>
      <c r="B2114" s="6">
        <f>TITRES_STAT!D2117</f>
        <v>8.6115999999999993</v>
      </c>
      <c r="C2114" s="2">
        <f t="shared" si="288"/>
        <v>-2.6200000000001111E-2</v>
      </c>
      <c r="D2114" s="2">
        <f t="shared" si="289"/>
        <v>0</v>
      </c>
      <c r="E2114" s="2">
        <f t="shared" si="290"/>
        <v>2.6200000000001111E-2</v>
      </c>
      <c r="F2114" s="2">
        <f t="shared" si="296"/>
        <v>2.4277017294526821E-2</v>
      </c>
      <c r="G2114" s="2">
        <f t="shared" si="296"/>
        <v>2.0951823821920481E-2</v>
      </c>
      <c r="H2114" s="2">
        <f t="shared" si="292"/>
        <v>1.1587066357978542</v>
      </c>
      <c r="I2114" s="2">
        <f t="shared" si="293"/>
        <v>53.675965811333974</v>
      </c>
    </row>
    <row r="2115" spans="1:9" ht="13.5" x14ac:dyDescent="0.25">
      <c r="A2115" s="3">
        <f>TITRES_STAT!B2118</f>
        <v>45083</v>
      </c>
      <c r="B2115" s="6">
        <f>TITRES_STAT!D2118</f>
        <v>8.6464999999999996</v>
      </c>
      <c r="C2115" s="2">
        <f t="shared" ref="C2115:C2178" si="297">B2115-B2114</f>
        <v>3.4900000000000375E-2</v>
      </c>
      <c r="D2115" s="2">
        <f t="shared" ref="D2115:D2178" si="298">IF(C2115&gt;0,C2115,0)</f>
        <v>3.4900000000000375E-2</v>
      </c>
      <c r="E2115" s="2">
        <f t="shared" ref="E2115:E2178" si="299">IF(C2115&lt;0,-C2115,0)</f>
        <v>0</v>
      </c>
      <c r="F2115" s="2">
        <f t="shared" si="296"/>
        <v>2.5035801773489217E-2</v>
      </c>
      <c r="G2115" s="2">
        <f t="shared" si="296"/>
        <v>1.945526497749759E-2</v>
      </c>
      <c r="H2115" s="2">
        <f t="shared" si="292"/>
        <v>1.2868394135184591</v>
      </c>
      <c r="I2115" s="2">
        <f t="shared" si="293"/>
        <v>56.271525053810777</v>
      </c>
    </row>
    <row r="2116" spans="1:9" ht="13.5" x14ac:dyDescent="0.25">
      <c r="A2116" s="3">
        <f>TITRES_STAT!B2119</f>
        <v>45084</v>
      </c>
      <c r="B2116" s="6">
        <f>TITRES_STAT!D2119</f>
        <v>8.5067000000000004</v>
      </c>
      <c r="C2116" s="2">
        <f t="shared" si="297"/>
        <v>-0.13979999999999926</v>
      </c>
      <c r="D2116" s="2">
        <f t="shared" si="298"/>
        <v>0</v>
      </c>
      <c r="E2116" s="2">
        <f t="shared" si="299"/>
        <v>0.13979999999999926</v>
      </c>
      <c r="F2116" s="2">
        <f t="shared" si="296"/>
        <v>2.3247530218239987E-2</v>
      </c>
      <c r="G2116" s="2">
        <f t="shared" si="296"/>
        <v>2.8051317479104852E-2</v>
      </c>
      <c r="H2116" s="2">
        <f t="shared" si="292"/>
        <v>0.82875003056654439</v>
      </c>
      <c r="I2116" s="2">
        <f t="shared" si="293"/>
        <v>45.317840968664186</v>
      </c>
    </row>
    <row r="2117" spans="1:9" ht="13.5" x14ac:dyDescent="0.25">
      <c r="A2117" s="3">
        <f>TITRES_STAT!B2120</f>
        <v>45085</v>
      </c>
      <c r="B2117" s="6">
        <f>TITRES_STAT!D2120</f>
        <v>8.5416000000000007</v>
      </c>
      <c r="C2117" s="2">
        <f t="shared" si="297"/>
        <v>3.4900000000000375E-2</v>
      </c>
      <c r="D2117" s="2">
        <f t="shared" si="298"/>
        <v>3.4900000000000375E-2</v>
      </c>
      <c r="E2117" s="2">
        <f t="shared" si="299"/>
        <v>0</v>
      </c>
      <c r="F2117" s="2">
        <f t="shared" si="296"/>
        <v>2.407984948836573E-2</v>
      </c>
      <c r="G2117" s="2">
        <f t="shared" si="296"/>
        <v>2.6047651944883076E-2</v>
      </c>
      <c r="H2117" s="2">
        <f t="shared" si="292"/>
        <v>0.92445374881846465</v>
      </c>
      <c r="I2117" s="2">
        <f t="shared" si="293"/>
        <v>48.037202732777615</v>
      </c>
    </row>
    <row r="2118" spans="1:9" ht="13.5" x14ac:dyDescent="0.25">
      <c r="A2118" s="3">
        <f>TITRES_STAT!B2121</f>
        <v>45086</v>
      </c>
      <c r="B2118" s="6">
        <f>TITRES_STAT!D2121</f>
        <v>8.5416000000000007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2.2359860239196751E-2</v>
      </c>
      <c r="G2118" s="2">
        <f t="shared" si="296"/>
        <v>2.4187105377391428E-2</v>
      </c>
      <c r="H2118" s="2">
        <f t="shared" si="292"/>
        <v>0.92445374881846465</v>
      </c>
      <c r="I2118" s="2">
        <f t="shared" si="293"/>
        <v>48.037202732777615</v>
      </c>
    </row>
    <row r="2119" spans="1:9" ht="13.5" x14ac:dyDescent="0.25">
      <c r="A2119" s="3">
        <f>TITRES_STAT!B2122</f>
        <v>45089</v>
      </c>
      <c r="B2119" s="6">
        <f>TITRES_STAT!D2122</f>
        <v>8.5416000000000007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2.0762727364968415E-2</v>
      </c>
      <c r="G2119" s="2">
        <f t="shared" si="296"/>
        <v>2.2459454993292043E-2</v>
      </c>
      <c r="H2119" s="2">
        <f t="shared" si="292"/>
        <v>0.92445374881846465</v>
      </c>
      <c r="I2119" s="2">
        <f t="shared" si="293"/>
        <v>48.037202732777615</v>
      </c>
    </row>
    <row r="2120" spans="1:9" ht="13.5" x14ac:dyDescent="0.25">
      <c r="A2120" s="3">
        <f>TITRES_STAT!B2123</f>
        <v>45090</v>
      </c>
      <c r="B2120" s="6">
        <f>TITRES_STAT!D2123</f>
        <v>8.5940999999999992</v>
      </c>
      <c r="C2120" s="2">
        <f t="shared" si="297"/>
        <v>5.2499999999998437E-2</v>
      </c>
      <c r="D2120" s="2">
        <f t="shared" si="298"/>
        <v>5.2499999999998437E-2</v>
      </c>
      <c r="E2120" s="2">
        <f t="shared" si="299"/>
        <v>0</v>
      </c>
      <c r="F2120" s="2">
        <f t="shared" si="296"/>
        <v>2.3029675410327705E-2</v>
      </c>
      <c r="G2120" s="2">
        <f t="shared" si="296"/>
        <v>2.0855208208056895E-2</v>
      </c>
      <c r="H2120" s="2">
        <f t="shared" si="292"/>
        <v>1.1042649481404248</v>
      </c>
      <c r="I2120" s="2">
        <f t="shared" si="293"/>
        <v>52.477467208503505</v>
      </c>
    </row>
    <row r="2121" spans="1:9" ht="13.5" x14ac:dyDescent="0.25">
      <c r="A2121" s="3">
        <f>TITRES_STAT!B2124</f>
        <v>45091</v>
      </c>
      <c r="B2121" s="6">
        <f>TITRES_STAT!D2124</f>
        <v>8.5503999999999998</v>
      </c>
      <c r="C2121" s="2">
        <f t="shared" si="297"/>
        <v>-4.3699999999999406E-2</v>
      </c>
      <c r="D2121" s="2">
        <f t="shared" si="298"/>
        <v>0</v>
      </c>
      <c r="E2121" s="2">
        <f t="shared" si="299"/>
        <v>4.3699999999999406E-2</v>
      </c>
      <c r="F2121" s="2">
        <f t="shared" si="296"/>
        <v>2.1384698595304296E-2</v>
      </c>
      <c r="G2121" s="2">
        <f t="shared" si="296"/>
        <v>2.2486979050338501E-2</v>
      </c>
      <c r="H2121" s="2">
        <f t="shared" si="292"/>
        <v>0.95098139004947346</v>
      </c>
      <c r="I2121" s="2">
        <f t="shared" si="293"/>
        <v>48.743744809649783</v>
      </c>
    </row>
    <row r="2122" spans="1:9" ht="13.5" x14ac:dyDescent="0.25">
      <c r="A2122" s="3">
        <f>TITRES_STAT!B2125</f>
        <v>45092</v>
      </c>
      <c r="B2122" s="6">
        <f>TITRES_STAT!D2125</f>
        <v>8.5416000000000007</v>
      </c>
      <c r="C2122" s="2">
        <f t="shared" si="297"/>
        <v>-8.7999999999990308E-3</v>
      </c>
      <c r="D2122" s="2">
        <f t="shared" si="298"/>
        <v>0</v>
      </c>
      <c r="E2122" s="2">
        <f t="shared" si="299"/>
        <v>8.7999999999990308E-3</v>
      </c>
      <c r="F2122" s="2">
        <f t="shared" si="296"/>
        <v>1.9857220124211129E-2</v>
      </c>
      <c r="G2122" s="2">
        <f t="shared" si="296"/>
        <v>2.1509337689599967E-2</v>
      </c>
      <c r="H2122" s="2">
        <f t="shared" si="292"/>
        <v>0.92319068168297636</v>
      </c>
      <c r="I2122" s="2">
        <f t="shared" si="293"/>
        <v>48.003075850757341</v>
      </c>
    </row>
    <row r="2123" spans="1:9" ht="13.5" x14ac:dyDescent="0.25">
      <c r="A2123" s="3">
        <f>TITRES_STAT!B2126</f>
        <v>45093</v>
      </c>
      <c r="B2123" s="6">
        <f>TITRES_STAT!D2126</f>
        <v>8.6028000000000002</v>
      </c>
      <c r="C2123" s="2">
        <f t="shared" si="297"/>
        <v>6.1199999999999477E-2</v>
      </c>
      <c r="D2123" s="2">
        <f t="shared" si="298"/>
        <v>6.1199999999999477E-2</v>
      </c>
      <c r="E2123" s="2">
        <f t="shared" si="299"/>
        <v>0</v>
      </c>
      <c r="F2123" s="2">
        <f t="shared" si="296"/>
        <v>2.2810275829624582E-2</v>
      </c>
      <c r="G2123" s="2">
        <f t="shared" si="296"/>
        <v>1.9972956426057113E-2</v>
      </c>
      <c r="H2123" s="2">
        <f t="shared" si="292"/>
        <v>1.1420580580582376</v>
      </c>
      <c r="I2123" s="2">
        <f t="shared" si="293"/>
        <v>53.315924550313369</v>
      </c>
    </row>
    <row r="2124" spans="1:9" ht="13.5" x14ac:dyDescent="0.25">
      <c r="A2124" s="3">
        <f>TITRES_STAT!B2127</f>
        <v>45096</v>
      </c>
      <c r="B2124" s="6">
        <f>TITRES_STAT!D2127</f>
        <v>8.5678999999999998</v>
      </c>
      <c r="C2124" s="2">
        <f t="shared" si="297"/>
        <v>-3.4900000000000375E-2</v>
      </c>
      <c r="D2124" s="2">
        <f t="shared" si="298"/>
        <v>0</v>
      </c>
      <c r="E2124" s="2">
        <f t="shared" si="299"/>
        <v>3.4900000000000375E-2</v>
      </c>
      <c r="F2124" s="2">
        <f t="shared" si="296"/>
        <v>2.1180970413222828E-2</v>
      </c>
      <c r="G2124" s="2">
        <f t="shared" si="296"/>
        <v>2.1039173824195918E-2</v>
      </c>
      <c r="H2124" s="2">
        <f t="shared" si="292"/>
        <v>1.0067396462528313</v>
      </c>
      <c r="I2124" s="2">
        <f t="shared" si="293"/>
        <v>50.167925277836019</v>
      </c>
    </row>
    <row r="2125" spans="1:9" ht="13.5" x14ac:dyDescent="0.25">
      <c r="A2125" s="3">
        <f>TITRES_STAT!B2128</f>
        <v>45097</v>
      </c>
      <c r="B2125" s="6">
        <f>TITRES_STAT!D2128</f>
        <v>8.6378000000000004</v>
      </c>
      <c r="C2125" s="2">
        <f t="shared" si="297"/>
        <v>6.9900000000000517E-2</v>
      </c>
      <c r="D2125" s="2">
        <f t="shared" si="298"/>
        <v>6.9900000000000517E-2</v>
      </c>
      <c r="E2125" s="2">
        <f t="shared" si="299"/>
        <v>0</v>
      </c>
      <c r="F2125" s="2">
        <f t="shared" ref="F2125:G2140" si="300">((F2124*13)+D2125)/14</f>
        <v>2.4660901097992662E-2</v>
      </c>
      <c r="G2125" s="2">
        <f t="shared" si="300"/>
        <v>1.953637569389621E-2</v>
      </c>
      <c r="H2125" s="2">
        <f t="shared" si="292"/>
        <v>1.2623068620500331</v>
      </c>
      <c r="I2125" s="2">
        <f t="shared" si="293"/>
        <v>55.797331618672153</v>
      </c>
    </row>
    <row r="2126" spans="1:9" ht="13.5" x14ac:dyDescent="0.25">
      <c r="A2126" s="3">
        <f>TITRES_STAT!B2129</f>
        <v>45098</v>
      </c>
      <c r="B2126" s="6">
        <f>TITRES_STAT!D2129</f>
        <v>8.6115999999999993</v>
      </c>
      <c r="C2126" s="2">
        <f t="shared" si="297"/>
        <v>-2.6200000000001111E-2</v>
      </c>
      <c r="D2126" s="2">
        <f t="shared" si="298"/>
        <v>0</v>
      </c>
      <c r="E2126" s="2">
        <f t="shared" si="299"/>
        <v>2.6200000000001111E-2</v>
      </c>
      <c r="F2126" s="2">
        <f t="shared" si="300"/>
        <v>2.2899408162421756E-2</v>
      </c>
      <c r="G2126" s="2">
        <f t="shared" si="300"/>
        <v>2.0012348858617988E-2</v>
      </c>
      <c r="H2126" s="2">
        <f t="shared" si="292"/>
        <v>1.1442638904708331</v>
      </c>
      <c r="I2126" s="2">
        <f t="shared" si="293"/>
        <v>53.363949071565905</v>
      </c>
    </row>
    <row r="2127" spans="1:9" ht="13.5" x14ac:dyDescent="0.25">
      <c r="A2127" s="3">
        <f>TITRES_STAT!B2130</f>
        <v>45099</v>
      </c>
      <c r="B2127" s="6">
        <f>TITRES_STAT!D2130</f>
        <v>8.6378000000000004</v>
      </c>
      <c r="C2127" s="2">
        <f t="shared" si="297"/>
        <v>2.6200000000001111E-2</v>
      </c>
      <c r="D2127" s="2">
        <f t="shared" si="298"/>
        <v>2.6200000000001111E-2</v>
      </c>
      <c r="E2127" s="2">
        <f t="shared" si="299"/>
        <v>0</v>
      </c>
      <c r="F2127" s="2">
        <f t="shared" si="300"/>
        <v>2.3135164722248854E-2</v>
      </c>
      <c r="G2127" s="2">
        <f t="shared" si="300"/>
        <v>1.8582895368716705E-2</v>
      </c>
      <c r="H2127" s="2">
        <f t="shared" si="292"/>
        <v>1.2449709403840075</v>
      </c>
      <c r="I2127" s="2">
        <f t="shared" si="293"/>
        <v>55.455993571616226</v>
      </c>
    </row>
    <row r="2128" spans="1:9" ht="13.5" x14ac:dyDescent="0.25">
      <c r="A2128" s="3">
        <f>TITRES_STAT!B2131</f>
        <v>45100</v>
      </c>
      <c r="B2128" s="6">
        <f>TITRES_STAT!D2131</f>
        <v>8.6115999999999993</v>
      </c>
      <c r="C2128" s="2">
        <f t="shared" si="297"/>
        <v>-2.6200000000001111E-2</v>
      </c>
      <c r="D2128" s="2">
        <f t="shared" si="298"/>
        <v>0</v>
      </c>
      <c r="E2128" s="2">
        <f t="shared" si="299"/>
        <v>2.6200000000001111E-2</v>
      </c>
      <c r="F2128" s="2">
        <f t="shared" si="300"/>
        <v>2.1482652956373936E-2</v>
      </c>
      <c r="G2128" s="2">
        <f t="shared" si="300"/>
        <v>1.9126974270951305E-2</v>
      </c>
      <c r="H2128" s="2">
        <f t="shared" si="292"/>
        <v>1.1231600279297844</v>
      </c>
      <c r="I2128" s="2">
        <f t="shared" si="293"/>
        <v>52.900394372294983</v>
      </c>
    </row>
    <row r="2129" spans="1:9" ht="13.5" x14ac:dyDescent="0.25">
      <c r="A2129" s="3">
        <f>TITRES_STAT!B2132</f>
        <v>45103</v>
      </c>
      <c r="B2129" s="6">
        <f>TITRES_STAT!D2132</f>
        <v>8.6464999999999996</v>
      </c>
      <c r="C2129" s="2">
        <f t="shared" si="297"/>
        <v>3.4900000000000375E-2</v>
      </c>
      <c r="D2129" s="2">
        <f t="shared" si="298"/>
        <v>3.4900000000000375E-2</v>
      </c>
      <c r="E2129" s="2">
        <f t="shared" si="299"/>
        <v>0</v>
      </c>
      <c r="F2129" s="2">
        <f t="shared" si="300"/>
        <v>2.244103488806154E-2</v>
      </c>
      <c r="G2129" s="2">
        <f t="shared" si="300"/>
        <v>1.776076182302621E-2</v>
      </c>
      <c r="H2129" s="2">
        <f t="shared" ref="H2129:H2192" si="301">F2129/G2129</f>
        <v>1.2635175850940987</v>
      </c>
      <c r="I2129" s="2">
        <f t="shared" ref="I2129:I2192" si="302">IF(G2129=0,100,100-(100/(1+H2129)))</f>
        <v>55.820974991081059</v>
      </c>
    </row>
    <row r="2130" spans="1:9" ht="13.5" x14ac:dyDescent="0.25">
      <c r="A2130" s="3">
        <f>TITRES_STAT!B2133</f>
        <v>45104</v>
      </c>
      <c r="B2130" s="6">
        <f>TITRES_STAT!D2133</f>
        <v>8.6553000000000004</v>
      </c>
      <c r="C2130" s="2">
        <f t="shared" si="297"/>
        <v>8.8000000000008072E-3</v>
      </c>
      <c r="D2130" s="2">
        <f t="shared" si="298"/>
        <v>8.8000000000008072E-3</v>
      </c>
      <c r="E2130" s="2">
        <f t="shared" si="299"/>
        <v>0</v>
      </c>
      <c r="F2130" s="2">
        <f t="shared" si="300"/>
        <v>2.1466675253200059E-2</v>
      </c>
      <c r="G2130" s="2">
        <f t="shared" si="300"/>
        <v>1.6492135978524339E-2</v>
      </c>
      <c r="H2130" s="2">
        <f t="shared" si="301"/>
        <v>1.3016309883179138</v>
      </c>
      <c r="I2130" s="2">
        <f t="shared" si="302"/>
        <v>56.552548819703567</v>
      </c>
    </row>
    <row r="2131" spans="1:9" ht="13.5" x14ac:dyDescent="0.25">
      <c r="A2131" s="3">
        <f>TITRES_STAT!B2134</f>
        <v>45107</v>
      </c>
      <c r="B2131" s="6">
        <f>TITRES_STAT!D2134</f>
        <v>8.6553000000000004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1.9933341306542913E-2</v>
      </c>
      <c r="G2131" s="2">
        <f t="shared" si="300"/>
        <v>1.5314126265772601E-2</v>
      </c>
      <c r="H2131" s="2">
        <f t="shared" si="301"/>
        <v>1.3016309883179138</v>
      </c>
      <c r="I2131" s="2">
        <f t="shared" si="302"/>
        <v>56.552548819703567</v>
      </c>
    </row>
    <row r="2132" spans="1:9" ht="13.5" x14ac:dyDescent="0.25">
      <c r="A2132" s="3">
        <f>TITRES_STAT!B2135</f>
        <v>45110</v>
      </c>
      <c r="B2132" s="6">
        <f>TITRES_STAT!D2135</f>
        <v>8.7462999999999997</v>
      </c>
      <c r="C2132" s="2">
        <f t="shared" si="297"/>
        <v>9.0999999999999304E-2</v>
      </c>
      <c r="D2132" s="2">
        <f t="shared" si="298"/>
        <v>9.0999999999999304E-2</v>
      </c>
      <c r="E2132" s="2">
        <f t="shared" si="299"/>
        <v>0</v>
      </c>
      <c r="F2132" s="2">
        <f t="shared" si="300"/>
        <v>2.5009531213218368E-2</v>
      </c>
      <c r="G2132" s="2">
        <f t="shared" si="300"/>
        <v>1.42202601039317E-2</v>
      </c>
      <c r="H2132" s="2">
        <f t="shared" si="301"/>
        <v>1.7587252997083778</v>
      </c>
      <c r="I2132" s="2">
        <f t="shared" si="302"/>
        <v>63.751374589354398</v>
      </c>
    </row>
    <row r="2133" spans="1:9" ht="13.5" x14ac:dyDescent="0.25">
      <c r="A2133" s="3">
        <f>TITRES_STAT!B2136</f>
        <v>45111</v>
      </c>
      <c r="B2133" s="6">
        <f>TITRES_STAT!D2136</f>
        <v>8.6829999999999998</v>
      </c>
      <c r="C2133" s="2">
        <f t="shared" si="297"/>
        <v>-6.3299999999999912E-2</v>
      </c>
      <c r="D2133" s="2">
        <f t="shared" si="298"/>
        <v>0</v>
      </c>
      <c r="E2133" s="2">
        <f t="shared" si="299"/>
        <v>6.3299999999999912E-2</v>
      </c>
      <c r="F2133" s="2">
        <f t="shared" si="300"/>
        <v>2.3223136126559914E-2</v>
      </c>
      <c r="G2133" s="2">
        <f t="shared" si="300"/>
        <v>1.7725955810793715E-2</v>
      </c>
      <c r="H2133" s="2">
        <f t="shared" si="301"/>
        <v>1.3101203892440512</v>
      </c>
      <c r="I2133" s="2">
        <f t="shared" si="302"/>
        <v>56.712212720340801</v>
      </c>
    </row>
    <row r="2134" spans="1:9" ht="13.5" x14ac:dyDescent="0.25">
      <c r="A2134" s="3">
        <f>TITRES_STAT!B2137</f>
        <v>45112</v>
      </c>
      <c r="B2134" s="6">
        <f>TITRES_STAT!D2137</f>
        <v>8.6648999999999994</v>
      </c>
      <c r="C2134" s="2">
        <f t="shared" si="297"/>
        <v>-1.8100000000000449E-2</v>
      </c>
      <c r="D2134" s="2">
        <f t="shared" si="298"/>
        <v>0</v>
      </c>
      <c r="E2134" s="2">
        <f t="shared" si="299"/>
        <v>1.8100000000000449E-2</v>
      </c>
      <c r="F2134" s="2">
        <f t="shared" si="300"/>
        <v>2.1564340688948493E-2</v>
      </c>
      <c r="G2134" s="2">
        <f t="shared" si="300"/>
        <v>1.7752673252879912E-2</v>
      </c>
      <c r="H2134" s="2">
        <f t="shared" si="301"/>
        <v>1.2147094908903502</v>
      </c>
      <c r="I2134" s="2">
        <f t="shared" si="302"/>
        <v>54.847351126039413</v>
      </c>
    </row>
    <row r="2135" spans="1:9" ht="13.5" x14ac:dyDescent="0.25">
      <c r="A2135" s="3">
        <f>TITRES_STAT!B2138</f>
        <v>45113</v>
      </c>
      <c r="B2135" s="6">
        <f>TITRES_STAT!D2138</f>
        <v>8.6648999999999994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2.0024030639737889E-2</v>
      </c>
      <c r="G2135" s="2">
        <f t="shared" si="300"/>
        <v>1.648462516338849E-2</v>
      </c>
      <c r="H2135" s="2">
        <f t="shared" si="301"/>
        <v>1.2147094908903502</v>
      </c>
      <c r="I2135" s="2">
        <f t="shared" si="302"/>
        <v>54.847351126039413</v>
      </c>
    </row>
    <row r="2136" spans="1:9" ht="13.5" x14ac:dyDescent="0.25">
      <c r="A2136" s="3">
        <f>TITRES_STAT!B2139</f>
        <v>45114</v>
      </c>
      <c r="B2136" s="6">
        <f>TITRES_STAT!D2139</f>
        <v>8.6468000000000007</v>
      </c>
      <c r="C2136" s="2">
        <f t="shared" si="297"/>
        <v>-1.8099999999998673E-2</v>
      </c>
      <c r="D2136" s="2">
        <f t="shared" si="298"/>
        <v>0</v>
      </c>
      <c r="E2136" s="2">
        <f t="shared" si="299"/>
        <v>1.8099999999998673E-2</v>
      </c>
      <c r="F2136" s="2">
        <f t="shared" si="300"/>
        <v>1.8593742736899472E-2</v>
      </c>
      <c r="G2136" s="2">
        <f t="shared" si="300"/>
        <v>1.6600009080289215E-2</v>
      </c>
      <c r="H2136" s="2">
        <f t="shared" si="301"/>
        <v>1.1201043714474594</v>
      </c>
      <c r="I2136" s="2">
        <f t="shared" si="302"/>
        <v>52.83251082033901</v>
      </c>
    </row>
    <row r="2137" spans="1:9" ht="13.5" x14ac:dyDescent="0.25">
      <c r="A2137" s="3">
        <f>TITRES_STAT!B2140</f>
        <v>45117</v>
      </c>
      <c r="B2137" s="6">
        <f>TITRES_STAT!D2140</f>
        <v>8.6288</v>
      </c>
      <c r="C2137" s="2">
        <f t="shared" si="297"/>
        <v>-1.8000000000000682E-2</v>
      </c>
      <c r="D2137" s="2">
        <f t="shared" si="298"/>
        <v>0</v>
      </c>
      <c r="E2137" s="2">
        <f t="shared" si="299"/>
        <v>1.8000000000000682E-2</v>
      </c>
      <c r="F2137" s="2">
        <f t="shared" si="300"/>
        <v>1.7265618255692367E-2</v>
      </c>
      <c r="G2137" s="2">
        <f t="shared" si="300"/>
        <v>1.6700008431697177E-2</v>
      </c>
      <c r="H2137" s="2">
        <f t="shared" si="301"/>
        <v>1.0338688346361338</v>
      </c>
      <c r="I2137" s="2">
        <f t="shared" si="302"/>
        <v>50.83262091584664</v>
      </c>
    </row>
    <row r="2138" spans="1:9" ht="13.5" x14ac:dyDescent="0.25">
      <c r="A2138" s="3">
        <f>TITRES_STAT!B2141</f>
        <v>45118</v>
      </c>
      <c r="B2138" s="6">
        <f>TITRES_STAT!D2141</f>
        <v>8.1402999999999999</v>
      </c>
      <c r="C2138" s="2">
        <f t="shared" si="297"/>
        <v>-0.48850000000000016</v>
      </c>
      <c r="D2138" s="2">
        <f t="shared" si="298"/>
        <v>0</v>
      </c>
      <c r="E2138" s="2">
        <f t="shared" si="299"/>
        <v>0.48850000000000016</v>
      </c>
      <c r="F2138" s="2">
        <f t="shared" si="300"/>
        <v>1.6032359808857196E-2</v>
      </c>
      <c r="G2138" s="2">
        <f t="shared" si="300"/>
        <v>5.0400007829433102E-2</v>
      </c>
      <c r="H2138" s="2">
        <f t="shared" si="301"/>
        <v>0.31810232774397423</v>
      </c>
      <c r="I2138" s="2">
        <f t="shared" si="302"/>
        <v>24.13335604136509</v>
      </c>
    </row>
    <row r="2139" spans="1:9" ht="13.5" x14ac:dyDescent="0.25">
      <c r="A2139" s="3">
        <f>TITRES_STAT!B2142</f>
        <v>45119</v>
      </c>
      <c r="B2139" s="6">
        <f>TITRES_STAT!D2142</f>
        <v>8.3211999999999993</v>
      </c>
      <c r="C2139" s="2">
        <f t="shared" si="297"/>
        <v>0.18089999999999939</v>
      </c>
      <c r="D2139" s="2">
        <f t="shared" si="298"/>
        <v>0.18089999999999939</v>
      </c>
      <c r="E2139" s="2">
        <f t="shared" si="299"/>
        <v>0</v>
      </c>
      <c r="F2139" s="2">
        <f t="shared" si="300"/>
        <v>2.7808619822510209E-2</v>
      </c>
      <c r="G2139" s="2">
        <f t="shared" si="300"/>
        <v>4.6800007270187884E-2</v>
      </c>
      <c r="H2139" s="2">
        <f t="shared" si="301"/>
        <v>0.59420118595205018</v>
      </c>
      <c r="I2139" s="2">
        <f t="shared" si="302"/>
        <v>37.272659886850839</v>
      </c>
    </row>
    <row r="2140" spans="1:9" ht="13.5" x14ac:dyDescent="0.25">
      <c r="A2140" s="3">
        <f>TITRES_STAT!B2143</f>
        <v>45120</v>
      </c>
      <c r="B2140" s="6">
        <f>TITRES_STAT!D2143</f>
        <v>8.3211999999999993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2.5822289835188052E-2</v>
      </c>
      <c r="G2140" s="2">
        <f t="shared" si="300"/>
        <v>4.3457149608031605E-2</v>
      </c>
      <c r="H2140" s="2">
        <f t="shared" si="301"/>
        <v>0.59420118595205018</v>
      </c>
      <c r="I2140" s="2">
        <f t="shared" si="302"/>
        <v>37.272659886850839</v>
      </c>
    </row>
    <row r="2141" spans="1:9" ht="13.5" x14ac:dyDescent="0.25">
      <c r="A2141" s="3">
        <f>TITRES_STAT!B2144</f>
        <v>45121</v>
      </c>
      <c r="B2141" s="6">
        <f>TITRES_STAT!D2144</f>
        <v>8.3211999999999993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2.397784056124605E-2</v>
      </c>
      <c r="G2141" s="2">
        <f t="shared" si="303"/>
        <v>4.0353067493172204E-2</v>
      </c>
      <c r="H2141" s="2">
        <f t="shared" si="301"/>
        <v>0.59420118595205018</v>
      </c>
      <c r="I2141" s="2">
        <f t="shared" si="302"/>
        <v>37.272659886850839</v>
      </c>
    </row>
    <row r="2142" spans="1:9" ht="13.5" x14ac:dyDescent="0.25">
      <c r="A2142" s="3">
        <f>TITRES_STAT!B2145</f>
        <v>45124</v>
      </c>
      <c r="B2142" s="6">
        <f>TITRES_STAT!D2145</f>
        <v>8.3211999999999993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2.2265137664014192E-2</v>
      </c>
      <c r="G2142" s="2">
        <f t="shared" si="303"/>
        <v>3.747070552937419E-2</v>
      </c>
      <c r="H2142" s="2">
        <f t="shared" si="301"/>
        <v>0.59420118595205029</v>
      </c>
      <c r="I2142" s="2">
        <f t="shared" si="302"/>
        <v>37.272659886850839</v>
      </c>
    </row>
    <row r="2143" spans="1:9" ht="13.5" x14ac:dyDescent="0.25">
      <c r="A2143" s="3">
        <f>TITRES_STAT!B2146</f>
        <v>45125</v>
      </c>
      <c r="B2143" s="6">
        <f>TITRES_STAT!D2146</f>
        <v>8.2759999999999998</v>
      </c>
      <c r="C2143" s="2">
        <f t="shared" si="297"/>
        <v>-4.5199999999999463E-2</v>
      </c>
      <c r="D2143" s="2">
        <f t="shared" si="298"/>
        <v>0</v>
      </c>
      <c r="E2143" s="2">
        <f t="shared" si="299"/>
        <v>4.5199999999999463E-2</v>
      </c>
      <c r="F2143" s="2">
        <f t="shared" si="303"/>
        <v>2.067477068801318E-2</v>
      </c>
      <c r="G2143" s="2">
        <f t="shared" si="303"/>
        <v>3.8022797991561712E-2</v>
      </c>
      <c r="H2143" s="2">
        <f t="shared" si="301"/>
        <v>0.54374669356530447</v>
      </c>
      <c r="I2143" s="2">
        <f t="shared" si="302"/>
        <v>35.222533323100691</v>
      </c>
    </row>
    <row r="2144" spans="1:9" ht="13.5" x14ac:dyDescent="0.25">
      <c r="A2144" s="3">
        <f>TITRES_STAT!B2147</f>
        <v>45127</v>
      </c>
      <c r="B2144" s="6">
        <f>TITRES_STAT!D2147</f>
        <v>8.2308000000000003</v>
      </c>
      <c r="C2144" s="2">
        <f t="shared" si="297"/>
        <v>-4.5199999999999463E-2</v>
      </c>
      <c r="D2144" s="2">
        <f t="shared" si="298"/>
        <v>0</v>
      </c>
      <c r="E2144" s="2">
        <f t="shared" si="299"/>
        <v>4.5199999999999463E-2</v>
      </c>
      <c r="F2144" s="2">
        <f t="shared" si="303"/>
        <v>1.9198001353155098E-2</v>
      </c>
      <c r="G2144" s="2">
        <f t="shared" si="303"/>
        <v>3.8535455277878695E-2</v>
      </c>
      <c r="H2144" s="2">
        <f t="shared" si="301"/>
        <v>0.49819059395350451</v>
      </c>
      <c r="I2144" s="2">
        <f t="shared" si="302"/>
        <v>33.252818163732613</v>
      </c>
    </row>
    <row r="2145" spans="1:9" ht="13.5" x14ac:dyDescent="0.25">
      <c r="A2145" s="3">
        <f>TITRES_STAT!B2148</f>
        <v>45128</v>
      </c>
      <c r="B2145" s="6">
        <f>TITRES_STAT!D2148</f>
        <v>8.2308000000000003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1.782671554221545E-2</v>
      </c>
      <c r="G2145" s="2">
        <f t="shared" si="303"/>
        <v>3.5782922758030224E-2</v>
      </c>
      <c r="H2145" s="2">
        <f t="shared" si="301"/>
        <v>0.49819059395350446</v>
      </c>
      <c r="I2145" s="2">
        <f t="shared" si="302"/>
        <v>33.252818163732613</v>
      </c>
    </row>
    <row r="2146" spans="1:9" ht="13.5" x14ac:dyDescent="0.25">
      <c r="A2146" s="3">
        <f>TITRES_STAT!B2149</f>
        <v>45131</v>
      </c>
      <c r="B2146" s="6">
        <f>TITRES_STAT!D2149</f>
        <v>8.1402999999999999</v>
      </c>
      <c r="C2146" s="2">
        <f t="shared" si="297"/>
        <v>-9.0500000000000469E-2</v>
      </c>
      <c r="D2146" s="2">
        <f t="shared" si="298"/>
        <v>0</v>
      </c>
      <c r="E2146" s="2">
        <f t="shared" si="299"/>
        <v>9.0500000000000469E-2</v>
      </c>
      <c r="F2146" s="2">
        <f t="shared" si="303"/>
        <v>1.6553378717771489E-2</v>
      </c>
      <c r="G2146" s="2">
        <f t="shared" si="303"/>
        <v>3.9691285418170956E-2</v>
      </c>
      <c r="H2146" s="2">
        <f t="shared" si="301"/>
        <v>0.41705322826842067</v>
      </c>
      <c r="I2146" s="2">
        <f t="shared" si="302"/>
        <v>29.431020652487575</v>
      </c>
    </row>
    <row r="2147" spans="1:9" ht="13.5" x14ac:dyDescent="0.25">
      <c r="A2147" s="3">
        <f>TITRES_STAT!B2150</f>
        <v>45133</v>
      </c>
      <c r="B2147" s="6">
        <f>TITRES_STAT!D2150</f>
        <v>8.1221999999999994</v>
      </c>
      <c r="C2147" s="2">
        <f t="shared" si="297"/>
        <v>-1.8100000000000449E-2</v>
      </c>
      <c r="D2147" s="2">
        <f t="shared" si="298"/>
        <v>0</v>
      </c>
      <c r="E2147" s="2">
        <f t="shared" si="299"/>
        <v>1.8100000000000449E-2</v>
      </c>
      <c r="F2147" s="2">
        <f t="shared" si="303"/>
        <v>1.5370994523644954E-2</v>
      </c>
      <c r="G2147" s="2">
        <f t="shared" si="303"/>
        <v>3.8149050745444495E-2</v>
      </c>
      <c r="H2147" s="2">
        <f t="shared" si="301"/>
        <v>0.40291944945656233</v>
      </c>
      <c r="I2147" s="2">
        <f t="shared" si="302"/>
        <v>28.720070108988665</v>
      </c>
    </row>
    <row r="2148" spans="1:9" ht="13.5" x14ac:dyDescent="0.25">
      <c r="A2148" s="3">
        <f>TITRES_STAT!B2151</f>
        <v>45134</v>
      </c>
      <c r="B2148" s="6">
        <f>TITRES_STAT!D2151</f>
        <v>8.1402999999999999</v>
      </c>
      <c r="C2148" s="2">
        <f t="shared" si="297"/>
        <v>1.8100000000000449E-2</v>
      </c>
      <c r="D2148" s="2">
        <f t="shared" si="298"/>
        <v>1.8100000000000449E-2</v>
      </c>
      <c r="E2148" s="2">
        <f t="shared" si="299"/>
        <v>0</v>
      </c>
      <c r="F2148" s="2">
        <f t="shared" si="303"/>
        <v>1.5565923486241777E-2</v>
      </c>
      <c r="G2148" s="2">
        <f t="shared" si="303"/>
        <v>3.5424118549341313E-2</v>
      </c>
      <c r="H2148" s="2">
        <f t="shared" si="301"/>
        <v>0.43941597204628863</v>
      </c>
      <c r="I2148" s="2">
        <f t="shared" si="302"/>
        <v>30.527379199607623</v>
      </c>
    </row>
    <row r="2149" spans="1:9" ht="13.5" x14ac:dyDescent="0.25">
      <c r="A2149" s="3">
        <f>TITRES_STAT!B2152</f>
        <v>45135</v>
      </c>
      <c r="B2149" s="6">
        <f>TITRES_STAT!D2152</f>
        <v>8.1402999999999999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1.4454071808653077E-2</v>
      </c>
      <c r="G2149" s="2">
        <f t="shared" si="303"/>
        <v>3.2893824367245507E-2</v>
      </c>
      <c r="H2149" s="2">
        <f t="shared" si="301"/>
        <v>0.43941597204628857</v>
      </c>
      <c r="I2149" s="2">
        <f t="shared" si="302"/>
        <v>30.527379199607623</v>
      </c>
    </row>
    <row r="2150" spans="1:9" ht="13.5" x14ac:dyDescent="0.25">
      <c r="A2150" s="3">
        <f>TITRES_STAT!B2153</f>
        <v>45138</v>
      </c>
      <c r="B2150" s="6">
        <f>TITRES_STAT!D2153</f>
        <v>8.1132000000000009</v>
      </c>
      <c r="C2150" s="2">
        <f t="shared" si="297"/>
        <v>-2.7099999999999014E-2</v>
      </c>
      <c r="D2150" s="2">
        <f t="shared" si="298"/>
        <v>0</v>
      </c>
      <c r="E2150" s="2">
        <f t="shared" si="299"/>
        <v>2.7099999999999014E-2</v>
      </c>
      <c r="F2150" s="2">
        <f t="shared" si="303"/>
        <v>1.3421638108035001E-2</v>
      </c>
      <c r="G2150" s="2">
        <f t="shared" si="303"/>
        <v>3.2479979769585041E-2</v>
      </c>
      <c r="H2150" s="2">
        <f t="shared" si="301"/>
        <v>0.41322803164438282</v>
      </c>
      <c r="I2150" s="2">
        <f t="shared" si="302"/>
        <v>29.24001098135345</v>
      </c>
    </row>
    <row r="2151" spans="1:9" ht="13.5" x14ac:dyDescent="0.25">
      <c r="A2151" s="3">
        <f>TITRES_STAT!B2154</f>
        <v>45139</v>
      </c>
      <c r="B2151" s="6">
        <f>TITRES_STAT!D2154</f>
        <v>8.1219000000000001</v>
      </c>
      <c r="C2151" s="2">
        <f t="shared" si="297"/>
        <v>8.6999999999992639E-3</v>
      </c>
      <c r="D2151" s="2">
        <f t="shared" si="298"/>
        <v>8.6999999999992639E-3</v>
      </c>
      <c r="E2151" s="2">
        <f t="shared" si="299"/>
        <v>0</v>
      </c>
      <c r="F2151" s="2">
        <f t="shared" si="303"/>
        <v>1.3084378243175305E-2</v>
      </c>
      <c r="G2151" s="2">
        <f t="shared" si="303"/>
        <v>3.0159981214614683E-2</v>
      </c>
      <c r="H2151" s="2">
        <f t="shared" si="301"/>
        <v>0.43383244008238908</v>
      </c>
      <c r="I2151" s="2">
        <f t="shared" si="302"/>
        <v>30.256843683733408</v>
      </c>
    </row>
    <row r="2152" spans="1:9" ht="13.5" x14ac:dyDescent="0.25">
      <c r="A2152" s="3">
        <f>TITRES_STAT!B2155</f>
        <v>45140</v>
      </c>
      <c r="B2152" s="6">
        <f>TITRES_STAT!D2155</f>
        <v>8.0939999999999994</v>
      </c>
      <c r="C2152" s="2">
        <f t="shared" si="297"/>
        <v>-2.7900000000000702E-2</v>
      </c>
      <c r="D2152" s="2">
        <f t="shared" si="298"/>
        <v>0</v>
      </c>
      <c r="E2152" s="2">
        <f t="shared" si="299"/>
        <v>2.7900000000000702E-2</v>
      </c>
      <c r="F2152" s="2">
        <f t="shared" si="303"/>
        <v>1.2149779797234212E-2</v>
      </c>
      <c r="G2152" s="2">
        <f t="shared" si="303"/>
        <v>2.9998553984999399E-2</v>
      </c>
      <c r="H2152" s="2">
        <f t="shared" si="301"/>
        <v>0.4050121816974791</v>
      </c>
      <c r="I2152" s="2">
        <f t="shared" si="302"/>
        <v>28.826239869903446</v>
      </c>
    </row>
    <row r="2153" spans="1:9" ht="13.5" x14ac:dyDescent="0.25">
      <c r="A2153" s="3">
        <f>TITRES_STAT!B2156</f>
        <v>45141</v>
      </c>
      <c r="B2153" s="6">
        <f>TITRES_STAT!D2156</f>
        <v>8.0939999999999994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1.1281938383146053E-2</v>
      </c>
      <c r="G2153" s="2">
        <f t="shared" si="303"/>
        <v>2.7855800128928014E-2</v>
      </c>
      <c r="H2153" s="2">
        <f t="shared" si="301"/>
        <v>0.40501218169747905</v>
      </c>
      <c r="I2153" s="2">
        <f t="shared" si="302"/>
        <v>28.826239869903446</v>
      </c>
    </row>
    <row r="2154" spans="1:9" ht="13.5" x14ac:dyDescent="0.25">
      <c r="A2154" s="3">
        <f>TITRES_STAT!B2157</f>
        <v>45142</v>
      </c>
      <c r="B2154" s="6">
        <f>TITRES_STAT!D2157</f>
        <v>8.0009999999999994</v>
      </c>
      <c r="C2154" s="2">
        <f t="shared" si="297"/>
        <v>-9.2999999999999972E-2</v>
      </c>
      <c r="D2154" s="2">
        <f t="shared" si="298"/>
        <v>0</v>
      </c>
      <c r="E2154" s="2">
        <f t="shared" si="299"/>
        <v>9.2999999999999972E-2</v>
      </c>
      <c r="F2154" s="2">
        <f t="shared" si="303"/>
        <v>1.0476085641492763E-2</v>
      </c>
      <c r="G2154" s="2">
        <f t="shared" si="303"/>
        <v>3.2508957262576008E-2</v>
      </c>
      <c r="H2154" s="2">
        <f t="shared" si="301"/>
        <v>0.32225228132902095</v>
      </c>
      <c r="I2154" s="2">
        <f t="shared" si="302"/>
        <v>24.371467221453315</v>
      </c>
    </row>
    <row r="2155" spans="1:9" ht="13.5" x14ac:dyDescent="0.25">
      <c r="A2155" s="3">
        <f>TITRES_STAT!B2158</f>
        <v>45145</v>
      </c>
      <c r="B2155" s="6">
        <f>TITRES_STAT!D2158</f>
        <v>8.0009999999999994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9.7277938099575665E-3</v>
      </c>
      <c r="G2155" s="2">
        <f t="shared" si="303"/>
        <v>3.0186888886677723E-2</v>
      </c>
      <c r="H2155" s="2">
        <f t="shared" si="301"/>
        <v>0.32225228132902101</v>
      </c>
      <c r="I2155" s="2">
        <f t="shared" si="302"/>
        <v>24.371467221453315</v>
      </c>
    </row>
    <row r="2156" spans="1:9" ht="13.5" x14ac:dyDescent="0.25">
      <c r="A2156" s="3">
        <f>TITRES_STAT!B2159</f>
        <v>45146</v>
      </c>
      <c r="B2156" s="6">
        <f>TITRES_STAT!D2159</f>
        <v>7.9264999999999999</v>
      </c>
      <c r="C2156" s="2">
        <f t="shared" si="297"/>
        <v>-7.4499999999999567E-2</v>
      </c>
      <c r="D2156" s="2">
        <f t="shared" si="298"/>
        <v>0</v>
      </c>
      <c r="E2156" s="2">
        <f t="shared" si="299"/>
        <v>7.4499999999999567E-2</v>
      </c>
      <c r="F2156" s="2">
        <f t="shared" si="303"/>
        <v>9.0329513949605981E-3</v>
      </c>
      <c r="G2156" s="2">
        <f t="shared" si="303"/>
        <v>3.3352111109057857E-2</v>
      </c>
      <c r="H2156" s="2">
        <f t="shared" si="301"/>
        <v>0.27083597093520728</v>
      </c>
      <c r="I2156" s="2">
        <f t="shared" si="302"/>
        <v>21.311638726742942</v>
      </c>
    </row>
    <row r="2157" spans="1:9" ht="13.5" x14ac:dyDescent="0.25">
      <c r="A2157" s="3">
        <f>TITRES_STAT!B2160</f>
        <v>45147</v>
      </c>
      <c r="B2157" s="6">
        <f>TITRES_STAT!D2160</f>
        <v>7.9264999999999999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8.3877405810348412E-3</v>
      </c>
      <c r="G2157" s="2">
        <f t="shared" si="304"/>
        <v>3.0969817458410868E-2</v>
      </c>
      <c r="H2157" s="2">
        <f t="shared" si="301"/>
        <v>0.27083597093520728</v>
      </c>
      <c r="I2157" s="2">
        <f t="shared" si="302"/>
        <v>21.311638726742942</v>
      </c>
    </row>
    <row r="2158" spans="1:9" ht="13.5" x14ac:dyDescent="0.25">
      <c r="A2158" s="3">
        <f>TITRES_STAT!B2161</f>
        <v>45148</v>
      </c>
      <c r="B2158" s="6">
        <f>TITRES_STAT!D2161</f>
        <v>7.9543999999999997</v>
      </c>
      <c r="C2158" s="2">
        <f t="shared" si="297"/>
        <v>2.7899999999999814E-2</v>
      </c>
      <c r="D2158" s="2">
        <f t="shared" si="298"/>
        <v>2.7899999999999814E-2</v>
      </c>
      <c r="E2158" s="2">
        <f t="shared" si="299"/>
        <v>0</v>
      </c>
      <c r="F2158" s="2">
        <f t="shared" si="304"/>
        <v>9.7814733966751968E-3</v>
      </c>
      <c r="G2158" s="2">
        <f t="shared" si="304"/>
        <v>2.8757687639952949E-2</v>
      </c>
      <c r="H2158" s="2">
        <f t="shared" si="301"/>
        <v>0.34013421103739344</v>
      </c>
      <c r="I2158" s="2">
        <f t="shared" si="302"/>
        <v>25.380608019408498</v>
      </c>
    </row>
    <row r="2159" spans="1:9" ht="13.5" x14ac:dyDescent="0.25">
      <c r="A2159" s="3">
        <f>TITRES_STAT!B2162</f>
        <v>45149</v>
      </c>
      <c r="B2159" s="6">
        <f>TITRES_STAT!D2162</f>
        <v>7.9543999999999997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9.0827967254841109E-3</v>
      </c>
      <c r="G2159" s="2">
        <f t="shared" si="304"/>
        <v>2.6703567094242021E-2</v>
      </c>
      <c r="H2159" s="2">
        <f t="shared" si="301"/>
        <v>0.34013421103739344</v>
      </c>
      <c r="I2159" s="2">
        <f t="shared" si="302"/>
        <v>25.380608019408498</v>
      </c>
    </row>
    <row r="2160" spans="1:9" ht="13.5" x14ac:dyDescent="0.25">
      <c r="A2160" s="3">
        <f>TITRES_STAT!B2163</f>
        <v>45152</v>
      </c>
      <c r="B2160" s="6">
        <f>TITRES_STAT!D2163</f>
        <v>7.9264999999999999</v>
      </c>
      <c r="C2160" s="2">
        <f t="shared" si="297"/>
        <v>-2.7899999999999814E-2</v>
      </c>
      <c r="D2160" s="2">
        <f t="shared" si="298"/>
        <v>0</v>
      </c>
      <c r="E2160" s="2">
        <f t="shared" si="299"/>
        <v>2.7899999999999814E-2</v>
      </c>
      <c r="F2160" s="2">
        <f t="shared" si="304"/>
        <v>8.4340255308066742E-3</v>
      </c>
      <c r="G2160" s="2">
        <f t="shared" si="304"/>
        <v>2.6789026587510433E-2</v>
      </c>
      <c r="H2160" s="2">
        <f t="shared" si="301"/>
        <v>0.31483135466888451</v>
      </c>
      <c r="I2160" s="2">
        <f t="shared" si="302"/>
        <v>23.944618718662127</v>
      </c>
    </row>
    <row r="2161" spans="1:9" ht="13.5" x14ac:dyDescent="0.25">
      <c r="A2161" s="3">
        <f>TITRES_STAT!B2164</f>
        <v>45153</v>
      </c>
      <c r="B2161" s="6">
        <f>TITRES_STAT!D2164</f>
        <v>7.9078999999999997</v>
      </c>
      <c r="C2161" s="2">
        <f t="shared" si="297"/>
        <v>-1.8600000000000172E-2</v>
      </c>
      <c r="D2161" s="2">
        <f t="shared" si="298"/>
        <v>0</v>
      </c>
      <c r="E2161" s="2">
        <f t="shared" si="299"/>
        <v>1.8600000000000172E-2</v>
      </c>
      <c r="F2161" s="2">
        <f t="shared" si="304"/>
        <v>7.8315951357490546E-3</v>
      </c>
      <c r="G2161" s="2">
        <f t="shared" si="304"/>
        <v>2.6204096116973986E-2</v>
      </c>
      <c r="H2161" s="2">
        <f t="shared" si="301"/>
        <v>0.29886911957539547</v>
      </c>
      <c r="I2161" s="2">
        <f t="shared" si="302"/>
        <v>23.009948814018827</v>
      </c>
    </row>
    <row r="2162" spans="1:9" ht="13.5" x14ac:dyDescent="0.25">
      <c r="A2162" s="3">
        <f>TITRES_STAT!B2165</f>
        <v>45154</v>
      </c>
      <c r="B2162" s="6">
        <f>TITRES_STAT!D2165</f>
        <v>7.9078999999999997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7.2721954831955499E-3</v>
      </c>
      <c r="G2162" s="2">
        <f t="shared" si="304"/>
        <v>2.4332374965761561E-2</v>
      </c>
      <c r="H2162" s="2">
        <f t="shared" si="301"/>
        <v>0.29886911957539541</v>
      </c>
      <c r="I2162" s="2">
        <f t="shared" si="302"/>
        <v>23.009948814018827</v>
      </c>
    </row>
    <row r="2163" spans="1:9" ht="13.5" x14ac:dyDescent="0.25">
      <c r="A2163" s="3">
        <f>TITRES_STAT!B2166</f>
        <v>45155</v>
      </c>
      <c r="B2163" s="6">
        <f>TITRES_STAT!D2166</f>
        <v>8.0939999999999994</v>
      </c>
      <c r="C2163" s="2">
        <f t="shared" si="297"/>
        <v>0.18609999999999971</v>
      </c>
      <c r="D2163" s="2">
        <f t="shared" si="298"/>
        <v>0.18609999999999971</v>
      </c>
      <c r="E2163" s="2">
        <f t="shared" si="299"/>
        <v>0</v>
      </c>
      <c r="F2163" s="2">
        <f t="shared" si="304"/>
        <v>2.0045610091538706E-2</v>
      </c>
      <c r="G2163" s="2">
        <f t="shared" si="304"/>
        <v>2.2594348182492879E-2</v>
      </c>
      <c r="H2163" s="2">
        <f t="shared" si="301"/>
        <v>0.88719576814660883</v>
      </c>
      <c r="I2163" s="2">
        <f t="shared" si="302"/>
        <v>47.011326706074193</v>
      </c>
    </row>
    <row r="2164" spans="1:9" ht="13.5" x14ac:dyDescent="0.25">
      <c r="A2164" s="3">
        <f>TITRES_STAT!B2167</f>
        <v>45156</v>
      </c>
      <c r="B2164" s="6">
        <f>TITRES_STAT!D2167</f>
        <v>7.8893000000000004</v>
      </c>
      <c r="C2164" s="2">
        <f t="shared" si="297"/>
        <v>-0.20469999999999899</v>
      </c>
      <c r="D2164" s="2">
        <f t="shared" si="298"/>
        <v>0</v>
      </c>
      <c r="E2164" s="2">
        <f t="shared" si="299"/>
        <v>0.20469999999999899</v>
      </c>
      <c r="F2164" s="2">
        <f t="shared" si="304"/>
        <v>1.8613780799285939E-2</v>
      </c>
      <c r="G2164" s="2">
        <f t="shared" si="304"/>
        <v>3.5601894740886174E-2</v>
      </c>
      <c r="H2164" s="2">
        <f t="shared" si="301"/>
        <v>0.52283118454112421</v>
      </c>
      <c r="I2164" s="2">
        <f t="shared" si="302"/>
        <v>34.332839375013805</v>
      </c>
    </row>
    <row r="2165" spans="1:9" ht="13.5" x14ac:dyDescent="0.25">
      <c r="A2165" s="3">
        <f>TITRES_STAT!B2168</f>
        <v>45159</v>
      </c>
      <c r="B2165" s="6">
        <f>TITRES_STAT!D2168</f>
        <v>7.9078999999999997</v>
      </c>
      <c r="C2165" s="2">
        <f t="shared" si="297"/>
        <v>1.8599999999999284E-2</v>
      </c>
      <c r="D2165" s="2">
        <f t="shared" si="298"/>
        <v>1.8599999999999284E-2</v>
      </c>
      <c r="E2165" s="2">
        <f t="shared" si="299"/>
        <v>0</v>
      </c>
      <c r="F2165" s="2">
        <f t="shared" si="304"/>
        <v>1.8612796456479751E-2</v>
      </c>
      <c r="G2165" s="2">
        <f t="shared" si="304"/>
        <v>3.3058902259394306E-2</v>
      </c>
      <c r="H2165" s="2">
        <f t="shared" si="301"/>
        <v>0.56301919254413768</v>
      </c>
      <c r="I2165" s="2">
        <f t="shared" si="302"/>
        <v>36.02125906257794</v>
      </c>
    </row>
    <row r="2166" spans="1:9" ht="13.5" x14ac:dyDescent="0.25">
      <c r="A2166" s="3">
        <f>TITRES_STAT!B2169</f>
        <v>45160</v>
      </c>
      <c r="B2166" s="6">
        <f>TITRES_STAT!D2169</f>
        <v>7.9078999999999997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1.7283310995302625E-2</v>
      </c>
      <c r="G2166" s="2">
        <f t="shared" si="304"/>
        <v>3.0697552098009E-2</v>
      </c>
      <c r="H2166" s="2">
        <f t="shared" si="301"/>
        <v>0.56301919254413757</v>
      </c>
      <c r="I2166" s="2">
        <f t="shared" si="302"/>
        <v>36.02125906257794</v>
      </c>
    </row>
    <row r="2167" spans="1:9" ht="13.5" x14ac:dyDescent="0.25">
      <c r="A2167" s="3">
        <f>TITRES_STAT!B2170</f>
        <v>45161</v>
      </c>
      <c r="B2167" s="6">
        <f>TITRES_STAT!D2170</f>
        <v>7.9078999999999997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1.6048788781352439E-2</v>
      </c>
      <c r="G2167" s="2">
        <f t="shared" si="304"/>
        <v>2.850486980529407E-2</v>
      </c>
      <c r="H2167" s="2">
        <f t="shared" si="301"/>
        <v>0.56301919254413768</v>
      </c>
      <c r="I2167" s="2">
        <f t="shared" si="302"/>
        <v>36.02125906257794</v>
      </c>
    </row>
    <row r="2168" spans="1:9" ht="13.5" x14ac:dyDescent="0.25">
      <c r="A2168" s="3">
        <f>TITRES_STAT!B2171</f>
        <v>45162</v>
      </c>
      <c r="B2168" s="6">
        <f>TITRES_STAT!D2171</f>
        <v>7.8893000000000004</v>
      </c>
      <c r="C2168" s="2">
        <f t="shared" si="297"/>
        <v>-1.8599999999999284E-2</v>
      </c>
      <c r="D2168" s="2">
        <f t="shared" si="298"/>
        <v>0</v>
      </c>
      <c r="E2168" s="2">
        <f t="shared" si="299"/>
        <v>1.8599999999999284E-2</v>
      </c>
      <c r="F2168" s="2">
        <f t="shared" si="304"/>
        <v>1.4902446725541552E-2</v>
      </c>
      <c r="G2168" s="2">
        <f t="shared" si="304"/>
        <v>2.7797379104915872E-2</v>
      </c>
      <c r="H2168" s="2">
        <f t="shared" si="301"/>
        <v>0.53610977744682786</v>
      </c>
      <c r="I2168" s="2">
        <f t="shared" si="302"/>
        <v>34.900485975546445</v>
      </c>
    </row>
    <row r="2169" spans="1:9" ht="13.5" x14ac:dyDescent="0.25">
      <c r="A2169" s="3">
        <f>TITRES_STAT!B2172</f>
        <v>45163</v>
      </c>
      <c r="B2169" s="6">
        <f>TITRES_STAT!D2172</f>
        <v>7.8613999999999997</v>
      </c>
      <c r="C2169" s="2">
        <f t="shared" si="297"/>
        <v>-2.7900000000000702E-2</v>
      </c>
      <c r="D2169" s="2">
        <f t="shared" si="298"/>
        <v>0</v>
      </c>
      <c r="E2169" s="2">
        <f t="shared" si="299"/>
        <v>2.7900000000000702E-2</v>
      </c>
      <c r="F2169" s="2">
        <f t="shared" si="304"/>
        <v>1.3837986245145728E-2</v>
      </c>
      <c r="G2169" s="2">
        <f t="shared" si="304"/>
        <v>2.7804709168850503E-2</v>
      </c>
      <c r="H2169" s="2">
        <f t="shared" si="301"/>
        <v>0.49768498426332636</v>
      </c>
      <c r="I2169" s="2">
        <f t="shared" si="302"/>
        <v>33.230284705573453</v>
      </c>
    </row>
    <row r="2170" spans="1:9" ht="13.5" x14ac:dyDescent="0.25">
      <c r="A2170" s="3">
        <f>TITRES_STAT!B2173</f>
        <v>45166</v>
      </c>
      <c r="B2170" s="6">
        <f>TITRES_STAT!D2173</f>
        <v>7.9078999999999997</v>
      </c>
      <c r="C2170" s="2">
        <f t="shared" si="297"/>
        <v>4.6499999999999986E-2</v>
      </c>
      <c r="D2170" s="2">
        <f t="shared" si="298"/>
        <v>4.6499999999999986E-2</v>
      </c>
      <c r="E2170" s="2">
        <f t="shared" si="299"/>
        <v>0</v>
      </c>
      <c r="F2170" s="2">
        <f t="shared" si="304"/>
        <v>1.6170987227635318E-2</v>
      </c>
      <c r="G2170" s="2">
        <f t="shared" si="304"/>
        <v>2.581865851393261E-2</v>
      </c>
      <c r="H2170" s="2">
        <f t="shared" si="301"/>
        <v>0.62632949031449148</v>
      </c>
      <c r="I2170" s="2">
        <f t="shared" si="302"/>
        <v>38.511844865665871</v>
      </c>
    </row>
    <row r="2171" spans="1:9" ht="13.5" x14ac:dyDescent="0.25">
      <c r="A2171" s="3">
        <f>TITRES_STAT!B2174</f>
        <v>45167</v>
      </c>
      <c r="B2171" s="6">
        <f>TITRES_STAT!D2174</f>
        <v>7.9078999999999997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1.5015916711375654E-2</v>
      </c>
      <c r="G2171" s="2">
        <f t="shared" si="304"/>
        <v>2.3974468620080281E-2</v>
      </c>
      <c r="H2171" s="2">
        <f t="shared" si="301"/>
        <v>0.62632949031449148</v>
      </c>
      <c r="I2171" s="2">
        <f t="shared" si="302"/>
        <v>38.511844865665871</v>
      </c>
    </row>
    <row r="2172" spans="1:9" ht="13.5" x14ac:dyDescent="0.25">
      <c r="A2172" s="3">
        <f>TITRES_STAT!B2175</f>
        <v>45168</v>
      </c>
      <c r="B2172" s="6">
        <f>TITRES_STAT!D2175</f>
        <v>7.9078999999999997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1.3943351231991679E-2</v>
      </c>
      <c r="G2172" s="2">
        <f t="shared" si="304"/>
        <v>2.2262006575788834E-2</v>
      </c>
      <c r="H2172" s="2">
        <f t="shared" si="301"/>
        <v>0.62632949031449148</v>
      </c>
      <c r="I2172" s="2">
        <f t="shared" si="302"/>
        <v>38.511844865665871</v>
      </c>
    </row>
    <row r="2173" spans="1:9" ht="13.5" x14ac:dyDescent="0.25">
      <c r="A2173" s="3">
        <f>TITRES_STAT!B2176</f>
        <v>45169</v>
      </c>
      <c r="B2173" s="6">
        <f>TITRES_STAT!D2176</f>
        <v>8.0846999999999998</v>
      </c>
      <c r="C2173" s="2">
        <f t="shared" si="297"/>
        <v>0.17680000000000007</v>
      </c>
      <c r="D2173" s="2">
        <f t="shared" si="298"/>
        <v>0.17680000000000007</v>
      </c>
      <c r="E2173" s="2">
        <f t="shared" si="299"/>
        <v>0</v>
      </c>
      <c r="F2173" s="2">
        <f t="shared" ref="F2173:G2188" si="305">((F2172*13)+D2173)/14</f>
        <v>2.5575969001135134E-2</v>
      </c>
      <c r="G2173" s="2">
        <f t="shared" si="305"/>
        <v>2.0671863248946772E-2</v>
      </c>
      <c r="H2173" s="2">
        <f t="shared" si="301"/>
        <v>1.2372357872693565</v>
      </c>
      <c r="I2173" s="2">
        <f t="shared" si="302"/>
        <v>55.30198445374667</v>
      </c>
    </row>
    <row r="2174" spans="1:9" ht="13.5" x14ac:dyDescent="0.25">
      <c r="A2174" s="3">
        <f>TITRES_STAT!B2177</f>
        <v>45170</v>
      </c>
      <c r="B2174" s="6">
        <f>TITRES_STAT!D2177</f>
        <v>8.0009999999999994</v>
      </c>
      <c r="C2174" s="2">
        <f t="shared" si="297"/>
        <v>-8.370000000000033E-2</v>
      </c>
      <c r="D2174" s="2">
        <f t="shared" si="298"/>
        <v>0</v>
      </c>
      <c r="E2174" s="2">
        <f t="shared" si="299"/>
        <v>8.370000000000033E-2</v>
      </c>
      <c r="F2174" s="2">
        <f t="shared" si="305"/>
        <v>2.3749114072482622E-2</v>
      </c>
      <c r="G2174" s="2">
        <f t="shared" si="305"/>
        <v>2.5173873016879171E-2</v>
      </c>
      <c r="H2174" s="2">
        <f t="shared" si="301"/>
        <v>0.94340326800563257</v>
      </c>
      <c r="I2174" s="2">
        <f t="shared" si="302"/>
        <v>48.543875763560685</v>
      </c>
    </row>
    <row r="2175" spans="1:9" ht="13.5" x14ac:dyDescent="0.25">
      <c r="A2175" s="3">
        <f>TITRES_STAT!B2178</f>
        <v>45173</v>
      </c>
      <c r="B2175" s="6">
        <f>TITRES_STAT!D2178</f>
        <v>8.0009999999999994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2.2052748781591004E-2</v>
      </c>
      <c r="G2175" s="2">
        <f t="shared" si="305"/>
        <v>2.3375739229959228E-2</v>
      </c>
      <c r="H2175" s="2">
        <f t="shared" si="301"/>
        <v>0.94340326800563257</v>
      </c>
      <c r="I2175" s="2">
        <f t="shared" si="302"/>
        <v>48.543875763560685</v>
      </c>
    </row>
    <row r="2176" spans="1:9" ht="13.5" x14ac:dyDescent="0.25">
      <c r="A2176" s="3">
        <f>TITRES_STAT!B2179</f>
        <v>45174</v>
      </c>
      <c r="B2176" s="6">
        <f>TITRES_STAT!D2179</f>
        <v>7.9543999999999997</v>
      </c>
      <c r="C2176" s="2">
        <f t="shared" si="297"/>
        <v>-4.6599999999999753E-2</v>
      </c>
      <c r="D2176" s="2">
        <f t="shared" si="298"/>
        <v>0</v>
      </c>
      <c r="E2176" s="2">
        <f t="shared" si="299"/>
        <v>4.6599999999999753E-2</v>
      </c>
      <c r="F2176" s="2">
        <f t="shared" si="305"/>
        <v>2.0477552440048789E-2</v>
      </c>
      <c r="G2176" s="2">
        <f t="shared" si="305"/>
        <v>2.5034614999247837E-2</v>
      </c>
      <c r="H2176" s="2">
        <f t="shared" si="301"/>
        <v>0.81796953700562336</v>
      </c>
      <c r="I2176" s="2">
        <f t="shared" si="302"/>
        <v>44.993577744591938</v>
      </c>
    </row>
    <row r="2177" spans="1:9" ht="13.5" x14ac:dyDescent="0.25">
      <c r="A2177" s="3">
        <f>TITRES_STAT!B2180</f>
        <v>45175</v>
      </c>
      <c r="B2177" s="6">
        <f>TITRES_STAT!D2180</f>
        <v>7.9358000000000004</v>
      </c>
      <c r="C2177" s="2">
        <f t="shared" si="297"/>
        <v>-1.8599999999999284E-2</v>
      </c>
      <c r="D2177" s="2">
        <f t="shared" si="298"/>
        <v>0</v>
      </c>
      <c r="E2177" s="2">
        <f t="shared" si="299"/>
        <v>1.8599999999999284E-2</v>
      </c>
      <c r="F2177" s="2">
        <f t="shared" si="305"/>
        <v>1.9014870122902448E-2</v>
      </c>
      <c r="G2177" s="2">
        <f t="shared" si="305"/>
        <v>2.4574999642158653E-2</v>
      </c>
      <c r="H2177" s="2">
        <f t="shared" si="301"/>
        <v>0.77374854119152259</v>
      </c>
      <c r="I2177" s="2">
        <f t="shared" si="302"/>
        <v>43.622222836149817</v>
      </c>
    </row>
    <row r="2178" spans="1:9" ht="13.5" x14ac:dyDescent="0.25">
      <c r="A2178" s="3">
        <f>TITRES_STAT!B2181</f>
        <v>45176</v>
      </c>
      <c r="B2178" s="6">
        <f>TITRES_STAT!D2181</f>
        <v>7.9264999999999999</v>
      </c>
      <c r="C2178" s="2">
        <f t="shared" si="297"/>
        <v>-9.3000000000005301E-3</v>
      </c>
      <c r="D2178" s="2">
        <f t="shared" si="298"/>
        <v>0</v>
      </c>
      <c r="E2178" s="2">
        <f t="shared" si="299"/>
        <v>9.3000000000005301E-3</v>
      </c>
      <c r="F2178" s="2">
        <f t="shared" si="305"/>
        <v>1.7656665114123702E-2</v>
      </c>
      <c r="G2178" s="2">
        <f t="shared" si="305"/>
        <v>2.3483928239147359E-2</v>
      </c>
      <c r="H2178" s="2">
        <f t="shared" si="301"/>
        <v>0.75186165339622801</v>
      </c>
      <c r="I2178" s="2">
        <f t="shared" si="302"/>
        <v>42.917866941070344</v>
      </c>
    </row>
    <row r="2179" spans="1:9" ht="13.5" x14ac:dyDescent="0.25">
      <c r="A2179" s="3">
        <f>TITRES_STAT!B2182</f>
        <v>45177</v>
      </c>
      <c r="B2179" s="6">
        <f>TITRES_STAT!D2182</f>
        <v>7.9916999999999998</v>
      </c>
      <c r="C2179" s="2">
        <f t="shared" ref="C2179:C2242" si="306">B2179-B2178</f>
        <v>6.5199999999999925E-2</v>
      </c>
      <c r="D2179" s="2">
        <f t="shared" ref="D2179:D2242" si="307">IF(C2179&gt;0,C2179,0)</f>
        <v>6.5199999999999925E-2</v>
      </c>
      <c r="E2179" s="2">
        <f t="shared" ref="E2179:E2242" si="308">IF(C2179&lt;0,-C2179,0)</f>
        <v>0</v>
      </c>
      <c r="F2179" s="2">
        <f t="shared" si="305"/>
        <v>2.1052617605972008E-2</v>
      </c>
      <c r="G2179" s="2">
        <f t="shared" si="305"/>
        <v>2.1806504793493976E-2</v>
      </c>
      <c r="H2179" s="2">
        <f t="shared" si="301"/>
        <v>0.96542833458817789</v>
      </c>
      <c r="I2179" s="2">
        <f t="shared" si="302"/>
        <v>49.120505571141415</v>
      </c>
    </row>
    <row r="2180" spans="1:9" ht="13.5" x14ac:dyDescent="0.25">
      <c r="A2180" s="3">
        <f>TITRES_STAT!B2183</f>
        <v>45180</v>
      </c>
      <c r="B2180" s="6">
        <f>TITRES_STAT!D2183</f>
        <v>7.9172000000000002</v>
      </c>
      <c r="C2180" s="2">
        <f t="shared" si="306"/>
        <v>-7.4499999999999567E-2</v>
      </c>
      <c r="D2180" s="2">
        <f t="shared" si="307"/>
        <v>0</v>
      </c>
      <c r="E2180" s="2">
        <f t="shared" si="308"/>
        <v>7.4499999999999567E-2</v>
      </c>
      <c r="F2180" s="2">
        <f t="shared" si="305"/>
        <v>1.9548859205545437E-2</v>
      </c>
      <c r="G2180" s="2">
        <f t="shared" si="305"/>
        <v>2.5570325879672947E-2</v>
      </c>
      <c r="H2180" s="2">
        <f t="shared" si="301"/>
        <v>0.76451349496041199</v>
      </c>
      <c r="I2180" s="2">
        <f t="shared" si="302"/>
        <v>43.327154886824161</v>
      </c>
    </row>
    <row r="2181" spans="1:9" ht="13.5" x14ac:dyDescent="0.25">
      <c r="A2181" s="3">
        <f>TITRES_STAT!B2184</f>
        <v>45181</v>
      </c>
      <c r="B2181" s="6">
        <f>TITRES_STAT!D2184</f>
        <v>7.9172000000000002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1.8152512119435048E-2</v>
      </c>
      <c r="G2181" s="2">
        <f t="shared" si="305"/>
        <v>2.3743874031124879E-2</v>
      </c>
      <c r="H2181" s="2">
        <f t="shared" si="301"/>
        <v>0.76451349496041199</v>
      </c>
      <c r="I2181" s="2">
        <f t="shared" si="302"/>
        <v>43.327154886824161</v>
      </c>
    </row>
    <row r="2182" spans="1:9" ht="13.5" x14ac:dyDescent="0.25">
      <c r="A2182" s="3">
        <f>TITRES_STAT!B2185</f>
        <v>45182</v>
      </c>
      <c r="B2182" s="6">
        <f>TITRES_STAT!D2185</f>
        <v>7.9172000000000002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1.6855904110903975E-2</v>
      </c>
      <c r="G2182" s="2">
        <f t="shared" si="305"/>
        <v>2.2047883028901673E-2</v>
      </c>
      <c r="H2182" s="2">
        <f t="shared" si="301"/>
        <v>0.7645134949604121</v>
      </c>
      <c r="I2182" s="2">
        <f t="shared" si="302"/>
        <v>43.327154886824168</v>
      </c>
    </row>
    <row r="2183" spans="1:9" ht="13.5" x14ac:dyDescent="0.25">
      <c r="A2183" s="3">
        <f>TITRES_STAT!B2186</f>
        <v>45183</v>
      </c>
      <c r="B2183" s="6">
        <f>TITRES_STAT!D2186</f>
        <v>7.9543999999999997</v>
      </c>
      <c r="C2183" s="2">
        <f t="shared" si="306"/>
        <v>3.7199999999999456E-2</v>
      </c>
      <c r="D2183" s="2">
        <f t="shared" si="307"/>
        <v>3.7199999999999456E-2</v>
      </c>
      <c r="E2183" s="2">
        <f t="shared" si="308"/>
        <v>0</v>
      </c>
      <c r="F2183" s="2">
        <f t="shared" si="305"/>
        <v>1.830905381726794E-2</v>
      </c>
      <c r="G2183" s="2">
        <f t="shared" si="305"/>
        <v>2.0473034241122984E-2</v>
      </c>
      <c r="H2183" s="2">
        <f t="shared" si="301"/>
        <v>0.89430094248030989</v>
      </c>
      <c r="I2183" s="2">
        <f t="shared" si="302"/>
        <v>47.210077471077732</v>
      </c>
    </row>
    <row r="2184" spans="1:9" ht="13.5" x14ac:dyDescent="0.25">
      <c r="A2184" s="3">
        <f>TITRES_STAT!B2187</f>
        <v>45184</v>
      </c>
      <c r="B2184" s="6">
        <f>TITRES_STAT!D2187</f>
        <v>7.9078999999999997</v>
      </c>
      <c r="C2184" s="2">
        <f t="shared" si="306"/>
        <v>-4.6499999999999986E-2</v>
      </c>
      <c r="D2184" s="2">
        <f t="shared" si="307"/>
        <v>0</v>
      </c>
      <c r="E2184" s="2">
        <f t="shared" si="308"/>
        <v>4.6499999999999986E-2</v>
      </c>
      <c r="F2184" s="2">
        <f t="shared" si="305"/>
        <v>1.7001264258891657E-2</v>
      </c>
      <c r="G2184" s="2">
        <f t="shared" si="305"/>
        <v>2.2332103223899915E-2</v>
      </c>
      <c r="H2184" s="2">
        <f t="shared" si="301"/>
        <v>0.76129257009240536</v>
      </c>
      <c r="I2184" s="2">
        <f t="shared" si="302"/>
        <v>43.223515673631923</v>
      </c>
    </row>
    <row r="2185" spans="1:9" ht="13.5" x14ac:dyDescent="0.25">
      <c r="A2185" s="3">
        <f>TITRES_STAT!B2188</f>
        <v>45187</v>
      </c>
      <c r="B2185" s="6">
        <f>TITRES_STAT!D2188</f>
        <v>7.9451000000000001</v>
      </c>
      <c r="C2185" s="2">
        <f t="shared" si="306"/>
        <v>3.7200000000000344E-2</v>
      </c>
      <c r="D2185" s="2">
        <f t="shared" si="307"/>
        <v>3.7200000000000344E-2</v>
      </c>
      <c r="E2185" s="2">
        <f t="shared" si="308"/>
        <v>0</v>
      </c>
      <c r="F2185" s="2">
        <f t="shared" si="305"/>
        <v>1.8444031097542279E-2</v>
      </c>
      <c r="G2185" s="2">
        <f t="shared" si="305"/>
        <v>2.0736952993621351E-2</v>
      </c>
      <c r="H2185" s="2">
        <f t="shared" si="301"/>
        <v>0.88942821557321505</v>
      </c>
      <c r="I2185" s="2">
        <f t="shared" si="302"/>
        <v>47.073935291232011</v>
      </c>
    </row>
    <row r="2186" spans="1:9" ht="13.5" x14ac:dyDescent="0.25">
      <c r="A2186" s="3">
        <f>TITRES_STAT!B2189</f>
        <v>45188</v>
      </c>
      <c r="B2186" s="6">
        <f>TITRES_STAT!D2189</f>
        <v>7.9078999999999997</v>
      </c>
      <c r="C2186" s="2">
        <f t="shared" si="306"/>
        <v>-3.7200000000000344E-2</v>
      </c>
      <c r="D2186" s="2">
        <f t="shared" si="307"/>
        <v>0</v>
      </c>
      <c r="E2186" s="2">
        <f t="shared" si="308"/>
        <v>3.7200000000000344E-2</v>
      </c>
      <c r="F2186" s="2">
        <f t="shared" si="305"/>
        <v>1.7126600304860688E-2</v>
      </c>
      <c r="G2186" s="2">
        <f t="shared" si="305"/>
        <v>2.1912884922648423E-2</v>
      </c>
      <c r="H2186" s="2">
        <f t="shared" si="301"/>
        <v>0.78157670089159315</v>
      </c>
      <c r="I2186" s="2">
        <f t="shared" si="302"/>
        <v>43.869943994016744</v>
      </c>
    </row>
    <row r="2187" spans="1:9" ht="13.5" x14ac:dyDescent="0.25">
      <c r="A2187" s="3">
        <f>TITRES_STAT!B2190</f>
        <v>45189</v>
      </c>
      <c r="B2187" s="6">
        <f>TITRES_STAT!D2190</f>
        <v>7.8148999999999997</v>
      </c>
      <c r="C2187" s="2">
        <f t="shared" si="306"/>
        <v>-9.2999999999999972E-2</v>
      </c>
      <c r="D2187" s="2">
        <f t="shared" si="307"/>
        <v>0</v>
      </c>
      <c r="E2187" s="2">
        <f t="shared" si="308"/>
        <v>9.2999999999999972E-2</v>
      </c>
      <c r="F2187" s="2">
        <f t="shared" si="305"/>
        <v>1.5903271711656352E-2</v>
      </c>
      <c r="G2187" s="2">
        <f t="shared" si="305"/>
        <v>2.6990535999602105E-2</v>
      </c>
      <c r="H2187" s="2">
        <f t="shared" si="301"/>
        <v>0.58921659473123456</v>
      </c>
      <c r="I2187" s="2">
        <f t="shared" si="302"/>
        <v>37.075915056807077</v>
      </c>
    </row>
    <row r="2188" spans="1:9" ht="13.5" x14ac:dyDescent="0.25">
      <c r="A2188" s="3">
        <f>TITRES_STAT!B2191</f>
        <v>45190</v>
      </c>
      <c r="B2188" s="6">
        <f>TITRES_STAT!D2191</f>
        <v>7.8148999999999997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1.4767323732252327E-2</v>
      </c>
      <c r="G2188" s="2">
        <f t="shared" si="305"/>
        <v>2.5062640571059096E-2</v>
      </c>
      <c r="H2188" s="2">
        <f t="shared" si="301"/>
        <v>0.58921659473123467</v>
      </c>
      <c r="I2188" s="2">
        <f t="shared" si="302"/>
        <v>37.075915056807084</v>
      </c>
    </row>
    <row r="2189" spans="1:9" ht="13.5" x14ac:dyDescent="0.25">
      <c r="A2189" s="3">
        <f>TITRES_STAT!B2192</f>
        <v>45191</v>
      </c>
      <c r="B2189" s="6">
        <f>TITRES_STAT!D2192</f>
        <v>7.7218999999999998</v>
      </c>
      <c r="C2189" s="2">
        <f t="shared" si="306"/>
        <v>-9.2999999999999972E-2</v>
      </c>
      <c r="D2189" s="2">
        <f t="shared" si="307"/>
        <v>0</v>
      </c>
      <c r="E2189" s="2">
        <f t="shared" si="308"/>
        <v>9.2999999999999972E-2</v>
      </c>
      <c r="F2189" s="2">
        <f t="shared" ref="F2189:G2204" si="309">((F2188*13)+D2189)/14</f>
        <v>1.3712514894234303E-2</v>
      </c>
      <c r="G2189" s="2">
        <f t="shared" si="309"/>
        <v>2.9915309101697731E-2</v>
      </c>
      <c r="H2189" s="2">
        <f t="shared" si="301"/>
        <v>0.45837784418734623</v>
      </c>
      <c r="I2189" s="2">
        <f t="shared" si="302"/>
        <v>31.430664283217268</v>
      </c>
    </row>
    <row r="2190" spans="1:9" ht="13.5" x14ac:dyDescent="0.25">
      <c r="A2190" s="3">
        <f>TITRES_STAT!B2193</f>
        <v>45194</v>
      </c>
      <c r="B2190" s="6">
        <f>TITRES_STAT!D2193</f>
        <v>7.8613999999999997</v>
      </c>
      <c r="C2190" s="2">
        <f t="shared" si="306"/>
        <v>0.13949999999999996</v>
      </c>
      <c r="D2190" s="2">
        <f t="shared" si="307"/>
        <v>0.13949999999999996</v>
      </c>
      <c r="E2190" s="2">
        <f t="shared" si="308"/>
        <v>0</v>
      </c>
      <c r="F2190" s="2">
        <f t="shared" si="309"/>
        <v>2.2697335258931851E-2</v>
      </c>
      <c r="G2190" s="2">
        <f t="shared" si="309"/>
        <v>2.7778501308719322E-2</v>
      </c>
      <c r="H2190" s="2">
        <f t="shared" si="301"/>
        <v>0.81708278667314005</v>
      </c>
      <c r="I2190" s="2">
        <f t="shared" si="302"/>
        <v>44.966734188766395</v>
      </c>
    </row>
    <row r="2191" spans="1:9" ht="13.5" x14ac:dyDescent="0.25">
      <c r="A2191" s="3">
        <f>TITRES_STAT!B2194</f>
        <v>45195</v>
      </c>
      <c r="B2191" s="6">
        <f>TITRES_STAT!D2194</f>
        <v>7.8613999999999997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2.1076097026151007E-2</v>
      </c>
      <c r="G2191" s="2">
        <f t="shared" si="309"/>
        <v>2.5794322643810798E-2</v>
      </c>
      <c r="H2191" s="2">
        <f t="shared" si="301"/>
        <v>0.81708278667314016</v>
      </c>
      <c r="I2191" s="2">
        <f t="shared" si="302"/>
        <v>44.966734188766395</v>
      </c>
    </row>
    <row r="2192" spans="1:9" ht="13.5" x14ac:dyDescent="0.25">
      <c r="A2192" s="3">
        <f>TITRES_STAT!B2195</f>
        <v>45197</v>
      </c>
      <c r="B2192" s="6">
        <f>TITRES_STAT!D2195</f>
        <v>7.8613999999999997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1.9570661524283078E-2</v>
      </c>
      <c r="G2192" s="2">
        <f t="shared" si="309"/>
        <v>2.3951871026395739E-2</v>
      </c>
      <c r="H2192" s="2">
        <f t="shared" si="301"/>
        <v>0.81708278667314027</v>
      </c>
      <c r="I2192" s="2">
        <f t="shared" si="302"/>
        <v>44.966734188766402</v>
      </c>
    </row>
    <row r="2193" spans="1:9" ht="13.5" x14ac:dyDescent="0.25">
      <c r="A2193" s="3">
        <f>TITRES_STAT!B2196</f>
        <v>45198</v>
      </c>
      <c r="B2193" s="6">
        <f>TITRES_STAT!D2196</f>
        <v>7.8148999999999997</v>
      </c>
      <c r="C2193" s="2">
        <f t="shared" si="306"/>
        <v>-4.6499999999999986E-2</v>
      </c>
      <c r="D2193" s="2">
        <f t="shared" si="307"/>
        <v>0</v>
      </c>
      <c r="E2193" s="2">
        <f t="shared" si="308"/>
        <v>4.6499999999999986E-2</v>
      </c>
      <c r="F2193" s="2">
        <f t="shared" si="309"/>
        <v>1.8172757129691432E-2</v>
      </c>
      <c r="G2193" s="2">
        <f t="shared" si="309"/>
        <v>2.5562451667367474E-2</v>
      </c>
      <c r="H2193" s="2">
        <f t="shared" ref="H2193:H2256" si="310">F2193/G2193</f>
        <v>0.71091604851386059</v>
      </c>
      <c r="I2193" s="2">
        <f t="shared" ref="I2193:I2256" si="311">IF(G2193=0,100,100-(100/(1+H2193)))</f>
        <v>41.55177860020531</v>
      </c>
    </row>
    <row r="2194" spans="1:9" ht="13.5" x14ac:dyDescent="0.25">
      <c r="A2194" s="3">
        <f>TITRES_STAT!B2197</f>
        <v>45201</v>
      </c>
      <c r="B2194" s="6">
        <f>TITRES_STAT!D2197</f>
        <v>7.8148999999999997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1.6874703048999188E-2</v>
      </c>
      <c r="G2194" s="2">
        <f t="shared" si="309"/>
        <v>2.3736562262555511E-2</v>
      </c>
      <c r="H2194" s="2">
        <f t="shared" si="310"/>
        <v>0.7109160485138607</v>
      </c>
      <c r="I2194" s="2">
        <f t="shared" si="311"/>
        <v>41.55177860020531</v>
      </c>
    </row>
    <row r="2195" spans="1:9" ht="13.5" x14ac:dyDescent="0.25">
      <c r="A2195" s="3">
        <f>TITRES_STAT!B2198</f>
        <v>45202</v>
      </c>
      <c r="B2195" s="6">
        <f>TITRES_STAT!D2198</f>
        <v>7.8148999999999997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1.5669367116927818E-2</v>
      </c>
      <c r="G2195" s="2">
        <f t="shared" si="309"/>
        <v>2.2041093529515832E-2</v>
      </c>
      <c r="H2195" s="2">
        <f t="shared" si="310"/>
        <v>0.7109160485138607</v>
      </c>
      <c r="I2195" s="2">
        <f t="shared" si="311"/>
        <v>41.55177860020531</v>
      </c>
    </row>
    <row r="2196" spans="1:9" ht="13.5" x14ac:dyDescent="0.25">
      <c r="A2196" s="3">
        <f>TITRES_STAT!B2199</f>
        <v>45203</v>
      </c>
      <c r="B2196" s="6">
        <f>TITRES_STAT!D2199</f>
        <v>7.8148999999999997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1.455012660857583E-2</v>
      </c>
      <c r="G2196" s="2">
        <f t="shared" si="309"/>
        <v>2.0466729705978987E-2</v>
      </c>
      <c r="H2196" s="2">
        <f t="shared" si="310"/>
        <v>0.7109160485138607</v>
      </c>
      <c r="I2196" s="2">
        <f t="shared" si="311"/>
        <v>41.55177860020531</v>
      </c>
    </row>
    <row r="2197" spans="1:9" ht="13.5" x14ac:dyDescent="0.25">
      <c r="A2197" s="3">
        <f>TITRES_STAT!B2200</f>
        <v>45204</v>
      </c>
      <c r="B2197" s="6">
        <f>TITRES_STAT!D2200</f>
        <v>7.8148999999999997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1.3510831850820413E-2</v>
      </c>
      <c r="G2197" s="2">
        <f t="shared" si="309"/>
        <v>1.9004820441266199E-2</v>
      </c>
      <c r="H2197" s="2">
        <f t="shared" si="310"/>
        <v>0.7109160485138607</v>
      </c>
      <c r="I2197" s="2">
        <f t="shared" si="311"/>
        <v>41.55177860020531</v>
      </c>
    </row>
    <row r="2198" spans="1:9" ht="13.5" x14ac:dyDescent="0.25">
      <c r="A2198" s="3">
        <f>TITRES_STAT!B2201</f>
        <v>45205</v>
      </c>
      <c r="B2198" s="6">
        <f>TITRES_STAT!D2201</f>
        <v>7.7218999999999998</v>
      </c>
      <c r="C2198" s="2">
        <f t="shared" si="306"/>
        <v>-9.2999999999999972E-2</v>
      </c>
      <c r="D2198" s="2">
        <f t="shared" si="307"/>
        <v>0</v>
      </c>
      <c r="E2198" s="2">
        <f t="shared" si="308"/>
        <v>9.2999999999999972E-2</v>
      </c>
      <c r="F2198" s="2">
        <f t="shared" si="309"/>
        <v>1.2545772432904669E-2</v>
      </c>
      <c r="G2198" s="2">
        <f t="shared" si="309"/>
        <v>2.4290190409747187E-2</v>
      </c>
      <c r="H2198" s="2">
        <f t="shared" si="310"/>
        <v>0.51649543380566876</v>
      </c>
      <c r="I2198" s="2">
        <f t="shared" si="311"/>
        <v>34.058489217439671</v>
      </c>
    </row>
    <row r="2199" spans="1:9" ht="13.5" x14ac:dyDescent="0.25">
      <c r="A2199" s="3">
        <f>TITRES_STAT!B2202</f>
        <v>45208</v>
      </c>
      <c r="B2199" s="6">
        <f>TITRES_STAT!D2202</f>
        <v>7.8056000000000001</v>
      </c>
      <c r="C2199" s="2">
        <f t="shared" si="306"/>
        <v>8.370000000000033E-2</v>
      </c>
      <c r="D2199" s="2">
        <f t="shared" si="307"/>
        <v>8.370000000000033E-2</v>
      </c>
      <c r="E2199" s="2">
        <f t="shared" si="308"/>
        <v>0</v>
      </c>
      <c r="F2199" s="2">
        <f t="shared" si="309"/>
        <v>1.7628217259125788E-2</v>
      </c>
      <c r="G2199" s="2">
        <f t="shared" si="309"/>
        <v>2.2555176809050958E-2</v>
      </c>
      <c r="H2199" s="2">
        <f t="shared" si="310"/>
        <v>0.78155970172009137</v>
      </c>
      <c r="I2199" s="2">
        <f t="shared" si="311"/>
        <v>43.869408415867149</v>
      </c>
    </row>
    <row r="2200" spans="1:9" ht="13.5" x14ac:dyDescent="0.25">
      <c r="A2200" s="3">
        <f>TITRES_STAT!B2203</f>
        <v>45209</v>
      </c>
      <c r="B2200" s="6">
        <f>TITRES_STAT!D2203</f>
        <v>7.8056000000000001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1.6369058883473946E-2</v>
      </c>
      <c r="G2200" s="2">
        <f t="shared" si="309"/>
        <v>2.0944092751261602E-2</v>
      </c>
      <c r="H2200" s="2">
        <f t="shared" si="310"/>
        <v>0.78155970172009137</v>
      </c>
      <c r="I2200" s="2">
        <f t="shared" si="311"/>
        <v>43.869408415867149</v>
      </c>
    </row>
    <row r="2201" spans="1:9" ht="13.5" x14ac:dyDescent="0.25">
      <c r="A2201" s="3">
        <f>TITRES_STAT!B2204</f>
        <v>45210</v>
      </c>
      <c r="B2201" s="6">
        <f>TITRES_STAT!D2204</f>
        <v>7.8148999999999997</v>
      </c>
      <c r="C2201" s="2">
        <f t="shared" si="306"/>
        <v>9.2999999999996419E-3</v>
      </c>
      <c r="D2201" s="2">
        <f t="shared" si="307"/>
        <v>9.2999999999996419E-3</v>
      </c>
      <c r="E2201" s="2">
        <f t="shared" si="308"/>
        <v>0</v>
      </c>
      <c r="F2201" s="2">
        <f t="shared" si="309"/>
        <v>1.5864126106082923E-2</v>
      </c>
      <c r="G2201" s="2">
        <f t="shared" si="309"/>
        <v>1.944808612617149E-2</v>
      </c>
      <c r="H2201" s="2">
        <f t="shared" si="310"/>
        <v>0.8157165699063007</v>
      </c>
      <c r="I2201" s="2">
        <f t="shared" si="311"/>
        <v>44.925324988822204</v>
      </c>
    </row>
    <row r="2202" spans="1:9" ht="13.5" x14ac:dyDescent="0.25">
      <c r="A2202" s="3">
        <f>TITRES_STAT!B2205</f>
        <v>45211</v>
      </c>
      <c r="B2202" s="6">
        <f>TITRES_STAT!D2205</f>
        <v>7.8056000000000001</v>
      </c>
      <c r="C2202" s="2">
        <f t="shared" si="306"/>
        <v>-9.2999999999996419E-3</v>
      </c>
      <c r="D2202" s="2">
        <f t="shared" si="307"/>
        <v>0</v>
      </c>
      <c r="E2202" s="2">
        <f t="shared" si="308"/>
        <v>9.2999999999996419E-3</v>
      </c>
      <c r="F2202" s="2">
        <f t="shared" si="309"/>
        <v>1.4730974241362714E-2</v>
      </c>
      <c r="G2202" s="2">
        <f t="shared" si="309"/>
        <v>1.8723222831444928E-2</v>
      </c>
      <c r="H2202" s="2">
        <f t="shared" si="310"/>
        <v>0.78677556604318211</v>
      </c>
      <c r="I2202" s="2">
        <f t="shared" si="311"/>
        <v>44.033261982952794</v>
      </c>
    </row>
    <row r="2203" spans="1:9" ht="13.5" x14ac:dyDescent="0.25">
      <c r="A2203" s="3">
        <f>TITRES_STAT!B2206</f>
        <v>45212</v>
      </c>
      <c r="B2203" s="6">
        <f>TITRES_STAT!D2206</f>
        <v>7.8056000000000001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1.3678761795551091E-2</v>
      </c>
      <c r="G2203" s="2">
        <f t="shared" si="309"/>
        <v>1.7385849772056004E-2</v>
      </c>
      <c r="H2203" s="2">
        <f t="shared" si="310"/>
        <v>0.78677556604318211</v>
      </c>
      <c r="I2203" s="2">
        <f t="shared" si="311"/>
        <v>44.033261982952794</v>
      </c>
    </row>
    <row r="2204" spans="1:9" ht="13.5" x14ac:dyDescent="0.25">
      <c r="A2204" s="3">
        <f>TITRES_STAT!B2207</f>
        <v>45215</v>
      </c>
      <c r="B2204" s="6">
        <f>TITRES_STAT!D2207</f>
        <v>7.7683999999999997</v>
      </c>
      <c r="C2204" s="2">
        <f t="shared" si="306"/>
        <v>-3.7200000000000344E-2</v>
      </c>
      <c r="D2204" s="2">
        <f t="shared" si="307"/>
        <v>0</v>
      </c>
      <c r="E2204" s="2">
        <f t="shared" si="308"/>
        <v>3.7200000000000344E-2</v>
      </c>
      <c r="F2204" s="2">
        <f t="shared" si="309"/>
        <v>1.2701707381583157E-2</v>
      </c>
      <c r="G2204" s="2">
        <f t="shared" si="309"/>
        <v>1.8801146216909172E-2</v>
      </c>
      <c r="H2204" s="2">
        <f t="shared" si="310"/>
        <v>0.67558154354225664</v>
      </c>
      <c r="I2204" s="2">
        <f t="shared" si="311"/>
        <v>40.319228040316446</v>
      </c>
    </row>
    <row r="2205" spans="1:9" ht="13.5" x14ac:dyDescent="0.25">
      <c r="A2205" s="3">
        <f>TITRES_STAT!B2208</f>
        <v>45216</v>
      </c>
      <c r="B2205" s="6">
        <f>TITRES_STAT!D2208</f>
        <v>7.7683999999999997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1.1794442568612932E-2</v>
      </c>
      <c r="G2205" s="2">
        <f t="shared" si="312"/>
        <v>1.7458207201415658E-2</v>
      </c>
      <c r="H2205" s="2">
        <f t="shared" si="310"/>
        <v>0.67558154354225664</v>
      </c>
      <c r="I2205" s="2">
        <f t="shared" si="311"/>
        <v>40.319228040316446</v>
      </c>
    </row>
    <row r="2206" spans="1:9" ht="13.5" x14ac:dyDescent="0.25">
      <c r="A2206" s="3">
        <f>TITRES_STAT!B2209</f>
        <v>45217</v>
      </c>
      <c r="B2206" s="6">
        <f>TITRES_STAT!D2209</f>
        <v>7.7218999999999998</v>
      </c>
      <c r="C2206" s="2">
        <f t="shared" si="306"/>
        <v>-4.6499999999999986E-2</v>
      </c>
      <c r="D2206" s="2">
        <f t="shared" si="307"/>
        <v>0</v>
      </c>
      <c r="E2206" s="2">
        <f t="shared" si="308"/>
        <v>4.6499999999999986E-2</v>
      </c>
      <c r="F2206" s="2">
        <f t="shared" si="312"/>
        <v>1.095198238514058E-2</v>
      </c>
      <c r="G2206" s="2">
        <f t="shared" si="312"/>
        <v>1.9532620972743109E-2</v>
      </c>
      <c r="H2206" s="2">
        <f t="shared" si="310"/>
        <v>0.56070214030280818</v>
      </c>
      <c r="I2206" s="2">
        <f t="shared" si="311"/>
        <v>35.926274836402825</v>
      </c>
    </row>
    <row r="2207" spans="1:9" ht="13.5" x14ac:dyDescent="0.25">
      <c r="A2207" s="3">
        <f>TITRES_STAT!B2210</f>
        <v>45218</v>
      </c>
      <c r="B2207" s="6">
        <f>TITRES_STAT!D2210</f>
        <v>7.6380999999999997</v>
      </c>
      <c r="C2207" s="2">
        <f t="shared" si="306"/>
        <v>-8.3800000000000097E-2</v>
      </c>
      <c r="D2207" s="2">
        <f t="shared" si="307"/>
        <v>0</v>
      </c>
      <c r="E2207" s="2">
        <f t="shared" si="308"/>
        <v>8.3800000000000097E-2</v>
      </c>
      <c r="F2207" s="2">
        <f t="shared" si="312"/>
        <v>1.0169697929059111E-2</v>
      </c>
      <c r="G2207" s="2">
        <f t="shared" si="312"/>
        <v>2.4123148046118609E-2</v>
      </c>
      <c r="H2207" s="2">
        <f t="shared" si="310"/>
        <v>0.42157424518627057</v>
      </c>
      <c r="I2207" s="2">
        <f t="shared" si="311"/>
        <v>29.655450400413741</v>
      </c>
    </row>
    <row r="2208" spans="1:9" ht="13.5" x14ac:dyDescent="0.25">
      <c r="A2208" s="3">
        <f>TITRES_STAT!B2211</f>
        <v>45219</v>
      </c>
      <c r="B2208" s="6">
        <f>TITRES_STAT!D2211</f>
        <v>7.6009000000000002</v>
      </c>
      <c r="C2208" s="2">
        <f t="shared" si="306"/>
        <v>-3.7199999999999456E-2</v>
      </c>
      <c r="D2208" s="2">
        <f t="shared" si="307"/>
        <v>0</v>
      </c>
      <c r="E2208" s="2">
        <f t="shared" si="308"/>
        <v>3.7199999999999456E-2</v>
      </c>
      <c r="F2208" s="2">
        <f t="shared" si="312"/>
        <v>9.4432909341263162E-3</v>
      </c>
      <c r="G2208" s="2">
        <f t="shared" si="312"/>
        <v>2.5057208899967241E-2</v>
      </c>
      <c r="H2208" s="2">
        <f t="shared" si="310"/>
        <v>0.37686922641007564</v>
      </c>
      <c r="I2208" s="2">
        <f t="shared" si="311"/>
        <v>27.371461223858603</v>
      </c>
    </row>
    <row r="2209" spans="1:9" ht="13.5" x14ac:dyDescent="0.25">
      <c r="A2209" s="3">
        <f>TITRES_STAT!B2212</f>
        <v>45222</v>
      </c>
      <c r="B2209" s="6">
        <f>TITRES_STAT!D2212</f>
        <v>7.5265000000000004</v>
      </c>
      <c r="C2209" s="2">
        <f t="shared" si="306"/>
        <v>-7.43999999999998E-2</v>
      </c>
      <c r="D2209" s="2">
        <f t="shared" si="307"/>
        <v>0</v>
      </c>
      <c r="E2209" s="2">
        <f t="shared" si="308"/>
        <v>7.43999999999998E-2</v>
      </c>
      <c r="F2209" s="2">
        <f t="shared" si="312"/>
        <v>8.7687701531172935E-3</v>
      </c>
      <c r="G2209" s="2">
        <f t="shared" si="312"/>
        <v>2.8581693978540993E-2</v>
      </c>
      <c r="H2209" s="2">
        <f t="shared" si="310"/>
        <v>0.30679672659363183</v>
      </c>
      <c r="I2209" s="2">
        <f t="shared" si="311"/>
        <v>23.477004521839064</v>
      </c>
    </row>
    <row r="2210" spans="1:9" ht="13.5" x14ac:dyDescent="0.25">
      <c r="A2210" s="3">
        <f>TITRES_STAT!B2213</f>
        <v>45223</v>
      </c>
      <c r="B2210" s="6">
        <f>TITRES_STAT!D2213</f>
        <v>7.4428000000000001</v>
      </c>
      <c r="C2210" s="2">
        <f t="shared" si="306"/>
        <v>-8.370000000000033E-2</v>
      </c>
      <c r="D2210" s="2">
        <f t="shared" si="307"/>
        <v>0</v>
      </c>
      <c r="E2210" s="2">
        <f t="shared" si="308"/>
        <v>8.370000000000033E-2</v>
      </c>
      <c r="F2210" s="2">
        <f t="shared" si="312"/>
        <v>8.1424294278946308E-3</v>
      </c>
      <c r="G2210" s="2">
        <f t="shared" si="312"/>
        <v>3.2518715837216661E-2</v>
      </c>
      <c r="H2210" s="2">
        <f t="shared" si="310"/>
        <v>0.25039209631322135</v>
      </c>
      <c r="I2210" s="2">
        <f t="shared" si="311"/>
        <v>20.025086295051125</v>
      </c>
    </row>
    <row r="2211" spans="1:9" ht="13.5" x14ac:dyDescent="0.25">
      <c r="A2211" s="3">
        <f>TITRES_STAT!B2214</f>
        <v>45224</v>
      </c>
      <c r="B2211" s="6">
        <f>TITRES_STAT!D2214</f>
        <v>7.4428000000000001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7.5608273259021577E-3</v>
      </c>
      <c r="G2211" s="2">
        <f t="shared" si="312"/>
        <v>3.0195950420272615E-2</v>
      </c>
      <c r="H2211" s="2">
        <f t="shared" si="310"/>
        <v>0.25039209631322135</v>
      </c>
      <c r="I2211" s="2">
        <f t="shared" si="311"/>
        <v>20.025086295051125</v>
      </c>
    </row>
    <row r="2212" spans="1:9" ht="13.5" x14ac:dyDescent="0.25">
      <c r="A2212" s="3">
        <f>TITRES_STAT!B2215</f>
        <v>45225</v>
      </c>
      <c r="B2212" s="6">
        <f>TITRES_STAT!D2215</f>
        <v>7.3497000000000003</v>
      </c>
      <c r="C2212" s="2">
        <f t="shared" si="306"/>
        <v>-9.3099999999999739E-2</v>
      </c>
      <c r="D2212" s="2">
        <f t="shared" si="307"/>
        <v>0</v>
      </c>
      <c r="E2212" s="2">
        <f t="shared" si="308"/>
        <v>9.3099999999999739E-2</v>
      </c>
      <c r="F2212" s="2">
        <f t="shared" si="312"/>
        <v>7.0207682311948603E-3</v>
      </c>
      <c r="G2212" s="2">
        <f t="shared" si="312"/>
        <v>3.4689096818824552E-2</v>
      </c>
      <c r="H2212" s="2">
        <f t="shared" si="310"/>
        <v>0.20239120862278939</v>
      </c>
      <c r="I2212" s="2">
        <f t="shared" si="311"/>
        <v>16.832392583326268</v>
      </c>
    </row>
    <row r="2213" spans="1:9" ht="13.5" x14ac:dyDescent="0.25">
      <c r="A2213" s="3">
        <f>TITRES_STAT!B2216</f>
        <v>45226</v>
      </c>
      <c r="B2213" s="6">
        <f>TITRES_STAT!D2216</f>
        <v>7.3962000000000003</v>
      </c>
      <c r="C2213" s="2">
        <f t="shared" si="306"/>
        <v>4.6499999999999986E-2</v>
      </c>
      <c r="D2213" s="2">
        <f t="shared" si="307"/>
        <v>4.6499999999999986E-2</v>
      </c>
      <c r="E2213" s="2">
        <f t="shared" si="308"/>
        <v>0</v>
      </c>
      <c r="F2213" s="2">
        <f t="shared" si="312"/>
        <v>9.8407133575380834E-3</v>
      </c>
      <c r="G2213" s="2">
        <f t="shared" si="312"/>
        <v>3.221130418890851E-2</v>
      </c>
      <c r="H2213" s="2">
        <f t="shared" si="310"/>
        <v>0.30550496495967988</v>
      </c>
      <c r="I2213" s="2">
        <f t="shared" si="311"/>
        <v>23.401287100360847</v>
      </c>
    </row>
    <row r="2214" spans="1:9" ht="13.5" x14ac:dyDescent="0.25">
      <c r="A2214" s="3">
        <f>TITRES_STAT!B2217</f>
        <v>45229</v>
      </c>
      <c r="B2214" s="6">
        <f>TITRES_STAT!D2217</f>
        <v>7.3497000000000003</v>
      </c>
      <c r="C2214" s="2">
        <f t="shared" si="306"/>
        <v>-4.6499999999999986E-2</v>
      </c>
      <c r="D2214" s="2">
        <f t="shared" si="307"/>
        <v>0</v>
      </c>
      <c r="E2214" s="2">
        <f t="shared" si="308"/>
        <v>4.6499999999999986E-2</v>
      </c>
      <c r="F2214" s="2">
        <f t="shared" si="312"/>
        <v>9.1378052605710774E-3</v>
      </c>
      <c r="G2214" s="2">
        <f t="shared" si="312"/>
        <v>3.3231925318272189E-2</v>
      </c>
      <c r="H2214" s="2">
        <f t="shared" si="310"/>
        <v>0.2749706847573698</v>
      </c>
      <c r="I2214" s="2">
        <f t="shared" si="311"/>
        <v>21.56682408817089</v>
      </c>
    </row>
    <row r="2215" spans="1:9" ht="13.5" x14ac:dyDescent="0.25">
      <c r="A2215" s="3">
        <f>TITRES_STAT!B2218</f>
        <v>45230</v>
      </c>
      <c r="B2215" s="6">
        <f>TITRES_STAT!D2218</f>
        <v>7.3032000000000004</v>
      </c>
      <c r="C2215" s="2">
        <f t="shared" si="306"/>
        <v>-4.6499999999999986E-2</v>
      </c>
      <c r="D2215" s="2">
        <f t="shared" si="307"/>
        <v>0</v>
      </c>
      <c r="E2215" s="2">
        <f t="shared" si="308"/>
        <v>4.6499999999999986E-2</v>
      </c>
      <c r="F2215" s="2">
        <f t="shared" si="312"/>
        <v>8.4851048848160002E-3</v>
      </c>
      <c r="G2215" s="2">
        <f t="shared" si="312"/>
        <v>3.4179644938395606E-2</v>
      </c>
      <c r="H2215" s="2">
        <f t="shared" si="310"/>
        <v>0.24825023490177575</v>
      </c>
      <c r="I2215" s="2">
        <f t="shared" si="311"/>
        <v>19.887858056066008</v>
      </c>
    </row>
    <row r="2216" spans="1:9" ht="13.5" x14ac:dyDescent="0.25">
      <c r="A2216" s="3">
        <f>TITRES_STAT!B2219</f>
        <v>45231</v>
      </c>
      <c r="B2216" s="6">
        <f>TITRES_STAT!D2219</f>
        <v>7.2381000000000002</v>
      </c>
      <c r="C2216" s="2">
        <f t="shared" si="306"/>
        <v>-6.5100000000000158E-2</v>
      </c>
      <c r="D2216" s="2">
        <f t="shared" si="307"/>
        <v>0</v>
      </c>
      <c r="E2216" s="2">
        <f t="shared" si="308"/>
        <v>6.5100000000000158E-2</v>
      </c>
      <c r="F2216" s="2">
        <f t="shared" si="312"/>
        <v>7.8790259644720001E-3</v>
      </c>
      <c r="G2216" s="2">
        <f t="shared" si="312"/>
        <v>3.6388241728510219E-2</v>
      </c>
      <c r="H2216" s="2">
        <f t="shared" si="310"/>
        <v>0.2165267017641794</v>
      </c>
      <c r="I2216" s="2">
        <f t="shared" si="311"/>
        <v>17.798762776861153</v>
      </c>
    </row>
    <row r="2217" spans="1:9" ht="13.5" x14ac:dyDescent="0.25">
      <c r="A2217" s="3">
        <f>TITRES_STAT!B2220</f>
        <v>45232</v>
      </c>
      <c r="B2217" s="6">
        <f>TITRES_STAT!D2220</f>
        <v>7.2567000000000004</v>
      </c>
      <c r="C2217" s="2">
        <f t="shared" si="306"/>
        <v>1.8600000000000172E-2</v>
      </c>
      <c r="D2217" s="2">
        <f t="shared" si="307"/>
        <v>1.8600000000000172E-2</v>
      </c>
      <c r="E2217" s="2">
        <f t="shared" si="308"/>
        <v>0</v>
      </c>
      <c r="F2217" s="2">
        <f t="shared" si="312"/>
        <v>8.6448098241525845E-3</v>
      </c>
      <c r="G2217" s="2">
        <f t="shared" si="312"/>
        <v>3.37890816050452E-2</v>
      </c>
      <c r="H2217" s="2">
        <f t="shared" si="310"/>
        <v>0.25584625013488943</v>
      </c>
      <c r="I2217" s="2">
        <f t="shared" si="311"/>
        <v>20.372418208630975</v>
      </c>
    </row>
    <row r="2218" spans="1:9" ht="13.5" x14ac:dyDescent="0.25">
      <c r="A2218" s="3">
        <f>TITRES_STAT!B2221</f>
        <v>45233</v>
      </c>
      <c r="B2218" s="6">
        <f>TITRES_STAT!D2221</f>
        <v>7.3497000000000003</v>
      </c>
      <c r="C2218" s="2">
        <f t="shared" si="306"/>
        <v>9.2999999999999972E-2</v>
      </c>
      <c r="D2218" s="2">
        <f t="shared" si="307"/>
        <v>9.2999999999999972E-2</v>
      </c>
      <c r="E2218" s="2">
        <f t="shared" si="308"/>
        <v>0</v>
      </c>
      <c r="F2218" s="2">
        <f t="shared" si="312"/>
        <v>1.4670180550998826E-2</v>
      </c>
      <c r="G2218" s="2">
        <f t="shared" si="312"/>
        <v>3.1375575776113399E-2</v>
      </c>
      <c r="H2218" s="2">
        <f t="shared" si="310"/>
        <v>0.46756689520794104</v>
      </c>
      <c r="I2218" s="2">
        <f t="shared" si="311"/>
        <v>31.86000561437379</v>
      </c>
    </row>
    <row r="2219" spans="1:9" ht="13.5" x14ac:dyDescent="0.25">
      <c r="A2219" s="3">
        <f>TITRES_STAT!B2222</f>
        <v>45236</v>
      </c>
      <c r="B2219" s="6">
        <f>TITRES_STAT!D2222</f>
        <v>7.3032000000000004</v>
      </c>
      <c r="C2219" s="2">
        <f t="shared" si="306"/>
        <v>-4.6499999999999986E-2</v>
      </c>
      <c r="D2219" s="2">
        <f t="shared" si="307"/>
        <v>0</v>
      </c>
      <c r="E2219" s="2">
        <f t="shared" si="308"/>
        <v>4.6499999999999986E-2</v>
      </c>
      <c r="F2219" s="2">
        <f t="shared" si="312"/>
        <v>1.3622310511641767E-2</v>
      </c>
      <c r="G2219" s="2">
        <f t="shared" si="312"/>
        <v>3.2455891792105299E-2</v>
      </c>
      <c r="H2219" s="2">
        <f t="shared" si="310"/>
        <v>0.41971764630282976</v>
      </c>
      <c r="I2219" s="2">
        <f t="shared" si="311"/>
        <v>29.563459142445765</v>
      </c>
    </row>
    <row r="2220" spans="1:9" ht="13.5" x14ac:dyDescent="0.25">
      <c r="A2220" s="3">
        <f>TITRES_STAT!B2223</f>
        <v>45237</v>
      </c>
      <c r="B2220" s="6">
        <f>TITRES_STAT!D2223</f>
        <v>7.3962000000000003</v>
      </c>
      <c r="C2220" s="2">
        <f t="shared" si="306"/>
        <v>9.2999999999999972E-2</v>
      </c>
      <c r="D2220" s="2">
        <f t="shared" si="307"/>
        <v>9.2999999999999972E-2</v>
      </c>
      <c r="E2220" s="2">
        <f t="shared" si="308"/>
        <v>0</v>
      </c>
      <c r="F2220" s="2">
        <f t="shared" si="312"/>
        <v>1.9292145475095925E-2</v>
      </c>
      <c r="G2220" s="2">
        <f t="shared" si="312"/>
        <v>3.013761380695492E-2</v>
      </c>
      <c r="H2220" s="2">
        <f t="shared" si="310"/>
        <v>0.64013513474128581</v>
      </c>
      <c r="I2220" s="2">
        <f t="shared" si="311"/>
        <v>39.029414173379102</v>
      </c>
    </row>
    <row r="2221" spans="1:9" ht="13.5" x14ac:dyDescent="0.25">
      <c r="A2221" s="3">
        <f>TITRES_STAT!B2224</f>
        <v>45238</v>
      </c>
      <c r="B2221" s="6">
        <f>TITRES_STAT!D2224</f>
        <v>7.5358000000000001</v>
      </c>
      <c r="C2221" s="2">
        <f t="shared" si="306"/>
        <v>0.13959999999999972</v>
      </c>
      <c r="D2221" s="2">
        <f t="shared" si="307"/>
        <v>0.13959999999999972</v>
      </c>
      <c r="E2221" s="2">
        <f t="shared" si="308"/>
        <v>0</v>
      </c>
      <c r="F2221" s="2">
        <f t="shared" ref="F2221:G2236" si="313">((F2220*13)+D2221)/14</f>
        <v>2.7885563655446196E-2</v>
      </c>
      <c r="G2221" s="2">
        <f t="shared" si="313"/>
        <v>2.7984927106458141E-2</v>
      </c>
      <c r="H2221" s="2">
        <f t="shared" si="310"/>
        <v>0.99644939396718979</v>
      </c>
      <c r="I2221" s="2">
        <f t="shared" si="311"/>
        <v>49.911076983880996</v>
      </c>
    </row>
    <row r="2222" spans="1:9" ht="13.5" x14ac:dyDescent="0.25">
      <c r="A2222" s="3">
        <f>TITRES_STAT!B2225</f>
        <v>45239</v>
      </c>
      <c r="B2222" s="6">
        <f>TITRES_STAT!D2225</f>
        <v>7.7962999999999996</v>
      </c>
      <c r="C2222" s="2">
        <f t="shared" si="306"/>
        <v>0.26049999999999951</v>
      </c>
      <c r="D2222" s="2">
        <f t="shared" si="307"/>
        <v>0.26049999999999951</v>
      </c>
      <c r="E2222" s="2">
        <f t="shared" si="308"/>
        <v>0</v>
      </c>
      <c r="F2222" s="2">
        <f t="shared" si="313"/>
        <v>4.4500880537200006E-2</v>
      </c>
      <c r="G2222" s="2">
        <f t="shared" si="313"/>
        <v>2.5986003741711134E-2</v>
      </c>
      <c r="H2222" s="2">
        <f t="shared" si="310"/>
        <v>1.712494194163835</v>
      </c>
      <c r="I2222" s="2">
        <f t="shared" si="311"/>
        <v>63.1335616440549</v>
      </c>
    </row>
    <row r="2223" spans="1:9" ht="13.5" x14ac:dyDescent="0.25">
      <c r="A2223" s="3">
        <f>TITRES_STAT!B2226</f>
        <v>45240</v>
      </c>
      <c r="B2223" s="6">
        <f>TITRES_STAT!D2226</f>
        <v>7.7218999999999998</v>
      </c>
      <c r="C2223" s="2">
        <f t="shared" si="306"/>
        <v>-7.43999999999998E-2</v>
      </c>
      <c r="D2223" s="2">
        <f t="shared" si="307"/>
        <v>0</v>
      </c>
      <c r="E2223" s="2">
        <f t="shared" si="308"/>
        <v>7.43999999999998E-2</v>
      </c>
      <c r="F2223" s="2">
        <f t="shared" si="313"/>
        <v>4.1322246213114297E-2</v>
      </c>
      <c r="G2223" s="2">
        <f t="shared" si="313"/>
        <v>2.9444146331588896E-2</v>
      </c>
      <c r="H2223" s="2">
        <f t="shared" si="310"/>
        <v>1.4034112501601748</v>
      </c>
      <c r="I2223" s="2">
        <f t="shared" si="311"/>
        <v>58.392472368873392</v>
      </c>
    </row>
    <row r="2224" spans="1:9" ht="13.5" x14ac:dyDescent="0.25">
      <c r="A2224" s="3">
        <f>TITRES_STAT!B2227</f>
        <v>45243</v>
      </c>
      <c r="B2224" s="6">
        <f>TITRES_STAT!D2227</f>
        <v>7.5823</v>
      </c>
      <c r="C2224" s="2">
        <f t="shared" si="306"/>
        <v>-0.13959999999999972</v>
      </c>
      <c r="D2224" s="2">
        <f t="shared" si="307"/>
        <v>0</v>
      </c>
      <c r="E2224" s="2">
        <f t="shared" si="308"/>
        <v>0.13959999999999972</v>
      </c>
      <c r="F2224" s="2">
        <f t="shared" si="313"/>
        <v>3.8370657197891844E-2</v>
      </c>
      <c r="G2224" s="2">
        <f t="shared" si="313"/>
        <v>3.7312421593618243E-2</v>
      </c>
      <c r="H2224" s="2">
        <f t="shared" si="310"/>
        <v>1.0283614828273326</v>
      </c>
      <c r="I2224" s="2">
        <f t="shared" si="311"/>
        <v>50.699122988368906</v>
      </c>
    </row>
    <row r="2225" spans="1:9" ht="13.5" x14ac:dyDescent="0.25">
      <c r="A2225" s="3">
        <f>TITRES_STAT!B2228</f>
        <v>45244</v>
      </c>
      <c r="B2225" s="6">
        <f>TITRES_STAT!D2228</f>
        <v>7.5358000000000001</v>
      </c>
      <c r="C2225" s="2">
        <f t="shared" si="306"/>
        <v>-4.6499999999999986E-2</v>
      </c>
      <c r="D2225" s="2">
        <f t="shared" si="307"/>
        <v>0</v>
      </c>
      <c r="E2225" s="2">
        <f t="shared" si="308"/>
        <v>4.6499999999999986E-2</v>
      </c>
      <c r="F2225" s="2">
        <f t="shared" si="313"/>
        <v>3.5629895969470998E-2</v>
      </c>
      <c r="G2225" s="2">
        <f t="shared" si="313"/>
        <v>3.7968677194074082E-2</v>
      </c>
      <c r="H2225" s="2">
        <f t="shared" si="310"/>
        <v>0.93840235168982644</v>
      </c>
      <c r="I2225" s="2">
        <f t="shared" si="311"/>
        <v>48.411123256828624</v>
      </c>
    </row>
    <row r="2226" spans="1:9" ht="13.5" x14ac:dyDescent="0.25">
      <c r="A2226" s="3">
        <f>TITRES_STAT!B2229</f>
        <v>45245</v>
      </c>
      <c r="B2226" s="6">
        <f>TITRES_STAT!D2229</f>
        <v>7.4428000000000001</v>
      </c>
      <c r="C2226" s="2">
        <f t="shared" si="306"/>
        <v>-9.2999999999999972E-2</v>
      </c>
      <c r="D2226" s="2">
        <f t="shared" si="307"/>
        <v>0</v>
      </c>
      <c r="E2226" s="2">
        <f t="shared" si="308"/>
        <v>9.2999999999999972E-2</v>
      </c>
      <c r="F2226" s="2">
        <f t="shared" si="313"/>
        <v>3.3084903400223069E-2</v>
      </c>
      <c r="G2226" s="2">
        <f t="shared" si="313"/>
        <v>4.189948596592593E-2</v>
      </c>
      <c r="H2226" s="2">
        <f t="shared" si="310"/>
        <v>0.7896255201586202</v>
      </c>
      <c r="I2226" s="2">
        <f t="shared" si="311"/>
        <v>44.122388246264684</v>
      </c>
    </row>
    <row r="2227" spans="1:9" ht="13.5" x14ac:dyDescent="0.25">
      <c r="A2227" s="3">
        <f>TITRES_STAT!B2230</f>
        <v>45246</v>
      </c>
      <c r="B2227" s="6">
        <f>TITRES_STAT!D2230</f>
        <v>7.5265000000000004</v>
      </c>
      <c r="C2227" s="2">
        <f t="shared" si="306"/>
        <v>8.370000000000033E-2</v>
      </c>
      <c r="D2227" s="2">
        <f t="shared" si="307"/>
        <v>8.370000000000033E-2</v>
      </c>
      <c r="E2227" s="2">
        <f t="shared" si="308"/>
        <v>0</v>
      </c>
      <c r="F2227" s="2">
        <f t="shared" si="313"/>
        <v>3.6700267443064302E-2</v>
      </c>
      <c r="G2227" s="2">
        <f t="shared" si="313"/>
        <v>3.8906665539788367E-2</v>
      </c>
      <c r="H2227" s="2">
        <f t="shared" si="310"/>
        <v>0.94328997188238439</v>
      </c>
      <c r="I2227" s="2">
        <f t="shared" si="311"/>
        <v>48.540875810142659</v>
      </c>
    </row>
    <row r="2228" spans="1:9" ht="13.5" x14ac:dyDescent="0.25">
      <c r="A2228" s="3">
        <f>TITRES_STAT!B2231</f>
        <v>45247</v>
      </c>
      <c r="B2228" s="6">
        <f>TITRES_STAT!D2231</f>
        <v>7.5823</v>
      </c>
      <c r="C2228" s="2">
        <f t="shared" si="306"/>
        <v>5.5799999999999628E-2</v>
      </c>
      <c r="D2228" s="2">
        <f t="shared" si="307"/>
        <v>5.5799999999999628E-2</v>
      </c>
      <c r="E2228" s="2">
        <f t="shared" si="308"/>
        <v>0</v>
      </c>
      <c r="F2228" s="2">
        <f t="shared" si="313"/>
        <v>3.8064534054273964E-2</v>
      </c>
      <c r="G2228" s="2">
        <f t="shared" si="313"/>
        <v>3.6127618001232056E-2</v>
      </c>
      <c r="H2228" s="2">
        <f t="shared" si="310"/>
        <v>1.0536131679917522</v>
      </c>
      <c r="I2228" s="2">
        <f t="shared" si="311"/>
        <v>51.305337558878755</v>
      </c>
    </row>
    <row r="2229" spans="1:9" ht="13.5" x14ac:dyDescent="0.25">
      <c r="A2229" s="3">
        <f>TITRES_STAT!B2232</f>
        <v>45250</v>
      </c>
      <c r="B2229" s="6">
        <f>TITRES_STAT!D2232</f>
        <v>7.5915999999999997</v>
      </c>
      <c r="C2229" s="2">
        <f t="shared" si="306"/>
        <v>9.2999999999996419E-3</v>
      </c>
      <c r="D2229" s="2">
        <f t="shared" si="307"/>
        <v>9.2999999999996419E-3</v>
      </c>
      <c r="E2229" s="2">
        <f t="shared" si="308"/>
        <v>0</v>
      </c>
      <c r="F2229" s="2">
        <f t="shared" si="313"/>
        <v>3.6009924478968655E-2</v>
      </c>
      <c r="G2229" s="2">
        <f t="shared" si="313"/>
        <v>3.354707385828691E-2</v>
      </c>
      <c r="H2229" s="2">
        <f t="shared" si="310"/>
        <v>1.0734147672934331</v>
      </c>
      <c r="I2229" s="2">
        <f t="shared" si="311"/>
        <v>51.770383052428677</v>
      </c>
    </row>
    <row r="2230" spans="1:9" ht="13.5" x14ac:dyDescent="0.25">
      <c r="A2230" s="3">
        <f>TITRES_STAT!B2233</f>
        <v>45251</v>
      </c>
      <c r="B2230" s="6">
        <f>TITRES_STAT!D2233</f>
        <v>7.5358000000000001</v>
      </c>
      <c r="C2230" s="2">
        <f t="shared" si="306"/>
        <v>-5.5799999999999628E-2</v>
      </c>
      <c r="D2230" s="2">
        <f t="shared" si="307"/>
        <v>0</v>
      </c>
      <c r="E2230" s="2">
        <f t="shared" si="308"/>
        <v>5.5799999999999628E-2</v>
      </c>
      <c r="F2230" s="2">
        <f t="shared" si="313"/>
        <v>3.3437787016185182E-2</v>
      </c>
      <c r="G2230" s="2">
        <f t="shared" si="313"/>
        <v>3.5136568582694962E-2</v>
      </c>
      <c r="H2230" s="2">
        <f t="shared" si="310"/>
        <v>0.9516520356132202</v>
      </c>
      <c r="I2230" s="2">
        <f t="shared" si="311"/>
        <v>48.761357980199868</v>
      </c>
    </row>
    <row r="2231" spans="1:9" ht="13.5" x14ac:dyDescent="0.25">
      <c r="A2231" s="3">
        <f>TITRES_STAT!B2234</f>
        <v>45252</v>
      </c>
      <c r="B2231" s="6">
        <f>TITRES_STAT!D2234</f>
        <v>7.5730000000000004</v>
      </c>
      <c r="C2231" s="2">
        <f t="shared" si="306"/>
        <v>3.7200000000000344E-2</v>
      </c>
      <c r="D2231" s="2">
        <f t="shared" si="307"/>
        <v>3.7200000000000344E-2</v>
      </c>
      <c r="E2231" s="2">
        <f t="shared" si="308"/>
        <v>0</v>
      </c>
      <c r="F2231" s="2">
        <f t="shared" si="313"/>
        <v>3.3706516515029122E-2</v>
      </c>
      <c r="G2231" s="2">
        <f t="shared" si="313"/>
        <v>3.2626813683931034E-2</v>
      </c>
      <c r="H2231" s="2">
        <f t="shared" si="310"/>
        <v>1.0330924999773989</v>
      </c>
      <c r="I2231" s="2">
        <f t="shared" si="311"/>
        <v>50.813846393554812</v>
      </c>
    </row>
    <row r="2232" spans="1:9" ht="13.5" x14ac:dyDescent="0.25">
      <c r="A2232" s="3">
        <f>TITRES_STAT!B2235</f>
        <v>45253</v>
      </c>
      <c r="B2232" s="6">
        <f>TITRES_STAT!D2235</f>
        <v>7.5358000000000001</v>
      </c>
      <c r="C2232" s="2">
        <f t="shared" si="306"/>
        <v>-3.7200000000000344E-2</v>
      </c>
      <c r="D2232" s="2">
        <f t="shared" si="307"/>
        <v>0</v>
      </c>
      <c r="E2232" s="2">
        <f t="shared" si="308"/>
        <v>3.7200000000000344E-2</v>
      </c>
      <c r="F2232" s="2">
        <f t="shared" si="313"/>
        <v>3.1298908192527043E-2</v>
      </c>
      <c r="G2232" s="2">
        <f t="shared" si="313"/>
        <v>3.2953469849364557E-2</v>
      </c>
      <c r="H2232" s="2">
        <f t="shared" si="310"/>
        <v>0.94979097301738569</v>
      </c>
      <c r="I2232" s="2">
        <f t="shared" si="311"/>
        <v>48.71245103507394</v>
      </c>
    </row>
    <row r="2233" spans="1:9" ht="13.5" x14ac:dyDescent="0.25">
      <c r="A2233" s="3">
        <f>TITRES_STAT!B2236</f>
        <v>45254</v>
      </c>
      <c r="B2233" s="6">
        <f>TITRES_STAT!D2236</f>
        <v>7.5358000000000001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2.9063271893060825E-2</v>
      </c>
      <c r="G2233" s="2">
        <f t="shared" si="313"/>
        <v>3.0599650574409946E-2</v>
      </c>
      <c r="H2233" s="2">
        <f t="shared" si="310"/>
        <v>0.94979097301738558</v>
      </c>
      <c r="I2233" s="2">
        <f t="shared" si="311"/>
        <v>48.712451035073933</v>
      </c>
    </row>
    <row r="2234" spans="1:9" ht="13.5" x14ac:dyDescent="0.25">
      <c r="A2234" s="3">
        <f>TITRES_STAT!B2237</f>
        <v>45257</v>
      </c>
      <c r="B2234" s="6">
        <f>TITRES_STAT!D2237</f>
        <v>7.5358000000000001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2.6987323900699335E-2</v>
      </c>
      <c r="G2234" s="2">
        <f t="shared" si="313"/>
        <v>2.8413961247666378E-2</v>
      </c>
      <c r="H2234" s="2">
        <f t="shared" si="310"/>
        <v>0.94979097301738558</v>
      </c>
      <c r="I2234" s="2">
        <f t="shared" si="311"/>
        <v>48.712451035073933</v>
      </c>
    </row>
    <row r="2235" spans="1:9" ht="13.5" x14ac:dyDescent="0.25">
      <c r="A2235" s="3">
        <f>TITRES_STAT!B2238</f>
        <v>45258</v>
      </c>
      <c r="B2235" s="6">
        <f>TITRES_STAT!D2238</f>
        <v>7.4893000000000001</v>
      </c>
      <c r="C2235" s="2">
        <f t="shared" si="306"/>
        <v>-4.6499999999999986E-2</v>
      </c>
      <c r="D2235" s="2">
        <f t="shared" si="307"/>
        <v>0</v>
      </c>
      <c r="E2235" s="2">
        <f t="shared" si="308"/>
        <v>4.6499999999999986E-2</v>
      </c>
      <c r="F2235" s="2">
        <f t="shared" si="313"/>
        <v>2.505965790779224E-2</v>
      </c>
      <c r="G2235" s="2">
        <f t="shared" si="313"/>
        <v>2.9705821158547353E-2</v>
      </c>
      <c r="H2235" s="2">
        <f t="shared" si="310"/>
        <v>0.8435941822325872</v>
      </c>
      <c r="I2235" s="2">
        <f t="shared" si="311"/>
        <v>45.758127811566268</v>
      </c>
    </row>
    <row r="2236" spans="1:9" ht="13.5" x14ac:dyDescent="0.25">
      <c r="A2236" s="3">
        <f>TITRES_STAT!B2239</f>
        <v>45259</v>
      </c>
      <c r="B2236" s="6">
        <f>TITRES_STAT!D2239</f>
        <v>7.4893000000000001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2.3269682342949936E-2</v>
      </c>
      <c r="G2236" s="2">
        <f t="shared" si="313"/>
        <v>2.7583976790079685E-2</v>
      </c>
      <c r="H2236" s="2">
        <f t="shared" si="310"/>
        <v>0.84359418223258709</v>
      </c>
      <c r="I2236" s="2">
        <f t="shared" si="311"/>
        <v>45.758127811566268</v>
      </c>
    </row>
    <row r="2237" spans="1:9" ht="13.5" x14ac:dyDescent="0.25">
      <c r="A2237" s="3">
        <f>TITRES_STAT!B2240</f>
        <v>45260</v>
      </c>
      <c r="B2237" s="6">
        <f>TITRES_STAT!D2240</f>
        <v>7.4706999999999999</v>
      </c>
      <c r="C2237" s="2">
        <f t="shared" si="306"/>
        <v>-1.8600000000000172E-2</v>
      </c>
      <c r="D2237" s="2">
        <f t="shared" si="307"/>
        <v>0</v>
      </c>
      <c r="E2237" s="2">
        <f t="shared" si="308"/>
        <v>1.8600000000000172E-2</v>
      </c>
      <c r="F2237" s="2">
        <f t="shared" ref="F2237:G2252" si="314">((F2236*13)+D2237)/14</f>
        <v>2.1607562175596368E-2</v>
      </c>
      <c r="G2237" s="2">
        <f t="shared" si="314"/>
        <v>2.6942264162216865E-2</v>
      </c>
      <c r="H2237" s="2">
        <f t="shared" si="310"/>
        <v>0.80199503818607254</v>
      </c>
      <c r="I2237" s="2">
        <f t="shared" si="311"/>
        <v>44.505951525448054</v>
      </c>
    </row>
    <row r="2238" spans="1:9" ht="13.5" x14ac:dyDescent="0.25">
      <c r="A2238" s="3">
        <f>TITRES_STAT!B2241</f>
        <v>45261</v>
      </c>
      <c r="B2238" s="6">
        <f>TITRES_STAT!D2241</f>
        <v>7.4893000000000001</v>
      </c>
      <c r="C2238" s="2">
        <f t="shared" si="306"/>
        <v>1.8600000000000172E-2</v>
      </c>
      <c r="D2238" s="2">
        <f t="shared" si="307"/>
        <v>1.8600000000000172E-2</v>
      </c>
      <c r="E2238" s="2">
        <f t="shared" si="308"/>
        <v>0</v>
      </c>
      <c r="F2238" s="2">
        <f t="shared" si="314"/>
        <v>2.1392736305910924E-2</v>
      </c>
      <c r="G2238" s="2">
        <f t="shared" si="314"/>
        <v>2.5017816722058519E-2</v>
      </c>
      <c r="H2238" s="2">
        <f t="shared" si="310"/>
        <v>0.85510004904019798</v>
      </c>
      <c r="I2238" s="2">
        <f t="shared" si="311"/>
        <v>46.094551584029894</v>
      </c>
    </row>
    <row r="2239" spans="1:9" ht="13.5" x14ac:dyDescent="0.25">
      <c r="A2239" s="3">
        <f>TITRES_STAT!B2242</f>
        <v>45264</v>
      </c>
      <c r="B2239" s="6">
        <f>TITRES_STAT!D2242</f>
        <v>7.48</v>
      </c>
      <c r="C2239" s="2">
        <f t="shared" si="306"/>
        <v>-9.2999999999996419E-3</v>
      </c>
      <c r="D2239" s="2">
        <f t="shared" si="307"/>
        <v>0</v>
      </c>
      <c r="E2239" s="2">
        <f t="shared" si="308"/>
        <v>9.2999999999996419E-3</v>
      </c>
      <c r="F2239" s="2">
        <f t="shared" si="314"/>
        <v>1.9864683712631569E-2</v>
      </c>
      <c r="G2239" s="2">
        <f t="shared" si="314"/>
        <v>2.3895115527625743E-2</v>
      </c>
      <c r="H2239" s="2">
        <f t="shared" si="310"/>
        <v>0.83132821390486733</v>
      </c>
      <c r="I2239" s="2">
        <f t="shared" si="311"/>
        <v>45.394823690957047</v>
      </c>
    </row>
    <row r="2240" spans="1:9" ht="13.5" x14ac:dyDescent="0.25">
      <c r="A2240" s="3">
        <f>TITRES_STAT!B2243</f>
        <v>45265</v>
      </c>
      <c r="B2240" s="6">
        <f>TITRES_STAT!D2243</f>
        <v>7.5730000000000004</v>
      </c>
      <c r="C2240" s="2">
        <f t="shared" si="306"/>
        <v>9.2999999999999972E-2</v>
      </c>
      <c r="D2240" s="2">
        <f t="shared" si="307"/>
        <v>9.2999999999999972E-2</v>
      </c>
      <c r="E2240" s="2">
        <f t="shared" si="308"/>
        <v>0</v>
      </c>
      <c r="F2240" s="2">
        <f t="shared" si="314"/>
        <v>2.5088634876015026E-2</v>
      </c>
      <c r="G2240" s="2">
        <f t="shared" si="314"/>
        <v>2.2188321561366763E-2</v>
      </c>
      <c r="H2240" s="2">
        <f t="shared" si="310"/>
        <v>1.1307135065005616</v>
      </c>
      <c r="I2240" s="2">
        <f t="shared" si="311"/>
        <v>53.067364666853841</v>
      </c>
    </row>
    <row r="2241" spans="1:9" ht="13.5" x14ac:dyDescent="0.25">
      <c r="A2241" s="3">
        <f>TITRES_STAT!B2244</f>
        <v>45266</v>
      </c>
      <c r="B2241" s="6">
        <f>TITRES_STAT!D2244</f>
        <v>7.5636999999999999</v>
      </c>
      <c r="C2241" s="2">
        <f t="shared" si="306"/>
        <v>-9.3000000000005301E-3</v>
      </c>
      <c r="D2241" s="2">
        <f t="shared" si="307"/>
        <v>0</v>
      </c>
      <c r="E2241" s="2">
        <f t="shared" si="308"/>
        <v>9.3000000000005301E-3</v>
      </c>
      <c r="F2241" s="2">
        <f t="shared" si="314"/>
        <v>2.3296589527728239E-2</v>
      </c>
      <c r="G2241" s="2">
        <f t="shared" si="314"/>
        <v>2.1267727164126317E-2</v>
      </c>
      <c r="H2241" s="2">
        <f t="shared" si="310"/>
        <v>1.0953962944862363</v>
      </c>
      <c r="I2241" s="2">
        <f t="shared" si="311"/>
        <v>52.276330609566777</v>
      </c>
    </row>
    <row r="2242" spans="1:9" ht="13.5" x14ac:dyDescent="0.25">
      <c r="A2242" s="3">
        <f>TITRES_STAT!B2245</f>
        <v>45267</v>
      </c>
      <c r="B2242" s="6">
        <f>TITRES_STAT!D2245</f>
        <v>7.5636999999999999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2.1632547418604792E-2</v>
      </c>
      <c r="G2242" s="2">
        <f t="shared" si="314"/>
        <v>1.9748603795260149E-2</v>
      </c>
      <c r="H2242" s="2">
        <f t="shared" si="310"/>
        <v>1.0953962944862363</v>
      </c>
      <c r="I2242" s="2">
        <f t="shared" si="311"/>
        <v>52.276330609566777</v>
      </c>
    </row>
    <row r="2243" spans="1:9" ht="13.5" x14ac:dyDescent="0.25">
      <c r="A2243" s="3">
        <f>TITRES_STAT!B2246</f>
        <v>45268</v>
      </c>
      <c r="B2243" s="6">
        <f>TITRES_STAT!D2246</f>
        <v>7.6288</v>
      </c>
      <c r="C2243" s="2">
        <f t="shared" ref="C2243:C2306" si="315">B2243-B2242</f>
        <v>6.5100000000000158E-2</v>
      </c>
      <c r="D2243" s="2">
        <f t="shared" ref="D2243:D2306" si="316">IF(C2243&gt;0,C2243,0)</f>
        <v>6.5100000000000158E-2</v>
      </c>
      <c r="E2243" s="2">
        <f t="shared" ref="E2243:E2306" si="317">IF(C2243&lt;0,-C2243,0)</f>
        <v>0</v>
      </c>
      <c r="F2243" s="2">
        <f t="shared" si="314"/>
        <v>2.473736546013303E-2</v>
      </c>
      <c r="G2243" s="2">
        <f t="shared" si="314"/>
        <v>1.8337989238455855E-2</v>
      </c>
      <c r="H2243" s="2">
        <f t="shared" si="310"/>
        <v>1.3489682613760783</v>
      </c>
      <c r="I2243" s="2">
        <f t="shared" si="311"/>
        <v>57.428117848890068</v>
      </c>
    </row>
    <row r="2244" spans="1:9" ht="13.5" x14ac:dyDescent="0.25">
      <c r="A2244" s="3">
        <f>TITRES_STAT!B2247</f>
        <v>45271</v>
      </c>
      <c r="B2244" s="6">
        <f>TITRES_STAT!D2247</f>
        <v>7.6101999999999999</v>
      </c>
      <c r="C2244" s="2">
        <f t="shared" si="315"/>
        <v>-1.8600000000000172E-2</v>
      </c>
      <c r="D2244" s="2">
        <f t="shared" si="316"/>
        <v>0</v>
      </c>
      <c r="E2244" s="2">
        <f t="shared" si="317"/>
        <v>1.8600000000000172E-2</v>
      </c>
      <c r="F2244" s="2">
        <f t="shared" si="314"/>
        <v>2.2970410784409239E-2</v>
      </c>
      <c r="G2244" s="2">
        <f t="shared" si="314"/>
        <v>1.835670429285188E-2</v>
      </c>
      <c r="H2244" s="2">
        <f t="shared" si="310"/>
        <v>1.2513363193061808</v>
      </c>
      <c r="I2244" s="2">
        <f t="shared" si="311"/>
        <v>55.581936318240494</v>
      </c>
    </row>
    <row r="2245" spans="1:9" ht="13.5" x14ac:dyDescent="0.25">
      <c r="A2245" s="3">
        <f>TITRES_STAT!B2248</f>
        <v>45272</v>
      </c>
      <c r="B2245" s="6">
        <f>TITRES_STAT!D2248</f>
        <v>7.6009000000000002</v>
      </c>
      <c r="C2245" s="2">
        <f t="shared" si="315"/>
        <v>-9.2999999999996419E-3</v>
      </c>
      <c r="D2245" s="2">
        <f t="shared" si="316"/>
        <v>0</v>
      </c>
      <c r="E2245" s="2">
        <f t="shared" si="317"/>
        <v>9.2999999999996419E-3</v>
      </c>
      <c r="F2245" s="2">
        <f t="shared" si="314"/>
        <v>2.1329667156951438E-2</v>
      </c>
      <c r="G2245" s="2">
        <f t="shared" si="314"/>
        <v>1.7709796843362432E-2</v>
      </c>
      <c r="H2245" s="2">
        <f t="shared" si="310"/>
        <v>1.2043993133069575</v>
      </c>
      <c r="I2245" s="2">
        <f t="shared" si="311"/>
        <v>54.636168049796872</v>
      </c>
    </row>
    <row r="2246" spans="1:9" ht="13.5" x14ac:dyDescent="0.25">
      <c r="A2246" s="3">
        <f>TITRES_STAT!B2249</f>
        <v>45273</v>
      </c>
      <c r="B2246" s="6">
        <f>TITRES_STAT!D2249</f>
        <v>7.5823</v>
      </c>
      <c r="C2246" s="2">
        <f t="shared" si="315"/>
        <v>-1.8600000000000172E-2</v>
      </c>
      <c r="D2246" s="2">
        <f t="shared" si="316"/>
        <v>0</v>
      </c>
      <c r="E2246" s="2">
        <f t="shared" si="317"/>
        <v>1.8600000000000172E-2</v>
      </c>
      <c r="F2246" s="2">
        <f t="shared" si="314"/>
        <v>1.9806119502883478E-2</v>
      </c>
      <c r="G2246" s="2">
        <f t="shared" si="314"/>
        <v>1.7773382783122269E-2</v>
      </c>
      <c r="H2246" s="2">
        <f t="shared" si="310"/>
        <v>1.1143697147901135</v>
      </c>
      <c r="I2246" s="2">
        <f t="shared" si="311"/>
        <v>52.704581748170433</v>
      </c>
    </row>
    <row r="2247" spans="1:9" ht="13.5" x14ac:dyDescent="0.25">
      <c r="A2247" s="3">
        <f>TITRES_STAT!B2250</f>
        <v>45274</v>
      </c>
      <c r="B2247" s="6">
        <f>TITRES_STAT!D2250</f>
        <v>7.4893000000000001</v>
      </c>
      <c r="C2247" s="2">
        <f t="shared" si="315"/>
        <v>-9.2999999999999972E-2</v>
      </c>
      <c r="D2247" s="2">
        <f t="shared" si="316"/>
        <v>0</v>
      </c>
      <c r="E2247" s="2">
        <f t="shared" si="317"/>
        <v>9.2999999999999972E-2</v>
      </c>
      <c r="F2247" s="2">
        <f t="shared" si="314"/>
        <v>1.8391396681248944E-2</v>
      </c>
      <c r="G2247" s="2">
        <f t="shared" si="314"/>
        <v>2.3146712584327822E-2</v>
      </c>
      <c r="H2247" s="2">
        <f t="shared" si="310"/>
        <v>0.79455761219851984</v>
      </c>
      <c r="I2247" s="2">
        <f t="shared" si="311"/>
        <v>44.275960091640862</v>
      </c>
    </row>
    <row r="2248" spans="1:9" ht="13.5" x14ac:dyDescent="0.25">
      <c r="A2248" s="3">
        <f>TITRES_STAT!B2251</f>
        <v>45275</v>
      </c>
      <c r="B2248" s="6">
        <f>TITRES_STAT!D2251</f>
        <v>7.4428000000000001</v>
      </c>
      <c r="C2248" s="2">
        <f t="shared" si="315"/>
        <v>-4.6499999999999986E-2</v>
      </c>
      <c r="D2248" s="2">
        <f t="shared" si="316"/>
        <v>0</v>
      </c>
      <c r="E2248" s="2">
        <f t="shared" si="317"/>
        <v>4.6499999999999986E-2</v>
      </c>
      <c r="F2248" s="2">
        <f t="shared" si="314"/>
        <v>1.7077725489731164E-2</v>
      </c>
      <c r="G2248" s="2">
        <f t="shared" si="314"/>
        <v>2.4814804542590118E-2</v>
      </c>
      <c r="H2248" s="2">
        <f t="shared" si="310"/>
        <v>0.68820713298065039</v>
      </c>
      <c r="I2248" s="2">
        <f t="shared" si="311"/>
        <v>40.765562444080629</v>
      </c>
    </row>
    <row r="2249" spans="1:9" ht="13.5" x14ac:dyDescent="0.25">
      <c r="A2249" s="3">
        <f>TITRES_STAT!B2252</f>
        <v>45278</v>
      </c>
      <c r="B2249" s="6">
        <f>TITRES_STAT!D2252</f>
        <v>7.4428000000000001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1.5857887954750367E-2</v>
      </c>
      <c r="G2249" s="2">
        <f t="shared" si="314"/>
        <v>2.3042318503833679E-2</v>
      </c>
      <c r="H2249" s="2">
        <f t="shared" si="310"/>
        <v>0.68820713298065039</v>
      </c>
      <c r="I2249" s="2">
        <f t="shared" si="311"/>
        <v>40.765562444080629</v>
      </c>
    </row>
    <row r="2250" spans="1:9" ht="13.5" x14ac:dyDescent="0.25">
      <c r="A2250" s="3">
        <f>TITRES_STAT!B2253</f>
        <v>45279</v>
      </c>
      <c r="B2250" s="6">
        <f>TITRES_STAT!D2253</f>
        <v>7.4147999999999996</v>
      </c>
      <c r="C2250" s="2">
        <f t="shared" si="315"/>
        <v>-2.8000000000000469E-2</v>
      </c>
      <c r="D2250" s="2">
        <f t="shared" si="316"/>
        <v>0</v>
      </c>
      <c r="E2250" s="2">
        <f t="shared" si="317"/>
        <v>2.8000000000000469E-2</v>
      </c>
      <c r="F2250" s="2">
        <f t="shared" si="314"/>
        <v>1.4725181672268198E-2</v>
      </c>
      <c r="G2250" s="2">
        <f t="shared" si="314"/>
        <v>2.3396438610702733E-2</v>
      </c>
      <c r="H2250" s="2">
        <f t="shared" si="310"/>
        <v>0.62937705679411149</v>
      </c>
      <c r="I2250" s="2">
        <f t="shared" si="311"/>
        <v>38.626851542419857</v>
      </c>
    </row>
    <row r="2251" spans="1:9" ht="13.5" x14ac:dyDescent="0.25">
      <c r="A2251" s="3">
        <f>TITRES_STAT!B2254</f>
        <v>45280</v>
      </c>
      <c r="B2251" s="6">
        <f>TITRES_STAT!D2254</f>
        <v>7.4147999999999996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1.3673382981391898E-2</v>
      </c>
      <c r="G2251" s="2">
        <f t="shared" si="314"/>
        <v>2.1725264424223966E-2</v>
      </c>
      <c r="H2251" s="2">
        <f t="shared" si="310"/>
        <v>0.62937705679411149</v>
      </c>
      <c r="I2251" s="2">
        <f t="shared" si="311"/>
        <v>38.626851542419857</v>
      </c>
    </row>
    <row r="2252" spans="1:9" ht="13.5" x14ac:dyDescent="0.25">
      <c r="A2252" s="3">
        <f>TITRES_STAT!B2255</f>
        <v>45281</v>
      </c>
      <c r="B2252" s="6">
        <f>TITRES_STAT!D2255</f>
        <v>7.3962000000000003</v>
      </c>
      <c r="C2252" s="2">
        <f t="shared" si="315"/>
        <v>-1.8599999999999284E-2</v>
      </c>
      <c r="D2252" s="2">
        <f t="shared" si="316"/>
        <v>0</v>
      </c>
      <c r="E2252" s="2">
        <f t="shared" si="317"/>
        <v>1.8599999999999284E-2</v>
      </c>
      <c r="F2252" s="2">
        <f t="shared" si="314"/>
        <v>1.2696712768435333E-2</v>
      </c>
      <c r="G2252" s="2">
        <f t="shared" si="314"/>
        <v>2.1502031251065059E-2</v>
      </c>
      <c r="H2252" s="2">
        <f t="shared" si="310"/>
        <v>0.5904889924204918</v>
      </c>
      <c r="I2252" s="2">
        <f t="shared" si="311"/>
        <v>37.126254581734251</v>
      </c>
    </row>
    <row r="2253" spans="1:9" ht="13.5" x14ac:dyDescent="0.25">
      <c r="A2253" s="3">
        <f>TITRES_STAT!B2256</f>
        <v>45282</v>
      </c>
      <c r="B2253" s="6">
        <f>TITRES_STAT!D2256</f>
        <v>7.3962000000000003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1.1789804713547096E-2</v>
      </c>
      <c r="G2253" s="2">
        <f t="shared" si="318"/>
        <v>1.9966171875988984E-2</v>
      </c>
      <c r="H2253" s="2">
        <f t="shared" si="310"/>
        <v>0.5904889924204918</v>
      </c>
      <c r="I2253" s="2">
        <f t="shared" si="311"/>
        <v>37.126254581734251</v>
      </c>
    </row>
    <row r="2254" spans="1:9" ht="13.5" x14ac:dyDescent="0.25">
      <c r="A2254" s="3">
        <f>TITRES_STAT!B2257</f>
        <v>45285</v>
      </c>
      <c r="B2254" s="6">
        <f>TITRES_STAT!D2257</f>
        <v>7.3962000000000003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1.0947675805436588E-2</v>
      </c>
      <c r="G2254" s="2">
        <f t="shared" si="318"/>
        <v>1.8540016741989771E-2</v>
      </c>
      <c r="H2254" s="2">
        <f t="shared" si="310"/>
        <v>0.59048899242049169</v>
      </c>
      <c r="I2254" s="2">
        <f t="shared" si="311"/>
        <v>37.126254581734251</v>
      </c>
    </row>
    <row r="2255" spans="1:9" ht="13.5" x14ac:dyDescent="0.25">
      <c r="A2255" s="3">
        <f>TITRES_STAT!B2258</f>
        <v>45286</v>
      </c>
      <c r="B2255" s="6">
        <f>TITRES_STAT!D2258</f>
        <v>7.3962000000000003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1.0165698962191118E-2</v>
      </c>
      <c r="G2255" s="2">
        <f t="shared" si="318"/>
        <v>1.7215729831847645E-2</v>
      </c>
      <c r="H2255" s="2">
        <f t="shared" si="310"/>
        <v>0.59048899242049169</v>
      </c>
      <c r="I2255" s="2">
        <f t="shared" si="311"/>
        <v>37.126254581734251</v>
      </c>
    </row>
    <row r="2256" spans="1:9" ht="13.5" x14ac:dyDescent="0.25">
      <c r="A2256" s="3">
        <f>TITRES_STAT!B2259</f>
        <v>45287</v>
      </c>
      <c r="B2256" s="6">
        <f>TITRES_STAT!D2259</f>
        <v>7.4706999999999999</v>
      </c>
      <c r="C2256" s="2">
        <f t="shared" si="315"/>
        <v>7.4499999999999567E-2</v>
      </c>
      <c r="D2256" s="2">
        <f t="shared" si="316"/>
        <v>7.4499999999999567E-2</v>
      </c>
      <c r="E2256" s="2">
        <f t="shared" si="317"/>
        <v>0</v>
      </c>
      <c r="F2256" s="2">
        <f t="shared" si="318"/>
        <v>1.4761006179177435E-2</v>
      </c>
      <c r="G2256" s="2">
        <f t="shared" si="318"/>
        <v>1.5986034843858528E-2</v>
      </c>
      <c r="H2256" s="2">
        <f t="shared" si="310"/>
        <v>0.92336882306047763</v>
      </c>
      <c r="I2256" s="2">
        <f t="shared" si="311"/>
        <v>48.007891777678232</v>
      </c>
    </row>
    <row r="2257" spans="1:9" ht="13.5" x14ac:dyDescent="0.25">
      <c r="A2257" s="3">
        <f>TITRES_STAT!B2260</f>
        <v>45288</v>
      </c>
      <c r="B2257" s="6">
        <f>TITRES_STAT!D2260</f>
        <v>7.4428000000000001</v>
      </c>
      <c r="C2257" s="2">
        <f t="shared" si="315"/>
        <v>-2.7899999999999814E-2</v>
      </c>
      <c r="D2257" s="2">
        <f t="shared" si="316"/>
        <v>0</v>
      </c>
      <c r="E2257" s="2">
        <f t="shared" si="317"/>
        <v>2.7899999999999814E-2</v>
      </c>
      <c r="F2257" s="2">
        <f t="shared" si="318"/>
        <v>1.3706648594950476E-2</v>
      </c>
      <c r="G2257" s="2">
        <f t="shared" si="318"/>
        <v>1.6837032355011477E-2</v>
      </c>
      <c r="H2257" s="2">
        <f t="shared" ref="H2257:H2320" si="319">F2257/G2257</f>
        <v>0.81407746364939104</v>
      </c>
      <c r="I2257" s="2">
        <f t="shared" ref="I2257:I2320" si="320">IF(G2257=0,100,100-(100/(1+H2257)))</f>
        <v>44.875562370512355</v>
      </c>
    </row>
    <row r="2258" spans="1:9" ht="13.5" x14ac:dyDescent="0.25">
      <c r="A2258" s="3">
        <f>TITRES_STAT!B2261</f>
        <v>45289</v>
      </c>
      <c r="B2258" s="6">
        <f>TITRES_STAT!D2261</f>
        <v>7.4428000000000001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1.2727602266739729E-2</v>
      </c>
      <c r="G2258" s="2">
        <f t="shared" si="318"/>
        <v>1.5634387186796373E-2</v>
      </c>
      <c r="H2258" s="2">
        <f t="shared" si="319"/>
        <v>0.81407746364939093</v>
      </c>
      <c r="I2258" s="2">
        <f t="shared" si="320"/>
        <v>44.875562370512355</v>
      </c>
    </row>
    <row r="2259" spans="1:9" ht="13.5" x14ac:dyDescent="0.25">
      <c r="A2259" s="3">
        <f>TITRES_STAT!B2262</f>
        <v>45293</v>
      </c>
      <c r="B2259" s="6">
        <f>TITRES_STAT!D2262</f>
        <v>7.4335000000000004</v>
      </c>
      <c r="C2259" s="2">
        <f t="shared" si="315"/>
        <v>-9.2999999999996419E-3</v>
      </c>
      <c r="D2259" s="2">
        <f t="shared" si="316"/>
        <v>0</v>
      </c>
      <c r="E2259" s="2">
        <f t="shared" si="317"/>
        <v>9.2999999999996419E-3</v>
      </c>
      <c r="F2259" s="2">
        <f t="shared" si="318"/>
        <v>1.1818487819115462E-2</v>
      </c>
      <c r="G2259" s="2">
        <f t="shared" si="318"/>
        <v>1.5181930959168035E-2</v>
      </c>
      <c r="H2259" s="2">
        <f t="shared" si="319"/>
        <v>0.77845748679146354</v>
      </c>
      <c r="I2259" s="2">
        <f t="shared" si="320"/>
        <v>43.771498198469061</v>
      </c>
    </row>
    <row r="2260" spans="1:9" ht="13.5" x14ac:dyDescent="0.25">
      <c r="A2260" s="3">
        <f>TITRES_STAT!B2263</f>
        <v>45294</v>
      </c>
      <c r="B2260" s="6">
        <f>TITRES_STAT!D2263</f>
        <v>7.3497000000000003</v>
      </c>
      <c r="C2260" s="2">
        <f t="shared" si="315"/>
        <v>-8.3800000000000097E-2</v>
      </c>
      <c r="D2260" s="2">
        <f t="shared" si="316"/>
        <v>0</v>
      </c>
      <c r="E2260" s="2">
        <f t="shared" si="317"/>
        <v>8.3800000000000097E-2</v>
      </c>
      <c r="F2260" s="2">
        <f t="shared" si="318"/>
        <v>1.0974310117750073E-2</v>
      </c>
      <c r="G2260" s="2">
        <f t="shared" si="318"/>
        <v>2.0083221604941755E-2</v>
      </c>
      <c r="H2260" s="2">
        <f t="shared" si="319"/>
        <v>0.54644171804834796</v>
      </c>
      <c r="I2260" s="2">
        <f t="shared" si="320"/>
        <v>35.335422710787483</v>
      </c>
    </row>
    <row r="2261" spans="1:9" ht="13.5" x14ac:dyDescent="0.25">
      <c r="A2261" s="3">
        <f>TITRES_STAT!B2264</f>
        <v>45295</v>
      </c>
      <c r="B2261" s="6">
        <f>TITRES_STAT!D2264</f>
        <v>7.3311000000000002</v>
      </c>
      <c r="C2261" s="2">
        <f t="shared" si="315"/>
        <v>-1.8600000000000172E-2</v>
      </c>
      <c r="D2261" s="2">
        <f t="shared" si="316"/>
        <v>0</v>
      </c>
      <c r="E2261" s="2">
        <f t="shared" si="317"/>
        <v>1.8600000000000172E-2</v>
      </c>
      <c r="F2261" s="2">
        <f t="shared" si="318"/>
        <v>1.0190430823625068E-2</v>
      </c>
      <c r="G2261" s="2">
        <f t="shared" si="318"/>
        <v>1.9977277204588785E-2</v>
      </c>
      <c r="H2261" s="2">
        <f t="shared" si="319"/>
        <v>0.51010108731355663</v>
      </c>
      <c r="I2261" s="2">
        <f t="shared" si="320"/>
        <v>33.779267599960306</v>
      </c>
    </row>
    <row r="2262" spans="1:9" ht="13.5" x14ac:dyDescent="0.25">
      <c r="A2262" s="3">
        <f>TITRES_STAT!B2265</f>
        <v>45296</v>
      </c>
      <c r="B2262" s="6">
        <f>TITRES_STAT!D2265</f>
        <v>7.2938999999999998</v>
      </c>
      <c r="C2262" s="2">
        <f t="shared" si="315"/>
        <v>-3.7200000000000344E-2</v>
      </c>
      <c r="D2262" s="2">
        <f t="shared" si="316"/>
        <v>0</v>
      </c>
      <c r="E2262" s="2">
        <f t="shared" si="317"/>
        <v>3.7200000000000344E-2</v>
      </c>
      <c r="F2262" s="2">
        <f t="shared" si="318"/>
        <v>9.4625429076518486E-3</v>
      </c>
      <c r="G2262" s="2">
        <f t="shared" si="318"/>
        <v>2.1207471689975325E-2</v>
      </c>
      <c r="H2262" s="2">
        <f t="shared" si="319"/>
        <v>0.4461891094790309</v>
      </c>
      <c r="I2262" s="2">
        <f t="shared" si="320"/>
        <v>30.85274993114588</v>
      </c>
    </row>
    <row r="2263" spans="1:9" ht="13.5" x14ac:dyDescent="0.25">
      <c r="A2263" s="3">
        <f>TITRES_STAT!B2266</f>
        <v>45299</v>
      </c>
      <c r="B2263" s="6">
        <f>TITRES_STAT!D2266</f>
        <v>7.1637000000000004</v>
      </c>
      <c r="C2263" s="2">
        <f t="shared" si="315"/>
        <v>-0.13019999999999943</v>
      </c>
      <c r="D2263" s="2">
        <f t="shared" si="316"/>
        <v>0</v>
      </c>
      <c r="E2263" s="2">
        <f t="shared" si="317"/>
        <v>0.13019999999999943</v>
      </c>
      <c r="F2263" s="2">
        <f t="shared" si="318"/>
        <v>8.7866469856767177E-3</v>
      </c>
      <c r="G2263" s="2">
        <f t="shared" si="318"/>
        <v>2.8992652283548474E-2</v>
      </c>
      <c r="H2263" s="2">
        <f t="shared" si="319"/>
        <v>0.30306461443207089</v>
      </c>
      <c r="I2263" s="2">
        <f t="shared" si="320"/>
        <v>23.257834728645363</v>
      </c>
    </row>
    <row r="2264" spans="1:9" ht="13.5" x14ac:dyDescent="0.25">
      <c r="A2264" s="3">
        <f>TITRES_STAT!B2267</f>
        <v>45300</v>
      </c>
      <c r="B2264" s="6">
        <f>TITRES_STAT!D2267</f>
        <v>7.1916000000000002</v>
      </c>
      <c r="C2264" s="2">
        <f t="shared" si="315"/>
        <v>2.7899999999999814E-2</v>
      </c>
      <c r="D2264" s="2">
        <f t="shared" si="316"/>
        <v>2.7899999999999814E-2</v>
      </c>
      <c r="E2264" s="2">
        <f t="shared" si="317"/>
        <v>0</v>
      </c>
      <c r="F2264" s="2">
        <f t="shared" si="318"/>
        <v>1.0151886486699796E-2</v>
      </c>
      <c r="G2264" s="2">
        <f t="shared" si="318"/>
        <v>2.6921748549009299E-2</v>
      </c>
      <c r="H2264" s="2">
        <f t="shared" si="319"/>
        <v>0.37708867491347914</v>
      </c>
      <c r="I2264" s="2">
        <f t="shared" si="320"/>
        <v>27.383035078490579</v>
      </c>
    </row>
    <row r="2265" spans="1:9" ht="13.5" x14ac:dyDescent="0.25">
      <c r="A2265" s="3">
        <f>TITRES_STAT!B2268</f>
        <v>45301</v>
      </c>
      <c r="B2265" s="6">
        <f>TITRES_STAT!D2268</f>
        <v>7.1637000000000004</v>
      </c>
      <c r="C2265" s="2">
        <f t="shared" si="315"/>
        <v>-2.7899999999999814E-2</v>
      </c>
      <c r="D2265" s="2">
        <f t="shared" si="316"/>
        <v>0</v>
      </c>
      <c r="E2265" s="2">
        <f t="shared" si="317"/>
        <v>2.7899999999999814E-2</v>
      </c>
      <c r="F2265" s="2">
        <f t="shared" si="318"/>
        <v>9.4267517376498099E-3</v>
      </c>
      <c r="G2265" s="2">
        <f t="shared" si="318"/>
        <v>2.6991623652651477E-2</v>
      </c>
      <c r="H2265" s="2">
        <f t="shared" si="319"/>
        <v>0.3492473020134077</v>
      </c>
      <c r="I2265" s="2">
        <f t="shared" si="320"/>
        <v>25.884602584881591</v>
      </c>
    </row>
    <row r="2266" spans="1:9" ht="13.5" x14ac:dyDescent="0.25">
      <c r="A2266" s="3">
        <f>TITRES_STAT!B2269</f>
        <v>45302</v>
      </c>
      <c r="B2266" s="6">
        <f>TITRES_STAT!D2269</f>
        <v>7.3403999999999998</v>
      </c>
      <c r="C2266" s="2">
        <f t="shared" si="315"/>
        <v>0.17669999999999941</v>
      </c>
      <c r="D2266" s="2">
        <f t="shared" si="316"/>
        <v>0.17669999999999941</v>
      </c>
      <c r="E2266" s="2">
        <f t="shared" si="317"/>
        <v>0</v>
      </c>
      <c r="F2266" s="2">
        <f t="shared" si="318"/>
        <v>2.1374840899246211E-2</v>
      </c>
      <c r="G2266" s="2">
        <f t="shared" si="318"/>
        <v>2.5063650534604943E-2</v>
      </c>
      <c r="H2266" s="2">
        <f t="shared" si="319"/>
        <v>0.85282233207546299</v>
      </c>
      <c r="I2266" s="2">
        <f t="shared" si="320"/>
        <v>46.028284380627198</v>
      </c>
    </row>
    <row r="2267" spans="1:9" ht="13.5" x14ac:dyDescent="0.25">
      <c r="A2267" s="3">
        <f>TITRES_STAT!B2270</f>
        <v>45303</v>
      </c>
      <c r="B2267" s="6">
        <f>TITRES_STAT!D2270</f>
        <v>7.4893000000000001</v>
      </c>
      <c r="C2267" s="2">
        <f t="shared" si="315"/>
        <v>0.14890000000000025</v>
      </c>
      <c r="D2267" s="2">
        <f t="shared" si="316"/>
        <v>0.14890000000000025</v>
      </c>
      <c r="E2267" s="2">
        <f t="shared" si="317"/>
        <v>0</v>
      </c>
      <c r="F2267" s="2">
        <f t="shared" si="318"/>
        <v>3.0483780835014358E-2</v>
      </c>
      <c r="G2267" s="2">
        <f t="shared" si="318"/>
        <v>2.3273389782133162E-2</v>
      </c>
      <c r="H2267" s="2">
        <f t="shared" si="319"/>
        <v>1.3098126710538991</v>
      </c>
      <c r="I2267" s="2">
        <f t="shared" si="320"/>
        <v>56.706445828625156</v>
      </c>
    </row>
    <row r="2268" spans="1:9" ht="13.5" x14ac:dyDescent="0.25">
      <c r="A2268" s="3">
        <f>TITRES_STAT!B2271</f>
        <v>45306</v>
      </c>
      <c r="B2268" s="6">
        <f>TITRES_STAT!D2271</f>
        <v>7.5358000000000001</v>
      </c>
      <c r="C2268" s="2">
        <f t="shared" si="315"/>
        <v>4.6499999999999986E-2</v>
      </c>
      <c r="D2268" s="2">
        <f t="shared" si="316"/>
        <v>4.6499999999999986E-2</v>
      </c>
      <c r="E2268" s="2">
        <f t="shared" si="317"/>
        <v>0</v>
      </c>
      <c r="F2268" s="2">
        <f t="shared" si="318"/>
        <v>3.162779648965619E-2</v>
      </c>
      <c r="G2268" s="2">
        <f t="shared" si="318"/>
        <v>2.1611004797695076E-2</v>
      </c>
      <c r="H2268" s="2">
        <f t="shared" si="319"/>
        <v>1.4635042093475199</v>
      </c>
      <c r="I2268" s="2">
        <f t="shared" si="320"/>
        <v>59.407416630115748</v>
      </c>
    </row>
    <row r="2269" spans="1:9" ht="13.5" x14ac:dyDescent="0.25">
      <c r="A2269" s="3">
        <f>TITRES_STAT!B2272</f>
        <v>45307</v>
      </c>
      <c r="B2269" s="6">
        <f>TITRES_STAT!D2272</f>
        <v>7.5079000000000002</v>
      </c>
      <c r="C2269" s="2">
        <f t="shared" si="315"/>
        <v>-2.7899999999999814E-2</v>
      </c>
      <c r="D2269" s="2">
        <f t="shared" si="316"/>
        <v>0</v>
      </c>
      <c r="E2269" s="2">
        <f t="shared" si="317"/>
        <v>2.7899999999999814E-2</v>
      </c>
      <c r="F2269" s="2">
        <f t="shared" ref="F2269:G2284" si="321">((F2268*13)+D2269)/14</f>
        <v>2.9368668168966463E-2</v>
      </c>
      <c r="G2269" s="2">
        <f t="shared" si="321"/>
        <v>2.2060218740716842E-2</v>
      </c>
      <c r="H2269" s="2">
        <f t="shared" si="319"/>
        <v>1.3312954197847693</v>
      </c>
      <c r="I2269" s="2">
        <f t="shared" si="320"/>
        <v>57.105393357126644</v>
      </c>
    </row>
    <row r="2270" spans="1:9" ht="13.5" x14ac:dyDescent="0.25">
      <c r="A2270" s="3">
        <f>TITRES_STAT!B2273</f>
        <v>45308</v>
      </c>
      <c r="B2270" s="6">
        <f>TITRES_STAT!D2273</f>
        <v>7.4428000000000001</v>
      </c>
      <c r="C2270" s="2">
        <f t="shared" si="315"/>
        <v>-6.5100000000000158E-2</v>
      </c>
      <c r="D2270" s="2">
        <f t="shared" si="316"/>
        <v>0</v>
      </c>
      <c r="E2270" s="2">
        <f t="shared" si="317"/>
        <v>6.5100000000000158E-2</v>
      </c>
      <c r="F2270" s="2">
        <f t="shared" si="321"/>
        <v>2.727090615689743E-2</v>
      </c>
      <c r="G2270" s="2">
        <f t="shared" si="321"/>
        <v>2.5134488830665651E-2</v>
      </c>
      <c r="H2270" s="2">
        <f t="shared" si="319"/>
        <v>1.0849994340694613</v>
      </c>
      <c r="I2270" s="2">
        <f t="shared" si="320"/>
        <v>52.038356286350663</v>
      </c>
    </row>
    <row r="2271" spans="1:9" ht="13.5" x14ac:dyDescent="0.25">
      <c r="A2271" s="3">
        <f>TITRES_STAT!B2274</f>
        <v>45309</v>
      </c>
      <c r="B2271" s="6">
        <f>TITRES_STAT!D2274</f>
        <v>7.5171999999999999</v>
      </c>
      <c r="C2271" s="2">
        <f t="shared" si="315"/>
        <v>7.43999999999998E-2</v>
      </c>
      <c r="D2271" s="2">
        <f t="shared" si="316"/>
        <v>7.43999999999998E-2</v>
      </c>
      <c r="E2271" s="2">
        <f t="shared" si="317"/>
        <v>0</v>
      </c>
      <c r="F2271" s="2">
        <f t="shared" si="321"/>
        <v>3.0637270002833315E-2</v>
      </c>
      <c r="G2271" s="2">
        <f t="shared" si="321"/>
        <v>2.3339168199903816E-2</v>
      </c>
      <c r="H2271" s="2">
        <f t="shared" si="319"/>
        <v>1.3126975966075594</v>
      </c>
      <c r="I2271" s="2">
        <f t="shared" si="320"/>
        <v>56.760451454315685</v>
      </c>
    </row>
    <row r="2272" spans="1:9" ht="13.5" x14ac:dyDescent="0.25">
      <c r="A2272" s="3">
        <f>TITRES_STAT!B2275</f>
        <v>45310</v>
      </c>
      <c r="B2272" s="6">
        <f>TITRES_STAT!D2275</f>
        <v>7.4335000000000004</v>
      </c>
      <c r="C2272" s="2">
        <f t="shared" si="315"/>
        <v>-8.3699999999999442E-2</v>
      </c>
      <c r="D2272" s="2">
        <f t="shared" si="316"/>
        <v>0</v>
      </c>
      <c r="E2272" s="2">
        <f t="shared" si="317"/>
        <v>8.3699999999999442E-2</v>
      </c>
      <c r="F2272" s="2">
        <f t="shared" si="321"/>
        <v>2.8448893574059504E-2</v>
      </c>
      <c r="G2272" s="2">
        <f t="shared" si="321"/>
        <v>2.7650656185624931E-2</v>
      </c>
      <c r="H2272" s="2">
        <f t="shared" si="319"/>
        <v>1.0288686598638321</v>
      </c>
      <c r="I2272" s="2">
        <f t="shared" si="320"/>
        <v>50.711447232512569</v>
      </c>
    </row>
    <row r="2273" spans="1:9" ht="13.5" x14ac:dyDescent="0.25">
      <c r="A2273" s="3">
        <f>TITRES_STAT!B2276</f>
        <v>45313</v>
      </c>
      <c r="B2273" s="6">
        <f>TITRES_STAT!D2276</f>
        <v>7.4428000000000001</v>
      </c>
      <c r="C2273" s="2">
        <f t="shared" si="315"/>
        <v>9.2999999999996419E-3</v>
      </c>
      <c r="D2273" s="2">
        <f t="shared" si="316"/>
        <v>9.2999999999996419E-3</v>
      </c>
      <c r="E2273" s="2">
        <f t="shared" si="317"/>
        <v>0</v>
      </c>
      <c r="F2273" s="2">
        <f t="shared" si="321"/>
        <v>2.708111546162666E-2</v>
      </c>
      <c r="G2273" s="2">
        <f t="shared" si="321"/>
        <v>2.5675609315223148E-2</v>
      </c>
      <c r="H2273" s="2">
        <f t="shared" si="319"/>
        <v>1.0547409071834639</v>
      </c>
      <c r="I2273" s="2">
        <f t="shared" si="320"/>
        <v>51.332063497448452</v>
      </c>
    </row>
    <row r="2274" spans="1:9" ht="13.5" x14ac:dyDescent="0.25">
      <c r="A2274" s="3">
        <f>TITRES_STAT!B2277</f>
        <v>45314</v>
      </c>
      <c r="B2274" s="6">
        <f>TITRES_STAT!D2277</f>
        <v>7.3962000000000003</v>
      </c>
      <c r="C2274" s="2">
        <f t="shared" si="315"/>
        <v>-4.6599999999999753E-2</v>
      </c>
      <c r="D2274" s="2">
        <f t="shared" si="316"/>
        <v>0</v>
      </c>
      <c r="E2274" s="2">
        <f t="shared" si="317"/>
        <v>4.6599999999999753E-2</v>
      </c>
      <c r="F2274" s="2">
        <f t="shared" si="321"/>
        <v>2.514675007151047E-2</v>
      </c>
      <c r="G2274" s="2">
        <f t="shared" si="321"/>
        <v>2.7170208649850047E-2</v>
      </c>
      <c r="H2274" s="2">
        <f t="shared" si="319"/>
        <v>0.92552657197386878</v>
      </c>
      <c r="I2274" s="2">
        <f t="shared" si="320"/>
        <v>48.066154237752535</v>
      </c>
    </row>
    <row r="2275" spans="1:9" ht="13.5" x14ac:dyDescent="0.25">
      <c r="A2275" s="3">
        <f>TITRES_STAT!B2278</f>
        <v>45315</v>
      </c>
      <c r="B2275" s="6">
        <f>TITRES_STAT!D2278</f>
        <v>7.4241999999999999</v>
      </c>
      <c r="C2275" s="2">
        <f t="shared" si="315"/>
        <v>2.7999999999999581E-2</v>
      </c>
      <c r="D2275" s="2">
        <f t="shared" si="316"/>
        <v>2.7999999999999581E-2</v>
      </c>
      <c r="E2275" s="2">
        <f t="shared" si="317"/>
        <v>0</v>
      </c>
      <c r="F2275" s="2">
        <f t="shared" si="321"/>
        <v>2.5350553637831119E-2</v>
      </c>
      <c r="G2275" s="2">
        <f t="shared" si="321"/>
        <v>2.5229479460575042E-2</v>
      </c>
      <c r="H2275" s="2">
        <f t="shared" si="319"/>
        <v>1.0047989169750915</v>
      </c>
      <c r="I2275" s="2">
        <f t="shared" si="320"/>
        <v>50.119685743404439</v>
      </c>
    </row>
    <row r="2276" spans="1:9" ht="13.5" x14ac:dyDescent="0.25">
      <c r="A2276" s="3">
        <f>TITRES_STAT!B2279</f>
        <v>45316</v>
      </c>
      <c r="B2276" s="6">
        <f>TITRES_STAT!D2279</f>
        <v>7.3497000000000003</v>
      </c>
      <c r="C2276" s="2">
        <f t="shared" si="315"/>
        <v>-7.4499999999999567E-2</v>
      </c>
      <c r="D2276" s="2">
        <f t="shared" si="316"/>
        <v>0</v>
      </c>
      <c r="E2276" s="2">
        <f t="shared" si="317"/>
        <v>7.4499999999999567E-2</v>
      </c>
      <c r="F2276" s="2">
        <f t="shared" si="321"/>
        <v>2.3539799806557467E-2</v>
      </c>
      <c r="G2276" s="2">
        <f t="shared" si="321"/>
        <v>2.8748802356248222E-2</v>
      </c>
      <c r="H2276" s="2">
        <f t="shared" si="319"/>
        <v>0.81880975474588291</v>
      </c>
      <c r="I2276" s="2">
        <f t="shared" si="320"/>
        <v>45.01898852308959</v>
      </c>
    </row>
    <row r="2277" spans="1:9" ht="13.5" x14ac:dyDescent="0.25">
      <c r="A2277" s="3">
        <f>TITRES_STAT!B2280</f>
        <v>45317</v>
      </c>
      <c r="B2277" s="6">
        <f>TITRES_STAT!D2280</f>
        <v>7.3032000000000004</v>
      </c>
      <c r="C2277" s="2">
        <f t="shared" si="315"/>
        <v>-4.6499999999999986E-2</v>
      </c>
      <c r="D2277" s="2">
        <f t="shared" si="316"/>
        <v>0</v>
      </c>
      <c r="E2277" s="2">
        <f t="shared" si="317"/>
        <v>4.6499999999999986E-2</v>
      </c>
      <c r="F2277" s="2">
        <f t="shared" si="321"/>
        <v>2.1858385534660508E-2</v>
      </c>
      <c r="G2277" s="2">
        <f t="shared" si="321"/>
        <v>3.0016745045087636E-2</v>
      </c>
      <c r="H2277" s="2">
        <f t="shared" si="319"/>
        <v>0.72820638952782535</v>
      </c>
      <c r="I2277" s="2">
        <f t="shared" si="320"/>
        <v>42.136540747704522</v>
      </c>
    </row>
    <row r="2278" spans="1:9" ht="13.5" x14ac:dyDescent="0.25">
      <c r="A2278" s="3">
        <f>TITRES_STAT!B2281</f>
        <v>45320</v>
      </c>
      <c r="B2278" s="6">
        <f>TITRES_STAT!D2281</f>
        <v>7.3497000000000003</v>
      </c>
      <c r="C2278" s="2">
        <f t="shared" si="315"/>
        <v>4.6499999999999986E-2</v>
      </c>
      <c r="D2278" s="2">
        <f t="shared" si="316"/>
        <v>4.6499999999999986E-2</v>
      </c>
      <c r="E2278" s="2">
        <f t="shared" si="317"/>
        <v>0</v>
      </c>
      <c r="F2278" s="2">
        <f t="shared" si="321"/>
        <v>2.361850085361333E-2</v>
      </c>
      <c r="G2278" s="2">
        <f t="shared" si="321"/>
        <v>2.7872691827581376E-2</v>
      </c>
      <c r="H2278" s="2">
        <f t="shared" si="319"/>
        <v>0.84737064506420157</v>
      </c>
      <c r="I2278" s="2">
        <f t="shared" si="320"/>
        <v>45.869011036209947</v>
      </c>
    </row>
    <row r="2279" spans="1:9" ht="13.5" x14ac:dyDescent="0.25">
      <c r="A2279" s="3">
        <f>TITRES_STAT!B2282</f>
        <v>45321</v>
      </c>
      <c r="B2279" s="6">
        <f>TITRES_STAT!D2282</f>
        <v>7.3497000000000003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2.1931465078355233E-2</v>
      </c>
      <c r="G2279" s="2">
        <f t="shared" si="321"/>
        <v>2.5881785268468422E-2</v>
      </c>
      <c r="H2279" s="2">
        <f t="shared" si="319"/>
        <v>0.84737064506420146</v>
      </c>
      <c r="I2279" s="2">
        <f t="shared" si="320"/>
        <v>45.86901103620994</v>
      </c>
    </row>
    <row r="2280" spans="1:9" ht="13.5" x14ac:dyDescent="0.25">
      <c r="A2280" s="3">
        <f>TITRES_STAT!B2283</f>
        <v>45322</v>
      </c>
      <c r="B2280" s="6">
        <f>TITRES_STAT!D2283</f>
        <v>7.3032000000000004</v>
      </c>
      <c r="C2280" s="2">
        <f t="shared" si="315"/>
        <v>-4.6499999999999986E-2</v>
      </c>
      <c r="D2280" s="2">
        <f t="shared" si="316"/>
        <v>0</v>
      </c>
      <c r="E2280" s="2">
        <f t="shared" si="317"/>
        <v>4.6499999999999986E-2</v>
      </c>
      <c r="F2280" s="2">
        <f t="shared" si="321"/>
        <v>2.0364931858472716E-2</v>
      </c>
      <c r="G2280" s="2">
        <f t="shared" si="321"/>
        <v>2.7354514892149247E-2</v>
      </c>
      <c r="H2280" s="2">
        <f t="shared" si="319"/>
        <v>0.74448155775255431</v>
      </c>
      <c r="I2280" s="2">
        <f t="shared" si="320"/>
        <v>42.676378804008841</v>
      </c>
    </row>
    <row r="2281" spans="1:9" ht="13.5" x14ac:dyDescent="0.25">
      <c r="A2281" s="3">
        <f>TITRES_STAT!B2284</f>
        <v>45323</v>
      </c>
      <c r="B2281" s="6">
        <f>TITRES_STAT!D2284</f>
        <v>7.3032000000000004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1.8910293868581809E-2</v>
      </c>
      <c r="G2281" s="2">
        <f t="shared" si="321"/>
        <v>2.5400620971281446E-2</v>
      </c>
      <c r="H2281" s="2">
        <f t="shared" si="319"/>
        <v>0.7444815577525542</v>
      </c>
      <c r="I2281" s="2">
        <f t="shared" si="320"/>
        <v>42.676378804008841</v>
      </c>
    </row>
    <row r="2282" spans="1:9" ht="13.5" x14ac:dyDescent="0.25">
      <c r="A2282" s="3">
        <f>TITRES_STAT!B2285</f>
        <v>45324</v>
      </c>
      <c r="B2282" s="6">
        <f>TITRES_STAT!D2285</f>
        <v>7.2567000000000004</v>
      </c>
      <c r="C2282" s="2">
        <f t="shared" si="315"/>
        <v>-4.6499999999999986E-2</v>
      </c>
      <c r="D2282" s="2">
        <f t="shared" si="316"/>
        <v>0</v>
      </c>
      <c r="E2282" s="2">
        <f t="shared" si="317"/>
        <v>4.6499999999999986E-2</v>
      </c>
      <c r="F2282" s="2">
        <f t="shared" si="321"/>
        <v>1.7559558592254536E-2</v>
      </c>
      <c r="G2282" s="2">
        <f t="shared" si="321"/>
        <v>2.6907719473332769E-2</v>
      </c>
      <c r="H2282" s="2">
        <f t="shared" si="319"/>
        <v>0.6525844232045438</v>
      </c>
      <c r="I2282" s="2">
        <f t="shared" si="320"/>
        <v>39.48871924734172</v>
      </c>
    </row>
    <row r="2283" spans="1:9" ht="13.5" x14ac:dyDescent="0.25">
      <c r="A2283" s="3">
        <f>TITRES_STAT!B2286</f>
        <v>45327</v>
      </c>
      <c r="B2283" s="6">
        <f>TITRES_STAT!D2286</f>
        <v>7.2846000000000002</v>
      </c>
      <c r="C2283" s="2">
        <f t="shared" si="315"/>
        <v>2.7899999999999814E-2</v>
      </c>
      <c r="D2283" s="2">
        <f t="shared" si="316"/>
        <v>2.7899999999999814E-2</v>
      </c>
      <c r="E2283" s="2">
        <f t="shared" si="317"/>
        <v>0</v>
      </c>
      <c r="F2283" s="2">
        <f t="shared" si="321"/>
        <v>1.8298161549950627E-2</v>
      </c>
      <c r="G2283" s="2">
        <f t="shared" si="321"/>
        <v>2.4985739510951854E-2</v>
      </c>
      <c r="H2283" s="2">
        <f t="shared" si="319"/>
        <v>0.7323442054588819</v>
      </c>
      <c r="I2283" s="2">
        <f t="shared" si="320"/>
        <v>42.274751354329766</v>
      </c>
    </row>
    <row r="2284" spans="1:9" ht="13.5" x14ac:dyDescent="0.25">
      <c r="A2284" s="3">
        <f>TITRES_STAT!B2287</f>
        <v>45328</v>
      </c>
      <c r="B2284" s="6">
        <f>TITRES_STAT!D2287</f>
        <v>7.2567000000000004</v>
      </c>
      <c r="C2284" s="2">
        <f t="shared" si="315"/>
        <v>-2.7899999999999814E-2</v>
      </c>
      <c r="D2284" s="2">
        <f t="shared" si="316"/>
        <v>0</v>
      </c>
      <c r="E2284" s="2">
        <f t="shared" si="317"/>
        <v>2.7899999999999814E-2</v>
      </c>
      <c r="F2284" s="2">
        <f t="shared" si="321"/>
        <v>1.6991150010668438E-2</v>
      </c>
      <c r="G2284" s="2">
        <f t="shared" si="321"/>
        <v>2.5193900974455279E-2</v>
      </c>
      <c r="H2284" s="2">
        <f t="shared" si="319"/>
        <v>0.67441520977224556</v>
      </c>
      <c r="I2284" s="2">
        <f t="shared" si="320"/>
        <v>40.277656690898056</v>
      </c>
    </row>
    <row r="2285" spans="1:9" ht="13.5" x14ac:dyDescent="0.25">
      <c r="A2285" s="3">
        <f>TITRES_STAT!B2288</f>
        <v>45329</v>
      </c>
      <c r="B2285" s="6">
        <f>TITRES_STAT!D2288</f>
        <v>7.3962000000000003</v>
      </c>
      <c r="C2285" s="2">
        <f t="shared" si="315"/>
        <v>0.13949999999999996</v>
      </c>
      <c r="D2285" s="2">
        <f t="shared" si="316"/>
        <v>0.13949999999999996</v>
      </c>
      <c r="E2285" s="2">
        <f t="shared" si="317"/>
        <v>0</v>
      </c>
      <c r="F2285" s="2">
        <f t="shared" ref="F2285:G2300" si="322">((F2284*13)+D2285)/14</f>
        <v>2.5741782152763546E-2</v>
      </c>
      <c r="G2285" s="2">
        <f t="shared" si="322"/>
        <v>2.3394336619137042E-2</v>
      </c>
      <c r="H2285" s="2">
        <f t="shared" si="319"/>
        <v>1.1003424705664124</v>
      </c>
      <c r="I2285" s="2">
        <f t="shared" si="320"/>
        <v>52.388716887188224</v>
      </c>
    </row>
    <row r="2286" spans="1:9" ht="13.5" x14ac:dyDescent="0.25">
      <c r="A2286" s="3">
        <f>TITRES_STAT!B2289</f>
        <v>45330</v>
      </c>
      <c r="B2286" s="6">
        <f>TITRES_STAT!D2289</f>
        <v>7.5450999999999997</v>
      </c>
      <c r="C2286" s="2">
        <f t="shared" si="315"/>
        <v>0.14889999999999937</v>
      </c>
      <c r="D2286" s="2">
        <f t="shared" si="316"/>
        <v>0.14889999999999937</v>
      </c>
      <c r="E2286" s="2">
        <f t="shared" si="317"/>
        <v>0</v>
      </c>
      <c r="F2286" s="2">
        <f t="shared" si="322"/>
        <v>3.4538797713280389E-2</v>
      </c>
      <c r="G2286" s="2">
        <f t="shared" si="322"/>
        <v>2.1723312574912969E-2</v>
      </c>
      <c r="H2286" s="2">
        <f t="shared" si="319"/>
        <v>1.5899415705672486</v>
      </c>
      <c r="I2286" s="2">
        <f t="shared" si="320"/>
        <v>61.389090342258953</v>
      </c>
    </row>
    <row r="2287" spans="1:9" ht="13.5" x14ac:dyDescent="0.25">
      <c r="A2287" s="3">
        <f>TITRES_STAT!B2290</f>
        <v>45331</v>
      </c>
      <c r="B2287" s="6">
        <f>TITRES_STAT!D2290</f>
        <v>7.4428000000000001</v>
      </c>
      <c r="C2287" s="2">
        <f t="shared" si="315"/>
        <v>-0.10229999999999961</v>
      </c>
      <c r="D2287" s="2">
        <f t="shared" si="316"/>
        <v>0</v>
      </c>
      <c r="E2287" s="2">
        <f t="shared" si="317"/>
        <v>0.10229999999999961</v>
      </c>
      <c r="F2287" s="2">
        <f t="shared" si="322"/>
        <v>3.2071740733760359E-2</v>
      </c>
      <c r="G2287" s="2">
        <f t="shared" si="322"/>
        <v>2.7478790248133444E-2</v>
      </c>
      <c r="H2287" s="2">
        <f t="shared" si="319"/>
        <v>1.1671452943944249</v>
      </c>
      <c r="I2287" s="2">
        <f t="shared" si="320"/>
        <v>53.856347214622986</v>
      </c>
    </row>
    <row r="2288" spans="1:9" ht="13.5" x14ac:dyDescent="0.25">
      <c r="A2288" s="3">
        <f>TITRES_STAT!B2291</f>
        <v>45334</v>
      </c>
      <c r="B2288" s="6">
        <f>TITRES_STAT!D2291</f>
        <v>7.4428000000000001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2.9780902109920331E-2</v>
      </c>
      <c r="G2288" s="2">
        <f t="shared" si="322"/>
        <v>2.5516019516123912E-2</v>
      </c>
      <c r="H2288" s="2">
        <f t="shared" si="319"/>
        <v>1.1671452943944247</v>
      </c>
      <c r="I2288" s="2">
        <f t="shared" si="320"/>
        <v>53.856347214622986</v>
      </c>
    </row>
    <row r="2289" spans="1:9" ht="13.5" x14ac:dyDescent="0.25">
      <c r="A2289" s="3">
        <f>TITRES_STAT!B2292</f>
        <v>45335</v>
      </c>
      <c r="B2289" s="6">
        <f>TITRES_STAT!D2292</f>
        <v>7.4985999999999997</v>
      </c>
      <c r="C2289" s="2">
        <f t="shared" si="315"/>
        <v>5.5799999999999628E-2</v>
      </c>
      <c r="D2289" s="2">
        <f t="shared" si="316"/>
        <v>5.5799999999999628E-2</v>
      </c>
      <c r="E2289" s="2">
        <f t="shared" si="317"/>
        <v>0</v>
      </c>
      <c r="F2289" s="2">
        <f t="shared" si="322"/>
        <v>3.1639409102068854E-2</v>
      </c>
      <c r="G2289" s="2">
        <f t="shared" si="322"/>
        <v>2.3693446693543636E-2</v>
      </c>
      <c r="H2289" s="2">
        <f t="shared" si="319"/>
        <v>1.3353654076293788</v>
      </c>
      <c r="I2289" s="2">
        <f t="shared" si="320"/>
        <v>57.180148479843396</v>
      </c>
    </row>
    <row r="2290" spans="1:9" ht="13.5" x14ac:dyDescent="0.25">
      <c r="A2290" s="3">
        <f>TITRES_STAT!B2293</f>
        <v>45336</v>
      </c>
      <c r="B2290" s="6">
        <f>TITRES_STAT!D2293</f>
        <v>7.4428000000000001</v>
      </c>
      <c r="C2290" s="2">
        <f t="shared" si="315"/>
        <v>-5.5799999999999628E-2</v>
      </c>
      <c r="D2290" s="2">
        <f t="shared" si="316"/>
        <v>0</v>
      </c>
      <c r="E2290" s="2">
        <f t="shared" si="317"/>
        <v>5.5799999999999628E-2</v>
      </c>
      <c r="F2290" s="2">
        <f t="shared" si="322"/>
        <v>2.9379451309063935E-2</v>
      </c>
      <c r="G2290" s="2">
        <f t="shared" si="322"/>
        <v>2.5986771929719064E-2</v>
      </c>
      <c r="H2290" s="2">
        <f t="shared" si="319"/>
        <v>1.1305540906935396</v>
      </c>
      <c r="I2290" s="2">
        <f t="shared" si="320"/>
        <v>53.063852996359316</v>
      </c>
    </row>
    <row r="2291" spans="1:9" ht="13.5" x14ac:dyDescent="0.25">
      <c r="A2291" s="3">
        <f>TITRES_STAT!B2294</f>
        <v>45337</v>
      </c>
      <c r="B2291" s="6">
        <f>TITRES_STAT!D2294</f>
        <v>7.4428000000000001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2.7280919072702223E-2</v>
      </c>
      <c r="G2291" s="2">
        <f t="shared" si="322"/>
        <v>2.4130573934739132E-2</v>
      </c>
      <c r="H2291" s="2">
        <f t="shared" si="319"/>
        <v>1.1305540906935394</v>
      </c>
      <c r="I2291" s="2">
        <f t="shared" si="320"/>
        <v>53.063852996359302</v>
      </c>
    </row>
    <row r="2292" spans="1:9" ht="13.5" x14ac:dyDescent="0.25">
      <c r="A2292" s="3">
        <f>TITRES_STAT!B2295</f>
        <v>45338</v>
      </c>
      <c r="B2292" s="6">
        <f>TITRES_STAT!D2295</f>
        <v>7.4985999999999997</v>
      </c>
      <c r="C2292" s="2">
        <f t="shared" si="315"/>
        <v>5.5799999999999628E-2</v>
      </c>
      <c r="D2292" s="2">
        <f t="shared" si="316"/>
        <v>5.5799999999999628E-2</v>
      </c>
      <c r="E2292" s="2">
        <f t="shared" si="317"/>
        <v>0</v>
      </c>
      <c r="F2292" s="2">
        <f t="shared" si="322"/>
        <v>2.9317996281794895E-2</v>
      </c>
      <c r="G2292" s="2">
        <f t="shared" si="322"/>
        <v>2.2406961510829194E-2</v>
      </c>
      <c r="H2292" s="2">
        <f t="shared" si="319"/>
        <v>1.3084324828078822</v>
      </c>
      <c r="I2292" s="2">
        <f t="shared" si="320"/>
        <v>56.680561053982352</v>
      </c>
    </row>
    <row r="2293" spans="1:9" ht="13.5" x14ac:dyDescent="0.25">
      <c r="A2293" s="3">
        <f>TITRES_STAT!B2296</f>
        <v>45341</v>
      </c>
      <c r="B2293" s="6">
        <f>TITRES_STAT!D2296</f>
        <v>7.4428000000000001</v>
      </c>
      <c r="C2293" s="2">
        <f t="shared" si="315"/>
        <v>-5.5799999999999628E-2</v>
      </c>
      <c r="D2293" s="2">
        <f t="shared" si="316"/>
        <v>0</v>
      </c>
      <c r="E2293" s="2">
        <f t="shared" si="317"/>
        <v>5.5799999999999628E-2</v>
      </c>
      <c r="F2293" s="2">
        <f t="shared" si="322"/>
        <v>2.7223853690238116E-2</v>
      </c>
      <c r="G2293" s="2">
        <f t="shared" si="322"/>
        <v>2.4792178545769938E-2</v>
      </c>
      <c r="H2293" s="2">
        <f t="shared" si="319"/>
        <v>1.0980823504468942</v>
      </c>
      <c r="I2293" s="2">
        <f t="shared" si="320"/>
        <v>52.337428519571759</v>
      </c>
    </row>
    <row r="2294" spans="1:9" ht="13.5" x14ac:dyDescent="0.25">
      <c r="A2294" s="3">
        <f>TITRES_STAT!B2297</f>
        <v>45342</v>
      </c>
      <c r="B2294" s="6">
        <f>TITRES_STAT!D2297</f>
        <v>7.4428000000000001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2.5279292712363965E-2</v>
      </c>
      <c r="G2294" s="2">
        <f t="shared" si="322"/>
        <v>2.3021308649643513E-2</v>
      </c>
      <c r="H2294" s="2">
        <f t="shared" si="319"/>
        <v>1.0980823504468942</v>
      </c>
      <c r="I2294" s="2">
        <f t="shared" si="320"/>
        <v>52.337428519571759</v>
      </c>
    </row>
    <row r="2295" spans="1:9" ht="13.5" x14ac:dyDescent="0.25">
      <c r="A2295" s="3">
        <f>TITRES_STAT!B2298</f>
        <v>45343</v>
      </c>
      <c r="B2295" s="6">
        <f>TITRES_STAT!D2298</f>
        <v>7.48</v>
      </c>
      <c r="C2295" s="2">
        <f t="shared" si="315"/>
        <v>3.7200000000000344E-2</v>
      </c>
      <c r="D2295" s="2">
        <f t="shared" si="316"/>
        <v>3.7200000000000344E-2</v>
      </c>
      <c r="E2295" s="2">
        <f t="shared" si="317"/>
        <v>0</v>
      </c>
      <c r="F2295" s="2">
        <f t="shared" si="322"/>
        <v>2.6130771804337989E-2</v>
      </c>
      <c r="G2295" s="2">
        <f t="shared" si="322"/>
        <v>2.1376929460383266E-2</v>
      </c>
      <c r="H2295" s="2">
        <f t="shared" si="319"/>
        <v>1.2223819072222122</v>
      </c>
      <c r="I2295" s="2">
        <f t="shared" si="320"/>
        <v>55.003233388904135</v>
      </c>
    </row>
    <row r="2296" spans="1:9" ht="13.5" x14ac:dyDescent="0.25">
      <c r="A2296" s="3">
        <f>TITRES_STAT!B2299</f>
        <v>45344</v>
      </c>
      <c r="B2296" s="6">
        <f>TITRES_STAT!D2299</f>
        <v>7.4893000000000001</v>
      </c>
      <c r="C2296" s="2">
        <f t="shared" si="315"/>
        <v>9.2999999999996419E-3</v>
      </c>
      <c r="D2296" s="2">
        <f t="shared" si="316"/>
        <v>9.2999999999996419E-3</v>
      </c>
      <c r="E2296" s="2">
        <f t="shared" si="317"/>
        <v>0</v>
      </c>
      <c r="F2296" s="2">
        <f t="shared" si="322"/>
        <v>2.4928573818313822E-2</v>
      </c>
      <c r="G2296" s="2">
        <f t="shared" si="322"/>
        <v>1.9850005927498748E-2</v>
      </c>
      <c r="H2296" s="2">
        <f t="shared" si="319"/>
        <v>1.255847172507873</v>
      </c>
      <c r="I2296" s="2">
        <f t="shared" si="320"/>
        <v>55.670755883330571</v>
      </c>
    </row>
    <row r="2297" spans="1:9" ht="13.5" x14ac:dyDescent="0.25">
      <c r="A2297" s="3">
        <f>TITRES_STAT!B2300</f>
        <v>45345</v>
      </c>
      <c r="B2297" s="6">
        <f>TITRES_STAT!D2300</f>
        <v>7.4893000000000001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2.3147961402719981E-2</v>
      </c>
      <c r="G2297" s="2">
        <f t="shared" si="322"/>
        <v>1.8432148361248839E-2</v>
      </c>
      <c r="H2297" s="2">
        <f t="shared" si="319"/>
        <v>1.255847172507873</v>
      </c>
      <c r="I2297" s="2">
        <f t="shared" si="320"/>
        <v>55.670755883330571</v>
      </c>
    </row>
    <row r="2298" spans="1:9" ht="13.5" x14ac:dyDescent="0.25">
      <c r="A2298" s="3">
        <f>TITRES_STAT!B2301</f>
        <v>45348</v>
      </c>
      <c r="B2298" s="6">
        <f>TITRES_STAT!D2301</f>
        <v>7.6288</v>
      </c>
      <c r="C2298" s="2">
        <f t="shared" si="315"/>
        <v>0.13949999999999996</v>
      </c>
      <c r="D2298" s="2">
        <f t="shared" si="316"/>
        <v>0.13949999999999996</v>
      </c>
      <c r="E2298" s="2">
        <f t="shared" si="317"/>
        <v>0</v>
      </c>
      <c r="F2298" s="2">
        <f t="shared" si="322"/>
        <v>3.145882130252569E-2</v>
      </c>
      <c r="G2298" s="2">
        <f t="shared" si="322"/>
        <v>1.7115566335445351E-2</v>
      </c>
      <c r="H2298" s="2">
        <f t="shared" si="319"/>
        <v>1.8380239768856661</v>
      </c>
      <c r="I2298" s="2">
        <f t="shared" si="320"/>
        <v>64.764215942341679</v>
      </c>
    </row>
    <row r="2299" spans="1:9" ht="13.5" x14ac:dyDescent="0.25">
      <c r="A2299" s="3">
        <f>TITRES_STAT!B2302</f>
        <v>45349</v>
      </c>
      <c r="B2299" s="6">
        <f>TITRES_STAT!D2302</f>
        <v>7.6195000000000004</v>
      </c>
      <c r="C2299" s="2">
        <f t="shared" si="315"/>
        <v>-9.2999999999996419E-3</v>
      </c>
      <c r="D2299" s="2">
        <f t="shared" si="316"/>
        <v>0</v>
      </c>
      <c r="E2299" s="2">
        <f t="shared" si="317"/>
        <v>9.2999999999996419E-3</v>
      </c>
      <c r="F2299" s="2">
        <f t="shared" si="322"/>
        <v>2.9211762638059569E-2</v>
      </c>
      <c r="G2299" s="2">
        <f t="shared" si="322"/>
        <v>1.6557311597199229E-2</v>
      </c>
      <c r="H2299" s="2">
        <f t="shared" si="319"/>
        <v>1.7642817474668362</v>
      </c>
      <c r="I2299" s="2">
        <f t="shared" si="320"/>
        <v>63.824237492564166</v>
      </c>
    </row>
    <row r="2300" spans="1:9" ht="13.5" x14ac:dyDescent="0.25">
      <c r="A2300" s="3">
        <f>TITRES_STAT!B2303</f>
        <v>45350</v>
      </c>
      <c r="B2300" s="6">
        <f>TITRES_STAT!D2303</f>
        <v>7.7126000000000001</v>
      </c>
      <c r="C2300" s="2">
        <f t="shared" si="315"/>
        <v>9.3099999999999739E-2</v>
      </c>
      <c r="D2300" s="2">
        <f t="shared" si="316"/>
        <v>9.3099999999999739E-2</v>
      </c>
      <c r="E2300" s="2">
        <f t="shared" si="317"/>
        <v>0</v>
      </c>
      <c r="F2300" s="2">
        <f t="shared" si="322"/>
        <v>3.377520816391244E-2</v>
      </c>
      <c r="G2300" s="2">
        <f t="shared" si="322"/>
        <v>1.537464648311357E-2</v>
      </c>
      <c r="H2300" s="2">
        <f t="shared" si="319"/>
        <v>2.1968120178248491</v>
      </c>
      <c r="I2300" s="2">
        <f t="shared" si="320"/>
        <v>68.718836314923124</v>
      </c>
    </row>
    <row r="2301" spans="1:9" ht="13.5" x14ac:dyDescent="0.25">
      <c r="A2301" s="3">
        <f>TITRES_STAT!B2304</f>
        <v>45351</v>
      </c>
      <c r="B2301" s="6">
        <f>TITRES_STAT!D2304</f>
        <v>7.7683999999999997</v>
      </c>
      <c r="C2301" s="2">
        <f t="shared" si="315"/>
        <v>5.5799999999999628E-2</v>
      </c>
      <c r="D2301" s="2">
        <f t="shared" si="316"/>
        <v>5.5799999999999628E-2</v>
      </c>
      <c r="E2301" s="2">
        <f t="shared" si="317"/>
        <v>0</v>
      </c>
      <c r="F2301" s="2">
        <f t="shared" ref="F2301:G2316" si="323">((F2300*13)+D2301)/14</f>
        <v>3.5348407580775808E-2</v>
      </c>
      <c r="G2301" s="2">
        <f t="shared" si="323"/>
        <v>1.4276457448605459E-2</v>
      </c>
      <c r="H2301" s="2">
        <f t="shared" si="319"/>
        <v>2.4759929210750165</v>
      </c>
      <c r="I2301" s="2">
        <f t="shared" si="320"/>
        <v>71.231241757226272</v>
      </c>
    </row>
    <row r="2302" spans="1:9" ht="13.5" x14ac:dyDescent="0.25">
      <c r="A2302" s="3">
        <f>TITRES_STAT!B2305</f>
        <v>45352</v>
      </c>
      <c r="B2302" s="6">
        <f>TITRES_STAT!D2305</f>
        <v>7.7683999999999997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3.2823521325006107E-2</v>
      </c>
      <c r="G2302" s="2">
        <f t="shared" si="323"/>
        <v>1.3256710487990783E-2</v>
      </c>
      <c r="H2302" s="2">
        <f t="shared" si="319"/>
        <v>2.4759929210750165</v>
      </c>
      <c r="I2302" s="2">
        <f t="shared" si="320"/>
        <v>71.231241757226272</v>
      </c>
    </row>
    <row r="2303" spans="1:9" ht="13.5" x14ac:dyDescent="0.25">
      <c r="A2303" s="3">
        <f>TITRES_STAT!B2306</f>
        <v>45355</v>
      </c>
      <c r="B2303" s="6">
        <f>TITRES_STAT!D2306</f>
        <v>7.9638</v>
      </c>
      <c r="C2303" s="2">
        <f t="shared" si="315"/>
        <v>0.19540000000000024</v>
      </c>
      <c r="D2303" s="2">
        <f t="shared" si="316"/>
        <v>0.19540000000000024</v>
      </c>
      <c r="E2303" s="2">
        <f t="shared" si="317"/>
        <v>0</v>
      </c>
      <c r="F2303" s="2">
        <f t="shared" si="323"/>
        <v>4.4436126944648546E-2</v>
      </c>
      <c r="G2303" s="2">
        <f t="shared" si="323"/>
        <v>1.2309802595991442E-2</v>
      </c>
      <c r="H2303" s="2">
        <f t="shared" si="319"/>
        <v>3.6098163718010152</v>
      </c>
      <c r="I2303" s="2">
        <f t="shared" si="320"/>
        <v>78.307161948637258</v>
      </c>
    </row>
    <row r="2304" spans="1:9" ht="13.5" x14ac:dyDescent="0.25">
      <c r="A2304" s="3">
        <f>TITRES_STAT!B2307</f>
        <v>45356</v>
      </c>
      <c r="B2304" s="6">
        <f>TITRES_STAT!D2307</f>
        <v>7.9916999999999998</v>
      </c>
      <c r="C2304" s="2">
        <f t="shared" si="315"/>
        <v>2.7899999999999814E-2</v>
      </c>
      <c r="D2304" s="2">
        <f t="shared" si="316"/>
        <v>2.7899999999999814E-2</v>
      </c>
      <c r="E2304" s="2">
        <f t="shared" si="317"/>
        <v>0</v>
      </c>
      <c r="F2304" s="2">
        <f t="shared" si="323"/>
        <v>4.3254975020030777E-2</v>
      </c>
      <c r="G2304" s="2">
        <f t="shared" si="323"/>
        <v>1.1430530981992053E-2</v>
      </c>
      <c r="H2304" s="2">
        <f t="shared" si="319"/>
        <v>3.7841614784278836</v>
      </c>
      <c r="I2304" s="2">
        <f t="shared" si="320"/>
        <v>79.097695499847376</v>
      </c>
    </row>
    <row r="2305" spans="1:9" ht="13.5" x14ac:dyDescent="0.25">
      <c r="A2305" s="3">
        <f>TITRES_STAT!B2308</f>
        <v>45357</v>
      </c>
      <c r="B2305" s="6">
        <f>TITRES_STAT!D2308</f>
        <v>8.0381999999999998</v>
      </c>
      <c r="C2305" s="2">
        <f t="shared" si="315"/>
        <v>4.6499999999999986E-2</v>
      </c>
      <c r="D2305" s="2">
        <f t="shared" si="316"/>
        <v>4.6499999999999986E-2</v>
      </c>
      <c r="E2305" s="2">
        <f t="shared" si="317"/>
        <v>0</v>
      </c>
      <c r="F2305" s="2">
        <f t="shared" si="323"/>
        <v>4.3486762518600008E-2</v>
      </c>
      <c r="G2305" s="2">
        <f t="shared" si="323"/>
        <v>1.0614064483278335E-2</v>
      </c>
      <c r="H2305" s="2">
        <f t="shared" si="319"/>
        <v>4.0970885928863678</v>
      </c>
      <c r="I2305" s="2">
        <f t="shared" si="320"/>
        <v>80.380957054667903</v>
      </c>
    </row>
    <row r="2306" spans="1:9" ht="13.5" x14ac:dyDescent="0.25">
      <c r="A2306" s="3">
        <f>TITRES_STAT!B2309</f>
        <v>45358</v>
      </c>
      <c r="B2306" s="6">
        <f>TITRES_STAT!D2309</f>
        <v>7.9638</v>
      </c>
      <c r="C2306" s="2">
        <f t="shared" si="315"/>
        <v>-7.43999999999998E-2</v>
      </c>
      <c r="D2306" s="2">
        <f t="shared" si="316"/>
        <v>0</v>
      </c>
      <c r="E2306" s="2">
        <f t="shared" si="317"/>
        <v>7.43999999999998E-2</v>
      </c>
      <c r="F2306" s="2">
        <f t="shared" si="323"/>
        <v>4.0380565195842863E-2</v>
      </c>
      <c r="G2306" s="2">
        <f t="shared" si="323"/>
        <v>1.5170202734472726E-2</v>
      </c>
      <c r="H2306" s="2">
        <f t="shared" si="319"/>
        <v>2.6618342485352668</v>
      </c>
      <c r="I2306" s="2">
        <f t="shared" si="320"/>
        <v>72.691281687585942</v>
      </c>
    </row>
    <row r="2307" spans="1:9" ht="13.5" x14ac:dyDescent="0.25">
      <c r="A2307" s="3">
        <f>TITRES_STAT!B2310</f>
        <v>45359</v>
      </c>
      <c r="B2307" s="6">
        <f>TITRES_STAT!D2310</f>
        <v>7.8521000000000001</v>
      </c>
      <c r="C2307" s="2">
        <f t="shared" ref="C2307:C2370" si="324">B2307-B2306</f>
        <v>-0.11169999999999991</v>
      </c>
      <c r="D2307" s="2">
        <f t="shared" ref="D2307:D2370" si="325">IF(C2307&gt;0,C2307,0)</f>
        <v>0</v>
      </c>
      <c r="E2307" s="2">
        <f t="shared" ref="E2307:E2370" si="326">IF(C2307&lt;0,-C2307,0)</f>
        <v>0.11169999999999991</v>
      </c>
      <c r="F2307" s="2">
        <f t="shared" si="323"/>
        <v>3.749623911042551E-2</v>
      </c>
      <c r="G2307" s="2">
        <f t="shared" si="323"/>
        <v>2.2065188253438953E-2</v>
      </c>
      <c r="H2307" s="2">
        <f t="shared" si="319"/>
        <v>1.6993391889408223</v>
      </c>
      <c r="I2307" s="2">
        <f t="shared" si="320"/>
        <v>62.953896120317353</v>
      </c>
    </row>
    <row r="2308" spans="1:9" ht="13.5" x14ac:dyDescent="0.25">
      <c r="A2308" s="3">
        <f>TITRES_STAT!B2311</f>
        <v>45362</v>
      </c>
      <c r="B2308" s="6">
        <f>TITRES_STAT!D2311</f>
        <v>7.7777000000000003</v>
      </c>
      <c r="C2308" s="2">
        <f t="shared" si="324"/>
        <v>-7.43999999999998E-2</v>
      </c>
      <c r="D2308" s="2">
        <f t="shared" si="325"/>
        <v>0</v>
      </c>
      <c r="E2308" s="2">
        <f t="shared" si="326"/>
        <v>7.43999999999998E-2</v>
      </c>
      <c r="F2308" s="2">
        <f t="shared" si="323"/>
        <v>3.4817936316823686E-2</v>
      </c>
      <c r="G2308" s="2">
        <f t="shared" si="323"/>
        <v>2.5803389092479014E-2</v>
      </c>
      <c r="H2308" s="2">
        <f t="shared" si="319"/>
        <v>1.3493551638521843</v>
      </c>
      <c r="I2308" s="2">
        <f t="shared" si="320"/>
        <v>57.435128779748965</v>
      </c>
    </row>
    <row r="2309" spans="1:9" ht="13.5" x14ac:dyDescent="0.25">
      <c r="A2309" s="3">
        <f>TITRES_STAT!B2312</f>
        <v>45363</v>
      </c>
      <c r="B2309" s="6">
        <f>TITRES_STAT!D2312</f>
        <v>7.7497999999999996</v>
      </c>
      <c r="C2309" s="2">
        <f t="shared" si="324"/>
        <v>-2.7900000000000702E-2</v>
      </c>
      <c r="D2309" s="2">
        <f t="shared" si="325"/>
        <v>0</v>
      </c>
      <c r="E2309" s="2">
        <f t="shared" si="326"/>
        <v>2.7900000000000702E-2</v>
      </c>
      <c r="F2309" s="2">
        <f t="shared" si="323"/>
        <v>3.2330940865621993E-2</v>
      </c>
      <c r="G2309" s="2">
        <f t="shared" si="323"/>
        <v>2.5953147014444847E-2</v>
      </c>
      <c r="H2309" s="2">
        <f t="shared" si="319"/>
        <v>1.2457426009889063</v>
      </c>
      <c r="I2309" s="2">
        <f t="shared" si="320"/>
        <v>55.471299357297106</v>
      </c>
    </row>
    <row r="2310" spans="1:9" ht="13.5" x14ac:dyDescent="0.25">
      <c r="A2310" s="3">
        <f>TITRES_STAT!B2313</f>
        <v>45364</v>
      </c>
      <c r="B2310" s="6">
        <f>TITRES_STAT!D2313</f>
        <v>7.7497999999999996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3.0021587946648994E-2</v>
      </c>
      <c r="G2310" s="2">
        <f t="shared" si="323"/>
        <v>2.409935079912736E-2</v>
      </c>
      <c r="H2310" s="2">
        <f t="shared" si="319"/>
        <v>1.2457426009889063</v>
      </c>
      <c r="I2310" s="2">
        <f t="shared" si="320"/>
        <v>55.471299357297106</v>
      </c>
    </row>
    <row r="2311" spans="1:9" ht="13.5" x14ac:dyDescent="0.25">
      <c r="A2311" s="3">
        <f>TITRES_STAT!B2314</f>
        <v>45365</v>
      </c>
      <c r="B2311" s="6">
        <f>TITRES_STAT!D2314</f>
        <v>7.6753</v>
      </c>
      <c r="C2311" s="2">
        <f t="shared" si="324"/>
        <v>-7.4499999999999567E-2</v>
      </c>
      <c r="D2311" s="2">
        <f t="shared" si="325"/>
        <v>0</v>
      </c>
      <c r="E2311" s="2">
        <f t="shared" si="326"/>
        <v>7.4499999999999567E-2</v>
      </c>
      <c r="F2311" s="2">
        <f t="shared" si="323"/>
        <v>2.7877188807602638E-2</v>
      </c>
      <c r="G2311" s="2">
        <f t="shared" si="323"/>
        <v>2.7699397170618232E-2</v>
      </c>
      <c r="H2311" s="2">
        <f t="shared" si="319"/>
        <v>1.0064186103361483</v>
      </c>
      <c r="I2311" s="2">
        <f t="shared" si="320"/>
        <v>50.159951923867794</v>
      </c>
    </row>
    <row r="2312" spans="1:9" ht="13.5" x14ac:dyDescent="0.25">
      <c r="A2312" s="3">
        <f>TITRES_STAT!B2315</f>
        <v>45366</v>
      </c>
      <c r="B2312" s="6">
        <f>TITRES_STAT!D2315</f>
        <v>7.7126000000000001</v>
      </c>
      <c r="C2312" s="2">
        <f t="shared" si="324"/>
        <v>3.7300000000000111E-2</v>
      </c>
      <c r="D2312" s="2">
        <f t="shared" si="325"/>
        <v>3.7300000000000111E-2</v>
      </c>
      <c r="E2312" s="2">
        <f t="shared" si="326"/>
        <v>0</v>
      </c>
      <c r="F2312" s="2">
        <f t="shared" si="323"/>
        <v>2.8550246749916745E-2</v>
      </c>
      <c r="G2312" s="2">
        <f t="shared" si="323"/>
        <v>2.5720868801288356E-2</v>
      </c>
      <c r="H2312" s="2">
        <f t="shared" si="319"/>
        <v>1.1100032028656304</v>
      </c>
      <c r="I2312" s="2">
        <f t="shared" si="320"/>
        <v>52.606707011539918</v>
      </c>
    </row>
    <row r="2313" spans="1:9" ht="13.5" x14ac:dyDescent="0.25">
      <c r="A2313" s="3">
        <f>TITRES_STAT!B2316</f>
        <v>45369</v>
      </c>
      <c r="B2313" s="6">
        <f>TITRES_STAT!D2316</f>
        <v>7.7032999999999996</v>
      </c>
      <c r="C2313" s="2">
        <f t="shared" si="324"/>
        <v>-9.3000000000005301E-3</v>
      </c>
      <c r="D2313" s="2">
        <f t="shared" si="325"/>
        <v>0</v>
      </c>
      <c r="E2313" s="2">
        <f t="shared" si="326"/>
        <v>9.3000000000005301E-3</v>
      </c>
      <c r="F2313" s="2">
        <f t="shared" si="323"/>
        <v>2.6510943410636978E-2</v>
      </c>
      <c r="G2313" s="2">
        <f t="shared" si="323"/>
        <v>2.4547949601196366E-2</v>
      </c>
      <c r="H2313" s="2">
        <f t="shared" si="319"/>
        <v>1.0799656933198585</v>
      </c>
      <c r="I2313" s="2">
        <f t="shared" si="320"/>
        <v>51.922283948641102</v>
      </c>
    </row>
    <row r="2314" spans="1:9" ht="13.5" x14ac:dyDescent="0.25">
      <c r="A2314" s="3">
        <f>TITRES_STAT!B2317</f>
        <v>45370</v>
      </c>
      <c r="B2314" s="6">
        <f>TITRES_STAT!D2317</f>
        <v>7.6288</v>
      </c>
      <c r="C2314" s="2">
        <f t="shared" si="324"/>
        <v>-7.4499999999999567E-2</v>
      </c>
      <c r="D2314" s="2">
        <f t="shared" si="325"/>
        <v>0</v>
      </c>
      <c r="E2314" s="2">
        <f t="shared" si="326"/>
        <v>7.4499999999999567E-2</v>
      </c>
      <c r="F2314" s="2">
        <f t="shared" si="323"/>
        <v>2.4617304595591478E-2</v>
      </c>
      <c r="G2314" s="2">
        <f t="shared" si="323"/>
        <v>2.8115953201110881E-2</v>
      </c>
      <c r="H2314" s="2">
        <f t="shared" si="319"/>
        <v>0.87556357842489341</v>
      </c>
      <c r="I2314" s="2">
        <f t="shared" si="320"/>
        <v>46.682692524888736</v>
      </c>
    </row>
    <row r="2315" spans="1:9" ht="13.5" x14ac:dyDescent="0.25">
      <c r="A2315" s="3">
        <f>TITRES_STAT!B2318</f>
        <v>45372</v>
      </c>
      <c r="B2315" s="6">
        <f>TITRES_STAT!D2318</f>
        <v>7.6288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2.2858925695906373E-2</v>
      </c>
      <c r="G2315" s="2">
        <f t="shared" si="323"/>
        <v>2.6107670829602962E-2</v>
      </c>
      <c r="H2315" s="2">
        <f t="shared" si="319"/>
        <v>0.8755635784248933</v>
      </c>
      <c r="I2315" s="2">
        <f t="shared" si="320"/>
        <v>46.682692524888736</v>
      </c>
    </row>
    <row r="2316" spans="1:9" ht="13.5" x14ac:dyDescent="0.25">
      <c r="A2316" s="3">
        <f>TITRES_STAT!B2319</f>
        <v>45373</v>
      </c>
      <c r="B2316" s="6">
        <f>TITRES_STAT!D2319</f>
        <v>7.6288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2.1226145289055916E-2</v>
      </c>
      <c r="G2316" s="2">
        <f t="shared" si="323"/>
        <v>2.4242837198917035E-2</v>
      </c>
      <c r="H2316" s="2">
        <f t="shared" si="319"/>
        <v>0.8755635784248933</v>
      </c>
      <c r="I2316" s="2">
        <f t="shared" si="320"/>
        <v>46.682692524888736</v>
      </c>
    </row>
    <row r="2317" spans="1:9" ht="13.5" x14ac:dyDescent="0.25">
      <c r="A2317" s="3">
        <f>TITRES_STAT!B2320</f>
        <v>45376</v>
      </c>
      <c r="B2317" s="6">
        <f>TITRES_STAT!D2320</f>
        <v>7.6288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1.9709992054123351E-2</v>
      </c>
      <c r="G2317" s="2">
        <f t="shared" si="327"/>
        <v>2.2511205970422964E-2</v>
      </c>
      <c r="H2317" s="2">
        <f t="shared" si="319"/>
        <v>0.87556357842489319</v>
      </c>
      <c r="I2317" s="2">
        <f t="shared" si="320"/>
        <v>46.682692524888729</v>
      </c>
    </row>
    <row r="2318" spans="1:9" ht="13.5" x14ac:dyDescent="0.25">
      <c r="A2318" s="3">
        <f>TITRES_STAT!B2321</f>
        <v>45377</v>
      </c>
      <c r="B2318" s="6">
        <f>TITRES_STAT!D2321</f>
        <v>7.694</v>
      </c>
      <c r="C2318" s="2">
        <f t="shared" si="324"/>
        <v>6.5199999999999925E-2</v>
      </c>
      <c r="D2318" s="2">
        <f t="shared" si="325"/>
        <v>6.5199999999999925E-2</v>
      </c>
      <c r="E2318" s="2">
        <f t="shared" si="326"/>
        <v>0</v>
      </c>
      <c r="F2318" s="2">
        <f t="shared" si="327"/>
        <v>2.2959278335971677E-2</v>
      </c>
      <c r="G2318" s="2">
        <f t="shared" si="327"/>
        <v>2.0903262686821324E-2</v>
      </c>
      <c r="H2318" s="2">
        <f t="shared" si="319"/>
        <v>1.0983585998011014</v>
      </c>
      <c r="I2318" s="2">
        <f t="shared" si="320"/>
        <v>52.343703307204606</v>
      </c>
    </row>
    <row r="2319" spans="1:9" ht="13.5" x14ac:dyDescent="0.25">
      <c r="A2319" s="3">
        <f>TITRES_STAT!B2322</f>
        <v>45378</v>
      </c>
      <c r="B2319" s="6">
        <f>TITRES_STAT!D2322</f>
        <v>7.7218999999999998</v>
      </c>
      <c r="C2319" s="2">
        <f t="shared" si="324"/>
        <v>2.7899999999999814E-2</v>
      </c>
      <c r="D2319" s="2">
        <f t="shared" si="325"/>
        <v>2.7899999999999814E-2</v>
      </c>
      <c r="E2319" s="2">
        <f t="shared" si="326"/>
        <v>0</v>
      </c>
      <c r="F2319" s="2">
        <f t="shared" si="327"/>
        <v>2.3312187026259399E-2</v>
      </c>
      <c r="G2319" s="2">
        <f t="shared" si="327"/>
        <v>1.9410172494905516E-2</v>
      </c>
      <c r="H2319" s="2">
        <f t="shared" si="319"/>
        <v>1.2010293588260499</v>
      </c>
      <c r="I2319" s="2">
        <f t="shared" si="320"/>
        <v>54.566712343475324</v>
      </c>
    </row>
    <row r="2320" spans="1:9" ht="13.5" x14ac:dyDescent="0.25">
      <c r="A2320" s="3">
        <f>TITRES_STAT!B2323</f>
        <v>45379</v>
      </c>
      <c r="B2320" s="6">
        <f>TITRES_STAT!D2323</f>
        <v>7.7218999999999998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2.1647030810098011E-2</v>
      </c>
      <c r="G2320" s="2">
        <f t="shared" si="327"/>
        <v>1.8023731602412267E-2</v>
      </c>
      <c r="H2320" s="2">
        <f t="shared" si="319"/>
        <v>1.2010293588260494</v>
      </c>
      <c r="I2320" s="2">
        <f t="shared" si="320"/>
        <v>54.566712343475309</v>
      </c>
    </row>
    <row r="2321" spans="1:9" ht="13.5" x14ac:dyDescent="0.25">
      <c r="A2321" s="3">
        <f>TITRES_STAT!B2324</f>
        <v>45380</v>
      </c>
      <c r="B2321" s="6">
        <f>TITRES_STAT!D2324</f>
        <v>7.7683999999999997</v>
      </c>
      <c r="C2321" s="2">
        <f t="shared" si="324"/>
        <v>4.6499999999999986E-2</v>
      </c>
      <c r="D2321" s="2">
        <f t="shared" si="325"/>
        <v>4.6499999999999986E-2</v>
      </c>
      <c r="E2321" s="2">
        <f t="shared" si="326"/>
        <v>0</v>
      </c>
      <c r="F2321" s="2">
        <f t="shared" si="327"/>
        <v>2.3422242895091008E-2</v>
      </c>
      <c r="G2321" s="2">
        <f t="shared" si="327"/>
        <v>1.6736322202239962E-2</v>
      </c>
      <c r="H2321" s="2">
        <f t="shared" ref="H2321:H2384" si="328">F2321/G2321</f>
        <v>1.3994856583220066</v>
      </c>
      <c r="I2321" s="2">
        <f t="shared" ref="I2321:I2384" si="329">IF(G2321=0,100,100-(100/(1+H2321)))</f>
        <v>58.324401876220684</v>
      </c>
    </row>
    <row r="2322" spans="1:9" ht="13.5" x14ac:dyDescent="0.25">
      <c r="A2322" s="3">
        <f>TITRES_STAT!B2325</f>
        <v>45383</v>
      </c>
      <c r="B2322" s="6">
        <f>TITRES_STAT!D2325</f>
        <v>7.7683999999999997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2.1749225545441651E-2</v>
      </c>
      <c r="G2322" s="2">
        <f t="shared" si="327"/>
        <v>1.5540870616365679E-2</v>
      </c>
      <c r="H2322" s="2">
        <f t="shared" si="328"/>
        <v>1.3994856583220066</v>
      </c>
      <c r="I2322" s="2">
        <f t="shared" si="329"/>
        <v>58.324401876220684</v>
      </c>
    </row>
    <row r="2323" spans="1:9" ht="13.5" x14ac:dyDescent="0.25">
      <c r="A2323" s="3">
        <f>TITRES_STAT!B2326</f>
        <v>45384</v>
      </c>
      <c r="B2323" s="6">
        <f>TITRES_STAT!D2326</f>
        <v>7.7683999999999997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2.0195709435052962E-2</v>
      </c>
      <c r="G2323" s="2">
        <f t="shared" si="327"/>
        <v>1.4430808429482415E-2</v>
      </c>
      <c r="H2323" s="2">
        <f t="shared" si="328"/>
        <v>1.3994856583220068</v>
      </c>
      <c r="I2323" s="2">
        <f t="shared" si="329"/>
        <v>58.324401876220691</v>
      </c>
    </row>
    <row r="2324" spans="1:9" ht="13.5" x14ac:dyDescent="0.25">
      <c r="A2324" s="3">
        <f>TITRES_STAT!B2327</f>
        <v>45385</v>
      </c>
      <c r="B2324" s="6">
        <f>TITRES_STAT!D2327</f>
        <v>7.8148999999999997</v>
      </c>
      <c r="C2324" s="2">
        <f t="shared" si="324"/>
        <v>4.6499999999999986E-2</v>
      </c>
      <c r="D2324" s="2">
        <f t="shared" si="325"/>
        <v>4.6499999999999986E-2</v>
      </c>
      <c r="E2324" s="2">
        <f t="shared" si="326"/>
        <v>0</v>
      </c>
      <c r="F2324" s="2">
        <f t="shared" si="327"/>
        <v>2.2074587332549179E-2</v>
      </c>
      <c r="G2324" s="2">
        <f t="shared" si="327"/>
        <v>1.3400036398805101E-2</v>
      </c>
      <c r="H2324" s="2">
        <f t="shared" si="328"/>
        <v>1.6473527888713495</v>
      </c>
      <c r="I2324" s="2">
        <f t="shared" si="329"/>
        <v>62.226417113590223</v>
      </c>
    </row>
    <row r="2325" spans="1:9" ht="13.5" x14ac:dyDescent="0.25">
      <c r="A2325" s="3">
        <f>TITRES_STAT!B2328</f>
        <v>45386</v>
      </c>
      <c r="B2325" s="6">
        <f>TITRES_STAT!D2328</f>
        <v>7.7683999999999997</v>
      </c>
      <c r="C2325" s="2">
        <f t="shared" si="324"/>
        <v>-4.6499999999999986E-2</v>
      </c>
      <c r="D2325" s="2">
        <f t="shared" si="325"/>
        <v>0</v>
      </c>
      <c r="E2325" s="2">
        <f t="shared" si="326"/>
        <v>4.6499999999999986E-2</v>
      </c>
      <c r="F2325" s="2">
        <f t="shared" si="327"/>
        <v>2.0497831094509953E-2</v>
      </c>
      <c r="G2325" s="2">
        <f t="shared" si="327"/>
        <v>1.5764319513176164E-2</v>
      </c>
      <c r="H2325" s="2">
        <f t="shared" si="328"/>
        <v>1.3002674220969332</v>
      </c>
      <c r="I2325" s="2">
        <f t="shared" si="329"/>
        <v>56.526793780855449</v>
      </c>
    </row>
    <row r="2326" spans="1:9" ht="13.5" x14ac:dyDescent="0.25">
      <c r="A2326" s="3">
        <f>TITRES_STAT!B2329</f>
        <v>45387</v>
      </c>
      <c r="B2326" s="6">
        <f>TITRES_STAT!D2329</f>
        <v>7.7869999999999999</v>
      </c>
      <c r="C2326" s="2">
        <f t="shared" si="324"/>
        <v>1.8600000000000172E-2</v>
      </c>
      <c r="D2326" s="2">
        <f t="shared" si="325"/>
        <v>1.8600000000000172E-2</v>
      </c>
      <c r="E2326" s="2">
        <f t="shared" si="326"/>
        <v>0</v>
      </c>
      <c r="F2326" s="2">
        <f t="shared" si="327"/>
        <v>2.0362271730616395E-2</v>
      </c>
      <c r="G2326" s="2">
        <f t="shared" si="327"/>
        <v>1.4638296690806437E-2</v>
      </c>
      <c r="H2326" s="2">
        <f t="shared" si="328"/>
        <v>1.3910273962000574</v>
      </c>
      <c r="I2326" s="2">
        <f t="shared" si="329"/>
        <v>58.176974400659276</v>
      </c>
    </row>
    <row r="2327" spans="1:9" ht="13.5" x14ac:dyDescent="0.25">
      <c r="A2327" s="3">
        <f>TITRES_STAT!B2330</f>
        <v>45390</v>
      </c>
      <c r="B2327" s="6">
        <f>TITRES_STAT!D2330</f>
        <v>7.7869999999999999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1.8907823749858083E-2</v>
      </c>
      <c r="G2327" s="2">
        <f t="shared" si="327"/>
        <v>1.3592704070034548E-2</v>
      </c>
      <c r="H2327" s="2">
        <f t="shared" si="328"/>
        <v>1.3910273962000577</v>
      </c>
      <c r="I2327" s="2">
        <f t="shared" si="329"/>
        <v>58.176974400659283</v>
      </c>
    </row>
    <row r="2328" spans="1:9" ht="13.5" x14ac:dyDescent="0.25">
      <c r="A2328" s="3">
        <f>TITRES_STAT!B2331</f>
        <v>45394</v>
      </c>
      <c r="B2328" s="6">
        <f>TITRES_STAT!D2331</f>
        <v>7.8334999999999999</v>
      </c>
      <c r="C2328" s="2">
        <f t="shared" si="324"/>
        <v>4.6499999999999986E-2</v>
      </c>
      <c r="D2328" s="2">
        <f t="shared" si="325"/>
        <v>4.6499999999999986E-2</v>
      </c>
      <c r="E2328" s="2">
        <f t="shared" si="326"/>
        <v>0</v>
      </c>
      <c r="F2328" s="2">
        <f t="shared" si="327"/>
        <v>2.0878693482011077E-2</v>
      </c>
      <c r="G2328" s="2">
        <f t="shared" si="327"/>
        <v>1.2621796636460653E-2</v>
      </c>
      <c r="H2328" s="2">
        <f t="shared" si="328"/>
        <v>1.6541776169724269</v>
      </c>
      <c r="I2328" s="2">
        <f t="shared" si="329"/>
        <v>62.323546336711175</v>
      </c>
    </row>
    <row r="2329" spans="1:9" ht="13.5" x14ac:dyDescent="0.25">
      <c r="A2329" s="3">
        <f>TITRES_STAT!B2332</f>
        <v>45397</v>
      </c>
      <c r="B2329" s="6">
        <f>TITRES_STAT!D2332</f>
        <v>7.8148999999999997</v>
      </c>
      <c r="C2329" s="2">
        <f t="shared" si="324"/>
        <v>-1.8600000000000172E-2</v>
      </c>
      <c r="D2329" s="2">
        <f t="shared" si="325"/>
        <v>0</v>
      </c>
      <c r="E2329" s="2">
        <f t="shared" si="326"/>
        <v>1.8600000000000172E-2</v>
      </c>
      <c r="F2329" s="2">
        <f t="shared" si="327"/>
        <v>1.9387358233295997E-2</v>
      </c>
      <c r="G2329" s="2">
        <f t="shared" si="327"/>
        <v>1.3048811162427761E-2</v>
      </c>
      <c r="H2329" s="2">
        <f t="shared" si="328"/>
        <v>1.4857566710076395</v>
      </c>
      <c r="I2329" s="2">
        <f t="shared" si="329"/>
        <v>59.77080091292143</v>
      </c>
    </row>
    <row r="2330" spans="1:9" ht="13.5" x14ac:dyDescent="0.25">
      <c r="A2330" s="3">
        <f>TITRES_STAT!B2333</f>
        <v>45398</v>
      </c>
      <c r="B2330" s="6">
        <f>TITRES_STAT!D2333</f>
        <v>7.7218999999999998</v>
      </c>
      <c r="C2330" s="2">
        <f t="shared" si="324"/>
        <v>-9.2999999999999972E-2</v>
      </c>
      <c r="D2330" s="2">
        <f t="shared" si="325"/>
        <v>0</v>
      </c>
      <c r="E2330" s="2">
        <f t="shared" si="326"/>
        <v>9.2999999999999972E-2</v>
      </c>
      <c r="F2330" s="2">
        <f t="shared" si="327"/>
        <v>1.8002546930917712E-2</v>
      </c>
      <c r="G2330" s="2">
        <f t="shared" si="327"/>
        <v>1.8759610365111489E-2</v>
      </c>
      <c r="H2330" s="2">
        <f t="shared" si="328"/>
        <v>0.95964396810704877</v>
      </c>
      <c r="I2330" s="2">
        <f t="shared" si="329"/>
        <v>48.970322350647862</v>
      </c>
    </row>
    <row r="2331" spans="1:9" ht="13.5" x14ac:dyDescent="0.25">
      <c r="A2331" s="3">
        <f>TITRES_STAT!B2334</f>
        <v>45399</v>
      </c>
      <c r="B2331" s="6">
        <f>TITRES_STAT!D2334</f>
        <v>7.7591000000000001</v>
      </c>
      <c r="C2331" s="2">
        <f t="shared" si="324"/>
        <v>3.7200000000000344E-2</v>
      </c>
      <c r="D2331" s="2">
        <f t="shared" si="325"/>
        <v>3.7200000000000344E-2</v>
      </c>
      <c r="E2331" s="2">
        <f t="shared" si="326"/>
        <v>0</v>
      </c>
      <c r="F2331" s="2">
        <f t="shared" si="327"/>
        <v>1.9373793578709331E-2</v>
      </c>
      <c r="G2331" s="2">
        <f t="shared" si="327"/>
        <v>1.7419638196174956E-2</v>
      </c>
      <c r="H2331" s="2">
        <f t="shared" si="328"/>
        <v>1.1121811693519257</v>
      </c>
      <c r="I2331" s="2">
        <f t="shared" si="329"/>
        <v>52.655576400824231</v>
      </c>
    </row>
    <row r="2332" spans="1:9" ht="13.5" x14ac:dyDescent="0.25">
      <c r="A2332" s="3">
        <f>TITRES_STAT!B2335</f>
        <v>45400</v>
      </c>
      <c r="B2332" s="6">
        <f>TITRES_STAT!D2335</f>
        <v>7.7218999999999998</v>
      </c>
      <c r="C2332" s="2">
        <f t="shared" si="324"/>
        <v>-3.7200000000000344E-2</v>
      </c>
      <c r="D2332" s="2">
        <f t="shared" si="325"/>
        <v>0</v>
      </c>
      <c r="E2332" s="2">
        <f t="shared" si="326"/>
        <v>3.7200000000000344E-2</v>
      </c>
      <c r="F2332" s="2">
        <f t="shared" si="327"/>
        <v>1.7989951180230092E-2</v>
      </c>
      <c r="G2332" s="2">
        <f t="shared" si="327"/>
        <v>1.8832521182162481E-2</v>
      </c>
      <c r="H2332" s="2">
        <f t="shared" si="328"/>
        <v>0.95525984047582313</v>
      </c>
      <c r="I2332" s="2">
        <f t="shared" si="329"/>
        <v>48.85590245863974</v>
      </c>
    </row>
    <row r="2333" spans="1:9" ht="13.5" x14ac:dyDescent="0.25">
      <c r="A2333" s="3">
        <f>TITRES_STAT!B2336</f>
        <v>45401</v>
      </c>
      <c r="B2333" s="6">
        <f>TITRES_STAT!D2336</f>
        <v>7.694</v>
      </c>
      <c r="C2333" s="2">
        <f t="shared" si="324"/>
        <v>-2.7899999999999814E-2</v>
      </c>
      <c r="D2333" s="2">
        <f t="shared" si="325"/>
        <v>0</v>
      </c>
      <c r="E2333" s="2">
        <f t="shared" si="326"/>
        <v>2.7899999999999814E-2</v>
      </c>
      <c r="F2333" s="2">
        <f t="shared" ref="F2333:G2348" si="330">((F2332*13)+D2333)/14</f>
        <v>1.6704954667356515E-2</v>
      </c>
      <c r="G2333" s="2">
        <f t="shared" si="330"/>
        <v>1.9480198240579432E-2</v>
      </c>
      <c r="H2333" s="2">
        <f t="shared" si="328"/>
        <v>0.85753514728398528</v>
      </c>
      <c r="I2333" s="2">
        <f t="shared" si="329"/>
        <v>46.165217844617338</v>
      </c>
    </row>
    <row r="2334" spans="1:9" ht="13.5" x14ac:dyDescent="0.25">
      <c r="A2334" s="3">
        <f>TITRES_STAT!B2337</f>
        <v>45404</v>
      </c>
      <c r="B2334" s="6">
        <f>TITRES_STAT!D2337</f>
        <v>7.7218999999999998</v>
      </c>
      <c r="C2334" s="2">
        <f t="shared" si="324"/>
        <v>2.7899999999999814E-2</v>
      </c>
      <c r="D2334" s="2">
        <f t="shared" si="325"/>
        <v>2.7899999999999814E-2</v>
      </c>
      <c r="E2334" s="2">
        <f t="shared" si="326"/>
        <v>0</v>
      </c>
      <c r="F2334" s="2">
        <f t="shared" si="330"/>
        <v>1.7504600762545321E-2</v>
      </c>
      <c r="G2334" s="2">
        <f t="shared" si="330"/>
        <v>1.8088755509109471E-2</v>
      </c>
      <c r="H2334" s="2">
        <f t="shared" si="328"/>
        <v>0.96770619480870468</v>
      </c>
      <c r="I2334" s="2">
        <f t="shared" si="329"/>
        <v>49.17940479944378</v>
      </c>
    </row>
    <row r="2335" spans="1:9" ht="13.5" x14ac:dyDescent="0.25">
      <c r="A2335" s="3">
        <f>TITRES_STAT!B2338</f>
        <v>45405</v>
      </c>
      <c r="B2335" s="6">
        <f>TITRES_STAT!D2338</f>
        <v>7.8148999999999997</v>
      </c>
      <c r="C2335" s="2">
        <f t="shared" si="324"/>
        <v>9.2999999999999972E-2</v>
      </c>
      <c r="D2335" s="2">
        <f t="shared" si="325"/>
        <v>9.2999999999999972E-2</v>
      </c>
      <c r="E2335" s="2">
        <f t="shared" si="326"/>
        <v>0</v>
      </c>
      <c r="F2335" s="2">
        <f t="shared" si="330"/>
        <v>2.2897129279506368E-2</v>
      </c>
      <c r="G2335" s="2">
        <f t="shared" si="330"/>
        <v>1.6796701544173082E-2</v>
      </c>
      <c r="H2335" s="2">
        <f t="shared" si="328"/>
        <v>1.3631920064359051</v>
      </c>
      <c r="I2335" s="2">
        <f t="shared" si="329"/>
        <v>57.684352465791811</v>
      </c>
    </row>
    <row r="2336" spans="1:9" ht="13.5" x14ac:dyDescent="0.25">
      <c r="A2336" s="3">
        <f>TITRES_STAT!B2339</f>
        <v>45406</v>
      </c>
      <c r="B2336" s="6">
        <f>TITRES_STAT!D2339</f>
        <v>7.9078999999999997</v>
      </c>
      <c r="C2336" s="2">
        <f t="shared" si="324"/>
        <v>9.2999999999999972E-2</v>
      </c>
      <c r="D2336" s="2">
        <f t="shared" si="325"/>
        <v>9.2999999999999972E-2</v>
      </c>
      <c r="E2336" s="2">
        <f t="shared" si="326"/>
        <v>0</v>
      </c>
      <c r="F2336" s="2">
        <f t="shared" si="330"/>
        <v>2.7904477188113057E-2</v>
      </c>
      <c r="G2336" s="2">
        <f t="shared" si="330"/>
        <v>1.559693714816072E-2</v>
      </c>
      <c r="H2336" s="2">
        <f t="shared" si="328"/>
        <v>1.7890998035728902</v>
      </c>
      <c r="I2336" s="2">
        <f t="shared" si="329"/>
        <v>64.146137806937531</v>
      </c>
    </row>
    <row r="2337" spans="1:9" ht="13.5" x14ac:dyDescent="0.25">
      <c r="A2337" s="3">
        <f>TITRES_STAT!B2340</f>
        <v>45407</v>
      </c>
      <c r="B2337" s="6">
        <f>TITRES_STAT!D2340</f>
        <v>7.9451000000000001</v>
      </c>
      <c r="C2337" s="2">
        <f t="shared" si="324"/>
        <v>3.7200000000000344E-2</v>
      </c>
      <c r="D2337" s="2">
        <f t="shared" si="325"/>
        <v>3.7200000000000344E-2</v>
      </c>
      <c r="E2337" s="2">
        <f t="shared" si="326"/>
        <v>0</v>
      </c>
      <c r="F2337" s="2">
        <f t="shared" si="330"/>
        <v>2.8568443103247861E-2</v>
      </c>
      <c r="G2337" s="2">
        <f t="shared" si="330"/>
        <v>1.4482870209006382E-2</v>
      </c>
      <c r="H2337" s="2">
        <f t="shared" si="328"/>
        <v>1.9725677777242083</v>
      </c>
      <c r="I2337" s="2">
        <f t="shared" si="329"/>
        <v>66.359051339593066</v>
      </c>
    </row>
    <row r="2338" spans="1:9" ht="13.5" x14ac:dyDescent="0.25">
      <c r="A2338" s="3">
        <f>TITRES_STAT!B2341</f>
        <v>45408</v>
      </c>
      <c r="B2338" s="6">
        <f>TITRES_STAT!D2341</f>
        <v>7.9264999999999999</v>
      </c>
      <c r="C2338" s="2">
        <f t="shared" si="324"/>
        <v>-1.8600000000000172E-2</v>
      </c>
      <c r="D2338" s="2">
        <f t="shared" si="325"/>
        <v>0</v>
      </c>
      <c r="E2338" s="2">
        <f t="shared" si="326"/>
        <v>1.8600000000000172E-2</v>
      </c>
      <c r="F2338" s="2">
        <f t="shared" si="330"/>
        <v>2.6527840024444443E-2</v>
      </c>
      <c r="G2338" s="2">
        <f t="shared" si="330"/>
        <v>1.477695090836308E-2</v>
      </c>
      <c r="H2338" s="2">
        <f t="shared" si="328"/>
        <v>1.7952174429591492</v>
      </c>
      <c r="I2338" s="2">
        <f t="shared" si="329"/>
        <v>64.224607909524465</v>
      </c>
    </row>
    <row r="2339" spans="1:9" ht="13.5" x14ac:dyDescent="0.25">
      <c r="A2339" s="3">
        <f>TITRES_STAT!B2342</f>
        <v>45411</v>
      </c>
      <c r="B2339" s="6">
        <f>TITRES_STAT!D2342</f>
        <v>7.9078999999999997</v>
      </c>
      <c r="C2339" s="2">
        <f t="shared" si="324"/>
        <v>-1.8600000000000172E-2</v>
      </c>
      <c r="D2339" s="2">
        <f t="shared" si="325"/>
        <v>0</v>
      </c>
      <c r="E2339" s="2">
        <f t="shared" si="326"/>
        <v>1.8600000000000172E-2</v>
      </c>
      <c r="F2339" s="2">
        <f t="shared" si="330"/>
        <v>2.4632994308412696E-2</v>
      </c>
      <c r="G2339" s="2">
        <f t="shared" si="330"/>
        <v>1.5050025843480015E-2</v>
      </c>
      <c r="H2339" s="2">
        <f t="shared" si="328"/>
        <v>1.6367409972976374</v>
      </c>
      <c r="I2339" s="2">
        <f t="shared" si="329"/>
        <v>62.074394071132225</v>
      </c>
    </row>
    <row r="2340" spans="1:9" ht="13.5" x14ac:dyDescent="0.25">
      <c r="A2340" s="3">
        <f>TITRES_STAT!B2343</f>
        <v>45412</v>
      </c>
      <c r="B2340" s="6">
        <f>TITRES_STAT!D2343</f>
        <v>7.8613999999999997</v>
      </c>
      <c r="C2340" s="2">
        <f t="shared" si="324"/>
        <v>-4.6499999999999986E-2</v>
      </c>
      <c r="D2340" s="2">
        <f t="shared" si="325"/>
        <v>0</v>
      </c>
      <c r="E2340" s="2">
        <f t="shared" si="326"/>
        <v>4.6499999999999986E-2</v>
      </c>
      <c r="F2340" s="2">
        <f t="shared" si="330"/>
        <v>2.2873494714954645E-2</v>
      </c>
      <c r="G2340" s="2">
        <f t="shared" si="330"/>
        <v>1.7296452568945728E-2</v>
      </c>
      <c r="H2340" s="2">
        <f t="shared" si="328"/>
        <v>1.3224384956266704</v>
      </c>
      <c r="I2340" s="2">
        <f t="shared" si="329"/>
        <v>56.941809142284001</v>
      </c>
    </row>
    <row r="2341" spans="1:9" ht="13.5" x14ac:dyDescent="0.25">
      <c r="A2341" s="3">
        <f>TITRES_STAT!B2344</f>
        <v>45414</v>
      </c>
      <c r="B2341" s="6">
        <f>TITRES_STAT!D2344</f>
        <v>7.8148999999999997</v>
      </c>
      <c r="C2341" s="2">
        <f t="shared" si="324"/>
        <v>-4.6499999999999986E-2</v>
      </c>
      <c r="D2341" s="2">
        <f t="shared" si="325"/>
        <v>0</v>
      </c>
      <c r="E2341" s="2">
        <f t="shared" si="326"/>
        <v>4.6499999999999986E-2</v>
      </c>
      <c r="F2341" s="2">
        <f t="shared" si="330"/>
        <v>2.1239673663886457E-2</v>
      </c>
      <c r="G2341" s="2">
        <f t="shared" si="330"/>
        <v>1.9382420242592461E-2</v>
      </c>
      <c r="H2341" s="2">
        <f t="shared" si="328"/>
        <v>1.0958215433391916</v>
      </c>
      <c r="I2341" s="2">
        <f t="shared" si="329"/>
        <v>52.286013893781302</v>
      </c>
    </row>
    <row r="2342" spans="1:9" ht="13.5" x14ac:dyDescent="0.25">
      <c r="A2342" s="3">
        <f>TITRES_STAT!B2345</f>
        <v>45415</v>
      </c>
      <c r="B2342" s="6">
        <f>TITRES_STAT!D2345</f>
        <v>7.8148999999999997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1.9722554116465996E-2</v>
      </c>
      <c r="G2342" s="2">
        <f t="shared" si="330"/>
        <v>1.7997961653835857E-2</v>
      </c>
      <c r="H2342" s="2">
        <f t="shared" si="328"/>
        <v>1.0958215433391916</v>
      </c>
      <c r="I2342" s="2">
        <f t="shared" si="329"/>
        <v>52.286013893781302</v>
      </c>
    </row>
    <row r="2343" spans="1:9" ht="13.5" x14ac:dyDescent="0.25">
      <c r="A2343" s="3">
        <f>TITRES_STAT!B2346</f>
        <v>45418</v>
      </c>
      <c r="B2343" s="6">
        <f>TITRES_STAT!D2346</f>
        <v>7.8148999999999997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1.8313800251004143E-2</v>
      </c>
      <c r="G2343" s="2">
        <f t="shared" si="330"/>
        <v>1.6712392964276155E-2</v>
      </c>
      <c r="H2343" s="2">
        <f t="shared" si="328"/>
        <v>1.0958215433391916</v>
      </c>
      <c r="I2343" s="2">
        <f t="shared" si="329"/>
        <v>52.286013893781302</v>
      </c>
    </row>
    <row r="2344" spans="1:9" ht="13.5" x14ac:dyDescent="0.25">
      <c r="A2344" s="3">
        <f>TITRES_STAT!B2347</f>
        <v>45419</v>
      </c>
      <c r="B2344" s="6">
        <f>TITRES_STAT!D2347</f>
        <v>7.7591000000000001</v>
      </c>
      <c r="C2344" s="2">
        <f t="shared" si="324"/>
        <v>-5.5799999999999628E-2</v>
      </c>
      <c r="D2344" s="2">
        <f t="shared" si="325"/>
        <v>0</v>
      </c>
      <c r="E2344" s="2">
        <f t="shared" si="326"/>
        <v>5.5799999999999628E-2</v>
      </c>
      <c r="F2344" s="2">
        <f t="shared" si="330"/>
        <v>1.7005671661646703E-2</v>
      </c>
      <c r="G2344" s="2">
        <f t="shared" si="330"/>
        <v>1.9504364895399258E-2</v>
      </c>
      <c r="H2344" s="2">
        <f t="shared" si="328"/>
        <v>0.87189056156645461</v>
      </c>
      <c r="I2344" s="2">
        <f t="shared" si="329"/>
        <v>46.578073497888163</v>
      </c>
    </row>
    <row r="2345" spans="1:9" ht="13.5" x14ac:dyDescent="0.25">
      <c r="A2345" s="3">
        <f>TITRES_STAT!B2348</f>
        <v>45420</v>
      </c>
      <c r="B2345" s="6">
        <f>TITRES_STAT!D2348</f>
        <v>7.7218999999999998</v>
      </c>
      <c r="C2345" s="2">
        <f t="shared" si="324"/>
        <v>-3.7200000000000344E-2</v>
      </c>
      <c r="D2345" s="2">
        <f t="shared" si="325"/>
        <v>0</v>
      </c>
      <c r="E2345" s="2">
        <f t="shared" si="326"/>
        <v>3.7200000000000344E-2</v>
      </c>
      <c r="F2345" s="2">
        <f t="shared" si="330"/>
        <v>1.579098082867194E-2</v>
      </c>
      <c r="G2345" s="2">
        <f t="shared" si="330"/>
        <v>2.0768338831442194E-2</v>
      </c>
      <c r="H2345" s="2">
        <f t="shared" si="328"/>
        <v>0.76033913722387891</v>
      </c>
      <c r="I2345" s="2">
        <f t="shared" si="329"/>
        <v>43.192764459180431</v>
      </c>
    </row>
    <row r="2346" spans="1:9" ht="13.5" x14ac:dyDescent="0.25">
      <c r="A2346" s="3">
        <f>TITRES_STAT!B2349</f>
        <v>45421</v>
      </c>
      <c r="B2346" s="6">
        <f>TITRES_STAT!D2349</f>
        <v>7.7218999999999998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1.4663053626623944E-2</v>
      </c>
      <c r="G2346" s="2">
        <f t="shared" si="330"/>
        <v>1.9284886057767753E-2</v>
      </c>
      <c r="H2346" s="2">
        <f t="shared" si="328"/>
        <v>0.76033913722387891</v>
      </c>
      <c r="I2346" s="2">
        <f t="shared" si="329"/>
        <v>43.192764459180431</v>
      </c>
    </row>
    <row r="2347" spans="1:9" ht="13.5" x14ac:dyDescent="0.25">
      <c r="A2347" s="3">
        <f>TITRES_STAT!B2350</f>
        <v>45422</v>
      </c>
      <c r="B2347" s="6">
        <f>TITRES_STAT!D2350</f>
        <v>7.5915999999999997</v>
      </c>
      <c r="C2347" s="2">
        <f t="shared" si="324"/>
        <v>-0.13030000000000008</v>
      </c>
      <c r="D2347" s="2">
        <f t="shared" si="325"/>
        <v>0</v>
      </c>
      <c r="E2347" s="2">
        <f t="shared" si="326"/>
        <v>0.13030000000000008</v>
      </c>
      <c r="F2347" s="2">
        <f t="shared" si="330"/>
        <v>1.3615692653293663E-2</v>
      </c>
      <c r="G2347" s="2">
        <f t="shared" si="330"/>
        <v>2.7214537053641491E-2</v>
      </c>
      <c r="H2347" s="2">
        <f t="shared" si="328"/>
        <v>0.50030954509556103</v>
      </c>
      <c r="I2347" s="2">
        <f t="shared" si="329"/>
        <v>33.347088054665022</v>
      </c>
    </row>
    <row r="2348" spans="1:9" ht="13.5" x14ac:dyDescent="0.25">
      <c r="A2348" s="3">
        <f>TITRES_STAT!B2351</f>
        <v>45425</v>
      </c>
      <c r="B2348" s="6">
        <f>TITRES_STAT!D2351</f>
        <v>7.6288</v>
      </c>
      <c r="C2348" s="2">
        <f t="shared" si="324"/>
        <v>3.7200000000000344E-2</v>
      </c>
      <c r="D2348" s="2">
        <f t="shared" si="325"/>
        <v>3.7200000000000344E-2</v>
      </c>
      <c r="E2348" s="2">
        <f t="shared" si="326"/>
        <v>0</v>
      </c>
      <c r="F2348" s="2">
        <f t="shared" si="330"/>
        <v>1.5300286035201283E-2</v>
      </c>
      <c r="G2348" s="2">
        <f t="shared" si="330"/>
        <v>2.5270641549809958E-2</v>
      </c>
      <c r="H2348" s="2">
        <f t="shared" si="328"/>
        <v>0.60545696891167156</v>
      </c>
      <c r="I2348" s="2">
        <f t="shared" si="329"/>
        <v>37.712438304846422</v>
      </c>
    </row>
    <row r="2349" spans="1:9" ht="13.5" x14ac:dyDescent="0.25">
      <c r="A2349" s="3">
        <f>TITRES_STAT!B2352</f>
        <v>45426</v>
      </c>
      <c r="B2349" s="6">
        <f>TITRES_STAT!D2352</f>
        <v>7.6288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1.4207408461258333E-2</v>
      </c>
      <c r="G2349" s="2">
        <f t="shared" si="331"/>
        <v>2.3465595724823533E-2</v>
      </c>
      <c r="H2349" s="2">
        <f t="shared" si="328"/>
        <v>0.60545696891167144</v>
      </c>
      <c r="I2349" s="2">
        <f t="shared" si="329"/>
        <v>37.712438304846422</v>
      </c>
    </row>
    <row r="2350" spans="1:9" ht="13.5" x14ac:dyDescent="0.25">
      <c r="A2350" s="3">
        <f>TITRES_STAT!B2353</f>
        <v>45427</v>
      </c>
      <c r="B2350" s="6">
        <f>TITRES_STAT!D2353</f>
        <v>7.5915999999999997</v>
      </c>
      <c r="C2350" s="2">
        <f t="shared" si="324"/>
        <v>-3.7200000000000344E-2</v>
      </c>
      <c r="D2350" s="2">
        <f t="shared" si="325"/>
        <v>0</v>
      </c>
      <c r="E2350" s="2">
        <f t="shared" si="326"/>
        <v>3.7200000000000344E-2</v>
      </c>
      <c r="F2350" s="2">
        <f t="shared" si="331"/>
        <v>1.3192593571168452E-2</v>
      </c>
      <c r="G2350" s="2">
        <f t="shared" si="331"/>
        <v>2.4446624601621874E-2</v>
      </c>
      <c r="H2350" s="2">
        <f t="shared" si="328"/>
        <v>0.53964887939144002</v>
      </c>
      <c r="I2350" s="2">
        <f t="shared" si="329"/>
        <v>35.050126468103628</v>
      </c>
    </row>
    <row r="2351" spans="1:9" ht="13.5" x14ac:dyDescent="0.25">
      <c r="A2351" s="3">
        <f>TITRES_STAT!B2354</f>
        <v>45428</v>
      </c>
      <c r="B2351" s="6">
        <f>TITRES_STAT!D2354</f>
        <v>7.5823</v>
      </c>
      <c r="C2351" s="2">
        <f t="shared" si="324"/>
        <v>-9.2999999999996419E-3</v>
      </c>
      <c r="D2351" s="2">
        <f t="shared" si="325"/>
        <v>0</v>
      </c>
      <c r="E2351" s="2">
        <f t="shared" si="326"/>
        <v>9.2999999999996419E-3</v>
      </c>
      <c r="F2351" s="2">
        <f t="shared" si="331"/>
        <v>1.2250265458942134E-2</v>
      </c>
      <c r="G2351" s="2">
        <f t="shared" si="331"/>
        <v>2.3364722844363143E-2</v>
      </c>
      <c r="H2351" s="2">
        <f t="shared" si="328"/>
        <v>0.52430604636500422</v>
      </c>
      <c r="I2351" s="2">
        <f t="shared" si="329"/>
        <v>34.396376476712859</v>
      </c>
    </row>
    <row r="2352" spans="1:9" ht="13.5" x14ac:dyDescent="0.25">
      <c r="A2352" s="3">
        <f>TITRES_STAT!B2355</f>
        <v>45429</v>
      </c>
      <c r="B2352" s="6">
        <f>TITRES_STAT!D2355</f>
        <v>7.6288</v>
      </c>
      <c r="C2352" s="2">
        <f t="shared" si="324"/>
        <v>4.6499999999999986E-2</v>
      </c>
      <c r="D2352" s="2">
        <f t="shared" si="325"/>
        <v>4.6499999999999986E-2</v>
      </c>
      <c r="E2352" s="2">
        <f t="shared" si="326"/>
        <v>0</v>
      </c>
      <c r="F2352" s="2">
        <f t="shared" si="331"/>
        <v>1.4696675069017695E-2</v>
      </c>
      <c r="G2352" s="2">
        <f t="shared" si="331"/>
        <v>2.1695814069765777E-2</v>
      </c>
      <c r="H2352" s="2">
        <f t="shared" si="328"/>
        <v>0.67739680206322661</v>
      </c>
      <c r="I2352" s="2">
        <f t="shared" si="329"/>
        <v>40.383813849532622</v>
      </c>
    </row>
    <row r="2353" spans="1:9" ht="13.5" x14ac:dyDescent="0.25">
      <c r="A2353" s="3">
        <f>TITRES_STAT!B2356</f>
        <v>45432</v>
      </c>
      <c r="B2353" s="6">
        <f>TITRES_STAT!D2356</f>
        <v>7.6288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1.364691256408786E-2</v>
      </c>
      <c r="G2353" s="2">
        <f t="shared" si="331"/>
        <v>2.0146113064782506E-2</v>
      </c>
      <c r="H2353" s="2">
        <f t="shared" si="328"/>
        <v>0.67739680206322672</v>
      </c>
      <c r="I2353" s="2">
        <f t="shared" si="329"/>
        <v>40.383813849532629</v>
      </c>
    </row>
    <row r="2354" spans="1:9" ht="13.5" x14ac:dyDescent="0.25">
      <c r="A2354" s="3">
        <f>TITRES_STAT!B2357</f>
        <v>45433</v>
      </c>
      <c r="B2354" s="6">
        <f>TITRES_STAT!D2357</f>
        <v>7.6288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1.2672133095224442E-2</v>
      </c>
      <c r="G2354" s="2">
        <f t="shared" si="331"/>
        <v>1.8707104988726613E-2</v>
      </c>
      <c r="H2354" s="2">
        <f t="shared" si="328"/>
        <v>0.67739680206322661</v>
      </c>
      <c r="I2354" s="2">
        <f t="shared" si="329"/>
        <v>40.383813849532622</v>
      </c>
    </row>
    <row r="2355" spans="1:9" ht="13.5" x14ac:dyDescent="0.25">
      <c r="A2355" s="3">
        <f>TITRES_STAT!B2358</f>
        <v>45434</v>
      </c>
      <c r="B2355" s="6">
        <f>TITRES_STAT!D2358</f>
        <v>7.6753</v>
      </c>
      <c r="C2355" s="2">
        <f t="shared" si="324"/>
        <v>4.6499999999999986E-2</v>
      </c>
      <c r="D2355" s="2">
        <f t="shared" si="325"/>
        <v>4.6499999999999986E-2</v>
      </c>
      <c r="E2355" s="2">
        <f t="shared" si="326"/>
        <v>0</v>
      </c>
      <c r="F2355" s="2">
        <f t="shared" si="331"/>
        <v>1.5088409302708409E-2</v>
      </c>
      <c r="G2355" s="2">
        <f t="shared" si="331"/>
        <v>1.7370883203817571E-2</v>
      </c>
      <c r="H2355" s="2">
        <f t="shared" si="328"/>
        <v>0.86860346279873979</v>
      </c>
      <c r="I2355" s="2">
        <f t="shared" si="329"/>
        <v>46.484097888685852</v>
      </c>
    </row>
    <row r="2356" spans="1:9" ht="13.5" x14ac:dyDescent="0.25">
      <c r="A2356" s="3">
        <f>TITRES_STAT!B2359</f>
        <v>45435</v>
      </c>
      <c r="B2356" s="6">
        <f>TITRES_STAT!D2359</f>
        <v>7.6753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1.401066578108638E-2</v>
      </c>
      <c r="G2356" s="2">
        <f t="shared" si="331"/>
        <v>1.6130105832116316E-2</v>
      </c>
      <c r="H2356" s="2">
        <f t="shared" si="328"/>
        <v>0.86860346279873979</v>
      </c>
      <c r="I2356" s="2">
        <f t="shared" si="329"/>
        <v>46.484097888685852</v>
      </c>
    </row>
    <row r="2357" spans="1:9" ht="13.5" x14ac:dyDescent="0.25">
      <c r="A2357" s="3">
        <f>TITRES_STAT!B2360</f>
        <v>45436</v>
      </c>
      <c r="B2357" s="6">
        <f>TITRES_STAT!D2360</f>
        <v>7.7683999999999997</v>
      </c>
      <c r="C2357" s="2">
        <f t="shared" si="324"/>
        <v>9.3099999999999739E-2</v>
      </c>
      <c r="D2357" s="2">
        <f t="shared" si="325"/>
        <v>9.3099999999999739E-2</v>
      </c>
      <c r="E2357" s="2">
        <f t="shared" si="326"/>
        <v>0</v>
      </c>
      <c r="F2357" s="2">
        <f t="shared" si="331"/>
        <v>1.9659903939580194E-2</v>
      </c>
      <c r="G2357" s="2">
        <f t="shared" si="331"/>
        <v>1.4977955415536578E-2</v>
      </c>
      <c r="H2357" s="2">
        <f t="shared" si="328"/>
        <v>1.3125892950106559</v>
      </c>
      <c r="I2357" s="2">
        <f t="shared" si="329"/>
        <v>56.758426489412933</v>
      </c>
    </row>
    <row r="2358" spans="1:9" ht="13.5" x14ac:dyDescent="0.25">
      <c r="A2358" s="3">
        <f>TITRES_STAT!B2361</f>
        <v>45439</v>
      </c>
      <c r="B2358" s="6">
        <f>TITRES_STAT!D2361</f>
        <v>7.7683999999999997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1.825562508675304E-2</v>
      </c>
      <c r="G2358" s="2">
        <f t="shared" si="331"/>
        <v>1.3908101457283967E-2</v>
      </c>
      <c r="H2358" s="2">
        <f t="shared" si="328"/>
        <v>1.3125892950106561</v>
      </c>
      <c r="I2358" s="2">
        <f t="shared" si="329"/>
        <v>56.758426489412933</v>
      </c>
    </row>
    <row r="2359" spans="1:9" ht="13.5" x14ac:dyDescent="0.25">
      <c r="A2359" s="3">
        <f>TITRES_STAT!B2362</f>
        <v>45440</v>
      </c>
      <c r="B2359" s="6">
        <f>TITRES_STAT!D2362</f>
        <v>7.7683999999999997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1.6951651866270682E-2</v>
      </c>
      <c r="G2359" s="2">
        <f t="shared" si="331"/>
        <v>1.2914665638906541E-2</v>
      </c>
      <c r="H2359" s="2">
        <f t="shared" si="328"/>
        <v>1.3125892950106561</v>
      </c>
      <c r="I2359" s="2">
        <f t="shared" si="329"/>
        <v>56.758426489412933</v>
      </c>
    </row>
    <row r="2360" spans="1:9" ht="13.5" x14ac:dyDescent="0.25">
      <c r="A2360" s="3">
        <f>TITRES_STAT!B2363</f>
        <v>45441</v>
      </c>
      <c r="B2360" s="6">
        <f>TITRES_STAT!D2363</f>
        <v>7.7683999999999997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1.5740819590108489E-2</v>
      </c>
      <c r="G2360" s="2">
        <f t="shared" si="331"/>
        <v>1.1992189521841789E-2</v>
      </c>
      <c r="H2360" s="2">
        <f t="shared" si="328"/>
        <v>1.3125892950106559</v>
      </c>
      <c r="I2360" s="2">
        <f t="shared" si="329"/>
        <v>56.758426489412933</v>
      </c>
    </row>
    <row r="2361" spans="1:9" ht="13.5" x14ac:dyDescent="0.25">
      <c r="A2361" s="3">
        <f>TITRES_STAT!B2364</f>
        <v>45442</v>
      </c>
      <c r="B2361" s="6">
        <f>TITRES_STAT!D2364</f>
        <v>7.7312000000000003</v>
      </c>
      <c r="C2361" s="2">
        <f t="shared" si="324"/>
        <v>-3.7199999999999456E-2</v>
      </c>
      <c r="D2361" s="2">
        <f t="shared" si="325"/>
        <v>0</v>
      </c>
      <c r="E2361" s="2">
        <f t="shared" si="326"/>
        <v>3.7199999999999456E-2</v>
      </c>
      <c r="F2361" s="2">
        <f t="shared" si="331"/>
        <v>1.4616475333672168E-2</v>
      </c>
      <c r="G2361" s="2">
        <f t="shared" si="331"/>
        <v>1.3792747413138766E-2</v>
      </c>
      <c r="H2361" s="2">
        <f t="shared" si="328"/>
        <v>1.0597218158108754</v>
      </c>
      <c r="I2361" s="2">
        <f t="shared" si="329"/>
        <v>51.449754412281251</v>
      </c>
    </row>
    <row r="2362" spans="1:9" ht="13.5" x14ac:dyDescent="0.25">
      <c r="A2362" s="3">
        <f>TITRES_STAT!B2365</f>
        <v>45443</v>
      </c>
      <c r="B2362" s="6">
        <f>TITRES_STAT!D2365</f>
        <v>7.7126000000000001</v>
      </c>
      <c r="C2362" s="2">
        <f t="shared" si="324"/>
        <v>-1.8600000000000172E-2</v>
      </c>
      <c r="D2362" s="2">
        <f t="shared" si="325"/>
        <v>0</v>
      </c>
      <c r="E2362" s="2">
        <f t="shared" si="326"/>
        <v>1.8600000000000172E-2</v>
      </c>
      <c r="F2362" s="2">
        <f t="shared" si="331"/>
        <v>1.3572441381267012E-2</v>
      </c>
      <c r="G2362" s="2">
        <f t="shared" si="331"/>
        <v>1.413612259791458E-2</v>
      </c>
      <c r="H2362" s="2">
        <f t="shared" si="328"/>
        <v>0.96012476457082196</v>
      </c>
      <c r="I2362" s="2">
        <f t="shared" si="329"/>
        <v>48.982839354159459</v>
      </c>
    </row>
    <row r="2363" spans="1:9" ht="13.5" x14ac:dyDescent="0.25">
      <c r="A2363" s="3">
        <f>TITRES_STAT!B2366</f>
        <v>45446</v>
      </c>
      <c r="B2363" s="6">
        <f>TITRES_STAT!D2366</f>
        <v>7.7126000000000001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1.2602981282605083E-2</v>
      </c>
      <c r="G2363" s="2">
        <f t="shared" si="331"/>
        <v>1.3126399555206395E-2</v>
      </c>
      <c r="H2363" s="2">
        <f t="shared" si="328"/>
        <v>0.96012476457082196</v>
      </c>
      <c r="I2363" s="2">
        <f t="shared" si="329"/>
        <v>48.982839354159459</v>
      </c>
    </row>
    <row r="2364" spans="1:9" ht="13.5" x14ac:dyDescent="0.25">
      <c r="A2364" s="3">
        <f>TITRES_STAT!B2367</f>
        <v>45447</v>
      </c>
      <c r="B2364" s="6">
        <f>TITRES_STAT!D2367</f>
        <v>7.6288</v>
      </c>
      <c r="C2364" s="2">
        <f t="shared" si="324"/>
        <v>-8.3800000000000097E-2</v>
      </c>
      <c r="D2364" s="2">
        <f t="shared" si="325"/>
        <v>0</v>
      </c>
      <c r="E2364" s="2">
        <f t="shared" si="326"/>
        <v>8.3800000000000097E-2</v>
      </c>
      <c r="F2364" s="2">
        <f t="shared" si="331"/>
        <v>1.1702768333847577E-2</v>
      </c>
      <c r="G2364" s="2">
        <f t="shared" si="331"/>
        <v>1.8174513872691662E-2</v>
      </c>
      <c r="H2364" s="2">
        <f t="shared" si="328"/>
        <v>0.6439109412126679</v>
      </c>
      <c r="I2364" s="2">
        <f t="shared" si="329"/>
        <v>39.16945407867852</v>
      </c>
    </row>
    <row r="2365" spans="1:9" ht="13.5" x14ac:dyDescent="0.25">
      <c r="A2365" s="3">
        <f>TITRES_STAT!B2368</f>
        <v>45448</v>
      </c>
      <c r="B2365" s="6">
        <f>TITRES_STAT!D2368</f>
        <v>7.6753</v>
      </c>
      <c r="C2365" s="2">
        <f t="shared" si="324"/>
        <v>4.6499999999999986E-2</v>
      </c>
      <c r="D2365" s="2">
        <f t="shared" si="325"/>
        <v>4.6499999999999986E-2</v>
      </c>
      <c r="E2365" s="2">
        <f t="shared" si="326"/>
        <v>0</v>
      </c>
      <c r="F2365" s="2">
        <f t="shared" ref="F2365:G2380" si="332">((F2364*13)+D2365)/14</f>
        <v>1.4188284881429893E-2</v>
      </c>
      <c r="G2365" s="2">
        <f t="shared" si="332"/>
        <v>1.6876334310356542E-2</v>
      </c>
      <c r="H2365" s="2">
        <f t="shared" si="328"/>
        <v>0.84072077623651564</v>
      </c>
      <c r="I2365" s="2">
        <f t="shared" si="329"/>
        <v>45.673455044899804</v>
      </c>
    </row>
    <row r="2366" spans="1:9" ht="13.5" x14ac:dyDescent="0.25">
      <c r="A2366" s="3">
        <f>TITRES_STAT!B2369</f>
        <v>45449</v>
      </c>
      <c r="B2366" s="6">
        <f>TITRES_STAT!D2369</f>
        <v>7.7312000000000003</v>
      </c>
      <c r="C2366" s="2">
        <f t="shared" si="324"/>
        <v>5.5900000000000283E-2</v>
      </c>
      <c r="D2366" s="2">
        <f t="shared" si="325"/>
        <v>5.5900000000000283E-2</v>
      </c>
      <c r="E2366" s="2">
        <f t="shared" si="326"/>
        <v>0</v>
      </c>
      <c r="F2366" s="2">
        <f t="shared" si="332"/>
        <v>1.7167693104184919E-2</v>
      </c>
      <c r="G2366" s="2">
        <f t="shared" si="332"/>
        <v>1.5670881859616789E-2</v>
      </c>
      <c r="H2366" s="2">
        <f t="shared" si="328"/>
        <v>1.0955154443749175</v>
      </c>
      <c r="I2366" s="2">
        <f t="shared" si="329"/>
        <v>52.279044151912927</v>
      </c>
    </row>
    <row r="2367" spans="1:9" ht="13.5" x14ac:dyDescent="0.25">
      <c r="A2367" s="3">
        <f>TITRES_STAT!B2370</f>
        <v>45450</v>
      </c>
      <c r="B2367" s="6">
        <f>TITRES_STAT!D2370</f>
        <v>7.7869999999999999</v>
      </c>
      <c r="C2367" s="2">
        <f t="shared" si="324"/>
        <v>5.5799999999999628E-2</v>
      </c>
      <c r="D2367" s="2">
        <f t="shared" si="325"/>
        <v>5.5799999999999628E-2</v>
      </c>
      <c r="E2367" s="2">
        <f t="shared" si="326"/>
        <v>0</v>
      </c>
      <c r="F2367" s="2">
        <f t="shared" si="332"/>
        <v>1.9927143596743111E-2</v>
      </c>
      <c r="G2367" s="2">
        <f t="shared" si="332"/>
        <v>1.4551533155358445E-2</v>
      </c>
      <c r="H2367" s="2">
        <f t="shared" si="328"/>
        <v>1.3694188360767439</v>
      </c>
      <c r="I2367" s="2">
        <f t="shared" si="329"/>
        <v>57.795557932856298</v>
      </c>
    </row>
    <row r="2368" spans="1:9" ht="13.5" x14ac:dyDescent="0.25">
      <c r="A2368" s="3">
        <f>TITRES_STAT!B2371</f>
        <v>45453</v>
      </c>
      <c r="B2368" s="6">
        <f>TITRES_STAT!D2371</f>
        <v>7.7869999999999999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1.8503776196975744E-2</v>
      </c>
      <c r="G2368" s="2">
        <f t="shared" si="332"/>
        <v>1.3512137929975699E-2</v>
      </c>
      <c r="H2368" s="2">
        <f t="shared" si="328"/>
        <v>1.3694188360767439</v>
      </c>
      <c r="I2368" s="2">
        <f t="shared" si="329"/>
        <v>57.795557932856298</v>
      </c>
    </row>
    <row r="2369" spans="1:9" ht="13.5" x14ac:dyDescent="0.25">
      <c r="A2369" s="3">
        <f>TITRES_STAT!B2372</f>
        <v>45454</v>
      </c>
      <c r="B2369" s="6">
        <f>TITRES_STAT!D2372</f>
        <v>7.7683999999999997</v>
      </c>
      <c r="C2369" s="2">
        <f t="shared" si="324"/>
        <v>-1.8600000000000172E-2</v>
      </c>
      <c r="D2369" s="2">
        <f t="shared" si="325"/>
        <v>0</v>
      </c>
      <c r="E2369" s="2">
        <f t="shared" si="326"/>
        <v>1.8600000000000172E-2</v>
      </c>
      <c r="F2369" s="2">
        <f t="shared" si="332"/>
        <v>1.7182077897191762E-2</v>
      </c>
      <c r="G2369" s="2">
        <f t="shared" si="332"/>
        <v>1.3875556649263163E-2</v>
      </c>
      <c r="H2369" s="2">
        <f t="shared" si="328"/>
        <v>1.2382982774319318</v>
      </c>
      <c r="I2369" s="2">
        <f t="shared" si="329"/>
        <v>55.323202002043686</v>
      </c>
    </row>
    <row r="2370" spans="1:9" ht="13.5" x14ac:dyDescent="0.25">
      <c r="A2370" s="3">
        <f>TITRES_STAT!B2373</f>
        <v>45455</v>
      </c>
      <c r="B2370" s="6">
        <f>TITRES_STAT!D2373</f>
        <v>7.7126000000000001</v>
      </c>
      <c r="C2370" s="2">
        <f t="shared" si="324"/>
        <v>-5.5799999999999628E-2</v>
      </c>
      <c r="D2370" s="2">
        <f t="shared" si="325"/>
        <v>0</v>
      </c>
      <c r="E2370" s="2">
        <f t="shared" si="326"/>
        <v>5.5799999999999628E-2</v>
      </c>
      <c r="F2370" s="2">
        <f t="shared" si="332"/>
        <v>1.595478661882092E-2</v>
      </c>
      <c r="G2370" s="2">
        <f t="shared" si="332"/>
        <v>1.687015974574434E-2</v>
      </c>
      <c r="H2370" s="2">
        <f t="shared" si="328"/>
        <v>0.94574010319289759</v>
      </c>
      <c r="I2370" s="2">
        <f t="shared" si="329"/>
        <v>48.605674603764818</v>
      </c>
    </row>
    <row r="2371" spans="1:9" ht="13.5" x14ac:dyDescent="0.25">
      <c r="A2371" s="3">
        <f>TITRES_STAT!B2374</f>
        <v>45456</v>
      </c>
      <c r="B2371" s="6">
        <f>TITRES_STAT!D2374</f>
        <v>7.7126000000000001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1.4815159003190855E-2</v>
      </c>
      <c r="G2371" s="2">
        <f t="shared" si="332"/>
        <v>1.5665148335334032E-2</v>
      </c>
      <c r="H2371" s="2">
        <f t="shared" si="328"/>
        <v>0.94574010319289759</v>
      </c>
      <c r="I2371" s="2">
        <f t="shared" si="329"/>
        <v>48.605674603764818</v>
      </c>
    </row>
    <row r="2372" spans="1:9" ht="13.5" x14ac:dyDescent="0.25">
      <c r="A2372" s="3">
        <f>TITRES_STAT!B2375</f>
        <v>45457</v>
      </c>
      <c r="B2372" s="6">
        <f>TITRES_STAT!D2375</f>
        <v>7.7126000000000001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1.3756933360105793E-2</v>
      </c>
      <c r="G2372" s="2">
        <f t="shared" si="332"/>
        <v>1.4546209168524459E-2</v>
      </c>
      <c r="H2372" s="2">
        <f t="shared" si="328"/>
        <v>0.94574010319289747</v>
      </c>
      <c r="I2372" s="2">
        <f t="shared" si="329"/>
        <v>48.605674603764818</v>
      </c>
    </row>
    <row r="2373" spans="1:9" ht="13.5" x14ac:dyDescent="0.25">
      <c r="A2373" s="3">
        <f>TITRES_STAT!B2376</f>
        <v>45461</v>
      </c>
      <c r="B2373" s="6">
        <f>TITRES_STAT!D2376</f>
        <v>7.7683999999999997</v>
      </c>
      <c r="C2373" s="2">
        <f t="shared" si="333"/>
        <v>5.5799999999999628E-2</v>
      </c>
      <c r="D2373" s="2">
        <f t="shared" si="334"/>
        <v>5.5799999999999628E-2</v>
      </c>
      <c r="E2373" s="2">
        <f t="shared" si="335"/>
        <v>0</v>
      </c>
      <c r="F2373" s="2">
        <f t="shared" si="332"/>
        <v>1.6760009548669637E-2</v>
      </c>
      <c r="G2373" s="2">
        <f t="shared" si="332"/>
        <v>1.350719422791557E-2</v>
      </c>
      <c r="H2373" s="2">
        <f t="shared" si="328"/>
        <v>1.2408209481456491</v>
      </c>
      <c r="I2373" s="2">
        <f t="shared" si="329"/>
        <v>55.373498233871302</v>
      </c>
    </row>
    <row r="2374" spans="1:9" ht="13.5" x14ac:dyDescent="0.25">
      <c r="A2374" s="3">
        <f>TITRES_STAT!B2377</f>
        <v>45462</v>
      </c>
      <c r="B2374" s="6">
        <f>TITRES_STAT!D2377</f>
        <v>7.9358000000000004</v>
      </c>
      <c r="C2374" s="2">
        <f t="shared" si="333"/>
        <v>0.16740000000000066</v>
      </c>
      <c r="D2374" s="2">
        <f t="shared" si="334"/>
        <v>0.16740000000000066</v>
      </c>
      <c r="E2374" s="2">
        <f t="shared" si="335"/>
        <v>0</v>
      </c>
      <c r="F2374" s="2">
        <f t="shared" si="332"/>
        <v>2.7520008866621853E-2</v>
      </c>
      <c r="G2374" s="2">
        <f t="shared" si="332"/>
        <v>1.2542394640207316E-2</v>
      </c>
      <c r="H2374" s="2">
        <f t="shared" si="328"/>
        <v>2.1941590626083958</v>
      </c>
      <c r="I2374" s="2">
        <f t="shared" si="329"/>
        <v>68.692855289949591</v>
      </c>
    </row>
    <row r="2375" spans="1:9" ht="13.5" x14ac:dyDescent="0.25">
      <c r="A2375" s="3">
        <f>TITRES_STAT!B2378</f>
        <v>45463</v>
      </c>
      <c r="B2375" s="6">
        <f>TITRES_STAT!D2378</f>
        <v>7.9451000000000001</v>
      </c>
      <c r="C2375" s="2">
        <f t="shared" si="333"/>
        <v>9.2999999999996419E-3</v>
      </c>
      <c r="D2375" s="2">
        <f t="shared" si="334"/>
        <v>9.2999999999996419E-3</v>
      </c>
      <c r="E2375" s="2">
        <f t="shared" si="335"/>
        <v>0</v>
      </c>
      <c r="F2375" s="2">
        <f t="shared" si="332"/>
        <v>2.6218579661863122E-2</v>
      </c>
      <c r="G2375" s="2">
        <f t="shared" si="332"/>
        <v>1.1646509308763936E-2</v>
      </c>
      <c r="H2375" s="2">
        <f t="shared" si="328"/>
        <v>2.2511963856959083</v>
      </c>
      <c r="I2375" s="2">
        <f t="shared" si="329"/>
        <v>69.242091791205254</v>
      </c>
    </row>
    <row r="2376" spans="1:9" ht="13.5" x14ac:dyDescent="0.25">
      <c r="A2376" s="3">
        <f>TITRES_STAT!B2379</f>
        <v>45464</v>
      </c>
      <c r="B2376" s="6">
        <f>TITRES_STAT!D2379</f>
        <v>8.1404999999999994</v>
      </c>
      <c r="C2376" s="2">
        <f t="shared" si="333"/>
        <v>0.19539999999999935</v>
      </c>
      <c r="D2376" s="2">
        <f t="shared" si="334"/>
        <v>0.19539999999999935</v>
      </c>
      <c r="E2376" s="2">
        <f t="shared" si="335"/>
        <v>0</v>
      </c>
      <c r="F2376" s="2">
        <f t="shared" si="332"/>
        <v>3.8302966828872853E-2</v>
      </c>
      <c r="G2376" s="2">
        <f t="shared" si="332"/>
        <v>1.0814615786709367E-2</v>
      </c>
      <c r="H2376" s="2">
        <f t="shared" si="328"/>
        <v>3.541777866574356</v>
      </c>
      <c r="I2376" s="2">
        <f t="shared" si="329"/>
        <v>77.982190468635764</v>
      </c>
    </row>
    <row r="2377" spans="1:9" ht="13.5" x14ac:dyDescent="0.25">
      <c r="A2377" s="3">
        <f>TITRES_STAT!B2380</f>
        <v>45467</v>
      </c>
      <c r="B2377" s="6">
        <f>TITRES_STAT!D2380</f>
        <v>8.0939999999999994</v>
      </c>
      <c r="C2377" s="2">
        <f t="shared" si="333"/>
        <v>-4.6499999999999986E-2</v>
      </c>
      <c r="D2377" s="2">
        <f t="shared" si="334"/>
        <v>0</v>
      </c>
      <c r="E2377" s="2">
        <f t="shared" si="335"/>
        <v>4.6499999999999986E-2</v>
      </c>
      <c r="F2377" s="2">
        <f t="shared" si="332"/>
        <v>3.5567040626810507E-2</v>
      </c>
      <c r="G2377" s="2">
        <f t="shared" si="332"/>
        <v>1.3363571801944413E-2</v>
      </c>
      <c r="H2377" s="2">
        <f t="shared" si="328"/>
        <v>2.6614920886372211</v>
      </c>
      <c r="I2377" s="2">
        <f t="shared" si="329"/>
        <v>72.688729736619692</v>
      </c>
    </row>
    <row r="2378" spans="1:9" ht="13.5" x14ac:dyDescent="0.25">
      <c r="A2378" s="3">
        <f>TITRES_STAT!B2381</f>
        <v>45468</v>
      </c>
      <c r="B2378" s="6">
        <f>TITRES_STAT!D2381</f>
        <v>8.0939999999999994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3.3026537724895472E-2</v>
      </c>
      <c r="G2378" s="2">
        <f t="shared" si="332"/>
        <v>1.2409030958948384E-2</v>
      </c>
      <c r="H2378" s="2">
        <f t="shared" si="328"/>
        <v>2.6614920886372211</v>
      </c>
      <c r="I2378" s="2">
        <f t="shared" si="329"/>
        <v>72.688729736619692</v>
      </c>
    </row>
    <row r="2379" spans="1:9" ht="13.5" x14ac:dyDescent="0.25">
      <c r="A2379" s="3">
        <f>TITRES_STAT!B2382</f>
        <v>45469</v>
      </c>
      <c r="B2379" s="6">
        <f>TITRES_STAT!D2382</f>
        <v>8.0009999999999994</v>
      </c>
      <c r="C2379" s="2">
        <f t="shared" si="333"/>
        <v>-9.2999999999999972E-2</v>
      </c>
      <c r="D2379" s="2">
        <f t="shared" si="334"/>
        <v>0</v>
      </c>
      <c r="E2379" s="2">
        <f t="shared" si="335"/>
        <v>9.2999999999999972E-2</v>
      </c>
      <c r="F2379" s="2">
        <f t="shared" si="332"/>
        <v>3.0667499315974369E-2</v>
      </c>
      <c r="G2379" s="2">
        <f t="shared" si="332"/>
        <v>1.8165528747594924E-2</v>
      </c>
      <c r="H2379" s="2">
        <f t="shared" si="328"/>
        <v>1.6882249750112381</v>
      </c>
      <c r="I2379" s="2">
        <f t="shared" si="329"/>
        <v>62.800732479772471</v>
      </c>
    </row>
    <row r="2380" spans="1:9" ht="13.5" x14ac:dyDescent="0.25">
      <c r="A2380" s="3">
        <f>TITRES_STAT!B2383</f>
        <v>45470</v>
      </c>
      <c r="B2380" s="6">
        <f>TITRES_STAT!D2383</f>
        <v>8.0661000000000005</v>
      </c>
      <c r="C2380" s="2">
        <f t="shared" si="333"/>
        <v>6.5100000000001046E-2</v>
      </c>
      <c r="D2380" s="2">
        <f t="shared" si="334"/>
        <v>6.5100000000001046E-2</v>
      </c>
      <c r="E2380" s="2">
        <f t="shared" si="335"/>
        <v>0</v>
      </c>
      <c r="F2380" s="2">
        <f t="shared" si="332"/>
        <v>3.3126963650547701E-2</v>
      </c>
      <c r="G2380" s="2">
        <f t="shared" si="332"/>
        <v>1.6867990979909573E-2</v>
      </c>
      <c r="H2380" s="2">
        <f t="shared" si="328"/>
        <v>1.9638950299418105</v>
      </c>
      <c r="I2380" s="2">
        <f t="shared" si="329"/>
        <v>66.260613486718768</v>
      </c>
    </row>
    <row r="2381" spans="1:9" ht="13.5" x14ac:dyDescent="0.25">
      <c r="A2381" s="3">
        <f>TITRES_STAT!B2384</f>
        <v>45471</v>
      </c>
      <c r="B2381" s="6">
        <f>TITRES_STAT!D2384</f>
        <v>8.2149000000000001</v>
      </c>
      <c r="C2381" s="2">
        <f t="shared" si="333"/>
        <v>0.1487999999999996</v>
      </c>
      <c r="D2381" s="2">
        <f t="shared" si="334"/>
        <v>0.1487999999999996</v>
      </c>
      <c r="E2381" s="2">
        <f t="shared" si="335"/>
        <v>0</v>
      </c>
      <c r="F2381" s="2">
        <f t="shared" ref="F2381:G2396" si="336">((F2380*13)+D2381)/14</f>
        <v>4.1389323389794272E-2</v>
      </c>
      <c r="G2381" s="2">
        <f t="shared" si="336"/>
        <v>1.5663134481344605E-2</v>
      </c>
      <c r="H2381" s="2">
        <f t="shared" si="328"/>
        <v>2.6424674728478226</v>
      </c>
      <c r="I2381" s="2">
        <f t="shared" si="329"/>
        <v>72.546082910709941</v>
      </c>
    </row>
    <row r="2382" spans="1:9" ht="13.5" x14ac:dyDescent="0.25">
      <c r="A2382" s="3">
        <f>TITRES_STAT!B2385</f>
        <v>45474</v>
      </c>
      <c r="B2382" s="6">
        <f>TITRES_STAT!D2385</f>
        <v>8.2429000000000006</v>
      </c>
      <c r="C2382" s="2">
        <f t="shared" si="333"/>
        <v>2.8000000000000469E-2</v>
      </c>
      <c r="D2382" s="2">
        <f t="shared" si="334"/>
        <v>2.8000000000000469E-2</v>
      </c>
      <c r="E2382" s="2">
        <f t="shared" si="335"/>
        <v>0</v>
      </c>
      <c r="F2382" s="2">
        <f t="shared" si="336"/>
        <v>4.0432943147666142E-2</v>
      </c>
      <c r="G2382" s="2">
        <f t="shared" si="336"/>
        <v>1.4544339161248561E-2</v>
      </c>
      <c r="H2382" s="2">
        <f t="shared" si="328"/>
        <v>2.7799780175227409</v>
      </c>
      <c r="I2382" s="2">
        <f t="shared" si="329"/>
        <v>73.544819695661531</v>
      </c>
    </row>
    <row r="2383" spans="1:9" ht="13.5" x14ac:dyDescent="0.25">
      <c r="A2383" s="3">
        <f>TITRES_STAT!B2386</f>
        <v>45475</v>
      </c>
      <c r="B2383" s="6">
        <f>TITRES_STAT!D2386</f>
        <v>8.3731000000000009</v>
      </c>
      <c r="C2383" s="2">
        <f t="shared" si="333"/>
        <v>0.13020000000000032</v>
      </c>
      <c r="D2383" s="2">
        <f t="shared" si="334"/>
        <v>0.13020000000000032</v>
      </c>
      <c r="E2383" s="2">
        <f t="shared" si="335"/>
        <v>0</v>
      </c>
      <c r="F2383" s="2">
        <f t="shared" si="336"/>
        <v>4.6844875779975724E-2</v>
      </c>
      <c r="G2383" s="2">
        <f t="shared" si="336"/>
        <v>1.350545779258795E-2</v>
      </c>
      <c r="H2383" s="2">
        <f t="shared" si="328"/>
        <v>3.4685885143178985</v>
      </c>
      <c r="I2383" s="2">
        <f t="shared" si="329"/>
        <v>77.621568940709608</v>
      </c>
    </row>
    <row r="2384" spans="1:9" ht="13.5" x14ac:dyDescent="0.25">
      <c r="A2384" s="3">
        <f>TITRES_STAT!B2387</f>
        <v>45476</v>
      </c>
      <c r="B2384" s="6">
        <f>TITRES_STAT!D2387</f>
        <v>8.5498999999999992</v>
      </c>
      <c r="C2384" s="2">
        <f t="shared" si="333"/>
        <v>0.17679999999999829</v>
      </c>
      <c r="D2384" s="2">
        <f t="shared" si="334"/>
        <v>0.17679999999999829</v>
      </c>
      <c r="E2384" s="2">
        <f t="shared" si="335"/>
        <v>0</v>
      </c>
      <c r="F2384" s="2">
        <f t="shared" si="336"/>
        <v>5.6127384652834476E-2</v>
      </c>
      <c r="G2384" s="2">
        <f t="shared" si="336"/>
        <v>1.2540782235974527E-2</v>
      </c>
      <c r="H2384" s="2">
        <f t="shared" si="328"/>
        <v>4.4755888107065038</v>
      </c>
      <c r="I2384" s="2">
        <f t="shared" si="329"/>
        <v>81.737123904470607</v>
      </c>
    </row>
    <row r="2385" spans="1:9" ht="13.5" x14ac:dyDescent="0.25">
      <c r="A2385" s="3">
        <f>TITRES_STAT!B2388</f>
        <v>45477</v>
      </c>
      <c r="B2385" s="6">
        <f>TITRES_STAT!D2388</f>
        <v>8.3917000000000002</v>
      </c>
      <c r="C2385" s="2">
        <f t="shared" si="333"/>
        <v>-0.15819999999999901</v>
      </c>
      <c r="D2385" s="2">
        <f t="shared" si="334"/>
        <v>0</v>
      </c>
      <c r="E2385" s="2">
        <f t="shared" si="335"/>
        <v>0.15819999999999901</v>
      </c>
      <c r="F2385" s="2">
        <f t="shared" si="336"/>
        <v>5.2118285749060585E-2</v>
      </c>
      <c r="G2385" s="2">
        <f t="shared" si="336"/>
        <v>2.2945012076261991E-2</v>
      </c>
      <c r="H2385" s="2">
        <f t="shared" ref="H2385:H2448" si="337">F2385/G2385</f>
        <v>2.2714429426245593</v>
      </c>
      <c r="I2385" s="2">
        <f t="shared" ref="I2385:I2448" si="338">IF(G2385=0,100,100-(100/(1+H2385)))</f>
        <v>69.432448691960474</v>
      </c>
    </row>
    <row r="2386" spans="1:9" ht="13.5" x14ac:dyDescent="0.25">
      <c r="A2386" s="3">
        <f>TITRES_STAT!B2389</f>
        <v>45478</v>
      </c>
      <c r="B2386" s="6">
        <f>TITRES_STAT!D2389</f>
        <v>8.4661000000000008</v>
      </c>
      <c r="C2386" s="2">
        <f t="shared" si="333"/>
        <v>7.4400000000000688E-2</v>
      </c>
      <c r="D2386" s="2">
        <f t="shared" si="334"/>
        <v>7.4400000000000688E-2</v>
      </c>
      <c r="E2386" s="2">
        <f t="shared" si="335"/>
        <v>0</v>
      </c>
      <c r="F2386" s="2">
        <f t="shared" si="336"/>
        <v>5.3709836766984875E-2</v>
      </c>
      <c r="G2386" s="2">
        <f t="shared" si="336"/>
        <v>2.130608264224328E-2</v>
      </c>
      <c r="H2386" s="2">
        <f t="shared" si="337"/>
        <v>2.5208686959889621</v>
      </c>
      <c r="I2386" s="2">
        <f t="shared" si="338"/>
        <v>71.597918401807533</v>
      </c>
    </row>
    <row r="2387" spans="1:9" ht="13.5" x14ac:dyDescent="0.25">
      <c r="A2387" s="3">
        <f>TITRES_STAT!B2390</f>
        <v>45481</v>
      </c>
      <c r="B2387" s="6">
        <f>TITRES_STAT!D2390</f>
        <v>8.5183999999999997</v>
      </c>
      <c r="C2387" s="2">
        <f t="shared" si="333"/>
        <v>5.2299999999998903E-2</v>
      </c>
      <c r="D2387" s="2">
        <f t="shared" si="334"/>
        <v>5.2299999999998903E-2</v>
      </c>
      <c r="E2387" s="2">
        <f t="shared" si="335"/>
        <v>0</v>
      </c>
      <c r="F2387" s="2">
        <f t="shared" si="336"/>
        <v>5.3609134140771585E-2</v>
      </c>
      <c r="G2387" s="2">
        <f t="shared" si="336"/>
        <v>1.9784219596368759E-2</v>
      </c>
      <c r="H2387" s="2">
        <f t="shared" si="337"/>
        <v>2.7096916246628768</v>
      </c>
      <c r="I2387" s="2">
        <f t="shared" si="338"/>
        <v>73.043581483922495</v>
      </c>
    </row>
    <row r="2388" spans="1:9" ht="13.5" x14ac:dyDescent="0.25">
      <c r="A2388" s="3">
        <f>TITRES_STAT!B2391</f>
        <v>45482</v>
      </c>
      <c r="B2388" s="6">
        <f>TITRES_STAT!D2391</f>
        <v>8.5958000000000006</v>
      </c>
      <c r="C2388" s="2">
        <f t="shared" si="333"/>
        <v>7.7400000000000801E-2</v>
      </c>
      <c r="D2388" s="2">
        <f t="shared" si="334"/>
        <v>7.7400000000000801E-2</v>
      </c>
      <c r="E2388" s="2">
        <f t="shared" si="335"/>
        <v>0</v>
      </c>
      <c r="F2388" s="2">
        <f t="shared" si="336"/>
        <v>5.5308481702145099E-2</v>
      </c>
      <c r="G2388" s="2">
        <f t="shared" si="336"/>
        <v>1.8371061053770989E-2</v>
      </c>
      <c r="H2388" s="2">
        <f t="shared" si="337"/>
        <v>3.0106307708771149</v>
      </c>
      <c r="I2388" s="2">
        <f t="shared" si="338"/>
        <v>75.066266202777314</v>
      </c>
    </row>
    <row r="2389" spans="1:9" ht="13.5" x14ac:dyDescent="0.25">
      <c r="A2389" s="3">
        <f>TITRES_STAT!B2392</f>
        <v>45483</v>
      </c>
      <c r="B2389" s="6">
        <f>TITRES_STAT!D2392</f>
        <v>8.7217000000000002</v>
      </c>
      <c r="C2389" s="2">
        <f t="shared" si="333"/>
        <v>0.12589999999999968</v>
      </c>
      <c r="D2389" s="2">
        <f t="shared" si="334"/>
        <v>0.12589999999999968</v>
      </c>
      <c r="E2389" s="2">
        <f t="shared" si="335"/>
        <v>0</v>
      </c>
      <c r="F2389" s="2">
        <f t="shared" si="336"/>
        <v>6.0350733009134717E-2</v>
      </c>
      <c r="G2389" s="2">
        <f t="shared" si="336"/>
        <v>1.705884240707306E-2</v>
      </c>
      <c r="H2389" s="2">
        <f t="shared" si="337"/>
        <v>3.5377976751875999</v>
      </c>
      <c r="I2389" s="2">
        <f t="shared" si="338"/>
        <v>77.962878215837193</v>
      </c>
    </row>
    <row r="2390" spans="1:9" ht="13.5" x14ac:dyDescent="0.25">
      <c r="A2390" s="3">
        <f>TITRES_STAT!B2393</f>
        <v>45484</v>
      </c>
      <c r="B2390" s="6">
        <f>TITRES_STAT!D2393</f>
        <v>8.9540000000000006</v>
      </c>
      <c r="C2390" s="2">
        <f t="shared" si="333"/>
        <v>0.2323000000000004</v>
      </c>
      <c r="D2390" s="2">
        <f t="shared" si="334"/>
        <v>0.2323000000000004</v>
      </c>
      <c r="E2390" s="2">
        <f t="shared" si="335"/>
        <v>0</v>
      </c>
      <c r="F2390" s="2">
        <f t="shared" si="336"/>
        <v>7.2632823508482255E-2</v>
      </c>
      <c r="G2390" s="2">
        <f t="shared" si="336"/>
        <v>1.5840353663710699E-2</v>
      </c>
      <c r="H2390" s="2">
        <f t="shared" si="337"/>
        <v>4.5853031472952335</v>
      </c>
      <c r="I2390" s="2">
        <f t="shared" si="338"/>
        <v>82.095868861043556</v>
      </c>
    </row>
    <row r="2391" spans="1:9" ht="13.5" x14ac:dyDescent="0.25">
      <c r="A2391" s="3">
        <f>TITRES_STAT!B2394</f>
        <v>45485</v>
      </c>
      <c r="B2391" s="6">
        <f>TITRES_STAT!D2394</f>
        <v>9.2444000000000006</v>
      </c>
      <c r="C2391" s="2">
        <f t="shared" si="333"/>
        <v>0.29039999999999999</v>
      </c>
      <c r="D2391" s="2">
        <f t="shared" si="334"/>
        <v>0.29039999999999999</v>
      </c>
      <c r="E2391" s="2">
        <f t="shared" si="335"/>
        <v>0</v>
      </c>
      <c r="F2391" s="2">
        <f t="shared" si="336"/>
        <v>8.8187621829304952E-2</v>
      </c>
      <c r="G2391" s="2">
        <f t="shared" si="336"/>
        <v>1.4708899830588507E-2</v>
      </c>
      <c r="H2391" s="2">
        <f t="shared" si="337"/>
        <v>5.9955280711009191</v>
      </c>
      <c r="I2391" s="2">
        <f t="shared" si="338"/>
        <v>85.705153494686428</v>
      </c>
    </row>
    <row r="2392" spans="1:9" ht="13.5" x14ac:dyDescent="0.25">
      <c r="A2392" s="3">
        <f>TITRES_STAT!B2395</f>
        <v>45488</v>
      </c>
      <c r="B2392" s="6">
        <f>TITRES_STAT!D2395</f>
        <v>9.2927999999999997</v>
      </c>
      <c r="C2392" s="2">
        <f t="shared" si="333"/>
        <v>4.839999999999911E-2</v>
      </c>
      <c r="D2392" s="2">
        <f t="shared" si="334"/>
        <v>4.839999999999911E-2</v>
      </c>
      <c r="E2392" s="2">
        <f t="shared" si="335"/>
        <v>0</v>
      </c>
      <c r="F2392" s="2">
        <f t="shared" si="336"/>
        <v>8.5345648841497396E-2</v>
      </c>
      <c r="G2392" s="2">
        <f t="shared" si="336"/>
        <v>1.3658264128403614E-2</v>
      </c>
      <c r="H2392" s="2">
        <f t="shared" si="337"/>
        <v>6.2486453651173202</v>
      </c>
      <c r="I2392" s="2">
        <f t="shared" si="338"/>
        <v>86.204318881258786</v>
      </c>
    </row>
    <row r="2393" spans="1:9" ht="13.5" x14ac:dyDescent="0.25">
      <c r="A2393" s="3">
        <f>TITRES_STAT!B2396</f>
        <v>45489</v>
      </c>
      <c r="B2393" s="6">
        <f>TITRES_STAT!D2396</f>
        <v>9.3122000000000007</v>
      </c>
      <c r="C2393" s="2">
        <f t="shared" si="333"/>
        <v>1.9400000000000972E-2</v>
      </c>
      <c r="D2393" s="2">
        <f t="shared" si="334"/>
        <v>1.9400000000000972E-2</v>
      </c>
      <c r="E2393" s="2">
        <f t="shared" si="335"/>
        <v>0</v>
      </c>
      <c r="F2393" s="2">
        <f t="shared" si="336"/>
        <v>8.0635245352819074E-2</v>
      </c>
      <c r="G2393" s="2">
        <f t="shared" si="336"/>
        <v>1.2682673833517641E-2</v>
      </c>
      <c r="H2393" s="2">
        <f t="shared" si="337"/>
        <v>6.3579057863742481</v>
      </c>
      <c r="I2393" s="2">
        <f t="shared" si="338"/>
        <v>86.409176346728273</v>
      </c>
    </row>
    <row r="2394" spans="1:9" ht="13.5" x14ac:dyDescent="0.25">
      <c r="A2394" s="3">
        <f>TITRES_STAT!B2397</f>
        <v>45490</v>
      </c>
      <c r="B2394" s="6">
        <f>TITRES_STAT!D2397</f>
        <v>9.68</v>
      </c>
      <c r="C2394" s="2">
        <f t="shared" si="333"/>
        <v>0.36779999999999902</v>
      </c>
      <c r="D2394" s="2">
        <f t="shared" si="334"/>
        <v>0.36779999999999902</v>
      </c>
      <c r="E2394" s="2">
        <f t="shared" si="335"/>
        <v>0</v>
      </c>
      <c r="F2394" s="2">
        <f t="shared" si="336"/>
        <v>0.10114701354190335</v>
      </c>
      <c r="G2394" s="2">
        <f t="shared" si="336"/>
        <v>1.1776768559694952E-2</v>
      </c>
      <c r="H2394" s="2">
        <f t="shared" si="337"/>
        <v>8.5886899304509488</v>
      </c>
      <c r="I2394" s="2">
        <f t="shared" si="338"/>
        <v>89.571046647109895</v>
      </c>
    </row>
    <row r="2395" spans="1:9" ht="13.5" x14ac:dyDescent="0.25">
      <c r="A2395" s="3">
        <f>TITRES_STAT!B2398</f>
        <v>45491</v>
      </c>
      <c r="B2395" s="6">
        <f>TITRES_STAT!D2398</f>
        <v>9.5251000000000001</v>
      </c>
      <c r="C2395" s="2">
        <f t="shared" si="333"/>
        <v>-0.15489999999999959</v>
      </c>
      <c r="D2395" s="2">
        <f t="shared" si="334"/>
        <v>0</v>
      </c>
      <c r="E2395" s="2">
        <f t="shared" si="335"/>
        <v>0.15489999999999959</v>
      </c>
      <c r="F2395" s="2">
        <f t="shared" si="336"/>
        <v>9.3922226860338826E-2</v>
      </c>
      <c r="G2395" s="2">
        <f t="shared" si="336"/>
        <v>2.1999856519716716E-2</v>
      </c>
      <c r="H2395" s="2">
        <f t="shared" si="337"/>
        <v>4.269219973146817</v>
      </c>
      <c r="I2395" s="2">
        <f t="shared" si="338"/>
        <v>81.021858926060503</v>
      </c>
    </row>
    <row r="2396" spans="1:9" ht="13.5" x14ac:dyDescent="0.25">
      <c r="A2396" s="3">
        <f>TITRES_STAT!B2399</f>
        <v>45492</v>
      </c>
      <c r="B2396" s="6">
        <f>TITRES_STAT!D2399</f>
        <v>9.3412000000000006</v>
      </c>
      <c r="C2396" s="2">
        <f t="shared" si="333"/>
        <v>-0.18389999999999951</v>
      </c>
      <c r="D2396" s="2">
        <f t="shared" si="334"/>
        <v>0</v>
      </c>
      <c r="E2396" s="2">
        <f t="shared" si="335"/>
        <v>0.18389999999999951</v>
      </c>
      <c r="F2396" s="2">
        <f t="shared" si="336"/>
        <v>8.7213496370314628E-2</v>
      </c>
      <c r="G2396" s="2">
        <f t="shared" si="336"/>
        <v>3.3564152482594055E-2</v>
      </c>
      <c r="H2396" s="2">
        <f t="shared" si="337"/>
        <v>2.5984119937347576</v>
      </c>
      <c r="I2396" s="2">
        <f t="shared" si="338"/>
        <v>72.209963680059062</v>
      </c>
    </row>
    <row r="2397" spans="1:9" ht="13.5" x14ac:dyDescent="0.25">
      <c r="A2397" s="3">
        <f>TITRES_STAT!B2400</f>
        <v>45495</v>
      </c>
      <c r="B2397" s="6">
        <f>TITRES_STAT!D2400</f>
        <v>9.2830999999999992</v>
      </c>
      <c r="C2397" s="2">
        <f t="shared" si="333"/>
        <v>-5.8100000000001373E-2</v>
      </c>
      <c r="D2397" s="2">
        <f t="shared" si="334"/>
        <v>0</v>
      </c>
      <c r="E2397" s="2">
        <f t="shared" si="335"/>
        <v>5.8100000000001373E-2</v>
      </c>
      <c r="F2397" s="2">
        <f t="shared" ref="F2397:G2412" si="339">((F2396*13)+D2397)/14</f>
        <v>8.0983960915292155E-2</v>
      </c>
      <c r="G2397" s="2">
        <f t="shared" si="339"/>
        <v>3.5316713019551721E-2</v>
      </c>
      <c r="H2397" s="2">
        <f t="shared" si="337"/>
        <v>2.293077525942421</v>
      </c>
      <c r="I2397" s="2">
        <f t="shared" si="338"/>
        <v>69.633268815503584</v>
      </c>
    </row>
    <row r="2398" spans="1:9" ht="13.5" x14ac:dyDescent="0.25">
      <c r="A2398" s="3">
        <f>TITRES_STAT!B2401</f>
        <v>45496</v>
      </c>
      <c r="B2398" s="6">
        <f>TITRES_STAT!D2401</f>
        <v>9.2927999999999997</v>
      </c>
      <c r="C2398" s="2">
        <f t="shared" si="333"/>
        <v>9.700000000000486E-3</v>
      </c>
      <c r="D2398" s="2">
        <f t="shared" si="334"/>
        <v>9.700000000000486E-3</v>
      </c>
      <c r="E2398" s="2">
        <f t="shared" si="335"/>
        <v>0</v>
      </c>
      <c r="F2398" s="2">
        <f t="shared" si="339"/>
        <v>7.5892249421342747E-2</v>
      </c>
      <c r="G2398" s="2">
        <f t="shared" si="339"/>
        <v>3.2794090661012312E-2</v>
      </c>
      <c r="H2398" s="2">
        <f t="shared" si="337"/>
        <v>2.3142050257111793</v>
      </c>
      <c r="I2398" s="2">
        <f t="shared" si="338"/>
        <v>69.826851620761914</v>
      </c>
    </row>
    <row r="2399" spans="1:9" ht="13.5" x14ac:dyDescent="0.25">
      <c r="A2399" s="3">
        <f>TITRES_STAT!B2402</f>
        <v>45497</v>
      </c>
      <c r="B2399" s="6">
        <f>TITRES_STAT!D2402</f>
        <v>9.1959999999999997</v>
      </c>
      <c r="C2399" s="2">
        <f t="shared" si="333"/>
        <v>-9.6799999999999997E-2</v>
      </c>
      <c r="D2399" s="2">
        <f t="shared" si="334"/>
        <v>0</v>
      </c>
      <c r="E2399" s="2">
        <f t="shared" si="335"/>
        <v>9.6799999999999997E-2</v>
      </c>
      <c r="F2399" s="2">
        <f t="shared" si="339"/>
        <v>7.0471374462675401E-2</v>
      </c>
      <c r="G2399" s="2">
        <f t="shared" si="339"/>
        <v>3.7365941328082859E-2</v>
      </c>
      <c r="H2399" s="2">
        <f t="shared" si="337"/>
        <v>1.8859788341451931</v>
      </c>
      <c r="I2399" s="2">
        <f t="shared" si="338"/>
        <v>65.349711225578233</v>
      </c>
    </row>
    <row r="2400" spans="1:9" ht="13.5" x14ac:dyDescent="0.25">
      <c r="A2400" s="3">
        <f>TITRES_STAT!B2403</f>
        <v>45499</v>
      </c>
      <c r="B2400" s="6">
        <f>TITRES_STAT!D2403</f>
        <v>9.0218000000000007</v>
      </c>
      <c r="C2400" s="2">
        <f t="shared" si="333"/>
        <v>-0.17419999999999902</v>
      </c>
      <c r="D2400" s="2">
        <f t="shared" si="334"/>
        <v>0</v>
      </c>
      <c r="E2400" s="2">
        <f t="shared" si="335"/>
        <v>0.17419999999999902</v>
      </c>
      <c r="F2400" s="2">
        <f t="shared" si="339"/>
        <v>6.5437704858198581E-2</v>
      </c>
      <c r="G2400" s="2">
        <f t="shared" si="339"/>
        <v>4.7139802661791151E-2</v>
      </c>
      <c r="H2400" s="2">
        <f t="shared" si="337"/>
        <v>1.3881624691492116</v>
      </c>
      <c r="I2400" s="2">
        <f t="shared" si="338"/>
        <v>58.126801969371357</v>
      </c>
    </row>
    <row r="2401" spans="1:9" ht="13.5" x14ac:dyDescent="0.25">
      <c r="A2401" s="3">
        <f>TITRES_STAT!B2404</f>
        <v>45502</v>
      </c>
      <c r="B2401" s="6">
        <f>TITRES_STAT!D2404</f>
        <v>9.1862999999999992</v>
      </c>
      <c r="C2401" s="2">
        <f t="shared" si="333"/>
        <v>0.16449999999999854</v>
      </c>
      <c r="D2401" s="2">
        <f t="shared" si="334"/>
        <v>0.16449999999999854</v>
      </c>
      <c r="E2401" s="2">
        <f t="shared" si="335"/>
        <v>0</v>
      </c>
      <c r="F2401" s="2">
        <f t="shared" si="339"/>
        <v>7.2513583082612867E-2</v>
      </c>
      <c r="G2401" s="2">
        <f t="shared" si="339"/>
        <v>4.3772673900234642E-2</v>
      </c>
      <c r="H2401" s="2">
        <f t="shared" si="337"/>
        <v>1.6565947798364715</v>
      </c>
      <c r="I2401" s="2">
        <f t="shared" si="338"/>
        <v>62.357827110480294</v>
      </c>
    </row>
    <row r="2402" spans="1:9" ht="13.5" x14ac:dyDescent="0.25">
      <c r="A2402" s="3">
        <f>TITRES_STAT!B2405</f>
        <v>45503</v>
      </c>
      <c r="B2402" s="6">
        <f>TITRES_STAT!D2405</f>
        <v>9.0991999999999997</v>
      </c>
      <c r="C2402" s="2">
        <f t="shared" si="333"/>
        <v>-8.7099999999999511E-2</v>
      </c>
      <c r="D2402" s="2">
        <f t="shared" si="334"/>
        <v>0</v>
      </c>
      <c r="E2402" s="2">
        <f t="shared" si="335"/>
        <v>8.7099999999999511E-2</v>
      </c>
      <c r="F2402" s="2">
        <f t="shared" si="339"/>
        <v>6.733404143385481E-2</v>
      </c>
      <c r="G2402" s="2">
        <f t="shared" si="339"/>
        <v>4.6867482907360702E-2</v>
      </c>
      <c r="H2402" s="2">
        <f t="shared" si="337"/>
        <v>1.4366899448589709</v>
      </c>
      <c r="I2402" s="2">
        <f t="shared" si="338"/>
        <v>58.960720377664735</v>
      </c>
    </row>
    <row r="2403" spans="1:9" ht="13.5" x14ac:dyDescent="0.25">
      <c r="A2403" s="3">
        <f>TITRES_STAT!B2406</f>
        <v>45504</v>
      </c>
      <c r="B2403" s="6">
        <f>TITRES_STAT!D2406</f>
        <v>9.0121000000000002</v>
      </c>
      <c r="C2403" s="2">
        <f t="shared" si="333"/>
        <v>-8.7099999999999511E-2</v>
      </c>
      <c r="D2403" s="2">
        <f t="shared" si="334"/>
        <v>0</v>
      </c>
      <c r="E2403" s="2">
        <f t="shared" si="335"/>
        <v>8.7099999999999511E-2</v>
      </c>
      <c r="F2403" s="2">
        <f t="shared" si="339"/>
        <v>6.2524467045722329E-2</v>
      </c>
      <c r="G2403" s="2">
        <f t="shared" si="339"/>
        <v>4.9741234128263478E-2</v>
      </c>
      <c r="H2403" s="2">
        <f t="shared" si="337"/>
        <v>1.2569946874356961</v>
      </c>
      <c r="I2403" s="2">
        <f t="shared" si="338"/>
        <v>55.693294026484459</v>
      </c>
    </row>
    <row r="2404" spans="1:9" ht="13.5" x14ac:dyDescent="0.25">
      <c r="A2404" s="3">
        <f>TITRES_STAT!B2407</f>
        <v>45505</v>
      </c>
      <c r="B2404" s="6">
        <f>TITRES_STAT!D2407</f>
        <v>8.9055999999999997</v>
      </c>
      <c r="C2404" s="2">
        <f t="shared" si="333"/>
        <v>-0.10650000000000048</v>
      </c>
      <c r="D2404" s="2">
        <f t="shared" si="334"/>
        <v>0</v>
      </c>
      <c r="E2404" s="2">
        <f t="shared" si="335"/>
        <v>0.10650000000000048</v>
      </c>
      <c r="F2404" s="2">
        <f t="shared" si="339"/>
        <v>5.805843368531359E-2</v>
      </c>
      <c r="G2404" s="2">
        <f t="shared" si="339"/>
        <v>5.3795431690530408E-2</v>
      </c>
      <c r="H2404" s="2">
        <f t="shared" si="337"/>
        <v>1.0792446841826087</v>
      </c>
      <c r="I2404" s="2">
        <f t="shared" si="338"/>
        <v>51.905612282802615</v>
      </c>
    </row>
    <row r="2405" spans="1:9" ht="13.5" x14ac:dyDescent="0.25">
      <c r="A2405" s="3">
        <f>TITRES_STAT!B2408</f>
        <v>45506</v>
      </c>
      <c r="B2405" s="6">
        <f>TITRES_STAT!D2408</f>
        <v>9.0023999999999997</v>
      </c>
      <c r="C2405" s="2">
        <f t="shared" si="333"/>
        <v>9.6799999999999997E-2</v>
      </c>
      <c r="D2405" s="2">
        <f t="shared" si="334"/>
        <v>9.6799999999999997E-2</v>
      </c>
      <c r="E2405" s="2">
        <f t="shared" si="335"/>
        <v>0</v>
      </c>
      <c r="F2405" s="2">
        <f t="shared" si="339"/>
        <v>6.0825688422076904E-2</v>
      </c>
      <c r="G2405" s="2">
        <f t="shared" si="339"/>
        <v>4.9952900855492526E-2</v>
      </c>
      <c r="H2405" s="2">
        <f t="shared" si="337"/>
        <v>1.2176607840661344</v>
      </c>
      <c r="I2405" s="2">
        <f t="shared" si="338"/>
        <v>54.907440886136065</v>
      </c>
    </row>
    <row r="2406" spans="1:9" ht="13.5" x14ac:dyDescent="0.25">
      <c r="A2406" s="3">
        <f>TITRES_STAT!B2409</f>
        <v>45509</v>
      </c>
      <c r="B2406" s="6">
        <f>TITRES_STAT!D2409</f>
        <v>9.1476000000000006</v>
      </c>
      <c r="C2406" s="2">
        <f t="shared" si="333"/>
        <v>0.14520000000000088</v>
      </c>
      <c r="D2406" s="2">
        <f t="shared" si="334"/>
        <v>0.14520000000000088</v>
      </c>
      <c r="E2406" s="2">
        <f t="shared" si="335"/>
        <v>0</v>
      </c>
      <c r="F2406" s="2">
        <f t="shared" si="339"/>
        <v>6.6852424963357179E-2</v>
      </c>
      <c r="G2406" s="2">
        <f t="shared" si="339"/>
        <v>4.6384836508671631E-2</v>
      </c>
      <c r="H2406" s="2">
        <f t="shared" si="337"/>
        <v>1.4412560223395234</v>
      </c>
      <c r="I2406" s="2">
        <f t="shared" si="338"/>
        <v>59.037479442992939</v>
      </c>
    </row>
    <row r="2407" spans="1:9" ht="13.5" x14ac:dyDescent="0.25">
      <c r="A2407" s="3">
        <f>TITRES_STAT!B2410</f>
        <v>45510</v>
      </c>
      <c r="B2407" s="6">
        <f>TITRES_STAT!D2410</f>
        <v>9.0023999999999997</v>
      </c>
      <c r="C2407" s="2">
        <f t="shared" si="333"/>
        <v>-0.14520000000000088</v>
      </c>
      <c r="D2407" s="2">
        <f t="shared" si="334"/>
        <v>0</v>
      </c>
      <c r="E2407" s="2">
        <f t="shared" si="335"/>
        <v>0.14520000000000088</v>
      </c>
      <c r="F2407" s="2">
        <f t="shared" si="339"/>
        <v>6.2077251751688808E-2</v>
      </c>
      <c r="G2407" s="2">
        <f t="shared" si="339"/>
        <v>5.3443062472338002E-2</v>
      </c>
      <c r="H2407" s="2">
        <f t="shared" si="337"/>
        <v>1.1615586547612207</v>
      </c>
      <c r="I2407" s="2">
        <f t="shared" si="338"/>
        <v>53.737086995195774</v>
      </c>
    </row>
    <row r="2408" spans="1:9" ht="13.5" x14ac:dyDescent="0.25">
      <c r="A2408" s="3">
        <f>TITRES_STAT!B2411</f>
        <v>45511</v>
      </c>
      <c r="B2408" s="6">
        <f>TITRES_STAT!D2411</f>
        <v>8.9540000000000006</v>
      </c>
      <c r="C2408" s="2">
        <f t="shared" si="333"/>
        <v>-4.839999999999911E-2</v>
      </c>
      <c r="D2408" s="2">
        <f t="shared" si="334"/>
        <v>0</v>
      </c>
      <c r="E2408" s="2">
        <f t="shared" si="335"/>
        <v>4.839999999999911E-2</v>
      </c>
      <c r="F2408" s="2">
        <f t="shared" si="339"/>
        <v>5.7643162340853892E-2</v>
      </c>
      <c r="G2408" s="2">
        <f t="shared" si="339"/>
        <v>5.3082843724313801E-2</v>
      </c>
      <c r="H2408" s="2">
        <f t="shared" si="337"/>
        <v>1.0859094633329018</v>
      </c>
      <c r="I2408" s="2">
        <f t="shared" si="338"/>
        <v>52.059280732051384</v>
      </c>
    </row>
    <row r="2409" spans="1:9" ht="13.5" x14ac:dyDescent="0.25">
      <c r="A2409" s="3">
        <f>TITRES_STAT!B2412</f>
        <v>45512</v>
      </c>
      <c r="B2409" s="6">
        <f>TITRES_STAT!D2412</f>
        <v>9.0023999999999997</v>
      </c>
      <c r="C2409" s="2">
        <f t="shared" si="333"/>
        <v>4.839999999999911E-2</v>
      </c>
      <c r="D2409" s="2">
        <f t="shared" si="334"/>
        <v>4.839999999999911E-2</v>
      </c>
      <c r="E2409" s="2">
        <f t="shared" si="335"/>
        <v>0</v>
      </c>
      <c r="F2409" s="2">
        <f t="shared" si="339"/>
        <v>5.698293645936426E-2</v>
      </c>
      <c r="G2409" s="2">
        <f t="shared" si="339"/>
        <v>4.9291212029719964E-2</v>
      </c>
      <c r="H2409" s="2">
        <f t="shared" si="337"/>
        <v>1.1560465671853757</v>
      </c>
      <c r="I2409" s="2">
        <f t="shared" si="338"/>
        <v>53.618812542372119</v>
      </c>
    </row>
    <row r="2410" spans="1:9" ht="13.5" x14ac:dyDescent="0.25">
      <c r="A2410" s="3">
        <f>TITRES_STAT!B2413</f>
        <v>45513</v>
      </c>
      <c r="B2410" s="6">
        <f>TITRES_STAT!D2413</f>
        <v>9.0121000000000002</v>
      </c>
      <c r="C2410" s="2">
        <f t="shared" si="333"/>
        <v>9.700000000000486E-3</v>
      </c>
      <c r="D2410" s="2">
        <f t="shared" si="334"/>
        <v>9.700000000000486E-3</v>
      </c>
      <c r="E2410" s="2">
        <f t="shared" si="335"/>
        <v>0</v>
      </c>
      <c r="F2410" s="2">
        <f t="shared" si="339"/>
        <v>5.3605583855123991E-2</v>
      </c>
      <c r="G2410" s="2">
        <f t="shared" si="339"/>
        <v>4.5770411170454252E-2</v>
      </c>
      <c r="H2410" s="2">
        <f t="shared" si="337"/>
        <v>1.1711842320028689</v>
      </c>
      <c r="I2410" s="2">
        <f t="shared" si="338"/>
        <v>53.942185777688593</v>
      </c>
    </row>
    <row r="2411" spans="1:9" ht="13.5" x14ac:dyDescent="0.25">
      <c r="A2411" s="3">
        <f>TITRES_STAT!B2414</f>
        <v>45516</v>
      </c>
      <c r="B2411" s="6">
        <f>TITRES_STAT!D2414</f>
        <v>9.1186000000000007</v>
      </c>
      <c r="C2411" s="2">
        <f t="shared" si="333"/>
        <v>0.10650000000000048</v>
      </c>
      <c r="D2411" s="2">
        <f t="shared" si="334"/>
        <v>0.10650000000000048</v>
      </c>
      <c r="E2411" s="2">
        <f t="shared" si="335"/>
        <v>0</v>
      </c>
      <c r="F2411" s="2">
        <f t="shared" si="339"/>
        <v>5.7383756436900878E-2</v>
      </c>
      <c r="G2411" s="2">
        <f t="shared" si="339"/>
        <v>4.2501096086850376E-2</v>
      </c>
      <c r="H2411" s="2">
        <f t="shared" si="337"/>
        <v>1.3501712125173901</v>
      </c>
      <c r="I2411" s="2">
        <f t="shared" si="338"/>
        <v>57.449908556711136</v>
      </c>
    </row>
    <row r="2412" spans="1:9" ht="13.5" x14ac:dyDescent="0.25">
      <c r="A2412" s="3">
        <f>TITRES_STAT!B2415</f>
        <v>45518</v>
      </c>
      <c r="B2412" s="6">
        <f>TITRES_STAT!D2415</f>
        <v>9.0991999999999997</v>
      </c>
      <c r="C2412" s="2">
        <f t="shared" si="333"/>
        <v>-1.9400000000000972E-2</v>
      </c>
      <c r="D2412" s="2">
        <f t="shared" si="334"/>
        <v>0</v>
      </c>
      <c r="E2412" s="2">
        <f t="shared" si="335"/>
        <v>1.9400000000000972E-2</v>
      </c>
      <c r="F2412" s="2">
        <f t="shared" si="339"/>
        <v>5.3284916691407953E-2</v>
      </c>
      <c r="G2412" s="2">
        <f t="shared" si="339"/>
        <v>4.0851017794932561E-2</v>
      </c>
      <c r="H2412" s="2">
        <f t="shared" si="337"/>
        <v>1.3043718263983566</v>
      </c>
      <c r="I2412" s="2">
        <f t="shared" si="338"/>
        <v>56.604225561854697</v>
      </c>
    </row>
    <row r="2413" spans="1:9" ht="13.5" x14ac:dyDescent="0.25">
      <c r="A2413" s="3">
        <f>TITRES_STAT!B2416</f>
        <v>45519</v>
      </c>
      <c r="B2413" s="6">
        <f>TITRES_STAT!D2416</f>
        <v>9.2347000000000001</v>
      </c>
      <c r="C2413" s="2">
        <f t="shared" si="333"/>
        <v>0.1355000000000004</v>
      </c>
      <c r="D2413" s="2">
        <f t="shared" si="334"/>
        <v>0.1355000000000004</v>
      </c>
      <c r="E2413" s="2">
        <f t="shared" si="335"/>
        <v>0</v>
      </c>
      <c r="F2413" s="2">
        <f t="shared" ref="F2413:G2428" si="340">((F2412*13)+D2413)/14</f>
        <v>5.9157422642021694E-2</v>
      </c>
      <c r="G2413" s="2">
        <f t="shared" si="340"/>
        <v>3.7933087952437376E-2</v>
      </c>
      <c r="H2413" s="2">
        <f t="shared" si="337"/>
        <v>1.5595203511034106</v>
      </c>
      <c r="I2413" s="2">
        <f t="shared" si="338"/>
        <v>60.930179767123178</v>
      </c>
    </row>
    <row r="2414" spans="1:9" ht="13.5" x14ac:dyDescent="0.25">
      <c r="A2414" s="3">
        <f>TITRES_STAT!B2417</f>
        <v>45520</v>
      </c>
      <c r="B2414" s="6">
        <f>TITRES_STAT!D2417</f>
        <v>9.3412000000000006</v>
      </c>
      <c r="C2414" s="2">
        <f t="shared" si="333"/>
        <v>0.10650000000000048</v>
      </c>
      <c r="D2414" s="2">
        <f t="shared" si="334"/>
        <v>0.10650000000000048</v>
      </c>
      <c r="E2414" s="2">
        <f t="shared" si="335"/>
        <v>0</v>
      </c>
      <c r="F2414" s="2">
        <f t="shared" si="340"/>
        <v>6.2539035310448757E-2</v>
      </c>
      <c r="G2414" s="2">
        <f t="shared" si="340"/>
        <v>3.5223581670120421E-2</v>
      </c>
      <c r="H2414" s="2">
        <f t="shared" si="337"/>
        <v>1.7754876802747059</v>
      </c>
      <c r="I2414" s="2">
        <f t="shared" si="338"/>
        <v>63.970295847213983</v>
      </c>
    </row>
    <row r="2415" spans="1:9" ht="13.5" x14ac:dyDescent="0.25">
      <c r="A2415" s="3">
        <f>TITRES_STAT!B2418</f>
        <v>45523</v>
      </c>
      <c r="B2415" s="6">
        <f>TITRES_STAT!D2418</f>
        <v>9.3798999999999992</v>
      </c>
      <c r="C2415" s="2">
        <f t="shared" si="333"/>
        <v>3.8699999999998624E-2</v>
      </c>
      <c r="D2415" s="2">
        <f t="shared" si="334"/>
        <v>3.8699999999998624E-2</v>
      </c>
      <c r="E2415" s="2">
        <f t="shared" si="335"/>
        <v>0</v>
      </c>
      <c r="F2415" s="2">
        <f t="shared" si="340"/>
        <v>6.0836247073988034E-2</v>
      </c>
      <c r="G2415" s="2">
        <f t="shared" si="340"/>
        <v>3.2707611550826104E-2</v>
      </c>
      <c r="H2415" s="2">
        <f t="shared" si="337"/>
        <v>1.8600027391009992</v>
      </c>
      <c r="I2415" s="2">
        <f t="shared" si="338"/>
        <v>65.034998521912755</v>
      </c>
    </row>
    <row r="2416" spans="1:9" ht="13.5" x14ac:dyDescent="0.25">
      <c r="A2416" s="3">
        <f>TITRES_STAT!B2419</f>
        <v>45524</v>
      </c>
      <c r="B2416" s="6">
        <f>TITRES_STAT!D2419</f>
        <v>9.2927999999999997</v>
      </c>
      <c r="C2416" s="2">
        <f t="shared" si="333"/>
        <v>-8.7099999999999511E-2</v>
      </c>
      <c r="D2416" s="2">
        <f t="shared" si="334"/>
        <v>0</v>
      </c>
      <c r="E2416" s="2">
        <f t="shared" si="335"/>
        <v>8.7099999999999511E-2</v>
      </c>
      <c r="F2416" s="2">
        <f t="shared" si="340"/>
        <v>5.6490800854417454E-2</v>
      </c>
      <c r="G2416" s="2">
        <f t="shared" si="340"/>
        <v>3.6592782154338491E-2</v>
      </c>
      <c r="H2416" s="2">
        <f t="shared" si="337"/>
        <v>1.5437689491920699</v>
      </c>
      <c r="I2416" s="2">
        <f t="shared" si="338"/>
        <v>60.688253533497551</v>
      </c>
    </row>
    <row r="2417" spans="1:9" ht="13.5" x14ac:dyDescent="0.25">
      <c r="A2417" s="3">
        <f>TITRES_STAT!B2420</f>
        <v>45525</v>
      </c>
      <c r="B2417" s="6">
        <f>TITRES_STAT!D2420</f>
        <v>9.2927999999999997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5.2455743650530497E-2</v>
      </c>
      <c r="G2417" s="2">
        <f t="shared" si="340"/>
        <v>3.3979012000457172E-2</v>
      </c>
      <c r="H2417" s="2">
        <f t="shared" si="337"/>
        <v>1.5437689491920699</v>
      </c>
      <c r="I2417" s="2">
        <f t="shared" si="338"/>
        <v>60.688253533497551</v>
      </c>
    </row>
    <row r="2418" spans="1:9" ht="13.5" x14ac:dyDescent="0.25">
      <c r="A2418" s="3">
        <f>TITRES_STAT!B2421</f>
        <v>45526</v>
      </c>
      <c r="B2418" s="6">
        <f>TITRES_STAT!D2421</f>
        <v>9.2637999999999998</v>
      </c>
      <c r="C2418" s="2">
        <f t="shared" si="333"/>
        <v>-2.8999999999999915E-2</v>
      </c>
      <c r="D2418" s="2">
        <f t="shared" si="334"/>
        <v>0</v>
      </c>
      <c r="E2418" s="2">
        <f t="shared" si="335"/>
        <v>2.8999999999999915E-2</v>
      </c>
      <c r="F2418" s="2">
        <f t="shared" si="340"/>
        <v>4.8708904818349753E-2</v>
      </c>
      <c r="G2418" s="2">
        <f t="shared" si="340"/>
        <v>3.3623368286138801E-2</v>
      </c>
      <c r="H2418" s="2">
        <f t="shared" si="337"/>
        <v>1.4486622638110278</v>
      </c>
      <c r="I2418" s="2">
        <f t="shared" si="338"/>
        <v>59.161374976897442</v>
      </c>
    </row>
    <row r="2419" spans="1:9" ht="13.5" x14ac:dyDescent="0.25">
      <c r="A2419" s="3">
        <f>TITRES_STAT!B2422</f>
        <v>45527</v>
      </c>
      <c r="B2419" s="6">
        <f>TITRES_STAT!D2422</f>
        <v>9.2637999999999998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4.5229697331324772E-2</v>
      </c>
      <c r="G2419" s="2">
        <f t="shared" si="340"/>
        <v>3.1221699122843172E-2</v>
      </c>
      <c r="H2419" s="2">
        <f t="shared" si="337"/>
        <v>1.4486622638110278</v>
      </c>
      <c r="I2419" s="2">
        <f t="shared" si="338"/>
        <v>59.161374976897442</v>
      </c>
    </row>
    <row r="2420" spans="1:9" ht="13.5" x14ac:dyDescent="0.25">
      <c r="A2420" s="3">
        <f>TITRES_STAT!B2423</f>
        <v>45530</v>
      </c>
      <c r="B2420" s="6">
        <f>TITRES_STAT!D2423</f>
        <v>9.1572999999999993</v>
      </c>
      <c r="C2420" s="2">
        <f t="shared" si="333"/>
        <v>-0.10650000000000048</v>
      </c>
      <c r="D2420" s="2">
        <f t="shared" si="334"/>
        <v>0</v>
      </c>
      <c r="E2420" s="2">
        <f t="shared" si="335"/>
        <v>0.10650000000000048</v>
      </c>
      <c r="F2420" s="2">
        <f t="shared" si="340"/>
        <v>4.1999004664801574E-2</v>
      </c>
      <c r="G2420" s="2">
        <f t="shared" si="340"/>
        <v>3.6598720614068693E-2</v>
      </c>
      <c r="H2420" s="2">
        <f t="shared" si="337"/>
        <v>1.1475539024349664</v>
      </c>
      <c r="I2420" s="2">
        <f t="shared" si="338"/>
        <v>53.435394619610356</v>
      </c>
    </row>
    <row r="2421" spans="1:9" ht="13.5" x14ac:dyDescent="0.25">
      <c r="A2421" s="3">
        <f>TITRES_STAT!B2424</f>
        <v>45531</v>
      </c>
      <c r="B2421" s="6">
        <f>TITRES_STAT!D2424</f>
        <v>9.0701999999999998</v>
      </c>
      <c r="C2421" s="2">
        <f t="shared" si="333"/>
        <v>-8.7099999999999511E-2</v>
      </c>
      <c r="D2421" s="2">
        <f t="shared" si="334"/>
        <v>0</v>
      </c>
      <c r="E2421" s="2">
        <f t="shared" si="335"/>
        <v>8.7099999999999511E-2</v>
      </c>
      <c r="F2421" s="2">
        <f t="shared" si="340"/>
        <v>3.8999075760172884E-2</v>
      </c>
      <c r="G2421" s="2">
        <f t="shared" si="340"/>
        <v>4.0205954855920892E-2</v>
      </c>
      <c r="H2421" s="2">
        <f t="shared" si="337"/>
        <v>0.96998257844956326</v>
      </c>
      <c r="I2421" s="2">
        <f t="shared" si="338"/>
        <v>49.238129771328701</v>
      </c>
    </row>
    <row r="2422" spans="1:9" ht="13.5" x14ac:dyDescent="0.25">
      <c r="A2422" s="3">
        <f>TITRES_STAT!B2425</f>
        <v>45532</v>
      </c>
      <c r="B2422" s="6">
        <f>TITRES_STAT!D2425</f>
        <v>9.1476000000000006</v>
      </c>
      <c r="C2422" s="2">
        <f t="shared" si="333"/>
        <v>7.7400000000000801E-2</v>
      </c>
      <c r="D2422" s="2">
        <f t="shared" si="334"/>
        <v>7.7400000000000801E-2</v>
      </c>
      <c r="E2422" s="2">
        <f t="shared" si="335"/>
        <v>0</v>
      </c>
      <c r="F2422" s="2">
        <f t="shared" si="340"/>
        <v>4.1741998920160596E-2</v>
      </c>
      <c r="G2422" s="2">
        <f t="shared" si="340"/>
        <v>3.7334100937640828E-2</v>
      </c>
      <c r="H2422" s="2">
        <f t="shared" si="337"/>
        <v>1.1180662684199167</v>
      </c>
      <c r="I2422" s="2">
        <f t="shared" si="338"/>
        <v>52.787124042818419</v>
      </c>
    </row>
    <row r="2423" spans="1:9" ht="13.5" x14ac:dyDescent="0.25">
      <c r="A2423" s="3">
        <f>TITRES_STAT!B2426</f>
        <v>45533</v>
      </c>
      <c r="B2423" s="6">
        <f>TITRES_STAT!D2426</f>
        <v>9.1572999999999993</v>
      </c>
      <c r="C2423" s="2">
        <f t="shared" si="333"/>
        <v>9.6999999999987097E-3</v>
      </c>
      <c r="D2423" s="2">
        <f t="shared" si="334"/>
        <v>9.6999999999987097E-3</v>
      </c>
      <c r="E2423" s="2">
        <f t="shared" si="335"/>
        <v>0</v>
      </c>
      <c r="F2423" s="2">
        <f t="shared" si="340"/>
        <v>3.9453284711577608E-2</v>
      </c>
      <c r="G2423" s="2">
        <f t="shared" si="340"/>
        <v>3.4667379442095053E-2</v>
      </c>
      <c r="H2423" s="2">
        <f t="shared" si="337"/>
        <v>1.1380521212304626</v>
      </c>
      <c r="I2423" s="2">
        <f t="shared" si="338"/>
        <v>53.228455467938097</v>
      </c>
    </row>
    <row r="2424" spans="1:9" ht="13.5" x14ac:dyDescent="0.25">
      <c r="A2424" s="3">
        <f>TITRES_STAT!B2427</f>
        <v>45534</v>
      </c>
      <c r="B2424" s="6">
        <f>TITRES_STAT!D2427</f>
        <v>9.1476000000000006</v>
      </c>
      <c r="C2424" s="2">
        <f t="shared" si="333"/>
        <v>-9.6999999999987097E-3</v>
      </c>
      <c r="D2424" s="2">
        <f t="shared" si="334"/>
        <v>0</v>
      </c>
      <c r="E2424" s="2">
        <f t="shared" si="335"/>
        <v>9.6999999999987097E-3</v>
      </c>
      <c r="F2424" s="2">
        <f t="shared" si="340"/>
        <v>3.6635192946464924E-2</v>
      </c>
      <c r="G2424" s="2">
        <f t="shared" si="340"/>
        <v>3.2883995196231031E-2</v>
      </c>
      <c r="H2424" s="2">
        <f t="shared" si="337"/>
        <v>1.1140736619090563</v>
      </c>
      <c r="I2424" s="2">
        <f t="shared" si="338"/>
        <v>52.697958542420068</v>
      </c>
    </row>
    <row r="2425" spans="1:9" ht="13.5" x14ac:dyDescent="0.25">
      <c r="A2425" s="3">
        <f>TITRES_STAT!B2428</f>
        <v>45537</v>
      </c>
      <c r="B2425" s="6">
        <f>TITRES_STAT!D2428</f>
        <v>9.1379000000000001</v>
      </c>
      <c r="C2425" s="2">
        <f t="shared" si="333"/>
        <v>-9.700000000000486E-3</v>
      </c>
      <c r="D2425" s="2">
        <f t="shared" si="334"/>
        <v>0</v>
      </c>
      <c r="E2425" s="2">
        <f t="shared" si="335"/>
        <v>9.700000000000486E-3</v>
      </c>
      <c r="F2425" s="2">
        <f t="shared" si="340"/>
        <v>3.4018393450288856E-2</v>
      </c>
      <c r="G2425" s="2">
        <f t="shared" si="340"/>
        <v>3.1227995539357421E-2</v>
      </c>
      <c r="H2425" s="2">
        <f t="shared" si="337"/>
        <v>1.0893556522836898</v>
      </c>
      <c r="I2425" s="2">
        <f t="shared" si="338"/>
        <v>52.138354286069557</v>
      </c>
    </row>
    <row r="2426" spans="1:9" ht="13.5" x14ac:dyDescent="0.25">
      <c r="A2426" s="3">
        <f>TITRES_STAT!B2429</f>
        <v>45538</v>
      </c>
      <c r="B2426" s="6">
        <f>TITRES_STAT!D2429</f>
        <v>9.0991999999999997</v>
      </c>
      <c r="C2426" s="2">
        <f t="shared" si="333"/>
        <v>-3.8700000000000401E-2</v>
      </c>
      <c r="D2426" s="2">
        <f t="shared" si="334"/>
        <v>0</v>
      </c>
      <c r="E2426" s="2">
        <f t="shared" si="335"/>
        <v>3.8700000000000401E-2</v>
      </c>
      <c r="F2426" s="2">
        <f t="shared" si="340"/>
        <v>3.1588508203839648E-2</v>
      </c>
      <c r="G2426" s="2">
        <f t="shared" si="340"/>
        <v>3.1761710143689066E-2</v>
      </c>
      <c r="H2426" s="2">
        <f t="shared" si="337"/>
        <v>0.99454683204821603</v>
      </c>
      <c r="I2426" s="2">
        <f t="shared" si="338"/>
        <v>49.86329807191882</v>
      </c>
    </row>
    <row r="2427" spans="1:9" ht="13.5" x14ac:dyDescent="0.25">
      <c r="A2427" s="3">
        <f>TITRES_STAT!B2430</f>
        <v>45539</v>
      </c>
      <c r="B2427" s="6">
        <f>TITRES_STAT!D2430</f>
        <v>9.0604999999999993</v>
      </c>
      <c r="C2427" s="2">
        <f t="shared" si="333"/>
        <v>-3.8700000000000401E-2</v>
      </c>
      <c r="D2427" s="2">
        <f t="shared" si="334"/>
        <v>0</v>
      </c>
      <c r="E2427" s="2">
        <f t="shared" si="335"/>
        <v>3.8700000000000401E-2</v>
      </c>
      <c r="F2427" s="2">
        <f t="shared" si="340"/>
        <v>2.9332186189279675E-2</v>
      </c>
      <c r="G2427" s="2">
        <f t="shared" si="340"/>
        <v>3.2257302276282734E-2</v>
      </c>
      <c r="H2427" s="2">
        <f t="shared" si="337"/>
        <v>0.9093192585681984</v>
      </c>
      <c r="I2427" s="2">
        <f t="shared" si="338"/>
        <v>47.625312240871565</v>
      </c>
    </row>
    <row r="2428" spans="1:9" ht="13.5" x14ac:dyDescent="0.25">
      <c r="A2428" s="3">
        <f>TITRES_STAT!B2431</f>
        <v>45540</v>
      </c>
      <c r="B2428" s="6">
        <f>TITRES_STAT!D2431</f>
        <v>9.3217999999999996</v>
      </c>
      <c r="C2428" s="2">
        <f t="shared" si="333"/>
        <v>0.26130000000000031</v>
      </c>
      <c r="D2428" s="2">
        <f t="shared" si="334"/>
        <v>0.26130000000000031</v>
      </c>
      <c r="E2428" s="2">
        <f t="shared" si="335"/>
        <v>0</v>
      </c>
      <c r="F2428" s="2">
        <f t="shared" si="340"/>
        <v>4.5901315747188295E-2</v>
      </c>
      <c r="G2428" s="2">
        <f t="shared" si="340"/>
        <v>2.9953209256548256E-2</v>
      </c>
      <c r="H2428" s="2">
        <f t="shared" si="337"/>
        <v>1.5324339824172104</v>
      </c>
      <c r="I2428" s="2">
        <f t="shared" si="338"/>
        <v>60.512297380976577</v>
      </c>
    </row>
    <row r="2429" spans="1:9" ht="13.5" x14ac:dyDescent="0.25">
      <c r="A2429" s="3">
        <f>TITRES_STAT!B2432</f>
        <v>45541</v>
      </c>
      <c r="B2429" s="6">
        <f>TITRES_STAT!D2432</f>
        <v>9.2927999999999997</v>
      </c>
      <c r="C2429" s="2">
        <f t="shared" si="333"/>
        <v>-2.8999999999999915E-2</v>
      </c>
      <c r="D2429" s="2">
        <f t="shared" si="334"/>
        <v>0</v>
      </c>
      <c r="E2429" s="2">
        <f t="shared" si="335"/>
        <v>2.8999999999999915E-2</v>
      </c>
      <c r="F2429" s="2">
        <f t="shared" ref="F2429:G2444" si="341">((F2428*13)+D2429)/14</f>
        <v>4.2622650336674846E-2</v>
      </c>
      <c r="G2429" s="2">
        <f t="shared" si="341"/>
        <v>2.9885122881080518E-2</v>
      </c>
      <c r="H2429" s="2">
        <f t="shared" si="337"/>
        <v>1.4262163319950114</v>
      </c>
      <c r="I2429" s="2">
        <f t="shared" si="338"/>
        <v>58.783559948352689</v>
      </c>
    </row>
    <row r="2430" spans="1:9" ht="13.5" x14ac:dyDescent="0.25">
      <c r="A2430" s="3">
        <f>TITRES_STAT!B2433</f>
        <v>45544</v>
      </c>
      <c r="B2430" s="6">
        <f>TITRES_STAT!D2433</f>
        <v>9.4961000000000002</v>
      </c>
      <c r="C2430" s="2">
        <f t="shared" si="333"/>
        <v>0.20330000000000048</v>
      </c>
      <c r="D2430" s="2">
        <f t="shared" si="334"/>
        <v>0.20330000000000048</v>
      </c>
      <c r="E2430" s="2">
        <f t="shared" si="335"/>
        <v>0</v>
      </c>
      <c r="F2430" s="2">
        <f t="shared" si="341"/>
        <v>5.4099603884055249E-2</v>
      </c>
      <c r="G2430" s="2">
        <f t="shared" si="341"/>
        <v>2.7750471246717624E-2</v>
      </c>
      <c r="H2430" s="2">
        <f t="shared" si="337"/>
        <v>1.9495021689209782</v>
      </c>
      <c r="I2430" s="2">
        <f t="shared" si="338"/>
        <v>66.095973397238367</v>
      </c>
    </row>
    <row r="2431" spans="1:9" ht="13.5" x14ac:dyDescent="0.25">
      <c r="A2431" s="3">
        <f>TITRES_STAT!B2434</f>
        <v>45545</v>
      </c>
      <c r="B2431" s="6">
        <f>TITRES_STAT!D2434</f>
        <v>9.4863999999999997</v>
      </c>
      <c r="C2431" s="2">
        <f t="shared" si="333"/>
        <v>-9.700000000000486E-3</v>
      </c>
      <c r="D2431" s="2">
        <f t="shared" si="334"/>
        <v>0</v>
      </c>
      <c r="E2431" s="2">
        <f t="shared" si="335"/>
        <v>9.700000000000486E-3</v>
      </c>
      <c r="F2431" s="2">
        <f t="shared" si="341"/>
        <v>5.0235346463765589E-2</v>
      </c>
      <c r="G2431" s="2">
        <f t="shared" si="341"/>
        <v>2.6461151871952113E-2</v>
      </c>
      <c r="H2431" s="2">
        <f t="shared" si="337"/>
        <v>1.89845652626382</v>
      </c>
      <c r="I2431" s="2">
        <f t="shared" si="338"/>
        <v>65.498878767416812</v>
      </c>
    </row>
    <row r="2432" spans="1:9" ht="13.5" x14ac:dyDescent="0.25">
      <c r="A2432" s="3">
        <f>TITRES_STAT!B2435</f>
        <v>45546</v>
      </c>
      <c r="B2432" s="6">
        <f>TITRES_STAT!D2435</f>
        <v>9.4380000000000006</v>
      </c>
      <c r="C2432" s="2">
        <f t="shared" si="333"/>
        <v>-4.839999999999911E-2</v>
      </c>
      <c r="D2432" s="2">
        <f t="shared" si="334"/>
        <v>0</v>
      </c>
      <c r="E2432" s="2">
        <f t="shared" si="335"/>
        <v>4.839999999999911E-2</v>
      </c>
      <c r="F2432" s="2">
        <f t="shared" si="341"/>
        <v>4.6647107430639476E-2</v>
      </c>
      <c r="G2432" s="2">
        <f t="shared" si="341"/>
        <v>2.8028212452526898E-2</v>
      </c>
      <c r="H2432" s="2">
        <f t="shared" si="337"/>
        <v>1.664291203359777</v>
      </c>
      <c r="I2432" s="2">
        <f t="shared" si="338"/>
        <v>62.466565263625824</v>
      </c>
    </row>
    <row r="2433" spans="1:9" ht="13.5" x14ac:dyDescent="0.25">
      <c r="A2433" s="3">
        <f>TITRES_STAT!B2436</f>
        <v>45547</v>
      </c>
      <c r="B2433" s="6">
        <f>TITRES_STAT!D2436</f>
        <v>9.4283000000000001</v>
      </c>
      <c r="C2433" s="2">
        <f t="shared" si="333"/>
        <v>-9.700000000000486E-3</v>
      </c>
      <c r="D2433" s="2">
        <f t="shared" si="334"/>
        <v>0</v>
      </c>
      <c r="E2433" s="2">
        <f t="shared" si="335"/>
        <v>9.700000000000486E-3</v>
      </c>
      <c r="F2433" s="2">
        <f t="shared" si="341"/>
        <v>4.3315171185593797E-2</v>
      </c>
      <c r="G2433" s="2">
        <f t="shared" si="341"/>
        <v>2.6719054420203583E-2</v>
      </c>
      <c r="H2433" s="2">
        <f t="shared" si="337"/>
        <v>1.6211341353772264</v>
      </c>
      <c r="I2433" s="2">
        <f t="shared" si="338"/>
        <v>61.84857590830304</v>
      </c>
    </row>
    <row r="2434" spans="1:9" ht="13.5" x14ac:dyDescent="0.25">
      <c r="A2434" s="3">
        <f>TITRES_STAT!B2437</f>
        <v>45548</v>
      </c>
      <c r="B2434" s="6">
        <f>TITRES_STAT!D2437</f>
        <v>9.4283000000000001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4.0221230386622807E-2</v>
      </c>
      <c r="G2434" s="2">
        <f t="shared" si="341"/>
        <v>2.4810550533046184E-2</v>
      </c>
      <c r="H2434" s="2">
        <f t="shared" si="337"/>
        <v>1.6211341353772264</v>
      </c>
      <c r="I2434" s="2">
        <f t="shared" si="338"/>
        <v>61.84857590830304</v>
      </c>
    </row>
    <row r="2435" spans="1:9" ht="13.5" x14ac:dyDescent="0.25">
      <c r="A2435" s="3">
        <f>TITRES_STAT!B2438</f>
        <v>45551</v>
      </c>
      <c r="B2435" s="6">
        <f>TITRES_STAT!D2438</f>
        <v>9.4283000000000001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3.7348285359006896E-2</v>
      </c>
      <c r="G2435" s="2">
        <f t="shared" si="341"/>
        <v>2.3038368352114313E-2</v>
      </c>
      <c r="H2435" s="2">
        <f t="shared" si="337"/>
        <v>1.6211341353772264</v>
      </c>
      <c r="I2435" s="2">
        <f t="shared" si="338"/>
        <v>61.84857590830304</v>
      </c>
    </row>
    <row r="2436" spans="1:9" ht="13.5" x14ac:dyDescent="0.25">
      <c r="A2436" s="3">
        <f>TITRES_STAT!B2439</f>
        <v>45552</v>
      </c>
      <c r="B2436" s="6">
        <f>TITRES_STAT!D2439</f>
        <v>9.4766999999999992</v>
      </c>
      <c r="C2436" s="2">
        <f t="shared" si="342"/>
        <v>4.839999999999911E-2</v>
      </c>
      <c r="D2436" s="2">
        <f t="shared" si="343"/>
        <v>4.839999999999911E-2</v>
      </c>
      <c r="E2436" s="2">
        <f t="shared" si="344"/>
        <v>0</v>
      </c>
      <c r="F2436" s="2">
        <f t="shared" si="341"/>
        <v>3.813769354764919E-2</v>
      </c>
      <c r="G2436" s="2">
        <f t="shared" si="341"/>
        <v>2.1392770612677577E-2</v>
      </c>
      <c r="H2436" s="2">
        <f t="shared" si="337"/>
        <v>1.7827374601515336</v>
      </c>
      <c r="I2436" s="2">
        <f t="shared" si="338"/>
        <v>64.064162921587837</v>
      </c>
    </row>
    <row r="2437" spans="1:9" ht="13.5" x14ac:dyDescent="0.25">
      <c r="A2437" s="3">
        <f>TITRES_STAT!B2440</f>
        <v>45553</v>
      </c>
      <c r="B2437" s="6">
        <f>TITRES_STAT!D2440</f>
        <v>9.4090000000000007</v>
      </c>
      <c r="C2437" s="2">
        <f t="shared" si="342"/>
        <v>-6.7699999999998539E-2</v>
      </c>
      <c r="D2437" s="2">
        <f t="shared" si="343"/>
        <v>0</v>
      </c>
      <c r="E2437" s="2">
        <f t="shared" si="344"/>
        <v>6.7699999999998539E-2</v>
      </c>
      <c r="F2437" s="2">
        <f t="shared" si="341"/>
        <v>3.5413572579959959E-2</v>
      </c>
      <c r="G2437" s="2">
        <f t="shared" si="341"/>
        <v>2.4700429854629075E-2</v>
      </c>
      <c r="H2437" s="2">
        <f t="shared" si="337"/>
        <v>1.4337229266203702</v>
      </c>
      <c r="I2437" s="2">
        <f t="shared" si="338"/>
        <v>58.91068826850119</v>
      </c>
    </row>
    <row r="2438" spans="1:9" ht="13.5" x14ac:dyDescent="0.25">
      <c r="A2438" s="3">
        <f>TITRES_STAT!B2441</f>
        <v>45554</v>
      </c>
      <c r="B2438" s="6">
        <f>TITRES_STAT!D2441</f>
        <v>9.3798999999999992</v>
      </c>
      <c r="C2438" s="2">
        <f t="shared" si="342"/>
        <v>-2.9100000000001458E-2</v>
      </c>
      <c r="D2438" s="2">
        <f t="shared" si="343"/>
        <v>0</v>
      </c>
      <c r="E2438" s="2">
        <f t="shared" si="344"/>
        <v>2.9100000000001458E-2</v>
      </c>
      <c r="F2438" s="2">
        <f t="shared" si="341"/>
        <v>3.2884031681391389E-2</v>
      </c>
      <c r="G2438" s="2">
        <f t="shared" si="341"/>
        <v>2.5014684865012817E-2</v>
      </c>
      <c r="H2438" s="2">
        <f t="shared" si="337"/>
        <v>1.3145890847253949</v>
      </c>
      <c r="I2438" s="2">
        <f t="shared" si="338"/>
        <v>56.795786923939417</v>
      </c>
    </row>
    <row r="2439" spans="1:9" ht="13.5" x14ac:dyDescent="0.25">
      <c r="A2439" s="3">
        <f>TITRES_STAT!B2442</f>
        <v>45555</v>
      </c>
      <c r="B2439" s="6">
        <f>TITRES_STAT!D2442</f>
        <v>9.3798999999999992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3.053517227557772E-2</v>
      </c>
      <c r="G2439" s="2">
        <f t="shared" si="341"/>
        <v>2.3227921660369046E-2</v>
      </c>
      <c r="H2439" s="2">
        <f t="shared" si="337"/>
        <v>1.3145890847253949</v>
      </c>
      <c r="I2439" s="2">
        <f t="shared" si="338"/>
        <v>56.795786923939417</v>
      </c>
    </row>
    <row r="2440" spans="1:9" ht="13.5" x14ac:dyDescent="0.25">
      <c r="A2440" s="3">
        <f>TITRES_STAT!B2443</f>
        <v>45558</v>
      </c>
      <c r="B2440" s="6">
        <f>TITRES_STAT!D2443</f>
        <v>9.2927999999999997</v>
      </c>
      <c r="C2440" s="2">
        <f t="shared" si="342"/>
        <v>-8.7099999999999511E-2</v>
      </c>
      <c r="D2440" s="2">
        <f t="shared" si="343"/>
        <v>0</v>
      </c>
      <c r="E2440" s="2">
        <f t="shared" si="344"/>
        <v>8.7099999999999511E-2</v>
      </c>
      <c r="F2440" s="2">
        <f t="shared" si="341"/>
        <v>2.835408854160788E-2</v>
      </c>
      <c r="G2440" s="2">
        <f t="shared" si="341"/>
        <v>2.7790212970342652E-2</v>
      </c>
      <c r="H2440" s="2">
        <f t="shared" si="337"/>
        <v>1.0202904372077677</v>
      </c>
      <c r="I2440" s="2">
        <f t="shared" si="338"/>
        <v>50.502166342870268</v>
      </c>
    </row>
    <row r="2441" spans="1:9" ht="13.5" x14ac:dyDescent="0.25">
      <c r="A2441" s="3">
        <f>TITRES_STAT!B2444</f>
        <v>45559</v>
      </c>
      <c r="B2441" s="6">
        <f>TITRES_STAT!D2444</f>
        <v>9.3895999999999997</v>
      </c>
      <c r="C2441" s="2">
        <f t="shared" si="342"/>
        <v>9.6799999999999997E-2</v>
      </c>
      <c r="D2441" s="2">
        <f t="shared" si="343"/>
        <v>9.6799999999999997E-2</v>
      </c>
      <c r="E2441" s="2">
        <f t="shared" si="344"/>
        <v>0</v>
      </c>
      <c r="F2441" s="2">
        <f t="shared" si="341"/>
        <v>3.3243082217207315E-2</v>
      </c>
      <c r="G2441" s="2">
        <f t="shared" si="341"/>
        <v>2.580519775817532E-2</v>
      </c>
      <c r="H2441" s="2">
        <f t="shared" si="337"/>
        <v>1.288232027079723</v>
      </c>
      <c r="I2441" s="2">
        <f t="shared" si="338"/>
        <v>56.298138118614858</v>
      </c>
    </row>
    <row r="2442" spans="1:9" ht="13.5" x14ac:dyDescent="0.25">
      <c r="A2442" s="3">
        <f>TITRES_STAT!B2445</f>
        <v>45560</v>
      </c>
      <c r="B2442" s="6">
        <f>TITRES_STAT!D2445</f>
        <v>9.5251000000000001</v>
      </c>
      <c r="C2442" s="2">
        <f t="shared" si="342"/>
        <v>0.1355000000000004</v>
      </c>
      <c r="D2442" s="2">
        <f t="shared" si="343"/>
        <v>0.1355000000000004</v>
      </c>
      <c r="E2442" s="2">
        <f t="shared" si="344"/>
        <v>0</v>
      </c>
      <c r="F2442" s="2">
        <f t="shared" si="341"/>
        <v>4.0547147773121107E-2</v>
      </c>
      <c r="G2442" s="2">
        <f t="shared" si="341"/>
        <v>2.3961969346877082E-2</v>
      </c>
      <c r="H2442" s="2">
        <f t="shared" si="337"/>
        <v>1.6921458827592375</v>
      </c>
      <c r="I2442" s="2">
        <f t="shared" si="338"/>
        <v>62.854910411649804</v>
      </c>
    </row>
    <row r="2443" spans="1:9" ht="13.5" x14ac:dyDescent="0.25">
      <c r="A2443" s="3">
        <f>TITRES_STAT!B2446</f>
        <v>45561</v>
      </c>
      <c r="B2443" s="6">
        <f>TITRES_STAT!D2446</f>
        <v>9.5831999999999997</v>
      </c>
      <c r="C2443" s="2">
        <f t="shared" si="342"/>
        <v>5.8099999999999596E-2</v>
      </c>
      <c r="D2443" s="2">
        <f t="shared" si="343"/>
        <v>5.8099999999999596E-2</v>
      </c>
      <c r="E2443" s="2">
        <f t="shared" si="344"/>
        <v>0</v>
      </c>
      <c r="F2443" s="2">
        <f t="shared" si="341"/>
        <v>4.1800922932183855E-2</v>
      </c>
      <c r="G2443" s="2">
        <f t="shared" si="341"/>
        <v>2.2250400107814435E-2</v>
      </c>
      <c r="H2443" s="2">
        <f t="shared" si="337"/>
        <v>1.8786593827363669</v>
      </c>
      <c r="I2443" s="2">
        <f t="shared" si="338"/>
        <v>65.261607330234739</v>
      </c>
    </row>
    <row r="2444" spans="1:9" ht="13.5" x14ac:dyDescent="0.25">
      <c r="A2444" s="3">
        <f>TITRES_STAT!B2447</f>
        <v>45562</v>
      </c>
      <c r="B2444" s="6">
        <f>TITRES_STAT!D2447</f>
        <v>9.7089999999999996</v>
      </c>
      <c r="C2444" s="2">
        <f t="shared" si="342"/>
        <v>0.12579999999999991</v>
      </c>
      <c r="D2444" s="2">
        <f t="shared" si="343"/>
        <v>0.12579999999999991</v>
      </c>
      <c r="E2444" s="2">
        <f t="shared" si="344"/>
        <v>0</v>
      </c>
      <c r="F2444" s="2">
        <f t="shared" si="341"/>
        <v>4.7800857008456432E-2</v>
      </c>
      <c r="G2444" s="2">
        <f t="shared" si="341"/>
        <v>2.066108581439912E-2</v>
      </c>
      <c r="H2444" s="2">
        <f t="shared" si="337"/>
        <v>2.3135694531186286</v>
      </c>
      <c r="I2444" s="2">
        <f t="shared" si="338"/>
        <v>69.821064137984763</v>
      </c>
    </row>
    <row r="2445" spans="1:9" ht="13.5" x14ac:dyDescent="0.25">
      <c r="A2445" s="3">
        <f>TITRES_STAT!B2448</f>
        <v>45565</v>
      </c>
      <c r="B2445" s="6">
        <f>TITRES_STAT!D2448</f>
        <v>9.7767999999999997</v>
      </c>
      <c r="C2445" s="2">
        <f t="shared" si="342"/>
        <v>6.7800000000000082E-2</v>
      </c>
      <c r="D2445" s="2">
        <f t="shared" si="343"/>
        <v>6.7800000000000082E-2</v>
      </c>
      <c r="E2445" s="2">
        <f t="shared" si="344"/>
        <v>0</v>
      </c>
      <c r="F2445" s="2">
        <f t="shared" ref="F2445:G2460" si="345">((F2444*13)+D2445)/14</f>
        <v>4.9229367222138123E-2</v>
      </c>
      <c r="G2445" s="2">
        <f t="shared" si="345"/>
        <v>1.9185293970513467E-2</v>
      </c>
      <c r="H2445" s="2">
        <f t="shared" si="337"/>
        <v>2.5659949385086525</v>
      </c>
      <c r="I2445" s="2">
        <f t="shared" si="338"/>
        <v>71.957335407261866</v>
      </c>
    </row>
    <row r="2446" spans="1:9" ht="13.5" x14ac:dyDescent="0.25">
      <c r="A2446" s="3">
        <f>TITRES_STAT!B2449</f>
        <v>45566</v>
      </c>
      <c r="B2446" s="6">
        <f>TITRES_STAT!D2449</f>
        <v>9.9703999999999997</v>
      </c>
      <c r="C2446" s="2">
        <f t="shared" si="342"/>
        <v>0.19359999999999999</v>
      </c>
      <c r="D2446" s="2">
        <f t="shared" si="343"/>
        <v>0.19359999999999999</v>
      </c>
      <c r="E2446" s="2">
        <f t="shared" si="344"/>
        <v>0</v>
      </c>
      <c r="F2446" s="2">
        <f t="shared" si="345"/>
        <v>5.9541555277699686E-2</v>
      </c>
      <c r="G2446" s="2">
        <f t="shared" si="345"/>
        <v>1.7814915829762506E-2</v>
      </c>
      <c r="H2446" s="2">
        <f t="shared" si="337"/>
        <v>3.3422305132773364</v>
      </c>
      <c r="I2446" s="2">
        <f t="shared" si="338"/>
        <v>76.970361270727622</v>
      </c>
    </row>
    <row r="2447" spans="1:9" ht="13.5" x14ac:dyDescent="0.25">
      <c r="A2447" s="3">
        <f>TITRES_STAT!B2450</f>
        <v>45567</v>
      </c>
      <c r="B2447" s="6">
        <f>TITRES_STAT!D2450</f>
        <v>9.9123000000000001</v>
      </c>
      <c r="C2447" s="2">
        <f t="shared" si="342"/>
        <v>-5.8099999999999596E-2</v>
      </c>
      <c r="D2447" s="2">
        <f t="shared" si="343"/>
        <v>0</v>
      </c>
      <c r="E2447" s="2">
        <f t="shared" si="344"/>
        <v>5.8099999999999596E-2</v>
      </c>
      <c r="F2447" s="2">
        <f t="shared" si="345"/>
        <v>5.5288587043578273E-2</v>
      </c>
      <c r="G2447" s="2">
        <f t="shared" si="345"/>
        <v>2.0692421841922298E-2</v>
      </c>
      <c r="H2447" s="2">
        <f t="shared" si="337"/>
        <v>2.6719244110694218</v>
      </c>
      <c r="I2447" s="2">
        <f t="shared" si="338"/>
        <v>72.766323920356598</v>
      </c>
    </row>
    <row r="2448" spans="1:9" ht="13.5" x14ac:dyDescent="0.25">
      <c r="A2448" s="3">
        <f>TITRES_STAT!B2451</f>
        <v>45568</v>
      </c>
      <c r="B2448" s="6">
        <f>TITRES_STAT!D2451</f>
        <v>9.8930000000000007</v>
      </c>
      <c r="C2448" s="2">
        <f t="shared" si="342"/>
        <v>-1.9299999999999429E-2</v>
      </c>
      <c r="D2448" s="2">
        <f t="shared" si="343"/>
        <v>0</v>
      </c>
      <c r="E2448" s="2">
        <f t="shared" si="344"/>
        <v>1.9299999999999429E-2</v>
      </c>
      <c r="F2448" s="2">
        <f t="shared" si="345"/>
        <v>5.1339402254751254E-2</v>
      </c>
      <c r="G2448" s="2">
        <f t="shared" si="345"/>
        <v>2.0592963138927809E-2</v>
      </c>
      <c r="H2448" s="2">
        <f t="shared" si="337"/>
        <v>2.4930556087725937</v>
      </c>
      <c r="I2448" s="2">
        <f t="shared" si="338"/>
        <v>71.371769819851664</v>
      </c>
    </row>
    <row r="2449" spans="1:9" ht="13.5" x14ac:dyDescent="0.25">
      <c r="A2449" s="3">
        <f>TITRES_STAT!B2452</f>
        <v>45569</v>
      </c>
      <c r="B2449" s="6">
        <f>TITRES_STAT!D2452</f>
        <v>9.8638999999999992</v>
      </c>
      <c r="C2449" s="2">
        <f t="shared" si="342"/>
        <v>-2.9100000000001458E-2</v>
      </c>
      <c r="D2449" s="2">
        <f t="shared" si="343"/>
        <v>0</v>
      </c>
      <c r="E2449" s="2">
        <f t="shared" si="344"/>
        <v>2.9100000000001458E-2</v>
      </c>
      <c r="F2449" s="2">
        <f t="shared" si="345"/>
        <v>4.7672302093697598E-2</v>
      </c>
      <c r="G2449" s="2">
        <f t="shared" si="345"/>
        <v>2.1200608629004497E-2</v>
      </c>
      <c r="H2449" s="2">
        <f t="shared" ref="H2449:H2512" si="346">F2449/G2449</f>
        <v>2.2486289392879621</v>
      </c>
      <c r="I2449" s="2">
        <f t="shared" ref="I2449:I2512" si="347">IF(G2449=0,100,100-(100/(1+H2449)))</f>
        <v>69.217783296014687</v>
      </c>
    </row>
    <row r="2450" spans="1:9" ht="13.5" x14ac:dyDescent="0.25">
      <c r="A2450" s="3">
        <f>TITRES_STAT!B2453</f>
        <v>45572</v>
      </c>
      <c r="B2450" s="6">
        <f>TITRES_STAT!D2453</f>
        <v>9.7767999999999997</v>
      </c>
      <c r="C2450" s="2">
        <f t="shared" si="342"/>
        <v>-8.7099999999999511E-2</v>
      </c>
      <c r="D2450" s="2">
        <f t="shared" si="343"/>
        <v>0</v>
      </c>
      <c r="E2450" s="2">
        <f t="shared" si="344"/>
        <v>8.7099999999999511E-2</v>
      </c>
      <c r="F2450" s="2">
        <f t="shared" si="345"/>
        <v>4.4267137658433486E-2</v>
      </c>
      <c r="G2450" s="2">
        <f t="shared" si="345"/>
        <v>2.5907708012647E-2</v>
      </c>
      <c r="H2450" s="2">
        <f t="shared" si="346"/>
        <v>1.7086473892952716</v>
      </c>
      <c r="I2450" s="2">
        <f t="shared" si="347"/>
        <v>63.081204148164254</v>
      </c>
    </row>
    <row r="2451" spans="1:9" ht="13.5" x14ac:dyDescent="0.25">
      <c r="A2451" s="3">
        <f>TITRES_STAT!B2454</f>
        <v>45573</v>
      </c>
      <c r="B2451" s="6">
        <f>TITRES_STAT!D2454</f>
        <v>9.8252000000000006</v>
      </c>
      <c r="C2451" s="2">
        <f t="shared" si="342"/>
        <v>4.8400000000000887E-2</v>
      </c>
      <c r="D2451" s="2">
        <f t="shared" si="343"/>
        <v>4.8400000000000887E-2</v>
      </c>
      <c r="E2451" s="2">
        <f t="shared" si="344"/>
        <v>0</v>
      </c>
      <c r="F2451" s="2">
        <f t="shared" si="345"/>
        <v>4.4562342111402586E-2</v>
      </c>
      <c r="G2451" s="2">
        <f t="shared" si="345"/>
        <v>2.4057157440315068E-2</v>
      </c>
      <c r="H2451" s="2">
        <f t="shared" si="346"/>
        <v>1.8523527653655729</v>
      </c>
      <c r="I2451" s="2">
        <f t="shared" si="347"/>
        <v>64.941222833921302</v>
      </c>
    </row>
    <row r="2452" spans="1:9" ht="13.5" x14ac:dyDescent="0.25">
      <c r="A2452" s="3">
        <f>TITRES_STAT!B2455</f>
        <v>45574</v>
      </c>
      <c r="B2452" s="6">
        <f>TITRES_STAT!D2455</f>
        <v>9.8542000000000005</v>
      </c>
      <c r="C2452" s="2">
        <f t="shared" si="342"/>
        <v>2.8999999999999915E-2</v>
      </c>
      <c r="D2452" s="2">
        <f t="shared" si="343"/>
        <v>2.8999999999999915E-2</v>
      </c>
      <c r="E2452" s="2">
        <f t="shared" si="344"/>
        <v>0</v>
      </c>
      <c r="F2452" s="2">
        <f t="shared" si="345"/>
        <v>4.3450746246302394E-2</v>
      </c>
      <c r="G2452" s="2">
        <f t="shared" si="345"/>
        <v>2.2338789051721132E-2</v>
      </c>
      <c r="H2452" s="2">
        <f t="shared" si="346"/>
        <v>1.9450806463009531</v>
      </c>
      <c r="I2452" s="2">
        <f t="shared" si="347"/>
        <v>66.04507244119074</v>
      </c>
    </row>
    <row r="2453" spans="1:9" ht="13.5" x14ac:dyDescent="0.25">
      <c r="A2453" s="3">
        <f>TITRES_STAT!B2456</f>
        <v>45575</v>
      </c>
      <c r="B2453" s="6">
        <f>TITRES_STAT!D2456</f>
        <v>9.9703999999999997</v>
      </c>
      <c r="C2453" s="2">
        <f t="shared" si="342"/>
        <v>0.11619999999999919</v>
      </c>
      <c r="D2453" s="2">
        <f t="shared" si="343"/>
        <v>0.11619999999999919</v>
      </c>
      <c r="E2453" s="2">
        <f t="shared" si="344"/>
        <v>0</v>
      </c>
      <c r="F2453" s="2">
        <f t="shared" si="345"/>
        <v>4.8647121514423589E-2</v>
      </c>
      <c r="G2453" s="2">
        <f t="shared" si="345"/>
        <v>2.074316126231248E-2</v>
      </c>
      <c r="H2453" s="2">
        <f t="shared" si="346"/>
        <v>2.345212520851816</v>
      </c>
      <c r="I2453" s="2">
        <f t="shared" si="347"/>
        <v>70.106533029914559</v>
      </c>
    </row>
    <row r="2454" spans="1:9" ht="13.5" x14ac:dyDescent="0.25">
      <c r="A2454" s="3">
        <f>TITRES_STAT!B2457</f>
        <v>45576</v>
      </c>
      <c r="B2454" s="6">
        <f>TITRES_STAT!D2457</f>
        <v>10.0672</v>
      </c>
      <c r="C2454" s="2">
        <f t="shared" si="342"/>
        <v>9.6799999999999997E-2</v>
      </c>
      <c r="D2454" s="2">
        <f t="shared" si="343"/>
        <v>9.6799999999999997E-2</v>
      </c>
      <c r="E2454" s="2">
        <f t="shared" si="344"/>
        <v>0</v>
      </c>
      <c r="F2454" s="2">
        <f t="shared" si="345"/>
        <v>5.2086612834821903E-2</v>
      </c>
      <c r="G2454" s="2">
        <f t="shared" si="345"/>
        <v>1.9261506886433018E-2</v>
      </c>
      <c r="H2454" s="2">
        <f t="shared" si="346"/>
        <v>2.7041816168344277</v>
      </c>
      <c r="I2454" s="2">
        <f t="shared" si="347"/>
        <v>73.003483537219367</v>
      </c>
    </row>
    <row r="2455" spans="1:9" ht="13.5" x14ac:dyDescent="0.25">
      <c r="A2455" s="3">
        <f>TITRES_STAT!B2458</f>
        <v>45579</v>
      </c>
      <c r="B2455" s="6">
        <f>TITRES_STAT!D2458</f>
        <v>10.028499999999999</v>
      </c>
      <c r="C2455" s="2">
        <f t="shared" si="342"/>
        <v>-3.8700000000000401E-2</v>
      </c>
      <c r="D2455" s="2">
        <f t="shared" si="343"/>
        <v>0</v>
      </c>
      <c r="E2455" s="2">
        <f t="shared" si="344"/>
        <v>3.8700000000000401E-2</v>
      </c>
      <c r="F2455" s="2">
        <f t="shared" si="345"/>
        <v>4.8366140489477481E-2</v>
      </c>
      <c r="G2455" s="2">
        <f t="shared" si="345"/>
        <v>2.0649970680259259E-2</v>
      </c>
      <c r="H2455" s="2">
        <f t="shared" si="346"/>
        <v>2.3421893056591134</v>
      </c>
      <c r="I2455" s="2">
        <f t="shared" si="347"/>
        <v>70.079492555769818</v>
      </c>
    </row>
    <row r="2456" spans="1:9" ht="13.5" x14ac:dyDescent="0.25">
      <c r="A2456" s="3">
        <f>TITRES_STAT!B2459</f>
        <v>45581</v>
      </c>
      <c r="B2456" s="6">
        <f>TITRES_STAT!D2459</f>
        <v>9.7767999999999997</v>
      </c>
      <c r="C2456" s="2">
        <f t="shared" si="342"/>
        <v>-0.25169999999999959</v>
      </c>
      <c r="D2456" s="2">
        <f t="shared" si="343"/>
        <v>0</v>
      </c>
      <c r="E2456" s="2">
        <f t="shared" si="344"/>
        <v>0.25169999999999959</v>
      </c>
      <c r="F2456" s="2">
        <f t="shared" si="345"/>
        <v>4.4911416168800518E-2</v>
      </c>
      <c r="G2456" s="2">
        <f t="shared" si="345"/>
        <v>3.7153544203097855E-2</v>
      </c>
      <c r="H2456" s="2">
        <f t="shared" si="346"/>
        <v>1.208805704330512</v>
      </c>
      <c r="I2456" s="2">
        <f t="shared" si="347"/>
        <v>54.72666527257546</v>
      </c>
    </row>
    <row r="2457" spans="1:9" ht="13.5" x14ac:dyDescent="0.25">
      <c r="A2457" s="3">
        <f>TITRES_STAT!B2460</f>
        <v>45582</v>
      </c>
      <c r="B2457" s="6">
        <f>TITRES_STAT!D2460</f>
        <v>9.8930000000000007</v>
      </c>
      <c r="C2457" s="2">
        <f t="shared" si="342"/>
        <v>0.11620000000000097</v>
      </c>
      <c r="D2457" s="2">
        <f t="shared" si="343"/>
        <v>0.11620000000000097</v>
      </c>
      <c r="E2457" s="2">
        <f t="shared" si="344"/>
        <v>0</v>
      </c>
      <c r="F2457" s="2">
        <f t="shared" si="345"/>
        <v>5.0003457871029118E-2</v>
      </c>
      <c r="G2457" s="2">
        <f t="shared" si="345"/>
        <v>3.4499719617162292E-2</v>
      </c>
      <c r="H2457" s="2">
        <f t="shared" si="346"/>
        <v>1.4493873696919644</v>
      </c>
      <c r="I2457" s="2">
        <f t="shared" si="347"/>
        <v>59.173464664114753</v>
      </c>
    </row>
    <row r="2458" spans="1:9" ht="13.5" x14ac:dyDescent="0.25">
      <c r="A2458" s="3">
        <f>TITRES_STAT!B2461</f>
        <v>45583</v>
      </c>
      <c r="B2458" s="6">
        <f>TITRES_STAT!D2461</f>
        <v>9.9220000000000006</v>
      </c>
      <c r="C2458" s="2">
        <f t="shared" si="342"/>
        <v>2.8999999999999915E-2</v>
      </c>
      <c r="D2458" s="2">
        <f t="shared" si="343"/>
        <v>2.8999999999999915E-2</v>
      </c>
      <c r="E2458" s="2">
        <f t="shared" si="344"/>
        <v>0</v>
      </c>
      <c r="F2458" s="2">
        <f t="shared" si="345"/>
        <v>4.8503210880241322E-2</v>
      </c>
      <c r="G2458" s="2">
        <f t="shared" si="345"/>
        <v>3.2035453930222127E-2</v>
      </c>
      <c r="H2458" s="2">
        <f t="shared" si="346"/>
        <v>1.5140478728938369</v>
      </c>
      <c r="I2458" s="2">
        <f t="shared" si="347"/>
        <v>60.22351003010403</v>
      </c>
    </row>
    <row r="2459" spans="1:9" ht="13.5" x14ac:dyDescent="0.25">
      <c r="A2459" s="3">
        <f>TITRES_STAT!B2462</f>
        <v>45586</v>
      </c>
      <c r="B2459" s="6">
        <f>TITRES_STAT!D2462</f>
        <v>9.9703999999999997</v>
      </c>
      <c r="C2459" s="2">
        <f t="shared" si="342"/>
        <v>4.839999999999911E-2</v>
      </c>
      <c r="D2459" s="2">
        <f t="shared" si="343"/>
        <v>4.839999999999911E-2</v>
      </c>
      <c r="E2459" s="2">
        <f t="shared" si="344"/>
        <v>0</v>
      </c>
      <c r="F2459" s="2">
        <f t="shared" si="345"/>
        <v>4.8495838674509739E-2</v>
      </c>
      <c r="G2459" s="2">
        <f t="shared" si="345"/>
        <v>2.9747207220920547E-2</v>
      </c>
      <c r="H2459" s="2">
        <f t="shared" si="346"/>
        <v>1.6302652653861132</v>
      </c>
      <c r="I2459" s="2">
        <f t="shared" si="347"/>
        <v>61.981020957853701</v>
      </c>
    </row>
    <row r="2460" spans="1:9" ht="13.5" x14ac:dyDescent="0.25">
      <c r="A2460" s="3">
        <f>TITRES_STAT!B2463</f>
        <v>45587</v>
      </c>
      <c r="B2460" s="6">
        <f>TITRES_STAT!D2463</f>
        <v>10.028499999999999</v>
      </c>
      <c r="C2460" s="2">
        <f t="shared" si="342"/>
        <v>5.8099999999999596E-2</v>
      </c>
      <c r="D2460" s="2">
        <f t="shared" si="343"/>
        <v>5.8099999999999596E-2</v>
      </c>
      <c r="E2460" s="2">
        <f t="shared" si="344"/>
        <v>0</v>
      </c>
      <c r="F2460" s="2">
        <f t="shared" si="345"/>
        <v>4.9181850197759017E-2</v>
      </c>
      <c r="G2460" s="2">
        <f t="shared" si="345"/>
        <v>2.7622406705140511E-2</v>
      </c>
      <c r="H2460" s="2">
        <f t="shared" si="346"/>
        <v>1.7805056135317241</v>
      </c>
      <c r="I2460" s="2">
        <f t="shared" si="347"/>
        <v>64.035318068290934</v>
      </c>
    </row>
    <row r="2461" spans="1:9" ht="13.5" x14ac:dyDescent="0.25">
      <c r="A2461" s="3">
        <f>TITRES_STAT!B2464</f>
        <v>45588</v>
      </c>
      <c r="B2461" s="6">
        <f>TITRES_STAT!D2464</f>
        <v>9.9703999999999997</v>
      </c>
      <c r="C2461" s="2">
        <f t="shared" si="342"/>
        <v>-5.8099999999999596E-2</v>
      </c>
      <c r="D2461" s="2">
        <f t="shared" si="343"/>
        <v>0</v>
      </c>
      <c r="E2461" s="2">
        <f t="shared" si="344"/>
        <v>5.8099999999999596E-2</v>
      </c>
      <c r="F2461" s="2">
        <f t="shared" ref="F2461:G2476" si="348">((F2460*13)+D2461)/14</f>
        <v>4.5668860897919092E-2</v>
      </c>
      <c r="G2461" s="2">
        <f t="shared" si="348"/>
        <v>2.9799377654773303E-2</v>
      </c>
      <c r="H2461" s="2">
        <f t="shared" si="346"/>
        <v>1.5325441164239815</v>
      </c>
      <c r="I2461" s="2">
        <f t="shared" si="347"/>
        <v>60.514014602358586</v>
      </c>
    </row>
    <row r="2462" spans="1:9" ht="13.5" x14ac:dyDescent="0.25">
      <c r="A2462" s="3">
        <f>TITRES_STAT!B2465</f>
        <v>45589</v>
      </c>
      <c r="B2462" s="6">
        <f>TITRES_STAT!D2465</f>
        <v>10.057499999999999</v>
      </c>
      <c r="C2462" s="2">
        <f t="shared" si="342"/>
        <v>8.7099999999999511E-2</v>
      </c>
      <c r="D2462" s="2">
        <f t="shared" si="343"/>
        <v>8.7099999999999511E-2</v>
      </c>
      <c r="E2462" s="2">
        <f t="shared" si="344"/>
        <v>0</v>
      </c>
      <c r="F2462" s="2">
        <f t="shared" si="348"/>
        <v>4.862822797663912E-2</v>
      </c>
      <c r="G2462" s="2">
        <f t="shared" si="348"/>
        <v>2.7670850679432351E-2</v>
      </c>
      <c r="H2462" s="2">
        <f t="shared" si="346"/>
        <v>1.7573810266984065</v>
      </c>
      <c r="I2462" s="2">
        <f t="shared" si="347"/>
        <v>63.733702730327202</v>
      </c>
    </row>
    <row r="2463" spans="1:9" ht="13.5" x14ac:dyDescent="0.25">
      <c r="A2463" s="3">
        <f>TITRES_STAT!B2466</f>
        <v>45590</v>
      </c>
      <c r="B2463" s="6">
        <f>TITRES_STAT!D2466</f>
        <v>9.8735999999999997</v>
      </c>
      <c r="C2463" s="2">
        <f t="shared" si="342"/>
        <v>-0.18389999999999951</v>
      </c>
      <c r="D2463" s="2">
        <f t="shared" si="343"/>
        <v>0</v>
      </c>
      <c r="E2463" s="2">
        <f t="shared" si="344"/>
        <v>0.18389999999999951</v>
      </c>
      <c r="F2463" s="2">
        <f t="shared" si="348"/>
        <v>4.5154783121164895E-2</v>
      </c>
      <c r="G2463" s="2">
        <f t="shared" si="348"/>
        <v>3.8830075630901427E-2</v>
      </c>
      <c r="H2463" s="2">
        <f t="shared" si="346"/>
        <v>1.1628816680756138</v>
      </c>
      <c r="I2463" s="2">
        <f t="shared" si="347"/>
        <v>53.765385561303852</v>
      </c>
    </row>
    <row r="2464" spans="1:9" ht="13.5" x14ac:dyDescent="0.25">
      <c r="A2464" s="3">
        <f>TITRES_STAT!B2467</f>
        <v>45593</v>
      </c>
      <c r="B2464" s="6">
        <f>TITRES_STAT!D2467</f>
        <v>9.9025999999999996</v>
      </c>
      <c r="C2464" s="2">
        <f t="shared" si="342"/>
        <v>2.8999999999999915E-2</v>
      </c>
      <c r="D2464" s="2">
        <f t="shared" si="343"/>
        <v>2.8999999999999915E-2</v>
      </c>
      <c r="E2464" s="2">
        <f t="shared" si="344"/>
        <v>0</v>
      </c>
      <c r="F2464" s="2">
        <f t="shared" si="348"/>
        <v>4.4000870041081677E-2</v>
      </c>
      <c r="G2464" s="2">
        <f t="shared" si="348"/>
        <v>3.6056498800122752E-2</v>
      </c>
      <c r="H2464" s="2">
        <f t="shared" si="346"/>
        <v>1.2203311886991057</v>
      </c>
      <c r="I2464" s="2">
        <f t="shared" si="347"/>
        <v>54.961673957032467</v>
      </c>
    </row>
    <row r="2465" spans="1:9" ht="13.5" x14ac:dyDescent="0.25">
      <c r="A2465" s="3">
        <f>TITRES_STAT!B2468</f>
        <v>45594</v>
      </c>
      <c r="B2465" s="6">
        <f>TITRES_STAT!D2468</f>
        <v>9.8930000000000007</v>
      </c>
      <c r="C2465" s="2">
        <f t="shared" si="342"/>
        <v>-9.5999999999989427E-3</v>
      </c>
      <c r="D2465" s="2">
        <f t="shared" si="343"/>
        <v>0</v>
      </c>
      <c r="E2465" s="2">
        <f t="shared" si="344"/>
        <v>9.5999999999989427E-3</v>
      </c>
      <c r="F2465" s="2">
        <f t="shared" si="348"/>
        <v>4.0857950752432988E-2</v>
      </c>
      <c r="G2465" s="2">
        <f t="shared" si="348"/>
        <v>3.4166748885828192E-2</v>
      </c>
      <c r="H2465" s="2">
        <f t="shared" si="346"/>
        <v>1.1958395833611255</v>
      </c>
      <c r="I2465" s="2">
        <f t="shared" si="347"/>
        <v>54.459332659022337</v>
      </c>
    </row>
    <row r="2466" spans="1:9" ht="13.5" x14ac:dyDescent="0.25">
      <c r="A2466" s="3">
        <f>TITRES_STAT!B2469</f>
        <v>45595</v>
      </c>
      <c r="B2466" s="6">
        <f>TITRES_STAT!D2469</f>
        <v>9.7865000000000002</v>
      </c>
      <c r="C2466" s="2">
        <f t="shared" si="342"/>
        <v>-0.10650000000000048</v>
      </c>
      <c r="D2466" s="2">
        <f t="shared" si="343"/>
        <v>0</v>
      </c>
      <c r="E2466" s="2">
        <f t="shared" si="344"/>
        <v>0.10650000000000048</v>
      </c>
      <c r="F2466" s="2">
        <f t="shared" si="348"/>
        <v>3.7939525698687769E-2</v>
      </c>
      <c r="G2466" s="2">
        <f t="shared" si="348"/>
        <v>3.9333409679697638E-2</v>
      </c>
      <c r="H2466" s="2">
        <f t="shared" si="346"/>
        <v>0.96456234045406597</v>
      </c>
      <c r="I2466" s="2">
        <f t="shared" si="347"/>
        <v>49.098077500107649</v>
      </c>
    </row>
    <row r="2467" spans="1:9" ht="13.5" x14ac:dyDescent="0.25">
      <c r="A2467" s="3">
        <f>TITRES_STAT!B2470</f>
        <v>45596</v>
      </c>
      <c r="B2467" s="6">
        <f>TITRES_STAT!D2470</f>
        <v>9.8252000000000006</v>
      </c>
      <c r="C2467" s="2">
        <f t="shared" si="342"/>
        <v>3.8700000000000401E-2</v>
      </c>
      <c r="D2467" s="2">
        <f t="shared" si="343"/>
        <v>3.8700000000000401E-2</v>
      </c>
      <c r="E2467" s="2">
        <f t="shared" si="344"/>
        <v>0</v>
      </c>
      <c r="F2467" s="2">
        <f t="shared" si="348"/>
        <v>3.7993845291638677E-2</v>
      </c>
      <c r="G2467" s="2">
        <f t="shared" si="348"/>
        <v>3.6523880416862095E-2</v>
      </c>
      <c r="H2467" s="2">
        <f t="shared" si="346"/>
        <v>1.0402466785565845</v>
      </c>
      <c r="I2467" s="2">
        <f t="shared" si="347"/>
        <v>50.986318933381568</v>
      </c>
    </row>
    <row r="2468" spans="1:9" ht="13.5" x14ac:dyDescent="0.25">
      <c r="A2468" s="3">
        <f>TITRES_STAT!B2471</f>
        <v>45597</v>
      </c>
      <c r="B2468" s="6">
        <f>TITRES_STAT!D2471</f>
        <v>9.8542000000000005</v>
      </c>
      <c r="C2468" s="2">
        <f t="shared" si="342"/>
        <v>2.8999999999999915E-2</v>
      </c>
      <c r="D2468" s="2">
        <f t="shared" si="343"/>
        <v>2.8999999999999915E-2</v>
      </c>
      <c r="E2468" s="2">
        <f t="shared" si="344"/>
        <v>0</v>
      </c>
      <c r="F2468" s="2">
        <f t="shared" si="348"/>
        <v>3.7351427770807341E-2</v>
      </c>
      <c r="G2468" s="2">
        <f t="shared" si="348"/>
        <v>3.3915031815657658E-2</v>
      </c>
      <c r="H2468" s="2">
        <f t="shared" si="346"/>
        <v>1.101323683664162</v>
      </c>
      <c r="I2468" s="2">
        <f t="shared" si="347"/>
        <v>52.410948975920739</v>
      </c>
    </row>
    <row r="2469" spans="1:9" ht="13.5" x14ac:dyDescent="0.25">
      <c r="A2469" s="3">
        <f>TITRES_STAT!B2472</f>
        <v>45600</v>
      </c>
      <c r="B2469" s="6">
        <f>TITRES_STAT!D2472</f>
        <v>9.8252000000000006</v>
      </c>
      <c r="C2469" s="2">
        <f t="shared" si="342"/>
        <v>-2.8999999999999915E-2</v>
      </c>
      <c r="D2469" s="2">
        <f t="shared" si="343"/>
        <v>0</v>
      </c>
      <c r="E2469" s="2">
        <f t="shared" si="344"/>
        <v>2.8999999999999915E-2</v>
      </c>
      <c r="F2469" s="2">
        <f t="shared" si="348"/>
        <v>3.4683468644321105E-2</v>
      </c>
      <c r="G2469" s="2">
        <f t="shared" si="348"/>
        <v>3.3563958114539251E-2</v>
      </c>
      <c r="H2469" s="2">
        <f t="shared" si="346"/>
        <v>1.0333545443586079</v>
      </c>
      <c r="I2469" s="2">
        <f t="shared" si="347"/>
        <v>50.820185157850304</v>
      </c>
    </row>
    <row r="2470" spans="1:9" ht="13.5" x14ac:dyDescent="0.25">
      <c r="A2470" s="3">
        <f>TITRES_STAT!B2473</f>
        <v>45601</v>
      </c>
      <c r="B2470" s="6">
        <f>TITRES_STAT!D2473</f>
        <v>9.7962000000000007</v>
      </c>
      <c r="C2470" s="2">
        <f t="shared" si="342"/>
        <v>-2.8999999999999915E-2</v>
      </c>
      <c r="D2470" s="2">
        <f t="shared" si="343"/>
        <v>0</v>
      </c>
      <c r="E2470" s="2">
        <f t="shared" si="344"/>
        <v>2.8999999999999915E-2</v>
      </c>
      <c r="F2470" s="2">
        <f t="shared" si="348"/>
        <v>3.2206078026869596E-2</v>
      </c>
      <c r="G2470" s="2">
        <f t="shared" si="348"/>
        <v>3.323796110635787E-2</v>
      </c>
      <c r="H2470" s="2">
        <f t="shared" si="346"/>
        <v>0.9689546817812813</v>
      </c>
      <c r="I2470" s="2">
        <f t="shared" si="347"/>
        <v>49.211629437031213</v>
      </c>
    </row>
    <row r="2471" spans="1:9" ht="13.5" x14ac:dyDescent="0.25">
      <c r="A2471" s="3">
        <f>TITRES_STAT!B2474</f>
        <v>45602</v>
      </c>
      <c r="B2471" s="6">
        <f>TITRES_STAT!D2474</f>
        <v>9.68</v>
      </c>
      <c r="C2471" s="2">
        <f t="shared" si="342"/>
        <v>-0.11620000000000097</v>
      </c>
      <c r="D2471" s="2">
        <f t="shared" si="343"/>
        <v>0</v>
      </c>
      <c r="E2471" s="2">
        <f t="shared" si="344"/>
        <v>0.11620000000000097</v>
      </c>
      <c r="F2471" s="2">
        <f t="shared" si="348"/>
        <v>2.9905643882093196E-2</v>
      </c>
      <c r="G2471" s="2">
        <f t="shared" si="348"/>
        <v>3.9163821027332381E-2</v>
      </c>
      <c r="H2471" s="2">
        <f t="shared" si="346"/>
        <v>0.76360383378378949</v>
      </c>
      <c r="I2471" s="2">
        <f t="shared" si="347"/>
        <v>43.297923215866859</v>
      </c>
    </row>
    <row r="2472" spans="1:9" ht="13.5" x14ac:dyDescent="0.25">
      <c r="A2472" s="3">
        <f>TITRES_STAT!B2475</f>
        <v>45603</v>
      </c>
      <c r="B2472" s="6">
        <f>TITRES_STAT!D2475</f>
        <v>9.68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2.7769526461943684E-2</v>
      </c>
      <c r="G2472" s="2">
        <f t="shared" si="348"/>
        <v>3.6366405239665785E-2</v>
      </c>
      <c r="H2472" s="2">
        <f t="shared" si="346"/>
        <v>0.76360383378378949</v>
      </c>
      <c r="I2472" s="2">
        <f t="shared" si="347"/>
        <v>43.297923215866859</v>
      </c>
    </row>
    <row r="2473" spans="1:9" ht="13.5" x14ac:dyDescent="0.25">
      <c r="A2473" s="3">
        <f>TITRES_STAT!B2476</f>
        <v>45604</v>
      </c>
      <c r="B2473" s="6">
        <f>TITRES_STAT!D2476</f>
        <v>9.6606000000000005</v>
      </c>
      <c r="C2473" s="2">
        <f t="shared" si="342"/>
        <v>-1.9399999999999196E-2</v>
      </c>
      <c r="D2473" s="2">
        <f t="shared" si="343"/>
        <v>0</v>
      </c>
      <c r="E2473" s="2">
        <f t="shared" si="344"/>
        <v>1.9399999999999196E-2</v>
      </c>
      <c r="F2473" s="2">
        <f t="shared" si="348"/>
        <v>2.5785988857519138E-2</v>
      </c>
      <c r="G2473" s="2">
        <f t="shared" si="348"/>
        <v>3.5154519151118176E-2</v>
      </c>
      <c r="H2473" s="2">
        <f t="shared" si="346"/>
        <v>0.73350424014259208</v>
      </c>
      <c r="I2473" s="2">
        <f t="shared" si="347"/>
        <v>42.313380213148861</v>
      </c>
    </row>
    <row r="2474" spans="1:9" ht="13.5" x14ac:dyDescent="0.25">
      <c r="A2474" s="3">
        <f>TITRES_STAT!B2477</f>
        <v>45607</v>
      </c>
      <c r="B2474" s="6">
        <f>TITRES_STAT!D2477</f>
        <v>9.5831999999999997</v>
      </c>
      <c r="C2474" s="2">
        <f t="shared" si="342"/>
        <v>-7.7400000000000801E-2</v>
      </c>
      <c r="D2474" s="2">
        <f t="shared" si="343"/>
        <v>0</v>
      </c>
      <c r="E2474" s="2">
        <f t="shared" si="344"/>
        <v>7.7400000000000801E-2</v>
      </c>
      <c r="F2474" s="2">
        <f t="shared" si="348"/>
        <v>2.3944132510553488E-2</v>
      </c>
      <c r="G2474" s="2">
        <f t="shared" si="348"/>
        <v>3.8172053497466933E-2</v>
      </c>
      <c r="H2474" s="2">
        <f t="shared" si="346"/>
        <v>0.62726865119117581</v>
      </c>
      <c r="I2474" s="2">
        <f t="shared" si="347"/>
        <v>38.547332103522628</v>
      </c>
    </row>
    <row r="2475" spans="1:9" ht="13.5" x14ac:dyDescent="0.25">
      <c r="A2475" s="3">
        <f>TITRES_STAT!B2478</f>
        <v>45608</v>
      </c>
      <c r="B2475" s="6">
        <f>TITRES_STAT!D2478</f>
        <v>9.6509999999999998</v>
      </c>
      <c r="C2475" s="2">
        <f t="shared" si="342"/>
        <v>6.7800000000000082E-2</v>
      </c>
      <c r="D2475" s="2">
        <f t="shared" si="343"/>
        <v>6.7800000000000082E-2</v>
      </c>
      <c r="E2475" s="2">
        <f t="shared" si="344"/>
        <v>0</v>
      </c>
      <c r="F2475" s="2">
        <f t="shared" si="348"/>
        <v>2.7076694474085387E-2</v>
      </c>
      <c r="G2475" s="2">
        <f t="shared" si="348"/>
        <v>3.5445478247647863E-2</v>
      </c>
      <c r="H2475" s="2">
        <f t="shared" si="346"/>
        <v>0.76389699935512023</v>
      </c>
      <c r="I2475" s="2">
        <f t="shared" si="347"/>
        <v>43.30734729036903</v>
      </c>
    </row>
    <row r="2476" spans="1:9" ht="13.5" x14ac:dyDescent="0.25">
      <c r="A2476" s="3">
        <f>TITRES_STAT!B2479</f>
        <v>45609</v>
      </c>
      <c r="B2476" s="6">
        <f>TITRES_STAT!D2479</f>
        <v>9.68</v>
      </c>
      <c r="C2476" s="2">
        <f t="shared" si="342"/>
        <v>2.8999999999999915E-2</v>
      </c>
      <c r="D2476" s="2">
        <f t="shared" si="343"/>
        <v>2.8999999999999915E-2</v>
      </c>
      <c r="E2476" s="2">
        <f t="shared" si="344"/>
        <v>0</v>
      </c>
      <c r="F2476" s="2">
        <f t="shared" si="348"/>
        <v>2.7214073440222138E-2</v>
      </c>
      <c r="G2476" s="2">
        <f t="shared" si="348"/>
        <v>3.2913658372815874E-2</v>
      </c>
      <c r="H2476" s="2">
        <f t="shared" si="346"/>
        <v>0.82683222666912193</v>
      </c>
      <c r="I2476" s="2">
        <f t="shared" si="347"/>
        <v>45.260435775029649</v>
      </c>
    </row>
    <row r="2477" spans="1:9" ht="13.5" x14ac:dyDescent="0.25">
      <c r="A2477" s="3">
        <f>TITRES_STAT!B2480</f>
        <v>45610</v>
      </c>
      <c r="B2477" s="6">
        <f>TITRES_STAT!D2480</f>
        <v>9.7962000000000007</v>
      </c>
      <c r="C2477" s="2">
        <f t="shared" si="342"/>
        <v>0.11620000000000097</v>
      </c>
      <c r="D2477" s="2">
        <f t="shared" si="343"/>
        <v>0.11620000000000097</v>
      </c>
      <c r="E2477" s="2">
        <f t="shared" si="344"/>
        <v>0</v>
      </c>
      <c r="F2477" s="2">
        <f t="shared" ref="F2477:G2492" si="349">((F2476*13)+D2477)/14</f>
        <v>3.3570211051634914E-2</v>
      </c>
      <c r="G2477" s="2">
        <f t="shared" si="349"/>
        <v>3.0562682774757599E-2</v>
      </c>
      <c r="H2477" s="2">
        <f t="shared" si="346"/>
        <v>1.0984052446914543</v>
      </c>
      <c r="I2477" s="2">
        <f t="shared" si="347"/>
        <v>52.344762646309619</v>
      </c>
    </row>
    <row r="2478" spans="1:9" ht="13.5" x14ac:dyDescent="0.25">
      <c r="A2478" s="3">
        <f>TITRES_STAT!B2481</f>
        <v>45611</v>
      </c>
      <c r="B2478" s="6">
        <f>TITRES_STAT!D2481</f>
        <v>9.8155000000000001</v>
      </c>
      <c r="C2478" s="2">
        <f t="shared" si="342"/>
        <v>1.9299999999999429E-2</v>
      </c>
      <c r="D2478" s="2">
        <f t="shared" si="343"/>
        <v>1.9299999999999429E-2</v>
      </c>
      <c r="E2478" s="2">
        <f t="shared" si="344"/>
        <v>0</v>
      </c>
      <c r="F2478" s="2">
        <f t="shared" si="349"/>
        <v>3.2550910262232377E-2</v>
      </c>
      <c r="G2478" s="2">
        <f t="shared" si="349"/>
        <v>2.8379634005132055E-2</v>
      </c>
      <c r="H2478" s="2">
        <f t="shared" si="346"/>
        <v>1.1469813266917397</v>
      </c>
      <c r="I2478" s="2">
        <f t="shared" si="347"/>
        <v>53.422976363707399</v>
      </c>
    </row>
    <row r="2479" spans="1:9" ht="13.5" x14ac:dyDescent="0.25">
      <c r="A2479" s="3">
        <f>TITRES_STAT!B2482</f>
        <v>45614</v>
      </c>
      <c r="B2479" s="6">
        <f>TITRES_STAT!D2482</f>
        <v>9.7962000000000007</v>
      </c>
      <c r="C2479" s="2">
        <f t="shared" si="342"/>
        <v>-1.9299999999999429E-2</v>
      </c>
      <c r="D2479" s="2">
        <f t="shared" si="343"/>
        <v>0</v>
      </c>
      <c r="E2479" s="2">
        <f t="shared" si="344"/>
        <v>1.9299999999999429E-2</v>
      </c>
      <c r="F2479" s="2">
        <f t="shared" si="349"/>
        <v>3.0225845243501494E-2</v>
      </c>
      <c r="G2479" s="2">
        <f t="shared" si="349"/>
        <v>2.7731088719051156E-2</v>
      </c>
      <c r="H2479" s="2">
        <f t="shared" si="346"/>
        <v>1.0899624443066473</v>
      </c>
      <c r="I2479" s="2">
        <f t="shared" si="347"/>
        <v>52.152250260566113</v>
      </c>
    </row>
    <row r="2480" spans="1:9" ht="13.5" x14ac:dyDescent="0.25">
      <c r="A2480" s="3">
        <f>TITRES_STAT!B2483</f>
        <v>45615</v>
      </c>
      <c r="B2480" s="6">
        <f>TITRES_STAT!D2483</f>
        <v>9.7767999999999997</v>
      </c>
      <c r="C2480" s="2">
        <f t="shared" si="342"/>
        <v>-1.9400000000000972E-2</v>
      </c>
      <c r="D2480" s="2">
        <f t="shared" si="343"/>
        <v>0</v>
      </c>
      <c r="E2480" s="2">
        <f t="shared" si="344"/>
        <v>1.9400000000000972E-2</v>
      </c>
      <c r="F2480" s="2">
        <f t="shared" si="349"/>
        <v>2.8066856297537104E-2</v>
      </c>
      <c r="G2480" s="2">
        <f t="shared" si="349"/>
        <v>2.7136010953404715E-2</v>
      </c>
      <c r="H2480" s="2">
        <f t="shared" si="346"/>
        <v>1.0343029543189213</v>
      </c>
      <c r="I2480" s="2">
        <f t="shared" si="347"/>
        <v>50.843113220823234</v>
      </c>
    </row>
    <row r="2481" spans="1:9" ht="13.5" x14ac:dyDescent="0.25">
      <c r="A2481" s="3">
        <f>TITRES_STAT!B2484</f>
        <v>45616</v>
      </c>
      <c r="B2481" s="6">
        <f>TITRES_STAT!D2484</f>
        <v>9.7670999999999992</v>
      </c>
      <c r="C2481" s="2">
        <f t="shared" si="342"/>
        <v>-9.700000000000486E-3</v>
      </c>
      <c r="D2481" s="2">
        <f t="shared" si="343"/>
        <v>0</v>
      </c>
      <c r="E2481" s="2">
        <f t="shared" si="344"/>
        <v>9.700000000000486E-3</v>
      </c>
      <c r="F2481" s="2">
        <f t="shared" si="349"/>
        <v>2.6062080847713026E-2</v>
      </c>
      <c r="G2481" s="2">
        <f t="shared" si="349"/>
        <v>2.5890581599590127E-2</v>
      </c>
      <c r="H2481" s="2">
        <f t="shared" si="346"/>
        <v>1.0066240013752961</v>
      </c>
      <c r="I2481" s="2">
        <f t="shared" si="347"/>
        <v>50.165053377482671</v>
      </c>
    </row>
    <row r="2482" spans="1:9" ht="13.5" x14ac:dyDescent="0.25">
      <c r="A2482" s="3">
        <f>TITRES_STAT!B2485</f>
        <v>45617</v>
      </c>
      <c r="B2482" s="6">
        <f>TITRES_STAT!D2485</f>
        <v>9.7284000000000006</v>
      </c>
      <c r="C2482" s="2">
        <f t="shared" si="342"/>
        <v>-3.8699999999998624E-2</v>
      </c>
      <c r="D2482" s="2">
        <f t="shared" si="343"/>
        <v>0</v>
      </c>
      <c r="E2482" s="2">
        <f t="shared" si="344"/>
        <v>3.8699999999998624E-2</v>
      </c>
      <c r="F2482" s="2">
        <f t="shared" si="349"/>
        <v>2.4200503644304951E-2</v>
      </c>
      <c r="G2482" s="2">
        <f t="shared" si="349"/>
        <v>2.6805540056762164E-2</v>
      </c>
      <c r="H2482" s="2">
        <f t="shared" si="346"/>
        <v>0.90281723826713034</v>
      </c>
      <c r="I2482" s="2">
        <f t="shared" si="347"/>
        <v>47.446345351028754</v>
      </c>
    </row>
    <row r="2483" spans="1:9" ht="13.5" x14ac:dyDescent="0.25">
      <c r="A2483" s="3">
        <f>TITRES_STAT!B2486</f>
        <v>45618</v>
      </c>
      <c r="B2483" s="6">
        <f>TITRES_STAT!D2486</f>
        <v>9.7477999999999998</v>
      </c>
      <c r="C2483" s="2">
        <f t="shared" si="342"/>
        <v>1.9399999999999196E-2</v>
      </c>
      <c r="D2483" s="2">
        <f t="shared" si="343"/>
        <v>1.9399999999999196E-2</v>
      </c>
      <c r="E2483" s="2">
        <f t="shared" si="344"/>
        <v>0</v>
      </c>
      <c r="F2483" s="2">
        <f t="shared" si="349"/>
        <v>2.385761052685454E-2</v>
      </c>
      <c r="G2483" s="2">
        <f t="shared" si="349"/>
        <v>2.4890858624136293E-2</v>
      </c>
      <c r="H2483" s="2">
        <f t="shared" si="346"/>
        <v>0.95848885275979079</v>
      </c>
      <c r="I2483" s="2">
        <f t="shared" si="347"/>
        <v>48.940225082677543</v>
      </c>
    </row>
    <row r="2484" spans="1:9" ht="13.5" x14ac:dyDescent="0.25">
      <c r="A2484" s="3">
        <f>TITRES_STAT!B2487</f>
        <v>45621</v>
      </c>
      <c r="B2484" s="6">
        <f>TITRES_STAT!D2487</f>
        <v>9.7089999999999996</v>
      </c>
      <c r="C2484" s="2">
        <f t="shared" si="342"/>
        <v>-3.8800000000000168E-2</v>
      </c>
      <c r="D2484" s="2">
        <f t="shared" si="343"/>
        <v>0</v>
      </c>
      <c r="E2484" s="2">
        <f t="shared" si="344"/>
        <v>3.8800000000000168E-2</v>
      </c>
      <c r="F2484" s="2">
        <f t="shared" si="349"/>
        <v>2.2153495489222075E-2</v>
      </c>
      <c r="G2484" s="2">
        <f t="shared" si="349"/>
        <v>2.5884368722412284E-2</v>
      </c>
      <c r="H2484" s="2">
        <f t="shared" si="346"/>
        <v>0.85586385075870952</v>
      </c>
      <c r="I2484" s="2">
        <f t="shared" si="347"/>
        <v>46.116736979860754</v>
      </c>
    </row>
    <row r="2485" spans="1:9" ht="13.5" x14ac:dyDescent="0.25">
      <c r="A2485" s="3">
        <f>TITRES_STAT!B2488</f>
        <v>45622</v>
      </c>
      <c r="B2485" s="6">
        <f>TITRES_STAT!D2488</f>
        <v>9.7670999999999992</v>
      </c>
      <c r="C2485" s="2">
        <f t="shared" si="342"/>
        <v>5.8099999999999596E-2</v>
      </c>
      <c r="D2485" s="2">
        <f t="shared" si="343"/>
        <v>5.8099999999999596E-2</v>
      </c>
      <c r="E2485" s="2">
        <f t="shared" si="344"/>
        <v>0</v>
      </c>
      <c r="F2485" s="2">
        <f t="shared" si="349"/>
        <v>2.4721102954277614E-2</v>
      </c>
      <c r="G2485" s="2">
        <f t="shared" si="349"/>
        <v>2.4035485242239977E-2</v>
      </c>
      <c r="H2485" s="2">
        <f t="shared" si="346"/>
        <v>1.028525228641223</v>
      </c>
      <c r="I2485" s="2">
        <f t="shared" si="347"/>
        <v>50.703102634329326</v>
      </c>
    </row>
    <row r="2486" spans="1:9" ht="13.5" x14ac:dyDescent="0.25">
      <c r="A2486" s="3">
        <f>TITRES_STAT!B2489</f>
        <v>45623</v>
      </c>
      <c r="B2486" s="6">
        <f>TITRES_STAT!D2489</f>
        <v>9.7574000000000005</v>
      </c>
      <c r="C2486" s="2">
        <f t="shared" si="342"/>
        <v>-9.6999999999987097E-3</v>
      </c>
      <c r="D2486" s="2">
        <f t="shared" si="343"/>
        <v>0</v>
      </c>
      <c r="E2486" s="2">
        <f t="shared" si="344"/>
        <v>9.6999999999987097E-3</v>
      </c>
      <c r="F2486" s="2">
        <f t="shared" si="349"/>
        <v>2.2955309886114928E-2</v>
      </c>
      <c r="G2486" s="2">
        <f t="shared" si="349"/>
        <v>2.3011522010651316E-2</v>
      </c>
      <c r="H2486" s="2">
        <f t="shared" si="346"/>
        <v>0.99755721831392252</v>
      </c>
      <c r="I2486" s="2">
        <f t="shared" si="347"/>
        <v>49.938855776853806</v>
      </c>
    </row>
    <row r="2487" spans="1:9" ht="13.5" x14ac:dyDescent="0.25">
      <c r="A2487" s="3">
        <f>TITRES_STAT!B2490</f>
        <v>45624</v>
      </c>
      <c r="B2487" s="6">
        <f>TITRES_STAT!D2490</f>
        <v>9.7477999999999998</v>
      </c>
      <c r="C2487" s="2">
        <f t="shared" si="342"/>
        <v>-9.6000000000007191E-3</v>
      </c>
      <c r="D2487" s="2">
        <f t="shared" si="343"/>
        <v>0</v>
      </c>
      <c r="E2487" s="2">
        <f t="shared" si="344"/>
        <v>9.6000000000007191E-3</v>
      </c>
      <c r="F2487" s="2">
        <f t="shared" si="349"/>
        <v>2.1315644894249579E-2</v>
      </c>
      <c r="G2487" s="2">
        <f t="shared" si="349"/>
        <v>2.2053556152747702E-2</v>
      </c>
      <c r="H2487" s="2">
        <f t="shared" si="346"/>
        <v>0.96654003311814252</v>
      </c>
      <c r="I2487" s="2">
        <f t="shared" si="347"/>
        <v>49.149268097308877</v>
      </c>
    </row>
    <row r="2488" spans="1:9" ht="13.5" x14ac:dyDescent="0.25">
      <c r="A2488" s="3">
        <f>TITRES_STAT!B2491</f>
        <v>45625</v>
      </c>
      <c r="B2488" s="6">
        <f>TITRES_STAT!D2491</f>
        <v>9.7187000000000001</v>
      </c>
      <c r="C2488" s="2">
        <f t="shared" si="342"/>
        <v>-2.9099999999999682E-2</v>
      </c>
      <c r="D2488" s="2">
        <f t="shared" si="343"/>
        <v>0</v>
      </c>
      <c r="E2488" s="2">
        <f t="shared" si="344"/>
        <v>2.9099999999999682E-2</v>
      </c>
      <c r="F2488" s="2">
        <f t="shared" si="349"/>
        <v>1.9793098830374608E-2</v>
      </c>
      <c r="G2488" s="2">
        <f t="shared" si="349"/>
        <v>2.2556873570408559E-2</v>
      </c>
      <c r="H2488" s="2">
        <f t="shared" si="346"/>
        <v>0.8774752746027874</v>
      </c>
      <c r="I2488" s="2">
        <f t="shared" si="347"/>
        <v>46.73698165151243</v>
      </c>
    </row>
    <row r="2489" spans="1:9" ht="13.5" x14ac:dyDescent="0.25">
      <c r="A2489" s="3">
        <f>TITRES_STAT!B2492</f>
        <v>45628</v>
      </c>
      <c r="B2489" s="6">
        <f>TITRES_STAT!D2492</f>
        <v>9.7284000000000006</v>
      </c>
      <c r="C2489" s="2">
        <f t="shared" si="342"/>
        <v>9.700000000000486E-3</v>
      </c>
      <c r="D2489" s="2">
        <f t="shared" si="343"/>
        <v>9.700000000000486E-3</v>
      </c>
      <c r="E2489" s="2">
        <f t="shared" si="344"/>
        <v>0</v>
      </c>
      <c r="F2489" s="2">
        <f t="shared" si="349"/>
        <v>1.9072163199633597E-2</v>
      </c>
      <c r="G2489" s="2">
        <f t="shared" si="349"/>
        <v>2.0945668315379379E-2</v>
      </c>
      <c r="H2489" s="2">
        <f t="shared" si="346"/>
        <v>0.91055405406328527</v>
      </c>
      <c r="I2489" s="2">
        <f t="shared" si="347"/>
        <v>47.65916212246168</v>
      </c>
    </row>
    <row r="2490" spans="1:9" ht="13.5" x14ac:dyDescent="0.25">
      <c r="A2490" s="3">
        <f>TITRES_STAT!B2493</f>
        <v>45629</v>
      </c>
      <c r="B2490" s="6">
        <f>TITRES_STAT!D2493</f>
        <v>9.7767999999999997</v>
      </c>
      <c r="C2490" s="2">
        <f t="shared" si="342"/>
        <v>4.839999999999911E-2</v>
      </c>
      <c r="D2490" s="2">
        <f t="shared" si="343"/>
        <v>4.839999999999911E-2</v>
      </c>
      <c r="E2490" s="2">
        <f t="shared" si="344"/>
        <v>0</v>
      </c>
      <c r="F2490" s="2">
        <f t="shared" si="349"/>
        <v>2.1167008685373991E-2</v>
      </c>
      <c r="G2490" s="2">
        <f t="shared" si="349"/>
        <v>1.9449549149995138E-2</v>
      </c>
      <c r="H2490" s="2">
        <f t="shared" si="346"/>
        <v>1.088303308325236</v>
      </c>
      <c r="I2490" s="2">
        <f t="shared" si="347"/>
        <v>52.114235704488088</v>
      </c>
    </row>
    <row r="2491" spans="1:9" ht="13.5" x14ac:dyDescent="0.25">
      <c r="A2491" s="3">
        <f>TITRES_STAT!B2494</f>
        <v>45630</v>
      </c>
      <c r="B2491" s="6">
        <f>TITRES_STAT!D2494</f>
        <v>9.7574000000000005</v>
      </c>
      <c r="C2491" s="2">
        <f t="shared" si="342"/>
        <v>-1.9399999999999196E-2</v>
      </c>
      <c r="D2491" s="2">
        <f t="shared" si="343"/>
        <v>0</v>
      </c>
      <c r="E2491" s="2">
        <f t="shared" si="344"/>
        <v>1.9399999999999196E-2</v>
      </c>
      <c r="F2491" s="2">
        <f t="shared" si="349"/>
        <v>1.9655079493561566E-2</v>
      </c>
      <c r="G2491" s="2">
        <f t="shared" si="349"/>
        <v>1.9446009924995428E-2</v>
      </c>
      <c r="H2491" s="2">
        <f t="shared" si="346"/>
        <v>1.0107512836500925</v>
      </c>
      <c r="I2491" s="2">
        <f t="shared" si="347"/>
        <v>50.26734494060787</v>
      </c>
    </row>
    <row r="2492" spans="1:9" ht="13.5" x14ac:dyDescent="0.25">
      <c r="A2492" s="3">
        <f>TITRES_STAT!B2495</f>
        <v>45631</v>
      </c>
      <c r="B2492" s="6">
        <f>TITRES_STAT!D2495</f>
        <v>9.7284000000000006</v>
      </c>
      <c r="C2492" s="2">
        <f t="shared" si="342"/>
        <v>-2.8999999999999915E-2</v>
      </c>
      <c r="D2492" s="2">
        <f t="shared" si="343"/>
        <v>0</v>
      </c>
      <c r="E2492" s="2">
        <f t="shared" si="344"/>
        <v>2.8999999999999915E-2</v>
      </c>
      <c r="F2492" s="2">
        <f t="shared" si="349"/>
        <v>1.8251145244021456E-2</v>
      </c>
      <c r="G2492" s="2">
        <f t="shared" si="349"/>
        <v>2.0128437787495752E-2</v>
      </c>
      <c r="H2492" s="2">
        <f t="shared" si="346"/>
        <v>0.90673431473949195</v>
      </c>
      <c r="I2492" s="2">
        <f t="shared" si="347"/>
        <v>47.554308312921655</v>
      </c>
    </row>
    <row r="2493" spans="1:9" ht="13.5" x14ac:dyDescent="0.25">
      <c r="A2493" s="3">
        <f>TITRES_STAT!B2496</f>
        <v>45632</v>
      </c>
      <c r="B2493" s="6">
        <f>TITRES_STAT!D2496</f>
        <v>9.7380999999999993</v>
      </c>
      <c r="C2493" s="2">
        <f t="shared" si="342"/>
        <v>9.6999999999987097E-3</v>
      </c>
      <c r="D2493" s="2">
        <f t="shared" si="343"/>
        <v>9.6999999999987097E-3</v>
      </c>
      <c r="E2493" s="2">
        <f t="shared" si="344"/>
        <v>0</v>
      </c>
      <c r="F2493" s="2">
        <f t="shared" ref="F2493:G2508" si="350">((F2492*13)+D2493)/14</f>
        <v>1.7640349155162688E-2</v>
      </c>
      <c r="G2493" s="2">
        <f t="shared" si="350"/>
        <v>1.8690692231246055E-2</v>
      </c>
      <c r="H2493" s="2">
        <f t="shared" si="346"/>
        <v>0.94380394995068917</v>
      </c>
      <c r="I2493" s="2">
        <f t="shared" si="347"/>
        <v>48.554482563667584</v>
      </c>
    </row>
    <row r="2494" spans="1:9" ht="13.5" x14ac:dyDescent="0.25">
      <c r="A2494" s="3">
        <f>TITRES_STAT!B2497</f>
        <v>45635</v>
      </c>
      <c r="B2494" s="6">
        <f>TITRES_STAT!D2497</f>
        <v>9.68</v>
      </c>
      <c r="C2494" s="2">
        <f t="shared" si="342"/>
        <v>-5.8099999999999596E-2</v>
      </c>
      <c r="D2494" s="2">
        <f t="shared" si="343"/>
        <v>0</v>
      </c>
      <c r="E2494" s="2">
        <f t="shared" si="344"/>
        <v>5.8099999999999596E-2</v>
      </c>
      <c r="F2494" s="2">
        <f t="shared" si="350"/>
        <v>1.638032421550821E-2</v>
      </c>
      <c r="G2494" s="2">
        <f t="shared" si="350"/>
        <v>2.150564278615702E-2</v>
      </c>
      <c r="H2494" s="2">
        <f t="shared" si="346"/>
        <v>0.76167563919791648</v>
      </c>
      <c r="I2494" s="2">
        <f t="shared" si="347"/>
        <v>43.23586148609651</v>
      </c>
    </row>
    <row r="2495" spans="1:9" ht="13.5" x14ac:dyDescent="0.25">
      <c r="A2495" s="3">
        <f>TITRES_STAT!B2498</f>
        <v>45636</v>
      </c>
      <c r="B2495" s="6">
        <f>TITRES_STAT!D2498</f>
        <v>9.6994000000000007</v>
      </c>
      <c r="C2495" s="2">
        <f t="shared" si="342"/>
        <v>1.9400000000000972E-2</v>
      </c>
      <c r="D2495" s="2">
        <f t="shared" si="343"/>
        <v>1.9400000000000972E-2</v>
      </c>
      <c r="E2495" s="2">
        <f t="shared" si="344"/>
        <v>0</v>
      </c>
      <c r="F2495" s="2">
        <f t="shared" si="350"/>
        <v>1.6596015342971979E-2</v>
      </c>
      <c r="G2495" s="2">
        <f t="shared" si="350"/>
        <v>1.996952544428866E-2</v>
      </c>
      <c r="H2495" s="2">
        <f t="shared" si="346"/>
        <v>0.83106708716097644</v>
      </c>
      <c r="I2495" s="2">
        <f t="shared" si="347"/>
        <v>45.387036498456489</v>
      </c>
    </row>
    <row r="2496" spans="1:9" ht="13.5" x14ac:dyDescent="0.25">
      <c r="A2496" s="3">
        <f>TITRES_STAT!B2499</f>
        <v>45637</v>
      </c>
      <c r="B2496" s="6">
        <f>TITRES_STAT!D2499</f>
        <v>9.6897000000000002</v>
      </c>
      <c r="C2496" s="2">
        <f t="shared" si="342"/>
        <v>-9.700000000000486E-3</v>
      </c>
      <c r="D2496" s="2">
        <f t="shared" si="343"/>
        <v>0</v>
      </c>
      <c r="E2496" s="2">
        <f t="shared" si="344"/>
        <v>9.700000000000486E-3</v>
      </c>
      <c r="F2496" s="2">
        <f t="shared" si="350"/>
        <v>1.5410585675616839E-2</v>
      </c>
      <c r="G2496" s="2">
        <f t="shared" si="350"/>
        <v>1.9235987912553789E-2</v>
      </c>
      <c r="H2496" s="2">
        <f t="shared" si="346"/>
        <v>0.8011330504922799</v>
      </c>
      <c r="I2496" s="2">
        <f t="shared" si="347"/>
        <v>44.479393139408373</v>
      </c>
    </row>
    <row r="2497" spans="1:9" ht="13.5" x14ac:dyDescent="0.25">
      <c r="A2497" s="3">
        <f>TITRES_STAT!B2500</f>
        <v>45638</v>
      </c>
      <c r="B2497" s="6">
        <f>TITRES_STAT!D2500</f>
        <v>9.6897000000000002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1.4309829555929923E-2</v>
      </c>
      <c r="G2497" s="2">
        <f t="shared" si="350"/>
        <v>1.7861988775942805E-2</v>
      </c>
      <c r="H2497" s="2">
        <f t="shared" si="346"/>
        <v>0.80113305049227979</v>
      </c>
      <c r="I2497" s="2">
        <f t="shared" si="347"/>
        <v>44.479393139408373</v>
      </c>
    </row>
    <row r="2498" spans="1:9" ht="13.5" x14ac:dyDescent="0.25">
      <c r="A2498" s="3">
        <f>TITRES_STAT!B2501</f>
        <v>45639</v>
      </c>
      <c r="B2498" s="6">
        <f>TITRES_STAT!D2501</f>
        <v>9.7477999999999998</v>
      </c>
      <c r="C2498" s="2">
        <f t="shared" si="342"/>
        <v>5.8099999999999596E-2</v>
      </c>
      <c r="D2498" s="2">
        <f t="shared" si="343"/>
        <v>5.8099999999999596E-2</v>
      </c>
      <c r="E2498" s="2">
        <f t="shared" si="344"/>
        <v>0</v>
      </c>
      <c r="F2498" s="2">
        <f t="shared" si="350"/>
        <v>1.743769887336347E-2</v>
      </c>
      <c r="G2498" s="2">
        <f t="shared" si="350"/>
        <v>1.6586132434804033E-2</v>
      </c>
      <c r="H2498" s="2">
        <f t="shared" si="346"/>
        <v>1.0513420739829935</v>
      </c>
      <c r="I2498" s="2">
        <f t="shared" si="347"/>
        <v>51.251426435263063</v>
      </c>
    </row>
    <row r="2499" spans="1:9" ht="13.5" x14ac:dyDescent="0.25">
      <c r="A2499" s="3">
        <f>TITRES_STAT!B2502</f>
        <v>45642</v>
      </c>
      <c r="B2499" s="6">
        <f>TITRES_STAT!D2502</f>
        <v>9.8735999999999997</v>
      </c>
      <c r="C2499" s="2">
        <f t="shared" ref="C2499:C2562" si="351">B2499-B2498</f>
        <v>0.12579999999999991</v>
      </c>
      <c r="D2499" s="2">
        <f t="shared" ref="D2499:D2562" si="352">IF(C2499&gt;0,C2499,0)</f>
        <v>0.12579999999999991</v>
      </c>
      <c r="E2499" s="2">
        <f t="shared" ref="E2499:E2562" si="353">IF(C2499&lt;0,-C2499,0)</f>
        <v>0</v>
      </c>
      <c r="F2499" s="2">
        <f t="shared" si="350"/>
        <v>2.517786323955179E-2</v>
      </c>
      <c r="G2499" s="2">
        <f t="shared" si="350"/>
        <v>1.5401408689460888E-2</v>
      </c>
      <c r="H2499" s="2">
        <f t="shared" si="346"/>
        <v>1.6347766459038831</v>
      </c>
      <c r="I2499" s="2">
        <f t="shared" si="347"/>
        <v>62.046118726813695</v>
      </c>
    </row>
    <row r="2500" spans="1:9" ht="13.5" x14ac:dyDescent="0.25">
      <c r="A2500" s="3">
        <f>TITRES_STAT!B2503</f>
        <v>45644</v>
      </c>
      <c r="B2500" s="6">
        <f>TITRES_STAT!D2503</f>
        <v>9.7865000000000002</v>
      </c>
      <c r="C2500" s="2">
        <f t="shared" si="351"/>
        <v>-8.7099999999999511E-2</v>
      </c>
      <c r="D2500" s="2">
        <f t="shared" si="352"/>
        <v>0</v>
      </c>
      <c r="E2500" s="2">
        <f t="shared" si="353"/>
        <v>8.7099999999999511E-2</v>
      </c>
      <c r="F2500" s="2">
        <f t="shared" si="350"/>
        <v>2.3379444436726661E-2</v>
      </c>
      <c r="G2500" s="2">
        <f t="shared" si="350"/>
        <v>2.0522736640213646E-2</v>
      </c>
      <c r="H2500" s="2">
        <f t="shared" si="346"/>
        <v>1.1391972155855368</v>
      </c>
      <c r="I2500" s="2">
        <f t="shared" si="347"/>
        <v>53.253491884043896</v>
      </c>
    </row>
    <row r="2501" spans="1:9" ht="13.5" x14ac:dyDescent="0.25">
      <c r="A2501" s="3">
        <f>TITRES_STAT!B2504</f>
        <v>45645</v>
      </c>
      <c r="B2501" s="6">
        <f>TITRES_STAT!D2504</f>
        <v>9.7865000000000002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2.1709484119817612E-2</v>
      </c>
      <c r="G2501" s="2">
        <f t="shared" si="350"/>
        <v>1.9056826880198385E-2</v>
      </c>
      <c r="H2501" s="2">
        <f t="shared" si="346"/>
        <v>1.1391972155855368</v>
      </c>
      <c r="I2501" s="2">
        <f t="shared" si="347"/>
        <v>53.253491884043896</v>
      </c>
    </row>
    <row r="2502" spans="1:9" ht="13.5" x14ac:dyDescent="0.25">
      <c r="A2502" s="3">
        <f>TITRES_STAT!B2505</f>
        <v>45646</v>
      </c>
      <c r="B2502" s="6">
        <f>TITRES_STAT!D2505</f>
        <v>9.7767999999999997</v>
      </c>
      <c r="C2502" s="2">
        <f t="shared" si="351"/>
        <v>-9.700000000000486E-3</v>
      </c>
      <c r="D2502" s="2">
        <f t="shared" si="352"/>
        <v>0</v>
      </c>
      <c r="E2502" s="2">
        <f t="shared" si="353"/>
        <v>9.700000000000486E-3</v>
      </c>
      <c r="F2502" s="2">
        <f t="shared" si="350"/>
        <v>2.0158806682687779E-2</v>
      </c>
      <c r="G2502" s="2">
        <f t="shared" si="350"/>
        <v>1.8388482103041393E-2</v>
      </c>
      <c r="H2502" s="2">
        <f t="shared" si="346"/>
        <v>1.0962735569867172</v>
      </c>
      <c r="I2502" s="2">
        <f t="shared" si="347"/>
        <v>52.296302328144264</v>
      </c>
    </row>
    <row r="2503" spans="1:9" ht="13.5" x14ac:dyDescent="0.25">
      <c r="A2503" s="3">
        <f>TITRES_STAT!B2506</f>
        <v>45649</v>
      </c>
      <c r="B2503" s="6">
        <f>TITRES_STAT!D2506</f>
        <v>9.7767999999999997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1.8718891919638651E-2</v>
      </c>
      <c r="G2503" s="2">
        <f t="shared" si="350"/>
        <v>1.7075019095681293E-2</v>
      </c>
      <c r="H2503" s="2">
        <f t="shared" si="346"/>
        <v>1.0962735569867172</v>
      </c>
      <c r="I2503" s="2">
        <f t="shared" si="347"/>
        <v>52.296302328144264</v>
      </c>
    </row>
    <row r="2504" spans="1:9" ht="13.5" x14ac:dyDescent="0.25">
      <c r="A2504" s="3">
        <f>TITRES_STAT!B2507</f>
        <v>45650</v>
      </c>
      <c r="B2504" s="6">
        <f>TITRES_STAT!D2507</f>
        <v>9.7670999999999992</v>
      </c>
      <c r="C2504" s="2">
        <f t="shared" si="351"/>
        <v>-9.700000000000486E-3</v>
      </c>
      <c r="D2504" s="2">
        <f t="shared" si="352"/>
        <v>0</v>
      </c>
      <c r="E2504" s="2">
        <f t="shared" si="353"/>
        <v>9.700000000000486E-3</v>
      </c>
      <c r="F2504" s="2">
        <f t="shared" si="350"/>
        <v>1.7381828211093034E-2</v>
      </c>
      <c r="G2504" s="2">
        <f t="shared" si="350"/>
        <v>1.6548232017418379E-2</v>
      </c>
      <c r="H2504" s="2">
        <f t="shared" si="346"/>
        <v>1.0503737313325814</v>
      </c>
      <c r="I2504" s="2">
        <f t="shared" si="347"/>
        <v>51.228403645706159</v>
      </c>
    </row>
    <row r="2505" spans="1:9" ht="13.5" x14ac:dyDescent="0.25">
      <c r="A2505" s="3">
        <f>TITRES_STAT!B2508</f>
        <v>45651</v>
      </c>
      <c r="B2505" s="6">
        <f>TITRES_STAT!D2508</f>
        <v>9.7670999999999992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1.6140269053157817E-2</v>
      </c>
      <c r="G2505" s="2">
        <f t="shared" si="350"/>
        <v>1.5366215444745637E-2</v>
      </c>
      <c r="H2505" s="2">
        <f t="shared" si="346"/>
        <v>1.0503737313325814</v>
      </c>
      <c r="I2505" s="2">
        <f t="shared" si="347"/>
        <v>51.228403645706159</v>
      </c>
    </row>
    <row r="2506" spans="1:9" ht="13.5" x14ac:dyDescent="0.25">
      <c r="A2506" s="3">
        <f>TITRES_STAT!B2509</f>
        <v>45652</v>
      </c>
      <c r="B2506" s="6">
        <f>TITRES_STAT!D2509</f>
        <v>9.7670999999999992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1.4987392692217974E-2</v>
      </c>
      <c r="G2506" s="2">
        <f t="shared" si="350"/>
        <v>1.4268628627263805E-2</v>
      </c>
      <c r="H2506" s="2">
        <f t="shared" si="346"/>
        <v>1.0503737313325816</v>
      </c>
      <c r="I2506" s="2">
        <f t="shared" si="347"/>
        <v>51.228403645706159</v>
      </c>
    </row>
    <row r="2507" spans="1:9" ht="13.5" x14ac:dyDescent="0.25">
      <c r="A2507" s="3">
        <f>TITRES_STAT!B2510</f>
        <v>45653</v>
      </c>
      <c r="B2507" s="6">
        <f>TITRES_STAT!D2510</f>
        <v>9.7284000000000006</v>
      </c>
      <c r="C2507" s="2">
        <f t="shared" si="351"/>
        <v>-3.8699999999998624E-2</v>
      </c>
      <c r="D2507" s="2">
        <f t="shared" si="352"/>
        <v>0</v>
      </c>
      <c r="E2507" s="2">
        <f t="shared" si="353"/>
        <v>3.8699999999998624E-2</v>
      </c>
      <c r="F2507" s="2">
        <f t="shared" si="350"/>
        <v>1.3916864642773833E-2</v>
      </c>
      <c r="G2507" s="2">
        <f t="shared" si="350"/>
        <v>1.6013726582459149E-2</v>
      </c>
      <c r="H2507" s="2">
        <f t="shared" si="346"/>
        <v>0.8690584650057569</v>
      </c>
      <c r="I2507" s="2">
        <f t="shared" si="347"/>
        <v>46.497125760219603</v>
      </c>
    </row>
    <row r="2508" spans="1:9" ht="13.5" x14ac:dyDescent="0.25">
      <c r="A2508" s="3">
        <f>TITRES_STAT!B2511</f>
        <v>45656</v>
      </c>
      <c r="B2508" s="6">
        <f>TITRES_STAT!D2511</f>
        <v>9.7767999999999997</v>
      </c>
      <c r="C2508" s="2">
        <f t="shared" si="351"/>
        <v>4.839999999999911E-2</v>
      </c>
      <c r="D2508" s="2">
        <f t="shared" si="352"/>
        <v>4.839999999999911E-2</v>
      </c>
      <c r="E2508" s="2">
        <f t="shared" si="353"/>
        <v>0</v>
      </c>
      <c r="F2508" s="2">
        <f t="shared" si="350"/>
        <v>1.6379945739718495E-2</v>
      </c>
      <c r="G2508" s="2">
        <f t="shared" si="350"/>
        <v>1.4869888969426353E-2</v>
      </c>
      <c r="H2508" s="2">
        <f t="shared" si="346"/>
        <v>1.1015513144312601</v>
      </c>
      <c r="I2508" s="2">
        <f t="shared" si="347"/>
        <v>52.416103611982059</v>
      </c>
    </row>
    <row r="2509" spans="1:9" ht="13.5" x14ac:dyDescent="0.25">
      <c r="A2509" s="3">
        <f>TITRES_STAT!B2512</f>
        <v>45657</v>
      </c>
      <c r="B2509" s="6">
        <f>TITRES_STAT!D2512</f>
        <v>9.8930000000000007</v>
      </c>
      <c r="C2509" s="2">
        <f t="shared" si="351"/>
        <v>0.11620000000000097</v>
      </c>
      <c r="D2509" s="2">
        <f t="shared" si="352"/>
        <v>0.11620000000000097</v>
      </c>
      <c r="E2509" s="2">
        <f t="shared" si="353"/>
        <v>0</v>
      </c>
      <c r="F2509" s="2">
        <f t="shared" ref="F2509:G2524" si="354">((F2508*13)+D2509)/14</f>
        <v>2.3509949615452958E-2</v>
      </c>
      <c r="G2509" s="2">
        <f t="shared" si="354"/>
        <v>1.3807754043038757E-2</v>
      </c>
      <c r="H2509" s="2">
        <f t="shared" si="346"/>
        <v>1.7026628329395546</v>
      </c>
      <c r="I2509" s="2">
        <f t="shared" si="347"/>
        <v>62.999454174890595</v>
      </c>
    </row>
    <row r="2510" spans="1:9" ht="13.5" x14ac:dyDescent="0.25">
      <c r="A2510" s="3">
        <f>TITRES_STAT!B2513</f>
        <v>45659</v>
      </c>
      <c r="B2510" s="6">
        <f>TITRES_STAT!D2513</f>
        <v>9.8155000000000001</v>
      </c>
      <c r="C2510" s="2">
        <f t="shared" si="351"/>
        <v>-7.7500000000000568E-2</v>
      </c>
      <c r="D2510" s="2">
        <f t="shared" si="352"/>
        <v>0</v>
      </c>
      <c r="E2510" s="2">
        <f t="shared" si="353"/>
        <v>7.7500000000000568E-2</v>
      </c>
      <c r="F2510" s="2">
        <f t="shared" si="354"/>
        <v>2.1830667500063461E-2</v>
      </c>
      <c r="G2510" s="2">
        <f t="shared" si="354"/>
        <v>1.8357200182821744E-2</v>
      </c>
      <c r="H2510" s="2">
        <f t="shared" si="346"/>
        <v>1.1892155275667859</v>
      </c>
      <c r="I2510" s="2">
        <f t="shared" si="347"/>
        <v>54.321537216965801</v>
      </c>
    </row>
    <row r="2511" spans="1:9" ht="13.5" x14ac:dyDescent="0.25">
      <c r="A2511" s="3">
        <f>TITRES_STAT!B2514</f>
        <v>45660</v>
      </c>
      <c r="B2511" s="6">
        <f>TITRES_STAT!D2514</f>
        <v>9.7574000000000005</v>
      </c>
      <c r="C2511" s="2">
        <f t="shared" si="351"/>
        <v>-5.8099999999999596E-2</v>
      </c>
      <c r="D2511" s="2">
        <f t="shared" si="352"/>
        <v>0</v>
      </c>
      <c r="E2511" s="2">
        <f t="shared" si="353"/>
        <v>5.8099999999999596E-2</v>
      </c>
      <c r="F2511" s="2">
        <f t="shared" si="354"/>
        <v>2.0271334107201784E-2</v>
      </c>
      <c r="G2511" s="2">
        <f t="shared" si="354"/>
        <v>2.1195971598334449E-2</v>
      </c>
      <c r="H2511" s="2">
        <f t="shared" si="346"/>
        <v>0.95637673475627216</v>
      </c>
      <c r="I2511" s="2">
        <f t="shared" si="347"/>
        <v>48.885100592622756</v>
      </c>
    </row>
    <row r="2512" spans="1:9" ht="13.5" x14ac:dyDescent="0.25">
      <c r="A2512" s="3">
        <f>TITRES_STAT!B2515</f>
        <v>45663</v>
      </c>
      <c r="B2512" s="6">
        <f>TITRES_STAT!D2515</f>
        <v>9.7767999999999997</v>
      </c>
      <c r="C2512" s="2">
        <f t="shared" si="351"/>
        <v>1.9399999999999196E-2</v>
      </c>
      <c r="D2512" s="2">
        <f t="shared" si="352"/>
        <v>1.9399999999999196E-2</v>
      </c>
      <c r="E2512" s="2">
        <f t="shared" si="353"/>
        <v>0</v>
      </c>
      <c r="F2512" s="2">
        <f t="shared" si="354"/>
        <v>2.0209095956687316E-2</v>
      </c>
      <c r="G2512" s="2">
        <f t="shared" si="354"/>
        <v>1.9681973627024844E-2</v>
      </c>
      <c r="H2512" s="2">
        <f t="shared" si="346"/>
        <v>1.0267819853664824</v>
      </c>
      <c r="I2512" s="2">
        <f t="shared" si="347"/>
        <v>50.660702176155361</v>
      </c>
    </row>
    <row r="2513" spans="1:9" ht="13.5" x14ac:dyDescent="0.25">
      <c r="A2513" s="3">
        <f>TITRES_STAT!B2516</f>
        <v>45664</v>
      </c>
      <c r="B2513" s="6">
        <f>TITRES_STAT!D2516</f>
        <v>9.7574000000000005</v>
      </c>
      <c r="C2513" s="2">
        <f t="shared" si="351"/>
        <v>-1.9399999999999196E-2</v>
      </c>
      <c r="D2513" s="2">
        <f t="shared" si="352"/>
        <v>0</v>
      </c>
      <c r="E2513" s="2">
        <f t="shared" si="353"/>
        <v>1.9399999999999196E-2</v>
      </c>
      <c r="F2513" s="2">
        <f t="shared" si="354"/>
        <v>1.8765589102638223E-2</v>
      </c>
      <c r="G2513" s="2">
        <f t="shared" si="354"/>
        <v>1.9661832653665869E-2</v>
      </c>
      <c r="H2513" s="2">
        <f t="shared" ref="H2513:H2576" si="355">F2513/G2513</f>
        <v>0.95441708986061657</v>
      </c>
      <c r="I2513" s="2">
        <f t="shared" ref="I2513:I2576" si="356">IF(G2513=0,100,100-(100/(1+H2513)))</f>
        <v>48.833848967657303</v>
      </c>
    </row>
    <row r="2514" spans="1:9" ht="13.5" x14ac:dyDescent="0.25">
      <c r="A2514" s="3">
        <f>TITRES_STAT!B2517</f>
        <v>45665</v>
      </c>
      <c r="B2514" s="6">
        <f>TITRES_STAT!D2517</f>
        <v>9.7477999999999998</v>
      </c>
      <c r="C2514" s="2">
        <f t="shared" si="351"/>
        <v>-9.6000000000007191E-3</v>
      </c>
      <c r="D2514" s="2">
        <f t="shared" si="352"/>
        <v>0</v>
      </c>
      <c r="E2514" s="2">
        <f t="shared" si="353"/>
        <v>9.6000000000007191E-3</v>
      </c>
      <c r="F2514" s="2">
        <f t="shared" si="354"/>
        <v>1.7425189881021208E-2</v>
      </c>
      <c r="G2514" s="2">
        <f t="shared" si="354"/>
        <v>1.8943130321261215E-2</v>
      </c>
      <c r="H2514" s="2">
        <f t="shared" si="355"/>
        <v>0.91986855316429328</v>
      </c>
      <c r="I2514" s="2">
        <f t="shared" si="356"/>
        <v>47.913100698908899</v>
      </c>
    </row>
    <row r="2515" spans="1:9" ht="13.5" x14ac:dyDescent="0.25">
      <c r="A2515" s="3">
        <f>TITRES_STAT!B2518</f>
        <v>45666</v>
      </c>
      <c r="B2515" s="6">
        <f>TITRES_STAT!D2518</f>
        <v>9.7284000000000006</v>
      </c>
      <c r="C2515" s="2">
        <f t="shared" si="351"/>
        <v>-1.9399999999999196E-2</v>
      </c>
      <c r="D2515" s="2">
        <f t="shared" si="352"/>
        <v>0</v>
      </c>
      <c r="E2515" s="2">
        <f t="shared" si="353"/>
        <v>1.9399999999999196E-2</v>
      </c>
      <c r="F2515" s="2">
        <f t="shared" si="354"/>
        <v>1.6180533460948266E-2</v>
      </c>
      <c r="G2515" s="2">
        <f t="shared" si="354"/>
        <v>1.89757638697425E-2</v>
      </c>
      <c r="H2515" s="2">
        <f t="shared" si="355"/>
        <v>0.85269470952622239</v>
      </c>
      <c r="I2515" s="2">
        <f t="shared" si="356"/>
        <v>46.024566548488522</v>
      </c>
    </row>
    <row r="2516" spans="1:9" ht="13.5" x14ac:dyDescent="0.25">
      <c r="A2516" s="3">
        <f>TITRES_STAT!B2519</f>
        <v>45667</v>
      </c>
      <c r="B2516" s="6">
        <f>TITRES_STAT!D2519</f>
        <v>9.7187000000000001</v>
      </c>
      <c r="C2516" s="2">
        <f t="shared" si="351"/>
        <v>-9.700000000000486E-3</v>
      </c>
      <c r="D2516" s="2">
        <f t="shared" si="352"/>
        <v>0</v>
      </c>
      <c r="E2516" s="2">
        <f t="shared" si="353"/>
        <v>9.700000000000486E-3</v>
      </c>
      <c r="F2516" s="2">
        <f t="shared" si="354"/>
        <v>1.5024781070880533E-2</v>
      </c>
      <c r="G2516" s="2">
        <f t="shared" si="354"/>
        <v>1.831320930761807E-2</v>
      </c>
      <c r="H2516" s="2">
        <f t="shared" si="355"/>
        <v>0.82043408222448533</v>
      </c>
      <c r="I2516" s="2">
        <f t="shared" si="356"/>
        <v>45.068046694772562</v>
      </c>
    </row>
    <row r="2517" spans="1:9" ht="13.5" x14ac:dyDescent="0.25">
      <c r="A2517" s="3">
        <f>TITRES_STAT!B2520</f>
        <v>45670</v>
      </c>
      <c r="B2517" s="6">
        <f>TITRES_STAT!D2520</f>
        <v>9.68</v>
      </c>
      <c r="C2517" s="2">
        <f t="shared" si="351"/>
        <v>-3.8700000000000401E-2</v>
      </c>
      <c r="D2517" s="2">
        <f t="shared" si="352"/>
        <v>0</v>
      </c>
      <c r="E2517" s="2">
        <f t="shared" si="353"/>
        <v>3.8700000000000401E-2</v>
      </c>
      <c r="F2517" s="2">
        <f t="shared" si="354"/>
        <v>1.3951582422960495E-2</v>
      </c>
      <c r="G2517" s="2">
        <f t="shared" si="354"/>
        <v>1.9769408642788238E-2</v>
      </c>
      <c r="H2517" s="2">
        <f t="shared" si="355"/>
        <v>0.70571571841375991</v>
      </c>
      <c r="I2517" s="2">
        <f t="shared" si="356"/>
        <v>41.373583581093122</v>
      </c>
    </row>
    <row r="2518" spans="1:9" ht="13.5" x14ac:dyDescent="0.25">
      <c r="A2518" s="3">
        <f>TITRES_STAT!B2521</f>
        <v>45671</v>
      </c>
      <c r="B2518" s="6">
        <f>TITRES_STAT!D2521</f>
        <v>9.6606000000000005</v>
      </c>
      <c r="C2518" s="2">
        <f t="shared" si="351"/>
        <v>-1.9399999999999196E-2</v>
      </c>
      <c r="D2518" s="2">
        <f t="shared" si="352"/>
        <v>0</v>
      </c>
      <c r="E2518" s="2">
        <f t="shared" si="353"/>
        <v>1.9399999999999196E-2</v>
      </c>
      <c r="F2518" s="2">
        <f t="shared" si="354"/>
        <v>1.2955040821320459E-2</v>
      </c>
      <c r="G2518" s="2">
        <f t="shared" si="354"/>
        <v>1.9743022311160451E-2</v>
      </c>
      <c r="H2518" s="2">
        <f t="shared" si="355"/>
        <v>0.6561832639978914</v>
      </c>
      <c r="I2518" s="2">
        <f t="shared" si="356"/>
        <v>39.620208600219676</v>
      </c>
    </row>
    <row r="2519" spans="1:9" ht="13.5" x14ac:dyDescent="0.25">
      <c r="A2519" s="3">
        <f>TITRES_STAT!B2522</f>
        <v>45672</v>
      </c>
      <c r="B2519" s="6">
        <f>TITRES_STAT!D2522</f>
        <v>9.7284000000000006</v>
      </c>
      <c r="C2519" s="2">
        <f t="shared" si="351"/>
        <v>6.7800000000000082E-2</v>
      </c>
      <c r="D2519" s="2">
        <f t="shared" si="352"/>
        <v>6.7800000000000082E-2</v>
      </c>
      <c r="E2519" s="2">
        <f t="shared" si="353"/>
        <v>0</v>
      </c>
      <c r="F2519" s="2">
        <f t="shared" si="354"/>
        <v>1.687253790551186E-2</v>
      </c>
      <c r="G2519" s="2">
        <f t="shared" si="354"/>
        <v>1.8332806431791849E-2</v>
      </c>
      <c r="H2519" s="2">
        <f t="shared" si="355"/>
        <v>0.92034670023310439</v>
      </c>
      <c r="I2519" s="2">
        <f t="shared" si="356"/>
        <v>47.926069814444787</v>
      </c>
    </row>
    <row r="2520" spans="1:9" ht="13.5" x14ac:dyDescent="0.25">
      <c r="A2520" s="3">
        <f>TITRES_STAT!B2523</f>
        <v>45673</v>
      </c>
      <c r="B2520" s="6">
        <f>TITRES_STAT!D2523</f>
        <v>9.7284000000000006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1.5667356626546728E-2</v>
      </c>
      <c r="G2520" s="2">
        <f t="shared" si="354"/>
        <v>1.7023320258092431E-2</v>
      </c>
      <c r="H2520" s="2">
        <f t="shared" si="355"/>
        <v>0.92034670023310439</v>
      </c>
      <c r="I2520" s="2">
        <f t="shared" si="356"/>
        <v>47.926069814444787</v>
      </c>
    </row>
    <row r="2521" spans="1:9" ht="13.5" x14ac:dyDescent="0.25">
      <c r="A2521" s="3">
        <f>TITRES_STAT!B2524</f>
        <v>45674</v>
      </c>
      <c r="B2521" s="6">
        <f>TITRES_STAT!D2524</f>
        <v>9.7284000000000006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1.4548259724650533E-2</v>
      </c>
      <c r="G2521" s="2">
        <f t="shared" si="354"/>
        <v>1.5807368811085829E-2</v>
      </c>
      <c r="H2521" s="2">
        <f t="shared" si="355"/>
        <v>0.92034670023310439</v>
      </c>
      <c r="I2521" s="2">
        <f t="shared" si="356"/>
        <v>47.926069814444787</v>
      </c>
    </row>
    <row r="2522" spans="1:9" ht="13.5" x14ac:dyDescent="0.25">
      <c r="A2522" s="3">
        <f>TITRES_STAT!B2525</f>
        <v>45677</v>
      </c>
      <c r="B2522" s="6">
        <f>TITRES_STAT!D2525</f>
        <v>9.7187000000000001</v>
      </c>
      <c r="C2522" s="2">
        <f t="shared" si="351"/>
        <v>-9.700000000000486E-3</v>
      </c>
      <c r="D2522" s="2">
        <f t="shared" si="352"/>
        <v>0</v>
      </c>
      <c r="E2522" s="2">
        <f t="shared" si="353"/>
        <v>9.700000000000486E-3</v>
      </c>
      <c r="F2522" s="2">
        <f t="shared" si="354"/>
        <v>1.3509098315746924E-2</v>
      </c>
      <c r="G2522" s="2">
        <f t="shared" si="354"/>
        <v>1.5371128181722591E-2</v>
      </c>
      <c r="H2522" s="2">
        <f t="shared" si="355"/>
        <v>0.87886186075855133</v>
      </c>
      <c r="I2522" s="2">
        <f t="shared" si="356"/>
        <v>46.77628936508026</v>
      </c>
    </row>
    <row r="2523" spans="1:9" ht="13.5" x14ac:dyDescent="0.25">
      <c r="A2523" s="3">
        <f>TITRES_STAT!B2526</f>
        <v>45678</v>
      </c>
      <c r="B2523" s="6">
        <f>TITRES_STAT!D2526</f>
        <v>9.6412999999999993</v>
      </c>
      <c r="C2523" s="2">
        <f t="shared" si="351"/>
        <v>-7.7400000000000801E-2</v>
      </c>
      <c r="D2523" s="2">
        <f t="shared" si="352"/>
        <v>0</v>
      </c>
      <c r="E2523" s="2">
        <f t="shared" si="353"/>
        <v>7.7400000000000801E-2</v>
      </c>
      <c r="F2523" s="2">
        <f t="shared" si="354"/>
        <v>1.2544162721765001E-2</v>
      </c>
      <c r="G2523" s="2">
        <f t="shared" si="354"/>
        <v>1.9801761883028179E-2</v>
      </c>
      <c r="H2523" s="2">
        <f t="shared" si="355"/>
        <v>0.63348720158666449</v>
      </c>
      <c r="I2523" s="2">
        <f t="shared" si="356"/>
        <v>38.781277317100233</v>
      </c>
    </row>
    <row r="2524" spans="1:9" ht="13.5" x14ac:dyDescent="0.25">
      <c r="A2524" s="3">
        <f>TITRES_STAT!B2527</f>
        <v>45679</v>
      </c>
      <c r="B2524" s="6">
        <f>TITRES_STAT!D2527</f>
        <v>9.6994000000000007</v>
      </c>
      <c r="C2524" s="2">
        <f t="shared" si="351"/>
        <v>5.8100000000001373E-2</v>
      </c>
      <c r="D2524" s="2">
        <f t="shared" si="352"/>
        <v>5.8100000000001373E-2</v>
      </c>
      <c r="E2524" s="2">
        <f t="shared" si="353"/>
        <v>0</v>
      </c>
      <c r="F2524" s="2">
        <f t="shared" si="354"/>
        <v>1.5798151098781885E-2</v>
      </c>
      <c r="G2524" s="2">
        <f t="shared" si="354"/>
        <v>1.8387350319954737E-2</v>
      </c>
      <c r="H2524" s="2">
        <f t="shared" si="355"/>
        <v>0.85918584373938089</v>
      </c>
      <c r="I2524" s="2">
        <f t="shared" si="356"/>
        <v>46.213015585967469</v>
      </c>
    </row>
    <row r="2525" spans="1:9" ht="13.5" x14ac:dyDescent="0.25">
      <c r="A2525" s="3">
        <f>TITRES_STAT!B2528</f>
        <v>45680</v>
      </c>
      <c r="B2525" s="6">
        <f>TITRES_STAT!D2528</f>
        <v>9.68</v>
      </c>
      <c r="C2525" s="2">
        <f t="shared" si="351"/>
        <v>-1.9400000000000972E-2</v>
      </c>
      <c r="D2525" s="2">
        <f t="shared" si="352"/>
        <v>0</v>
      </c>
      <c r="E2525" s="2">
        <f t="shared" si="353"/>
        <v>1.9400000000000972E-2</v>
      </c>
      <c r="F2525" s="2">
        <f t="shared" ref="F2525:G2540" si="357">((F2524*13)+D2525)/14</f>
        <v>1.4669711734583179E-2</v>
      </c>
      <c r="G2525" s="2">
        <f t="shared" si="357"/>
        <v>1.845968243995804E-2</v>
      </c>
      <c r="H2525" s="2">
        <f t="shared" si="355"/>
        <v>0.79468927931441291</v>
      </c>
      <c r="I2525" s="2">
        <f t="shared" si="356"/>
        <v>44.280048277660143</v>
      </c>
    </row>
    <row r="2526" spans="1:9" ht="13.5" x14ac:dyDescent="0.25">
      <c r="A2526" s="3">
        <f>TITRES_STAT!B2529</f>
        <v>45681</v>
      </c>
      <c r="B2526" s="6">
        <f>TITRES_STAT!D2529</f>
        <v>9.7284000000000006</v>
      </c>
      <c r="C2526" s="2">
        <f t="shared" si="351"/>
        <v>4.8400000000000887E-2</v>
      </c>
      <c r="D2526" s="2">
        <f t="shared" si="352"/>
        <v>4.8400000000000887E-2</v>
      </c>
      <c r="E2526" s="2">
        <f t="shared" si="353"/>
        <v>0</v>
      </c>
      <c r="F2526" s="2">
        <f t="shared" si="357"/>
        <v>1.7079018039255871E-2</v>
      </c>
      <c r="G2526" s="2">
        <f t="shared" si="357"/>
        <v>1.7141133694246753E-2</v>
      </c>
      <c r="H2526" s="2">
        <f t="shared" si="355"/>
        <v>0.99637622247752899</v>
      </c>
      <c r="I2526" s="2">
        <f t="shared" si="356"/>
        <v>49.90924111693802</v>
      </c>
    </row>
    <row r="2527" spans="1:9" ht="13.5" x14ac:dyDescent="0.25">
      <c r="A2527" s="3">
        <f>TITRES_STAT!B2530</f>
        <v>45684</v>
      </c>
      <c r="B2527" s="6">
        <f>TITRES_STAT!D2530</f>
        <v>9.68</v>
      </c>
      <c r="C2527" s="2">
        <f t="shared" si="351"/>
        <v>-4.8400000000000887E-2</v>
      </c>
      <c r="D2527" s="2">
        <f t="shared" si="352"/>
        <v>0</v>
      </c>
      <c r="E2527" s="2">
        <f t="shared" si="353"/>
        <v>4.8400000000000887E-2</v>
      </c>
      <c r="F2527" s="2">
        <f t="shared" si="357"/>
        <v>1.5859088179309023E-2</v>
      </c>
      <c r="G2527" s="2">
        <f t="shared" si="357"/>
        <v>1.9373909858943477E-2</v>
      </c>
      <c r="H2527" s="2">
        <f t="shared" si="355"/>
        <v>0.81857964111400439</v>
      </c>
      <c r="I2527" s="2">
        <f t="shared" si="356"/>
        <v>45.012031511172552</v>
      </c>
    </row>
    <row r="2528" spans="1:9" ht="13.5" x14ac:dyDescent="0.25">
      <c r="A2528" s="3">
        <f>TITRES_STAT!B2531</f>
        <v>45685</v>
      </c>
      <c r="B2528" s="6">
        <f>TITRES_STAT!D2531</f>
        <v>9.6412999999999993</v>
      </c>
      <c r="C2528" s="2">
        <f t="shared" si="351"/>
        <v>-3.8700000000000401E-2</v>
      </c>
      <c r="D2528" s="2">
        <f t="shared" si="352"/>
        <v>0</v>
      </c>
      <c r="E2528" s="2">
        <f t="shared" si="353"/>
        <v>3.8700000000000401E-2</v>
      </c>
      <c r="F2528" s="2">
        <f t="shared" si="357"/>
        <v>1.4726296166501235E-2</v>
      </c>
      <c r="G2528" s="2">
        <f t="shared" si="357"/>
        <v>2.0754344869018972E-2</v>
      </c>
      <c r="H2528" s="2">
        <f t="shared" si="355"/>
        <v>0.70955244597886091</v>
      </c>
      <c r="I2528" s="2">
        <f t="shared" si="356"/>
        <v>41.505158127663243</v>
      </c>
    </row>
    <row r="2529" spans="1:9" ht="13.5" x14ac:dyDescent="0.25">
      <c r="A2529" s="3">
        <f>TITRES_STAT!B2532</f>
        <v>45686</v>
      </c>
      <c r="B2529" s="6">
        <f>TITRES_STAT!D2532</f>
        <v>9.6702999999999992</v>
      </c>
      <c r="C2529" s="2">
        <f t="shared" si="351"/>
        <v>2.8999999999999915E-2</v>
      </c>
      <c r="D2529" s="2">
        <f t="shared" si="352"/>
        <v>2.8999999999999915E-2</v>
      </c>
      <c r="E2529" s="2">
        <f t="shared" si="353"/>
        <v>0</v>
      </c>
      <c r="F2529" s="2">
        <f t="shared" si="357"/>
        <v>1.5745846440322567E-2</v>
      </c>
      <c r="G2529" s="2">
        <f t="shared" si="357"/>
        <v>1.9271891664089047E-2</v>
      </c>
      <c r="H2529" s="2">
        <f t="shared" si="355"/>
        <v>0.81703689055408824</v>
      </c>
      <c r="I2529" s="2">
        <f t="shared" si="356"/>
        <v>44.965344116097747</v>
      </c>
    </row>
    <row r="2530" spans="1:9" ht="13.5" x14ac:dyDescent="0.25">
      <c r="A2530" s="3">
        <f>TITRES_STAT!B2533</f>
        <v>45687</v>
      </c>
      <c r="B2530" s="6">
        <f>TITRES_STAT!D2533</f>
        <v>9.6606000000000005</v>
      </c>
      <c r="C2530" s="2">
        <f t="shared" si="351"/>
        <v>-9.6999999999987097E-3</v>
      </c>
      <c r="D2530" s="2">
        <f t="shared" si="352"/>
        <v>0</v>
      </c>
      <c r="E2530" s="2">
        <f t="shared" si="353"/>
        <v>9.6999999999987097E-3</v>
      </c>
      <c r="F2530" s="2">
        <f t="shared" si="357"/>
        <v>1.462114312315667E-2</v>
      </c>
      <c r="G2530" s="2">
        <f t="shared" si="357"/>
        <v>1.8588185116654023E-2</v>
      </c>
      <c r="H2530" s="2">
        <f t="shared" si="355"/>
        <v>0.78658260779084377</v>
      </c>
      <c r="I2530" s="2">
        <f t="shared" si="356"/>
        <v>44.027217345604512</v>
      </c>
    </row>
    <row r="2531" spans="1:9" ht="13.5" x14ac:dyDescent="0.25">
      <c r="A2531" s="3">
        <f>TITRES_STAT!B2534</f>
        <v>45688</v>
      </c>
      <c r="B2531" s="6">
        <f>TITRES_STAT!D2534</f>
        <v>9.5929000000000002</v>
      </c>
      <c r="C2531" s="2">
        <f t="shared" si="351"/>
        <v>-6.7700000000000315E-2</v>
      </c>
      <c r="D2531" s="2">
        <f t="shared" si="352"/>
        <v>0</v>
      </c>
      <c r="E2531" s="2">
        <f t="shared" si="353"/>
        <v>6.7700000000000315E-2</v>
      </c>
      <c r="F2531" s="2">
        <f t="shared" si="357"/>
        <v>1.3576775757216908E-2</v>
      </c>
      <c r="G2531" s="2">
        <f t="shared" si="357"/>
        <v>2.2096171894035899E-2</v>
      </c>
      <c r="H2531" s="2">
        <f t="shared" si="355"/>
        <v>0.61444017643986071</v>
      </c>
      <c r="I2531" s="2">
        <f t="shared" si="356"/>
        <v>38.059024137693036</v>
      </c>
    </row>
    <row r="2532" spans="1:9" ht="13.5" x14ac:dyDescent="0.25">
      <c r="A2532" s="3">
        <f>TITRES_STAT!B2535</f>
        <v>45691</v>
      </c>
      <c r="B2532" s="6">
        <f>TITRES_STAT!D2535</f>
        <v>9.5831999999999997</v>
      </c>
      <c r="C2532" s="2">
        <f t="shared" si="351"/>
        <v>-9.700000000000486E-3</v>
      </c>
      <c r="D2532" s="2">
        <f t="shared" si="352"/>
        <v>0</v>
      </c>
      <c r="E2532" s="2">
        <f t="shared" si="353"/>
        <v>9.700000000000486E-3</v>
      </c>
      <c r="F2532" s="2">
        <f t="shared" si="357"/>
        <v>1.2607006060272844E-2</v>
      </c>
      <c r="G2532" s="2">
        <f t="shared" si="357"/>
        <v>2.1210731044461941E-2</v>
      </c>
      <c r="H2532" s="2">
        <f t="shared" si="355"/>
        <v>0.59436923856353818</v>
      </c>
      <c r="I2532" s="2">
        <f t="shared" si="356"/>
        <v>37.279271588245187</v>
      </c>
    </row>
    <row r="2533" spans="1:9" ht="13.5" x14ac:dyDescent="0.25">
      <c r="A2533" s="3">
        <f>TITRES_STAT!B2536</f>
        <v>45692</v>
      </c>
      <c r="B2533" s="6">
        <f>TITRES_STAT!D2536</f>
        <v>9.5444999999999993</v>
      </c>
      <c r="C2533" s="2">
        <f t="shared" si="351"/>
        <v>-3.8700000000000401E-2</v>
      </c>
      <c r="D2533" s="2">
        <f t="shared" si="352"/>
        <v>0</v>
      </c>
      <c r="E2533" s="2">
        <f t="shared" si="353"/>
        <v>3.8700000000000401E-2</v>
      </c>
      <c r="F2533" s="2">
        <f t="shared" si="357"/>
        <v>1.1706505627396212E-2</v>
      </c>
      <c r="G2533" s="2">
        <f t="shared" si="357"/>
        <v>2.2459964541286119E-2</v>
      </c>
      <c r="H2533" s="2">
        <f t="shared" si="355"/>
        <v>0.52121656763425439</v>
      </c>
      <c r="I2533" s="2">
        <f t="shared" si="356"/>
        <v>34.263140352516217</v>
      </c>
    </row>
    <row r="2534" spans="1:9" ht="13.5" x14ac:dyDescent="0.25">
      <c r="A2534" s="3">
        <f>TITRES_STAT!B2537</f>
        <v>45693</v>
      </c>
      <c r="B2534" s="6">
        <f>TITRES_STAT!D2537</f>
        <v>9.6219000000000001</v>
      </c>
      <c r="C2534" s="2">
        <f t="shared" si="351"/>
        <v>7.7400000000000801E-2</v>
      </c>
      <c r="D2534" s="2">
        <f t="shared" si="352"/>
        <v>7.7400000000000801E-2</v>
      </c>
      <c r="E2534" s="2">
        <f t="shared" si="353"/>
        <v>0</v>
      </c>
      <c r="F2534" s="2">
        <f t="shared" si="357"/>
        <v>1.6398898082582252E-2</v>
      </c>
      <c r="G2534" s="2">
        <f t="shared" si="357"/>
        <v>2.085568135976568E-2</v>
      </c>
      <c r="H2534" s="2">
        <f t="shared" si="355"/>
        <v>0.78630363591086716</v>
      </c>
      <c r="I2534" s="2">
        <f t="shared" si="356"/>
        <v>44.018475924442562</v>
      </c>
    </row>
    <row r="2535" spans="1:9" ht="13.5" x14ac:dyDescent="0.25">
      <c r="A2535" s="3">
        <f>TITRES_STAT!B2538</f>
        <v>45694</v>
      </c>
      <c r="B2535" s="6">
        <f>TITRES_STAT!D2538</f>
        <v>9.6316000000000006</v>
      </c>
      <c r="C2535" s="2">
        <f t="shared" si="351"/>
        <v>9.700000000000486E-3</v>
      </c>
      <c r="D2535" s="2">
        <f t="shared" si="352"/>
        <v>9.700000000000486E-3</v>
      </c>
      <c r="E2535" s="2">
        <f t="shared" si="353"/>
        <v>0</v>
      </c>
      <c r="F2535" s="2">
        <f t="shared" si="357"/>
        <v>1.5920405362397839E-2</v>
      </c>
      <c r="G2535" s="2">
        <f t="shared" si="357"/>
        <v>1.9365989834068131E-2</v>
      </c>
      <c r="H2535" s="2">
        <f t="shared" si="355"/>
        <v>0.82208064234295364</v>
      </c>
      <c r="I2535" s="2">
        <f t="shared" si="356"/>
        <v>45.117687068222573</v>
      </c>
    </row>
    <row r="2536" spans="1:9" ht="13.5" x14ac:dyDescent="0.25">
      <c r="A2536" s="3">
        <f>TITRES_STAT!B2539</f>
        <v>45695</v>
      </c>
      <c r="B2536" s="6">
        <f>TITRES_STAT!D2539</f>
        <v>9.6316000000000006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1.4783233550797994E-2</v>
      </c>
      <c r="G2536" s="2">
        <f t="shared" si="357"/>
        <v>1.7982704845920405E-2</v>
      </c>
      <c r="H2536" s="2">
        <f t="shared" si="355"/>
        <v>0.82208064234295375</v>
      </c>
      <c r="I2536" s="2">
        <f t="shared" si="356"/>
        <v>45.117687068222573</v>
      </c>
    </row>
    <row r="2537" spans="1:9" ht="13.5" x14ac:dyDescent="0.25">
      <c r="A2537" s="3">
        <f>TITRES_STAT!B2540</f>
        <v>45698</v>
      </c>
      <c r="B2537" s="6">
        <f>TITRES_STAT!D2540</f>
        <v>9.6702999999999992</v>
      </c>
      <c r="C2537" s="2">
        <f t="shared" si="351"/>
        <v>3.8699999999998624E-2</v>
      </c>
      <c r="D2537" s="2">
        <f t="shared" si="352"/>
        <v>3.8699999999998624E-2</v>
      </c>
      <c r="E2537" s="2">
        <f t="shared" si="353"/>
        <v>0</v>
      </c>
      <c r="F2537" s="2">
        <f t="shared" si="357"/>
        <v>1.6491574011455182E-2</v>
      </c>
      <c r="G2537" s="2">
        <f t="shared" si="357"/>
        <v>1.6698225928354661E-2</v>
      </c>
      <c r="H2537" s="2">
        <f t="shared" si="355"/>
        <v>0.98762431902729442</v>
      </c>
      <c r="I2537" s="2">
        <f t="shared" si="356"/>
        <v>49.688681587002264</v>
      </c>
    </row>
    <row r="2538" spans="1:9" ht="13.5" x14ac:dyDescent="0.25">
      <c r="A2538" s="3">
        <f>TITRES_STAT!B2541</f>
        <v>45699</v>
      </c>
      <c r="B2538" s="6">
        <f>TITRES_STAT!D2541</f>
        <v>9.6316000000000006</v>
      </c>
      <c r="C2538" s="2">
        <f t="shared" si="351"/>
        <v>-3.8699999999998624E-2</v>
      </c>
      <c r="D2538" s="2">
        <f t="shared" si="352"/>
        <v>0</v>
      </c>
      <c r="E2538" s="2">
        <f t="shared" si="353"/>
        <v>3.8699999999998624E-2</v>
      </c>
      <c r="F2538" s="2">
        <f t="shared" si="357"/>
        <v>1.5313604439208385E-2</v>
      </c>
      <c r="G2538" s="2">
        <f t="shared" si="357"/>
        <v>1.8269781219186373E-2</v>
      </c>
      <c r="H2538" s="2">
        <f t="shared" si="355"/>
        <v>0.83819309358376437</v>
      </c>
      <c r="I2538" s="2">
        <f t="shared" si="356"/>
        <v>45.598751105609502</v>
      </c>
    </row>
    <row r="2539" spans="1:9" ht="13.5" x14ac:dyDescent="0.25">
      <c r="A2539" s="3">
        <f>TITRES_STAT!B2542</f>
        <v>45700</v>
      </c>
      <c r="B2539" s="6">
        <f>TITRES_STAT!D2542</f>
        <v>9.6412999999999993</v>
      </c>
      <c r="C2539" s="2">
        <f t="shared" si="351"/>
        <v>9.6999999999987097E-3</v>
      </c>
      <c r="D2539" s="2">
        <f t="shared" si="352"/>
        <v>9.6999999999987097E-3</v>
      </c>
      <c r="E2539" s="2">
        <f t="shared" si="353"/>
        <v>0</v>
      </c>
      <c r="F2539" s="2">
        <f t="shared" si="357"/>
        <v>1.4912632693550551E-2</v>
      </c>
      <c r="G2539" s="2">
        <f t="shared" si="357"/>
        <v>1.6964796846387346E-2</v>
      </c>
      <c r="H2539" s="2">
        <f t="shared" si="355"/>
        <v>0.87903396831575942</v>
      </c>
      <c r="I2539" s="2">
        <f t="shared" si="356"/>
        <v>46.781164318368695</v>
      </c>
    </row>
    <row r="2540" spans="1:9" ht="13.5" x14ac:dyDescent="0.25">
      <c r="A2540" s="3">
        <f>TITRES_STAT!B2543</f>
        <v>45701</v>
      </c>
      <c r="B2540" s="6">
        <f>TITRES_STAT!D2543</f>
        <v>9.6412999999999993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1.3847444644011225E-2</v>
      </c>
      <c r="G2540" s="2">
        <f t="shared" si="357"/>
        <v>1.5753025643073966E-2</v>
      </c>
      <c r="H2540" s="2">
        <f t="shared" si="355"/>
        <v>0.87903396831575931</v>
      </c>
      <c r="I2540" s="2">
        <f t="shared" si="356"/>
        <v>46.781164318368695</v>
      </c>
    </row>
    <row r="2541" spans="1:9" ht="13.5" x14ac:dyDescent="0.25">
      <c r="A2541" s="3">
        <f>TITRES_STAT!B2544</f>
        <v>45702</v>
      </c>
      <c r="B2541" s="6">
        <f>TITRES_STAT!D2544</f>
        <v>9.6316000000000006</v>
      </c>
      <c r="C2541" s="2">
        <f t="shared" si="351"/>
        <v>-9.6999999999987097E-3</v>
      </c>
      <c r="D2541" s="2">
        <f t="shared" si="352"/>
        <v>0</v>
      </c>
      <c r="E2541" s="2">
        <f t="shared" si="353"/>
        <v>9.6999999999987097E-3</v>
      </c>
      <c r="F2541" s="2">
        <f t="shared" ref="F2541:G2556" si="358">((F2540*13)+D2541)/14</f>
        <v>1.285834145515328E-2</v>
      </c>
      <c r="G2541" s="2">
        <f t="shared" si="358"/>
        <v>1.532066666856859E-2</v>
      </c>
      <c r="H2541" s="2">
        <f t="shared" si="355"/>
        <v>0.83928080502743785</v>
      </c>
      <c r="I2541" s="2">
        <f t="shared" si="356"/>
        <v>45.630922844047063</v>
      </c>
    </row>
    <row r="2542" spans="1:9" ht="13.5" x14ac:dyDescent="0.25">
      <c r="A2542" s="3">
        <f>TITRES_STAT!B2545</f>
        <v>45705</v>
      </c>
      <c r="B2542" s="6">
        <f>TITRES_STAT!D2545</f>
        <v>9.9025999999999996</v>
      </c>
      <c r="C2542" s="2">
        <f t="shared" si="351"/>
        <v>0.27099999999999902</v>
      </c>
      <c r="D2542" s="2">
        <f t="shared" si="352"/>
        <v>0.27099999999999902</v>
      </c>
      <c r="E2542" s="2">
        <f t="shared" si="353"/>
        <v>0</v>
      </c>
      <c r="F2542" s="2">
        <f t="shared" si="358"/>
        <v>3.1297031351213693E-2</v>
      </c>
      <c r="G2542" s="2">
        <f t="shared" si="358"/>
        <v>1.4226333335099404E-2</v>
      </c>
      <c r="H2542" s="2">
        <f t="shared" si="355"/>
        <v>2.1999365974363352</v>
      </c>
      <c r="I2542" s="2">
        <f t="shared" si="356"/>
        <v>68.749380822071259</v>
      </c>
    </row>
    <row r="2543" spans="1:9" ht="13.5" x14ac:dyDescent="0.25">
      <c r="A2543" s="3">
        <f>TITRES_STAT!B2546</f>
        <v>45706</v>
      </c>
      <c r="B2543" s="6">
        <f>TITRES_STAT!D2546</f>
        <v>10.3963</v>
      </c>
      <c r="C2543" s="2">
        <f t="shared" si="351"/>
        <v>0.49370000000000047</v>
      </c>
      <c r="D2543" s="2">
        <f t="shared" si="352"/>
        <v>0.49370000000000047</v>
      </c>
      <c r="E2543" s="2">
        <f t="shared" si="353"/>
        <v>0</v>
      </c>
      <c r="F2543" s="2">
        <f t="shared" si="358"/>
        <v>6.4325814826127023E-2</v>
      </c>
      <c r="G2543" s="2">
        <f t="shared" si="358"/>
        <v>1.321016666830659E-2</v>
      </c>
      <c r="H2543" s="2">
        <f t="shared" si="355"/>
        <v>4.8694173541697596</v>
      </c>
      <c r="I2543" s="2">
        <f t="shared" si="356"/>
        <v>82.962533763430912</v>
      </c>
    </row>
    <row r="2544" spans="1:9" ht="13.5" x14ac:dyDescent="0.25">
      <c r="A2544" s="3">
        <f>TITRES_STAT!B2547</f>
        <v>45707</v>
      </c>
      <c r="B2544" s="6">
        <f>TITRES_STAT!D2547</f>
        <v>10.2705</v>
      </c>
      <c r="C2544" s="2">
        <f t="shared" si="351"/>
        <v>-0.12579999999999991</v>
      </c>
      <c r="D2544" s="2">
        <f t="shared" si="352"/>
        <v>0</v>
      </c>
      <c r="E2544" s="2">
        <f t="shared" si="353"/>
        <v>0.12579999999999991</v>
      </c>
      <c r="F2544" s="2">
        <f t="shared" si="358"/>
        <v>5.9731113767117948E-2</v>
      </c>
      <c r="G2544" s="2">
        <f t="shared" si="358"/>
        <v>2.1252297620570397E-2</v>
      </c>
      <c r="H2544" s="2">
        <f t="shared" si="355"/>
        <v>2.8105720535977889</v>
      </c>
      <c r="I2544" s="2">
        <f t="shared" si="356"/>
        <v>73.757221069843297</v>
      </c>
    </row>
    <row r="2545" spans="1:9" ht="13.5" x14ac:dyDescent="0.25">
      <c r="A2545" s="3">
        <f>TITRES_STAT!B2548</f>
        <v>45708</v>
      </c>
      <c r="B2545" s="6">
        <f>TITRES_STAT!D2548</f>
        <v>10.318899999999999</v>
      </c>
      <c r="C2545" s="2">
        <f t="shared" si="351"/>
        <v>4.839999999999911E-2</v>
      </c>
      <c r="D2545" s="2">
        <f t="shared" si="352"/>
        <v>4.839999999999911E-2</v>
      </c>
      <c r="E2545" s="2">
        <f t="shared" si="353"/>
        <v>0</v>
      </c>
      <c r="F2545" s="2">
        <f t="shared" si="358"/>
        <v>5.892174849803803E-2</v>
      </c>
      <c r="G2545" s="2">
        <f t="shared" si="358"/>
        <v>1.9734276361958226E-2</v>
      </c>
      <c r="H2545" s="2">
        <f t="shared" si="355"/>
        <v>2.9857567319580824</v>
      </c>
      <c r="I2545" s="2">
        <f t="shared" si="356"/>
        <v>74.91066145653275</v>
      </c>
    </row>
    <row r="2546" spans="1:9" ht="13.5" x14ac:dyDescent="0.25">
      <c r="A2546" s="3">
        <f>TITRES_STAT!B2549</f>
        <v>45709</v>
      </c>
      <c r="B2546" s="6">
        <f>TITRES_STAT!D2549</f>
        <v>10.318899999999999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5.4713052176749599E-2</v>
      </c>
      <c r="G2546" s="2">
        <f t="shared" si="358"/>
        <v>1.8324685193246926E-2</v>
      </c>
      <c r="H2546" s="2">
        <f t="shared" si="355"/>
        <v>2.985756731958082</v>
      </c>
      <c r="I2546" s="2">
        <f t="shared" si="356"/>
        <v>74.91066145653275</v>
      </c>
    </row>
    <row r="2547" spans="1:9" ht="13.5" x14ac:dyDescent="0.25">
      <c r="A2547" s="3">
        <f>TITRES_STAT!B2550</f>
        <v>45712</v>
      </c>
      <c r="B2547" s="6">
        <f>TITRES_STAT!D2550</f>
        <v>10.2705</v>
      </c>
      <c r="C2547" s="2">
        <f t="shared" si="351"/>
        <v>-4.839999999999911E-2</v>
      </c>
      <c r="D2547" s="2">
        <f t="shared" si="352"/>
        <v>0</v>
      </c>
      <c r="E2547" s="2">
        <f t="shared" si="353"/>
        <v>4.839999999999911E-2</v>
      </c>
      <c r="F2547" s="2">
        <f t="shared" si="358"/>
        <v>5.0804977021267482E-2</v>
      </c>
      <c r="G2547" s="2">
        <f t="shared" si="358"/>
        <v>2.0472921965157796E-2</v>
      </c>
      <c r="H2547" s="2">
        <f t="shared" si="355"/>
        <v>2.4815694167999482</v>
      </c>
      <c r="I2547" s="2">
        <f t="shared" si="356"/>
        <v>71.277321222589876</v>
      </c>
    </row>
    <row r="2548" spans="1:9" ht="13.5" x14ac:dyDescent="0.25">
      <c r="A2548" s="3">
        <f>TITRES_STAT!B2551</f>
        <v>45713</v>
      </c>
      <c r="B2548" s="6">
        <f>TITRES_STAT!D2551</f>
        <v>10.309200000000001</v>
      </c>
      <c r="C2548" s="2">
        <f t="shared" si="351"/>
        <v>3.8700000000000401E-2</v>
      </c>
      <c r="D2548" s="2">
        <f t="shared" si="352"/>
        <v>3.8700000000000401E-2</v>
      </c>
      <c r="E2548" s="2">
        <f t="shared" si="353"/>
        <v>0</v>
      </c>
      <c r="F2548" s="2">
        <f t="shared" si="358"/>
        <v>4.9940335805462692E-2</v>
      </c>
      <c r="G2548" s="2">
        <f t="shared" si="358"/>
        <v>1.9010570396217952E-2</v>
      </c>
      <c r="H2548" s="2">
        <f t="shared" si="355"/>
        <v>2.6269772429026141</v>
      </c>
      <c r="I2548" s="2">
        <f t="shared" si="356"/>
        <v>72.428831695681794</v>
      </c>
    </row>
    <row r="2549" spans="1:9" ht="13.5" x14ac:dyDescent="0.25">
      <c r="A2549" s="3">
        <f>TITRES_STAT!B2552</f>
        <v>45714</v>
      </c>
      <c r="B2549" s="6">
        <f>TITRES_STAT!D2552</f>
        <v>10.406000000000001</v>
      </c>
      <c r="C2549" s="2">
        <f t="shared" si="351"/>
        <v>9.6799999999999997E-2</v>
      </c>
      <c r="D2549" s="2">
        <f t="shared" si="352"/>
        <v>9.6799999999999997E-2</v>
      </c>
      <c r="E2549" s="2">
        <f t="shared" si="353"/>
        <v>0</v>
      </c>
      <c r="F2549" s="2">
        <f t="shared" si="358"/>
        <v>5.3287454676501075E-2</v>
      </c>
      <c r="G2549" s="2">
        <f t="shared" si="358"/>
        <v>1.7652672510773813E-2</v>
      </c>
      <c r="H2549" s="2">
        <f t="shared" si="355"/>
        <v>3.018662168234219</v>
      </c>
      <c r="I2549" s="2">
        <f t="shared" si="356"/>
        <v>75.116096896510328</v>
      </c>
    </row>
    <row r="2550" spans="1:9" ht="13.5" x14ac:dyDescent="0.25">
      <c r="A2550" s="3">
        <f>TITRES_STAT!B2553</f>
        <v>45715</v>
      </c>
      <c r="B2550" s="6">
        <f>TITRES_STAT!D2553</f>
        <v>10.318899999999999</v>
      </c>
      <c r="C2550" s="2">
        <f t="shared" si="351"/>
        <v>-8.7100000000001288E-2</v>
      </c>
      <c r="D2550" s="2">
        <f t="shared" si="352"/>
        <v>0</v>
      </c>
      <c r="E2550" s="2">
        <f t="shared" si="353"/>
        <v>8.7100000000001288E-2</v>
      </c>
      <c r="F2550" s="2">
        <f t="shared" si="358"/>
        <v>4.9481207913893856E-2</v>
      </c>
      <c r="G2550" s="2">
        <f t="shared" si="358"/>
        <v>2.261319590286149E-2</v>
      </c>
      <c r="H2550" s="2">
        <f t="shared" si="355"/>
        <v>2.1881563369657302</v>
      </c>
      <c r="I2550" s="2">
        <f t="shared" si="356"/>
        <v>68.633909560666908</v>
      </c>
    </row>
    <row r="2551" spans="1:9" ht="13.5" x14ac:dyDescent="0.25">
      <c r="A2551" s="3">
        <f>TITRES_STAT!B2554</f>
        <v>45716</v>
      </c>
      <c r="B2551" s="6">
        <f>TITRES_STAT!D2554</f>
        <v>10.309200000000001</v>
      </c>
      <c r="C2551" s="2">
        <f t="shared" si="351"/>
        <v>-9.6999999999987097E-3</v>
      </c>
      <c r="D2551" s="2">
        <f t="shared" si="352"/>
        <v>0</v>
      </c>
      <c r="E2551" s="2">
        <f t="shared" si="353"/>
        <v>9.6999999999987097E-3</v>
      </c>
      <c r="F2551" s="2">
        <f t="shared" si="358"/>
        <v>4.5946835920044296E-2</v>
      </c>
      <c r="G2551" s="2">
        <f t="shared" si="358"/>
        <v>2.1690824766942722E-2</v>
      </c>
      <c r="H2551" s="2">
        <f t="shared" si="355"/>
        <v>2.118261357680979</v>
      </c>
      <c r="I2551" s="2">
        <f t="shared" si="356"/>
        <v>67.930847183903467</v>
      </c>
    </row>
    <row r="2552" spans="1:9" ht="13.5" x14ac:dyDescent="0.25">
      <c r="A2552" s="3">
        <f>TITRES_STAT!B2555</f>
        <v>45719</v>
      </c>
      <c r="B2552" s="6">
        <f>TITRES_STAT!D2555</f>
        <v>10.406000000000001</v>
      </c>
      <c r="C2552" s="2">
        <f t="shared" si="351"/>
        <v>9.6799999999999997E-2</v>
      </c>
      <c r="D2552" s="2">
        <f t="shared" si="352"/>
        <v>9.6799999999999997E-2</v>
      </c>
      <c r="E2552" s="2">
        <f t="shared" si="353"/>
        <v>0</v>
      </c>
      <c r="F2552" s="2">
        <f t="shared" si="358"/>
        <v>4.9579204782898276E-2</v>
      </c>
      <c r="G2552" s="2">
        <f t="shared" si="358"/>
        <v>2.0141480140732526E-2</v>
      </c>
      <c r="H2552" s="2">
        <f t="shared" si="355"/>
        <v>2.4615472366717102</v>
      </c>
      <c r="I2552" s="2">
        <f t="shared" si="356"/>
        <v>71.111184345370845</v>
      </c>
    </row>
    <row r="2553" spans="1:9" ht="13.5" x14ac:dyDescent="0.25">
      <c r="A2553" s="3">
        <f>TITRES_STAT!B2556</f>
        <v>45720</v>
      </c>
      <c r="B2553" s="6">
        <f>TITRES_STAT!D2556</f>
        <v>10.502800000000001</v>
      </c>
      <c r="C2553" s="2">
        <f t="shared" si="351"/>
        <v>9.6799999999999997E-2</v>
      </c>
      <c r="D2553" s="2">
        <f t="shared" si="352"/>
        <v>9.6799999999999997E-2</v>
      </c>
      <c r="E2553" s="2">
        <f t="shared" si="353"/>
        <v>0</v>
      </c>
      <c r="F2553" s="2">
        <f t="shared" si="358"/>
        <v>5.2952118726976971E-2</v>
      </c>
      <c r="G2553" s="2">
        <f t="shared" si="358"/>
        <v>1.870280298782306E-2</v>
      </c>
      <c r="H2553" s="2">
        <f t="shared" si="355"/>
        <v>2.8312397217386511</v>
      </c>
      <c r="I2553" s="2">
        <f t="shared" si="356"/>
        <v>73.898788052181942</v>
      </c>
    </row>
    <row r="2554" spans="1:9" ht="13.5" x14ac:dyDescent="0.25">
      <c r="A2554" s="3">
        <f>TITRES_STAT!B2557</f>
        <v>45721</v>
      </c>
      <c r="B2554" s="6">
        <f>TITRES_STAT!D2557</f>
        <v>10.4544</v>
      </c>
      <c r="C2554" s="2">
        <f t="shared" si="351"/>
        <v>-4.8400000000000887E-2</v>
      </c>
      <c r="D2554" s="2">
        <f t="shared" si="352"/>
        <v>0</v>
      </c>
      <c r="E2554" s="2">
        <f t="shared" si="353"/>
        <v>4.8400000000000887E-2</v>
      </c>
      <c r="F2554" s="2">
        <f t="shared" si="358"/>
        <v>4.9169824532192909E-2</v>
      </c>
      <c r="G2554" s="2">
        <f t="shared" si="358"/>
        <v>2.0824031345835763E-2</v>
      </c>
      <c r="H2554" s="2">
        <f t="shared" si="355"/>
        <v>2.3612058450932714</v>
      </c>
      <c r="I2554" s="2">
        <f t="shared" si="356"/>
        <v>70.248772432077857</v>
      </c>
    </row>
    <row r="2555" spans="1:9" ht="13.5" x14ac:dyDescent="0.25">
      <c r="A2555" s="3">
        <f>TITRES_STAT!B2558</f>
        <v>45722</v>
      </c>
      <c r="B2555" s="6">
        <f>TITRES_STAT!D2558</f>
        <v>10.2608</v>
      </c>
      <c r="C2555" s="2">
        <f t="shared" si="351"/>
        <v>-0.19359999999999999</v>
      </c>
      <c r="D2555" s="2">
        <f t="shared" si="352"/>
        <v>0</v>
      </c>
      <c r="E2555" s="2">
        <f t="shared" si="353"/>
        <v>0.19359999999999999</v>
      </c>
      <c r="F2555" s="2">
        <f t="shared" si="358"/>
        <v>4.5657694208464841E-2</v>
      </c>
      <c r="G2555" s="2">
        <f t="shared" si="358"/>
        <v>3.3165171963990346E-2</v>
      </c>
      <c r="H2555" s="2">
        <f t="shared" si="355"/>
        <v>1.3766759375780855</v>
      </c>
      <c r="I2555" s="2">
        <f t="shared" si="356"/>
        <v>57.924427803184884</v>
      </c>
    </row>
    <row r="2556" spans="1:9" ht="13.5" x14ac:dyDescent="0.25">
      <c r="A2556" s="3">
        <f>TITRES_STAT!B2559</f>
        <v>45723</v>
      </c>
      <c r="B2556" s="6">
        <f>TITRES_STAT!D2559</f>
        <v>10.2608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4.2396430336431638E-2</v>
      </c>
      <c r="G2556" s="2">
        <f t="shared" si="358"/>
        <v>3.0796231109419609E-2</v>
      </c>
      <c r="H2556" s="2">
        <f t="shared" si="355"/>
        <v>1.3766759375780853</v>
      </c>
      <c r="I2556" s="2">
        <f t="shared" si="356"/>
        <v>57.924427803184869</v>
      </c>
    </row>
    <row r="2557" spans="1:9" ht="13.5" x14ac:dyDescent="0.25">
      <c r="A2557" s="3">
        <f>TITRES_STAT!B2560</f>
        <v>45726</v>
      </c>
      <c r="B2557" s="6">
        <f>TITRES_STAT!D2560</f>
        <v>10.406000000000001</v>
      </c>
      <c r="C2557" s="2">
        <f t="shared" si="351"/>
        <v>0.14520000000000088</v>
      </c>
      <c r="D2557" s="2">
        <f t="shared" si="352"/>
        <v>0.14520000000000088</v>
      </c>
      <c r="E2557" s="2">
        <f t="shared" si="353"/>
        <v>0</v>
      </c>
      <c r="F2557" s="2">
        <f t="shared" ref="F2557:G2572" si="359">((F2556*13)+D2557)/14</f>
        <v>4.9739542455258016E-2</v>
      </c>
      <c r="G2557" s="2">
        <f t="shared" si="359"/>
        <v>2.8596500315889638E-2</v>
      </c>
      <c r="H2557" s="2">
        <f t="shared" si="355"/>
        <v>1.7393576803389559</v>
      </c>
      <c r="I2557" s="2">
        <f t="shared" si="356"/>
        <v>63.495092036456356</v>
      </c>
    </row>
    <row r="2558" spans="1:9" ht="13.5" x14ac:dyDescent="0.25">
      <c r="A2558" s="3">
        <f>TITRES_STAT!B2561</f>
        <v>45727</v>
      </c>
      <c r="B2558" s="6">
        <f>TITRES_STAT!D2561</f>
        <v>10.435</v>
      </c>
      <c r="C2558" s="2">
        <f t="shared" si="351"/>
        <v>2.8999999999999915E-2</v>
      </c>
      <c r="D2558" s="2">
        <f t="shared" si="352"/>
        <v>2.8999999999999915E-2</v>
      </c>
      <c r="E2558" s="2">
        <f t="shared" si="353"/>
        <v>0</v>
      </c>
      <c r="F2558" s="2">
        <f t="shared" si="359"/>
        <v>4.8258146565596724E-2</v>
      </c>
      <c r="G2558" s="2">
        <f t="shared" si="359"/>
        <v>2.6553893150468948E-2</v>
      </c>
      <c r="H2558" s="2">
        <f t="shared" si="355"/>
        <v>1.8173661501211724</v>
      </c>
      <c r="I2558" s="2">
        <f t="shared" si="356"/>
        <v>64.505855940769678</v>
      </c>
    </row>
    <row r="2559" spans="1:9" ht="13.5" x14ac:dyDescent="0.25">
      <c r="A2559" s="3">
        <f>TITRES_STAT!B2562</f>
        <v>45728</v>
      </c>
      <c r="B2559" s="6">
        <f>TITRES_STAT!D2562</f>
        <v>10.793200000000001</v>
      </c>
      <c r="C2559" s="2">
        <f t="shared" si="351"/>
        <v>0.35820000000000007</v>
      </c>
      <c r="D2559" s="2">
        <f t="shared" si="352"/>
        <v>0.35820000000000007</v>
      </c>
      <c r="E2559" s="2">
        <f t="shared" si="353"/>
        <v>0</v>
      </c>
      <c r="F2559" s="2">
        <f t="shared" si="359"/>
        <v>7.0396850382339823E-2</v>
      </c>
      <c r="G2559" s="2">
        <f t="shared" si="359"/>
        <v>2.4657186496864023E-2</v>
      </c>
      <c r="H2559" s="2">
        <f t="shared" si="355"/>
        <v>2.8550236415372496</v>
      </c>
      <c r="I2559" s="2">
        <f t="shared" si="356"/>
        <v>74.059821858803573</v>
      </c>
    </row>
    <row r="2560" spans="1:9" ht="13.5" x14ac:dyDescent="0.25">
      <c r="A2560" s="3">
        <f>TITRES_STAT!B2563</f>
        <v>45729</v>
      </c>
      <c r="B2560" s="6">
        <f>TITRES_STAT!D2563</f>
        <v>11.025499999999999</v>
      </c>
      <c r="C2560" s="2">
        <f t="shared" si="351"/>
        <v>0.23229999999999862</v>
      </c>
      <c r="D2560" s="2">
        <f t="shared" si="352"/>
        <v>0.23229999999999862</v>
      </c>
      <c r="E2560" s="2">
        <f t="shared" si="353"/>
        <v>0</v>
      </c>
      <c r="F2560" s="2">
        <f t="shared" si="359"/>
        <v>8.1961361069315439E-2</v>
      </c>
      <c r="G2560" s="2">
        <f t="shared" si="359"/>
        <v>2.2895958889945164E-2</v>
      </c>
      <c r="H2560" s="2">
        <f t="shared" si="355"/>
        <v>3.5797304434062833</v>
      </c>
      <c r="I2560" s="2">
        <f t="shared" si="356"/>
        <v>78.164653742017492</v>
      </c>
    </row>
    <row r="2561" spans="1:9" ht="13.5" x14ac:dyDescent="0.25">
      <c r="A2561" s="3">
        <f>TITRES_STAT!B2564</f>
        <v>45730</v>
      </c>
      <c r="B2561" s="6">
        <f>TITRES_STAT!D2564</f>
        <v>11.0352</v>
      </c>
      <c r="C2561" s="2">
        <f t="shared" si="351"/>
        <v>9.700000000000486E-3</v>
      </c>
      <c r="D2561" s="2">
        <f t="shared" si="352"/>
        <v>9.700000000000486E-3</v>
      </c>
      <c r="E2561" s="2">
        <f t="shared" si="353"/>
        <v>0</v>
      </c>
      <c r="F2561" s="2">
        <f t="shared" si="359"/>
        <v>7.6799835278650086E-2</v>
      </c>
      <c r="G2561" s="2">
        <f t="shared" si="359"/>
        <v>2.1260533254949081E-2</v>
      </c>
      <c r="H2561" s="2">
        <f t="shared" si="355"/>
        <v>3.6123193316786835</v>
      </c>
      <c r="I2561" s="2">
        <f t="shared" si="356"/>
        <v>78.318933966004408</v>
      </c>
    </row>
    <row r="2562" spans="1:9" ht="13.5" x14ac:dyDescent="0.25">
      <c r="A2562" s="3">
        <f>TITRES_STAT!B2565</f>
        <v>45733</v>
      </c>
      <c r="B2562" s="6">
        <f>TITRES_STAT!D2565</f>
        <v>10.9481</v>
      </c>
      <c r="C2562" s="2">
        <f t="shared" si="351"/>
        <v>-8.7099999999999511E-2</v>
      </c>
      <c r="D2562" s="2">
        <f t="shared" si="352"/>
        <v>0</v>
      </c>
      <c r="E2562" s="2">
        <f t="shared" si="353"/>
        <v>8.7099999999999511E-2</v>
      </c>
      <c r="F2562" s="2">
        <f t="shared" si="359"/>
        <v>7.1314132758746512E-2</v>
      </c>
      <c r="G2562" s="2">
        <f t="shared" si="359"/>
        <v>2.5963352308166966E-2</v>
      </c>
      <c r="H2562" s="2">
        <f t="shared" si="355"/>
        <v>2.7467228388806371</v>
      </c>
      <c r="I2562" s="2">
        <f t="shared" si="356"/>
        <v>73.310008692856556</v>
      </c>
    </row>
    <row r="2563" spans="1:9" ht="13.5" x14ac:dyDescent="0.25">
      <c r="A2563" s="3">
        <f>TITRES_STAT!B2566</f>
        <v>45734</v>
      </c>
      <c r="B2563" s="6">
        <f>TITRES_STAT!D2566</f>
        <v>11.0158</v>
      </c>
      <c r="C2563" s="2">
        <f t="shared" ref="C2563:C2626" si="360">B2563-B2562</f>
        <v>6.7700000000000315E-2</v>
      </c>
      <c r="D2563" s="2">
        <f t="shared" ref="D2563:D2626" si="361">IF(C2563&gt;0,C2563,0)</f>
        <v>6.7700000000000315E-2</v>
      </c>
      <c r="E2563" s="2">
        <f t="shared" ref="E2563:E2626" si="362">IF(C2563&lt;0,-C2563,0)</f>
        <v>0</v>
      </c>
      <c r="F2563" s="2">
        <f t="shared" si="359"/>
        <v>7.1055980418836068E-2</v>
      </c>
      <c r="G2563" s="2">
        <f t="shared" si="359"/>
        <v>2.4108827143297897E-2</v>
      </c>
      <c r="H2563" s="2">
        <f t="shared" si="355"/>
        <v>2.9473014177128558</v>
      </c>
      <c r="I2563" s="2">
        <f t="shared" si="356"/>
        <v>74.666236646822384</v>
      </c>
    </row>
    <row r="2564" spans="1:9" ht="13.5" x14ac:dyDescent="0.25">
      <c r="A2564" s="3">
        <f>TITRES_STAT!B2567</f>
        <v>45735</v>
      </c>
      <c r="B2564" s="6">
        <f>TITRES_STAT!D2567</f>
        <v>11.3256</v>
      </c>
      <c r="C2564" s="2">
        <f t="shared" si="360"/>
        <v>0.30979999999999919</v>
      </c>
      <c r="D2564" s="2">
        <f t="shared" si="361"/>
        <v>0.30979999999999919</v>
      </c>
      <c r="E2564" s="2">
        <f t="shared" si="362"/>
        <v>0</v>
      </c>
      <c r="F2564" s="2">
        <f t="shared" si="359"/>
        <v>8.8109124674633429E-2</v>
      </c>
      <c r="G2564" s="2">
        <f t="shared" si="359"/>
        <v>2.2386768061633762E-2</v>
      </c>
      <c r="H2564" s="2">
        <f t="shared" si="355"/>
        <v>3.9357679693673173</v>
      </c>
      <c r="I2564" s="2">
        <f t="shared" si="356"/>
        <v>79.739728321787723</v>
      </c>
    </row>
    <row r="2565" spans="1:9" ht="13.5" x14ac:dyDescent="0.25">
      <c r="A2565" s="3">
        <f>TITRES_STAT!B2568</f>
        <v>45737</v>
      </c>
      <c r="B2565" s="6">
        <f>TITRES_STAT!D2568</f>
        <v>11.606299999999999</v>
      </c>
      <c r="C2565" s="2">
        <f t="shared" si="360"/>
        <v>0.28069999999999951</v>
      </c>
      <c r="D2565" s="2">
        <f t="shared" si="361"/>
        <v>0.28069999999999951</v>
      </c>
      <c r="E2565" s="2">
        <f t="shared" si="362"/>
        <v>0</v>
      </c>
      <c r="F2565" s="2">
        <f t="shared" si="359"/>
        <v>0.10186561576930243</v>
      </c>
      <c r="G2565" s="2">
        <f t="shared" si="359"/>
        <v>2.0787713200088494E-2</v>
      </c>
      <c r="H2565" s="2">
        <f t="shared" si="355"/>
        <v>4.9002800254560368</v>
      </c>
      <c r="I2565" s="2">
        <f t="shared" si="356"/>
        <v>83.051651859138502</v>
      </c>
    </row>
    <row r="2566" spans="1:9" ht="13.5" x14ac:dyDescent="0.25">
      <c r="A2566" s="3">
        <f>TITRES_STAT!B2569</f>
        <v>45740</v>
      </c>
      <c r="B2566" s="6">
        <f>TITRES_STAT!D2569</f>
        <v>11.3256</v>
      </c>
      <c r="C2566" s="2">
        <f t="shared" si="360"/>
        <v>-0.28069999999999951</v>
      </c>
      <c r="D2566" s="2">
        <f t="shared" si="361"/>
        <v>0</v>
      </c>
      <c r="E2566" s="2">
        <f t="shared" si="362"/>
        <v>0.28069999999999951</v>
      </c>
      <c r="F2566" s="2">
        <f t="shared" si="359"/>
        <v>9.4589500357209394E-2</v>
      </c>
      <c r="G2566" s="2">
        <f t="shared" si="359"/>
        <v>3.9352876542939286E-2</v>
      </c>
      <c r="H2566" s="2">
        <f t="shared" si="355"/>
        <v>2.4036235382691662</v>
      </c>
      <c r="I2566" s="2">
        <f t="shared" si="356"/>
        <v>70.619547410095578</v>
      </c>
    </row>
    <row r="2567" spans="1:9" ht="13.5" x14ac:dyDescent="0.25">
      <c r="A2567" s="3">
        <f>TITRES_STAT!B2570</f>
        <v>45741</v>
      </c>
      <c r="B2567" s="6">
        <f>TITRES_STAT!D2570</f>
        <v>11.374000000000001</v>
      </c>
      <c r="C2567" s="2">
        <f t="shared" si="360"/>
        <v>4.8400000000000887E-2</v>
      </c>
      <c r="D2567" s="2">
        <f t="shared" si="361"/>
        <v>4.8400000000000887E-2</v>
      </c>
      <c r="E2567" s="2">
        <f t="shared" si="362"/>
        <v>0</v>
      </c>
      <c r="F2567" s="2">
        <f t="shared" si="359"/>
        <v>9.1290250331694495E-2</v>
      </c>
      <c r="G2567" s="2">
        <f t="shared" si="359"/>
        <v>3.6541956789872196E-2</v>
      </c>
      <c r="H2567" s="2">
        <f t="shared" si="355"/>
        <v>2.498231029516079</v>
      </c>
      <c r="I2567" s="2">
        <f t="shared" si="356"/>
        <v>71.414123550944169</v>
      </c>
    </row>
    <row r="2568" spans="1:9" ht="13.5" x14ac:dyDescent="0.25">
      <c r="A2568" s="3">
        <f>TITRES_STAT!B2571</f>
        <v>45742</v>
      </c>
      <c r="B2568" s="6">
        <f>TITRES_STAT!D2571</f>
        <v>11.4224</v>
      </c>
      <c r="C2568" s="2">
        <f t="shared" si="360"/>
        <v>4.839999999999911E-2</v>
      </c>
      <c r="D2568" s="2">
        <f t="shared" si="361"/>
        <v>4.839999999999911E-2</v>
      </c>
      <c r="E2568" s="2">
        <f t="shared" si="362"/>
        <v>0</v>
      </c>
      <c r="F2568" s="2">
        <f t="shared" si="359"/>
        <v>8.8226661022287683E-2</v>
      </c>
      <c r="G2568" s="2">
        <f t="shared" si="359"/>
        <v>3.3931817019167039E-2</v>
      </c>
      <c r="H2568" s="2">
        <f t="shared" si="355"/>
        <v>2.6001160200896747</v>
      </c>
      <c r="I2568" s="2">
        <f t="shared" si="356"/>
        <v>72.223117410113602</v>
      </c>
    </row>
    <row r="2569" spans="1:9" ht="13.5" x14ac:dyDescent="0.25">
      <c r="A2569" s="3">
        <f>TITRES_STAT!B2572</f>
        <v>45743</v>
      </c>
      <c r="B2569" s="6">
        <f>TITRES_STAT!D2572</f>
        <v>11.4514</v>
      </c>
      <c r="C2569" s="2">
        <f t="shared" si="360"/>
        <v>2.8999999999999915E-2</v>
      </c>
      <c r="D2569" s="2">
        <f t="shared" si="361"/>
        <v>2.8999999999999915E-2</v>
      </c>
      <c r="E2569" s="2">
        <f t="shared" si="362"/>
        <v>0</v>
      </c>
      <c r="F2569" s="2">
        <f t="shared" si="359"/>
        <v>8.399618523498141E-2</v>
      </c>
      <c r="G2569" s="2">
        <f t="shared" si="359"/>
        <v>3.1508115803512253E-2</v>
      </c>
      <c r="H2569" s="2">
        <f t="shared" si="355"/>
        <v>2.6658587190294076</v>
      </c>
      <c r="I2569" s="2">
        <f t="shared" si="356"/>
        <v>72.72126187490484</v>
      </c>
    </row>
    <row r="2570" spans="1:9" ht="13.5" x14ac:dyDescent="0.25">
      <c r="A2570" s="3">
        <f>TITRES_STAT!B2573</f>
        <v>45744</v>
      </c>
      <c r="B2570" s="6">
        <f>TITRES_STAT!D2573</f>
        <v>11.577299999999999</v>
      </c>
      <c r="C2570" s="2">
        <f t="shared" si="360"/>
        <v>0.12589999999999968</v>
      </c>
      <c r="D2570" s="2">
        <f t="shared" si="361"/>
        <v>0.12589999999999968</v>
      </c>
      <c r="E2570" s="2">
        <f t="shared" si="362"/>
        <v>0</v>
      </c>
      <c r="F2570" s="2">
        <f t="shared" si="359"/>
        <v>8.6989314861054143E-2</v>
      </c>
      <c r="G2570" s="2">
        <f t="shared" si="359"/>
        <v>2.9257536103261376E-2</v>
      </c>
      <c r="H2570" s="2">
        <f t="shared" si="355"/>
        <v>2.9732276345497639</v>
      </c>
      <c r="I2570" s="2">
        <f t="shared" si="356"/>
        <v>74.831545232788613</v>
      </c>
    </row>
    <row r="2571" spans="1:9" ht="13.5" x14ac:dyDescent="0.25">
      <c r="A2571" s="3">
        <f>TITRES_STAT!B2574</f>
        <v>45749</v>
      </c>
      <c r="B2571" s="6">
        <f>TITRES_STAT!D2574</f>
        <v>11.5579</v>
      </c>
      <c r="C2571" s="2">
        <f t="shared" si="360"/>
        <v>-1.9399999999999196E-2</v>
      </c>
      <c r="D2571" s="2">
        <f t="shared" si="361"/>
        <v>0</v>
      </c>
      <c r="E2571" s="2">
        <f t="shared" si="362"/>
        <v>1.9399999999999196E-2</v>
      </c>
      <c r="F2571" s="2">
        <f t="shared" si="359"/>
        <v>8.0775792370978844E-2</v>
      </c>
      <c r="G2571" s="2">
        <f t="shared" si="359"/>
        <v>2.8553426381599793E-2</v>
      </c>
      <c r="H2571" s="2">
        <f t="shared" si="355"/>
        <v>2.8289351789679378</v>
      </c>
      <c r="I2571" s="2">
        <f t="shared" si="356"/>
        <v>73.883078368813159</v>
      </c>
    </row>
    <row r="2572" spans="1:9" ht="13.5" x14ac:dyDescent="0.25">
      <c r="A2572" s="3">
        <f>TITRES_STAT!B2575</f>
        <v>45750</v>
      </c>
      <c r="B2572" s="6">
        <f>TITRES_STAT!D2575</f>
        <v>11.441800000000001</v>
      </c>
      <c r="C2572" s="2">
        <f t="shared" si="360"/>
        <v>-0.11609999999999943</v>
      </c>
      <c r="D2572" s="2">
        <f t="shared" si="361"/>
        <v>0</v>
      </c>
      <c r="E2572" s="2">
        <f t="shared" si="362"/>
        <v>0.11609999999999943</v>
      </c>
      <c r="F2572" s="2">
        <f t="shared" si="359"/>
        <v>7.5006092915908915E-2</v>
      </c>
      <c r="G2572" s="2">
        <f t="shared" si="359"/>
        <v>3.4806753068628335E-2</v>
      </c>
      <c r="H2572" s="2">
        <f t="shared" si="355"/>
        <v>2.154929325582875</v>
      </c>
      <c r="I2572" s="2">
        <f t="shared" si="356"/>
        <v>68.303568898005366</v>
      </c>
    </row>
    <row r="2573" spans="1:9" ht="13.5" x14ac:dyDescent="0.25">
      <c r="A2573" s="3">
        <f>TITRES_STAT!B2576</f>
        <v>45751</v>
      </c>
      <c r="B2573" s="6">
        <f>TITRES_STAT!D2576</f>
        <v>11.4224</v>
      </c>
      <c r="C2573" s="2">
        <f t="shared" si="360"/>
        <v>-1.9400000000000972E-2</v>
      </c>
      <c r="D2573" s="2">
        <f t="shared" si="361"/>
        <v>0</v>
      </c>
      <c r="E2573" s="2">
        <f t="shared" si="362"/>
        <v>1.9400000000000972E-2</v>
      </c>
      <c r="F2573" s="2">
        <f t="shared" ref="F2573:G2588" si="363">((F2572*13)+D2573)/14</f>
        <v>6.9648514850486856E-2</v>
      </c>
      <c r="G2573" s="2">
        <f t="shared" si="363"/>
        <v>3.3706270706583524E-2</v>
      </c>
      <c r="H2573" s="2">
        <f t="shared" si="355"/>
        <v>2.0663370165386787</v>
      </c>
      <c r="I2573" s="2">
        <f t="shared" si="356"/>
        <v>67.387798712066783</v>
      </c>
    </row>
    <row r="2574" spans="1:9" ht="13.5" x14ac:dyDescent="0.25">
      <c r="A2574" s="3">
        <f>TITRES_STAT!B2577</f>
        <v>45754</v>
      </c>
      <c r="B2574" s="6">
        <f>TITRES_STAT!D2577</f>
        <v>11.315899999999999</v>
      </c>
      <c r="C2574" s="2">
        <f t="shared" si="360"/>
        <v>-0.10650000000000048</v>
      </c>
      <c r="D2574" s="2">
        <f t="shared" si="361"/>
        <v>0</v>
      </c>
      <c r="E2574" s="2">
        <f t="shared" si="362"/>
        <v>0.10650000000000048</v>
      </c>
      <c r="F2574" s="2">
        <f t="shared" si="363"/>
        <v>6.4673620932594947E-2</v>
      </c>
      <c r="G2574" s="2">
        <f t="shared" si="363"/>
        <v>3.8905822798970445E-2</v>
      </c>
      <c r="H2574" s="2">
        <f t="shared" si="355"/>
        <v>1.6623121239915375</v>
      </c>
      <c r="I2574" s="2">
        <f t="shared" si="356"/>
        <v>62.43866408493362</v>
      </c>
    </row>
    <row r="2575" spans="1:9" ht="13.5" x14ac:dyDescent="0.25">
      <c r="A2575" s="3">
        <f>TITRES_STAT!B2578</f>
        <v>45755</v>
      </c>
      <c r="B2575" s="6">
        <f>TITRES_STAT!D2578</f>
        <v>11.3256</v>
      </c>
      <c r="C2575" s="2">
        <f t="shared" si="360"/>
        <v>9.700000000000486E-3</v>
      </c>
      <c r="D2575" s="2">
        <f t="shared" si="361"/>
        <v>9.700000000000486E-3</v>
      </c>
      <c r="E2575" s="2">
        <f t="shared" si="362"/>
        <v>0</v>
      </c>
      <c r="F2575" s="2">
        <f t="shared" si="363"/>
        <v>6.0746933723123911E-2</v>
      </c>
      <c r="G2575" s="2">
        <f t="shared" si="363"/>
        <v>3.6126835456186841E-2</v>
      </c>
      <c r="H2575" s="2">
        <f t="shared" si="355"/>
        <v>1.6814905860435887</v>
      </c>
      <c r="I2575" s="2">
        <f t="shared" si="356"/>
        <v>62.70730894209656</v>
      </c>
    </row>
    <row r="2576" spans="1:9" ht="13.5" x14ac:dyDescent="0.25">
      <c r="A2576" s="3">
        <f>TITRES_STAT!B2579</f>
        <v>45757</v>
      </c>
      <c r="B2576" s="6">
        <f>TITRES_STAT!D2579</f>
        <v>11.3062</v>
      </c>
      <c r="C2576" s="2">
        <f t="shared" si="360"/>
        <v>-1.9399999999999196E-2</v>
      </c>
      <c r="D2576" s="2">
        <f t="shared" si="361"/>
        <v>0</v>
      </c>
      <c r="E2576" s="2">
        <f t="shared" si="362"/>
        <v>1.9399999999999196E-2</v>
      </c>
      <c r="F2576" s="2">
        <f t="shared" si="363"/>
        <v>5.6407867028615062E-2</v>
      </c>
      <c r="G2576" s="2">
        <f t="shared" si="363"/>
        <v>3.4932061495030579E-2</v>
      </c>
      <c r="H2576" s="2">
        <f t="shared" si="355"/>
        <v>1.6147878085191056</v>
      </c>
      <c r="I2576" s="2">
        <f t="shared" si="356"/>
        <v>61.755978946285758</v>
      </c>
    </row>
    <row r="2577" spans="1:9" ht="13.5" x14ac:dyDescent="0.25">
      <c r="A2577" s="3">
        <f>TITRES_STAT!B2580</f>
        <v>45758</v>
      </c>
      <c r="B2577" s="6">
        <f>TITRES_STAT!D2580</f>
        <v>11.374000000000001</v>
      </c>
      <c r="C2577" s="2">
        <f t="shared" si="360"/>
        <v>6.7800000000000082E-2</v>
      </c>
      <c r="D2577" s="2">
        <f t="shared" si="361"/>
        <v>6.7800000000000082E-2</v>
      </c>
      <c r="E2577" s="2">
        <f t="shared" si="362"/>
        <v>0</v>
      </c>
      <c r="F2577" s="2">
        <f t="shared" si="363"/>
        <v>5.7221590812285415E-2</v>
      </c>
      <c r="G2577" s="2">
        <f t="shared" si="363"/>
        <v>3.2436914245385536E-2</v>
      </c>
      <c r="H2577" s="2">
        <f t="shared" ref="H2577:H2640" si="364">F2577/G2577</f>
        <v>1.7640886053279787</v>
      </c>
      <c r="I2577" s="2">
        <f t="shared" ref="I2577:I2640" si="365">IF(G2577=0,100,100-(100/(1+H2577)))</f>
        <v>63.821709692213616</v>
      </c>
    </row>
    <row r="2578" spans="1:9" ht="13.5" x14ac:dyDescent="0.25">
      <c r="A2578" s="3">
        <f>TITRES_STAT!B2581</f>
        <v>45761</v>
      </c>
      <c r="B2578" s="6">
        <f>TITRES_STAT!D2581</f>
        <v>11.3256</v>
      </c>
      <c r="C2578" s="2">
        <f t="shared" si="360"/>
        <v>-4.8400000000000887E-2</v>
      </c>
      <c r="D2578" s="2">
        <f t="shared" si="361"/>
        <v>0</v>
      </c>
      <c r="E2578" s="2">
        <f t="shared" si="362"/>
        <v>4.8400000000000887E-2</v>
      </c>
      <c r="F2578" s="2">
        <f t="shared" si="363"/>
        <v>5.3134334325693595E-2</v>
      </c>
      <c r="G2578" s="2">
        <f t="shared" si="363"/>
        <v>3.3577134656429489E-2</v>
      </c>
      <c r="H2578" s="2">
        <f t="shared" si="364"/>
        <v>1.5824558846184695</v>
      </c>
      <c r="I2578" s="2">
        <f t="shared" si="365"/>
        <v>61.277170078444946</v>
      </c>
    </row>
    <row r="2579" spans="1:9" ht="13.5" x14ac:dyDescent="0.25">
      <c r="A2579" s="3">
        <f>TITRES_STAT!B2582</f>
        <v>45762</v>
      </c>
      <c r="B2579" s="6">
        <f>TITRES_STAT!D2582</f>
        <v>11.3353</v>
      </c>
      <c r="C2579" s="2">
        <f t="shared" si="360"/>
        <v>9.700000000000486E-3</v>
      </c>
      <c r="D2579" s="2">
        <f t="shared" si="361"/>
        <v>9.700000000000486E-3</v>
      </c>
      <c r="E2579" s="2">
        <f t="shared" si="362"/>
        <v>0</v>
      </c>
      <c r="F2579" s="2">
        <f t="shared" si="363"/>
        <v>5.0031881873858375E-2</v>
      </c>
      <c r="G2579" s="2">
        <f t="shared" si="363"/>
        <v>3.1178767895255952E-2</v>
      </c>
      <c r="H2579" s="2">
        <f t="shared" si="364"/>
        <v>1.6046779668118651</v>
      </c>
      <c r="I2579" s="2">
        <f t="shared" si="365"/>
        <v>61.607537947426046</v>
      </c>
    </row>
    <row r="2580" spans="1:9" ht="13.5" x14ac:dyDescent="0.25">
      <c r="A2580" s="3">
        <f>TITRES_STAT!B2583</f>
        <v>45763</v>
      </c>
      <c r="B2580" s="6">
        <f>TITRES_STAT!D2583</f>
        <v>11.374000000000001</v>
      </c>
      <c r="C2580" s="2">
        <f t="shared" si="360"/>
        <v>3.8700000000000401E-2</v>
      </c>
      <c r="D2580" s="2">
        <f t="shared" si="361"/>
        <v>3.8700000000000401E-2</v>
      </c>
      <c r="E2580" s="2">
        <f t="shared" si="362"/>
        <v>0</v>
      </c>
      <c r="F2580" s="2">
        <f t="shared" si="363"/>
        <v>4.9222461740011374E-2</v>
      </c>
      <c r="G2580" s="2">
        <f t="shared" si="363"/>
        <v>2.8951713045594813E-2</v>
      </c>
      <c r="H2580" s="2">
        <f t="shared" si="364"/>
        <v>1.700157143119408</v>
      </c>
      <c r="I2580" s="2">
        <f t="shared" si="365"/>
        <v>62.96511843585774</v>
      </c>
    </row>
    <row r="2581" spans="1:9" ht="13.5" x14ac:dyDescent="0.25">
      <c r="A2581" s="3">
        <f>TITRES_STAT!B2584</f>
        <v>45764</v>
      </c>
      <c r="B2581" s="6">
        <f>TITRES_STAT!D2584</f>
        <v>11.470800000000001</v>
      </c>
      <c r="C2581" s="2">
        <f t="shared" si="360"/>
        <v>9.6799999999999997E-2</v>
      </c>
      <c r="D2581" s="2">
        <f t="shared" si="361"/>
        <v>9.6799999999999997E-2</v>
      </c>
      <c r="E2581" s="2">
        <f t="shared" si="362"/>
        <v>0</v>
      </c>
      <c r="F2581" s="2">
        <f t="shared" si="363"/>
        <v>5.2620857330010561E-2</v>
      </c>
      <c r="G2581" s="2">
        <f t="shared" si="363"/>
        <v>2.6883733542338039E-2</v>
      </c>
      <c r="H2581" s="2">
        <f t="shared" si="364"/>
        <v>1.9573493111416325</v>
      </c>
      <c r="I2581" s="2">
        <f t="shared" si="365"/>
        <v>66.185935620369179</v>
      </c>
    </row>
    <row r="2582" spans="1:9" ht="13.5" x14ac:dyDescent="0.25">
      <c r="A2582" s="3">
        <f>TITRES_STAT!B2585</f>
        <v>45765</v>
      </c>
      <c r="B2582" s="6">
        <f>TITRES_STAT!D2585</f>
        <v>11.4611</v>
      </c>
      <c r="C2582" s="2">
        <f t="shared" si="360"/>
        <v>-9.700000000000486E-3</v>
      </c>
      <c r="D2582" s="2">
        <f t="shared" si="361"/>
        <v>0</v>
      </c>
      <c r="E2582" s="2">
        <f t="shared" si="362"/>
        <v>9.700000000000486E-3</v>
      </c>
      <c r="F2582" s="2">
        <f t="shared" si="363"/>
        <v>4.8862224663581234E-2</v>
      </c>
      <c r="G2582" s="2">
        <f t="shared" si="363"/>
        <v>2.5656324003599639E-2</v>
      </c>
      <c r="H2582" s="2">
        <f t="shared" si="364"/>
        <v>1.9044904740338389</v>
      </c>
      <c r="I2582" s="2">
        <f t="shared" si="365"/>
        <v>65.5705532884337</v>
      </c>
    </row>
    <row r="2583" spans="1:9" ht="13.5" x14ac:dyDescent="0.25">
      <c r="A2583" s="3">
        <f>TITRES_STAT!B2586</f>
        <v>45768</v>
      </c>
      <c r="B2583" s="6">
        <f>TITRES_STAT!D2586</f>
        <v>11.412699999999999</v>
      </c>
      <c r="C2583" s="2">
        <f t="shared" si="360"/>
        <v>-4.8400000000000887E-2</v>
      </c>
      <c r="D2583" s="2">
        <f t="shared" si="361"/>
        <v>0</v>
      </c>
      <c r="E2583" s="2">
        <f t="shared" si="362"/>
        <v>4.8400000000000887E-2</v>
      </c>
      <c r="F2583" s="2">
        <f t="shared" si="363"/>
        <v>4.5372065759039723E-2</v>
      </c>
      <c r="G2583" s="2">
        <f t="shared" si="363"/>
        <v>2.728087228905687E-2</v>
      </c>
      <c r="H2583" s="2">
        <f t="shared" si="364"/>
        <v>1.6631457117021784</v>
      </c>
      <c r="I2583" s="2">
        <f t="shared" si="365"/>
        <v>62.450421108920878</v>
      </c>
    </row>
    <row r="2584" spans="1:9" ht="13.5" x14ac:dyDescent="0.25">
      <c r="A2584" s="3">
        <f>TITRES_STAT!B2587</f>
        <v>45769</v>
      </c>
      <c r="B2584" s="6">
        <f>TITRES_STAT!D2587</f>
        <v>11.470800000000001</v>
      </c>
      <c r="C2584" s="2">
        <f t="shared" si="360"/>
        <v>5.8100000000001373E-2</v>
      </c>
      <c r="D2584" s="2">
        <f t="shared" si="361"/>
        <v>5.8100000000001373E-2</v>
      </c>
      <c r="E2584" s="2">
        <f t="shared" si="362"/>
        <v>0</v>
      </c>
      <c r="F2584" s="2">
        <f t="shared" si="363"/>
        <v>4.6281203919108407E-2</v>
      </c>
      <c r="G2584" s="2">
        <f t="shared" si="363"/>
        <v>2.5332238554124236E-2</v>
      </c>
      <c r="H2584" s="2">
        <f t="shared" si="364"/>
        <v>1.8269685807760387</v>
      </c>
      <c r="I2584" s="2">
        <f t="shared" si="365"/>
        <v>64.626419734545209</v>
      </c>
    </row>
    <row r="2585" spans="1:9" ht="13.5" x14ac:dyDescent="0.25">
      <c r="A2585" s="3">
        <f>TITRES_STAT!B2588</f>
        <v>45770</v>
      </c>
      <c r="B2585" s="6">
        <f>TITRES_STAT!D2588</f>
        <v>11.7515</v>
      </c>
      <c r="C2585" s="2">
        <f t="shared" si="360"/>
        <v>0.28069999999999951</v>
      </c>
      <c r="D2585" s="2">
        <f t="shared" si="361"/>
        <v>0.28069999999999951</v>
      </c>
      <c r="E2585" s="2">
        <f t="shared" si="362"/>
        <v>0</v>
      </c>
      <c r="F2585" s="2">
        <f t="shared" si="363"/>
        <v>6.3025403639172056E-2</v>
      </c>
      <c r="G2585" s="2">
        <f t="shared" si="363"/>
        <v>2.3522792943115361E-2</v>
      </c>
      <c r="H2585" s="2">
        <f t="shared" si="364"/>
        <v>2.6793333509156403</v>
      </c>
      <c r="I2585" s="2">
        <f t="shared" si="365"/>
        <v>72.821163384091321</v>
      </c>
    </row>
    <row r="2586" spans="1:9" ht="13.5" x14ac:dyDescent="0.25">
      <c r="A2586" s="3">
        <f>TITRES_STAT!B2589</f>
        <v>45771</v>
      </c>
      <c r="B2586" s="6">
        <f>TITRES_STAT!D2589</f>
        <v>11.7806</v>
      </c>
      <c r="C2586" s="2">
        <f t="shared" si="360"/>
        <v>2.9099999999999682E-2</v>
      </c>
      <c r="D2586" s="2">
        <f t="shared" si="361"/>
        <v>2.9099999999999682E-2</v>
      </c>
      <c r="E2586" s="2">
        <f t="shared" si="362"/>
        <v>0</v>
      </c>
      <c r="F2586" s="2">
        <f t="shared" si="363"/>
        <v>6.0602160522088319E-2</v>
      </c>
      <c r="G2586" s="2">
        <f t="shared" si="363"/>
        <v>2.1842593447178548E-2</v>
      </c>
      <c r="H2586" s="2">
        <f t="shared" si="364"/>
        <v>2.7744947351898097</v>
      </c>
      <c r="I2586" s="2">
        <f t="shared" si="365"/>
        <v>73.506387737756043</v>
      </c>
    </row>
    <row r="2587" spans="1:9" ht="13.5" x14ac:dyDescent="0.25">
      <c r="A2587" s="3">
        <f>TITRES_STAT!B2590</f>
        <v>45772</v>
      </c>
      <c r="B2587" s="6">
        <f>TITRES_STAT!D2590</f>
        <v>11.761200000000001</v>
      </c>
      <c r="C2587" s="2">
        <f t="shared" si="360"/>
        <v>-1.9399999999999196E-2</v>
      </c>
      <c r="D2587" s="2">
        <f t="shared" si="361"/>
        <v>0</v>
      </c>
      <c r="E2587" s="2">
        <f t="shared" si="362"/>
        <v>1.9399999999999196E-2</v>
      </c>
      <c r="F2587" s="2">
        <f t="shared" si="363"/>
        <v>5.6273434770510576E-2</v>
      </c>
      <c r="G2587" s="2">
        <f t="shared" si="363"/>
        <v>2.1668122486665737E-2</v>
      </c>
      <c r="H2587" s="2">
        <f t="shared" si="364"/>
        <v>2.5970609500264947</v>
      </c>
      <c r="I2587" s="2">
        <f t="shared" si="365"/>
        <v>72.199525838097514</v>
      </c>
    </row>
    <row r="2588" spans="1:9" ht="13.5" x14ac:dyDescent="0.25">
      <c r="A2588" s="3">
        <f>TITRES_STAT!B2591</f>
        <v>45775</v>
      </c>
      <c r="B2588" s="6">
        <f>TITRES_STAT!D2591</f>
        <v>11.732200000000001</v>
      </c>
      <c r="C2588" s="2">
        <f t="shared" si="360"/>
        <v>-2.8999999999999915E-2</v>
      </c>
      <c r="D2588" s="2">
        <f t="shared" si="361"/>
        <v>0</v>
      </c>
      <c r="E2588" s="2">
        <f t="shared" si="362"/>
        <v>2.8999999999999915E-2</v>
      </c>
      <c r="F2588" s="2">
        <f t="shared" si="363"/>
        <v>5.2253903715474108E-2</v>
      </c>
      <c r="G2588" s="2">
        <f t="shared" si="363"/>
        <v>2.2191828023332465E-2</v>
      </c>
      <c r="H2588" s="2">
        <f t="shared" si="364"/>
        <v>2.3546462085293021</v>
      </c>
      <c r="I2588" s="2">
        <f t="shared" si="365"/>
        <v>70.19059722430741</v>
      </c>
    </row>
    <row r="2589" spans="1:9" ht="13.5" x14ac:dyDescent="0.25">
      <c r="A2589" s="3">
        <f>TITRES_STAT!B2592</f>
        <v>45776</v>
      </c>
      <c r="B2589" s="6">
        <f>TITRES_STAT!D2592</f>
        <v>11.761200000000001</v>
      </c>
      <c r="C2589" s="2">
        <f t="shared" si="360"/>
        <v>2.8999999999999915E-2</v>
      </c>
      <c r="D2589" s="2">
        <f t="shared" si="361"/>
        <v>2.8999999999999915E-2</v>
      </c>
      <c r="E2589" s="2">
        <f t="shared" si="362"/>
        <v>0</v>
      </c>
      <c r="F2589" s="2">
        <f t="shared" ref="F2589:G2604" si="366">((F2588*13)+D2589)/14</f>
        <v>5.0592910592940236E-2</v>
      </c>
      <c r="G2589" s="2">
        <f t="shared" si="366"/>
        <v>2.0606697450237289E-2</v>
      </c>
      <c r="H2589" s="2">
        <f t="shared" si="364"/>
        <v>2.4551683119100511</v>
      </c>
      <c r="I2589" s="2">
        <f t="shared" si="365"/>
        <v>71.057849872234158</v>
      </c>
    </row>
    <row r="2590" spans="1:9" ht="13.5" x14ac:dyDescent="0.25">
      <c r="A2590" s="3">
        <f>TITRES_STAT!B2593</f>
        <v>45777</v>
      </c>
      <c r="B2590" s="6">
        <f>TITRES_STAT!D2593</f>
        <v>11.7128</v>
      </c>
      <c r="C2590" s="2">
        <f t="shared" si="360"/>
        <v>-4.8400000000000887E-2</v>
      </c>
      <c r="D2590" s="2">
        <f t="shared" si="361"/>
        <v>0</v>
      </c>
      <c r="E2590" s="2">
        <f t="shared" si="362"/>
        <v>4.8400000000000887E-2</v>
      </c>
      <c r="F2590" s="2">
        <f t="shared" si="366"/>
        <v>4.6979131264873075E-2</v>
      </c>
      <c r="G2590" s="2">
        <f t="shared" si="366"/>
        <v>2.2591933346648975E-2</v>
      </c>
      <c r="H2590" s="2">
        <f t="shared" si="364"/>
        <v>2.0794648489807721</v>
      </c>
      <c r="I2590" s="2">
        <f t="shared" si="365"/>
        <v>67.526825307618765</v>
      </c>
    </row>
    <row r="2591" spans="1:9" ht="13.5" x14ac:dyDescent="0.25">
      <c r="A2591" s="3">
        <f>TITRES_STAT!B2594</f>
        <v>45779</v>
      </c>
      <c r="B2591" s="6">
        <f>TITRES_STAT!D2594</f>
        <v>11.703099999999999</v>
      </c>
      <c r="C2591" s="2">
        <f t="shared" si="360"/>
        <v>-9.700000000000486E-3</v>
      </c>
      <c r="D2591" s="2">
        <f t="shared" si="361"/>
        <v>0</v>
      </c>
      <c r="E2591" s="2">
        <f t="shared" si="362"/>
        <v>9.700000000000486E-3</v>
      </c>
      <c r="F2591" s="2">
        <f t="shared" si="366"/>
        <v>4.3623479031667856E-2</v>
      </c>
      <c r="G2591" s="2">
        <f t="shared" si="366"/>
        <v>2.1671080964745511E-2</v>
      </c>
      <c r="H2591" s="2">
        <f t="shared" si="364"/>
        <v>2.0129812215013398</v>
      </c>
      <c r="I2591" s="2">
        <f t="shared" si="365"/>
        <v>66.810281031167221</v>
      </c>
    </row>
    <row r="2592" spans="1:9" ht="13.5" x14ac:dyDescent="0.25">
      <c r="A2592" s="3">
        <f>TITRES_STAT!B2595</f>
        <v>45782</v>
      </c>
      <c r="B2592" s="6">
        <f>TITRES_STAT!D2595</f>
        <v>11.703099999999999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4.0507516243691581E-2</v>
      </c>
      <c r="G2592" s="2">
        <f t="shared" si="366"/>
        <v>2.012314661012083E-2</v>
      </c>
      <c r="H2592" s="2">
        <f t="shared" si="364"/>
        <v>2.0129812215013403</v>
      </c>
      <c r="I2592" s="2">
        <f t="shared" si="365"/>
        <v>66.810281031167221</v>
      </c>
    </row>
    <row r="2593" spans="1:9" ht="13.5" x14ac:dyDescent="0.25">
      <c r="A2593" s="3">
        <f>TITRES_STAT!B2596</f>
        <v>45783</v>
      </c>
      <c r="B2593" s="6">
        <f>TITRES_STAT!D2596</f>
        <v>11.8096</v>
      </c>
      <c r="C2593" s="2">
        <f t="shared" si="360"/>
        <v>0.10650000000000048</v>
      </c>
      <c r="D2593" s="2">
        <f t="shared" si="361"/>
        <v>0.10650000000000048</v>
      </c>
      <c r="E2593" s="2">
        <f t="shared" si="362"/>
        <v>0</v>
      </c>
      <c r="F2593" s="2">
        <f t="shared" si="366"/>
        <v>4.5221265083427935E-2</v>
      </c>
      <c r="G2593" s="2">
        <f t="shared" si="366"/>
        <v>1.8685778995112201E-2</v>
      </c>
      <c r="H2593" s="2">
        <f t="shared" si="364"/>
        <v>2.420089903410334</v>
      </c>
      <c r="I2593" s="2">
        <f t="shared" si="365"/>
        <v>70.761002539645148</v>
      </c>
    </row>
    <row r="2594" spans="1:9" ht="13.5" x14ac:dyDescent="0.25">
      <c r="A2594" s="3">
        <f>TITRES_STAT!B2597</f>
        <v>45784</v>
      </c>
      <c r="B2594" s="6">
        <f>TITRES_STAT!D2597</f>
        <v>12.1097</v>
      </c>
      <c r="C2594" s="2">
        <f t="shared" si="360"/>
        <v>0.30010000000000048</v>
      </c>
      <c r="D2594" s="2">
        <f t="shared" si="361"/>
        <v>0.30010000000000048</v>
      </c>
      <c r="E2594" s="2">
        <f t="shared" si="362"/>
        <v>0</v>
      </c>
      <c r="F2594" s="2">
        <f t="shared" si="366"/>
        <v>6.3426889006040252E-2</v>
      </c>
      <c r="G2594" s="2">
        <f t="shared" si="366"/>
        <v>1.735108049546133E-2</v>
      </c>
      <c r="H2594" s="2">
        <f t="shared" si="364"/>
        <v>3.6555008215558313</v>
      </c>
      <c r="I2594" s="2">
        <f t="shared" si="365"/>
        <v>78.520033862526361</v>
      </c>
    </row>
    <row r="2595" spans="1:9" ht="13.5" x14ac:dyDescent="0.25">
      <c r="A2595" s="3">
        <f>TITRES_STAT!B2598</f>
        <v>45785</v>
      </c>
      <c r="B2595" s="6">
        <f>TITRES_STAT!D2598</f>
        <v>12.216200000000001</v>
      </c>
      <c r="C2595" s="2">
        <f t="shared" si="360"/>
        <v>0.10650000000000048</v>
      </c>
      <c r="D2595" s="2">
        <f t="shared" si="361"/>
        <v>0.10650000000000048</v>
      </c>
      <c r="E2595" s="2">
        <f t="shared" si="362"/>
        <v>0</v>
      </c>
      <c r="F2595" s="2">
        <f t="shared" si="366"/>
        <v>6.6503539791323132E-2</v>
      </c>
      <c r="G2595" s="2">
        <f t="shared" si="366"/>
        <v>1.6111717602928378E-2</v>
      </c>
      <c r="H2595" s="2">
        <f t="shared" si="364"/>
        <v>4.1276505354857891</v>
      </c>
      <c r="I2595" s="2">
        <f t="shared" si="365"/>
        <v>80.497890933098446</v>
      </c>
    </row>
    <row r="2596" spans="1:9" ht="13.5" x14ac:dyDescent="0.25">
      <c r="A2596" s="3">
        <f>TITRES_STAT!B2599</f>
        <v>45786</v>
      </c>
      <c r="B2596" s="6">
        <f>TITRES_STAT!D2599</f>
        <v>12.0129</v>
      </c>
      <c r="C2596" s="2">
        <f t="shared" si="360"/>
        <v>-0.20330000000000048</v>
      </c>
      <c r="D2596" s="2">
        <f t="shared" si="361"/>
        <v>0</v>
      </c>
      <c r="E2596" s="2">
        <f t="shared" si="362"/>
        <v>0.20330000000000048</v>
      </c>
      <c r="F2596" s="2">
        <f t="shared" si="366"/>
        <v>6.1753286949085766E-2</v>
      </c>
      <c r="G2596" s="2">
        <f t="shared" si="366"/>
        <v>2.9482309202719242E-2</v>
      </c>
      <c r="H2596" s="2">
        <f t="shared" si="364"/>
        <v>2.0945878602816523</v>
      </c>
      <c r="I2596" s="2">
        <f t="shared" si="365"/>
        <v>67.685519198379282</v>
      </c>
    </row>
    <row r="2597" spans="1:9" ht="13.5" x14ac:dyDescent="0.25">
      <c r="A2597" s="3">
        <f>TITRES_STAT!B2600</f>
        <v>45789</v>
      </c>
      <c r="B2597" s="6">
        <f>TITRES_STAT!D2600</f>
        <v>12.0032</v>
      </c>
      <c r="C2597" s="2">
        <f t="shared" si="360"/>
        <v>-9.700000000000486E-3</v>
      </c>
      <c r="D2597" s="2">
        <f t="shared" si="361"/>
        <v>0</v>
      </c>
      <c r="E2597" s="2">
        <f t="shared" si="362"/>
        <v>9.700000000000486E-3</v>
      </c>
      <c r="F2597" s="2">
        <f t="shared" si="366"/>
        <v>5.7342337881293927E-2</v>
      </c>
      <c r="G2597" s="2">
        <f t="shared" si="366"/>
        <v>2.8069287116810757E-2</v>
      </c>
      <c r="H2597" s="2">
        <f t="shared" si="364"/>
        <v>2.0428854371207552</v>
      </c>
      <c r="I2597" s="2">
        <f t="shared" si="365"/>
        <v>67.136455819177286</v>
      </c>
    </row>
    <row r="2598" spans="1:9" ht="13.5" x14ac:dyDescent="0.25">
      <c r="A2598" s="3">
        <f>TITRES_STAT!B2601</f>
        <v>45790</v>
      </c>
      <c r="B2598" s="6">
        <f>TITRES_STAT!D2601</f>
        <v>11.8096</v>
      </c>
      <c r="C2598" s="2">
        <f t="shared" si="360"/>
        <v>-0.19359999999999999</v>
      </c>
      <c r="D2598" s="2">
        <f t="shared" si="361"/>
        <v>0</v>
      </c>
      <c r="E2598" s="2">
        <f t="shared" si="362"/>
        <v>0.19359999999999999</v>
      </c>
      <c r="F2598" s="2">
        <f t="shared" si="366"/>
        <v>5.3246456604058648E-2</v>
      </c>
      <c r="G2598" s="2">
        <f t="shared" si="366"/>
        <v>3.9892909465609985E-2</v>
      </c>
      <c r="H2598" s="2">
        <f t="shared" si="364"/>
        <v>1.3347348518152129</v>
      </c>
      <c r="I2598" s="2">
        <f t="shared" si="365"/>
        <v>57.168583866278496</v>
      </c>
    </row>
    <row r="2599" spans="1:9" ht="13.5" x14ac:dyDescent="0.25">
      <c r="A2599" s="3">
        <f>TITRES_STAT!B2602</f>
        <v>45791</v>
      </c>
      <c r="B2599" s="6">
        <f>TITRES_STAT!D2602</f>
        <v>11.7515</v>
      </c>
      <c r="C2599" s="2">
        <f t="shared" si="360"/>
        <v>-5.8099999999999596E-2</v>
      </c>
      <c r="D2599" s="2">
        <f t="shared" si="361"/>
        <v>0</v>
      </c>
      <c r="E2599" s="2">
        <f t="shared" si="362"/>
        <v>5.8099999999999596E-2</v>
      </c>
      <c r="F2599" s="2">
        <f t="shared" si="366"/>
        <v>4.9443138275197314E-2</v>
      </c>
      <c r="G2599" s="2">
        <f t="shared" si="366"/>
        <v>4.1193415932352102E-2</v>
      </c>
      <c r="H2599" s="2">
        <f t="shared" si="364"/>
        <v>1.2002679835144752</v>
      </c>
      <c r="I2599" s="2">
        <f t="shared" si="365"/>
        <v>54.550990720561877</v>
      </c>
    </row>
    <row r="2600" spans="1:9" ht="13.5" x14ac:dyDescent="0.25">
      <c r="A2600" s="3">
        <f>TITRES_STAT!B2603</f>
        <v>45792</v>
      </c>
      <c r="B2600" s="6">
        <f>TITRES_STAT!D2603</f>
        <v>11.7515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4.5911485541254647E-2</v>
      </c>
      <c r="G2600" s="2">
        <f t="shared" si="366"/>
        <v>3.8251029080041236E-2</v>
      </c>
      <c r="H2600" s="2">
        <f t="shared" si="364"/>
        <v>1.2002679835144752</v>
      </c>
      <c r="I2600" s="2">
        <f t="shared" si="365"/>
        <v>54.550990720561877</v>
      </c>
    </row>
    <row r="2601" spans="1:9" ht="13.5" x14ac:dyDescent="0.25">
      <c r="A2601" s="3">
        <f>TITRES_STAT!B2604</f>
        <v>45793</v>
      </c>
      <c r="B2601" s="6">
        <f>TITRES_STAT!D2604</f>
        <v>11.954800000000001</v>
      </c>
      <c r="C2601" s="2">
        <f t="shared" si="360"/>
        <v>0.20330000000000048</v>
      </c>
      <c r="D2601" s="2">
        <f t="shared" si="361"/>
        <v>0.20330000000000048</v>
      </c>
      <c r="E2601" s="2">
        <f t="shared" si="362"/>
        <v>0</v>
      </c>
      <c r="F2601" s="2">
        <f t="shared" si="366"/>
        <v>5.7153522288307924E-2</v>
      </c>
      <c r="G2601" s="2">
        <f t="shared" si="366"/>
        <v>3.5518812717181145E-2</v>
      </c>
      <c r="H2601" s="2">
        <f t="shared" si="364"/>
        <v>1.6091056517962281</v>
      </c>
      <c r="I2601" s="2">
        <f t="shared" si="365"/>
        <v>61.67269043660405</v>
      </c>
    </row>
    <row r="2602" spans="1:9" ht="13.5" x14ac:dyDescent="0.25">
      <c r="A2602" s="3">
        <f>TITRES_STAT!B2605</f>
        <v>45796</v>
      </c>
      <c r="B2602" s="6">
        <f>TITRES_STAT!D2605</f>
        <v>11.954800000000001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5.3071127839143077E-2</v>
      </c>
      <c r="G2602" s="2">
        <f t="shared" si="366"/>
        <v>3.2981754665953919E-2</v>
      </c>
      <c r="H2602" s="2">
        <f t="shared" si="364"/>
        <v>1.6091056517962283</v>
      </c>
      <c r="I2602" s="2">
        <f t="shared" si="365"/>
        <v>61.67269043660405</v>
      </c>
    </row>
    <row r="2603" spans="1:9" ht="13.5" x14ac:dyDescent="0.25">
      <c r="A2603" s="3">
        <f>TITRES_STAT!B2606</f>
        <v>45797</v>
      </c>
      <c r="B2603" s="6">
        <f>TITRES_STAT!D2606</f>
        <v>12.0129</v>
      </c>
      <c r="C2603" s="2">
        <f t="shared" si="360"/>
        <v>5.8099999999999596E-2</v>
      </c>
      <c r="D2603" s="2">
        <f t="shared" si="361"/>
        <v>5.8099999999999596E-2</v>
      </c>
      <c r="E2603" s="2">
        <f t="shared" si="362"/>
        <v>0</v>
      </c>
      <c r="F2603" s="2">
        <f t="shared" si="366"/>
        <v>5.3430332993489975E-2</v>
      </c>
      <c r="G2603" s="2">
        <f t="shared" si="366"/>
        <v>3.0625915046957213E-2</v>
      </c>
      <c r="H2603" s="2">
        <f t="shared" si="364"/>
        <v>1.744611807078021</v>
      </c>
      <c r="I2603" s="2">
        <f t="shared" si="365"/>
        <v>63.564974929382686</v>
      </c>
    </row>
    <row r="2604" spans="1:9" ht="13.5" x14ac:dyDescent="0.25">
      <c r="A2604" s="3">
        <f>TITRES_STAT!B2607</f>
        <v>45798</v>
      </c>
      <c r="B2604" s="6">
        <f>TITRES_STAT!D2607</f>
        <v>12.051600000000001</v>
      </c>
      <c r="C2604" s="2">
        <f t="shared" si="360"/>
        <v>3.8700000000000401E-2</v>
      </c>
      <c r="D2604" s="2">
        <f t="shared" si="361"/>
        <v>3.8700000000000401E-2</v>
      </c>
      <c r="E2604" s="2">
        <f t="shared" si="362"/>
        <v>0</v>
      </c>
      <c r="F2604" s="2">
        <f t="shared" si="366"/>
        <v>5.2378166351097863E-2</v>
      </c>
      <c r="G2604" s="2">
        <f t="shared" si="366"/>
        <v>2.8438349686460269E-2</v>
      </c>
      <c r="H2604" s="2">
        <f t="shared" si="364"/>
        <v>1.8418145542403095</v>
      </c>
      <c r="I2604" s="2">
        <f t="shared" si="365"/>
        <v>64.811215478227226</v>
      </c>
    </row>
    <row r="2605" spans="1:9" ht="13.5" x14ac:dyDescent="0.25">
      <c r="A2605" s="3">
        <f>TITRES_STAT!B2608</f>
        <v>45799</v>
      </c>
      <c r="B2605" s="6">
        <f>TITRES_STAT!D2608</f>
        <v>12.0129</v>
      </c>
      <c r="C2605" s="2">
        <f t="shared" si="360"/>
        <v>-3.8700000000000401E-2</v>
      </c>
      <c r="D2605" s="2">
        <f t="shared" si="361"/>
        <v>0</v>
      </c>
      <c r="E2605" s="2">
        <f t="shared" si="362"/>
        <v>3.8700000000000401E-2</v>
      </c>
      <c r="F2605" s="2">
        <f t="shared" ref="F2605:G2620" si="367">((F2604*13)+D2605)/14</f>
        <v>4.8636868754590876E-2</v>
      </c>
      <c r="G2605" s="2">
        <f t="shared" si="367"/>
        <v>2.9171324708855993E-2</v>
      </c>
      <c r="H2605" s="2">
        <f t="shared" si="364"/>
        <v>1.6672835135192001</v>
      </c>
      <c r="I2605" s="2">
        <f t="shared" si="365"/>
        <v>62.508672402784612</v>
      </c>
    </row>
    <row r="2606" spans="1:9" ht="13.5" x14ac:dyDescent="0.25">
      <c r="A2606" s="3">
        <f>TITRES_STAT!B2609</f>
        <v>45800</v>
      </c>
      <c r="B2606" s="6">
        <f>TITRES_STAT!D2609</f>
        <v>12.1</v>
      </c>
      <c r="C2606" s="2">
        <f t="shared" si="360"/>
        <v>8.7099999999999511E-2</v>
      </c>
      <c r="D2606" s="2">
        <f t="shared" si="361"/>
        <v>8.7099999999999511E-2</v>
      </c>
      <c r="E2606" s="2">
        <f t="shared" si="362"/>
        <v>0</v>
      </c>
      <c r="F2606" s="2">
        <f t="shared" si="367"/>
        <v>5.1384235272120063E-2</v>
      </c>
      <c r="G2606" s="2">
        <f t="shared" si="367"/>
        <v>2.7087658658223424E-2</v>
      </c>
      <c r="H2606" s="2">
        <f t="shared" si="364"/>
        <v>1.8969611187314834</v>
      </c>
      <c r="I2606" s="2">
        <f t="shared" si="365"/>
        <v>65.481069333858429</v>
      </c>
    </row>
    <row r="2607" spans="1:9" ht="13.5" x14ac:dyDescent="0.25">
      <c r="A2607" s="3">
        <f>TITRES_STAT!B2610</f>
        <v>45803</v>
      </c>
      <c r="B2607" s="6">
        <f>TITRES_STAT!D2610</f>
        <v>12.0419</v>
      </c>
      <c r="C2607" s="2">
        <f t="shared" si="360"/>
        <v>-5.8099999999999596E-2</v>
      </c>
      <c r="D2607" s="2">
        <f t="shared" si="361"/>
        <v>0</v>
      </c>
      <c r="E2607" s="2">
        <f t="shared" si="362"/>
        <v>5.8099999999999596E-2</v>
      </c>
      <c r="F2607" s="2">
        <f t="shared" si="367"/>
        <v>4.7713932752682917E-2</v>
      </c>
      <c r="G2607" s="2">
        <f t="shared" si="367"/>
        <v>2.9302825896921725E-2</v>
      </c>
      <c r="H2607" s="2">
        <f t="shared" si="364"/>
        <v>1.6283048235868365</v>
      </c>
      <c r="I2607" s="2">
        <f t="shared" si="365"/>
        <v>61.952662757156752</v>
      </c>
    </row>
    <row r="2608" spans="1:9" ht="13.5" x14ac:dyDescent="0.25">
      <c r="A2608" s="3">
        <f>TITRES_STAT!B2611</f>
        <v>45804</v>
      </c>
      <c r="B2608" s="6">
        <f>TITRES_STAT!D2611</f>
        <v>11.993499999999999</v>
      </c>
      <c r="C2608" s="2">
        <f t="shared" si="360"/>
        <v>-4.8400000000000887E-2</v>
      </c>
      <c r="D2608" s="2">
        <f t="shared" si="361"/>
        <v>0</v>
      </c>
      <c r="E2608" s="2">
        <f t="shared" si="362"/>
        <v>4.8400000000000887E-2</v>
      </c>
      <c r="F2608" s="2">
        <f t="shared" si="367"/>
        <v>4.4305794698919855E-2</v>
      </c>
      <c r="G2608" s="2">
        <f t="shared" si="367"/>
        <v>3.0666909761427382E-2</v>
      </c>
      <c r="H2608" s="2">
        <f t="shared" si="364"/>
        <v>1.444742722484786</v>
      </c>
      <c r="I2608" s="2">
        <f t="shared" si="365"/>
        <v>59.095900325101667</v>
      </c>
    </row>
    <row r="2609" spans="1:9" ht="13.5" x14ac:dyDescent="0.25">
      <c r="A2609" s="3">
        <f>TITRES_STAT!B2612</f>
        <v>45805</v>
      </c>
      <c r="B2609" s="6">
        <f>TITRES_STAT!D2612</f>
        <v>11.954800000000001</v>
      </c>
      <c r="C2609" s="2">
        <f t="shared" si="360"/>
        <v>-3.8699999999998624E-2</v>
      </c>
      <c r="D2609" s="2">
        <f t="shared" si="361"/>
        <v>0</v>
      </c>
      <c r="E2609" s="2">
        <f t="shared" si="362"/>
        <v>3.8699999999998624E-2</v>
      </c>
      <c r="F2609" s="2">
        <f t="shared" si="367"/>
        <v>4.1141095077568433E-2</v>
      </c>
      <c r="G2609" s="2">
        <f t="shared" si="367"/>
        <v>3.1240701921325328E-2</v>
      </c>
      <c r="H2609" s="2">
        <f t="shared" si="364"/>
        <v>1.3169068730009861</v>
      </c>
      <c r="I2609" s="2">
        <f t="shared" si="365"/>
        <v>56.83900757285317</v>
      </c>
    </row>
    <row r="2610" spans="1:9" ht="13.5" x14ac:dyDescent="0.25">
      <c r="A2610" s="3">
        <f>TITRES_STAT!B2613</f>
        <v>45806</v>
      </c>
      <c r="B2610" s="6">
        <f>TITRES_STAT!D2613</f>
        <v>11.8483</v>
      </c>
      <c r="C2610" s="2">
        <f t="shared" si="360"/>
        <v>-0.10650000000000048</v>
      </c>
      <c r="D2610" s="2">
        <f t="shared" si="361"/>
        <v>0</v>
      </c>
      <c r="E2610" s="2">
        <f t="shared" si="362"/>
        <v>0.10650000000000048</v>
      </c>
      <c r="F2610" s="2">
        <f t="shared" si="367"/>
        <v>3.8202445429170687E-2</v>
      </c>
      <c r="G2610" s="2">
        <f t="shared" si="367"/>
        <v>3.661636606980212E-2</v>
      </c>
      <c r="H2610" s="2">
        <f t="shared" si="364"/>
        <v>1.0433161323640092</v>
      </c>
      <c r="I2610" s="2">
        <f t="shared" si="365"/>
        <v>51.059946908800036</v>
      </c>
    </row>
    <row r="2611" spans="1:9" ht="13.5" x14ac:dyDescent="0.25">
      <c r="A2611" s="3">
        <f>TITRES_STAT!B2614</f>
        <v>45807</v>
      </c>
      <c r="B2611" s="6">
        <f>TITRES_STAT!D2614</f>
        <v>11.799899999999999</v>
      </c>
      <c r="C2611" s="2">
        <f t="shared" si="360"/>
        <v>-4.8400000000000887E-2</v>
      </c>
      <c r="D2611" s="2">
        <f t="shared" si="361"/>
        <v>0</v>
      </c>
      <c r="E2611" s="2">
        <f t="shared" si="362"/>
        <v>4.8400000000000887E-2</v>
      </c>
      <c r="F2611" s="2">
        <f t="shared" si="367"/>
        <v>3.5473699327087063E-2</v>
      </c>
      <c r="G2611" s="2">
        <f t="shared" si="367"/>
        <v>3.7458054207673459E-2</v>
      </c>
      <c r="H2611" s="2">
        <f t="shared" si="364"/>
        <v>0.94702461399663707</v>
      </c>
      <c r="I2611" s="2">
        <f t="shared" si="365"/>
        <v>48.639580988793433</v>
      </c>
    </row>
    <row r="2612" spans="1:9" ht="13.5" x14ac:dyDescent="0.25">
      <c r="A2612" s="3">
        <f>TITRES_STAT!B2615</f>
        <v>45810</v>
      </c>
      <c r="B2612" s="6">
        <f>TITRES_STAT!D2615</f>
        <v>11.799899999999999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3.2939863660866556E-2</v>
      </c>
      <c r="G2612" s="2">
        <f t="shared" si="367"/>
        <v>3.478247890712536E-2</v>
      </c>
      <c r="H2612" s="2">
        <f t="shared" si="364"/>
        <v>0.94702461399663684</v>
      </c>
      <c r="I2612" s="2">
        <f t="shared" si="365"/>
        <v>48.639580988793433</v>
      </c>
    </row>
    <row r="2613" spans="1:9" ht="13.5" x14ac:dyDescent="0.25">
      <c r="A2613" s="3">
        <f>TITRES_STAT!B2616</f>
        <v>45811</v>
      </c>
      <c r="B2613" s="6">
        <f>TITRES_STAT!D2616</f>
        <v>12.342000000000001</v>
      </c>
      <c r="C2613" s="2">
        <f t="shared" si="360"/>
        <v>0.54210000000000136</v>
      </c>
      <c r="D2613" s="2">
        <f t="shared" si="361"/>
        <v>0.54210000000000136</v>
      </c>
      <c r="E2613" s="2">
        <f t="shared" si="362"/>
        <v>0</v>
      </c>
      <c r="F2613" s="2">
        <f t="shared" si="367"/>
        <v>6.930844482794761E-2</v>
      </c>
      <c r="G2613" s="2">
        <f t="shared" si="367"/>
        <v>3.2298016128044976E-2</v>
      </c>
      <c r="H2613" s="2">
        <f t="shared" si="364"/>
        <v>2.1459040875196598</v>
      </c>
      <c r="I2613" s="2">
        <f t="shared" si="365"/>
        <v>68.212635472035799</v>
      </c>
    </row>
    <row r="2614" spans="1:9" ht="13.5" x14ac:dyDescent="0.25">
      <c r="A2614" s="3">
        <f>TITRES_STAT!B2617</f>
        <v>45812</v>
      </c>
      <c r="B2614" s="6">
        <f>TITRES_STAT!D2617</f>
        <v>12.4678</v>
      </c>
      <c r="C2614" s="2">
        <f t="shared" si="360"/>
        <v>0.12579999999999991</v>
      </c>
      <c r="D2614" s="2">
        <f t="shared" si="361"/>
        <v>0.12579999999999991</v>
      </c>
      <c r="E2614" s="2">
        <f t="shared" si="362"/>
        <v>0</v>
      </c>
      <c r="F2614" s="2">
        <f t="shared" si="367"/>
        <v>7.3343555911665623E-2</v>
      </c>
      <c r="G2614" s="2">
        <f t="shared" si="367"/>
        <v>2.9991014976041761E-2</v>
      </c>
      <c r="H2614" s="2">
        <f t="shared" si="364"/>
        <v>2.4455176315391767</v>
      </c>
      <c r="I2614" s="2">
        <f t="shared" si="365"/>
        <v>70.976784711640505</v>
      </c>
    </row>
    <row r="2615" spans="1:9" ht="13.5" x14ac:dyDescent="0.25">
      <c r="A2615" s="3">
        <f>TITRES_STAT!B2618</f>
        <v>45813</v>
      </c>
      <c r="B2615" s="6">
        <f>TITRES_STAT!D2618</f>
        <v>12.4291</v>
      </c>
      <c r="C2615" s="2">
        <f t="shared" si="360"/>
        <v>-3.8700000000000401E-2</v>
      </c>
      <c r="D2615" s="2">
        <f t="shared" si="361"/>
        <v>0</v>
      </c>
      <c r="E2615" s="2">
        <f t="shared" si="362"/>
        <v>3.8700000000000401E-2</v>
      </c>
      <c r="F2615" s="2">
        <f t="shared" si="367"/>
        <v>6.8104730489403784E-2</v>
      </c>
      <c r="G2615" s="2">
        <f t="shared" si="367"/>
        <v>3.0613085334895949E-2</v>
      </c>
      <c r="H2615" s="2">
        <f t="shared" si="364"/>
        <v>2.2246934519785562</v>
      </c>
      <c r="I2615" s="2">
        <f t="shared" si="365"/>
        <v>68.989300381825871</v>
      </c>
    </row>
    <row r="2616" spans="1:9" ht="13.5" x14ac:dyDescent="0.25">
      <c r="A2616" s="3">
        <f>TITRES_STAT!B2619</f>
        <v>45817</v>
      </c>
      <c r="B2616" s="6">
        <f>TITRES_STAT!D2619</f>
        <v>12.3904</v>
      </c>
      <c r="C2616" s="2">
        <f t="shared" si="360"/>
        <v>-3.8700000000000401E-2</v>
      </c>
      <c r="D2616" s="2">
        <f t="shared" si="361"/>
        <v>0</v>
      </c>
      <c r="E2616" s="2">
        <f t="shared" si="362"/>
        <v>3.8700000000000401E-2</v>
      </c>
      <c r="F2616" s="2">
        <f t="shared" si="367"/>
        <v>6.3240106883017802E-2</v>
      </c>
      <c r="G2616" s="2">
        <f t="shared" si="367"/>
        <v>3.1190722096689126E-2</v>
      </c>
      <c r="H2616" s="2">
        <f t="shared" si="364"/>
        <v>2.0275294264421886</v>
      </c>
      <c r="I2616" s="2">
        <f t="shared" si="365"/>
        <v>66.969767782731239</v>
      </c>
    </row>
    <row r="2617" spans="1:9" ht="13.5" x14ac:dyDescent="0.25">
      <c r="A2617" s="3">
        <f>TITRES_STAT!B2620</f>
        <v>45818</v>
      </c>
      <c r="B2617" s="6">
        <f>TITRES_STAT!D2620</f>
        <v>12.3904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5.8722956391373669E-2</v>
      </c>
      <c r="G2617" s="2">
        <f t="shared" si="367"/>
        <v>2.8962813375497047E-2</v>
      </c>
      <c r="H2617" s="2">
        <f t="shared" si="364"/>
        <v>2.0275294264421881</v>
      </c>
      <c r="I2617" s="2">
        <f t="shared" si="365"/>
        <v>66.969767782731225</v>
      </c>
    </row>
    <row r="2618" spans="1:9" ht="13.5" x14ac:dyDescent="0.25">
      <c r="A2618" s="3">
        <f>TITRES_STAT!B2621</f>
        <v>45819</v>
      </c>
      <c r="B2618" s="6">
        <f>TITRES_STAT!D2621</f>
        <v>12.3904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5.4528459506275551E-2</v>
      </c>
      <c r="G2618" s="2">
        <f t="shared" si="367"/>
        <v>2.6894040991532971E-2</v>
      </c>
      <c r="H2618" s="2">
        <f t="shared" si="364"/>
        <v>2.0275294264421886</v>
      </c>
      <c r="I2618" s="2">
        <f t="shared" si="365"/>
        <v>66.969767782731239</v>
      </c>
    </row>
    <row r="2619" spans="1:9" ht="13.5" x14ac:dyDescent="0.25">
      <c r="A2619" s="3">
        <f>TITRES_STAT!B2622</f>
        <v>45820</v>
      </c>
      <c r="B2619" s="6">
        <f>TITRES_STAT!D2622</f>
        <v>12.2936</v>
      </c>
      <c r="C2619" s="2">
        <f t="shared" si="360"/>
        <v>-9.6799999999999997E-2</v>
      </c>
      <c r="D2619" s="2">
        <f t="shared" si="361"/>
        <v>0</v>
      </c>
      <c r="E2619" s="2">
        <f t="shared" si="362"/>
        <v>9.6799999999999997E-2</v>
      </c>
      <c r="F2619" s="2">
        <f t="shared" si="367"/>
        <v>5.0633569541541586E-2</v>
      </c>
      <c r="G2619" s="2">
        <f t="shared" si="367"/>
        <v>3.1887323777852042E-2</v>
      </c>
      <c r="H2619" s="2">
        <f t="shared" si="364"/>
        <v>1.5878902191443895</v>
      </c>
      <c r="I2619" s="2">
        <f t="shared" si="365"/>
        <v>61.358484505937781</v>
      </c>
    </row>
    <row r="2620" spans="1:9" ht="13.5" x14ac:dyDescent="0.25">
      <c r="A2620" s="3">
        <f>TITRES_STAT!B2623</f>
        <v>45821</v>
      </c>
      <c r="B2620" s="6">
        <f>TITRES_STAT!D2623</f>
        <v>12.1968</v>
      </c>
      <c r="C2620" s="2">
        <f t="shared" si="360"/>
        <v>-9.6799999999999997E-2</v>
      </c>
      <c r="D2620" s="2">
        <f t="shared" si="361"/>
        <v>0</v>
      </c>
      <c r="E2620" s="2">
        <f t="shared" si="362"/>
        <v>9.6799999999999997E-2</v>
      </c>
      <c r="F2620" s="2">
        <f t="shared" si="367"/>
        <v>4.7016886002860039E-2</v>
      </c>
      <c r="G2620" s="2">
        <f t="shared" si="367"/>
        <v>3.6523943508005467E-2</v>
      </c>
      <c r="H2620" s="2">
        <f t="shared" si="364"/>
        <v>1.2872894185852271</v>
      </c>
      <c r="I2620" s="2">
        <f t="shared" si="365"/>
        <v>56.280128265598464</v>
      </c>
    </row>
    <row r="2621" spans="1:9" ht="13.5" x14ac:dyDescent="0.25">
      <c r="A2621" s="3">
        <f>TITRES_STAT!B2624</f>
        <v>45824</v>
      </c>
      <c r="B2621" s="6">
        <f>TITRES_STAT!D2624</f>
        <v>12.1</v>
      </c>
      <c r="C2621" s="2">
        <f t="shared" si="360"/>
        <v>-9.6799999999999997E-2</v>
      </c>
      <c r="D2621" s="2">
        <f t="shared" si="361"/>
        <v>0</v>
      </c>
      <c r="E2621" s="2">
        <f t="shared" si="362"/>
        <v>9.6799999999999997E-2</v>
      </c>
      <c r="F2621" s="2">
        <f t="shared" ref="F2621:G2636" si="368">((F2620*13)+D2621)/14</f>
        <v>4.3658537002655755E-2</v>
      </c>
      <c r="G2621" s="2">
        <f t="shared" si="368"/>
        <v>4.0829376114576502E-2</v>
      </c>
      <c r="H2621" s="2">
        <f t="shared" si="364"/>
        <v>1.0692922879874527</v>
      </c>
      <c r="I2621" s="2">
        <f t="shared" si="365"/>
        <v>51.674299188899134</v>
      </c>
    </row>
    <row r="2622" spans="1:9" ht="13.5" x14ac:dyDescent="0.25">
      <c r="A2622" s="3">
        <f>TITRES_STAT!B2625</f>
        <v>45825</v>
      </c>
      <c r="B2622" s="6">
        <f>TITRES_STAT!D2625</f>
        <v>12.1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4.0540070073894631E-2</v>
      </c>
      <c r="G2622" s="2">
        <f t="shared" si="368"/>
        <v>3.7912992106392471E-2</v>
      </c>
      <c r="H2622" s="2">
        <f t="shared" si="364"/>
        <v>1.0692922879874525</v>
      </c>
      <c r="I2622" s="2">
        <f t="shared" si="365"/>
        <v>51.674299188899134</v>
      </c>
    </row>
    <row r="2623" spans="1:9" ht="13.5" x14ac:dyDescent="0.25">
      <c r="A2623" s="3">
        <f>TITRES_STAT!B2626</f>
        <v>45826</v>
      </c>
      <c r="B2623" s="6">
        <f>TITRES_STAT!D2626</f>
        <v>12.0806</v>
      </c>
      <c r="C2623" s="2">
        <f t="shared" si="360"/>
        <v>-1.9399999999999196E-2</v>
      </c>
      <c r="D2623" s="2">
        <f t="shared" si="361"/>
        <v>0</v>
      </c>
      <c r="E2623" s="2">
        <f t="shared" si="362"/>
        <v>1.9399999999999196E-2</v>
      </c>
      <c r="F2623" s="2">
        <f t="shared" si="368"/>
        <v>3.764435078290216E-2</v>
      </c>
      <c r="G2623" s="2">
        <f t="shared" si="368"/>
        <v>3.6590635527364378E-2</v>
      </c>
      <c r="H2623" s="2">
        <f t="shared" si="364"/>
        <v>1.0287974024050432</v>
      </c>
      <c r="I2623" s="2">
        <f t="shared" si="365"/>
        <v>50.709716070488497</v>
      </c>
    </row>
    <row r="2624" spans="1:9" ht="13.5" x14ac:dyDescent="0.25">
      <c r="A2624" s="3">
        <f>TITRES_STAT!B2627</f>
        <v>45827</v>
      </c>
      <c r="B2624" s="6">
        <f>TITRES_STAT!D2627</f>
        <v>12.119400000000001</v>
      </c>
      <c r="C2624" s="2">
        <f t="shared" si="360"/>
        <v>3.8800000000000168E-2</v>
      </c>
      <c r="D2624" s="2">
        <f t="shared" si="361"/>
        <v>3.8800000000000168E-2</v>
      </c>
      <c r="E2624" s="2">
        <f t="shared" si="362"/>
        <v>0</v>
      </c>
      <c r="F2624" s="2">
        <f t="shared" si="368"/>
        <v>3.7726897155552011E-2</v>
      </c>
      <c r="G2624" s="2">
        <f t="shared" si="368"/>
        <v>3.3977018703981211E-2</v>
      </c>
      <c r="H2624" s="2">
        <f t="shared" si="364"/>
        <v>1.110365140751193</v>
      </c>
      <c r="I2624" s="2">
        <f t="shared" si="365"/>
        <v>52.614835191788373</v>
      </c>
    </row>
    <row r="2625" spans="1:9" ht="13.5" x14ac:dyDescent="0.25">
      <c r="A2625" s="3">
        <f>TITRES_STAT!B2628</f>
        <v>45828</v>
      </c>
      <c r="B2625" s="6">
        <f>TITRES_STAT!D2628</f>
        <v>12.4291</v>
      </c>
      <c r="C2625" s="2">
        <f t="shared" si="360"/>
        <v>0.30969999999999942</v>
      </c>
      <c r="D2625" s="2">
        <f t="shared" si="361"/>
        <v>0.30969999999999942</v>
      </c>
      <c r="E2625" s="2">
        <f t="shared" si="362"/>
        <v>0</v>
      </c>
      <c r="F2625" s="2">
        <f t="shared" si="368"/>
        <v>5.7153547358726832E-2</v>
      </c>
      <c r="G2625" s="2">
        <f t="shared" si="368"/>
        <v>3.1550088796553979E-2</v>
      </c>
      <c r="H2625" s="2">
        <f t="shared" si="364"/>
        <v>1.811517797216766</v>
      </c>
      <c r="I2625" s="2">
        <f t="shared" si="365"/>
        <v>64.432023123241834</v>
      </c>
    </row>
    <row r="2626" spans="1:9" ht="13.5" x14ac:dyDescent="0.25">
      <c r="A2626" s="3">
        <f>TITRES_STAT!B2629</f>
        <v>45831</v>
      </c>
      <c r="B2626" s="6">
        <f>TITRES_STAT!D2629</f>
        <v>12.59</v>
      </c>
      <c r="C2626" s="2">
        <f t="shared" si="360"/>
        <v>0.16089999999999982</v>
      </c>
      <c r="D2626" s="2">
        <f t="shared" si="361"/>
        <v>0.16089999999999982</v>
      </c>
      <c r="E2626" s="2">
        <f t="shared" si="362"/>
        <v>0</v>
      </c>
      <c r="F2626" s="2">
        <f t="shared" si="368"/>
        <v>6.4564008261674896E-2</v>
      </c>
      <c r="G2626" s="2">
        <f t="shared" si="368"/>
        <v>2.9296511025371553E-2</v>
      </c>
      <c r="H2626" s="2">
        <f t="shared" si="364"/>
        <v>2.2038121947613747</v>
      </c>
      <c r="I2626" s="2">
        <f t="shared" si="365"/>
        <v>68.787184166564998</v>
      </c>
    </row>
    <row r="2627" spans="1:9" ht="13.5" x14ac:dyDescent="0.25">
      <c r="A2627" s="3">
        <f>TITRES_STAT!B2630</f>
        <v>45832</v>
      </c>
      <c r="B2627" s="6">
        <f>TITRES_STAT!D2630</f>
        <v>12.35</v>
      </c>
      <c r="C2627" s="2">
        <f t="shared" ref="C2627:C2690" si="369">B2627-B2626</f>
        <v>-0.24000000000000021</v>
      </c>
      <c r="D2627" s="2">
        <f t="shared" ref="D2627:D2690" si="370">IF(C2627&gt;0,C2627,0)</f>
        <v>0</v>
      </c>
      <c r="E2627" s="2">
        <f t="shared" ref="E2627:E2690" si="371">IF(C2627&lt;0,-C2627,0)</f>
        <v>0.24000000000000021</v>
      </c>
      <c r="F2627" s="2">
        <f t="shared" si="368"/>
        <v>5.9952293385840974E-2</v>
      </c>
      <c r="G2627" s="2">
        <f t="shared" si="368"/>
        <v>4.4346760237845027E-2</v>
      </c>
      <c r="H2627" s="2">
        <f t="shared" si="364"/>
        <v>1.3518979304079661</v>
      </c>
      <c r="I2627" s="2">
        <f t="shared" si="365"/>
        <v>57.481148009406276</v>
      </c>
    </row>
    <row r="2628" spans="1:9" ht="13.5" x14ac:dyDescent="0.25">
      <c r="A2628" s="3">
        <f>TITRES_STAT!B2631</f>
        <v>45833</v>
      </c>
      <c r="B2628" s="6">
        <f>TITRES_STAT!D2631</f>
        <v>12.6</v>
      </c>
      <c r="C2628" s="2">
        <f t="shared" si="369"/>
        <v>0.25</v>
      </c>
      <c r="D2628" s="2">
        <f t="shared" si="370"/>
        <v>0.25</v>
      </c>
      <c r="E2628" s="2">
        <f t="shared" si="371"/>
        <v>0</v>
      </c>
      <c r="F2628" s="2">
        <f t="shared" si="368"/>
        <v>7.3527129572566616E-2</v>
      </c>
      <c r="G2628" s="2">
        <f t="shared" si="368"/>
        <v>4.1179134506570382E-2</v>
      </c>
      <c r="H2628" s="2">
        <f t="shared" si="364"/>
        <v>1.7855433450364264</v>
      </c>
      <c r="I2628" s="2">
        <f t="shared" si="365"/>
        <v>64.100361181530161</v>
      </c>
    </row>
    <row r="2629" spans="1:9" ht="13.5" x14ac:dyDescent="0.25">
      <c r="A2629" s="3">
        <f>TITRES_STAT!B2632</f>
        <v>45835</v>
      </c>
      <c r="B2629" s="6">
        <f>TITRES_STAT!D2632</f>
        <v>12.67</v>
      </c>
      <c r="C2629" s="2">
        <f t="shared" si="369"/>
        <v>7.0000000000000284E-2</v>
      </c>
      <c r="D2629" s="2">
        <f t="shared" si="370"/>
        <v>7.0000000000000284E-2</v>
      </c>
      <c r="E2629" s="2">
        <f t="shared" si="371"/>
        <v>0</v>
      </c>
      <c r="F2629" s="2">
        <f t="shared" si="368"/>
        <v>7.3275191745954746E-2</v>
      </c>
      <c r="G2629" s="2">
        <f t="shared" si="368"/>
        <v>3.823776775610107E-2</v>
      </c>
      <c r="H2629" s="2">
        <f t="shared" si="364"/>
        <v>1.9163041162167016</v>
      </c>
      <c r="I2629" s="2">
        <f t="shared" si="365"/>
        <v>65.710023366928823</v>
      </c>
    </row>
    <row r="2630" spans="1:9" ht="13.5" x14ac:dyDescent="0.25">
      <c r="A2630" s="3">
        <f>TITRES_STAT!B2633</f>
        <v>45838</v>
      </c>
      <c r="B2630" s="6">
        <f>TITRES_STAT!D2633</f>
        <v>12.65</v>
      </c>
      <c r="C2630" s="2">
        <f t="shared" si="369"/>
        <v>-1.9999999999999574E-2</v>
      </c>
      <c r="D2630" s="2">
        <f t="shared" si="370"/>
        <v>0</v>
      </c>
      <c r="E2630" s="2">
        <f t="shared" si="371"/>
        <v>1.9999999999999574E-2</v>
      </c>
      <c r="F2630" s="2">
        <f t="shared" si="368"/>
        <v>6.8041249478386551E-2</v>
      </c>
      <c r="G2630" s="2">
        <f t="shared" si="368"/>
        <v>3.6935070059236678E-2</v>
      </c>
      <c r="H2630" s="2">
        <f t="shared" si="364"/>
        <v>1.8421854722154745</v>
      </c>
      <c r="I2630" s="2">
        <f t="shared" si="365"/>
        <v>64.815807772724156</v>
      </c>
    </row>
    <row r="2631" spans="1:9" ht="13.5" x14ac:dyDescent="0.25">
      <c r="A2631" s="3">
        <f>TITRES_STAT!B2634</f>
        <v>45839</v>
      </c>
      <c r="B2631" s="6">
        <f>TITRES_STAT!D2634</f>
        <v>12.63</v>
      </c>
      <c r="C2631" s="2">
        <f t="shared" si="369"/>
        <v>-1.9999999999999574E-2</v>
      </c>
      <c r="D2631" s="2">
        <f t="shared" si="370"/>
        <v>0</v>
      </c>
      <c r="E2631" s="2">
        <f t="shared" si="371"/>
        <v>1.9999999999999574E-2</v>
      </c>
      <c r="F2631" s="2">
        <f t="shared" si="368"/>
        <v>6.3181160229930367E-2</v>
      </c>
      <c r="G2631" s="2">
        <f t="shared" si="368"/>
        <v>3.5725422197862601E-2</v>
      </c>
      <c r="H2631" s="2">
        <f t="shared" si="364"/>
        <v>1.7685210234887134</v>
      </c>
      <c r="I2631" s="2">
        <f t="shared" si="365"/>
        <v>63.879631344107914</v>
      </c>
    </row>
    <row r="2632" spans="1:9" ht="13.5" x14ac:dyDescent="0.25">
      <c r="A2632" s="3">
        <f>TITRES_STAT!B2635</f>
        <v>45840</v>
      </c>
      <c r="B2632" s="6">
        <f>TITRES_STAT!D2635</f>
        <v>12.54</v>
      </c>
      <c r="C2632" s="2">
        <f t="shared" si="369"/>
        <v>-9.0000000000001634E-2</v>
      </c>
      <c r="D2632" s="2">
        <f t="shared" si="370"/>
        <v>0</v>
      </c>
      <c r="E2632" s="2">
        <f t="shared" si="371"/>
        <v>9.0000000000001634E-2</v>
      </c>
      <c r="F2632" s="2">
        <f t="shared" si="368"/>
        <v>5.8668220213506768E-2</v>
      </c>
      <c r="G2632" s="2">
        <f t="shared" si="368"/>
        <v>3.9602177755158244E-2</v>
      </c>
      <c r="H2632" s="2">
        <f t="shared" si="364"/>
        <v>1.4814392424635068</v>
      </c>
      <c r="I2632" s="2">
        <f t="shared" si="365"/>
        <v>59.700806576782171</v>
      </c>
    </row>
    <row r="2633" spans="1:9" ht="13.5" x14ac:dyDescent="0.25">
      <c r="A2633" s="3">
        <f>TITRES_STAT!B2636</f>
        <v>45841</v>
      </c>
      <c r="B2633" s="6">
        <f>TITRES_STAT!D2636</f>
        <v>12.54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5.4477633055399141E-2</v>
      </c>
      <c r="G2633" s="2">
        <f t="shared" si="368"/>
        <v>3.6773450772646939E-2</v>
      </c>
      <c r="H2633" s="2">
        <f t="shared" si="364"/>
        <v>1.4814392424635068</v>
      </c>
      <c r="I2633" s="2">
        <f t="shared" si="365"/>
        <v>59.700806576782171</v>
      </c>
    </row>
    <row r="2634" spans="1:9" ht="13.5" x14ac:dyDescent="0.25">
      <c r="A2634" s="3">
        <f>TITRES_STAT!B2637</f>
        <v>45842</v>
      </c>
      <c r="B2634" s="6">
        <f>TITRES_STAT!D2637</f>
        <v>12.54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5.0586373551442063E-2</v>
      </c>
      <c r="G2634" s="2">
        <f t="shared" si="368"/>
        <v>3.4146775717457875E-2</v>
      </c>
      <c r="H2634" s="2">
        <f t="shared" si="364"/>
        <v>1.4814392424635068</v>
      </c>
      <c r="I2634" s="2">
        <f t="shared" si="365"/>
        <v>59.700806576782171</v>
      </c>
    </row>
    <row r="2635" spans="1:9" ht="13.5" x14ac:dyDescent="0.25">
      <c r="A2635" s="3">
        <f>TITRES_STAT!B2638</f>
        <v>45845</v>
      </c>
      <c r="B2635" s="6">
        <f>TITRES_STAT!D2638</f>
        <v>12.75</v>
      </c>
      <c r="C2635" s="2">
        <f t="shared" si="369"/>
        <v>0.21000000000000085</v>
      </c>
      <c r="D2635" s="2">
        <f t="shared" si="370"/>
        <v>0.21000000000000085</v>
      </c>
      <c r="E2635" s="2">
        <f t="shared" si="371"/>
        <v>0</v>
      </c>
      <c r="F2635" s="2">
        <f t="shared" si="368"/>
        <v>6.1973061154910546E-2</v>
      </c>
      <c r="G2635" s="2">
        <f t="shared" si="368"/>
        <v>3.170772030906803E-2</v>
      </c>
      <c r="H2635" s="2">
        <f t="shared" si="364"/>
        <v>1.9545101492896351</v>
      </c>
      <c r="I2635" s="2">
        <f t="shared" si="365"/>
        <v>66.153441705372586</v>
      </c>
    </row>
    <row r="2636" spans="1:9" ht="13.5" x14ac:dyDescent="0.25">
      <c r="A2636" s="3">
        <f>TITRES_STAT!B2639</f>
        <v>45846</v>
      </c>
      <c r="B2636" s="6">
        <f>TITRES_STAT!D2639</f>
        <v>12.7</v>
      </c>
      <c r="C2636" s="2">
        <f t="shared" si="369"/>
        <v>-5.0000000000000711E-2</v>
      </c>
      <c r="D2636" s="2">
        <f t="shared" si="370"/>
        <v>0</v>
      </c>
      <c r="E2636" s="2">
        <f t="shared" si="371"/>
        <v>5.0000000000000711E-2</v>
      </c>
      <c r="F2636" s="2">
        <f t="shared" si="368"/>
        <v>5.7546413929559788E-2</v>
      </c>
      <c r="G2636" s="2">
        <f t="shared" si="368"/>
        <v>3.3014311715563224E-2</v>
      </c>
      <c r="H2636" s="2">
        <f t="shared" si="364"/>
        <v>1.7430747739148511</v>
      </c>
      <c r="I2636" s="2">
        <f t="shared" si="365"/>
        <v>63.544559211092022</v>
      </c>
    </row>
    <row r="2637" spans="1:9" ht="13.5" x14ac:dyDescent="0.25">
      <c r="A2637" s="3">
        <f>TITRES_STAT!B2640</f>
        <v>45847</v>
      </c>
      <c r="B2637" s="6">
        <f>TITRES_STAT!D2640</f>
        <v>12.75</v>
      </c>
      <c r="C2637" s="2">
        <f t="shared" si="369"/>
        <v>5.0000000000000711E-2</v>
      </c>
      <c r="D2637" s="2">
        <f t="shared" si="370"/>
        <v>5.0000000000000711E-2</v>
      </c>
      <c r="E2637" s="2">
        <f t="shared" si="371"/>
        <v>0</v>
      </c>
      <c r="F2637" s="2">
        <f t="shared" ref="F2637:G2652" si="372">((F2636*13)+D2637)/14</f>
        <v>5.7007384363162709E-2</v>
      </c>
      <c r="G2637" s="2">
        <f t="shared" si="372"/>
        <v>3.0656146593022994E-2</v>
      </c>
      <c r="H2637" s="2">
        <f t="shared" si="364"/>
        <v>1.8595743659490775</v>
      </c>
      <c r="I2637" s="2">
        <f t="shared" si="365"/>
        <v>65.029760655722441</v>
      </c>
    </row>
    <row r="2638" spans="1:9" ht="13.5" x14ac:dyDescent="0.25">
      <c r="A2638" s="3">
        <f>TITRES_STAT!B2641</f>
        <v>45848</v>
      </c>
      <c r="B2638" s="6">
        <f>TITRES_STAT!D2641</f>
        <v>12.6</v>
      </c>
      <c r="C2638" s="2">
        <f t="shared" si="369"/>
        <v>-0.15000000000000036</v>
      </c>
      <c r="D2638" s="2">
        <f t="shared" si="370"/>
        <v>0</v>
      </c>
      <c r="E2638" s="2">
        <f t="shared" si="371"/>
        <v>0.15000000000000036</v>
      </c>
      <c r="F2638" s="2">
        <f t="shared" si="372"/>
        <v>5.293542833722252E-2</v>
      </c>
      <c r="G2638" s="2">
        <f t="shared" si="372"/>
        <v>3.9180707550664232E-2</v>
      </c>
      <c r="H2638" s="2">
        <f t="shared" si="364"/>
        <v>1.351058509312834</v>
      </c>
      <c r="I2638" s="2">
        <f t="shared" si="365"/>
        <v>57.465967093593108</v>
      </c>
    </row>
    <row r="2639" spans="1:9" ht="13.5" x14ac:dyDescent="0.25">
      <c r="A2639" s="3">
        <f>TITRES_STAT!B2642</f>
        <v>45849</v>
      </c>
      <c r="B2639" s="6">
        <f>TITRES_STAT!D2642</f>
        <v>12.68</v>
      </c>
      <c r="C2639" s="2">
        <f t="shared" si="369"/>
        <v>8.0000000000000071E-2</v>
      </c>
      <c r="D2639" s="2">
        <f t="shared" si="370"/>
        <v>8.0000000000000071E-2</v>
      </c>
      <c r="E2639" s="2">
        <f t="shared" si="371"/>
        <v>0</v>
      </c>
      <c r="F2639" s="2">
        <f t="shared" si="372"/>
        <v>5.4868612027420917E-2</v>
      </c>
      <c r="G2639" s="2">
        <f t="shared" si="372"/>
        <v>3.6382085582759641E-2</v>
      </c>
      <c r="H2639" s="2">
        <f t="shared" si="364"/>
        <v>1.5081216799023054</v>
      </c>
      <c r="I2639" s="2">
        <f t="shared" si="365"/>
        <v>60.129526090657954</v>
      </c>
    </row>
    <row r="2640" spans="1:9" ht="13.5" x14ac:dyDescent="0.25">
      <c r="A2640" s="3">
        <f>TITRES_STAT!B2643</f>
        <v>45852</v>
      </c>
      <c r="B2640" s="6">
        <f>TITRES_STAT!D2643</f>
        <v>12.7</v>
      </c>
      <c r="C2640" s="2">
        <f t="shared" si="369"/>
        <v>1.9999999999999574E-2</v>
      </c>
      <c r="D2640" s="2">
        <f t="shared" si="370"/>
        <v>1.9999999999999574E-2</v>
      </c>
      <c r="E2640" s="2">
        <f t="shared" si="371"/>
        <v>0</v>
      </c>
      <c r="F2640" s="2">
        <f t="shared" si="372"/>
        <v>5.2377996882605103E-2</v>
      </c>
      <c r="G2640" s="2">
        <f t="shared" si="372"/>
        <v>3.3783365183991096E-2</v>
      </c>
      <c r="H2640" s="2">
        <f t="shared" si="364"/>
        <v>1.5504079181379313</v>
      </c>
      <c r="I2640" s="2">
        <f t="shared" si="365"/>
        <v>60.790585973003637</v>
      </c>
    </row>
    <row r="2641" spans="1:9" ht="13.5" x14ac:dyDescent="0.25">
      <c r="A2641" s="3">
        <f>TITRES_STAT!B2644</f>
        <v>45853</v>
      </c>
      <c r="B2641" s="6">
        <f>TITRES_STAT!D2644</f>
        <v>12.7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4.8636711390990454E-2</v>
      </c>
      <c r="G2641" s="2">
        <f t="shared" si="372"/>
        <v>3.1370267670848877E-2</v>
      </c>
      <c r="H2641" s="2">
        <f t="shared" ref="H2641:H2693" si="373">F2641/G2641</f>
        <v>1.5504079181379311</v>
      </c>
      <c r="I2641" s="2">
        <f t="shared" ref="I2641:I2693" si="374">IF(G2641=0,100,100-(100/(1+H2641)))</f>
        <v>60.79058597300363</v>
      </c>
    </row>
    <row r="2642" spans="1:9" ht="13.5" x14ac:dyDescent="0.25">
      <c r="A2642" s="3">
        <f>TITRES_STAT!B2645</f>
        <v>45854</v>
      </c>
      <c r="B2642" s="6">
        <f>TITRES_STAT!D2645</f>
        <v>12.7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4.5162660577348281E-2</v>
      </c>
      <c r="G2642" s="2">
        <f t="shared" si="372"/>
        <v>2.9129534265788241E-2</v>
      </c>
      <c r="H2642" s="2">
        <f t="shared" si="373"/>
        <v>1.5504079181379313</v>
      </c>
      <c r="I2642" s="2">
        <f t="shared" si="374"/>
        <v>60.790585973003637</v>
      </c>
    </row>
    <row r="2643" spans="1:9" ht="13.5" x14ac:dyDescent="0.25">
      <c r="A2643" s="3">
        <f>TITRES_STAT!B2646</f>
        <v>45855</v>
      </c>
      <c r="B2643" s="6">
        <f>TITRES_STAT!D2646</f>
        <v>12.5</v>
      </c>
      <c r="C2643" s="2">
        <f t="shared" si="369"/>
        <v>-0.19999999999999929</v>
      </c>
      <c r="D2643" s="2">
        <f t="shared" si="370"/>
        <v>0</v>
      </c>
      <c r="E2643" s="2">
        <f t="shared" si="371"/>
        <v>0.19999999999999929</v>
      </c>
      <c r="F2643" s="2">
        <f t="shared" si="372"/>
        <v>4.1936756250394835E-2</v>
      </c>
      <c r="G2643" s="2">
        <f t="shared" si="372"/>
        <v>4.1334567532517595E-2</v>
      </c>
      <c r="H2643" s="2">
        <f t="shared" si="373"/>
        <v>1.0145686468693182</v>
      </c>
      <c r="I2643" s="2">
        <f t="shared" si="374"/>
        <v>50.361582289388807</v>
      </c>
    </row>
    <row r="2644" spans="1:9" ht="13.5" x14ac:dyDescent="0.25">
      <c r="A2644" s="3">
        <f>TITRES_STAT!B2647</f>
        <v>45856</v>
      </c>
      <c r="B2644" s="6">
        <f>TITRES_STAT!D2647</f>
        <v>12.49</v>
      </c>
      <c r="C2644" s="2">
        <f t="shared" si="369"/>
        <v>-9.9999999999997868E-3</v>
      </c>
      <c r="D2644" s="2">
        <f t="shared" si="370"/>
        <v>0</v>
      </c>
      <c r="E2644" s="2">
        <f t="shared" si="371"/>
        <v>9.9999999999997868E-3</v>
      </c>
      <c r="F2644" s="2">
        <f t="shared" si="372"/>
        <v>3.8941273661080918E-2</v>
      </c>
      <c r="G2644" s="2">
        <f t="shared" si="372"/>
        <v>3.909638413733775E-2</v>
      </c>
      <c r="H2644" s="2">
        <f t="shared" si="373"/>
        <v>0.99603261325364612</v>
      </c>
      <c r="I2644" s="2">
        <f t="shared" si="374"/>
        <v>49.900618188299866</v>
      </c>
    </row>
    <row r="2645" spans="1:9" ht="13.5" x14ac:dyDescent="0.25">
      <c r="A2645" s="3">
        <f>TITRES_STAT!B2648</f>
        <v>45859</v>
      </c>
      <c r="B2645" s="6">
        <f>TITRES_STAT!D2648</f>
        <v>12.25</v>
      </c>
      <c r="C2645" s="2">
        <f t="shared" si="369"/>
        <v>-0.24000000000000021</v>
      </c>
      <c r="D2645" s="2">
        <f t="shared" si="370"/>
        <v>0</v>
      </c>
      <c r="E2645" s="2">
        <f t="shared" si="371"/>
        <v>0.24000000000000021</v>
      </c>
      <c r="F2645" s="2">
        <f t="shared" si="372"/>
        <v>3.6159754113860854E-2</v>
      </c>
      <c r="G2645" s="2">
        <f t="shared" si="372"/>
        <v>5.3446642413242214E-2</v>
      </c>
      <c r="H2645" s="2">
        <f t="shared" si="373"/>
        <v>0.67655801152630923</v>
      </c>
      <c r="I2645" s="2">
        <f t="shared" si="374"/>
        <v>40.353987567085888</v>
      </c>
    </row>
    <row r="2646" spans="1:9" ht="13.5" x14ac:dyDescent="0.25">
      <c r="A2646" s="3">
        <f>TITRES_STAT!B2649</f>
        <v>45860</v>
      </c>
      <c r="B2646" s="6">
        <f>TITRES_STAT!D2649</f>
        <v>12.02</v>
      </c>
      <c r="C2646" s="2">
        <f t="shared" si="369"/>
        <v>-0.23000000000000043</v>
      </c>
      <c r="D2646" s="2">
        <f t="shared" si="370"/>
        <v>0</v>
      </c>
      <c r="E2646" s="2">
        <f t="shared" si="371"/>
        <v>0.23000000000000043</v>
      </c>
      <c r="F2646" s="2">
        <f t="shared" si="372"/>
        <v>3.3576914534299361E-2</v>
      </c>
      <c r="G2646" s="2">
        <f t="shared" si="372"/>
        <v>6.605759652658208E-2</v>
      </c>
      <c r="H2646" s="2">
        <f t="shared" si="373"/>
        <v>0.50829755092266726</v>
      </c>
      <c r="I2646" s="2">
        <f t="shared" si="374"/>
        <v>33.700084616044606</v>
      </c>
    </row>
    <row r="2647" spans="1:9" ht="13.5" x14ac:dyDescent="0.25">
      <c r="A2647" s="3">
        <f>TITRES_STAT!B2650</f>
        <v>45861</v>
      </c>
      <c r="B2647" s="6">
        <f>TITRES_STAT!D2650</f>
        <v>12.25</v>
      </c>
      <c r="C2647" s="2">
        <f t="shared" si="369"/>
        <v>0.23000000000000043</v>
      </c>
      <c r="D2647" s="2">
        <f t="shared" si="370"/>
        <v>0.23000000000000043</v>
      </c>
      <c r="E2647" s="2">
        <f t="shared" si="371"/>
        <v>0</v>
      </c>
      <c r="F2647" s="2">
        <f t="shared" si="372"/>
        <v>4.7607134924706584E-2</v>
      </c>
      <c r="G2647" s="2">
        <f t="shared" si="372"/>
        <v>6.1339196774683358E-2</v>
      </c>
      <c r="H2647" s="2">
        <f t="shared" si="373"/>
        <v>0.77612908919530499</v>
      </c>
      <c r="I2647" s="2">
        <f t="shared" si="374"/>
        <v>43.697786040255608</v>
      </c>
    </row>
    <row r="2648" spans="1:9" ht="13.5" x14ac:dyDescent="0.25">
      <c r="A2648" s="3">
        <f>TITRES_STAT!B2651</f>
        <v>45862</v>
      </c>
      <c r="B2648" s="6">
        <f>TITRES_STAT!D2651</f>
        <v>12.35</v>
      </c>
      <c r="C2648" s="2">
        <f t="shared" si="369"/>
        <v>9.9999999999999645E-2</v>
      </c>
      <c r="D2648" s="2">
        <f t="shared" si="370"/>
        <v>9.9999999999999645E-2</v>
      </c>
      <c r="E2648" s="2">
        <f t="shared" si="371"/>
        <v>0</v>
      </c>
      <c r="F2648" s="2">
        <f t="shared" si="372"/>
        <v>5.1349482430084657E-2</v>
      </c>
      <c r="G2648" s="2">
        <f t="shared" si="372"/>
        <v>5.6957825576491691E-2</v>
      </c>
      <c r="H2648" s="2">
        <f t="shared" si="373"/>
        <v>0.90153516062730854</v>
      </c>
      <c r="I2648" s="2">
        <f t="shared" si="374"/>
        <v>47.410911946003452</v>
      </c>
    </row>
    <row r="2649" spans="1:9" ht="13.5" x14ac:dyDescent="0.25">
      <c r="A2649" s="3">
        <f>TITRES_STAT!B2652</f>
        <v>45866</v>
      </c>
      <c r="B2649" s="6">
        <f>TITRES_STAT!D2652</f>
        <v>12.16</v>
      </c>
      <c r="C2649" s="2">
        <f t="shared" si="369"/>
        <v>-0.1899999999999995</v>
      </c>
      <c r="D2649" s="2">
        <f t="shared" si="370"/>
        <v>0</v>
      </c>
      <c r="E2649" s="2">
        <f t="shared" si="371"/>
        <v>0.1899999999999995</v>
      </c>
      <c r="F2649" s="2">
        <f t="shared" si="372"/>
        <v>4.7681662256507176E-2</v>
      </c>
      <c r="G2649" s="2">
        <f t="shared" si="372"/>
        <v>6.6460838035313677E-2</v>
      </c>
      <c r="H2649" s="2">
        <f t="shared" si="373"/>
        <v>0.71743997918250346</v>
      </c>
      <c r="I2649" s="2">
        <f t="shared" si="374"/>
        <v>41.773802163613475</v>
      </c>
    </row>
    <row r="2650" spans="1:9" ht="13.5" x14ac:dyDescent="0.25">
      <c r="A2650" s="3">
        <f>TITRES_STAT!B2653</f>
        <v>45867</v>
      </c>
      <c r="B2650" s="6">
        <f>TITRES_STAT!D2653</f>
        <v>12.15</v>
      </c>
      <c r="C2650" s="2">
        <f t="shared" si="369"/>
        <v>-9.9999999999997868E-3</v>
      </c>
      <c r="D2650" s="2">
        <f t="shared" si="370"/>
        <v>0</v>
      </c>
      <c r="E2650" s="2">
        <f t="shared" si="371"/>
        <v>9.9999999999997868E-3</v>
      </c>
      <c r="F2650" s="2">
        <f t="shared" si="372"/>
        <v>4.4275829238185238E-2</v>
      </c>
      <c r="G2650" s="2">
        <f t="shared" si="372"/>
        <v>6.242792103279126E-2</v>
      </c>
      <c r="H2650" s="2">
        <f t="shared" si="373"/>
        <v>0.70923119824747416</v>
      </c>
      <c r="I2650" s="2">
        <f t="shared" si="374"/>
        <v>41.494164099898839</v>
      </c>
    </row>
    <row r="2651" spans="1:9" ht="13.5" x14ac:dyDescent="0.25">
      <c r="A2651" s="3">
        <f>TITRES_STAT!B2654</f>
        <v>45868</v>
      </c>
      <c r="B2651" s="6">
        <f>TITRES_STAT!D2654</f>
        <v>12.2</v>
      </c>
      <c r="C2651" s="2">
        <f t="shared" si="369"/>
        <v>4.9999999999998934E-2</v>
      </c>
      <c r="D2651" s="2">
        <f t="shared" si="370"/>
        <v>4.9999999999998934E-2</v>
      </c>
      <c r="E2651" s="2">
        <f t="shared" si="371"/>
        <v>0</v>
      </c>
      <c r="F2651" s="2">
        <f t="shared" si="372"/>
        <v>4.4684698578314794E-2</v>
      </c>
      <c r="G2651" s="2">
        <f t="shared" si="372"/>
        <v>5.7968783816163313E-2</v>
      </c>
      <c r="H2651" s="2">
        <f t="shared" si="373"/>
        <v>0.7708407117876338</v>
      </c>
      <c r="I2651" s="2">
        <f t="shared" si="374"/>
        <v>43.529647057271639</v>
      </c>
    </row>
    <row r="2652" spans="1:9" ht="13.5" x14ac:dyDescent="0.25">
      <c r="A2652" s="3">
        <f>TITRES_STAT!B2655</f>
        <v>45869</v>
      </c>
      <c r="B2652" s="6">
        <f>TITRES_STAT!D2655</f>
        <v>12.15</v>
      </c>
      <c r="C2652" s="2">
        <f t="shared" si="369"/>
        <v>-4.9999999999998934E-2</v>
      </c>
      <c r="D2652" s="2">
        <f t="shared" si="370"/>
        <v>0</v>
      </c>
      <c r="E2652" s="2">
        <f t="shared" si="371"/>
        <v>4.9999999999998934E-2</v>
      </c>
      <c r="F2652" s="2">
        <f t="shared" si="372"/>
        <v>4.1492934394149451E-2</v>
      </c>
      <c r="G2652" s="2">
        <f t="shared" si="372"/>
        <v>5.7399584972151571E-2</v>
      </c>
      <c r="H2652" s="2">
        <f t="shared" si="373"/>
        <v>0.72287864823901582</v>
      </c>
      <c r="I2652" s="2">
        <f t="shared" si="374"/>
        <v>41.957606763417886</v>
      </c>
    </row>
    <row r="2653" spans="1:9" ht="13.5" x14ac:dyDescent="0.25">
      <c r="A2653" s="3">
        <f>TITRES_STAT!B2656</f>
        <v>45870</v>
      </c>
      <c r="B2653" s="6">
        <f>TITRES_STAT!D2656</f>
        <v>12.15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3.8529153365995925E-2</v>
      </c>
      <c r="G2653" s="2">
        <f t="shared" si="375"/>
        <v>5.3299614616997885E-2</v>
      </c>
      <c r="H2653" s="2">
        <f t="shared" si="373"/>
        <v>0.72287864823901593</v>
      </c>
      <c r="I2653" s="2">
        <f t="shared" si="374"/>
        <v>41.957606763417886</v>
      </c>
    </row>
    <row r="2654" spans="1:9" ht="13.5" x14ac:dyDescent="0.25">
      <c r="A2654" s="3">
        <f>TITRES_STAT!B2657</f>
        <v>45873</v>
      </c>
      <c r="B2654" s="6">
        <f>TITRES_STAT!D2657</f>
        <v>12.15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3.5777070982710497E-2</v>
      </c>
      <c r="G2654" s="2">
        <f t="shared" si="375"/>
        <v>4.9492499287212326E-2</v>
      </c>
      <c r="H2654" s="2">
        <f t="shared" si="373"/>
        <v>0.72287864823901582</v>
      </c>
      <c r="I2654" s="2">
        <f t="shared" si="374"/>
        <v>41.957606763417886</v>
      </c>
    </row>
    <row r="2655" spans="1:9" ht="13.5" x14ac:dyDescent="0.25">
      <c r="A2655" s="3">
        <f>TITRES_STAT!B2658</f>
        <v>45874</v>
      </c>
      <c r="B2655" s="6">
        <f>TITRES_STAT!D2658</f>
        <v>12.1</v>
      </c>
      <c r="C2655" s="2">
        <f t="shared" si="369"/>
        <v>-5.0000000000000711E-2</v>
      </c>
      <c r="D2655" s="2">
        <f t="shared" si="370"/>
        <v>0</v>
      </c>
      <c r="E2655" s="2">
        <f t="shared" si="371"/>
        <v>5.0000000000000711E-2</v>
      </c>
      <c r="F2655" s="2">
        <f t="shared" si="375"/>
        <v>3.322156591251689E-2</v>
      </c>
      <c r="G2655" s="2">
        <f t="shared" si="375"/>
        <v>4.9528749338125781E-2</v>
      </c>
      <c r="H2655" s="2">
        <f t="shared" si="373"/>
        <v>0.67075317581144533</v>
      </c>
      <c r="I2655" s="2">
        <f t="shared" si="374"/>
        <v>40.146754501045699</v>
      </c>
    </row>
    <row r="2656" spans="1:9" ht="13.5" x14ac:dyDescent="0.25">
      <c r="A2656" s="3">
        <f>TITRES_STAT!B2659</f>
        <v>45875</v>
      </c>
      <c r="B2656" s="6">
        <f>TITRES_STAT!D2659</f>
        <v>12</v>
      </c>
      <c r="C2656" s="2">
        <f t="shared" si="369"/>
        <v>-9.9999999999999645E-2</v>
      </c>
      <c r="D2656" s="2">
        <f t="shared" si="370"/>
        <v>0</v>
      </c>
      <c r="E2656" s="2">
        <f t="shared" si="371"/>
        <v>9.9999999999999645E-2</v>
      </c>
      <c r="F2656" s="2">
        <f t="shared" si="375"/>
        <v>3.0848596918765684E-2</v>
      </c>
      <c r="G2656" s="2">
        <f t="shared" si="375"/>
        <v>5.3133838671116769E-2</v>
      </c>
      <c r="H2656" s="2">
        <f t="shared" si="373"/>
        <v>0.58058287694419475</v>
      </c>
      <c r="I2656" s="2">
        <f t="shared" si="374"/>
        <v>36.73220084900953</v>
      </c>
    </row>
    <row r="2657" spans="1:9" ht="13.5" x14ac:dyDescent="0.25">
      <c r="A2657" s="3">
        <f>TITRES_STAT!B2660</f>
        <v>45876</v>
      </c>
      <c r="B2657" s="6">
        <f>TITRES_STAT!D2660</f>
        <v>12.33</v>
      </c>
      <c r="C2657" s="2">
        <f t="shared" si="369"/>
        <v>0.33000000000000007</v>
      </c>
      <c r="D2657" s="2">
        <f t="shared" si="370"/>
        <v>0.33000000000000007</v>
      </c>
      <c r="E2657" s="2">
        <f t="shared" si="371"/>
        <v>0</v>
      </c>
      <c r="F2657" s="2">
        <f t="shared" si="375"/>
        <v>5.2216554281711E-2</v>
      </c>
      <c r="G2657" s="2">
        <f t="shared" si="375"/>
        <v>4.9338564480322714E-2</v>
      </c>
      <c r="H2657" s="2">
        <f t="shared" si="373"/>
        <v>1.0583314458315076</v>
      </c>
      <c r="I2657" s="2">
        <f t="shared" si="374"/>
        <v>51.416959497695068</v>
      </c>
    </row>
    <row r="2658" spans="1:9" ht="13.5" x14ac:dyDescent="0.25">
      <c r="A2658" s="3">
        <f>TITRES_STAT!B2661</f>
        <v>45877</v>
      </c>
      <c r="B2658" s="6">
        <f>TITRES_STAT!D2661</f>
        <v>12.25</v>
      </c>
      <c r="C2658" s="2">
        <f t="shared" si="369"/>
        <v>-8.0000000000000071E-2</v>
      </c>
      <c r="D2658" s="2">
        <f t="shared" si="370"/>
        <v>0</v>
      </c>
      <c r="E2658" s="2">
        <f t="shared" si="371"/>
        <v>8.0000000000000071E-2</v>
      </c>
      <c r="F2658" s="2">
        <f t="shared" si="375"/>
        <v>4.8486800404445925E-2</v>
      </c>
      <c r="G2658" s="2">
        <f t="shared" si="375"/>
        <v>5.1528667017442527E-2</v>
      </c>
      <c r="H2658" s="2">
        <f t="shared" si="373"/>
        <v>0.94096748879673275</v>
      </c>
      <c r="I2658" s="2">
        <f t="shared" si="374"/>
        <v>48.479301906291504</v>
      </c>
    </row>
    <row r="2659" spans="1:9" ht="13.5" x14ac:dyDescent="0.25">
      <c r="A2659" s="3">
        <f>TITRES_STAT!B2662</f>
        <v>45880</v>
      </c>
      <c r="B2659" s="6">
        <f>TITRES_STAT!D2662</f>
        <v>12.14</v>
      </c>
      <c r="C2659" s="2">
        <f t="shared" si="369"/>
        <v>-0.10999999999999943</v>
      </c>
      <c r="D2659" s="2">
        <f t="shared" si="370"/>
        <v>0</v>
      </c>
      <c r="E2659" s="2">
        <f t="shared" si="371"/>
        <v>0.10999999999999943</v>
      </c>
      <c r="F2659" s="2">
        <f t="shared" si="375"/>
        <v>4.5023457518414071E-2</v>
      </c>
      <c r="G2659" s="2">
        <f t="shared" si="375"/>
        <v>5.570519080191088E-2</v>
      </c>
      <c r="H2659" s="2">
        <f t="shared" si="373"/>
        <v>0.80824527966376902</v>
      </c>
      <c r="I2659" s="2">
        <f t="shared" si="374"/>
        <v>44.697767982784761</v>
      </c>
    </row>
    <row r="2660" spans="1:9" ht="13.5" x14ac:dyDescent="0.25">
      <c r="A2660" s="3">
        <f>TITRES_STAT!B2663</f>
        <v>45881</v>
      </c>
      <c r="B2660" s="6">
        <f>TITRES_STAT!D2663</f>
        <v>12.1</v>
      </c>
      <c r="C2660" s="2">
        <f t="shared" si="369"/>
        <v>-4.0000000000000924E-2</v>
      </c>
      <c r="D2660" s="2">
        <f t="shared" si="370"/>
        <v>0</v>
      </c>
      <c r="E2660" s="2">
        <f t="shared" si="371"/>
        <v>4.0000000000000924E-2</v>
      </c>
      <c r="F2660" s="2">
        <f t="shared" si="375"/>
        <v>4.180749626709878E-2</v>
      </c>
      <c r="G2660" s="2">
        <f t="shared" si="375"/>
        <v>5.4583391458917316E-2</v>
      </c>
      <c r="H2660" s="2">
        <f t="shared" si="373"/>
        <v>0.7659380472641677</v>
      </c>
      <c r="I2660" s="2">
        <f t="shared" si="374"/>
        <v>43.372871910811185</v>
      </c>
    </row>
    <row r="2661" spans="1:9" ht="13.5" x14ac:dyDescent="0.25">
      <c r="A2661" s="3">
        <f>TITRES_STAT!B2664</f>
        <v>45883</v>
      </c>
      <c r="B2661" s="6">
        <f>TITRES_STAT!D2664</f>
        <v>12.1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3.8821246533734581E-2</v>
      </c>
      <c r="G2661" s="2">
        <f t="shared" si="375"/>
        <v>5.0684577783280359E-2</v>
      </c>
      <c r="H2661" s="2">
        <f t="shared" si="373"/>
        <v>0.76593804726416781</v>
      </c>
      <c r="I2661" s="2">
        <f t="shared" si="374"/>
        <v>43.372871910811192</v>
      </c>
    </row>
    <row r="2662" spans="1:9" ht="13.5" x14ac:dyDescent="0.25">
      <c r="A2662" s="3">
        <f>TITRES_STAT!B2665</f>
        <v>45884</v>
      </c>
      <c r="B2662" s="6">
        <f>TITRES_STAT!D2665</f>
        <v>12.39</v>
      </c>
      <c r="C2662" s="2">
        <f t="shared" si="369"/>
        <v>0.29000000000000092</v>
      </c>
      <c r="D2662" s="2">
        <f t="shared" si="370"/>
        <v>0.29000000000000092</v>
      </c>
      <c r="E2662" s="2">
        <f t="shared" si="371"/>
        <v>0</v>
      </c>
      <c r="F2662" s="2">
        <f t="shared" si="375"/>
        <v>5.6762586067039322E-2</v>
      </c>
      <c r="G2662" s="2">
        <f t="shared" si="375"/>
        <v>4.7064250798760331E-2</v>
      </c>
      <c r="H2662" s="2">
        <f t="shared" si="373"/>
        <v>1.2060658589838733</v>
      </c>
      <c r="I2662" s="2">
        <f t="shared" si="374"/>
        <v>54.670437606037481</v>
      </c>
    </row>
    <row r="2663" spans="1:9" ht="13.5" x14ac:dyDescent="0.25">
      <c r="A2663" s="3">
        <f>TITRES_STAT!B2666</f>
        <v>45887</v>
      </c>
      <c r="B2663" s="6">
        <f>TITRES_STAT!D2666</f>
        <v>12.4</v>
      </c>
      <c r="C2663" s="2">
        <f t="shared" si="369"/>
        <v>9.9999999999997868E-3</v>
      </c>
      <c r="D2663" s="2">
        <f t="shared" si="370"/>
        <v>9.9999999999997868E-3</v>
      </c>
      <c r="E2663" s="2">
        <f t="shared" si="371"/>
        <v>0</v>
      </c>
      <c r="F2663" s="2">
        <f t="shared" si="375"/>
        <v>5.3422401347965068E-2</v>
      </c>
      <c r="G2663" s="2">
        <f t="shared" si="375"/>
        <v>4.3702518598848876E-2</v>
      </c>
      <c r="H2663" s="2">
        <f t="shared" si="373"/>
        <v>1.2224101278541006</v>
      </c>
      <c r="I2663" s="2">
        <f t="shared" si="374"/>
        <v>55.003804767323793</v>
      </c>
    </row>
    <row r="2664" spans="1:9" ht="13.5" x14ac:dyDescent="0.25">
      <c r="A2664" s="3">
        <f>TITRES_STAT!B2667</f>
        <v>45888</v>
      </c>
      <c r="B2664" s="6">
        <f>TITRES_STAT!D2667</f>
        <v>12.4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4.9606515537396138E-2</v>
      </c>
      <c r="G2664" s="2">
        <f t="shared" si="375"/>
        <v>4.0580910127502527E-2</v>
      </c>
      <c r="H2664" s="2">
        <f t="shared" si="373"/>
        <v>1.2224101278541009</v>
      </c>
      <c r="I2664" s="2">
        <f t="shared" si="374"/>
        <v>55.003804767323793</v>
      </c>
    </row>
    <row r="2665" spans="1:9" ht="13.5" x14ac:dyDescent="0.25">
      <c r="A2665" s="3">
        <f>TITRES_STAT!B2668</f>
        <v>45889</v>
      </c>
      <c r="B2665" s="6">
        <f>TITRES_STAT!D2668</f>
        <v>12.4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4.6063192999010696E-2</v>
      </c>
      <c r="G2665" s="2">
        <f t="shared" si="375"/>
        <v>3.7682273689823777E-2</v>
      </c>
      <c r="H2665" s="2">
        <f t="shared" si="373"/>
        <v>1.2224101278541006</v>
      </c>
      <c r="I2665" s="2">
        <f t="shared" si="374"/>
        <v>55.003804767323793</v>
      </c>
    </row>
    <row r="2666" spans="1:9" ht="13.5" x14ac:dyDescent="0.25">
      <c r="A2666" s="3">
        <f>TITRES_STAT!B2669</f>
        <v>45890</v>
      </c>
      <c r="B2666" s="6">
        <f>TITRES_STAT!D2669</f>
        <v>12.48</v>
      </c>
      <c r="C2666" s="2">
        <f t="shared" si="369"/>
        <v>8.0000000000000071E-2</v>
      </c>
      <c r="D2666" s="2">
        <f t="shared" si="370"/>
        <v>8.0000000000000071E-2</v>
      </c>
      <c r="E2666" s="2">
        <f t="shared" si="371"/>
        <v>0</v>
      </c>
      <c r="F2666" s="2">
        <f t="shared" si="375"/>
        <v>4.8487250641938505E-2</v>
      </c>
      <c r="G2666" s="2">
        <f t="shared" si="375"/>
        <v>3.4990682711979221E-2</v>
      </c>
      <c r="H2666" s="2">
        <f t="shared" si="373"/>
        <v>1.3857189081177508</v>
      </c>
      <c r="I2666" s="2">
        <f t="shared" si="374"/>
        <v>58.083913549188189</v>
      </c>
    </row>
    <row r="2667" spans="1:9" ht="13.5" x14ac:dyDescent="0.25">
      <c r="A2667" s="3">
        <f>TITRES_STAT!B2670</f>
        <v>45891</v>
      </c>
      <c r="B2667" s="6">
        <f>TITRES_STAT!D2670</f>
        <v>12.7</v>
      </c>
      <c r="C2667" s="2">
        <f t="shared" si="369"/>
        <v>0.21999999999999886</v>
      </c>
      <c r="D2667" s="2">
        <f t="shared" si="370"/>
        <v>0.21999999999999886</v>
      </c>
      <c r="E2667" s="2">
        <f t="shared" si="371"/>
        <v>0</v>
      </c>
      <c r="F2667" s="2">
        <f t="shared" si="375"/>
        <v>6.0738161310371387E-2</v>
      </c>
      <c r="G2667" s="2">
        <f t="shared" si="375"/>
        <v>3.2491348232552134E-2</v>
      </c>
      <c r="H2667" s="2">
        <f t="shared" si="373"/>
        <v>1.8693641419754812</v>
      </c>
      <c r="I2667" s="2">
        <f t="shared" si="374"/>
        <v>65.149073086571491</v>
      </c>
    </row>
    <row r="2668" spans="1:9" ht="13.5" x14ac:dyDescent="0.25">
      <c r="A2668" s="3">
        <f>TITRES_STAT!B2671</f>
        <v>45894</v>
      </c>
      <c r="B2668" s="6">
        <f>TITRES_STAT!D2671</f>
        <v>12.58</v>
      </c>
      <c r="C2668" s="2">
        <f t="shared" si="369"/>
        <v>-0.11999999999999922</v>
      </c>
      <c r="D2668" s="2">
        <f t="shared" si="370"/>
        <v>0</v>
      </c>
      <c r="E2668" s="2">
        <f t="shared" si="371"/>
        <v>0.11999999999999922</v>
      </c>
      <c r="F2668" s="2">
        <f t="shared" si="375"/>
        <v>5.6399721216773432E-2</v>
      </c>
      <c r="G2668" s="2">
        <f t="shared" si="375"/>
        <v>3.8741966215941212E-2</v>
      </c>
      <c r="H2668" s="2">
        <f t="shared" si="373"/>
        <v>1.4557784935955718</v>
      </c>
      <c r="I2668" s="2">
        <f t="shared" si="374"/>
        <v>59.279715063557184</v>
      </c>
    </row>
    <row r="2669" spans="1:9" ht="13.5" x14ac:dyDescent="0.25">
      <c r="A2669" s="3">
        <f>TITRES_STAT!B2672</f>
        <v>45895</v>
      </c>
      <c r="B2669" s="6">
        <f>TITRES_STAT!D2672</f>
        <v>12.48</v>
      </c>
      <c r="C2669" s="2">
        <f t="shared" si="369"/>
        <v>-9.9999999999999645E-2</v>
      </c>
      <c r="D2669" s="2">
        <f t="shared" si="370"/>
        <v>0</v>
      </c>
      <c r="E2669" s="2">
        <f t="shared" si="371"/>
        <v>9.9999999999999645E-2</v>
      </c>
      <c r="F2669" s="2">
        <f t="shared" ref="F2669:G2684" si="376">((F2668*13)+D2669)/14</f>
        <v>5.2371169701289619E-2</v>
      </c>
      <c r="G2669" s="2">
        <f t="shared" si="376"/>
        <v>4.3117540057659672E-2</v>
      </c>
      <c r="H2669" s="2">
        <f t="shared" si="373"/>
        <v>1.2146140441049136</v>
      </c>
      <c r="I2669" s="2">
        <f t="shared" si="374"/>
        <v>54.845405109666743</v>
      </c>
    </row>
    <row r="2670" spans="1:9" ht="13.5" x14ac:dyDescent="0.25">
      <c r="A2670" s="3">
        <f>TITRES_STAT!B2673</f>
        <v>45896</v>
      </c>
      <c r="B2670" s="6">
        <f>TITRES_STAT!D2673</f>
        <v>12.37</v>
      </c>
      <c r="C2670" s="2">
        <f t="shared" si="369"/>
        <v>-0.11000000000000121</v>
      </c>
      <c r="D2670" s="2">
        <f t="shared" si="370"/>
        <v>0</v>
      </c>
      <c r="E2670" s="2">
        <f t="shared" si="371"/>
        <v>0.11000000000000121</v>
      </c>
      <c r="F2670" s="2">
        <f t="shared" si="376"/>
        <v>4.8630371865483212E-2</v>
      </c>
      <c r="G2670" s="2">
        <f t="shared" si="376"/>
        <v>4.7894858624969783E-2</v>
      </c>
      <c r="H2670" s="2">
        <f t="shared" si="373"/>
        <v>1.0153568308087659</v>
      </c>
      <c r="I2670" s="2">
        <f t="shared" si="374"/>
        <v>50.380995329809743</v>
      </c>
    </row>
    <row r="2671" spans="1:9" ht="13.5" x14ac:dyDescent="0.25">
      <c r="A2671" s="3">
        <f>TITRES_STAT!B2674</f>
        <v>45897</v>
      </c>
      <c r="B2671" s="6">
        <f>TITRES_STAT!D2674</f>
        <v>12.47</v>
      </c>
      <c r="C2671" s="2">
        <f t="shared" si="369"/>
        <v>0.10000000000000142</v>
      </c>
      <c r="D2671" s="2">
        <f t="shared" si="370"/>
        <v>0.10000000000000142</v>
      </c>
      <c r="E2671" s="2">
        <f t="shared" si="371"/>
        <v>0</v>
      </c>
      <c r="F2671" s="2">
        <f t="shared" si="376"/>
        <v>5.2299631017948801E-2</v>
      </c>
      <c r="G2671" s="2">
        <f t="shared" si="376"/>
        <v>4.44737972946148E-2</v>
      </c>
      <c r="H2671" s="2">
        <f t="shared" si="373"/>
        <v>1.1759650445742713</v>
      </c>
      <c r="I2671" s="2">
        <f t="shared" si="374"/>
        <v>54.043379396489769</v>
      </c>
    </row>
    <row r="2672" spans="1:9" ht="13.5" x14ac:dyDescent="0.25">
      <c r="A2672" s="3">
        <f>TITRES_STAT!B2675</f>
        <v>45898</v>
      </c>
      <c r="B2672" s="6">
        <f>TITRES_STAT!D2675</f>
        <v>12.47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4.8563943088095314E-2</v>
      </c>
      <c r="G2672" s="2">
        <f t="shared" si="376"/>
        <v>4.12970974878566E-2</v>
      </c>
      <c r="H2672" s="2">
        <f t="shared" si="373"/>
        <v>1.1759650445742713</v>
      </c>
      <c r="I2672" s="2">
        <f t="shared" si="374"/>
        <v>54.043379396489769</v>
      </c>
    </row>
    <row r="2673" spans="1:9" ht="13.5" x14ac:dyDescent="0.25">
      <c r="A2673" s="3">
        <f>TITRES_STAT!B2676</f>
        <v>45901</v>
      </c>
      <c r="B2673" s="6">
        <f>TITRES_STAT!D2676</f>
        <v>12.49</v>
      </c>
      <c r="C2673" s="2">
        <f t="shared" si="369"/>
        <v>1.9999999999999574E-2</v>
      </c>
      <c r="D2673" s="2">
        <f t="shared" si="370"/>
        <v>1.9999999999999574E-2</v>
      </c>
      <c r="E2673" s="2">
        <f t="shared" si="371"/>
        <v>0</v>
      </c>
      <c r="F2673" s="2">
        <f t="shared" si="376"/>
        <v>4.6523661438945617E-2</v>
      </c>
      <c r="G2673" s="2">
        <f t="shared" si="376"/>
        <v>3.8347304810152562E-2</v>
      </c>
      <c r="H2673" s="2">
        <f t="shared" si="373"/>
        <v>1.2132185474121857</v>
      </c>
      <c r="I2673" s="2">
        <f t="shared" si="374"/>
        <v>54.816933864518084</v>
      </c>
    </row>
    <row r="2674" spans="1:9" ht="13.5" x14ac:dyDescent="0.25">
      <c r="A2674" s="3">
        <f>TITRES_STAT!B2677</f>
        <v>45902</v>
      </c>
      <c r="B2674" s="6">
        <f>TITRES_STAT!D2677</f>
        <v>12.4</v>
      </c>
      <c r="C2674" s="2">
        <f t="shared" si="369"/>
        <v>-8.9999999999999858E-2</v>
      </c>
      <c r="D2674" s="2">
        <f t="shared" si="370"/>
        <v>0</v>
      </c>
      <c r="E2674" s="2">
        <f t="shared" si="371"/>
        <v>8.9999999999999858E-2</v>
      </c>
      <c r="F2674" s="2">
        <f t="shared" si="376"/>
        <v>4.3200542764735214E-2</v>
      </c>
      <c r="G2674" s="2">
        <f t="shared" si="376"/>
        <v>4.20367830379988E-2</v>
      </c>
      <c r="H2674" s="2">
        <f t="shared" si="373"/>
        <v>1.0276843193658383</v>
      </c>
      <c r="I2674" s="2">
        <f t="shared" si="374"/>
        <v>50.682658515959147</v>
      </c>
    </row>
    <row r="2675" spans="1:9" ht="13.5" x14ac:dyDescent="0.25">
      <c r="A2675" s="3">
        <f>TITRES_STAT!B2678</f>
        <v>45903</v>
      </c>
      <c r="B2675" s="6">
        <f>TITRES_STAT!D2678</f>
        <v>12.47</v>
      </c>
      <c r="C2675" s="2">
        <f t="shared" si="369"/>
        <v>7.0000000000000284E-2</v>
      </c>
      <c r="D2675" s="2">
        <f t="shared" si="370"/>
        <v>7.0000000000000284E-2</v>
      </c>
      <c r="E2675" s="2">
        <f t="shared" si="371"/>
        <v>0</v>
      </c>
      <c r="F2675" s="2">
        <f t="shared" si="376"/>
        <v>4.5114789710111292E-2</v>
      </c>
      <c r="G2675" s="2">
        <f t="shared" si="376"/>
        <v>3.9034155678141738E-2</v>
      </c>
      <c r="H2675" s="2">
        <f t="shared" si="373"/>
        <v>1.1557772654827674</v>
      </c>
      <c r="I2675" s="2">
        <f t="shared" si="374"/>
        <v>53.613018561263154</v>
      </c>
    </row>
    <row r="2676" spans="1:9" ht="13.5" x14ac:dyDescent="0.25">
      <c r="A2676" s="3">
        <f>TITRES_STAT!B2679</f>
        <v>45905</v>
      </c>
      <c r="B2676" s="6">
        <f>TITRES_STAT!D2679</f>
        <v>12.4</v>
      </c>
      <c r="C2676" s="2">
        <f t="shared" si="369"/>
        <v>-7.0000000000000284E-2</v>
      </c>
      <c r="D2676" s="2">
        <f t="shared" si="370"/>
        <v>0</v>
      </c>
      <c r="E2676" s="2">
        <f t="shared" si="371"/>
        <v>7.0000000000000284E-2</v>
      </c>
      <c r="F2676" s="2">
        <f t="shared" si="376"/>
        <v>4.1892304730817627E-2</v>
      </c>
      <c r="G2676" s="2">
        <f t="shared" si="376"/>
        <v>4.1246001701131636E-2</v>
      </c>
      <c r="H2676" s="2">
        <f t="shared" si="373"/>
        <v>1.0156694710524694</v>
      </c>
      <c r="I2676" s="2">
        <f t="shared" si="374"/>
        <v>50.388691481354023</v>
      </c>
    </row>
    <row r="2677" spans="1:9" ht="13.5" x14ac:dyDescent="0.25">
      <c r="A2677" s="3">
        <f>TITRES_STAT!B2680</f>
        <v>45908</v>
      </c>
      <c r="B2677" s="6">
        <f>TITRES_STAT!D2680</f>
        <v>12.39</v>
      </c>
      <c r="C2677" s="2">
        <f t="shared" si="369"/>
        <v>-9.9999999999997868E-3</v>
      </c>
      <c r="D2677" s="2">
        <f t="shared" si="370"/>
        <v>0</v>
      </c>
      <c r="E2677" s="2">
        <f t="shared" si="371"/>
        <v>9.9999999999997868E-3</v>
      </c>
      <c r="F2677" s="2">
        <f t="shared" si="376"/>
        <v>3.8899997250044942E-2</v>
      </c>
      <c r="G2677" s="2">
        <f t="shared" si="376"/>
        <v>3.9014144436765076E-2</v>
      </c>
      <c r="H2677" s="2">
        <f t="shared" si="373"/>
        <v>0.99707421017766651</v>
      </c>
      <c r="I2677" s="2">
        <f t="shared" si="374"/>
        <v>49.926748094602019</v>
      </c>
    </row>
    <row r="2678" spans="1:9" ht="13.5" x14ac:dyDescent="0.25">
      <c r="A2678" s="3">
        <f>TITRES_STAT!B2681</f>
        <v>45909</v>
      </c>
      <c r="B2678" s="6">
        <f>TITRES_STAT!D2681</f>
        <v>12.3</v>
      </c>
      <c r="C2678" s="2">
        <f t="shared" si="369"/>
        <v>-8.9999999999999858E-2</v>
      </c>
      <c r="D2678" s="2">
        <f t="shared" si="370"/>
        <v>0</v>
      </c>
      <c r="E2678" s="2">
        <f t="shared" si="371"/>
        <v>8.9999999999999858E-2</v>
      </c>
      <c r="F2678" s="2">
        <f t="shared" si="376"/>
        <v>3.6121426017898875E-2</v>
      </c>
      <c r="G2678" s="2">
        <f t="shared" si="376"/>
        <v>4.265599126271042E-2</v>
      </c>
      <c r="H2678" s="2">
        <f t="shared" si="373"/>
        <v>0.84680779765340919</v>
      </c>
      <c r="I2678" s="2">
        <f t="shared" si="374"/>
        <v>45.852513657857635</v>
      </c>
    </row>
    <row r="2679" spans="1:9" ht="13.5" x14ac:dyDescent="0.25">
      <c r="A2679" s="3">
        <f>TITRES_STAT!B2682</f>
        <v>45910</v>
      </c>
      <c r="B2679" s="6">
        <f>TITRES_STAT!D2682</f>
        <v>12.29</v>
      </c>
      <c r="C2679" s="2">
        <f t="shared" si="369"/>
        <v>-1.0000000000001563E-2</v>
      </c>
      <c r="D2679" s="2">
        <f t="shared" si="370"/>
        <v>0</v>
      </c>
      <c r="E2679" s="2">
        <f t="shared" si="371"/>
        <v>1.0000000000001563E-2</v>
      </c>
      <c r="F2679" s="2">
        <f t="shared" si="376"/>
        <v>3.3541324159477526E-2</v>
      </c>
      <c r="G2679" s="2">
        <f t="shared" si="376"/>
        <v>4.0323420458231216E-2</v>
      </c>
      <c r="H2679" s="2">
        <f t="shared" si="373"/>
        <v>0.8318075147970424</v>
      </c>
      <c r="I2679" s="2">
        <f t="shared" si="374"/>
        <v>45.409111387404892</v>
      </c>
    </row>
    <row r="2680" spans="1:9" ht="13.5" x14ac:dyDescent="0.25">
      <c r="A2680" s="3">
        <f>TITRES_STAT!B2683</f>
        <v>45911</v>
      </c>
      <c r="B2680" s="6">
        <f>TITRES_STAT!D2683</f>
        <v>12.39</v>
      </c>
      <c r="C2680" s="2">
        <f t="shared" si="369"/>
        <v>0.10000000000000142</v>
      </c>
      <c r="D2680" s="2">
        <f t="shared" si="370"/>
        <v>0.10000000000000142</v>
      </c>
      <c r="E2680" s="2">
        <f t="shared" si="371"/>
        <v>0</v>
      </c>
      <c r="F2680" s="2">
        <f t="shared" si="376"/>
        <v>3.8288372433800663E-2</v>
      </c>
      <c r="G2680" s="2">
        <f t="shared" si="376"/>
        <v>3.7443176139786129E-2</v>
      </c>
      <c r="H2680" s="2">
        <f t="shared" si="373"/>
        <v>1.0225727724287912</v>
      </c>
      <c r="I2680" s="2">
        <f t="shared" si="374"/>
        <v>50.558021267182518</v>
      </c>
    </row>
    <row r="2681" spans="1:9" ht="13.5" x14ac:dyDescent="0.25">
      <c r="A2681" s="3">
        <f>TITRES_STAT!B2684</f>
        <v>45912</v>
      </c>
      <c r="B2681" s="6">
        <f>TITRES_STAT!D2684</f>
        <v>12.4</v>
      </c>
      <c r="C2681" s="2">
        <f t="shared" si="369"/>
        <v>9.9999999999997868E-3</v>
      </c>
      <c r="D2681" s="2">
        <f t="shared" si="370"/>
        <v>9.9999999999997868E-3</v>
      </c>
      <c r="E2681" s="2">
        <f t="shared" si="371"/>
        <v>0</v>
      </c>
      <c r="F2681" s="2">
        <f t="shared" si="376"/>
        <v>3.6267774402814888E-2</v>
      </c>
      <c r="G2681" s="2">
        <f t="shared" si="376"/>
        <v>3.4768663558372832E-2</v>
      </c>
      <c r="H2681" s="2">
        <f t="shared" si="373"/>
        <v>1.0431167232506711</v>
      </c>
      <c r="I2681" s="2">
        <f t="shared" si="374"/>
        <v>51.055170337553477</v>
      </c>
    </row>
    <row r="2682" spans="1:9" ht="13.5" x14ac:dyDescent="0.25">
      <c r="A2682" s="3">
        <f>TITRES_STAT!B2685</f>
        <v>45915</v>
      </c>
      <c r="B2682" s="6">
        <f>TITRES_STAT!D2685</f>
        <v>12.6</v>
      </c>
      <c r="C2682" s="2">
        <f t="shared" si="369"/>
        <v>0.19999999999999929</v>
      </c>
      <c r="D2682" s="2">
        <f t="shared" si="370"/>
        <v>0.19999999999999929</v>
      </c>
      <c r="E2682" s="2">
        <f t="shared" si="371"/>
        <v>0</v>
      </c>
      <c r="F2682" s="2">
        <f t="shared" si="376"/>
        <v>4.7962933374042345E-2</v>
      </c>
      <c r="G2682" s="2">
        <f t="shared" si="376"/>
        <v>3.2285187589917629E-2</v>
      </c>
      <c r="H2682" s="2">
        <f t="shared" si="373"/>
        <v>1.4856018178757844</v>
      </c>
      <c r="I2682" s="2">
        <f t="shared" si="374"/>
        <v>59.768294631575053</v>
      </c>
    </row>
    <row r="2683" spans="1:9" ht="13.5" x14ac:dyDescent="0.25">
      <c r="A2683" s="3">
        <f>TITRES_STAT!B2686</f>
        <v>45916</v>
      </c>
      <c r="B2683" s="6">
        <f>TITRES_STAT!D2686</f>
        <v>12.6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4.4537009561610753E-2</v>
      </c>
      <c r="G2683" s="2">
        <f t="shared" si="376"/>
        <v>2.9979102762066369E-2</v>
      </c>
      <c r="H2683" s="2">
        <f t="shared" si="373"/>
        <v>1.4856018178757846</v>
      </c>
      <c r="I2683" s="2">
        <f t="shared" si="374"/>
        <v>59.76829463157506</v>
      </c>
    </row>
    <row r="2684" spans="1:9" ht="13.5" x14ac:dyDescent="0.25">
      <c r="A2684" s="3">
        <f>TITRES_STAT!B2687</f>
        <v>45917</v>
      </c>
      <c r="B2684" s="6">
        <f>TITRES_STAT!D2687</f>
        <v>12.75</v>
      </c>
      <c r="C2684" s="2">
        <f t="shared" si="369"/>
        <v>0.15000000000000036</v>
      </c>
      <c r="D2684" s="2">
        <f t="shared" si="370"/>
        <v>0.15000000000000036</v>
      </c>
      <c r="E2684" s="2">
        <f t="shared" si="371"/>
        <v>0</v>
      </c>
      <c r="F2684" s="2">
        <f t="shared" si="376"/>
        <v>5.2070080307210012E-2</v>
      </c>
      <c r="G2684" s="2">
        <f t="shared" si="376"/>
        <v>2.7837738279061629E-2</v>
      </c>
      <c r="H2684" s="2">
        <f t="shared" si="373"/>
        <v>1.8704853025497021</v>
      </c>
      <c r="I2684" s="2">
        <f t="shared" si="374"/>
        <v>65.162685239609061</v>
      </c>
    </row>
    <row r="2685" spans="1:9" ht="13.5" x14ac:dyDescent="0.25">
      <c r="A2685" s="3">
        <f>TITRES_STAT!B2688</f>
        <v>45918</v>
      </c>
      <c r="B2685" s="6">
        <f>TITRES_STAT!D2688</f>
        <v>12.73</v>
      </c>
      <c r="C2685" s="2">
        <f t="shared" si="369"/>
        <v>-1.9999999999999574E-2</v>
      </c>
      <c r="D2685" s="2">
        <f t="shared" si="370"/>
        <v>0</v>
      </c>
      <c r="E2685" s="2">
        <f t="shared" si="371"/>
        <v>1.9999999999999574E-2</v>
      </c>
      <c r="F2685" s="2">
        <f t="shared" ref="F2685:G2693" si="377">((F2684*13)+D2685)/14</f>
        <v>4.8350788856695012E-2</v>
      </c>
      <c r="G2685" s="2">
        <f t="shared" si="377"/>
        <v>2.7277899830557197E-2</v>
      </c>
      <c r="H2685" s="2">
        <f t="shared" si="373"/>
        <v>1.7725260799781801</v>
      </c>
      <c r="I2685" s="2">
        <f t="shared" si="374"/>
        <v>63.931809073988219</v>
      </c>
    </row>
    <row r="2686" spans="1:9" ht="13.5" x14ac:dyDescent="0.25">
      <c r="A2686" s="3">
        <f>TITRES_STAT!B2689</f>
        <v>45919</v>
      </c>
      <c r="B2686" s="6">
        <f>TITRES_STAT!D2689</f>
        <v>12.7</v>
      </c>
      <c r="C2686" s="2">
        <f t="shared" si="369"/>
        <v>-3.0000000000001137E-2</v>
      </c>
      <c r="D2686" s="2">
        <f t="shared" si="370"/>
        <v>0</v>
      </c>
      <c r="E2686" s="2">
        <f t="shared" si="371"/>
        <v>3.0000000000001137E-2</v>
      </c>
      <c r="F2686" s="2">
        <f t="shared" si="377"/>
        <v>4.4897161081216795E-2</v>
      </c>
      <c r="G2686" s="2">
        <f t="shared" si="377"/>
        <v>2.7472335556946052E-2</v>
      </c>
      <c r="H2686" s="2">
        <f t="shared" si="373"/>
        <v>1.63426807990721</v>
      </c>
      <c r="I2686" s="2">
        <f t="shared" si="374"/>
        <v>62.038791434043262</v>
      </c>
    </row>
    <row r="2687" spans="1:9" ht="13.5" x14ac:dyDescent="0.25">
      <c r="A2687" s="3">
        <f>TITRES_STAT!B2690</f>
        <v>45922</v>
      </c>
      <c r="B2687" s="6">
        <f>TITRES_STAT!D2690</f>
        <v>12.7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4.1690221003987019E-2</v>
      </c>
      <c r="G2687" s="2">
        <f t="shared" si="377"/>
        <v>2.5510025874307046E-2</v>
      </c>
      <c r="H2687" s="2">
        <f t="shared" si="373"/>
        <v>1.6342680799072098</v>
      </c>
      <c r="I2687" s="2">
        <f t="shared" si="374"/>
        <v>62.038791434043254</v>
      </c>
    </row>
    <row r="2688" spans="1:9" ht="13.5" x14ac:dyDescent="0.25">
      <c r="A2688" s="3">
        <f>TITRES_STAT!B2691</f>
        <v>45923</v>
      </c>
      <c r="B2688" s="6">
        <f>TITRES_STAT!D2691</f>
        <v>12.7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3.8712348075130805E-2</v>
      </c>
      <c r="G2688" s="2">
        <f t="shared" si="377"/>
        <v>2.3687881168999399E-2</v>
      </c>
      <c r="H2688" s="2">
        <f t="shared" si="373"/>
        <v>1.63426807990721</v>
      </c>
      <c r="I2688" s="2">
        <f t="shared" si="374"/>
        <v>62.038791434043262</v>
      </c>
    </row>
    <row r="2689" spans="1:9" ht="13.5" x14ac:dyDescent="0.25">
      <c r="A2689" s="3">
        <f>TITRES_STAT!B2692</f>
        <v>45924</v>
      </c>
      <c r="B2689" s="6">
        <f>TITRES_STAT!D2692</f>
        <v>12.72</v>
      </c>
      <c r="C2689" s="2">
        <f t="shared" si="369"/>
        <v>2.000000000000135E-2</v>
      </c>
      <c r="D2689" s="2">
        <f t="shared" si="370"/>
        <v>2.000000000000135E-2</v>
      </c>
      <c r="E2689" s="2">
        <f t="shared" si="371"/>
        <v>0</v>
      </c>
      <c r="F2689" s="2">
        <f t="shared" si="377"/>
        <v>3.7375751784050129E-2</v>
      </c>
      <c r="G2689" s="2">
        <f t="shared" si="377"/>
        <v>2.1995889656928013E-2</v>
      </c>
      <c r="H2689" s="2">
        <f t="shared" si="373"/>
        <v>1.6992152791727586</v>
      </c>
      <c r="I2689" s="2">
        <f t="shared" si="374"/>
        <v>62.952195487479798</v>
      </c>
    </row>
    <row r="2690" spans="1:9" ht="13.5" x14ac:dyDescent="0.25">
      <c r="A2690" s="3">
        <f>TITRES_STAT!B2693</f>
        <v>45925</v>
      </c>
      <c r="B2690" s="6">
        <f>TITRES_STAT!D2693</f>
        <v>12.7</v>
      </c>
      <c r="C2690" s="2">
        <f t="shared" si="369"/>
        <v>-2.000000000000135E-2</v>
      </c>
      <c r="D2690" s="2">
        <f t="shared" si="370"/>
        <v>0</v>
      </c>
      <c r="E2690" s="2">
        <f t="shared" si="371"/>
        <v>2.000000000000135E-2</v>
      </c>
      <c r="F2690" s="2">
        <f t="shared" si="377"/>
        <v>3.4706055228046546E-2</v>
      </c>
      <c r="G2690" s="2">
        <f t="shared" si="377"/>
        <v>2.1853326110004678E-2</v>
      </c>
      <c r="H2690" s="2">
        <f t="shared" si="373"/>
        <v>1.5881360600827603</v>
      </c>
      <c r="I2690" s="2">
        <f t="shared" si="374"/>
        <v>61.362154972330814</v>
      </c>
    </row>
    <row r="2691" spans="1:9" ht="13.5" x14ac:dyDescent="0.25">
      <c r="A2691" s="3">
        <f>TITRES_STAT!B2694</f>
        <v>45926</v>
      </c>
      <c r="B2691" s="6">
        <f>TITRES_STAT!D2694</f>
        <v>12.7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3.2227051283186078E-2</v>
      </c>
      <c r="G2691" s="2">
        <f t="shared" si="377"/>
        <v>2.0292374245004345E-2</v>
      </c>
      <c r="H2691" s="2">
        <f t="shared" si="373"/>
        <v>1.5881360600827603</v>
      </c>
      <c r="I2691" s="2">
        <f t="shared" si="374"/>
        <v>61.362154972330814</v>
      </c>
    </row>
    <row r="2692" spans="1:9" ht="13.5" x14ac:dyDescent="0.25">
      <c r="A2692" s="3">
        <f>TITRES_STAT!B2695</f>
        <v>45929</v>
      </c>
      <c r="B2692" s="6">
        <f>TITRES_STAT!D2695</f>
        <v>12.6</v>
      </c>
      <c r="C2692" s="2">
        <f>B2692-B2691</f>
        <v>-9.9999999999999645E-2</v>
      </c>
      <c r="D2692" s="2">
        <f>IF(C2692&gt;0,C2692,0)</f>
        <v>0</v>
      </c>
      <c r="E2692" s="2">
        <f>IF(C2692&lt;0,-C2692,0)</f>
        <v>9.9999999999999645E-2</v>
      </c>
      <c r="F2692" s="2">
        <f t="shared" si="377"/>
        <v>2.9925119048672788E-2</v>
      </c>
      <c r="G2692" s="2">
        <f t="shared" si="377"/>
        <v>2.5985776084646865E-2</v>
      </c>
      <c r="H2692" s="2">
        <f t="shared" si="373"/>
        <v>1.15159612517224</v>
      </c>
      <c r="I2692" s="2">
        <f t="shared" si="374"/>
        <v>53.522875957031772</v>
      </c>
    </row>
    <row r="2693" spans="1:9" ht="13.5" x14ac:dyDescent="0.25">
      <c r="A2693" s="3">
        <f>TITRES_STAT!B2696</f>
        <v>45930</v>
      </c>
      <c r="B2693" s="6">
        <f>TITRES_STAT!D2696</f>
        <v>12.5</v>
      </c>
      <c r="C2693" s="2">
        <f>B2693-B2692</f>
        <v>-9.9999999999999645E-2</v>
      </c>
      <c r="D2693" s="2">
        <f>IF(C2693&gt;0,C2693,0)</f>
        <v>0</v>
      </c>
      <c r="E2693" s="2">
        <f>IF(C2693&lt;0,-C2693,0)</f>
        <v>9.9999999999999645E-2</v>
      </c>
      <c r="F2693" s="2">
        <f t="shared" si="377"/>
        <v>2.778761054519616E-2</v>
      </c>
      <c r="G2693" s="2">
        <f t="shared" si="377"/>
        <v>3.1272506364314924E-2</v>
      </c>
      <c r="H2693" s="2">
        <f t="shared" si="373"/>
        <v>0.88856359069782198</v>
      </c>
      <c r="I2693" s="2">
        <f t="shared" si="374"/>
        <v>47.049704604836677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opLeftCell="A2680" workbookViewId="0">
      <selection activeCell="A2694" sqref="A2694:XFD2706"/>
    </sheetView>
  </sheetViews>
  <sheetFormatPr defaultRowHeight="12.5" x14ac:dyDescent="0.25"/>
  <cols>
    <col min="1" max="1" width="11" bestFit="1" customWidth="1"/>
    <col min="6" max="6" width="11.63281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4.1487999999999996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4.1487999999999996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4.0256999999999996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4.1372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4.0679999999999996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3.9487999999999999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3.9527000000000001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3.8489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3.9641999999999999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4.2026000000000003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4.1795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4.0949</v>
      </c>
      <c r="C13" s="2">
        <f>AVERAGE(B2:B13)</f>
        <v>4.0600083333333332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4.2064000000000004</v>
      </c>
      <c r="C14" s="2">
        <f>$C$4*B4+C13*(1-$C$4)</f>
        <v>4.0547301282051276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4.2872000000000003</v>
      </c>
      <c r="C15" s="2">
        <f t="shared" ref="C15:C78" si="0">$C$4*B5+C14*(1-$C$4)</f>
        <v>4.0674178007889541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4.3487</v>
      </c>
      <c r="C16" s="2">
        <f t="shared" si="0"/>
        <v>4.0675073698983457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4.3833000000000002</v>
      </c>
      <c r="C17" s="2">
        <f t="shared" si="0"/>
        <v>4.0492446976062926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4.4524999999999997</v>
      </c>
      <c r="C18" s="2">
        <f t="shared" si="0"/>
        <v>4.0343916672053242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4.3833000000000002</v>
      </c>
      <c r="C19" s="2">
        <f t="shared" si="0"/>
        <v>4.0058544876352746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4.5140000000000002</v>
      </c>
      <c r="C20" s="2">
        <f t="shared" si="0"/>
        <v>3.9994461049221557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4.5332999999999997</v>
      </c>
      <c r="C21" s="2">
        <f t="shared" si="0"/>
        <v>4.0307005503187474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4.6139999999999999</v>
      </c>
      <c r="C22" s="2">
        <f t="shared" si="0"/>
        <v>4.0535927733466321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4.5602</v>
      </c>
      <c r="C23" s="2">
        <f t="shared" si="0"/>
        <v>4.0599477312933043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4.4794</v>
      </c>
      <c r="C24" s="2">
        <f t="shared" si="0"/>
        <v>4.0824788495558728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4.5640000000000001</v>
      </c>
      <c r="C25" s="2">
        <f t="shared" si="0"/>
        <v>4.1139744111626619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4.4987000000000004</v>
      </c>
      <c r="C26" s="2">
        <f t="shared" si="0"/>
        <v>4.1500860402145605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4.4524999999999997</v>
      </c>
      <c r="C27" s="2">
        <f t="shared" si="0"/>
        <v>4.1859651109507823</v>
      </c>
      <c r="D27" s="2">
        <f>AVERAGE(B2:B27)</f>
        <v>4.2691384615384615</v>
      </c>
      <c r="E27" s="2">
        <f>C27-D27</f>
        <v>-8.3173350587679273E-2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4.4024999999999999</v>
      </c>
      <c r="C28" s="2">
        <f t="shared" si="0"/>
        <v>4.2269704784968152</v>
      </c>
      <c r="D28" s="2">
        <f>$D$4*B28+(1-$D$4)*D27</f>
        <v>4.2790170940170942</v>
      </c>
      <c r="E28" s="2">
        <f t="shared" ref="E28:E91" si="1">C28-D28</f>
        <v>-5.2046615520279005E-2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4.3563999999999998</v>
      </c>
      <c r="C29" s="2">
        <f t="shared" si="0"/>
        <v>4.2510211741126902</v>
      </c>
      <c r="D29" s="2">
        <f t="shared" ref="D29:D92" si="2">$D$4*B29+(1-$D$4)*D28</f>
        <v>4.284749161126939</v>
      </c>
      <c r="E29" s="2">
        <f t="shared" si="1"/>
        <v>-3.3727987014248839E-2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4.3563999999999998</v>
      </c>
      <c r="C30" s="2">
        <f t="shared" si="0"/>
        <v>4.2914794550184308</v>
      </c>
      <c r="D30" s="2">
        <f t="shared" si="2"/>
        <v>4.2900566306730914</v>
      </c>
      <c r="E30" s="2">
        <f t="shared" si="1"/>
        <v>1.4228243453393574E-3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4.3872</v>
      </c>
      <c r="C31" s="2">
        <f t="shared" si="0"/>
        <v>4.3286826157848264</v>
      </c>
      <c r="D31" s="2">
        <f t="shared" si="2"/>
        <v>4.2972524358084181</v>
      </c>
      <c r="E31" s="2">
        <f t="shared" si="1"/>
        <v>3.143017997640829E-2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4.3872</v>
      </c>
      <c r="C32" s="2">
        <f t="shared" si="0"/>
        <v>4.3725775979717767</v>
      </c>
      <c r="D32" s="2">
        <f t="shared" si="2"/>
        <v>4.3039152183411273</v>
      </c>
      <c r="E32" s="2">
        <f t="shared" si="1"/>
        <v>6.8662379630649362E-2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4.4256000000000002</v>
      </c>
      <c r="C33" s="2">
        <f t="shared" si="0"/>
        <v>4.4014425828991959</v>
      </c>
      <c r="D33" s="2">
        <f t="shared" si="2"/>
        <v>4.3129289058714146</v>
      </c>
      <c r="E33" s="2">
        <f t="shared" si="1"/>
        <v>8.8513677027781235E-2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4.4409999999999998</v>
      </c>
      <c r="C34" s="2">
        <f t="shared" si="0"/>
        <v>4.4134360316839354</v>
      </c>
      <c r="D34" s="2">
        <f t="shared" si="2"/>
        <v>4.3224156535846436</v>
      </c>
      <c r="E34" s="2">
        <f t="shared" si="1"/>
        <v>9.1020378099291754E-2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4.4218000000000002</v>
      </c>
      <c r="C35" s="2">
        <f t="shared" si="0"/>
        <v>4.4365997191171767</v>
      </c>
      <c r="D35" s="2">
        <f t="shared" si="2"/>
        <v>4.3297774570228178</v>
      </c>
      <c r="E35" s="2">
        <f t="shared" si="1"/>
        <v>0.10682226209435886</v>
      </c>
      <c r="F35" s="2">
        <f>AVERAGE(E27:E35)</f>
        <v>2.4324860894624638E-2</v>
      </c>
      <c r="G35" s="2">
        <f>E35-F35</f>
        <v>8.2497401199734213E-2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6">
        <f>TITRES_STAT!D39</f>
        <v>4.4218000000000002</v>
      </c>
      <c r="C36" s="2">
        <f t="shared" si="0"/>
        <v>4.4461536084837645</v>
      </c>
      <c r="D36" s="2">
        <f t="shared" si="2"/>
        <v>4.3365939416877941</v>
      </c>
      <c r="E36" s="2">
        <f t="shared" si="1"/>
        <v>0.1095596667959704</v>
      </c>
      <c r="F36" s="2">
        <f>(E36*(2/(10)))+((1-(2/10))*F35)</f>
        <v>4.1371822074893795E-2</v>
      </c>
      <c r="G36" s="2">
        <f t="shared" ref="G36:G99" si="3">E36-F36</f>
        <v>6.8187844721076613E-2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4.4602000000000004</v>
      </c>
      <c r="C37" s="2">
        <f t="shared" si="0"/>
        <v>4.4471299764093386</v>
      </c>
      <c r="D37" s="2">
        <f t="shared" si="2"/>
        <v>4.3457499460072171</v>
      </c>
      <c r="E37" s="2">
        <f t="shared" si="1"/>
        <v>0.10138003040212151</v>
      </c>
      <c r="F37" s="2">
        <f t="shared" ref="F37:F100" si="5">(E37*(2/(10)))+((1-(2/10))*F36)</f>
        <v>5.3373463740339341E-2</v>
      </c>
      <c r="G37" s="2">
        <f t="shared" si="3"/>
        <v>4.8006566661782171E-2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4.4641000000000002</v>
      </c>
      <c r="C38" s="2">
        <f t="shared" si="0"/>
        <v>4.4402638261925169</v>
      </c>
      <c r="D38" s="2">
        <f t="shared" si="2"/>
        <v>4.3545166166733491</v>
      </c>
      <c r="E38" s="2">
        <f t="shared" si="1"/>
        <v>8.5747209519167811E-2</v>
      </c>
      <c r="F38" s="2">
        <f t="shared" si="5"/>
        <v>5.9848212896105035E-2</v>
      </c>
      <c r="G38" s="2">
        <f t="shared" si="3"/>
        <v>2.5898996623062776E-2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4.4641000000000002</v>
      </c>
      <c r="C39" s="2">
        <f t="shared" si="0"/>
        <v>4.4273616990859761</v>
      </c>
      <c r="D39" s="2">
        <f t="shared" si="2"/>
        <v>4.3626339043271756</v>
      </c>
      <c r="E39" s="2">
        <f t="shared" si="1"/>
        <v>6.4727794758800528E-2</v>
      </c>
      <c r="F39" s="2">
        <f t="shared" si="5"/>
        <v>6.0824129268644132E-2</v>
      </c>
      <c r="G39" s="2">
        <f t="shared" si="3"/>
        <v>3.9036654901563952E-3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4.4602000000000004</v>
      </c>
      <c r="C40" s="2">
        <f t="shared" si="0"/>
        <v>4.4164445146112108</v>
      </c>
      <c r="D40" s="2">
        <f t="shared" si="2"/>
        <v>4.3698610225251624</v>
      </c>
      <c r="E40" s="2">
        <f t="shared" si="1"/>
        <v>4.6583492086048395E-2</v>
      </c>
      <c r="F40" s="2">
        <f t="shared" si="5"/>
        <v>5.7976001832124993E-2</v>
      </c>
      <c r="G40" s="2">
        <f t="shared" si="3"/>
        <v>-1.1392509746076598E-2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4.4718</v>
      </c>
      <c r="C41" s="2">
        <f t="shared" si="0"/>
        <v>4.4119453585171788</v>
      </c>
      <c r="D41" s="2">
        <f t="shared" si="2"/>
        <v>4.3774120578936691</v>
      </c>
      <c r="E41" s="2">
        <f t="shared" si="1"/>
        <v>3.4533300623509788E-2</v>
      </c>
      <c r="F41" s="2">
        <f t="shared" si="5"/>
        <v>5.3287461590401958E-2</v>
      </c>
      <c r="G41" s="2">
        <f t="shared" si="3"/>
        <v>-1.8754160966892169E-2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4.6178999999999997</v>
      </c>
      <c r="C42" s="2">
        <f t="shared" si="0"/>
        <v>4.4081383802837664</v>
      </c>
      <c r="D42" s="2">
        <f t="shared" si="2"/>
        <v>4.3952259795311752</v>
      </c>
      <c r="E42" s="2">
        <f t="shared" si="1"/>
        <v>1.2912400752591147E-2</v>
      </c>
      <c r="F42" s="2">
        <f t="shared" si="5"/>
        <v>4.52124494228398E-2</v>
      </c>
      <c r="G42" s="2">
        <f t="shared" si="3"/>
        <v>-3.2300048670248653E-2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4.6216999999999997</v>
      </c>
      <c r="C43" s="2">
        <f t="shared" si="0"/>
        <v>4.4108247833170333</v>
      </c>
      <c r="D43" s="2">
        <f t="shared" si="2"/>
        <v>4.4120018328992368</v>
      </c>
      <c r="E43" s="2">
        <f t="shared" si="1"/>
        <v>-1.1770495822034377E-3</v>
      </c>
      <c r="F43" s="2">
        <f t="shared" si="5"/>
        <v>3.5934549621831152E-2</v>
      </c>
      <c r="G43" s="2">
        <f t="shared" si="3"/>
        <v>-3.711159920403459E-2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4.6178999999999997</v>
      </c>
      <c r="C44" s="2">
        <f t="shared" si="0"/>
        <v>4.4154671243451817</v>
      </c>
      <c r="D44" s="2">
        <f t="shared" si="2"/>
        <v>4.4272535489807749</v>
      </c>
      <c r="E44" s="2">
        <f t="shared" si="1"/>
        <v>-1.1786424635593207E-2</v>
      </c>
      <c r="F44" s="2">
        <f t="shared" si="5"/>
        <v>2.6390354770346285E-2</v>
      </c>
      <c r="G44" s="2">
        <f t="shared" si="3"/>
        <v>-3.8176779405939491E-2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4.5487000000000002</v>
      </c>
      <c r="C45" s="2">
        <f t="shared" si="0"/>
        <v>4.4164414129074618</v>
      </c>
      <c r="D45" s="2">
        <f t="shared" si="2"/>
        <v>4.4362495823896069</v>
      </c>
      <c r="E45" s="2">
        <f t="shared" si="1"/>
        <v>-1.9808169482145033E-2</v>
      </c>
      <c r="F45" s="2">
        <f t="shared" si="5"/>
        <v>1.7150649919848021E-2</v>
      </c>
      <c r="G45" s="2">
        <f t="shared" si="3"/>
        <v>-3.6958819401993054E-2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4.6871</v>
      </c>
      <c r="C46" s="2">
        <f t="shared" si="0"/>
        <v>4.4172658109216982</v>
      </c>
      <c r="D46" s="2">
        <f t="shared" si="2"/>
        <v>4.4548310948051917</v>
      </c>
      <c r="E46" s="2">
        <f t="shared" si="1"/>
        <v>-3.756528388349345E-2</v>
      </c>
      <c r="F46" s="2">
        <f t="shared" si="5"/>
        <v>6.2074631591797266E-3</v>
      </c>
      <c r="G46" s="2">
        <f t="shared" si="3"/>
        <v>-4.3772747042673178E-2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6">
        <f>TITRES_STAT!D50</f>
        <v>4.6717000000000004</v>
      </c>
      <c r="C47" s="2">
        <f t="shared" si="0"/>
        <v>4.4238710707798985</v>
      </c>
      <c r="D47" s="2">
        <f t="shared" si="2"/>
        <v>4.4708954581529561</v>
      </c>
      <c r="E47" s="2">
        <f t="shared" si="1"/>
        <v>-4.7024387373057586E-2</v>
      </c>
      <c r="F47" s="2">
        <f t="shared" si="5"/>
        <v>-4.4389069472677359E-3</v>
      </c>
      <c r="G47" s="2">
        <f t="shared" si="3"/>
        <v>-4.258548042578985E-2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4.7100999999999997</v>
      </c>
      <c r="C48" s="2">
        <f t="shared" si="0"/>
        <v>4.4300601368137604</v>
      </c>
      <c r="D48" s="2">
        <f t="shared" si="2"/>
        <v>4.4886143131045895</v>
      </c>
      <c r="E48" s="2">
        <f t="shared" si="1"/>
        <v>-5.8554176290829041E-2</v>
      </c>
      <c r="F48" s="2">
        <f t="shared" si="5"/>
        <v>-1.5261960815979999E-2</v>
      </c>
      <c r="G48" s="2">
        <f t="shared" si="3"/>
        <v>-4.3292215474849044E-2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4.7370999999999999</v>
      </c>
      <c r="C49" s="2">
        <f t="shared" si="0"/>
        <v>4.4352970388424122</v>
      </c>
      <c r="D49" s="2">
        <f t="shared" si="2"/>
        <v>4.5070206602820271</v>
      </c>
      <c r="E49" s="2">
        <f t="shared" si="1"/>
        <v>-7.172362143961486E-2</v>
      </c>
      <c r="F49" s="2">
        <f t="shared" si="5"/>
        <v>-2.6554292940706971E-2</v>
      </c>
      <c r="G49" s="2">
        <f t="shared" si="3"/>
        <v>-4.5169328498907889E-2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4.8754999999999997</v>
      </c>
      <c r="C50" s="2">
        <f t="shared" si="0"/>
        <v>4.4391282636358875</v>
      </c>
      <c r="D50" s="2">
        <f t="shared" si="2"/>
        <v>4.534315426187062</v>
      </c>
      <c r="E50" s="2">
        <f t="shared" si="1"/>
        <v>-9.5187162551174431E-2</v>
      </c>
      <c r="F50" s="2">
        <f t="shared" si="5"/>
        <v>-4.0280866862800468E-2</v>
      </c>
      <c r="G50" s="2">
        <f t="shared" si="3"/>
        <v>-5.4906295688373963E-2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4.8832000000000004</v>
      </c>
      <c r="C51" s="2">
        <f t="shared" si="0"/>
        <v>4.4441546846149818</v>
      </c>
      <c r="D51" s="2">
        <f t="shared" si="2"/>
        <v>4.5601587279509834</v>
      </c>
      <c r="E51" s="2">
        <f t="shared" si="1"/>
        <v>-0.11600404333600167</v>
      </c>
      <c r="F51" s="2">
        <f t="shared" si="5"/>
        <v>-5.5425502157440715E-2</v>
      </c>
      <c r="G51" s="2">
        <f t="shared" si="3"/>
        <v>-6.0578541178560957E-2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4.8639000000000001</v>
      </c>
      <c r="C52" s="2">
        <f t="shared" si="0"/>
        <v>4.4708847331357537</v>
      </c>
      <c r="D52" s="2">
        <f t="shared" si="2"/>
        <v>4.5826580814360955</v>
      </c>
      <c r="E52" s="2">
        <f t="shared" si="1"/>
        <v>-0.1117733483003418</v>
      </c>
      <c r="F52" s="2">
        <f t="shared" si="5"/>
        <v>-6.6695071386020932E-2</v>
      </c>
      <c r="G52" s="2">
        <f t="shared" si="3"/>
        <v>-4.5078276914320869E-2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4.8446999999999996</v>
      </c>
      <c r="C53" s="2">
        <f t="shared" si="0"/>
        <v>4.494087081884099</v>
      </c>
      <c r="D53" s="2">
        <f t="shared" si="2"/>
        <v>4.6020685939223105</v>
      </c>
      <c r="E53" s="2">
        <f t="shared" si="1"/>
        <v>-0.10798151203821149</v>
      </c>
      <c r="F53" s="2">
        <f t="shared" si="5"/>
        <v>-7.4952359516459038E-2</v>
      </c>
      <c r="G53" s="2">
        <f t="shared" si="3"/>
        <v>-3.3029152521752453E-2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4.7024999999999997</v>
      </c>
      <c r="C54" s="2">
        <f t="shared" si="0"/>
        <v>4.5131352231326991</v>
      </c>
      <c r="D54" s="2">
        <f t="shared" si="2"/>
        <v>4.6095079573354729</v>
      </c>
      <c r="E54" s="2">
        <f t="shared" si="1"/>
        <v>-9.6372734202773813E-2</v>
      </c>
      <c r="F54" s="2">
        <f t="shared" si="5"/>
        <v>-7.9236434453721999E-2</v>
      </c>
      <c r="G54" s="2">
        <f t="shared" si="3"/>
        <v>-1.7136299749051814E-2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4.7062999999999997</v>
      </c>
      <c r="C55" s="2">
        <f t="shared" si="0"/>
        <v>4.5186067272661301</v>
      </c>
      <c r="D55" s="2">
        <f t="shared" si="2"/>
        <v>4.6166777382735864</v>
      </c>
      <c r="E55" s="2">
        <f t="shared" si="1"/>
        <v>-9.8071011007456299E-2</v>
      </c>
      <c r="F55" s="2">
        <f t="shared" si="5"/>
        <v>-8.3003349764468867E-2</v>
      </c>
      <c r="G55" s="2">
        <f t="shared" si="3"/>
        <v>-1.5067661242987432E-2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4.7678000000000003</v>
      </c>
      <c r="C56" s="2">
        <f t="shared" si="0"/>
        <v>4.5445287692251863</v>
      </c>
      <c r="D56" s="2">
        <f t="shared" si="2"/>
        <v>4.6278719798829506</v>
      </c>
      <c r="E56" s="2">
        <f t="shared" si="1"/>
        <v>-8.3343210657764288E-2</v>
      </c>
      <c r="F56" s="2">
        <f t="shared" si="5"/>
        <v>-8.3071321943127954E-2</v>
      </c>
      <c r="G56" s="2">
        <f t="shared" si="3"/>
        <v>-2.7188871463633413E-4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4.6985999999999999</v>
      </c>
      <c r="C57" s="2">
        <f t="shared" si="0"/>
        <v>4.5640935739597737</v>
      </c>
      <c r="D57" s="2">
        <f t="shared" si="2"/>
        <v>4.6331110924842136</v>
      </c>
      <c r="E57" s="2">
        <f t="shared" si="1"/>
        <v>-6.9017518524439936E-2</v>
      </c>
      <c r="F57" s="2">
        <f t="shared" si="5"/>
        <v>-8.0260561259390351E-2</v>
      </c>
      <c r="G57" s="2">
        <f t="shared" si="3"/>
        <v>1.1243042734950415E-2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4.6909000000000001</v>
      </c>
      <c r="C58" s="2">
        <f t="shared" si="0"/>
        <v>4.5865561010428859</v>
      </c>
      <c r="D58" s="2">
        <f t="shared" si="2"/>
        <v>4.6373917523001982</v>
      </c>
      <c r="E58" s="2">
        <f t="shared" si="1"/>
        <v>-5.0835651257312264E-2</v>
      </c>
      <c r="F58" s="2">
        <f t="shared" si="5"/>
        <v>-7.4375579258974742E-2</v>
      </c>
      <c r="G58" s="2">
        <f t="shared" si="3"/>
        <v>2.3539928001662477E-2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4.6871</v>
      </c>
      <c r="C59" s="2">
        <f t="shared" si="0"/>
        <v>4.6097167008824425</v>
      </c>
      <c r="D59" s="2">
        <f t="shared" si="2"/>
        <v>4.6410738447224054</v>
      </c>
      <c r="E59" s="2">
        <f t="shared" si="1"/>
        <v>-3.1357143839962909E-2</v>
      </c>
      <c r="F59" s="2">
        <f t="shared" si="5"/>
        <v>-6.5771892175172375E-2</v>
      </c>
      <c r="G59" s="2">
        <f t="shared" si="3"/>
        <v>3.4414748335209466E-2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4.7678000000000003</v>
      </c>
      <c r="C60" s="2">
        <f t="shared" si="0"/>
        <v>4.6506064392082207</v>
      </c>
      <c r="D60" s="2">
        <f t="shared" si="2"/>
        <v>4.6504609673355608</v>
      </c>
      <c r="E60" s="2">
        <f t="shared" si="1"/>
        <v>1.4547187265989692E-4</v>
      </c>
      <c r="F60" s="2">
        <f t="shared" si="5"/>
        <v>-5.2588419365605918E-2</v>
      </c>
      <c r="G60" s="2">
        <f t="shared" si="3"/>
        <v>5.2733891238265815E-2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4.6256000000000004</v>
      </c>
      <c r="C61" s="2">
        <f t="shared" si="0"/>
        <v>4.6863900639454172</v>
      </c>
      <c r="D61" s="2">
        <f t="shared" si="2"/>
        <v>4.6486194141995938</v>
      </c>
      <c r="E61" s="2">
        <f t="shared" si="1"/>
        <v>3.7770649745823448E-2</v>
      </c>
      <c r="F61" s="2">
        <f t="shared" si="5"/>
        <v>-3.4516605543320047E-2</v>
      </c>
      <c r="G61" s="2">
        <f t="shared" si="3"/>
        <v>7.2287255289143496E-2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4.5370999999999997</v>
      </c>
      <c r="C62" s="2">
        <f t="shared" si="0"/>
        <v>4.713699284876891</v>
      </c>
      <c r="D62" s="2">
        <f t="shared" si="2"/>
        <v>4.6403587168514759</v>
      </c>
      <c r="E62" s="2">
        <f t="shared" si="1"/>
        <v>7.3340568025415109E-2</v>
      </c>
      <c r="F62" s="2">
        <f t="shared" si="5"/>
        <v>-1.2945170829573017E-2</v>
      </c>
      <c r="G62" s="2">
        <f t="shared" si="3"/>
        <v>8.6285738854988123E-2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4.6139999999999999</v>
      </c>
      <c r="C63" s="2">
        <f t="shared" si="0"/>
        <v>4.733853241049677</v>
      </c>
      <c r="D63" s="2">
        <f t="shared" si="2"/>
        <v>4.6384062193069218</v>
      </c>
      <c r="E63" s="2">
        <f t="shared" si="1"/>
        <v>9.5447021742755211E-2</v>
      </c>
      <c r="F63" s="2">
        <f t="shared" si="5"/>
        <v>8.7332676848926281E-3</v>
      </c>
      <c r="G63" s="2">
        <f t="shared" si="3"/>
        <v>8.671375405786258E-2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4.7523999999999997</v>
      </c>
      <c r="C64" s="2">
        <f t="shared" si="0"/>
        <v>4.7290296655035728</v>
      </c>
      <c r="D64" s="2">
        <f t="shared" si="2"/>
        <v>4.6468502030619643</v>
      </c>
      <c r="E64" s="2">
        <f t="shared" si="1"/>
        <v>8.2179462441608564E-2</v>
      </c>
      <c r="F64" s="2">
        <f t="shared" si="5"/>
        <v>2.3422506636235817E-2</v>
      </c>
      <c r="G64" s="2">
        <f t="shared" si="3"/>
        <v>5.8756955805372747E-2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5.0407999999999999</v>
      </c>
      <c r="C65" s="2">
        <f t="shared" si="0"/>
        <v>4.7255327938876386</v>
      </c>
      <c r="D65" s="2">
        <f t="shared" si="2"/>
        <v>4.6760316695018194</v>
      </c>
      <c r="E65" s="2">
        <f t="shared" si="1"/>
        <v>4.9501124385819217E-2</v>
      </c>
      <c r="F65" s="2">
        <f t="shared" si="5"/>
        <v>2.86382301861525E-2</v>
      </c>
      <c r="G65" s="2">
        <f t="shared" si="3"/>
        <v>2.0862894199666717E-2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5.1908000000000003</v>
      </c>
      <c r="C66" s="2">
        <f t="shared" si="0"/>
        <v>4.7320354409818481</v>
      </c>
      <c r="D66" s="2">
        <f t="shared" si="2"/>
        <v>4.7141626569461295</v>
      </c>
      <c r="E66" s="2">
        <f t="shared" si="1"/>
        <v>1.7872784035718681E-2</v>
      </c>
      <c r="F66" s="2">
        <f t="shared" si="5"/>
        <v>2.6485140956065738E-2</v>
      </c>
      <c r="G66" s="2">
        <f t="shared" si="3"/>
        <v>-8.6123569203470571E-3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5.1485000000000003</v>
      </c>
      <c r="C67" s="2">
        <f t="shared" si="0"/>
        <v>4.726891526984641</v>
      </c>
      <c r="D67" s="2">
        <f t="shared" si="2"/>
        <v>4.7463357934686385</v>
      </c>
      <c r="E67" s="2">
        <f t="shared" si="1"/>
        <v>-1.9444266483997552E-2</v>
      </c>
      <c r="F67" s="2">
        <f t="shared" si="5"/>
        <v>1.7299259468053083E-2</v>
      </c>
      <c r="G67" s="2">
        <f t="shared" si="3"/>
        <v>-3.6743525952050632E-2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4.9408000000000003</v>
      </c>
      <c r="C68" s="2">
        <f t="shared" si="0"/>
        <v>4.7213543689870043</v>
      </c>
      <c r="D68" s="2">
        <f t="shared" si="2"/>
        <v>4.7607405495079984</v>
      </c>
      <c r="E68" s="2">
        <f t="shared" si="1"/>
        <v>-3.9386180520994074E-2</v>
      </c>
      <c r="F68" s="2">
        <f t="shared" si="5"/>
        <v>5.9621714702436518E-3</v>
      </c>
      <c r="G68" s="2">
        <f t="shared" si="3"/>
        <v>-4.5348351991237726E-2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6">
        <f>TITRES_STAT!D72</f>
        <v>4.9408000000000003</v>
      </c>
      <c r="C69" s="2">
        <f t="shared" si="0"/>
        <v>4.7160844660659267</v>
      </c>
      <c r="D69" s="2">
        <f t="shared" si="2"/>
        <v>4.7740782865814797</v>
      </c>
      <c r="E69" s="2">
        <f t="shared" si="1"/>
        <v>-5.7993820515553018E-2</v>
      </c>
      <c r="F69" s="2">
        <f t="shared" si="5"/>
        <v>-6.8290269269156824E-3</v>
      </c>
      <c r="G69" s="2">
        <f t="shared" si="3"/>
        <v>-5.1164793588637333E-2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6">
        <f>TITRES_STAT!D73</f>
        <v>4.8063000000000002</v>
      </c>
      <c r="C70" s="2">
        <f t="shared" si="0"/>
        <v>4.7240407020557846</v>
      </c>
      <c r="D70" s="2">
        <f t="shared" si="2"/>
        <v>4.7764650801680366</v>
      </c>
      <c r="E70" s="2">
        <f t="shared" si="1"/>
        <v>-5.2424378112251979E-2</v>
      </c>
      <c r="F70" s="2">
        <f t="shared" si="5"/>
        <v>-1.5948097163982943E-2</v>
      </c>
      <c r="G70" s="2">
        <f t="shared" si="3"/>
        <v>-3.6476280948269033E-2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6">
        <f>TITRES_STAT!D74</f>
        <v>4.9215999999999998</v>
      </c>
      <c r="C71" s="2">
        <f t="shared" si="0"/>
        <v>4.7088959786625875</v>
      </c>
      <c r="D71" s="2">
        <f t="shared" si="2"/>
        <v>4.7872158149704047</v>
      </c>
      <c r="E71" s="2">
        <f t="shared" si="1"/>
        <v>-7.8319836307817248E-2</v>
      </c>
      <c r="F71" s="2">
        <f t="shared" si="5"/>
        <v>-2.8422444992749804E-2</v>
      </c>
      <c r="G71" s="2">
        <f t="shared" si="3"/>
        <v>-4.9897391315067444E-2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6">
        <f>TITRES_STAT!D75</f>
        <v>4.8832000000000004</v>
      </c>
      <c r="C72" s="2">
        <f t="shared" si="0"/>
        <v>4.6824658280991125</v>
      </c>
      <c r="D72" s="2">
        <f t="shared" si="2"/>
        <v>4.7943257546022267</v>
      </c>
      <c r="E72" s="2">
        <f t="shared" si="1"/>
        <v>-0.11185992650311416</v>
      </c>
      <c r="F72" s="2">
        <f t="shared" si="5"/>
        <v>-4.5109941294822681E-2</v>
      </c>
      <c r="G72" s="2">
        <f t="shared" si="3"/>
        <v>-6.6749985208291479E-2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6">
        <f>TITRES_STAT!D76</f>
        <v>4.9600999999999997</v>
      </c>
      <c r="C73" s="2">
        <f t="shared" si="0"/>
        <v>4.671932623776172</v>
      </c>
      <c r="D73" s="2">
        <f t="shared" si="2"/>
        <v>4.8066053283353956</v>
      </c>
      <c r="E73" s="2">
        <f t="shared" si="1"/>
        <v>-0.13467270455922353</v>
      </c>
      <c r="F73" s="2">
        <f t="shared" si="5"/>
        <v>-6.302249394770286E-2</v>
      </c>
      <c r="G73" s="2">
        <f t="shared" si="3"/>
        <v>-7.1650210611520673E-2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6">
        <f>TITRES_STAT!D77</f>
        <v>4.9255000000000004</v>
      </c>
      <c r="C74" s="2">
        <f t="shared" si="0"/>
        <v>4.684312220118299</v>
      </c>
      <c r="D74" s="2">
        <f t="shared" si="2"/>
        <v>4.8154123410512923</v>
      </c>
      <c r="E74" s="2">
        <f t="shared" si="1"/>
        <v>-0.13110012093299339</v>
      </c>
      <c r="F74" s="2">
        <f t="shared" si="5"/>
        <v>-7.6638019344760971E-2</v>
      </c>
      <c r="G74" s="2">
        <f t="shared" si="3"/>
        <v>-5.446210158823242E-2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4.9984999999999999</v>
      </c>
      <c r="C75" s="2">
        <f t="shared" si="0"/>
        <v>4.7391564939462532</v>
      </c>
      <c r="D75" s="2">
        <f t="shared" si="2"/>
        <v>4.8289743898623074</v>
      </c>
      <c r="E75" s="2">
        <f t="shared" si="1"/>
        <v>-8.9817895916054269E-2</v>
      </c>
      <c r="F75" s="2">
        <f t="shared" si="5"/>
        <v>-7.9273994659019631E-2</v>
      </c>
      <c r="G75" s="2">
        <f t="shared" si="3"/>
        <v>-1.0543901257034638E-2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4.9984999999999999</v>
      </c>
      <c r="C76" s="2">
        <f t="shared" si="0"/>
        <v>4.8086401102622141</v>
      </c>
      <c r="D76" s="2">
        <f t="shared" si="2"/>
        <v>4.8415318424650993</v>
      </c>
      <c r="E76" s="2">
        <f t="shared" si="1"/>
        <v>-3.2891732202885215E-2</v>
      </c>
      <c r="F76" s="2">
        <f t="shared" si="5"/>
        <v>-6.9997542167792748E-2</v>
      </c>
      <c r="G76" s="2">
        <f t="shared" si="3"/>
        <v>3.7105809964907532E-2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4.9408000000000003</v>
      </c>
      <c r="C77" s="2">
        <f t="shared" si="0"/>
        <v>4.8609262471449499</v>
      </c>
      <c r="D77" s="2">
        <f t="shared" si="2"/>
        <v>4.8488850393195371</v>
      </c>
      <c r="E77" s="2">
        <f t="shared" si="1"/>
        <v>1.2041207825412847E-2</v>
      </c>
      <c r="F77" s="2">
        <f t="shared" si="5"/>
        <v>-5.3589792169151634E-2</v>
      </c>
      <c r="G77" s="2">
        <f t="shared" si="3"/>
        <v>6.5630999994564482E-2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5.0369999999999999</v>
      </c>
      <c r="C78" s="2">
        <f t="shared" si="0"/>
        <v>4.8732145168149579</v>
      </c>
      <c r="D78" s="2">
        <f t="shared" si="2"/>
        <v>4.8628194808514236</v>
      </c>
      <c r="E78" s="2">
        <f t="shared" si="1"/>
        <v>1.0395035963534305E-2</v>
      </c>
      <c r="F78" s="2">
        <f t="shared" si="5"/>
        <v>-4.0792826542614451E-2</v>
      </c>
      <c r="G78" s="2">
        <f t="shared" si="3"/>
        <v>5.1187862506148755E-2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5.0369999999999999</v>
      </c>
      <c r="C79" s="2">
        <f t="shared" ref="C79:C142" si="6">$C$4*B69+C78*(1-$C$4)</f>
        <v>4.8836122834588105</v>
      </c>
      <c r="D79" s="2">
        <f t="shared" si="2"/>
        <v>4.8757217415290963</v>
      </c>
      <c r="E79" s="2">
        <f t="shared" si="1"/>
        <v>7.8905419297141677E-3</v>
      </c>
      <c r="F79" s="2">
        <f t="shared" si="5"/>
        <v>-3.1056152848148728E-2</v>
      </c>
      <c r="G79" s="2">
        <f t="shared" si="3"/>
        <v>3.8946694777862896E-2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5.0369999999999999</v>
      </c>
      <c r="C80" s="2">
        <f t="shared" si="6"/>
        <v>4.8717180860036091</v>
      </c>
      <c r="D80" s="2">
        <f t="shared" si="2"/>
        <v>4.8876682791936075</v>
      </c>
      <c r="E80" s="2">
        <f t="shared" si="1"/>
        <v>-1.5950193189998352E-2</v>
      </c>
      <c r="F80" s="2">
        <f t="shared" si="5"/>
        <v>-2.8034960916518654E-2</v>
      </c>
      <c r="G80" s="2">
        <f t="shared" si="3"/>
        <v>1.2084767726520302E-2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6">
        <f>TITRES_STAT!D84</f>
        <v>4.9292999999999996</v>
      </c>
      <c r="C81" s="2">
        <f t="shared" si="6"/>
        <v>4.879392226618438</v>
      </c>
      <c r="D81" s="2">
        <f t="shared" si="2"/>
        <v>4.8907521103644518</v>
      </c>
      <c r="E81" s="2">
        <f t="shared" si="1"/>
        <v>-1.1359883746013821E-2</v>
      </c>
      <c r="F81" s="2">
        <f t="shared" si="5"/>
        <v>-2.469994548241769E-2</v>
      </c>
      <c r="G81" s="2">
        <f t="shared" si="3"/>
        <v>1.3340061736403869E-2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5.0369999999999999</v>
      </c>
      <c r="C82" s="2">
        <f t="shared" si="6"/>
        <v>4.8799780379079092</v>
      </c>
      <c r="D82" s="2">
        <f t="shared" si="2"/>
        <v>4.9015852873744921</v>
      </c>
      <c r="E82" s="2">
        <f t="shared" si="1"/>
        <v>-2.1607249466582878E-2</v>
      </c>
      <c r="F82" s="2">
        <f t="shared" si="5"/>
        <v>-2.408140627925073E-2</v>
      </c>
      <c r="G82" s="2">
        <f t="shared" si="3"/>
        <v>2.4741568126678513E-3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6">
        <f>TITRES_STAT!D86</f>
        <v>5.0023999999999997</v>
      </c>
      <c r="C83" s="2">
        <f t="shared" si="6"/>
        <v>4.8923044936143842</v>
      </c>
      <c r="D83" s="2">
        <f t="shared" si="2"/>
        <v>4.9090530438652706</v>
      </c>
      <c r="E83" s="2">
        <f t="shared" si="1"/>
        <v>-1.6748550250886396E-2</v>
      </c>
      <c r="F83" s="2">
        <f t="shared" si="5"/>
        <v>-2.2614835073577866E-2</v>
      </c>
      <c r="G83" s="2">
        <f t="shared" si="3"/>
        <v>5.8662848226914699E-3</v>
      </c>
      <c r="H83" s="2" t="str">
        <f t="shared" si="4"/>
        <v>Sell</v>
      </c>
    </row>
    <row r="84" spans="1:8" ht="13.5" x14ac:dyDescent="0.25">
      <c r="A84" s="3">
        <f>TITRES_STAT!B87</f>
        <v>42128</v>
      </c>
      <c r="B84" s="6">
        <f>TITRES_STAT!D87</f>
        <v>4.9753999999999996</v>
      </c>
      <c r="C84" s="2">
        <f t="shared" si="6"/>
        <v>4.8974114945967866</v>
      </c>
      <c r="D84" s="2">
        <f t="shared" si="2"/>
        <v>4.9139676332085847</v>
      </c>
      <c r="E84" s="2">
        <f t="shared" si="1"/>
        <v>-1.6556138611798055E-2</v>
      </c>
      <c r="F84" s="2">
        <f t="shared" si="5"/>
        <v>-2.1403095781221904E-2</v>
      </c>
      <c r="G84" s="2">
        <f t="shared" si="3"/>
        <v>4.8469571694238489E-3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5.0561999999999996</v>
      </c>
      <c r="C85" s="2">
        <f t="shared" si="6"/>
        <v>4.9129635723511269</v>
      </c>
      <c r="D85" s="2">
        <f t="shared" si="2"/>
        <v>4.9245033640820228</v>
      </c>
      <c r="E85" s="2">
        <f t="shared" si="1"/>
        <v>-1.1539791730895921E-2</v>
      </c>
      <c r="F85" s="2">
        <f t="shared" si="5"/>
        <v>-1.9430434971156707E-2</v>
      </c>
      <c r="G85" s="2">
        <f t="shared" si="3"/>
        <v>7.8906432402607862E-3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5.0369999999999999</v>
      </c>
      <c r="C86" s="2">
        <f t="shared" si="6"/>
        <v>4.9261230227586461</v>
      </c>
      <c r="D86" s="2">
        <f t="shared" si="2"/>
        <v>4.9328364482240952</v>
      </c>
      <c r="E86" s="2">
        <f t="shared" si="1"/>
        <v>-6.7134254654490633E-3</v>
      </c>
      <c r="F86" s="2">
        <f t="shared" si="5"/>
        <v>-1.688703307001518E-2</v>
      </c>
      <c r="G86" s="2">
        <f t="shared" si="3"/>
        <v>1.0173607604566117E-2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5.0369999999999999</v>
      </c>
      <c r="C87" s="2">
        <f t="shared" si="6"/>
        <v>4.9283810192573156</v>
      </c>
      <c r="D87" s="2">
        <f t="shared" si="2"/>
        <v>4.9405522668741622</v>
      </c>
      <c r="E87" s="2">
        <f t="shared" si="1"/>
        <v>-1.2171247616846514E-2</v>
      </c>
      <c r="F87" s="2">
        <f t="shared" si="5"/>
        <v>-1.5943875979381447E-2</v>
      </c>
      <c r="G87" s="2">
        <f t="shared" si="3"/>
        <v>3.7726283625349327E-3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5.0369999999999999</v>
      </c>
      <c r="C88" s="2">
        <f t="shared" si="6"/>
        <v>4.9450916316792668</v>
      </c>
      <c r="D88" s="2">
        <f t="shared" si="2"/>
        <v>4.9476965434020022</v>
      </c>
      <c r="E88" s="2">
        <f t="shared" si="1"/>
        <v>-2.6049117227353591E-3</v>
      </c>
      <c r="F88" s="2">
        <f t="shared" si="5"/>
        <v>-1.327608312805223E-2</v>
      </c>
      <c r="G88" s="2">
        <f t="shared" si="3"/>
        <v>1.067117140531687E-2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4.9984999999999999</v>
      </c>
      <c r="C89" s="2">
        <f t="shared" si="6"/>
        <v>4.959231380651687</v>
      </c>
      <c r="D89" s="2">
        <f t="shared" si="2"/>
        <v>4.9514597624092609</v>
      </c>
      <c r="E89" s="2">
        <f t="shared" si="1"/>
        <v>7.7716182424261149E-3</v>
      </c>
      <c r="F89" s="2">
        <f t="shared" si="5"/>
        <v>-9.0665428539565603E-3</v>
      </c>
      <c r="G89" s="2">
        <f t="shared" si="3"/>
        <v>1.6838161096382677E-2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5.0677000000000003</v>
      </c>
      <c r="C90" s="2">
        <f t="shared" si="6"/>
        <v>4.9711957836283505</v>
      </c>
      <c r="D90" s="2">
        <f t="shared" si="2"/>
        <v>4.9600701503789448</v>
      </c>
      <c r="E90" s="2">
        <f t="shared" si="1"/>
        <v>1.1125633249405631E-2</v>
      </c>
      <c r="F90" s="2">
        <f t="shared" si="5"/>
        <v>-5.0281076332841226E-3</v>
      </c>
      <c r="G90" s="2">
        <f t="shared" si="3"/>
        <v>1.6153740882689754E-2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5.0677000000000003</v>
      </c>
      <c r="C91" s="2">
        <f t="shared" si="6"/>
        <v>4.9647502784547584</v>
      </c>
      <c r="D91" s="2">
        <f t="shared" si="2"/>
        <v>4.9680427318323561</v>
      </c>
      <c r="E91" s="2">
        <f t="shared" si="1"/>
        <v>-3.2924533775977594E-3</v>
      </c>
      <c r="F91" s="2">
        <f t="shared" si="5"/>
        <v>-4.6809767821468506E-3</v>
      </c>
      <c r="G91" s="2">
        <f t="shared" si="3"/>
        <v>1.3885234045490913E-3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5.1485000000000003</v>
      </c>
      <c r="C92" s="2">
        <f t="shared" si="6"/>
        <v>4.975865620230949</v>
      </c>
      <c r="D92" s="2">
        <f t="shared" si="2"/>
        <v>4.9814099368818114</v>
      </c>
      <c r="E92" s="2">
        <f t="shared" ref="E92:E155" si="7">C92-D92</f>
        <v>-5.5443166508624131E-3</v>
      </c>
      <c r="F92" s="2">
        <f t="shared" si="5"/>
        <v>-4.8536447558899633E-3</v>
      </c>
      <c r="G92" s="2">
        <f t="shared" si="3"/>
        <v>-6.9067189497244979E-4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5.2869000000000002</v>
      </c>
      <c r="C93" s="2">
        <f t="shared" si="6"/>
        <v>4.9799478325031101</v>
      </c>
      <c r="D93" s="2">
        <f t="shared" ref="D93:D156" si="8">$D$4*B93+(1-$D$4)*D92</f>
        <v>5.0040388304461212</v>
      </c>
      <c r="E93" s="2">
        <f t="shared" si="7"/>
        <v>-2.4090997943011061E-2</v>
      </c>
      <c r="F93" s="2">
        <f t="shared" si="5"/>
        <v>-8.7011153933141839E-3</v>
      </c>
      <c r="G93" s="2">
        <f t="shared" si="3"/>
        <v>-1.5389882549696877E-2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6">
        <f>TITRES_STAT!D97</f>
        <v>5.1791999999999998</v>
      </c>
      <c r="C94" s="2">
        <f t="shared" si="6"/>
        <v>4.9792481659641696</v>
      </c>
      <c r="D94" s="2">
        <f t="shared" si="8"/>
        <v>5.0170137318945569</v>
      </c>
      <c r="E94" s="2">
        <f t="shared" si="7"/>
        <v>-3.7765565930387268E-2</v>
      </c>
      <c r="F94" s="2">
        <f t="shared" si="5"/>
        <v>-1.4514005500728802E-2</v>
      </c>
      <c r="G94" s="2">
        <f t="shared" si="3"/>
        <v>-2.3251560429658466E-2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5.1368999999999998</v>
      </c>
      <c r="C95" s="2">
        <f t="shared" si="6"/>
        <v>4.9910869096619903</v>
      </c>
      <c r="D95" s="2">
        <f t="shared" si="8"/>
        <v>5.0258941961986636</v>
      </c>
      <c r="E95" s="2">
        <f t="shared" si="7"/>
        <v>-3.480728653667331E-2</v>
      </c>
      <c r="F95" s="2">
        <f t="shared" si="5"/>
        <v>-1.8572661707917704E-2</v>
      </c>
      <c r="G95" s="2">
        <f t="shared" si="3"/>
        <v>-1.6234624828755605E-2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5.1523000000000003</v>
      </c>
      <c r="C96" s="2">
        <f t="shared" si="6"/>
        <v>4.9981504620216839</v>
      </c>
      <c r="D96" s="2">
        <f t="shared" si="8"/>
        <v>5.0352575890728364</v>
      </c>
      <c r="E96" s="2">
        <f t="shared" si="7"/>
        <v>-3.7107127051152489E-2</v>
      </c>
      <c r="F96" s="2">
        <f t="shared" si="5"/>
        <v>-2.227955477656466E-2</v>
      </c>
      <c r="G96" s="2">
        <f t="shared" si="3"/>
        <v>-1.4827572274587829E-2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5.1908000000000003</v>
      </c>
      <c r="C97" s="2">
        <f t="shared" si="6"/>
        <v>5.0041273140183478</v>
      </c>
      <c r="D97" s="2">
        <f t="shared" si="8"/>
        <v>5.0467792491415153</v>
      </c>
      <c r="E97" s="2">
        <f t="shared" si="7"/>
        <v>-4.2651935123167561E-2</v>
      </c>
      <c r="F97" s="2">
        <f t="shared" si="5"/>
        <v>-2.6354030845885244E-2</v>
      </c>
      <c r="G97" s="2">
        <f t="shared" si="3"/>
        <v>-1.6297904277282317E-2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5.2676999999999996</v>
      </c>
      <c r="C98" s="2">
        <f t="shared" si="6"/>
        <v>5.0091846503232178</v>
      </c>
      <c r="D98" s="2">
        <f t="shared" si="8"/>
        <v>5.063143749205107</v>
      </c>
      <c r="E98" s="2">
        <f t="shared" si="7"/>
        <v>-5.3959098881889211E-2</v>
      </c>
      <c r="F98" s="2">
        <f t="shared" si="5"/>
        <v>-3.1875044453086039E-2</v>
      </c>
      <c r="G98" s="2">
        <f t="shared" si="3"/>
        <v>-2.2084054428803172E-2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5.3598999999999997</v>
      </c>
      <c r="C99" s="2">
        <f t="shared" si="6"/>
        <v>5.0075408579657994</v>
      </c>
      <c r="D99" s="2">
        <f t="shared" si="8"/>
        <v>5.0851256937084317</v>
      </c>
      <c r="E99" s="2">
        <f t="shared" si="7"/>
        <v>-7.7584835742632308E-2</v>
      </c>
      <c r="F99" s="2">
        <f t="shared" si="5"/>
        <v>-4.1017002710995294E-2</v>
      </c>
      <c r="G99" s="2">
        <f t="shared" si="3"/>
        <v>-3.6567833031637013E-2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5.31</v>
      </c>
      <c r="C100" s="2">
        <f t="shared" si="6"/>
        <v>5.016796110586446</v>
      </c>
      <c r="D100" s="2">
        <f t="shared" si="8"/>
        <v>5.1017830497300292</v>
      </c>
      <c r="E100" s="2">
        <f t="shared" si="7"/>
        <v>-8.4986939143583129E-2</v>
      </c>
      <c r="F100" s="2">
        <f t="shared" si="5"/>
        <v>-4.9810989997512864E-2</v>
      </c>
      <c r="G100" s="2">
        <f t="shared" ref="G100:G163" si="9">E100-F100</f>
        <v>-3.5175949146070265E-2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5.3407</v>
      </c>
      <c r="C101" s="2">
        <f t="shared" si="6"/>
        <v>5.0246274781885312</v>
      </c>
      <c r="D101" s="2">
        <f t="shared" si="8"/>
        <v>5.1194806016018788</v>
      </c>
      <c r="E101" s="2">
        <f t="shared" si="7"/>
        <v>-9.4853123413347618E-2</v>
      </c>
      <c r="F101" s="2">
        <f t="shared" ref="F101:F164" si="11">(E101*(2/(10)))+((1-(2/10))*F100)</f>
        <v>-5.8819416680679817E-2</v>
      </c>
      <c r="G101" s="2">
        <f t="shared" si="9"/>
        <v>-3.60337067326678E-2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5.4021999999999997</v>
      </c>
      <c r="C102" s="2">
        <f t="shared" si="6"/>
        <v>5.0436847892364494</v>
      </c>
      <c r="D102" s="2">
        <f t="shared" si="8"/>
        <v>5.1404227792609989</v>
      </c>
      <c r="E102" s="2">
        <f t="shared" si="7"/>
        <v>-9.6737990024549525E-2</v>
      </c>
      <c r="F102" s="2">
        <f t="shared" si="11"/>
        <v>-6.6403131349453762E-2</v>
      </c>
      <c r="G102" s="2">
        <f t="shared" si="9"/>
        <v>-3.0334858675095763E-2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5.4215</v>
      </c>
      <c r="C103" s="2">
        <f t="shared" si="6"/>
        <v>5.0811025139693031</v>
      </c>
      <c r="D103" s="2">
        <f t="shared" si="8"/>
        <v>5.1612433141305543</v>
      </c>
      <c r="E103" s="2">
        <f t="shared" si="7"/>
        <v>-8.0140800161251136E-2</v>
      </c>
      <c r="F103" s="2">
        <f t="shared" si="11"/>
        <v>-6.9150665111813239E-2</v>
      </c>
      <c r="G103" s="2">
        <f t="shared" si="9"/>
        <v>-1.0990135049437896E-2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5.3177000000000003</v>
      </c>
      <c r="C104" s="2">
        <f t="shared" si="6"/>
        <v>5.0961944348971029</v>
      </c>
      <c r="D104" s="2">
        <f t="shared" si="8"/>
        <v>5.1728326982690325</v>
      </c>
      <c r="E104" s="2">
        <f t="shared" si="7"/>
        <v>-7.6638263371929582E-2</v>
      </c>
      <c r="F104" s="2">
        <f t="shared" si="11"/>
        <v>-7.0648184763836511E-2</v>
      </c>
      <c r="G104" s="2">
        <f t="shared" si="9"/>
        <v>-5.9900786080930718E-3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5.31</v>
      </c>
      <c r="C105" s="2">
        <f t="shared" si="6"/>
        <v>5.1024568295283181</v>
      </c>
      <c r="D105" s="2">
        <f t="shared" si="8"/>
        <v>5.1829932391379936</v>
      </c>
      <c r="E105" s="2">
        <f t="shared" si="7"/>
        <v>-8.0536409609675452E-2</v>
      </c>
      <c r="F105" s="2">
        <f t="shared" si="11"/>
        <v>-7.2625829733004299E-2</v>
      </c>
      <c r="G105" s="2">
        <f t="shared" si="9"/>
        <v>-7.9105798766711533E-3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5.3445999999999998</v>
      </c>
      <c r="C106" s="2">
        <f t="shared" si="6"/>
        <v>5.1101250096008846</v>
      </c>
      <c r="D106" s="2">
        <f t="shared" si="8"/>
        <v>5.1949641103129576</v>
      </c>
      <c r="E106" s="2">
        <f t="shared" si="7"/>
        <v>-8.4839100712073012E-2</v>
      </c>
      <c r="F106" s="2">
        <f t="shared" si="11"/>
        <v>-7.5068483928818042E-2</v>
      </c>
      <c r="G106" s="2">
        <f t="shared" si="9"/>
        <v>-9.7706167832549706E-3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5.3253000000000004</v>
      </c>
      <c r="C107" s="2">
        <f t="shared" si="6"/>
        <v>5.1225365465853638</v>
      </c>
      <c r="D107" s="2">
        <f t="shared" si="8"/>
        <v>5.2046186206601455</v>
      </c>
      <c r="E107" s="2">
        <f t="shared" si="7"/>
        <v>-8.208207407478163E-2</v>
      </c>
      <c r="F107" s="2">
        <f t="shared" si="11"/>
        <v>-7.6471201958010757E-2</v>
      </c>
      <c r="G107" s="2">
        <f t="shared" si="9"/>
        <v>-5.6108721167708736E-3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5.2561</v>
      </c>
      <c r="C108" s="2">
        <f t="shared" si="6"/>
        <v>5.1448693855722309</v>
      </c>
      <c r="D108" s="2">
        <f t="shared" si="8"/>
        <v>5.2084320561668012</v>
      </c>
      <c r="E108" s="2">
        <f t="shared" si="7"/>
        <v>-6.3562670594570214E-2</v>
      </c>
      <c r="F108" s="2">
        <f t="shared" si="11"/>
        <v>-7.3889495685322659E-2</v>
      </c>
      <c r="G108" s="2">
        <f t="shared" si="9"/>
        <v>1.0326825090752445E-2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5.3060999999999998</v>
      </c>
      <c r="C109" s="2">
        <f t="shared" si="6"/>
        <v>5.1779510185611191</v>
      </c>
      <c r="D109" s="2">
        <f t="shared" si="8"/>
        <v>5.2156667186729644</v>
      </c>
      <c r="E109" s="2">
        <f t="shared" si="7"/>
        <v>-3.7715700111845329E-2</v>
      </c>
      <c r="F109" s="2">
        <f t="shared" si="11"/>
        <v>-6.665473657062719E-2</v>
      </c>
      <c r="G109" s="2">
        <f t="shared" si="9"/>
        <v>2.8939036458781861E-2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5.2484000000000002</v>
      </c>
      <c r="C110" s="2">
        <f t="shared" si="6"/>
        <v>5.1982662464747929</v>
      </c>
      <c r="D110" s="2">
        <f t="shared" si="8"/>
        <v>5.2180914061786705</v>
      </c>
      <c r="E110" s="2">
        <f t="shared" si="7"/>
        <v>-1.9825159703877659E-2</v>
      </c>
      <c r="F110" s="2">
        <f t="shared" si="11"/>
        <v>-5.7288821197277288E-2</v>
      </c>
      <c r="G110" s="2">
        <f t="shared" si="9"/>
        <v>3.7463661493399629E-2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5.1985000000000001</v>
      </c>
      <c r="C111" s="2">
        <f t="shared" si="6"/>
        <v>5.2201791316325172</v>
      </c>
      <c r="D111" s="2">
        <f t="shared" si="8"/>
        <v>5.216640190906177</v>
      </c>
      <c r="E111" s="2">
        <f t="shared" si="7"/>
        <v>3.5389407263402006E-3</v>
      </c>
      <c r="F111" s="2">
        <f t="shared" si="11"/>
        <v>-4.5123268812553789E-2</v>
      </c>
      <c r="G111" s="2">
        <f t="shared" si="9"/>
        <v>4.866220953889399E-2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6">
        <f>TITRES_STAT!D115</f>
        <v>5.3407</v>
      </c>
      <c r="C112" s="2">
        <f t="shared" si="6"/>
        <v>5.2481823421505913</v>
      </c>
      <c r="D112" s="2">
        <f t="shared" si="8"/>
        <v>5.225829806394608</v>
      </c>
      <c r="E112" s="2">
        <f t="shared" si="7"/>
        <v>2.2352535755983283E-2</v>
      </c>
      <c r="F112" s="2">
        <f t="shared" si="11"/>
        <v>-3.1628107898846375E-2</v>
      </c>
      <c r="G112" s="2">
        <f t="shared" si="9"/>
        <v>5.3980643654829658E-2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5.3407</v>
      </c>
      <c r="C113" s="2">
        <f t="shared" si="6"/>
        <v>5.2748465972043466</v>
      </c>
      <c r="D113" s="2">
        <f t="shared" si="8"/>
        <v>5.2343387096246374</v>
      </c>
      <c r="E113" s="2">
        <f t="shared" si="7"/>
        <v>4.0507887579709134E-2</v>
      </c>
      <c r="F113" s="2">
        <f t="shared" si="11"/>
        <v>-1.7200908803135274E-2</v>
      </c>
      <c r="G113" s="2">
        <f t="shared" si="9"/>
        <v>5.7708796382844409E-2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5.3598999999999997</v>
      </c>
      <c r="C114" s="2">
        <f t="shared" si="6"/>
        <v>5.2814394284036776</v>
      </c>
      <c r="D114" s="2">
        <f t="shared" si="8"/>
        <v>5.2436395459487377</v>
      </c>
      <c r="E114" s="2">
        <f t="shared" si="7"/>
        <v>3.7799882454939926E-2</v>
      </c>
      <c r="F114" s="2">
        <f t="shared" si="11"/>
        <v>-6.2007505515202337E-3</v>
      </c>
      <c r="G114" s="2">
        <f t="shared" si="9"/>
        <v>4.4000633006460163E-2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5.1974</v>
      </c>
      <c r="C115" s="2">
        <f t="shared" si="6"/>
        <v>5.2858333624954197</v>
      </c>
      <c r="D115" s="2">
        <f t="shared" si="8"/>
        <v>5.240214394396979</v>
      </c>
      <c r="E115" s="2">
        <f t="shared" si="7"/>
        <v>4.5618968098440682E-2</v>
      </c>
      <c r="F115" s="2">
        <f t="shared" si="11"/>
        <v>4.1631931784719498E-3</v>
      </c>
      <c r="G115" s="2">
        <f t="shared" si="9"/>
        <v>4.1455774919968734E-2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5.2676999999999996</v>
      </c>
      <c r="C116" s="2">
        <f t="shared" si="6"/>
        <v>5.2948743836499705</v>
      </c>
      <c r="D116" s="2">
        <f t="shared" si="8"/>
        <v>5.2422503651823877</v>
      </c>
      <c r="E116" s="2">
        <f t="shared" si="7"/>
        <v>5.26240184675828E-2</v>
      </c>
      <c r="F116" s="2">
        <f t="shared" si="11"/>
        <v>1.3855358236294121E-2</v>
      </c>
      <c r="G116" s="2">
        <f t="shared" si="9"/>
        <v>3.8768660231288679E-2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6">
        <f>TITRES_STAT!D120</f>
        <v>5.2481999999999998</v>
      </c>
      <c r="C117" s="2">
        <f t="shared" si="6"/>
        <v>5.2995552477038208</v>
      </c>
      <c r="D117" s="2">
        <f t="shared" si="8"/>
        <v>5.242691078872582</v>
      </c>
      <c r="E117" s="2">
        <f t="shared" si="7"/>
        <v>5.6864168831238793E-2</v>
      </c>
      <c r="F117" s="2">
        <f t="shared" si="11"/>
        <v>2.2457120355283057E-2</v>
      </c>
      <c r="G117" s="2">
        <f t="shared" si="9"/>
        <v>3.4407048475955736E-2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6">
        <f>TITRES_STAT!D121</f>
        <v>5.2481999999999998</v>
      </c>
      <c r="C118" s="2">
        <f t="shared" si="6"/>
        <v>5.2928698249801567</v>
      </c>
      <c r="D118" s="2">
        <f t="shared" si="8"/>
        <v>5.2430991471042425</v>
      </c>
      <c r="E118" s="2">
        <f t="shared" si="7"/>
        <v>4.977067787591416E-2</v>
      </c>
      <c r="F118" s="2">
        <f t="shared" si="11"/>
        <v>2.7919831859409279E-2</v>
      </c>
      <c r="G118" s="2">
        <f t="shared" si="9"/>
        <v>2.1850846016504881E-2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6">
        <f>TITRES_STAT!D122</f>
        <v>5.2481999999999998</v>
      </c>
      <c r="C119" s="2">
        <f t="shared" si="6"/>
        <v>5.2949052365216716</v>
      </c>
      <c r="D119" s="2">
        <f t="shared" si="8"/>
        <v>5.2434769880594843</v>
      </c>
      <c r="E119" s="2">
        <f t="shared" si="7"/>
        <v>5.1428248462187298E-2</v>
      </c>
      <c r="F119" s="2">
        <f t="shared" si="11"/>
        <v>3.2621515179964887E-2</v>
      </c>
      <c r="G119" s="2">
        <f t="shared" si="9"/>
        <v>1.8806733282222411E-2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4.3701999999999996</v>
      </c>
      <c r="C120" s="2">
        <f t="shared" si="6"/>
        <v>5.2877505847491069</v>
      </c>
      <c r="D120" s="2">
        <f t="shared" si="8"/>
        <v>5.1787898037587814</v>
      </c>
      <c r="E120" s="2">
        <f t="shared" si="7"/>
        <v>0.10896078099032547</v>
      </c>
      <c r="F120" s="2">
        <f t="shared" si="11"/>
        <v>4.7889368342037011E-2</v>
      </c>
      <c r="G120" s="2">
        <f t="shared" si="9"/>
        <v>6.1071412648288456E-2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5.5621999999999998</v>
      </c>
      <c r="C121" s="2">
        <f t="shared" si="6"/>
        <v>5.2740197255569363</v>
      </c>
      <c r="D121" s="2">
        <f t="shared" si="8"/>
        <v>5.2071905590359089</v>
      </c>
      <c r="E121" s="2">
        <f t="shared" si="7"/>
        <v>6.6829166521027439E-2</v>
      </c>
      <c r="F121" s="2">
        <f t="shared" si="11"/>
        <v>5.16773279778351E-2</v>
      </c>
      <c r="G121" s="2">
        <f t="shared" si="9"/>
        <v>1.5151838543192339E-2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5.4263000000000003</v>
      </c>
      <c r="C122" s="2">
        <f t="shared" si="6"/>
        <v>5.2842782293174073</v>
      </c>
      <c r="D122" s="2">
        <f t="shared" si="8"/>
        <v>5.2234208879962116</v>
      </c>
      <c r="E122" s="2">
        <f t="shared" si="7"/>
        <v>6.085734132119569E-2</v>
      </c>
      <c r="F122" s="2">
        <f t="shared" si="11"/>
        <v>5.3513330646507221E-2</v>
      </c>
      <c r="G122" s="2">
        <f t="shared" si="9"/>
        <v>7.3440106746884698E-3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5.3231999999999999</v>
      </c>
      <c r="C123" s="2">
        <f t="shared" si="6"/>
        <v>5.292958501730114</v>
      </c>
      <c r="D123" s="2">
        <f t="shared" si="8"/>
        <v>5.2308119333298251</v>
      </c>
      <c r="E123" s="2">
        <f t="shared" si="7"/>
        <v>6.2146568400288871E-2</v>
      </c>
      <c r="F123" s="2">
        <f t="shared" si="11"/>
        <v>5.5239978197263548E-2</v>
      </c>
      <c r="G123" s="2">
        <f t="shared" si="9"/>
        <v>6.9065902030253229E-3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5.2248000000000001</v>
      </c>
      <c r="C124" s="2">
        <f t="shared" si="6"/>
        <v>5.3032571937716346</v>
      </c>
      <c r="D124" s="2">
        <f t="shared" si="8"/>
        <v>5.230366604935023</v>
      </c>
      <c r="E124" s="2">
        <f t="shared" si="7"/>
        <v>7.2890588836611592E-2</v>
      </c>
      <c r="F124" s="2">
        <f t="shared" si="11"/>
        <v>5.8770100325133162E-2</v>
      </c>
      <c r="G124" s="2">
        <f t="shared" si="9"/>
        <v>1.412048851147843E-2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5.3887999999999998</v>
      </c>
      <c r="C125" s="2">
        <f t="shared" si="6"/>
        <v>5.2869714716529215</v>
      </c>
      <c r="D125" s="2">
        <f t="shared" si="8"/>
        <v>5.2421024119768731</v>
      </c>
      <c r="E125" s="2">
        <f t="shared" si="7"/>
        <v>4.4869059676048373E-2</v>
      </c>
      <c r="F125" s="2">
        <f t="shared" si="11"/>
        <v>5.5989892195316207E-2</v>
      </c>
      <c r="G125" s="2">
        <f t="shared" si="9"/>
        <v>-1.1120832519267834E-2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5.3419999999999996</v>
      </c>
      <c r="C126" s="2">
        <f t="shared" si="6"/>
        <v>5.2840066298601647</v>
      </c>
      <c r="D126" s="2">
        <f t="shared" si="8"/>
        <v>5.2495022333119197</v>
      </c>
      <c r="E126" s="2">
        <f t="shared" si="7"/>
        <v>3.4504396548244998E-2</v>
      </c>
      <c r="F126" s="2">
        <f t="shared" si="11"/>
        <v>5.1692793065901965E-2</v>
      </c>
      <c r="G126" s="2">
        <f t="shared" si="9"/>
        <v>-1.7188396517656968E-2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5.3419999999999996</v>
      </c>
      <c r="C127" s="2">
        <f t="shared" si="6"/>
        <v>5.2784979175739855</v>
      </c>
      <c r="D127" s="2">
        <f t="shared" si="8"/>
        <v>5.2563539197332592</v>
      </c>
      <c r="E127" s="2">
        <f t="shared" si="7"/>
        <v>2.2143997840726293E-2</v>
      </c>
      <c r="F127" s="2">
        <f t="shared" si="11"/>
        <v>4.5783034020866829E-2</v>
      </c>
      <c r="G127" s="2">
        <f t="shared" si="9"/>
        <v>-2.3639036180140537E-2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5.2483000000000004</v>
      </c>
      <c r="C128" s="2">
        <f t="shared" si="6"/>
        <v>5.2738366994856802</v>
      </c>
      <c r="D128" s="2">
        <f t="shared" si="8"/>
        <v>5.2557573330863505</v>
      </c>
      <c r="E128" s="2">
        <f t="shared" si="7"/>
        <v>1.8079366399329722E-2</v>
      </c>
      <c r="F128" s="2">
        <f t="shared" si="11"/>
        <v>4.0242300496559406E-2</v>
      </c>
      <c r="G128" s="2">
        <f t="shared" si="9"/>
        <v>-2.2162934097229685E-2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5.2107999999999999</v>
      </c>
      <c r="C129" s="2">
        <f t="shared" si="6"/>
        <v>5.269892591872499</v>
      </c>
      <c r="D129" s="2">
        <f t="shared" si="8"/>
        <v>5.2524271602651398</v>
      </c>
      <c r="E129" s="2">
        <f t="shared" si="7"/>
        <v>1.746543160735925E-2</v>
      </c>
      <c r="F129" s="2">
        <f t="shared" si="11"/>
        <v>3.5686926718719376E-2</v>
      </c>
      <c r="G129" s="2">
        <f t="shared" si="9"/>
        <v>-1.8221495111360127E-2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5.2435999999999998</v>
      </c>
      <c r="C130" s="2">
        <f t="shared" si="6"/>
        <v>5.1314783469690379</v>
      </c>
      <c r="D130" s="2">
        <f t="shared" si="8"/>
        <v>5.2517732965417965</v>
      </c>
      <c r="E130" s="2">
        <f t="shared" si="7"/>
        <v>-0.12029494957275855</v>
      </c>
      <c r="F130" s="2">
        <f t="shared" si="11"/>
        <v>4.4905514604237917E-3</v>
      </c>
      <c r="G130" s="2">
        <f t="shared" si="9"/>
        <v>-0.12478550103318234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5.1544999999999996</v>
      </c>
      <c r="C131" s="2">
        <f t="shared" si="6"/>
        <v>5.1977432166661091</v>
      </c>
      <c r="D131" s="2">
        <f t="shared" si="8"/>
        <v>5.24456786716833</v>
      </c>
      <c r="E131" s="2">
        <f t="shared" si="7"/>
        <v>-4.6824650502220955E-2</v>
      </c>
      <c r="F131" s="2">
        <f t="shared" si="11"/>
        <v>-5.7724889321051579E-3</v>
      </c>
      <c r="G131" s="2">
        <f t="shared" si="9"/>
        <v>-4.1052161570115799E-2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5.0140000000000002</v>
      </c>
      <c r="C132" s="2">
        <f t="shared" si="6"/>
        <v>5.2329057987174767</v>
      </c>
      <c r="D132" s="2">
        <f t="shared" si="8"/>
        <v>5.2274887658966023</v>
      </c>
      <c r="E132" s="2">
        <f t="shared" si="7"/>
        <v>5.4170328208744678E-3</v>
      </c>
      <c r="F132" s="2">
        <f t="shared" si="11"/>
        <v>-3.5345845815092326E-3</v>
      </c>
      <c r="G132" s="2">
        <f t="shared" si="9"/>
        <v>8.9516174023837013E-3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5.0140000000000002</v>
      </c>
      <c r="C133" s="2">
        <f t="shared" si="6"/>
        <v>5.246797214299403</v>
      </c>
      <c r="D133" s="2">
        <f t="shared" si="8"/>
        <v>5.2116747832375943</v>
      </c>
      <c r="E133" s="2">
        <f t="shared" si="7"/>
        <v>3.512243106180879E-2</v>
      </c>
      <c r="F133" s="2">
        <f t="shared" si="11"/>
        <v>4.1968185471543719E-3</v>
      </c>
      <c r="G133" s="2">
        <f t="shared" si="9"/>
        <v>3.0925612514654418E-2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4.9295999999999998</v>
      </c>
      <c r="C134" s="2">
        <f t="shared" si="6"/>
        <v>5.2434130274841104</v>
      </c>
      <c r="D134" s="2">
        <f t="shared" si="8"/>
        <v>5.1907803548496245</v>
      </c>
      <c r="E134" s="2">
        <f t="shared" si="7"/>
        <v>5.26326726344859E-2</v>
      </c>
      <c r="F134" s="2">
        <f t="shared" si="11"/>
        <v>1.3883989364620678E-2</v>
      </c>
      <c r="G134" s="2">
        <f t="shared" si="9"/>
        <v>3.8748683269865219E-2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4.9108999999999998</v>
      </c>
      <c r="C135" s="2">
        <f t="shared" si="6"/>
        <v>5.2657802540250165</v>
      </c>
      <c r="D135" s="2">
        <f t="shared" si="8"/>
        <v>5.1700484767126156</v>
      </c>
      <c r="E135" s="2">
        <f t="shared" si="7"/>
        <v>9.5731777312400901E-2</v>
      </c>
      <c r="F135" s="2">
        <f t="shared" si="11"/>
        <v>3.0253546954176726E-2</v>
      </c>
      <c r="G135" s="2">
        <f t="shared" si="9"/>
        <v>6.5478230358224171E-2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4.8734000000000002</v>
      </c>
      <c r="C136" s="2">
        <f t="shared" si="6"/>
        <v>5.277506368790398</v>
      </c>
      <c r="D136" s="2">
        <f t="shared" si="8"/>
        <v>5.1480745154746437</v>
      </c>
      <c r="E136" s="2">
        <f t="shared" si="7"/>
        <v>0.12943185331575435</v>
      </c>
      <c r="F136" s="2">
        <f t="shared" si="11"/>
        <v>5.0089208226492252E-2</v>
      </c>
      <c r="G136" s="2">
        <f t="shared" si="9"/>
        <v>7.9342645089262101E-2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4.8265000000000002</v>
      </c>
      <c r="C137" s="2">
        <f t="shared" si="6"/>
        <v>5.2874284658995672</v>
      </c>
      <c r="D137" s="2">
        <f t="shared" si="8"/>
        <v>5.1242541809950408</v>
      </c>
      <c r="E137" s="2">
        <f t="shared" si="7"/>
        <v>0.16317428490452635</v>
      </c>
      <c r="F137" s="2">
        <f t="shared" si="11"/>
        <v>7.2706223562099076E-2</v>
      </c>
      <c r="G137" s="2">
        <f t="shared" si="9"/>
        <v>9.0468061342427269E-2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4.8826999999999998</v>
      </c>
      <c r="C138" s="2">
        <f t="shared" si="6"/>
        <v>5.2814087019150184</v>
      </c>
      <c r="D138" s="2">
        <f t="shared" si="8"/>
        <v>5.1063612786991115</v>
      </c>
      <c r="E138" s="2">
        <f t="shared" si="7"/>
        <v>0.17504742321590694</v>
      </c>
      <c r="F138" s="2">
        <f t="shared" si="11"/>
        <v>9.3174463492860654E-2</v>
      </c>
      <c r="G138" s="2">
        <f t="shared" si="9"/>
        <v>8.1872959723046285E-2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4.7656000000000001</v>
      </c>
      <c r="C139" s="2">
        <f t="shared" si="6"/>
        <v>5.2705458246973231</v>
      </c>
      <c r="D139" s="2">
        <f t="shared" si="8"/>
        <v>5.0811197024991772</v>
      </c>
      <c r="E139" s="2">
        <f t="shared" si="7"/>
        <v>0.18942612219814592</v>
      </c>
      <c r="F139" s="2">
        <f t="shared" si="11"/>
        <v>0.11242479523391771</v>
      </c>
      <c r="G139" s="2">
        <f t="shared" si="9"/>
        <v>7.7001326964228206E-2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4.7797000000000001</v>
      </c>
      <c r="C140" s="2">
        <f t="shared" si="6"/>
        <v>5.2664003132054269</v>
      </c>
      <c r="D140" s="2">
        <f t="shared" si="8"/>
        <v>5.0587923171288676</v>
      </c>
      <c r="E140" s="2">
        <f t="shared" si="7"/>
        <v>0.20760799607655933</v>
      </c>
      <c r="F140" s="2">
        <f t="shared" si="11"/>
        <v>0.13146143540244604</v>
      </c>
      <c r="G140" s="2">
        <f t="shared" si="9"/>
        <v>7.6146560674113295E-2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4.9436999999999998</v>
      </c>
      <c r="C141" s="2">
        <f t="shared" si="6"/>
        <v>5.2491848804045924</v>
      </c>
      <c r="D141" s="2">
        <f t="shared" si="8"/>
        <v>5.0502669603045067</v>
      </c>
      <c r="E141" s="2">
        <f t="shared" si="7"/>
        <v>0.19891792010008569</v>
      </c>
      <c r="F141" s="2">
        <f t="shared" si="11"/>
        <v>0.14495273234197398</v>
      </c>
      <c r="G141" s="2">
        <f t="shared" si="9"/>
        <v>5.396518775811171E-2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4.9202000000000004</v>
      </c>
      <c r="C142" s="2">
        <f t="shared" si="6"/>
        <v>5.2130025911115787</v>
      </c>
      <c r="D142" s="2">
        <f t="shared" si="8"/>
        <v>5.0406323706523217</v>
      </c>
      <c r="E142" s="2">
        <f t="shared" si="7"/>
        <v>0.17237022045925698</v>
      </c>
      <c r="F142" s="2">
        <f t="shared" si="11"/>
        <v>0.1504362299654306</v>
      </c>
      <c r="G142" s="2">
        <f t="shared" si="9"/>
        <v>2.1933990493826383E-2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4.9623999999999997</v>
      </c>
      <c r="C143" s="2">
        <f t="shared" ref="C143:C206" si="12">$C$4*B133+C142*(1-$C$4)</f>
        <v>5.1823868078636437</v>
      </c>
      <c r="D143" s="2">
        <f t="shared" si="8"/>
        <v>5.0348373802336317</v>
      </c>
      <c r="E143" s="2">
        <f t="shared" si="7"/>
        <v>0.147549427630012</v>
      </c>
      <c r="F143" s="2">
        <f t="shared" si="11"/>
        <v>0.1498588694983469</v>
      </c>
      <c r="G143" s="2">
        <f t="shared" si="9"/>
        <v>-2.3094418683348994E-3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6">
        <f>TITRES_STAT!D147</f>
        <v>4.9156000000000004</v>
      </c>
      <c r="C144" s="2">
        <f t="shared" si="12"/>
        <v>5.1434965297307755</v>
      </c>
      <c r="D144" s="2">
        <f t="shared" si="8"/>
        <v>5.026004981697807</v>
      </c>
      <c r="E144" s="2">
        <f t="shared" si="7"/>
        <v>0.11749154803296857</v>
      </c>
      <c r="F144" s="2">
        <f t="shared" si="11"/>
        <v>0.14338540520527124</v>
      </c>
      <c r="G144" s="2">
        <f t="shared" si="9"/>
        <v>-2.5893857172302664E-2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4.9156000000000004</v>
      </c>
      <c r="C145" s="2">
        <f t="shared" si="12"/>
        <v>5.107712448233733</v>
      </c>
      <c r="D145" s="2">
        <f t="shared" si="8"/>
        <v>5.0178268349053763</v>
      </c>
      <c r="E145" s="2">
        <f t="shared" si="7"/>
        <v>8.9885613328356762E-2</v>
      </c>
      <c r="F145" s="2">
        <f t="shared" si="11"/>
        <v>0.13268544682988836</v>
      </c>
      <c r="G145" s="2">
        <f t="shared" si="9"/>
        <v>-4.2799833501531603E-2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4.8967999999999998</v>
      </c>
      <c r="C146" s="2">
        <f t="shared" si="12"/>
        <v>5.0716643792746972</v>
      </c>
      <c r="D146" s="2">
        <f t="shared" si="8"/>
        <v>5.0088618841716439</v>
      </c>
      <c r="E146" s="2">
        <f t="shared" si="7"/>
        <v>6.2802495103053246E-2</v>
      </c>
      <c r="F146" s="2">
        <f t="shared" si="11"/>
        <v>0.11870885648452136</v>
      </c>
      <c r="G146" s="2">
        <f t="shared" si="9"/>
        <v>-5.5906361381468109E-2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4.9671000000000003</v>
      </c>
      <c r="C147" s="2">
        <f t="shared" si="12"/>
        <v>5.0339467824632047</v>
      </c>
      <c r="D147" s="2">
        <f t="shared" si="8"/>
        <v>5.0057684112700409</v>
      </c>
      <c r="E147" s="2">
        <f t="shared" si="7"/>
        <v>2.8178371193163798E-2</v>
      </c>
      <c r="F147" s="2">
        <f t="shared" si="11"/>
        <v>0.10060275942624985</v>
      </c>
      <c r="G147" s="2">
        <f t="shared" si="9"/>
        <v>-7.2424388233086057E-2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4.8734000000000002</v>
      </c>
      <c r="C148" s="2">
        <f t="shared" si="12"/>
        <v>5.0106780466996348</v>
      </c>
      <c r="D148" s="2">
        <f t="shared" si="8"/>
        <v>4.9959633437685564</v>
      </c>
      <c r="E148" s="2">
        <f t="shared" si="7"/>
        <v>1.4714702931078349E-2</v>
      </c>
      <c r="F148" s="2">
        <f t="shared" si="11"/>
        <v>8.3425148127215548E-2</v>
      </c>
      <c r="G148" s="2">
        <f t="shared" si="9"/>
        <v>-6.8710445196137199E-2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4.9577</v>
      </c>
      <c r="C149" s="2">
        <f t="shared" si="12"/>
        <v>4.9729737318227674</v>
      </c>
      <c r="D149" s="2">
        <f t="shared" si="8"/>
        <v>4.9931290220079223</v>
      </c>
      <c r="E149" s="2">
        <f t="shared" si="7"/>
        <v>-2.0155290185154939E-2</v>
      </c>
      <c r="F149" s="2">
        <f t="shared" si="11"/>
        <v>6.2709060464741451E-2</v>
      </c>
      <c r="G149" s="2">
        <f t="shared" si="9"/>
        <v>-8.286435064989639E-2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5.0327000000000002</v>
      </c>
      <c r="C150" s="2">
        <f t="shared" si="12"/>
        <v>4.9432393115423414</v>
      </c>
      <c r="D150" s="2">
        <f t="shared" si="8"/>
        <v>4.9960602055628911</v>
      </c>
      <c r="E150" s="2">
        <f t="shared" si="7"/>
        <v>-5.282089402054968E-2</v>
      </c>
      <c r="F150" s="2">
        <f t="shared" si="11"/>
        <v>3.9603069567683225E-2</v>
      </c>
      <c r="G150" s="2">
        <f t="shared" si="9"/>
        <v>-9.2423963588232905E-2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5.1733000000000002</v>
      </c>
      <c r="C151" s="2">
        <f t="shared" si="12"/>
        <v>4.9433101866896729</v>
      </c>
      <c r="D151" s="2">
        <f t="shared" si="8"/>
        <v>5.0091890792248988</v>
      </c>
      <c r="E151" s="2">
        <f t="shared" si="7"/>
        <v>-6.587889253522583E-2</v>
      </c>
      <c r="F151" s="2">
        <f t="shared" si="11"/>
        <v>1.8506677147101414E-2</v>
      </c>
      <c r="G151" s="2">
        <f t="shared" si="9"/>
        <v>-8.4385569682327244E-2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5.1733000000000002</v>
      </c>
      <c r="C152" s="2">
        <f t="shared" si="12"/>
        <v>4.9397547733528002</v>
      </c>
      <c r="D152" s="2">
        <f t="shared" si="8"/>
        <v>5.0213454437267577</v>
      </c>
      <c r="E152" s="2">
        <f t="shared" si="7"/>
        <v>-8.1590670373957508E-2</v>
      </c>
      <c r="F152" s="2">
        <f t="shared" si="11"/>
        <v>-1.5127923571103697E-3</v>
      </c>
      <c r="G152" s="2">
        <f t="shared" si="9"/>
        <v>-8.007787801684714E-2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5.2435999999999998</v>
      </c>
      <c r="C153" s="2">
        <f t="shared" si="12"/>
        <v>4.9432386543754463</v>
      </c>
      <c r="D153" s="2">
        <f t="shared" si="8"/>
        <v>5.0378087441914428</v>
      </c>
      <c r="E153" s="2">
        <f t="shared" si="7"/>
        <v>-9.4570089815996461E-2</v>
      </c>
      <c r="F153" s="2">
        <f t="shared" si="11"/>
        <v>-2.0124251848887588E-2</v>
      </c>
      <c r="G153" s="2">
        <f t="shared" si="9"/>
        <v>-7.444583796710888E-2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5.2013999999999996</v>
      </c>
      <c r="C154" s="2">
        <f t="shared" si="12"/>
        <v>4.9389865537023008</v>
      </c>
      <c r="D154" s="2">
        <f t="shared" si="8"/>
        <v>5.049926614992077</v>
      </c>
      <c r="E154" s="2">
        <f t="shared" si="7"/>
        <v>-0.11094006128977618</v>
      </c>
      <c r="F154" s="2">
        <f t="shared" si="11"/>
        <v>-3.8287413737065304E-2</v>
      </c>
      <c r="G154" s="2">
        <f t="shared" si="9"/>
        <v>-7.2652647552710878E-2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5.2013999999999996</v>
      </c>
      <c r="C155" s="2">
        <f t="shared" si="12"/>
        <v>4.9353886223634849</v>
      </c>
      <c r="D155" s="2">
        <f t="shared" si="8"/>
        <v>5.0611468657334049</v>
      </c>
      <c r="E155" s="2">
        <f t="shared" si="7"/>
        <v>-0.12575824336992003</v>
      </c>
      <c r="F155" s="2">
        <f t="shared" si="11"/>
        <v>-5.5781579663636255E-2</v>
      </c>
      <c r="G155" s="2">
        <f t="shared" si="9"/>
        <v>-6.9976663706283776E-2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5.1216999999999997</v>
      </c>
      <c r="C156" s="2">
        <f t="shared" si="12"/>
        <v>4.9294519112306414</v>
      </c>
      <c r="D156" s="2">
        <f t="shared" si="8"/>
        <v>5.0656322830864866</v>
      </c>
      <c r="E156" s="2">
        <f t="shared" ref="E156:E219" si="13">C156-D156</f>
        <v>-0.13618037185584519</v>
      </c>
      <c r="F156" s="2">
        <f t="shared" si="11"/>
        <v>-7.1861338102078037E-2</v>
      </c>
      <c r="G156" s="2">
        <f t="shared" si="9"/>
        <v>-6.4319033753767157E-2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5.1216999999999997</v>
      </c>
      <c r="C157" s="2">
        <f t="shared" si="12"/>
        <v>4.935243924887466</v>
      </c>
      <c r="D157" s="2">
        <f t="shared" ref="D157:D220" si="14">$D$4*B157+(1-$D$4)*D156</f>
        <v>5.0697854473023032</v>
      </c>
      <c r="E157" s="2">
        <f t="shared" si="13"/>
        <v>-0.13454152241483719</v>
      </c>
      <c r="F157" s="2">
        <f t="shared" si="11"/>
        <v>-8.4397374964629873E-2</v>
      </c>
      <c r="G157" s="2">
        <f t="shared" si="9"/>
        <v>-5.0144147450207316E-2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5.1779999999999999</v>
      </c>
      <c r="C158" s="2">
        <f t="shared" si="12"/>
        <v>4.9257294749047791</v>
      </c>
      <c r="D158" s="2">
        <f t="shared" si="14"/>
        <v>5.0778013400947257</v>
      </c>
      <c r="E158" s="2">
        <f t="shared" si="13"/>
        <v>-0.15207186518994664</v>
      </c>
      <c r="F158" s="2">
        <f t="shared" si="11"/>
        <v>-9.7932273009693233E-2</v>
      </c>
      <c r="G158" s="2">
        <f t="shared" si="9"/>
        <v>-5.413959218025341E-2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5.1311</v>
      </c>
      <c r="C159" s="2">
        <f t="shared" si="12"/>
        <v>4.9306480172271208</v>
      </c>
      <c r="D159" s="2">
        <f t="shared" si="14"/>
        <v>5.0817493889765988</v>
      </c>
      <c r="E159" s="2">
        <f t="shared" si="13"/>
        <v>-0.15110137174947802</v>
      </c>
      <c r="F159" s="2">
        <f t="shared" si="11"/>
        <v>-0.1085660927576502</v>
      </c>
      <c r="G159" s="2">
        <f t="shared" si="9"/>
        <v>-4.2535278991827824E-2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5.1544999999999996</v>
      </c>
      <c r="C160" s="2">
        <f t="shared" si="12"/>
        <v>4.9463483222691025</v>
      </c>
      <c r="D160" s="2">
        <f t="shared" si="14"/>
        <v>5.0871383231264806</v>
      </c>
      <c r="E160" s="2">
        <f t="shared" si="13"/>
        <v>-0.14079000085737814</v>
      </c>
      <c r="F160" s="2">
        <f t="shared" si="11"/>
        <v>-0.11501087437759579</v>
      </c>
      <c r="G160" s="2">
        <f t="shared" si="9"/>
        <v>-2.5779126479782352E-2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5.1311</v>
      </c>
      <c r="C161" s="2">
        <f t="shared" si="12"/>
        <v>4.9812639649969324</v>
      </c>
      <c r="D161" s="2">
        <f t="shared" si="14"/>
        <v>5.0903947436356294</v>
      </c>
      <c r="E161" s="2">
        <f t="shared" si="13"/>
        <v>-0.10913077863869702</v>
      </c>
      <c r="F161" s="2">
        <f t="shared" si="11"/>
        <v>-0.11383485522981604</v>
      </c>
      <c r="G161" s="2">
        <f t="shared" si="9"/>
        <v>4.7040765911190163E-3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5.1405000000000003</v>
      </c>
      <c r="C162" s="2">
        <f t="shared" si="12"/>
        <v>5.010807970382019</v>
      </c>
      <c r="D162" s="2">
        <f t="shared" si="14"/>
        <v>5.0941062441070644</v>
      </c>
      <c r="E162" s="2">
        <f t="shared" si="13"/>
        <v>-8.3298273725045391E-2</v>
      </c>
      <c r="F162" s="2">
        <f t="shared" si="11"/>
        <v>-0.10772753892886192</v>
      </c>
      <c r="G162" s="2">
        <f t="shared" si="9"/>
        <v>2.4429265203816525E-2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5.0608000000000004</v>
      </c>
      <c r="C163" s="2">
        <f t="shared" si="12"/>
        <v>5.0466221287847857</v>
      </c>
      <c r="D163" s="2">
        <f t="shared" si="14"/>
        <v>5.0916391149139484</v>
      </c>
      <c r="E163" s="2">
        <f t="shared" si="13"/>
        <v>-4.5016986129162717E-2</v>
      </c>
      <c r="F163" s="2">
        <f t="shared" si="11"/>
        <v>-9.5185428368922076E-2</v>
      </c>
      <c r="G163" s="2">
        <f t="shared" si="9"/>
        <v>5.0168442239759359E-2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5.0608000000000004</v>
      </c>
      <c r="C164" s="2">
        <f t="shared" si="12"/>
        <v>5.0704341089717415</v>
      </c>
      <c r="D164" s="2">
        <f t="shared" si="14"/>
        <v>5.0893547360314342</v>
      </c>
      <c r="E164" s="2">
        <f t="shared" si="13"/>
        <v>-1.8920627059692663E-2</v>
      </c>
      <c r="F164" s="2">
        <f t="shared" si="11"/>
        <v>-7.9932468107076202E-2</v>
      </c>
      <c r="G164" s="2">
        <f t="shared" ref="G164:G227" si="15">E164-F164</f>
        <v>6.1011841047383539E-2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5.0140000000000002</v>
      </c>
      <c r="C165" s="2">
        <f t="shared" si="12"/>
        <v>5.0905827075914738</v>
      </c>
      <c r="D165" s="2">
        <f t="shared" si="14"/>
        <v>5.0837729037328092</v>
      </c>
      <c r="E165" s="2">
        <f t="shared" si="13"/>
        <v>6.809803858664587E-3</v>
      </c>
      <c r="F165" s="2">
        <f t="shared" ref="F165:F228" si="17">(E165*(2/(10)))+((1-(2/10))*F164)</f>
        <v>-6.2584013713928036E-2</v>
      </c>
      <c r="G165" s="2">
        <f t="shared" si="15"/>
        <v>6.9393817572592623E-2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4.9999000000000002</v>
      </c>
      <c r="C166" s="2">
        <f t="shared" si="12"/>
        <v>5.0953699833466315</v>
      </c>
      <c r="D166" s="2">
        <f t="shared" si="14"/>
        <v>5.0775600960488969</v>
      </c>
      <c r="E166" s="2">
        <f t="shared" si="13"/>
        <v>1.7809887297734583E-2</v>
      </c>
      <c r="F166" s="2">
        <f t="shared" si="17"/>
        <v>-4.6505233511595516E-2</v>
      </c>
      <c r="G166" s="2">
        <f t="shared" si="15"/>
        <v>6.4315120809330106E-2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5.0608000000000004</v>
      </c>
      <c r="C167" s="2">
        <f t="shared" si="12"/>
        <v>5.0994207551394579</v>
      </c>
      <c r="D167" s="2">
        <f t="shared" si="14"/>
        <v>5.0763186074526825</v>
      </c>
      <c r="E167" s="2">
        <f t="shared" si="13"/>
        <v>2.3102147686775432E-2</v>
      </c>
      <c r="F167" s="2">
        <f t="shared" si="17"/>
        <v>-3.2583757271921331E-2</v>
      </c>
      <c r="G167" s="2">
        <f t="shared" si="15"/>
        <v>5.5685904958696762E-2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4.9202000000000004</v>
      </c>
      <c r="C168" s="2">
        <f t="shared" si="12"/>
        <v>5.1115098697333874</v>
      </c>
      <c r="D168" s="2">
        <f t="shared" si="14"/>
        <v>5.0647542661598912</v>
      </c>
      <c r="E168" s="2">
        <f t="shared" si="13"/>
        <v>4.6755603573496174E-2</v>
      </c>
      <c r="F168" s="2">
        <f t="shared" si="17"/>
        <v>-1.6715885102837832E-2</v>
      </c>
      <c r="G168" s="2">
        <f t="shared" si="15"/>
        <v>6.3471488676334009E-2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4.8734000000000002</v>
      </c>
      <c r="C169" s="2">
        <f t="shared" si="12"/>
        <v>5.11452373592825</v>
      </c>
      <c r="D169" s="2">
        <f t="shared" si="14"/>
        <v>5.0505798760739733</v>
      </c>
      <c r="E169" s="2">
        <f t="shared" si="13"/>
        <v>6.3943859854276752E-2</v>
      </c>
      <c r="F169" s="2">
        <f t="shared" si="17"/>
        <v>-5.8393611141491393E-4</v>
      </c>
      <c r="G169" s="2">
        <f t="shared" si="15"/>
        <v>6.4527795965691664E-2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4.9623999999999997</v>
      </c>
      <c r="C170" s="2">
        <f t="shared" si="12"/>
        <v>5.1206739304008266</v>
      </c>
      <c r="D170" s="2">
        <f t="shared" si="14"/>
        <v>5.0440480334018272</v>
      </c>
      <c r="E170" s="2">
        <f t="shared" si="13"/>
        <v>7.6625896998999465E-2</v>
      </c>
      <c r="F170" s="2">
        <f t="shared" si="17"/>
        <v>1.4858030510667962E-2</v>
      </c>
      <c r="G170" s="2">
        <f t="shared" si="15"/>
        <v>6.1767866488331505E-2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4.8170999999999999</v>
      </c>
      <c r="C171" s="2">
        <f t="shared" si="12"/>
        <v>5.1222779411083916</v>
      </c>
      <c r="D171" s="2">
        <f t="shared" si="14"/>
        <v>5.0272370679646547</v>
      </c>
      <c r="E171" s="2">
        <f t="shared" si="13"/>
        <v>9.5040873143736881E-2</v>
      </c>
      <c r="F171" s="2">
        <f t="shared" si="17"/>
        <v>3.0894599037281749E-2</v>
      </c>
      <c r="G171" s="2">
        <f t="shared" si="15"/>
        <v>6.4146274106455126E-2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4.9202000000000004</v>
      </c>
      <c r="C172" s="2">
        <f t="shared" si="12"/>
        <v>5.1250813347840234</v>
      </c>
      <c r="D172" s="2">
        <f t="shared" si="14"/>
        <v>5.0193083962635692</v>
      </c>
      <c r="E172" s="2">
        <f t="shared" si="13"/>
        <v>0.10577293852045422</v>
      </c>
      <c r="F172" s="2">
        <f t="shared" si="17"/>
        <v>4.5870266933916243E-2</v>
      </c>
      <c r="G172" s="2">
        <f t="shared" si="15"/>
        <v>5.9902671586537976E-2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4.9202000000000004</v>
      </c>
      <c r="C173" s="2">
        <f t="shared" si="12"/>
        <v>5.1151918986634044</v>
      </c>
      <c r="D173" s="2">
        <f t="shared" si="14"/>
        <v>5.0119670335773794</v>
      </c>
      <c r="E173" s="2">
        <f t="shared" si="13"/>
        <v>0.10322486508602502</v>
      </c>
      <c r="F173" s="2">
        <f t="shared" si="17"/>
        <v>5.7341186564338002E-2</v>
      </c>
      <c r="G173" s="2">
        <f t="shared" si="15"/>
        <v>4.5883678521687017E-2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4.8780999999999999</v>
      </c>
      <c r="C174" s="2">
        <f t="shared" si="12"/>
        <v>5.10682391425365</v>
      </c>
      <c r="D174" s="2">
        <f t="shared" si="14"/>
        <v>5.0020509570160927</v>
      </c>
      <c r="E174" s="2">
        <f t="shared" si="13"/>
        <v>0.10477295723755731</v>
      </c>
      <c r="F174" s="2">
        <f t="shared" si="17"/>
        <v>6.6827540698981863E-2</v>
      </c>
      <c r="G174" s="2">
        <f t="shared" si="15"/>
        <v>3.7945416538575444E-2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4.8030999999999997</v>
      </c>
      <c r="C175" s="2">
        <f t="shared" si="12"/>
        <v>5.0925433120607808</v>
      </c>
      <c r="D175" s="2">
        <f t="shared" si="14"/>
        <v>4.9873138490889746</v>
      </c>
      <c r="E175" s="2">
        <f t="shared" si="13"/>
        <v>0.10522946297180624</v>
      </c>
      <c r="F175" s="2">
        <f t="shared" si="17"/>
        <v>7.4507925153546747E-2</v>
      </c>
      <c r="G175" s="2">
        <f t="shared" si="15"/>
        <v>3.0721537818259495E-2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4.7374999999999998</v>
      </c>
      <c r="C176" s="2">
        <f t="shared" si="12"/>
        <v>5.0782904948206609</v>
      </c>
      <c r="D176" s="2">
        <f t="shared" si="14"/>
        <v>4.9688091195268287</v>
      </c>
      <c r="E176" s="2">
        <f t="shared" si="13"/>
        <v>0.10948137529383217</v>
      </c>
      <c r="F176" s="2">
        <f t="shared" si="17"/>
        <v>8.1502615181603844E-2</v>
      </c>
      <c r="G176" s="2">
        <f t="shared" si="15"/>
        <v>2.7978760112228329E-2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4.8686999999999996</v>
      </c>
      <c r="C177" s="2">
        <f t="shared" si="12"/>
        <v>5.0755996494636362</v>
      </c>
      <c r="D177" s="2">
        <f t="shared" si="14"/>
        <v>4.9613936291915079</v>
      </c>
      <c r="E177" s="2">
        <f t="shared" si="13"/>
        <v>0.11420602027212823</v>
      </c>
      <c r="F177" s="2">
        <f t="shared" si="17"/>
        <v>8.8043296199708729E-2</v>
      </c>
      <c r="G177" s="2">
        <f t="shared" si="15"/>
        <v>2.6162724072419499E-2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4.8639999999999999</v>
      </c>
      <c r="C178" s="2">
        <f t="shared" si="12"/>
        <v>5.0516920110846151</v>
      </c>
      <c r="D178" s="2">
        <f t="shared" si="14"/>
        <v>4.9541792862884328</v>
      </c>
      <c r="E178" s="2">
        <f t="shared" si="13"/>
        <v>9.7512724796182226E-2</v>
      </c>
      <c r="F178" s="2">
        <f t="shared" si="17"/>
        <v>8.9937181919003434E-2</v>
      </c>
      <c r="G178" s="2">
        <f t="shared" si="15"/>
        <v>7.5755428771787925E-3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4.7984</v>
      </c>
      <c r="C179" s="2">
        <f t="shared" si="12"/>
        <v>5.0242624709177512</v>
      </c>
      <c r="D179" s="2">
        <f t="shared" si="14"/>
        <v>4.9426400798966972</v>
      </c>
      <c r="E179" s="2">
        <f t="shared" si="13"/>
        <v>8.1622391021054064E-2</v>
      </c>
      <c r="F179" s="2">
        <f t="shared" si="17"/>
        <v>8.8274223739413571E-2</v>
      </c>
      <c r="G179" s="2">
        <f t="shared" si="15"/>
        <v>-6.6518327183595072E-3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6">
        <f>TITRES_STAT!D183</f>
        <v>4.8078000000000003</v>
      </c>
      <c r="C180" s="2">
        <f t="shared" si="12"/>
        <v>5.0147451676996351</v>
      </c>
      <c r="D180" s="2">
        <f t="shared" si="14"/>
        <v>4.9326519258302755</v>
      </c>
      <c r="E180" s="2">
        <f t="shared" si="13"/>
        <v>8.2093241869359623E-2</v>
      </c>
      <c r="F180" s="2">
        <f t="shared" si="17"/>
        <v>8.7038027365402781E-2</v>
      </c>
      <c r="G180" s="2">
        <f t="shared" si="15"/>
        <v>-4.9447854960431581E-3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6">
        <f>TITRES_STAT!D184</f>
        <v>4.8030999999999997</v>
      </c>
      <c r="C181" s="2">
        <f t="shared" si="12"/>
        <v>4.984338218822769</v>
      </c>
      <c r="D181" s="2">
        <f t="shared" si="14"/>
        <v>4.9230554868798846</v>
      </c>
      <c r="E181" s="2">
        <f t="shared" si="13"/>
        <v>6.1282731942884361E-2</v>
      </c>
      <c r="F181" s="2">
        <f t="shared" si="17"/>
        <v>8.18869682808991E-2</v>
      </c>
      <c r="G181" s="2">
        <f t="shared" si="15"/>
        <v>-2.0604236338014739E-2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4.8030999999999997</v>
      </c>
      <c r="C182" s="2">
        <f t="shared" si="12"/>
        <v>4.9744708005423428</v>
      </c>
      <c r="D182" s="2">
        <f t="shared" si="14"/>
        <v>4.9141698952591524</v>
      </c>
      <c r="E182" s="2">
        <f t="shared" si="13"/>
        <v>6.0300905283190431E-2</v>
      </c>
      <c r="F182" s="2">
        <f t="shared" si="17"/>
        <v>7.7569755681357364E-2</v>
      </c>
      <c r="G182" s="2">
        <f t="shared" si="15"/>
        <v>-1.7268850398166932E-2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4.7797000000000001</v>
      </c>
      <c r="C183" s="2">
        <f t="shared" si="12"/>
        <v>4.9661214466127515</v>
      </c>
      <c r="D183" s="2">
        <f t="shared" si="14"/>
        <v>4.9042091622769934</v>
      </c>
      <c r="E183" s="2">
        <f t="shared" si="13"/>
        <v>6.1912284335758017E-2</v>
      </c>
      <c r="F183" s="2">
        <f t="shared" si="17"/>
        <v>7.44382614122375E-2</v>
      </c>
      <c r="G183" s="2">
        <f t="shared" si="15"/>
        <v>-1.2525977076479483E-2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4.7797000000000001</v>
      </c>
      <c r="C184" s="2">
        <f t="shared" si="12"/>
        <v>4.9525796855954054</v>
      </c>
      <c r="D184" s="2">
        <f t="shared" si="14"/>
        <v>4.8949862613675865</v>
      </c>
      <c r="E184" s="2">
        <f t="shared" si="13"/>
        <v>5.7593424227818879E-2</v>
      </c>
      <c r="F184" s="2">
        <f t="shared" si="17"/>
        <v>7.1069293975353776E-2</v>
      </c>
      <c r="G184" s="2">
        <f t="shared" si="15"/>
        <v>-1.3475869747534897E-2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4.7797000000000001</v>
      </c>
      <c r="C185" s="2">
        <f t="shared" si="12"/>
        <v>4.9295828108884203</v>
      </c>
      <c r="D185" s="2">
        <f t="shared" si="14"/>
        <v>4.8864465383033213</v>
      </c>
      <c r="E185" s="2">
        <f t="shared" si="13"/>
        <v>4.3136272585099E-2</v>
      </c>
      <c r="F185" s="2">
        <f t="shared" si="17"/>
        <v>6.5482689697302823E-2</v>
      </c>
      <c r="G185" s="2">
        <f t="shared" si="15"/>
        <v>-2.2346417112203823E-2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4.7750000000000004</v>
      </c>
      <c r="C186" s="2">
        <f t="shared" si="12"/>
        <v>4.9000316092132783</v>
      </c>
      <c r="D186" s="2">
        <f t="shared" si="14"/>
        <v>4.878191239169742</v>
      </c>
      <c r="E186" s="2">
        <f t="shared" si="13"/>
        <v>2.1840370043536339E-2</v>
      </c>
      <c r="F186" s="2">
        <f t="shared" si="17"/>
        <v>5.6754225766549531E-2</v>
      </c>
      <c r="G186" s="2">
        <f t="shared" si="15"/>
        <v>-3.4913855723013192E-2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4.7797000000000001</v>
      </c>
      <c r="C187" s="2">
        <f t="shared" si="12"/>
        <v>4.895211361642005</v>
      </c>
      <c r="D187" s="2">
        <f t="shared" si="14"/>
        <v>4.8708955918238352</v>
      </c>
      <c r="E187" s="2">
        <f t="shared" si="13"/>
        <v>2.4315769818169741E-2</v>
      </c>
      <c r="F187" s="2">
        <f t="shared" si="17"/>
        <v>5.0266534576873578E-2</v>
      </c>
      <c r="G187" s="2">
        <f t="shared" si="15"/>
        <v>-2.5950764758703837E-2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4.7281000000000004</v>
      </c>
      <c r="C188" s="2">
        <f t="shared" si="12"/>
        <v>4.8904096136970816</v>
      </c>
      <c r="D188" s="2">
        <f t="shared" si="14"/>
        <v>4.8603181405776255</v>
      </c>
      <c r="E188" s="2">
        <f t="shared" si="13"/>
        <v>3.0091473119456147E-2</v>
      </c>
      <c r="F188" s="2">
        <f t="shared" si="17"/>
        <v>4.6231522285390098E-2</v>
      </c>
      <c r="G188" s="2">
        <f t="shared" si="15"/>
        <v>-1.6140049165933951E-2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4.6859000000000002</v>
      </c>
      <c r="C189" s="2">
        <f t="shared" si="12"/>
        <v>4.8762542885129152</v>
      </c>
      <c r="D189" s="2">
        <f t="shared" si="14"/>
        <v>4.8473982783126166</v>
      </c>
      <c r="E189" s="2">
        <f t="shared" si="13"/>
        <v>2.8856010200298599E-2</v>
      </c>
      <c r="F189" s="2">
        <f t="shared" si="17"/>
        <v>4.2756419868371802E-2</v>
      </c>
      <c r="G189" s="2">
        <f t="shared" si="15"/>
        <v>-1.3900409668073203E-2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4.7328000000000001</v>
      </c>
      <c r="C190" s="2">
        <f t="shared" si="12"/>
        <v>4.8657228595109281</v>
      </c>
      <c r="D190" s="2">
        <f t="shared" si="14"/>
        <v>4.838909516956126</v>
      </c>
      <c r="E190" s="2">
        <f t="shared" si="13"/>
        <v>2.6813342554802055E-2</v>
      </c>
      <c r="F190" s="2">
        <f t="shared" si="17"/>
        <v>3.956780440565786E-2</v>
      </c>
      <c r="G190" s="2">
        <f t="shared" si="15"/>
        <v>-1.2754461850855804E-2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4.5922000000000001</v>
      </c>
      <c r="C191" s="2">
        <f t="shared" si="12"/>
        <v>4.8560885734323236</v>
      </c>
      <c r="D191" s="2">
        <f t="shared" si="14"/>
        <v>4.8206347379223393</v>
      </c>
      <c r="E191" s="2">
        <f t="shared" si="13"/>
        <v>3.5453835509984266E-2</v>
      </c>
      <c r="F191" s="2">
        <f t="shared" si="17"/>
        <v>3.8745010626523142E-2</v>
      </c>
      <c r="G191" s="2">
        <f t="shared" si="15"/>
        <v>-3.2911751165388761E-3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4.5968999999999998</v>
      </c>
      <c r="C192" s="2">
        <f t="shared" si="12"/>
        <v>4.8479364852119664</v>
      </c>
      <c r="D192" s="2">
        <f t="shared" si="14"/>
        <v>4.8040617943725357</v>
      </c>
      <c r="E192" s="2">
        <f t="shared" si="13"/>
        <v>4.3874690839430741E-2</v>
      </c>
      <c r="F192" s="2">
        <f t="shared" si="17"/>
        <v>3.9770946669104662E-2</v>
      </c>
      <c r="G192" s="2">
        <f t="shared" si="15"/>
        <v>4.1037441703260791E-3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4.6391</v>
      </c>
      <c r="C193" s="2">
        <f t="shared" si="12"/>
        <v>4.8374385644101254</v>
      </c>
      <c r="D193" s="2">
        <f t="shared" si="14"/>
        <v>4.7918424021967922</v>
      </c>
      <c r="E193" s="2">
        <f t="shared" si="13"/>
        <v>4.559616221333318E-2</v>
      </c>
      <c r="F193" s="2">
        <f t="shared" si="17"/>
        <v>4.093598977795037E-2</v>
      </c>
      <c r="G193" s="2">
        <f t="shared" si="15"/>
        <v>4.6601724353828103E-3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6">
        <f>TITRES_STAT!D197</f>
        <v>4.5875000000000004</v>
      </c>
      <c r="C194" s="2">
        <f t="shared" si="12"/>
        <v>4.8285557083470287</v>
      </c>
      <c r="D194" s="2">
        <f t="shared" si="14"/>
        <v>4.776705927959993</v>
      </c>
      <c r="E194" s="2">
        <f t="shared" si="13"/>
        <v>5.1849780387035693E-2</v>
      </c>
      <c r="F194" s="2">
        <f t="shared" si="17"/>
        <v>4.311874789976744E-2</v>
      </c>
      <c r="G194" s="2">
        <f t="shared" si="15"/>
        <v>8.7310324872682532E-3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6">
        <f>TITRES_STAT!D198</f>
        <v>4.4843999999999999</v>
      </c>
      <c r="C195" s="2">
        <f t="shared" si="12"/>
        <v>4.8210394455244083</v>
      </c>
      <c r="D195" s="2">
        <f t="shared" si="14"/>
        <v>4.7550536369999934</v>
      </c>
      <c r="E195" s="2">
        <f t="shared" si="13"/>
        <v>6.5985808524414935E-2</v>
      </c>
      <c r="F195" s="2">
        <f t="shared" si="17"/>
        <v>4.7692160024696936E-2</v>
      </c>
      <c r="G195" s="2">
        <f t="shared" si="15"/>
        <v>1.8293648499717999E-2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4.6952999999999996</v>
      </c>
      <c r="C196" s="2">
        <f t="shared" si="12"/>
        <v>4.8139564539052682</v>
      </c>
      <c r="D196" s="2">
        <f t="shared" si="14"/>
        <v>4.7506274416666612</v>
      </c>
      <c r="E196" s="2">
        <f t="shared" si="13"/>
        <v>6.3329012238606985E-2</v>
      </c>
      <c r="F196" s="2">
        <f t="shared" si="17"/>
        <v>5.0819530467478953E-2</v>
      </c>
      <c r="G196" s="2">
        <f t="shared" si="15"/>
        <v>1.2509481771128032E-2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4.6344000000000003</v>
      </c>
      <c r="C197" s="2">
        <f t="shared" si="12"/>
        <v>4.8086862302275346</v>
      </c>
      <c r="D197" s="2">
        <f t="shared" si="14"/>
        <v>4.7420180015432045</v>
      </c>
      <c r="E197" s="2">
        <f t="shared" si="13"/>
        <v>6.6668228684330089E-2</v>
      </c>
      <c r="F197" s="2">
        <f t="shared" si="17"/>
        <v>5.3989270110849183E-2</v>
      </c>
      <c r="G197" s="2">
        <f t="shared" si="15"/>
        <v>1.2678958573480906E-2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4.5827999999999998</v>
      </c>
      <c r="C198" s="2">
        <f t="shared" si="12"/>
        <v>4.7962883486540679</v>
      </c>
      <c r="D198" s="2">
        <f t="shared" si="14"/>
        <v>4.7302240755029672</v>
      </c>
      <c r="E198" s="2">
        <f t="shared" si="13"/>
        <v>6.606427315110075E-2</v>
      </c>
      <c r="F198" s="2">
        <f t="shared" si="17"/>
        <v>5.6404270718899502E-2</v>
      </c>
      <c r="G198" s="2">
        <f t="shared" si="15"/>
        <v>9.6600024322012479E-3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4.6859000000000002</v>
      </c>
      <c r="C199" s="2">
        <f t="shared" si="12"/>
        <v>4.7793055257842116</v>
      </c>
      <c r="D199" s="2">
        <f t="shared" si="14"/>
        <v>4.7269408106508957</v>
      </c>
      <c r="E199" s="2">
        <f t="shared" si="13"/>
        <v>5.2364715133315975E-2</v>
      </c>
      <c r="F199" s="2">
        <f t="shared" si="17"/>
        <v>5.5596359601782802E-2</v>
      </c>
      <c r="G199" s="2">
        <f t="shared" si="15"/>
        <v>-3.2316444684668266E-3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4.7515000000000001</v>
      </c>
      <c r="C200" s="2">
        <f t="shared" si="12"/>
        <v>4.7721508295097177</v>
      </c>
      <c r="D200" s="2">
        <f t="shared" si="14"/>
        <v>4.7287600098619409</v>
      </c>
      <c r="E200" s="2">
        <f t="shared" si="13"/>
        <v>4.3390819647776802E-2</v>
      </c>
      <c r="F200" s="2">
        <f t="shared" si="17"/>
        <v>5.3155251610981606E-2</v>
      </c>
      <c r="G200" s="2">
        <f t="shared" si="15"/>
        <v>-9.7644319632048046E-3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4.7515000000000001</v>
      </c>
      <c r="C201" s="2">
        <f t="shared" si="12"/>
        <v>4.7444660865082229</v>
      </c>
      <c r="D201" s="2">
        <f t="shared" si="14"/>
        <v>4.7304444535758714</v>
      </c>
      <c r="E201" s="2">
        <f t="shared" si="13"/>
        <v>1.402163293235148E-2</v>
      </c>
      <c r="F201" s="2">
        <f t="shared" si="17"/>
        <v>4.5328527875255584E-2</v>
      </c>
      <c r="G201" s="2">
        <f t="shared" si="15"/>
        <v>-3.1306894942904104E-2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4.7797000000000001</v>
      </c>
      <c r="C202" s="2">
        <f t="shared" si="12"/>
        <v>4.7217636116608039</v>
      </c>
      <c r="D202" s="2">
        <f t="shared" si="14"/>
        <v>4.7340930125702521</v>
      </c>
      <c r="E202" s="2">
        <f t="shared" si="13"/>
        <v>-1.2329400909448118E-2</v>
      </c>
      <c r="F202" s="2">
        <f t="shared" si="17"/>
        <v>3.3796942118314841E-2</v>
      </c>
      <c r="G202" s="2">
        <f t="shared" si="15"/>
        <v>-4.6126343027762959E-2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4.8030999999999997</v>
      </c>
      <c r="C203" s="2">
        <f t="shared" si="12"/>
        <v>4.7090461329437572</v>
      </c>
      <c r="D203" s="2">
        <f t="shared" si="14"/>
        <v>4.7392046412687518</v>
      </c>
      <c r="E203" s="2">
        <f t="shared" si="13"/>
        <v>-3.0158508324994671E-2</v>
      </c>
      <c r="F203" s="2">
        <f t="shared" si="17"/>
        <v>2.1005852029652938E-2</v>
      </c>
      <c r="G203" s="2">
        <f t="shared" si="15"/>
        <v>-5.1164360354647609E-2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4.7797000000000001</v>
      </c>
      <c r="C204" s="2">
        <f t="shared" si="12"/>
        <v>4.6903467278754869</v>
      </c>
      <c r="D204" s="2">
        <f t="shared" si="14"/>
        <v>4.7422042974710674</v>
      </c>
      <c r="E204" s="2">
        <f t="shared" si="13"/>
        <v>-5.1857569595580522E-2</v>
      </c>
      <c r="F204" s="2">
        <f t="shared" si="17"/>
        <v>6.4331677046062449E-3</v>
      </c>
      <c r="G204" s="2">
        <f t="shared" si="15"/>
        <v>-5.8290737300186767E-2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4.7702999999999998</v>
      </c>
      <c r="C205" s="2">
        <f t="shared" si="12"/>
        <v>4.6586626158946434</v>
      </c>
      <c r="D205" s="2">
        <f t="shared" si="14"/>
        <v>4.7442854606213594</v>
      </c>
      <c r="E205" s="2">
        <f t="shared" si="13"/>
        <v>-8.5622844726715996E-2</v>
      </c>
      <c r="F205" s="2">
        <f t="shared" si="17"/>
        <v>-1.1978034781658202E-2</v>
      </c>
      <c r="G205" s="2">
        <f t="shared" si="15"/>
        <v>-7.3644809945057788E-2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4.6859000000000002</v>
      </c>
      <c r="C206" s="2">
        <f t="shared" si="12"/>
        <v>4.6642991365262372</v>
      </c>
      <c r="D206" s="2">
        <f t="shared" si="14"/>
        <v>4.7399606116864437</v>
      </c>
      <c r="E206" s="2">
        <f t="shared" si="13"/>
        <v>-7.5661475160206493E-2</v>
      </c>
      <c r="F206" s="2">
        <f t="shared" si="17"/>
        <v>-2.4714722857367859E-2</v>
      </c>
      <c r="G206" s="2">
        <f t="shared" si="15"/>
        <v>-5.0946752302838634E-2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4.7656000000000001</v>
      </c>
      <c r="C207" s="2">
        <f t="shared" ref="C207:C270" si="18">$C$4*B197+C206*(1-$C$4)</f>
        <v>4.659699269368355</v>
      </c>
      <c r="D207" s="2">
        <f t="shared" si="14"/>
        <v>4.7418598256355962</v>
      </c>
      <c r="E207" s="2">
        <f t="shared" si="13"/>
        <v>-8.2160556267241169E-2</v>
      </c>
      <c r="F207" s="2">
        <f t="shared" si="17"/>
        <v>-3.6203889539342518E-2</v>
      </c>
      <c r="G207" s="2">
        <f t="shared" si="15"/>
        <v>-4.5956666727898651E-2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4.7328000000000001</v>
      </c>
      <c r="C208" s="2">
        <f t="shared" si="18"/>
        <v>4.6478686125424549</v>
      </c>
      <c r="D208" s="2">
        <f t="shared" si="14"/>
        <v>4.7411887274403668</v>
      </c>
      <c r="E208" s="2">
        <f t="shared" si="13"/>
        <v>-9.3320114897911921E-2</v>
      </c>
      <c r="F208" s="2">
        <f t="shared" si="17"/>
        <v>-4.7627134611056401E-2</v>
      </c>
      <c r="G208" s="2">
        <f t="shared" si="15"/>
        <v>-4.569298028685552E-2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4.7328000000000001</v>
      </c>
      <c r="C209" s="2">
        <f t="shared" si="18"/>
        <v>4.6537195952282309</v>
      </c>
      <c r="D209" s="2">
        <f t="shared" si="14"/>
        <v>4.7405673402225617</v>
      </c>
      <c r="E209" s="2">
        <f t="shared" si="13"/>
        <v>-8.6847744994330789E-2</v>
      </c>
      <c r="F209" s="2">
        <f t="shared" si="17"/>
        <v>-5.5471256687711287E-2</v>
      </c>
      <c r="G209" s="2">
        <f t="shared" si="15"/>
        <v>-3.1376488306619502E-2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4.6859000000000002</v>
      </c>
      <c r="C210" s="2">
        <f t="shared" si="18"/>
        <v>4.668762734423888</v>
      </c>
      <c r="D210" s="2">
        <f t="shared" si="14"/>
        <v>4.7365179076134831</v>
      </c>
      <c r="E210" s="2">
        <f t="shared" si="13"/>
        <v>-6.7755173189595119E-2</v>
      </c>
      <c r="F210" s="2">
        <f t="shared" si="17"/>
        <v>-5.7928039988088056E-2</v>
      </c>
      <c r="G210" s="2">
        <f t="shared" si="15"/>
        <v>-9.8271332015070628E-3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4.6813000000000002</v>
      </c>
      <c r="C211" s="2">
        <f t="shared" si="18"/>
        <v>4.6814915445125207</v>
      </c>
      <c r="D211" s="2">
        <f t="shared" si="14"/>
        <v>4.7324276922347064</v>
      </c>
      <c r="E211" s="2">
        <f t="shared" si="13"/>
        <v>-5.0936147722185687E-2</v>
      </c>
      <c r="F211" s="2">
        <f t="shared" si="17"/>
        <v>-5.6529661534907585E-2</v>
      </c>
      <c r="G211" s="2">
        <f t="shared" si="15"/>
        <v>5.5935138127218981E-3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6">
        <f>TITRES_STAT!D215</f>
        <v>4.5922000000000001</v>
      </c>
      <c r="C212" s="2">
        <f t="shared" si="18"/>
        <v>4.6966005376644402</v>
      </c>
      <c r="D212" s="2">
        <f t="shared" si="14"/>
        <v>4.7220404557728761</v>
      </c>
      <c r="E212" s="2">
        <f t="shared" si="13"/>
        <v>-2.5439918108435933E-2</v>
      </c>
      <c r="F212" s="2">
        <f t="shared" si="17"/>
        <v>-5.0311712849613256E-2</v>
      </c>
      <c r="G212" s="2">
        <f t="shared" si="15"/>
        <v>2.4871794741177324E-2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4.4610000000000003</v>
      </c>
      <c r="C213" s="2">
        <f t="shared" si="18"/>
        <v>4.7129850703314498</v>
      </c>
      <c r="D213" s="2">
        <f t="shared" si="14"/>
        <v>4.7027041257156261</v>
      </c>
      <c r="E213" s="2">
        <f t="shared" si="13"/>
        <v>1.0280944615823628E-2</v>
      </c>
      <c r="F213" s="2">
        <f t="shared" si="17"/>
        <v>-3.8193181356525885E-2</v>
      </c>
      <c r="G213" s="2">
        <f t="shared" si="15"/>
        <v>4.8474125972349513E-2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4.5688000000000004</v>
      </c>
      <c r="C214" s="2">
        <f t="shared" si="18"/>
        <v>4.7232489056650726</v>
      </c>
      <c r="D214" s="2">
        <f t="shared" si="14"/>
        <v>4.6927853015885432</v>
      </c>
      <c r="E214" s="2">
        <f t="shared" si="13"/>
        <v>3.0463604076529371E-2</v>
      </c>
      <c r="F214" s="2">
        <f t="shared" si="17"/>
        <v>-2.4461824269914834E-2</v>
      </c>
      <c r="G214" s="2">
        <f t="shared" si="15"/>
        <v>5.4925428346444205E-2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4.4516</v>
      </c>
      <c r="C215" s="2">
        <f t="shared" si="18"/>
        <v>4.7304875355627543</v>
      </c>
      <c r="D215" s="2">
        <f t="shared" si="14"/>
        <v>4.6749197236930957</v>
      </c>
      <c r="E215" s="2">
        <f t="shared" si="13"/>
        <v>5.5567811869658534E-2</v>
      </c>
      <c r="F215" s="2">
        <f t="shared" si="17"/>
        <v>-8.4558970420001624E-3</v>
      </c>
      <c r="G215" s="2">
        <f t="shared" si="15"/>
        <v>6.4023708911658692E-2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4.3204000000000002</v>
      </c>
      <c r="C216" s="2">
        <f t="shared" si="18"/>
        <v>4.7236279147069462</v>
      </c>
      <c r="D216" s="2">
        <f t="shared" si="14"/>
        <v>4.6486590034195325</v>
      </c>
      <c r="E216" s="2">
        <f t="shared" si="13"/>
        <v>7.4968911287413675E-2</v>
      </c>
      <c r="F216" s="2">
        <f t="shared" si="17"/>
        <v>8.2290646238826048E-3</v>
      </c>
      <c r="G216" s="2">
        <f t="shared" si="15"/>
        <v>6.6739846663531069E-2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4.4657</v>
      </c>
      <c r="C217" s="2">
        <f t="shared" si="18"/>
        <v>4.7300851585981851</v>
      </c>
      <c r="D217" s="2">
        <f t="shared" si="14"/>
        <v>4.6351064846477152</v>
      </c>
      <c r="E217" s="2">
        <f t="shared" si="13"/>
        <v>9.4978673950469883E-2</v>
      </c>
      <c r="F217" s="2">
        <f t="shared" si="17"/>
        <v>2.557898648920006E-2</v>
      </c>
      <c r="G217" s="2">
        <f t="shared" si="15"/>
        <v>6.9399687461269816E-2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4.5359999999999996</v>
      </c>
      <c r="C218" s="2">
        <f t="shared" si="18"/>
        <v>4.7305028265061564</v>
      </c>
      <c r="D218" s="2">
        <f t="shared" si="14"/>
        <v>4.6277652635626998</v>
      </c>
      <c r="E218" s="2">
        <f t="shared" si="13"/>
        <v>0.1027375629434566</v>
      </c>
      <c r="F218" s="2">
        <f t="shared" si="17"/>
        <v>4.1010701780051367E-2</v>
      </c>
      <c r="G218" s="2">
        <f t="shared" si="15"/>
        <v>6.1726861163405228E-2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4.5875000000000004</v>
      </c>
      <c r="C219" s="2">
        <f t="shared" si="18"/>
        <v>4.7308562378129011</v>
      </c>
      <c r="D219" s="2">
        <f t="shared" si="14"/>
        <v>4.624782651446945</v>
      </c>
      <c r="E219" s="2">
        <f t="shared" si="13"/>
        <v>0.1060735863659561</v>
      </c>
      <c r="F219" s="2">
        <f t="shared" si="17"/>
        <v>5.4023278697232315E-2</v>
      </c>
      <c r="G219" s="2">
        <f t="shared" si="15"/>
        <v>5.2050307668723782E-2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4.5359999999999996</v>
      </c>
      <c r="C220" s="2">
        <f t="shared" si="18"/>
        <v>4.7239398935339931</v>
      </c>
      <c r="D220" s="2">
        <f t="shared" si="14"/>
        <v>4.6182061587471717</v>
      </c>
      <c r="E220" s="2">
        <f t="shared" ref="E220:E283" si="19">C220-D220</f>
        <v>0.10573373478682146</v>
      </c>
      <c r="F220" s="2">
        <f t="shared" si="17"/>
        <v>6.4365369915150156E-2</v>
      </c>
      <c r="G220" s="2">
        <f t="shared" si="15"/>
        <v>4.1368364871671309E-2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4.4516</v>
      </c>
      <c r="C221" s="2">
        <f t="shared" si="18"/>
        <v>4.7173799099133786</v>
      </c>
      <c r="D221" s="2">
        <f t="shared" ref="D221:D284" si="20">$D$4*B221+(1-$D$4)*D220</f>
        <v>4.6058649618029373</v>
      </c>
      <c r="E221" s="2">
        <f t="shared" si="19"/>
        <v>0.11151494811044138</v>
      </c>
      <c r="F221" s="2">
        <f t="shared" si="17"/>
        <v>7.3795285554208404E-2</v>
      </c>
      <c r="G221" s="2">
        <f t="shared" si="15"/>
        <v>3.7719662556232977E-2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4.4142000000000001</v>
      </c>
      <c r="C222" s="2">
        <f t="shared" si="18"/>
        <v>4.698121462234397</v>
      </c>
      <c r="D222" s="2">
        <f t="shared" si="20"/>
        <v>4.5916675572249419</v>
      </c>
      <c r="E222" s="2">
        <f t="shared" si="19"/>
        <v>0.10645390500945506</v>
      </c>
      <c r="F222" s="2">
        <f t="shared" si="17"/>
        <v>8.0327009445257738E-2</v>
      </c>
      <c r="G222" s="2">
        <f t="shared" si="15"/>
        <v>2.6126895564197325E-2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4.4095000000000004</v>
      </c>
      <c r="C223" s="2">
        <f t="shared" si="18"/>
        <v>4.6616412372752594</v>
      </c>
      <c r="D223" s="2">
        <f t="shared" si="20"/>
        <v>4.5781736640971689</v>
      </c>
      <c r="E223" s="2">
        <f t="shared" si="19"/>
        <v>8.3467573178090504E-2</v>
      </c>
      <c r="F223" s="2">
        <f t="shared" si="17"/>
        <v>8.0955122191824297E-2</v>
      </c>
      <c r="G223" s="2">
        <f t="shared" si="15"/>
        <v>2.512450986266207E-3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4.4095000000000004</v>
      </c>
      <c r="C224" s="2">
        <f t="shared" si="18"/>
        <v>4.6473579700021421</v>
      </c>
      <c r="D224" s="2">
        <f t="shared" si="20"/>
        <v>4.5656793186084901</v>
      </c>
      <c r="E224" s="2">
        <f t="shared" si="19"/>
        <v>8.1678651393652046E-2</v>
      </c>
      <c r="F224" s="2">
        <f t="shared" si="17"/>
        <v>8.1099828032189847E-2</v>
      </c>
      <c r="G224" s="2">
        <f t="shared" si="15"/>
        <v>5.7882336146219959E-4</v>
      </c>
      <c r="H224" s="2" t="str">
        <f t="shared" si="16"/>
        <v>Sell</v>
      </c>
    </row>
    <row r="225" spans="1:8" ht="13.5" x14ac:dyDescent="0.25">
      <c r="A225" s="3">
        <f>TITRES_STAT!B228</f>
        <v>42333</v>
      </c>
      <c r="B225" s="6">
        <f>TITRES_STAT!D228</f>
        <v>4.4188000000000001</v>
      </c>
      <c r="C225" s="2">
        <f t="shared" si="18"/>
        <v>4.6172413592325814</v>
      </c>
      <c r="D225" s="2">
        <f t="shared" si="20"/>
        <v>4.5547993690819357</v>
      </c>
      <c r="E225" s="2">
        <f t="shared" si="19"/>
        <v>6.2441990150645665E-2</v>
      </c>
      <c r="F225" s="2">
        <f t="shared" si="17"/>
        <v>7.7368260455881008E-2</v>
      </c>
      <c r="G225" s="2">
        <f t="shared" si="15"/>
        <v>-1.4926270305235342E-2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4.4984999999999999</v>
      </c>
      <c r="C226" s="2">
        <f t="shared" si="18"/>
        <v>4.5715734578121845</v>
      </c>
      <c r="D226" s="2">
        <f t="shared" si="20"/>
        <v>4.5506290454462368</v>
      </c>
      <c r="E226" s="2">
        <f t="shared" si="19"/>
        <v>2.0944412365947684E-2</v>
      </c>
      <c r="F226" s="2">
        <f t="shared" si="17"/>
        <v>6.6083490837894346E-2</v>
      </c>
      <c r="G226" s="2">
        <f t="shared" si="15"/>
        <v>-4.5139078471946661E-2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4.4703999999999997</v>
      </c>
      <c r="C227" s="2">
        <f t="shared" si="18"/>
        <v>4.5552852335333869</v>
      </c>
      <c r="D227" s="2">
        <f t="shared" si="20"/>
        <v>4.5446861531909599</v>
      </c>
      <c r="E227" s="2">
        <f t="shared" si="19"/>
        <v>1.0599080342426959E-2</v>
      </c>
      <c r="F227" s="2">
        <f t="shared" si="17"/>
        <v>5.4986608738800874E-2</v>
      </c>
      <c r="G227" s="2">
        <f t="shared" si="15"/>
        <v>-4.4387528396373915E-2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4.4984999999999999</v>
      </c>
      <c r="C228" s="2">
        <f t="shared" si="18"/>
        <v>4.5523182745282504</v>
      </c>
      <c r="D228" s="2">
        <f t="shared" si="20"/>
        <v>4.5412649566582965</v>
      </c>
      <c r="E228" s="2">
        <f t="shared" si="19"/>
        <v>1.1053317869953894E-2</v>
      </c>
      <c r="F228" s="2">
        <f t="shared" si="17"/>
        <v>4.6199950565031483E-2</v>
      </c>
      <c r="G228" s="2">
        <f t="shared" ref="G228:G291" si="21">E228-F228</f>
        <v>-3.514663269507759E-2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4.5875000000000004</v>
      </c>
      <c r="C229" s="2">
        <f t="shared" si="18"/>
        <v>4.5577308476777505</v>
      </c>
      <c r="D229" s="2">
        <f t="shared" si="20"/>
        <v>4.5446897746836088</v>
      </c>
      <c r="E229" s="2">
        <f t="shared" si="19"/>
        <v>1.30410729941417E-2</v>
      </c>
      <c r="F229" s="2">
        <f t="shared" ref="F229:F292" si="23">(E229*(2/(10)))+((1-(2/10))*F228)</f>
        <v>3.9568175050853527E-2</v>
      </c>
      <c r="G229" s="2">
        <f t="shared" si="21"/>
        <v>-2.6527102056711827E-2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4.5453999999999999</v>
      </c>
      <c r="C230" s="2">
        <f t="shared" si="18"/>
        <v>4.5543876403427124</v>
      </c>
      <c r="D230" s="2">
        <f t="shared" si="20"/>
        <v>4.5447423839663053</v>
      </c>
      <c r="E230" s="2">
        <f t="shared" si="19"/>
        <v>9.6452563764071186E-3</v>
      </c>
      <c r="F230" s="2">
        <f t="shared" si="23"/>
        <v>3.3583591315964244E-2</v>
      </c>
      <c r="G230" s="2">
        <f t="shared" si="21"/>
        <v>-2.3938334939557125E-2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4.5407000000000002</v>
      </c>
      <c r="C231" s="2">
        <f t="shared" si="18"/>
        <v>4.5385741572130645</v>
      </c>
      <c r="D231" s="2">
        <f t="shared" si="20"/>
        <v>4.5444429481169495</v>
      </c>
      <c r="E231" s="2">
        <f t="shared" si="19"/>
        <v>-5.868790903885035E-3</v>
      </c>
      <c r="F231" s="2">
        <f t="shared" si="23"/>
        <v>2.5693114871994389E-2</v>
      </c>
      <c r="G231" s="2">
        <f t="shared" si="21"/>
        <v>-3.1561905775879424E-2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4.6391</v>
      </c>
      <c r="C232" s="2">
        <f t="shared" si="18"/>
        <v>4.5194396714879774</v>
      </c>
      <c r="D232" s="2">
        <f t="shared" si="20"/>
        <v>4.551454581589768</v>
      </c>
      <c r="E232" s="2">
        <f t="shared" si="19"/>
        <v>-3.2014910101790583E-2</v>
      </c>
      <c r="F232" s="2">
        <f t="shared" si="23"/>
        <v>1.4151509877237397E-2</v>
      </c>
      <c r="G232" s="2">
        <f t="shared" si="21"/>
        <v>-4.6166419979027984E-2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4.6391</v>
      </c>
      <c r="C233" s="2">
        <f t="shared" si="18"/>
        <v>4.5025258758744426</v>
      </c>
      <c r="D233" s="2">
        <f t="shared" si="20"/>
        <v>4.5579468348053407</v>
      </c>
      <c r="E233" s="2">
        <f t="shared" si="19"/>
        <v>-5.5420958930898045E-2</v>
      </c>
      <c r="F233" s="2">
        <f t="shared" si="23"/>
        <v>2.3701611561030914E-4</v>
      </c>
      <c r="G233" s="2">
        <f t="shared" si="21"/>
        <v>-5.5657975046508351E-2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4.6296999999999997</v>
      </c>
      <c r="C234" s="2">
        <f t="shared" si="18"/>
        <v>4.4882142026629896</v>
      </c>
      <c r="D234" s="2">
        <f t="shared" si="20"/>
        <v>4.5632618840790187</v>
      </c>
      <c r="E234" s="2">
        <f t="shared" si="19"/>
        <v>-7.5047681416029022E-2</v>
      </c>
      <c r="F234" s="2">
        <f t="shared" si="23"/>
        <v>-1.4819923390717558E-2</v>
      </c>
      <c r="G234" s="2">
        <f t="shared" si="21"/>
        <v>-6.0227758025311467E-2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4.5359999999999996</v>
      </c>
      <c r="C235" s="2">
        <f t="shared" si="18"/>
        <v>4.4775350945609915</v>
      </c>
      <c r="D235" s="2">
        <f t="shared" si="20"/>
        <v>4.5612424852583509</v>
      </c>
      <c r="E235" s="2">
        <f t="shared" si="19"/>
        <v>-8.370739069735933E-2</v>
      </c>
      <c r="F235" s="2">
        <f t="shared" si="23"/>
        <v>-2.8597416852045913E-2</v>
      </c>
      <c r="G235" s="2">
        <f t="shared" si="21"/>
        <v>-5.5109973845313416E-2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4.5359999999999996</v>
      </c>
      <c r="C236" s="2">
        <f t="shared" si="18"/>
        <v>4.4807604646285313</v>
      </c>
      <c r="D236" s="2">
        <f t="shared" si="20"/>
        <v>4.5593726715355105</v>
      </c>
      <c r="E236" s="2">
        <f t="shared" si="19"/>
        <v>-7.8612206906979232E-2</v>
      </c>
      <c r="F236" s="2">
        <f t="shared" si="23"/>
        <v>-3.8600374863032583E-2</v>
      </c>
      <c r="G236" s="2">
        <f t="shared" si="21"/>
        <v>-4.0011832043946649E-2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4.5359999999999996</v>
      </c>
      <c r="C237" s="2">
        <f t="shared" si="18"/>
        <v>4.4791665469933726</v>
      </c>
      <c r="D237" s="2">
        <f t="shared" si="20"/>
        <v>4.5576413625328804</v>
      </c>
      <c r="E237" s="2">
        <f t="shared" si="19"/>
        <v>-7.8474815539507858E-2</v>
      </c>
      <c r="F237" s="2">
        <f t="shared" si="23"/>
        <v>-4.6575262998327635E-2</v>
      </c>
      <c r="G237" s="2">
        <f t="shared" si="21"/>
        <v>-3.1899552541180223E-2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4.5359999999999996</v>
      </c>
      <c r="C238" s="2">
        <f t="shared" si="18"/>
        <v>4.4821409243790074</v>
      </c>
      <c r="D238" s="2">
        <f t="shared" si="20"/>
        <v>4.556038298641556</v>
      </c>
      <c r="E238" s="2">
        <f t="shared" si="19"/>
        <v>-7.389737426254861E-2</v>
      </c>
      <c r="F238" s="2">
        <f t="shared" si="23"/>
        <v>-5.2039685251171836E-2</v>
      </c>
      <c r="G238" s="2">
        <f t="shared" si="21"/>
        <v>-2.1857689011376774E-2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4.5359999999999996</v>
      </c>
      <c r="C239" s="2">
        <f t="shared" si="18"/>
        <v>4.4983500129360827</v>
      </c>
      <c r="D239" s="2">
        <f t="shared" si="20"/>
        <v>4.5545539802236634</v>
      </c>
      <c r="E239" s="2">
        <f t="shared" si="19"/>
        <v>-5.6203967287580703E-2</v>
      </c>
      <c r="F239" s="2">
        <f t="shared" si="23"/>
        <v>-5.2872541658453613E-2</v>
      </c>
      <c r="G239" s="2">
        <f t="shared" si="21"/>
        <v>-3.3314256291270897E-3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6">
        <f>TITRES_STAT!D243</f>
        <v>4.5922000000000001</v>
      </c>
      <c r="C240" s="2">
        <f t="shared" si="18"/>
        <v>4.5055884724843773</v>
      </c>
      <c r="D240" s="2">
        <f t="shared" si="20"/>
        <v>4.5573425742811695</v>
      </c>
      <c r="E240" s="2">
        <f t="shared" si="19"/>
        <v>-5.1754101796792185E-2</v>
      </c>
      <c r="F240" s="2">
        <f t="shared" si="23"/>
        <v>-5.2648853686121329E-2</v>
      </c>
      <c r="G240" s="2">
        <f t="shared" si="21"/>
        <v>8.9475188932914423E-4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4.5688000000000004</v>
      </c>
      <c r="C241" s="2">
        <f t="shared" si="18"/>
        <v>4.5109902459483191</v>
      </c>
      <c r="D241" s="2">
        <f t="shared" si="20"/>
        <v>4.5581912724825644</v>
      </c>
      <c r="E241" s="2">
        <f t="shared" si="19"/>
        <v>-4.7201026534245294E-2</v>
      </c>
      <c r="F241" s="2">
        <f t="shared" si="23"/>
        <v>-5.1559288255746127E-2</v>
      </c>
      <c r="G241" s="2">
        <f t="shared" si="21"/>
        <v>4.3582617215008335E-3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4.5453999999999999</v>
      </c>
      <c r="C242" s="2">
        <f t="shared" si="18"/>
        <v>4.5306994388793473</v>
      </c>
      <c r="D242" s="2">
        <f t="shared" si="20"/>
        <v>4.5572437708171893</v>
      </c>
      <c r="E242" s="2">
        <f t="shared" si="19"/>
        <v>-2.6544331937842003E-2</v>
      </c>
      <c r="F242" s="2">
        <f t="shared" si="23"/>
        <v>-4.6556296992165305E-2</v>
      </c>
      <c r="G242" s="2">
        <f t="shared" si="21"/>
        <v>2.0011965054323302E-2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4.5453999999999999</v>
      </c>
      <c r="C243" s="2">
        <f t="shared" si="18"/>
        <v>4.5473764482825247</v>
      </c>
      <c r="D243" s="2">
        <f t="shared" si="20"/>
        <v>4.5563664544603597</v>
      </c>
      <c r="E243" s="2">
        <f t="shared" si="19"/>
        <v>-8.9900061778349638E-3</v>
      </c>
      <c r="F243" s="2">
        <f t="shared" si="23"/>
        <v>-3.9043038829299236E-2</v>
      </c>
      <c r="G243" s="2">
        <f t="shared" si="21"/>
        <v>3.0053032651464272E-2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4.5171999999999999</v>
      </c>
      <c r="C244" s="2">
        <f t="shared" si="18"/>
        <v>4.5600416100852135</v>
      </c>
      <c r="D244" s="2">
        <f t="shared" si="20"/>
        <v>4.5534652356114442</v>
      </c>
      <c r="E244" s="2">
        <f t="shared" si="19"/>
        <v>6.576374473769242E-3</v>
      </c>
      <c r="F244" s="2">
        <f t="shared" si="23"/>
        <v>-2.991915616868554E-2</v>
      </c>
      <c r="G244" s="2">
        <f t="shared" si="21"/>
        <v>3.6495530642454782E-2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4.5453999999999999</v>
      </c>
      <c r="C245" s="2">
        <f t="shared" si="18"/>
        <v>4.5563429008413348</v>
      </c>
      <c r="D245" s="2">
        <f t="shared" si="20"/>
        <v>4.5528678107513372</v>
      </c>
      <c r="E245" s="2">
        <f t="shared" si="19"/>
        <v>3.475090089997579E-3</v>
      </c>
      <c r="F245" s="2">
        <f t="shared" si="23"/>
        <v>-2.3240306916948915E-2</v>
      </c>
      <c r="G245" s="2">
        <f t="shared" si="21"/>
        <v>2.6715397006946494E-2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4.5453999999999999</v>
      </c>
      <c r="C246" s="2">
        <f t="shared" si="18"/>
        <v>4.5532132237888217</v>
      </c>
      <c r="D246" s="2">
        <f t="shared" si="20"/>
        <v>4.5523146395845711</v>
      </c>
      <c r="E246" s="2">
        <f t="shared" si="19"/>
        <v>8.9858420425059649E-4</v>
      </c>
      <c r="F246" s="2">
        <f t="shared" si="23"/>
        <v>-1.8412528692709013E-2</v>
      </c>
      <c r="G246" s="2">
        <f t="shared" si="21"/>
        <v>1.9311112896959609E-2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4.5407000000000002</v>
      </c>
      <c r="C247" s="2">
        <f t="shared" si="18"/>
        <v>4.5505650355136176</v>
      </c>
      <c r="D247" s="2">
        <f t="shared" si="20"/>
        <v>4.5514542959116397</v>
      </c>
      <c r="E247" s="2">
        <f t="shared" si="19"/>
        <v>-8.892603980221736E-4</v>
      </c>
      <c r="F247" s="2">
        <f t="shared" si="23"/>
        <v>-1.4907875033771646E-2</v>
      </c>
      <c r="G247" s="2">
        <f t="shared" si="21"/>
        <v>1.4018614635749473E-2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4.5031999999999996</v>
      </c>
      <c r="C248" s="2">
        <f t="shared" si="18"/>
        <v>4.5483242608192143</v>
      </c>
      <c r="D248" s="2">
        <f t="shared" si="20"/>
        <v>4.5478799036218893</v>
      </c>
      <c r="E248" s="2">
        <f t="shared" si="19"/>
        <v>4.443571973249405E-4</v>
      </c>
      <c r="F248" s="2">
        <f t="shared" si="23"/>
        <v>-1.183742858755233E-2</v>
      </c>
      <c r="G248" s="2">
        <f t="shared" si="21"/>
        <v>1.2281785784877271E-2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4.5312999999999999</v>
      </c>
      <c r="C249" s="2">
        <f t="shared" si="18"/>
        <v>4.5464282206931816</v>
      </c>
      <c r="D249" s="2">
        <f t="shared" si="20"/>
        <v>4.5466517626128606</v>
      </c>
      <c r="E249" s="2">
        <f t="shared" si="19"/>
        <v>-2.2354191967899339E-4</v>
      </c>
      <c r="F249" s="2">
        <f t="shared" si="23"/>
        <v>-9.5146512539776643E-3</v>
      </c>
      <c r="G249" s="2">
        <f t="shared" si="21"/>
        <v>9.2911093342986709E-3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4.5453999999999999</v>
      </c>
      <c r="C250" s="2">
        <f t="shared" si="18"/>
        <v>4.5534700328942304</v>
      </c>
      <c r="D250" s="2">
        <f t="shared" si="20"/>
        <v>4.5465590394563531</v>
      </c>
      <c r="E250" s="2">
        <f t="shared" si="19"/>
        <v>6.9109934378772664E-3</v>
      </c>
      <c r="F250" s="2">
        <f t="shared" si="23"/>
        <v>-6.2295223156066783E-3</v>
      </c>
      <c r="G250" s="2">
        <f t="shared" si="21"/>
        <v>1.3140515753483944E-2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4.5453999999999999</v>
      </c>
      <c r="C251" s="2">
        <f t="shared" si="18"/>
        <v>4.5558284893720407</v>
      </c>
      <c r="D251" s="2">
        <f t="shared" si="20"/>
        <v>4.5464731846818083</v>
      </c>
      <c r="E251" s="2">
        <f t="shared" si="19"/>
        <v>9.35530469023238E-3</v>
      </c>
      <c r="F251" s="2">
        <f t="shared" si="23"/>
        <v>-3.1125569144388665E-3</v>
      </c>
      <c r="G251" s="2">
        <f t="shared" si="21"/>
        <v>1.2467861604671247E-2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4.7797000000000001</v>
      </c>
      <c r="C252" s="2">
        <f t="shared" si="18"/>
        <v>4.554224106391727</v>
      </c>
      <c r="D252" s="2">
        <f t="shared" si="20"/>
        <v>4.5637492450757478</v>
      </c>
      <c r="E252" s="2">
        <f t="shared" si="19"/>
        <v>-9.5251386840207175E-3</v>
      </c>
      <c r="F252" s="2">
        <f t="shared" si="23"/>
        <v>-4.3950732683552367E-3</v>
      </c>
      <c r="G252" s="2">
        <f t="shared" si="21"/>
        <v>-5.1300654156654808E-3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4.7797000000000001</v>
      </c>
      <c r="C253" s="2">
        <f t="shared" si="18"/>
        <v>4.5528665515622304</v>
      </c>
      <c r="D253" s="2">
        <f t="shared" si="20"/>
        <v>4.5797455972923586</v>
      </c>
      <c r="E253" s="2">
        <f t="shared" si="19"/>
        <v>-2.6879045730128226E-2</v>
      </c>
      <c r="F253" s="2">
        <f t="shared" si="23"/>
        <v>-8.8918677607098349E-3</v>
      </c>
      <c r="G253" s="2">
        <f t="shared" si="21"/>
        <v>-1.7987177969418393E-2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4.7046999999999999</v>
      </c>
      <c r="C254" s="2">
        <f t="shared" si="18"/>
        <v>4.5473793897834254</v>
      </c>
      <c r="D254" s="2">
        <f t="shared" si="20"/>
        <v>4.5890014789744056</v>
      </c>
      <c r="E254" s="2">
        <f t="shared" si="19"/>
        <v>-4.1622089190980205E-2</v>
      </c>
      <c r="F254" s="2">
        <f t="shared" si="23"/>
        <v>-1.543791204676391E-2</v>
      </c>
      <c r="G254" s="2">
        <f t="shared" si="21"/>
        <v>-2.6184177144216295E-2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4.6391</v>
      </c>
      <c r="C255" s="2">
        <f t="shared" si="18"/>
        <v>4.5470748682782833</v>
      </c>
      <c r="D255" s="2">
        <f t="shared" si="20"/>
        <v>4.5927124805318567</v>
      </c>
      <c r="E255" s="2">
        <f t="shared" si="19"/>
        <v>-4.5637612253573323E-2</v>
      </c>
      <c r="F255" s="2">
        <f t="shared" si="23"/>
        <v>-2.1477852088125794E-2</v>
      </c>
      <c r="G255" s="2">
        <f t="shared" si="21"/>
        <v>-2.415976016544753E-2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4.6157000000000004</v>
      </c>
      <c r="C256" s="2">
        <f t="shared" si="18"/>
        <v>4.5468171962354704</v>
      </c>
      <c r="D256" s="2">
        <f t="shared" si="20"/>
        <v>4.5944152597517194</v>
      </c>
      <c r="E256" s="2">
        <f t="shared" si="19"/>
        <v>-4.7598063516248956E-2</v>
      </c>
      <c r="F256" s="2">
        <f t="shared" si="23"/>
        <v>-2.6701894373750427E-2</v>
      </c>
      <c r="G256" s="2">
        <f t="shared" si="21"/>
        <v>-2.0896169142498529E-2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4.8921000000000001</v>
      </c>
      <c r="C257" s="2">
        <f t="shared" si="18"/>
        <v>4.5458760891223218</v>
      </c>
      <c r="D257" s="2">
        <f t="shared" si="20"/>
        <v>4.6164659812515918</v>
      </c>
      <c r="E257" s="2">
        <f t="shared" si="19"/>
        <v>-7.0589892129270027E-2</v>
      </c>
      <c r="F257" s="2">
        <f t="shared" si="23"/>
        <v>-3.5479493924854347E-2</v>
      </c>
      <c r="G257" s="2">
        <f t="shared" si="21"/>
        <v>-3.511039820441568E-2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5.0092999999999996</v>
      </c>
      <c r="C258" s="2">
        <f t="shared" si="18"/>
        <v>4.5393105369496567</v>
      </c>
      <c r="D258" s="2">
        <f t="shared" si="20"/>
        <v>4.6455647974551777</v>
      </c>
      <c r="E258" s="2">
        <f t="shared" si="19"/>
        <v>-0.106254260505521</v>
      </c>
      <c r="F258" s="2">
        <f t="shared" si="23"/>
        <v>-4.9634447240987679E-2</v>
      </c>
      <c r="G258" s="2">
        <f t="shared" si="21"/>
        <v>-5.6619813264533324E-2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4.9202000000000004</v>
      </c>
      <c r="C259" s="2">
        <f t="shared" si="18"/>
        <v>4.5380781466497098</v>
      </c>
      <c r="D259" s="2">
        <f t="shared" si="20"/>
        <v>4.6659081457918319</v>
      </c>
      <c r="E259" s="2">
        <f t="shared" si="19"/>
        <v>-0.12782999914212212</v>
      </c>
      <c r="F259" s="2">
        <f t="shared" si="23"/>
        <v>-6.5273557621214562E-2</v>
      </c>
      <c r="G259" s="2">
        <f t="shared" si="21"/>
        <v>-6.2556441520907557E-2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4.8545999999999996</v>
      </c>
      <c r="C260" s="2">
        <f t="shared" si="18"/>
        <v>4.5392045856266776</v>
      </c>
      <c r="D260" s="2">
        <f t="shared" si="20"/>
        <v>4.6798853201776227</v>
      </c>
      <c r="E260" s="2">
        <f t="shared" si="19"/>
        <v>-0.1406807345509451</v>
      </c>
      <c r="F260" s="2">
        <f t="shared" si="23"/>
        <v>-8.0354993007160674E-2</v>
      </c>
      <c r="G260" s="2">
        <f t="shared" si="21"/>
        <v>-6.0325741543784422E-2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4.9108999999999998</v>
      </c>
      <c r="C261" s="2">
        <f t="shared" si="18"/>
        <v>4.5401577262994968</v>
      </c>
      <c r="D261" s="2">
        <f t="shared" si="20"/>
        <v>4.6969975186829842</v>
      </c>
      <c r="E261" s="2">
        <f t="shared" si="19"/>
        <v>-0.15683979238348744</v>
      </c>
      <c r="F261" s="2">
        <f t="shared" si="23"/>
        <v>-9.5651952882426033E-2</v>
      </c>
      <c r="G261" s="2">
        <f t="shared" si="21"/>
        <v>-6.1187839501061408E-2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5.117</v>
      </c>
      <c r="C262" s="2">
        <f t="shared" si="18"/>
        <v>4.5770103837918814</v>
      </c>
      <c r="D262" s="2">
        <f t="shared" si="20"/>
        <v>4.7281088135953553</v>
      </c>
      <c r="E262" s="2">
        <f t="shared" si="19"/>
        <v>-0.15109842980347388</v>
      </c>
      <c r="F262" s="2">
        <f t="shared" si="23"/>
        <v>-0.10674124826663561</v>
      </c>
      <c r="G262" s="2">
        <f t="shared" si="21"/>
        <v>-4.4357181536838264E-2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6">
        <f>TITRES_STAT!D266</f>
        <v>5.1311</v>
      </c>
      <c r="C263" s="2">
        <f t="shared" si="18"/>
        <v>4.6081934016700536</v>
      </c>
      <c r="D263" s="2">
        <f t="shared" si="20"/>
        <v>4.7579600125882919</v>
      </c>
      <c r="E263" s="2">
        <f t="shared" si="19"/>
        <v>-0.14976661091823829</v>
      </c>
      <c r="F263" s="2">
        <f t="shared" si="23"/>
        <v>-0.11534632079695616</v>
      </c>
      <c r="G263" s="2">
        <f t="shared" si="21"/>
        <v>-3.4420290121282129E-2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6">
        <f>TITRES_STAT!D267</f>
        <v>4.9812000000000003</v>
      </c>
      <c r="C264" s="2">
        <f t="shared" si="18"/>
        <v>4.6230405706438917</v>
      </c>
      <c r="D264" s="2">
        <f t="shared" si="20"/>
        <v>4.7744963079521217</v>
      </c>
      <c r="E264" s="2">
        <f t="shared" si="19"/>
        <v>-0.15145573730822992</v>
      </c>
      <c r="F264" s="2">
        <f t="shared" si="23"/>
        <v>-0.12256820409921092</v>
      </c>
      <c r="G264" s="2">
        <f t="shared" si="21"/>
        <v>-2.8887533209019003E-2</v>
      </c>
      <c r="H264" s="2" t="str">
        <f t="shared" si="22"/>
        <v>Hold</v>
      </c>
    </row>
    <row r="265" spans="1:8" ht="13.5" x14ac:dyDescent="0.25">
      <c r="A265" s="3">
        <f>TITRES_STAT!B268</f>
        <v>42394</v>
      </c>
      <c r="B265" s="6">
        <f>TITRES_STAT!D268</f>
        <v>5.1029999999999998</v>
      </c>
      <c r="C265" s="2">
        <f t="shared" si="18"/>
        <v>4.6255112520832924</v>
      </c>
      <c r="D265" s="2">
        <f t="shared" si="20"/>
        <v>4.7988299147704829</v>
      </c>
      <c r="E265" s="2">
        <f t="shared" si="19"/>
        <v>-0.17331866268719054</v>
      </c>
      <c r="F265" s="2">
        <f t="shared" si="23"/>
        <v>-0.13271829581680683</v>
      </c>
      <c r="G265" s="2">
        <f t="shared" si="21"/>
        <v>-4.0600366870383708E-2</v>
      </c>
      <c r="H265" s="2" t="str">
        <f t="shared" si="22"/>
        <v>Hold</v>
      </c>
    </row>
    <row r="266" spans="1:8" ht="13.5" x14ac:dyDescent="0.25">
      <c r="A266" s="3">
        <f>TITRES_STAT!B269</f>
        <v>42395</v>
      </c>
      <c r="B266" s="6">
        <f>TITRES_STAT!D269</f>
        <v>5.2529000000000003</v>
      </c>
      <c r="C266" s="2">
        <f t="shared" si="18"/>
        <v>4.6240018286858628</v>
      </c>
      <c r="D266" s="2">
        <f t="shared" si="20"/>
        <v>4.8324647358985953</v>
      </c>
      <c r="E266" s="2">
        <f t="shared" si="19"/>
        <v>-0.20846290721273242</v>
      </c>
      <c r="F266" s="2">
        <f t="shared" si="23"/>
        <v>-0.14786721809599196</v>
      </c>
      <c r="G266" s="2">
        <f t="shared" si="21"/>
        <v>-6.0595689116740459E-2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6">
        <f>TITRES_STAT!D270</f>
        <v>5.2435999999999998</v>
      </c>
      <c r="C267" s="2">
        <f t="shared" si="18"/>
        <v>4.6652477011957298</v>
      </c>
      <c r="D267" s="2">
        <f t="shared" si="20"/>
        <v>4.8629191999061065</v>
      </c>
      <c r="E267" s="2">
        <f t="shared" si="19"/>
        <v>-0.1976714987103767</v>
      </c>
      <c r="F267" s="2">
        <f t="shared" si="23"/>
        <v>-0.15782807421886891</v>
      </c>
      <c r="G267" s="2">
        <f t="shared" si="21"/>
        <v>-3.9843424491507795E-2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5.1544999999999996</v>
      </c>
      <c r="C268" s="2">
        <f t="shared" si="18"/>
        <v>4.7181788240886942</v>
      </c>
      <c r="D268" s="2">
        <f t="shared" si="20"/>
        <v>4.8845177776908395</v>
      </c>
      <c r="E268" s="2">
        <f t="shared" si="19"/>
        <v>-0.16633895360214535</v>
      </c>
      <c r="F268" s="2">
        <f t="shared" si="23"/>
        <v>-0.15953025009552421</v>
      </c>
      <c r="G268" s="2">
        <f t="shared" si="21"/>
        <v>-6.8087035066211332E-3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6">
        <f>TITRES_STAT!D272</f>
        <v>5.2248000000000001</v>
      </c>
      <c r="C269" s="2">
        <f t="shared" si="18"/>
        <v>4.7492590049981258</v>
      </c>
      <c r="D269" s="2">
        <f t="shared" si="20"/>
        <v>4.9097238682322581</v>
      </c>
      <c r="E269" s="2">
        <f t="shared" si="19"/>
        <v>-0.16046486323413234</v>
      </c>
      <c r="F269" s="2">
        <f t="shared" si="23"/>
        <v>-0.15971717272324584</v>
      </c>
      <c r="G269" s="2">
        <f t="shared" si="21"/>
        <v>-7.4769051088649507E-4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6">
        <f>TITRES_STAT!D273</f>
        <v>5.2248000000000001</v>
      </c>
      <c r="C270" s="2">
        <f t="shared" si="18"/>
        <v>4.7654653119214911</v>
      </c>
      <c r="D270" s="2">
        <f t="shared" si="20"/>
        <v>4.9330628409557944</v>
      </c>
      <c r="E270" s="2">
        <f t="shared" si="19"/>
        <v>-0.16759752903430325</v>
      </c>
      <c r="F270" s="2">
        <f t="shared" si="23"/>
        <v>-0.16129324398545736</v>
      </c>
      <c r="G270" s="2">
        <f t="shared" si="21"/>
        <v>-6.3042850488458924E-3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5.2013999999999996</v>
      </c>
      <c r="C271" s="2">
        <f t="shared" ref="C271:C334" si="24">$C$4*B261+C270*(1-$C$4)</f>
        <v>4.7878398793181844</v>
      </c>
      <c r="D271" s="2">
        <f t="shared" si="20"/>
        <v>4.9529396675516617</v>
      </c>
      <c r="E271" s="2">
        <f t="shared" si="19"/>
        <v>-0.16509978823347726</v>
      </c>
      <c r="F271" s="2">
        <f t="shared" si="23"/>
        <v>-0.16205455283506134</v>
      </c>
      <c r="G271" s="2">
        <f t="shared" si="21"/>
        <v>-3.0452353984159186E-3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5.2013999999999996</v>
      </c>
      <c r="C272" s="2">
        <f t="shared" si="24"/>
        <v>4.8384798978846169</v>
      </c>
      <c r="D272" s="2">
        <f t="shared" si="20"/>
        <v>4.9713441366219087</v>
      </c>
      <c r="E272" s="2">
        <f t="shared" si="19"/>
        <v>-0.13286423873729181</v>
      </c>
      <c r="F272" s="2">
        <f t="shared" si="23"/>
        <v>-0.15621649001550744</v>
      </c>
      <c r="G272" s="2">
        <f t="shared" si="21"/>
        <v>2.3352251278215636E-2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5.1638999999999999</v>
      </c>
      <c r="C273" s="2">
        <f t="shared" si="24"/>
        <v>4.8834983751331373</v>
      </c>
      <c r="D273" s="2">
        <f t="shared" si="20"/>
        <v>4.9856075339091754</v>
      </c>
      <c r="E273" s="2">
        <f t="shared" si="19"/>
        <v>-0.1021091587760381</v>
      </c>
      <c r="F273" s="2">
        <f t="shared" si="23"/>
        <v>-0.1453950237676136</v>
      </c>
      <c r="G273" s="2">
        <f t="shared" si="21"/>
        <v>4.3285864991575496E-2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5.1544999999999996</v>
      </c>
      <c r="C274" s="2">
        <f t="shared" si="24"/>
        <v>4.8985293943434245</v>
      </c>
      <c r="D274" s="2">
        <f t="shared" si="20"/>
        <v>4.9981180869529407</v>
      </c>
      <c r="E274" s="2">
        <f t="shared" si="19"/>
        <v>-9.9588692609516194E-2</v>
      </c>
      <c r="F274" s="2">
        <f t="shared" si="23"/>
        <v>-0.13623375753599412</v>
      </c>
      <c r="G274" s="2">
        <f t="shared" si="21"/>
        <v>3.6645064926477927E-2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5.1544999999999996</v>
      </c>
      <c r="C275" s="2">
        <f t="shared" si="24"/>
        <v>4.9299864105982829</v>
      </c>
      <c r="D275" s="2">
        <f t="shared" si="20"/>
        <v>5.0097019323638339</v>
      </c>
      <c r="E275" s="2">
        <f t="shared" si="19"/>
        <v>-7.9715521765550967E-2</v>
      </c>
      <c r="F275" s="2">
        <f t="shared" si="23"/>
        <v>-0.12493011038190549</v>
      </c>
      <c r="G275" s="2">
        <f t="shared" si="21"/>
        <v>4.5214588616354523E-2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6">
        <f>TITRES_STAT!D279</f>
        <v>5.1216999999999997</v>
      </c>
      <c r="C276" s="2">
        <f t="shared" si="24"/>
        <v>4.979665424352393</v>
      </c>
      <c r="D276" s="2">
        <f t="shared" si="20"/>
        <v>5.0179980855220689</v>
      </c>
      <c r="E276" s="2">
        <f t="shared" si="19"/>
        <v>-3.833266116967593E-2</v>
      </c>
      <c r="F276" s="2">
        <f t="shared" si="23"/>
        <v>-0.10761062053945958</v>
      </c>
      <c r="G276" s="2">
        <f t="shared" si="21"/>
        <v>6.9277959369783648E-2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4.9623999999999997</v>
      </c>
      <c r="C277" s="2">
        <f t="shared" si="24"/>
        <v>5.0202707436827945</v>
      </c>
      <c r="D277" s="2">
        <f t="shared" si="20"/>
        <v>5.0138797088167308</v>
      </c>
      <c r="E277" s="2">
        <f t="shared" si="19"/>
        <v>6.3910348660636274E-3</v>
      </c>
      <c r="F277" s="2">
        <f t="shared" si="23"/>
        <v>-8.4810289458354948E-2</v>
      </c>
      <c r="G277" s="2">
        <f t="shared" si="21"/>
        <v>9.1201324324418576E-2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4.9249000000000001</v>
      </c>
      <c r="C278" s="2">
        <f t="shared" si="24"/>
        <v>5.0409213985008261</v>
      </c>
      <c r="D278" s="2">
        <f t="shared" si="20"/>
        <v>5.0072886192747506</v>
      </c>
      <c r="E278" s="2">
        <f t="shared" si="19"/>
        <v>3.3632779226075549E-2</v>
      </c>
      <c r="F278" s="2">
        <f t="shared" si="23"/>
        <v>-6.112167572146885E-2</v>
      </c>
      <c r="G278" s="2">
        <f t="shared" si="21"/>
        <v>9.4754454947544392E-2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5.0045999999999999</v>
      </c>
      <c r="C279" s="2">
        <f t="shared" si="24"/>
        <v>5.0692104141160836</v>
      </c>
      <c r="D279" s="2">
        <f t="shared" si="20"/>
        <v>5.0070894622914359</v>
      </c>
      <c r="E279" s="2">
        <f t="shared" si="19"/>
        <v>6.2120951824647719E-2</v>
      </c>
      <c r="F279" s="2">
        <f t="shared" si="23"/>
        <v>-3.6473150212245536E-2</v>
      </c>
      <c r="G279" s="2">
        <f t="shared" si="21"/>
        <v>9.8594102036893255E-2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5.1311</v>
      </c>
      <c r="C280" s="2">
        <f t="shared" si="24"/>
        <v>5.09314727348284</v>
      </c>
      <c r="D280" s="2">
        <f t="shared" si="20"/>
        <v>5.0162754280476261</v>
      </c>
      <c r="E280" s="2">
        <f t="shared" si="19"/>
        <v>7.687184543521397E-2</v>
      </c>
      <c r="F280" s="2">
        <f t="shared" si="23"/>
        <v>-1.3804151082753634E-2</v>
      </c>
      <c r="G280" s="2">
        <f t="shared" si="21"/>
        <v>9.0675996517967608E-2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5.1544999999999996</v>
      </c>
      <c r="C281" s="2">
        <f t="shared" si="24"/>
        <v>5.1098015391008644</v>
      </c>
      <c r="D281" s="2">
        <f t="shared" si="20"/>
        <v>5.0265142852292835</v>
      </c>
      <c r="E281" s="2">
        <f t="shared" si="19"/>
        <v>8.328725387158098E-2</v>
      </c>
      <c r="F281" s="2">
        <f t="shared" si="23"/>
        <v>5.6141299081132866E-3</v>
      </c>
      <c r="G281" s="2">
        <f t="shared" si="21"/>
        <v>7.7673123963467691E-2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5.1264000000000003</v>
      </c>
      <c r="C282" s="2">
        <f t="shared" si="24"/>
        <v>5.123893610008424</v>
      </c>
      <c r="D282" s="2">
        <f t="shared" si="20"/>
        <v>5.0339132270641516</v>
      </c>
      <c r="E282" s="2">
        <f t="shared" si="19"/>
        <v>8.9980382944272463E-2</v>
      </c>
      <c r="F282" s="2">
        <f t="shared" si="23"/>
        <v>2.2487380515345122E-2</v>
      </c>
      <c r="G282" s="2">
        <f t="shared" si="21"/>
        <v>6.7493002428927334E-2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5.1544999999999996</v>
      </c>
      <c r="C283" s="2">
        <f t="shared" si="24"/>
        <v>5.130048439237898</v>
      </c>
      <c r="D283" s="2">
        <f t="shared" si="20"/>
        <v>5.042845580614955</v>
      </c>
      <c r="E283" s="2">
        <f t="shared" si="19"/>
        <v>8.7202858622942969E-2</v>
      </c>
      <c r="F283" s="2">
        <f t="shared" si="23"/>
        <v>3.5430476136864696E-2</v>
      </c>
      <c r="G283" s="2">
        <f t="shared" si="21"/>
        <v>5.1772382486078274E-2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6">
        <f>TITRES_STAT!D287</f>
        <v>5.1357999999999997</v>
      </c>
      <c r="C284" s="2">
        <f t="shared" si="24"/>
        <v>5.1338102178166833</v>
      </c>
      <c r="D284" s="2">
        <f t="shared" si="20"/>
        <v>5.0497310931619959</v>
      </c>
      <c r="E284" s="2">
        <f t="shared" ref="E284:E347" si="25">C284-D284</f>
        <v>8.4079124654687476E-2</v>
      </c>
      <c r="F284" s="2">
        <f t="shared" si="23"/>
        <v>4.5160205840429256E-2</v>
      </c>
      <c r="G284" s="2">
        <f t="shared" si="21"/>
        <v>3.891891881425822E-2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5.1311</v>
      </c>
      <c r="C285" s="2">
        <f t="shared" si="24"/>
        <v>5.1369932612295015</v>
      </c>
      <c r="D285" s="2">
        <f t="shared" ref="D285:D348" si="26">$D$4*B285+(1-$D$4)*D284</f>
        <v>5.0557584195944401</v>
      </c>
      <c r="E285" s="2">
        <f t="shared" si="25"/>
        <v>8.123484163506145E-2</v>
      </c>
      <c r="F285" s="2">
        <f t="shared" si="23"/>
        <v>5.23751329993557E-2</v>
      </c>
      <c r="G285" s="2">
        <f t="shared" si="21"/>
        <v>2.885970863570575E-2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5.0608000000000004</v>
      </c>
      <c r="C286" s="2">
        <f t="shared" si="24"/>
        <v>5.1346404518095783</v>
      </c>
      <c r="D286" s="2">
        <f t="shared" si="26"/>
        <v>5.0561318699948519</v>
      </c>
      <c r="E286" s="2">
        <f t="shared" si="25"/>
        <v>7.8508581814726419E-2</v>
      </c>
      <c r="F286" s="2">
        <f t="shared" si="23"/>
        <v>5.7601822762429852E-2</v>
      </c>
      <c r="G286" s="2">
        <f t="shared" si="21"/>
        <v>2.0906759052296567E-2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5.0186000000000002</v>
      </c>
      <c r="C287" s="2">
        <f t="shared" si="24"/>
        <v>5.1081419207619509</v>
      </c>
      <c r="D287" s="2">
        <f t="shared" si="26"/>
        <v>5.0533517314767149</v>
      </c>
      <c r="E287" s="2">
        <f t="shared" si="25"/>
        <v>5.4790189285236046E-2</v>
      </c>
      <c r="F287" s="2">
        <f t="shared" si="23"/>
        <v>5.7039496066991095E-2</v>
      </c>
      <c r="G287" s="2">
        <f t="shared" si="21"/>
        <v>-2.2493067817550491E-3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5.0608000000000004</v>
      </c>
      <c r="C288" s="2">
        <f t="shared" si="24"/>
        <v>5.0799508560293436</v>
      </c>
      <c r="D288" s="2">
        <f t="shared" si="26"/>
        <v>5.0539034550710324</v>
      </c>
      <c r="E288" s="2">
        <f t="shared" si="25"/>
        <v>2.6047400958311151E-2</v>
      </c>
      <c r="F288" s="2">
        <f t="shared" si="23"/>
        <v>5.0841077045255111E-2</v>
      </c>
      <c r="G288" s="2">
        <f t="shared" si="21"/>
        <v>-2.479367608694396E-2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5.0327000000000002</v>
      </c>
      <c r="C289" s="2">
        <f t="shared" si="24"/>
        <v>5.0683584166402138</v>
      </c>
      <c r="D289" s="2">
        <f t="shared" si="26"/>
        <v>5.0523328287694742</v>
      </c>
      <c r="E289" s="2">
        <f t="shared" si="25"/>
        <v>1.6025587870739599E-2</v>
      </c>
      <c r="F289" s="2">
        <f t="shared" si="23"/>
        <v>4.3877979210352011E-2</v>
      </c>
      <c r="G289" s="2">
        <f t="shared" si="21"/>
        <v>-2.7852391339612412E-2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5.0468000000000002</v>
      </c>
      <c r="C290" s="2">
        <f t="shared" si="24"/>
        <v>5.0780109679263346</v>
      </c>
      <c r="D290" s="2">
        <f t="shared" si="26"/>
        <v>5.0519229896013655</v>
      </c>
      <c r="E290" s="2">
        <f t="shared" si="25"/>
        <v>2.6087978324969008E-2</v>
      </c>
      <c r="F290" s="2">
        <f t="shared" si="23"/>
        <v>4.0319979033275409E-2</v>
      </c>
      <c r="G290" s="2">
        <f t="shared" si="21"/>
        <v>-1.4232000708306401E-2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5.0327000000000002</v>
      </c>
      <c r="C291" s="2">
        <f t="shared" si="24"/>
        <v>5.0897785113222831</v>
      </c>
      <c r="D291" s="2">
        <f t="shared" si="26"/>
        <v>5.0504990644457086</v>
      </c>
      <c r="E291" s="2">
        <f t="shared" si="25"/>
        <v>3.9279446876574475E-2</v>
      </c>
      <c r="F291" s="2">
        <f t="shared" si="23"/>
        <v>4.0111872601935224E-2</v>
      </c>
      <c r="G291" s="2">
        <f t="shared" si="21"/>
        <v>-8.3242572536074838E-4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5.0796000000000001</v>
      </c>
      <c r="C292" s="2">
        <f t="shared" si="24"/>
        <v>5.0954125865034703</v>
      </c>
      <c r="D292" s="2">
        <f t="shared" si="26"/>
        <v>5.0526546893015825</v>
      </c>
      <c r="E292" s="2">
        <f t="shared" si="25"/>
        <v>4.2757897201887829E-2</v>
      </c>
      <c r="F292" s="2">
        <f t="shared" si="23"/>
        <v>4.0641077521925743E-2</v>
      </c>
      <c r="G292" s="2">
        <f t="shared" ref="G292:G355" si="27">E292-F292</f>
        <v>2.1168196799620856E-3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5.0140000000000002</v>
      </c>
      <c r="C293" s="2">
        <f t="shared" si="24"/>
        <v>5.1045029578106291</v>
      </c>
      <c r="D293" s="2">
        <f t="shared" si="26"/>
        <v>5.0497913789829472</v>
      </c>
      <c r="E293" s="2">
        <f t="shared" si="25"/>
        <v>5.4711578827681961E-2</v>
      </c>
      <c r="F293" s="2">
        <f t="shared" ref="F293:F356" si="29">(E293*(2/(10)))+((1-(2/10))*F292)</f>
        <v>4.345517778307699E-2</v>
      </c>
      <c r="G293" s="2">
        <f t="shared" si="27"/>
        <v>1.1256401044604972E-2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5.0186000000000002</v>
      </c>
      <c r="C294" s="2">
        <f t="shared" si="24"/>
        <v>5.109317887378225</v>
      </c>
      <c r="D294" s="2">
        <f t="shared" si="26"/>
        <v>5.047480906465692</v>
      </c>
      <c r="E294" s="2">
        <f t="shared" si="25"/>
        <v>6.1836980912532979E-2</v>
      </c>
      <c r="F294" s="2">
        <f t="shared" si="29"/>
        <v>4.7131538408968186E-2</v>
      </c>
      <c r="G294" s="2">
        <f t="shared" si="27"/>
        <v>1.4705442503564793E-2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5.0514000000000001</v>
      </c>
      <c r="C295" s="2">
        <f t="shared" si="24"/>
        <v>5.1126689816277286</v>
      </c>
      <c r="D295" s="2">
        <f t="shared" si="26"/>
        <v>5.0477712096904552</v>
      </c>
      <c r="E295" s="2">
        <f t="shared" si="25"/>
        <v>6.4897771937273419E-2</v>
      </c>
      <c r="F295" s="2">
        <f t="shared" si="29"/>
        <v>5.0684785114629233E-2</v>
      </c>
      <c r="G295" s="2">
        <f t="shared" si="27"/>
        <v>1.4212986822644186E-2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5.0186000000000002</v>
      </c>
      <c r="C296" s="2">
        <f t="shared" si="24"/>
        <v>5.1046891383003858</v>
      </c>
      <c r="D296" s="2">
        <f t="shared" si="26"/>
        <v>5.0456103793430138</v>
      </c>
      <c r="E296" s="2">
        <f t="shared" si="25"/>
        <v>5.9078758957372024E-2</v>
      </c>
      <c r="F296" s="2">
        <f t="shared" si="29"/>
        <v>5.2363579883177795E-2</v>
      </c>
      <c r="G296" s="2">
        <f t="shared" si="27"/>
        <v>6.7151790741942288E-3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6">
        <f>TITRES_STAT!D300</f>
        <v>5.0701999999999998</v>
      </c>
      <c r="C297" s="2">
        <f t="shared" si="24"/>
        <v>5.091444655484942</v>
      </c>
      <c r="D297" s="2">
        <f t="shared" si="26"/>
        <v>5.0474318327250129</v>
      </c>
      <c r="E297" s="2">
        <f t="shared" si="25"/>
        <v>4.4012822759929016E-2</v>
      </c>
      <c r="F297" s="2">
        <f t="shared" si="29"/>
        <v>5.0693428458528041E-2</v>
      </c>
      <c r="G297" s="2">
        <f t="shared" si="27"/>
        <v>-6.680605698599025E-3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5.0796000000000001</v>
      </c>
      <c r="C298" s="2">
        <f t="shared" si="24"/>
        <v>5.0867300931026431</v>
      </c>
      <c r="D298" s="2">
        <f t="shared" si="26"/>
        <v>5.0498146599305676</v>
      </c>
      <c r="E298" s="2">
        <f t="shared" si="25"/>
        <v>3.6915433172075574E-2</v>
      </c>
      <c r="F298" s="2">
        <f t="shared" si="29"/>
        <v>4.7937829401237551E-2</v>
      </c>
      <c r="G298" s="2">
        <f t="shared" si="27"/>
        <v>-1.1022396229161978E-2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5.0796000000000001</v>
      </c>
      <c r="C299" s="2">
        <f t="shared" si="24"/>
        <v>5.0784177710868521</v>
      </c>
      <c r="D299" s="2">
        <f t="shared" si="26"/>
        <v>5.0520209814171926</v>
      </c>
      <c r="E299" s="2">
        <f t="shared" si="25"/>
        <v>2.6396789669659526E-2</v>
      </c>
      <c r="F299" s="2">
        <f t="shared" si="29"/>
        <v>4.3629621454921955E-2</v>
      </c>
      <c r="G299" s="2">
        <f t="shared" si="27"/>
        <v>-1.7232831785262429E-2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5.117</v>
      </c>
      <c r="C300" s="2">
        <f t="shared" si="24"/>
        <v>5.0735534986119522</v>
      </c>
      <c r="D300" s="2">
        <f t="shared" si="26"/>
        <v>5.0568342420529557</v>
      </c>
      <c r="E300" s="2">
        <f t="shared" si="25"/>
        <v>1.671925655899642E-2</v>
      </c>
      <c r="F300" s="2">
        <f t="shared" si="29"/>
        <v>3.8247548475736845E-2</v>
      </c>
      <c r="G300" s="2">
        <f t="shared" si="27"/>
        <v>-2.1528291916740425E-2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5.1452</v>
      </c>
      <c r="C301" s="2">
        <f t="shared" si="24"/>
        <v>5.0672683449793441</v>
      </c>
      <c r="D301" s="2">
        <f t="shared" si="26"/>
        <v>5.0633798537527372</v>
      </c>
      <c r="E301" s="2">
        <f t="shared" si="25"/>
        <v>3.8884912266068383E-3</v>
      </c>
      <c r="F301" s="2">
        <f t="shared" si="29"/>
        <v>3.1375737025910844E-2</v>
      </c>
      <c r="G301" s="2">
        <f t="shared" si="27"/>
        <v>-2.7487245799304005E-2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5.1452</v>
      </c>
      <c r="C302" s="2">
        <f t="shared" si="24"/>
        <v>5.0691655226748296</v>
      </c>
      <c r="D302" s="2">
        <f t="shared" si="26"/>
        <v>5.0694406053266086</v>
      </c>
      <c r="E302" s="2">
        <f t="shared" si="25"/>
        <v>-2.7508265177900171E-4</v>
      </c>
      <c r="F302" s="2">
        <f t="shared" si="29"/>
        <v>2.5045573090372877E-2</v>
      </c>
      <c r="G302" s="2">
        <f t="shared" si="27"/>
        <v>-2.5320655742151879E-2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5.3559999999999999</v>
      </c>
      <c r="C303" s="2">
        <f t="shared" si="24"/>
        <v>5.0606785191863946</v>
      </c>
      <c r="D303" s="2">
        <f t="shared" si="26"/>
        <v>5.0906672271542677</v>
      </c>
      <c r="E303" s="2">
        <f t="shared" si="25"/>
        <v>-2.9988707967873118E-2</v>
      </c>
      <c r="F303" s="2">
        <f t="shared" si="29"/>
        <v>1.403871687872368E-2</v>
      </c>
      <c r="G303" s="2">
        <f t="shared" si="27"/>
        <v>-4.4027424846596802E-2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5.3419999999999996</v>
      </c>
      <c r="C304" s="2">
        <f t="shared" si="24"/>
        <v>5.054204900850026</v>
      </c>
      <c r="D304" s="2">
        <f t="shared" si="26"/>
        <v>5.1092844695872843</v>
      </c>
      <c r="E304" s="2">
        <f t="shared" si="25"/>
        <v>-5.5079568737258278E-2</v>
      </c>
      <c r="F304" s="2">
        <f t="shared" si="29"/>
        <v>2.1505975552728838E-4</v>
      </c>
      <c r="G304" s="2">
        <f t="shared" si="27"/>
        <v>-5.5294628492785568E-2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5.2294999999999998</v>
      </c>
      <c r="C305" s="2">
        <f t="shared" si="24"/>
        <v>5.0537733776423295</v>
      </c>
      <c r="D305" s="2">
        <f t="shared" si="26"/>
        <v>5.1181893236919302</v>
      </c>
      <c r="E305" s="2">
        <f t="shared" si="25"/>
        <v>-6.441594604960077E-2</v>
      </c>
      <c r="F305" s="2">
        <f t="shared" si="29"/>
        <v>-1.2711141405498323E-2</v>
      </c>
      <c r="G305" s="2">
        <f t="shared" si="27"/>
        <v>-5.1704804644102445E-2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5.3372999999999999</v>
      </c>
      <c r="C306" s="2">
        <f t="shared" si="24"/>
        <v>5.0483620887742786</v>
      </c>
      <c r="D306" s="2">
        <f t="shared" si="26"/>
        <v>5.134419744159195</v>
      </c>
      <c r="E306" s="2">
        <f t="shared" si="25"/>
        <v>-8.6057655384916387E-2</v>
      </c>
      <c r="F306" s="2">
        <f t="shared" si="29"/>
        <v>-2.7380444201381939E-2</v>
      </c>
      <c r="G306" s="2">
        <f t="shared" si="27"/>
        <v>-5.8677211183534445E-2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5.2483000000000004</v>
      </c>
      <c r="C307" s="2">
        <f t="shared" si="24"/>
        <v>5.0517217674243895</v>
      </c>
      <c r="D307" s="2">
        <f t="shared" si="26"/>
        <v>5.1428553186659212</v>
      </c>
      <c r="E307" s="2">
        <f t="shared" si="25"/>
        <v>-9.1133551241531663E-2</v>
      </c>
      <c r="F307" s="2">
        <f t="shared" si="29"/>
        <v>-4.0131065609411889E-2</v>
      </c>
      <c r="G307" s="2">
        <f t="shared" si="27"/>
        <v>-5.1002485632119773E-2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5.2950999999999997</v>
      </c>
      <c r="C308" s="2">
        <f t="shared" si="24"/>
        <v>5.0560107262821754</v>
      </c>
      <c r="D308" s="2">
        <f t="shared" si="26"/>
        <v>5.1541327024684458</v>
      </c>
      <c r="E308" s="2">
        <f t="shared" si="25"/>
        <v>-9.8121976186270388E-2</v>
      </c>
      <c r="F308" s="2">
        <f t="shared" si="29"/>
        <v>-5.1729247724783593E-2</v>
      </c>
      <c r="G308" s="2">
        <f t="shared" si="27"/>
        <v>-4.6392728461486794E-2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5.2483000000000004</v>
      </c>
      <c r="C309" s="2">
        <f t="shared" si="24"/>
        <v>5.0596398453156866</v>
      </c>
      <c r="D309" s="2">
        <f t="shared" si="26"/>
        <v>5.1611080578411528</v>
      </c>
      <c r="E309" s="2">
        <f t="shared" si="25"/>
        <v>-0.10146821252546623</v>
      </c>
      <c r="F309" s="2">
        <f t="shared" si="29"/>
        <v>-6.1677040684920123E-2</v>
      </c>
      <c r="G309" s="2">
        <f t="shared" si="27"/>
        <v>-3.9791171840546105E-2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5.2529000000000003</v>
      </c>
      <c r="C310" s="2">
        <f t="shared" si="24"/>
        <v>5.0684644844978886</v>
      </c>
      <c r="D310" s="2">
        <f t="shared" si="26"/>
        <v>5.1679074609640301</v>
      </c>
      <c r="E310" s="2">
        <f t="shared" si="25"/>
        <v>-9.9442976466141531E-2</v>
      </c>
      <c r="F310" s="2">
        <f t="shared" si="29"/>
        <v>-6.9230227841164407E-2</v>
      </c>
      <c r="G310" s="2">
        <f t="shared" si="27"/>
        <v>-3.0212748624977123E-2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5.4356999999999998</v>
      </c>
      <c r="C311" s="2">
        <f t="shared" si="24"/>
        <v>5.0802699484212894</v>
      </c>
      <c r="D311" s="2">
        <f t="shared" si="26"/>
        <v>5.1877439453370648</v>
      </c>
      <c r="E311" s="2">
        <f t="shared" si="25"/>
        <v>-0.10747399691577542</v>
      </c>
      <c r="F311" s="2">
        <f t="shared" si="29"/>
        <v>-7.6878981656086615E-2</v>
      </c>
      <c r="G311" s="2">
        <f t="shared" si="27"/>
        <v>-3.0595015259688801E-2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5.4497</v>
      </c>
      <c r="C312" s="2">
        <f t="shared" si="24"/>
        <v>5.0902591871257066</v>
      </c>
      <c r="D312" s="2">
        <f t="shared" si="26"/>
        <v>5.2071480975343185</v>
      </c>
      <c r="E312" s="2">
        <f t="shared" si="25"/>
        <v>-0.11688891040861193</v>
      </c>
      <c r="F312" s="2">
        <f t="shared" si="29"/>
        <v>-8.4880967406591679E-2</v>
      </c>
      <c r="G312" s="2">
        <f t="shared" si="27"/>
        <v>-3.2007943002020256E-2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5.5293999999999999</v>
      </c>
      <c r="C313" s="2">
        <f t="shared" si="24"/>
        <v>5.1311423891063672</v>
      </c>
      <c r="D313" s="2">
        <f t="shared" si="26"/>
        <v>5.231018608828073</v>
      </c>
      <c r="E313" s="2">
        <f t="shared" si="25"/>
        <v>-9.9876219721705795E-2</v>
      </c>
      <c r="F313" s="2">
        <f t="shared" si="29"/>
        <v>-8.788001786961451E-2</v>
      </c>
      <c r="G313" s="2">
        <f t="shared" si="27"/>
        <v>-1.1996201852091284E-2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6">
        <f>TITRES_STAT!D317</f>
        <v>5.5012999999999996</v>
      </c>
      <c r="C314" s="2">
        <f t="shared" si="24"/>
        <v>5.1635820215515409</v>
      </c>
      <c r="D314" s="2">
        <f t="shared" si="26"/>
        <v>5.2510394526185857</v>
      </c>
      <c r="E314" s="2">
        <f t="shared" si="25"/>
        <v>-8.7457431067044844E-2</v>
      </c>
      <c r="F314" s="2">
        <f t="shared" si="29"/>
        <v>-8.779550050910058E-2</v>
      </c>
      <c r="G314" s="2">
        <f t="shared" si="27"/>
        <v>3.3806944205573564E-4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5.4356999999999998</v>
      </c>
      <c r="C315" s="2">
        <f t="shared" si="24"/>
        <v>5.1737232490051497</v>
      </c>
      <c r="D315" s="2">
        <f t="shared" si="26"/>
        <v>5.2647180116838754</v>
      </c>
      <c r="E315" s="2">
        <f t="shared" si="25"/>
        <v>-9.0994762678725749E-2</v>
      </c>
      <c r="F315" s="2">
        <f t="shared" si="29"/>
        <v>-8.8435352943025611E-2</v>
      </c>
      <c r="G315" s="2">
        <f t="shared" si="27"/>
        <v>-2.5594097357001383E-3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5.4263000000000003</v>
      </c>
      <c r="C316" s="2">
        <f t="shared" si="24"/>
        <v>5.1988889030043577</v>
      </c>
      <c r="D316" s="2">
        <f t="shared" si="26"/>
        <v>5.2766870478554404</v>
      </c>
      <c r="E316" s="2">
        <f t="shared" si="25"/>
        <v>-7.7798144851082718E-2</v>
      </c>
      <c r="F316" s="2">
        <f t="shared" si="29"/>
        <v>-8.6307911324637027E-2</v>
      </c>
      <c r="G316" s="2">
        <f t="shared" si="27"/>
        <v>8.5097664735543088E-3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5.3887999999999998</v>
      </c>
      <c r="C317" s="2">
        <f t="shared" si="24"/>
        <v>5.2064906102344564</v>
      </c>
      <c r="D317" s="2">
        <f t="shared" si="26"/>
        <v>5.2849917109772599</v>
      </c>
      <c r="E317" s="2">
        <f t="shared" si="25"/>
        <v>-7.8501100742803587E-2</v>
      </c>
      <c r="F317" s="2">
        <f t="shared" si="29"/>
        <v>-8.474654920827035E-2</v>
      </c>
      <c r="G317" s="2">
        <f t="shared" si="27"/>
        <v>6.245448465466763E-3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5.4356999999999998</v>
      </c>
      <c r="C318" s="2">
        <f t="shared" si="24"/>
        <v>5.2201228240445401</v>
      </c>
      <c r="D318" s="2">
        <f t="shared" si="26"/>
        <v>5.2961552879419074</v>
      </c>
      <c r="E318" s="2">
        <f t="shared" si="25"/>
        <v>-7.6032463897367286E-2</v>
      </c>
      <c r="F318" s="2">
        <f t="shared" si="29"/>
        <v>-8.3003732146089748E-2</v>
      </c>
      <c r="G318" s="2">
        <f t="shared" si="27"/>
        <v>6.971268248722462E-3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5.5293999999999999</v>
      </c>
      <c r="C319" s="2">
        <f t="shared" si="24"/>
        <v>5.2244577741915332</v>
      </c>
      <c r="D319" s="2">
        <f t="shared" si="26"/>
        <v>5.3134326740202846</v>
      </c>
      <c r="E319" s="2">
        <f t="shared" si="25"/>
        <v>-8.8974899828751397E-2</v>
      </c>
      <c r="F319" s="2">
        <f t="shared" si="29"/>
        <v>-8.4197965682622083E-2</v>
      </c>
      <c r="G319" s="2">
        <f t="shared" si="27"/>
        <v>-4.7769341461293136E-3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5.5669000000000004</v>
      </c>
      <c r="C320" s="2">
        <f t="shared" si="24"/>
        <v>5.2288335012389897</v>
      </c>
      <c r="D320" s="2">
        <f t="shared" si="26"/>
        <v>5.3322080315002633</v>
      </c>
      <c r="E320" s="2">
        <f t="shared" si="25"/>
        <v>-0.10337453026127363</v>
      </c>
      <c r="F320" s="2">
        <f t="shared" si="29"/>
        <v>-8.8033278598352388E-2</v>
      </c>
      <c r="G320" s="2">
        <f t="shared" si="27"/>
        <v>-1.5341251662921246E-2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6">
        <f>TITRES_STAT!D324</f>
        <v>5.6933999999999996</v>
      </c>
      <c r="C321" s="2">
        <f t="shared" si="24"/>
        <v>5.2606591164329917</v>
      </c>
      <c r="D321" s="2">
        <f t="shared" si="26"/>
        <v>5.3589629921298734</v>
      </c>
      <c r="E321" s="2">
        <f t="shared" si="25"/>
        <v>-9.8303875696881704E-2</v>
      </c>
      <c r="F321" s="2">
        <f t="shared" si="29"/>
        <v>-9.0087398018058262E-2</v>
      </c>
      <c r="G321" s="2">
        <f t="shared" si="27"/>
        <v>-8.2164776788234417E-3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6">
        <f>TITRES_STAT!D325</f>
        <v>5.8855000000000004</v>
      </c>
      <c r="C322" s="2">
        <f t="shared" si="24"/>
        <v>5.2897423292894539</v>
      </c>
      <c r="D322" s="2">
        <f t="shared" si="26"/>
        <v>5.397965733453586</v>
      </c>
      <c r="E322" s="2">
        <f t="shared" si="25"/>
        <v>-0.10822340416413212</v>
      </c>
      <c r="F322" s="2">
        <f t="shared" si="29"/>
        <v>-9.3714599247273045E-2</v>
      </c>
      <c r="G322" s="2">
        <f t="shared" si="27"/>
        <v>-1.4508804916859075E-2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5.8526999999999996</v>
      </c>
      <c r="C323" s="2">
        <f t="shared" si="24"/>
        <v>5.3266127401679997</v>
      </c>
      <c r="D323" s="2">
        <f t="shared" si="26"/>
        <v>5.4316497531977648</v>
      </c>
      <c r="E323" s="2">
        <f t="shared" si="25"/>
        <v>-0.10503701302976509</v>
      </c>
      <c r="F323" s="2">
        <f t="shared" si="29"/>
        <v>-9.5979082003771463E-2</v>
      </c>
      <c r="G323" s="2">
        <f t="shared" si="27"/>
        <v>-9.0579310259936291E-3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5.8574000000000002</v>
      </c>
      <c r="C324" s="2">
        <f t="shared" si="24"/>
        <v>5.3534877032190771</v>
      </c>
      <c r="D324" s="2">
        <f t="shared" si="26"/>
        <v>5.4631868085164488</v>
      </c>
      <c r="E324" s="2">
        <f t="shared" si="25"/>
        <v>-0.1096991052973717</v>
      </c>
      <c r="F324" s="2">
        <f t="shared" si="29"/>
        <v>-9.8723086662491522E-2</v>
      </c>
      <c r="G324" s="2">
        <f t="shared" si="27"/>
        <v>-1.097601863488018E-2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5.7683999999999997</v>
      </c>
      <c r="C325" s="2">
        <f t="shared" si="24"/>
        <v>5.3661357488776806</v>
      </c>
      <c r="D325" s="2">
        <f t="shared" si="26"/>
        <v>5.4857951930707856</v>
      </c>
      <c r="E325" s="2">
        <f t="shared" si="25"/>
        <v>-0.11965944419310492</v>
      </c>
      <c r="F325" s="2">
        <f t="shared" si="29"/>
        <v>-0.10291035816861421</v>
      </c>
      <c r="G325" s="2">
        <f t="shared" si="27"/>
        <v>-1.6749086024490711E-2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5.8574000000000002</v>
      </c>
      <c r="C326" s="2">
        <f t="shared" si="24"/>
        <v>5.3753917875118837</v>
      </c>
      <c r="D326" s="2">
        <f t="shared" si="26"/>
        <v>5.5133214750655428</v>
      </c>
      <c r="E326" s="2">
        <f t="shared" si="25"/>
        <v>-0.13792968755365909</v>
      </c>
      <c r="F326" s="2">
        <f t="shared" si="29"/>
        <v>-0.1099142240456232</v>
      </c>
      <c r="G326" s="2">
        <f t="shared" si="27"/>
        <v>-2.8015463508035882E-2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5.8106</v>
      </c>
      <c r="C327" s="2">
        <f t="shared" si="24"/>
        <v>5.3774545894331318</v>
      </c>
      <c r="D327" s="2">
        <f t="shared" si="26"/>
        <v>5.5353421065421688</v>
      </c>
      <c r="E327" s="2">
        <f t="shared" si="25"/>
        <v>-0.15788751710903703</v>
      </c>
      <c r="F327" s="2">
        <f t="shared" si="29"/>
        <v>-0.11950888265830598</v>
      </c>
      <c r="G327" s="2">
        <f t="shared" si="27"/>
        <v>-3.8378634450731058E-2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5.9043000000000001</v>
      </c>
      <c r="C328" s="2">
        <f t="shared" si="24"/>
        <v>5.3864154218280351</v>
      </c>
      <c r="D328" s="2">
        <f t="shared" si="26"/>
        <v>5.5626723208723785</v>
      </c>
      <c r="E328" s="2">
        <f t="shared" si="25"/>
        <v>-0.17625689904434338</v>
      </c>
      <c r="F328" s="2">
        <f t="shared" si="29"/>
        <v>-0.13085848593551347</v>
      </c>
      <c r="G328" s="2">
        <f t="shared" si="27"/>
        <v>-4.5398413108829916E-2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5.8902000000000001</v>
      </c>
      <c r="C329" s="2">
        <f t="shared" si="24"/>
        <v>5.4084130492391065</v>
      </c>
      <c r="D329" s="2">
        <f t="shared" si="26"/>
        <v>5.5869336304373878</v>
      </c>
      <c r="E329" s="2">
        <f t="shared" si="25"/>
        <v>-0.17852058119828129</v>
      </c>
      <c r="F329" s="2">
        <f t="shared" si="29"/>
        <v>-0.14039090498806706</v>
      </c>
      <c r="G329" s="2">
        <f t="shared" si="27"/>
        <v>-3.8129676210214236E-2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5.9043000000000001</v>
      </c>
      <c r="C330" s="2">
        <f t="shared" si="24"/>
        <v>5.4327956570484748</v>
      </c>
      <c r="D330" s="2">
        <f t="shared" si="26"/>
        <v>5.6104422504049882</v>
      </c>
      <c r="E330" s="2">
        <f t="shared" si="25"/>
        <v>-0.17764659335651345</v>
      </c>
      <c r="F330" s="2">
        <f t="shared" si="29"/>
        <v>-0.14784204266175635</v>
      </c>
      <c r="G330" s="2">
        <f t="shared" si="27"/>
        <v>-2.9804550694757098E-2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5.9183000000000003</v>
      </c>
      <c r="C331" s="2">
        <f t="shared" si="24"/>
        <v>5.4728886328871713</v>
      </c>
      <c r="D331" s="2">
        <f t="shared" si="26"/>
        <v>5.6332465281527666</v>
      </c>
      <c r="E331" s="2">
        <f t="shared" si="25"/>
        <v>-0.1603578952655953</v>
      </c>
      <c r="F331" s="2">
        <f t="shared" si="29"/>
        <v>-0.15034521318252414</v>
      </c>
      <c r="G331" s="2">
        <f t="shared" si="27"/>
        <v>-1.0012682083071156E-2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6">
        <f>TITRES_STAT!D335</f>
        <v>5.9324000000000003</v>
      </c>
      <c r="C332" s="2">
        <f t="shared" si="24"/>
        <v>5.5363673047506836</v>
      </c>
      <c r="D332" s="2">
        <f t="shared" si="26"/>
        <v>5.6554060445858951</v>
      </c>
      <c r="E332" s="2">
        <f t="shared" si="25"/>
        <v>-0.11903873983521152</v>
      </c>
      <c r="F332" s="2">
        <f t="shared" si="29"/>
        <v>-0.14408391851306163</v>
      </c>
      <c r="G332" s="2">
        <f t="shared" si="27"/>
        <v>2.5045178677850111E-2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5.9043000000000001</v>
      </c>
      <c r="C333" s="2">
        <f t="shared" si="24"/>
        <v>5.5850338732505787</v>
      </c>
      <c r="D333" s="2">
        <f t="shared" si="26"/>
        <v>5.6738426338758288</v>
      </c>
      <c r="E333" s="2">
        <f t="shared" si="25"/>
        <v>-8.8808760625250116E-2</v>
      </c>
      <c r="F333" s="2">
        <f t="shared" si="29"/>
        <v>-0.13302888693549933</v>
      </c>
      <c r="G333" s="2">
        <f t="shared" si="27"/>
        <v>4.4220126310249214E-2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5.9324000000000003</v>
      </c>
      <c r="C334" s="2">
        <f t="shared" si="24"/>
        <v>5.6269363542889508</v>
      </c>
      <c r="D334" s="2">
        <f t="shared" si="26"/>
        <v>5.6929950313665083</v>
      </c>
      <c r="E334" s="2">
        <f t="shared" si="25"/>
        <v>-6.6058677077557526E-2</v>
      </c>
      <c r="F334" s="2">
        <f t="shared" si="29"/>
        <v>-0.11963484496391097</v>
      </c>
      <c r="G334" s="2">
        <f t="shared" si="27"/>
        <v>5.3576167886353443E-2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6.0917000000000003</v>
      </c>
      <c r="C335" s="2">
        <f t="shared" ref="C335:C398" si="30">$C$4*B325+C334*(1-$C$4)</f>
        <v>5.6486999920906511</v>
      </c>
      <c r="D335" s="2">
        <f t="shared" si="26"/>
        <v>5.7225287327467669</v>
      </c>
      <c r="E335" s="2">
        <f t="shared" si="25"/>
        <v>-7.3828740656115777E-2</v>
      </c>
      <c r="F335" s="2">
        <f t="shared" si="29"/>
        <v>-0.11047362410235194</v>
      </c>
      <c r="G335" s="2">
        <f t="shared" si="27"/>
        <v>3.6644883446236162E-2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6.1619999999999999</v>
      </c>
      <c r="C336" s="2">
        <f t="shared" si="30"/>
        <v>5.6808076856151661</v>
      </c>
      <c r="D336" s="2">
        <f t="shared" si="26"/>
        <v>5.7550821599507103</v>
      </c>
      <c r="E336" s="2">
        <f t="shared" si="25"/>
        <v>-7.4274474335544127E-2</v>
      </c>
      <c r="F336" s="2">
        <f t="shared" si="29"/>
        <v>-0.10323379414899038</v>
      </c>
      <c r="G336" s="2">
        <f t="shared" si="27"/>
        <v>2.8959319813446252E-2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6.2416999999999998</v>
      </c>
      <c r="C337" s="2">
        <f t="shared" si="30"/>
        <v>5.7007757339820628</v>
      </c>
      <c r="D337" s="2">
        <f t="shared" si="26"/>
        <v>5.7911279258802875</v>
      </c>
      <c r="E337" s="2">
        <f t="shared" si="25"/>
        <v>-9.0352191898224632E-2</v>
      </c>
      <c r="F337" s="2">
        <f t="shared" si="29"/>
        <v>-0.10065747369883724</v>
      </c>
      <c r="G337" s="2">
        <f t="shared" si="27"/>
        <v>1.0305281800612603E-2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6.0917000000000003</v>
      </c>
      <c r="C338" s="2">
        <f t="shared" si="30"/>
        <v>5.7320871595232843</v>
      </c>
      <c r="D338" s="2">
        <f t="shared" si="26"/>
        <v>5.8133925239632296</v>
      </c>
      <c r="E338" s="2">
        <f t="shared" si="25"/>
        <v>-8.1305364439945293E-2</v>
      </c>
      <c r="F338" s="2">
        <f t="shared" si="29"/>
        <v>-9.6787051847058853E-2</v>
      </c>
      <c r="G338" s="2">
        <f t="shared" si="27"/>
        <v>1.5481687407113559E-2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6.1105</v>
      </c>
      <c r="C339" s="2">
        <f t="shared" si="30"/>
        <v>5.7564122119043182</v>
      </c>
      <c r="D339" s="2">
        <f t="shared" si="26"/>
        <v>5.8354004851511379</v>
      </c>
      <c r="E339" s="2">
        <f t="shared" si="25"/>
        <v>-7.8988273246819674E-2</v>
      </c>
      <c r="F339" s="2">
        <f t="shared" si="29"/>
        <v>-9.3227296127011014E-2</v>
      </c>
      <c r="G339" s="2">
        <f t="shared" si="27"/>
        <v>1.423902288019134E-2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6.0260999999999996</v>
      </c>
      <c r="C340" s="2">
        <f t="shared" si="30"/>
        <v>5.7791641793036543</v>
      </c>
      <c r="D340" s="2">
        <f t="shared" si="26"/>
        <v>5.8495263751399422</v>
      </c>
      <c r="E340" s="2">
        <f t="shared" si="25"/>
        <v>-7.0362195836287889E-2</v>
      </c>
      <c r="F340" s="2">
        <f t="shared" si="29"/>
        <v>-8.8654276068866389E-2</v>
      </c>
      <c r="G340" s="2">
        <f t="shared" si="27"/>
        <v>1.82920802325785E-2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6.0449000000000002</v>
      </c>
      <c r="C341" s="2">
        <f t="shared" si="30"/>
        <v>5.8005696901800157</v>
      </c>
      <c r="D341" s="2">
        <f t="shared" si="26"/>
        <v>5.8639984954999465</v>
      </c>
      <c r="E341" s="2">
        <f t="shared" si="25"/>
        <v>-6.3428805319930781E-2</v>
      </c>
      <c r="F341" s="2">
        <f t="shared" si="29"/>
        <v>-8.3609181919079262E-2</v>
      </c>
      <c r="G341" s="2">
        <f t="shared" si="27"/>
        <v>2.0180376599148481E-2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5.9980000000000002</v>
      </c>
      <c r="C342" s="2">
        <f t="shared" si="30"/>
        <v>5.8208512763061666</v>
      </c>
      <c r="D342" s="2">
        <f t="shared" si="26"/>
        <v>5.8739245328703209</v>
      </c>
      <c r="E342" s="2">
        <f t="shared" si="25"/>
        <v>-5.3073256564154292E-2</v>
      </c>
      <c r="F342" s="2">
        <f t="shared" si="29"/>
        <v>-7.7501996848094279E-2</v>
      </c>
      <c r="G342" s="2">
        <f t="shared" si="27"/>
        <v>2.4428740283939987E-2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5.9276999999999997</v>
      </c>
      <c r="C343" s="2">
        <f t="shared" si="30"/>
        <v>5.833689541489834</v>
      </c>
      <c r="D343" s="2">
        <f t="shared" si="26"/>
        <v>5.8779079008058526</v>
      </c>
      <c r="E343" s="2">
        <f t="shared" si="25"/>
        <v>-4.4218359316018585E-2</v>
      </c>
      <c r="F343" s="2">
        <f t="shared" si="29"/>
        <v>-7.0845269341679146E-2</v>
      </c>
      <c r="G343" s="2">
        <f t="shared" si="27"/>
        <v>2.6626910025660561E-2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6.0682999999999998</v>
      </c>
      <c r="C344" s="2">
        <f t="shared" si="30"/>
        <v>5.8488757658760129</v>
      </c>
      <c r="D344" s="2">
        <f t="shared" si="26"/>
        <v>5.892011019264678</v>
      </c>
      <c r="E344" s="2">
        <f t="shared" si="25"/>
        <v>-4.3135253388665085E-2</v>
      </c>
      <c r="F344" s="2">
        <f t="shared" si="29"/>
        <v>-6.5303266151076331E-2</v>
      </c>
      <c r="G344" s="2">
        <f t="shared" si="27"/>
        <v>2.2168012762411246E-2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6.0449000000000002</v>
      </c>
      <c r="C345" s="2">
        <f t="shared" si="30"/>
        <v>5.8862333403566263</v>
      </c>
      <c r="D345" s="2">
        <f t="shared" si="26"/>
        <v>5.9033361289487756</v>
      </c>
      <c r="E345" s="2">
        <f t="shared" si="25"/>
        <v>-1.7102788592149309E-2</v>
      </c>
      <c r="F345" s="2">
        <f t="shared" si="29"/>
        <v>-5.5663170639290931E-2</v>
      </c>
      <c r="G345" s="2">
        <f t="shared" si="27"/>
        <v>3.8560382047141621E-2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6.0449000000000002</v>
      </c>
      <c r="C346" s="2">
        <f t="shared" si="30"/>
        <v>5.9286589803017611</v>
      </c>
      <c r="D346" s="2">
        <f t="shared" si="26"/>
        <v>5.9138223416192366</v>
      </c>
      <c r="E346" s="2">
        <f t="shared" si="25"/>
        <v>1.4836638682524494E-2</v>
      </c>
      <c r="F346" s="2">
        <f t="shared" si="29"/>
        <v>-4.1563208774927848E-2</v>
      </c>
      <c r="G346" s="2">
        <f t="shared" si="27"/>
        <v>5.6399847457452343E-2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5.9511000000000003</v>
      </c>
      <c r="C347" s="2">
        <f t="shared" si="30"/>
        <v>5.9768191371784134</v>
      </c>
      <c r="D347" s="2">
        <f t="shared" si="26"/>
        <v>5.9165836496474409</v>
      </c>
      <c r="E347" s="2">
        <f t="shared" si="25"/>
        <v>6.023548753097252E-2</v>
      </c>
      <c r="F347" s="2">
        <f t="shared" si="29"/>
        <v>-2.1203469513747776E-2</v>
      </c>
      <c r="G347" s="2">
        <f t="shared" si="27"/>
        <v>8.1438957044720289E-2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6.0449000000000002</v>
      </c>
      <c r="C348" s="2">
        <f t="shared" si="30"/>
        <v>5.9944931160740422</v>
      </c>
      <c r="D348" s="2">
        <f t="shared" si="26"/>
        <v>5.9260885644883707</v>
      </c>
      <c r="E348" s="2">
        <f t="shared" ref="E348:E411" si="31">C348-D348</f>
        <v>6.8404551585671491E-2</v>
      </c>
      <c r="F348" s="2">
        <f t="shared" si="29"/>
        <v>-3.2818652938639212E-3</v>
      </c>
      <c r="G348" s="2">
        <f t="shared" si="27"/>
        <v>7.168641687953542E-2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6.0213999999999999</v>
      </c>
      <c r="C349" s="2">
        <f t="shared" si="30"/>
        <v>6.0123403289857276</v>
      </c>
      <c r="D349" s="2">
        <f t="shared" ref="D349:D412" si="32">$D$4*B349+(1-$D$4)*D348</f>
        <v>5.9331486708225656</v>
      </c>
      <c r="E349" s="2">
        <f t="shared" si="31"/>
        <v>7.9191658163161982E-2</v>
      </c>
      <c r="F349" s="2">
        <f t="shared" si="29"/>
        <v>1.3212839397541261E-2</v>
      </c>
      <c r="G349" s="2">
        <f t="shared" si="27"/>
        <v>6.5978818765620728E-2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5.9745999999999997</v>
      </c>
      <c r="C350" s="2">
        <f t="shared" si="30"/>
        <v>6.0144572014494617</v>
      </c>
      <c r="D350" s="2">
        <f t="shared" si="32"/>
        <v>5.9362191396505244</v>
      </c>
      <c r="E350" s="2">
        <f t="shared" si="31"/>
        <v>7.8238061798937331E-2</v>
      </c>
      <c r="F350" s="2">
        <f t="shared" si="29"/>
        <v>2.6217883877820473E-2</v>
      </c>
      <c r="G350" s="2">
        <f t="shared" si="27"/>
        <v>5.2020177921116857E-2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5.9839000000000002</v>
      </c>
      <c r="C351" s="2">
        <f t="shared" si="30"/>
        <v>6.0191407089187754</v>
      </c>
      <c r="D351" s="2">
        <f t="shared" si="32"/>
        <v>5.9397510552319677</v>
      </c>
      <c r="E351" s="2">
        <f t="shared" si="31"/>
        <v>7.9389653686807726E-2</v>
      </c>
      <c r="F351" s="2">
        <f t="shared" si="29"/>
        <v>3.6852237839617927E-2</v>
      </c>
      <c r="G351" s="2">
        <f t="shared" si="27"/>
        <v>4.25374158471898E-2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6.0401999999999996</v>
      </c>
      <c r="C352" s="2">
        <f t="shared" si="30"/>
        <v>6.0158882921620407</v>
      </c>
      <c r="D352" s="2">
        <f t="shared" si="32"/>
        <v>5.9471917178073781</v>
      </c>
      <c r="E352" s="2">
        <f t="shared" si="31"/>
        <v>6.8696574354662587E-2</v>
      </c>
      <c r="F352" s="2">
        <f t="shared" si="29"/>
        <v>4.3221105142626857E-2</v>
      </c>
      <c r="G352" s="2">
        <f t="shared" si="27"/>
        <v>2.547546921203573E-2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6.0260999999999996</v>
      </c>
      <c r="C353" s="2">
        <f t="shared" si="30"/>
        <v>6.0023208625986495</v>
      </c>
      <c r="D353" s="2">
        <f t="shared" si="32"/>
        <v>5.953036775747572</v>
      </c>
      <c r="E353" s="2">
        <f t="shared" si="31"/>
        <v>4.9284086851077546E-2</v>
      </c>
      <c r="F353" s="2">
        <f t="shared" si="29"/>
        <v>4.4433701484316995E-2</v>
      </c>
      <c r="G353" s="2">
        <f t="shared" si="27"/>
        <v>4.8503853667605512E-3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5.9745999999999997</v>
      </c>
      <c r="C354" s="2">
        <f t="shared" si="30"/>
        <v>6.0124714991219346</v>
      </c>
      <c r="D354" s="2">
        <f t="shared" si="32"/>
        <v>5.9546340516181226</v>
      </c>
      <c r="E354" s="2">
        <f t="shared" si="31"/>
        <v>5.7837447503811923E-2</v>
      </c>
      <c r="F354" s="2">
        <f t="shared" si="29"/>
        <v>4.7114450688215979E-2</v>
      </c>
      <c r="G354" s="2">
        <f t="shared" si="27"/>
        <v>1.0722996815595943E-2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6.0730000000000004</v>
      </c>
      <c r="C355" s="2">
        <f t="shared" si="30"/>
        <v>6.0174604992570213</v>
      </c>
      <c r="D355" s="2">
        <f t="shared" si="32"/>
        <v>5.96340189964641</v>
      </c>
      <c r="E355" s="2">
        <f t="shared" si="31"/>
        <v>5.4058599610611324E-2</v>
      </c>
      <c r="F355" s="2">
        <f t="shared" si="29"/>
        <v>4.8503280472695053E-2</v>
      </c>
      <c r="G355" s="2">
        <f t="shared" si="27"/>
        <v>5.5553191379162717E-3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6.0213999999999999</v>
      </c>
      <c r="C356" s="2">
        <f t="shared" si="30"/>
        <v>6.0216819609097874</v>
      </c>
      <c r="D356" s="2">
        <f t="shared" si="32"/>
        <v>5.9676980552281575</v>
      </c>
      <c r="E356" s="2">
        <f t="shared" si="31"/>
        <v>5.3983905681629807E-2</v>
      </c>
      <c r="F356" s="2">
        <f t="shared" si="29"/>
        <v>4.9599405514482005E-2</v>
      </c>
      <c r="G356" s="2">
        <f t="shared" ref="G356:G419" si="33">E356-F356</f>
        <v>4.3845001671478021E-3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6.0213999999999999</v>
      </c>
      <c r="C357" s="2">
        <f t="shared" si="30"/>
        <v>6.010823197692897</v>
      </c>
      <c r="D357" s="2">
        <f t="shared" si="32"/>
        <v>5.9716759770631089</v>
      </c>
      <c r="E357" s="2">
        <f t="shared" si="31"/>
        <v>3.9147220629788038E-2</v>
      </c>
      <c r="F357" s="2">
        <f t="shared" ref="F357:F420" si="35">(E357*(2/(10)))+((1-(2/10))*F356)</f>
        <v>4.7508968537543217E-2</v>
      </c>
      <c r="G357" s="2">
        <f t="shared" si="33"/>
        <v>-8.3617479077551793E-3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6.0167000000000002</v>
      </c>
      <c r="C358" s="2">
        <f t="shared" si="30"/>
        <v>6.0160657826632207</v>
      </c>
      <c r="D358" s="2">
        <f t="shared" si="32"/>
        <v>5.9750110898732496</v>
      </c>
      <c r="E358" s="2">
        <f t="shared" si="31"/>
        <v>4.1054692789971092E-2</v>
      </c>
      <c r="F358" s="2">
        <f t="shared" si="35"/>
        <v>4.6218113388028795E-2</v>
      </c>
      <c r="G358" s="2">
        <f t="shared" si="33"/>
        <v>-5.1634205980577025E-3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6.0449000000000002</v>
      </c>
      <c r="C359" s="2">
        <f t="shared" si="30"/>
        <v>6.0168864314842638</v>
      </c>
      <c r="D359" s="2">
        <f t="shared" si="32"/>
        <v>5.9801880461789345</v>
      </c>
      <c r="E359" s="2">
        <f t="shared" si="31"/>
        <v>3.6698385305329317E-2</v>
      </c>
      <c r="F359" s="2">
        <f t="shared" si="35"/>
        <v>4.4314167771488902E-2</v>
      </c>
      <c r="G359" s="2">
        <f t="shared" si="33"/>
        <v>-7.6157824661595847E-3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6.0449000000000002</v>
      </c>
      <c r="C360" s="2">
        <f t="shared" si="30"/>
        <v>6.0103808266405307</v>
      </c>
      <c r="D360" s="2">
        <f t="shared" si="32"/>
        <v>5.9849815242397542</v>
      </c>
      <c r="E360" s="2">
        <f t="shared" si="31"/>
        <v>2.5399302400776591E-2</v>
      </c>
      <c r="F360" s="2">
        <f t="shared" si="35"/>
        <v>4.0531194697346437E-2</v>
      </c>
      <c r="G360" s="2">
        <f t="shared" si="33"/>
        <v>-1.5131892296569846E-2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6.0449000000000002</v>
      </c>
      <c r="C361" s="2">
        <f t="shared" si="30"/>
        <v>6.0063068533112185</v>
      </c>
      <c r="D361" s="2">
        <f t="shared" si="32"/>
        <v>5.989419929851624</v>
      </c>
      <c r="E361" s="2">
        <f t="shared" si="31"/>
        <v>1.6886923459594527E-2</v>
      </c>
      <c r="F361" s="2">
        <f t="shared" si="35"/>
        <v>3.5802340449796057E-2</v>
      </c>
      <c r="G361" s="2">
        <f t="shared" si="33"/>
        <v>-1.8915416990201529E-2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5.9839000000000002</v>
      </c>
      <c r="C362" s="2">
        <f t="shared" si="30"/>
        <v>6.0115211835710314</v>
      </c>
      <c r="D362" s="2">
        <f t="shared" si="32"/>
        <v>5.9890110461589119</v>
      </c>
      <c r="E362" s="2">
        <f t="shared" si="31"/>
        <v>2.2510137412119491E-2</v>
      </c>
      <c r="F362" s="2">
        <f t="shared" si="35"/>
        <v>3.3143899842260745E-2</v>
      </c>
      <c r="G362" s="2">
        <f t="shared" si="33"/>
        <v>-1.0633762430141254E-2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5.9980000000000002</v>
      </c>
      <c r="C363" s="2">
        <f t="shared" si="30"/>
        <v>6.0137640784062576</v>
      </c>
      <c r="D363" s="2">
        <f t="shared" si="32"/>
        <v>5.989676894591585</v>
      </c>
      <c r="E363" s="2">
        <f t="shared" si="31"/>
        <v>2.4087183814672564E-2</v>
      </c>
      <c r="F363" s="2">
        <f t="shared" si="35"/>
        <v>3.1332556636743114E-2</v>
      </c>
      <c r="G363" s="2">
        <f t="shared" si="33"/>
        <v>-7.2453728220705504E-3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5.9932999999999996</v>
      </c>
      <c r="C364" s="2">
        <f t="shared" si="30"/>
        <v>6.0077388355745249</v>
      </c>
      <c r="D364" s="2">
        <f t="shared" si="32"/>
        <v>5.9899452727699858</v>
      </c>
      <c r="E364" s="2">
        <f t="shared" si="31"/>
        <v>1.7793562804539143E-2</v>
      </c>
      <c r="F364" s="2">
        <f t="shared" si="35"/>
        <v>2.862475787030232E-2</v>
      </c>
      <c r="G364" s="2">
        <f t="shared" si="33"/>
        <v>-1.0831195065763178E-2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5.9511000000000003</v>
      </c>
      <c r="C365" s="2">
        <f t="shared" si="30"/>
        <v>6.0177790147169059</v>
      </c>
      <c r="D365" s="2">
        <f t="shared" si="32"/>
        <v>5.9870678451573944</v>
      </c>
      <c r="E365" s="2">
        <f t="shared" si="31"/>
        <v>3.0711169559511475E-2</v>
      </c>
      <c r="F365" s="2">
        <f t="shared" si="35"/>
        <v>2.9042040208144153E-2</v>
      </c>
      <c r="G365" s="2">
        <f t="shared" si="33"/>
        <v>1.6691293513673225E-3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5.9511000000000003</v>
      </c>
      <c r="C366" s="2">
        <f t="shared" si="30"/>
        <v>6.0183360893758433</v>
      </c>
      <c r="D366" s="2">
        <f t="shared" si="32"/>
        <v>5.9844035603309216</v>
      </c>
      <c r="E366" s="2">
        <f t="shared" si="31"/>
        <v>3.3932529044921722E-2</v>
      </c>
      <c r="F366" s="2">
        <f t="shared" si="35"/>
        <v>3.0020137975499669E-2</v>
      </c>
      <c r="G366" s="2">
        <f t="shared" si="33"/>
        <v>3.9123910694220526E-3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5.9511000000000003</v>
      </c>
      <c r="C367" s="2">
        <f t="shared" si="30"/>
        <v>6.0188074602410984</v>
      </c>
      <c r="D367" s="2">
        <f t="shared" si="32"/>
        <v>5.9819366299360386</v>
      </c>
      <c r="E367" s="2">
        <f t="shared" si="31"/>
        <v>3.6870830305059776E-2</v>
      </c>
      <c r="F367" s="2">
        <f t="shared" si="35"/>
        <v>3.1390276441411694E-2</v>
      </c>
      <c r="G367" s="2">
        <f t="shared" si="33"/>
        <v>5.4805538636480827E-3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5.9465000000000003</v>
      </c>
      <c r="C368" s="2">
        <f t="shared" si="30"/>
        <v>6.0184832355886222</v>
      </c>
      <c r="D368" s="2">
        <f t="shared" si="32"/>
        <v>5.9793116943852214</v>
      </c>
      <c r="E368" s="2">
        <f t="shared" si="31"/>
        <v>3.9171541203400828E-2</v>
      </c>
      <c r="F368" s="2">
        <f t="shared" si="35"/>
        <v>3.2946529393809522E-2</v>
      </c>
      <c r="G368" s="2">
        <f t="shared" si="33"/>
        <v>6.2250118095913062E-3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5.8339999999999996</v>
      </c>
      <c r="C369" s="2">
        <f t="shared" si="30"/>
        <v>6.0225473531903724</v>
      </c>
      <c r="D369" s="2">
        <f t="shared" si="32"/>
        <v>5.9685478651715007</v>
      </c>
      <c r="E369" s="2">
        <f t="shared" si="31"/>
        <v>5.3999488018871666E-2</v>
      </c>
      <c r="F369" s="2">
        <f t="shared" si="35"/>
        <v>3.7157121118821954E-2</v>
      </c>
      <c r="G369" s="2">
        <f t="shared" si="33"/>
        <v>1.6842366900049713E-2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5.8339999999999996</v>
      </c>
      <c r="C370" s="2">
        <f t="shared" si="30"/>
        <v>6.0259862219303146</v>
      </c>
      <c r="D370" s="2">
        <f t="shared" si="32"/>
        <v>5.9585813566402779</v>
      </c>
      <c r="E370" s="2">
        <f t="shared" si="31"/>
        <v>6.7404865290036753E-2</v>
      </c>
      <c r="F370" s="2">
        <f t="shared" si="35"/>
        <v>4.3206669953064915E-2</v>
      </c>
      <c r="G370" s="2">
        <f t="shared" si="33"/>
        <v>2.4198195336971838E-2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5.8106</v>
      </c>
      <c r="C371" s="2">
        <f t="shared" si="30"/>
        <v>6.0288960339410353</v>
      </c>
      <c r="D371" s="2">
        <f t="shared" si="32"/>
        <v>5.9476197746669239</v>
      </c>
      <c r="E371" s="2">
        <f t="shared" si="31"/>
        <v>8.1276259274111418E-2</v>
      </c>
      <c r="F371" s="2">
        <f t="shared" si="35"/>
        <v>5.0820587817274221E-2</v>
      </c>
      <c r="G371" s="2">
        <f t="shared" si="33"/>
        <v>3.0455671456837197E-2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5.8339999999999996</v>
      </c>
      <c r="C372" s="2">
        <f t="shared" si="30"/>
        <v>6.0219735671808765</v>
      </c>
      <c r="D372" s="2">
        <f t="shared" si="32"/>
        <v>5.9392034950619665</v>
      </c>
      <c r="E372" s="2">
        <f t="shared" si="31"/>
        <v>8.2770072118909965E-2</v>
      </c>
      <c r="F372" s="2">
        <f t="shared" si="35"/>
        <v>5.7210484677601377E-2</v>
      </c>
      <c r="G372" s="2">
        <f t="shared" si="33"/>
        <v>2.5559587441308589E-2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5.7542999999999997</v>
      </c>
      <c r="C373" s="2">
        <f t="shared" si="30"/>
        <v>6.0182853260761267</v>
      </c>
      <c r="D373" s="2">
        <f t="shared" si="32"/>
        <v>5.9255069398721911</v>
      </c>
      <c r="E373" s="2">
        <f t="shared" si="31"/>
        <v>9.2778386203935526E-2</v>
      </c>
      <c r="F373" s="2">
        <f t="shared" si="35"/>
        <v>6.4324064982868218E-2</v>
      </c>
      <c r="G373" s="2">
        <f t="shared" si="33"/>
        <v>2.8454321221067308E-2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5.6605999999999996</v>
      </c>
      <c r="C374" s="2">
        <f t="shared" si="30"/>
        <v>6.0144414297567224</v>
      </c>
      <c r="D374" s="2">
        <f t="shared" si="32"/>
        <v>5.9058842035853623</v>
      </c>
      <c r="E374" s="2">
        <f t="shared" si="31"/>
        <v>0.1085572261713601</v>
      </c>
      <c r="F374" s="2">
        <f t="shared" si="35"/>
        <v>7.31706972205666E-2</v>
      </c>
      <c r="G374" s="2">
        <f t="shared" si="33"/>
        <v>3.53865289507935E-2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5.6231</v>
      </c>
      <c r="C375" s="2">
        <f t="shared" si="30"/>
        <v>6.004696594409535</v>
      </c>
      <c r="D375" s="2">
        <f t="shared" si="32"/>
        <v>5.8849372255420027</v>
      </c>
      <c r="E375" s="2">
        <f t="shared" si="31"/>
        <v>0.11975936886753225</v>
      </c>
      <c r="F375" s="2">
        <f t="shared" si="35"/>
        <v>8.2488431549959731E-2</v>
      </c>
      <c r="G375" s="2">
        <f t="shared" si="33"/>
        <v>3.7270937317572514E-2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5.7590000000000003</v>
      </c>
      <c r="C376" s="2">
        <f t="shared" si="30"/>
        <v>5.9964509645003758</v>
      </c>
      <c r="D376" s="2">
        <f t="shared" si="32"/>
        <v>5.8756085421685205</v>
      </c>
      <c r="E376" s="2">
        <f t="shared" si="31"/>
        <v>0.12084242233185538</v>
      </c>
      <c r="F376" s="2">
        <f t="shared" si="35"/>
        <v>9.0159229706338856E-2</v>
      </c>
      <c r="G376" s="2">
        <f t="shared" si="33"/>
        <v>3.0683192625516525E-2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5.7446000000000002</v>
      </c>
      <c r="C377" s="2">
        <f t="shared" si="30"/>
        <v>5.9894738930387801</v>
      </c>
      <c r="D377" s="2">
        <f t="shared" si="32"/>
        <v>5.8659042057115931</v>
      </c>
      <c r="E377" s="2">
        <f t="shared" si="31"/>
        <v>0.12356968732718698</v>
      </c>
      <c r="F377" s="2">
        <f t="shared" si="35"/>
        <v>9.6841321230508495E-2</v>
      </c>
      <c r="G377" s="2">
        <f t="shared" si="33"/>
        <v>2.6728366096678488E-2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5.7157999999999998</v>
      </c>
      <c r="C378" s="2">
        <f t="shared" si="30"/>
        <v>5.9828625248789677</v>
      </c>
      <c r="D378" s="2">
        <f t="shared" si="32"/>
        <v>5.8547853756588824</v>
      </c>
      <c r="E378" s="2">
        <f t="shared" si="31"/>
        <v>0.1280771492200854</v>
      </c>
      <c r="F378" s="2">
        <f t="shared" si="35"/>
        <v>0.10308848682842389</v>
      </c>
      <c r="G378" s="2">
        <f t="shared" si="33"/>
        <v>2.4988662391661504E-2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5.7590000000000003</v>
      </c>
      <c r="C379" s="2">
        <f t="shared" si="30"/>
        <v>5.9599605979745114</v>
      </c>
      <c r="D379" s="2">
        <f t="shared" si="32"/>
        <v>5.8476901626471127</v>
      </c>
      <c r="E379" s="2">
        <f t="shared" si="31"/>
        <v>0.11227043532739867</v>
      </c>
      <c r="F379" s="2">
        <f t="shared" si="35"/>
        <v>0.10492487652821884</v>
      </c>
      <c r="G379" s="2">
        <f t="shared" si="33"/>
        <v>7.3455587991798216E-3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5.7590000000000003</v>
      </c>
      <c r="C380" s="2">
        <f t="shared" si="30"/>
        <v>5.9405820444399708</v>
      </c>
      <c r="D380" s="2">
        <f t="shared" si="32"/>
        <v>5.8411205209695485</v>
      </c>
      <c r="E380" s="2">
        <f t="shared" si="31"/>
        <v>9.9461523470422364E-2</v>
      </c>
      <c r="F380" s="2">
        <f t="shared" si="35"/>
        <v>0.10383220591665955</v>
      </c>
      <c r="G380" s="2">
        <f t="shared" si="33"/>
        <v>-4.3706824462371868E-3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5.6775000000000002</v>
      </c>
      <c r="C381" s="2">
        <f t="shared" si="30"/>
        <v>5.9205848068338209</v>
      </c>
      <c r="D381" s="2">
        <f t="shared" si="32"/>
        <v>5.8290004823792119</v>
      </c>
      <c r="E381" s="2">
        <f t="shared" si="31"/>
        <v>9.1584324454609067E-2</v>
      </c>
      <c r="F381" s="2">
        <f t="shared" si="35"/>
        <v>0.10138262962424946</v>
      </c>
      <c r="G381" s="2">
        <f t="shared" si="33"/>
        <v>-9.7983051696403922E-3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5.7590000000000003</v>
      </c>
      <c r="C382" s="2">
        <f t="shared" si="30"/>
        <v>5.9072640673209253</v>
      </c>
      <c r="D382" s="2">
        <f t="shared" si="32"/>
        <v>5.8238152614622329</v>
      </c>
      <c r="E382" s="2">
        <f t="shared" si="31"/>
        <v>8.344880585869241E-2</v>
      </c>
      <c r="F382" s="2">
        <f t="shared" si="35"/>
        <v>9.7795864871138061E-2</v>
      </c>
      <c r="G382" s="2">
        <f t="shared" si="33"/>
        <v>-1.4347059012445651E-2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5.9509999999999996</v>
      </c>
      <c r="C383" s="2">
        <f t="shared" si="30"/>
        <v>5.8837311338869362</v>
      </c>
      <c r="D383" s="2">
        <f t="shared" si="32"/>
        <v>5.8332363532057716</v>
      </c>
      <c r="E383" s="2">
        <f t="shared" si="31"/>
        <v>5.0494780681164642E-2</v>
      </c>
      <c r="F383" s="2">
        <f t="shared" si="35"/>
        <v>8.8335648033143394E-2</v>
      </c>
      <c r="G383" s="2">
        <f t="shared" si="33"/>
        <v>-3.7840867351978752E-2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5.9509999999999996</v>
      </c>
      <c r="C384" s="2">
        <f t="shared" si="30"/>
        <v>5.8494032671350995</v>
      </c>
      <c r="D384" s="2">
        <f t="shared" si="32"/>
        <v>5.8419595863016411</v>
      </c>
      <c r="E384" s="2">
        <f t="shared" si="31"/>
        <v>7.443680833458366E-3</v>
      </c>
      <c r="F384" s="2">
        <f t="shared" si="35"/>
        <v>7.2157254593206391E-2</v>
      </c>
      <c r="G384" s="2">
        <f t="shared" si="33"/>
        <v>-6.4713573759748025E-2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5.8982000000000001</v>
      </c>
      <c r="C385" s="2">
        <f t="shared" si="30"/>
        <v>5.8145873798835455</v>
      </c>
      <c r="D385" s="2">
        <f t="shared" si="32"/>
        <v>5.8461255428718895</v>
      </c>
      <c r="E385" s="2">
        <f t="shared" si="31"/>
        <v>-3.1538162988343998E-2</v>
      </c>
      <c r="F385" s="2">
        <f t="shared" si="35"/>
        <v>5.1418171076896321E-2</v>
      </c>
      <c r="G385" s="2">
        <f t="shared" si="33"/>
        <v>-8.295633406524032E-2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5.9509999999999996</v>
      </c>
      <c r="C386" s="2">
        <f t="shared" si="30"/>
        <v>5.8060354752860768</v>
      </c>
      <c r="D386" s="2">
        <f t="shared" si="32"/>
        <v>5.8538940211776751</v>
      </c>
      <c r="E386" s="2">
        <f t="shared" si="31"/>
        <v>-4.7858545891598325E-2</v>
      </c>
      <c r="F386" s="2">
        <f t="shared" si="35"/>
        <v>3.1562827683197389E-2</v>
      </c>
      <c r="G386" s="2">
        <f t="shared" si="33"/>
        <v>-7.9421373574795714E-2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5.9509999999999996</v>
      </c>
      <c r="C387" s="2">
        <f t="shared" si="30"/>
        <v>5.7965838637036038</v>
      </c>
      <c r="D387" s="2">
        <f t="shared" si="32"/>
        <v>5.8610870566459958</v>
      </c>
      <c r="E387" s="2">
        <f t="shared" si="31"/>
        <v>-6.450319294239204E-2</v>
      </c>
      <c r="F387" s="2">
        <f t="shared" si="35"/>
        <v>1.2349623558079505E-2</v>
      </c>
      <c r="G387" s="2">
        <f t="shared" si="33"/>
        <v>-7.6852816500471544E-2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5.9509999999999996</v>
      </c>
      <c r="C388" s="2">
        <f t="shared" si="30"/>
        <v>5.7841555769799715</v>
      </c>
      <c r="D388" s="2">
        <f t="shared" si="32"/>
        <v>5.8677472746722188</v>
      </c>
      <c r="E388" s="2">
        <f t="shared" si="31"/>
        <v>-8.359169769224728E-2</v>
      </c>
      <c r="F388" s="2">
        <f t="shared" si="35"/>
        <v>-6.8386406919858523E-3</v>
      </c>
      <c r="G388" s="2">
        <f t="shared" si="33"/>
        <v>-7.6753057000261429E-2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5.9029999999999996</v>
      </c>
      <c r="C389" s="2">
        <f t="shared" si="30"/>
        <v>5.7802854882138224</v>
      </c>
      <c r="D389" s="2">
        <f t="shared" si="32"/>
        <v>5.8703585876594619</v>
      </c>
      <c r="E389" s="2">
        <f t="shared" si="31"/>
        <v>-9.0073099445639571E-2</v>
      </c>
      <c r="F389" s="2">
        <f t="shared" si="35"/>
        <v>-2.3485532442716599E-2</v>
      </c>
      <c r="G389" s="2">
        <f t="shared" si="33"/>
        <v>-6.6587567002922968E-2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5.8742000000000001</v>
      </c>
      <c r="C390" s="2">
        <f t="shared" si="30"/>
        <v>5.7770107977193881</v>
      </c>
      <c r="D390" s="2">
        <f t="shared" si="32"/>
        <v>5.8706431367217249</v>
      </c>
      <c r="E390" s="2">
        <f t="shared" si="31"/>
        <v>-9.3632339002336806E-2</v>
      </c>
      <c r="F390" s="2">
        <f t="shared" si="35"/>
        <v>-3.7514893754640642E-2</v>
      </c>
      <c r="G390" s="2">
        <f t="shared" si="33"/>
        <v>-5.6117445247696164E-2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5.8742000000000001</v>
      </c>
      <c r="C391" s="2">
        <f t="shared" si="30"/>
        <v>5.761701444224097</v>
      </c>
      <c r="D391" s="2">
        <f t="shared" si="32"/>
        <v>5.8709066080756713</v>
      </c>
      <c r="E391" s="2">
        <f t="shared" si="31"/>
        <v>-0.10920516385157431</v>
      </c>
      <c r="F391" s="2">
        <f t="shared" si="35"/>
        <v>-5.185294777402738E-2</v>
      </c>
      <c r="G391" s="2">
        <f t="shared" si="33"/>
        <v>-5.7352216077546925E-2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5.8646000000000003</v>
      </c>
      <c r="C392" s="2">
        <f t="shared" si="30"/>
        <v>5.7612858374203899</v>
      </c>
      <c r="D392" s="2">
        <f t="shared" si="32"/>
        <v>5.8704394519219179</v>
      </c>
      <c r="E392" s="2">
        <f t="shared" si="31"/>
        <v>-0.10915361450152794</v>
      </c>
      <c r="F392" s="2">
        <f t="shared" si="35"/>
        <v>-6.3313081119527492E-2</v>
      </c>
      <c r="G392" s="2">
        <f t="shared" si="33"/>
        <v>-4.5840533382000448E-2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5.7590000000000003</v>
      </c>
      <c r="C393" s="2">
        <f t="shared" si="30"/>
        <v>5.7904726316634063</v>
      </c>
      <c r="D393" s="2">
        <f t="shared" si="32"/>
        <v>5.8621846777054794</v>
      </c>
      <c r="E393" s="2">
        <f t="shared" si="31"/>
        <v>-7.1712046042073041E-2</v>
      </c>
      <c r="F393" s="2">
        <f t="shared" si="35"/>
        <v>-6.4992874104036605E-2</v>
      </c>
      <c r="G393" s="2">
        <f t="shared" si="33"/>
        <v>-6.7191719380364362E-3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6">
        <f>TITRES_STAT!D397</f>
        <v>5.7590000000000003</v>
      </c>
      <c r="C394" s="2">
        <f t="shared" si="30"/>
        <v>5.8151691498690363</v>
      </c>
      <c r="D394" s="2">
        <f t="shared" si="32"/>
        <v>5.8545413682458136</v>
      </c>
      <c r="E394" s="2">
        <f t="shared" si="31"/>
        <v>-3.937221837677729E-2</v>
      </c>
      <c r="F394" s="2">
        <f t="shared" si="35"/>
        <v>-5.9868742958584749E-2</v>
      </c>
      <c r="G394" s="2">
        <f t="shared" si="33"/>
        <v>2.0496524581807458E-2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5.7110000000000003</v>
      </c>
      <c r="C395" s="2">
        <f t="shared" si="30"/>
        <v>5.8279431268122615</v>
      </c>
      <c r="D395" s="2">
        <f t="shared" si="32"/>
        <v>5.8439086743016793</v>
      </c>
      <c r="E395" s="2">
        <f t="shared" si="31"/>
        <v>-1.5965547489417808E-2</v>
      </c>
      <c r="F395" s="2">
        <f t="shared" si="35"/>
        <v>-5.1088103864751364E-2</v>
      </c>
      <c r="G395" s="2">
        <f t="shared" si="33"/>
        <v>3.5122556375333555E-2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5.5190999999999999</v>
      </c>
      <c r="C396" s="2">
        <f t="shared" si="30"/>
        <v>5.8468749534565285</v>
      </c>
      <c r="D396" s="2">
        <f t="shared" si="32"/>
        <v>5.8198487725015546</v>
      </c>
      <c r="E396" s="2">
        <f t="shared" si="31"/>
        <v>2.7026180954973889E-2</v>
      </c>
      <c r="F396" s="2">
        <f t="shared" si="35"/>
        <v>-3.5465246900806317E-2</v>
      </c>
      <c r="G396" s="2">
        <f t="shared" si="33"/>
        <v>6.2491427855780206E-2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5.6631</v>
      </c>
      <c r="C397" s="2">
        <f t="shared" si="30"/>
        <v>5.8628941913862933</v>
      </c>
      <c r="D397" s="2">
        <f t="shared" si="32"/>
        <v>5.8082377523162547</v>
      </c>
      <c r="E397" s="2">
        <f t="shared" si="31"/>
        <v>5.4656439070038587E-2</v>
      </c>
      <c r="F397" s="2">
        <f t="shared" si="35"/>
        <v>-1.7440909706637336E-2</v>
      </c>
      <c r="G397" s="2">
        <f t="shared" si="33"/>
        <v>7.2097348776675924E-2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5.6631</v>
      </c>
      <c r="C398" s="2">
        <f t="shared" si="30"/>
        <v>5.8764489311730168</v>
      </c>
      <c r="D398" s="2">
        <f t="shared" si="32"/>
        <v>5.7974868077002357</v>
      </c>
      <c r="E398" s="2">
        <f t="shared" si="31"/>
        <v>7.8962123472781087E-2</v>
      </c>
      <c r="F398" s="2">
        <f t="shared" si="35"/>
        <v>1.8396969292463483E-3</v>
      </c>
      <c r="G398" s="2">
        <f t="shared" si="33"/>
        <v>7.7122426543534739E-2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5.6631</v>
      </c>
      <c r="C399" s="2">
        <f t="shared" ref="C399:C462" si="36">$C$4*B389+C398*(1-$C$4)</f>
        <v>5.8805337109925526</v>
      </c>
      <c r="D399" s="2">
        <f t="shared" si="32"/>
        <v>5.7875322293520703</v>
      </c>
      <c r="E399" s="2">
        <f t="shared" si="31"/>
        <v>9.3001481640482275E-2</v>
      </c>
      <c r="F399" s="2">
        <f t="shared" si="35"/>
        <v>2.0072053871493533E-2</v>
      </c>
      <c r="G399" s="2">
        <f t="shared" si="33"/>
        <v>7.2929427768988739E-2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5.7542</v>
      </c>
      <c r="C400" s="2">
        <f t="shared" si="36"/>
        <v>5.8795592939167758</v>
      </c>
      <c r="D400" s="2">
        <f t="shared" si="32"/>
        <v>5.7850631753259911</v>
      </c>
      <c r="E400" s="2">
        <f t="shared" si="31"/>
        <v>9.4496118590784661E-2</v>
      </c>
      <c r="F400" s="2">
        <f t="shared" si="35"/>
        <v>3.4956866815351761E-2</v>
      </c>
      <c r="G400" s="2">
        <f t="shared" si="33"/>
        <v>5.95392517754329E-2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5.7542</v>
      </c>
      <c r="C401" s="2">
        <f t="shared" si="36"/>
        <v>5.878734787160349</v>
      </c>
      <c r="D401" s="2">
        <f t="shared" si="32"/>
        <v>5.7827770141907324</v>
      </c>
      <c r="E401" s="2">
        <f t="shared" si="31"/>
        <v>9.5957772969616606E-2</v>
      </c>
      <c r="F401" s="2">
        <f t="shared" si="35"/>
        <v>4.7157048046204735E-2</v>
      </c>
      <c r="G401" s="2">
        <f t="shared" si="33"/>
        <v>4.8800724923411871E-2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5.7590000000000003</v>
      </c>
      <c r="C402" s="2">
        <f t="shared" si="36"/>
        <v>5.8765602045202954</v>
      </c>
      <c r="D402" s="2">
        <f t="shared" si="32"/>
        <v>5.7810157538803075</v>
      </c>
      <c r="E402" s="2">
        <f t="shared" si="31"/>
        <v>9.5544450639987843E-2</v>
      </c>
      <c r="F402" s="2">
        <f t="shared" si="35"/>
        <v>5.6834528564961365E-2</v>
      </c>
      <c r="G402" s="2">
        <f t="shared" si="33"/>
        <v>3.8709922075026479E-2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5.7590000000000003</v>
      </c>
      <c r="C403" s="2">
        <f t="shared" si="36"/>
        <v>5.8584740192094804</v>
      </c>
      <c r="D403" s="2">
        <f t="shared" si="32"/>
        <v>5.779384957296581</v>
      </c>
      <c r="E403" s="2">
        <f t="shared" si="31"/>
        <v>7.9089061912899439E-2</v>
      </c>
      <c r="F403" s="2">
        <f t="shared" si="35"/>
        <v>6.1285435234548977E-2</v>
      </c>
      <c r="G403" s="2">
        <f t="shared" si="33"/>
        <v>1.7803626678350462E-2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5.7350000000000003</v>
      </c>
      <c r="C404" s="2">
        <f t="shared" si="36"/>
        <v>5.8431703239464836</v>
      </c>
      <c r="D404" s="2">
        <f t="shared" si="32"/>
        <v>5.7760971826820198</v>
      </c>
      <c r="E404" s="2">
        <f t="shared" si="31"/>
        <v>6.7073141264463843E-2</v>
      </c>
      <c r="F404" s="2">
        <f t="shared" si="35"/>
        <v>6.2442976440531948E-2</v>
      </c>
      <c r="G404" s="2">
        <f t="shared" si="33"/>
        <v>4.630164823931894E-3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5.7397999999999998</v>
      </c>
      <c r="C405" s="2">
        <f t="shared" si="36"/>
        <v>5.8228364279547167</v>
      </c>
      <c r="D405" s="2">
        <f t="shared" si="32"/>
        <v>5.7734085024833517</v>
      </c>
      <c r="E405" s="2">
        <f t="shared" si="31"/>
        <v>4.9427925471364986E-2</v>
      </c>
      <c r="F405" s="2">
        <f t="shared" si="35"/>
        <v>5.9839966246698559E-2</v>
      </c>
      <c r="G405" s="2">
        <f t="shared" si="33"/>
        <v>-1.0412040775333573E-2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5.7397999999999998</v>
      </c>
      <c r="C406" s="2">
        <f t="shared" si="36"/>
        <v>5.7761077467309141</v>
      </c>
      <c r="D406" s="2">
        <f t="shared" si="32"/>
        <v>5.7709189837808816</v>
      </c>
      <c r="E406" s="2">
        <f t="shared" si="31"/>
        <v>5.188762950032455E-3</v>
      </c>
      <c r="F406" s="2">
        <f t="shared" si="35"/>
        <v>4.8909725587365338E-2</v>
      </c>
      <c r="G406" s="2">
        <f t="shared" si="33"/>
        <v>-4.3720962637332883E-2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5.7397999999999998</v>
      </c>
      <c r="C407" s="2">
        <f t="shared" si="36"/>
        <v>5.7587219395415428</v>
      </c>
      <c r="D407" s="2">
        <f t="shared" si="32"/>
        <v>5.7686138738711872</v>
      </c>
      <c r="E407" s="2">
        <f t="shared" si="31"/>
        <v>-9.891934329644414E-3</v>
      </c>
      <c r="F407" s="2">
        <f t="shared" si="35"/>
        <v>3.7149393603963389E-2</v>
      </c>
      <c r="G407" s="2">
        <f t="shared" si="33"/>
        <v>-4.7041327933607803E-2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5.7493999999999996</v>
      </c>
      <c r="C408" s="2">
        <f t="shared" si="36"/>
        <v>5.7440108719197669</v>
      </c>
      <c r="D408" s="2">
        <f t="shared" si="32"/>
        <v>5.7671906239548036</v>
      </c>
      <c r="E408" s="2">
        <f t="shared" si="31"/>
        <v>-2.3179752035036749E-2</v>
      </c>
      <c r="F408" s="2">
        <f t="shared" si="35"/>
        <v>2.5083564476163361E-2</v>
      </c>
      <c r="G408" s="2">
        <f t="shared" si="33"/>
        <v>-4.8263316511200111E-2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5.7110000000000003</v>
      </c>
      <c r="C409" s="2">
        <f t="shared" si="36"/>
        <v>5.7315630454705717</v>
      </c>
      <c r="D409" s="2">
        <f t="shared" si="32"/>
        <v>5.7630283555137076</v>
      </c>
      <c r="E409" s="2">
        <f t="shared" si="31"/>
        <v>-3.1465310043135908E-2</v>
      </c>
      <c r="F409" s="2">
        <f t="shared" si="35"/>
        <v>1.3773789572303508E-2</v>
      </c>
      <c r="G409" s="2">
        <f t="shared" si="33"/>
        <v>-4.5239099615439413E-2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5.7110000000000003</v>
      </c>
      <c r="C410" s="2">
        <f t="shared" si="36"/>
        <v>5.7350456538597143</v>
      </c>
      <c r="D410" s="2">
        <f t="shared" si="32"/>
        <v>5.7591744032534331</v>
      </c>
      <c r="E410" s="2">
        <f t="shared" si="31"/>
        <v>-2.4128749393718785E-2</v>
      </c>
      <c r="F410" s="2">
        <f t="shared" si="35"/>
        <v>6.1932817790990493E-3</v>
      </c>
      <c r="G410" s="2">
        <f t="shared" si="33"/>
        <v>-3.0322031172817836E-2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5.7110000000000003</v>
      </c>
      <c r="C411" s="2">
        <f t="shared" si="36"/>
        <v>5.7379924763428347</v>
      </c>
      <c r="D411" s="2">
        <f t="shared" si="32"/>
        <v>5.7556059289383645</v>
      </c>
      <c r="E411" s="2">
        <f t="shared" si="31"/>
        <v>-1.7613452595529822E-2</v>
      </c>
      <c r="F411" s="2">
        <f t="shared" si="35"/>
        <v>1.431934904173275E-3</v>
      </c>
      <c r="G411" s="2">
        <f t="shared" si="33"/>
        <v>-1.9045387499703095E-2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5.8166000000000002</v>
      </c>
      <c r="C412" s="2">
        <f t="shared" si="36"/>
        <v>5.7412244030593218</v>
      </c>
      <c r="D412" s="2">
        <f t="shared" si="32"/>
        <v>5.7601240082762635</v>
      </c>
      <c r="E412" s="2">
        <f t="shared" ref="E412:E475" si="37">C412-D412</f>
        <v>-1.8899605216941673E-2</v>
      </c>
      <c r="F412" s="2">
        <f t="shared" si="35"/>
        <v>-2.6343731200497147E-3</v>
      </c>
      <c r="G412" s="2">
        <f t="shared" si="33"/>
        <v>-1.6265232096891957E-2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5.8070000000000004</v>
      </c>
      <c r="C413" s="2">
        <f t="shared" si="36"/>
        <v>5.7439591102809651</v>
      </c>
      <c r="D413" s="2">
        <f t="shared" ref="D413:D476" si="38">$D$4*B413+(1-$D$4)*D412</f>
        <v>5.7635963039595026</v>
      </c>
      <c r="E413" s="2">
        <f t="shared" si="37"/>
        <v>-1.9637193678537557E-2</v>
      </c>
      <c r="F413" s="2">
        <f t="shared" si="35"/>
        <v>-6.0349372317472835E-3</v>
      </c>
      <c r="G413" s="2">
        <f t="shared" si="33"/>
        <v>-1.3602256446790273E-2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5.7493999999999996</v>
      </c>
      <c r="C414" s="2">
        <f t="shared" si="36"/>
        <v>5.742580785622355</v>
      </c>
      <c r="D414" s="2">
        <f t="shared" si="38"/>
        <v>5.7625447258884286</v>
      </c>
      <c r="E414" s="2">
        <f t="shared" si="37"/>
        <v>-1.9963940266073621E-2</v>
      </c>
      <c r="F414" s="2">
        <f t="shared" si="35"/>
        <v>-8.8207378386125513E-3</v>
      </c>
      <c r="G414" s="2">
        <f t="shared" si="33"/>
        <v>-1.114320242746107E-2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5.7110000000000003</v>
      </c>
      <c r="C415" s="2">
        <f t="shared" si="36"/>
        <v>5.7421529724496851</v>
      </c>
      <c r="D415" s="2">
        <f t="shared" si="38"/>
        <v>5.7587265980448414</v>
      </c>
      <c r="E415" s="2">
        <f t="shared" si="37"/>
        <v>-1.6573625595156294E-2</v>
      </c>
      <c r="F415" s="2">
        <f t="shared" si="35"/>
        <v>-1.0371315389921299E-2</v>
      </c>
      <c r="G415" s="2">
        <f t="shared" si="33"/>
        <v>-6.2023102052349947E-3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5.7350000000000003</v>
      </c>
      <c r="C416" s="2">
        <f t="shared" si="36"/>
        <v>5.7417909766881952</v>
      </c>
      <c r="D416" s="2">
        <f t="shared" si="38"/>
        <v>5.7569690722637423</v>
      </c>
      <c r="E416" s="2">
        <f t="shared" si="37"/>
        <v>-1.5178095575547168E-2</v>
      </c>
      <c r="F416" s="2">
        <f t="shared" si="35"/>
        <v>-1.1332671427046474E-2</v>
      </c>
      <c r="G416" s="2">
        <f t="shared" si="33"/>
        <v>-3.8454241485006944E-3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5.7015000000000002</v>
      </c>
      <c r="C417" s="2">
        <f t="shared" si="36"/>
        <v>5.7414846725823185</v>
      </c>
      <c r="D417" s="2">
        <f t="shared" si="38"/>
        <v>5.7528602520960579</v>
      </c>
      <c r="E417" s="2">
        <f t="shared" si="37"/>
        <v>-1.1375579513739353E-2</v>
      </c>
      <c r="F417" s="2">
        <f t="shared" si="35"/>
        <v>-1.134125304438505E-2</v>
      </c>
      <c r="G417" s="2">
        <f t="shared" si="33"/>
        <v>-3.4326469354303141E-5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5.6631</v>
      </c>
      <c r="C418" s="2">
        <f t="shared" si="36"/>
        <v>5.7427024152619612</v>
      </c>
      <c r="D418" s="2">
        <f t="shared" si="38"/>
        <v>5.7462113445333873</v>
      </c>
      <c r="E418" s="2">
        <f t="shared" si="37"/>
        <v>-3.5089292714260978E-3</v>
      </c>
      <c r="F418" s="2">
        <f t="shared" si="35"/>
        <v>-9.7747882897932601E-3</v>
      </c>
      <c r="G418" s="2">
        <f t="shared" si="33"/>
        <v>6.2658590183671623E-3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5.6631</v>
      </c>
      <c r="C419" s="2">
        <f t="shared" si="36"/>
        <v>5.7378251206062751</v>
      </c>
      <c r="D419" s="2">
        <f t="shared" si="38"/>
        <v>5.7400549486420251</v>
      </c>
      <c r="E419" s="2">
        <f t="shared" si="37"/>
        <v>-2.2298280357500033E-3</v>
      </c>
      <c r="F419" s="2">
        <f t="shared" si="35"/>
        <v>-8.2657962389846087E-3</v>
      </c>
      <c r="G419" s="2">
        <f t="shared" si="33"/>
        <v>6.0359682032346054E-3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6">
        <f>TITRES_STAT!D423</f>
        <v>5.6631</v>
      </c>
      <c r="C420" s="2">
        <f t="shared" si="36"/>
        <v>5.7336981789745405</v>
      </c>
      <c r="D420" s="2">
        <f t="shared" si="38"/>
        <v>5.7343545820759489</v>
      </c>
      <c r="E420" s="2">
        <f t="shared" si="37"/>
        <v>-6.5640310140846481E-4</v>
      </c>
      <c r="F420" s="2">
        <f t="shared" si="35"/>
        <v>-6.7439176114693807E-3</v>
      </c>
      <c r="G420" s="2">
        <f t="shared" ref="G420:G483" si="39">E420-F420</f>
        <v>6.0875145100609158E-3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6">
        <f>TITRES_STAT!D424</f>
        <v>5.6535000000000002</v>
      </c>
      <c r="C421" s="2">
        <f t="shared" si="36"/>
        <v>5.7302061514399956</v>
      </c>
      <c r="D421" s="2">
        <f t="shared" si="38"/>
        <v>5.7283653537740271</v>
      </c>
      <c r="E421" s="2">
        <f t="shared" si="37"/>
        <v>1.8407976659684522E-3</v>
      </c>
      <c r="F421" s="2">
        <f t="shared" ref="F421:F484" si="41">(E421*(2/(10)))+((1-(2/10))*F420)</f>
        <v>-5.0269745559818144E-3</v>
      </c>
      <c r="G421" s="2">
        <f t="shared" si="39"/>
        <v>6.8677722219502666E-3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6">
        <f>TITRES_STAT!D425</f>
        <v>5.6631</v>
      </c>
      <c r="C422" s="2">
        <f t="shared" si="36"/>
        <v>5.7434975127569192</v>
      </c>
      <c r="D422" s="2">
        <f t="shared" si="38"/>
        <v>5.7235308831240994</v>
      </c>
      <c r="E422" s="2">
        <f t="shared" si="37"/>
        <v>1.996662963281981E-2</v>
      </c>
      <c r="F422" s="2">
        <f t="shared" si="41"/>
        <v>-2.8253718221489012E-5</v>
      </c>
      <c r="G422" s="2">
        <f t="shared" si="39"/>
        <v>1.9994883351041298E-2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6">
        <f>TITRES_STAT!D426</f>
        <v>5.6486999999999998</v>
      </c>
      <c r="C423" s="2">
        <f t="shared" si="36"/>
        <v>5.7532671261789314</v>
      </c>
      <c r="D423" s="2">
        <f t="shared" si="38"/>
        <v>5.7179878547445364</v>
      </c>
      <c r="E423" s="2">
        <f t="shared" si="37"/>
        <v>3.5279271434395021E-2</v>
      </c>
      <c r="F423" s="2">
        <f t="shared" si="41"/>
        <v>7.0332513123018128E-3</v>
      </c>
      <c r="G423" s="2">
        <f t="shared" si="39"/>
        <v>2.8246020122093207E-2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5.6486999999999998</v>
      </c>
      <c r="C424" s="2">
        <f t="shared" si="36"/>
        <v>5.7526721836898655</v>
      </c>
      <c r="D424" s="2">
        <f t="shared" si="38"/>
        <v>5.7128554210597562</v>
      </c>
      <c r="E424" s="2">
        <f t="shared" si="37"/>
        <v>3.9816762630109359E-2</v>
      </c>
      <c r="F424" s="2">
        <f t="shared" si="41"/>
        <v>1.3589953575863322E-2</v>
      </c>
      <c r="G424" s="2">
        <f t="shared" si="39"/>
        <v>2.6226809054246035E-2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5.7110000000000003</v>
      </c>
      <c r="C425" s="2">
        <f t="shared" si="36"/>
        <v>5.7462610785068096</v>
      </c>
      <c r="D425" s="2">
        <f t="shared" si="38"/>
        <v>5.7127179824627374</v>
      </c>
      <c r="E425" s="2">
        <f t="shared" si="37"/>
        <v>3.3543096044072129E-2</v>
      </c>
      <c r="F425" s="2">
        <f t="shared" si="41"/>
        <v>1.7580582069505087E-2</v>
      </c>
      <c r="G425" s="2">
        <f t="shared" si="39"/>
        <v>1.5962513974567043E-2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6">
        <f>TITRES_STAT!D429</f>
        <v>5.8070000000000004</v>
      </c>
      <c r="C426" s="2">
        <f t="shared" si="36"/>
        <v>5.7445286048903768</v>
      </c>
      <c r="D426" s="2">
        <f t="shared" si="38"/>
        <v>5.7197018356136455</v>
      </c>
      <c r="E426" s="2">
        <f t="shared" si="37"/>
        <v>2.482676927673122E-2</v>
      </c>
      <c r="F426" s="2">
        <f t="shared" si="41"/>
        <v>1.9029819510950313E-2</v>
      </c>
      <c r="G426" s="2">
        <f t="shared" si="39"/>
        <v>5.7969497657809066E-3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6">
        <f>TITRES_STAT!D430</f>
        <v>5.6822999999999997</v>
      </c>
      <c r="C427" s="2">
        <f t="shared" si="36"/>
        <v>5.7379088195226267</v>
      </c>
      <c r="D427" s="2">
        <f t="shared" si="38"/>
        <v>5.716931329271894</v>
      </c>
      <c r="E427" s="2">
        <f t="shared" si="37"/>
        <v>2.09774902507327E-2</v>
      </c>
      <c r="F427" s="2">
        <f t="shared" si="41"/>
        <v>1.9419353658906791E-2</v>
      </c>
      <c r="G427" s="2">
        <f t="shared" si="39"/>
        <v>1.5581365918259094E-3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5.7110000000000003</v>
      </c>
      <c r="C428" s="2">
        <f t="shared" si="36"/>
        <v>5.7263997703652993</v>
      </c>
      <c r="D428" s="2">
        <f t="shared" si="38"/>
        <v>5.7164919715480504</v>
      </c>
      <c r="E428" s="2">
        <f t="shared" si="37"/>
        <v>9.9077988172489029E-3</v>
      </c>
      <c r="F428" s="2">
        <f t="shared" si="41"/>
        <v>1.7517042690575215E-2</v>
      </c>
      <c r="G428" s="2">
        <f t="shared" si="39"/>
        <v>-7.6092438733263122E-3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5.7590000000000003</v>
      </c>
      <c r="C429" s="2">
        <f t="shared" si="36"/>
        <v>5.716661344155253</v>
      </c>
      <c r="D429" s="2">
        <f t="shared" si="38"/>
        <v>5.719640714396343</v>
      </c>
      <c r="E429" s="2">
        <f t="shared" si="37"/>
        <v>-2.9793702410900735E-3</v>
      </c>
      <c r="F429" s="2">
        <f t="shared" si="41"/>
        <v>1.3417760104242159E-2</v>
      </c>
      <c r="G429" s="2">
        <f t="shared" si="39"/>
        <v>-1.6397130345332231E-2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5.7446000000000002</v>
      </c>
      <c r="C430" s="2">
        <f t="shared" si="36"/>
        <v>5.7084211373621372</v>
      </c>
      <c r="D430" s="2">
        <f t="shared" si="38"/>
        <v>5.721489550366984</v>
      </c>
      <c r="E430" s="2">
        <f t="shared" si="37"/>
        <v>-1.3068413004846846E-2</v>
      </c>
      <c r="F430" s="2">
        <f t="shared" si="41"/>
        <v>8.1205254824243591E-3</v>
      </c>
      <c r="G430" s="2">
        <f t="shared" si="39"/>
        <v>-2.1188938487271207E-2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5.7590000000000003</v>
      </c>
      <c r="C431" s="2">
        <f t="shared" si="36"/>
        <v>5.6999717316141165</v>
      </c>
      <c r="D431" s="2">
        <f t="shared" si="38"/>
        <v>5.7242681021916519</v>
      </c>
      <c r="E431" s="2">
        <f t="shared" si="37"/>
        <v>-2.429637057753542E-2</v>
      </c>
      <c r="F431" s="2">
        <f t="shared" si="41"/>
        <v>1.6371462704324038E-3</v>
      </c>
      <c r="G431" s="2">
        <f t="shared" si="39"/>
        <v>-2.5933516847967825E-2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6">
        <f>TITRES_STAT!D435</f>
        <v>5.9029999999999996</v>
      </c>
      <c r="C432" s="2">
        <f t="shared" si="36"/>
        <v>5.6942991575196373</v>
      </c>
      <c r="D432" s="2">
        <f t="shared" si="38"/>
        <v>5.7375075020293078</v>
      </c>
      <c r="E432" s="2">
        <f t="shared" si="37"/>
        <v>-4.3208344509670482E-2</v>
      </c>
      <c r="F432" s="2">
        <f t="shared" si="41"/>
        <v>-7.3319518855881737E-3</v>
      </c>
      <c r="G432" s="2">
        <f t="shared" si="39"/>
        <v>-3.5876392624082307E-2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6">
        <f>TITRES_STAT!D436</f>
        <v>6.0469999999999997</v>
      </c>
      <c r="C433" s="2">
        <f t="shared" si="36"/>
        <v>5.687283902516616</v>
      </c>
      <c r="D433" s="2">
        <f t="shared" si="38"/>
        <v>5.7604328722493587</v>
      </c>
      <c r="E433" s="2">
        <f t="shared" si="37"/>
        <v>-7.3148969732742763E-2</v>
      </c>
      <c r="F433" s="2">
        <f t="shared" si="41"/>
        <v>-2.0495355455019092E-2</v>
      </c>
      <c r="G433" s="2">
        <f t="shared" si="39"/>
        <v>-5.2653614277723672E-2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5.9989999999999997</v>
      </c>
      <c r="C434" s="2">
        <f t="shared" si="36"/>
        <v>5.68134791751406</v>
      </c>
      <c r="D434" s="2">
        <f t="shared" si="38"/>
        <v>5.7781045113419989</v>
      </c>
      <c r="E434" s="2">
        <f t="shared" si="37"/>
        <v>-9.6756593827938886E-2</v>
      </c>
      <c r="F434" s="2">
        <f t="shared" si="41"/>
        <v>-3.5747603129603053E-2</v>
      </c>
      <c r="G434" s="2">
        <f t="shared" si="39"/>
        <v>-6.1008990698335833E-2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5.8550000000000004</v>
      </c>
      <c r="C435" s="2">
        <f t="shared" si="36"/>
        <v>5.6859097763580513</v>
      </c>
      <c r="D435" s="2">
        <f t="shared" si="38"/>
        <v>5.7838004734648134</v>
      </c>
      <c r="E435" s="2">
        <f t="shared" si="37"/>
        <v>-9.7890697106762126E-2</v>
      </c>
      <c r="F435" s="2">
        <f t="shared" si="41"/>
        <v>-4.8176221925034873E-2</v>
      </c>
      <c r="G435" s="2">
        <f t="shared" si="39"/>
        <v>-4.9714475181727252E-2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6">
        <f>TITRES_STAT!D439</f>
        <v>5.9029999999999996</v>
      </c>
      <c r="C436" s="2">
        <f t="shared" si="36"/>
        <v>5.704539041533736</v>
      </c>
      <c r="D436" s="2">
        <f t="shared" si="38"/>
        <v>5.7926300680229756</v>
      </c>
      <c r="E436" s="2">
        <f t="shared" si="37"/>
        <v>-8.809102648923961E-2</v>
      </c>
      <c r="F436" s="2">
        <f t="shared" si="41"/>
        <v>-5.6159182837875826E-2</v>
      </c>
      <c r="G436" s="2">
        <f t="shared" si="39"/>
        <v>-3.1931843651363784E-2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6">
        <f>TITRES_STAT!D440</f>
        <v>5.9077999999999999</v>
      </c>
      <c r="C437" s="2">
        <f t="shared" si="36"/>
        <v>5.7011176505285457</v>
      </c>
      <c r="D437" s="2">
        <f t="shared" si="38"/>
        <v>5.8011611740953475</v>
      </c>
      <c r="E437" s="2">
        <f t="shared" si="37"/>
        <v>-0.1000435235668018</v>
      </c>
      <c r="F437" s="2">
        <f t="shared" si="41"/>
        <v>-6.4936050983661023E-2</v>
      </c>
      <c r="G437" s="2">
        <f t="shared" si="39"/>
        <v>-3.5107472583140772E-2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5.9173999999999998</v>
      </c>
      <c r="C438" s="2">
        <f t="shared" si="36"/>
        <v>5.7026380119856928</v>
      </c>
      <c r="D438" s="2">
        <f t="shared" si="38"/>
        <v>5.8097714574956925</v>
      </c>
      <c r="E438" s="2">
        <f t="shared" si="37"/>
        <v>-0.1071334455099997</v>
      </c>
      <c r="F438" s="2">
        <f t="shared" si="41"/>
        <v>-7.3375529888928759E-2</v>
      </c>
      <c r="G438" s="2">
        <f t="shared" si="39"/>
        <v>-3.3757915621070944E-2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6">
        <f>TITRES_STAT!D442</f>
        <v>5.9318</v>
      </c>
      <c r="C439" s="2">
        <f t="shared" si="36"/>
        <v>5.7113090870648167</v>
      </c>
      <c r="D439" s="2">
        <f t="shared" si="38"/>
        <v>5.8188106087923082</v>
      </c>
      <c r="E439" s="2">
        <f t="shared" si="37"/>
        <v>-0.1075015217274915</v>
      </c>
      <c r="F439" s="2">
        <f t="shared" si="41"/>
        <v>-8.0200728256641318E-2</v>
      </c>
      <c r="G439" s="2">
        <f t="shared" si="39"/>
        <v>-2.7300793470850182E-2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6">
        <f>TITRES_STAT!D443</f>
        <v>5.9269999999999996</v>
      </c>
      <c r="C440" s="2">
        <f t="shared" si="36"/>
        <v>5.7164307659779219</v>
      </c>
      <c r="D440" s="2">
        <f t="shared" si="38"/>
        <v>5.8268246377706561</v>
      </c>
      <c r="E440" s="2">
        <f t="shared" si="37"/>
        <v>-0.11039387179273419</v>
      </c>
      <c r="F440" s="2">
        <f t="shared" si="41"/>
        <v>-8.6239356963859898E-2</v>
      </c>
      <c r="G440" s="2">
        <f t="shared" si="39"/>
        <v>-2.4154514828874291E-2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6">
        <f>TITRES_STAT!D444</f>
        <v>5.9749999999999996</v>
      </c>
      <c r="C441" s="2">
        <f t="shared" si="36"/>
        <v>5.7229798789043951</v>
      </c>
      <c r="D441" s="2">
        <f t="shared" si="38"/>
        <v>5.837800590528385</v>
      </c>
      <c r="E441" s="2">
        <f t="shared" si="37"/>
        <v>-0.11482071162398988</v>
      </c>
      <c r="F441" s="2">
        <f t="shared" si="41"/>
        <v>-9.1955627895885891E-2</v>
      </c>
      <c r="G441" s="2">
        <f t="shared" si="39"/>
        <v>-2.2865083728103988E-2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5.9509999999999996</v>
      </c>
      <c r="C442" s="2">
        <f t="shared" si="36"/>
        <v>5.7506752821498726</v>
      </c>
      <c r="D442" s="2">
        <f t="shared" si="38"/>
        <v>5.846185731970726</v>
      </c>
      <c r="E442" s="2">
        <f t="shared" si="37"/>
        <v>-9.5510449820853438E-2</v>
      </c>
      <c r="F442" s="2">
        <f t="shared" si="41"/>
        <v>-9.2666592280879409E-2</v>
      </c>
      <c r="G442" s="2">
        <f t="shared" si="39"/>
        <v>-2.843857539974029E-3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5.9749999999999996</v>
      </c>
      <c r="C443" s="2">
        <f t="shared" si="36"/>
        <v>5.7962637002806607</v>
      </c>
      <c r="D443" s="2">
        <f t="shared" si="38"/>
        <v>5.8557275296025235</v>
      </c>
      <c r="E443" s="2">
        <f t="shared" si="37"/>
        <v>-5.9463829321862782E-2</v>
      </c>
      <c r="F443" s="2">
        <f t="shared" si="41"/>
        <v>-8.6026039689076086E-2</v>
      </c>
      <c r="G443" s="2">
        <f t="shared" si="39"/>
        <v>2.6562210367213304E-2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5.9509999999999996</v>
      </c>
      <c r="C444" s="2">
        <f t="shared" si="36"/>
        <v>5.8274539002374821</v>
      </c>
      <c r="D444" s="2">
        <f t="shared" si="38"/>
        <v>5.8627847496319667</v>
      </c>
      <c r="E444" s="2">
        <f t="shared" si="37"/>
        <v>-3.5330849394484609E-2</v>
      </c>
      <c r="F444" s="2">
        <f t="shared" si="41"/>
        <v>-7.5887001630157797E-2</v>
      </c>
      <c r="G444" s="2">
        <f t="shared" si="39"/>
        <v>4.0556152235673187E-2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5.9942000000000002</v>
      </c>
      <c r="C445" s="2">
        <f t="shared" si="36"/>
        <v>5.8316917617394077</v>
      </c>
      <c r="D445" s="2">
        <f t="shared" si="38"/>
        <v>5.8725192126221915</v>
      </c>
      <c r="E445" s="2">
        <f t="shared" si="37"/>
        <v>-4.0827450882783722E-2</v>
      </c>
      <c r="F445" s="2">
        <f t="shared" si="41"/>
        <v>-6.8875091480682979E-2</v>
      </c>
      <c r="G445" s="2">
        <f t="shared" si="39"/>
        <v>2.8047640597899257E-2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6">
        <f>TITRES_STAT!D449</f>
        <v>5.9749999999999996</v>
      </c>
      <c r="C446" s="2">
        <f t="shared" si="36"/>
        <v>5.8426622599333449</v>
      </c>
      <c r="D446" s="2">
        <f t="shared" si="38"/>
        <v>5.880110382057584</v>
      </c>
      <c r="E446" s="2">
        <f t="shared" si="37"/>
        <v>-3.7448122124239092E-2</v>
      </c>
      <c r="F446" s="2">
        <f t="shared" si="41"/>
        <v>-6.2589697609394201E-2</v>
      </c>
      <c r="G446" s="2">
        <f t="shared" si="39"/>
        <v>2.514157548515511E-2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6">
        <f>TITRES_STAT!D450</f>
        <v>5.9749999999999996</v>
      </c>
      <c r="C447" s="2">
        <f t="shared" si="36"/>
        <v>5.8526834507128305</v>
      </c>
      <c r="D447" s="2">
        <f t="shared" si="38"/>
        <v>5.8871392426459108</v>
      </c>
      <c r="E447" s="2">
        <f t="shared" si="37"/>
        <v>-3.4455791933080349E-2</v>
      </c>
      <c r="F447" s="2">
        <f t="shared" si="41"/>
        <v>-5.6962916474131431E-2</v>
      </c>
      <c r="G447" s="2">
        <f t="shared" si="39"/>
        <v>2.2507124541051082E-2</v>
      </c>
      <c r="H447" s="2" t="str">
        <f t="shared" si="40"/>
        <v>Sell</v>
      </c>
    </row>
    <row r="448" spans="1:8" ht="13.5" x14ac:dyDescent="0.25">
      <c r="A448" s="3">
        <f>TITRES_STAT!B451</f>
        <v>42660</v>
      </c>
      <c r="B448" s="6">
        <f>TITRES_STAT!D451</f>
        <v>5.9509999999999996</v>
      </c>
      <c r="C448" s="2">
        <f t="shared" si="36"/>
        <v>5.8626398429108564</v>
      </c>
      <c r="D448" s="2">
        <f t="shared" si="38"/>
        <v>5.8918696691165842</v>
      </c>
      <c r="E448" s="2">
        <f t="shared" si="37"/>
        <v>-2.9229826205727782E-2</v>
      </c>
      <c r="F448" s="2">
        <f t="shared" si="41"/>
        <v>-5.1416298420450701E-2</v>
      </c>
      <c r="G448" s="2">
        <f t="shared" si="39"/>
        <v>2.2186472214722919E-2</v>
      </c>
      <c r="H448" s="2" t="str">
        <f t="shared" si="40"/>
        <v>Sell</v>
      </c>
    </row>
    <row r="449" spans="1:8" ht="13.5" x14ac:dyDescent="0.25">
      <c r="A449" s="3">
        <f>TITRES_STAT!B452</f>
        <v>42661</v>
      </c>
      <c r="B449" s="6">
        <f>TITRES_STAT!D452</f>
        <v>5.9366000000000003</v>
      </c>
      <c r="C449" s="2">
        <f t="shared" si="36"/>
        <v>5.8732798670784163</v>
      </c>
      <c r="D449" s="2">
        <f t="shared" si="38"/>
        <v>5.8951830269598</v>
      </c>
      <c r="E449" s="2">
        <f t="shared" si="37"/>
        <v>-2.1903159881383694E-2</v>
      </c>
      <c r="F449" s="2">
        <f t="shared" si="41"/>
        <v>-4.5513670712637302E-2</v>
      </c>
      <c r="G449" s="2">
        <f t="shared" si="39"/>
        <v>2.3610510831253609E-2</v>
      </c>
      <c r="H449" s="2" t="str">
        <f t="shared" si="40"/>
        <v>Sell</v>
      </c>
    </row>
    <row r="450" spans="1:8" ht="13.5" x14ac:dyDescent="0.25">
      <c r="A450" s="3">
        <f>TITRES_STAT!B453</f>
        <v>42662</v>
      </c>
      <c r="B450" s="6">
        <f>TITRES_STAT!D453</f>
        <v>5.9509999999999996</v>
      </c>
      <c r="C450" s="2">
        <f t="shared" si="36"/>
        <v>5.8815445029125062</v>
      </c>
      <c r="D450" s="2">
        <f t="shared" si="38"/>
        <v>5.8993176175553703</v>
      </c>
      <c r="E450" s="2">
        <f t="shared" si="37"/>
        <v>-1.777311464286413E-2</v>
      </c>
      <c r="F450" s="2">
        <f t="shared" si="41"/>
        <v>-3.9965559498682669E-2</v>
      </c>
      <c r="G450" s="2">
        <f t="shared" si="39"/>
        <v>2.219244485581854E-2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6">
        <f>TITRES_STAT!D454</f>
        <v>6.0422000000000002</v>
      </c>
      <c r="C451" s="2">
        <f t="shared" si="36"/>
        <v>5.8959222716951976</v>
      </c>
      <c r="D451" s="2">
        <f t="shared" si="38"/>
        <v>5.9099014977364543</v>
      </c>
      <c r="E451" s="2">
        <f t="shared" si="37"/>
        <v>-1.3979226041256787E-2</v>
      </c>
      <c r="F451" s="2">
        <f t="shared" si="41"/>
        <v>-3.4768292807197496E-2</v>
      </c>
      <c r="G451" s="2">
        <f t="shared" si="39"/>
        <v>2.0789066765940709E-2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5.9989999999999997</v>
      </c>
      <c r="C452" s="2">
        <f t="shared" si="36"/>
        <v>5.9043957683574746</v>
      </c>
      <c r="D452" s="2">
        <f t="shared" si="38"/>
        <v>5.916501386793013</v>
      </c>
      <c r="E452" s="2">
        <f t="shared" si="37"/>
        <v>-1.2105618435538368E-2</v>
      </c>
      <c r="F452" s="2">
        <f t="shared" si="41"/>
        <v>-3.0235757932865672E-2</v>
      </c>
      <c r="G452" s="2">
        <f t="shared" si="39"/>
        <v>1.8130139497327304E-2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5.9366000000000003</v>
      </c>
      <c r="C453" s="2">
        <f t="shared" si="36"/>
        <v>5.9152579578409403</v>
      </c>
      <c r="D453" s="2">
        <f t="shared" si="38"/>
        <v>5.9179901729564932</v>
      </c>
      <c r="E453" s="2">
        <f t="shared" si="37"/>
        <v>-2.7322151155528829E-3</v>
      </c>
      <c r="F453" s="2">
        <f t="shared" si="41"/>
        <v>-2.4735049369403114E-2</v>
      </c>
      <c r="G453" s="2">
        <f t="shared" si="39"/>
        <v>2.2002834253850231E-2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6.1142000000000003</v>
      </c>
      <c r="C454" s="2">
        <f t="shared" si="36"/>
        <v>5.9207567335577185</v>
      </c>
      <c r="D454" s="2">
        <f t="shared" si="38"/>
        <v>5.9325242342189748</v>
      </c>
      <c r="E454" s="2">
        <f t="shared" si="37"/>
        <v>-1.1767500661256314E-2</v>
      </c>
      <c r="F454" s="2">
        <f t="shared" si="41"/>
        <v>-2.2141539627773755E-2</v>
      </c>
      <c r="G454" s="2">
        <f t="shared" si="39"/>
        <v>1.0374038966517441E-2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6.1429999999999998</v>
      </c>
      <c r="C455" s="2">
        <f t="shared" si="36"/>
        <v>5.9320556976257626</v>
      </c>
      <c r="D455" s="2">
        <f t="shared" si="38"/>
        <v>5.9481150316842362</v>
      </c>
      <c r="E455" s="2">
        <f t="shared" si="37"/>
        <v>-1.6059334058473596E-2</v>
      </c>
      <c r="F455" s="2">
        <f t="shared" si="41"/>
        <v>-2.0925098513913724E-2</v>
      </c>
      <c r="G455" s="2">
        <f t="shared" si="39"/>
        <v>4.8657644554401282E-3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6.1718000000000002</v>
      </c>
      <c r="C456" s="2">
        <f t="shared" si="36"/>
        <v>5.9386625133756459</v>
      </c>
      <c r="D456" s="2">
        <f t="shared" si="38"/>
        <v>5.9646842885965148</v>
      </c>
      <c r="E456" s="2">
        <f t="shared" si="37"/>
        <v>-2.6021775220868903E-2</v>
      </c>
      <c r="F456" s="2">
        <f t="shared" si="41"/>
        <v>-2.194443385530476E-2</v>
      </c>
      <c r="G456" s="2">
        <f t="shared" si="39"/>
        <v>-4.0773413655641431E-3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6.0998000000000001</v>
      </c>
      <c r="C457" s="2">
        <f t="shared" si="36"/>
        <v>5.9442528959332392</v>
      </c>
      <c r="D457" s="2">
        <f t="shared" si="38"/>
        <v>5.9746928598115874</v>
      </c>
      <c r="E457" s="2">
        <f t="shared" si="37"/>
        <v>-3.0439963878348131E-2</v>
      </c>
      <c r="F457" s="2">
        <f t="shared" si="41"/>
        <v>-2.3643539859913434E-2</v>
      </c>
      <c r="G457" s="2">
        <f t="shared" si="39"/>
        <v>-6.796424018434697E-3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6.0949999999999998</v>
      </c>
      <c r="C458" s="2">
        <f t="shared" si="36"/>
        <v>5.94529091194351</v>
      </c>
      <c r="D458" s="2">
        <f t="shared" si="38"/>
        <v>5.9836044998255442</v>
      </c>
      <c r="E458" s="2">
        <f t="shared" si="37"/>
        <v>-3.8313587882034206E-2</v>
      </c>
      <c r="F458" s="2">
        <f t="shared" si="41"/>
        <v>-2.6577549464337592E-2</v>
      </c>
      <c r="G458" s="2">
        <f t="shared" si="39"/>
        <v>-1.1736038417696614E-2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6.0469999999999997</v>
      </c>
      <c r="C459" s="2">
        <f t="shared" si="36"/>
        <v>5.9439538485675856</v>
      </c>
      <c r="D459" s="2">
        <f t="shared" si="38"/>
        <v>5.9883004628014298</v>
      </c>
      <c r="E459" s="2">
        <f t="shared" si="37"/>
        <v>-4.4346614233844228E-2</v>
      </c>
      <c r="F459" s="2">
        <f t="shared" si="41"/>
        <v>-3.0131362418238924E-2</v>
      </c>
      <c r="G459" s="2">
        <f t="shared" si="39"/>
        <v>-1.4215251815605304E-2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6.0326000000000004</v>
      </c>
      <c r="C460" s="2">
        <f t="shared" si="36"/>
        <v>5.94503787186488</v>
      </c>
      <c r="D460" s="2">
        <f t="shared" si="38"/>
        <v>5.9915819100013241</v>
      </c>
      <c r="E460" s="2">
        <f t="shared" si="37"/>
        <v>-4.6544038136444144E-2</v>
      </c>
      <c r="F460" s="2">
        <f t="shared" si="41"/>
        <v>-3.3413897561879971E-2</v>
      </c>
      <c r="G460" s="2">
        <f t="shared" si="39"/>
        <v>-1.3130140574564172E-2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6.0469999999999997</v>
      </c>
      <c r="C461" s="2">
        <f t="shared" si="36"/>
        <v>5.9599858915779755</v>
      </c>
      <c r="D461" s="2">
        <f t="shared" si="38"/>
        <v>5.9956869537049293</v>
      </c>
      <c r="E461" s="2">
        <f t="shared" si="37"/>
        <v>-3.5701062126953786E-2</v>
      </c>
      <c r="F461" s="2">
        <f t="shared" si="41"/>
        <v>-3.387133047489474E-2</v>
      </c>
      <c r="G461" s="2">
        <f t="shared" si="39"/>
        <v>-1.8297316520590468E-3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6.0469999999999997</v>
      </c>
      <c r="C462" s="2">
        <f t="shared" si="36"/>
        <v>5.965988062104441</v>
      </c>
      <c r="D462" s="2">
        <f t="shared" si="38"/>
        <v>5.9994879200971569</v>
      </c>
      <c r="E462" s="2">
        <f t="shared" si="37"/>
        <v>-3.3499857992715931E-2</v>
      </c>
      <c r="F462" s="2">
        <f t="shared" si="41"/>
        <v>-3.3797035978458984E-2</v>
      </c>
      <c r="G462" s="2">
        <f t="shared" si="39"/>
        <v>2.9717798574305232E-4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6.1189999999999998</v>
      </c>
      <c r="C463" s="2">
        <f t="shared" ref="C463:C526" si="42">$C$4*B453+C462*(1-$C$4)</f>
        <v>5.9614668217806805</v>
      </c>
      <c r="D463" s="2">
        <f t="shared" si="38"/>
        <v>6.0083406667566273</v>
      </c>
      <c r="E463" s="2">
        <f t="shared" si="37"/>
        <v>-4.687384497594671E-2</v>
      </c>
      <c r="F463" s="2">
        <f t="shared" si="41"/>
        <v>-3.6412397777956532E-2</v>
      </c>
      <c r="G463" s="2">
        <f t="shared" si="39"/>
        <v>-1.0461447197990179E-2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6.2389999999999999</v>
      </c>
      <c r="C464" s="2">
        <f t="shared" si="42"/>
        <v>5.9849642338144218</v>
      </c>
      <c r="D464" s="2">
        <f t="shared" si="38"/>
        <v>6.0254265432931735</v>
      </c>
      <c r="E464" s="2">
        <f t="shared" si="37"/>
        <v>-4.0462309478751735E-2</v>
      </c>
      <c r="F464" s="2">
        <f t="shared" si="41"/>
        <v>-3.7222380118115572E-2</v>
      </c>
      <c r="G464" s="2">
        <f t="shared" si="39"/>
        <v>-3.2399293606361623E-3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6.1909999999999998</v>
      </c>
      <c r="C465" s="2">
        <f t="shared" si="42"/>
        <v>6.0092774286122026</v>
      </c>
      <c r="D465" s="2">
        <f t="shared" si="38"/>
        <v>6.0376912437899755</v>
      </c>
      <c r="E465" s="2">
        <f t="shared" si="37"/>
        <v>-2.8413815177772861E-2</v>
      </c>
      <c r="F465" s="2">
        <f t="shared" si="41"/>
        <v>-3.546066713004703E-2</v>
      </c>
      <c r="G465" s="2">
        <f t="shared" si="39"/>
        <v>7.0468519522741691E-3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6">
        <f>TITRES_STAT!D469</f>
        <v>6.2198000000000002</v>
      </c>
      <c r="C466" s="2">
        <f t="shared" si="42"/>
        <v>6.0342809011334024</v>
      </c>
      <c r="D466" s="2">
        <f t="shared" si="38"/>
        <v>6.0511807812870142</v>
      </c>
      <c r="E466" s="2">
        <f t="shared" si="37"/>
        <v>-1.6899880153611768E-2</v>
      </c>
      <c r="F466" s="2">
        <f t="shared" si="41"/>
        <v>-3.1748509734759976E-2</v>
      </c>
      <c r="G466" s="2">
        <f t="shared" si="39"/>
        <v>1.4848629581148208E-2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6.2149999999999999</v>
      </c>
      <c r="C467" s="2">
        <f t="shared" si="42"/>
        <v>6.0443607624974947</v>
      </c>
      <c r="D467" s="2">
        <f t="shared" si="38"/>
        <v>6.0633155382287169</v>
      </c>
      <c r="E467" s="2">
        <f t="shared" si="37"/>
        <v>-1.8954775731222284E-2</v>
      </c>
      <c r="F467" s="2">
        <f t="shared" si="41"/>
        <v>-2.9189762934052437E-2</v>
      </c>
      <c r="G467" s="2">
        <f t="shared" si="39"/>
        <v>1.0234987202830153E-2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6">
        <f>TITRES_STAT!D471</f>
        <v>6.2102000000000004</v>
      </c>
      <c r="C468" s="2">
        <f t="shared" si="42"/>
        <v>6.0521514144209565</v>
      </c>
      <c r="D468" s="2">
        <f t="shared" si="38"/>
        <v>6.0741958687302935</v>
      </c>
      <c r="E468" s="2">
        <f t="shared" si="37"/>
        <v>-2.2044454309336992E-2</v>
      </c>
      <c r="F468" s="2">
        <f t="shared" si="41"/>
        <v>-2.776070120910935E-2</v>
      </c>
      <c r="G468" s="2">
        <f t="shared" si="39"/>
        <v>5.7162468997723585E-3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6">
        <f>TITRES_STAT!D472</f>
        <v>6.2102000000000004</v>
      </c>
      <c r="C469" s="2">
        <f t="shared" si="42"/>
        <v>6.0513588891254244</v>
      </c>
      <c r="D469" s="2">
        <f t="shared" si="38"/>
        <v>6.0842702488243461</v>
      </c>
      <c r="E469" s="2">
        <f t="shared" si="37"/>
        <v>-3.2911359698921672E-2</v>
      </c>
      <c r="F469" s="2">
        <f t="shared" si="41"/>
        <v>-2.8790832907071816E-2</v>
      </c>
      <c r="G469" s="2">
        <f t="shared" si="39"/>
        <v>-4.1205267918498559E-3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6.2389999999999999</v>
      </c>
      <c r="C470" s="2">
        <f t="shared" si="42"/>
        <v>6.0484729061830516</v>
      </c>
      <c r="D470" s="2">
        <f t="shared" si="38"/>
        <v>6.0957317118743948</v>
      </c>
      <c r="E470" s="2">
        <f t="shared" si="37"/>
        <v>-4.725880569134322E-2</v>
      </c>
      <c r="F470" s="2">
        <f t="shared" si="41"/>
        <v>-3.2484427463926095E-2</v>
      </c>
      <c r="G470" s="2">
        <f t="shared" si="39"/>
        <v>-1.4774378227417125E-2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6.2389999999999999</v>
      </c>
      <c r="C471" s="2">
        <f t="shared" si="42"/>
        <v>6.0482463052318129</v>
      </c>
      <c r="D471" s="2">
        <f t="shared" si="38"/>
        <v>6.1063441776614766</v>
      </c>
      <c r="E471" s="2">
        <f t="shared" si="37"/>
        <v>-5.8097872429663688E-2</v>
      </c>
      <c r="F471" s="2">
        <f t="shared" si="41"/>
        <v>-3.7607116457073618E-2</v>
      </c>
      <c r="G471" s="2">
        <f t="shared" si="39"/>
        <v>-2.049075597259007E-2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6.2245999999999997</v>
      </c>
      <c r="C472" s="2">
        <f t="shared" si="42"/>
        <v>6.0480545659653799</v>
      </c>
      <c r="D472" s="2">
        <f t="shared" si="38"/>
        <v>6.1151038682050709</v>
      </c>
      <c r="E472" s="2">
        <f t="shared" si="37"/>
        <v>-6.7049302239690967E-2</v>
      </c>
      <c r="F472" s="2">
        <f t="shared" si="41"/>
        <v>-4.3495553613597089E-2</v>
      </c>
      <c r="G472" s="2">
        <f t="shared" si="39"/>
        <v>-2.3553748626093877E-2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6.2389999999999999</v>
      </c>
      <c r="C473" s="2">
        <f t="shared" si="42"/>
        <v>6.0589692481245523</v>
      </c>
      <c r="D473" s="2">
        <f t="shared" si="38"/>
        <v>6.1242813594491397</v>
      </c>
      <c r="E473" s="2">
        <f t="shared" si="37"/>
        <v>-6.5312111324587363E-2</v>
      </c>
      <c r="F473" s="2">
        <f t="shared" si="41"/>
        <v>-4.7858865155795148E-2</v>
      </c>
      <c r="G473" s="2">
        <f t="shared" si="39"/>
        <v>-1.7453246168792215E-2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6.2869999999999999</v>
      </c>
      <c r="C474" s="2">
        <f t="shared" si="42"/>
        <v>6.0866662868746211</v>
      </c>
      <c r="D474" s="2">
        <f t="shared" si="38"/>
        <v>6.1363345920825365</v>
      </c>
      <c r="E474" s="2">
        <f t="shared" si="37"/>
        <v>-4.9668305207915431E-2</v>
      </c>
      <c r="F474" s="2">
        <f t="shared" si="41"/>
        <v>-4.822075316621921E-2</v>
      </c>
      <c r="G474" s="2">
        <f t="shared" si="39"/>
        <v>-1.4475520416962206E-3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6.3109000000000002</v>
      </c>
      <c r="C475" s="2">
        <f t="shared" si="42"/>
        <v>6.1027176273554478</v>
      </c>
      <c r="D475" s="2">
        <f t="shared" si="38"/>
        <v>6.1492653630393859</v>
      </c>
      <c r="E475" s="2">
        <f t="shared" si="37"/>
        <v>-4.6547735683938107E-2</v>
      </c>
      <c r="F475" s="2">
        <f t="shared" si="41"/>
        <v>-4.7886149669762998E-2</v>
      </c>
      <c r="G475" s="2">
        <f t="shared" si="39"/>
        <v>1.3384139858248906E-3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6.3205</v>
      </c>
      <c r="C476" s="2">
        <f t="shared" si="42"/>
        <v>6.1207303000699946</v>
      </c>
      <c r="D476" s="2">
        <f t="shared" si="38"/>
        <v>6.1619494102216539</v>
      </c>
      <c r="E476" s="2">
        <f t="shared" ref="E476:E539" si="43">C476-D476</f>
        <v>-4.1219110151659244E-2</v>
      </c>
      <c r="F476" s="2">
        <f t="shared" si="41"/>
        <v>-4.6552741766142255E-2</v>
      </c>
      <c r="G476" s="2">
        <f t="shared" si="39"/>
        <v>5.3336316144830115E-3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6.3349000000000002</v>
      </c>
      <c r="C477" s="2">
        <f t="shared" si="42"/>
        <v>6.1352333308284566</v>
      </c>
      <c r="D477" s="2">
        <f t="shared" ref="D477:D540" si="44">$D$4*B477+(1-$D$4)*D476</f>
        <v>6.1747605650200503</v>
      </c>
      <c r="E477" s="2">
        <f t="shared" si="43"/>
        <v>-3.9527234191593763E-2</v>
      </c>
      <c r="F477" s="2">
        <f t="shared" si="41"/>
        <v>-4.5147640251232558E-2</v>
      </c>
      <c r="G477" s="2">
        <f t="shared" si="39"/>
        <v>5.6204060596387953E-3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6.3109000000000002</v>
      </c>
      <c r="C478" s="2">
        <f t="shared" si="42"/>
        <v>6.1467666645471564</v>
      </c>
      <c r="D478" s="2">
        <f t="shared" si="44"/>
        <v>6.1848449676111574</v>
      </c>
      <c r="E478" s="2">
        <f t="shared" si="43"/>
        <v>-3.8078303064001062E-2</v>
      </c>
      <c r="F478" s="2">
        <f t="shared" si="41"/>
        <v>-4.3733772813786265E-2</v>
      </c>
      <c r="G478" s="2">
        <f t="shared" si="39"/>
        <v>5.6554697497852024E-3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6.3396999999999997</v>
      </c>
      <c r="C479" s="2">
        <f t="shared" si="42"/>
        <v>6.1565256392322087</v>
      </c>
      <c r="D479" s="2">
        <f t="shared" si="44"/>
        <v>6.1963157107510716</v>
      </c>
      <c r="E479" s="2">
        <f t="shared" si="43"/>
        <v>-3.9790071518862824E-2</v>
      </c>
      <c r="F479" s="2">
        <f t="shared" si="41"/>
        <v>-4.2945032554801574E-2</v>
      </c>
      <c r="G479" s="2">
        <f t="shared" si="39"/>
        <v>3.1549610359387498E-3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6.3636999999999997</v>
      </c>
      <c r="C480" s="2">
        <f t="shared" si="42"/>
        <v>6.1692140024272542</v>
      </c>
      <c r="D480" s="2">
        <f t="shared" si="44"/>
        <v>6.2087145469917333</v>
      </c>
      <c r="E480" s="2">
        <f t="shared" si="43"/>
        <v>-3.9500544564479156E-2</v>
      </c>
      <c r="F480" s="2">
        <f t="shared" si="41"/>
        <v>-4.2256134956737093E-2</v>
      </c>
      <c r="G480" s="2">
        <f t="shared" si="39"/>
        <v>2.7555903922579367E-3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6.4020999999999999</v>
      </c>
      <c r="C481" s="2">
        <f t="shared" si="42"/>
        <v>6.1799503097461388</v>
      </c>
      <c r="D481" s="2">
        <f t="shared" si="44"/>
        <v>6.2230393953627159</v>
      </c>
      <c r="E481" s="2">
        <f t="shared" si="43"/>
        <v>-4.3089085616577094E-2</v>
      </c>
      <c r="F481" s="2">
        <f t="shared" si="41"/>
        <v>-4.2422725088705093E-2</v>
      </c>
      <c r="G481" s="2">
        <f t="shared" si="39"/>
        <v>-6.6636052787200084E-4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6">
        <f>TITRES_STAT!D485</f>
        <v>6.4789000000000003</v>
      </c>
      <c r="C482" s="2">
        <f t="shared" si="42"/>
        <v>6.1868194928621172</v>
      </c>
      <c r="D482" s="2">
        <f t="shared" si="44"/>
        <v>6.241992032743255</v>
      </c>
      <c r="E482" s="2">
        <f t="shared" si="43"/>
        <v>-5.5172539881137794E-2</v>
      </c>
      <c r="F482" s="2">
        <f t="shared" si="41"/>
        <v>-4.4972688047191636E-2</v>
      </c>
      <c r="G482" s="2">
        <f t="shared" si="39"/>
        <v>-1.0199851833946158E-2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6">
        <f>TITRES_STAT!D486</f>
        <v>6.5269000000000004</v>
      </c>
      <c r="C483" s="2">
        <f t="shared" si="42"/>
        <v>6.194847263191023</v>
      </c>
      <c r="D483" s="2">
        <f t="shared" si="44"/>
        <v>6.2630963266141251</v>
      </c>
      <c r="E483" s="2">
        <f t="shared" si="43"/>
        <v>-6.8249063423102108E-2</v>
      </c>
      <c r="F483" s="2">
        <f t="shared" si="41"/>
        <v>-4.9627963122373733E-2</v>
      </c>
      <c r="G483" s="2">
        <f t="shared" si="39"/>
        <v>-1.8621100300728374E-2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6">
        <f>TITRES_STAT!D487</f>
        <v>6.4789000000000003</v>
      </c>
      <c r="C484" s="2">
        <f t="shared" si="42"/>
        <v>6.2090246073154809</v>
      </c>
      <c r="D484" s="2">
        <f t="shared" si="44"/>
        <v>6.2790817839019679</v>
      </c>
      <c r="E484" s="2">
        <f t="shared" si="43"/>
        <v>-7.0057176586487024E-2</v>
      </c>
      <c r="F484" s="2">
        <f t="shared" si="41"/>
        <v>-5.3713805815196393E-2</v>
      </c>
      <c r="G484" s="2">
        <f t="shared" ref="G484:G547" si="45">E484-F484</f>
        <v>-1.6343370771290631E-2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6">
        <f>TITRES_STAT!D488</f>
        <v>6.4789000000000003</v>
      </c>
      <c r="C485" s="2">
        <f t="shared" si="42"/>
        <v>6.2246977446515608</v>
      </c>
      <c r="D485" s="2">
        <f t="shared" si="44"/>
        <v>6.2938831332425629</v>
      </c>
      <c r="E485" s="2">
        <f t="shared" si="43"/>
        <v>-6.9185388591002095E-2</v>
      </c>
      <c r="F485" s="2">
        <f t="shared" ref="F485:F548" si="47">(E485*(2/(10)))+((1-(2/10))*F484)</f>
        <v>-5.6808122370357539E-2</v>
      </c>
      <c r="G485" s="2">
        <f t="shared" si="45"/>
        <v>-1.2377266220644556E-2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6.4260999999999999</v>
      </c>
      <c r="C486" s="2">
        <f t="shared" si="42"/>
        <v>6.2394365531667049</v>
      </c>
      <c r="D486" s="2">
        <f t="shared" si="44"/>
        <v>6.3036769752245956</v>
      </c>
      <c r="E486" s="2">
        <f t="shared" si="43"/>
        <v>-6.4240422057890711E-2</v>
      </c>
      <c r="F486" s="2">
        <f t="shared" si="47"/>
        <v>-5.8294582307864176E-2</v>
      </c>
      <c r="G486" s="2">
        <f t="shared" si="45"/>
        <v>-5.9458397500265353E-3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6.4789000000000003</v>
      </c>
      <c r="C487" s="2">
        <f t="shared" si="42"/>
        <v>6.2541232372949036</v>
      </c>
      <c r="D487" s="2">
        <f t="shared" si="44"/>
        <v>6.3166564585412921</v>
      </c>
      <c r="E487" s="2">
        <f t="shared" si="43"/>
        <v>-6.2533221246388493E-2</v>
      </c>
      <c r="F487" s="2">
        <f t="shared" si="47"/>
        <v>-5.9142310095569042E-2</v>
      </c>
      <c r="G487" s="2">
        <f t="shared" si="45"/>
        <v>-3.3909111508194506E-3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6.4789000000000003</v>
      </c>
      <c r="C488" s="2">
        <f t="shared" si="42"/>
        <v>6.2628581238649188</v>
      </c>
      <c r="D488" s="2">
        <f t="shared" si="44"/>
        <v>6.3286744986493444</v>
      </c>
      <c r="E488" s="2">
        <f t="shared" si="43"/>
        <v>-6.5816374784425591E-2</v>
      </c>
      <c r="F488" s="2">
        <f t="shared" si="47"/>
        <v>-6.0477123033340352E-2</v>
      </c>
      <c r="G488" s="2">
        <f t="shared" si="45"/>
        <v>-5.3392517510852389E-3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6.4789000000000003</v>
      </c>
      <c r="C489" s="2">
        <f t="shared" si="42"/>
        <v>6.2746799509626232</v>
      </c>
      <c r="D489" s="2">
        <f t="shared" si="44"/>
        <v>6.3398023135642081</v>
      </c>
      <c r="E489" s="2">
        <f t="shared" si="43"/>
        <v>-6.5122362601584882E-2</v>
      </c>
      <c r="F489" s="2">
        <f t="shared" si="47"/>
        <v>-6.1406170946989261E-2</v>
      </c>
      <c r="G489" s="2">
        <f t="shared" si="45"/>
        <v>-3.7161916545956214E-3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6.4452999999999996</v>
      </c>
      <c r="C490" s="2">
        <f t="shared" si="42"/>
        <v>6.2883753431222198</v>
      </c>
      <c r="D490" s="2">
        <f t="shared" si="44"/>
        <v>6.3476169570038961</v>
      </c>
      <c r="E490" s="2">
        <f t="shared" si="43"/>
        <v>-5.9241613881676258E-2</v>
      </c>
      <c r="F490" s="2">
        <f t="shared" si="47"/>
        <v>-6.0973259533926669E-2</v>
      </c>
      <c r="G490" s="2">
        <f t="shared" si="45"/>
        <v>1.7316456522504103E-3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6.4309000000000003</v>
      </c>
      <c r="C491" s="2">
        <f t="shared" si="42"/>
        <v>6.3058714441803394</v>
      </c>
      <c r="D491" s="2">
        <f t="shared" si="44"/>
        <v>6.3537860712999032</v>
      </c>
      <c r="E491" s="2">
        <f t="shared" si="43"/>
        <v>-4.7914627119563846E-2</v>
      </c>
      <c r="F491" s="2">
        <f t="shared" si="47"/>
        <v>-5.8361533051054112E-2</v>
      </c>
      <c r="G491" s="2">
        <f t="shared" si="45"/>
        <v>1.0446905931490266E-2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6.4260999999999999</v>
      </c>
      <c r="C492" s="2">
        <f t="shared" si="42"/>
        <v>6.3324912219987493</v>
      </c>
      <c r="D492" s="2">
        <f t="shared" si="44"/>
        <v>6.359142658611022</v>
      </c>
      <c r="E492" s="2">
        <f t="shared" si="43"/>
        <v>-2.6651436612272761E-2</v>
      </c>
      <c r="F492" s="2">
        <f t="shared" si="47"/>
        <v>-5.2019513763297845E-2</v>
      </c>
      <c r="G492" s="2">
        <f t="shared" si="45"/>
        <v>2.5368077151025084E-2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6.4069000000000003</v>
      </c>
      <c r="C493" s="2">
        <f t="shared" si="42"/>
        <v>6.3624002647681728</v>
      </c>
      <c r="D493" s="2">
        <f t="shared" si="44"/>
        <v>6.36268023945465</v>
      </c>
      <c r="E493" s="2">
        <f t="shared" si="43"/>
        <v>-2.7997468647722457E-4</v>
      </c>
      <c r="F493" s="2">
        <f t="shared" si="47"/>
        <v>-4.1671605947933725E-2</v>
      </c>
      <c r="G493" s="2">
        <f t="shared" si="45"/>
        <v>4.13916312614565E-2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6.4212999999999996</v>
      </c>
      <c r="C494" s="2">
        <f t="shared" si="42"/>
        <v>6.3803233009576852</v>
      </c>
      <c r="D494" s="2">
        <f t="shared" si="44"/>
        <v>6.36702244393949</v>
      </c>
      <c r="E494" s="2">
        <f t="shared" si="43"/>
        <v>1.3300857018195167E-2</v>
      </c>
      <c r="F494" s="2">
        <f t="shared" si="47"/>
        <v>-3.0677113354707949E-2</v>
      </c>
      <c r="G494" s="2">
        <f t="shared" si="45"/>
        <v>4.3977970372903116E-2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6.4212999999999996</v>
      </c>
      <c r="C495" s="2">
        <f t="shared" si="42"/>
        <v>6.3954889469641953</v>
      </c>
      <c r="D495" s="2">
        <f t="shared" si="44"/>
        <v>6.3710430036476762</v>
      </c>
      <c r="E495" s="2">
        <f t="shared" si="43"/>
        <v>2.444594331651917E-2</v>
      </c>
      <c r="F495" s="2">
        <f t="shared" si="47"/>
        <v>-1.9652502020462526E-2</v>
      </c>
      <c r="G495" s="2">
        <f t="shared" si="45"/>
        <v>4.4098445336981693E-2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6.4165000000000001</v>
      </c>
      <c r="C496" s="2">
        <f t="shared" si="42"/>
        <v>6.4001983397389344</v>
      </c>
      <c r="D496" s="2">
        <f t="shared" si="44"/>
        <v>6.3744101885626634</v>
      </c>
      <c r="E496" s="2">
        <f t="shared" si="43"/>
        <v>2.5788151176270979E-2</v>
      </c>
      <c r="F496" s="2">
        <f t="shared" si="47"/>
        <v>-1.0564371381115824E-2</v>
      </c>
      <c r="G496" s="2">
        <f t="shared" si="45"/>
        <v>3.6352522557386802E-2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6">
        <f>TITRES_STAT!D500</f>
        <v>6.4309000000000003</v>
      </c>
      <c r="C497" s="2">
        <f t="shared" si="42"/>
        <v>6.4123062874714067</v>
      </c>
      <c r="D497" s="2">
        <f t="shared" si="44"/>
        <v>6.3785946190395029</v>
      </c>
      <c r="E497" s="2">
        <f t="shared" si="43"/>
        <v>3.3711668431903874E-2</v>
      </c>
      <c r="F497" s="2">
        <f t="shared" si="47"/>
        <v>-1.7091634185118845E-3</v>
      </c>
      <c r="G497" s="2">
        <f t="shared" si="45"/>
        <v>3.5420831850415758E-2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6.4789000000000003</v>
      </c>
      <c r="C498" s="2">
        <f t="shared" si="42"/>
        <v>6.4225514740142673</v>
      </c>
      <c r="D498" s="2">
        <f t="shared" si="44"/>
        <v>6.3860246472587985</v>
      </c>
      <c r="E498" s="2">
        <f t="shared" si="43"/>
        <v>3.6526826755468811E-2</v>
      </c>
      <c r="F498" s="2">
        <f t="shared" si="47"/>
        <v>5.9380346162842554E-3</v>
      </c>
      <c r="G498" s="2">
        <f t="shared" si="45"/>
        <v>3.0588792139184556E-2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6.4741</v>
      </c>
      <c r="C499" s="2">
        <f t="shared" si="42"/>
        <v>6.4312204780120723</v>
      </c>
      <c r="D499" s="2">
        <f t="shared" si="44"/>
        <v>6.3925487474618503</v>
      </c>
      <c r="E499" s="2">
        <f t="shared" si="43"/>
        <v>3.8671730550221994E-2</v>
      </c>
      <c r="F499" s="2">
        <f t="shared" si="47"/>
        <v>1.2484773803071805E-2</v>
      </c>
      <c r="G499" s="2">
        <f t="shared" si="45"/>
        <v>2.618695674715019E-2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6.4789000000000003</v>
      </c>
      <c r="C500" s="2">
        <f t="shared" si="42"/>
        <v>6.433386558317908</v>
      </c>
      <c r="D500" s="2">
        <f t="shared" si="44"/>
        <v>6.3989451365387504</v>
      </c>
      <c r="E500" s="2">
        <f t="shared" si="43"/>
        <v>3.4441421779157544E-2</v>
      </c>
      <c r="F500" s="2">
        <f t="shared" si="47"/>
        <v>1.6876103398288954E-2</v>
      </c>
      <c r="G500" s="2">
        <f t="shared" si="45"/>
        <v>1.756531838086859E-2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6.5076999999999998</v>
      </c>
      <c r="C501" s="2">
        <f t="shared" si="42"/>
        <v>6.4330040108843844</v>
      </c>
      <c r="D501" s="2">
        <f t="shared" si="44"/>
        <v>6.4070010523506946</v>
      </c>
      <c r="E501" s="2">
        <f t="shared" si="43"/>
        <v>2.6002958533689835E-2</v>
      </c>
      <c r="F501" s="2">
        <f t="shared" si="47"/>
        <v>1.8701474425369131E-2</v>
      </c>
      <c r="G501" s="2">
        <f t="shared" si="45"/>
        <v>7.3014841083207035E-3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6.6468999999999996</v>
      </c>
      <c r="C502" s="2">
        <f t="shared" si="42"/>
        <v>6.4319418553637098</v>
      </c>
      <c r="D502" s="2">
        <f t="shared" si="44"/>
        <v>6.4247713447691615</v>
      </c>
      <c r="E502" s="2">
        <f t="shared" si="43"/>
        <v>7.1705105945483183E-3</v>
      </c>
      <c r="F502" s="2">
        <f t="shared" si="47"/>
        <v>1.639528165920497E-2</v>
      </c>
      <c r="G502" s="2">
        <f t="shared" si="45"/>
        <v>-9.2247710646566512E-3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6.6181000000000001</v>
      </c>
      <c r="C503" s="2">
        <f t="shared" si="42"/>
        <v>6.4280892622308317</v>
      </c>
      <c r="D503" s="2">
        <f t="shared" si="44"/>
        <v>6.4390919858973721</v>
      </c>
      <c r="E503" s="2">
        <f t="shared" si="43"/>
        <v>-1.1002723666540426E-2</v>
      </c>
      <c r="F503" s="2">
        <f t="shared" si="47"/>
        <v>1.0915680594055892E-2</v>
      </c>
      <c r="G503" s="2">
        <f t="shared" si="45"/>
        <v>-2.1918404260596318E-2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6.7908999999999997</v>
      </c>
      <c r="C504" s="2">
        <f t="shared" si="42"/>
        <v>6.4270447603491654</v>
      </c>
      <c r="D504" s="2">
        <f t="shared" si="44"/>
        <v>6.4651518387938633</v>
      </c>
      <c r="E504" s="2">
        <f t="shared" si="43"/>
        <v>-3.8107078444697962E-2</v>
      </c>
      <c r="F504" s="2">
        <f t="shared" si="47"/>
        <v>1.1111287863051211E-3</v>
      </c>
      <c r="G504" s="2">
        <f t="shared" si="45"/>
        <v>-3.9218207231003083E-2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6.9348000000000001</v>
      </c>
      <c r="C505" s="2">
        <f t="shared" si="42"/>
        <v>6.426160951064678</v>
      </c>
      <c r="D505" s="2">
        <f t="shared" si="44"/>
        <v>6.4999405914757995</v>
      </c>
      <c r="E505" s="2">
        <f t="shared" si="43"/>
        <v>-7.3779640411121505E-2</v>
      </c>
      <c r="F505" s="2">
        <f t="shared" si="47"/>
        <v>-1.3867025053180205E-2</v>
      </c>
      <c r="G505" s="2">
        <f t="shared" si="45"/>
        <v>-5.9912615357941304E-2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6.9108000000000001</v>
      </c>
      <c r="C506" s="2">
        <f t="shared" si="42"/>
        <v>6.4246746509008812</v>
      </c>
      <c r="D506" s="2">
        <f t="shared" si="44"/>
        <v>6.5303746217368515</v>
      </c>
      <c r="E506" s="2">
        <f t="shared" si="43"/>
        <v>-0.10569997083597027</v>
      </c>
      <c r="F506" s="2">
        <f t="shared" si="47"/>
        <v>-3.2233614209738221E-2</v>
      </c>
      <c r="G506" s="2">
        <f t="shared" si="45"/>
        <v>-7.3466356626232049E-2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6.9108000000000001</v>
      </c>
      <c r="C507" s="2">
        <f t="shared" si="42"/>
        <v>6.4256323969161304</v>
      </c>
      <c r="D507" s="2">
        <f t="shared" si="44"/>
        <v>6.5585542793859739</v>
      </c>
      <c r="E507" s="2">
        <f t="shared" si="43"/>
        <v>-0.13292188246984349</v>
      </c>
      <c r="F507" s="2">
        <f t="shared" si="47"/>
        <v>-5.2371267861759274E-2</v>
      </c>
      <c r="G507" s="2">
        <f t="shared" si="45"/>
        <v>-8.0550614608084214E-2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6.8628999999999998</v>
      </c>
      <c r="C508" s="2">
        <f t="shared" si="42"/>
        <v>6.4338274127751873</v>
      </c>
      <c r="D508" s="2">
        <f t="shared" si="44"/>
        <v>6.5810984068388647</v>
      </c>
      <c r="E508" s="2">
        <f t="shared" si="43"/>
        <v>-0.14727099406367739</v>
      </c>
      <c r="F508" s="2">
        <f t="shared" si="47"/>
        <v>-7.1351213102142902E-2</v>
      </c>
      <c r="G508" s="2">
        <f t="shared" si="45"/>
        <v>-7.5919780961534483E-2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6.8148999999999997</v>
      </c>
      <c r="C509" s="2">
        <f t="shared" si="42"/>
        <v>6.4400231954251588</v>
      </c>
      <c r="D509" s="2">
        <f t="shared" si="44"/>
        <v>6.5984170433693183</v>
      </c>
      <c r="E509" s="2">
        <f t="shared" si="43"/>
        <v>-0.15839384794415956</v>
      </c>
      <c r="F509" s="2">
        <f t="shared" si="47"/>
        <v>-8.8759740070546239E-2</v>
      </c>
      <c r="G509" s="2">
        <f t="shared" si="45"/>
        <v>-6.9634107873613321E-2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6.8148999999999997</v>
      </c>
      <c r="C510" s="2">
        <f t="shared" si="42"/>
        <v>6.446004242282827</v>
      </c>
      <c r="D510" s="2">
        <f t="shared" si="44"/>
        <v>6.6144528179345539</v>
      </c>
      <c r="E510" s="2">
        <f t="shared" si="43"/>
        <v>-0.16844857565172688</v>
      </c>
      <c r="F510" s="2">
        <f t="shared" si="47"/>
        <v>-0.10469750718678236</v>
      </c>
      <c r="G510" s="2">
        <f t="shared" si="45"/>
        <v>-6.3751068464944521E-2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6.8868999999999998</v>
      </c>
      <c r="C511" s="2">
        <f t="shared" si="42"/>
        <v>6.4554958973162382</v>
      </c>
      <c r="D511" s="2">
        <f t="shared" si="44"/>
        <v>6.6346340906801426</v>
      </c>
      <c r="E511" s="2">
        <f t="shared" si="43"/>
        <v>-0.17913819336390446</v>
      </c>
      <c r="F511" s="2">
        <f t="shared" si="47"/>
        <v>-0.11958564442220679</v>
      </c>
      <c r="G511" s="2">
        <f t="shared" si="45"/>
        <v>-5.9552548941697675E-2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6">
        <f>TITRES_STAT!D515</f>
        <v>6.7717000000000001</v>
      </c>
      <c r="C512" s="2">
        <f t="shared" si="42"/>
        <v>6.4849426823445091</v>
      </c>
      <c r="D512" s="2">
        <f t="shared" si="44"/>
        <v>6.6447871210001317</v>
      </c>
      <c r="E512" s="2">
        <f t="shared" si="43"/>
        <v>-0.15984443865562259</v>
      </c>
      <c r="F512" s="2">
        <f t="shared" si="47"/>
        <v>-0.12763740326888995</v>
      </c>
      <c r="G512" s="2">
        <f t="shared" si="45"/>
        <v>-3.2207035386732641E-2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6">
        <f>TITRES_STAT!D516</f>
        <v>6.8148999999999997</v>
      </c>
      <c r="C513" s="2">
        <f t="shared" si="42"/>
        <v>6.505428423522277</v>
      </c>
      <c r="D513" s="2">
        <f t="shared" si="44"/>
        <v>6.6573880750001226</v>
      </c>
      <c r="E513" s="2">
        <f t="shared" si="43"/>
        <v>-0.15195965147784563</v>
      </c>
      <c r="F513" s="2">
        <f t="shared" si="47"/>
        <v>-0.13250185291068109</v>
      </c>
      <c r="G513" s="2">
        <f t="shared" si="45"/>
        <v>-1.9457798567164536E-2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6">
        <f>TITRES_STAT!D517</f>
        <v>6.7668999999999997</v>
      </c>
      <c r="C514" s="2">
        <f t="shared" si="42"/>
        <v>6.5493471275957731</v>
      </c>
      <c r="D514" s="2">
        <f t="shared" si="44"/>
        <v>6.6655000694445583</v>
      </c>
      <c r="E514" s="2">
        <f t="shared" si="43"/>
        <v>-0.11615294184878522</v>
      </c>
      <c r="F514" s="2">
        <f t="shared" si="47"/>
        <v>-0.12923207069830192</v>
      </c>
      <c r="G514" s="2">
        <f t="shared" si="45"/>
        <v>1.3079128849516702E-2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6.7668999999999997</v>
      </c>
      <c r="C515" s="2">
        <f t="shared" si="42"/>
        <v>6.6086475695041162</v>
      </c>
      <c r="D515" s="2">
        <f t="shared" si="44"/>
        <v>6.6730111754116281</v>
      </c>
      <c r="E515" s="2">
        <f t="shared" si="43"/>
        <v>-6.4363605907511889E-2</v>
      </c>
      <c r="F515" s="2">
        <f t="shared" si="47"/>
        <v>-0.11625837774014391</v>
      </c>
      <c r="G515" s="2">
        <f t="shared" si="45"/>
        <v>5.1894771832632025E-2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6.7188999999999997</v>
      </c>
      <c r="C516" s="2">
        <f t="shared" si="42"/>
        <v>6.6551325588111752</v>
      </c>
      <c r="D516" s="2">
        <f t="shared" si="44"/>
        <v>6.6764103476033592</v>
      </c>
      <c r="E516" s="2">
        <f t="shared" si="43"/>
        <v>-2.1277788792184005E-2</v>
      </c>
      <c r="F516" s="2">
        <f t="shared" si="47"/>
        <v>-9.7262259950551946E-2</v>
      </c>
      <c r="G516" s="2">
        <f t="shared" si="45"/>
        <v>7.5984471158367942E-2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6.7957000000000001</v>
      </c>
      <c r="C517" s="2">
        <f t="shared" si="42"/>
        <v>6.6944660113017633</v>
      </c>
      <c r="D517" s="2">
        <f t="shared" si="44"/>
        <v>6.6852466181512584</v>
      </c>
      <c r="E517" s="2">
        <f t="shared" si="43"/>
        <v>9.2193931505049065E-3</v>
      </c>
      <c r="F517" s="2">
        <f t="shared" si="47"/>
        <v>-7.596592933034059E-2</v>
      </c>
      <c r="G517" s="2">
        <f t="shared" si="45"/>
        <v>8.5185322480845496E-2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6.7188999999999997</v>
      </c>
      <c r="C518" s="2">
        <f t="shared" si="42"/>
        <v>6.720378932639953</v>
      </c>
      <c r="D518" s="2">
        <f t="shared" si="44"/>
        <v>6.6877394612511649</v>
      </c>
      <c r="E518" s="2">
        <f t="shared" si="43"/>
        <v>3.2639471388788088E-2</v>
      </c>
      <c r="F518" s="2">
        <f t="shared" si="47"/>
        <v>-5.4244849186514857E-2</v>
      </c>
      <c r="G518" s="2">
        <f t="shared" si="45"/>
        <v>8.6884320575302945E-2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6.2629999999999999</v>
      </c>
      <c r="C519" s="2">
        <f t="shared" si="42"/>
        <v>6.7349206353107292</v>
      </c>
      <c r="D519" s="2">
        <f t="shared" si="44"/>
        <v>6.6562772789362636</v>
      </c>
      <c r="E519" s="2">
        <f t="shared" si="43"/>
        <v>7.8643356374465512E-2</v>
      </c>
      <c r="F519" s="2">
        <f t="shared" si="47"/>
        <v>-2.7667208074318782E-2</v>
      </c>
      <c r="G519" s="2">
        <f t="shared" si="45"/>
        <v>0.1063105644487843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6.7141000000000002</v>
      </c>
      <c r="C520" s="2">
        <f t="shared" si="42"/>
        <v>6.7472251529552318</v>
      </c>
      <c r="D520" s="2">
        <f t="shared" si="44"/>
        <v>6.660560443459504</v>
      </c>
      <c r="E520" s="2">
        <f t="shared" si="43"/>
        <v>8.6664709495727799E-2</v>
      </c>
      <c r="F520" s="2">
        <f t="shared" si="47"/>
        <v>-4.8008245603094676E-3</v>
      </c>
      <c r="G520" s="2">
        <f t="shared" si="45"/>
        <v>9.1465534056037273E-2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6.7141000000000002</v>
      </c>
      <c r="C521" s="2">
        <f t="shared" si="42"/>
        <v>6.7687135909621192</v>
      </c>
      <c r="D521" s="2">
        <f t="shared" si="44"/>
        <v>6.6645263365365786</v>
      </c>
      <c r="E521" s="2">
        <f t="shared" si="43"/>
        <v>0.10418725442554067</v>
      </c>
      <c r="F521" s="2">
        <f t="shared" si="47"/>
        <v>1.699679123686056E-2</v>
      </c>
      <c r="G521" s="2">
        <f t="shared" si="45"/>
        <v>8.7190463188680109E-2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6.6369999999999996</v>
      </c>
      <c r="C522" s="2">
        <f t="shared" si="42"/>
        <v>6.7691730385064091</v>
      </c>
      <c r="D522" s="2">
        <f t="shared" si="44"/>
        <v>6.66248734864498</v>
      </c>
      <c r="E522" s="2">
        <f t="shared" si="43"/>
        <v>0.10668568986142901</v>
      </c>
      <c r="F522" s="2">
        <f t="shared" si="47"/>
        <v>3.4934570961774256E-2</v>
      </c>
      <c r="G522" s="2">
        <f t="shared" si="45"/>
        <v>7.1751118899654756E-2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6.5854999999999997</v>
      </c>
      <c r="C523" s="2">
        <f t="shared" si="42"/>
        <v>6.7762079556592694</v>
      </c>
      <c r="D523" s="2">
        <f t="shared" si="44"/>
        <v>6.6567845820786857</v>
      </c>
      <c r="E523" s="2">
        <f t="shared" si="43"/>
        <v>0.11942337358058364</v>
      </c>
      <c r="F523" s="2">
        <f t="shared" si="47"/>
        <v>5.1832331485536134E-2</v>
      </c>
      <c r="G523" s="2">
        <f t="shared" si="45"/>
        <v>6.7591042095047502E-2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6.5907</v>
      </c>
      <c r="C524" s="2">
        <f t="shared" si="42"/>
        <v>6.7747759624809198</v>
      </c>
      <c r="D524" s="2">
        <f t="shared" si="44"/>
        <v>6.6518894278506346</v>
      </c>
      <c r="E524" s="2">
        <f t="shared" si="43"/>
        <v>0.1228865346302852</v>
      </c>
      <c r="F524" s="2">
        <f t="shared" si="47"/>
        <v>6.604317211448596E-2</v>
      </c>
      <c r="G524" s="2">
        <f t="shared" si="45"/>
        <v>5.6843362515799245E-2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6.6369999999999996</v>
      </c>
      <c r="C525" s="2">
        <f t="shared" si="42"/>
        <v>6.773564275945394</v>
      </c>
      <c r="D525" s="2">
        <f t="shared" si="44"/>
        <v>6.6507865072691068</v>
      </c>
      <c r="E525" s="2">
        <f t="shared" si="43"/>
        <v>0.1227777686762872</v>
      </c>
      <c r="F525" s="2">
        <f t="shared" si="47"/>
        <v>7.7390091426846219E-2</v>
      </c>
      <c r="G525" s="2">
        <f t="shared" si="45"/>
        <v>4.5387677249440983E-2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6.5854999999999997</v>
      </c>
      <c r="C526" s="2">
        <f t="shared" si="42"/>
        <v>6.7651543873384101</v>
      </c>
      <c r="D526" s="2">
        <f t="shared" si="44"/>
        <v>6.6459504696936174</v>
      </c>
      <c r="E526" s="2">
        <f t="shared" si="43"/>
        <v>0.11920391764479277</v>
      </c>
      <c r="F526" s="2">
        <f t="shared" si="47"/>
        <v>8.5752856670435529E-2</v>
      </c>
      <c r="G526" s="2">
        <f t="shared" si="45"/>
        <v>3.3451060974357238E-2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6.5340999999999996</v>
      </c>
      <c r="C527" s="2">
        <f t="shared" ref="C527:C590" si="48">$C$4*B517+C526*(1-$C$4)</f>
        <v>6.76985371236327</v>
      </c>
      <c r="D527" s="2">
        <f t="shared" si="44"/>
        <v>6.6376652497163127</v>
      </c>
      <c r="E527" s="2">
        <f t="shared" si="43"/>
        <v>0.13218846264695738</v>
      </c>
      <c r="F527" s="2">
        <f t="shared" si="47"/>
        <v>9.5039977865739894E-2</v>
      </c>
      <c r="G527" s="2">
        <f t="shared" si="45"/>
        <v>3.7148484781217489E-2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6.5340999999999996</v>
      </c>
      <c r="C528" s="2">
        <f t="shared" si="48"/>
        <v>6.7620146796919975</v>
      </c>
      <c r="D528" s="2">
        <f t="shared" si="44"/>
        <v>6.6299937497373262</v>
      </c>
      <c r="E528" s="2">
        <f t="shared" si="43"/>
        <v>0.1320209299546713</v>
      </c>
      <c r="F528" s="2">
        <f t="shared" si="47"/>
        <v>0.10243616828352618</v>
      </c>
      <c r="G528" s="2">
        <f t="shared" si="45"/>
        <v>2.9584761671145113E-2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6.5340999999999996</v>
      </c>
      <c r="C529" s="2">
        <f t="shared" si="48"/>
        <v>6.6852431905086132</v>
      </c>
      <c r="D529" s="2">
        <f t="shared" si="44"/>
        <v>6.6228905090160426</v>
      </c>
      <c r="E529" s="2">
        <f t="shared" si="43"/>
        <v>6.2352681492570561E-2</v>
      </c>
      <c r="F529" s="2">
        <f t="shared" si="47"/>
        <v>9.4419470925335064E-2</v>
      </c>
      <c r="G529" s="2">
        <f t="shared" si="45"/>
        <v>-3.2066789432764503E-2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6.5598000000000001</v>
      </c>
      <c r="C530" s="2">
        <f t="shared" si="48"/>
        <v>6.6896826996611338</v>
      </c>
      <c r="D530" s="2">
        <f t="shared" si="44"/>
        <v>6.6182171379778172</v>
      </c>
      <c r="E530" s="2">
        <f t="shared" si="43"/>
        <v>7.1465561683316636E-2</v>
      </c>
      <c r="F530" s="2">
        <f t="shared" si="47"/>
        <v>8.9828689076931395E-2</v>
      </c>
      <c r="G530" s="2">
        <f t="shared" si="45"/>
        <v>-1.8363127393614759E-2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6.5134999999999996</v>
      </c>
      <c r="C531" s="2">
        <f t="shared" si="48"/>
        <v>6.6934392074055742</v>
      </c>
      <c r="D531" s="2">
        <f t="shared" si="44"/>
        <v>6.6104603129424229</v>
      </c>
      <c r="E531" s="2">
        <f t="shared" si="43"/>
        <v>8.297889446315132E-2</v>
      </c>
      <c r="F531" s="2">
        <f t="shared" si="47"/>
        <v>8.845873015417538E-2</v>
      </c>
      <c r="G531" s="2">
        <f t="shared" si="45"/>
        <v>-5.4798356910240598E-3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6.5134999999999996</v>
      </c>
      <c r="C532" s="2">
        <f t="shared" si="48"/>
        <v>6.684756252420101</v>
      </c>
      <c r="D532" s="2">
        <f t="shared" si="44"/>
        <v>6.6032780675392804</v>
      </c>
      <c r="E532" s="2">
        <f t="shared" si="43"/>
        <v>8.1478184880820592E-2</v>
      </c>
      <c r="F532" s="2">
        <f t="shared" si="47"/>
        <v>8.7062621099504425E-2</v>
      </c>
      <c r="G532" s="2">
        <f t="shared" si="45"/>
        <v>-5.5844362186838331E-3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6.5031999999999996</v>
      </c>
      <c r="C533" s="2">
        <f t="shared" si="48"/>
        <v>6.6694860597400858</v>
      </c>
      <c r="D533" s="2">
        <f t="shared" si="44"/>
        <v>6.5958648773511861</v>
      </c>
      <c r="E533" s="2">
        <f t="shared" si="43"/>
        <v>7.3621182388899697E-2</v>
      </c>
      <c r="F533" s="2">
        <f t="shared" si="47"/>
        <v>8.437433335738348E-2</v>
      </c>
      <c r="G533" s="2">
        <f t="shared" si="45"/>
        <v>-1.0753150968483782E-2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6.4311999999999996</v>
      </c>
      <c r="C534" s="2">
        <f t="shared" si="48"/>
        <v>6.6573651274723806</v>
      </c>
      <c r="D534" s="2">
        <f t="shared" si="44"/>
        <v>6.5836674790288763</v>
      </c>
      <c r="E534" s="2">
        <f t="shared" si="43"/>
        <v>7.3697648443504349E-2</v>
      </c>
      <c r="F534" s="2">
        <f t="shared" si="47"/>
        <v>8.2238996374607659E-2</v>
      </c>
      <c r="G534" s="2">
        <f t="shared" si="45"/>
        <v>-8.5413479311033103E-3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6.282</v>
      </c>
      <c r="C535" s="2">
        <f t="shared" si="48"/>
        <v>6.654232030938168</v>
      </c>
      <c r="D535" s="2">
        <f t="shared" si="44"/>
        <v>6.561321739841552</v>
      </c>
      <c r="E535" s="2">
        <f t="shared" si="43"/>
        <v>9.2910291096615971E-2</v>
      </c>
      <c r="F535" s="2">
        <f t="shared" si="47"/>
        <v>8.4373255319009327E-2</v>
      </c>
      <c r="G535" s="2">
        <f t="shared" si="45"/>
        <v>8.5370357776066441E-3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6.2870999999999997</v>
      </c>
      <c r="C536" s="2">
        <f t="shared" si="48"/>
        <v>6.6436578723322963</v>
      </c>
      <c r="D536" s="2">
        <f t="shared" si="44"/>
        <v>6.5410090183718079</v>
      </c>
      <c r="E536" s="2">
        <f t="shared" si="43"/>
        <v>0.1026488539604884</v>
      </c>
      <c r="F536" s="2">
        <f t="shared" si="47"/>
        <v>8.8028375047305152E-2</v>
      </c>
      <c r="G536" s="2">
        <f t="shared" si="45"/>
        <v>1.4620478913183244E-2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6.2511000000000001</v>
      </c>
      <c r="C537" s="2">
        <f t="shared" si="48"/>
        <v>6.6268028150504046</v>
      </c>
      <c r="D537" s="2">
        <f t="shared" si="44"/>
        <v>6.5195342762701927</v>
      </c>
      <c r="E537" s="2">
        <f t="shared" si="43"/>
        <v>0.10726853878021192</v>
      </c>
      <c r="F537" s="2">
        <f t="shared" si="47"/>
        <v>9.1876407793886505E-2</v>
      </c>
      <c r="G537" s="2">
        <f t="shared" si="45"/>
        <v>1.5392130986325414E-2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6.4311999999999996</v>
      </c>
      <c r="C538" s="2">
        <f t="shared" si="48"/>
        <v>6.6125408435041884</v>
      </c>
      <c r="D538" s="2">
        <f t="shared" si="44"/>
        <v>6.512990996546475</v>
      </c>
      <c r="E538" s="2">
        <f t="shared" si="43"/>
        <v>9.9549846957713406E-2</v>
      </c>
      <c r="F538" s="2">
        <f t="shared" si="47"/>
        <v>9.3411095626651897E-2</v>
      </c>
      <c r="G538" s="2">
        <f t="shared" si="45"/>
        <v>6.1387513310615094E-3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6.4260000000000002</v>
      </c>
      <c r="C539" s="2">
        <f t="shared" si="48"/>
        <v>6.6004730214266214</v>
      </c>
      <c r="D539" s="2">
        <f t="shared" si="44"/>
        <v>6.5065472190245135</v>
      </c>
      <c r="E539" s="2">
        <f t="shared" si="43"/>
        <v>9.3925802402107905E-2</v>
      </c>
      <c r="F539" s="2">
        <f t="shared" si="47"/>
        <v>9.3514036981743112E-2</v>
      </c>
      <c r="G539" s="2">
        <f t="shared" si="45"/>
        <v>4.1176542036479302E-4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6.4260000000000002</v>
      </c>
      <c r="C540" s="2">
        <f t="shared" si="48"/>
        <v>6.5942156335148336</v>
      </c>
      <c r="D540" s="2">
        <f t="shared" si="44"/>
        <v>6.5005807583560307</v>
      </c>
      <c r="E540" s="2">
        <f t="shared" ref="E540:E603" si="49">C540-D540</f>
        <v>9.3634875158802977E-2</v>
      </c>
      <c r="F540" s="2">
        <f t="shared" si="47"/>
        <v>9.3538204617155091E-2</v>
      </c>
      <c r="G540" s="2">
        <f t="shared" si="45"/>
        <v>9.6670541647886354E-5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6.3026</v>
      </c>
      <c r="C541" s="2">
        <f t="shared" si="48"/>
        <v>6.5817978437433204</v>
      </c>
      <c r="D541" s="2">
        <f t="shared" ref="D541:D604" si="50">$D$4*B541+(1-$D$4)*D540</f>
        <v>6.4859155169963243</v>
      </c>
      <c r="E541" s="2">
        <f t="shared" si="49"/>
        <v>9.5882326746996149E-2</v>
      </c>
      <c r="F541" s="2">
        <f t="shared" si="47"/>
        <v>9.4007029043123316E-2</v>
      </c>
      <c r="G541" s="2">
        <f t="shared" si="45"/>
        <v>1.875297703872833E-3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6.3128000000000002</v>
      </c>
      <c r="C542" s="2">
        <f t="shared" si="48"/>
        <v>6.5712904831674246</v>
      </c>
      <c r="D542" s="2">
        <f t="shared" si="50"/>
        <v>6.4730921453669668</v>
      </c>
      <c r="E542" s="2">
        <f t="shared" si="49"/>
        <v>9.8198337800457836E-2</v>
      </c>
      <c r="F542" s="2">
        <f t="shared" si="47"/>
        <v>9.4845290794590226E-2</v>
      </c>
      <c r="G542" s="2">
        <f t="shared" si="45"/>
        <v>3.3530470058676098E-3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6.39</v>
      </c>
      <c r="C543" s="2">
        <f t="shared" si="48"/>
        <v>6.5608150242185896</v>
      </c>
      <c r="D543" s="2">
        <f t="shared" si="50"/>
        <v>6.4669371716360811</v>
      </c>
      <c r="E543" s="2">
        <f t="shared" si="49"/>
        <v>9.3877852582508581E-2</v>
      </c>
      <c r="F543" s="2">
        <f t="shared" si="47"/>
        <v>9.4651803152173905E-2</v>
      </c>
      <c r="G543" s="2">
        <f t="shared" si="45"/>
        <v>-7.7395056966532427E-4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6.4569000000000001</v>
      </c>
      <c r="C544" s="2">
        <f t="shared" si="48"/>
        <v>6.5408742512618829</v>
      </c>
      <c r="D544" s="2">
        <f t="shared" si="50"/>
        <v>6.466193677440816</v>
      </c>
      <c r="E544" s="2">
        <f t="shared" si="49"/>
        <v>7.4680573821066965E-2</v>
      </c>
      <c r="F544" s="2">
        <f t="shared" si="47"/>
        <v>9.0657557285952511E-2</v>
      </c>
      <c r="G544" s="2">
        <f t="shared" si="45"/>
        <v>-1.5976983464885547E-2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6.6318000000000001</v>
      </c>
      <c r="C545" s="2">
        <f t="shared" si="48"/>
        <v>6.5010474433754393</v>
      </c>
      <c r="D545" s="2">
        <f t="shared" si="50"/>
        <v>6.4784608124452001</v>
      </c>
      <c r="E545" s="2">
        <f t="shared" si="49"/>
        <v>2.258663093023916E-2</v>
      </c>
      <c r="F545" s="2">
        <f t="shared" si="47"/>
        <v>7.7043372014809847E-2</v>
      </c>
      <c r="G545" s="2">
        <f t="shared" si="45"/>
        <v>-5.4456741084570687E-2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6.6318000000000001</v>
      </c>
      <c r="C546" s="2">
        <f t="shared" si="48"/>
        <v>6.4681324520869099</v>
      </c>
      <c r="D546" s="2">
        <f t="shared" si="50"/>
        <v>6.4898192707825935</v>
      </c>
      <c r="E546" s="2">
        <f t="shared" si="49"/>
        <v>-2.1686818695683563E-2</v>
      </c>
      <c r="F546" s="2">
        <f t="shared" si="47"/>
        <v>5.7297333872711166E-2</v>
      </c>
      <c r="G546" s="2">
        <f t="shared" si="45"/>
        <v>-7.8984152568394722E-2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6.5751999999999997</v>
      </c>
      <c r="C547" s="2">
        <f t="shared" si="48"/>
        <v>6.434742844073539</v>
      </c>
      <c r="D547" s="2">
        <f t="shared" si="50"/>
        <v>6.4961437692431421</v>
      </c>
      <c r="E547" s="2">
        <f t="shared" si="49"/>
        <v>-6.1400925169603049E-2</v>
      </c>
      <c r="F547" s="2">
        <f t="shared" si="47"/>
        <v>3.3557682064248327E-2</v>
      </c>
      <c r="G547" s="2">
        <f t="shared" si="45"/>
        <v>-9.4958607233851383E-2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6.5751999999999997</v>
      </c>
      <c r="C548" s="2">
        <f t="shared" si="48"/>
        <v>6.4341977911391481</v>
      </c>
      <c r="D548" s="2">
        <f t="shared" si="50"/>
        <v>6.501999786336242</v>
      </c>
      <c r="E548" s="2">
        <f t="shared" si="49"/>
        <v>-6.7801995197093845E-2</v>
      </c>
      <c r="F548" s="2">
        <f t="shared" si="47"/>
        <v>1.3285746611979893E-2</v>
      </c>
      <c r="G548" s="2">
        <f t="shared" ref="G548:G611" si="51">E548-F548</f>
        <v>-8.1087741809073743E-2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6.5957999999999997</v>
      </c>
      <c r="C549" s="2">
        <f t="shared" si="48"/>
        <v>6.4329365925023563</v>
      </c>
      <c r="D549" s="2">
        <f t="shared" si="50"/>
        <v>6.5089479503113346</v>
      </c>
      <c r="E549" s="2">
        <f t="shared" si="49"/>
        <v>-7.6011357808978275E-2</v>
      </c>
      <c r="F549" s="2">
        <f t="shared" ref="F549:F612" si="53">(E549*(2/(10)))+((1-(2/10))*F548)</f>
        <v>-4.5736742722117391E-3</v>
      </c>
      <c r="G549" s="2">
        <f t="shared" si="51"/>
        <v>-7.1437683536766536E-2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6.6318000000000001</v>
      </c>
      <c r="C550" s="2">
        <f t="shared" si="48"/>
        <v>6.43186942442507</v>
      </c>
      <c r="D550" s="2">
        <f t="shared" si="50"/>
        <v>6.5180481021401251</v>
      </c>
      <c r="E550" s="2">
        <f t="shared" si="49"/>
        <v>-8.6178677715055052E-2</v>
      </c>
      <c r="F550" s="2">
        <f t="shared" si="53"/>
        <v>-2.0894674960780402E-2</v>
      </c>
      <c r="G550" s="2">
        <f t="shared" si="51"/>
        <v>-6.528400275427465E-2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6.5854999999999997</v>
      </c>
      <c r="C551" s="2">
        <f t="shared" si="48"/>
        <v>6.4119818206673669</v>
      </c>
      <c r="D551" s="2">
        <f t="shared" si="50"/>
        <v>6.5230445390186347</v>
      </c>
      <c r="E551" s="2">
        <f t="shared" si="49"/>
        <v>-0.1110627183512678</v>
      </c>
      <c r="F551" s="2">
        <f t="shared" si="53"/>
        <v>-3.8928283638877889E-2</v>
      </c>
      <c r="G551" s="2">
        <f t="shared" si="51"/>
        <v>-7.2134434712389908E-2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6.5444000000000004</v>
      </c>
      <c r="C552" s="2">
        <f t="shared" si="48"/>
        <v>6.3967230790262342</v>
      </c>
      <c r="D552" s="2">
        <f t="shared" si="50"/>
        <v>6.5246264250172539</v>
      </c>
      <c r="E552" s="2">
        <f t="shared" si="49"/>
        <v>-0.12790334599101971</v>
      </c>
      <c r="F552" s="2">
        <f t="shared" si="53"/>
        <v>-5.6723296109306251E-2</v>
      </c>
      <c r="G552" s="2">
        <f t="shared" si="51"/>
        <v>-7.1180049881713461E-2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6.5444000000000004</v>
      </c>
      <c r="C553" s="2">
        <f t="shared" si="48"/>
        <v>6.3956887591760445</v>
      </c>
      <c r="D553" s="2">
        <f t="shared" si="50"/>
        <v>6.5260911342752346</v>
      </c>
      <c r="E553" s="2">
        <f t="shared" si="49"/>
        <v>-0.13040237509919006</v>
      </c>
      <c r="F553" s="2">
        <f t="shared" si="53"/>
        <v>-7.1459111907283018E-2</v>
      </c>
      <c r="G553" s="2">
        <f t="shared" si="51"/>
        <v>-5.8943263191907042E-2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6.5804</v>
      </c>
      <c r="C554" s="2">
        <f t="shared" si="48"/>
        <v>6.405105873148961</v>
      </c>
      <c r="D554" s="2">
        <f t="shared" si="50"/>
        <v>6.5301140132178102</v>
      </c>
      <c r="E554" s="2">
        <f t="shared" si="49"/>
        <v>-0.12500814006884919</v>
      </c>
      <c r="F554" s="2">
        <f t="shared" si="53"/>
        <v>-8.2168917539596265E-2</v>
      </c>
      <c r="G554" s="2">
        <f t="shared" si="51"/>
        <v>-4.2839222529252929E-2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6.5340999999999996</v>
      </c>
      <c r="C555" s="2">
        <f t="shared" si="48"/>
        <v>6.4399818926645054</v>
      </c>
      <c r="D555" s="2">
        <f t="shared" si="50"/>
        <v>6.5304092714979722</v>
      </c>
      <c r="E555" s="2">
        <f t="shared" si="49"/>
        <v>-9.0427378833466854E-2</v>
      </c>
      <c r="F555" s="2">
        <f t="shared" si="53"/>
        <v>-8.3820609798370388E-2</v>
      </c>
      <c r="G555" s="2">
        <f t="shared" si="51"/>
        <v>-6.6067690350964658E-3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6.5854999999999997</v>
      </c>
      <c r="C556" s="2">
        <f t="shared" si="48"/>
        <v>6.4694923707161198</v>
      </c>
      <c r="D556" s="2">
        <f t="shared" si="50"/>
        <v>6.5344900662018262</v>
      </c>
      <c r="E556" s="2">
        <f t="shared" si="49"/>
        <v>-6.499769548570633E-2</v>
      </c>
      <c r="F556" s="2">
        <f t="shared" si="53"/>
        <v>-8.005602693583759E-2</v>
      </c>
      <c r="G556" s="2">
        <f t="shared" si="51"/>
        <v>1.505833145013126E-2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6.5392000000000001</v>
      </c>
      <c r="C557" s="2">
        <f t="shared" si="48"/>
        <v>6.4857550829136397</v>
      </c>
      <c r="D557" s="2">
        <f t="shared" si="50"/>
        <v>6.5348389501868756</v>
      </c>
      <c r="E557" s="2">
        <f t="shared" si="49"/>
        <v>-4.9083867273235882E-2</v>
      </c>
      <c r="F557" s="2">
        <f t="shared" si="53"/>
        <v>-7.3861595003317251E-2</v>
      </c>
      <c r="G557" s="2">
        <f t="shared" si="51"/>
        <v>2.477772773008137E-2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6">
        <f>TITRES_STAT!D561</f>
        <v>6.5751999999999997</v>
      </c>
      <c r="C558" s="2">
        <f t="shared" si="48"/>
        <v>6.4995158393884642</v>
      </c>
      <c r="D558" s="2">
        <f t="shared" si="50"/>
        <v>6.5378286575804401</v>
      </c>
      <c r="E558" s="2">
        <f t="shared" si="49"/>
        <v>-3.831281819197585E-2</v>
      </c>
      <c r="F558" s="2">
        <f t="shared" si="53"/>
        <v>-6.6751839641048971E-2</v>
      </c>
      <c r="G558" s="2">
        <f t="shared" si="51"/>
        <v>2.8439021449073121E-2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6.5340999999999996</v>
      </c>
      <c r="C559" s="2">
        <f t="shared" si="48"/>
        <v>6.5143287871748541</v>
      </c>
      <c r="D559" s="2">
        <f t="shared" si="50"/>
        <v>6.5375524607226296</v>
      </c>
      <c r="E559" s="2">
        <f t="shared" si="49"/>
        <v>-2.3223673547775547E-2</v>
      </c>
      <c r="F559" s="2">
        <f t="shared" si="53"/>
        <v>-5.8046206422394289E-2</v>
      </c>
      <c r="G559" s="2">
        <f t="shared" si="51"/>
        <v>3.4822532874618742E-2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6.5547000000000004</v>
      </c>
      <c r="C560" s="2">
        <f t="shared" si="48"/>
        <v>6.5324012814556456</v>
      </c>
      <c r="D560" s="2">
        <f t="shared" si="50"/>
        <v>6.5388226488172503</v>
      </c>
      <c r="E560" s="2">
        <f t="shared" si="49"/>
        <v>-6.4213673616047018E-3</v>
      </c>
      <c r="F560" s="2">
        <f t="shared" si="53"/>
        <v>-4.7721238610236374E-2</v>
      </c>
      <c r="G560" s="2">
        <f t="shared" si="51"/>
        <v>4.1299871248631673E-2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6.5547000000000004</v>
      </c>
      <c r="C561" s="2">
        <f t="shared" si="48"/>
        <v>6.5405703150778542</v>
      </c>
      <c r="D561" s="2">
        <f t="shared" si="50"/>
        <v>6.5399987489048614</v>
      </c>
      <c r="E561" s="2">
        <f t="shared" si="49"/>
        <v>5.715661729928101E-4</v>
      </c>
      <c r="F561" s="2">
        <f t="shared" si="53"/>
        <v>-3.8062677653590539E-2</v>
      </c>
      <c r="G561" s="2">
        <f t="shared" si="51"/>
        <v>3.8634243826583349E-2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6">
        <f>TITRES_STAT!D565</f>
        <v>6.5854999999999997</v>
      </c>
      <c r="C562" s="2">
        <f t="shared" si="48"/>
        <v>6.5411594973735694</v>
      </c>
      <c r="D562" s="2">
        <f t="shared" si="50"/>
        <v>6.5433692119489457</v>
      </c>
      <c r="E562" s="2">
        <f t="shared" si="49"/>
        <v>-2.2097145753763314E-3</v>
      </c>
      <c r="F562" s="2">
        <f t="shared" si="53"/>
        <v>-3.08920850379477E-2</v>
      </c>
      <c r="G562" s="2">
        <f t="shared" si="51"/>
        <v>2.8682370462571369E-2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6.5854999999999997</v>
      </c>
      <c r="C563" s="2">
        <f t="shared" si="48"/>
        <v>6.5416580362391743</v>
      </c>
      <c r="D563" s="2">
        <f t="shared" si="50"/>
        <v>6.5464900110638391</v>
      </c>
      <c r="E563" s="2">
        <f t="shared" si="49"/>
        <v>-4.8319748246647976E-3</v>
      </c>
      <c r="F563" s="2">
        <f t="shared" si="53"/>
        <v>-2.568006299529112E-2</v>
      </c>
      <c r="G563" s="2">
        <f t="shared" si="51"/>
        <v>2.0848088170626323E-2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6">
        <f>TITRES_STAT!D567</f>
        <v>6.6369999999999996</v>
      </c>
      <c r="C564" s="2">
        <f t="shared" si="48"/>
        <v>6.5476183383562248</v>
      </c>
      <c r="D564" s="2">
        <f t="shared" si="50"/>
        <v>6.5531944546887404</v>
      </c>
      <c r="E564" s="2">
        <f t="shared" si="49"/>
        <v>-5.576116332515646E-3</v>
      </c>
      <c r="F564" s="2">
        <f t="shared" si="53"/>
        <v>-2.1659273662736029E-2</v>
      </c>
      <c r="G564" s="2">
        <f t="shared" si="51"/>
        <v>1.6083157330220383E-2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6.6883999999999997</v>
      </c>
      <c r="C565" s="2">
        <f t="shared" si="48"/>
        <v>6.5455385939937285</v>
      </c>
      <c r="D565" s="2">
        <f t="shared" si="50"/>
        <v>6.5632096802673523</v>
      </c>
      <c r="E565" s="2">
        <f t="shared" si="49"/>
        <v>-1.7671086273623793E-2</v>
      </c>
      <c r="F565" s="2">
        <f t="shared" si="53"/>
        <v>-2.086163618491358E-2</v>
      </c>
      <c r="G565" s="2">
        <f t="shared" si="51"/>
        <v>3.1905499112897875E-3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6">
        <f>TITRES_STAT!D569</f>
        <v>6.6883999999999997</v>
      </c>
      <c r="C566" s="2">
        <f t="shared" si="48"/>
        <v>6.5516865026100781</v>
      </c>
      <c r="D566" s="2">
        <f t="shared" si="50"/>
        <v>6.5724830372845862</v>
      </c>
      <c r="E566" s="2">
        <f t="shared" si="49"/>
        <v>-2.0796534674508038E-2</v>
      </c>
      <c r="F566" s="2">
        <f t="shared" si="53"/>
        <v>-2.0848615882832475E-2</v>
      </c>
      <c r="G566" s="2">
        <f t="shared" si="51"/>
        <v>5.2081208324436523E-5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6.6369999999999996</v>
      </c>
      <c r="C567" s="2">
        <f t="shared" si="48"/>
        <v>6.5497655022085279</v>
      </c>
      <c r="D567" s="2">
        <f t="shared" si="50"/>
        <v>6.5772620715598027</v>
      </c>
      <c r="E567" s="2">
        <f t="shared" si="49"/>
        <v>-2.7496569351274758E-2</v>
      </c>
      <c r="F567" s="2">
        <f t="shared" si="53"/>
        <v>-2.2178206576520934E-2</v>
      </c>
      <c r="G567" s="2">
        <f t="shared" si="51"/>
        <v>-5.3183627747538237E-3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6.6883999999999997</v>
      </c>
      <c r="C568" s="2">
        <f t="shared" si="48"/>
        <v>6.5536785018687542</v>
      </c>
      <c r="D568" s="2">
        <f t="shared" si="50"/>
        <v>6.585494510703521</v>
      </c>
      <c r="E568" s="2">
        <f t="shared" si="49"/>
        <v>-3.1816008834766762E-2</v>
      </c>
      <c r="F568" s="2">
        <f t="shared" si="53"/>
        <v>-2.4105767028170102E-2</v>
      </c>
      <c r="G568" s="2">
        <f t="shared" si="51"/>
        <v>-7.7102418065966606E-3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6.6883999999999997</v>
      </c>
      <c r="C569" s="2">
        <f t="shared" si="48"/>
        <v>6.5506664246581767</v>
      </c>
      <c r="D569" s="2">
        <f t="shared" si="50"/>
        <v>6.5931171395402979</v>
      </c>
      <c r="E569" s="2">
        <f t="shared" si="49"/>
        <v>-4.2450714882121154E-2</v>
      </c>
      <c r="F569" s="2">
        <f t="shared" si="53"/>
        <v>-2.7774756598960317E-2</v>
      </c>
      <c r="G569" s="2">
        <f t="shared" si="51"/>
        <v>-1.4675958283160838E-2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6.7398999999999996</v>
      </c>
      <c r="C570" s="2">
        <f t="shared" si="48"/>
        <v>6.5512869747107647</v>
      </c>
      <c r="D570" s="2">
        <f t="shared" si="50"/>
        <v>6.6039899440187941</v>
      </c>
      <c r="E570" s="2">
        <f t="shared" si="49"/>
        <v>-5.2702969308029424E-2</v>
      </c>
      <c r="F570" s="2">
        <f t="shared" si="53"/>
        <v>-3.2760399140774138E-2</v>
      </c>
      <c r="G570" s="2">
        <f t="shared" si="51"/>
        <v>-1.9942570167255286E-2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6.7141000000000002</v>
      </c>
      <c r="C571" s="2">
        <f t="shared" si="48"/>
        <v>6.5518120555244934</v>
      </c>
      <c r="D571" s="2">
        <f t="shared" si="50"/>
        <v>6.6121462444618464</v>
      </c>
      <c r="E571" s="2">
        <f t="shared" si="49"/>
        <v>-6.0334188937352984E-2</v>
      </c>
      <c r="F571" s="2">
        <f t="shared" si="53"/>
        <v>-3.8275157100089913E-2</v>
      </c>
      <c r="G571" s="2">
        <f t="shared" si="51"/>
        <v>-2.2059031837263071E-2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6.7141000000000002</v>
      </c>
      <c r="C572" s="2">
        <f t="shared" si="48"/>
        <v>6.5569948162130327</v>
      </c>
      <c r="D572" s="2">
        <f t="shared" si="50"/>
        <v>6.6196983745017102</v>
      </c>
      <c r="E572" s="2">
        <f t="shared" si="49"/>
        <v>-6.2703558288677463E-2</v>
      </c>
      <c r="F572" s="2">
        <f t="shared" si="53"/>
        <v>-4.3160837337807428E-2</v>
      </c>
      <c r="G572" s="2">
        <f t="shared" si="51"/>
        <v>-1.9542720950870035E-2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6.7141000000000002</v>
      </c>
      <c r="C573" s="2">
        <f t="shared" si="48"/>
        <v>6.5613802291033352</v>
      </c>
      <c r="D573" s="2">
        <f t="shared" si="50"/>
        <v>6.6266910875015839</v>
      </c>
      <c r="E573" s="2">
        <f t="shared" si="49"/>
        <v>-6.5310858398248683E-2</v>
      </c>
      <c r="F573" s="2">
        <f t="shared" si="53"/>
        <v>-4.7590841549895679E-2</v>
      </c>
      <c r="G573" s="2">
        <f t="shared" si="51"/>
        <v>-1.7720016848353004E-2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6.7912999999999997</v>
      </c>
      <c r="C574" s="2">
        <f t="shared" si="48"/>
        <v>6.5730140400105146</v>
      </c>
      <c r="D574" s="2">
        <f t="shared" si="50"/>
        <v>6.6388843402792439</v>
      </c>
      <c r="E574" s="2">
        <f t="shared" si="49"/>
        <v>-6.5870300268729309E-2</v>
      </c>
      <c r="F574" s="2">
        <f t="shared" si="53"/>
        <v>-5.124673329366241E-2</v>
      </c>
      <c r="G574" s="2">
        <f t="shared" si="51"/>
        <v>-1.46235669750669E-2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6.7759</v>
      </c>
      <c r="C575" s="2">
        <f t="shared" si="48"/>
        <v>6.5907657261627435</v>
      </c>
      <c r="D575" s="2">
        <f t="shared" si="50"/>
        <v>6.6490336484067072</v>
      </c>
      <c r="E575" s="2">
        <f t="shared" si="49"/>
        <v>-5.826792224396371E-2</v>
      </c>
      <c r="F575" s="2">
        <f t="shared" si="53"/>
        <v>-5.2650971083722672E-2</v>
      </c>
      <c r="G575" s="2">
        <f t="shared" si="51"/>
        <v>-5.6169511602410377E-3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6">
        <f>TITRES_STAT!D579</f>
        <v>6.8376000000000001</v>
      </c>
      <c r="C576" s="2">
        <f t="shared" si="48"/>
        <v>6.6057863836761674</v>
      </c>
      <c r="D576" s="2">
        <f t="shared" si="50"/>
        <v>6.6630015263025069</v>
      </c>
      <c r="E576" s="2">
        <f t="shared" si="49"/>
        <v>-5.7215142626339421E-2</v>
      </c>
      <c r="F576" s="2">
        <f t="shared" si="53"/>
        <v>-5.3563805392246026E-2</v>
      </c>
      <c r="G576" s="2">
        <f t="shared" si="51"/>
        <v>-3.651337234093395E-3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6.8170000000000002</v>
      </c>
      <c r="C577" s="2">
        <f t="shared" si="48"/>
        <v>6.6105884784952185</v>
      </c>
      <c r="D577" s="2">
        <f t="shared" si="50"/>
        <v>6.674408820650469</v>
      </c>
      <c r="E577" s="2">
        <f t="shared" si="49"/>
        <v>-6.3820342155250565E-2</v>
      </c>
      <c r="F577" s="2">
        <f t="shared" si="53"/>
        <v>-5.5615112744846942E-2</v>
      </c>
      <c r="G577" s="2">
        <f t="shared" si="51"/>
        <v>-8.2052294104036222E-3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6.8428000000000004</v>
      </c>
      <c r="C578" s="2">
        <f t="shared" si="48"/>
        <v>6.6225594818036466</v>
      </c>
      <c r="D578" s="2">
        <f t="shared" si="50"/>
        <v>6.6868822413430262</v>
      </c>
      <c r="E578" s="2">
        <f t="shared" si="49"/>
        <v>-6.4322759539379604E-2</v>
      </c>
      <c r="F578" s="2">
        <f t="shared" si="53"/>
        <v>-5.7356642103753477E-2</v>
      </c>
      <c r="G578" s="2">
        <f t="shared" si="51"/>
        <v>-6.9661174356261263E-3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6.9560000000000004</v>
      </c>
      <c r="C579" s="2">
        <f t="shared" si="48"/>
        <v>6.6326887922953937</v>
      </c>
      <c r="D579" s="2">
        <f t="shared" si="50"/>
        <v>6.7068168901324317</v>
      </c>
      <c r="E579" s="2">
        <f t="shared" si="49"/>
        <v>-7.4128097837037998E-2</v>
      </c>
      <c r="F579" s="2">
        <f t="shared" si="53"/>
        <v>-6.0710933250410382E-2</v>
      </c>
      <c r="G579" s="2">
        <f t="shared" si="51"/>
        <v>-1.3417164586627617E-2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7.1257000000000001</v>
      </c>
      <c r="C580" s="2">
        <f t="shared" si="48"/>
        <v>6.649182824249948</v>
      </c>
      <c r="D580" s="2">
        <f t="shared" si="50"/>
        <v>6.7378452686411405</v>
      </c>
      <c r="E580" s="2">
        <f t="shared" si="49"/>
        <v>-8.866244439119253E-2</v>
      </c>
      <c r="F580" s="2">
        <f t="shared" si="53"/>
        <v>-6.6301235478566811E-2</v>
      </c>
      <c r="G580" s="2">
        <f t="shared" si="51"/>
        <v>-2.2361208912625719E-2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7.1772</v>
      </c>
      <c r="C581" s="2">
        <f t="shared" si="48"/>
        <v>6.6591700820576483</v>
      </c>
      <c r="D581" s="2">
        <f t="shared" si="50"/>
        <v>6.7703900635566114</v>
      </c>
      <c r="E581" s="2">
        <f t="shared" si="49"/>
        <v>-0.11121998149896317</v>
      </c>
      <c r="F581" s="2">
        <f t="shared" si="53"/>
        <v>-7.5284984682646092E-2</v>
      </c>
      <c r="G581" s="2">
        <f t="shared" si="51"/>
        <v>-3.593499681631708E-2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7.1772</v>
      </c>
      <c r="C582" s="2">
        <f t="shared" si="48"/>
        <v>6.6676208386641633</v>
      </c>
      <c r="D582" s="2">
        <f t="shared" si="50"/>
        <v>6.8005241329227886</v>
      </c>
      <c r="E582" s="2">
        <f t="shared" si="49"/>
        <v>-0.13290329425862524</v>
      </c>
      <c r="F582" s="2">
        <f t="shared" si="53"/>
        <v>-8.6808646597841918E-2</v>
      </c>
      <c r="G582" s="2">
        <f t="shared" si="51"/>
        <v>-4.6094647660783319E-2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7.2544000000000004</v>
      </c>
      <c r="C583" s="2">
        <f t="shared" si="48"/>
        <v>6.6747714788696761</v>
      </c>
      <c r="D583" s="2">
        <f t="shared" si="50"/>
        <v>6.8341445675211006</v>
      </c>
      <c r="E583" s="2">
        <f t="shared" si="49"/>
        <v>-0.15937308865142441</v>
      </c>
      <c r="F583" s="2">
        <f t="shared" si="53"/>
        <v>-0.10132153500855842</v>
      </c>
      <c r="G583" s="2">
        <f t="shared" si="51"/>
        <v>-5.8051553642865988E-2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7.2028999999999996</v>
      </c>
      <c r="C584" s="2">
        <f t="shared" si="48"/>
        <v>6.6926989436589563</v>
      </c>
      <c r="D584" s="2">
        <f t="shared" si="50"/>
        <v>6.8614597847417595</v>
      </c>
      <c r="E584" s="2">
        <f t="shared" si="49"/>
        <v>-0.1687608410828032</v>
      </c>
      <c r="F584" s="2">
        <f t="shared" si="53"/>
        <v>-0.11480939622340738</v>
      </c>
      <c r="G584" s="2">
        <f t="shared" si="51"/>
        <v>-5.395144485939582E-2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7.1</v>
      </c>
      <c r="C585" s="2">
        <f t="shared" si="48"/>
        <v>6.7054991061729625</v>
      </c>
      <c r="D585" s="2">
        <f t="shared" si="50"/>
        <v>6.8791294303164445</v>
      </c>
      <c r="E585" s="2">
        <f t="shared" si="49"/>
        <v>-0.17363032414348201</v>
      </c>
      <c r="F585" s="2">
        <f t="shared" si="53"/>
        <v>-0.12657358180742231</v>
      </c>
      <c r="G585" s="2">
        <f t="shared" si="51"/>
        <v>-4.7056742336059693E-2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7.1360000000000001</v>
      </c>
      <c r="C586" s="2">
        <f t="shared" si="48"/>
        <v>6.7258223206078913</v>
      </c>
      <c r="D586" s="2">
        <f t="shared" si="50"/>
        <v>6.8981568799226336</v>
      </c>
      <c r="E586" s="2">
        <f t="shared" si="49"/>
        <v>-0.17233455931474229</v>
      </c>
      <c r="F586" s="2">
        <f t="shared" si="53"/>
        <v>-0.13572577730888633</v>
      </c>
      <c r="G586" s="2">
        <f t="shared" si="51"/>
        <v>-3.6608782005855961E-2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7.0486000000000004</v>
      </c>
      <c r="C587" s="2">
        <f t="shared" si="48"/>
        <v>6.7398496558989844</v>
      </c>
      <c r="D587" s="2">
        <f t="shared" si="50"/>
        <v>6.9093008147431796</v>
      </c>
      <c r="E587" s="2">
        <f t="shared" si="49"/>
        <v>-0.16945115884419515</v>
      </c>
      <c r="F587" s="2">
        <f t="shared" si="53"/>
        <v>-0.14247085361594811</v>
      </c>
      <c r="G587" s="2">
        <f t="shared" si="51"/>
        <v>-2.6980305228247042E-2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7.1</v>
      </c>
      <c r="C588" s="2">
        <f t="shared" si="48"/>
        <v>6.7556881703760636</v>
      </c>
      <c r="D588" s="2">
        <f t="shared" si="50"/>
        <v>6.9234266803177595</v>
      </c>
      <c r="E588" s="2">
        <f t="shared" si="49"/>
        <v>-0.16773850994169592</v>
      </c>
      <c r="F588" s="2">
        <f t="shared" si="53"/>
        <v>-0.14752438488109768</v>
      </c>
      <c r="G588" s="2">
        <f t="shared" si="51"/>
        <v>-2.0214125060598248E-2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7.1515000000000004</v>
      </c>
      <c r="C589" s="2">
        <f t="shared" si="48"/>
        <v>6.7865053749335917</v>
      </c>
      <c r="D589" s="2">
        <f t="shared" si="50"/>
        <v>6.9403210002942224</v>
      </c>
      <c r="E589" s="2">
        <f t="shared" si="49"/>
        <v>-0.15381562536063065</v>
      </c>
      <c r="F589" s="2">
        <f t="shared" si="53"/>
        <v>-0.14878263297700428</v>
      </c>
      <c r="G589" s="2">
        <f t="shared" si="51"/>
        <v>-5.0329923836263668E-3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7.1412000000000004</v>
      </c>
      <c r="C590" s="2">
        <f t="shared" si="48"/>
        <v>6.8386891634053466</v>
      </c>
      <c r="D590" s="2">
        <f t="shared" si="50"/>
        <v>6.9552009261983541</v>
      </c>
      <c r="E590" s="2">
        <f t="shared" si="49"/>
        <v>-0.11651176279300746</v>
      </c>
      <c r="F590" s="2">
        <f t="shared" si="53"/>
        <v>-0.14232845894020493</v>
      </c>
      <c r="G590" s="2">
        <f t="shared" si="51"/>
        <v>2.5816696147197477E-2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7.1</v>
      </c>
      <c r="C591" s="2">
        <f t="shared" ref="C591:C654" si="54">$C$4*B581+C590*(1-$C$4)</f>
        <v>6.8907677536506782</v>
      </c>
      <c r="D591" s="2">
        <f t="shared" si="50"/>
        <v>6.9659267835169949</v>
      </c>
      <c r="E591" s="2">
        <f t="shared" si="49"/>
        <v>-7.5159029866316729E-2</v>
      </c>
      <c r="F591" s="2">
        <f t="shared" si="53"/>
        <v>-0.12889457312542729</v>
      </c>
      <c r="G591" s="2">
        <f t="shared" si="51"/>
        <v>5.3735543259110563E-2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6">
        <f>TITRES_STAT!D595</f>
        <v>7.0949</v>
      </c>
      <c r="C592" s="2">
        <f t="shared" si="54"/>
        <v>6.9348342530890354</v>
      </c>
      <c r="D592" s="2">
        <f t="shared" si="50"/>
        <v>6.9754803551083278</v>
      </c>
      <c r="E592" s="2">
        <f t="shared" si="49"/>
        <v>-4.0646102019292307E-2</v>
      </c>
      <c r="F592" s="2">
        <f t="shared" si="53"/>
        <v>-0.1112448789042003</v>
      </c>
      <c r="G592" s="2">
        <f t="shared" si="51"/>
        <v>7.0598776884907996E-2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7.0896999999999997</v>
      </c>
      <c r="C593" s="2">
        <f t="shared" si="54"/>
        <v>6.983998214152261</v>
      </c>
      <c r="D593" s="2">
        <f t="shared" si="50"/>
        <v>6.9839410695447475</v>
      </c>
      <c r="E593" s="2">
        <f t="shared" si="49"/>
        <v>5.7144607513492929E-5</v>
      </c>
      <c r="F593" s="2">
        <f t="shared" si="53"/>
        <v>-8.8984474201857552E-2</v>
      </c>
      <c r="G593" s="2">
        <f t="shared" si="51"/>
        <v>8.9041618809371045E-2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7.0486000000000004</v>
      </c>
      <c r="C594" s="2">
        <f t="shared" si="54"/>
        <v>7.0176754119749898</v>
      </c>
      <c r="D594" s="2">
        <f t="shared" si="50"/>
        <v>6.9887306199488402</v>
      </c>
      <c r="E594" s="2">
        <f t="shared" si="49"/>
        <v>2.8944792026149635E-2</v>
      </c>
      <c r="F594" s="2">
        <f t="shared" si="53"/>
        <v>-6.539862095625612E-2</v>
      </c>
      <c r="G594" s="2">
        <f t="shared" si="51"/>
        <v>9.4343412982405755E-2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7.1</v>
      </c>
      <c r="C595" s="2">
        <f t="shared" si="54"/>
        <v>7.0303407332096075</v>
      </c>
      <c r="D595" s="2">
        <f t="shared" si="50"/>
        <v>6.9969727962489259</v>
      </c>
      <c r="E595" s="2">
        <f t="shared" si="49"/>
        <v>3.3367936960681632E-2</v>
      </c>
      <c r="F595" s="2">
        <f t="shared" si="53"/>
        <v>-4.5645309372868571E-2</v>
      </c>
      <c r="G595" s="2">
        <f t="shared" si="51"/>
        <v>7.9013246333550197E-2</v>
      </c>
      <c r="H595" s="2" t="str">
        <f t="shared" si="52"/>
        <v>Sell</v>
      </c>
    </row>
    <row r="596" spans="1:8" ht="13.5" x14ac:dyDescent="0.25">
      <c r="A596" s="3">
        <f>TITRES_STAT!B599</f>
        <v>42871</v>
      </c>
      <c r="B596" s="6">
        <f>TITRES_STAT!D599</f>
        <v>7.0486000000000004</v>
      </c>
      <c r="C596" s="2">
        <f t="shared" si="54"/>
        <v>7.0465960050235141</v>
      </c>
      <c r="D596" s="2">
        <f t="shared" si="50"/>
        <v>7.0007970335638205</v>
      </c>
      <c r="E596" s="2">
        <f t="shared" si="49"/>
        <v>4.5798971459693583E-2</v>
      </c>
      <c r="F596" s="2">
        <f t="shared" si="53"/>
        <v>-2.7356453206356143E-2</v>
      </c>
      <c r="G596" s="2">
        <f t="shared" si="51"/>
        <v>7.3155424666049726E-2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6">
        <f>TITRES_STAT!D600</f>
        <v>7.0486000000000004</v>
      </c>
      <c r="C597" s="2">
        <f t="shared" si="54"/>
        <v>7.0469043119429742</v>
      </c>
      <c r="D597" s="2">
        <f t="shared" si="50"/>
        <v>7.0043379940405748</v>
      </c>
      <c r="E597" s="2">
        <f t="shared" si="49"/>
        <v>4.2566317902399398E-2</v>
      </c>
      <c r="F597" s="2">
        <f t="shared" si="53"/>
        <v>-1.3371898984605037E-2</v>
      </c>
      <c r="G597" s="2">
        <f t="shared" si="51"/>
        <v>5.5938216887004434E-2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6">
        <f>TITRES_STAT!D601</f>
        <v>7.0434000000000001</v>
      </c>
      <c r="C598" s="2">
        <f t="shared" si="54"/>
        <v>7.0550728793363628</v>
      </c>
      <c r="D598" s="2">
        <f t="shared" si="50"/>
        <v>7.0072314759634953</v>
      </c>
      <c r="E598" s="2">
        <f t="shared" si="49"/>
        <v>4.7841403372867575E-2</v>
      </c>
      <c r="F598" s="2">
        <f t="shared" si="53"/>
        <v>-1.1292385131105153E-3</v>
      </c>
      <c r="G598" s="2">
        <f t="shared" si="51"/>
        <v>4.8970641885978092E-2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7.0434000000000001</v>
      </c>
      <c r="C599" s="2">
        <f t="shared" si="54"/>
        <v>7.0699078209769226</v>
      </c>
      <c r="D599" s="2">
        <f t="shared" si="50"/>
        <v>7.0099106258921253</v>
      </c>
      <c r="E599" s="2">
        <f t="shared" si="49"/>
        <v>5.9997195084797283E-2</v>
      </c>
      <c r="F599" s="2">
        <f t="shared" si="53"/>
        <v>1.1096048206471044E-2</v>
      </c>
      <c r="G599" s="2">
        <f t="shared" si="51"/>
        <v>4.8901146878326238E-2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6.9970999999999997</v>
      </c>
      <c r="C600" s="2">
        <f t="shared" si="54"/>
        <v>7.0808758485189349</v>
      </c>
      <c r="D600" s="2">
        <f t="shared" si="50"/>
        <v>7.0089616906408567</v>
      </c>
      <c r="E600" s="2">
        <f t="shared" si="49"/>
        <v>7.19141578780782E-2</v>
      </c>
      <c r="F600" s="2">
        <f t="shared" si="53"/>
        <v>2.3259670140792478E-2</v>
      </c>
      <c r="G600" s="2">
        <f t="shared" si="51"/>
        <v>4.8654487737285722E-2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7.0486000000000004</v>
      </c>
      <c r="C601" s="2">
        <f t="shared" si="54"/>
        <v>7.0838180256698688</v>
      </c>
      <c r="D601" s="2">
        <f t="shared" si="50"/>
        <v>7.0118978617044974</v>
      </c>
      <c r="E601" s="2">
        <f t="shared" si="49"/>
        <v>7.1920163965371486E-2</v>
      </c>
      <c r="F601" s="2">
        <f t="shared" si="53"/>
        <v>3.2991768905708277E-2</v>
      </c>
      <c r="G601" s="2">
        <f t="shared" si="51"/>
        <v>3.8928395059663209E-2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7.0279999999999996</v>
      </c>
      <c r="C602" s="2">
        <f t="shared" si="54"/>
        <v>7.0855229447975816</v>
      </c>
      <c r="D602" s="2">
        <f t="shared" si="50"/>
        <v>7.0130906126893491</v>
      </c>
      <c r="E602" s="2">
        <f t="shared" si="49"/>
        <v>7.2432332108232522E-2</v>
      </c>
      <c r="F602" s="2">
        <f t="shared" si="53"/>
        <v>4.087988154621313E-2</v>
      </c>
      <c r="G602" s="2">
        <f t="shared" si="51"/>
        <v>3.1552450562019392E-2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7.0896999999999997</v>
      </c>
      <c r="C603" s="2">
        <f t="shared" si="54"/>
        <v>7.0861655686748772</v>
      </c>
      <c r="D603" s="2">
        <f t="shared" si="50"/>
        <v>7.0187653821197671</v>
      </c>
      <c r="E603" s="2">
        <f t="shared" si="49"/>
        <v>6.7400186555110153E-2</v>
      </c>
      <c r="F603" s="2">
        <f t="shared" si="53"/>
        <v>4.6183942547992532E-2</v>
      </c>
      <c r="G603" s="2">
        <f t="shared" si="51"/>
        <v>2.1216244007117621E-2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7.1515000000000004</v>
      </c>
      <c r="C604" s="2">
        <f t="shared" si="54"/>
        <v>7.0803862504172042</v>
      </c>
      <c r="D604" s="2">
        <f t="shared" si="50"/>
        <v>7.0285975760368213</v>
      </c>
      <c r="E604" s="2">
        <f t="shared" ref="E604:E667" si="55">C604-D604</f>
        <v>5.1788674380382815E-2</v>
      </c>
      <c r="F604" s="2">
        <f t="shared" si="53"/>
        <v>4.7304888914470593E-2</v>
      </c>
      <c r="G604" s="2">
        <f t="shared" si="51"/>
        <v>4.4837854659122225E-3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7.1772</v>
      </c>
      <c r="C605" s="2">
        <f t="shared" si="54"/>
        <v>7.0834037503530194</v>
      </c>
      <c r="D605" s="2">
        <f t="shared" ref="D605:D668" si="56">$D$4*B605+(1-$D$4)*D604</f>
        <v>7.0396051629970575</v>
      </c>
      <c r="E605" s="2">
        <f t="shared" si="55"/>
        <v>4.3798587355961871E-2</v>
      </c>
      <c r="F605" s="2">
        <f t="shared" si="53"/>
        <v>4.6603628602768857E-2</v>
      </c>
      <c r="G605" s="2">
        <f t="shared" si="51"/>
        <v>-2.8050412468069857E-3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6">
        <f>TITRES_STAT!D609</f>
        <v>7.1257000000000001</v>
      </c>
      <c r="C606" s="2">
        <f t="shared" si="54"/>
        <v>7.0780493272217857</v>
      </c>
      <c r="D606" s="2">
        <f t="shared" si="56"/>
        <v>7.0459825583306088</v>
      </c>
      <c r="E606" s="2">
        <f t="shared" si="55"/>
        <v>3.2066768891176878E-2</v>
      </c>
      <c r="F606" s="2">
        <f t="shared" si="53"/>
        <v>4.3696256660450461E-2</v>
      </c>
      <c r="G606" s="2">
        <f t="shared" si="51"/>
        <v>-1.1629487769273583E-2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6">
        <f>TITRES_STAT!D610</f>
        <v>7.1515000000000004</v>
      </c>
      <c r="C607" s="2">
        <f t="shared" si="54"/>
        <v>7.0735186614953562</v>
      </c>
      <c r="D607" s="2">
        <f t="shared" si="56"/>
        <v>7.0537986651209348</v>
      </c>
      <c r="E607" s="2">
        <f t="shared" si="55"/>
        <v>1.9719996374421456E-2</v>
      </c>
      <c r="F607" s="2">
        <f t="shared" si="53"/>
        <v>3.8901004603244665E-2</v>
      </c>
      <c r="G607" s="2">
        <f t="shared" si="51"/>
        <v>-1.918100822882321E-2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6">
        <f>TITRES_STAT!D611</f>
        <v>7.2028999999999996</v>
      </c>
      <c r="C608" s="2">
        <f t="shared" si="54"/>
        <v>7.0688850212653023</v>
      </c>
      <c r="D608" s="2">
        <f t="shared" si="56"/>
        <v>7.0648432084453106</v>
      </c>
      <c r="E608" s="2">
        <f t="shared" si="55"/>
        <v>4.0418128199917192E-3</v>
      </c>
      <c r="F608" s="2">
        <f t="shared" si="53"/>
        <v>3.1929166246594073E-2</v>
      </c>
      <c r="G608" s="2">
        <f t="shared" si="51"/>
        <v>-2.7887353426602354E-2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6">
        <f>TITRES_STAT!D612</f>
        <v>7.1822999999999997</v>
      </c>
      <c r="C609" s="2">
        <f t="shared" si="54"/>
        <v>7.0649642487629478</v>
      </c>
      <c r="D609" s="2">
        <f t="shared" si="56"/>
        <v>7.0735437115234356</v>
      </c>
      <c r="E609" s="2">
        <f t="shared" si="55"/>
        <v>-8.5794627604878215E-3</v>
      </c>
      <c r="F609" s="2">
        <f t="shared" si="53"/>
        <v>2.3827440445177695E-2</v>
      </c>
      <c r="G609" s="2">
        <f t="shared" si="51"/>
        <v>-3.2406903205665513E-2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7.2234999999999996</v>
      </c>
      <c r="C610" s="2">
        <f t="shared" si="54"/>
        <v>7.054523595107109</v>
      </c>
      <c r="D610" s="2">
        <f t="shared" si="56"/>
        <v>7.0846515847439218</v>
      </c>
      <c r="E610" s="2">
        <f t="shared" si="55"/>
        <v>-3.0127989636812735E-2</v>
      </c>
      <c r="F610" s="2">
        <f t="shared" si="53"/>
        <v>1.3036354428779609E-2</v>
      </c>
      <c r="G610" s="2">
        <f t="shared" si="51"/>
        <v>-4.3164344065592344E-2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7.2234999999999996</v>
      </c>
      <c r="C611" s="2">
        <f t="shared" si="54"/>
        <v>7.0536122727829387</v>
      </c>
      <c r="D611" s="2">
        <f t="shared" si="56"/>
        <v>7.0949366525406683</v>
      </c>
      <c r="E611" s="2">
        <f t="shared" si="55"/>
        <v>-4.1324379757729623E-2</v>
      </c>
      <c r="F611" s="2">
        <f t="shared" si="53"/>
        <v>2.1642075914777622E-3</v>
      </c>
      <c r="G611" s="2">
        <f t="shared" si="51"/>
        <v>-4.3488587349207387E-2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7.2544000000000004</v>
      </c>
      <c r="C612" s="2">
        <f t="shared" si="54"/>
        <v>7.0496719231240252</v>
      </c>
      <c r="D612" s="2">
        <f t="shared" si="56"/>
        <v>7.1067487523524706</v>
      </c>
      <c r="E612" s="2">
        <f t="shared" si="55"/>
        <v>-5.7076829228445369E-2</v>
      </c>
      <c r="F612" s="2">
        <f t="shared" si="53"/>
        <v>-9.6839997725068645E-3</v>
      </c>
      <c r="G612" s="2">
        <f t="shared" ref="G612:G675" si="57">E612-F612</f>
        <v>-4.7392829455938507E-2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7.4602000000000004</v>
      </c>
      <c r="C613" s="2">
        <f t="shared" si="54"/>
        <v>7.0558300887972525</v>
      </c>
      <c r="D613" s="2">
        <f t="shared" si="56"/>
        <v>7.1329303262522874</v>
      </c>
      <c r="E613" s="2">
        <f t="shared" si="55"/>
        <v>-7.7100237455034915E-2</v>
      </c>
      <c r="F613" s="2">
        <f t="shared" ref="F613:F676" si="59">(E613*(2/(10)))+((1-(2/10))*F612)</f>
        <v>-2.3167247309012477E-2</v>
      </c>
      <c r="G613" s="2">
        <f t="shared" si="57"/>
        <v>-5.3932990146022437E-2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7.5888</v>
      </c>
      <c r="C614" s="2">
        <f t="shared" si="54"/>
        <v>7.0705485366745986</v>
      </c>
      <c r="D614" s="2">
        <f t="shared" si="56"/>
        <v>7.1666984502336</v>
      </c>
      <c r="E614" s="2">
        <f t="shared" si="55"/>
        <v>-9.6149913559001376E-2</v>
      </c>
      <c r="F614" s="2">
        <f t="shared" si="59"/>
        <v>-3.7763780559010265E-2</v>
      </c>
      <c r="G614" s="2">
        <f t="shared" si="57"/>
        <v>-5.8386132999991111E-2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7.5835999999999997</v>
      </c>
      <c r="C615" s="2">
        <f t="shared" si="54"/>
        <v>7.0869564541092753</v>
      </c>
      <c r="D615" s="2">
        <f t="shared" si="56"/>
        <v>7.1975800465125932</v>
      </c>
      <c r="E615" s="2">
        <f t="shared" si="55"/>
        <v>-0.11062359240331787</v>
      </c>
      <c r="F615" s="2">
        <f t="shared" si="59"/>
        <v>-5.2335742927871791E-2</v>
      </c>
      <c r="G615" s="2">
        <f t="shared" si="57"/>
        <v>-5.8287849475446081E-2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7.8048999999999999</v>
      </c>
      <c r="C616" s="2">
        <f t="shared" si="54"/>
        <v>7.0929169996309254</v>
      </c>
      <c r="D616" s="2">
        <f t="shared" si="56"/>
        <v>7.2425667097338833</v>
      </c>
      <c r="E616" s="2">
        <f t="shared" si="55"/>
        <v>-0.14964971010295791</v>
      </c>
      <c r="F616" s="2">
        <f t="shared" si="59"/>
        <v>-7.1798536362889021E-2</v>
      </c>
      <c r="G616" s="2">
        <f t="shared" si="57"/>
        <v>-7.7851173740068891E-2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8.0260999999999996</v>
      </c>
      <c r="C617" s="2">
        <f t="shared" si="54"/>
        <v>7.1019297689184757</v>
      </c>
      <c r="D617" s="2">
        <f t="shared" si="56"/>
        <v>7.3006062127165592</v>
      </c>
      <c r="E617" s="2">
        <f t="shared" si="55"/>
        <v>-0.19867644379808347</v>
      </c>
      <c r="F617" s="2">
        <f t="shared" si="59"/>
        <v>-9.717411784992791E-2</v>
      </c>
      <c r="G617" s="2">
        <f t="shared" si="57"/>
        <v>-0.10150232594815556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8.2268000000000008</v>
      </c>
      <c r="C618" s="2">
        <f t="shared" si="54"/>
        <v>7.1174636506233249</v>
      </c>
      <c r="D618" s="2">
        <f t="shared" si="56"/>
        <v>7.3692131599227402</v>
      </c>
      <c r="E618" s="2">
        <f t="shared" si="55"/>
        <v>-0.25174950929941531</v>
      </c>
      <c r="F618" s="2">
        <f t="shared" si="59"/>
        <v>-0.12808919613982539</v>
      </c>
      <c r="G618" s="2">
        <f t="shared" si="57"/>
        <v>-0.12366031315958992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8.1805000000000003</v>
      </c>
      <c r="C619" s="2">
        <f t="shared" si="54"/>
        <v>7.1274384736043519</v>
      </c>
      <c r="D619" s="2">
        <f t="shared" si="56"/>
        <v>7.4293084814099446</v>
      </c>
      <c r="E619" s="2">
        <f t="shared" si="55"/>
        <v>-0.3018700078055927</v>
      </c>
      <c r="F619" s="2">
        <f t="shared" si="59"/>
        <v>-0.16284535847297887</v>
      </c>
      <c r="G619" s="2">
        <f t="shared" si="57"/>
        <v>-0.13902464933261383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8.0004000000000008</v>
      </c>
      <c r="C620" s="2">
        <f t="shared" si="54"/>
        <v>7.1422171699729127</v>
      </c>
      <c r="D620" s="2">
        <f t="shared" si="56"/>
        <v>7.4716115568610597</v>
      </c>
      <c r="E620" s="2">
        <f t="shared" si="55"/>
        <v>-0.32939438688814704</v>
      </c>
      <c r="F620" s="2">
        <f t="shared" si="59"/>
        <v>-0.19615516415601253</v>
      </c>
      <c r="G620" s="2">
        <f t="shared" si="57"/>
        <v>-0.13323922273213451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7.7946</v>
      </c>
      <c r="C621" s="2">
        <f t="shared" si="54"/>
        <v>7.1547222207463106</v>
      </c>
      <c r="D621" s="2">
        <f t="shared" si="56"/>
        <v>7.4955366267232035</v>
      </c>
      <c r="E621" s="2">
        <f t="shared" si="55"/>
        <v>-0.34081440597689294</v>
      </c>
      <c r="F621" s="2">
        <f t="shared" si="59"/>
        <v>-0.22508701252018865</v>
      </c>
      <c r="G621" s="2">
        <f t="shared" si="57"/>
        <v>-0.1157273934567043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7.7893999999999997</v>
      </c>
      <c r="C622" s="2">
        <f t="shared" si="54"/>
        <v>7.1700572637084168</v>
      </c>
      <c r="D622" s="2">
        <f t="shared" si="56"/>
        <v>7.5173042840029662</v>
      </c>
      <c r="E622" s="2">
        <f t="shared" si="55"/>
        <v>-0.34724702029454946</v>
      </c>
      <c r="F622" s="2">
        <f t="shared" si="59"/>
        <v>-0.24951901407506083</v>
      </c>
      <c r="G622" s="2">
        <f t="shared" si="57"/>
        <v>-9.7728006219488628E-2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7.7173999999999996</v>
      </c>
      <c r="C623" s="2">
        <f t="shared" si="54"/>
        <v>7.2146946077532759</v>
      </c>
      <c r="D623" s="2">
        <f t="shared" si="56"/>
        <v>7.5321261888916347</v>
      </c>
      <c r="E623" s="2">
        <f t="shared" si="55"/>
        <v>-0.31743158113835879</v>
      </c>
      <c r="F623" s="2">
        <f t="shared" si="59"/>
        <v>-0.26310152748772042</v>
      </c>
      <c r="G623" s="2">
        <f t="shared" si="57"/>
        <v>-5.4330053650638366E-2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7.6660000000000004</v>
      </c>
      <c r="C624" s="2">
        <f t="shared" si="54"/>
        <v>7.272249283483541</v>
      </c>
      <c r="D624" s="2">
        <f t="shared" si="56"/>
        <v>7.542042767492255</v>
      </c>
      <c r="E624" s="2">
        <f t="shared" si="55"/>
        <v>-0.26979348400871395</v>
      </c>
      <c r="F624" s="2">
        <f t="shared" si="59"/>
        <v>-0.26443991879191914</v>
      </c>
      <c r="G624" s="2">
        <f t="shared" si="57"/>
        <v>-5.3535652167948089E-3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7.7173999999999996</v>
      </c>
      <c r="C625" s="2">
        <f t="shared" si="54"/>
        <v>7.3201493937168429</v>
      </c>
      <c r="D625" s="2">
        <f t="shared" si="56"/>
        <v>7.5550321921224581</v>
      </c>
      <c r="E625" s="2">
        <f t="shared" si="55"/>
        <v>-0.23488279840561521</v>
      </c>
      <c r="F625" s="2">
        <f t="shared" si="59"/>
        <v>-0.25852849471465833</v>
      </c>
      <c r="G625" s="2">
        <f t="shared" si="57"/>
        <v>2.3645696309043118E-2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7.7689000000000004</v>
      </c>
      <c r="C626" s="2">
        <f t="shared" si="54"/>
        <v>7.3947264100680981</v>
      </c>
      <c r="D626" s="2">
        <f t="shared" si="56"/>
        <v>7.5708742519652388</v>
      </c>
      <c r="E626" s="2">
        <f t="shared" si="55"/>
        <v>-0.17614784189714072</v>
      </c>
      <c r="F626" s="2">
        <f t="shared" si="59"/>
        <v>-0.24205236415115483</v>
      </c>
      <c r="G626" s="2">
        <f t="shared" si="57"/>
        <v>6.5904522254014108E-2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7.7689000000000004</v>
      </c>
      <c r="C627" s="2">
        <f t="shared" si="54"/>
        <v>7.49186080851916</v>
      </c>
      <c r="D627" s="2">
        <f t="shared" si="56"/>
        <v>7.5855428258937394</v>
      </c>
      <c r="E627" s="2">
        <f t="shared" si="55"/>
        <v>-9.3682017374579374E-2</v>
      </c>
      <c r="F627" s="2">
        <f t="shared" si="59"/>
        <v>-0.21237829479583975</v>
      </c>
      <c r="G627" s="2">
        <f t="shared" si="57"/>
        <v>0.11869627742126038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7.774</v>
      </c>
      <c r="C628" s="2">
        <f t="shared" si="54"/>
        <v>7.6049283764392897</v>
      </c>
      <c r="D628" s="2">
        <f t="shared" si="56"/>
        <v>7.5995026165682766</v>
      </c>
      <c r="E628" s="2">
        <f t="shared" si="55"/>
        <v>5.4257598710130139E-3</v>
      </c>
      <c r="F628" s="2">
        <f t="shared" si="59"/>
        <v>-0.1688174838624692</v>
      </c>
      <c r="G628" s="2">
        <f t="shared" si="57"/>
        <v>0.17424324373348221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7.8460000000000001</v>
      </c>
      <c r="C629" s="2">
        <f t="shared" si="54"/>
        <v>7.6934778569870907</v>
      </c>
      <c r="D629" s="2">
        <f t="shared" si="56"/>
        <v>7.6177616820076635</v>
      </c>
      <c r="E629" s="2">
        <f t="shared" si="55"/>
        <v>7.5716174979427286E-2</v>
      </c>
      <c r="F629" s="2">
        <f t="shared" si="59"/>
        <v>-0.11991075209408991</v>
      </c>
      <c r="G629" s="2">
        <f t="shared" si="57"/>
        <v>0.1956269270735172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7.8512000000000004</v>
      </c>
      <c r="C630" s="2">
        <f t="shared" si="54"/>
        <v>7.7406966482198456</v>
      </c>
      <c r="D630" s="2">
        <f t="shared" si="56"/>
        <v>7.6350534092663551</v>
      </c>
      <c r="E630" s="2">
        <f t="shared" si="55"/>
        <v>0.10564323895349048</v>
      </c>
      <c r="F630" s="2">
        <f t="shared" si="59"/>
        <v>-7.4799953884573833E-2</v>
      </c>
      <c r="G630" s="2">
        <f t="shared" si="57"/>
        <v>0.18044319283806431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7.8460000000000001</v>
      </c>
      <c r="C631" s="2">
        <f t="shared" si="54"/>
        <v>7.7489894715706384</v>
      </c>
      <c r="D631" s="2">
        <f t="shared" si="56"/>
        <v>7.6506790826540323</v>
      </c>
      <c r="E631" s="2">
        <f t="shared" si="55"/>
        <v>9.8310388916606151E-2</v>
      </c>
      <c r="F631" s="2">
        <f t="shared" si="59"/>
        <v>-4.0177885324337845E-2</v>
      </c>
      <c r="G631" s="2">
        <f t="shared" si="57"/>
        <v>0.13848827424094401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8.1462000000000003</v>
      </c>
      <c r="C632" s="2">
        <f t="shared" si="54"/>
        <v>7.7552064759443864</v>
      </c>
      <c r="D632" s="2">
        <f t="shared" si="56"/>
        <v>7.687384335790771</v>
      </c>
      <c r="E632" s="2">
        <f t="shared" si="55"/>
        <v>6.7822140153615429E-2</v>
      </c>
      <c r="F632" s="2">
        <f t="shared" si="59"/>
        <v>-1.8577880228747193E-2</v>
      </c>
      <c r="G632" s="2">
        <f t="shared" si="57"/>
        <v>8.6400020382362622E-2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8.3096999999999994</v>
      </c>
      <c r="C633" s="2">
        <f t="shared" si="54"/>
        <v>7.7493900950298649</v>
      </c>
      <c r="D633" s="2">
        <f t="shared" si="56"/>
        <v>7.7334817923988624</v>
      </c>
      <c r="E633" s="2">
        <f t="shared" si="55"/>
        <v>1.5908302631002513E-2</v>
      </c>
      <c r="F633" s="2">
        <f t="shared" si="59"/>
        <v>-1.1680643656797253E-2</v>
      </c>
      <c r="G633" s="2">
        <f t="shared" si="57"/>
        <v>2.7588946287799766E-2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8.2825000000000006</v>
      </c>
      <c r="C634" s="2">
        <f t="shared" si="54"/>
        <v>7.7365608496406555</v>
      </c>
      <c r="D634" s="2">
        <f t="shared" si="56"/>
        <v>7.774149807776725</v>
      </c>
      <c r="E634" s="2">
        <f t="shared" si="55"/>
        <v>-3.758895813606955E-2</v>
      </c>
      <c r="F634" s="2">
        <f t="shared" si="59"/>
        <v>-1.6862306552651713E-2</v>
      </c>
      <c r="G634" s="2">
        <f t="shared" si="57"/>
        <v>-2.0726651583417837E-2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8.4459</v>
      </c>
      <c r="C635" s="2">
        <f t="shared" si="54"/>
        <v>7.7336130266190155</v>
      </c>
      <c r="D635" s="2">
        <f t="shared" si="56"/>
        <v>7.8239090812747447</v>
      </c>
      <c r="E635" s="2">
        <f t="shared" si="55"/>
        <v>-9.0296054655729208E-2</v>
      </c>
      <c r="F635" s="2">
        <f t="shared" si="59"/>
        <v>-3.1549056173267212E-2</v>
      </c>
      <c r="G635" s="2">
        <f t="shared" si="57"/>
        <v>-5.8746998482461996E-2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8.4677000000000007</v>
      </c>
      <c r="C636" s="2">
        <f t="shared" si="54"/>
        <v>7.739041791754552</v>
      </c>
      <c r="D636" s="2">
        <f t="shared" si="56"/>
        <v>7.8715972974766153</v>
      </c>
      <c r="E636" s="2">
        <f t="shared" si="55"/>
        <v>-0.13255550572206332</v>
      </c>
      <c r="F636" s="2">
        <f t="shared" si="59"/>
        <v>-5.1750346083026436E-2</v>
      </c>
      <c r="G636" s="2">
        <f t="shared" si="57"/>
        <v>-8.080515963903688E-2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8.2825000000000006</v>
      </c>
      <c r="C637" s="2">
        <f t="shared" si="54"/>
        <v>7.7436353622538521</v>
      </c>
      <c r="D637" s="2">
        <f t="shared" si="56"/>
        <v>7.9020345347005696</v>
      </c>
      <c r="E637" s="2">
        <f t="shared" si="55"/>
        <v>-0.15839917244671753</v>
      </c>
      <c r="F637" s="2">
        <f t="shared" si="59"/>
        <v>-7.3080111355764657E-2</v>
      </c>
      <c r="G637" s="2">
        <f t="shared" si="57"/>
        <v>-8.5319061090952872E-2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8.2279999999999998</v>
      </c>
      <c r="C638" s="2">
        <f t="shared" si="54"/>
        <v>7.7483068449840289</v>
      </c>
      <c r="D638" s="2">
        <f t="shared" si="56"/>
        <v>7.926180124722749</v>
      </c>
      <c r="E638" s="2">
        <f t="shared" si="55"/>
        <v>-0.17787327973872014</v>
      </c>
      <c r="F638" s="2">
        <f t="shared" si="59"/>
        <v>-9.4038745032355764E-2</v>
      </c>
      <c r="G638" s="2">
        <f t="shared" si="57"/>
        <v>-8.3834534706364372E-2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8.1189999999999998</v>
      </c>
      <c r="C639" s="2">
        <f t="shared" si="54"/>
        <v>7.7633365611403322</v>
      </c>
      <c r="D639" s="2">
        <f t="shared" si="56"/>
        <v>7.9404630784469896</v>
      </c>
      <c r="E639" s="2">
        <f t="shared" si="55"/>
        <v>-0.17712651730665741</v>
      </c>
      <c r="F639" s="2">
        <f t="shared" si="59"/>
        <v>-0.11065629948721611</v>
      </c>
      <c r="G639" s="2">
        <f t="shared" si="57"/>
        <v>-6.6470217819441291E-2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8.1189999999999998</v>
      </c>
      <c r="C640" s="2">
        <f t="shared" si="54"/>
        <v>7.7768540132725885</v>
      </c>
      <c r="D640" s="2">
        <f t="shared" si="56"/>
        <v>7.9536880355990647</v>
      </c>
      <c r="E640" s="2">
        <f t="shared" si="55"/>
        <v>-0.17683402232647616</v>
      </c>
      <c r="F640" s="2">
        <f t="shared" si="59"/>
        <v>-0.12389184405506813</v>
      </c>
      <c r="G640" s="2">
        <f t="shared" si="57"/>
        <v>-5.2942178271408027E-2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8.1189999999999998</v>
      </c>
      <c r="C641" s="2">
        <f t="shared" si="54"/>
        <v>7.7874918573844978</v>
      </c>
      <c r="D641" s="2">
        <f t="shared" si="56"/>
        <v>7.9659333662954301</v>
      </c>
      <c r="E641" s="2">
        <f t="shared" si="55"/>
        <v>-0.17844150891093236</v>
      </c>
      <c r="F641" s="2">
        <f t="shared" si="59"/>
        <v>-0.13480177702624097</v>
      </c>
      <c r="G641" s="2">
        <f t="shared" si="57"/>
        <v>-4.3639731884691391E-2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8.0045999999999999</v>
      </c>
      <c r="C642" s="2">
        <f t="shared" si="54"/>
        <v>7.8426777254791906</v>
      </c>
      <c r="D642" s="2">
        <f t="shared" si="56"/>
        <v>7.9687975613846582</v>
      </c>
      <c r="E642" s="2">
        <f t="shared" si="55"/>
        <v>-0.1261198359054676</v>
      </c>
      <c r="F642" s="2">
        <f t="shared" si="59"/>
        <v>-0.13306538880208629</v>
      </c>
      <c r="G642" s="2">
        <f t="shared" si="57"/>
        <v>6.9455528966186897E-3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7.8738000000000001</v>
      </c>
      <c r="C643" s="2">
        <f t="shared" si="54"/>
        <v>7.9145273061746995</v>
      </c>
      <c r="D643" s="2">
        <f t="shared" si="56"/>
        <v>7.961760704985795</v>
      </c>
      <c r="E643" s="2">
        <f t="shared" si="55"/>
        <v>-4.7233398811095562E-2</v>
      </c>
      <c r="F643" s="2">
        <f t="shared" si="59"/>
        <v>-0.11589899080388816</v>
      </c>
      <c r="G643" s="2">
        <f t="shared" si="57"/>
        <v>6.8665591992792596E-2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8.01</v>
      </c>
      <c r="C644" s="2">
        <f t="shared" si="54"/>
        <v>7.971138489840131</v>
      </c>
      <c r="D644" s="2">
        <f t="shared" si="56"/>
        <v>7.9653339860979582</v>
      </c>
      <c r="E644" s="2">
        <f t="shared" si="55"/>
        <v>5.8045037421727841E-3</v>
      </c>
      <c r="F644" s="2">
        <f t="shared" si="59"/>
        <v>-9.1558291894675972E-2</v>
      </c>
      <c r="G644" s="2">
        <f t="shared" si="57"/>
        <v>9.7362795636848756E-2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7.9009999999999998</v>
      </c>
      <c r="C645" s="2">
        <f t="shared" si="54"/>
        <v>8.0441787221724184</v>
      </c>
      <c r="D645" s="2">
        <f t="shared" si="56"/>
        <v>7.9605685056462576</v>
      </c>
      <c r="E645" s="2">
        <f t="shared" si="55"/>
        <v>8.3610216526160741E-2</v>
      </c>
      <c r="F645" s="2">
        <f t="shared" si="59"/>
        <v>-5.6524590210508624E-2</v>
      </c>
      <c r="G645" s="2">
        <f t="shared" si="57"/>
        <v>0.14013480673666937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7.9391999999999996</v>
      </c>
      <c r="C646" s="2">
        <f t="shared" si="54"/>
        <v>8.1093358418382007</v>
      </c>
      <c r="D646" s="2">
        <f t="shared" si="56"/>
        <v>7.958985653376164</v>
      </c>
      <c r="E646" s="2">
        <f t="shared" si="55"/>
        <v>0.15035018846203663</v>
      </c>
      <c r="F646" s="2">
        <f t="shared" si="59"/>
        <v>-1.5149634475999575E-2</v>
      </c>
      <c r="G646" s="2">
        <f t="shared" si="57"/>
        <v>0.1654998229380362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7.9936999999999996</v>
      </c>
      <c r="C647" s="2">
        <f t="shared" si="54"/>
        <v>8.1359764815554012</v>
      </c>
      <c r="D647" s="2">
        <f t="shared" si="56"/>
        <v>7.9615570864594112</v>
      </c>
      <c r="E647" s="2">
        <f t="shared" si="55"/>
        <v>0.17441939509599003</v>
      </c>
      <c r="F647" s="2">
        <f t="shared" si="59"/>
        <v>2.2764171438398345E-2</v>
      </c>
      <c r="G647" s="2">
        <f t="shared" si="57"/>
        <v>0.15165522365759168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8.1735000000000007</v>
      </c>
      <c r="C648" s="2">
        <f t="shared" si="54"/>
        <v>8.1501339459314934</v>
      </c>
      <c r="D648" s="2">
        <f t="shared" si="56"/>
        <v>7.9772565615364917</v>
      </c>
      <c r="E648" s="2">
        <f t="shared" si="55"/>
        <v>0.17287738439500178</v>
      </c>
      <c r="F648" s="2">
        <f t="shared" si="59"/>
        <v>5.2786814029719034E-2</v>
      </c>
      <c r="G648" s="2">
        <f t="shared" si="57"/>
        <v>0.12009057036528274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8.1735000000000007</v>
      </c>
      <c r="C649" s="2">
        <f t="shared" si="54"/>
        <v>8.1453441080958786</v>
      </c>
      <c r="D649" s="2">
        <f t="shared" si="56"/>
        <v>7.991793112533788</v>
      </c>
      <c r="E649" s="2">
        <f t="shared" si="55"/>
        <v>0.15355099556209062</v>
      </c>
      <c r="F649" s="2">
        <f t="shared" si="59"/>
        <v>7.2939650336193346E-2</v>
      </c>
      <c r="G649" s="2">
        <f t="shared" si="57"/>
        <v>8.0611345225897274E-2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8.1570999999999998</v>
      </c>
      <c r="C650" s="2">
        <f t="shared" si="54"/>
        <v>8.1412911683888201</v>
      </c>
      <c r="D650" s="2">
        <f t="shared" si="56"/>
        <v>8.0040380671609146</v>
      </c>
      <c r="E650" s="2">
        <f t="shared" si="55"/>
        <v>0.13725310122790546</v>
      </c>
      <c r="F650" s="2">
        <f t="shared" si="59"/>
        <v>8.580234051453578E-2</v>
      </c>
      <c r="G650" s="2">
        <f t="shared" si="57"/>
        <v>5.1450760713369681E-2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8.1516999999999999</v>
      </c>
      <c r="C651" s="2">
        <f t="shared" si="54"/>
        <v>8.1378617578674639</v>
      </c>
      <c r="D651" s="2">
        <f t="shared" si="56"/>
        <v>8.0149759881119582</v>
      </c>
      <c r="E651" s="2">
        <f t="shared" si="55"/>
        <v>0.12288576975550569</v>
      </c>
      <c r="F651" s="2">
        <f t="shared" si="59"/>
        <v>9.3219026362729773E-2</v>
      </c>
      <c r="G651" s="2">
        <f t="shared" si="57"/>
        <v>2.9666743392775918E-2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8.1516999999999999</v>
      </c>
      <c r="C652" s="2">
        <f t="shared" si="54"/>
        <v>8.1173599489647774</v>
      </c>
      <c r="D652" s="2">
        <f t="shared" si="56"/>
        <v>8.0251036926962573</v>
      </c>
      <c r="E652" s="2">
        <f t="shared" si="55"/>
        <v>9.2256256268520076E-2</v>
      </c>
      <c r="F652" s="2">
        <f t="shared" si="59"/>
        <v>9.3026472343887834E-2</v>
      </c>
      <c r="G652" s="2">
        <f t="shared" si="57"/>
        <v>-7.7021607536775782E-4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8.1516999999999999</v>
      </c>
      <c r="C653" s="2">
        <f t="shared" si="54"/>
        <v>8.0798891875855805</v>
      </c>
      <c r="D653" s="2">
        <f t="shared" si="56"/>
        <v>8.0344811969409786</v>
      </c>
      <c r="E653" s="2">
        <f t="shared" si="55"/>
        <v>4.5407990644601881E-2</v>
      </c>
      <c r="F653" s="2">
        <f t="shared" si="59"/>
        <v>8.3502776004030638E-2</v>
      </c>
      <c r="G653" s="2">
        <f t="shared" si="57"/>
        <v>-3.8094785359428757E-2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8.1516999999999999</v>
      </c>
      <c r="C654" s="2">
        <f t="shared" si="54"/>
        <v>8.0691370048801065</v>
      </c>
      <c r="D654" s="2">
        <f t="shared" si="56"/>
        <v>8.0431640712416463</v>
      </c>
      <c r="E654" s="2">
        <f t="shared" si="55"/>
        <v>2.5972933638460205E-2</v>
      </c>
      <c r="F654" s="2">
        <f t="shared" si="59"/>
        <v>7.1996807530916557E-2</v>
      </c>
      <c r="G654" s="2">
        <f t="shared" si="57"/>
        <v>-4.6023873892456352E-2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8.1735000000000007</v>
      </c>
      <c r="C655" s="2">
        <f t="shared" ref="C655:C718" si="60">$C$4*B645+C654*(1-$C$4)</f>
        <v>8.0432697733600911</v>
      </c>
      <c r="D655" s="2">
        <f t="shared" si="56"/>
        <v>8.0528185844830062</v>
      </c>
      <c r="E655" s="2">
        <f t="shared" si="55"/>
        <v>-9.5488111229151684E-3</v>
      </c>
      <c r="F655" s="2">
        <f t="shared" si="59"/>
        <v>5.5687683800150212E-2</v>
      </c>
      <c r="G655" s="2">
        <f t="shared" si="57"/>
        <v>-6.523649492306538E-2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8.2333999999999996</v>
      </c>
      <c r="C656" s="2">
        <f t="shared" si="60"/>
        <v>8.0272590389970002</v>
      </c>
      <c r="D656" s="2">
        <f t="shared" si="56"/>
        <v>8.0661949856324124</v>
      </c>
      <c r="E656" s="2">
        <f t="shared" si="55"/>
        <v>-3.8935946635412222E-2</v>
      </c>
      <c r="F656" s="2">
        <f t="shared" si="59"/>
        <v>3.6762957713037725E-2</v>
      </c>
      <c r="G656" s="2">
        <f t="shared" si="57"/>
        <v>-7.5698904348449947E-2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8.1462000000000003</v>
      </c>
      <c r="C657" s="2">
        <f t="shared" si="60"/>
        <v>8.0220961099205397</v>
      </c>
      <c r="D657" s="2">
        <f t="shared" si="56"/>
        <v>8.072121282992974</v>
      </c>
      <c r="E657" s="2">
        <f t="shared" si="55"/>
        <v>-5.002517307243437E-2</v>
      </c>
      <c r="F657" s="2">
        <f t="shared" si="59"/>
        <v>1.9405331555943307E-2</v>
      </c>
      <c r="G657" s="2">
        <f t="shared" si="57"/>
        <v>-6.9430504628377673E-2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8.1189999999999998</v>
      </c>
      <c r="C658" s="2">
        <f t="shared" si="60"/>
        <v>8.0453890160866095</v>
      </c>
      <c r="D658" s="2">
        <f t="shared" si="56"/>
        <v>8.075593780549049</v>
      </c>
      <c r="E658" s="2">
        <f t="shared" si="55"/>
        <v>-3.0204764462439471E-2</v>
      </c>
      <c r="F658" s="2">
        <f t="shared" si="59"/>
        <v>9.4833123522667512E-3</v>
      </c>
      <c r="G658" s="2">
        <f t="shared" si="57"/>
        <v>-3.9688076814706222E-2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8.1189999999999998</v>
      </c>
      <c r="C659" s="2">
        <f t="shared" si="60"/>
        <v>8.065098398227132</v>
      </c>
      <c r="D659" s="2">
        <f t="shared" si="56"/>
        <v>8.0788090560639354</v>
      </c>
      <c r="E659" s="2">
        <f t="shared" si="55"/>
        <v>-1.3710657836803364E-2</v>
      </c>
      <c r="F659" s="2">
        <f t="shared" si="59"/>
        <v>4.8445183144527285E-3</v>
      </c>
      <c r="G659" s="2">
        <f t="shared" si="57"/>
        <v>-1.8555176151256091E-2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8.1189999999999998</v>
      </c>
      <c r="C660" s="2">
        <f t="shared" si="60"/>
        <v>8.0792524908075727</v>
      </c>
      <c r="D660" s="2">
        <f t="shared" si="56"/>
        <v>8.0817861630221621</v>
      </c>
      <c r="E660" s="2">
        <f t="shared" si="55"/>
        <v>-2.5336722145894441E-3</v>
      </c>
      <c r="F660" s="2">
        <f t="shared" si="59"/>
        <v>3.368880208644294E-3</v>
      </c>
      <c r="G660" s="2">
        <f t="shared" si="57"/>
        <v>-5.9025524232337381E-3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8.2333999999999996</v>
      </c>
      <c r="C661" s="2">
        <f t="shared" si="60"/>
        <v>8.0903982614525614</v>
      </c>
      <c r="D661" s="2">
        <f t="shared" si="56"/>
        <v>8.0930168176131136</v>
      </c>
      <c r="E661" s="2">
        <f t="shared" si="55"/>
        <v>-2.6185561605522878E-3</v>
      </c>
      <c r="F661" s="2">
        <f t="shared" si="59"/>
        <v>2.1713929348049776E-3</v>
      </c>
      <c r="G661" s="2">
        <f t="shared" si="57"/>
        <v>-4.7899490953572654E-3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8.2825000000000006</v>
      </c>
      <c r="C662" s="2">
        <f t="shared" si="60"/>
        <v>8.0998292981521676</v>
      </c>
      <c r="D662" s="2">
        <f t="shared" si="56"/>
        <v>8.1070526089010304</v>
      </c>
      <c r="E662" s="2">
        <f t="shared" si="55"/>
        <v>-7.2233107488628434E-3</v>
      </c>
      <c r="F662" s="2">
        <f t="shared" si="59"/>
        <v>2.9245219807141356E-4</v>
      </c>
      <c r="G662" s="2">
        <f t="shared" si="57"/>
        <v>-7.5157629469342572E-3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8.3805999999999994</v>
      </c>
      <c r="C663" s="2">
        <f t="shared" si="60"/>
        <v>8.1078094061287569</v>
      </c>
      <c r="D663" s="2">
        <f t="shared" si="56"/>
        <v>8.1273153786120655</v>
      </c>
      <c r="E663" s="2">
        <f t="shared" si="55"/>
        <v>-1.9505972483308653E-2</v>
      </c>
      <c r="F663" s="2">
        <f t="shared" si="59"/>
        <v>-3.6672327382046002E-3</v>
      </c>
      <c r="G663" s="2">
        <f t="shared" si="57"/>
        <v>-1.5838739745104052E-2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8.3805999999999994</v>
      </c>
      <c r="C664" s="2">
        <f t="shared" si="60"/>
        <v>8.1145618051858719</v>
      </c>
      <c r="D664" s="2">
        <f t="shared" si="56"/>
        <v>8.1460772024185779</v>
      </c>
      <c r="E664" s="2">
        <f t="shared" si="55"/>
        <v>-3.1515397232706022E-2</v>
      </c>
      <c r="F664" s="2">
        <f t="shared" si="59"/>
        <v>-9.2368656371048848E-3</v>
      </c>
      <c r="G664" s="2">
        <f t="shared" si="57"/>
        <v>-2.2278531595601135E-2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8.3805999999999994</v>
      </c>
      <c r="C665" s="2">
        <f t="shared" si="60"/>
        <v>8.1236292197726598</v>
      </c>
      <c r="D665" s="2">
        <f t="shared" si="56"/>
        <v>8.163449261498684</v>
      </c>
      <c r="E665" s="2">
        <f t="shared" si="55"/>
        <v>-3.9820041726024158E-2</v>
      </c>
      <c r="F665" s="2">
        <f t="shared" si="59"/>
        <v>-1.5353500854888739E-2</v>
      </c>
      <c r="G665" s="2">
        <f t="shared" si="57"/>
        <v>-2.4466540871135419E-2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8.3369999999999997</v>
      </c>
      <c r="C666" s="2">
        <f t="shared" si="60"/>
        <v>8.1405170321153282</v>
      </c>
      <c r="D666" s="2">
        <f t="shared" si="56"/>
        <v>8.17630487175804</v>
      </c>
      <c r="E666" s="2">
        <f t="shared" si="55"/>
        <v>-3.5787839642711816E-2</v>
      </c>
      <c r="F666" s="2">
        <f t="shared" si="59"/>
        <v>-1.9440368612453355E-2</v>
      </c>
      <c r="G666" s="2">
        <f t="shared" si="57"/>
        <v>-1.6347471030258461E-2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6">
        <f>TITRES_STAT!D670</f>
        <v>8.2715999999999994</v>
      </c>
      <c r="C667" s="2">
        <f t="shared" si="60"/>
        <v>8.1413913348668174</v>
      </c>
      <c r="D667" s="2">
        <f t="shared" si="56"/>
        <v>8.1833637701463324</v>
      </c>
      <c r="E667" s="2">
        <f t="shared" si="55"/>
        <v>-4.1972435279514997E-2</v>
      </c>
      <c r="F667" s="2">
        <f t="shared" si="59"/>
        <v>-2.3946781945865685E-2</v>
      </c>
      <c r="G667" s="2">
        <f t="shared" si="57"/>
        <v>-1.8025653333649312E-2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8.2606999999999999</v>
      </c>
      <c r="C668" s="2">
        <f t="shared" si="60"/>
        <v>8.1379465141180773</v>
      </c>
      <c r="D668" s="2">
        <f t="shared" si="56"/>
        <v>8.1890923797651229</v>
      </c>
      <c r="E668" s="2">
        <f t="shared" ref="E668:E731" si="61">C668-D668</f>
        <v>-5.1145865647045596E-2</v>
      </c>
      <c r="F668" s="2">
        <f t="shared" si="59"/>
        <v>-2.9386598686101668E-2</v>
      </c>
      <c r="G668" s="2">
        <f t="shared" si="57"/>
        <v>-2.1759266960943928E-2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8.3315000000000001</v>
      </c>
      <c r="C669" s="2">
        <f t="shared" si="60"/>
        <v>8.1350316657922193</v>
      </c>
      <c r="D669" s="2">
        <f t="shared" ref="D669:D732" si="62">$D$4*B669+(1-$D$4)*D668</f>
        <v>8.1996410923751135</v>
      </c>
      <c r="E669" s="2">
        <f t="shared" si="61"/>
        <v>-6.4609426582894258E-2</v>
      </c>
      <c r="F669" s="2">
        <f t="shared" si="59"/>
        <v>-3.6431164265460191E-2</v>
      </c>
      <c r="G669" s="2">
        <f t="shared" si="57"/>
        <v>-2.8178262317434068E-2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8.3206000000000007</v>
      </c>
      <c r="C670" s="2">
        <f t="shared" si="60"/>
        <v>8.1325652556703396</v>
      </c>
      <c r="D670" s="2">
        <f t="shared" si="62"/>
        <v>8.2086010114584376</v>
      </c>
      <c r="E670" s="2">
        <f t="shared" si="61"/>
        <v>-7.6035755788097958E-2</v>
      </c>
      <c r="F670" s="2">
        <f t="shared" si="59"/>
        <v>-4.4352082569987746E-2</v>
      </c>
      <c r="G670" s="2">
        <f t="shared" si="57"/>
        <v>-3.1683673218110213E-2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6">
        <f>TITRES_STAT!D674</f>
        <v>8.3096999999999994</v>
      </c>
      <c r="C671" s="2">
        <f t="shared" si="60"/>
        <v>8.1480782932595179</v>
      </c>
      <c r="D671" s="2">
        <f t="shared" si="62"/>
        <v>8.2160898254244792</v>
      </c>
      <c r="E671" s="2">
        <f t="shared" si="61"/>
        <v>-6.8011532164961253E-2</v>
      </c>
      <c r="F671" s="2">
        <f t="shared" si="59"/>
        <v>-4.9083972488982455E-2</v>
      </c>
      <c r="G671" s="2">
        <f t="shared" si="57"/>
        <v>-1.8927559675978797E-2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8.3042999999999996</v>
      </c>
      <c r="C672" s="2">
        <f t="shared" si="60"/>
        <v>8.1687585558349767</v>
      </c>
      <c r="D672" s="2">
        <f t="shared" si="62"/>
        <v>8.2226239124300733</v>
      </c>
      <c r="E672" s="2">
        <f t="shared" si="61"/>
        <v>-5.3865356595096614E-2</v>
      </c>
      <c r="F672" s="2">
        <f t="shared" si="59"/>
        <v>-5.0040249310205287E-2</v>
      </c>
      <c r="G672" s="2">
        <f t="shared" si="57"/>
        <v>-3.825107284891327E-3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8.2769999999999992</v>
      </c>
      <c r="C673" s="2">
        <f t="shared" si="60"/>
        <v>8.2013495472449804</v>
      </c>
      <c r="D673" s="2">
        <f t="shared" si="62"/>
        <v>8.2266517707685871</v>
      </c>
      <c r="E673" s="2">
        <f t="shared" si="61"/>
        <v>-2.5302223523606671E-2</v>
      </c>
      <c r="F673" s="2">
        <f t="shared" si="59"/>
        <v>-4.5092644152885566E-2</v>
      </c>
      <c r="G673" s="2">
        <f t="shared" si="57"/>
        <v>1.9790420629278896E-2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8.2498000000000005</v>
      </c>
      <c r="C674" s="2">
        <f t="shared" si="60"/>
        <v>8.2289265399765217</v>
      </c>
      <c r="D674" s="2">
        <f t="shared" si="62"/>
        <v>8.2283664544153581</v>
      </c>
      <c r="E674" s="2">
        <f t="shared" si="61"/>
        <v>5.6008556116360353E-4</v>
      </c>
      <c r="F674" s="2">
        <f t="shared" si="59"/>
        <v>-3.5962098210075732E-2</v>
      </c>
      <c r="G674" s="2">
        <f t="shared" si="57"/>
        <v>3.6522183771239336E-2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8.2934000000000001</v>
      </c>
      <c r="C675" s="2">
        <f t="shared" si="60"/>
        <v>8.2522609184416726</v>
      </c>
      <c r="D675" s="2">
        <f t="shared" si="62"/>
        <v>8.2331837540882944</v>
      </c>
      <c r="E675" s="2">
        <f t="shared" si="61"/>
        <v>1.9077164353378251E-2</v>
      </c>
      <c r="F675" s="2">
        <f t="shared" si="59"/>
        <v>-2.4954245697384938E-2</v>
      </c>
      <c r="G675" s="2">
        <f t="shared" si="57"/>
        <v>4.4031410050763192E-2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8.2825000000000006</v>
      </c>
      <c r="C676" s="2">
        <f t="shared" si="60"/>
        <v>8.2652977002198771</v>
      </c>
      <c r="D676" s="2">
        <f t="shared" si="62"/>
        <v>8.236836809341014</v>
      </c>
      <c r="E676" s="2">
        <f t="shared" si="61"/>
        <v>2.8460890878863054E-2</v>
      </c>
      <c r="F676" s="2">
        <f t="shared" si="59"/>
        <v>-1.4271218382135339E-2</v>
      </c>
      <c r="G676" s="2">
        <f t="shared" ref="G676:G739" si="63">E676-F676</f>
        <v>4.2732109260998394E-2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8.3206000000000007</v>
      </c>
      <c r="C677" s="2">
        <f t="shared" si="60"/>
        <v>8.2662672848014349</v>
      </c>
      <c r="D677" s="2">
        <f t="shared" si="62"/>
        <v>8.2430414901305689</v>
      </c>
      <c r="E677" s="2">
        <f t="shared" si="61"/>
        <v>2.3225794670866051E-2</v>
      </c>
      <c r="F677" s="2">
        <f t="shared" ref="F677:F740" si="65">(E677*(2/(10)))+((1-(2/10))*F676)</f>
        <v>-6.7718157715350629E-3</v>
      </c>
      <c r="G677" s="2">
        <f t="shared" si="63"/>
        <v>2.9997610442401113E-2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8.3369999999999997</v>
      </c>
      <c r="C678" s="2">
        <f t="shared" si="60"/>
        <v>8.2654107794473681</v>
      </c>
      <c r="D678" s="2">
        <f t="shared" si="62"/>
        <v>8.2500013797505272</v>
      </c>
      <c r="E678" s="2">
        <f t="shared" si="61"/>
        <v>1.5409399696840964E-2</v>
      </c>
      <c r="F678" s="2">
        <f t="shared" si="65"/>
        <v>-2.3355726778598574E-3</v>
      </c>
      <c r="G678" s="2">
        <f t="shared" si="63"/>
        <v>1.774497237470082E-2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8.2279999999999998</v>
      </c>
      <c r="C679" s="2">
        <f t="shared" si="60"/>
        <v>8.2755783518400801</v>
      </c>
      <c r="D679" s="2">
        <f t="shared" si="62"/>
        <v>8.2483716479171552</v>
      </c>
      <c r="E679" s="2">
        <f t="shared" si="61"/>
        <v>2.7206703922924902E-2</v>
      </c>
      <c r="F679" s="2">
        <f t="shared" si="65"/>
        <v>3.5728826422970943E-3</v>
      </c>
      <c r="G679" s="2">
        <f t="shared" si="63"/>
        <v>2.3633821280627808E-2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8.1679999999999993</v>
      </c>
      <c r="C680" s="2">
        <f t="shared" si="60"/>
        <v>8.2825047592492993</v>
      </c>
      <c r="D680" s="2">
        <f t="shared" si="62"/>
        <v>8.2424181925158848</v>
      </c>
      <c r="E680" s="2">
        <f t="shared" si="61"/>
        <v>4.0086566733414486E-2</v>
      </c>
      <c r="F680" s="2">
        <f t="shared" si="65"/>
        <v>1.0875619460520573E-2</v>
      </c>
      <c r="G680" s="2">
        <f t="shared" si="63"/>
        <v>2.9210947272893913E-2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8.1625999999999994</v>
      </c>
      <c r="C681" s="2">
        <f t="shared" si="60"/>
        <v>8.2866886424417139</v>
      </c>
      <c r="D681" s="2">
        <f t="shared" si="62"/>
        <v>8.2365057338110041</v>
      </c>
      <c r="E681" s="2">
        <f t="shared" si="61"/>
        <v>5.0182908630709733E-2</v>
      </c>
      <c r="F681" s="2">
        <f t="shared" si="65"/>
        <v>1.8737077294558407E-2</v>
      </c>
      <c r="G681" s="2">
        <f t="shared" si="63"/>
        <v>3.1445831336151323E-2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8.1570999999999998</v>
      </c>
      <c r="C682" s="2">
        <f t="shared" si="60"/>
        <v>8.2893980820660644</v>
      </c>
      <c r="D682" s="2">
        <f t="shared" si="62"/>
        <v>8.2306238276027823</v>
      </c>
      <c r="E682" s="2">
        <f t="shared" si="61"/>
        <v>5.8774254463282105E-2</v>
      </c>
      <c r="F682" s="2">
        <f t="shared" si="65"/>
        <v>2.6744512728303148E-2</v>
      </c>
      <c r="G682" s="2">
        <f t="shared" si="63"/>
        <v>3.2029741734978953E-2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8.3915000000000006</v>
      </c>
      <c r="C683" s="2">
        <f t="shared" si="60"/>
        <v>8.2874906848251317</v>
      </c>
      <c r="D683" s="2">
        <f t="shared" si="62"/>
        <v>8.2425405811136869</v>
      </c>
      <c r="E683" s="2">
        <f t="shared" si="61"/>
        <v>4.4950103711444811E-2</v>
      </c>
      <c r="F683" s="2">
        <f t="shared" si="65"/>
        <v>3.0385630924931482E-2</v>
      </c>
      <c r="G683" s="2">
        <f t="shared" si="63"/>
        <v>1.4564472786513329E-2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8.1789000000000005</v>
      </c>
      <c r="C684" s="2">
        <f t="shared" si="60"/>
        <v>8.2816921179289569</v>
      </c>
      <c r="D684" s="2">
        <f t="shared" si="62"/>
        <v>8.2378264639941552</v>
      </c>
      <c r="E684" s="2">
        <f t="shared" si="61"/>
        <v>4.3865653934801685E-2</v>
      </c>
      <c r="F684" s="2">
        <f t="shared" si="65"/>
        <v>3.3081635526905524E-2</v>
      </c>
      <c r="G684" s="2">
        <f t="shared" si="63"/>
        <v>1.0784018407896161E-2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8.3206000000000007</v>
      </c>
      <c r="C685" s="2">
        <f t="shared" si="60"/>
        <v>8.283493330555272</v>
      </c>
      <c r="D685" s="2">
        <f t="shared" si="62"/>
        <v>8.2439578370316244</v>
      </c>
      <c r="E685" s="2">
        <f t="shared" si="61"/>
        <v>3.9535493523647602E-2</v>
      </c>
      <c r="F685" s="2">
        <f t="shared" si="65"/>
        <v>3.4372407126253939E-2</v>
      </c>
      <c r="G685" s="2">
        <f t="shared" si="63"/>
        <v>5.1630863973936639E-3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8.1735000000000007</v>
      </c>
      <c r="C686" s="2">
        <f t="shared" si="60"/>
        <v>8.283340510469845</v>
      </c>
      <c r="D686" s="2">
        <f t="shared" si="62"/>
        <v>8.2387387379922448</v>
      </c>
      <c r="E686" s="2">
        <f t="shared" si="61"/>
        <v>4.4601772477600221E-2</v>
      </c>
      <c r="F686" s="2">
        <f t="shared" si="65"/>
        <v>3.6418280196523198E-2</v>
      </c>
      <c r="G686" s="2">
        <f t="shared" si="63"/>
        <v>8.1834922810770233E-3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8.1189999999999998</v>
      </c>
      <c r="C687" s="2">
        <f t="shared" si="60"/>
        <v>8.289072739628331</v>
      </c>
      <c r="D687" s="2">
        <f t="shared" si="62"/>
        <v>8.2298692018446715</v>
      </c>
      <c r="E687" s="2">
        <f t="shared" si="61"/>
        <v>5.9203537783659499E-2</v>
      </c>
      <c r="F687" s="2">
        <f t="shared" si="65"/>
        <v>4.0975331713950458E-2</v>
      </c>
      <c r="G687" s="2">
        <f t="shared" si="63"/>
        <v>1.8228206069709041E-2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8.1735000000000007</v>
      </c>
      <c r="C688" s="2">
        <f t="shared" si="60"/>
        <v>8.296446164300896</v>
      </c>
      <c r="D688" s="2">
        <f t="shared" si="62"/>
        <v>8.2256937054117323</v>
      </c>
      <c r="E688" s="2">
        <f t="shared" si="61"/>
        <v>7.0752458889163705E-2</v>
      </c>
      <c r="F688" s="2">
        <f t="shared" si="65"/>
        <v>4.6930757148993113E-2</v>
      </c>
      <c r="G688" s="2">
        <f t="shared" si="63"/>
        <v>2.3821701740170592E-2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8.1189999999999998</v>
      </c>
      <c r="C689" s="2">
        <f t="shared" si="60"/>
        <v>8.2859159851776809</v>
      </c>
      <c r="D689" s="2">
        <f t="shared" si="62"/>
        <v>8.2177904679738258</v>
      </c>
      <c r="E689" s="2">
        <f t="shared" si="61"/>
        <v>6.8125517203855068E-2</v>
      </c>
      <c r="F689" s="2">
        <f t="shared" si="65"/>
        <v>5.1169709159965507E-2</v>
      </c>
      <c r="G689" s="2">
        <f t="shared" si="63"/>
        <v>1.6955808043889561E-2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8.1735000000000007</v>
      </c>
      <c r="C690" s="2">
        <f t="shared" si="60"/>
        <v>8.2677750643811141</v>
      </c>
      <c r="D690" s="2">
        <f t="shared" si="62"/>
        <v>8.2145096925683578</v>
      </c>
      <c r="E690" s="2">
        <f t="shared" si="61"/>
        <v>5.3265371812756257E-2</v>
      </c>
      <c r="F690" s="2">
        <f t="shared" si="65"/>
        <v>5.1588841690523662E-2</v>
      </c>
      <c r="G690" s="2">
        <f t="shared" si="63"/>
        <v>1.6765301222325946E-3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8.2825000000000006</v>
      </c>
      <c r="C691" s="2">
        <f t="shared" si="60"/>
        <v>8.2515942852455577</v>
      </c>
      <c r="D691" s="2">
        <f t="shared" si="62"/>
        <v>8.2195460116373678</v>
      </c>
      <c r="E691" s="2">
        <f t="shared" si="61"/>
        <v>3.2048273608189959E-2</v>
      </c>
      <c r="F691" s="2">
        <f t="shared" si="65"/>
        <v>4.7680728074056926E-2</v>
      </c>
      <c r="G691" s="2">
        <f t="shared" si="63"/>
        <v>-1.5632454465866967E-2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8.2715999999999994</v>
      </c>
      <c r="C692" s="2">
        <f t="shared" si="60"/>
        <v>8.2370567029000874</v>
      </c>
      <c r="D692" s="2">
        <f t="shared" si="62"/>
        <v>8.2234018626271919</v>
      </c>
      <c r="E692" s="2">
        <f t="shared" si="61"/>
        <v>1.3654840272895541E-2</v>
      </c>
      <c r="F692" s="2">
        <f t="shared" si="65"/>
        <v>4.0875550513824646E-2</v>
      </c>
      <c r="G692" s="2">
        <f t="shared" si="63"/>
        <v>-2.7220710240929105E-2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8.2825000000000006</v>
      </c>
      <c r="C693" s="2">
        <f t="shared" si="60"/>
        <v>8.2608172101462269</v>
      </c>
      <c r="D693" s="2">
        <f t="shared" si="62"/>
        <v>8.2277795024325844</v>
      </c>
      <c r="E693" s="2">
        <f t="shared" si="61"/>
        <v>3.3037707713642561E-2</v>
      </c>
      <c r="F693" s="2">
        <f t="shared" si="65"/>
        <v>3.9307981953788235E-2</v>
      </c>
      <c r="G693" s="2">
        <f t="shared" si="63"/>
        <v>-6.2702742401456735E-3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8.2769999999999992</v>
      </c>
      <c r="C694" s="2">
        <f t="shared" si="60"/>
        <v>8.2482145624314231</v>
      </c>
      <c r="D694" s="2">
        <f t="shared" si="62"/>
        <v>8.2314254652153558</v>
      </c>
      <c r="E694" s="2">
        <f t="shared" si="61"/>
        <v>1.6789097216067361E-2</v>
      </c>
      <c r="F694" s="2">
        <f t="shared" si="65"/>
        <v>3.4804205006244059E-2</v>
      </c>
      <c r="G694" s="2">
        <f t="shared" si="63"/>
        <v>-1.8015107790176697E-2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6">
        <f>TITRES_STAT!D698</f>
        <v>8.3042999999999996</v>
      </c>
      <c r="C695" s="2">
        <f t="shared" si="60"/>
        <v>8.2593507835958206</v>
      </c>
      <c r="D695" s="2">
        <f t="shared" si="62"/>
        <v>8.2368235789031061</v>
      </c>
      <c r="E695" s="2">
        <f t="shared" si="61"/>
        <v>2.252720469271452E-2</v>
      </c>
      <c r="F695" s="2">
        <f t="shared" si="65"/>
        <v>3.2348804943538152E-2</v>
      </c>
      <c r="G695" s="2">
        <f t="shared" si="63"/>
        <v>-9.8216002508236325E-3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6">
        <f>TITRES_STAT!D699</f>
        <v>8.2715999999999994</v>
      </c>
      <c r="C696" s="2">
        <f t="shared" si="60"/>
        <v>8.2461429707349261</v>
      </c>
      <c r="D696" s="2">
        <f t="shared" si="62"/>
        <v>8.2393996100954681</v>
      </c>
      <c r="E696" s="2">
        <f t="shared" si="61"/>
        <v>6.7433606394580181E-3</v>
      </c>
      <c r="F696" s="2">
        <f t="shared" si="65"/>
        <v>2.7227716082722127E-2</v>
      </c>
      <c r="G696" s="2">
        <f t="shared" si="63"/>
        <v>-2.0484355443264109E-2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6">
        <f>TITRES_STAT!D700</f>
        <v>8.2715999999999994</v>
      </c>
      <c r="C697" s="2">
        <f t="shared" si="60"/>
        <v>8.2265825136987836</v>
      </c>
      <c r="D697" s="2">
        <f t="shared" si="62"/>
        <v>8.2417848241624707</v>
      </c>
      <c r="E697" s="2">
        <f t="shared" si="61"/>
        <v>-1.5202310463687141E-2</v>
      </c>
      <c r="F697" s="2">
        <f t="shared" si="65"/>
        <v>1.8741710773440272E-2</v>
      </c>
      <c r="G697" s="2">
        <f t="shared" si="63"/>
        <v>-3.3944021237127413E-2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6">
        <f>TITRES_STAT!D701</f>
        <v>8.2715999999999994</v>
      </c>
      <c r="C698" s="2">
        <f t="shared" si="60"/>
        <v>8.2184159731297406</v>
      </c>
      <c r="D698" s="2">
        <f t="shared" si="62"/>
        <v>8.2439933557059906</v>
      </c>
      <c r="E698" s="2">
        <f t="shared" si="61"/>
        <v>-2.5577382576249974E-2</v>
      </c>
      <c r="F698" s="2">
        <f t="shared" si="65"/>
        <v>9.8778921035022234E-3</v>
      </c>
      <c r="G698" s="2">
        <f t="shared" si="63"/>
        <v>-3.5455274679752194E-2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6">
        <f>TITRES_STAT!D702</f>
        <v>8.2660999999999998</v>
      </c>
      <c r="C699" s="2">
        <f t="shared" si="60"/>
        <v>8.2031212080328579</v>
      </c>
      <c r="D699" s="2">
        <f t="shared" si="62"/>
        <v>8.2456308849129538</v>
      </c>
      <c r="E699" s="2">
        <f t="shared" si="61"/>
        <v>-4.2509676880095881E-2</v>
      </c>
      <c r="F699" s="2">
        <f t="shared" si="65"/>
        <v>-5.9962169321739651E-4</v>
      </c>
      <c r="G699" s="2">
        <f t="shared" si="63"/>
        <v>-4.1910055186878487E-2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6">
        <f>TITRES_STAT!D703</f>
        <v>8.2552000000000003</v>
      </c>
      <c r="C700" s="2">
        <f t="shared" si="60"/>
        <v>8.1985640991047255</v>
      </c>
      <c r="D700" s="2">
        <f t="shared" si="62"/>
        <v>8.2463397082527354</v>
      </c>
      <c r="E700" s="2">
        <f t="shared" si="61"/>
        <v>-4.7775609148009934E-2</v>
      </c>
      <c r="F700" s="2">
        <f t="shared" si="65"/>
        <v>-1.0034819184175904E-2</v>
      </c>
      <c r="G700" s="2">
        <f t="shared" si="63"/>
        <v>-3.774078996383403E-2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6">
        <f>TITRES_STAT!D704</f>
        <v>8.1735000000000007</v>
      </c>
      <c r="C701" s="2">
        <f t="shared" si="60"/>
        <v>8.211477314627075</v>
      </c>
      <c r="D701" s="2">
        <f t="shared" si="62"/>
        <v>8.2409441743080887</v>
      </c>
      <c r="E701" s="2">
        <f t="shared" si="61"/>
        <v>-2.9466859681013702E-2</v>
      </c>
      <c r="F701" s="2">
        <f t="shared" si="65"/>
        <v>-1.3921227283543464E-2</v>
      </c>
      <c r="G701" s="2">
        <f t="shared" si="63"/>
        <v>-1.5545632397470237E-2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8.1408000000000005</v>
      </c>
      <c r="C702" s="2">
        <f t="shared" si="60"/>
        <v>8.2207269585306015</v>
      </c>
      <c r="D702" s="2">
        <f t="shared" si="62"/>
        <v>8.2335260873223053</v>
      </c>
      <c r="E702" s="2">
        <f t="shared" si="61"/>
        <v>-1.2799128791703751E-2</v>
      </c>
      <c r="F702" s="2">
        <f t="shared" si="65"/>
        <v>-1.3696807585175521E-2</v>
      </c>
      <c r="G702" s="2">
        <f t="shared" si="63"/>
        <v>8.976787934717699E-4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8.2498000000000005</v>
      </c>
      <c r="C703" s="2">
        <f t="shared" si="60"/>
        <v>8.2302305033720469</v>
      </c>
      <c r="D703" s="2">
        <f t="shared" si="62"/>
        <v>8.2347315623354671</v>
      </c>
      <c r="E703" s="2">
        <f t="shared" si="61"/>
        <v>-4.5010589634202347E-3</v>
      </c>
      <c r="F703" s="2">
        <f t="shared" si="65"/>
        <v>-1.1857657860824464E-2</v>
      </c>
      <c r="G703" s="2">
        <f t="shared" si="63"/>
        <v>7.3565988974042297E-3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8.1735000000000007</v>
      </c>
      <c r="C704" s="2">
        <f t="shared" si="60"/>
        <v>8.2374258105455773</v>
      </c>
      <c r="D704" s="2">
        <f t="shared" si="62"/>
        <v>8.2301958910513591</v>
      </c>
      <c r="E704" s="2">
        <f t="shared" si="61"/>
        <v>7.229919494218251E-3</v>
      </c>
      <c r="F704" s="2">
        <f t="shared" si="65"/>
        <v>-8.0401423898159227E-3</v>
      </c>
      <c r="G704" s="2">
        <f t="shared" si="63"/>
        <v>1.5270061884034174E-2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8.2171000000000003</v>
      </c>
      <c r="C705" s="2">
        <f t="shared" si="60"/>
        <v>8.2477141473847198</v>
      </c>
      <c r="D705" s="2">
        <f t="shared" si="62"/>
        <v>8.2292258250475552</v>
      </c>
      <c r="E705" s="2">
        <f t="shared" si="61"/>
        <v>1.8488322337164576E-2</v>
      </c>
      <c r="F705" s="2">
        <f t="shared" si="65"/>
        <v>-2.7344494444198238E-3</v>
      </c>
      <c r="G705" s="2">
        <f t="shared" si="63"/>
        <v>2.1222771781584399E-2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8.2279999999999998</v>
      </c>
      <c r="C706" s="2">
        <f t="shared" si="60"/>
        <v>8.2513888939409163</v>
      </c>
      <c r="D706" s="2">
        <f t="shared" si="62"/>
        <v>8.22913502319218</v>
      </c>
      <c r="E706" s="2">
        <f t="shared" si="61"/>
        <v>2.2253870748736304E-2</v>
      </c>
      <c r="F706" s="2">
        <f t="shared" si="65"/>
        <v>2.2632145942114018E-3</v>
      </c>
      <c r="G706" s="2">
        <f t="shared" si="63"/>
        <v>1.9990656154524902E-2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8.1735000000000007</v>
      </c>
      <c r="C707" s="2">
        <f t="shared" si="60"/>
        <v>8.2544982948730841</v>
      </c>
      <c r="D707" s="2">
        <f t="shared" si="62"/>
        <v>8.2250139103631295</v>
      </c>
      <c r="E707" s="2">
        <f t="shared" si="61"/>
        <v>2.9484384509954609E-2</v>
      </c>
      <c r="F707" s="2">
        <f t="shared" si="65"/>
        <v>7.707448577360043E-3</v>
      </c>
      <c r="G707" s="2">
        <f t="shared" si="63"/>
        <v>2.1776935932594565E-2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8.2225000000000001</v>
      </c>
      <c r="C708" s="2">
        <f t="shared" si="60"/>
        <v>8.2571293264310714</v>
      </c>
      <c r="D708" s="2">
        <f t="shared" si="62"/>
        <v>8.2248276947806751</v>
      </c>
      <c r="E708" s="2">
        <f t="shared" si="61"/>
        <v>3.2301631650396345E-2</v>
      </c>
      <c r="F708" s="2">
        <f t="shared" si="65"/>
        <v>1.2626285191967304E-2</v>
      </c>
      <c r="G708" s="2">
        <f t="shared" si="63"/>
        <v>1.9675346458429041E-2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8.1789000000000005</v>
      </c>
      <c r="C709" s="2">
        <f t="shared" si="60"/>
        <v>8.2585094300570603</v>
      </c>
      <c r="D709" s="2">
        <f t="shared" si="62"/>
        <v>8.22142564331544</v>
      </c>
      <c r="E709" s="2">
        <f t="shared" si="61"/>
        <v>3.7083786741620273E-2</v>
      </c>
      <c r="F709" s="2">
        <f t="shared" si="65"/>
        <v>1.7517785501897899E-2</v>
      </c>
      <c r="G709" s="2">
        <f t="shared" si="63"/>
        <v>1.9566001239722373E-2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8.2006999999999994</v>
      </c>
      <c r="C710" s="2">
        <f t="shared" si="60"/>
        <v>8.2580002869713596</v>
      </c>
      <c r="D710" s="2">
        <f t="shared" si="62"/>
        <v>8.2198904104772588</v>
      </c>
      <c r="E710" s="2">
        <f t="shared" si="61"/>
        <v>3.8109876494100803E-2</v>
      </c>
      <c r="F710" s="2">
        <f t="shared" si="65"/>
        <v>2.1636203700338481E-2</v>
      </c>
      <c r="G710" s="2">
        <f t="shared" si="63"/>
        <v>1.6473672793762321E-2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8.2988</v>
      </c>
      <c r="C711" s="2">
        <f t="shared" si="60"/>
        <v>8.24500024282192</v>
      </c>
      <c r="D711" s="2">
        <f t="shared" si="62"/>
        <v>8.2257355652567217</v>
      </c>
      <c r="E711" s="2">
        <f t="shared" si="61"/>
        <v>1.926467756519834E-2</v>
      </c>
      <c r="F711" s="2">
        <f t="shared" si="65"/>
        <v>2.1161898473310455E-2</v>
      </c>
      <c r="G711" s="2">
        <f t="shared" si="63"/>
        <v>-1.8972209081121148E-3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8.2879000000000005</v>
      </c>
      <c r="C712" s="2">
        <f t="shared" si="60"/>
        <v>8.2289694362339318</v>
      </c>
      <c r="D712" s="2">
        <f t="shared" si="62"/>
        <v>8.2303403382006675</v>
      </c>
      <c r="E712" s="2">
        <f t="shared" si="61"/>
        <v>-1.3709019667356159E-3</v>
      </c>
      <c r="F712" s="2">
        <f t="shared" si="65"/>
        <v>1.6655338385301241E-2</v>
      </c>
      <c r="G712" s="2">
        <f t="shared" si="63"/>
        <v>-1.8026240352036857E-2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8.2825000000000006</v>
      </c>
      <c r="C713" s="2">
        <f t="shared" si="60"/>
        <v>8.2321741383517892</v>
      </c>
      <c r="D713" s="2">
        <f t="shared" si="62"/>
        <v>8.2342040168524697</v>
      </c>
      <c r="E713" s="2">
        <f t="shared" si="61"/>
        <v>-2.029878500680482E-3</v>
      </c>
      <c r="F713" s="2">
        <f t="shared" si="65"/>
        <v>1.2918295008104897E-2</v>
      </c>
      <c r="G713" s="2">
        <f t="shared" si="63"/>
        <v>-1.4948173508785379E-2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8.2825000000000006</v>
      </c>
      <c r="C714" s="2">
        <f t="shared" si="60"/>
        <v>8.2231473478361288</v>
      </c>
      <c r="D714" s="2">
        <f t="shared" si="62"/>
        <v>8.2377814970856207</v>
      </c>
      <c r="E714" s="2">
        <f t="shared" si="61"/>
        <v>-1.4634149249491912E-2</v>
      </c>
      <c r="F714" s="2">
        <f t="shared" si="65"/>
        <v>7.4078061565855356E-3</v>
      </c>
      <c r="G714" s="2">
        <f t="shared" si="63"/>
        <v>-2.2041955406077448E-2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8.3369999999999997</v>
      </c>
      <c r="C715" s="2">
        <f t="shared" si="60"/>
        <v>8.2222169866305705</v>
      </c>
      <c r="D715" s="2">
        <f t="shared" si="62"/>
        <v>8.245131015820018</v>
      </c>
      <c r="E715" s="2">
        <f t="shared" si="61"/>
        <v>-2.2914029189447405E-2</v>
      </c>
      <c r="F715" s="2">
        <f t="shared" si="65"/>
        <v>1.3434390873789471E-3</v>
      </c>
      <c r="G715" s="2">
        <f t="shared" si="63"/>
        <v>-2.4257468276826351E-2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8.3533000000000008</v>
      </c>
      <c r="C716" s="2">
        <f t="shared" si="60"/>
        <v>8.2231066809950981</v>
      </c>
      <c r="D716" s="2">
        <f t="shared" si="62"/>
        <v>8.253143533166682</v>
      </c>
      <c r="E716" s="2">
        <f t="shared" si="61"/>
        <v>-3.0036852171583917E-2</v>
      </c>
      <c r="F716" s="2">
        <f t="shared" si="65"/>
        <v>-4.932619164413626E-3</v>
      </c>
      <c r="G716" s="2">
        <f t="shared" si="63"/>
        <v>-2.5104233007170289E-2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8.4459</v>
      </c>
      <c r="C717" s="2">
        <f t="shared" si="60"/>
        <v>8.2154748839189295</v>
      </c>
      <c r="D717" s="2">
        <f t="shared" si="62"/>
        <v>8.2674217899691502</v>
      </c>
      <c r="E717" s="2">
        <f t="shared" si="61"/>
        <v>-5.1946906050220676E-2</v>
      </c>
      <c r="F717" s="2">
        <f t="shared" si="65"/>
        <v>-1.4335476541575038E-2</v>
      </c>
      <c r="G717" s="2">
        <f t="shared" si="63"/>
        <v>-3.7611429508645641E-2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8.5276999999999994</v>
      </c>
      <c r="C718" s="2">
        <f t="shared" si="60"/>
        <v>8.2165556710083258</v>
      </c>
      <c r="D718" s="2">
        <f t="shared" si="62"/>
        <v>8.2867016573788419</v>
      </c>
      <c r="E718" s="2">
        <f t="shared" si="61"/>
        <v>-7.0145986370516056E-2</v>
      </c>
      <c r="F718" s="2">
        <f t="shared" si="65"/>
        <v>-2.5497578507363242E-2</v>
      </c>
      <c r="G718" s="2">
        <f t="shared" si="63"/>
        <v>-4.4648407863152814E-2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8.6094000000000008</v>
      </c>
      <c r="C719" s="2">
        <f t="shared" ref="C719:C782" si="66">$C$4*B709+C718*(1-$C$4)</f>
        <v>8.2107624908531989</v>
      </c>
      <c r="D719" s="2">
        <f t="shared" si="62"/>
        <v>8.3106052383137428</v>
      </c>
      <c r="E719" s="2">
        <f t="shared" si="61"/>
        <v>-9.984274746054389E-2</v>
      </c>
      <c r="F719" s="2">
        <f t="shared" si="65"/>
        <v>-4.0366612297999371E-2</v>
      </c>
      <c r="G719" s="2">
        <f t="shared" si="63"/>
        <v>-5.9476135162544519E-2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8.7074999999999996</v>
      </c>
      <c r="C720" s="2">
        <f t="shared" si="66"/>
        <v>8.2092144153373212</v>
      </c>
      <c r="D720" s="2">
        <f t="shared" si="62"/>
        <v>8.3400048502905033</v>
      </c>
      <c r="E720" s="2">
        <f t="shared" si="61"/>
        <v>-0.1307904349531821</v>
      </c>
      <c r="F720" s="2">
        <f t="shared" si="65"/>
        <v>-5.8451376829035923E-2</v>
      </c>
      <c r="G720" s="2">
        <f t="shared" si="63"/>
        <v>-7.2339058124146177E-2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8.7293000000000003</v>
      </c>
      <c r="C721" s="2">
        <f t="shared" si="66"/>
        <v>8.2229968129777333</v>
      </c>
      <c r="D721" s="2">
        <f t="shared" si="62"/>
        <v>8.3688415280467616</v>
      </c>
      <c r="E721" s="2">
        <f t="shared" si="61"/>
        <v>-0.1458447150690283</v>
      </c>
      <c r="F721" s="2">
        <f t="shared" si="65"/>
        <v>-7.59300444770344E-2</v>
      </c>
      <c r="G721" s="2">
        <f t="shared" si="63"/>
        <v>-6.9914670591993897E-2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8.8818999999999999</v>
      </c>
      <c r="C722" s="2">
        <f t="shared" si="66"/>
        <v>8.2329819186734667</v>
      </c>
      <c r="D722" s="2">
        <f t="shared" si="62"/>
        <v>8.4068458593025568</v>
      </c>
      <c r="E722" s="2">
        <f t="shared" si="61"/>
        <v>-0.17386394062909005</v>
      </c>
      <c r="F722" s="2">
        <f t="shared" si="65"/>
        <v>-9.5516823707445547E-2</v>
      </c>
      <c r="G722" s="2">
        <f t="shared" si="63"/>
        <v>-7.8347116921644505E-2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8.7184000000000008</v>
      </c>
      <c r="C723" s="2">
        <f t="shared" si="66"/>
        <v>8.2406000850313958</v>
      </c>
      <c r="D723" s="2">
        <f t="shared" si="62"/>
        <v>8.4299239437986628</v>
      </c>
      <c r="E723" s="2">
        <f t="shared" si="61"/>
        <v>-0.18932385876726698</v>
      </c>
      <c r="F723" s="2">
        <f t="shared" si="65"/>
        <v>-0.11427823071940985</v>
      </c>
      <c r="G723" s="2">
        <f t="shared" si="63"/>
        <v>-7.5045628047857138E-2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8.6638999999999999</v>
      </c>
      <c r="C724" s="2">
        <f t="shared" si="66"/>
        <v>8.2470462257957973</v>
      </c>
      <c r="D724" s="2">
        <f t="shared" si="62"/>
        <v>8.4472555035172814</v>
      </c>
      <c r="E724" s="2">
        <f t="shared" si="61"/>
        <v>-0.20020927772148411</v>
      </c>
      <c r="F724" s="2">
        <f t="shared" si="65"/>
        <v>-0.13146444011982469</v>
      </c>
      <c r="G724" s="2">
        <f t="shared" si="63"/>
        <v>-6.874483760165942E-2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8.9364000000000008</v>
      </c>
      <c r="C725" s="2">
        <f t="shared" si="66"/>
        <v>8.2608852679810596</v>
      </c>
      <c r="D725" s="2">
        <f t="shared" si="62"/>
        <v>8.4834884291826675</v>
      </c>
      <c r="E725" s="2">
        <f t="shared" si="61"/>
        <v>-0.22260316120160795</v>
      </c>
      <c r="F725" s="2">
        <f t="shared" si="65"/>
        <v>-0.14969218433618137</v>
      </c>
      <c r="G725" s="2">
        <f t="shared" si="63"/>
        <v>-7.291097686542658E-2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8.7728999999999999</v>
      </c>
      <c r="C726" s="2">
        <f t="shared" si="66"/>
        <v>8.2751029190608971</v>
      </c>
      <c r="D726" s="2">
        <f t="shared" si="62"/>
        <v>8.5049263233172852</v>
      </c>
      <c r="E726" s="2">
        <f t="shared" si="61"/>
        <v>-0.22982340425638803</v>
      </c>
      <c r="F726" s="2">
        <f t="shared" si="65"/>
        <v>-0.16571842832022271</v>
      </c>
      <c r="G726" s="2">
        <f t="shared" si="63"/>
        <v>-6.410497593616532E-2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8.8927999999999994</v>
      </c>
      <c r="C727" s="2">
        <f t="shared" si="66"/>
        <v>8.3013793930515281</v>
      </c>
      <c r="D727" s="2">
        <f t="shared" si="62"/>
        <v>8.5336577067752639</v>
      </c>
      <c r="E727" s="2">
        <f t="shared" si="61"/>
        <v>-0.23227831372373586</v>
      </c>
      <c r="F727" s="2">
        <f t="shared" si="65"/>
        <v>-0.17903040540092535</v>
      </c>
      <c r="G727" s="2">
        <f t="shared" si="63"/>
        <v>-5.3247908322810511E-2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8.8274000000000008</v>
      </c>
      <c r="C728" s="2">
        <f t="shared" si="66"/>
        <v>8.3361979479666779</v>
      </c>
      <c r="D728" s="2">
        <f t="shared" si="62"/>
        <v>8.5554163951622826</v>
      </c>
      <c r="E728" s="2">
        <f t="shared" si="61"/>
        <v>-0.21921844719560468</v>
      </c>
      <c r="F728" s="2">
        <f t="shared" si="65"/>
        <v>-0.18706801375986121</v>
      </c>
      <c r="G728" s="2">
        <f t="shared" si="63"/>
        <v>-3.2150433435743475E-2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8.7782999999999998</v>
      </c>
      <c r="C729" s="2">
        <f t="shared" si="66"/>
        <v>8.3782290328948825</v>
      </c>
      <c r="D729" s="2">
        <f t="shared" si="62"/>
        <v>8.5719262918169274</v>
      </c>
      <c r="E729" s="2">
        <f t="shared" si="61"/>
        <v>-0.19369725892204492</v>
      </c>
      <c r="F729" s="2">
        <f t="shared" si="65"/>
        <v>-0.18839386279229797</v>
      </c>
      <c r="G729" s="2">
        <f t="shared" si="63"/>
        <v>-5.3033961297469512E-3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6">
        <f>TITRES_STAT!D733</f>
        <v>8.8491999999999997</v>
      </c>
      <c r="C730" s="2">
        <f t="shared" si="66"/>
        <v>8.4288861047572077</v>
      </c>
      <c r="D730" s="2">
        <f t="shared" si="62"/>
        <v>8.5924650850156734</v>
      </c>
      <c r="E730" s="2">
        <f t="shared" si="61"/>
        <v>-0.16357898025846573</v>
      </c>
      <c r="F730" s="2">
        <f t="shared" si="65"/>
        <v>-0.18343088628553153</v>
      </c>
      <c r="G730" s="2">
        <f t="shared" si="63"/>
        <v>1.9851906027065797E-2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8.8927999999999994</v>
      </c>
      <c r="C731" s="2">
        <f t="shared" si="66"/>
        <v>8.4751036271022535</v>
      </c>
      <c r="D731" s="2">
        <f t="shared" si="62"/>
        <v>8.6147121157552533</v>
      </c>
      <c r="E731" s="2">
        <f t="shared" si="61"/>
        <v>-0.1396084886529998</v>
      </c>
      <c r="F731" s="2">
        <f t="shared" si="65"/>
        <v>-0.1746664067590252</v>
      </c>
      <c r="G731" s="2">
        <f t="shared" si="63"/>
        <v>3.5057918106025404E-2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8.8927999999999994</v>
      </c>
      <c r="C732" s="2">
        <f t="shared" si="66"/>
        <v>8.5376876844711376</v>
      </c>
      <c r="D732" s="2">
        <f t="shared" si="62"/>
        <v>8.6353112182919016</v>
      </c>
      <c r="E732" s="2">
        <f t="shared" ref="E732:E795" si="67">C732-D732</f>
        <v>-9.7623533820764052E-2</v>
      </c>
      <c r="F732" s="2">
        <f t="shared" si="65"/>
        <v>-0.15925783217137296</v>
      </c>
      <c r="G732" s="2">
        <f t="shared" si="63"/>
        <v>6.1634298350608907E-2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8.8274000000000008</v>
      </c>
      <c r="C733" s="2">
        <f t="shared" si="66"/>
        <v>8.5654895791678864</v>
      </c>
      <c r="D733" s="2">
        <f t="shared" ref="D733:D796" si="68">$D$4*B733+(1-$D$4)*D732</f>
        <v>8.6495400169369461</v>
      </c>
      <c r="E733" s="2">
        <f t="shared" si="67"/>
        <v>-8.4050437769059627E-2</v>
      </c>
      <c r="F733" s="2">
        <f t="shared" si="65"/>
        <v>-0.14421635329091029</v>
      </c>
      <c r="G733" s="2">
        <f t="shared" si="63"/>
        <v>6.016591552185066E-2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8.8274000000000008</v>
      </c>
      <c r="C734" s="2">
        <f t="shared" si="66"/>
        <v>8.5806296439112888</v>
      </c>
      <c r="D734" s="2">
        <f t="shared" si="68"/>
        <v>8.6627148304971726</v>
      </c>
      <c r="E734" s="2">
        <f t="shared" si="67"/>
        <v>-8.2085186585883818E-2</v>
      </c>
      <c r="F734" s="2">
        <f t="shared" si="65"/>
        <v>-0.131790119949905</v>
      </c>
      <c r="G734" s="2">
        <f t="shared" si="63"/>
        <v>4.9704933364021181E-2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8.8274000000000008</v>
      </c>
      <c r="C735" s="2">
        <f t="shared" si="66"/>
        <v>8.6353635448480137</v>
      </c>
      <c r="D735" s="2">
        <f t="shared" si="68"/>
        <v>8.6749137319418281</v>
      </c>
      <c r="E735" s="2">
        <f t="shared" si="67"/>
        <v>-3.9550187093814415E-2</v>
      </c>
      <c r="F735" s="2">
        <f t="shared" si="65"/>
        <v>-0.11334213337868689</v>
      </c>
      <c r="G735" s="2">
        <f t="shared" si="63"/>
        <v>7.379194628487247E-2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8.8437000000000001</v>
      </c>
      <c r="C736" s="2">
        <f t="shared" si="66"/>
        <v>8.6565229994867803</v>
      </c>
      <c r="D736" s="2">
        <f t="shared" si="68"/>
        <v>8.6874164184646556</v>
      </c>
      <c r="E736" s="2">
        <f t="shared" si="67"/>
        <v>-3.0893418977875342E-2</v>
      </c>
      <c r="F736" s="2">
        <f t="shared" si="65"/>
        <v>-9.6852390498524579E-2</v>
      </c>
      <c r="G736" s="2">
        <f t="shared" si="63"/>
        <v>6.5958971520649237E-2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8.9364000000000008</v>
      </c>
      <c r="C737" s="2">
        <f t="shared" si="66"/>
        <v>8.6928733072580453</v>
      </c>
      <c r="D737" s="2">
        <f t="shared" si="68"/>
        <v>8.7058596467265339</v>
      </c>
      <c r="E737" s="2">
        <f t="shared" si="67"/>
        <v>-1.2986339468488595E-2</v>
      </c>
      <c r="F737" s="2">
        <f t="shared" si="65"/>
        <v>-8.0079180292517385E-2</v>
      </c>
      <c r="G737" s="2">
        <f t="shared" si="63"/>
        <v>6.709284082402879E-2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8.92</v>
      </c>
      <c r="C738" s="2">
        <f t="shared" si="66"/>
        <v>8.7135697215260386</v>
      </c>
      <c r="D738" s="2">
        <f t="shared" si="68"/>
        <v>8.7217218951171613</v>
      </c>
      <c r="E738" s="2">
        <f t="shared" si="67"/>
        <v>-8.1521735911227466E-3</v>
      </c>
      <c r="F738" s="2">
        <f t="shared" si="65"/>
        <v>-6.5693778952238463E-2</v>
      </c>
      <c r="G738" s="2">
        <f t="shared" si="63"/>
        <v>5.7541605361115716E-2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8.8818999999999999</v>
      </c>
      <c r="C739" s="2">
        <f t="shared" si="66"/>
        <v>8.723528225906648</v>
      </c>
      <c r="D739" s="2">
        <f t="shared" si="68"/>
        <v>8.733586939923299</v>
      </c>
      <c r="E739" s="2">
        <f t="shared" si="67"/>
        <v>-1.0058714016651038E-2</v>
      </c>
      <c r="F739" s="2">
        <f t="shared" si="65"/>
        <v>-5.4566765965120979E-2</v>
      </c>
      <c r="G739" s="2">
        <f t="shared" si="63"/>
        <v>4.4508051948469941E-2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8.8710000000000004</v>
      </c>
      <c r="C740" s="2">
        <f t="shared" si="66"/>
        <v>8.742862344997933</v>
      </c>
      <c r="D740" s="2">
        <f t="shared" si="68"/>
        <v>8.7437656851141661</v>
      </c>
      <c r="E740" s="2">
        <f t="shared" si="67"/>
        <v>-9.0334011623305344E-4</v>
      </c>
      <c r="F740" s="2">
        <f t="shared" si="65"/>
        <v>-4.3834080795343393E-2</v>
      </c>
      <c r="G740" s="2">
        <f t="shared" ref="G740:G803" si="69">E740-F740</f>
        <v>4.2930740679110339E-2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8.4459</v>
      </c>
      <c r="C741" s="2">
        <f t="shared" si="66"/>
        <v>8.7659296765367127</v>
      </c>
      <c r="D741" s="2">
        <f t="shared" si="68"/>
        <v>8.7217015602908958</v>
      </c>
      <c r="E741" s="2">
        <f t="shared" si="67"/>
        <v>4.4228116245816906E-2</v>
      </c>
      <c r="F741" s="2">
        <f t="shared" ref="F741:F804" si="71">(E741*(2/(10)))+((1-(2/10))*F740)</f>
        <v>-2.6221641387111333E-2</v>
      </c>
      <c r="G741" s="2">
        <f t="shared" si="69"/>
        <v>7.0449757632928239E-2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8.9882000000000009</v>
      </c>
      <c r="C742" s="2">
        <f t="shared" si="66"/>
        <v>8.7854481878387567</v>
      </c>
      <c r="D742" s="2">
        <f t="shared" si="68"/>
        <v>8.7414421854545346</v>
      </c>
      <c r="E742" s="2">
        <f t="shared" si="67"/>
        <v>4.4006002384222143E-2</v>
      </c>
      <c r="F742" s="2">
        <f t="shared" si="71"/>
        <v>-1.2176112632844639E-2</v>
      </c>
      <c r="G742" s="2">
        <f t="shared" si="69"/>
        <v>5.6182115017066783E-2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8.9649000000000001</v>
      </c>
      <c r="C743" s="2">
        <f t="shared" si="66"/>
        <v>8.7919023127866396</v>
      </c>
      <c r="D743" s="2">
        <f t="shared" si="68"/>
        <v>8.7579946161616071</v>
      </c>
      <c r="E743" s="2">
        <f t="shared" si="67"/>
        <v>3.3907696625032457E-2</v>
      </c>
      <c r="F743" s="2">
        <f t="shared" si="71"/>
        <v>-2.9593507812692207E-3</v>
      </c>
      <c r="G743" s="2">
        <f t="shared" si="69"/>
        <v>3.686704740630168E-2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8.9649000000000001</v>
      </c>
      <c r="C744" s="2">
        <f t="shared" si="66"/>
        <v>8.7973634954348494</v>
      </c>
      <c r="D744" s="2">
        <f t="shared" si="68"/>
        <v>8.7733209408903772</v>
      </c>
      <c r="E744" s="2">
        <f t="shared" si="67"/>
        <v>2.4042554544472239E-2</v>
      </c>
      <c r="F744" s="2">
        <f t="shared" si="71"/>
        <v>2.4410302838790711E-3</v>
      </c>
      <c r="G744" s="2">
        <f t="shared" si="69"/>
        <v>2.1601524260593169E-2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8.9298000000000002</v>
      </c>
      <c r="C745" s="2">
        <f t="shared" si="66"/>
        <v>8.8019844961371803</v>
      </c>
      <c r="D745" s="2">
        <f t="shared" si="68"/>
        <v>8.7849119823059034</v>
      </c>
      <c r="E745" s="2">
        <f t="shared" si="67"/>
        <v>1.7072513831276837E-2</v>
      </c>
      <c r="F745" s="2">
        <f t="shared" si="71"/>
        <v>5.3673269933586249E-3</v>
      </c>
      <c r="G745" s="2">
        <f t="shared" si="69"/>
        <v>1.1705186837918212E-2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8.9063999999999997</v>
      </c>
      <c r="C746" s="2">
        <f t="shared" si="66"/>
        <v>8.8084022659622292</v>
      </c>
      <c r="D746" s="2">
        <f t="shared" si="68"/>
        <v>8.7939110947276884</v>
      </c>
      <c r="E746" s="2">
        <f t="shared" si="67"/>
        <v>1.4491171234540801E-2</v>
      </c>
      <c r="F746" s="2">
        <f t="shared" si="71"/>
        <v>7.19209584159506E-3</v>
      </c>
      <c r="G746" s="2">
        <f t="shared" si="69"/>
        <v>7.2990753929457405E-3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9.1109000000000009</v>
      </c>
      <c r="C747" s="2">
        <f t="shared" si="66"/>
        <v>8.8280942250449641</v>
      </c>
      <c r="D747" s="2">
        <f t="shared" si="68"/>
        <v>8.8173917543774891</v>
      </c>
      <c r="E747" s="2">
        <f t="shared" si="67"/>
        <v>1.0702470667474984E-2</v>
      </c>
      <c r="F747" s="2">
        <f t="shared" si="71"/>
        <v>7.8941708067710448E-3</v>
      </c>
      <c r="G747" s="2">
        <f t="shared" si="69"/>
        <v>2.8082998607039389E-3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9.1109000000000009</v>
      </c>
      <c r="C748" s="2">
        <f t="shared" si="66"/>
        <v>8.8422335750380476</v>
      </c>
      <c r="D748" s="2">
        <f t="shared" si="68"/>
        <v>8.8391331059050824</v>
      </c>
      <c r="E748" s="2">
        <f t="shared" si="67"/>
        <v>3.1004691329652445E-3</v>
      </c>
      <c r="F748" s="2">
        <f t="shared" si="71"/>
        <v>6.9354304720098845E-3</v>
      </c>
      <c r="G748" s="2">
        <f t="shared" si="69"/>
        <v>-3.83496133904464E-3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9.1109000000000009</v>
      </c>
      <c r="C749" s="2">
        <f t="shared" si="66"/>
        <v>8.8483361019552706</v>
      </c>
      <c r="D749" s="2">
        <f t="shared" si="68"/>
        <v>8.8592639869491503</v>
      </c>
      <c r="E749" s="2">
        <f t="shared" si="67"/>
        <v>-1.0927884993879644E-2</v>
      </c>
      <c r="F749" s="2">
        <f t="shared" si="71"/>
        <v>3.3627673788319788E-3</v>
      </c>
      <c r="G749" s="2">
        <f t="shared" si="69"/>
        <v>-1.4290652372711623E-2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9.1283999999999992</v>
      </c>
      <c r="C750" s="2">
        <f t="shared" si="66"/>
        <v>8.8518228555006129</v>
      </c>
      <c r="D750" s="2">
        <f t="shared" si="68"/>
        <v>8.8791999879158787</v>
      </c>
      <c r="E750" s="2">
        <f t="shared" si="67"/>
        <v>-2.7377132415265848E-2</v>
      </c>
      <c r="F750" s="2">
        <f t="shared" si="71"/>
        <v>-2.7852125799875866E-3</v>
      </c>
      <c r="G750" s="2">
        <f t="shared" si="69"/>
        <v>-2.459191983527826E-2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9.2684999999999995</v>
      </c>
      <c r="C751" s="2">
        <f t="shared" si="66"/>
        <v>8.7893731854235959</v>
      </c>
      <c r="D751" s="2">
        <f t="shared" si="68"/>
        <v>8.9080370258480368</v>
      </c>
      <c r="E751" s="2">
        <f t="shared" si="67"/>
        <v>-0.11866384042444089</v>
      </c>
      <c r="F751" s="2">
        <f t="shared" si="71"/>
        <v>-2.5960938148878249E-2</v>
      </c>
      <c r="G751" s="2">
        <f t="shared" si="69"/>
        <v>-9.2702902275562646E-2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9.2860999999999994</v>
      </c>
      <c r="C752" s="2">
        <f t="shared" si="66"/>
        <v>8.8199619261276574</v>
      </c>
      <c r="D752" s="2">
        <f t="shared" si="68"/>
        <v>8.9360416906000335</v>
      </c>
      <c r="E752" s="2">
        <f t="shared" si="67"/>
        <v>-0.11607976447237611</v>
      </c>
      <c r="F752" s="2">
        <f t="shared" si="71"/>
        <v>-4.3984703413577825E-2</v>
      </c>
      <c r="G752" s="2">
        <f t="shared" si="69"/>
        <v>-7.2095061058798288E-2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9.3153000000000006</v>
      </c>
      <c r="C753" s="2">
        <f t="shared" si="66"/>
        <v>8.8422600913387868</v>
      </c>
      <c r="D753" s="2">
        <f t="shared" si="68"/>
        <v>8.964134898703735</v>
      </c>
      <c r="E753" s="2">
        <f t="shared" si="67"/>
        <v>-0.12187480736494827</v>
      </c>
      <c r="F753" s="2">
        <f t="shared" si="71"/>
        <v>-5.9562724203851919E-2</v>
      </c>
      <c r="G753" s="2">
        <f t="shared" si="69"/>
        <v>-6.2312083161096349E-2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9.0582999999999991</v>
      </c>
      <c r="C754" s="2">
        <f t="shared" si="66"/>
        <v>8.8611277695943578</v>
      </c>
      <c r="D754" s="2">
        <f t="shared" si="68"/>
        <v>8.9711100913923474</v>
      </c>
      <c r="E754" s="2">
        <f t="shared" si="67"/>
        <v>-0.10998232179798961</v>
      </c>
      <c r="F754" s="2">
        <f t="shared" si="71"/>
        <v>-6.9646643722679466E-2</v>
      </c>
      <c r="G754" s="2">
        <f t="shared" si="69"/>
        <v>-4.0335678075310147E-2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9.1401000000000003</v>
      </c>
      <c r="C755" s="2">
        <f t="shared" si="66"/>
        <v>8.8716927281183029</v>
      </c>
      <c r="D755" s="2">
        <f t="shared" si="68"/>
        <v>8.9836278624003221</v>
      </c>
      <c r="E755" s="2">
        <f t="shared" si="67"/>
        <v>-0.11193513428201918</v>
      </c>
      <c r="F755" s="2">
        <f t="shared" si="71"/>
        <v>-7.8104341834547411E-2</v>
      </c>
      <c r="G755" s="2">
        <f t="shared" si="69"/>
        <v>-3.3830792447471766E-2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9.2218</v>
      </c>
      <c r="C756" s="2">
        <f t="shared" si="66"/>
        <v>8.8770323084077951</v>
      </c>
      <c r="D756" s="2">
        <f t="shared" si="68"/>
        <v>9.0012702429632618</v>
      </c>
      <c r="E756" s="2">
        <f t="shared" si="67"/>
        <v>-0.12423793455546672</v>
      </c>
      <c r="F756" s="2">
        <f t="shared" si="71"/>
        <v>-8.7331060378731284E-2</v>
      </c>
      <c r="G756" s="2">
        <f t="shared" si="69"/>
        <v>-3.6906874176735438E-2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9.4612999999999996</v>
      </c>
      <c r="C757" s="2">
        <f t="shared" si="66"/>
        <v>8.9130119532681338</v>
      </c>
      <c r="D757" s="2">
        <f t="shared" si="68"/>
        <v>9.0353465212622783</v>
      </c>
      <c r="E757" s="2">
        <f t="shared" si="67"/>
        <v>-0.12233456799414455</v>
      </c>
      <c r="F757" s="2">
        <f t="shared" si="71"/>
        <v>-9.4331761901813943E-2</v>
      </c>
      <c r="G757" s="2">
        <f t="shared" si="69"/>
        <v>-2.8002806092330607E-2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10.010300000000001</v>
      </c>
      <c r="C758" s="2">
        <f t="shared" si="66"/>
        <v>8.9434562681499585</v>
      </c>
      <c r="D758" s="2">
        <f t="shared" si="68"/>
        <v>9.1075652974650723</v>
      </c>
      <c r="E758" s="2">
        <f t="shared" si="67"/>
        <v>-0.16410902931511373</v>
      </c>
      <c r="F758" s="2">
        <f t="shared" si="71"/>
        <v>-0.1082872153844739</v>
      </c>
      <c r="G758" s="2">
        <f t="shared" si="69"/>
        <v>-5.5821813930639827E-2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9.8117000000000001</v>
      </c>
      <c r="C759" s="2">
        <f t="shared" si="66"/>
        <v>8.9692168422807335</v>
      </c>
      <c r="D759" s="2">
        <f t="shared" si="68"/>
        <v>9.1597234235787717</v>
      </c>
      <c r="E759" s="2">
        <f t="shared" si="67"/>
        <v>-0.19050658129803821</v>
      </c>
      <c r="F759" s="2">
        <f t="shared" si="71"/>
        <v>-0.12473108856718676</v>
      </c>
      <c r="G759" s="2">
        <f t="shared" si="69"/>
        <v>-6.5775492730851454E-2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9.6656999999999993</v>
      </c>
      <c r="C760" s="2">
        <f t="shared" si="66"/>
        <v>8.9937065588529279</v>
      </c>
      <c r="D760" s="2">
        <f t="shared" si="68"/>
        <v>9.1972031699803427</v>
      </c>
      <c r="E760" s="2">
        <f t="shared" si="67"/>
        <v>-0.20349661112741479</v>
      </c>
      <c r="F760" s="2">
        <f t="shared" si="71"/>
        <v>-0.14048419307923238</v>
      </c>
      <c r="G760" s="2">
        <f t="shared" si="69"/>
        <v>-6.3012418048182417E-2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9.4321000000000002</v>
      </c>
      <c r="C761" s="2">
        <f t="shared" si="66"/>
        <v>9.0359824728755544</v>
      </c>
      <c r="D761" s="2">
        <f t="shared" si="68"/>
        <v>9.2146029351669831</v>
      </c>
      <c r="E761" s="2">
        <f t="shared" si="67"/>
        <v>-0.17862046229142869</v>
      </c>
      <c r="F761" s="2">
        <f t="shared" si="71"/>
        <v>-0.14811144692167166</v>
      </c>
      <c r="G761" s="2">
        <f t="shared" si="69"/>
        <v>-3.0509015369757031E-2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9.4612999999999996</v>
      </c>
      <c r="C762" s="2">
        <f t="shared" si="66"/>
        <v>9.074462092433162</v>
      </c>
      <c r="D762" s="2">
        <f t="shared" si="68"/>
        <v>9.2328767918212797</v>
      </c>
      <c r="E762" s="2">
        <f t="shared" si="67"/>
        <v>-0.1584146993881177</v>
      </c>
      <c r="F762" s="2">
        <f t="shared" si="71"/>
        <v>-0.15017209741496088</v>
      </c>
      <c r="G762" s="2">
        <f t="shared" si="69"/>
        <v>-8.2426019731568212E-3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9.4321000000000002</v>
      </c>
      <c r="C763" s="2">
        <f t="shared" si="66"/>
        <v>9.1115140782126751</v>
      </c>
      <c r="D763" s="2">
        <f t="shared" si="68"/>
        <v>9.2476340665011847</v>
      </c>
      <c r="E763" s="2">
        <f t="shared" si="67"/>
        <v>-0.13611998828850957</v>
      </c>
      <c r="F763" s="2">
        <f t="shared" si="71"/>
        <v>-0.14736167558967062</v>
      </c>
      <c r="G763" s="2">
        <f t="shared" si="69"/>
        <v>1.1241687301161041E-2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9.3445</v>
      </c>
      <c r="C764" s="2">
        <f t="shared" si="66"/>
        <v>9.1033272969491872</v>
      </c>
      <c r="D764" s="2">
        <f t="shared" si="68"/>
        <v>9.2548093208344291</v>
      </c>
      <c r="E764" s="2">
        <f t="shared" si="67"/>
        <v>-0.1514820238852419</v>
      </c>
      <c r="F764" s="2">
        <f t="shared" si="71"/>
        <v>-0.14818574524878486</v>
      </c>
      <c r="G764" s="2">
        <f t="shared" si="69"/>
        <v>-3.2962786364570396E-3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9.2684999999999995</v>
      </c>
      <c r="C765" s="2">
        <f t="shared" si="66"/>
        <v>9.1089846358800823</v>
      </c>
      <c r="D765" s="2">
        <f t="shared" si="68"/>
        <v>9.2558234452170645</v>
      </c>
      <c r="E765" s="2">
        <f t="shared" si="67"/>
        <v>-0.14683880933698212</v>
      </c>
      <c r="F765" s="2">
        <f t="shared" si="71"/>
        <v>-0.14791635806642434</v>
      </c>
      <c r="G765" s="2">
        <f t="shared" si="69"/>
        <v>1.0775487294422126E-3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9.3445</v>
      </c>
      <c r="C766" s="2">
        <f t="shared" si="66"/>
        <v>9.1263408457446857</v>
      </c>
      <c r="D766" s="2">
        <f t="shared" si="68"/>
        <v>9.2623920789046892</v>
      </c>
      <c r="E766" s="2">
        <f t="shared" si="67"/>
        <v>-0.13605123316000345</v>
      </c>
      <c r="F766" s="2">
        <f t="shared" si="71"/>
        <v>-0.14554333308514017</v>
      </c>
      <c r="G766" s="2">
        <f t="shared" si="69"/>
        <v>9.4920999251367211E-3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9.2568999999999999</v>
      </c>
      <c r="C767" s="2">
        <f t="shared" si="66"/>
        <v>9.1778730233224266</v>
      </c>
      <c r="D767" s="2">
        <f t="shared" si="68"/>
        <v>9.2619852582450832</v>
      </c>
      <c r="E767" s="2">
        <f t="shared" si="67"/>
        <v>-8.4112234922656626E-2</v>
      </c>
      <c r="F767" s="2">
        <f t="shared" si="71"/>
        <v>-0.13325711345264346</v>
      </c>
      <c r="G767" s="2">
        <f t="shared" si="69"/>
        <v>4.9144878529986835E-2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9.0525000000000002</v>
      </c>
      <c r="C768" s="2">
        <f t="shared" si="66"/>
        <v>9.3059387120420531</v>
      </c>
      <c r="D768" s="2">
        <f t="shared" si="68"/>
        <v>9.2464678317084097</v>
      </c>
      <c r="E768" s="2">
        <f t="shared" si="67"/>
        <v>5.947088033364345E-2</v>
      </c>
      <c r="F768" s="2">
        <f t="shared" si="71"/>
        <v>-9.4711514695386079E-2</v>
      </c>
      <c r="G768" s="2">
        <f t="shared" si="69"/>
        <v>0.15418239502902953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8.8948</v>
      </c>
      <c r="C769" s="2">
        <f t="shared" si="66"/>
        <v>9.3837481409586605</v>
      </c>
      <c r="D769" s="2">
        <f t="shared" si="68"/>
        <v>9.2204183626929712</v>
      </c>
      <c r="E769" s="2">
        <f t="shared" si="67"/>
        <v>0.16332977826568928</v>
      </c>
      <c r="F769" s="2">
        <f t="shared" si="71"/>
        <v>-4.3103256103171006E-2</v>
      </c>
      <c r="G769" s="2">
        <f t="shared" si="69"/>
        <v>0.20643303436886029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8.8772000000000002</v>
      </c>
      <c r="C770" s="2">
        <f t="shared" si="66"/>
        <v>9.4271253500419441</v>
      </c>
      <c r="D770" s="2">
        <f t="shared" si="68"/>
        <v>9.1949947802712693</v>
      </c>
      <c r="E770" s="2">
        <f t="shared" si="67"/>
        <v>0.23213056977067481</v>
      </c>
      <c r="F770" s="2">
        <f t="shared" si="71"/>
        <v>1.1943509071598156E-2</v>
      </c>
      <c r="G770" s="2">
        <f t="shared" si="69"/>
        <v>0.22018706069907665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8.8772000000000002</v>
      </c>
      <c r="C771" s="2">
        <f t="shared" si="66"/>
        <v>9.4278906808047225</v>
      </c>
      <c r="D771" s="2">
        <f t="shared" si="68"/>
        <v>9.1714544261771014</v>
      </c>
      <c r="E771" s="2">
        <f t="shared" si="67"/>
        <v>0.2564362546276211</v>
      </c>
      <c r="F771" s="2">
        <f t="shared" si="71"/>
        <v>6.0842058182802743E-2</v>
      </c>
      <c r="G771" s="2">
        <f t="shared" si="69"/>
        <v>0.19559419644481835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9.0233000000000008</v>
      </c>
      <c r="C772" s="2">
        <f t="shared" si="66"/>
        <v>9.4330305760655353</v>
      </c>
      <c r="D772" s="2">
        <f t="shared" si="68"/>
        <v>9.1604800242380566</v>
      </c>
      <c r="E772" s="2">
        <f t="shared" si="67"/>
        <v>0.27255055182747867</v>
      </c>
      <c r="F772" s="2">
        <f t="shared" si="71"/>
        <v>0.10318375691173794</v>
      </c>
      <c r="G772" s="2">
        <f t="shared" si="69"/>
        <v>0.16936679491574075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8.9357000000000006</v>
      </c>
      <c r="C773" s="2">
        <f t="shared" si="66"/>
        <v>9.432887410516992</v>
      </c>
      <c r="D773" s="2">
        <f t="shared" si="68"/>
        <v>9.1438296520722755</v>
      </c>
      <c r="E773" s="2">
        <f t="shared" si="67"/>
        <v>0.28905775844471648</v>
      </c>
      <c r="F773" s="2">
        <f t="shared" si="71"/>
        <v>0.14035855721833365</v>
      </c>
      <c r="G773" s="2">
        <f t="shared" si="69"/>
        <v>0.14869920122638283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9.0233000000000008</v>
      </c>
      <c r="C774" s="2">
        <f t="shared" si="66"/>
        <v>9.4192893473605324</v>
      </c>
      <c r="D774" s="2">
        <f t="shared" si="68"/>
        <v>9.1349015296965508</v>
      </c>
      <c r="E774" s="2">
        <f t="shared" si="67"/>
        <v>0.28438781766398158</v>
      </c>
      <c r="F774" s="2">
        <f t="shared" si="71"/>
        <v>0.16916440930746324</v>
      </c>
      <c r="G774" s="2">
        <f t="shared" si="69"/>
        <v>0.11522340835651834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9.2277000000000005</v>
      </c>
      <c r="C775" s="2">
        <f t="shared" si="66"/>
        <v>9.3960909862281419</v>
      </c>
      <c r="D775" s="2">
        <f t="shared" si="68"/>
        <v>9.1417754904597697</v>
      </c>
      <c r="E775" s="2">
        <f t="shared" si="67"/>
        <v>0.2543154957683722</v>
      </c>
      <c r="F775" s="2">
        <f t="shared" si="71"/>
        <v>0.18619462659964503</v>
      </c>
      <c r="G775" s="2">
        <f t="shared" si="69"/>
        <v>6.8120869168727172E-2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9.2568999999999999</v>
      </c>
      <c r="C776" s="2">
        <f t="shared" si="66"/>
        <v>9.3881539114238119</v>
      </c>
      <c r="D776" s="2">
        <f t="shared" si="68"/>
        <v>9.1503032319071931</v>
      </c>
      <c r="E776" s="2">
        <f t="shared" si="67"/>
        <v>0.23785067951661887</v>
      </c>
      <c r="F776" s="2">
        <f t="shared" si="71"/>
        <v>0.19652583718303979</v>
      </c>
      <c r="G776" s="2">
        <f t="shared" si="69"/>
        <v>4.1324842333579082E-2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9.3445</v>
      </c>
      <c r="C777" s="2">
        <f t="shared" si="66"/>
        <v>9.3679610019739936</v>
      </c>
      <c r="D777" s="2">
        <f t="shared" si="68"/>
        <v>9.1646881776918452</v>
      </c>
      <c r="E777" s="2">
        <f t="shared" si="67"/>
        <v>0.20327282428214843</v>
      </c>
      <c r="F777" s="2">
        <f t="shared" si="71"/>
        <v>0.19787523460286152</v>
      </c>
      <c r="G777" s="2">
        <f t="shared" si="69"/>
        <v>5.3975896792869127E-3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9.3445</v>
      </c>
      <c r="C778" s="2">
        <f t="shared" si="66"/>
        <v>9.3194285401318417</v>
      </c>
      <c r="D778" s="2">
        <f t="shared" si="68"/>
        <v>9.1780075719368934</v>
      </c>
      <c r="E778" s="2">
        <f t="shared" si="67"/>
        <v>0.14142096819494832</v>
      </c>
      <c r="F778" s="2">
        <f t="shared" si="71"/>
        <v>0.18658438132127891</v>
      </c>
      <c r="G778" s="2">
        <f t="shared" si="69"/>
        <v>-4.5163413126330598E-2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9.3153000000000006</v>
      </c>
      <c r="C779" s="2">
        <f t="shared" si="66"/>
        <v>9.2541010724192514</v>
      </c>
      <c r="D779" s="2">
        <f t="shared" si="68"/>
        <v>9.1881773814230492</v>
      </c>
      <c r="E779" s="2">
        <f t="shared" si="67"/>
        <v>6.5923690996202211E-2</v>
      </c>
      <c r="F779" s="2">
        <f t="shared" si="71"/>
        <v>0.16245224325626356</v>
      </c>
      <c r="G779" s="2">
        <f t="shared" si="69"/>
        <v>-9.6528552260061351E-2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9.0408000000000008</v>
      </c>
      <c r="C780" s="2">
        <f t="shared" si="66"/>
        <v>9.1961162920470585</v>
      </c>
      <c r="D780" s="2">
        <f t="shared" si="68"/>
        <v>9.177260538354675</v>
      </c>
      <c r="E780" s="2">
        <f t="shared" si="67"/>
        <v>1.8855753692383459E-2</v>
      </c>
      <c r="F780" s="2">
        <f t="shared" si="71"/>
        <v>0.13373294534348756</v>
      </c>
      <c r="G780" s="2">
        <f t="shared" si="69"/>
        <v>-0.1148771916511041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6">
        <f>TITRES_STAT!D784</f>
        <v>9.2277000000000005</v>
      </c>
      <c r="C781" s="2">
        <f t="shared" si="66"/>
        <v>9.1470522471167417</v>
      </c>
      <c r="D781" s="2">
        <f t="shared" si="68"/>
        <v>9.180996794772847</v>
      </c>
      <c r="E781" s="2">
        <f t="shared" si="67"/>
        <v>-3.3944547656105328E-2</v>
      </c>
      <c r="F781" s="2">
        <f t="shared" si="71"/>
        <v>0.10019744674356899</v>
      </c>
      <c r="G781" s="2">
        <f t="shared" si="69"/>
        <v>-0.13414199439967434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6">
        <f>TITRES_STAT!D785</f>
        <v>9.0525000000000002</v>
      </c>
      <c r="C782" s="2">
        <f t="shared" si="66"/>
        <v>9.1280134398680115</v>
      </c>
      <c r="D782" s="2">
        <f t="shared" si="68"/>
        <v>9.1714785136785615</v>
      </c>
      <c r="E782" s="2">
        <f t="shared" si="67"/>
        <v>-4.3465073810549981E-2</v>
      </c>
      <c r="F782" s="2">
        <f t="shared" si="71"/>
        <v>7.1464942632745207E-2</v>
      </c>
      <c r="G782" s="2">
        <f t="shared" si="69"/>
        <v>-0.11493001644329519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9.0525000000000002</v>
      </c>
      <c r="C783" s="2">
        <f t="shared" ref="C783:C846" si="72">$C$4*B773+C782*(1-$C$4)</f>
        <v>9.0984267568113957</v>
      </c>
      <c r="D783" s="2">
        <f t="shared" si="68"/>
        <v>9.1626652904431118</v>
      </c>
      <c r="E783" s="2">
        <f t="shared" si="67"/>
        <v>-6.4238533631716166E-2</v>
      </c>
      <c r="F783" s="2">
        <f t="shared" si="71"/>
        <v>4.4324247379852931E-2</v>
      </c>
      <c r="G783" s="2">
        <f t="shared" si="69"/>
        <v>-0.1085627810115691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6">
        <f>TITRES_STAT!D787</f>
        <v>9.0290999999999997</v>
      </c>
      <c r="C784" s="2">
        <f t="shared" si="72"/>
        <v>9.0868687942250261</v>
      </c>
      <c r="D784" s="2">
        <f t="shared" si="68"/>
        <v>9.1527715652251036</v>
      </c>
      <c r="E784" s="2">
        <f t="shared" si="67"/>
        <v>-6.5902771000077465E-2</v>
      </c>
      <c r="F784" s="2">
        <f t="shared" si="71"/>
        <v>2.2278843703866853E-2</v>
      </c>
      <c r="G784" s="2">
        <f t="shared" si="69"/>
        <v>-8.8181614703944311E-2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6">
        <f>TITRES_STAT!D788</f>
        <v>9.2277000000000005</v>
      </c>
      <c r="C785" s="2">
        <f t="shared" si="72"/>
        <v>9.1085351335750229</v>
      </c>
      <c r="D785" s="2">
        <f t="shared" si="68"/>
        <v>9.1583218196528744</v>
      </c>
      <c r="E785" s="2">
        <f t="shared" si="67"/>
        <v>-4.9786686077851527E-2</v>
      </c>
      <c r="F785" s="2">
        <f t="shared" si="71"/>
        <v>7.8657377475231782E-3</v>
      </c>
      <c r="G785" s="2">
        <f t="shared" si="69"/>
        <v>-5.7652423825374707E-2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6">
        <f>TITRES_STAT!D789</f>
        <v>9.1692999999999998</v>
      </c>
      <c r="C786" s="2">
        <f t="shared" si="72"/>
        <v>9.1313604976404044</v>
      </c>
      <c r="D786" s="2">
        <f t="shared" si="68"/>
        <v>9.1591350181971052</v>
      </c>
      <c r="E786" s="2">
        <f t="shared" si="67"/>
        <v>-2.7774520556700821E-2</v>
      </c>
      <c r="F786" s="2">
        <f t="shared" si="71"/>
        <v>7.3768608667837843E-4</v>
      </c>
      <c r="G786" s="2">
        <f t="shared" si="69"/>
        <v>-2.8512206643379199E-2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6">
        <f>TITRES_STAT!D790</f>
        <v>9.0233000000000008</v>
      </c>
      <c r="C787" s="2">
        <f t="shared" si="72"/>
        <v>9.1641511903111113</v>
      </c>
      <c r="D787" s="2">
        <f t="shared" si="68"/>
        <v>9.1490731649973203</v>
      </c>
      <c r="E787" s="2">
        <f t="shared" si="67"/>
        <v>1.5078025313790988E-2</v>
      </c>
      <c r="F787" s="2">
        <f t="shared" si="71"/>
        <v>3.6057539321009005E-3</v>
      </c>
      <c r="G787" s="2">
        <f t="shared" si="69"/>
        <v>1.1472271381690088E-2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9.0349000000000004</v>
      </c>
      <c r="C788" s="2">
        <f t="shared" si="72"/>
        <v>9.1918971610324789</v>
      </c>
      <c r="D788" s="2">
        <f t="shared" si="68"/>
        <v>9.1406158935160384</v>
      </c>
      <c r="E788" s="2">
        <f t="shared" si="67"/>
        <v>5.1281267516440465E-2</v>
      </c>
      <c r="F788" s="2">
        <f t="shared" si="71"/>
        <v>1.3140856648968814E-2</v>
      </c>
      <c r="G788" s="2">
        <f t="shared" si="69"/>
        <v>3.814041086747165E-2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9.1401000000000003</v>
      </c>
      <c r="C789" s="2">
        <f t="shared" si="72"/>
        <v>9.2108822131813284</v>
      </c>
      <c r="D789" s="2">
        <f t="shared" si="68"/>
        <v>9.1405776791815168</v>
      </c>
      <c r="E789" s="2">
        <f t="shared" si="67"/>
        <v>7.0304533999811625E-2</v>
      </c>
      <c r="F789" s="2">
        <f t="shared" si="71"/>
        <v>2.4573592119137379E-2</v>
      </c>
      <c r="G789" s="2">
        <f t="shared" si="69"/>
        <v>4.5730941880674246E-2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9.0991999999999997</v>
      </c>
      <c r="C790" s="2">
        <f t="shared" si="72"/>
        <v>9.1847157188457391</v>
      </c>
      <c r="D790" s="2">
        <f t="shared" si="68"/>
        <v>9.1375126659088117</v>
      </c>
      <c r="E790" s="2">
        <f t="shared" si="67"/>
        <v>4.7203052936927392E-2</v>
      </c>
      <c r="F790" s="2">
        <f t="shared" si="71"/>
        <v>2.9099484282695383E-2</v>
      </c>
      <c r="G790" s="2">
        <f t="shared" si="69"/>
        <v>1.8103568654232009E-2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9.0525000000000002</v>
      </c>
      <c r="C791" s="2">
        <f t="shared" si="72"/>
        <v>9.1913286851771634</v>
      </c>
      <c r="D791" s="2">
        <f t="shared" si="68"/>
        <v>9.1312154313970488</v>
      </c>
      <c r="E791" s="2">
        <f t="shared" si="67"/>
        <v>6.0113253780114562E-2</v>
      </c>
      <c r="F791" s="2">
        <f t="shared" si="71"/>
        <v>3.5302238182179223E-2</v>
      </c>
      <c r="G791" s="2">
        <f t="shared" si="69"/>
        <v>2.4811015597935339E-2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8.9649000000000001</v>
      </c>
      <c r="C792" s="2">
        <f t="shared" si="72"/>
        <v>9.1699704259191392</v>
      </c>
      <c r="D792" s="2">
        <f t="shared" si="68"/>
        <v>9.1188957698120827</v>
      </c>
      <c r="E792" s="2">
        <f t="shared" si="67"/>
        <v>5.1074656107056526E-2</v>
      </c>
      <c r="F792" s="2">
        <f t="shared" si="71"/>
        <v>3.8456721767154686E-2</v>
      </c>
      <c r="G792" s="2">
        <f t="shared" si="69"/>
        <v>1.261793433990184E-2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8.9707000000000008</v>
      </c>
      <c r="C793" s="2">
        <f t="shared" si="72"/>
        <v>9.15189805270081</v>
      </c>
      <c r="D793" s="2">
        <f t="shared" si="68"/>
        <v>9.107918305381558</v>
      </c>
      <c r="E793" s="2">
        <f t="shared" si="67"/>
        <v>4.3979747319252027E-2</v>
      </c>
      <c r="F793" s="2">
        <f t="shared" si="71"/>
        <v>3.9561326877574153E-2</v>
      </c>
      <c r="G793" s="2">
        <f t="shared" si="69"/>
        <v>4.4184204416778741E-3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6">
        <f>TITRES_STAT!D797</f>
        <v>8.9357000000000006</v>
      </c>
      <c r="C794" s="2">
        <f t="shared" si="72"/>
        <v>9.1330060445929924</v>
      </c>
      <c r="D794" s="2">
        <f t="shared" si="68"/>
        <v>9.0951613938718125</v>
      </c>
      <c r="E794" s="2">
        <f t="shared" si="67"/>
        <v>3.7844650721179818E-2</v>
      </c>
      <c r="F794" s="2">
        <f t="shared" si="71"/>
        <v>3.9217991646295289E-2</v>
      </c>
      <c r="G794" s="2">
        <f t="shared" si="69"/>
        <v>-1.373340925115471E-3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8.7079000000000004</v>
      </c>
      <c r="C795" s="2">
        <f t="shared" si="72"/>
        <v>9.1475743454248395</v>
      </c>
      <c r="D795" s="2">
        <f t="shared" si="68"/>
        <v>9.0664753646961227</v>
      </c>
      <c r="E795" s="2">
        <f t="shared" si="67"/>
        <v>8.1098980728716796E-2</v>
      </c>
      <c r="F795" s="2">
        <f t="shared" si="71"/>
        <v>4.7594189462779588E-2</v>
      </c>
      <c r="G795" s="2">
        <f t="shared" si="69"/>
        <v>3.3504791265937209E-2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6">
        <f>TITRES_STAT!D799</f>
        <v>8.7079000000000004</v>
      </c>
      <c r="C796" s="2">
        <f t="shared" si="72"/>
        <v>9.1509167538210185</v>
      </c>
      <c r="D796" s="2">
        <f t="shared" si="68"/>
        <v>9.0399142265704846</v>
      </c>
      <c r="E796" s="2">
        <f t="shared" ref="E796:E859" si="73">C796-D796</f>
        <v>0.11100252725053394</v>
      </c>
      <c r="F796" s="2">
        <f t="shared" si="71"/>
        <v>6.0275857020330462E-2</v>
      </c>
      <c r="G796" s="2">
        <f t="shared" si="69"/>
        <v>5.0726670230203483E-2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8.7896000000000001</v>
      </c>
      <c r="C797" s="2">
        <f t="shared" si="72"/>
        <v>9.131283407079323</v>
      </c>
      <c r="D797" s="2">
        <f t="shared" ref="D797:D860" si="74">$D$4*B797+(1-$D$4)*D796</f>
        <v>9.0213724320097075</v>
      </c>
      <c r="E797" s="2">
        <f t="shared" si="73"/>
        <v>0.10991097506961545</v>
      </c>
      <c r="F797" s="2">
        <f t="shared" si="71"/>
        <v>7.0202880630187467E-2</v>
      </c>
      <c r="G797" s="2">
        <f t="shared" si="69"/>
        <v>3.9708094439427979E-2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8.8422000000000001</v>
      </c>
      <c r="C798" s="2">
        <f t="shared" si="72"/>
        <v>9.1164551906055813</v>
      </c>
      <c r="D798" s="2">
        <f t="shared" si="74"/>
        <v>9.0081004000089884</v>
      </c>
      <c r="E798" s="2">
        <f t="shared" si="73"/>
        <v>0.10835479059659292</v>
      </c>
      <c r="F798" s="2">
        <f t="shared" si="71"/>
        <v>7.7833262623468569E-2</v>
      </c>
      <c r="G798" s="2">
        <f t="shared" si="69"/>
        <v>3.0521527973124352E-2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8.8480000000000008</v>
      </c>
      <c r="C799" s="2">
        <f t="shared" si="72"/>
        <v>9.1200928535893375</v>
      </c>
      <c r="D799" s="2">
        <f t="shared" si="74"/>
        <v>8.9962411111194331</v>
      </c>
      <c r="E799" s="2">
        <f t="shared" si="73"/>
        <v>0.12385174246990438</v>
      </c>
      <c r="F799" s="2">
        <f t="shared" si="71"/>
        <v>8.7036958592755731E-2</v>
      </c>
      <c r="G799" s="2">
        <f t="shared" si="69"/>
        <v>3.6814783877148649E-2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8.7604000000000006</v>
      </c>
      <c r="C800" s="2">
        <f t="shared" si="72"/>
        <v>9.1168785684217468</v>
      </c>
      <c r="D800" s="2">
        <f t="shared" si="74"/>
        <v>8.9787713991846605</v>
      </c>
      <c r="E800" s="2">
        <f t="shared" si="73"/>
        <v>0.13810716923708632</v>
      </c>
      <c r="F800" s="2">
        <f t="shared" si="71"/>
        <v>9.725100072162185E-2</v>
      </c>
      <c r="G800" s="2">
        <f t="shared" si="69"/>
        <v>4.0856168515464475E-2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8.7254000000000005</v>
      </c>
      <c r="C801" s="2">
        <f t="shared" si="72"/>
        <v>9.106974173279939</v>
      </c>
      <c r="D801" s="2">
        <f t="shared" si="74"/>
        <v>8.9600031473932038</v>
      </c>
      <c r="E801" s="2">
        <f t="shared" si="73"/>
        <v>0.14697102588673516</v>
      </c>
      <c r="F801" s="2">
        <f t="shared" si="71"/>
        <v>0.10719500575464452</v>
      </c>
      <c r="G801" s="2">
        <f t="shared" si="69"/>
        <v>3.9776020132090639E-2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8.7370999999999999</v>
      </c>
      <c r="C802" s="2">
        <f t="shared" si="72"/>
        <v>9.0851166081599484</v>
      </c>
      <c r="D802" s="2">
        <f t="shared" si="74"/>
        <v>8.9434918031418551</v>
      </c>
      <c r="E802" s="2">
        <f t="shared" si="73"/>
        <v>0.14162480501809327</v>
      </c>
      <c r="F802" s="2">
        <f t="shared" si="71"/>
        <v>0.11408096560733429</v>
      </c>
      <c r="G802" s="2">
        <f t="shared" si="69"/>
        <v>2.7543839410758983E-2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8.7370999999999999</v>
      </c>
      <c r="C803" s="2">
        <f t="shared" si="72"/>
        <v>9.0675140530584173</v>
      </c>
      <c r="D803" s="2">
        <f t="shared" si="74"/>
        <v>8.9282035214276441</v>
      </c>
      <c r="E803" s="2">
        <f t="shared" si="73"/>
        <v>0.13931053163077323</v>
      </c>
      <c r="F803" s="2">
        <f t="shared" si="71"/>
        <v>0.11912687881202208</v>
      </c>
      <c r="G803" s="2">
        <f t="shared" si="69"/>
        <v>2.0183652818751147E-2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8.7136999999999993</v>
      </c>
      <c r="C804" s="2">
        <f t="shared" si="72"/>
        <v>9.047234967972507</v>
      </c>
      <c r="D804" s="2">
        <f t="shared" si="74"/>
        <v>8.9123143716922613</v>
      </c>
      <c r="E804" s="2">
        <f t="shared" si="73"/>
        <v>0.13492059628024577</v>
      </c>
      <c r="F804" s="2">
        <f t="shared" si="71"/>
        <v>0.12228562230566682</v>
      </c>
      <c r="G804" s="2">
        <f t="shared" ref="G804:G867" si="75">E804-F804</f>
        <v>1.2634973974578953E-2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8.6553000000000004</v>
      </c>
      <c r="C805" s="2">
        <f t="shared" si="72"/>
        <v>8.995029588284428</v>
      </c>
      <c r="D805" s="2">
        <f t="shared" si="74"/>
        <v>8.8932762700854262</v>
      </c>
      <c r="E805" s="2">
        <f t="shared" si="73"/>
        <v>0.1017533181990018</v>
      </c>
      <c r="F805" s="2">
        <f t="shared" ref="F805:F868" si="77">(E805*(2/(10)))+((1-(2/10))*F804)</f>
        <v>0.11817916148433381</v>
      </c>
      <c r="G805" s="2">
        <f t="shared" si="75"/>
        <v>-1.6425843285332017E-2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8.5852000000000004</v>
      </c>
      <c r="C806" s="2">
        <f t="shared" si="72"/>
        <v>8.9508558054714396</v>
      </c>
      <c r="D806" s="2">
        <f t="shared" si="74"/>
        <v>8.8704558056346539</v>
      </c>
      <c r="E806" s="2">
        <f t="shared" si="73"/>
        <v>8.0399999836785696E-2</v>
      </c>
      <c r="F806" s="2">
        <f t="shared" si="77"/>
        <v>0.11062332915482419</v>
      </c>
      <c r="G806" s="2">
        <f t="shared" si="75"/>
        <v>-3.0223329318038492E-2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8.5267999999999997</v>
      </c>
      <c r="C807" s="2">
        <f t="shared" si="72"/>
        <v>8.9260472200142953</v>
      </c>
      <c r="D807" s="2">
        <f t="shared" si="74"/>
        <v>8.8449998200320881</v>
      </c>
      <c r="E807" s="2">
        <f t="shared" si="73"/>
        <v>8.1047399982207224E-2</v>
      </c>
      <c r="F807" s="2">
        <f t="shared" si="77"/>
        <v>0.1047081433203008</v>
      </c>
      <c r="G807" s="2">
        <f t="shared" si="75"/>
        <v>-2.3660743338093579E-2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8.4684000000000008</v>
      </c>
      <c r="C808" s="2">
        <f t="shared" si="72"/>
        <v>8.9131476477044043</v>
      </c>
      <c r="D808" s="2">
        <f t="shared" si="74"/>
        <v>8.8171035370667497</v>
      </c>
      <c r="E808" s="2">
        <f t="shared" si="73"/>
        <v>9.6044110637654612E-2</v>
      </c>
      <c r="F808" s="2">
        <f t="shared" si="77"/>
        <v>0.10297533678377158</v>
      </c>
      <c r="G808" s="2">
        <f t="shared" si="75"/>
        <v>-6.9312261461169644E-3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8.41</v>
      </c>
      <c r="C809" s="2">
        <f t="shared" si="72"/>
        <v>8.9031249326729576</v>
      </c>
      <c r="D809" s="2">
        <f t="shared" si="74"/>
        <v>8.786947719506248</v>
      </c>
      <c r="E809" s="2">
        <f t="shared" si="73"/>
        <v>0.11617721316670959</v>
      </c>
      <c r="F809" s="2">
        <f t="shared" si="77"/>
        <v>0.10561571206035918</v>
      </c>
      <c r="G809" s="2">
        <f t="shared" si="75"/>
        <v>1.0561501106350416E-2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8.4684000000000008</v>
      </c>
      <c r="C810" s="2">
        <f t="shared" si="72"/>
        <v>8.8811672507232711</v>
      </c>
      <c r="D810" s="2">
        <f t="shared" si="74"/>
        <v>8.7633515921354164</v>
      </c>
      <c r="E810" s="2">
        <f t="shared" si="73"/>
        <v>0.1178156585878547</v>
      </c>
      <c r="F810" s="2">
        <f t="shared" si="77"/>
        <v>0.10805570136585829</v>
      </c>
      <c r="G810" s="2">
        <f t="shared" si="75"/>
        <v>9.759957221996407E-3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8.5267999999999997</v>
      </c>
      <c r="C811" s="2">
        <f t="shared" si="72"/>
        <v>8.8572030583043073</v>
      </c>
      <c r="D811" s="2">
        <f t="shared" si="74"/>
        <v>8.7458292519772378</v>
      </c>
      <c r="E811" s="2">
        <f t="shared" si="73"/>
        <v>0.1113738063270695</v>
      </c>
      <c r="F811" s="2">
        <f t="shared" si="77"/>
        <v>0.10871932235810054</v>
      </c>
      <c r="G811" s="2">
        <f t="shared" si="75"/>
        <v>2.6544839689689598E-3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8.7487999999999992</v>
      </c>
      <c r="C812" s="2">
        <f t="shared" si="72"/>
        <v>8.8387256647190284</v>
      </c>
      <c r="D812" s="2">
        <f t="shared" si="74"/>
        <v>8.7460493073863308</v>
      </c>
      <c r="E812" s="2">
        <f t="shared" si="73"/>
        <v>9.2676357332697634E-2</v>
      </c>
      <c r="F812" s="2">
        <f t="shared" si="77"/>
        <v>0.10551072935301997</v>
      </c>
      <c r="G812" s="2">
        <f t="shared" si="75"/>
        <v>-1.2834372020322338E-2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8.6435999999999993</v>
      </c>
      <c r="C813" s="2">
        <f t="shared" si="72"/>
        <v>8.8230909470699466</v>
      </c>
      <c r="D813" s="2">
        <f t="shared" si="74"/>
        <v>8.738460469802158</v>
      </c>
      <c r="E813" s="2">
        <f t="shared" si="73"/>
        <v>8.4630477267788606E-2</v>
      </c>
      <c r="F813" s="2">
        <f t="shared" si="77"/>
        <v>0.1013346789359737</v>
      </c>
      <c r="G813" s="2">
        <f t="shared" si="75"/>
        <v>-1.6704201668185092E-2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8.5852000000000004</v>
      </c>
      <c r="C814" s="2">
        <f t="shared" si="72"/>
        <v>8.8062615705976466</v>
      </c>
      <c r="D814" s="2">
        <f t="shared" si="74"/>
        <v>8.7271078424094064</v>
      </c>
      <c r="E814" s="2">
        <f t="shared" si="73"/>
        <v>7.915372818824018E-2</v>
      </c>
      <c r="F814" s="2">
        <f t="shared" si="77"/>
        <v>9.6898488786426998E-2</v>
      </c>
      <c r="G814" s="2">
        <f t="shared" si="75"/>
        <v>-1.7744760598186818E-2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8.3808000000000007</v>
      </c>
      <c r="C815" s="2">
        <f t="shared" si="72"/>
        <v>8.7830367135826251</v>
      </c>
      <c r="D815" s="2">
        <f t="shared" si="74"/>
        <v>8.7014554096383385</v>
      </c>
      <c r="E815" s="2">
        <f t="shared" si="73"/>
        <v>8.1581303944286532E-2</v>
      </c>
      <c r="F815" s="2">
        <f t="shared" si="77"/>
        <v>9.3835051817998921E-2</v>
      </c>
      <c r="G815" s="2">
        <f t="shared" si="75"/>
        <v>-1.2253747873712389E-2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8.4391999999999996</v>
      </c>
      <c r="C816" s="2">
        <f t="shared" si="72"/>
        <v>8.7526002961083762</v>
      </c>
      <c r="D816" s="2">
        <f t="shared" si="74"/>
        <v>8.6820290829984614</v>
      </c>
      <c r="E816" s="2">
        <f t="shared" si="73"/>
        <v>7.0571213109914765E-2</v>
      </c>
      <c r="F816" s="2">
        <f t="shared" si="77"/>
        <v>8.9182284076382096E-2</v>
      </c>
      <c r="G816" s="2">
        <f t="shared" si="75"/>
        <v>-1.861107096646733E-2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8.5852000000000004</v>
      </c>
      <c r="C817" s="2">
        <f t="shared" si="72"/>
        <v>8.7178617890147798</v>
      </c>
      <c r="D817" s="2">
        <f t="shared" si="74"/>
        <v>8.6748565583319088</v>
      </c>
      <c r="E817" s="2">
        <f t="shared" si="73"/>
        <v>4.3005230682870987E-2</v>
      </c>
      <c r="F817" s="2">
        <f t="shared" si="77"/>
        <v>7.9946873397679877E-2</v>
      </c>
      <c r="G817" s="2">
        <f t="shared" si="75"/>
        <v>-3.6941642714808889E-2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8.6143999999999998</v>
      </c>
      <c r="C818" s="2">
        <f t="shared" si="72"/>
        <v>8.6794830522432758</v>
      </c>
      <c r="D818" s="2">
        <f t="shared" si="74"/>
        <v>8.6703782947517674</v>
      </c>
      <c r="E818" s="2">
        <f t="shared" si="73"/>
        <v>9.1047574915084084E-3</v>
      </c>
      <c r="F818" s="2">
        <f t="shared" si="77"/>
        <v>6.5778450216445586E-2</v>
      </c>
      <c r="G818" s="2">
        <f t="shared" si="75"/>
        <v>-5.6673692724937177E-2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8.6143999999999998</v>
      </c>
      <c r="C819" s="2">
        <f t="shared" si="72"/>
        <v>8.6380241211289253</v>
      </c>
      <c r="D819" s="2">
        <f t="shared" si="74"/>
        <v>8.6662317543997851</v>
      </c>
      <c r="E819" s="2">
        <f t="shared" si="73"/>
        <v>-2.8207633270859844E-2</v>
      </c>
      <c r="F819" s="2">
        <f t="shared" si="77"/>
        <v>4.6981233518984505E-2</v>
      </c>
      <c r="G819" s="2">
        <f t="shared" si="75"/>
        <v>-7.518886678984435E-2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8.5267999999999997</v>
      </c>
      <c r="C820" s="2">
        <f t="shared" si="72"/>
        <v>8.6119281024937067</v>
      </c>
      <c r="D820" s="2">
        <f t="shared" si="74"/>
        <v>8.655903476296098</v>
      </c>
      <c r="E820" s="2">
        <f t="shared" si="73"/>
        <v>-4.397537380239136E-2</v>
      </c>
      <c r="F820" s="2">
        <f t="shared" si="77"/>
        <v>2.8789912054709335E-2</v>
      </c>
      <c r="G820" s="2">
        <f t="shared" si="75"/>
        <v>-7.2765285857100695E-2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8.5852000000000004</v>
      </c>
      <c r="C821" s="2">
        <f t="shared" si="72"/>
        <v>8.5988314713408283</v>
      </c>
      <c r="D821" s="2">
        <f t="shared" si="74"/>
        <v>8.6506661817556463</v>
      </c>
      <c r="E821" s="2">
        <f t="shared" si="73"/>
        <v>-5.1834710414818019E-2</v>
      </c>
      <c r="F821" s="2">
        <f t="shared" si="77"/>
        <v>1.2664987560803864E-2</v>
      </c>
      <c r="G821" s="2">
        <f t="shared" si="75"/>
        <v>-6.4499697975621884E-2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8.3283000000000005</v>
      </c>
      <c r="C822" s="2">
        <f t="shared" si="72"/>
        <v>8.6219035526730092</v>
      </c>
      <c r="D822" s="2">
        <f t="shared" si="74"/>
        <v>8.6267872053293022</v>
      </c>
      <c r="E822" s="2">
        <f t="shared" si="73"/>
        <v>-4.8836526562929805E-3</v>
      </c>
      <c r="F822" s="2">
        <f t="shared" si="77"/>
        <v>9.1552595173844953E-3</v>
      </c>
      <c r="G822" s="2">
        <f t="shared" si="75"/>
        <v>-1.4038912173677476E-2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8.3224</v>
      </c>
      <c r="C823" s="2">
        <f t="shared" si="72"/>
        <v>8.6252414676463935</v>
      </c>
      <c r="D823" s="2">
        <f t="shared" si="74"/>
        <v>8.6042400049345389</v>
      </c>
      <c r="E823" s="2">
        <f t="shared" si="73"/>
        <v>2.1001462711854657E-2</v>
      </c>
      <c r="F823" s="2">
        <f t="shared" si="77"/>
        <v>1.1524500156278528E-2</v>
      </c>
      <c r="G823" s="2">
        <f t="shared" si="75"/>
        <v>9.4769625555761287E-3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8.6435999999999993</v>
      </c>
      <c r="C824" s="2">
        <f t="shared" si="72"/>
        <v>8.6190812418546408</v>
      </c>
      <c r="D824" s="2">
        <f t="shared" si="74"/>
        <v>8.6071555601245731</v>
      </c>
      <c r="E824" s="2">
        <f t="shared" si="73"/>
        <v>1.1925681730067694E-2</v>
      </c>
      <c r="F824" s="2">
        <f t="shared" si="77"/>
        <v>1.1604736471036362E-2</v>
      </c>
      <c r="G824" s="2">
        <f t="shared" si="75"/>
        <v>3.2094525903133241E-4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8.4976000000000003</v>
      </c>
      <c r="C825" s="2">
        <f t="shared" si="72"/>
        <v>8.5824225892616184</v>
      </c>
      <c r="D825" s="2">
        <f t="shared" si="74"/>
        <v>8.5990403334486789</v>
      </c>
      <c r="E825" s="2">
        <f t="shared" si="73"/>
        <v>-1.6617744187060524E-2</v>
      </c>
      <c r="F825" s="2">
        <f t="shared" si="77"/>
        <v>5.9602403394169853E-3</v>
      </c>
      <c r="G825" s="2">
        <f t="shared" si="75"/>
        <v>-2.257798452647751E-2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8.3224</v>
      </c>
      <c r="C826" s="2">
        <f t="shared" si="72"/>
        <v>8.560388344759831</v>
      </c>
      <c r="D826" s="2">
        <f t="shared" si="74"/>
        <v>8.5785484568969252</v>
      </c>
      <c r="E826" s="2">
        <f t="shared" si="73"/>
        <v>-1.8160112137094231E-2</v>
      </c>
      <c r="F826" s="2">
        <f t="shared" si="77"/>
        <v>1.1361698441147419E-3</v>
      </c>
      <c r="G826" s="2">
        <f t="shared" si="75"/>
        <v>-1.9296281981208974E-2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8.2231000000000005</v>
      </c>
      <c r="C827" s="2">
        <f t="shared" si="72"/>
        <v>8.5642055224890878</v>
      </c>
      <c r="D827" s="2">
        <f t="shared" si="74"/>
        <v>8.552218941571228</v>
      </c>
      <c r="E827" s="2">
        <f t="shared" si="73"/>
        <v>1.1986580917859868E-2</v>
      </c>
      <c r="F827" s="2">
        <f t="shared" si="77"/>
        <v>3.3062520588637671E-3</v>
      </c>
      <c r="G827" s="2">
        <f t="shared" si="75"/>
        <v>8.680328858996101E-3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8.3515999999999995</v>
      </c>
      <c r="C828" s="2">
        <f t="shared" si="72"/>
        <v>8.5719277497984585</v>
      </c>
      <c r="D828" s="2">
        <f t="shared" si="74"/>
        <v>8.5373582792326186</v>
      </c>
      <c r="E828" s="2">
        <f t="shared" si="73"/>
        <v>3.4569470565839922E-2</v>
      </c>
      <c r="F828" s="2">
        <f t="shared" si="77"/>
        <v>9.5588957602589994E-3</v>
      </c>
      <c r="G828" s="2">
        <f t="shared" si="75"/>
        <v>2.5010574805580922E-2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8.2464999999999993</v>
      </c>
      <c r="C829" s="2">
        <f t="shared" si="72"/>
        <v>8.5784619421371566</v>
      </c>
      <c r="D829" s="2">
        <f t="shared" si="74"/>
        <v>8.5158132215116833</v>
      </c>
      <c r="E829" s="2">
        <f t="shared" si="73"/>
        <v>6.2648720625473331E-2</v>
      </c>
      <c r="F829" s="2">
        <f t="shared" si="77"/>
        <v>2.0176860733301865E-2</v>
      </c>
      <c r="G829" s="2">
        <f t="shared" si="75"/>
        <v>4.2471859892171462E-2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8.4976000000000003</v>
      </c>
      <c r="C830" s="2">
        <f t="shared" si="72"/>
        <v>8.5705139510391319</v>
      </c>
      <c r="D830" s="2">
        <f t="shared" si="74"/>
        <v>8.5144640939923004</v>
      </c>
      <c r="E830" s="2">
        <f t="shared" si="73"/>
        <v>5.6049857046831519E-2</v>
      </c>
      <c r="F830" s="2">
        <f t="shared" si="77"/>
        <v>2.7351459996007795E-2</v>
      </c>
      <c r="G830" s="2">
        <f t="shared" si="75"/>
        <v>2.8698397050823724E-2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8.5267999999999997</v>
      </c>
      <c r="C831" s="2">
        <f t="shared" si="72"/>
        <v>8.5727733431869577</v>
      </c>
      <c r="D831" s="2">
        <f t="shared" si="74"/>
        <v>8.5153778648076859</v>
      </c>
      <c r="E831" s="2">
        <f t="shared" si="73"/>
        <v>5.7395478379271836E-2</v>
      </c>
      <c r="F831" s="2">
        <f t="shared" si="77"/>
        <v>3.3360263672660609E-2</v>
      </c>
      <c r="G831" s="2">
        <f t="shared" si="75"/>
        <v>2.4035214706611227E-2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8.4684000000000008</v>
      </c>
      <c r="C832" s="2">
        <f t="shared" si="72"/>
        <v>8.5351620596197328</v>
      </c>
      <c r="D832" s="2">
        <f t="shared" si="74"/>
        <v>8.5118980229700796</v>
      </c>
      <c r="E832" s="2">
        <f t="shared" si="73"/>
        <v>2.3264036649653264E-2</v>
      </c>
      <c r="F832" s="2">
        <f t="shared" si="77"/>
        <v>3.1341018268059143E-2</v>
      </c>
      <c r="G832" s="2">
        <f t="shared" si="75"/>
        <v>-8.076981618405879E-3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8.3808000000000007</v>
      </c>
      <c r="C833" s="2">
        <f t="shared" si="72"/>
        <v>8.5024294350628509</v>
      </c>
      <c r="D833" s="2">
        <f t="shared" si="74"/>
        <v>8.5021870583056298</v>
      </c>
      <c r="E833" s="2">
        <f t="shared" si="73"/>
        <v>2.4237675722105223E-4</v>
      </c>
      <c r="F833" s="2">
        <f t="shared" si="77"/>
        <v>2.5121289965891525E-2</v>
      </c>
      <c r="G833" s="2">
        <f t="shared" si="75"/>
        <v>-2.4878913208670472E-2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6">
        <f>TITRES_STAT!D837</f>
        <v>8.375</v>
      </c>
      <c r="C834" s="2">
        <f t="shared" si="72"/>
        <v>8.5241479835147196</v>
      </c>
      <c r="D834" s="2">
        <f t="shared" si="74"/>
        <v>8.4927657947274362</v>
      </c>
      <c r="E834" s="2">
        <f t="shared" si="73"/>
        <v>3.1382188787283383E-2</v>
      </c>
      <c r="F834" s="2">
        <f t="shared" si="77"/>
        <v>2.6373469730169897E-2</v>
      </c>
      <c r="G834" s="2">
        <f t="shared" si="75"/>
        <v>5.0087190571134858E-3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8.3515999999999995</v>
      </c>
      <c r="C835" s="2">
        <f t="shared" si="72"/>
        <v>8.5200636783586088</v>
      </c>
      <c r="D835" s="2">
        <f t="shared" si="74"/>
        <v>8.4823090691920697</v>
      </c>
      <c r="E835" s="2">
        <f t="shared" si="73"/>
        <v>3.7754609166539055E-2</v>
      </c>
      <c r="F835" s="2">
        <f t="shared" si="77"/>
        <v>2.864969761744373E-2</v>
      </c>
      <c r="G835" s="2">
        <f t="shared" si="75"/>
        <v>9.104911549095325E-3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8.41</v>
      </c>
      <c r="C836" s="2">
        <f t="shared" si="72"/>
        <v>8.4896538816880547</v>
      </c>
      <c r="D836" s="2">
        <f t="shared" si="74"/>
        <v>8.4769528418445077</v>
      </c>
      <c r="E836" s="2">
        <f t="shared" si="73"/>
        <v>1.270103984354698E-2</v>
      </c>
      <c r="F836" s="2">
        <f t="shared" si="77"/>
        <v>2.5459966062664381E-2</v>
      </c>
      <c r="G836" s="2">
        <f t="shared" si="75"/>
        <v>-1.2758926219117402E-2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8.4041999999999994</v>
      </c>
      <c r="C837" s="2">
        <f t="shared" si="72"/>
        <v>8.4486455921975843</v>
      </c>
      <c r="D837" s="2">
        <f t="shared" si="74"/>
        <v>8.4715637424486179</v>
      </c>
      <c r="E837" s="2">
        <f t="shared" si="73"/>
        <v>-2.2918150251033609E-2</v>
      </c>
      <c r="F837" s="2">
        <f t="shared" si="77"/>
        <v>1.5784342799924782E-2</v>
      </c>
      <c r="G837" s="2">
        <f t="shared" si="75"/>
        <v>-3.8702493050958395E-2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8.4041999999999994</v>
      </c>
      <c r="C838" s="2">
        <f t="shared" si="72"/>
        <v>8.4337155010902638</v>
      </c>
      <c r="D838" s="2">
        <f t="shared" si="74"/>
        <v>8.4665738356005722</v>
      </c>
      <c r="E838" s="2">
        <f t="shared" si="73"/>
        <v>-3.2858334510308396E-2</v>
      </c>
      <c r="F838" s="2">
        <f t="shared" si="77"/>
        <v>6.0558073378781472E-3</v>
      </c>
      <c r="G838" s="2">
        <f t="shared" si="75"/>
        <v>-3.8914141848186541E-2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8.4684000000000008</v>
      </c>
      <c r="C839" s="2">
        <f t="shared" si="72"/>
        <v>8.4049131163071458</v>
      </c>
      <c r="D839" s="2">
        <f t="shared" si="74"/>
        <v>8.466709107037568</v>
      </c>
      <c r="E839" s="2">
        <f t="shared" si="73"/>
        <v>-6.179599073042219E-2</v>
      </c>
      <c r="F839" s="2">
        <f t="shared" si="77"/>
        <v>-7.5145522757819197E-3</v>
      </c>
      <c r="G839" s="2">
        <f t="shared" si="75"/>
        <v>-5.4281438454640271E-2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8.6378000000000004</v>
      </c>
      <c r="C840" s="2">
        <f t="shared" si="72"/>
        <v>8.4191726368752775</v>
      </c>
      <c r="D840" s="2">
        <f t="shared" si="74"/>
        <v>8.4793825065162665</v>
      </c>
      <c r="E840" s="2">
        <f t="shared" si="73"/>
        <v>-6.0209869640988956E-2</v>
      </c>
      <c r="F840" s="2">
        <f t="shared" si="77"/>
        <v>-1.8053615748823328E-2</v>
      </c>
      <c r="G840" s="2">
        <f t="shared" si="75"/>
        <v>-4.2156253892165624E-2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8.702</v>
      </c>
      <c r="C841" s="2">
        <f t="shared" si="72"/>
        <v>8.4357306927406199</v>
      </c>
      <c r="D841" s="2">
        <f t="shared" si="74"/>
        <v>8.4958726912187661</v>
      </c>
      <c r="E841" s="2">
        <f t="shared" si="73"/>
        <v>-6.0141998478146164E-2</v>
      </c>
      <c r="F841" s="2">
        <f t="shared" si="77"/>
        <v>-2.6471292294687896E-2</v>
      </c>
      <c r="G841" s="2">
        <f t="shared" si="75"/>
        <v>-3.3670706183458271E-2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8.6435999999999993</v>
      </c>
      <c r="C842" s="2">
        <f t="shared" si="72"/>
        <v>8.4407567400112935</v>
      </c>
      <c r="D842" s="2">
        <f t="shared" si="74"/>
        <v>8.506815454832191</v>
      </c>
      <c r="E842" s="2">
        <f t="shared" si="73"/>
        <v>-6.6058714820897535E-2</v>
      </c>
      <c r="F842" s="2">
        <f t="shared" si="77"/>
        <v>-3.4388776799929827E-2</v>
      </c>
      <c r="G842" s="2">
        <f t="shared" si="75"/>
        <v>-3.1669938020967708E-2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8.3574999999999999</v>
      </c>
      <c r="C843" s="2">
        <f t="shared" si="72"/>
        <v>8.4315326261634027</v>
      </c>
      <c r="D843" s="2">
        <f t="shared" si="74"/>
        <v>8.4957550507705477</v>
      </c>
      <c r="E843" s="2">
        <f t="shared" si="73"/>
        <v>-6.4222424607145001E-2</v>
      </c>
      <c r="F843" s="2">
        <f t="shared" si="77"/>
        <v>-4.0355506361372862E-2</v>
      </c>
      <c r="G843" s="2">
        <f t="shared" si="75"/>
        <v>-2.386691824577214E-2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8.2523</v>
      </c>
      <c r="C844" s="2">
        <f t="shared" si="72"/>
        <v>8.4228352990613402</v>
      </c>
      <c r="D844" s="2">
        <f t="shared" si="74"/>
        <v>8.4777213433060634</v>
      </c>
      <c r="E844" s="2">
        <f t="shared" si="73"/>
        <v>-5.4886044244723209E-2</v>
      </c>
      <c r="F844" s="2">
        <f t="shared" si="77"/>
        <v>-4.3261613938042939E-2</v>
      </c>
      <c r="G844" s="2">
        <f t="shared" si="75"/>
        <v>-1.162443030668027E-2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8.2873999999999999</v>
      </c>
      <c r="C845" s="2">
        <f t="shared" si="72"/>
        <v>8.4118760222826729</v>
      </c>
      <c r="D845" s="2">
        <f t="shared" si="74"/>
        <v>8.4636234660241332</v>
      </c>
      <c r="E845" s="2">
        <f t="shared" si="73"/>
        <v>-5.1747443741460231E-2</v>
      </c>
      <c r="F845" s="2">
        <f t="shared" si="77"/>
        <v>-4.4958779898726403E-2</v>
      </c>
      <c r="G845" s="2">
        <f t="shared" si="75"/>
        <v>-6.7886638427338275E-3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8.2347999999999999</v>
      </c>
      <c r="C846" s="2">
        <f t="shared" si="72"/>
        <v>8.4115874034699551</v>
      </c>
      <c r="D846" s="2">
        <f t="shared" si="74"/>
        <v>8.446673579651975</v>
      </c>
      <c r="E846" s="2">
        <f t="shared" si="73"/>
        <v>-3.5086176182019813E-2</v>
      </c>
      <c r="F846" s="2">
        <f t="shared" si="77"/>
        <v>-4.2984259155385084E-2</v>
      </c>
      <c r="G846" s="2">
        <f t="shared" si="75"/>
        <v>7.898082973365271E-3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6">
        <f>TITRES_STAT!D850</f>
        <v>8.2582000000000004</v>
      </c>
      <c r="C847" s="2">
        <f t="shared" ref="C847:C910" si="78">$C$4*B837+C846*(1-$C$4)</f>
        <v>8.4104508798591926</v>
      </c>
      <c r="D847" s="2">
        <f t="shared" si="74"/>
        <v>8.4327125737518287</v>
      </c>
      <c r="E847" s="2">
        <f t="shared" si="73"/>
        <v>-2.2261693892636103E-2</v>
      </c>
      <c r="F847" s="2">
        <f t="shared" si="77"/>
        <v>-3.883974610283529E-2</v>
      </c>
      <c r="G847" s="2">
        <f t="shared" si="75"/>
        <v>1.6578052210199187E-2</v>
      </c>
      <c r="H847" s="2" t="str">
        <f t="shared" si="76"/>
        <v>Sell</v>
      </c>
    </row>
    <row r="848" spans="1:8" ht="13.5" x14ac:dyDescent="0.25">
      <c r="A848" s="3">
        <f>TITRES_STAT!B851</f>
        <v>43237</v>
      </c>
      <c r="B848" s="6">
        <f>TITRES_STAT!D851</f>
        <v>8.1938999999999993</v>
      </c>
      <c r="C848" s="2">
        <f t="shared" si="78"/>
        <v>8.4094892060347011</v>
      </c>
      <c r="D848" s="2">
        <f t="shared" si="74"/>
        <v>8.4150227534739166</v>
      </c>
      <c r="E848" s="2">
        <f t="shared" si="73"/>
        <v>-5.5335474392155248E-3</v>
      </c>
      <c r="F848" s="2">
        <f t="shared" si="77"/>
        <v>-3.217850637011134E-2</v>
      </c>
      <c r="G848" s="2">
        <f t="shared" si="75"/>
        <v>2.6644958930895815E-2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6">
        <f>TITRES_STAT!D852</f>
        <v>8.2056000000000004</v>
      </c>
      <c r="C849" s="2">
        <f t="shared" si="78"/>
        <v>8.4185524051062863</v>
      </c>
      <c r="D849" s="2">
        <f t="shared" si="74"/>
        <v>8.3995099569202925</v>
      </c>
      <c r="E849" s="2">
        <f t="shared" si="73"/>
        <v>1.9042448185993877E-2</v>
      </c>
      <c r="F849" s="2">
        <f t="shared" si="77"/>
        <v>-2.19343154588903E-2</v>
      </c>
      <c r="G849" s="2">
        <f t="shared" si="75"/>
        <v>4.0976763644884173E-2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8.2114999999999991</v>
      </c>
      <c r="C850" s="2">
        <f t="shared" si="78"/>
        <v>8.4522828043207028</v>
      </c>
      <c r="D850" s="2">
        <f t="shared" si="74"/>
        <v>8.3855832934447161</v>
      </c>
      <c r="E850" s="2">
        <f t="shared" si="73"/>
        <v>6.6699510875986689E-2</v>
      </c>
      <c r="F850" s="2">
        <f t="shared" si="77"/>
        <v>-4.2075501919149032E-3</v>
      </c>
      <c r="G850" s="2">
        <f t="shared" si="75"/>
        <v>7.0907061067901594E-2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8.2114999999999991</v>
      </c>
      <c r="C851" s="2">
        <f t="shared" si="78"/>
        <v>8.4907008344252102</v>
      </c>
      <c r="D851" s="2">
        <f t="shared" si="74"/>
        <v>8.372688234671033</v>
      </c>
      <c r="E851" s="2">
        <f t="shared" si="73"/>
        <v>0.11801259975417722</v>
      </c>
      <c r="F851" s="2">
        <f t="shared" si="77"/>
        <v>2.023647979730352E-2</v>
      </c>
      <c r="G851" s="2">
        <f t="shared" si="75"/>
        <v>9.77761199568737E-2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6">
        <f>TITRES_STAT!D855</f>
        <v>8.1763999999999992</v>
      </c>
      <c r="C852" s="2">
        <f t="shared" si="78"/>
        <v>8.5142237829751775</v>
      </c>
      <c r="D852" s="2">
        <f t="shared" si="74"/>
        <v>8.3581483654361417</v>
      </c>
      <c r="E852" s="2">
        <f t="shared" si="73"/>
        <v>0.15607541753903575</v>
      </c>
      <c r="F852" s="2">
        <f t="shared" si="77"/>
        <v>4.7404267345649967E-2</v>
      </c>
      <c r="G852" s="2">
        <f t="shared" si="75"/>
        <v>0.10867115019338579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8.375</v>
      </c>
      <c r="C853" s="2">
        <f t="shared" si="78"/>
        <v>8.4901124317482264</v>
      </c>
      <c r="D853" s="2">
        <f t="shared" si="74"/>
        <v>8.3593966346630939</v>
      </c>
      <c r="E853" s="2">
        <f t="shared" si="73"/>
        <v>0.13071579708513248</v>
      </c>
      <c r="F853" s="2">
        <f t="shared" si="77"/>
        <v>6.406657329354648E-2</v>
      </c>
      <c r="G853" s="2">
        <f t="shared" si="75"/>
        <v>6.6649223791585999E-2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8.3690999999999995</v>
      </c>
      <c r="C854" s="2">
        <f t="shared" si="78"/>
        <v>8.4535259037869608</v>
      </c>
      <c r="D854" s="2">
        <f t="shared" si="74"/>
        <v>8.3601154024658282</v>
      </c>
      <c r="E854" s="2">
        <f t="shared" si="73"/>
        <v>9.34105013211326E-2</v>
      </c>
      <c r="F854" s="2">
        <f t="shared" si="77"/>
        <v>6.9935358899063702E-2</v>
      </c>
      <c r="G854" s="2">
        <f t="shared" si="75"/>
        <v>2.3475142422068898E-2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8.3224</v>
      </c>
      <c r="C855" s="2">
        <f t="shared" si="78"/>
        <v>8.4279680724351209</v>
      </c>
      <c r="D855" s="2">
        <f t="shared" si="74"/>
        <v>8.3573216689498402</v>
      </c>
      <c r="E855" s="2">
        <f t="shared" si="73"/>
        <v>7.0646403485280729E-2</v>
      </c>
      <c r="F855" s="2">
        <f t="shared" si="77"/>
        <v>7.0077567816307113E-2</v>
      </c>
      <c r="G855" s="2">
        <f t="shared" si="75"/>
        <v>5.6883566897361626E-4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8.3690999999999995</v>
      </c>
      <c r="C856" s="2">
        <f t="shared" si="78"/>
        <v>8.398249907445102</v>
      </c>
      <c r="D856" s="2">
        <f t="shared" si="74"/>
        <v>8.3581941379165183</v>
      </c>
      <c r="E856" s="2">
        <f t="shared" si="73"/>
        <v>4.0055769528583696E-2</v>
      </c>
      <c r="F856" s="2">
        <f t="shared" si="77"/>
        <v>6.407320815876244E-2</v>
      </c>
      <c r="G856" s="2">
        <f t="shared" si="75"/>
        <v>-2.4017438630178745E-2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8.3515999999999995</v>
      </c>
      <c r="C857" s="2">
        <f t="shared" si="78"/>
        <v>8.3767037678381637</v>
      </c>
      <c r="D857" s="2">
        <f t="shared" si="74"/>
        <v>8.3577056832560359</v>
      </c>
      <c r="E857" s="2">
        <f t="shared" si="73"/>
        <v>1.8998084582127817E-2</v>
      </c>
      <c r="F857" s="2">
        <f t="shared" si="77"/>
        <v>5.5058183443435521E-2</v>
      </c>
      <c r="G857" s="2">
        <f t="shared" si="75"/>
        <v>-3.6060098861307704E-2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6">
        <f>TITRES_STAT!D861</f>
        <v>8.3515999999999995</v>
      </c>
      <c r="C858" s="2">
        <f t="shared" si="78"/>
        <v>8.3485801112476761</v>
      </c>
      <c r="D858" s="2">
        <f t="shared" si="74"/>
        <v>8.3572534104222544</v>
      </c>
      <c r="E858" s="2">
        <f t="shared" si="73"/>
        <v>-8.673299174578375E-3</v>
      </c>
      <c r="F858" s="2">
        <f t="shared" si="77"/>
        <v>4.2311886919832745E-2</v>
      </c>
      <c r="G858" s="2">
        <f t="shared" si="75"/>
        <v>-5.098518609441112E-2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8.3515999999999995</v>
      </c>
      <c r="C859" s="2">
        <f t="shared" si="78"/>
        <v>8.3265831710557254</v>
      </c>
      <c r="D859" s="2">
        <f t="shared" si="74"/>
        <v>8.3568346392798656</v>
      </c>
      <c r="E859" s="2">
        <f t="shared" si="73"/>
        <v>-3.0251468224140154E-2</v>
      </c>
      <c r="F859" s="2">
        <f t="shared" si="77"/>
        <v>2.7799215891038169E-2</v>
      </c>
      <c r="G859" s="2">
        <f t="shared" si="75"/>
        <v>-5.8050684115178323E-2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8.5618999999999996</v>
      </c>
      <c r="C860" s="2">
        <f t="shared" si="78"/>
        <v>8.3088780678163836</v>
      </c>
      <c r="D860" s="2">
        <f t="shared" si="74"/>
        <v>8.3720246659998754</v>
      </c>
      <c r="E860" s="2">
        <f t="shared" ref="E860:E923" si="79">C860-D860</f>
        <v>-6.3146598183491776E-2</v>
      </c>
      <c r="F860" s="2">
        <f t="shared" si="77"/>
        <v>9.6100530761321825E-3</v>
      </c>
      <c r="G860" s="2">
        <f t="shared" si="75"/>
        <v>-7.2756651259623953E-2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8.6553000000000004</v>
      </c>
      <c r="C861" s="2">
        <f t="shared" si="78"/>
        <v>8.2938968266138637</v>
      </c>
      <c r="D861" s="2">
        <f t="shared" ref="D861:D924" si="80">$D$4*B861+(1-$D$4)*D860</f>
        <v>8.3930080240739589</v>
      </c>
      <c r="E861" s="2">
        <f t="shared" si="79"/>
        <v>-9.9111197460095113E-2</v>
      </c>
      <c r="F861" s="2">
        <f t="shared" si="77"/>
        <v>-1.2134197031113278E-2</v>
      </c>
      <c r="G861" s="2">
        <f t="shared" si="75"/>
        <v>-8.6977000428981835E-2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6">
        <f>TITRES_STAT!D865</f>
        <v>8.6203000000000003</v>
      </c>
      <c r="C862" s="2">
        <f t="shared" si="78"/>
        <v>8.2758203917501927</v>
      </c>
      <c r="D862" s="2">
        <f t="shared" si="80"/>
        <v>8.409844466735148</v>
      </c>
      <c r="E862" s="2">
        <f t="shared" si="79"/>
        <v>-0.13402407498495528</v>
      </c>
      <c r="F862" s="2">
        <f t="shared" si="77"/>
        <v>-3.6512172621881681E-2</v>
      </c>
      <c r="G862" s="2">
        <f t="shared" si="75"/>
        <v>-9.7511902363073596E-2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6">
        <f>TITRES_STAT!D866</f>
        <v>8.702</v>
      </c>
      <c r="C863" s="2">
        <f t="shared" si="78"/>
        <v>8.2910787930193948</v>
      </c>
      <c r="D863" s="2">
        <f t="shared" si="80"/>
        <v>8.4314856173473594</v>
      </c>
      <c r="E863" s="2">
        <f t="shared" si="79"/>
        <v>-0.14040682432796459</v>
      </c>
      <c r="F863" s="2">
        <f t="shared" si="77"/>
        <v>-5.7291102963098264E-2</v>
      </c>
      <c r="G863" s="2">
        <f t="shared" si="75"/>
        <v>-8.3115721364866321E-2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6">
        <f>TITRES_STAT!D867</f>
        <v>8.5852000000000004</v>
      </c>
      <c r="C864" s="2">
        <f t="shared" si="78"/>
        <v>8.3030820556317959</v>
      </c>
      <c r="D864" s="2">
        <f t="shared" si="80"/>
        <v>8.4428718679142225</v>
      </c>
      <c r="E864" s="2">
        <f t="shared" si="79"/>
        <v>-0.1397898122824266</v>
      </c>
      <c r="F864" s="2">
        <f t="shared" si="77"/>
        <v>-7.3790844826963936E-2</v>
      </c>
      <c r="G864" s="2">
        <f t="shared" si="75"/>
        <v>-6.5998967455462659E-2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6">
        <f>TITRES_STAT!D868</f>
        <v>8.5559999999999992</v>
      </c>
      <c r="C865" s="2">
        <f t="shared" si="78"/>
        <v>8.3060540470730579</v>
      </c>
      <c r="D865" s="2">
        <f t="shared" si="80"/>
        <v>8.4512517295502061</v>
      </c>
      <c r="E865" s="2">
        <f t="shared" si="79"/>
        <v>-0.14519768247714815</v>
      </c>
      <c r="F865" s="2">
        <f t="shared" si="77"/>
        <v>-8.8072212357000787E-2</v>
      </c>
      <c r="G865" s="2">
        <f t="shared" si="75"/>
        <v>-5.7125470120147362E-2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6">
        <f>TITRES_STAT!D869</f>
        <v>8.5443999999999996</v>
      </c>
      <c r="C866" s="2">
        <f t="shared" si="78"/>
        <v>8.3157534244464326</v>
      </c>
      <c r="D866" s="2">
        <f t="shared" si="80"/>
        <v>8.4581516014353753</v>
      </c>
      <c r="E866" s="2">
        <f t="shared" si="79"/>
        <v>-0.14239817698894264</v>
      </c>
      <c r="F866" s="2">
        <f t="shared" si="77"/>
        <v>-9.8937405283389165E-2</v>
      </c>
      <c r="G866" s="2">
        <f t="shared" si="75"/>
        <v>-4.3460771705553472E-2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8.41</v>
      </c>
      <c r="C867" s="2">
        <f t="shared" si="78"/>
        <v>8.3212682822239046</v>
      </c>
      <c r="D867" s="2">
        <f t="shared" si="80"/>
        <v>8.4545848161438659</v>
      </c>
      <c r="E867" s="2">
        <f t="shared" si="79"/>
        <v>-0.13331653391996134</v>
      </c>
      <c r="F867" s="2">
        <f t="shared" si="77"/>
        <v>-0.10581323101070361</v>
      </c>
      <c r="G867" s="2">
        <f t="shared" si="75"/>
        <v>-2.7503302909257732E-2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8.3808000000000007</v>
      </c>
      <c r="C868" s="2">
        <f t="shared" si="78"/>
        <v>8.3259347003433035</v>
      </c>
      <c r="D868" s="2">
        <f t="shared" si="80"/>
        <v>8.449119274207284</v>
      </c>
      <c r="E868" s="2">
        <f t="shared" si="79"/>
        <v>-0.12318457386398052</v>
      </c>
      <c r="F868" s="2">
        <f t="shared" si="77"/>
        <v>-0.109287499581359</v>
      </c>
      <c r="G868" s="2">
        <f t="shared" ref="G868:G931" si="81">E868-F868</f>
        <v>-1.3897074282621519E-2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8.2932000000000006</v>
      </c>
      <c r="C869" s="2">
        <f t="shared" si="78"/>
        <v>8.3298832079827942</v>
      </c>
      <c r="D869" s="2">
        <f t="shared" si="80"/>
        <v>8.4375696983400772</v>
      </c>
      <c r="E869" s="2">
        <f t="shared" si="79"/>
        <v>-0.10768649035728295</v>
      </c>
      <c r="F869" s="2">
        <f t="shared" ref="F869:F932" si="83">(E869*(2/(10)))+((1-(2/10))*F868)</f>
        <v>-0.10896729773654379</v>
      </c>
      <c r="G869" s="2">
        <f t="shared" si="81"/>
        <v>1.2808073792608399E-3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8.3224</v>
      </c>
      <c r="C870" s="2">
        <f t="shared" si="78"/>
        <v>8.3655780990623647</v>
      </c>
      <c r="D870" s="2">
        <f t="shared" si="80"/>
        <v>8.4290386095741461</v>
      </c>
      <c r="E870" s="2">
        <f t="shared" si="79"/>
        <v>-6.3460510511781365E-2</v>
      </c>
      <c r="F870" s="2">
        <f t="shared" si="83"/>
        <v>-9.9865940291591307E-2</v>
      </c>
      <c r="G870" s="2">
        <f t="shared" si="81"/>
        <v>3.6405429779809942E-2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8.4684000000000008</v>
      </c>
      <c r="C871" s="2">
        <f t="shared" si="78"/>
        <v>8.4101506992066177</v>
      </c>
      <c r="D871" s="2">
        <f t="shared" si="80"/>
        <v>8.4319542681242101</v>
      </c>
      <c r="E871" s="2">
        <f t="shared" si="79"/>
        <v>-2.1803568917592386E-2</v>
      </c>
      <c r="F871" s="2">
        <f t="shared" si="83"/>
        <v>-8.4253466016791526E-2</v>
      </c>
      <c r="G871" s="2">
        <f t="shared" si="81"/>
        <v>6.2449897099199139E-2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8.41</v>
      </c>
      <c r="C872" s="2">
        <f t="shared" si="78"/>
        <v>8.4424813608671379</v>
      </c>
      <c r="D872" s="2">
        <f t="shared" si="80"/>
        <v>8.4303280260409359</v>
      </c>
      <c r="E872" s="2">
        <f t="shared" si="79"/>
        <v>1.2153334826201956E-2</v>
      </c>
      <c r="F872" s="2">
        <f t="shared" si="83"/>
        <v>-6.4972105848192838E-2</v>
      </c>
      <c r="G872" s="2">
        <f t="shared" si="81"/>
        <v>7.7125440674394793E-2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8.4684000000000008</v>
      </c>
      <c r="C873" s="2">
        <f t="shared" si="78"/>
        <v>8.4824073053491169</v>
      </c>
      <c r="D873" s="2">
        <f t="shared" si="80"/>
        <v>8.4331481722601254</v>
      </c>
      <c r="E873" s="2">
        <f t="shared" si="79"/>
        <v>4.9259133088991547E-2</v>
      </c>
      <c r="F873" s="2">
        <f t="shared" si="83"/>
        <v>-4.2125858060755958E-2</v>
      </c>
      <c r="G873" s="2">
        <f t="shared" si="81"/>
        <v>9.1384991149747505E-2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8.4684000000000008</v>
      </c>
      <c r="C874" s="2">
        <f t="shared" si="78"/>
        <v>8.4982215660646379</v>
      </c>
      <c r="D874" s="2">
        <f t="shared" si="80"/>
        <v>8.4357594187593765</v>
      </c>
      <c r="E874" s="2">
        <f t="shared" si="79"/>
        <v>6.246214730526134E-2</v>
      </c>
      <c r="F874" s="2">
        <f t="shared" si="83"/>
        <v>-2.1208256987552496E-2</v>
      </c>
      <c r="G874" s="2">
        <f t="shared" si="81"/>
        <v>8.3670404292813833E-2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8.4684000000000008</v>
      </c>
      <c r="C875" s="2">
        <f t="shared" si="78"/>
        <v>8.507110555900848</v>
      </c>
      <c r="D875" s="2">
        <f t="shared" si="80"/>
        <v>8.4381772395920152</v>
      </c>
      <c r="E875" s="2">
        <f t="shared" si="79"/>
        <v>6.8933316308832815E-2</v>
      </c>
      <c r="F875" s="2">
        <f t="shared" si="83"/>
        <v>-3.1799423282754327E-3</v>
      </c>
      <c r="G875" s="2">
        <f t="shared" si="81"/>
        <v>7.2113258637108241E-2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8.3515999999999995</v>
      </c>
      <c r="C876" s="2">
        <f t="shared" si="78"/>
        <v>8.5128473934545639</v>
      </c>
      <c r="D876" s="2">
        <f t="shared" si="80"/>
        <v>8.4317641107333472</v>
      </c>
      <c r="E876" s="2">
        <f t="shared" si="79"/>
        <v>8.1083282721216676E-2</v>
      </c>
      <c r="F876" s="2">
        <f t="shared" si="83"/>
        <v>1.3672702681622991E-2</v>
      </c>
      <c r="G876" s="2">
        <f t="shared" si="81"/>
        <v>6.7410580039593687E-2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8.41</v>
      </c>
      <c r="C877" s="2">
        <f t="shared" si="78"/>
        <v>8.4970247175384763</v>
      </c>
      <c r="D877" s="2">
        <f t="shared" si="80"/>
        <v>8.4301519543827297</v>
      </c>
      <c r="E877" s="2">
        <f t="shared" si="79"/>
        <v>6.687276315574664E-2</v>
      </c>
      <c r="F877" s="2">
        <f t="shared" si="83"/>
        <v>2.4312714776447721E-2</v>
      </c>
      <c r="G877" s="2">
        <f t="shared" si="81"/>
        <v>4.2560048379298915E-2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8.41</v>
      </c>
      <c r="C878" s="2">
        <f t="shared" si="78"/>
        <v>8.4791439917633262</v>
      </c>
      <c r="D878" s="2">
        <f t="shared" si="80"/>
        <v>8.4286592170210461</v>
      </c>
      <c r="E878" s="2">
        <f t="shared" si="79"/>
        <v>5.0484774742280081E-2</v>
      </c>
      <c r="F878" s="2">
        <f t="shared" si="83"/>
        <v>2.9547126769614195E-2</v>
      </c>
      <c r="G878" s="2">
        <f t="shared" si="81"/>
        <v>2.0937647972665886E-2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8.2932000000000006</v>
      </c>
      <c r="C879" s="2">
        <f t="shared" si="78"/>
        <v>8.4505372237997367</v>
      </c>
      <c r="D879" s="2">
        <f t="shared" si="80"/>
        <v>8.4186252009454137</v>
      </c>
      <c r="E879" s="2">
        <f t="shared" si="79"/>
        <v>3.1912022854323041E-2</v>
      </c>
      <c r="F879" s="2">
        <f t="shared" si="83"/>
        <v>3.0020105986555967E-2</v>
      </c>
      <c r="G879" s="2">
        <f t="shared" si="81"/>
        <v>1.8919168677670739E-3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8.2639999999999993</v>
      </c>
      <c r="C880" s="2">
        <f t="shared" si="78"/>
        <v>8.4308238047536239</v>
      </c>
      <c r="D880" s="2">
        <f t="shared" si="80"/>
        <v>8.4071714823568637</v>
      </c>
      <c r="E880" s="2">
        <f t="shared" si="79"/>
        <v>2.3652322396760184E-2</v>
      </c>
      <c r="F880" s="2">
        <f t="shared" si="83"/>
        <v>2.8746549268596811E-2</v>
      </c>
      <c r="G880" s="2">
        <f t="shared" si="81"/>
        <v>-5.0942268718366275E-3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8.2932000000000006</v>
      </c>
      <c r="C881" s="2">
        <f t="shared" si="78"/>
        <v>8.4366047578684515</v>
      </c>
      <c r="D881" s="2">
        <f t="shared" si="80"/>
        <v>8.3987291503304284</v>
      </c>
      <c r="E881" s="2">
        <f t="shared" si="79"/>
        <v>3.7875607538023104E-2</v>
      </c>
      <c r="F881" s="2">
        <f t="shared" si="83"/>
        <v>3.0572360922482073E-2</v>
      </c>
      <c r="G881" s="2">
        <f t="shared" si="81"/>
        <v>7.3032466155410307E-3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8.2932000000000006</v>
      </c>
      <c r="C882" s="2">
        <f t="shared" si="78"/>
        <v>8.4325117181963822</v>
      </c>
      <c r="D882" s="2">
        <f t="shared" si="80"/>
        <v>8.3909121762318772</v>
      </c>
      <c r="E882" s="2">
        <f t="shared" si="79"/>
        <v>4.1599541964504994E-2</v>
      </c>
      <c r="F882" s="2">
        <f t="shared" si="83"/>
        <v>3.277779713088666E-2</v>
      </c>
      <c r="G882" s="2">
        <f t="shared" si="81"/>
        <v>8.8217448336183335E-3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8.2932000000000006</v>
      </c>
      <c r="C883" s="2">
        <f t="shared" si="78"/>
        <v>8.4380329923200161</v>
      </c>
      <c r="D883" s="2">
        <f t="shared" si="80"/>
        <v>8.3836742372517374</v>
      </c>
      <c r="E883" s="2">
        <f t="shared" si="79"/>
        <v>5.4358755068278697E-2</v>
      </c>
      <c r="F883" s="2">
        <f t="shared" si="83"/>
        <v>3.709398871836507E-2</v>
      </c>
      <c r="G883" s="2">
        <f t="shared" si="81"/>
        <v>1.7264766349913627E-2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8.2464999999999993</v>
      </c>
      <c r="C884" s="2">
        <f t="shared" si="78"/>
        <v>8.4427048396553985</v>
      </c>
      <c r="D884" s="2">
        <f t="shared" si="80"/>
        <v>8.3735131826404974</v>
      </c>
      <c r="E884" s="2">
        <f t="shared" si="79"/>
        <v>6.9191657014901153E-2</v>
      </c>
      <c r="F884" s="2">
        <f t="shared" si="83"/>
        <v>4.3513522377672288E-2</v>
      </c>
      <c r="G884" s="2">
        <f t="shared" si="81"/>
        <v>2.5678134637228865E-2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6">
        <f>TITRES_STAT!D888</f>
        <v>8.2231000000000005</v>
      </c>
      <c r="C885" s="2">
        <f t="shared" si="78"/>
        <v>8.4466579412468761</v>
      </c>
      <c r="D885" s="2">
        <f t="shared" si="80"/>
        <v>8.3623714654078682</v>
      </c>
      <c r="E885" s="2">
        <f t="shared" si="79"/>
        <v>8.4286475839007835E-2</v>
      </c>
      <c r="F885" s="2">
        <f t="shared" si="83"/>
        <v>5.1668113069939403E-2</v>
      </c>
      <c r="G885" s="2">
        <f t="shared" si="81"/>
        <v>3.2618362769068432E-2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8.2231000000000005</v>
      </c>
      <c r="C886" s="2">
        <f t="shared" si="78"/>
        <v>8.4320336425935096</v>
      </c>
      <c r="D886" s="2">
        <f t="shared" si="80"/>
        <v>8.3520550605628419</v>
      </c>
      <c r="E886" s="2">
        <f t="shared" si="79"/>
        <v>7.9978582030667766E-2</v>
      </c>
      <c r="F886" s="2">
        <f t="shared" si="83"/>
        <v>5.7330206862085079E-2</v>
      </c>
      <c r="G886" s="2">
        <f t="shared" si="81"/>
        <v>2.2648375168582688E-2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8.2932000000000006</v>
      </c>
      <c r="C887" s="2">
        <f t="shared" si="78"/>
        <v>8.4286438514252779</v>
      </c>
      <c r="D887" s="2">
        <f t="shared" si="80"/>
        <v>8.3476954264470749</v>
      </c>
      <c r="E887" s="2">
        <f t="shared" si="79"/>
        <v>8.0948424978203093E-2</v>
      </c>
      <c r="F887" s="2">
        <f t="shared" si="83"/>
        <v>6.205385048530869E-2</v>
      </c>
      <c r="G887" s="2">
        <f t="shared" si="81"/>
        <v>1.8894574492894403E-2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8.5267999999999997</v>
      </c>
      <c r="C888" s="2">
        <f t="shared" si="78"/>
        <v>8.4257755665906195</v>
      </c>
      <c r="D888" s="2">
        <f t="shared" si="80"/>
        <v>8.3609624318954392</v>
      </c>
      <c r="E888" s="2">
        <f t="shared" si="79"/>
        <v>6.4813134695180352E-2</v>
      </c>
      <c r="F888" s="2">
        <f t="shared" si="83"/>
        <v>6.2605707327283031E-2</v>
      </c>
      <c r="G888" s="2">
        <f t="shared" si="81"/>
        <v>2.2074273678973216E-3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8.41</v>
      </c>
      <c r="C889" s="2">
        <f t="shared" si="78"/>
        <v>8.4053793255766784</v>
      </c>
      <c r="D889" s="2">
        <f t="shared" si="80"/>
        <v>8.3645948443476286</v>
      </c>
      <c r="E889" s="2">
        <f t="shared" si="79"/>
        <v>4.0784481229049874E-2</v>
      </c>
      <c r="F889" s="2">
        <f t="shared" si="83"/>
        <v>5.8241462107636401E-2</v>
      </c>
      <c r="G889" s="2">
        <f t="shared" si="81"/>
        <v>-1.7456980878586527E-2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8.3808000000000007</v>
      </c>
      <c r="C890" s="2">
        <f t="shared" si="78"/>
        <v>8.3836286601033425</v>
      </c>
      <c r="D890" s="2">
        <f t="shared" si="80"/>
        <v>8.3657952262478048</v>
      </c>
      <c r="E890" s="2">
        <f t="shared" si="79"/>
        <v>1.7833433855537706E-2</v>
      </c>
      <c r="F890" s="2">
        <f t="shared" si="83"/>
        <v>5.0159856457216663E-2</v>
      </c>
      <c r="G890" s="2">
        <f t="shared" si="81"/>
        <v>-3.2326422601678957E-2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8.41</v>
      </c>
      <c r="C891" s="2">
        <f t="shared" si="78"/>
        <v>8.3697165585489817</v>
      </c>
      <c r="D891" s="2">
        <f t="shared" si="80"/>
        <v>8.3690696539331526</v>
      </c>
      <c r="E891" s="2">
        <f t="shared" si="79"/>
        <v>6.4690461582905812E-4</v>
      </c>
      <c r="F891" s="2">
        <f t="shared" si="83"/>
        <v>4.0257266088939148E-2</v>
      </c>
      <c r="G891" s="2">
        <f t="shared" si="81"/>
        <v>-3.9610361473110089E-2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8.41</v>
      </c>
      <c r="C892" s="2">
        <f t="shared" si="78"/>
        <v>8.3579447803106763</v>
      </c>
      <c r="D892" s="2">
        <f t="shared" si="80"/>
        <v>8.3721015314195846</v>
      </c>
      <c r="E892" s="2">
        <f t="shared" si="79"/>
        <v>-1.4156751108908239E-2</v>
      </c>
      <c r="F892" s="2">
        <f t="shared" si="83"/>
        <v>2.937446264936967E-2</v>
      </c>
      <c r="G892" s="2">
        <f t="shared" si="81"/>
        <v>-4.3531213758277912E-2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8.41</v>
      </c>
      <c r="C893" s="2">
        <f t="shared" si="78"/>
        <v>8.347984044878265</v>
      </c>
      <c r="D893" s="2">
        <f t="shared" si="80"/>
        <v>8.3749088253885056</v>
      </c>
      <c r="E893" s="2">
        <f t="shared" si="79"/>
        <v>-2.6924780510240609E-2</v>
      </c>
      <c r="F893" s="2">
        <f t="shared" si="83"/>
        <v>1.8114614017447614E-2</v>
      </c>
      <c r="G893" s="2">
        <f t="shared" si="81"/>
        <v>-4.5039394527688223E-2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8.3515999999999995</v>
      </c>
      <c r="C894" s="2">
        <f t="shared" si="78"/>
        <v>8.3323711148969934</v>
      </c>
      <c r="D894" s="2">
        <f t="shared" si="80"/>
        <v>8.3731822457300975</v>
      </c>
      <c r="E894" s="2">
        <f t="shared" si="79"/>
        <v>-4.0811130833104059E-2</v>
      </c>
      <c r="F894" s="2">
        <f t="shared" si="83"/>
        <v>6.3294650473372793E-3</v>
      </c>
      <c r="G894" s="2">
        <f t="shared" si="81"/>
        <v>-4.7140595880441338E-2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8.3048999999999999</v>
      </c>
      <c r="C895" s="2">
        <f t="shared" si="78"/>
        <v>8.3155601741436094</v>
      </c>
      <c r="D895" s="2">
        <f t="shared" si="80"/>
        <v>8.3681243016019415</v>
      </c>
      <c r="E895" s="2">
        <f t="shared" si="79"/>
        <v>-5.2564127458332166E-2</v>
      </c>
      <c r="F895" s="2">
        <f t="shared" si="83"/>
        <v>-5.4492534537966091E-3</v>
      </c>
      <c r="G895" s="2">
        <f t="shared" si="81"/>
        <v>-4.7114874004535554E-2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8.4684000000000008</v>
      </c>
      <c r="C896" s="2">
        <f t="shared" si="78"/>
        <v>8.3013355319676698</v>
      </c>
      <c r="D896" s="2">
        <f t="shared" si="80"/>
        <v>8.3755521311129097</v>
      </c>
      <c r="E896" s="2">
        <f t="shared" si="79"/>
        <v>-7.4216599145239925E-2</v>
      </c>
      <c r="F896" s="2">
        <f t="shared" si="83"/>
        <v>-1.9202722592085272E-2</v>
      </c>
      <c r="G896" s="2">
        <f t="shared" si="81"/>
        <v>-5.501387655315465E-2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8.5677000000000003</v>
      </c>
      <c r="C897" s="2">
        <f t="shared" si="78"/>
        <v>8.3000839116649505</v>
      </c>
      <c r="D897" s="2">
        <f t="shared" si="80"/>
        <v>8.3897853065860275</v>
      </c>
      <c r="E897" s="2">
        <f t="shared" si="79"/>
        <v>-8.9701394921076982E-2</v>
      </c>
      <c r="F897" s="2">
        <f t="shared" si="83"/>
        <v>-3.3302457057883615E-2</v>
      </c>
      <c r="G897" s="2">
        <f t="shared" si="81"/>
        <v>-5.6398937863193367E-2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8.5210000000000008</v>
      </c>
      <c r="C898" s="2">
        <f t="shared" si="78"/>
        <v>8.3349633098703428</v>
      </c>
      <c r="D898" s="2">
        <f t="shared" si="80"/>
        <v>8.3995049135055808</v>
      </c>
      <c r="E898" s="2">
        <f t="shared" si="79"/>
        <v>-6.4541603635237976E-2</v>
      </c>
      <c r="F898" s="2">
        <f t="shared" si="83"/>
        <v>-3.955028637335449E-2</v>
      </c>
      <c r="G898" s="2">
        <f t="shared" si="81"/>
        <v>-2.4991317261883486E-2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8.5210000000000008</v>
      </c>
      <c r="C899" s="2">
        <f t="shared" si="78"/>
        <v>8.3465074160441368</v>
      </c>
      <c r="D899" s="2">
        <f t="shared" si="80"/>
        <v>8.4085045495422044</v>
      </c>
      <c r="E899" s="2">
        <f t="shared" si="79"/>
        <v>-6.1997133498067569E-2</v>
      </c>
      <c r="F899" s="2">
        <f t="shared" si="83"/>
        <v>-4.4039655798297106E-2</v>
      </c>
      <c r="G899" s="2">
        <f t="shared" si="81"/>
        <v>-1.7957477699770463E-2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7.9310999999999998</v>
      </c>
      <c r="C900" s="2">
        <f t="shared" si="78"/>
        <v>8.3517831981911925</v>
      </c>
      <c r="D900" s="2">
        <f t="shared" si="80"/>
        <v>8.3731412495761148</v>
      </c>
      <c r="E900" s="2">
        <f t="shared" si="79"/>
        <v>-2.1358051384922305E-2</v>
      </c>
      <c r="F900" s="2">
        <f t="shared" si="83"/>
        <v>-3.9503334915622142E-2</v>
      </c>
      <c r="G900" s="2">
        <f t="shared" si="81"/>
        <v>1.8145283530699836E-2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8.3084000000000007</v>
      </c>
      <c r="C901" s="2">
        <f t="shared" si="78"/>
        <v>8.3607396292387008</v>
      </c>
      <c r="D901" s="2">
        <f t="shared" si="80"/>
        <v>8.3683456014593656</v>
      </c>
      <c r="E901" s="2">
        <f t="shared" si="79"/>
        <v>-7.6059722206647251E-3</v>
      </c>
      <c r="F901" s="2">
        <f t="shared" si="83"/>
        <v>-3.3123862376630654E-2</v>
      </c>
      <c r="G901" s="2">
        <f t="shared" si="81"/>
        <v>2.5517890155965929E-2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8.4524000000000008</v>
      </c>
      <c r="C902" s="2">
        <f t="shared" si="78"/>
        <v>8.3683181478173623</v>
      </c>
      <c r="D902" s="2">
        <f t="shared" si="80"/>
        <v>8.3745718532031166</v>
      </c>
      <c r="E902" s="2">
        <f t="shared" si="79"/>
        <v>-6.2537053857543157E-3</v>
      </c>
      <c r="F902" s="2">
        <f t="shared" si="83"/>
        <v>-2.7749830978455386E-2</v>
      </c>
      <c r="G902" s="2">
        <f t="shared" si="81"/>
        <v>2.149612559270107E-2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8.3960000000000008</v>
      </c>
      <c r="C903" s="2">
        <f t="shared" si="78"/>
        <v>8.3747307404608442</v>
      </c>
      <c r="D903" s="2">
        <f t="shared" si="80"/>
        <v>8.3761591233362189</v>
      </c>
      <c r="E903" s="2">
        <f t="shared" si="79"/>
        <v>-1.428382875374723E-3</v>
      </c>
      <c r="F903" s="2">
        <f t="shared" si="83"/>
        <v>-2.2485541357839256E-2</v>
      </c>
      <c r="G903" s="2">
        <f t="shared" si="81"/>
        <v>2.1057158482464533E-2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8.3897999999999993</v>
      </c>
      <c r="C904" s="2">
        <f t="shared" si="78"/>
        <v>8.3711721650053299</v>
      </c>
      <c r="D904" s="2">
        <f t="shared" si="80"/>
        <v>8.3771695586446473</v>
      </c>
      <c r="E904" s="2">
        <f t="shared" si="79"/>
        <v>-5.9973936393173943E-3</v>
      </c>
      <c r="F904" s="2">
        <f t="shared" si="83"/>
        <v>-1.9187911814134883E-2</v>
      </c>
      <c r="G904" s="2">
        <f t="shared" si="81"/>
        <v>1.3190518174817489E-2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8.3271999999999995</v>
      </c>
      <c r="C905" s="2">
        <f t="shared" si="78"/>
        <v>8.3609764473122024</v>
      </c>
      <c r="D905" s="2">
        <f t="shared" si="80"/>
        <v>8.3734681098561552</v>
      </c>
      <c r="E905" s="2">
        <f t="shared" si="79"/>
        <v>-1.2491662543952842E-2</v>
      </c>
      <c r="F905" s="2">
        <f t="shared" si="83"/>
        <v>-1.7848661960098475E-2</v>
      </c>
      <c r="G905" s="2">
        <f t="shared" si="81"/>
        <v>5.356999416145633E-3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8.2332999999999998</v>
      </c>
      <c r="C906" s="2">
        <f t="shared" si="78"/>
        <v>8.3775031477257098</v>
      </c>
      <c r="D906" s="2">
        <f t="shared" si="80"/>
        <v>8.3630852869038481</v>
      </c>
      <c r="E906" s="2">
        <f t="shared" si="79"/>
        <v>1.4417860821861694E-2</v>
      </c>
      <c r="F906" s="2">
        <f t="shared" si="83"/>
        <v>-1.1395357403706442E-2</v>
      </c>
      <c r="G906" s="2">
        <f t="shared" si="81"/>
        <v>2.5813218225568136E-2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8.1893999999999991</v>
      </c>
      <c r="C907" s="2">
        <f t="shared" si="78"/>
        <v>8.4067642019217548</v>
      </c>
      <c r="D907" s="2">
        <f t="shared" si="80"/>
        <v>8.3502197100961553</v>
      </c>
      <c r="E907" s="2">
        <f t="shared" si="79"/>
        <v>5.6544491825599508E-2</v>
      </c>
      <c r="F907" s="2">
        <f t="shared" si="83"/>
        <v>2.1926124421547486E-3</v>
      </c>
      <c r="G907" s="2">
        <f t="shared" si="81"/>
        <v>5.4351879383444761E-2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8.2270000000000003</v>
      </c>
      <c r="C908" s="2">
        <f t="shared" si="78"/>
        <v>8.4243389400876385</v>
      </c>
      <c r="D908" s="2">
        <f t="shared" si="80"/>
        <v>8.3410923241631068</v>
      </c>
      <c r="E908" s="2">
        <f t="shared" si="79"/>
        <v>8.3246615924531753E-2</v>
      </c>
      <c r="F908" s="2">
        <f t="shared" si="83"/>
        <v>1.8403413138630149E-2</v>
      </c>
      <c r="G908" s="2">
        <f t="shared" si="81"/>
        <v>6.484320278590161E-2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8.1957000000000004</v>
      </c>
      <c r="C909" s="2">
        <f t="shared" si="78"/>
        <v>8.4392098723818485</v>
      </c>
      <c r="D909" s="2">
        <f t="shared" si="80"/>
        <v>8.3303225223732476</v>
      </c>
      <c r="E909" s="2">
        <f t="shared" si="79"/>
        <v>0.10888735000860095</v>
      </c>
      <c r="F909" s="2">
        <f t="shared" si="83"/>
        <v>3.6500200512624315E-2</v>
      </c>
      <c r="G909" s="2">
        <f t="shared" si="81"/>
        <v>7.2387149495976633E-2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8.1518999999999995</v>
      </c>
      <c r="C910" s="2">
        <f t="shared" si="78"/>
        <v>8.361039122784641</v>
      </c>
      <c r="D910" s="2">
        <f t="shared" si="80"/>
        <v>8.3171060392344884</v>
      </c>
      <c r="E910" s="2">
        <f t="shared" si="79"/>
        <v>4.3933083550152574E-2</v>
      </c>
      <c r="F910" s="2">
        <f t="shared" si="83"/>
        <v>3.7986777120129968E-2</v>
      </c>
      <c r="G910" s="2">
        <f t="shared" si="81"/>
        <v>5.9463064300226062E-3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8.1393000000000004</v>
      </c>
      <c r="C911" s="2">
        <f t="shared" ref="C911:C974" si="84">$C$4*B901+C910*(1-$C$4)</f>
        <v>8.3529407962023878</v>
      </c>
      <c r="D911" s="2">
        <f t="shared" si="80"/>
        <v>8.3039352215134148</v>
      </c>
      <c r="E911" s="2">
        <f t="shared" si="79"/>
        <v>4.9005574688973041E-2</v>
      </c>
      <c r="F911" s="2">
        <f t="shared" si="83"/>
        <v>4.0190536633898585E-2</v>
      </c>
      <c r="G911" s="2">
        <f t="shared" si="81"/>
        <v>8.8150380550744561E-3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8.1393000000000004</v>
      </c>
      <c r="C912" s="2">
        <f t="shared" si="84"/>
        <v>8.3682422121712516</v>
      </c>
      <c r="D912" s="2">
        <f t="shared" si="80"/>
        <v>8.2917400199198283</v>
      </c>
      <c r="E912" s="2">
        <f t="shared" si="79"/>
        <v>7.6502192251423295E-2</v>
      </c>
      <c r="F912" s="2">
        <f t="shared" si="83"/>
        <v>4.7452867757403525E-2</v>
      </c>
      <c r="G912" s="2">
        <f t="shared" si="81"/>
        <v>2.9049324494019771E-2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8.2645999999999997</v>
      </c>
      <c r="C913" s="2">
        <f t="shared" si="84"/>
        <v>8.3725126410679831</v>
      </c>
      <c r="D913" s="2">
        <f t="shared" si="80"/>
        <v>8.2897296480739158</v>
      </c>
      <c r="E913" s="2">
        <f t="shared" si="79"/>
        <v>8.2782992994067328E-2</v>
      </c>
      <c r="F913" s="2">
        <f t="shared" si="83"/>
        <v>5.4518892804736291E-2</v>
      </c>
      <c r="G913" s="2">
        <f t="shared" si="81"/>
        <v>2.8264100189331037E-2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8.202</v>
      </c>
      <c r="C914" s="2">
        <f t="shared" si="84"/>
        <v>8.3751722347498312</v>
      </c>
      <c r="D914" s="2">
        <f t="shared" si="80"/>
        <v>8.2832311556239961</v>
      </c>
      <c r="E914" s="2">
        <f t="shared" si="79"/>
        <v>9.1941079125835046E-2</v>
      </c>
      <c r="F914" s="2">
        <f t="shared" si="83"/>
        <v>6.2003330068956045E-2</v>
      </c>
      <c r="G914" s="2">
        <f t="shared" si="81"/>
        <v>2.9937749056879001E-2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8.202</v>
      </c>
      <c r="C915" s="2">
        <f t="shared" si="84"/>
        <v>8.3677918909421649</v>
      </c>
      <c r="D915" s="2">
        <f t="shared" si="80"/>
        <v>8.2772140329851815</v>
      </c>
      <c r="E915" s="2">
        <f t="shared" si="79"/>
        <v>9.0577857956983365E-2</v>
      </c>
      <c r="F915" s="2">
        <f t="shared" si="83"/>
        <v>6.7718235646561514E-2</v>
      </c>
      <c r="G915" s="2">
        <f t="shared" si="81"/>
        <v>2.2859622310421851E-2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8.0767000000000007</v>
      </c>
      <c r="C916" s="2">
        <f t="shared" si="84"/>
        <v>8.347100830797217</v>
      </c>
      <c r="D916" s="2">
        <f t="shared" si="80"/>
        <v>8.2623611416529457</v>
      </c>
      <c r="E916" s="2">
        <f t="shared" si="79"/>
        <v>8.4739689144271324E-2</v>
      </c>
      <c r="F916" s="2">
        <f t="shared" si="83"/>
        <v>7.1122526346103471E-2</v>
      </c>
      <c r="G916" s="2">
        <f t="shared" si="81"/>
        <v>1.3617162798167853E-2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8.1080000000000005</v>
      </c>
      <c r="C917" s="2">
        <f t="shared" si="84"/>
        <v>8.3228391645207225</v>
      </c>
      <c r="D917" s="2">
        <f t="shared" si="80"/>
        <v>8.2509269830119862</v>
      </c>
      <c r="E917" s="2">
        <f t="shared" si="79"/>
        <v>7.1912181508736239E-2</v>
      </c>
      <c r="F917" s="2">
        <f t="shared" si="83"/>
        <v>7.1280457378630022E-2</v>
      </c>
      <c r="G917" s="2">
        <f t="shared" si="81"/>
        <v>6.3172413010621764E-4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8.1393000000000004</v>
      </c>
      <c r="C918" s="2">
        <f t="shared" si="84"/>
        <v>8.3080946776713809</v>
      </c>
      <c r="D918" s="2">
        <f t="shared" si="80"/>
        <v>8.2426583176036914</v>
      </c>
      <c r="E918" s="2">
        <f t="shared" si="79"/>
        <v>6.5436360067689492E-2</v>
      </c>
      <c r="F918" s="2">
        <f t="shared" si="83"/>
        <v>7.0111637916441927E-2</v>
      </c>
      <c r="G918" s="2">
        <f t="shared" si="81"/>
        <v>-4.6752778487524349E-3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8.1393000000000004</v>
      </c>
      <c r="C919" s="2">
        <f t="shared" si="84"/>
        <v>8.2908031887988614</v>
      </c>
      <c r="D919" s="2">
        <f t="shared" si="80"/>
        <v>8.235002145929343</v>
      </c>
      <c r="E919" s="2">
        <f t="shared" si="79"/>
        <v>5.5801042869518369E-2</v>
      </c>
      <c r="F919" s="2">
        <f t="shared" si="83"/>
        <v>6.7249518907057215E-2</v>
      </c>
      <c r="G919" s="2">
        <f t="shared" si="81"/>
        <v>-1.1448476037538846E-2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7.9828000000000001</v>
      </c>
      <c r="C920" s="2">
        <f t="shared" si="84"/>
        <v>8.2694334674451895</v>
      </c>
      <c r="D920" s="2">
        <f t="shared" si="80"/>
        <v>8.2163205054901329</v>
      </c>
      <c r="E920" s="2">
        <f t="shared" si="79"/>
        <v>5.3112961955056548E-2</v>
      </c>
      <c r="F920" s="2">
        <f t="shared" si="83"/>
        <v>6.4422207516657087E-2</v>
      </c>
      <c r="G920" s="2">
        <f t="shared" si="81"/>
        <v>-1.1309245561600539E-2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7.8262999999999998</v>
      </c>
      <c r="C921" s="2">
        <f t="shared" si="84"/>
        <v>8.2494129339920832</v>
      </c>
      <c r="D921" s="2">
        <f t="shared" si="80"/>
        <v>8.1874300976760495</v>
      </c>
      <c r="E921" s="2">
        <f t="shared" si="79"/>
        <v>6.198283631603374E-2</v>
      </c>
      <c r="F921" s="2">
        <f t="shared" si="83"/>
        <v>6.3934333276532418E-2</v>
      </c>
      <c r="G921" s="2">
        <f t="shared" si="81"/>
        <v>-1.9514969604986776E-3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7.6384999999999996</v>
      </c>
      <c r="C922" s="2">
        <f t="shared" si="84"/>
        <v>8.232472482608685</v>
      </c>
      <c r="D922" s="2">
        <f t="shared" si="80"/>
        <v>8.1467686089593059</v>
      </c>
      <c r="E922" s="2">
        <f t="shared" si="79"/>
        <v>8.5703873649379148E-2</v>
      </c>
      <c r="F922" s="2">
        <f t="shared" si="83"/>
        <v>6.8288241351101758E-2</v>
      </c>
      <c r="G922" s="2">
        <f t="shared" si="81"/>
        <v>1.7415632298277389E-2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7.5820999999999996</v>
      </c>
      <c r="C923" s="2">
        <f t="shared" si="84"/>
        <v>8.2374151775919646</v>
      </c>
      <c r="D923" s="2">
        <f t="shared" si="80"/>
        <v>8.1049413045919501</v>
      </c>
      <c r="E923" s="2">
        <f t="shared" si="79"/>
        <v>0.13247387300001456</v>
      </c>
      <c r="F923" s="2">
        <f t="shared" si="83"/>
        <v>8.1125367680884325E-2</v>
      </c>
      <c r="G923" s="2">
        <f t="shared" si="81"/>
        <v>5.1348505319130239E-2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7.9202000000000004</v>
      </c>
      <c r="C924" s="2">
        <f t="shared" si="84"/>
        <v>8.2319666887316636</v>
      </c>
      <c r="D924" s="2">
        <f t="shared" si="80"/>
        <v>8.0912567635110655</v>
      </c>
      <c r="E924" s="2">
        <f t="shared" ref="E924:E987" si="85">C924-D924</f>
        <v>0.14070992522059811</v>
      </c>
      <c r="F924" s="2">
        <f t="shared" si="83"/>
        <v>9.3042279188827084E-2</v>
      </c>
      <c r="G924" s="2">
        <f t="shared" si="81"/>
        <v>4.7667646031771024E-2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7.8262999999999998</v>
      </c>
      <c r="C925" s="2">
        <f t="shared" si="84"/>
        <v>8.2273564289267931</v>
      </c>
      <c r="D925" s="2">
        <f t="shared" ref="D925:D988" si="86">$D$4*B925+(1-$D$4)*D924</f>
        <v>8.0716303365843203</v>
      </c>
      <c r="E925" s="2">
        <f t="shared" si="85"/>
        <v>0.15572609234247281</v>
      </c>
      <c r="F925" s="2">
        <f t="shared" si="83"/>
        <v>0.10557904181955624</v>
      </c>
      <c r="G925" s="2">
        <f t="shared" si="81"/>
        <v>5.014705052291657E-2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7.6384999999999996</v>
      </c>
      <c r="C926" s="2">
        <f t="shared" si="84"/>
        <v>8.2041785167842107</v>
      </c>
      <c r="D926" s="2">
        <f t="shared" si="86"/>
        <v>8.039546607948445</v>
      </c>
      <c r="E926" s="2">
        <f t="shared" si="85"/>
        <v>0.16463190883576573</v>
      </c>
      <c r="F926" s="2">
        <f t="shared" si="83"/>
        <v>0.11738961522279814</v>
      </c>
      <c r="G926" s="2">
        <f t="shared" si="81"/>
        <v>4.7242293612967584E-2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7.6384999999999996</v>
      </c>
      <c r="C927" s="2">
        <f t="shared" si="84"/>
        <v>8.1893818218943331</v>
      </c>
      <c r="D927" s="2">
        <f t="shared" si="86"/>
        <v>8.0098394518041154</v>
      </c>
      <c r="E927" s="2">
        <f t="shared" si="85"/>
        <v>0.17954237009021767</v>
      </c>
      <c r="F927" s="2">
        <f t="shared" si="83"/>
        <v>0.12982016619628206</v>
      </c>
      <c r="G927" s="2">
        <f t="shared" si="81"/>
        <v>4.9722203893935613E-2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7.4505999999999997</v>
      </c>
      <c r="C928" s="2">
        <f t="shared" si="84"/>
        <v>8.181676926218282</v>
      </c>
      <c r="D928" s="2">
        <f t="shared" si="86"/>
        <v>7.9684143072260323</v>
      </c>
      <c r="E928" s="2">
        <f t="shared" si="85"/>
        <v>0.21326261899224974</v>
      </c>
      <c r="F928" s="2">
        <f t="shared" si="83"/>
        <v>0.14650865675547561</v>
      </c>
      <c r="G928" s="2">
        <f t="shared" si="81"/>
        <v>6.6753962236774128E-2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7.5132000000000003</v>
      </c>
      <c r="C929" s="2">
        <f t="shared" si="84"/>
        <v>8.1751573991077784</v>
      </c>
      <c r="D929" s="2">
        <f t="shared" si="86"/>
        <v>7.9346947289129925</v>
      </c>
      <c r="E929" s="2">
        <f t="shared" si="85"/>
        <v>0.24046267019478584</v>
      </c>
      <c r="F929" s="2">
        <f t="shared" si="83"/>
        <v>0.16529945944333765</v>
      </c>
      <c r="G929" s="2">
        <f t="shared" si="81"/>
        <v>7.516321075144819E-2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7.4819000000000004</v>
      </c>
      <c r="C930" s="2">
        <f t="shared" si="84"/>
        <v>8.1455639530911981</v>
      </c>
      <c r="D930" s="2">
        <f t="shared" si="86"/>
        <v>7.9011543786231409</v>
      </c>
      <c r="E930" s="2">
        <f t="shared" si="85"/>
        <v>0.24440957446805722</v>
      </c>
      <c r="F930" s="2">
        <f t="shared" si="83"/>
        <v>0.18112148244828158</v>
      </c>
      <c r="G930" s="2">
        <f t="shared" si="81"/>
        <v>6.3288092019775644E-2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7.5132000000000003</v>
      </c>
      <c r="C931" s="2">
        <f t="shared" si="84"/>
        <v>8.0964464218463981</v>
      </c>
      <c r="D931" s="2">
        <f t="shared" si="86"/>
        <v>7.8724170172436487</v>
      </c>
      <c r="E931" s="2">
        <f t="shared" si="85"/>
        <v>0.22402940460274934</v>
      </c>
      <c r="F931" s="2">
        <f t="shared" si="83"/>
        <v>0.18970306687917515</v>
      </c>
      <c r="G931" s="2">
        <f t="shared" si="81"/>
        <v>3.4326337723574185E-2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7.5007000000000001</v>
      </c>
      <c r="C932" s="2">
        <f t="shared" si="84"/>
        <v>8.0259931261777204</v>
      </c>
      <c r="D932" s="2">
        <f t="shared" si="86"/>
        <v>7.8448824233737486</v>
      </c>
      <c r="E932" s="2">
        <f t="shared" si="85"/>
        <v>0.18111070280397179</v>
      </c>
      <c r="F932" s="2">
        <f t="shared" si="83"/>
        <v>0.18798459406413451</v>
      </c>
      <c r="G932" s="2">
        <f t="shared" ref="G932:G995" si="87">E932-F932</f>
        <v>-6.8738912601627178E-3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7.3254000000000001</v>
      </c>
      <c r="C933" s="2">
        <f t="shared" si="84"/>
        <v>7.9577018759965323</v>
      </c>
      <c r="D933" s="2">
        <f t="shared" si="86"/>
        <v>7.8064022438645821</v>
      </c>
      <c r="E933" s="2">
        <f t="shared" si="85"/>
        <v>0.15129963213195019</v>
      </c>
      <c r="F933" s="2">
        <f t="shared" ref="F933:F996" si="89">(E933*(2/(10)))+((1-(2/10))*F932)</f>
        <v>0.18064760167769767</v>
      </c>
      <c r="G933" s="2">
        <f t="shared" si="87"/>
        <v>-2.9347969545747477E-2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7.3879999999999999</v>
      </c>
      <c r="C934" s="2">
        <f t="shared" si="84"/>
        <v>7.95193235661245</v>
      </c>
      <c r="D934" s="2">
        <f t="shared" si="86"/>
        <v>7.7754094850597983</v>
      </c>
      <c r="E934" s="2">
        <f t="shared" si="85"/>
        <v>0.17652287155265167</v>
      </c>
      <c r="F934" s="2">
        <f t="shared" si="89"/>
        <v>0.17982265565268846</v>
      </c>
      <c r="G934" s="2">
        <f t="shared" si="87"/>
        <v>-3.2997841000367845E-3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7.3379000000000003</v>
      </c>
      <c r="C935" s="2">
        <f t="shared" si="84"/>
        <v>7.9326043017489969</v>
      </c>
      <c r="D935" s="2">
        <f t="shared" si="86"/>
        <v>7.7430013750553695</v>
      </c>
      <c r="E935" s="2">
        <f t="shared" si="85"/>
        <v>0.18960292669362744</v>
      </c>
      <c r="F935" s="2">
        <f t="shared" si="89"/>
        <v>0.18177870986087627</v>
      </c>
      <c r="G935" s="2">
        <f t="shared" si="87"/>
        <v>7.8242168327511685E-3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7.6571999999999996</v>
      </c>
      <c r="C936" s="2">
        <f t="shared" si="84"/>
        <v>7.8873574860953051</v>
      </c>
      <c r="D936" s="2">
        <f t="shared" si="86"/>
        <v>7.7366457176438601</v>
      </c>
      <c r="E936" s="2">
        <f t="shared" si="85"/>
        <v>0.15071176845144496</v>
      </c>
      <c r="F936" s="2">
        <f t="shared" si="89"/>
        <v>0.17556532157899002</v>
      </c>
      <c r="G936" s="2">
        <f t="shared" si="87"/>
        <v>-2.4853553127545058E-2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7.7011000000000003</v>
      </c>
      <c r="C937" s="2">
        <f t="shared" si="84"/>
        <v>7.84907171900372</v>
      </c>
      <c r="D937" s="2">
        <f t="shared" si="86"/>
        <v>7.7340127015220927</v>
      </c>
      <c r="E937" s="2">
        <f t="shared" si="85"/>
        <v>0.11505901748162728</v>
      </c>
      <c r="F937" s="2">
        <f t="shared" si="89"/>
        <v>0.16346406075951747</v>
      </c>
      <c r="G937" s="2">
        <f t="shared" si="87"/>
        <v>-4.8405043277890192E-2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7.6322000000000001</v>
      </c>
      <c r="C938" s="2">
        <f t="shared" si="84"/>
        <v>7.7877683776185327</v>
      </c>
      <c r="D938" s="2">
        <f t="shared" si="86"/>
        <v>7.7264710199278639</v>
      </c>
      <c r="E938" s="2">
        <f t="shared" si="85"/>
        <v>6.1297357690668797E-2</v>
      </c>
      <c r="F938" s="2">
        <f t="shared" si="89"/>
        <v>0.14303072014574775</v>
      </c>
      <c r="G938" s="2">
        <f t="shared" si="87"/>
        <v>-8.1733362455078951E-2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7.4005000000000001</v>
      </c>
      <c r="C939" s="2">
        <f t="shared" si="84"/>
        <v>7.7455270887541436</v>
      </c>
      <c r="D939" s="2">
        <f t="shared" si="86"/>
        <v>7.7023250184517256</v>
      </c>
      <c r="E939" s="2">
        <f t="shared" si="85"/>
        <v>4.3202070302418072E-2</v>
      </c>
      <c r="F939" s="2">
        <f t="shared" si="89"/>
        <v>0.12306499017708182</v>
      </c>
      <c r="G939" s="2">
        <f t="shared" si="87"/>
        <v>-7.9862919874663749E-2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7.4192999999999998</v>
      </c>
      <c r="C940" s="2">
        <f t="shared" si="84"/>
        <v>7.70496907509966</v>
      </c>
      <c r="D940" s="2">
        <f t="shared" si="86"/>
        <v>7.681360202270116</v>
      </c>
      <c r="E940" s="2">
        <f t="shared" si="85"/>
        <v>2.3608872829544048E-2</v>
      </c>
      <c r="F940" s="2">
        <f t="shared" si="89"/>
        <v>0.10317376670757426</v>
      </c>
      <c r="G940" s="2">
        <f t="shared" si="87"/>
        <v>-7.9564893878030216E-2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7.3129</v>
      </c>
      <c r="C941" s="2">
        <f t="shared" si="84"/>
        <v>7.6754661404689433</v>
      </c>
      <c r="D941" s="2">
        <f t="shared" si="86"/>
        <v>7.654066853953811</v>
      </c>
      <c r="E941" s="2">
        <f t="shared" si="85"/>
        <v>2.1399286515132232E-2</v>
      </c>
      <c r="F941" s="2">
        <f t="shared" si="89"/>
        <v>8.6818870669085862E-2</v>
      </c>
      <c r="G941" s="2">
        <f t="shared" si="87"/>
        <v>-6.541958415395363E-2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7.1063000000000001</v>
      </c>
      <c r="C942" s="2">
        <f t="shared" si="84"/>
        <v>7.6485790419352595</v>
      </c>
      <c r="D942" s="2">
        <f t="shared" si="86"/>
        <v>7.6134915314387133</v>
      </c>
      <c r="E942" s="2">
        <f t="shared" si="85"/>
        <v>3.5087510496546237E-2</v>
      </c>
      <c r="F942" s="2">
        <f t="shared" si="89"/>
        <v>7.6472598634577948E-2</v>
      </c>
      <c r="G942" s="2">
        <f t="shared" si="87"/>
        <v>-4.1385088138031711E-2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7.4131</v>
      </c>
      <c r="C943" s="2">
        <f t="shared" si="84"/>
        <v>7.5988591893298354</v>
      </c>
      <c r="D943" s="2">
        <f t="shared" si="86"/>
        <v>7.5986477142951054</v>
      </c>
      <c r="E943" s="2">
        <f t="shared" si="85"/>
        <v>2.1147503472995766E-4</v>
      </c>
      <c r="F943" s="2">
        <f t="shared" si="89"/>
        <v>6.1220373914608349E-2</v>
      </c>
      <c r="G943" s="2">
        <f t="shared" si="87"/>
        <v>-6.1008898879878391E-2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7.4945000000000004</v>
      </c>
      <c r="C944" s="2">
        <f t="shared" si="84"/>
        <v>7.5664193140483222</v>
      </c>
      <c r="D944" s="2">
        <f t="shared" si="86"/>
        <v>7.590933068791764</v>
      </c>
      <c r="E944" s="2">
        <f t="shared" si="85"/>
        <v>-2.4513754743441751E-2</v>
      </c>
      <c r="F944" s="2">
        <f t="shared" si="89"/>
        <v>4.4073548182998329E-2</v>
      </c>
      <c r="G944" s="2">
        <f t="shared" si="87"/>
        <v>-6.858730292644008E-2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7.2752999999999997</v>
      </c>
      <c r="C945" s="2">
        <f t="shared" si="84"/>
        <v>7.5312624965024266</v>
      </c>
      <c r="D945" s="2">
        <f t="shared" si="86"/>
        <v>7.567552841473856</v>
      </c>
      <c r="E945" s="2">
        <f t="shared" si="85"/>
        <v>-3.6290344971429356E-2</v>
      </c>
      <c r="F945" s="2">
        <f t="shared" si="89"/>
        <v>2.8000769552112791E-2</v>
      </c>
      <c r="G945" s="2">
        <f t="shared" si="87"/>
        <v>-6.4291114523542151E-2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7.3818000000000001</v>
      </c>
      <c r="C946" s="2">
        <f t="shared" si="84"/>
        <v>7.5506374970405146</v>
      </c>
      <c r="D946" s="2">
        <f t="shared" si="86"/>
        <v>7.5537933717350523</v>
      </c>
      <c r="E946" s="2">
        <f t="shared" si="85"/>
        <v>-3.1558746945377081E-3</v>
      </c>
      <c r="F946" s="2">
        <f t="shared" si="89"/>
        <v>2.1769440702782694E-2</v>
      </c>
      <c r="G946" s="2">
        <f t="shared" si="87"/>
        <v>-2.4925315397320402E-2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7.2628000000000004</v>
      </c>
      <c r="C947" s="2">
        <f t="shared" si="84"/>
        <v>7.5737855744188973</v>
      </c>
      <c r="D947" s="2">
        <f t="shared" si="86"/>
        <v>7.5322383071620855</v>
      </c>
      <c r="E947" s="2">
        <f t="shared" si="85"/>
        <v>4.1547267256811793E-2</v>
      </c>
      <c r="F947" s="2">
        <f t="shared" si="89"/>
        <v>2.5725006013588514E-2</v>
      </c>
      <c r="G947" s="2">
        <f t="shared" si="87"/>
        <v>1.5822261243223279E-2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7.3254000000000001</v>
      </c>
      <c r="C948" s="2">
        <f t="shared" si="84"/>
        <v>7.5827724091236828</v>
      </c>
      <c r="D948" s="2">
        <f t="shared" si="86"/>
        <v>7.5169169510760057</v>
      </c>
      <c r="E948" s="2">
        <f t="shared" si="85"/>
        <v>6.5855458047677118E-2</v>
      </c>
      <c r="F948" s="2">
        <f t="shared" si="89"/>
        <v>3.3751096420406239E-2</v>
      </c>
      <c r="G948" s="2">
        <f t="shared" si="87"/>
        <v>3.2104361627270879E-2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7.3254000000000001</v>
      </c>
      <c r="C949" s="2">
        <f t="shared" si="84"/>
        <v>7.5547305000277323</v>
      </c>
      <c r="D949" s="2">
        <f t="shared" si="86"/>
        <v>7.502730510255561</v>
      </c>
      <c r="E949" s="2">
        <f t="shared" si="85"/>
        <v>5.199998977217124E-2</v>
      </c>
      <c r="F949" s="2">
        <f t="shared" si="89"/>
        <v>3.740087509075924E-2</v>
      </c>
      <c r="G949" s="2">
        <f t="shared" si="87"/>
        <v>1.4599114681412E-2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7.2941000000000003</v>
      </c>
      <c r="C950" s="2">
        <f t="shared" si="84"/>
        <v>7.5338950384850047</v>
      </c>
      <c r="D950" s="2">
        <f t="shared" si="86"/>
        <v>7.487276398384779</v>
      </c>
      <c r="E950" s="2">
        <f t="shared" si="85"/>
        <v>4.6618640100225761E-2</v>
      </c>
      <c r="F950" s="2">
        <f t="shared" si="89"/>
        <v>3.924442809265255E-2</v>
      </c>
      <c r="G950" s="2">
        <f t="shared" si="87"/>
        <v>7.3742120075732109E-3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7.2503000000000002</v>
      </c>
      <c r="C951" s="2">
        <f t="shared" si="84"/>
        <v>7.4998958017950041</v>
      </c>
      <c r="D951" s="2">
        <f t="shared" si="86"/>
        <v>7.4697225910970175</v>
      </c>
      <c r="E951" s="2">
        <f t="shared" si="85"/>
        <v>3.0173210697986619E-2</v>
      </c>
      <c r="F951" s="2">
        <f t="shared" si="89"/>
        <v>3.7430184613719365E-2</v>
      </c>
      <c r="G951" s="2">
        <f t="shared" si="87"/>
        <v>-7.2569739157327465E-3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7.3879999999999999</v>
      </c>
      <c r="C952" s="2">
        <f t="shared" si="84"/>
        <v>7.4393426015188506</v>
      </c>
      <c r="D952" s="2">
        <f t="shared" si="86"/>
        <v>7.4636690658305715</v>
      </c>
      <c r="E952" s="2">
        <f t="shared" si="85"/>
        <v>-2.4326464311720919E-2</v>
      </c>
      <c r="F952" s="2">
        <f t="shared" si="89"/>
        <v>2.5078854828631307E-2</v>
      </c>
      <c r="G952" s="2">
        <f t="shared" si="87"/>
        <v>-4.9405319140352226E-2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7.3879999999999999</v>
      </c>
      <c r="C953" s="2">
        <f t="shared" si="84"/>
        <v>7.4353052782082578</v>
      </c>
      <c r="D953" s="2">
        <f t="shared" si="86"/>
        <v>7.4580639498431216</v>
      </c>
      <c r="E953" s="2">
        <f t="shared" si="85"/>
        <v>-2.2758671634863781E-2</v>
      </c>
      <c r="F953" s="2">
        <f t="shared" si="89"/>
        <v>1.5511349535932292E-2</v>
      </c>
      <c r="G953" s="2">
        <f t="shared" si="87"/>
        <v>-3.8270021170796073E-2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7.3879999999999999</v>
      </c>
      <c r="C954" s="2">
        <f t="shared" si="84"/>
        <v>7.4444121584839102</v>
      </c>
      <c r="D954" s="2">
        <f t="shared" si="86"/>
        <v>7.4528740276325198</v>
      </c>
      <c r="E954" s="2">
        <f t="shared" si="85"/>
        <v>-8.4618691486095798E-3</v>
      </c>
      <c r="F954" s="2">
        <f t="shared" si="89"/>
        <v>1.0716705799023918E-2</v>
      </c>
      <c r="G954" s="2">
        <f t="shared" si="87"/>
        <v>-1.9178574947633496E-2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7.3254000000000001</v>
      </c>
      <c r="C955" s="2">
        <f t="shared" si="84"/>
        <v>7.4183949033325387</v>
      </c>
      <c r="D955" s="2">
        <f t="shared" si="86"/>
        <v>7.4434315070671486</v>
      </c>
      <c r="E955" s="2">
        <f t="shared" si="85"/>
        <v>-2.5036603734609919E-2</v>
      </c>
      <c r="F955" s="2">
        <f t="shared" si="89"/>
        <v>3.5660438922971499E-3</v>
      </c>
      <c r="G955" s="2">
        <f t="shared" si="87"/>
        <v>-2.860264762690707E-2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7.2628000000000004</v>
      </c>
      <c r="C956" s="2">
        <f t="shared" si="84"/>
        <v>7.4127649182044557</v>
      </c>
      <c r="D956" s="2">
        <f t="shared" si="86"/>
        <v>7.4300513954325451</v>
      </c>
      <c r="E956" s="2">
        <f t="shared" si="85"/>
        <v>-1.7286477228089403E-2</v>
      </c>
      <c r="F956" s="2">
        <f t="shared" si="89"/>
        <v>-6.0446033178016044E-4</v>
      </c>
      <c r="G956" s="2">
        <f t="shared" si="87"/>
        <v>-1.6682016896309243E-2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7.3818000000000001</v>
      </c>
      <c r="C957" s="2">
        <f t="shared" si="84"/>
        <v>7.3896933923268469</v>
      </c>
      <c r="D957" s="2">
        <f t="shared" si="86"/>
        <v>7.4264772179930976</v>
      </c>
      <c r="E957" s="2">
        <f t="shared" si="85"/>
        <v>-3.6783825666250713E-2</v>
      </c>
      <c r="F957" s="2">
        <f t="shared" si="89"/>
        <v>-7.8403333986742721E-3</v>
      </c>
      <c r="G957" s="2">
        <f t="shared" si="87"/>
        <v>-2.8943492267576441E-2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7.5132000000000003</v>
      </c>
      <c r="C958" s="2">
        <f t="shared" si="84"/>
        <v>7.3798021011996395</v>
      </c>
      <c r="D958" s="2">
        <f t="shared" si="86"/>
        <v>7.4329011277713866</v>
      </c>
      <c r="E958" s="2">
        <f t="shared" si="85"/>
        <v>-5.3099026571747032E-2</v>
      </c>
      <c r="F958" s="2">
        <f t="shared" si="89"/>
        <v>-1.6892072033288824E-2</v>
      </c>
      <c r="G958" s="2">
        <f t="shared" si="87"/>
        <v>-3.6206954538458208E-2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7.4131</v>
      </c>
      <c r="C959" s="2">
        <f t="shared" si="84"/>
        <v>7.3714325471689257</v>
      </c>
      <c r="D959" s="2">
        <f t="shared" si="86"/>
        <v>7.4314343775660987</v>
      </c>
      <c r="E959" s="2">
        <f t="shared" si="85"/>
        <v>-6.0001830397172995E-2</v>
      </c>
      <c r="F959" s="2">
        <f t="shared" si="89"/>
        <v>-2.5514023706065661E-2</v>
      </c>
      <c r="G959" s="2">
        <f t="shared" si="87"/>
        <v>-3.4487806691107334E-2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7.3879999999999999</v>
      </c>
      <c r="C960" s="2">
        <f t="shared" si="84"/>
        <v>7.3595352322198604</v>
      </c>
      <c r="D960" s="2">
        <f t="shared" si="86"/>
        <v>7.4282170162649059</v>
      </c>
      <c r="E960" s="2">
        <f t="shared" si="85"/>
        <v>-6.8681784045045546E-2</v>
      </c>
      <c r="F960" s="2">
        <f t="shared" si="89"/>
        <v>-3.4147575773861641E-2</v>
      </c>
      <c r="G960" s="2">
        <f t="shared" si="87"/>
        <v>-3.4534208271183905E-2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7.3879999999999999</v>
      </c>
      <c r="C961" s="2">
        <f t="shared" si="84"/>
        <v>7.3427298118783426</v>
      </c>
      <c r="D961" s="2">
        <f t="shared" si="86"/>
        <v>7.4252379780230608</v>
      </c>
      <c r="E961" s="2">
        <f t="shared" si="85"/>
        <v>-8.2508166144718231E-2</v>
      </c>
      <c r="F961" s="2">
        <f t="shared" si="89"/>
        <v>-4.3819693848032956E-2</v>
      </c>
      <c r="G961" s="2">
        <f t="shared" si="87"/>
        <v>-3.8688472296685275E-2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7.3254000000000001</v>
      </c>
      <c r="C962" s="2">
        <f t="shared" si="84"/>
        <v>7.3496944562047517</v>
      </c>
      <c r="D962" s="2">
        <f t="shared" si="86"/>
        <v>7.4178425722435755</v>
      </c>
      <c r="E962" s="2">
        <f t="shared" si="85"/>
        <v>-6.8148116038823758E-2</v>
      </c>
      <c r="F962" s="2">
        <f t="shared" si="89"/>
        <v>-4.8685378286191114E-2</v>
      </c>
      <c r="G962" s="2">
        <f t="shared" si="87"/>
        <v>-1.9462737752632644E-2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7.3254000000000001</v>
      </c>
      <c r="C963" s="2">
        <f t="shared" si="84"/>
        <v>7.355587616788636</v>
      </c>
      <c r="D963" s="2">
        <f t="shared" si="86"/>
        <v>7.4109949742996069</v>
      </c>
      <c r="E963" s="2">
        <f t="shared" si="85"/>
        <v>-5.5407357510970812E-2</v>
      </c>
      <c r="F963" s="2">
        <f t="shared" si="89"/>
        <v>-5.0029774131147058E-2</v>
      </c>
      <c r="G963" s="2">
        <f t="shared" si="87"/>
        <v>-5.3775833798237541E-3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7.3316999999999997</v>
      </c>
      <c r="C964" s="2">
        <f t="shared" si="84"/>
        <v>7.3605741372826925</v>
      </c>
      <c r="D964" s="2">
        <f t="shared" si="86"/>
        <v>7.4051212724996356</v>
      </c>
      <c r="E964" s="2">
        <f t="shared" si="85"/>
        <v>-4.454713521694309E-2</v>
      </c>
      <c r="F964" s="2">
        <f t="shared" si="89"/>
        <v>-4.8933246348306265E-2</v>
      </c>
      <c r="G964" s="2">
        <f t="shared" si="87"/>
        <v>4.3861111313631754E-3</v>
      </c>
      <c r="H964" s="2" t="str">
        <f t="shared" si="88"/>
        <v>Sell</v>
      </c>
    </row>
    <row r="965" spans="1:8" ht="13.5" x14ac:dyDescent="0.25">
      <c r="A965" s="3">
        <f>TITRES_STAT!B968</f>
        <v>43411</v>
      </c>
      <c r="B965" s="6">
        <f>TITRES_STAT!D968</f>
        <v>7.3379000000000003</v>
      </c>
      <c r="C965" s="2">
        <f t="shared" si="84"/>
        <v>7.3551627315468933</v>
      </c>
      <c r="D965" s="2">
        <f t="shared" si="86"/>
        <v>7.4001419189811442</v>
      </c>
      <c r="E965" s="2">
        <f t="shared" si="85"/>
        <v>-4.4979187434250889E-2</v>
      </c>
      <c r="F965" s="2">
        <f t="shared" si="89"/>
        <v>-4.814243456549519E-2</v>
      </c>
      <c r="G965" s="2">
        <f t="shared" si="87"/>
        <v>3.1632471312443011E-3</v>
      </c>
      <c r="H965" s="2" t="str">
        <f t="shared" si="88"/>
        <v>Sell</v>
      </c>
    </row>
    <row r="966" spans="1:8" ht="13.5" x14ac:dyDescent="0.25">
      <c r="A966" s="3">
        <f>TITRES_STAT!B969</f>
        <v>43412</v>
      </c>
      <c r="B966" s="6">
        <f>TITRES_STAT!D969</f>
        <v>7.5132000000000003</v>
      </c>
      <c r="C966" s="2">
        <f t="shared" si="84"/>
        <v>7.3409530805396788</v>
      </c>
      <c r="D966" s="2">
        <f t="shared" si="86"/>
        <v>7.4085165916492075</v>
      </c>
      <c r="E966" s="2">
        <f t="shared" si="85"/>
        <v>-6.756351110952874E-2</v>
      </c>
      <c r="F966" s="2">
        <f t="shared" si="89"/>
        <v>-5.2026649874301903E-2</v>
      </c>
      <c r="G966" s="2">
        <f t="shared" si="87"/>
        <v>-1.5536861235226837E-2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7.4505999999999997</v>
      </c>
      <c r="C967" s="2">
        <f t="shared" si="84"/>
        <v>7.3472372219951128</v>
      </c>
      <c r="D967" s="2">
        <f t="shared" si="86"/>
        <v>7.4116338811566731</v>
      </c>
      <c r="E967" s="2">
        <f t="shared" si="85"/>
        <v>-6.4396659161560343E-2</v>
      </c>
      <c r="F967" s="2">
        <f t="shared" si="89"/>
        <v>-5.4500651731753592E-2</v>
      </c>
      <c r="G967" s="2">
        <f t="shared" si="87"/>
        <v>-9.896007429806751E-3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7.3316999999999997</v>
      </c>
      <c r="C968" s="2">
        <f t="shared" si="84"/>
        <v>7.372769957072788</v>
      </c>
      <c r="D968" s="2">
        <f t="shared" si="86"/>
        <v>7.4057128529228455</v>
      </c>
      <c r="E968" s="2">
        <f t="shared" si="85"/>
        <v>-3.2942895850057496E-2</v>
      </c>
      <c r="F968" s="2">
        <f t="shared" si="89"/>
        <v>-5.0189100555414382E-2</v>
      </c>
      <c r="G968" s="2">
        <f t="shared" si="87"/>
        <v>1.7246204705356885E-2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6">
        <f>TITRES_STAT!D972</f>
        <v>7.3254000000000001</v>
      </c>
      <c r="C969" s="2">
        <f t="shared" si="84"/>
        <v>7.3789745790615893</v>
      </c>
      <c r="D969" s="2">
        <f t="shared" si="86"/>
        <v>7.3997637527063391</v>
      </c>
      <c r="E969" s="2">
        <f t="shared" si="85"/>
        <v>-2.0789173644749859E-2</v>
      </c>
      <c r="F969" s="2">
        <f t="shared" si="89"/>
        <v>-4.4309115173281476E-2</v>
      </c>
      <c r="G969" s="2">
        <f t="shared" si="87"/>
        <v>2.3519941528531617E-2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6">
        <f>TITRES_STAT!D973</f>
        <v>7.3254000000000001</v>
      </c>
      <c r="C970" s="2">
        <f t="shared" si="84"/>
        <v>7.3803631053598062</v>
      </c>
      <c r="D970" s="2">
        <f t="shared" si="86"/>
        <v>7.3942553265799438</v>
      </c>
      <c r="E970" s="2">
        <f t="shared" si="85"/>
        <v>-1.3892221220137557E-2</v>
      </c>
      <c r="F970" s="2">
        <f t="shared" si="89"/>
        <v>-3.8225736382652691E-2</v>
      </c>
      <c r="G970" s="2">
        <f t="shared" si="87"/>
        <v>2.4333515162515133E-2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7.3818000000000001</v>
      </c>
      <c r="C971" s="2">
        <f t="shared" si="84"/>
        <v>7.3815380122275283</v>
      </c>
      <c r="D971" s="2">
        <f t="shared" si="86"/>
        <v>7.393332709796244</v>
      </c>
      <c r="E971" s="2">
        <f t="shared" si="85"/>
        <v>-1.1794697568715762E-2</v>
      </c>
      <c r="F971" s="2">
        <f t="shared" si="89"/>
        <v>-3.2939528619865308E-2</v>
      </c>
      <c r="G971" s="2">
        <f t="shared" si="87"/>
        <v>2.1144831051149546E-2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7.3879999999999999</v>
      </c>
      <c r="C972" s="2">
        <f t="shared" si="84"/>
        <v>7.3729013949617546</v>
      </c>
      <c r="D972" s="2">
        <f t="shared" si="86"/>
        <v>7.3929376942557807</v>
      </c>
      <c r="E972" s="2">
        <f t="shared" si="85"/>
        <v>-2.0036299294026172E-2</v>
      </c>
      <c r="F972" s="2">
        <f t="shared" si="89"/>
        <v>-3.0358882754697482E-2</v>
      </c>
      <c r="G972" s="2">
        <f t="shared" si="87"/>
        <v>1.032258346067131E-2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7.3879999999999999</v>
      </c>
      <c r="C973" s="2">
        <f t="shared" si="84"/>
        <v>7.3655934880445617</v>
      </c>
      <c r="D973" s="2">
        <f t="shared" si="86"/>
        <v>7.3925719391257223</v>
      </c>
      <c r="E973" s="2">
        <f t="shared" si="85"/>
        <v>-2.6978451081160593E-2</v>
      </c>
      <c r="F973" s="2">
        <f t="shared" si="89"/>
        <v>-2.9682796419990103E-2</v>
      </c>
      <c r="G973" s="2">
        <f t="shared" si="87"/>
        <v>2.7043453388295099E-3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7.3567</v>
      </c>
      <c r="C974" s="2">
        <f t="shared" si="84"/>
        <v>7.3603791052684757</v>
      </c>
      <c r="D974" s="2">
        <f t="shared" si="86"/>
        <v>7.3899147584497431</v>
      </c>
      <c r="E974" s="2">
        <f t="shared" si="85"/>
        <v>-2.9535653181267385E-2</v>
      </c>
      <c r="F974" s="2">
        <f t="shared" si="89"/>
        <v>-2.9653367772245559E-2</v>
      </c>
      <c r="G974" s="2">
        <f t="shared" si="87"/>
        <v>1.1771459097817405E-4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7.2628000000000004</v>
      </c>
      <c r="C975" s="2">
        <f t="shared" ref="C975:C1038" si="90">$C$4*B965+C974*(1-$C$4)</f>
        <v>7.3569207813810173</v>
      </c>
      <c r="D975" s="2">
        <f t="shared" si="86"/>
        <v>7.3804988504164291</v>
      </c>
      <c r="E975" s="2">
        <f t="shared" si="85"/>
        <v>-2.3578069035411708E-2</v>
      </c>
      <c r="F975" s="2">
        <f t="shared" si="89"/>
        <v>-2.8438308024878792E-2</v>
      </c>
      <c r="G975" s="2">
        <f t="shared" si="87"/>
        <v>4.860238989467084E-3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7.1939000000000002</v>
      </c>
      <c r="C976" s="2">
        <f t="shared" si="90"/>
        <v>7.38096373809163</v>
      </c>
      <c r="D976" s="2">
        <f t="shared" si="86"/>
        <v>7.3666767133485447</v>
      </c>
      <c r="E976" s="2">
        <f t="shared" si="85"/>
        <v>1.4287024743085297E-2</v>
      </c>
      <c r="F976" s="2">
        <f t="shared" si="89"/>
        <v>-1.9893241471285975E-2</v>
      </c>
      <c r="G976" s="2">
        <f t="shared" si="87"/>
        <v>3.4180266214371272E-2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7.1688999999999998</v>
      </c>
      <c r="C977" s="2">
        <f t="shared" si="90"/>
        <v>7.3916770091544564</v>
      </c>
      <c r="D977" s="2">
        <f t="shared" si="86"/>
        <v>7.3520265864338379</v>
      </c>
      <c r="E977" s="2">
        <f t="shared" si="85"/>
        <v>3.9650422720618472E-2</v>
      </c>
      <c r="F977" s="2">
        <f t="shared" si="89"/>
        <v>-7.9845086329050872E-3</v>
      </c>
      <c r="G977" s="2">
        <f t="shared" si="87"/>
        <v>4.7634931353523563E-2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7.0811999999999999</v>
      </c>
      <c r="C978" s="2">
        <f t="shared" si="90"/>
        <v>7.3824497769768476</v>
      </c>
      <c r="D978" s="2">
        <f t="shared" si="86"/>
        <v>7.3319653578091089</v>
      </c>
      <c r="E978" s="2">
        <f t="shared" si="85"/>
        <v>5.0484419167738714E-2</v>
      </c>
      <c r="F978" s="2">
        <f t="shared" si="89"/>
        <v>3.7092769272236738E-3</v>
      </c>
      <c r="G978" s="2">
        <f t="shared" si="87"/>
        <v>4.6775142240515044E-2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7.1939000000000002</v>
      </c>
      <c r="C979" s="2">
        <f t="shared" si="90"/>
        <v>7.3736728882111784</v>
      </c>
      <c r="D979" s="2">
        <f t="shared" si="86"/>
        <v>7.3217382942676927</v>
      </c>
      <c r="E979" s="2">
        <f t="shared" si="85"/>
        <v>5.1934593943485652E-2</v>
      </c>
      <c r="F979" s="2">
        <f t="shared" si="89"/>
        <v>1.3354340330476069E-2</v>
      </c>
      <c r="G979" s="2">
        <f t="shared" si="87"/>
        <v>3.8580253613009582E-2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7.1375999999999999</v>
      </c>
      <c r="C980" s="2">
        <f t="shared" si="90"/>
        <v>7.3662462900248435</v>
      </c>
      <c r="D980" s="2">
        <f t="shared" si="86"/>
        <v>7.3080984206182338</v>
      </c>
      <c r="E980" s="2">
        <f t="shared" si="85"/>
        <v>5.8147869406609765E-2</v>
      </c>
      <c r="F980" s="2">
        <f t="shared" si="89"/>
        <v>2.2313046145702811E-2</v>
      </c>
      <c r="G980" s="2">
        <f t="shared" si="87"/>
        <v>3.5834823260906951E-2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7.3567</v>
      </c>
      <c r="C981" s="2">
        <f t="shared" si="90"/>
        <v>7.3686391684825594</v>
      </c>
      <c r="D981" s="2">
        <f t="shared" si="86"/>
        <v>7.311698537609475</v>
      </c>
      <c r="E981" s="2">
        <f t="shared" si="85"/>
        <v>5.694063087308443E-2</v>
      </c>
      <c r="F981" s="2">
        <f t="shared" si="89"/>
        <v>2.9238563091179136E-2</v>
      </c>
      <c r="G981" s="2">
        <f t="shared" si="87"/>
        <v>2.7702067781905294E-2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7.4223999999999997</v>
      </c>
      <c r="C982" s="2">
        <f t="shared" si="90"/>
        <v>7.3716177579467814</v>
      </c>
      <c r="D982" s="2">
        <f t="shared" si="86"/>
        <v>7.3198986459346997</v>
      </c>
      <c r="E982" s="2">
        <f t="shared" si="85"/>
        <v>5.1719112012081681E-2</v>
      </c>
      <c r="F982" s="2">
        <f t="shared" si="89"/>
        <v>3.3734672875359646E-2</v>
      </c>
      <c r="G982" s="2">
        <f t="shared" si="87"/>
        <v>1.7984439136722034E-2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7.5415999999999999</v>
      </c>
      <c r="C983" s="2">
        <f t="shared" si="90"/>
        <v>7.3741381028780459</v>
      </c>
      <c r="D983" s="2">
        <f t="shared" si="86"/>
        <v>7.3363209684580557</v>
      </c>
      <c r="E983" s="2">
        <f t="shared" si="85"/>
        <v>3.7817134419990239E-2</v>
      </c>
      <c r="F983" s="2">
        <f t="shared" si="89"/>
        <v>3.4551165184285769E-2</v>
      </c>
      <c r="G983" s="2">
        <f t="shared" si="87"/>
        <v>3.2659692357044703E-3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7.5415999999999999</v>
      </c>
      <c r="C984" s="2">
        <f t="shared" si="90"/>
        <v>7.3714553178198852</v>
      </c>
      <c r="D984" s="2">
        <f t="shared" si="86"/>
        <v>7.3515268226463473</v>
      </c>
      <c r="E984" s="2">
        <f t="shared" si="85"/>
        <v>1.9928495173537897E-2</v>
      </c>
      <c r="F984" s="2">
        <f t="shared" si="89"/>
        <v>3.1626631182136197E-2</v>
      </c>
      <c r="G984" s="2">
        <f t="shared" si="87"/>
        <v>-1.16981360085983E-2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7.4820000000000002</v>
      </c>
      <c r="C985" s="2">
        <f t="shared" si="90"/>
        <v>7.3547391150783641</v>
      </c>
      <c r="D985" s="2">
        <f t="shared" si="86"/>
        <v>7.3611915024503212</v>
      </c>
      <c r="E985" s="2">
        <f t="shared" si="85"/>
        <v>-6.4523873719570801E-3</v>
      </c>
      <c r="F985" s="2">
        <f t="shared" si="89"/>
        <v>2.4010827471317542E-2</v>
      </c>
      <c r="G985" s="2">
        <f t="shared" si="87"/>
        <v>-3.0463214843274623E-2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7.4820000000000002</v>
      </c>
      <c r="C986" s="2">
        <f t="shared" si="90"/>
        <v>7.329994635835539</v>
      </c>
      <c r="D986" s="2">
        <f t="shared" si="86"/>
        <v>7.3701402800465941</v>
      </c>
      <c r="E986" s="2">
        <f t="shared" si="85"/>
        <v>-4.0145644211055043E-2</v>
      </c>
      <c r="F986" s="2">
        <f t="shared" si="89"/>
        <v>1.1179533134843028E-2</v>
      </c>
      <c r="G986" s="2">
        <f t="shared" si="87"/>
        <v>-5.1325177345898074E-2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7.4157999999999999</v>
      </c>
      <c r="C987" s="2">
        <f t="shared" si="90"/>
        <v>7.305210845706994</v>
      </c>
      <c r="D987" s="2">
        <f t="shared" si="86"/>
        <v>7.3735224815246241</v>
      </c>
      <c r="E987" s="2">
        <f t="shared" si="85"/>
        <v>-6.8311635817630112E-2</v>
      </c>
      <c r="F987" s="2">
        <f t="shared" si="89"/>
        <v>-4.7187006556516E-3</v>
      </c>
      <c r="G987" s="2">
        <f t="shared" si="87"/>
        <v>-6.3592935161978517E-2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7.5481999999999996</v>
      </c>
      <c r="C988" s="2">
        <f t="shared" si="90"/>
        <v>7.2707476386751484</v>
      </c>
      <c r="D988" s="2">
        <f t="shared" si="86"/>
        <v>7.3864615569672445</v>
      </c>
      <c r="E988" s="2">
        <f t="shared" ref="E988:E1051" si="91">C988-D988</f>
        <v>-0.1157139182920961</v>
      </c>
      <c r="F988" s="2">
        <f t="shared" si="89"/>
        <v>-2.6917744182940503E-2</v>
      </c>
      <c r="G988" s="2">
        <f t="shared" si="87"/>
        <v>-8.8796174109155593E-2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7.5548000000000002</v>
      </c>
      <c r="C989" s="2">
        <f t="shared" si="90"/>
        <v>7.2589249250328178</v>
      </c>
      <c r="D989" s="2">
        <f t="shared" ref="D989:D1052" si="92">$D$4*B989+(1-$D$4)*D988</f>
        <v>7.3989310712659666</v>
      </c>
      <c r="E989" s="2">
        <f t="shared" si="91"/>
        <v>-0.14000614623314878</v>
      </c>
      <c r="F989" s="2">
        <f t="shared" si="89"/>
        <v>-4.9535424592982158E-2</v>
      </c>
      <c r="G989" s="2">
        <f t="shared" si="87"/>
        <v>-9.0470721640166618E-2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7.5812999999999997</v>
      </c>
      <c r="C990" s="2">
        <f t="shared" si="90"/>
        <v>7.2402595519508459</v>
      </c>
      <c r="D990" s="2">
        <f t="shared" si="92"/>
        <v>7.4124398808018208</v>
      </c>
      <c r="E990" s="2">
        <f t="shared" si="91"/>
        <v>-0.1721803288509749</v>
      </c>
      <c r="F990" s="2">
        <f t="shared" si="89"/>
        <v>-7.4064405444580705E-2</v>
      </c>
      <c r="G990" s="2">
        <f t="shared" si="87"/>
        <v>-9.811592340639419E-2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7.4820000000000002</v>
      </c>
      <c r="C991" s="2">
        <f t="shared" si="90"/>
        <v>7.2581734670353315</v>
      </c>
      <c r="D991" s="2">
        <f t="shared" si="92"/>
        <v>7.4175924822239079</v>
      </c>
      <c r="E991" s="2">
        <f t="shared" si="91"/>
        <v>-0.15941901518857637</v>
      </c>
      <c r="F991" s="2">
        <f t="shared" si="89"/>
        <v>-9.1135327393379845E-2</v>
      </c>
      <c r="G991" s="2">
        <f t="shared" si="87"/>
        <v>-6.8283687795196529E-2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7.4024999999999999</v>
      </c>
      <c r="C992" s="2">
        <f t="shared" si="90"/>
        <v>7.2834390874914341</v>
      </c>
      <c r="D992" s="2">
        <f t="shared" si="92"/>
        <v>7.4164745205776921</v>
      </c>
      <c r="E992" s="2">
        <f t="shared" si="91"/>
        <v>-0.13303543308625798</v>
      </c>
      <c r="F992" s="2">
        <f t="shared" si="89"/>
        <v>-9.9515348531955483E-2</v>
      </c>
      <c r="G992" s="2">
        <f t="shared" si="87"/>
        <v>-3.3520084554302498E-2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7.4157999999999999</v>
      </c>
      <c r="C993" s="2">
        <f t="shared" si="90"/>
        <v>7.32315615095429</v>
      </c>
      <c r="D993" s="2">
        <f t="shared" si="92"/>
        <v>7.4164245560904556</v>
      </c>
      <c r="E993" s="2">
        <f t="shared" si="91"/>
        <v>-9.3268405136165633E-2</v>
      </c>
      <c r="F993" s="2">
        <f t="shared" si="89"/>
        <v>-9.8265959852797513E-2</v>
      </c>
      <c r="G993" s="2">
        <f t="shared" si="87"/>
        <v>4.9975547166318801E-3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7.4820000000000002</v>
      </c>
      <c r="C994" s="2">
        <f t="shared" si="90"/>
        <v>7.3567628969613228</v>
      </c>
      <c r="D994" s="2">
        <f t="shared" si="92"/>
        <v>7.4212819963800518</v>
      </c>
      <c r="E994" s="2">
        <f t="shared" si="91"/>
        <v>-6.451909941872902E-2</v>
      </c>
      <c r="F994" s="2">
        <f t="shared" si="89"/>
        <v>-9.1516587765983828E-2</v>
      </c>
      <c r="G994" s="2">
        <f t="shared" si="87"/>
        <v>2.6997488347254808E-2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7.3495999999999997</v>
      </c>
      <c r="C995" s="2">
        <f t="shared" si="90"/>
        <v>7.3760301435826578</v>
      </c>
      <c r="D995" s="2">
        <f t="shared" si="92"/>
        <v>7.4159722188704178</v>
      </c>
      <c r="E995" s="2">
        <f t="shared" si="91"/>
        <v>-3.9942075287759948E-2</v>
      </c>
      <c r="F995" s="2">
        <f t="shared" si="89"/>
        <v>-8.1201685270339052E-2</v>
      </c>
      <c r="G995" s="2">
        <f t="shared" si="87"/>
        <v>4.1259609982579104E-2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7.2502000000000004</v>
      </c>
      <c r="C996" s="2">
        <f t="shared" si="90"/>
        <v>7.3923331984160949</v>
      </c>
      <c r="D996" s="2">
        <f t="shared" si="92"/>
        <v>7.4036927952503868</v>
      </c>
      <c r="E996" s="2">
        <f t="shared" si="91"/>
        <v>-1.1359596834291885E-2</v>
      </c>
      <c r="F996" s="2">
        <f t="shared" si="89"/>
        <v>-6.7233267583129613E-2</v>
      </c>
      <c r="G996" s="2">
        <f t="shared" ref="G996:G1059" si="93">E996-F996</f>
        <v>5.5873670748837728E-2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7.0913000000000004</v>
      </c>
      <c r="C997" s="2">
        <f t="shared" si="90"/>
        <v>7.3959434755828486</v>
      </c>
      <c r="D997" s="2">
        <f t="shared" si="92"/>
        <v>7.3805525881948029</v>
      </c>
      <c r="E997" s="2">
        <f t="shared" si="91"/>
        <v>1.5390887388045726E-2</v>
      </c>
      <c r="F997" s="2">
        <f t="shared" ref="F997:F1060" si="95">(E997*(2/(10)))+((1-(2/10))*F996)</f>
        <v>-5.0708436588894547E-2</v>
      </c>
      <c r="G997" s="2">
        <f t="shared" si="93"/>
        <v>6.6099323976940266E-2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7.2834000000000003</v>
      </c>
      <c r="C998" s="2">
        <f t="shared" si="90"/>
        <v>7.4193675562624097</v>
      </c>
      <c r="D998" s="2">
        <f t="shared" si="92"/>
        <v>7.3733561001803736</v>
      </c>
      <c r="E998" s="2">
        <f t="shared" si="91"/>
        <v>4.6011456082036162E-2</v>
      </c>
      <c r="F998" s="2">
        <f t="shared" si="95"/>
        <v>-3.1364458054708409E-2</v>
      </c>
      <c r="G998" s="2">
        <f t="shared" si="93"/>
        <v>7.7375914136744578E-2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7.2171000000000003</v>
      </c>
      <c r="C999" s="2">
        <f t="shared" si="90"/>
        <v>7.4402033168374242</v>
      </c>
      <c r="D999" s="2">
        <f t="shared" si="92"/>
        <v>7.3617815742410873</v>
      </c>
      <c r="E999" s="2">
        <f t="shared" si="91"/>
        <v>7.8421742596336941E-2</v>
      </c>
      <c r="F999" s="2">
        <f t="shared" si="95"/>
        <v>-9.4072179244993372E-3</v>
      </c>
      <c r="G999" s="2">
        <f t="shared" si="93"/>
        <v>8.7828960520836274E-2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7.1177999999999999</v>
      </c>
      <c r="C1000" s="2">
        <f t="shared" si="90"/>
        <v>7.4619104988624354</v>
      </c>
      <c r="D1000" s="2">
        <f t="shared" si="92"/>
        <v>7.3437088650380433</v>
      </c>
      <c r="E1000" s="2">
        <f t="shared" si="91"/>
        <v>0.11820163382439208</v>
      </c>
      <c r="F1000" s="2">
        <f t="shared" si="95"/>
        <v>1.6114552425278948E-2</v>
      </c>
      <c r="G1000" s="2">
        <f t="shared" si="93"/>
        <v>0.10208708139911313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7.4356</v>
      </c>
      <c r="C1001" s="2">
        <f t="shared" si="90"/>
        <v>7.465001191345138</v>
      </c>
      <c r="D1001" s="2">
        <f t="shared" si="92"/>
        <v>7.3505156157759659</v>
      </c>
      <c r="E1001" s="2">
        <f t="shared" si="91"/>
        <v>0.11448557556917205</v>
      </c>
      <c r="F1001" s="2">
        <f t="shared" si="95"/>
        <v>3.5788757054057568E-2</v>
      </c>
      <c r="G1001" s="2">
        <f t="shared" si="93"/>
        <v>7.8696818515114481E-2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7.5415999999999999</v>
      </c>
      <c r="C1002" s="2">
        <f t="shared" si="90"/>
        <v>7.4553856234458857</v>
      </c>
      <c r="D1002" s="2">
        <f t="shared" si="92"/>
        <v>7.3646700146073751</v>
      </c>
      <c r="E1002" s="2">
        <f t="shared" si="91"/>
        <v>9.0715608838510597E-2</v>
      </c>
      <c r="F1002" s="2">
        <f t="shared" si="95"/>
        <v>4.6774127410948177E-2</v>
      </c>
      <c r="G1002" s="2">
        <f t="shared" si="93"/>
        <v>4.394148142756242E-2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7.2834000000000003</v>
      </c>
      <c r="C1003" s="2">
        <f t="shared" si="90"/>
        <v>7.4492955275311346</v>
      </c>
      <c r="D1003" s="2">
        <f t="shared" si="92"/>
        <v>7.358650013525347</v>
      </c>
      <c r="E1003" s="2">
        <f t="shared" si="91"/>
        <v>9.0645514005787575E-2</v>
      </c>
      <c r="F1003" s="2">
        <f t="shared" si="95"/>
        <v>5.5548404729916061E-2</v>
      </c>
      <c r="G1003" s="2">
        <f t="shared" si="93"/>
        <v>3.5097109275871514E-2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6">
        <f>TITRES_STAT!D1007</f>
        <v>7.3164999999999996</v>
      </c>
      <c r="C1004" s="2">
        <f t="shared" si="90"/>
        <v>7.4543269848340366</v>
      </c>
      <c r="D1004" s="2">
        <f t="shared" si="92"/>
        <v>7.355527790301247</v>
      </c>
      <c r="E1004" s="2">
        <f t="shared" si="91"/>
        <v>9.8799194532789514E-2</v>
      </c>
      <c r="F1004" s="2">
        <f t="shared" si="95"/>
        <v>6.4198562690490749E-2</v>
      </c>
      <c r="G1004" s="2">
        <f t="shared" si="93"/>
        <v>3.4600631842298765E-2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6">
        <f>TITRES_STAT!D1008</f>
        <v>7.4290000000000003</v>
      </c>
      <c r="C1005" s="2">
        <f t="shared" si="90"/>
        <v>7.4382151410134156</v>
      </c>
      <c r="D1005" s="2">
        <f t="shared" si="92"/>
        <v>7.3609701762048587</v>
      </c>
      <c r="E1005" s="2">
        <f t="shared" si="91"/>
        <v>7.7244964808556915E-2</v>
      </c>
      <c r="F1005" s="2">
        <f t="shared" si="95"/>
        <v>6.6807843114103982E-2</v>
      </c>
      <c r="G1005" s="2">
        <f t="shared" si="93"/>
        <v>1.0437121694452933E-2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6">
        <f>TITRES_STAT!D1009</f>
        <v>7.5084999999999997</v>
      </c>
      <c r="C1006" s="2">
        <f t="shared" si="90"/>
        <v>7.409289734703659</v>
      </c>
      <c r="D1006" s="2">
        <f t="shared" si="92"/>
        <v>7.3718983113007948</v>
      </c>
      <c r="E1006" s="2">
        <f t="shared" si="91"/>
        <v>3.7391423402864277E-2</v>
      </c>
      <c r="F1006" s="2">
        <f t="shared" si="95"/>
        <v>6.0924559171856046E-2</v>
      </c>
      <c r="G1006" s="2">
        <f t="shared" si="93"/>
        <v>-2.353313576899177E-2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7.5151000000000003</v>
      </c>
      <c r="C1007" s="2">
        <f t="shared" si="90"/>
        <v>7.3603682370569423</v>
      </c>
      <c r="D1007" s="2">
        <f t="shared" si="92"/>
        <v>7.3825058437970323</v>
      </c>
      <c r="E1007" s="2">
        <f t="shared" si="91"/>
        <v>-2.2137606740090021E-2</v>
      </c>
      <c r="F1007" s="2">
        <f t="shared" si="95"/>
        <v>4.4312125989466836E-2</v>
      </c>
      <c r="G1007" s="2">
        <f t="shared" si="93"/>
        <v>-6.6449732729556857E-2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7.5084999999999997</v>
      </c>
      <c r="C1008" s="2">
        <f t="shared" si="90"/>
        <v>7.3485269698174127</v>
      </c>
      <c r="D1008" s="2">
        <f t="shared" si="92"/>
        <v>7.3918387442565106</v>
      </c>
      <c r="E1008" s="2">
        <f t="shared" si="91"/>
        <v>-4.3311774439097839E-2</v>
      </c>
      <c r="F1008" s="2">
        <f t="shared" si="95"/>
        <v>2.6787345903753899E-2</v>
      </c>
      <c r="G1008" s="2">
        <f t="shared" si="93"/>
        <v>-7.0099120342851734E-2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7.4687000000000001</v>
      </c>
      <c r="C1009" s="2">
        <f t="shared" si="90"/>
        <v>7.3283074359993492</v>
      </c>
      <c r="D1009" s="2">
        <f t="shared" si="92"/>
        <v>7.3975321706078798</v>
      </c>
      <c r="E1009" s="2">
        <f t="shared" si="91"/>
        <v>-6.9224734608530625E-2</v>
      </c>
      <c r="F1009" s="2">
        <f t="shared" si="95"/>
        <v>7.5849298012969947E-3</v>
      </c>
      <c r="G1009" s="2">
        <f t="shared" si="93"/>
        <v>-7.6809664409827616E-2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7.5879000000000003</v>
      </c>
      <c r="C1010" s="2">
        <f t="shared" si="90"/>
        <v>7.2959216766148334</v>
      </c>
      <c r="D1010" s="2">
        <f t="shared" si="92"/>
        <v>7.4116334913035926</v>
      </c>
      <c r="E1010" s="2">
        <f t="shared" si="91"/>
        <v>-0.11571181468875924</v>
      </c>
      <c r="F1010" s="2">
        <f t="shared" si="95"/>
        <v>-1.7074419096714252E-2</v>
      </c>
      <c r="G1010" s="2">
        <f t="shared" si="93"/>
        <v>-9.8637395592044985E-2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7.4157999999999999</v>
      </c>
      <c r="C1011" s="2">
        <f t="shared" si="90"/>
        <v>7.3174106494433211</v>
      </c>
      <c r="D1011" s="2">
        <f t="shared" si="92"/>
        <v>7.4119421215774004</v>
      </c>
      <c r="E1011" s="2">
        <f t="shared" si="91"/>
        <v>-9.4531472134079308E-2</v>
      </c>
      <c r="F1011" s="2">
        <f t="shared" si="95"/>
        <v>-3.2565829704187269E-2</v>
      </c>
      <c r="G1011" s="2">
        <f t="shared" si="93"/>
        <v>-6.196564242989204E-2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7.5350000000000001</v>
      </c>
      <c r="C1012" s="2">
        <f t="shared" si="90"/>
        <v>7.3519013187597331</v>
      </c>
      <c r="D1012" s="2">
        <f t="shared" si="92"/>
        <v>7.4210575199790743</v>
      </c>
      <c r="E1012" s="2">
        <f t="shared" si="91"/>
        <v>-6.9156201219341185E-2</v>
      </c>
      <c r="F1012" s="2">
        <f t="shared" si="95"/>
        <v>-3.9883904007218057E-2</v>
      </c>
      <c r="G1012" s="2">
        <f t="shared" si="93"/>
        <v>-2.9272297212123127E-2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7.6806000000000001</v>
      </c>
      <c r="C1013" s="2">
        <f t="shared" si="90"/>
        <v>7.3413626543351587</v>
      </c>
      <c r="D1013" s="2">
        <f t="shared" si="92"/>
        <v>7.4402828888695129</v>
      </c>
      <c r="E1013" s="2">
        <f t="shared" si="91"/>
        <v>-9.8920234534354279E-2</v>
      </c>
      <c r="F1013" s="2">
        <f t="shared" si="95"/>
        <v>-5.1691170112645304E-2</v>
      </c>
      <c r="G1013" s="2">
        <f t="shared" si="93"/>
        <v>-4.7229064421708974E-2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7.6143999999999998</v>
      </c>
      <c r="C1014" s="2">
        <f t="shared" si="90"/>
        <v>7.3375376305912878</v>
      </c>
      <c r="D1014" s="2">
        <f t="shared" si="92"/>
        <v>7.4531804526569569</v>
      </c>
      <c r="E1014" s="2">
        <f t="shared" si="91"/>
        <v>-0.11564282206566912</v>
      </c>
      <c r="F1014" s="2">
        <f t="shared" si="95"/>
        <v>-6.4481500503250078E-2</v>
      </c>
      <c r="G1014" s="2">
        <f t="shared" si="93"/>
        <v>-5.1161321562419038E-2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6">
        <f>TITRES_STAT!D1018</f>
        <v>7.5282999999999998</v>
      </c>
      <c r="C1015" s="2">
        <f t="shared" si="90"/>
        <v>7.3516087643464747</v>
      </c>
      <c r="D1015" s="2">
        <f t="shared" si="92"/>
        <v>7.4587448635712565</v>
      </c>
      <c r="E1015" s="2">
        <f t="shared" si="91"/>
        <v>-0.10713609922478184</v>
      </c>
      <c r="F1015" s="2">
        <f t="shared" si="95"/>
        <v>-7.3012420247556428E-2</v>
      </c>
      <c r="G1015" s="2">
        <f t="shared" si="93"/>
        <v>-3.4123678977225416E-2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6">
        <f>TITRES_STAT!D1019</f>
        <v>7.4157999999999999</v>
      </c>
      <c r="C1016" s="2">
        <f t="shared" si="90"/>
        <v>7.37574587752394</v>
      </c>
      <c r="D1016" s="2">
        <f t="shared" si="92"/>
        <v>7.4555637625659781</v>
      </c>
      <c r="E1016" s="2">
        <f t="shared" si="91"/>
        <v>-7.9817885042038128E-2</v>
      </c>
      <c r="F1016" s="2">
        <f t="shared" si="95"/>
        <v>-7.4373513206452774E-2</v>
      </c>
      <c r="G1016" s="2">
        <f t="shared" si="93"/>
        <v>-5.4443718355853543E-3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6">
        <f>TITRES_STAT!D1020</f>
        <v>7.4157999999999999</v>
      </c>
      <c r="C1017" s="2">
        <f t="shared" si="90"/>
        <v>7.3971849732894874</v>
      </c>
      <c r="D1017" s="2">
        <f t="shared" si="92"/>
        <v>7.4526182986722018</v>
      </c>
      <c r="E1017" s="2">
        <f t="shared" si="91"/>
        <v>-5.5433325382714393E-2</v>
      </c>
      <c r="F1017" s="2">
        <f t="shared" si="95"/>
        <v>-7.05854756417051E-2</v>
      </c>
      <c r="G1017" s="2">
        <f t="shared" si="93"/>
        <v>1.5152150258990707E-2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7.4157999999999999</v>
      </c>
      <c r="C1018" s="2">
        <f t="shared" si="90"/>
        <v>7.4143103620141817</v>
      </c>
      <c r="D1018" s="2">
        <f t="shared" si="92"/>
        <v>7.449891017289076</v>
      </c>
      <c r="E1018" s="2">
        <f t="shared" si="91"/>
        <v>-3.5580655274894291E-2</v>
      </c>
      <c r="F1018" s="2">
        <f t="shared" si="95"/>
        <v>-6.3584511568342938E-2</v>
      </c>
      <c r="G1018" s="2">
        <f t="shared" si="93"/>
        <v>2.8003856293448648E-2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7.4489000000000001</v>
      </c>
      <c r="C1019" s="2">
        <f t="shared" si="90"/>
        <v>7.4226779986273845</v>
      </c>
      <c r="D1019" s="2">
        <f t="shared" si="92"/>
        <v>7.4498176086009966</v>
      </c>
      <c r="E1019" s="2">
        <f t="shared" si="91"/>
        <v>-2.7139609973612089E-2</v>
      </c>
      <c r="F1019" s="2">
        <f t="shared" si="95"/>
        <v>-5.629553124939677E-2</v>
      </c>
      <c r="G1019" s="2">
        <f t="shared" si="93"/>
        <v>2.9155921275784681E-2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7.4820000000000002</v>
      </c>
      <c r="C1020" s="2">
        <f t="shared" si="90"/>
        <v>7.448096768069326</v>
      </c>
      <c r="D1020" s="2">
        <f t="shared" si="92"/>
        <v>7.4522014894453674</v>
      </c>
      <c r="E1020" s="2">
        <f t="shared" si="91"/>
        <v>-4.1047213760414536E-3</v>
      </c>
      <c r="F1020" s="2">
        <f t="shared" si="95"/>
        <v>-4.5857369274725709E-2</v>
      </c>
      <c r="G1020" s="2">
        <f t="shared" si="93"/>
        <v>4.1752647898684256E-2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7.3693999999999997</v>
      </c>
      <c r="C1021" s="2">
        <f t="shared" si="90"/>
        <v>7.443128034520198</v>
      </c>
      <c r="D1021" s="2">
        <f t="shared" si="92"/>
        <v>7.4460680457827468</v>
      </c>
      <c r="E1021" s="2">
        <f t="shared" si="91"/>
        <v>-2.9400112625488362E-3</v>
      </c>
      <c r="F1021" s="2">
        <f t="shared" si="95"/>
        <v>-3.7273897672290335E-2</v>
      </c>
      <c r="G1021" s="2">
        <f t="shared" si="93"/>
        <v>3.4333886409741499E-2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7.3693999999999997</v>
      </c>
      <c r="C1022" s="2">
        <f t="shared" si="90"/>
        <v>7.457262183055553</v>
      </c>
      <c r="D1022" s="2">
        <f t="shared" si="92"/>
        <v>7.4403889312803209</v>
      </c>
      <c r="E1022" s="2">
        <f t="shared" si="91"/>
        <v>1.6873251775232134E-2</v>
      </c>
      <c r="F1022" s="2">
        <f t="shared" si="95"/>
        <v>-2.6444467782785842E-2</v>
      </c>
      <c r="G1022" s="2">
        <f t="shared" si="93"/>
        <v>4.3317719558017977E-2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7.3362999999999996</v>
      </c>
      <c r="C1023" s="2">
        <f t="shared" si="90"/>
        <v>7.491621847200852</v>
      </c>
      <c r="D1023" s="2">
        <f t="shared" si="92"/>
        <v>7.4326786400743714</v>
      </c>
      <c r="E1023" s="2">
        <f t="shared" si="91"/>
        <v>5.8943207126480601E-2</v>
      </c>
      <c r="F1023" s="2">
        <f t="shared" si="95"/>
        <v>-9.3669328009325543E-3</v>
      </c>
      <c r="G1023" s="2">
        <f t="shared" si="93"/>
        <v>6.8310139927413152E-2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7.3362999999999996</v>
      </c>
      <c r="C1024" s="2">
        <f t="shared" si="90"/>
        <v>7.5105107937853361</v>
      </c>
      <c r="D1024" s="2">
        <f t="shared" si="92"/>
        <v>7.4255394815503442</v>
      </c>
      <c r="E1024" s="2">
        <f t="shared" si="91"/>
        <v>8.4971312234991991E-2</v>
      </c>
      <c r="F1024" s="2">
        <f t="shared" si="95"/>
        <v>9.5007162062523548E-3</v>
      </c>
      <c r="G1024" s="2">
        <f t="shared" si="93"/>
        <v>7.5470596028739637E-2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7.4157999999999999</v>
      </c>
      <c r="C1025" s="2">
        <f t="shared" si="90"/>
        <v>7.5132475947414381</v>
      </c>
      <c r="D1025" s="2">
        <f t="shared" si="92"/>
        <v>7.4248180384725408</v>
      </c>
      <c r="E1025" s="2">
        <f t="shared" si="91"/>
        <v>8.8429556268897258E-2</v>
      </c>
      <c r="F1025" s="2">
        <f t="shared" si="95"/>
        <v>2.5286484218781335E-2</v>
      </c>
      <c r="G1025" s="2">
        <f t="shared" si="93"/>
        <v>6.314307205011592E-2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7.3495999999999997</v>
      </c>
      <c r="C1026" s="2">
        <f t="shared" si="90"/>
        <v>7.4982556570889098</v>
      </c>
      <c r="D1026" s="2">
        <f t="shared" si="92"/>
        <v>7.4192463319190187</v>
      </c>
      <c r="E1026" s="2">
        <f t="shared" si="91"/>
        <v>7.900932516989112E-2</v>
      </c>
      <c r="F1026" s="2">
        <f t="shared" si="95"/>
        <v>3.6031052409003297E-2</v>
      </c>
      <c r="G1026" s="2">
        <f t="shared" si="93"/>
        <v>4.2978272760887823E-2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7.3826999999999998</v>
      </c>
      <c r="C1027" s="2">
        <f t="shared" si="90"/>
        <v>7.485570171382923</v>
      </c>
      <c r="D1027" s="2">
        <f t="shared" si="92"/>
        <v>7.4165391962213132</v>
      </c>
      <c r="E1027" s="2">
        <f t="shared" si="91"/>
        <v>6.9030975161609831E-2</v>
      </c>
      <c r="F1027" s="2">
        <f t="shared" si="95"/>
        <v>4.2631036959524603E-2</v>
      </c>
      <c r="G1027" s="2">
        <f t="shared" si="93"/>
        <v>2.6399938202085228E-2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6">
        <f>TITRES_STAT!D1031</f>
        <v>7.3628</v>
      </c>
      <c r="C1028" s="2">
        <f t="shared" si="90"/>
        <v>7.4748362988624724</v>
      </c>
      <c r="D1028" s="2">
        <f t="shared" si="92"/>
        <v>7.4125585150197342</v>
      </c>
      <c r="E1028" s="2">
        <f t="shared" si="91"/>
        <v>6.2277783842738188E-2</v>
      </c>
      <c r="F1028" s="2">
        <f t="shared" si="95"/>
        <v>4.6560386336167325E-2</v>
      </c>
      <c r="G1028" s="2">
        <f t="shared" si="93"/>
        <v>1.5717397506570863E-2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6">
        <f>TITRES_STAT!D1032</f>
        <v>7.3826999999999998</v>
      </c>
      <c r="C1029" s="2">
        <f t="shared" si="90"/>
        <v>7.4708460990374768</v>
      </c>
      <c r="D1029" s="2">
        <f t="shared" si="92"/>
        <v>7.4103467731664203</v>
      </c>
      <c r="E1029" s="2">
        <f t="shared" si="91"/>
        <v>6.0499325871056442E-2</v>
      </c>
      <c r="F1029" s="2">
        <f t="shared" si="95"/>
        <v>4.9348174243145151E-2</v>
      </c>
      <c r="G1029" s="2">
        <f t="shared" si="93"/>
        <v>1.115115162791129E-2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6">
        <f>TITRES_STAT!D1033</f>
        <v>7.4092000000000002</v>
      </c>
      <c r="C1030" s="2">
        <f t="shared" si="90"/>
        <v>7.4725620838009421</v>
      </c>
      <c r="D1030" s="2">
        <f t="shared" si="92"/>
        <v>7.4102618270059448</v>
      </c>
      <c r="E1030" s="2">
        <f t="shared" si="91"/>
        <v>6.2300256794997289E-2</v>
      </c>
      <c r="F1030" s="2">
        <f t="shared" si="95"/>
        <v>5.1938590753515576E-2</v>
      </c>
      <c r="G1030" s="2">
        <f t="shared" si="93"/>
        <v>1.0361666041481712E-2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6">
        <f>TITRES_STAT!D1034</f>
        <v>7.3164999999999996</v>
      </c>
      <c r="C1031" s="2">
        <f t="shared" si="90"/>
        <v>7.4566909939854122</v>
      </c>
      <c r="D1031" s="2">
        <f t="shared" si="92"/>
        <v>7.4033165064869859</v>
      </c>
      <c r="E1031" s="2">
        <f t="shared" si="91"/>
        <v>5.3374487498426326E-2</v>
      </c>
      <c r="F1031" s="2">
        <f t="shared" si="95"/>
        <v>5.222577010249773E-2</v>
      </c>
      <c r="G1031" s="2">
        <f t="shared" si="93"/>
        <v>1.148717395928596E-3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6">
        <f>TITRES_STAT!D1035</f>
        <v>7.2171000000000003</v>
      </c>
      <c r="C1032" s="2">
        <f t="shared" si="90"/>
        <v>7.4432616102953491</v>
      </c>
      <c r="D1032" s="2">
        <f t="shared" si="92"/>
        <v>7.3895226911916536</v>
      </c>
      <c r="E1032" s="2">
        <f t="shared" si="91"/>
        <v>5.3738919103695437E-2</v>
      </c>
      <c r="F1032" s="2">
        <f t="shared" si="95"/>
        <v>5.2528399902737277E-2</v>
      </c>
      <c r="G1032" s="2">
        <f t="shared" si="93"/>
        <v>1.21051920095816E-3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6">
        <f>TITRES_STAT!D1036</f>
        <v>7.2834000000000003</v>
      </c>
      <c r="C1033" s="2">
        <f t="shared" si="90"/>
        <v>7.4268059779422186</v>
      </c>
      <c r="D1033" s="2">
        <f t="shared" si="92"/>
        <v>7.3816617511033833</v>
      </c>
      <c r="E1033" s="2">
        <f t="shared" si="91"/>
        <v>4.5144226838835344E-2</v>
      </c>
      <c r="F1033" s="2">
        <f t="shared" si="95"/>
        <v>5.1051565289956892E-2</v>
      </c>
      <c r="G1033" s="2">
        <f t="shared" si="93"/>
        <v>-5.9073384511215479E-3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7.29</v>
      </c>
      <c r="C1034" s="2">
        <f t="shared" si="90"/>
        <v>7.4128819813357234</v>
      </c>
      <c r="D1034" s="2">
        <f t="shared" si="92"/>
        <v>7.3748719917623919</v>
      </c>
      <c r="E1034" s="2">
        <f t="shared" si="91"/>
        <v>3.800998957333146E-2</v>
      </c>
      <c r="F1034" s="2">
        <f t="shared" si="95"/>
        <v>4.8443250146631811E-2</v>
      </c>
      <c r="G1034" s="2">
        <f t="shared" si="93"/>
        <v>-1.0433260573300351E-2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7.2965999999999998</v>
      </c>
      <c r="C1035" s="2">
        <f t="shared" si="90"/>
        <v>7.4133309072840738</v>
      </c>
      <c r="D1035" s="2">
        <f t="shared" si="92"/>
        <v>7.3690740664466592</v>
      </c>
      <c r="E1035" s="2">
        <f t="shared" si="91"/>
        <v>4.4256840837414657E-2</v>
      </c>
      <c r="F1035" s="2">
        <f t="shared" si="95"/>
        <v>4.7605968284788386E-2</v>
      </c>
      <c r="G1035" s="2">
        <f t="shared" si="93"/>
        <v>-3.3491274473737287E-3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7.4157999999999999</v>
      </c>
      <c r="C1036" s="2">
        <f t="shared" si="90"/>
        <v>7.4035261523172933</v>
      </c>
      <c r="D1036" s="2">
        <f t="shared" si="92"/>
        <v>7.3725352467098695</v>
      </c>
      <c r="E1036" s="2">
        <f t="shared" si="91"/>
        <v>3.0990905607423791E-2</v>
      </c>
      <c r="F1036" s="2">
        <f t="shared" si="95"/>
        <v>4.428295574931547E-2</v>
      </c>
      <c r="G1036" s="2">
        <f t="shared" si="93"/>
        <v>-1.3292050141891679E-2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7.4489000000000001</v>
      </c>
      <c r="C1037" s="2">
        <f t="shared" si="90"/>
        <v>7.4003221288838628</v>
      </c>
      <c r="D1037" s="2">
        <f t="shared" si="92"/>
        <v>7.3781918951017307</v>
      </c>
      <c r="E1037" s="2">
        <f t="shared" si="91"/>
        <v>2.213023378213208E-2</v>
      </c>
      <c r="F1037" s="2">
        <f t="shared" si="95"/>
        <v>3.9852411355878796E-2</v>
      </c>
      <c r="G1037" s="2">
        <f t="shared" si="93"/>
        <v>-1.7722177573746715E-2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7.4157999999999999</v>
      </c>
      <c r="C1038" s="2">
        <f t="shared" si="90"/>
        <v>7.3945494936709606</v>
      </c>
      <c r="D1038" s="2">
        <f t="shared" si="92"/>
        <v>7.3809776806497505</v>
      </c>
      <c r="E1038" s="2">
        <f t="shared" si="91"/>
        <v>1.3571813021210133E-2</v>
      </c>
      <c r="F1038" s="2">
        <f t="shared" si="95"/>
        <v>3.4596291688945069E-2</v>
      </c>
      <c r="G1038" s="2">
        <f t="shared" si="93"/>
        <v>-2.1024478667734936E-2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7.4157999999999999</v>
      </c>
      <c r="C1039" s="2">
        <f t="shared" ref="C1039:C1102" si="96">$C$4*B1029+C1038*(1-$C$4)</f>
        <v>7.3927264946446591</v>
      </c>
      <c r="D1039" s="2">
        <f t="shared" si="92"/>
        <v>7.3835571117127321</v>
      </c>
      <c r="E1039" s="2">
        <f t="shared" si="91"/>
        <v>9.1693829319270392E-3</v>
      </c>
      <c r="F1039" s="2">
        <f t="shared" si="95"/>
        <v>2.9510909937541463E-2</v>
      </c>
      <c r="G1039" s="2">
        <f t="shared" si="93"/>
        <v>-2.0341527005614424E-2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7.3164999999999996</v>
      </c>
      <c r="C1040" s="2">
        <f t="shared" si="96"/>
        <v>7.395260880083943</v>
      </c>
      <c r="D1040" s="2">
        <f t="shared" si="92"/>
        <v>7.378589918252529</v>
      </c>
      <c r="E1040" s="2">
        <f t="shared" si="91"/>
        <v>1.6670961831414033E-2</v>
      </c>
      <c r="F1040" s="2">
        <f t="shared" si="95"/>
        <v>2.6942920316315979E-2</v>
      </c>
      <c r="G1040" s="2">
        <f t="shared" si="93"/>
        <v>-1.0271958484901946E-2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7.2237999999999998</v>
      </c>
      <c r="C1041" s="2">
        <f t="shared" si="96"/>
        <v>7.3831438216094902</v>
      </c>
      <c r="D1041" s="2">
        <f t="shared" si="92"/>
        <v>7.3671239983819712</v>
      </c>
      <c r="E1041" s="2">
        <f t="shared" si="91"/>
        <v>1.6019823227519048E-2</v>
      </c>
      <c r="F1041" s="2">
        <f t="shared" si="95"/>
        <v>2.4758300898556594E-2</v>
      </c>
      <c r="G1041" s="2">
        <f t="shared" si="93"/>
        <v>-8.7384776710375464E-3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7.1177999999999999</v>
      </c>
      <c r="C1042" s="2">
        <f t="shared" si="96"/>
        <v>7.3575986182849533</v>
      </c>
      <c r="D1042" s="2">
        <f t="shared" si="92"/>
        <v>7.3486555540573804</v>
      </c>
      <c r="E1042" s="2">
        <f t="shared" si="91"/>
        <v>8.943064227572961E-3</v>
      </c>
      <c r="F1042" s="2">
        <f t="shared" si="95"/>
        <v>2.1595253564359866E-2</v>
      </c>
      <c r="G1042" s="2">
        <f t="shared" si="93"/>
        <v>-1.2652189336786905E-2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7.1311</v>
      </c>
      <c r="C1043" s="2">
        <f t="shared" si="96"/>
        <v>7.3461834462411142</v>
      </c>
      <c r="D1043" s="2">
        <f t="shared" si="92"/>
        <v>7.332540327830908</v>
      </c>
      <c r="E1043" s="2">
        <f t="shared" si="91"/>
        <v>1.3643118410206156E-2</v>
      </c>
      <c r="F1043" s="2">
        <f t="shared" si="95"/>
        <v>2.0004826533529127E-2</v>
      </c>
      <c r="G1043" s="2">
        <f t="shared" si="93"/>
        <v>-6.3617081233229705E-3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7.2834000000000003</v>
      </c>
      <c r="C1044" s="2">
        <f t="shared" si="96"/>
        <v>7.3375398391270972</v>
      </c>
      <c r="D1044" s="2">
        <f t="shared" si="92"/>
        <v>7.3289003035471367</v>
      </c>
      <c r="E1044" s="2">
        <f t="shared" si="91"/>
        <v>8.6395355799604445E-3</v>
      </c>
      <c r="F1044" s="2">
        <f t="shared" si="95"/>
        <v>1.7731768342815389E-2</v>
      </c>
      <c r="G1044" s="2">
        <f t="shared" si="93"/>
        <v>-9.0922327628549446E-3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7.1311</v>
      </c>
      <c r="C1045" s="2">
        <f t="shared" si="96"/>
        <v>7.3312414023383132</v>
      </c>
      <c r="D1045" s="2">
        <f t="shared" si="92"/>
        <v>7.3142484292103118</v>
      </c>
      <c r="E1045" s="2">
        <f t="shared" si="91"/>
        <v>1.699297312800141E-2</v>
      </c>
      <c r="F1045" s="2">
        <f t="shared" si="95"/>
        <v>1.7584009299852595E-2</v>
      </c>
      <c r="G1045" s="2">
        <f t="shared" si="93"/>
        <v>-5.910361718511857E-4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7.0515999999999996</v>
      </c>
      <c r="C1046" s="2">
        <f t="shared" si="96"/>
        <v>7.3442504173631882</v>
      </c>
      <c r="D1046" s="2">
        <f t="shared" si="92"/>
        <v>7.2947929900095474</v>
      </c>
      <c r="E1046" s="2">
        <f t="shared" si="91"/>
        <v>4.9457427353640782E-2</v>
      </c>
      <c r="F1046" s="2">
        <f t="shared" si="95"/>
        <v>2.3958692910610233E-2</v>
      </c>
      <c r="G1046" s="2">
        <f t="shared" si="93"/>
        <v>2.5498734443030548E-2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7.1177999999999999</v>
      </c>
      <c r="C1047" s="2">
        <f t="shared" si="96"/>
        <v>7.3603503531534669</v>
      </c>
      <c r="D1047" s="2">
        <f t="shared" si="92"/>
        <v>7.2816823981569883</v>
      </c>
      <c r="E1047" s="2">
        <f t="shared" si="91"/>
        <v>7.8667954996478606E-2</v>
      </c>
      <c r="F1047" s="2">
        <f t="shared" si="95"/>
        <v>3.4900545327783909E-2</v>
      </c>
      <c r="G1047" s="2">
        <f t="shared" si="93"/>
        <v>4.3767409668694697E-2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7.2502000000000004</v>
      </c>
      <c r="C1048" s="2">
        <f t="shared" si="96"/>
        <v>7.368881068052934</v>
      </c>
      <c r="D1048" s="2">
        <f t="shared" si="92"/>
        <v>7.2793503686638781</v>
      </c>
      <c r="E1048" s="2">
        <f t="shared" si="91"/>
        <v>8.953069938905589E-2</v>
      </c>
      <c r="F1048" s="2">
        <f t="shared" si="95"/>
        <v>4.5826576140038308E-2</v>
      </c>
      <c r="G1048" s="2">
        <f t="shared" si="93"/>
        <v>4.3704123249017582E-2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7.2171000000000003</v>
      </c>
      <c r="C1049" s="2">
        <f t="shared" si="96"/>
        <v>7.3760993652755591</v>
      </c>
      <c r="D1049" s="2">
        <f t="shared" si="92"/>
        <v>7.2747392302443314</v>
      </c>
      <c r="E1049" s="2">
        <f t="shared" si="91"/>
        <v>0.10136013503122765</v>
      </c>
      <c r="F1049" s="2">
        <f t="shared" si="95"/>
        <v>5.6933287918276176E-2</v>
      </c>
      <c r="G1049" s="2">
        <f t="shared" si="93"/>
        <v>4.4426847112951473E-2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7.1509</v>
      </c>
      <c r="C1050" s="2">
        <f t="shared" si="96"/>
        <v>7.3669302321562427</v>
      </c>
      <c r="D1050" s="2">
        <f t="shared" si="92"/>
        <v>7.2655659539299364</v>
      </c>
      <c r="E1050" s="2">
        <f t="shared" si="91"/>
        <v>0.10136427822630623</v>
      </c>
      <c r="F1050" s="2">
        <f t="shared" si="95"/>
        <v>6.5819485979882186E-2</v>
      </c>
      <c r="G1050" s="2">
        <f t="shared" si="93"/>
        <v>3.554479224642404E-2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7.1509</v>
      </c>
      <c r="C1051" s="2">
        <f t="shared" si="96"/>
        <v>7.3449101964398977</v>
      </c>
      <c r="D1051" s="2">
        <f t="shared" si="92"/>
        <v>7.2570721795647559</v>
      </c>
      <c r="E1051" s="2">
        <f t="shared" si="91"/>
        <v>8.7838016875141811E-2</v>
      </c>
      <c r="F1051" s="2">
        <f t="shared" si="95"/>
        <v>7.0223192158934106E-2</v>
      </c>
      <c r="G1051" s="2">
        <f t="shared" si="93"/>
        <v>1.7614824716207705E-2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7.0715000000000003</v>
      </c>
      <c r="C1052" s="2">
        <f t="shared" si="96"/>
        <v>7.3099701662183758</v>
      </c>
      <c r="D1052" s="2">
        <f t="shared" si="92"/>
        <v>7.2433260921895881</v>
      </c>
      <c r="E1052" s="2">
        <f t="shared" ref="E1052:E1115" si="97">C1052-D1052</f>
        <v>6.6644074028787692E-2</v>
      </c>
      <c r="F1052" s="2">
        <f t="shared" si="95"/>
        <v>6.9507368532904817E-2</v>
      </c>
      <c r="G1052" s="2">
        <f t="shared" si="93"/>
        <v>-2.8632945041171254E-3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7.0251000000000001</v>
      </c>
      <c r="C1053" s="2">
        <f t="shared" si="96"/>
        <v>7.2824516791078571</v>
      </c>
      <c r="D1053" s="2">
        <f t="shared" ref="D1053:D1116" si="98">$D$4*B1053+(1-$D$4)*D1052</f>
        <v>7.2271611964718412</v>
      </c>
      <c r="E1053" s="2">
        <f t="shared" si="97"/>
        <v>5.5290482636015881E-2</v>
      </c>
      <c r="F1053" s="2">
        <f t="shared" si="95"/>
        <v>6.6663991353527033E-2</v>
      </c>
      <c r="G1053" s="2">
        <f t="shared" si="93"/>
        <v>-1.1373508717511152E-2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6.9523000000000001</v>
      </c>
      <c r="C1054" s="2">
        <f t="shared" si="96"/>
        <v>7.2825975746297251</v>
      </c>
      <c r="D1054" s="2">
        <f t="shared" si="98"/>
        <v>7.2068011078442975</v>
      </c>
      <c r="E1054" s="2">
        <f t="shared" si="97"/>
        <v>7.5796466785427619E-2</v>
      </c>
      <c r="F1054" s="2">
        <f t="shared" si="95"/>
        <v>6.8490486439907156E-2</v>
      </c>
      <c r="G1054" s="2">
        <f t="shared" si="93"/>
        <v>7.305980345520463E-3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6.9523000000000001</v>
      </c>
      <c r="C1055" s="2">
        <f t="shared" si="96"/>
        <v>7.2592902554559213</v>
      </c>
      <c r="D1055" s="2">
        <f t="shared" si="98"/>
        <v>7.1879491739299048</v>
      </c>
      <c r="E1055" s="2">
        <f t="shared" si="97"/>
        <v>7.1341081526016481E-2</v>
      </c>
      <c r="F1055" s="2">
        <f t="shared" si="95"/>
        <v>6.9060605457129026E-2</v>
      </c>
      <c r="G1055" s="2">
        <f t="shared" si="93"/>
        <v>2.2804760688874548E-3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6.8331</v>
      </c>
      <c r="C1056" s="2">
        <f t="shared" si="96"/>
        <v>7.2273379084627027</v>
      </c>
      <c r="D1056" s="2">
        <f t="shared" si="98"/>
        <v>7.1616640499350979</v>
      </c>
      <c r="E1056" s="2">
        <f t="shared" si="97"/>
        <v>6.5673858527604878E-2</v>
      </c>
      <c r="F1056" s="2">
        <f t="shared" si="95"/>
        <v>6.8383256071224197E-2</v>
      </c>
      <c r="G1056" s="2">
        <f t="shared" si="93"/>
        <v>-2.7093975436193185E-3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6.8198999999999996</v>
      </c>
      <c r="C1057" s="2">
        <f t="shared" si="96"/>
        <v>7.2104859225453648</v>
      </c>
      <c r="D1057" s="2">
        <f t="shared" si="98"/>
        <v>7.1363481943843503</v>
      </c>
      <c r="E1057" s="2">
        <f t="shared" si="97"/>
        <v>7.4137728161014493E-2</v>
      </c>
      <c r="F1057" s="2">
        <f t="shared" si="95"/>
        <v>6.9534150489182267E-2</v>
      </c>
      <c r="G1057" s="2">
        <f t="shared" si="93"/>
        <v>4.6035776718322263E-3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6.8596000000000004</v>
      </c>
      <c r="C1058" s="2">
        <f t="shared" si="96"/>
        <v>7.2165957806153083</v>
      </c>
      <c r="D1058" s="2">
        <f t="shared" si="98"/>
        <v>7.1158483281336578</v>
      </c>
      <c r="E1058" s="2">
        <f t="shared" si="97"/>
        <v>0.10074745248165051</v>
      </c>
      <c r="F1058" s="2">
        <f t="shared" si="95"/>
        <v>7.5776810887675919E-2</v>
      </c>
      <c r="G1058" s="2">
        <f t="shared" si="93"/>
        <v>2.4970641593974593E-2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6.9126000000000003</v>
      </c>
      <c r="C1059" s="2">
        <f t="shared" si="96"/>
        <v>7.2166733528283373</v>
      </c>
      <c r="D1059" s="2">
        <f t="shared" si="98"/>
        <v>7.1007928964200531</v>
      </c>
      <c r="E1059" s="2">
        <f t="shared" si="97"/>
        <v>0.11588045640828426</v>
      </c>
      <c r="F1059" s="2">
        <f t="shared" si="95"/>
        <v>8.3797539991797593E-2</v>
      </c>
      <c r="G1059" s="2">
        <f t="shared" si="93"/>
        <v>3.2082916416486668E-2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6.9588999999999999</v>
      </c>
      <c r="C1060" s="2">
        <f t="shared" si="96"/>
        <v>7.206554375470132</v>
      </c>
      <c r="D1060" s="2">
        <f t="shared" si="98"/>
        <v>7.0902823115000491</v>
      </c>
      <c r="E1060" s="2">
        <f t="shared" si="97"/>
        <v>0.11627206397008294</v>
      </c>
      <c r="F1060" s="2">
        <f t="shared" si="95"/>
        <v>9.029244478745467E-2</v>
      </c>
      <c r="G1060" s="2">
        <f t="shared" ref="G1060:G1123" si="99">E1060-F1060</f>
        <v>2.5979619182628269E-2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6.8529999999999998</v>
      </c>
      <c r="C1061" s="2">
        <f t="shared" si="96"/>
        <v>7.1979921638593432</v>
      </c>
      <c r="D1061" s="2">
        <f t="shared" si="98"/>
        <v>7.0727058439815274</v>
      </c>
      <c r="E1061" s="2">
        <f t="shared" si="97"/>
        <v>0.1252863198778158</v>
      </c>
      <c r="F1061" s="2">
        <f t="shared" ref="F1061:F1124" si="101">(E1061*(2/(10)))+((1-(2/10))*F1060)</f>
        <v>9.7291219805526907E-2</v>
      </c>
      <c r="G1061" s="2">
        <f t="shared" si="99"/>
        <v>2.7995100072288892E-2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6.8926999999999996</v>
      </c>
      <c r="C1062" s="2">
        <f t="shared" si="96"/>
        <v>7.1785318309579056</v>
      </c>
      <c r="D1062" s="2">
        <f t="shared" si="98"/>
        <v>7.0593720777606732</v>
      </c>
      <c r="E1062" s="2">
        <f t="shared" si="97"/>
        <v>0.11915975319723238</v>
      </c>
      <c r="F1062" s="2">
        <f t="shared" si="101"/>
        <v>0.101664926483868</v>
      </c>
      <c r="G1062" s="2">
        <f t="shared" si="99"/>
        <v>1.7494826713364373E-2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6.7668999999999997</v>
      </c>
      <c r="C1063" s="2">
        <f t="shared" si="96"/>
        <v>7.1549269338874586</v>
      </c>
      <c r="D1063" s="2">
        <f t="shared" si="98"/>
        <v>7.0377074794080308</v>
      </c>
      <c r="E1063" s="2">
        <f t="shared" si="97"/>
        <v>0.11721945447942783</v>
      </c>
      <c r="F1063" s="2">
        <f t="shared" si="101"/>
        <v>0.10477583208297998</v>
      </c>
      <c r="G1063" s="2">
        <f t="shared" si="99"/>
        <v>1.2443622396447848E-2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6.7537000000000003</v>
      </c>
      <c r="C1064" s="2">
        <f t="shared" si="96"/>
        <v>7.1237535594432337</v>
      </c>
      <c r="D1064" s="2">
        <f t="shared" si="98"/>
        <v>7.0166698883407692</v>
      </c>
      <c r="E1064" s="2">
        <f t="shared" si="97"/>
        <v>0.10708367110246453</v>
      </c>
      <c r="F1064" s="2">
        <f t="shared" si="101"/>
        <v>0.1052373998868769</v>
      </c>
      <c r="G1064" s="2">
        <f t="shared" si="99"/>
        <v>1.8462712155876276E-3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6.9523000000000001</v>
      </c>
      <c r="C1065" s="2">
        <f t="shared" si="96"/>
        <v>7.0973760887596589</v>
      </c>
      <c r="D1065" s="2">
        <f t="shared" si="98"/>
        <v>7.011901748463675</v>
      </c>
      <c r="E1065" s="2">
        <f t="shared" si="97"/>
        <v>8.5474340295983886E-2</v>
      </c>
      <c r="F1065" s="2">
        <f t="shared" si="101"/>
        <v>0.1012847879686983</v>
      </c>
      <c r="G1065" s="2">
        <f t="shared" si="99"/>
        <v>-1.5810447672714417E-2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7.1509</v>
      </c>
      <c r="C1066" s="2">
        <f t="shared" si="96"/>
        <v>7.05671822895048</v>
      </c>
      <c r="D1066" s="2">
        <f t="shared" si="98"/>
        <v>7.0221979152441438</v>
      </c>
      <c r="E1066" s="2">
        <f t="shared" si="97"/>
        <v>3.4520313706336125E-2</v>
      </c>
      <c r="F1066" s="2">
        <f t="shared" si="101"/>
        <v>8.7931893116225873E-2</v>
      </c>
      <c r="G1066" s="2">
        <f t="shared" si="99"/>
        <v>-5.3411579409889748E-2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7.1177999999999999</v>
      </c>
      <c r="C1067" s="2">
        <f t="shared" si="96"/>
        <v>7.0202846552657903</v>
      </c>
      <c r="D1067" s="2">
        <f t="shared" si="98"/>
        <v>7.0292795511519852</v>
      </c>
      <c r="E1067" s="2">
        <f t="shared" si="97"/>
        <v>-8.9948958861949535E-3</v>
      </c>
      <c r="F1067" s="2">
        <f t="shared" si="101"/>
        <v>6.8546535315741702E-2</v>
      </c>
      <c r="G1067" s="2">
        <f t="shared" si="99"/>
        <v>-7.7541431201936656E-2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7.0515999999999996</v>
      </c>
      <c r="C1068" s="2">
        <f t="shared" si="96"/>
        <v>6.9955639390710536</v>
      </c>
      <c r="D1068" s="2">
        <f t="shared" si="98"/>
        <v>7.0309329177333195</v>
      </c>
      <c r="E1068" s="2">
        <f t="shared" si="97"/>
        <v>-3.536897866226596E-2</v>
      </c>
      <c r="F1068" s="2">
        <f t="shared" si="101"/>
        <v>4.7763432520140175E-2</v>
      </c>
      <c r="G1068" s="2">
        <f t="shared" si="99"/>
        <v>-8.3132411182406135E-2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6.8860999999999999</v>
      </c>
      <c r="C1069" s="2">
        <f t="shared" si="96"/>
        <v>6.982800256137045</v>
      </c>
      <c r="D1069" s="2">
        <f t="shared" si="98"/>
        <v>7.0202045534567779</v>
      </c>
      <c r="E1069" s="2">
        <f t="shared" si="97"/>
        <v>-3.7404297319732827E-2</v>
      </c>
      <c r="F1069" s="2">
        <f t="shared" si="101"/>
        <v>3.0729886552165579E-2</v>
      </c>
      <c r="G1069" s="2">
        <f t="shared" si="99"/>
        <v>-6.8134183871898402E-2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6.8993000000000002</v>
      </c>
      <c r="C1070" s="2">
        <f t="shared" si="96"/>
        <v>6.9791232936544221</v>
      </c>
      <c r="D1070" s="2">
        <f t="shared" si="98"/>
        <v>7.0112486606081275</v>
      </c>
      <c r="E1070" s="2">
        <f t="shared" si="97"/>
        <v>-3.2125366953705381E-2</v>
      </c>
      <c r="F1070" s="2">
        <f t="shared" si="101"/>
        <v>1.8158835850991387E-2</v>
      </c>
      <c r="G1070" s="2">
        <f t="shared" si="99"/>
        <v>-5.0284202804696768E-2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6.8529999999999998</v>
      </c>
      <c r="C1071" s="2">
        <f t="shared" si="96"/>
        <v>6.9597197100152801</v>
      </c>
      <c r="D1071" s="2">
        <f t="shared" si="98"/>
        <v>6.9995265376001186</v>
      </c>
      <c r="E1071" s="2">
        <f t="shared" si="97"/>
        <v>-3.9806827584838445E-2</v>
      </c>
      <c r="F1071" s="2">
        <f t="shared" si="101"/>
        <v>6.5657031638254211E-3</v>
      </c>
      <c r="G1071" s="2">
        <f t="shared" si="99"/>
        <v>-4.6372530748663862E-2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7.0781000000000001</v>
      </c>
      <c r="C1072" s="2">
        <f t="shared" si="96"/>
        <v>6.9494089853975449</v>
      </c>
      <c r="D1072" s="2">
        <f t="shared" si="98"/>
        <v>7.0053467940741845</v>
      </c>
      <c r="E1072" s="2">
        <f t="shared" si="97"/>
        <v>-5.5937808676639555E-2</v>
      </c>
      <c r="F1072" s="2">
        <f t="shared" si="101"/>
        <v>-5.9349992042675749E-3</v>
      </c>
      <c r="G1072" s="2">
        <f t="shared" si="99"/>
        <v>-5.0002809472371984E-2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7.2834000000000003</v>
      </c>
      <c r="C1073" s="2">
        <f t="shared" si="96"/>
        <v>6.9213306799517689</v>
      </c>
      <c r="D1073" s="2">
        <f t="shared" si="98"/>
        <v>7.0259433278464662</v>
      </c>
      <c r="E1073" s="2">
        <f t="shared" si="97"/>
        <v>-0.10461264789469737</v>
      </c>
      <c r="F1073" s="2">
        <f t="shared" si="101"/>
        <v>-2.5670528942353533E-2</v>
      </c>
      <c r="G1073" s="2">
        <f t="shared" si="99"/>
        <v>-7.8942118952343848E-2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7.2502000000000004</v>
      </c>
      <c r="C1074" s="2">
        <f t="shared" si="96"/>
        <v>6.8955413445745739</v>
      </c>
      <c r="D1074" s="2">
        <f t="shared" si="98"/>
        <v>7.0425549331911723</v>
      </c>
      <c r="E1074" s="2">
        <f t="shared" si="97"/>
        <v>-0.14701358861659841</v>
      </c>
      <c r="F1074" s="2">
        <f t="shared" si="101"/>
        <v>-4.9939140877202512E-2</v>
      </c>
      <c r="G1074" s="2">
        <f t="shared" si="99"/>
        <v>-9.70744477393959E-2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7.2834000000000003</v>
      </c>
      <c r="C1075" s="2">
        <f t="shared" si="96"/>
        <v>6.9042734454092543</v>
      </c>
      <c r="D1075" s="2">
        <f t="shared" si="98"/>
        <v>7.0603953085103441</v>
      </c>
      <c r="E1075" s="2">
        <f t="shared" si="97"/>
        <v>-0.15612186310108989</v>
      </c>
      <c r="F1075" s="2">
        <f t="shared" si="101"/>
        <v>-7.1175685321979987E-2</v>
      </c>
      <c r="G1075" s="2">
        <f t="shared" si="99"/>
        <v>-8.4946177779109899E-2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7.1509</v>
      </c>
      <c r="C1076" s="2">
        <f t="shared" si="96"/>
        <v>6.942215992269368</v>
      </c>
      <c r="D1076" s="2">
        <f t="shared" si="98"/>
        <v>7.0670993597318006</v>
      </c>
      <c r="E1076" s="2">
        <f t="shared" si="97"/>
        <v>-0.12488336746243256</v>
      </c>
      <c r="F1076" s="2">
        <f t="shared" si="101"/>
        <v>-8.1917221750070504E-2</v>
      </c>
      <c r="G1076" s="2">
        <f t="shared" si="99"/>
        <v>-4.2966145712362055E-2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7.1509</v>
      </c>
      <c r="C1077" s="2">
        <f t="shared" si="96"/>
        <v>6.96922891653562</v>
      </c>
      <c r="D1077" s="2">
        <f t="shared" si="98"/>
        <v>7.0733068145664824</v>
      </c>
      <c r="E1077" s="2">
        <f t="shared" si="97"/>
        <v>-0.10407789803086231</v>
      </c>
      <c r="F1077" s="2">
        <f t="shared" si="101"/>
        <v>-8.6349357006228866E-2</v>
      </c>
      <c r="G1077" s="2">
        <f t="shared" si="99"/>
        <v>-1.7728541024633448E-2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7.2171000000000003</v>
      </c>
      <c r="C1078" s="2">
        <f t="shared" si="96"/>
        <v>6.9819013909147554</v>
      </c>
      <c r="D1078" s="2">
        <f t="shared" si="98"/>
        <v>7.083958161635632</v>
      </c>
      <c r="E1078" s="2">
        <f t="shared" si="97"/>
        <v>-0.1020567707208766</v>
      </c>
      <c r="F1078" s="2">
        <f t="shared" si="101"/>
        <v>-8.9490839749158418E-2</v>
      </c>
      <c r="G1078" s="2">
        <f t="shared" si="99"/>
        <v>-1.2565930971718181E-2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7.2237999999999998</v>
      </c>
      <c r="C1079" s="2">
        <f t="shared" si="96"/>
        <v>6.9671627153894082</v>
      </c>
      <c r="D1079" s="2">
        <f t="shared" si="98"/>
        <v>7.0943168163292887</v>
      </c>
      <c r="E1079" s="2">
        <f t="shared" si="97"/>
        <v>-0.12715410093988044</v>
      </c>
      <c r="F1079" s="2">
        <f t="shared" si="101"/>
        <v>-9.7023491987302826E-2</v>
      </c>
      <c r="G1079" s="2">
        <f t="shared" si="99"/>
        <v>-3.0130608952577617E-2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6.8860999999999999</v>
      </c>
      <c r="C1080" s="2">
        <f t="shared" si="96"/>
        <v>6.9567222976371914</v>
      </c>
      <c r="D1080" s="2">
        <f t="shared" si="98"/>
        <v>7.0788933484530459</v>
      </c>
      <c r="E1080" s="2">
        <f t="shared" si="97"/>
        <v>-0.12217105081585444</v>
      </c>
      <c r="F1080" s="2">
        <f t="shared" si="101"/>
        <v>-0.10205300375301316</v>
      </c>
      <c r="G1080" s="2">
        <f t="shared" si="99"/>
        <v>-2.0118047062841288E-2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6.8464</v>
      </c>
      <c r="C1081" s="2">
        <f t="shared" si="96"/>
        <v>6.9407650210776239</v>
      </c>
      <c r="D1081" s="2">
        <f t="shared" si="98"/>
        <v>7.0616716189380053</v>
      </c>
      <c r="E1081" s="2">
        <f t="shared" si="97"/>
        <v>-0.12090659786038138</v>
      </c>
      <c r="F1081" s="2">
        <f t="shared" si="101"/>
        <v>-0.10582372257448681</v>
      </c>
      <c r="G1081" s="2">
        <f t="shared" si="99"/>
        <v>-1.5082875285894567E-2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7.0185000000000004</v>
      </c>
      <c r="C1082" s="2">
        <f t="shared" si="96"/>
        <v>6.9618934793733738</v>
      </c>
      <c r="D1082" s="2">
        <f t="shared" si="98"/>
        <v>7.0584737212388937</v>
      </c>
      <c r="E1082" s="2">
        <f t="shared" si="97"/>
        <v>-9.6580241865519945E-2</v>
      </c>
      <c r="F1082" s="2">
        <f t="shared" si="101"/>
        <v>-0.10397502643269345</v>
      </c>
      <c r="G1082" s="2">
        <f t="shared" si="99"/>
        <v>7.3947845671735041E-3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6.8860999999999999</v>
      </c>
      <c r="C1083" s="2">
        <f t="shared" si="96"/>
        <v>7.0113560210082397</v>
      </c>
      <c r="D1083" s="2">
        <f t="shared" si="98"/>
        <v>7.0457052974434209</v>
      </c>
      <c r="E1083" s="2">
        <f t="shared" si="97"/>
        <v>-3.4349276435181153E-2</v>
      </c>
      <c r="F1083" s="2">
        <f t="shared" si="101"/>
        <v>-9.0049876433190998E-2</v>
      </c>
      <c r="G1083" s="2">
        <f t="shared" si="99"/>
        <v>5.5700599998009845E-2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6.8198999999999996</v>
      </c>
      <c r="C1084" s="2">
        <f t="shared" si="96"/>
        <v>7.0481012485454331</v>
      </c>
      <c r="D1084" s="2">
        <f t="shared" si="98"/>
        <v>7.0289789791142789</v>
      </c>
      <c r="E1084" s="2">
        <f t="shared" si="97"/>
        <v>1.9122269431154137E-2</v>
      </c>
      <c r="F1084" s="2">
        <f t="shared" si="101"/>
        <v>-6.8215447260321971E-2</v>
      </c>
      <c r="G1084" s="2">
        <f t="shared" si="99"/>
        <v>8.7337716691476108E-2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6.6212</v>
      </c>
      <c r="C1085" s="2">
        <f t="shared" si="96"/>
        <v>7.0843010564615208</v>
      </c>
      <c r="D1085" s="2">
        <f t="shared" si="98"/>
        <v>6.9987731288095176</v>
      </c>
      <c r="E1085" s="2">
        <f t="shared" si="97"/>
        <v>8.5527927652003122E-2</v>
      </c>
      <c r="F1085" s="2">
        <f t="shared" si="101"/>
        <v>-3.7466772277856955E-2</v>
      </c>
      <c r="G1085" s="2">
        <f t="shared" si="99"/>
        <v>0.12299469992986008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6.6212</v>
      </c>
      <c r="C1086" s="2">
        <f t="shared" si="96"/>
        <v>7.0945470477751336</v>
      </c>
      <c r="D1086" s="2">
        <f t="shared" si="98"/>
        <v>6.9708047488977014</v>
      </c>
      <c r="E1086" s="2">
        <f t="shared" si="97"/>
        <v>0.12374229887743216</v>
      </c>
      <c r="F1086" s="2">
        <f t="shared" si="101"/>
        <v>-5.2249580467991323E-3</v>
      </c>
      <c r="G1086" s="2">
        <f t="shared" si="99"/>
        <v>0.12896725692423128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6.6212</v>
      </c>
      <c r="C1087" s="2">
        <f t="shared" si="96"/>
        <v>7.1032167327328057</v>
      </c>
      <c r="D1087" s="2">
        <f t="shared" si="98"/>
        <v>6.9449081008312046</v>
      </c>
      <c r="E1087" s="2">
        <f t="shared" si="97"/>
        <v>0.15830863190160116</v>
      </c>
      <c r="F1087" s="2">
        <f t="shared" si="101"/>
        <v>2.7481759942880928E-2</v>
      </c>
      <c r="G1087" s="2">
        <f t="shared" si="99"/>
        <v>0.13082687195872023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6.6212</v>
      </c>
      <c r="C1088" s="2">
        <f t="shared" si="96"/>
        <v>7.1207372353892975</v>
      </c>
      <c r="D1088" s="2">
        <f t="shared" si="98"/>
        <v>6.9209297229918558</v>
      </c>
      <c r="E1088" s="2">
        <f t="shared" si="97"/>
        <v>0.19980751239744166</v>
      </c>
      <c r="F1088" s="2">
        <f t="shared" si="101"/>
        <v>6.1946910433793079E-2</v>
      </c>
      <c r="G1088" s="2">
        <f t="shared" si="99"/>
        <v>0.13786060196364858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6.6013999999999999</v>
      </c>
      <c r="C1089" s="2">
        <f t="shared" si="96"/>
        <v>7.1365930453294055</v>
      </c>
      <c r="D1089" s="2">
        <f t="shared" si="98"/>
        <v>6.8972608546220888</v>
      </c>
      <c r="E1089" s="2">
        <f t="shared" si="97"/>
        <v>0.23933219070731671</v>
      </c>
      <c r="F1089" s="2">
        <f t="shared" si="101"/>
        <v>9.7423966488497812E-2</v>
      </c>
      <c r="G1089" s="2">
        <f t="shared" si="99"/>
        <v>0.14190822421881888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6.6013999999999999</v>
      </c>
      <c r="C1090" s="2">
        <f t="shared" si="96"/>
        <v>7.0980556537402659</v>
      </c>
      <c r="D1090" s="2">
        <f t="shared" si="98"/>
        <v>6.8753452357611931</v>
      </c>
      <c r="E1090" s="2">
        <f t="shared" si="97"/>
        <v>0.22271041797907287</v>
      </c>
      <c r="F1090" s="2">
        <f t="shared" si="101"/>
        <v>0.12248125678661283</v>
      </c>
      <c r="G1090" s="2">
        <f t="shared" si="99"/>
        <v>0.10022916119246005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6.5549999999999997</v>
      </c>
      <c r="C1091" s="2">
        <f t="shared" si="96"/>
        <v>7.059339399318687</v>
      </c>
      <c r="D1091" s="2">
        <f t="shared" si="98"/>
        <v>6.851615959038142</v>
      </c>
      <c r="E1091" s="2">
        <f t="shared" si="97"/>
        <v>0.20772344028054501</v>
      </c>
      <c r="F1091" s="2">
        <f t="shared" si="101"/>
        <v>0.13952969348539929</v>
      </c>
      <c r="G1091" s="2">
        <f t="shared" si="99"/>
        <v>6.8193746795145727E-2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6.5218999999999996</v>
      </c>
      <c r="C1092" s="2">
        <f t="shared" si="96"/>
        <v>7.0530564148081201</v>
      </c>
      <c r="D1092" s="2">
        <f t="shared" si="98"/>
        <v>6.827192554664947</v>
      </c>
      <c r="E1092" s="2">
        <f t="shared" si="97"/>
        <v>0.22586386014317306</v>
      </c>
      <c r="F1092" s="2">
        <f t="shared" si="101"/>
        <v>0.15679652681695405</v>
      </c>
      <c r="G1092" s="2">
        <f t="shared" si="99"/>
        <v>6.9067333326219005E-2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6.5218999999999996</v>
      </c>
      <c r="C1093" s="2">
        <f t="shared" si="96"/>
        <v>7.0273708125299477</v>
      </c>
      <c r="D1093" s="2">
        <f t="shared" si="98"/>
        <v>6.8045782913564326</v>
      </c>
      <c r="E1093" s="2">
        <f t="shared" si="97"/>
        <v>0.22279252117351511</v>
      </c>
      <c r="F1093" s="2">
        <f t="shared" si="101"/>
        <v>0.16999572568826629</v>
      </c>
      <c r="G1093" s="2">
        <f t="shared" si="99"/>
        <v>5.2796795485248821E-2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6.5549999999999997</v>
      </c>
      <c r="C1094" s="2">
        <f t="shared" si="96"/>
        <v>6.9954522259868792</v>
      </c>
      <c r="D1094" s="2">
        <f t="shared" si="98"/>
        <v>6.7860910105152161</v>
      </c>
      <c r="E1094" s="2">
        <f t="shared" si="97"/>
        <v>0.20936121547166309</v>
      </c>
      <c r="F1094" s="2">
        <f t="shared" si="101"/>
        <v>0.17786882364494566</v>
      </c>
      <c r="G1094" s="2">
        <f t="shared" si="99"/>
        <v>3.1492391826717425E-2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6.5689000000000002</v>
      </c>
      <c r="C1095" s="2">
        <f t="shared" si="96"/>
        <v>6.9378749604504364</v>
      </c>
      <c r="D1095" s="2">
        <f t="shared" si="98"/>
        <v>6.7700027875140893</v>
      </c>
      <c r="E1095" s="2">
        <f t="shared" si="97"/>
        <v>0.16787217293634704</v>
      </c>
      <c r="F1095" s="2">
        <f t="shared" si="101"/>
        <v>0.17586949350322595</v>
      </c>
      <c r="G1095" s="2">
        <f t="shared" si="99"/>
        <v>-7.9973205668789071E-3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6">
        <f>TITRES_STAT!D1099</f>
        <v>6.6616999999999997</v>
      </c>
      <c r="C1096" s="2">
        <f t="shared" si="96"/>
        <v>6.8891557357657538</v>
      </c>
      <c r="D1096" s="2">
        <f t="shared" si="98"/>
        <v>6.7619803588093417</v>
      </c>
      <c r="E1096" s="2">
        <f t="shared" si="97"/>
        <v>0.12717537695641212</v>
      </c>
      <c r="F1096" s="2">
        <f t="shared" si="101"/>
        <v>0.16613067019386318</v>
      </c>
      <c r="G1096" s="2">
        <f t="shared" si="99"/>
        <v>-3.8955293237451061E-2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6">
        <f>TITRES_STAT!D1100</f>
        <v>6.7346000000000004</v>
      </c>
      <c r="C1097" s="2">
        <f t="shared" si="96"/>
        <v>6.8479317764171768</v>
      </c>
      <c r="D1097" s="2">
        <f t="shared" si="98"/>
        <v>6.7599521840827235</v>
      </c>
      <c r="E1097" s="2">
        <f t="shared" si="97"/>
        <v>8.7979592334453294E-2</v>
      </c>
      <c r="F1097" s="2">
        <f t="shared" si="101"/>
        <v>0.15050045462198119</v>
      </c>
      <c r="G1097" s="2">
        <f t="shared" si="99"/>
        <v>-6.2520862287527901E-2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6">
        <f>TITRES_STAT!D1101</f>
        <v>6.7279999999999998</v>
      </c>
      <c r="C1098" s="2">
        <f t="shared" si="96"/>
        <v>6.8130499646606877</v>
      </c>
      <c r="D1098" s="2">
        <f t="shared" si="98"/>
        <v>6.757585355632151</v>
      </c>
      <c r="E1098" s="2">
        <f t="shared" si="97"/>
        <v>5.5464609028536671E-2</v>
      </c>
      <c r="F1098" s="2">
        <f t="shared" si="101"/>
        <v>0.13149328550329228</v>
      </c>
      <c r="G1098" s="2">
        <f t="shared" si="99"/>
        <v>-7.6028676474755613E-2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6.7610999999999999</v>
      </c>
      <c r="C1099" s="2">
        <f t="shared" si="96"/>
        <v>6.7804884316359662</v>
      </c>
      <c r="D1099" s="2">
        <f t="shared" si="98"/>
        <v>6.7578456996593994</v>
      </c>
      <c r="E1099" s="2">
        <f t="shared" si="97"/>
        <v>2.2642731976566743E-2</v>
      </c>
      <c r="F1099" s="2">
        <f t="shared" si="101"/>
        <v>0.10972317479794717</v>
      </c>
      <c r="G1099" s="2">
        <f t="shared" si="99"/>
        <v>-8.708044282138043E-2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6.8670999999999998</v>
      </c>
      <c r="C1100" s="2">
        <f t="shared" si="96"/>
        <v>6.7529363652304326</v>
      </c>
      <c r="D1100" s="2">
        <f t="shared" si="98"/>
        <v>6.7659386107957404</v>
      </c>
      <c r="E1100" s="2">
        <f t="shared" si="97"/>
        <v>-1.3002245565307824E-2</v>
      </c>
      <c r="F1100" s="2">
        <f t="shared" si="101"/>
        <v>8.5178090725296182E-2</v>
      </c>
      <c r="G1100" s="2">
        <f t="shared" si="99"/>
        <v>-9.8180336290604006E-2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7.0195999999999996</v>
      </c>
      <c r="C1101" s="2">
        <f t="shared" si="96"/>
        <v>6.7224846167334427</v>
      </c>
      <c r="D1101" s="2">
        <f t="shared" si="98"/>
        <v>6.7847283433293892</v>
      </c>
      <c r="E1101" s="2">
        <f t="shared" si="97"/>
        <v>-6.2243726595946569E-2</v>
      </c>
      <c r="F1101" s="2">
        <f t="shared" si="101"/>
        <v>5.569372726104764E-2</v>
      </c>
      <c r="G1101" s="2">
        <f t="shared" si="99"/>
        <v>-0.11793745385699421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6.9599000000000002</v>
      </c>
      <c r="C1102" s="2">
        <f t="shared" si="96"/>
        <v>6.691625444928297</v>
      </c>
      <c r="D1102" s="2">
        <f t="shared" si="98"/>
        <v>6.7977040216012865</v>
      </c>
      <c r="E1102" s="2">
        <f t="shared" si="97"/>
        <v>-0.10607857667298948</v>
      </c>
      <c r="F1102" s="2">
        <f t="shared" si="101"/>
        <v>2.3339266474240217E-2</v>
      </c>
      <c r="G1102" s="2">
        <f t="shared" si="99"/>
        <v>-0.12941784314722971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7.0659999999999998</v>
      </c>
      <c r="C1103" s="2">
        <f t="shared" ref="C1103:C1166" si="102">$C$4*B1093+C1102*(1-$C$4)</f>
        <v>6.6655138380162509</v>
      </c>
      <c r="D1103" s="2">
        <f t="shared" si="98"/>
        <v>6.8175777977789691</v>
      </c>
      <c r="E1103" s="2">
        <f t="shared" si="97"/>
        <v>-0.15206395976271825</v>
      </c>
      <c r="F1103" s="2">
        <f t="shared" si="101"/>
        <v>-1.1741378773151474E-2</v>
      </c>
      <c r="G1103" s="2">
        <f t="shared" si="99"/>
        <v>-0.14032258098956676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7.1257000000000001</v>
      </c>
      <c r="C1104" s="2">
        <f t="shared" si="102"/>
        <v>6.6485117090906733</v>
      </c>
      <c r="D1104" s="2">
        <f t="shared" si="98"/>
        <v>6.8404016646101571</v>
      </c>
      <c r="E1104" s="2">
        <f t="shared" si="97"/>
        <v>-0.19188995551948373</v>
      </c>
      <c r="F1104" s="2">
        <f t="shared" si="101"/>
        <v>-4.777109412241793E-2</v>
      </c>
      <c r="G1104" s="2">
        <f t="shared" si="99"/>
        <v>-0.14411886139706581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7.1189999999999998</v>
      </c>
      <c r="C1105" s="2">
        <f t="shared" si="102"/>
        <v>6.6362637538459541</v>
      </c>
      <c r="D1105" s="2">
        <f t="shared" si="98"/>
        <v>6.8610385783427379</v>
      </c>
      <c r="E1105" s="2">
        <f t="shared" si="97"/>
        <v>-0.22477482449678376</v>
      </c>
      <c r="F1105" s="2">
        <f t="shared" si="101"/>
        <v>-8.3171840197291097E-2</v>
      </c>
      <c r="G1105" s="2">
        <f t="shared" si="99"/>
        <v>-0.14160298429949267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7.0262000000000002</v>
      </c>
      <c r="C1106" s="2">
        <f t="shared" si="102"/>
        <v>6.6401770224850383</v>
      </c>
      <c r="D1106" s="2">
        <f t="shared" si="98"/>
        <v>6.8732727577247577</v>
      </c>
      <c r="E1106" s="2">
        <f t="shared" si="97"/>
        <v>-0.23309573523971938</v>
      </c>
      <c r="F1106" s="2">
        <f t="shared" si="101"/>
        <v>-0.11315661920577677</v>
      </c>
      <c r="G1106" s="2">
        <f t="shared" si="99"/>
        <v>-0.11993911603394261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7.0129999999999999</v>
      </c>
      <c r="C1107" s="2">
        <f t="shared" si="102"/>
        <v>6.6547036344104171</v>
      </c>
      <c r="D1107" s="2">
        <f t="shared" si="98"/>
        <v>6.8836229238192201</v>
      </c>
      <c r="E1107" s="2">
        <f t="shared" si="97"/>
        <v>-0.22891928940880302</v>
      </c>
      <c r="F1107" s="2">
        <f t="shared" si="101"/>
        <v>-0.13630915324638204</v>
      </c>
      <c r="G1107" s="2">
        <f t="shared" si="99"/>
        <v>-9.2610136162420975E-2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6.9931000000000001</v>
      </c>
      <c r="C1108" s="2">
        <f t="shared" si="102"/>
        <v>6.6659799983472752</v>
      </c>
      <c r="D1108" s="2">
        <f t="shared" si="98"/>
        <v>6.8917323368696479</v>
      </c>
      <c r="E1108" s="2">
        <f t="shared" si="97"/>
        <v>-0.22575233852237275</v>
      </c>
      <c r="F1108" s="2">
        <f t="shared" si="101"/>
        <v>-0.15419779030158021</v>
      </c>
      <c r="G1108" s="2">
        <f t="shared" si="99"/>
        <v>-7.1554548220792547E-2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6.9268000000000001</v>
      </c>
      <c r="C1109" s="2">
        <f t="shared" si="102"/>
        <v>6.6806138447553867</v>
      </c>
      <c r="D1109" s="2">
        <f t="shared" si="98"/>
        <v>6.89432994154597</v>
      </c>
      <c r="E1109" s="2">
        <f t="shared" si="97"/>
        <v>-0.21371609679058334</v>
      </c>
      <c r="F1109" s="2">
        <f t="shared" si="101"/>
        <v>-0.16610145159938083</v>
      </c>
      <c r="G1109" s="2">
        <f t="shared" si="99"/>
        <v>-4.7614645191202509E-2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6.8936999999999999</v>
      </c>
      <c r="C1110" s="2">
        <f t="shared" si="102"/>
        <v>6.7093040224853278</v>
      </c>
      <c r="D1110" s="2">
        <f t="shared" si="98"/>
        <v>6.8942832792092315</v>
      </c>
      <c r="E1110" s="2">
        <f t="shared" si="97"/>
        <v>-0.1849792567239037</v>
      </c>
      <c r="F1110" s="2">
        <f t="shared" si="101"/>
        <v>-0.1698770126242854</v>
      </c>
      <c r="G1110" s="2">
        <f t="shared" si="99"/>
        <v>-1.51022440996183E-2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6.8936999999999999</v>
      </c>
      <c r="C1111" s="2">
        <f t="shared" si="102"/>
        <v>6.7570418651798931</v>
      </c>
      <c r="D1111" s="2">
        <f t="shared" si="98"/>
        <v>6.8942400733418818</v>
      </c>
      <c r="E1111" s="2">
        <f t="shared" si="97"/>
        <v>-0.13719820816198869</v>
      </c>
      <c r="F1111" s="2">
        <f t="shared" si="101"/>
        <v>-0.16334125173182606</v>
      </c>
      <c r="G1111" s="2">
        <f t="shared" si="99"/>
        <v>2.6143043569837376E-2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6.8936999999999999</v>
      </c>
      <c r="C1112" s="2">
        <f t="shared" si="102"/>
        <v>6.7882508089983711</v>
      </c>
      <c r="D1112" s="2">
        <f t="shared" si="98"/>
        <v>6.89420006790915</v>
      </c>
      <c r="E1112" s="2">
        <f t="shared" si="97"/>
        <v>-0.10594925891077889</v>
      </c>
      <c r="F1112" s="2">
        <f t="shared" si="101"/>
        <v>-0.15186285316761666</v>
      </c>
      <c r="G1112" s="2">
        <f t="shared" si="99"/>
        <v>4.5913594256837775E-2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6.8273999999999999</v>
      </c>
      <c r="C1113" s="2">
        <f t="shared" si="102"/>
        <v>6.8309814537678522</v>
      </c>
      <c r="D1113" s="2">
        <f t="shared" si="98"/>
        <v>6.8892519147306945</v>
      </c>
      <c r="E1113" s="2">
        <f t="shared" si="97"/>
        <v>-5.8270460962842385E-2</v>
      </c>
      <c r="F1113" s="2">
        <f t="shared" si="101"/>
        <v>-0.1331443747266618</v>
      </c>
      <c r="G1113" s="2">
        <f t="shared" si="99"/>
        <v>7.4873913763819411E-2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6.8273999999999999</v>
      </c>
      <c r="C1114" s="2">
        <f t="shared" si="102"/>
        <v>6.8763227685727983</v>
      </c>
      <c r="D1114" s="2">
        <f t="shared" si="98"/>
        <v>6.8846702914173097</v>
      </c>
      <c r="E1114" s="2">
        <f t="shared" si="97"/>
        <v>-8.3475228445113459E-3</v>
      </c>
      <c r="F1114" s="2">
        <f t="shared" si="101"/>
        <v>-0.10818500435023172</v>
      </c>
      <c r="G1114" s="2">
        <f t="shared" si="99"/>
        <v>9.9837481505720374E-2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6.8936999999999999</v>
      </c>
      <c r="C1115" s="2">
        <f t="shared" si="102"/>
        <v>6.9136577272539057</v>
      </c>
      <c r="D1115" s="2">
        <f t="shared" si="98"/>
        <v>6.8853391587197308</v>
      </c>
      <c r="E1115" s="2">
        <f t="shared" si="97"/>
        <v>2.8318568534174915E-2</v>
      </c>
      <c r="F1115" s="2">
        <f t="shared" si="101"/>
        <v>-8.0884289773350396E-2</v>
      </c>
      <c r="G1115" s="2">
        <f t="shared" si="99"/>
        <v>0.10920285830752531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6.8273999999999999</v>
      </c>
      <c r="C1116" s="2">
        <f t="shared" si="102"/>
        <v>6.9309719230609979</v>
      </c>
      <c r="D1116" s="2">
        <f t="shared" si="98"/>
        <v>6.8810473691849365</v>
      </c>
      <c r="E1116" s="2">
        <f t="shared" ref="E1116:E1179" si="103">C1116-D1116</f>
        <v>4.9924553876061317E-2</v>
      </c>
      <c r="F1116" s="2">
        <f t="shared" si="101"/>
        <v>-5.4722521043468052E-2</v>
      </c>
      <c r="G1116" s="2">
        <f t="shared" si="99"/>
        <v>0.10464707491952938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6.8273999999999999</v>
      </c>
      <c r="C1117" s="2">
        <f t="shared" si="102"/>
        <v>6.9435916272054587</v>
      </c>
      <c r="D1117" s="2">
        <f t="shared" ref="D1117:D1180" si="104">$D$4*B1117+(1-$D$4)*D1116</f>
        <v>6.8770734899860528</v>
      </c>
      <c r="E1117" s="2">
        <f t="shared" si="103"/>
        <v>6.6518137219405915E-2</v>
      </c>
      <c r="F1117" s="2">
        <f t="shared" si="101"/>
        <v>-3.0474389390893263E-2</v>
      </c>
      <c r="G1117" s="2">
        <f t="shared" si="99"/>
        <v>9.6992526610299182E-2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6.7942</v>
      </c>
      <c r="C1118" s="2">
        <f t="shared" si="102"/>
        <v>6.9512082999430804</v>
      </c>
      <c r="D1118" s="2">
        <f t="shared" si="104"/>
        <v>6.8709347129500493</v>
      </c>
      <c r="E1118" s="2">
        <f t="shared" si="103"/>
        <v>8.027358699303111E-2</v>
      </c>
      <c r="F1118" s="2">
        <f t="shared" si="101"/>
        <v>-8.3247941141083893E-3</v>
      </c>
      <c r="G1118" s="2">
        <f t="shared" si="99"/>
        <v>8.8598381107139496E-2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7.0195999999999996</v>
      </c>
      <c r="C1119" s="2">
        <f t="shared" si="102"/>
        <v>6.9474531768749141</v>
      </c>
      <c r="D1119" s="2">
        <f t="shared" si="104"/>
        <v>6.8819469564352316</v>
      </c>
      <c r="E1119" s="2">
        <f t="shared" si="103"/>
        <v>6.5506220439682572E-2</v>
      </c>
      <c r="F1119" s="2">
        <f t="shared" si="101"/>
        <v>6.4414087966498034E-3</v>
      </c>
      <c r="G1119" s="2">
        <f t="shared" si="99"/>
        <v>5.9064811643032768E-2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7.1058000000000003</v>
      </c>
      <c r="C1120" s="2">
        <f t="shared" si="102"/>
        <v>6.9391834573556963</v>
      </c>
      <c r="D1120" s="2">
        <f t="shared" si="104"/>
        <v>6.8985286633659557</v>
      </c>
      <c r="E1120" s="2">
        <f t="shared" si="103"/>
        <v>4.065479398974059E-2</v>
      </c>
      <c r="F1120" s="2">
        <f t="shared" si="101"/>
        <v>1.328408583526796E-2</v>
      </c>
      <c r="G1120" s="2">
        <f t="shared" si="99"/>
        <v>2.737070815447263E-2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7.0858999999999996</v>
      </c>
      <c r="C1121" s="2">
        <f t="shared" si="102"/>
        <v>6.9321860023778967</v>
      </c>
      <c r="D1121" s="2">
        <f t="shared" si="104"/>
        <v>6.9124080216351436</v>
      </c>
      <c r="E1121" s="2">
        <f t="shared" si="103"/>
        <v>1.9777980742753165E-2</v>
      </c>
      <c r="F1121" s="2">
        <f t="shared" si="101"/>
        <v>1.4582864816765E-2</v>
      </c>
      <c r="G1121" s="2">
        <f t="shared" si="99"/>
        <v>5.1951159259881648E-3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6.9002999999999997</v>
      </c>
      <c r="C1122" s="2">
        <f t="shared" si="102"/>
        <v>6.9262650789351428</v>
      </c>
      <c r="D1122" s="2">
        <f t="shared" si="104"/>
        <v>6.9115111311436515</v>
      </c>
      <c r="E1122" s="2">
        <f t="shared" si="103"/>
        <v>1.4753947791491306E-2</v>
      </c>
      <c r="F1122" s="2">
        <f t="shared" si="101"/>
        <v>1.4617081411710264E-2</v>
      </c>
      <c r="G1122" s="2">
        <f t="shared" si="99"/>
        <v>1.368663797810428E-4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7.0262000000000002</v>
      </c>
      <c r="C1123" s="2">
        <f t="shared" si="102"/>
        <v>6.911055066791274</v>
      </c>
      <c r="D1123" s="2">
        <f t="shared" si="104"/>
        <v>6.9200066029107887</v>
      </c>
      <c r="E1123" s="2">
        <f t="shared" si="103"/>
        <v>-8.9515361195147136E-3</v>
      </c>
      <c r="F1123" s="2">
        <f t="shared" si="101"/>
        <v>9.9033579054652685E-3</v>
      </c>
      <c r="G1123" s="2">
        <f t="shared" si="99"/>
        <v>-1.885489402497998E-2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7.0925000000000002</v>
      </c>
      <c r="C1124" s="2">
        <f t="shared" si="102"/>
        <v>6.8981850565156932</v>
      </c>
      <c r="D1124" s="2">
        <f t="shared" si="104"/>
        <v>6.9327838915840641</v>
      </c>
      <c r="E1124" s="2">
        <f t="shared" si="103"/>
        <v>-3.4598835068370803E-2</v>
      </c>
      <c r="F1124" s="2">
        <f t="shared" si="101"/>
        <v>1.0029193106980538E-3</v>
      </c>
      <c r="G1124" s="2">
        <f t="shared" ref="G1124:G1187" si="105">E1124-F1124</f>
        <v>-3.5601754379068859E-2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7.0858999999999996</v>
      </c>
      <c r="C1125" s="2">
        <f t="shared" si="102"/>
        <v>6.8974950478209704</v>
      </c>
      <c r="D1125" s="2">
        <f t="shared" si="104"/>
        <v>6.9441258255407998</v>
      </c>
      <c r="E1125" s="2">
        <f t="shared" si="103"/>
        <v>-4.6630777719829375E-2</v>
      </c>
      <c r="F1125" s="2">
        <f t="shared" ref="F1125:F1188" si="107">(E1125*(2/(10)))+((1-(2/10))*F1124)</f>
        <v>-8.5238200954074316E-3</v>
      </c>
      <c r="G1125" s="2">
        <f t="shared" si="105"/>
        <v>-3.8106957624421942E-2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7.3907999999999996</v>
      </c>
      <c r="C1126" s="2">
        <f t="shared" si="102"/>
        <v>6.8867111943100525</v>
      </c>
      <c r="D1126" s="2">
        <f t="shared" si="104"/>
        <v>6.977212801426667</v>
      </c>
      <c r="E1126" s="2">
        <f t="shared" si="103"/>
        <v>-9.050160711661448E-2</v>
      </c>
      <c r="F1126" s="2">
        <f t="shared" si="107"/>
        <v>-2.4919377499648843E-2</v>
      </c>
      <c r="G1126" s="2">
        <f t="shared" si="105"/>
        <v>-6.5582229616965637E-2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7.5233999999999996</v>
      </c>
      <c r="C1127" s="2">
        <f t="shared" si="102"/>
        <v>6.8775863951854284</v>
      </c>
      <c r="D1127" s="2">
        <f t="shared" si="104"/>
        <v>7.0176711124320983</v>
      </c>
      <c r="E1127" s="2">
        <f t="shared" si="103"/>
        <v>-0.14008471724666993</v>
      </c>
      <c r="F1127" s="2">
        <f t="shared" si="107"/>
        <v>-4.7952445449053069E-2</v>
      </c>
      <c r="G1127" s="2">
        <f t="shared" si="105"/>
        <v>-9.2132271797616863E-2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7.4173</v>
      </c>
      <c r="C1128" s="2">
        <f t="shared" si="102"/>
        <v>6.8647577190030544</v>
      </c>
      <c r="D1128" s="2">
        <f t="shared" si="104"/>
        <v>7.0472732522519426</v>
      </c>
      <c r="E1128" s="2">
        <f t="shared" si="103"/>
        <v>-0.18251553324888814</v>
      </c>
      <c r="F1128" s="2">
        <f t="shared" si="107"/>
        <v>-7.4865063009020086E-2</v>
      </c>
      <c r="G1128" s="2">
        <f t="shared" si="105"/>
        <v>-0.10765047023986805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7.4901999999999997</v>
      </c>
      <c r="C1129" s="2">
        <f t="shared" si="102"/>
        <v>6.8885796083872002</v>
      </c>
      <c r="D1129" s="2">
        <f t="shared" si="104"/>
        <v>7.0800826409740214</v>
      </c>
      <c r="E1129" s="2">
        <f t="shared" si="103"/>
        <v>-0.19150303258682122</v>
      </c>
      <c r="F1129" s="2">
        <f t="shared" si="107"/>
        <v>-9.8192656924580318E-2</v>
      </c>
      <c r="G1129" s="2">
        <f t="shared" si="105"/>
        <v>-9.3310375662240902E-2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7.5896999999999997</v>
      </c>
      <c r="C1130" s="2">
        <f t="shared" si="102"/>
        <v>6.921998130173785</v>
      </c>
      <c r="D1130" s="2">
        <f t="shared" si="104"/>
        <v>7.1178320749759454</v>
      </c>
      <c r="E1130" s="2">
        <f t="shared" si="103"/>
        <v>-0.19583394480216043</v>
      </c>
      <c r="F1130" s="2">
        <f t="shared" si="107"/>
        <v>-0.11772091450009635</v>
      </c>
      <c r="G1130" s="2">
        <f t="shared" si="105"/>
        <v>-7.8113030302064082E-2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7.8216999999999999</v>
      </c>
      <c r="C1131" s="2">
        <f t="shared" si="102"/>
        <v>6.9472138024547405</v>
      </c>
      <c r="D1131" s="2">
        <f t="shared" si="104"/>
        <v>7.1699704397925412</v>
      </c>
      <c r="E1131" s="2">
        <f t="shared" si="103"/>
        <v>-0.22275663733780071</v>
      </c>
      <c r="F1131" s="2">
        <f t="shared" si="107"/>
        <v>-0.13872805906763724</v>
      </c>
      <c r="G1131" s="2">
        <f t="shared" si="105"/>
        <v>-8.4028578270163468E-2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7.8150000000000004</v>
      </c>
      <c r="C1132" s="2">
        <f t="shared" si="102"/>
        <v>6.9399962943847804</v>
      </c>
      <c r="D1132" s="2">
        <f t="shared" si="104"/>
        <v>7.2177504072153162</v>
      </c>
      <c r="E1132" s="2">
        <f t="shared" si="103"/>
        <v>-0.27775411283053586</v>
      </c>
      <c r="F1132" s="2">
        <f t="shared" si="107"/>
        <v>-0.16653326982021699</v>
      </c>
      <c r="G1132" s="2">
        <f t="shared" si="105"/>
        <v>-0.11122084301031887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7.9542000000000002</v>
      </c>
      <c r="C1133" s="2">
        <f t="shared" si="102"/>
        <v>6.9532584029409676</v>
      </c>
      <c r="D1133" s="2">
        <f t="shared" si="104"/>
        <v>7.2723022289030705</v>
      </c>
      <c r="E1133" s="2">
        <f t="shared" si="103"/>
        <v>-0.3190438259621029</v>
      </c>
      <c r="F1133" s="2">
        <f t="shared" si="107"/>
        <v>-0.19703538104859419</v>
      </c>
      <c r="G1133" s="2">
        <f t="shared" si="105"/>
        <v>-0.12200844491350871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7.8879000000000001</v>
      </c>
      <c r="C1134" s="2">
        <f t="shared" si="102"/>
        <v>6.9746801871038961</v>
      </c>
      <c r="D1134" s="2">
        <f t="shared" si="104"/>
        <v>7.3179020637991394</v>
      </c>
      <c r="E1134" s="2">
        <f t="shared" si="103"/>
        <v>-0.34322187669524329</v>
      </c>
      <c r="F1134" s="2">
        <f t="shared" si="107"/>
        <v>-0.22627268017792401</v>
      </c>
      <c r="G1134" s="2">
        <f t="shared" si="105"/>
        <v>-0.11694919651731928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7.9542000000000002</v>
      </c>
      <c r="C1135" s="2">
        <f t="shared" si="102"/>
        <v>6.9917909275494505</v>
      </c>
      <c r="D1135" s="2">
        <f t="shared" si="104"/>
        <v>7.3650352442584621</v>
      </c>
      <c r="E1135" s="2">
        <f t="shared" si="103"/>
        <v>-0.37324431670901159</v>
      </c>
      <c r="F1135" s="2">
        <f t="shared" si="107"/>
        <v>-0.25566700748414151</v>
      </c>
      <c r="G1135" s="2">
        <f t="shared" si="105"/>
        <v>-0.11757730922487009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7.9409999999999998</v>
      </c>
      <c r="C1136" s="2">
        <f t="shared" si="102"/>
        <v>7.0531769386956888</v>
      </c>
      <c r="D1136" s="2">
        <f t="shared" si="104"/>
        <v>7.407699300239317</v>
      </c>
      <c r="E1136" s="2">
        <f t="shared" si="103"/>
        <v>-0.35452236154362815</v>
      </c>
      <c r="F1136" s="2">
        <f t="shared" si="107"/>
        <v>-0.27543807829603884</v>
      </c>
      <c r="G1136" s="2">
        <f t="shared" si="105"/>
        <v>-7.9084283247589315E-2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7.8813000000000004</v>
      </c>
      <c r="C1137" s="2">
        <f t="shared" si="102"/>
        <v>7.1255189481271213</v>
      </c>
      <c r="D1137" s="2">
        <f t="shared" si="104"/>
        <v>7.4427808335549237</v>
      </c>
      <c r="E1137" s="2">
        <f t="shared" si="103"/>
        <v>-0.31726188542780243</v>
      </c>
      <c r="F1137" s="2">
        <f t="shared" si="107"/>
        <v>-0.28380283972239156</v>
      </c>
      <c r="G1137" s="2">
        <f t="shared" si="105"/>
        <v>-3.3459045705410861E-2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7.8548</v>
      </c>
      <c r="C1138" s="2">
        <f t="shared" si="102"/>
        <v>7.1704083407229486</v>
      </c>
      <c r="D1138" s="2">
        <f t="shared" si="104"/>
        <v>7.4733007718101145</v>
      </c>
      <c r="E1138" s="2">
        <f t="shared" si="103"/>
        <v>-0.3028924310871659</v>
      </c>
      <c r="F1138" s="2">
        <f t="shared" si="107"/>
        <v>-0.28762075799534642</v>
      </c>
      <c r="G1138" s="2">
        <f t="shared" si="105"/>
        <v>-1.5271673091819482E-2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7.8746999999999998</v>
      </c>
      <c r="C1139" s="2">
        <f t="shared" si="102"/>
        <v>7.2196070575348035</v>
      </c>
      <c r="D1139" s="2">
        <f t="shared" si="104"/>
        <v>7.5030340479723279</v>
      </c>
      <c r="E1139" s="2">
        <f t="shared" si="103"/>
        <v>-0.2834269904375244</v>
      </c>
      <c r="F1139" s="2">
        <f t="shared" si="107"/>
        <v>-0.28678200448378205</v>
      </c>
      <c r="G1139" s="2">
        <f t="shared" si="105"/>
        <v>3.3550140462576539E-3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7.6426999999999996</v>
      </c>
      <c r="C1140" s="2">
        <f t="shared" si="102"/>
        <v>7.2765444332986799</v>
      </c>
      <c r="D1140" s="2">
        <f t="shared" si="104"/>
        <v>7.5133796740484513</v>
      </c>
      <c r="E1140" s="2">
        <f t="shared" si="103"/>
        <v>-0.23683524074977136</v>
      </c>
      <c r="F1140" s="2">
        <f t="shared" si="107"/>
        <v>-0.27679265173697992</v>
      </c>
      <c r="G1140" s="2">
        <f t="shared" si="105"/>
        <v>3.9957410987208564E-2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7.6890999999999998</v>
      </c>
      <c r="C1141" s="2">
        <f t="shared" si="102"/>
        <v>7.3604145204834985</v>
      </c>
      <c r="D1141" s="2">
        <f t="shared" si="104"/>
        <v>7.5263959944893069</v>
      </c>
      <c r="E1141" s="2">
        <f t="shared" si="103"/>
        <v>-0.16598147400580832</v>
      </c>
      <c r="F1141" s="2">
        <f t="shared" si="107"/>
        <v>-0.25463041619074561</v>
      </c>
      <c r="G1141" s="2">
        <f t="shared" si="105"/>
        <v>8.8648942184937296E-2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7.6825000000000001</v>
      </c>
      <c r="C1142" s="2">
        <f t="shared" si="102"/>
        <v>7.4303507481014215</v>
      </c>
      <c r="D1142" s="2">
        <f t="shared" si="104"/>
        <v>7.5379592541567657</v>
      </c>
      <c r="E1142" s="2">
        <f t="shared" si="103"/>
        <v>-0.10760850605534422</v>
      </c>
      <c r="F1142" s="2">
        <f t="shared" si="107"/>
        <v>-0.22522603416366532</v>
      </c>
      <c r="G1142" s="2">
        <f t="shared" si="105"/>
        <v>0.1176175281083211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7.8879000000000001</v>
      </c>
      <c r="C1143" s="2">
        <f t="shared" si="102"/>
        <v>7.5109429407012023</v>
      </c>
      <c r="D1143" s="2">
        <f t="shared" si="104"/>
        <v>7.5638807908858938</v>
      </c>
      <c r="E1143" s="2">
        <f t="shared" si="103"/>
        <v>-5.2937850184691548E-2</v>
      </c>
      <c r="F1143" s="2">
        <f t="shared" si="107"/>
        <v>-0.19076839736787057</v>
      </c>
      <c r="G1143" s="2">
        <f t="shared" si="105"/>
        <v>0.13783054718317903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7.8879000000000001</v>
      </c>
      <c r="C1144" s="2">
        <f t="shared" si="102"/>
        <v>7.5689363344394787</v>
      </c>
      <c r="D1144" s="2">
        <f t="shared" si="104"/>
        <v>7.5878822137832351</v>
      </c>
      <c r="E1144" s="2">
        <f t="shared" si="103"/>
        <v>-1.8945879343756467E-2</v>
      </c>
      <c r="F1144" s="2">
        <f t="shared" si="107"/>
        <v>-0.15640389376304778</v>
      </c>
      <c r="G1144" s="2">
        <f t="shared" si="105"/>
        <v>0.13745801441929131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7.6890999999999998</v>
      </c>
      <c r="C1145" s="2">
        <f t="shared" si="102"/>
        <v>7.628207667602636</v>
      </c>
      <c r="D1145" s="2">
        <f t="shared" si="104"/>
        <v>7.5953798275770694</v>
      </c>
      <c r="E1145" s="2">
        <f t="shared" si="103"/>
        <v>3.2827840025566601E-2</v>
      </c>
      <c r="F1145" s="2">
        <f t="shared" si="107"/>
        <v>-0.11855754700532492</v>
      </c>
      <c r="G1145" s="2">
        <f t="shared" si="105"/>
        <v>0.15138538703089152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7.8746999999999998</v>
      </c>
      <c r="C1146" s="2">
        <f t="shared" si="102"/>
        <v>7.6763295648945373</v>
      </c>
      <c r="D1146" s="2">
        <f t="shared" si="104"/>
        <v>7.6160702107195082</v>
      </c>
      <c r="E1146" s="2">
        <f t="shared" si="103"/>
        <v>6.0259354175029145E-2</v>
      </c>
      <c r="F1146" s="2">
        <f t="shared" si="107"/>
        <v>-8.2794166769254107E-2</v>
      </c>
      <c r="G1146" s="2">
        <f t="shared" si="105"/>
        <v>0.14305352094428325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7.8349000000000002</v>
      </c>
      <c r="C1147" s="2">
        <f t="shared" si="102"/>
        <v>7.7078634779876856</v>
      </c>
      <c r="D1147" s="2">
        <f t="shared" si="104"/>
        <v>7.6322798247402854</v>
      </c>
      <c r="E1147" s="2">
        <f t="shared" si="103"/>
        <v>7.5583653247400129E-2</v>
      </c>
      <c r="F1147" s="2">
        <f t="shared" si="107"/>
        <v>-5.1118602765923261E-2</v>
      </c>
      <c r="G1147" s="2">
        <f t="shared" si="105"/>
        <v>0.12670225601332338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7.8216999999999999</v>
      </c>
      <c r="C1148" s="2">
        <f t="shared" si="102"/>
        <v>7.7304690967588101</v>
      </c>
      <c r="D1148" s="2">
        <f t="shared" si="104"/>
        <v>7.6463109488335972</v>
      </c>
      <c r="E1148" s="2">
        <f t="shared" si="103"/>
        <v>8.4158147925212923E-2</v>
      </c>
      <c r="F1148" s="2">
        <f t="shared" si="107"/>
        <v>-2.4063252627696027E-2</v>
      </c>
      <c r="G1148" s="2">
        <f t="shared" si="105"/>
        <v>0.10822140055290895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7.7553999999999998</v>
      </c>
      <c r="C1149" s="2">
        <f t="shared" si="102"/>
        <v>7.7526584664882243</v>
      </c>
      <c r="D1149" s="2">
        <f t="shared" si="104"/>
        <v>7.6543916192903678</v>
      </c>
      <c r="E1149" s="2">
        <f t="shared" si="103"/>
        <v>9.8266847197856499E-2</v>
      </c>
      <c r="F1149" s="2">
        <f t="shared" si="107"/>
        <v>4.0276733741447662E-4</v>
      </c>
      <c r="G1149" s="2">
        <f t="shared" si="105"/>
        <v>9.7864079860442016E-2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7.7819000000000003</v>
      </c>
      <c r="C1150" s="2">
        <f t="shared" si="102"/>
        <v>7.7357417793361893</v>
      </c>
      <c r="D1150" s="2">
        <f t="shared" si="104"/>
        <v>7.6638366845281185</v>
      </c>
      <c r="E1150" s="2">
        <f t="shared" si="103"/>
        <v>7.1905094808070835E-2</v>
      </c>
      <c r="F1150" s="2">
        <f t="shared" si="107"/>
        <v>1.4703232831545749E-2</v>
      </c>
      <c r="G1150" s="2">
        <f t="shared" si="105"/>
        <v>5.720186197652509E-2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7.8083999999999998</v>
      </c>
      <c r="C1151" s="2">
        <f t="shared" si="102"/>
        <v>7.728566120976776</v>
      </c>
      <c r="D1151" s="2">
        <f t="shared" si="104"/>
        <v>7.6745450782667763</v>
      </c>
      <c r="E1151" s="2">
        <f t="shared" si="103"/>
        <v>5.4021042709999634E-2</v>
      </c>
      <c r="F1151" s="2">
        <f t="shared" si="107"/>
        <v>2.2566794807236529E-2</v>
      </c>
      <c r="G1151" s="2">
        <f t="shared" si="105"/>
        <v>3.1454247902763105E-2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7.8018000000000001</v>
      </c>
      <c r="C1152" s="2">
        <f t="shared" si="102"/>
        <v>7.7214790254418872</v>
      </c>
      <c r="D1152" s="2">
        <f t="shared" si="104"/>
        <v>7.6839713687655333</v>
      </c>
      <c r="E1152" s="2">
        <f t="shared" si="103"/>
        <v>3.7507656676353918E-2</v>
      </c>
      <c r="F1152" s="2">
        <f t="shared" si="107"/>
        <v>2.5554967181060005E-2</v>
      </c>
      <c r="G1152" s="2">
        <f t="shared" si="105"/>
        <v>1.1952689495293913E-2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7.8018000000000001</v>
      </c>
      <c r="C1153" s="2">
        <f t="shared" si="102"/>
        <v>7.7470822522969813</v>
      </c>
      <c r="D1153" s="2">
        <f t="shared" si="104"/>
        <v>7.6926994155236414</v>
      </c>
      <c r="E1153" s="2">
        <f t="shared" si="103"/>
        <v>5.4382836773339882E-2</v>
      </c>
      <c r="F1153" s="2">
        <f t="shared" si="107"/>
        <v>3.1320541099515986E-2</v>
      </c>
      <c r="G1153" s="2">
        <f t="shared" si="105"/>
        <v>2.3062295673823896E-2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7.7553999999999998</v>
      </c>
      <c r="C1154" s="2">
        <f t="shared" si="102"/>
        <v>7.7687465211743687</v>
      </c>
      <c r="D1154" s="2">
        <f t="shared" si="104"/>
        <v>7.697343903262631</v>
      </c>
      <c r="E1154" s="2">
        <f t="shared" si="103"/>
        <v>7.1402617911737742E-2</v>
      </c>
      <c r="F1154" s="2">
        <f t="shared" si="107"/>
        <v>3.9336956461960337E-2</v>
      </c>
      <c r="G1154" s="2">
        <f t="shared" si="105"/>
        <v>3.2065661449777405E-2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7.8216999999999999</v>
      </c>
      <c r="C1155" s="2">
        <f t="shared" si="102"/>
        <v>7.7564932102244661</v>
      </c>
      <c r="D1155" s="2">
        <f t="shared" si="104"/>
        <v>7.7065554659839171</v>
      </c>
      <c r="E1155" s="2">
        <f t="shared" si="103"/>
        <v>4.9937744240549087E-2</v>
      </c>
      <c r="F1155" s="2">
        <f t="shared" si="107"/>
        <v>4.1457114017678091E-2</v>
      </c>
      <c r="G1155" s="2">
        <f t="shared" si="105"/>
        <v>8.4806302228709954E-3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7.6227999999999998</v>
      </c>
      <c r="C1156" s="2">
        <f t="shared" si="102"/>
        <v>7.7746788701899332</v>
      </c>
      <c r="D1156" s="2">
        <f t="shared" si="104"/>
        <v>7.700351357392516</v>
      </c>
      <c r="E1156" s="2">
        <f t="shared" si="103"/>
        <v>7.4327512797417228E-2</v>
      </c>
      <c r="F1156" s="2">
        <f t="shared" si="107"/>
        <v>4.803119377362592E-2</v>
      </c>
      <c r="G1156" s="2">
        <f t="shared" si="105"/>
        <v>2.6296319023791308E-2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7.4637000000000002</v>
      </c>
      <c r="C1157" s="2">
        <f t="shared" si="102"/>
        <v>7.7839436593914826</v>
      </c>
      <c r="D1157" s="2">
        <f t="shared" si="104"/>
        <v>7.6828216272152927</v>
      </c>
      <c r="E1157" s="2">
        <f t="shared" si="103"/>
        <v>0.10112203217618987</v>
      </c>
      <c r="F1157" s="2">
        <f t="shared" si="107"/>
        <v>5.864936145413871E-2</v>
      </c>
      <c r="G1157" s="2">
        <f t="shared" si="105"/>
        <v>4.2472670722051159E-2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7.5564999999999998</v>
      </c>
      <c r="C1158" s="2">
        <f t="shared" si="102"/>
        <v>7.7897523271774087</v>
      </c>
      <c r="D1158" s="2">
        <f t="shared" si="104"/>
        <v>7.6734644696437897</v>
      </c>
      <c r="E1158" s="2">
        <f t="shared" si="103"/>
        <v>0.11628785753361903</v>
      </c>
      <c r="F1158" s="2">
        <f t="shared" si="107"/>
        <v>7.0177060670034777E-2</v>
      </c>
      <c r="G1158" s="2">
        <f t="shared" si="105"/>
        <v>4.6110796863584255E-2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7.8482000000000003</v>
      </c>
      <c r="C1159" s="2">
        <f t="shared" si="102"/>
        <v>7.7844673537654998</v>
      </c>
      <c r="D1159" s="2">
        <f t="shared" si="104"/>
        <v>7.686407842262768</v>
      </c>
      <c r="E1159" s="2">
        <f t="shared" si="103"/>
        <v>9.8059511502731844E-2</v>
      </c>
      <c r="F1159" s="2">
        <f t="shared" si="107"/>
        <v>7.5753550836574188E-2</v>
      </c>
      <c r="G1159" s="2">
        <f t="shared" si="105"/>
        <v>2.2305960666157656E-2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7.8216999999999999</v>
      </c>
      <c r="C1160" s="2">
        <f t="shared" si="102"/>
        <v>7.784072376263115</v>
      </c>
      <c r="D1160" s="2">
        <f t="shared" si="104"/>
        <v>7.6964294835766367</v>
      </c>
      <c r="E1160" s="2">
        <f t="shared" si="103"/>
        <v>8.7642892686478291E-2</v>
      </c>
      <c r="F1160" s="2">
        <f t="shared" si="107"/>
        <v>7.8131419206555017E-2</v>
      </c>
      <c r="G1160" s="2">
        <f t="shared" si="105"/>
        <v>9.5114734799232742E-3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7.6825000000000001</v>
      </c>
      <c r="C1161" s="2">
        <f t="shared" si="102"/>
        <v>7.7878150876072514</v>
      </c>
      <c r="D1161" s="2">
        <f t="shared" si="104"/>
        <v>7.6953976699783677</v>
      </c>
      <c r="E1161" s="2">
        <f t="shared" si="103"/>
        <v>9.2417417628883669E-2</v>
      </c>
      <c r="F1161" s="2">
        <f t="shared" si="107"/>
        <v>8.0988618891020756E-2</v>
      </c>
      <c r="G1161" s="2">
        <f t="shared" si="105"/>
        <v>1.1428798737862914E-2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7.5896999999999997</v>
      </c>
      <c r="C1162" s="2">
        <f t="shared" si="102"/>
        <v>7.7899666125907512</v>
      </c>
      <c r="D1162" s="2">
        <f t="shared" si="104"/>
        <v>7.6875682129429332</v>
      </c>
      <c r="E1162" s="2">
        <f t="shared" si="103"/>
        <v>0.10239839964781794</v>
      </c>
      <c r="F1162" s="2">
        <f t="shared" si="107"/>
        <v>8.5270575042380198E-2</v>
      </c>
      <c r="G1162" s="2">
        <f t="shared" si="105"/>
        <v>1.7127824605437741E-2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7.6692</v>
      </c>
      <c r="C1163" s="2">
        <f t="shared" si="102"/>
        <v>7.7917871337306357</v>
      </c>
      <c r="D1163" s="2">
        <f t="shared" si="104"/>
        <v>7.68620760457679</v>
      </c>
      <c r="E1163" s="2">
        <f t="shared" si="103"/>
        <v>0.10557952915384572</v>
      </c>
      <c r="F1163" s="2">
        <f t="shared" si="107"/>
        <v>8.9332365864673302E-2</v>
      </c>
      <c r="G1163" s="2">
        <f t="shared" si="105"/>
        <v>1.6247163289172417E-2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7.6890999999999998</v>
      </c>
      <c r="C1164" s="2">
        <f t="shared" si="102"/>
        <v>7.7861891131566914</v>
      </c>
      <c r="D1164" s="2">
        <f t="shared" si="104"/>
        <v>7.6864218560896207</v>
      </c>
      <c r="E1164" s="2">
        <f t="shared" si="103"/>
        <v>9.976725706707068E-2</v>
      </c>
      <c r="F1164" s="2">
        <f t="shared" si="107"/>
        <v>9.1419344105152775E-2</v>
      </c>
      <c r="G1164" s="2">
        <f t="shared" si="105"/>
        <v>8.3479129619179054E-3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7.8150000000000004</v>
      </c>
      <c r="C1165" s="2">
        <f t="shared" si="102"/>
        <v>7.7916523265172</v>
      </c>
      <c r="D1165" s="2">
        <f t="shared" si="104"/>
        <v>7.6959461630459449</v>
      </c>
      <c r="E1165" s="2">
        <f t="shared" si="103"/>
        <v>9.5706163471255046E-2</v>
      </c>
      <c r="F1165" s="2">
        <f t="shared" si="107"/>
        <v>9.2276707978373229E-2</v>
      </c>
      <c r="G1165" s="2">
        <f t="shared" si="105"/>
        <v>3.4294554928818166E-3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7.6890999999999998</v>
      </c>
      <c r="C1166" s="2">
        <f t="shared" si="102"/>
        <v>7.7656750455145538</v>
      </c>
      <c r="D1166" s="2">
        <f t="shared" si="104"/>
        <v>7.6954390398573569</v>
      </c>
      <c r="E1166" s="2">
        <f t="shared" si="103"/>
        <v>7.0236005657196898E-2</v>
      </c>
      <c r="F1166" s="2">
        <f t="shared" si="107"/>
        <v>8.7868567514137963E-2</v>
      </c>
      <c r="G1166" s="2">
        <f t="shared" si="105"/>
        <v>-1.7632561856941065E-2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7.7553999999999998</v>
      </c>
      <c r="C1167" s="2">
        <f t="shared" ref="C1167:C1230" si="108">$C$4*B1157+C1166*(1-$C$4)</f>
        <v>7.7192173462046227</v>
      </c>
      <c r="D1167" s="2">
        <f t="shared" si="104"/>
        <v>7.6998805924605156</v>
      </c>
      <c r="E1167" s="2">
        <f t="shared" si="103"/>
        <v>1.9336753744107149E-2</v>
      </c>
      <c r="F1167" s="2">
        <f t="shared" si="107"/>
        <v>7.41622047601318E-2</v>
      </c>
      <c r="G1167" s="2">
        <f t="shared" si="105"/>
        <v>-5.4825451016024651E-2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7.7222</v>
      </c>
      <c r="C1168" s="2">
        <f t="shared" si="108"/>
        <v>7.6941839083269885</v>
      </c>
      <c r="D1168" s="2">
        <f t="shared" si="104"/>
        <v>7.7015338819078849</v>
      </c>
      <c r="E1168" s="2">
        <f t="shared" si="103"/>
        <v>-7.3499735808963962E-3</v>
      </c>
      <c r="F1168" s="2">
        <f t="shared" si="107"/>
        <v>5.7859769091926166E-2</v>
      </c>
      <c r="G1168" s="2">
        <f t="shared" si="105"/>
        <v>-6.5209742672822563E-2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7.6227999999999998</v>
      </c>
      <c r="C1169" s="2">
        <f t="shared" si="108"/>
        <v>7.7178786916612987</v>
      </c>
      <c r="D1169" s="2">
        <f t="shared" si="104"/>
        <v>7.6957017425073007</v>
      </c>
      <c r="E1169" s="2">
        <f t="shared" si="103"/>
        <v>2.2176949153998038E-2</v>
      </c>
      <c r="F1169" s="2">
        <f t="shared" si="107"/>
        <v>5.0723205104340544E-2</v>
      </c>
      <c r="G1169" s="2">
        <f t="shared" si="105"/>
        <v>-2.8546255950342506E-2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7.5564999999999998</v>
      </c>
      <c r="C1170" s="2">
        <f t="shared" si="108"/>
        <v>7.733851200636483</v>
      </c>
      <c r="D1170" s="2">
        <f t="shared" si="104"/>
        <v>7.6853905023215745</v>
      </c>
      <c r="E1170" s="2">
        <f t="shared" si="103"/>
        <v>4.8460698314908512E-2</v>
      </c>
      <c r="F1170" s="2">
        <f t="shared" si="107"/>
        <v>5.0270703746454135E-2</v>
      </c>
      <c r="G1170" s="2">
        <f t="shared" si="105"/>
        <v>-1.8100054315456221E-3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7.6227999999999998</v>
      </c>
      <c r="C1171" s="2">
        <f t="shared" si="108"/>
        <v>7.7259510159231777</v>
      </c>
      <c r="D1171" s="2">
        <f t="shared" si="104"/>
        <v>7.6807541688162724</v>
      </c>
      <c r="E1171" s="2">
        <f t="shared" si="103"/>
        <v>4.5196847106905302E-2</v>
      </c>
      <c r="F1171" s="2">
        <f t="shared" si="107"/>
        <v>4.9255932418544368E-2</v>
      </c>
      <c r="G1171" s="2">
        <f t="shared" si="105"/>
        <v>-4.0590853116390657E-3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7.7420999999999998</v>
      </c>
      <c r="C1172" s="2">
        <f t="shared" si="108"/>
        <v>7.7049893211657654</v>
      </c>
      <c r="D1172" s="2">
        <f t="shared" si="104"/>
        <v>7.6852983044595113</v>
      </c>
      <c r="E1172" s="2">
        <f t="shared" si="103"/>
        <v>1.9691016706254061E-2</v>
      </c>
      <c r="F1172" s="2">
        <f t="shared" si="107"/>
        <v>4.3342949276086312E-2</v>
      </c>
      <c r="G1172" s="2">
        <f t="shared" si="105"/>
        <v>-2.3651932569832251E-2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7.7686000000000002</v>
      </c>
      <c r="C1173" s="2">
        <f t="shared" si="108"/>
        <v>7.6994832717556481</v>
      </c>
      <c r="D1173" s="2">
        <f t="shared" si="104"/>
        <v>7.6914688004254739</v>
      </c>
      <c r="E1173" s="2">
        <f t="shared" si="103"/>
        <v>8.0144713301741888E-3</v>
      </c>
      <c r="F1173" s="2">
        <f t="shared" si="107"/>
        <v>3.627725368690389E-2</v>
      </c>
      <c r="G1173" s="2">
        <f t="shared" si="105"/>
        <v>-2.8262782356729702E-2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7.8216999999999999</v>
      </c>
      <c r="C1174" s="2">
        <f t="shared" si="108"/>
        <v>7.6978858453317027</v>
      </c>
      <c r="D1174" s="2">
        <f t="shared" si="104"/>
        <v>7.7011155559495128</v>
      </c>
      <c r="E1174" s="2">
        <f t="shared" si="103"/>
        <v>-3.2297106178100776E-3</v>
      </c>
      <c r="F1174" s="2">
        <f t="shared" si="107"/>
        <v>2.8375860825961097E-2</v>
      </c>
      <c r="G1174" s="2">
        <f t="shared" si="105"/>
        <v>-3.1605571443771172E-2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7.8216999999999999</v>
      </c>
      <c r="C1175" s="2">
        <f t="shared" si="108"/>
        <v>7.7159034075883639</v>
      </c>
      <c r="D1175" s="2">
        <f t="shared" si="104"/>
        <v>7.7100477369902896</v>
      </c>
      <c r="E1175" s="2">
        <f t="shared" si="103"/>
        <v>5.8556705980743473E-3</v>
      </c>
      <c r="F1175" s="2">
        <f t="shared" si="107"/>
        <v>2.3871822780383752E-2</v>
      </c>
      <c r="G1175" s="2">
        <f t="shared" si="105"/>
        <v>-1.8016152182309404E-2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7.7819000000000003</v>
      </c>
      <c r="C1176" s="2">
        <f t="shared" si="108"/>
        <v>7.7117798064209238</v>
      </c>
      <c r="D1176" s="2">
        <f t="shared" si="104"/>
        <v>7.7153701268428607</v>
      </c>
      <c r="E1176" s="2">
        <f t="shared" si="103"/>
        <v>-3.5903204219369655E-3</v>
      </c>
      <c r="F1176" s="2">
        <f t="shared" si="107"/>
        <v>1.8379394139919607E-2</v>
      </c>
      <c r="G1176" s="2">
        <f t="shared" si="105"/>
        <v>-2.1969714561856573E-2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7.7222</v>
      </c>
      <c r="C1177" s="2">
        <f t="shared" si="108"/>
        <v>7.7184906054330895</v>
      </c>
      <c r="D1177" s="2">
        <f t="shared" si="104"/>
        <v>7.7158760433730196</v>
      </c>
      <c r="E1177" s="2">
        <f t="shared" si="103"/>
        <v>2.614562060069936E-3</v>
      </c>
      <c r="F1177" s="2">
        <f t="shared" si="107"/>
        <v>1.5226427723949673E-2</v>
      </c>
      <c r="G1177" s="2">
        <f t="shared" si="105"/>
        <v>-1.2611865663879738E-2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7.7222</v>
      </c>
      <c r="C1178" s="2">
        <f t="shared" si="108"/>
        <v>7.7190612815203066</v>
      </c>
      <c r="D1178" s="2">
        <f t="shared" si="104"/>
        <v>7.7163444846046483</v>
      </c>
      <c r="E1178" s="2">
        <f t="shared" si="103"/>
        <v>2.7167969156582927E-3</v>
      </c>
      <c r="F1178" s="2">
        <f t="shared" si="107"/>
        <v>1.2724501562291398E-2</v>
      </c>
      <c r="G1178" s="2">
        <f t="shared" si="105"/>
        <v>-1.0007704646633106E-2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7.7222</v>
      </c>
      <c r="C1179" s="2">
        <f t="shared" si="108"/>
        <v>7.7042518535941058</v>
      </c>
      <c r="D1179" s="2">
        <f t="shared" si="104"/>
        <v>7.7167782264857854</v>
      </c>
      <c r="E1179" s="2">
        <f t="shared" si="103"/>
        <v>-1.2526372891679571E-2</v>
      </c>
      <c r="F1179" s="2">
        <f t="shared" si="107"/>
        <v>7.6743266714972055E-3</v>
      </c>
      <c r="G1179" s="2">
        <f t="shared" si="105"/>
        <v>-2.0200699563176779E-2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7.7420999999999998</v>
      </c>
      <c r="C1180" s="2">
        <f t="shared" si="108"/>
        <v>7.6815207991950123</v>
      </c>
      <c r="D1180" s="2">
        <f t="shared" si="104"/>
        <v>7.7186539134127647</v>
      </c>
      <c r="E1180" s="2">
        <f t="shared" ref="E1180:E1243" si="109">C1180-D1180</f>
        <v>-3.713311421775245E-2</v>
      </c>
      <c r="F1180" s="2">
        <f t="shared" si="107"/>
        <v>-1.2871615063527256E-3</v>
      </c>
      <c r="G1180" s="2">
        <f t="shared" si="105"/>
        <v>-3.5845952711399724E-2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7.7222</v>
      </c>
      <c r="C1181" s="2">
        <f t="shared" si="108"/>
        <v>7.6724868300880873</v>
      </c>
      <c r="D1181" s="2">
        <f t="shared" ref="D1181:D1244" si="110">$D$4*B1181+(1-$D$4)*D1180</f>
        <v>7.7189165864933011</v>
      </c>
      <c r="E1181" s="2">
        <f t="shared" si="109"/>
        <v>-4.6429756405213851E-2</v>
      </c>
      <c r="F1181" s="2">
        <f t="shared" si="107"/>
        <v>-1.0315680486124952E-2</v>
      </c>
      <c r="G1181" s="2">
        <f t="shared" si="105"/>
        <v>-3.6114075919088898E-2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7.6692</v>
      </c>
      <c r="C1182" s="2">
        <f t="shared" si="108"/>
        <v>7.6831965485360731</v>
      </c>
      <c r="D1182" s="2">
        <f t="shared" si="110"/>
        <v>7.7152338763826869</v>
      </c>
      <c r="E1182" s="2">
        <f t="shared" si="109"/>
        <v>-3.2037327846613728E-2</v>
      </c>
      <c r="F1182" s="2">
        <f t="shared" si="107"/>
        <v>-1.4660009958222708E-2</v>
      </c>
      <c r="G1182" s="2">
        <f t="shared" si="105"/>
        <v>-1.737731788839102E-2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7.8083999999999998</v>
      </c>
      <c r="C1183" s="2">
        <f t="shared" si="108"/>
        <v>7.6963355410689847</v>
      </c>
      <c r="D1183" s="2">
        <f t="shared" si="110"/>
        <v>7.7221350707247103</v>
      </c>
      <c r="E1183" s="2">
        <f t="shared" si="109"/>
        <v>-2.5799529655725628E-2</v>
      </c>
      <c r="F1183" s="2">
        <f t="shared" si="107"/>
        <v>-1.6887913897723292E-2</v>
      </c>
      <c r="G1183" s="2">
        <f t="shared" si="105"/>
        <v>-8.9116157580023357E-3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7.8018000000000001</v>
      </c>
      <c r="C1184" s="2">
        <f t="shared" si="108"/>
        <v>7.7156223809045255</v>
      </c>
      <c r="D1184" s="2">
        <f t="shared" si="110"/>
        <v>7.7280361765969534</v>
      </c>
      <c r="E1184" s="2">
        <f t="shared" si="109"/>
        <v>-1.2413795692427954E-2</v>
      </c>
      <c r="F1184" s="2">
        <f t="shared" si="107"/>
        <v>-1.5993090256664226E-2</v>
      </c>
      <c r="G1184" s="2">
        <f t="shared" si="105"/>
        <v>3.5792945642362725E-3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7.7355</v>
      </c>
      <c r="C1185" s="2">
        <f t="shared" si="108"/>
        <v>7.731942014611521</v>
      </c>
      <c r="D1185" s="2">
        <f t="shared" si="110"/>
        <v>7.7285890524045868</v>
      </c>
      <c r="E1185" s="2">
        <f t="shared" si="109"/>
        <v>3.3529622069341514E-3</v>
      </c>
      <c r="F1185" s="2">
        <f t="shared" si="107"/>
        <v>-1.2123879763944551E-2</v>
      </c>
      <c r="G1185" s="2">
        <f t="shared" si="105"/>
        <v>1.5476841970878702E-2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7.7619999999999996</v>
      </c>
      <c r="C1186" s="2">
        <f t="shared" si="108"/>
        <v>7.7396278585174407</v>
      </c>
      <c r="D1186" s="2">
        <f t="shared" si="110"/>
        <v>7.7310639374116548</v>
      </c>
      <c r="E1186" s="2">
        <f t="shared" si="109"/>
        <v>8.5639211057859654E-3</v>
      </c>
      <c r="F1186" s="2">
        <f t="shared" si="107"/>
        <v>-7.9863195899984481E-3</v>
      </c>
      <c r="G1186" s="2">
        <f t="shared" si="105"/>
        <v>1.6550240695784414E-2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7.7819000000000003</v>
      </c>
      <c r="C1187" s="2">
        <f t="shared" si="108"/>
        <v>7.7369466495147572</v>
      </c>
      <c r="D1187" s="2">
        <f t="shared" si="110"/>
        <v>7.7348295716774578</v>
      </c>
      <c r="E1187" s="2">
        <f t="shared" si="109"/>
        <v>2.1170778372994192E-3</v>
      </c>
      <c r="F1187" s="2">
        <f t="shared" si="107"/>
        <v>-5.9656401045388753E-3</v>
      </c>
      <c r="G1187" s="2">
        <f t="shared" si="105"/>
        <v>8.0827179418382945E-3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7.6957000000000004</v>
      </c>
      <c r="C1188" s="2">
        <f t="shared" si="108"/>
        <v>7.7346779342047949</v>
      </c>
      <c r="D1188" s="2">
        <f t="shared" si="110"/>
        <v>7.7319310848865346</v>
      </c>
      <c r="E1188" s="2">
        <f t="shared" si="109"/>
        <v>2.7468493182603027E-3</v>
      </c>
      <c r="F1188" s="2">
        <f t="shared" si="107"/>
        <v>-4.2231422199790402E-3</v>
      </c>
      <c r="G1188" s="2">
        <f t="shared" ref="G1188:G1251" si="111">E1188-F1188</f>
        <v>6.9699915382393429E-3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7.7553999999999998</v>
      </c>
      <c r="C1189" s="2">
        <f t="shared" si="108"/>
        <v>7.7327582520194413</v>
      </c>
      <c r="D1189" s="2">
        <f t="shared" si="110"/>
        <v>7.7336695230430879</v>
      </c>
      <c r="E1189" s="2">
        <f t="shared" si="109"/>
        <v>-9.1127102364652046E-4</v>
      </c>
      <c r="F1189" s="2">
        <f t="shared" ref="F1189:F1252" si="113">(E1189*(2/(10)))+((1-(2/10))*F1188)</f>
        <v>-3.5607679807125362E-3</v>
      </c>
      <c r="G1189" s="2">
        <f t="shared" si="111"/>
        <v>2.6494969570660157E-3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7.7553999999999998</v>
      </c>
      <c r="C1190" s="2">
        <f t="shared" si="108"/>
        <v>7.73419544401645</v>
      </c>
      <c r="D1190" s="2">
        <f t="shared" si="110"/>
        <v>7.7352791880028597</v>
      </c>
      <c r="E1190" s="2">
        <f t="shared" si="109"/>
        <v>-1.0837439864097576E-3</v>
      </c>
      <c r="F1190" s="2">
        <f t="shared" si="113"/>
        <v>-3.0653631818519807E-3</v>
      </c>
      <c r="G1190" s="2">
        <f t="shared" si="111"/>
        <v>1.9816191954422232E-3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7.7553999999999998</v>
      </c>
      <c r="C1191" s="2">
        <f t="shared" si="108"/>
        <v>7.7323499910908424</v>
      </c>
      <c r="D1191" s="2">
        <f t="shared" si="110"/>
        <v>7.7367696185211665</v>
      </c>
      <c r="E1191" s="2">
        <f t="shared" si="109"/>
        <v>-4.4196274303240912E-3</v>
      </c>
      <c r="F1191" s="2">
        <f t="shared" si="113"/>
        <v>-3.336216031546403E-3</v>
      </c>
      <c r="G1191" s="2">
        <f t="shared" si="111"/>
        <v>-1.0834113987776882E-3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7.6890999999999998</v>
      </c>
      <c r="C1192" s="2">
        <f t="shared" si="108"/>
        <v>7.7226346078460981</v>
      </c>
      <c r="D1192" s="2">
        <f t="shared" si="110"/>
        <v>7.7332385356677467</v>
      </c>
      <c r="E1192" s="2">
        <f t="shared" si="109"/>
        <v>-1.060392782164854E-2</v>
      </c>
      <c r="F1192" s="2">
        <f t="shared" si="113"/>
        <v>-4.78975838956683E-3</v>
      </c>
      <c r="G1192" s="2">
        <f t="shared" si="111"/>
        <v>-5.8141694320817099E-3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7.7023000000000001</v>
      </c>
      <c r="C1193" s="2">
        <f t="shared" si="108"/>
        <v>7.735829283562083</v>
      </c>
      <c r="D1193" s="2">
        <f t="shared" si="110"/>
        <v>7.7309467922849509</v>
      </c>
      <c r="E1193" s="2">
        <f t="shared" si="109"/>
        <v>4.8824912771321394E-3</v>
      </c>
      <c r="F1193" s="2">
        <f t="shared" si="113"/>
        <v>-2.8553084562270362E-3</v>
      </c>
      <c r="G1193" s="2">
        <f t="shared" si="111"/>
        <v>7.7377997333591755E-3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6">
        <f>TITRES_STAT!D1197</f>
        <v>7.7553999999999998</v>
      </c>
      <c r="C1194" s="2">
        <f t="shared" si="108"/>
        <v>7.7459786245525315</v>
      </c>
      <c r="D1194" s="2">
        <f t="shared" si="110"/>
        <v>7.7327581410045845</v>
      </c>
      <c r="E1194" s="2">
        <f t="shared" si="109"/>
        <v>1.3220483547947026E-2</v>
      </c>
      <c r="F1194" s="2">
        <f t="shared" si="113"/>
        <v>3.5984994460777631E-4</v>
      </c>
      <c r="G1194" s="2">
        <f t="shared" si="111"/>
        <v>1.286063360333925E-2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7.7553999999999998</v>
      </c>
      <c r="C1195" s="2">
        <f t="shared" si="108"/>
        <v>7.7443665284675269</v>
      </c>
      <c r="D1195" s="2">
        <f t="shared" si="110"/>
        <v>7.7344353157449861</v>
      </c>
      <c r="E1195" s="2">
        <f t="shared" si="109"/>
        <v>9.9312127225408275E-3</v>
      </c>
      <c r="F1195" s="2">
        <f t="shared" si="113"/>
        <v>2.2741225001943867E-3</v>
      </c>
      <c r="G1195" s="2">
        <f t="shared" si="111"/>
        <v>7.6570902223464408E-3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7.7819000000000003</v>
      </c>
      <c r="C1196" s="2">
        <f t="shared" si="108"/>
        <v>7.7470793702417531</v>
      </c>
      <c r="D1196" s="2">
        <f t="shared" si="110"/>
        <v>7.7379512182823946</v>
      </c>
      <c r="E1196" s="2">
        <f t="shared" si="109"/>
        <v>9.1281519593584548E-3</v>
      </c>
      <c r="F1196" s="2">
        <f t="shared" si="113"/>
        <v>3.6449283920272006E-3</v>
      </c>
      <c r="G1196" s="2">
        <f t="shared" si="111"/>
        <v>5.4832235673312538E-3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8.0205000000000002</v>
      </c>
      <c r="C1197" s="2">
        <f t="shared" si="108"/>
        <v>7.7524363902045605</v>
      </c>
      <c r="D1197" s="2">
        <f t="shared" si="110"/>
        <v>7.7588807576688845</v>
      </c>
      <c r="E1197" s="2">
        <f t="shared" si="109"/>
        <v>-6.4443674643239746E-3</v>
      </c>
      <c r="F1197" s="2">
        <f t="shared" si="113"/>
        <v>1.6270692207569655E-3</v>
      </c>
      <c r="G1197" s="2">
        <f t="shared" si="111"/>
        <v>-8.0714366850809394E-3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8.1531000000000002</v>
      </c>
      <c r="C1198" s="2">
        <f t="shared" si="108"/>
        <v>7.7437077147884743</v>
      </c>
      <c r="D1198" s="2">
        <f t="shared" si="110"/>
        <v>7.788082183026745</v>
      </c>
      <c r="E1198" s="2">
        <f t="shared" si="109"/>
        <v>-4.4374468238270737E-2</v>
      </c>
      <c r="F1198" s="2">
        <f t="shared" si="113"/>
        <v>-7.5732382710485746E-3</v>
      </c>
      <c r="G1198" s="2">
        <f t="shared" si="111"/>
        <v>-3.6801229967222161E-2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8.1397999999999993</v>
      </c>
      <c r="C1199" s="2">
        <f t="shared" si="108"/>
        <v>7.7455065278979394</v>
      </c>
      <c r="D1199" s="2">
        <f t="shared" si="110"/>
        <v>7.8141353546543932</v>
      </c>
      <c r="E1199" s="2">
        <f t="shared" si="109"/>
        <v>-6.8628826756453876E-2</v>
      </c>
      <c r="F1199" s="2">
        <f t="shared" si="113"/>
        <v>-1.9784355968129635E-2</v>
      </c>
      <c r="G1199" s="2">
        <f t="shared" si="111"/>
        <v>-4.884447078832424E-2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8.0868000000000002</v>
      </c>
      <c r="C1200" s="2">
        <f t="shared" si="108"/>
        <v>7.7470286005290259</v>
      </c>
      <c r="D1200" s="2">
        <f t="shared" si="110"/>
        <v>7.8343327357911052</v>
      </c>
      <c r="E1200" s="2">
        <f t="shared" si="109"/>
        <v>-8.7304135262079363E-2</v>
      </c>
      <c r="F1200" s="2">
        <f t="shared" si="113"/>
        <v>-3.3288311826919582E-2</v>
      </c>
      <c r="G1200" s="2">
        <f t="shared" si="111"/>
        <v>-5.4015823435159781E-2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8.0536999999999992</v>
      </c>
      <c r="C1201" s="2">
        <f t="shared" si="108"/>
        <v>7.7483165081399452</v>
      </c>
      <c r="D1201" s="2">
        <f t="shared" si="110"/>
        <v>7.850582162769542</v>
      </c>
      <c r="E1201" s="2">
        <f t="shared" si="109"/>
        <v>-0.1022656546295968</v>
      </c>
      <c r="F1201" s="2">
        <f t="shared" si="113"/>
        <v>-4.7083780387455032E-2</v>
      </c>
      <c r="G1201" s="2">
        <f t="shared" si="111"/>
        <v>-5.5181874242141771E-2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7.9542000000000002</v>
      </c>
      <c r="C1202" s="2">
        <f t="shared" si="108"/>
        <v>7.7392062761184155</v>
      </c>
      <c r="D1202" s="2">
        <f t="shared" si="110"/>
        <v>7.8582575581199459</v>
      </c>
      <c r="E1202" s="2">
        <f t="shared" si="109"/>
        <v>-0.11905128200153037</v>
      </c>
      <c r="F1202" s="2">
        <f t="shared" si="113"/>
        <v>-6.1477280710270102E-2</v>
      </c>
      <c r="G1202" s="2">
        <f t="shared" si="111"/>
        <v>-5.7574001291260266E-2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7.8945999999999996</v>
      </c>
      <c r="C1203" s="2">
        <f t="shared" si="108"/>
        <v>7.7335283874848129</v>
      </c>
      <c r="D1203" s="2">
        <f t="shared" si="110"/>
        <v>7.860949590851801</v>
      </c>
      <c r="E1203" s="2">
        <f t="shared" si="109"/>
        <v>-0.12742120336698814</v>
      </c>
      <c r="F1203" s="2">
        <f t="shared" si="113"/>
        <v>-7.4666065241613719E-2</v>
      </c>
      <c r="G1203" s="2">
        <f t="shared" si="111"/>
        <v>-5.2755138125374426E-2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7.9542000000000002</v>
      </c>
      <c r="C1204" s="2">
        <f t="shared" si="108"/>
        <v>7.7368932509486879</v>
      </c>
      <c r="D1204" s="2">
        <f t="shared" si="110"/>
        <v>7.8678570285664824</v>
      </c>
      <c r="E1204" s="2">
        <f t="shared" si="109"/>
        <v>-0.13096377761779454</v>
      </c>
      <c r="F1204" s="2">
        <f t="shared" si="113"/>
        <v>-8.5925607716849886E-2</v>
      </c>
      <c r="G1204" s="2">
        <f t="shared" si="111"/>
        <v>-4.5038169900944655E-2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7.9542000000000002</v>
      </c>
      <c r="C1205" s="2">
        <f t="shared" si="108"/>
        <v>7.7397404431104277</v>
      </c>
      <c r="D1205" s="2">
        <f t="shared" si="110"/>
        <v>7.8742528042282247</v>
      </c>
      <c r="E1205" s="2">
        <f t="shared" si="109"/>
        <v>-0.13451236111779696</v>
      </c>
      <c r="F1205" s="2">
        <f t="shared" si="113"/>
        <v>-9.5642958397039304E-2</v>
      </c>
      <c r="G1205" s="2">
        <f t="shared" si="111"/>
        <v>-3.8869402720757659E-2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7.9874000000000001</v>
      </c>
      <c r="C1206" s="2">
        <f t="shared" si="108"/>
        <v>7.7462265287857468</v>
      </c>
      <c r="D1206" s="2">
        <f t="shared" si="110"/>
        <v>7.8826340779890973</v>
      </c>
      <c r="E1206" s="2">
        <f t="shared" si="109"/>
        <v>-0.13640754920335052</v>
      </c>
      <c r="F1206" s="2">
        <f t="shared" si="113"/>
        <v>-0.10379587655830155</v>
      </c>
      <c r="G1206" s="2">
        <f t="shared" si="111"/>
        <v>-3.2611672645048967E-2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7.9211</v>
      </c>
      <c r="C1207" s="2">
        <f t="shared" si="108"/>
        <v>7.788422447434094</v>
      </c>
      <c r="D1207" s="2">
        <f t="shared" si="110"/>
        <v>7.8854834055454601</v>
      </c>
      <c r="E1207" s="2">
        <f t="shared" si="109"/>
        <v>-9.7060958111366169E-2</v>
      </c>
      <c r="F1207" s="2">
        <f t="shared" si="113"/>
        <v>-0.10244889286891448</v>
      </c>
      <c r="G1207" s="2">
        <f t="shared" si="111"/>
        <v>5.3879347575483127E-3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7.9542000000000002</v>
      </c>
      <c r="C1208" s="2">
        <f t="shared" si="108"/>
        <v>7.8445266862903873</v>
      </c>
      <c r="D1208" s="2">
        <f t="shared" si="110"/>
        <v>7.8905735236532042</v>
      </c>
      <c r="E1208" s="2">
        <f t="shared" si="109"/>
        <v>-4.6046837362816895E-2</v>
      </c>
      <c r="F1208" s="2">
        <f t="shared" si="113"/>
        <v>-9.1168481767694959E-2</v>
      </c>
      <c r="G1208" s="2">
        <f t="shared" si="111"/>
        <v>4.5121644404878064E-2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7.9211</v>
      </c>
      <c r="C1209" s="2">
        <f t="shared" si="108"/>
        <v>7.8899533499380201</v>
      </c>
      <c r="D1209" s="2">
        <f t="shared" si="110"/>
        <v>7.8928347441233369</v>
      </c>
      <c r="E1209" s="2">
        <f t="shared" si="109"/>
        <v>-2.8813941853167435E-3</v>
      </c>
      <c r="F1209" s="2">
        <f t="shared" si="113"/>
        <v>-7.3511064251219324E-2</v>
      </c>
      <c r="G1209" s="2">
        <f t="shared" si="111"/>
        <v>7.0629670065902581E-2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7.9211</v>
      </c>
      <c r="C1210" s="2">
        <f t="shared" si="108"/>
        <v>7.920237449947555</v>
      </c>
      <c r="D1210" s="2">
        <f t="shared" si="110"/>
        <v>7.8949284667808675</v>
      </c>
      <c r="E1210" s="2">
        <f t="shared" si="109"/>
        <v>2.5308983166687504E-2</v>
      </c>
      <c r="F1210" s="2">
        <f t="shared" si="113"/>
        <v>-5.3747054767637963E-2</v>
      </c>
      <c r="G1210" s="2">
        <f t="shared" si="111"/>
        <v>7.9056037934325474E-2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7.9542000000000002</v>
      </c>
      <c r="C1211" s="2">
        <f t="shared" si="108"/>
        <v>7.9407701499556236</v>
      </c>
      <c r="D1211" s="2">
        <f t="shared" si="110"/>
        <v>7.8993189507230257</v>
      </c>
      <c r="E1211" s="2">
        <f t="shared" si="109"/>
        <v>4.145119923259788E-2</v>
      </c>
      <c r="F1211" s="2">
        <f t="shared" si="113"/>
        <v>-3.4707403967590797E-2</v>
      </c>
      <c r="G1211" s="2">
        <f t="shared" si="111"/>
        <v>7.6158603200188676E-2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8.0868000000000002</v>
      </c>
      <c r="C1212" s="2">
        <f t="shared" si="108"/>
        <v>7.9428362807316812</v>
      </c>
      <c r="D1212" s="2">
        <f t="shared" si="110"/>
        <v>7.9132064358546534</v>
      </c>
      <c r="E1212" s="2">
        <f t="shared" si="109"/>
        <v>2.96298448770278E-2</v>
      </c>
      <c r="F1212" s="2">
        <f t="shared" si="113"/>
        <v>-2.1839954198667078E-2</v>
      </c>
      <c r="G1212" s="2">
        <f t="shared" si="111"/>
        <v>5.1469799075694878E-2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7.9542000000000002</v>
      </c>
      <c r="C1213" s="2">
        <f t="shared" si="108"/>
        <v>7.9354153144652688</v>
      </c>
      <c r="D1213" s="2">
        <f t="shared" si="110"/>
        <v>7.9162429961617162</v>
      </c>
      <c r="E1213" s="2">
        <f t="shared" si="109"/>
        <v>1.9172318303552593E-2</v>
      </c>
      <c r="F1213" s="2">
        <f t="shared" si="113"/>
        <v>-1.3637499698223145E-2</v>
      </c>
      <c r="G1213" s="2">
        <f t="shared" si="111"/>
        <v>3.2809818001775737E-2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7.9476000000000004</v>
      </c>
      <c r="C1214" s="2">
        <f t="shared" si="108"/>
        <v>7.9383052660859974</v>
      </c>
      <c r="D1214" s="2">
        <f t="shared" si="110"/>
        <v>7.9185657371867748</v>
      </c>
      <c r="E1214" s="2">
        <f t="shared" si="109"/>
        <v>1.9739528899222591E-2</v>
      </c>
      <c r="F1214" s="2">
        <f t="shared" si="113"/>
        <v>-6.9620939787339974E-3</v>
      </c>
      <c r="G1214" s="2">
        <f t="shared" si="111"/>
        <v>2.6701622877956591E-2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7.9542000000000002</v>
      </c>
      <c r="C1215" s="2">
        <f t="shared" si="108"/>
        <v>7.9407506097650753</v>
      </c>
      <c r="D1215" s="2">
        <f t="shared" si="110"/>
        <v>7.9212053122099766</v>
      </c>
      <c r="E1215" s="2">
        <f t="shared" si="109"/>
        <v>1.9545297555098706E-2</v>
      </c>
      <c r="F1215" s="2">
        <f t="shared" si="113"/>
        <v>-1.6606156719674563E-3</v>
      </c>
      <c r="G1215" s="2">
        <f t="shared" si="111"/>
        <v>2.1205913227066164E-2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7.8879000000000001</v>
      </c>
      <c r="C1216" s="2">
        <f t="shared" si="108"/>
        <v>7.9479274390319867</v>
      </c>
      <c r="D1216" s="2">
        <f t="shared" si="110"/>
        <v>7.9187382520462748</v>
      </c>
      <c r="E1216" s="2">
        <f t="shared" si="109"/>
        <v>2.9189186985711935E-2</v>
      </c>
      <c r="F1216" s="2">
        <f t="shared" si="113"/>
        <v>4.5093448595684218E-3</v>
      </c>
      <c r="G1216" s="2">
        <f t="shared" si="111"/>
        <v>2.4679842126143513E-2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7.8746999999999998</v>
      </c>
      <c r="C1217" s="2">
        <f t="shared" si="108"/>
        <v>7.9438001407193735</v>
      </c>
      <c r="D1217" s="2">
        <f t="shared" si="110"/>
        <v>7.9154761593021057</v>
      </c>
      <c r="E1217" s="2">
        <f t="shared" si="109"/>
        <v>2.8323981417267774E-2</v>
      </c>
      <c r="F1217" s="2">
        <f t="shared" si="113"/>
        <v>9.2722721711082923E-3</v>
      </c>
      <c r="G1217" s="2">
        <f t="shared" si="111"/>
        <v>1.9051709246159482E-2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7.8879000000000001</v>
      </c>
      <c r="C1218" s="2">
        <f t="shared" si="108"/>
        <v>7.9454001190702392</v>
      </c>
      <c r="D1218" s="2">
        <f t="shared" si="110"/>
        <v>7.9134334808352831</v>
      </c>
      <c r="E1218" s="2">
        <f t="shared" si="109"/>
        <v>3.1966638234956157E-2</v>
      </c>
      <c r="F1218" s="2">
        <f t="shared" si="113"/>
        <v>1.3811145383877867E-2</v>
      </c>
      <c r="G1218" s="2">
        <f t="shared" si="111"/>
        <v>1.815549285107829E-2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7.8216999999999999</v>
      </c>
      <c r="C1219" s="2">
        <f t="shared" si="108"/>
        <v>7.9416616392132795</v>
      </c>
      <c r="D1219" s="2">
        <f t="shared" si="110"/>
        <v>7.9066384081808172</v>
      </c>
      <c r="E1219" s="2">
        <f t="shared" si="109"/>
        <v>3.5023231032462299E-2</v>
      </c>
      <c r="F1219" s="2">
        <f t="shared" si="113"/>
        <v>1.8053562513594752E-2</v>
      </c>
      <c r="G1219" s="2">
        <f t="shared" si="111"/>
        <v>1.6969668518867546E-2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7.8216999999999999</v>
      </c>
      <c r="C1220" s="2">
        <f t="shared" si="108"/>
        <v>7.9384983101035438</v>
      </c>
      <c r="D1220" s="2">
        <f t="shared" si="110"/>
        <v>7.9003466742414972</v>
      </c>
      <c r="E1220" s="2">
        <f t="shared" si="109"/>
        <v>3.8151635862046618E-2</v>
      </c>
      <c r="F1220" s="2">
        <f t="shared" si="113"/>
        <v>2.2073177183285126E-2</v>
      </c>
      <c r="G1220" s="2">
        <f t="shared" si="111"/>
        <v>1.6078458678761492E-2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7.8216999999999999</v>
      </c>
      <c r="C1221" s="2">
        <f t="shared" si="108"/>
        <v>7.9409139547029977</v>
      </c>
      <c r="D1221" s="2">
        <f t="shared" si="110"/>
        <v>7.8945209946680528</v>
      </c>
      <c r="E1221" s="2">
        <f t="shared" si="109"/>
        <v>4.6392960034944863E-2</v>
      </c>
      <c r="F1221" s="2">
        <f t="shared" si="113"/>
        <v>2.6937133753617074E-2</v>
      </c>
      <c r="G1221" s="2">
        <f t="shared" si="111"/>
        <v>1.945582628132779E-2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7.7553999999999998</v>
      </c>
      <c r="C1222" s="2">
        <f t="shared" si="108"/>
        <v>7.9633579616717673</v>
      </c>
      <c r="D1222" s="2">
        <f t="shared" si="110"/>
        <v>7.8842157358037532</v>
      </c>
      <c r="E1222" s="2">
        <f t="shared" si="109"/>
        <v>7.9142225868014116E-2</v>
      </c>
      <c r="F1222" s="2">
        <f t="shared" si="113"/>
        <v>3.7378152176496482E-2</v>
      </c>
      <c r="G1222" s="2">
        <f t="shared" si="111"/>
        <v>4.1764073691517634E-2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7.7553999999999998</v>
      </c>
      <c r="C1223" s="2">
        <f t="shared" si="108"/>
        <v>7.9619490444914955</v>
      </c>
      <c r="D1223" s="2">
        <f t="shared" si="110"/>
        <v>7.8746738294479197</v>
      </c>
      <c r="E1223" s="2">
        <f t="shared" si="109"/>
        <v>8.7275215043575827E-2</v>
      </c>
      <c r="F1223" s="2">
        <f t="shared" si="113"/>
        <v>4.7357564749912359E-2</v>
      </c>
      <c r="G1223" s="2">
        <f t="shared" si="111"/>
        <v>3.9917650293663468E-2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7.7553999999999998</v>
      </c>
      <c r="C1224" s="2">
        <f t="shared" si="108"/>
        <v>7.9597414991851121</v>
      </c>
      <c r="D1224" s="2">
        <f t="shared" si="110"/>
        <v>7.865838730970296</v>
      </c>
      <c r="E1224" s="2">
        <f t="shared" si="109"/>
        <v>9.3902768214816135E-2</v>
      </c>
      <c r="F1224" s="2">
        <f t="shared" si="113"/>
        <v>5.666660544289312E-2</v>
      </c>
      <c r="G1224" s="2">
        <f t="shared" si="111"/>
        <v>3.7236162771923015E-2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7.8216999999999999</v>
      </c>
      <c r="C1225" s="2">
        <f t="shared" si="108"/>
        <v>7.9588889608489417</v>
      </c>
      <c r="D1225" s="2">
        <f t="shared" si="110"/>
        <v>7.862569195342866</v>
      </c>
      <c r="E1225" s="2">
        <f t="shared" si="109"/>
        <v>9.6319765506075683E-2</v>
      </c>
      <c r="F1225" s="2">
        <f t="shared" si="113"/>
        <v>6.459723745552963E-2</v>
      </c>
      <c r="G1225" s="2">
        <f t="shared" si="111"/>
        <v>3.1722528050546053E-2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6">
        <f>TITRES_STAT!D1229</f>
        <v>7.8150000000000004</v>
      </c>
      <c r="C1226" s="2">
        <f t="shared" si="108"/>
        <v>7.9479675822567968</v>
      </c>
      <c r="D1226" s="2">
        <f t="shared" si="110"/>
        <v>7.8590455512433941</v>
      </c>
      <c r="E1226" s="2">
        <f t="shared" si="109"/>
        <v>8.892203101340268E-2</v>
      </c>
      <c r="F1226" s="2">
        <f t="shared" si="113"/>
        <v>6.9462196167104251E-2</v>
      </c>
      <c r="G1226" s="2">
        <f t="shared" si="111"/>
        <v>1.9459834846298429E-2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7.7222</v>
      </c>
      <c r="C1227" s="2">
        <f t="shared" si="108"/>
        <v>7.9366956465249823</v>
      </c>
      <c r="D1227" s="2">
        <f t="shared" si="110"/>
        <v>7.8489088437438834</v>
      </c>
      <c r="E1227" s="2">
        <f t="shared" si="109"/>
        <v>8.7786802781098849E-2</v>
      </c>
      <c r="F1227" s="2">
        <f t="shared" si="113"/>
        <v>7.3127117489903179E-2</v>
      </c>
      <c r="G1227" s="2">
        <f t="shared" si="111"/>
        <v>1.465968529119567E-2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7.7222</v>
      </c>
      <c r="C1228" s="2">
        <f t="shared" si="108"/>
        <v>7.9291886239826779</v>
      </c>
      <c r="D1228" s="2">
        <f t="shared" si="110"/>
        <v>7.8395230034665593</v>
      </c>
      <c r="E1228" s="2">
        <f t="shared" si="109"/>
        <v>8.9665620516118594E-2</v>
      </c>
      <c r="F1228" s="2">
        <f t="shared" si="113"/>
        <v>7.6434818095146267E-2</v>
      </c>
      <c r="G1228" s="2">
        <f t="shared" si="111"/>
        <v>1.3230802420972326E-2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6">
        <f>TITRES_STAT!D1232</f>
        <v>7.7885</v>
      </c>
      <c r="C1229" s="2">
        <f t="shared" si="108"/>
        <v>7.9126519126007278</v>
      </c>
      <c r="D1229" s="2">
        <f t="shared" si="110"/>
        <v>7.8357435217282951</v>
      </c>
      <c r="E1229" s="2">
        <f t="shared" si="109"/>
        <v>7.6908390872432619E-2</v>
      </c>
      <c r="F1229" s="2">
        <f t="shared" si="113"/>
        <v>7.6529532650603541E-2</v>
      </c>
      <c r="G1229" s="2">
        <f t="shared" si="111"/>
        <v>3.7885822182907869E-4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7.8083999999999998</v>
      </c>
      <c r="C1230" s="2">
        <f t="shared" si="108"/>
        <v>7.8986593106621541</v>
      </c>
      <c r="D1230" s="2">
        <f t="shared" si="110"/>
        <v>7.8337180756743479</v>
      </c>
      <c r="E1230" s="2">
        <f t="shared" si="109"/>
        <v>6.494123498780624E-2</v>
      </c>
      <c r="F1230" s="2">
        <f t="shared" si="113"/>
        <v>7.4211873118044086E-2</v>
      </c>
      <c r="G1230" s="2">
        <f t="shared" si="111"/>
        <v>-9.270638130237846E-3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7.6227999999999998</v>
      </c>
      <c r="C1231" s="2">
        <f t="shared" ref="C1231:C1294" si="114">$C$4*B1221+C1230*(1-$C$4)</f>
        <v>7.8868194167141308</v>
      </c>
      <c r="D1231" s="2">
        <f t="shared" si="110"/>
        <v>7.8180945145132847</v>
      </c>
      <c r="E1231" s="2">
        <f t="shared" si="109"/>
        <v>6.8724902200846039E-2</v>
      </c>
      <c r="F1231" s="2">
        <f t="shared" si="113"/>
        <v>7.3114478934604474E-2</v>
      </c>
      <c r="G1231" s="2">
        <f t="shared" si="111"/>
        <v>-4.3895767337584352E-3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7.6757999999999997</v>
      </c>
      <c r="C1232" s="2">
        <f t="shared" si="114"/>
        <v>7.8666010449119561</v>
      </c>
      <c r="D1232" s="2">
        <f t="shared" si="110"/>
        <v>7.8075541801048933</v>
      </c>
      <c r="E1232" s="2">
        <f t="shared" si="109"/>
        <v>5.9046864807062782E-2</v>
      </c>
      <c r="F1232" s="2">
        <f t="shared" si="113"/>
        <v>7.0300956109096133E-2</v>
      </c>
      <c r="G1232" s="2">
        <f t="shared" si="111"/>
        <v>-1.1254091302033351E-2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7.6890999999999998</v>
      </c>
      <c r="C1233" s="2">
        <f t="shared" si="114"/>
        <v>7.8494931918485786</v>
      </c>
      <c r="D1233" s="2">
        <f t="shared" si="110"/>
        <v>7.7987797963934202</v>
      </c>
      <c r="E1233" s="2">
        <f t="shared" si="109"/>
        <v>5.0713395455158405E-2</v>
      </c>
      <c r="F1233" s="2">
        <f t="shared" si="113"/>
        <v>6.6383443978308587E-2</v>
      </c>
      <c r="G1233" s="2">
        <f t="shared" si="111"/>
        <v>-1.5670048523150182E-2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7.7553999999999998</v>
      </c>
      <c r="C1234" s="2">
        <f t="shared" si="114"/>
        <v>7.8350173161795666</v>
      </c>
      <c r="D1234" s="2">
        <f t="shared" si="110"/>
        <v>7.7955664781420557</v>
      </c>
      <c r="E1234" s="2">
        <f t="shared" si="109"/>
        <v>3.9450838037510927E-2</v>
      </c>
      <c r="F1234" s="2">
        <f t="shared" si="113"/>
        <v>6.0996922790149059E-2</v>
      </c>
      <c r="G1234" s="2">
        <f t="shared" si="111"/>
        <v>-2.1546084752638132E-2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7.8083999999999998</v>
      </c>
      <c r="C1235" s="2">
        <f t="shared" si="114"/>
        <v>7.832968498305787</v>
      </c>
      <c r="D1235" s="2">
        <f t="shared" si="110"/>
        <v>7.796517109390793</v>
      </c>
      <c r="E1235" s="2">
        <f t="shared" si="109"/>
        <v>3.6451388914993998E-2</v>
      </c>
      <c r="F1235" s="2">
        <f t="shared" si="113"/>
        <v>5.6087816015118051E-2</v>
      </c>
      <c r="G1235" s="2">
        <f t="shared" si="111"/>
        <v>-1.9636427100124053E-2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7.7487000000000004</v>
      </c>
      <c r="C1236" s="2">
        <f t="shared" si="114"/>
        <v>7.8302041139510505</v>
      </c>
      <c r="D1236" s="2">
        <f t="shared" si="110"/>
        <v>7.7929751012877713</v>
      </c>
      <c r="E1236" s="2">
        <f t="shared" si="109"/>
        <v>3.7229012663279271E-2</v>
      </c>
      <c r="F1236" s="2">
        <f t="shared" si="113"/>
        <v>5.2316055344750298E-2</v>
      </c>
      <c r="G1236" s="2">
        <f t="shared" si="111"/>
        <v>-1.5087042681471027E-2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7.7553999999999998</v>
      </c>
      <c r="C1237" s="2">
        <f t="shared" si="114"/>
        <v>7.8135880964201192</v>
      </c>
      <c r="D1237" s="2">
        <f t="shared" si="110"/>
        <v>7.7901917604516404</v>
      </c>
      <c r="E1237" s="2">
        <f t="shared" si="109"/>
        <v>2.3396335968478787E-2</v>
      </c>
      <c r="F1237" s="2">
        <f t="shared" si="113"/>
        <v>4.6532111469495999E-2</v>
      </c>
      <c r="G1237" s="2">
        <f t="shared" si="111"/>
        <v>-2.3135775501017211E-2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7.7355</v>
      </c>
      <c r="C1238" s="2">
        <f t="shared" si="114"/>
        <v>7.7995283892785627</v>
      </c>
      <c r="D1238" s="2">
        <f t="shared" si="110"/>
        <v>7.7861405189367048</v>
      </c>
      <c r="E1238" s="2">
        <f t="shared" si="109"/>
        <v>1.3387870341857955E-2</v>
      </c>
      <c r="F1238" s="2">
        <f t="shared" si="113"/>
        <v>3.9903263243968388E-2</v>
      </c>
      <c r="G1238" s="2">
        <f t="shared" si="111"/>
        <v>-2.6515392902110434E-2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7.7222</v>
      </c>
      <c r="C1239" s="2">
        <f t="shared" si="114"/>
        <v>7.7978317140049382</v>
      </c>
      <c r="D1239" s="2">
        <f t="shared" si="110"/>
        <v>7.7814041842006532</v>
      </c>
      <c r="E1239" s="2">
        <f t="shared" si="109"/>
        <v>1.6427529804285079E-2</v>
      </c>
      <c r="F1239" s="2">
        <f t="shared" si="113"/>
        <v>3.5208116556031725E-2</v>
      </c>
      <c r="G1239" s="2">
        <f t="shared" si="111"/>
        <v>-1.8780586751746646E-2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7.6626000000000003</v>
      </c>
      <c r="C1240" s="2">
        <f t="shared" si="114"/>
        <v>7.7994576041580244</v>
      </c>
      <c r="D1240" s="2">
        <f t="shared" si="110"/>
        <v>7.7726038742598638</v>
      </c>
      <c r="E1240" s="2">
        <f t="shared" si="109"/>
        <v>2.6853729898160594E-2</v>
      </c>
      <c r="F1240" s="2">
        <f t="shared" si="113"/>
        <v>3.3537239224457505E-2</v>
      </c>
      <c r="G1240" s="2">
        <f t="shared" si="111"/>
        <v>-6.6835093262969103E-3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7.6227999999999998</v>
      </c>
      <c r="C1241" s="2">
        <f t="shared" si="114"/>
        <v>7.7722795112106358</v>
      </c>
      <c r="D1241" s="2">
        <f t="shared" si="110"/>
        <v>7.7615072909813554</v>
      </c>
      <c r="E1241" s="2">
        <f t="shared" si="109"/>
        <v>1.0772220229280371E-2</v>
      </c>
      <c r="F1241" s="2">
        <f t="shared" si="113"/>
        <v>2.898423542542208E-2</v>
      </c>
      <c r="G1241" s="2">
        <f t="shared" si="111"/>
        <v>-1.8212015196141709E-2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7.6227999999999998</v>
      </c>
      <c r="C1242" s="2">
        <f t="shared" si="114"/>
        <v>7.7574365094859221</v>
      </c>
      <c r="D1242" s="2">
        <f t="shared" si="110"/>
        <v>7.7512326768345883</v>
      </c>
      <c r="E1242" s="2">
        <f t="shared" si="109"/>
        <v>6.2038326513338404E-3</v>
      </c>
      <c r="F1242" s="2">
        <f t="shared" si="113"/>
        <v>2.4428154870604433E-2</v>
      </c>
      <c r="G1242" s="2">
        <f t="shared" si="111"/>
        <v>-1.8224322219270592E-2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7.6162000000000001</v>
      </c>
      <c r="C1243" s="2">
        <f t="shared" si="114"/>
        <v>7.7469232003342423</v>
      </c>
      <c r="D1243" s="2">
        <f t="shared" si="110"/>
        <v>7.7412302563283228</v>
      </c>
      <c r="E1243" s="2">
        <f t="shared" si="109"/>
        <v>5.6929440059194647E-3</v>
      </c>
      <c r="F1243" s="2">
        <f t="shared" si="113"/>
        <v>2.0681112697667439E-2</v>
      </c>
      <c r="G1243" s="2">
        <f t="shared" si="111"/>
        <v>-1.4988168691747975E-2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7.5564999999999998</v>
      </c>
      <c r="C1244" s="2">
        <f t="shared" si="114"/>
        <v>7.7482273233597425</v>
      </c>
      <c r="D1244" s="2">
        <f t="shared" si="110"/>
        <v>7.7275465336373355</v>
      </c>
      <c r="E1244" s="2">
        <f t="shared" ref="E1244:E1307" si="115">C1244-D1244</f>
        <v>2.0680789722407056E-2</v>
      </c>
      <c r="F1244" s="2">
        <f t="shared" si="113"/>
        <v>2.0681048102615365E-2</v>
      </c>
      <c r="G1244" s="2">
        <f t="shared" si="111"/>
        <v>-2.5838020830878938E-7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7.6227999999999998</v>
      </c>
      <c r="C1245" s="2">
        <f t="shared" si="114"/>
        <v>7.7574846582274741</v>
      </c>
      <c r="D1245" s="2">
        <f t="shared" ref="D1245:D1308" si="116">$D$4*B1245+(1-$D$4)*D1244</f>
        <v>7.7197875311456805</v>
      </c>
      <c r="E1245" s="2">
        <f t="shared" si="115"/>
        <v>3.7697127081793624E-2</v>
      </c>
      <c r="F1245" s="2">
        <f t="shared" si="113"/>
        <v>2.4084263898451017E-2</v>
      </c>
      <c r="G1245" s="2">
        <f t="shared" si="111"/>
        <v>1.3612863183342608E-2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7.6360999999999999</v>
      </c>
      <c r="C1246" s="2">
        <f t="shared" si="114"/>
        <v>7.756133172346324</v>
      </c>
      <c r="D1246" s="2">
        <f t="shared" si="116"/>
        <v>7.713588454764519</v>
      </c>
      <c r="E1246" s="2">
        <f t="shared" si="115"/>
        <v>4.2544717581805003E-2</v>
      </c>
      <c r="F1246" s="2">
        <f t="shared" si="113"/>
        <v>2.7776354635121816E-2</v>
      </c>
      <c r="G1246" s="2">
        <f t="shared" si="111"/>
        <v>1.4768362946683187E-2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7.6890999999999998</v>
      </c>
      <c r="C1247" s="2">
        <f t="shared" si="114"/>
        <v>7.7560203766007358</v>
      </c>
      <c r="D1247" s="2">
        <f t="shared" si="116"/>
        <v>7.7117744951523326</v>
      </c>
      <c r="E1247" s="2">
        <f t="shared" si="115"/>
        <v>4.4245881448403246E-2</v>
      </c>
      <c r="F1247" s="2">
        <f t="shared" si="113"/>
        <v>3.1070259997778106E-2</v>
      </c>
      <c r="G1247" s="2">
        <f t="shared" si="111"/>
        <v>1.317562145062514E-2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7.6360999999999999</v>
      </c>
      <c r="C1248" s="2">
        <f t="shared" si="114"/>
        <v>7.7528633955852388</v>
      </c>
      <c r="D1248" s="2">
        <f t="shared" si="116"/>
        <v>7.7061689769929007</v>
      </c>
      <c r="E1248" s="2">
        <f t="shared" si="115"/>
        <v>4.6694418592338138E-2</v>
      </c>
      <c r="F1248" s="2">
        <f t="shared" si="113"/>
        <v>3.4195091716690114E-2</v>
      </c>
      <c r="G1248" s="2">
        <f t="shared" si="111"/>
        <v>1.2499326875648024E-2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7.6890999999999998</v>
      </c>
      <c r="C1249" s="2">
        <f t="shared" si="114"/>
        <v>7.7481459501105867</v>
      </c>
      <c r="D1249" s="2">
        <f t="shared" si="116"/>
        <v>7.7049046083267596</v>
      </c>
      <c r="E1249" s="2">
        <f t="shared" si="115"/>
        <v>4.3241341783827103E-2</v>
      </c>
      <c r="F1249" s="2">
        <f t="shared" si="113"/>
        <v>3.6004341730117517E-2</v>
      </c>
      <c r="G1249" s="2">
        <f t="shared" si="111"/>
        <v>7.2370000537095858E-3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7.8813000000000004</v>
      </c>
      <c r="C1250" s="2">
        <f t="shared" si="114"/>
        <v>7.7349850347089584</v>
      </c>
      <c r="D1250" s="2">
        <f t="shared" si="116"/>
        <v>7.7179709336358888</v>
      </c>
      <c r="E1250" s="2">
        <f t="shared" si="115"/>
        <v>1.7014101073069554E-2</v>
      </c>
      <c r="F1250" s="2">
        <f t="shared" si="113"/>
        <v>3.2206293598707927E-2</v>
      </c>
      <c r="G1250" s="2">
        <f t="shared" si="111"/>
        <v>-1.5192192525638373E-2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7.7885</v>
      </c>
      <c r="C1251" s="2">
        <f t="shared" si="114"/>
        <v>7.7177257985998882</v>
      </c>
      <c r="D1251" s="2">
        <f t="shared" si="116"/>
        <v>7.7231953089221186</v>
      </c>
      <c r="E1251" s="2">
        <f t="shared" si="115"/>
        <v>-5.4695103222304198E-3</v>
      </c>
      <c r="F1251" s="2">
        <f t="shared" si="113"/>
        <v>2.4671132814520259E-2</v>
      </c>
      <c r="G1251" s="2">
        <f t="shared" si="111"/>
        <v>-3.0140643136750678E-2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7.6890999999999998</v>
      </c>
      <c r="C1252" s="2">
        <f t="shared" si="114"/>
        <v>7.7031218295845205</v>
      </c>
      <c r="D1252" s="2">
        <f t="shared" si="116"/>
        <v>7.7206697304834435</v>
      </c>
      <c r="E1252" s="2">
        <f t="shared" si="115"/>
        <v>-1.7547900898922997E-2</v>
      </c>
      <c r="F1252" s="2">
        <f t="shared" si="113"/>
        <v>1.622732607183161E-2</v>
      </c>
      <c r="G1252" s="2">
        <f t="shared" ref="G1252:G1315" si="117">E1252-F1252</f>
        <v>-3.3775226970754607E-2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7.6227999999999998</v>
      </c>
      <c r="C1253" s="2">
        <f t="shared" si="114"/>
        <v>7.6897492404176715</v>
      </c>
      <c r="D1253" s="2">
        <f t="shared" si="116"/>
        <v>7.7134201208180029</v>
      </c>
      <c r="E1253" s="2">
        <f t="shared" si="115"/>
        <v>-2.3670880400331384E-2</v>
      </c>
      <c r="F1253" s="2">
        <f t="shared" ref="F1253:F1316" si="119">(E1253*(2/(10)))+((1-(2/10))*F1252)</f>
        <v>8.2476847773990114E-3</v>
      </c>
      <c r="G1253" s="2">
        <f t="shared" si="117"/>
        <v>-3.1918565177730396E-2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7.5564999999999998</v>
      </c>
      <c r="C1254" s="2">
        <f t="shared" si="114"/>
        <v>7.6692493572764908</v>
      </c>
      <c r="D1254" s="2">
        <f t="shared" si="116"/>
        <v>7.7017964081648174</v>
      </c>
      <c r="E1254" s="2">
        <f t="shared" si="115"/>
        <v>-3.2547050888326545E-2</v>
      </c>
      <c r="F1254" s="2">
        <f t="shared" si="119"/>
        <v>8.8737644253899552E-5</v>
      </c>
      <c r="G1254" s="2">
        <f t="shared" si="117"/>
        <v>-3.2635788532580444E-2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7.5167000000000002</v>
      </c>
      <c r="C1255" s="2">
        <f t="shared" si="114"/>
        <v>7.6621033023108769</v>
      </c>
      <c r="D1255" s="2">
        <f t="shared" si="116"/>
        <v>7.688085563115572</v>
      </c>
      <c r="E1255" s="2">
        <f t="shared" si="115"/>
        <v>-2.5982260804695123E-2</v>
      </c>
      <c r="F1255" s="2">
        <f t="shared" si="119"/>
        <v>-5.1254620455359057E-3</v>
      </c>
      <c r="G1255" s="2">
        <f t="shared" si="117"/>
        <v>-2.0856798759159217E-2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7.5167000000000002</v>
      </c>
      <c r="C1256" s="2">
        <f t="shared" si="114"/>
        <v>7.6581027942630495</v>
      </c>
      <c r="D1256" s="2">
        <f t="shared" si="116"/>
        <v>7.6753903362181219</v>
      </c>
      <c r="E1256" s="2">
        <f t="shared" si="115"/>
        <v>-1.7287541955072427E-2</v>
      </c>
      <c r="F1256" s="2">
        <f t="shared" si="119"/>
        <v>-7.5578780274432097E-3</v>
      </c>
      <c r="G1256" s="2">
        <f t="shared" si="117"/>
        <v>-9.7296639276292177E-3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7.6227999999999998</v>
      </c>
      <c r="C1257" s="2">
        <f t="shared" si="114"/>
        <v>7.6628715951456572</v>
      </c>
      <c r="D1257" s="2">
        <f t="shared" si="116"/>
        <v>7.6714947557575206</v>
      </c>
      <c r="E1257" s="2">
        <f t="shared" si="115"/>
        <v>-8.6231606118634119E-3</v>
      </c>
      <c r="F1257" s="2">
        <f t="shared" si="119"/>
        <v>-7.770934544327251E-3</v>
      </c>
      <c r="G1257" s="2">
        <f t="shared" si="117"/>
        <v>-8.5222606753616089E-4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7.5499000000000001</v>
      </c>
      <c r="C1258" s="2">
        <f t="shared" si="114"/>
        <v>7.658752888200171</v>
      </c>
      <c r="D1258" s="2">
        <f t="shared" si="116"/>
        <v>7.662487736812519</v>
      </c>
      <c r="E1258" s="2">
        <f t="shared" si="115"/>
        <v>-3.734848612348074E-3</v>
      </c>
      <c r="F1258" s="2">
        <f t="shared" si="119"/>
        <v>-6.9637173579314158E-3</v>
      </c>
      <c r="G1258" s="2">
        <f t="shared" si="117"/>
        <v>3.2288687455833418E-3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7.6825000000000001</v>
      </c>
      <c r="C1259" s="2">
        <f t="shared" si="114"/>
        <v>7.6634216746309143</v>
      </c>
      <c r="D1259" s="2">
        <f t="shared" si="116"/>
        <v>7.6639701266782581</v>
      </c>
      <c r="E1259" s="2">
        <f t="shared" si="115"/>
        <v>-5.4845204734377262E-4</v>
      </c>
      <c r="F1259" s="2">
        <f t="shared" si="119"/>
        <v>-5.6806642958138875E-3</v>
      </c>
      <c r="G1259" s="2">
        <f t="shared" si="117"/>
        <v>5.1322122484701149E-3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7.6227999999999998</v>
      </c>
      <c r="C1260" s="2">
        <f t="shared" si="114"/>
        <v>7.6969414169953891</v>
      </c>
      <c r="D1260" s="2">
        <f t="shared" si="116"/>
        <v>7.6609204876650541</v>
      </c>
      <c r="E1260" s="2">
        <f t="shared" si="115"/>
        <v>3.6020929330335072E-2</v>
      </c>
      <c r="F1260" s="2">
        <f t="shared" si="119"/>
        <v>2.6596544294159048E-3</v>
      </c>
      <c r="G1260" s="2">
        <f t="shared" si="117"/>
        <v>3.3361274900919169E-2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7.5233999999999996</v>
      </c>
      <c r="C1261" s="2">
        <f t="shared" si="114"/>
        <v>7.7110273528422528</v>
      </c>
      <c r="D1261" s="2">
        <f t="shared" si="116"/>
        <v>7.6507337848750501</v>
      </c>
      <c r="E1261" s="2">
        <f t="shared" si="115"/>
        <v>6.0293567967202755E-2</v>
      </c>
      <c r="F1261" s="2">
        <f t="shared" si="119"/>
        <v>1.4186437136973276E-2</v>
      </c>
      <c r="G1261" s="2">
        <f t="shared" si="117"/>
        <v>4.6107130830229479E-2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7.5896999999999997</v>
      </c>
      <c r="C1262" s="2">
        <f t="shared" si="114"/>
        <v>7.707653913943445</v>
      </c>
      <c r="D1262" s="2">
        <f t="shared" si="116"/>
        <v>7.6462127637731943</v>
      </c>
      <c r="E1262" s="2">
        <f t="shared" si="115"/>
        <v>6.1441150170250758E-2</v>
      </c>
      <c r="F1262" s="2">
        <f t="shared" si="119"/>
        <v>2.3637379743628773E-2</v>
      </c>
      <c r="G1262" s="2">
        <f t="shared" si="117"/>
        <v>3.7803770426621988E-2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7.7553999999999998</v>
      </c>
      <c r="C1263" s="2">
        <f t="shared" si="114"/>
        <v>7.694599465644453</v>
      </c>
      <c r="D1263" s="2">
        <f t="shared" si="116"/>
        <v>7.6543007071974021</v>
      </c>
      <c r="E1263" s="2">
        <f t="shared" si="115"/>
        <v>4.0298758447050886E-2</v>
      </c>
      <c r="F1263" s="2">
        <f t="shared" si="119"/>
        <v>2.6969655484313196E-2</v>
      </c>
      <c r="G1263" s="2">
        <f t="shared" si="117"/>
        <v>1.3329102962737691E-2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7.7553999999999998</v>
      </c>
      <c r="C1264" s="2">
        <f t="shared" si="114"/>
        <v>7.6733533940068446</v>
      </c>
      <c r="D1264" s="2">
        <f t="shared" si="116"/>
        <v>7.6617895437012988</v>
      </c>
      <c r="E1264" s="2">
        <f t="shared" si="115"/>
        <v>1.1563850305545742E-2</v>
      </c>
      <c r="F1264" s="2">
        <f t="shared" si="119"/>
        <v>2.3888494448559706E-2</v>
      </c>
      <c r="G1264" s="2">
        <f t="shared" si="117"/>
        <v>-1.2324644143013964E-2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7.7885</v>
      </c>
      <c r="C1265" s="2">
        <f t="shared" si="114"/>
        <v>7.6492528718519459</v>
      </c>
      <c r="D1265" s="2">
        <f t="shared" si="116"/>
        <v>7.6711755034271292</v>
      </c>
      <c r="E1265" s="2">
        <f t="shared" si="115"/>
        <v>-2.192263157518326E-2</v>
      </c>
      <c r="F1265" s="2">
        <f t="shared" si="119"/>
        <v>1.4726269243811114E-2</v>
      </c>
      <c r="G1265" s="2">
        <f t="shared" si="117"/>
        <v>-3.664890081899437E-2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7.7487000000000004</v>
      </c>
      <c r="C1266" s="2">
        <f t="shared" si="114"/>
        <v>7.6288601223362624</v>
      </c>
      <c r="D1266" s="2">
        <f t="shared" si="116"/>
        <v>7.6769180587288233</v>
      </c>
      <c r="E1266" s="2">
        <f t="shared" si="115"/>
        <v>-4.805793639256084E-2</v>
      </c>
      <c r="F1266" s="2">
        <f t="shared" si="119"/>
        <v>2.1694281165367223E-3</v>
      </c>
      <c r="G1266" s="2">
        <f t="shared" si="117"/>
        <v>-5.0227364509097566E-2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7.7420999999999998</v>
      </c>
      <c r="C1267" s="2">
        <f t="shared" si="114"/>
        <v>7.6279277958229912</v>
      </c>
      <c r="D1267" s="2">
        <f t="shared" si="116"/>
        <v>7.6817463506748362</v>
      </c>
      <c r="E1267" s="2">
        <f t="shared" si="115"/>
        <v>-5.3818554851845057E-2</v>
      </c>
      <c r="F1267" s="2">
        <f t="shared" si="119"/>
        <v>-9.028168477139633E-3</v>
      </c>
      <c r="G1267" s="2">
        <f t="shared" si="117"/>
        <v>-4.4790386374705421E-2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7.8879000000000001</v>
      </c>
      <c r="C1268" s="2">
        <f t="shared" si="114"/>
        <v>7.6159235195425303</v>
      </c>
      <c r="D1268" s="2">
        <f t="shared" si="116"/>
        <v>7.6970169913655893</v>
      </c>
      <c r="E1268" s="2">
        <f t="shared" si="115"/>
        <v>-8.1093471823058927E-2</v>
      </c>
      <c r="F1268" s="2">
        <f t="shared" si="119"/>
        <v>-2.3441229146323496E-2</v>
      </c>
      <c r="G1268" s="2">
        <f t="shared" si="117"/>
        <v>-5.7652242676735431E-2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7.9145000000000003</v>
      </c>
      <c r="C1269" s="2">
        <f t="shared" si="114"/>
        <v>7.6261660549975261</v>
      </c>
      <c r="D1269" s="2">
        <f t="shared" si="116"/>
        <v>7.7131268438570277</v>
      </c>
      <c r="E1269" s="2">
        <f t="shared" si="115"/>
        <v>-8.6960788859501648E-2</v>
      </c>
      <c r="F1269" s="2">
        <f t="shared" si="119"/>
        <v>-3.6145141088959123E-2</v>
      </c>
      <c r="G1269" s="2">
        <f t="shared" si="117"/>
        <v>-5.0815647770542524E-2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7.8018000000000001</v>
      </c>
      <c r="C1270" s="2">
        <f t="shared" si="114"/>
        <v>7.6256482003825221</v>
      </c>
      <c r="D1270" s="2">
        <f t="shared" si="116"/>
        <v>7.7196952257935436</v>
      </c>
      <c r="E1270" s="2">
        <f t="shared" si="115"/>
        <v>-9.4047025411021501E-2</v>
      </c>
      <c r="F1270" s="2">
        <f t="shared" si="119"/>
        <v>-4.7725517953371599E-2</v>
      </c>
      <c r="G1270" s="2">
        <f t="shared" si="117"/>
        <v>-4.6321507457649902E-2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7.8813000000000004</v>
      </c>
      <c r="C1271" s="2">
        <f t="shared" si="114"/>
        <v>7.6099177080159803</v>
      </c>
      <c r="D1271" s="2">
        <f t="shared" si="116"/>
        <v>7.7316659498088365</v>
      </c>
      <c r="E1271" s="2">
        <f t="shared" si="115"/>
        <v>-0.12174824179285615</v>
      </c>
      <c r="F1271" s="2">
        <f t="shared" si="119"/>
        <v>-6.2530062721268515E-2</v>
      </c>
      <c r="G1271" s="2">
        <f t="shared" si="117"/>
        <v>-5.9218179071587634E-2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7.8879000000000001</v>
      </c>
      <c r="C1272" s="2">
        <f t="shared" si="114"/>
        <v>7.6068072913981375</v>
      </c>
      <c r="D1272" s="2">
        <f t="shared" si="116"/>
        <v>7.7432388424155887</v>
      </c>
      <c r="E1272" s="2">
        <f t="shared" si="115"/>
        <v>-0.13643155101745119</v>
      </c>
      <c r="F1272" s="2">
        <f t="shared" si="119"/>
        <v>-7.7310360380505053E-2</v>
      </c>
      <c r="G1272" s="2">
        <f t="shared" si="117"/>
        <v>-5.9121190636946139E-2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7.8879000000000001</v>
      </c>
      <c r="C1273" s="2">
        <f t="shared" si="114"/>
        <v>7.6296677081061155</v>
      </c>
      <c r="D1273" s="2">
        <f t="shared" si="116"/>
        <v>7.7539544837181378</v>
      </c>
      <c r="E1273" s="2">
        <f t="shared" si="115"/>
        <v>-0.12428677561202228</v>
      </c>
      <c r="F1273" s="2">
        <f t="shared" si="119"/>
        <v>-8.6705643426808504E-2</v>
      </c>
      <c r="G1273" s="2">
        <f t="shared" si="117"/>
        <v>-3.7581132185213778E-2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7.8282999999999996</v>
      </c>
      <c r="C1274" s="2">
        <f t="shared" si="114"/>
        <v>7.6490111376282517</v>
      </c>
      <c r="D1274" s="2">
        <f t="shared" si="116"/>
        <v>7.7594615589982761</v>
      </c>
      <c r="E1274" s="2">
        <f t="shared" si="115"/>
        <v>-0.11045042137002437</v>
      </c>
      <c r="F1274" s="2">
        <f t="shared" si="119"/>
        <v>-9.1454599015451679E-2</v>
      </c>
      <c r="G1274" s="2">
        <f t="shared" si="117"/>
        <v>-1.8995822354572686E-2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7.8879000000000001</v>
      </c>
      <c r="C1275" s="2">
        <f t="shared" si="114"/>
        <v>7.6704709626085208</v>
      </c>
      <c r="D1275" s="2">
        <f t="shared" si="116"/>
        <v>7.768975517590996</v>
      </c>
      <c r="E1275" s="2">
        <f t="shared" si="115"/>
        <v>-9.8504554982475234E-2</v>
      </c>
      <c r="F1275" s="2">
        <f t="shared" si="119"/>
        <v>-9.2864590208856401E-2</v>
      </c>
      <c r="G1275" s="2">
        <f t="shared" si="117"/>
        <v>-5.639964773618833E-3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7.8879000000000001</v>
      </c>
      <c r="C1276" s="2">
        <f t="shared" si="114"/>
        <v>7.6825061991302874</v>
      </c>
      <c r="D1276" s="2">
        <f t="shared" si="116"/>
        <v>7.7777847385101815</v>
      </c>
      <c r="E1276" s="2">
        <f t="shared" si="115"/>
        <v>-9.5278539379894056E-2</v>
      </c>
      <c r="F1276" s="2">
        <f t="shared" si="119"/>
        <v>-9.3347380043063935E-2</v>
      </c>
      <c r="G1276" s="2">
        <f t="shared" si="117"/>
        <v>-1.9311593368301211E-3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7.8216999999999999</v>
      </c>
      <c r="C1277" s="2">
        <f t="shared" si="114"/>
        <v>7.691674476187166</v>
      </c>
      <c r="D1277" s="2">
        <f t="shared" si="116"/>
        <v>7.7810377208427601</v>
      </c>
      <c r="E1277" s="2">
        <f t="shared" si="115"/>
        <v>-8.9363244655594087E-2</v>
      </c>
      <c r="F1277" s="2">
        <f t="shared" si="119"/>
        <v>-9.2550552965569965E-2</v>
      </c>
      <c r="G1277" s="2">
        <f t="shared" si="117"/>
        <v>3.1873083099758781E-3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7.6890999999999998</v>
      </c>
      <c r="C1278" s="2">
        <f t="shared" si="114"/>
        <v>7.7218630183122174</v>
      </c>
      <c r="D1278" s="2">
        <f t="shared" si="116"/>
        <v>7.7742275192988517</v>
      </c>
      <c r="E1278" s="2">
        <f t="shared" si="115"/>
        <v>-5.2364500986634255E-2</v>
      </c>
      <c r="F1278" s="2">
        <f t="shared" si="119"/>
        <v>-8.4513342569782837E-2</v>
      </c>
      <c r="G1278" s="2">
        <f t="shared" si="117"/>
        <v>3.2148841583148582E-2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7.6890999999999998</v>
      </c>
      <c r="C1279" s="2">
        <f t="shared" si="114"/>
        <v>7.7514994770334145</v>
      </c>
      <c r="D1279" s="2">
        <f t="shared" si="116"/>
        <v>7.7679217771285662</v>
      </c>
      <c r="E1279" s="2">
        <f t="shared" si="115"/>
        <v>-1.6422300095151776E-2</v>
      </c>
      <c r="F1279" s="2">
        <f t="shared" si="119"/>
        <v>-7.0895134074856619E-2</v>
      </c>
      <c r="G1279" s="2">
        <f t="shared" si="117"/>
        <v>5.4472833979704843E-2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7.6890999999999998</v>
      </c>
      <c r="C1280" s="2">
        <f t="shared" si="114"/>
        <v>7.7592380190282739</v>
      </c>
      <c r="D1280" s="2">
        <f t="shared" si="116"/>
        <v>7.7620831269708948</v>
      </c>
      <c r="E1280" s="2">
        <f t="shared" si="115"/>
        <v>-2.8451079426208281E-3</v>
      </c>
      <c r="F1280" s="2">
        <f t="shared" si="119"/>
        <v>-5.7285128848409458E-2</v>
      </c>
      <c r="G1280" s="2">
        <f t="shared" si="117"/>
        <v>5.444002090578863E-2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7.6227999999999998</v>
      </c>
      <c r="C1281" s="2">
        <f t="shared" si="114"/>
        <v>7.7780167853316167</v>
      </c>
      <c r="D1281" s="2">
        <f t="shared" si="116"/>
        <v>7.751765858306384</v>
      </c>
      <c r="E1281" s="2">
        <f t="shared" si="115"/>
        <v>2.6250927025232684E-2</v>
      </c>
      <c r="F1281" s="2">
        <f t="shared" si="119"/>
        <v>-4.0577917673681033E-2</v>
      </c>
      <c r="G1281" s="2">
        <f t="shared" si="117"/>
        <v>6.6828844698913717E-2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7.6227999999999998</v>
      </c>
      <c r="C1282" s="2">
        <f t="shared" si="114"/>
        <v>7.7949218952805985</v>
      </c>
      <c r="D1282" s="2">
        <f t="shared" si="116"/>
        <v>7.7422128317651699</v>
      </c>
      <c r="E1282" s="2">
        <f t="shared" si="115"/>
        <v>5.2709063515428589E-2</v>
      </c>
      <c r="F1282" s="2">
        <f t="shared" si="119"/>
        <v>-2.1920521435859111E-2</v>
      </c>
      <c r="G1282" s="2">
        <f t="shared" si="117"/>
        <v>7.46295849512877E-2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7.6227999999999998</v>
      </c>
      <c r="C1283" s="2">
        <f t="shared" si="114"/>
        <v>7.8092262190835839</v>
      </c>
      <c r="D1283" s="2">
        <f t="shared" si="116"/>
        <v>7.7333674368196021</v>
      </c>
      <c r="E1283" s="2">
        <f t="shared" si="115"/>
        <v>7.5858782263981794E-2</v>
      </c>
      <c r="F1283" s="2">
        <f t="shared" si="119"/>
        <v>-2.364660695890931E-3</v>
      </c>
      <c r="G1283" s="2">
        <f t="shared" si="117"/>
        <v>7.8223442959872727E-2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7.6227999999999998</v>
      </c>
      <c r="C1284" s="2">
        <f t="shared" si="114"/>
        <v>7.8121606469168787</v>
      </c>
      <c r="D1284" s="2">
        <f t="shared" si="116"/>
        <v>7.7251772563144465</v>
      </c>
      <c r="E1284" s="2">
        <f t="shared" si="115"/>
        <v>8.6983390602432209E-2</v>
      </c>
      <c r="F1284" s="2">
        <f t="shared" si="119"/>
        <v>1.5504949563773698E-2</v>
      </c>
      <c r="G1284" s="2">
        <f t="shared" si="117"/>
        <v>7.1478441038658511E-2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6">
        <f>TITRES_STAT!D1288</f>
        <v>7.6227999999999998</v>
      </c>
      <c r="C1285" s="2">
        <f t="shared" si="114"/>
        <v>7.8238128550835127</v>
      </c>
      <c r="D1285" s="2">
        <f t="shared" si="116"/>
        <v>7.7175937558467096</v>
      </c>
      <c r="E1285" s="2">
        <f t="shared" si="115"/>
        <v>0.10621909923680306</v>
      </c>
      <c r="F1285" s="2">
        <f t="shared" si="119"/>
        <v>3.3647779498379576E-2</v>
      </c>
      <c r="G1285" s="2">
        <f t="shared" si="117"/>
        <v>7.2571319738423484E-2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7.5564999999999998</v>
      </c>
      <c r="C1286" s="2">
        <f t="shared" si="114"/>
        <v>7.8336724158398958</v>
      </c>
      <c r="D1286" s="2">
        <f t="shared" si="116"/>
        <v>7.7056608850432493</v>
      </c>
      <c r="E1286" s="2">
        <f t="shared" si="115"/>
        <v>0.12801153079664651</v>
      </c>
      <c r="F1286" s="2">
        <f t="shared" si="119"/>
        <v>5.2520529758032966E-2</v>
      </c>
      <c r="G1286" s="2">
        <f t="shared" si="117"/>
        <v>7.5491001038613545E-2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7.5564999999999998</v>
      </c>
      <c r="C1287" s="2">
        <f t="shared" si="114"/>
        <v>7.8318305057106805</v>
      </c>
      <c r="D1287" s="2">
        <f t="shared" si="116"/>
        <v>7.6946119305956007</v>
      </c>
      <c r="E1287" s="2">
        <f t="shared" si="115"/>
        <v>0.13721857511507984</v>
      </c>
      <c r="F1287" s="2">
        <f t="shared" si="119"/>
        <v>6.9460138829442353E-2</v>
      </c>
      <c r="G1287" s="2">
        <f t="shared" si="117"/>
        <v>6.7758436285637491E-2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6">
        <f>TITRES_STAT!D1291</f>
        <v>7.5564999999999998</v>
      </c>
      <c r="C1288" s="2">
        <f t="shared" si="114"/>
        <v>7.8098719663705758</v>
      </c>
      <c r="D1288" s="2">
        <f t="shared" si="116"/>
        <v>7.6843814172181482</v>
      </c>
      <c r="E1288" s="2">
        <f t="shared" si="115"/>
        <v>0.12549054915242763</v>
      </c>
      <c r="F1288" s="2">
        <f t="shared" si="119"/>
        <v>8.0666220894039409E-2</v>
      </c>
      <c r="G1288" s="2">
        <f t="shared" si="117"/>
        <v>4.4824328258388224E-2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6">
        <f>TITRES_STAT!D1292</f>
        <v>7.5564999999999998</v>
      </c>
      <c r="C1289" s="2">
        <f t="shared" si="114"/>
        <v>7.791291663852026</v>
      </c>
      <c r="D1289" s="2">
        <f t="shared" si="116"/>
        <v>7.6749087196464334</v>
      </c>
      <c r="E1289" s="2">
        <f t="shared" si="115"/>
        <v>0.11638294420559259</v>
      </c>
      <c r="F1289" s="2">
        <f t="shared" si="119"/>
        <v>8.7809565556350055E-2</v>
      </c>
      <c r="G1289" s="2">
        <f t="shared" si="117"/>
        <v>2.8573378649242531E-2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6">
        <f>TITRES_STAT!D1293</f>
        <v>7.53</v>
      </c>
      <c r="C1290" s="2">
        <f t="shared" si="114"/>
        <v>7.7755698694132525</v>
      </c>
      <c r="D1290" s="2">
        <f t="shared" si="116"/>
        <v>7.6641747404133644</v>
      </c>
      <c r="E1290" s="2">
        <f t="shared" si="115"/>
        <v>0.11139512899988802</v>
      </c>
      <c r="F1290" s="2">
        <f t="shared" si="119"/>
        <v>9.2526678245057656E-2</v>
      </c>
      <c r="G1290" s="2">
        <f t="shared" si="117"/>
        <v>1.886845075483036E-2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7.4901999999999997</v>
      </c>
      <c r="C1291" s="2">
        <f t="shared" si="114"/>
        <v>7.7520668125804439</v>
      </c>
      <c r="D1291" s="2">
        <f t="shared" si="116"/>
        <v>7.6512877226049678</v>
      </c>
      <c r="E1291" s="2">
        <f t="shared" si="115"/>
        <v>0.10077908997547613</v>
      </c>
      <c r="F1291" s="2">
        <f t="shared" si="119"/>
        <v>9.4177160591141368E-2</v>
      </c>
      <c r="G1291" s="2">
        <f t="shared" si="117"/>
        <v>6.6019293843347648E-3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6">
        <f>TITRES_STAT!D1295</f>
        <v>7.6227999999999998</v>
      </c>
      <c r="C1292" s="2">
        <f t="shared" si="114"/>
        <v>7.7321796106449909</v>
      </c>
      <c r="D1292" s="2">
        <f t="shared" si="116"/>
        <v>7.6491775209305253</v>
      </c>
      <c r="E1292" s="2">
        <f t="shared" si="115"/>
        <v>8.3002089714465654E-2</v>
      </c>
      <c r="F1292" s="2">
        <f t="shared" si="119"/>
        <v>9.1942146415806225E-2</v>
      </c>
      <c r="G1292" s="2">
        <f t="shared" si="117"/>
        <v>-8.9400567013405707E-3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7.6162000000000001</v>
      </c>
      <c r="C1293" s="2">
        <f t="shared" si="114"/>
        <v>7.7153519782380693</v>
      </c>
      <c r="D1293" s="2">
        <f t="shared" si="116"/>
        <v>7.6467347416023381</v>
      </c>
      <c r="E1293" s="2">
        <f t="shared" si="115"/>
        <v>6.861723663573116E-2</v>
      </c>
      <c r="F1293" s="2">
        <f t="shared" si="119"/>
        <v>8.7277164459791223E-2</v>
      </c>
      <c r="G1293" s="2">
        <f t="shared" si="117"/>
        <v>-1.8659927824060063E-2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7.5896999999999997</v>
      </c>
      <c r="C1294" s="2">
        <f t="shared" si="114"/>
        <v>7.7011132123552892</v>
      </c>
      <c r="D1294" s="2">
        <f t="shared" si="116"/>
        <v>7.642509945928091</v>
      </c>
      <c r="E1294" s="2">
        <f t="shared" si="115"/>
        <v>5.8603266427198264E-2</v>
      </c>
      <c r="F1294" s="2">
        <f t="shared" si="119"/>
        <v>8.1542384853272643E-2</v>
      </c>
      <c r="G1294" s="2">
        <f t="shared" si="117"/>
        <v>-2.2939118426074379E-2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7.5564999999999998</v>
      </c>
      <c r="C1295" s="2">
        <f t="shared" ref="C1295:C1358" si="120">$C$4*B1285+C1294*(1-$C$4)</f>
        <v>7.6890650258390911</v>
      </c>
      <c r="D1295" s="2">
        <f t="shared" si="116"/>
        <v>7.6361388388223066</v>
      </c>
      <c r="E1295" s="2">
        <f t="shared" si="115"/>
        <v>5.2926187016784532E-2</v>
      </c>
      <c r="F1295" s="2">
        <f t="shared" si="119"/>
        <v>7.5819145285975026E-2</v>
      </c>
      <c r="G1295" s="2">
        <f t="shared" si="117"/>
        <v>-2.2892958269190494E-2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7.4570999999999996</v>
      </c>
      <c r="C1296" s="2">
        <f t="shared" si="120"/>
        <v>7.6686704064792304</v>
      </c>
      <c r="D1296" s="2">
        <f t="shared" si="116"/>
        <v>7.6228767026132473</v>
      </c>
      <c r="E1296" s="2">
        <f t="shared" si="115"/>
        <v>4.5793703865983026E-2</v>
      </c>
      <c r="F1296" s="2">
        <f t="shared" si="119"/>
        <v>6.9814057001976626E-2</v>
      </c>
      <c r="G1296" s="2">
        <f t="shared" si="117"/>
        <v>-2.40203531359936E-2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7.4504999999999999</v>
      </c>
      <c r="C1297" s="2">
        <f t="shared" si="120"/>
        <v>7.6514134208670406</v>
      </c>
      <c r="D1297" s="2">
        <f t="shared" si="116"/>
        <v>7.6101080579752285</v>
      </c>
      <c r="E1297" s="2">
        <f t="shared" si="115"/>
        <v>4.1305362891812081E-2</v>
      </c>
      <c r="F1297" s="2">
        <f t="shared" si="119"/>
        <v>6.4112318179943728E-2</v>
      </c>
      <c r="G1297" s="2">
        <f t="shared" si="117"/>
        <v>-2.2806955288131647E-2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7.0262000000000002</v>
      </c>
      <c r="C1298" s="2">
        <f t="shared" si="120"/>
        <v>7.6368113561182644</v>
      </c>
      <c r="D1298" s="2">
        <f t="shared" si="116"/>
        <v>7.5668556092363231</v>
      </c>
      <c r="E1298" s="2">
        <f t="shared" si="115"/>
        <v>6.9955746881941394E-2</v>
      </c>
      <c r="F1298" s="2">
        <f t="shared" si="119"/>
        <v>6.5281003920343264E-2</v>
      </c>
      <c r="G1298" s="2">
        <f t="shared" si="117"/>
        <v>4.6747429615981301E-3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7.0262000000000002</v>
      </c>
      <c r="C1299" s="2">
        <f t="shared" si="120"/>
        <v>7.6244557628693004</v>
      </c>
      <c r="D1299" s="2">
        <f t="shared" si="116"/>
        <v>7.5268070455891882</v>
      </c>
      <c r="E1299" s="2">
        <f t="shared" si="115"/>
        <v>9.7648717280112152E-2</v>
      </c>
      <c r="F1299" s="2">
        <f t="shared" si="119"/>
        <v>7.1754546592297047E-2</v>
      </c>
      <c r="G1299" s="2">
        <f t="shared" si="117"/>
        <v>2.5894170687815105E-2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7.1588000000000003</v>
      </c>
      <c r="C1300" s="2">
        <f t="shared" si="120"/>
        <v>7.6099241070432537</v>
      </c>
      <c r="D1300" s="2">
        <f t="shared" si="116"/>
        <v>7.4995472644344341</v>
      </c>
      <c r="E1300" s="2">
        <f t="shared" si="115"/>
        <v>0.11037684260881964</v>
      </c>
      <c r="F1300" s="2">
        <f t="shared" si="119"/>
        <v>7.9479005795601576E-2</v>
      </c>
      <c r="G1300" s="2">
        <f t="shared" si="117"/>
        <v>3.089783681321806E-2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6.9466999999999999</v>
      </c>
      <c r="C1301" s="2">
        <f t="shared" si="120"/>
        <v>7.5915050136519842</v>
      </c>
      <c r="D1301" s="2">
        <f t="shared" si="116"/>
        <v>7.4585956152170692</v>
      </c>
      <c r="E1301" s="2">
        <f t="shared" si="115"/>
        <v>0.132909398434915</v>
      </c>
      <c r="F1301" s="2">
        <f t="shared" si="119"/>
        <v>9.0165084323464262E-2</v>
      </c>
      <c r="G1301" s="2">
        <f t="shared" si="117"/>
        <v>4.2744314111450743E-2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6.6153000000000004</v>
      </c>
      <c r="C1302" s="2">
        <f t="shared" si="120"/>
        <v>7.5963196269362943</v>
      </c>
      <c r="D1302" s="2">
        <f t="shared" si="116"/>
        <v>7.3961292733491382</v>
      </c>
      <c r="E1302" s="2">
        <f t="shared" si="115"/>
        <v>0.20019035358715609</v>
      </c>
      <c r="F1302" s="2">
        <f t="shared" si="119"/>
        <v>0.11217013817620264</v>
      </c>
      <c r="G1302" s="2">
        <f t="shared" si="117"/>
        <v>8.8020215410953451E-2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6.2971000000000004</v>
      </c>
      <c r="C1303" s="2">
        <f t="shared" si="120"/>
        <v>7.5993781458691716</v>
      </c>
      <c r="D1303" s="2">
        <f t="shared" si="116"/>
        <v>7.314719697545498</v>
      </c>
      <c r="E1303" s="2">
        <f t="shared" si="115"/>
        <v>0.2846584483236736</v>
      </c>
      <c r="F1303" s="2">
        <f t="shared" si="119"/>
        <v>0.14666780020569684</v>
      </c>
      <c r="G1303" s="2">
        <f t="shared" si="117"/>
        <v>0.13799064811797676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6.0186999999999999</v>
      </c>
      <c r="C1304" s="2">
        <f t="shared" si="120"/>
        <v>7.5978892003508376</v>
      </c>
      <c r="D1304" s="2">
        <f t="shared" si="116"/>
        <v>7.2187182384680533</v>
      </c>
      <c r="E1304" s="2">
        <f t="shared" si="115"/>
        <v>0.37917096188278432</v>
      </c>
      <c r="F1304" s="2">
        <f t="shared" si="119"/>
        <v>0.19316843254111432</v>
      </c>
      <c r="G1304" s="2">
        <f t="shared" si="117"/>
        <v>0.18600252934167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5.8529999999999998</v>
      </c>
      <c r="C1305" s="2">
        <f t="shared" si="120"/>
        <v>7.5915216310660929</v>
      </c>
      <c r="D1305" s="2">
        <f t="shared" si="116"/>
        <v>7.1175539245074564</v>
      </c>
      <c r="E1305" s="2">
        <f t="shared" si="115"/>
        <v>0.47396770655863651</v>
      </c>
      <c r="F1305" s="2">
        <f t="shared" si="119"/>
        <v>0.24932828734461876</v>
      </c>
      <c r="G1305" s="2">
        <f t="shared" si="117"/>
        <v>0.22463941921401775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5.8396999999999997</v>
      </c>
      <c r="C1306" s="2">
        <f t="shared" si="120"/>
        <v>7.5708413801328476</v>
      </c>
      <c r="D1306" s="2">
        <f t="shared" si="116"/>
        <v>7.0228980782476444</v>
      </c>
      <c r="E1306" s="2">
        <f t="shared" si="115"/>
        <v>0.54794330188520313</v>
      </c>
      <c r="F1306" s="2">
        <f t="shared" si="119"/>
        <v>0.30905129025273564</v>
      </c>
      <c r="G1306" s="2">
        <f t="shared" si="117"/>
        <v>0.23889201163246748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6.0053999999999998</v>
      </c>
      <c r="C1307" s="2">
        <f t="shared" si="120"/>
        <v>7.5523273216508713</v>
      </c>
      <c r="D1307" s="2">
        <f t="shared" si="116"/>
        <v>6.9475278502293003</v>
      </c>
      <c r="E1307" s="2">
        <f t="shared" si="115"/>
        <v>0.60479947142157098</v>
      </c>
      <c r="F1307" s="2">
        <f t="shared" si="119"/>
        <v>0.36820092648650271</v>
      </c>
      <c r="G1307" s="2">
        <f t="shared" si="117"/>
        <v>0.23659854493506827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5.8265000000000002</v>
      </c>
      <c r="C1308" s="2">
        <f t="shared" si="120"/>
        <v>7.4713846567815061</v>
      </c>
      <c r="D1308" s="2">
        <f t="shared" si="116"/>
        <v>6.8644887502123151</v>
      </c>
      <c r="E1308" s="2">
        <f t="shared" ref="E1308:E1371" si="121">C1308-D1308</f>
        <v>0.60689590656919101</v>
      </c>
      <c r="F1308" s="2">
        <f t="shared" si="119"/>
        <v>0.41593992250304035</v>
      </c>
      <c r="G1308" s="2">
        <f t="shared" si="117"/>
        <v>0.19095598406615066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5.8994</v>
      </c>
      <c r="C1309" s="2">
        <f t="shared" si="120"/>
        <v>7.402894709584352</v>
      </c>
      <c r="D1309" s="2">
        <f t="shared" ref="D1309:D1372" si="122">$D$4*B1309+(1-$D$4)*D1308</f>
        <v>6.7930006946410328</v>
      </c>
      <c r="E1309" s="2">
        <f t="shared" si="121"/>
        <v>0.60989401494331918</v>
      </c>
      <c r="F1309" s="2">
        <f t="shared" si="119"/>
        <v>0.45473074099109612</v>
      </c>
      <c r="G1309" s="2">
        <f t="shared" si="117"/>
        <v>0.15516327395222307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5.8331</v>
      </c>
      <c r="C1310" s="2">
        <f t="shared" si="120"/>
        <v>7.3653416773406057</v>
      </c>
      <c r="D1310" s="2">
        <f t="shared" si="122"/>
        <v>6.7218969394824377</v>
      </c>
      <c r="E1310" s="2">
        <f t="shared" si="121"/>
        <v>0.64344473785816803</v>
      </c>
      <c r="F1310" s="2">
        <f t="shared" si="119"/>
        <v>0.49247354036451052</v>
      </c>
      <c r="G1310" s="2">
        <f t="shared" si="117"/>
        <v>0.15097119749365751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5.9657</v>
      </c>
      <c r="C1311" s="2">
        <f t="shared" si="120"/>
        <v>7.3009352654420514</v>
      </c>
      <c r="D1311" s="2">
        <f t="shared" si="122"/>
        <v>6.6658823513726269</v>
      </c>
      <c r="E1311" s="2">
        <f t="shared" si="121"/>
        <v>0.63505291406942455</v>
      </c>
      <c r="F1311" s="2">
        <f t="shared" si="119"/>
        <v>0.52098941510549335</v>
      </c>
      <c r="G1311" s="2">
        <f t="shared" si="117"/>
        <v>0.1140634989639312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5.9523999999999999</v>
      </c>
      <c r="C1312" s="2">
        <f t="shared" si="120"/>
        <v>7.1954529169125045</v>
      </c>
      <c r="D1312" s="2">
        <f t="shared" si="122"/>
        <v>6.6130318068265064</v>
      </c>
      <c r="E1312" s="2">
        <f t="shared" si="121"/>
        <v>0.58242111008599817</v>
      </c>
      <c r="F1312" s="2">
        <f t="shared" si="119"/>
        <v>0.53327575410159433</v>
      </c>
      <c r="G1312" s="2">
        <f t="shared" si="117"/>
        <v>4.9145355984403838E-2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6.1247999999999996</v>
      </c>
      <c r="C1313" s="2">
        <f t="shared" si="120"/>
        <v>7.0572447758490426</v>
      </c>
      <c r="D1313" s="2">
        <f t="shared" si="122"/>
        <v>6.5768664878023202</v>
      </c>
      <c r="E1313" s="2">
        <f t="shared" si="121"/>
        <v>0.48037828804672245</v>
      </c>
      <c r="F1313" s="2">
        <f t="shared" si="119"/>
        <v>0.52269626089062005</v>
      </c>
      <c r="G1313" s="2">
        <f t="shared" si="117"/>
        <v>-4.23179728438976E-2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6.1909999999999998</v>
      </c>
      <c r="C1314" s="2">
        <f t="shared" si="120"/>
        <v>6.8974686564876517</v>
      </c>
      <c r="D1314" s="2">
        <f t="shared" si="122"/>
        <v>6.5482837850021482</v>
      </c>
      <c r="E1314" s="2">
        <f t="shared" si="121"/>
        <v>0.34918487148550348</v>
      </c>
      <c r="F1314" s="2">
        <f t="shared" si="119"/>
        <v>0.48799398300959673</v>
      </c>
      <c r="G1314" s="2">
        <f t="shared" si="117"/>
        <v>-0.13880911152409325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6.0053999999999998</v>
      </c>
      <c r="C1315" s="2">
        <f t="shared" si="120"/>
        <v>6.7367811708741669</v>
      </c>
      <c r="D1315" s="2">
        <f t="shared" si="122"/>
        <v>6.5080701712982858</v>
      </c>
      <c r="E1315" s="2">
        <f t="shared" si="121"/>
        <v>0.22871099957588115</v>
      </c>
      <c r="F1315" s="2">
        <f t="shared" si="119"/>
        <v>0.43613738632285365</v>
      </c>
      <c r="G1315" s="2">
        <f t="shared" si="117"/>
        <v>-0.2074263867469725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5.9657</v>
      </c>
      <c r="C1316" s="2">
        <f t="shared" si="120"/>
        <v>6.5987686830473722</v>
      </c>
      <c r="D1316" s="2">
        <f t="shared" si="122"/>
        <v>6.4678946030539688</v>
      </c>
      <c r="E1316" s="2">
        <f t="shared" si="121"/>
        <v>0.13087407999340339</v>
      </c>
      <c r="F1316" s="2">
        <f t="shared" si="119"/>
        <v>0.37508472505696361</v>
      </c>
      <c r="G1316" s="2">
        <f t="shared" ref="G1316:G1379" si="123">E1316-F1316</f>
        <v>-0.24421064506356022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6.0585000000000004</v>
      </c>
      <c r="C1317" s="2">
        <f t="shared" si="120"/>
        <v>6.5074811933477772</v>
      </c>
      <c r="D1317" s="2">
        <f t="shared" si="122"/>
        <v>6.4375690769018235</v>
      </c>
      <c r="E1317" s="2">
        <f t="shared" si="121"/>
        <v>6.9912116445953743E-2</v>
      </c>
      <c r="F1317" s="2">
        <f t="shared" ref="F1317:F1380" si="125">(E1317*(2/(10)))+((1-(2/10))*F1316)</f>
        <v>0.31405020333476164</v>
      </c>
      <c r="G1317" s="2">
        <f t="shared" si="123"/>
        <v>-0.24413808688880789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6.0915999999999997</v>
      </c>
      <c r="C1318" s="2">
        <f t="shared" si="120"/>
        <v>6.4027148559096574</v>
      </c>
      <c r="D1318" s="2">
        <f t="shared" si="122"/>
        <v>6.4119417378720591</v>
      </c>
      <c r="E1318" s="2">
        <f t="shared" si="121"/>
        <v>-9.226881962401734E-3</v>
      </c>
      <c r="F1318" s="2">
        <f t="shared" si="125"/>
        <v>0.24939478627532896</v>
      </c>
      <c r="G1318" s="2">
        <f t="shared" si="123"/>
        <v>-0.2586216682377307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6.0784000000000002</v>
      </c>
      <c r="C1319" s="2">
        <f t="shared" si="120"/>
        <v>6.3252818011543255</v>
      </c>
      <c r="D1319" s="2">
        <f t="shared" si="122"/>
        <v>6.3872349424741293</v>
      </c>
      <c r="E1319" s="2">
        <f t="shared" si="121"/>
        <v>-6.1953141319803784E-2</v>
      </c>
      <c r="F1319" s="2">
        <f t="shared" si="125"/>
        <v>0.18712520075630243</v>
      </c>
      <c r="G1319" s="2">
        <f t="shared" si="123"/>
        <v>-0.24907834207610621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6.0585000000000004</v>
      </c>
      <c r="C1320" s="2">
        <f t="shared" si="120"/>
        <v>6.2495615240536599</v>
      </c>
      <c r="D1320" s="2">
        <f t="shared" si="122"/>
        <v>6.3628842059945647</v>
      </c>
      <c r="E1320" s="2">
        <f t="shared" si="121"/>
        <v>-0.11332268194090478</v>
      </c>
      <c r="F1320" s="2">
        <f t="shared" si="125"/>
        <v>0.12703562421686099</v>
      </c>
      <c r="G1320" s="2">
        <f t="shared" si="123"/>
        <v>-0.24035830615776577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6.0518000000000001</v>
      </c>
      <c r="C1321" s="2">
        <f t="shared" si="120"/>
        <v>6.2058905203530967</v>
      </c>
      <c r="D1321" s="2">
        <f t="shared" si="122"/>
        <v>6.3398409314764486</v>
      </c>
      <c r="E1321" s="2">
        <f t="shared" si="121"/>
        <v>-0.13395041112335182</v>
      </c>
      <c r="F1321" s="2">
        <f t="shared" si="125"/>
        <v>7.483841714881842E-2</v>
      </c>
      <c r="G1321" s="2">
        <f t="shared" si="123"/>
        <v>-0.20878882827217024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6.0252999999999997</v>
      </c>
      <c r="C1322" s="2">
        <f t="shared" si="120"/>
        <v>6.1668919787603125</v>
      </c>
      <c r="D1322" s="2">
        <f t="shared" si="122"/>
        <v>6.3165416032189343</v>
      </c>
      <c r="E1322" s="2">
        <f t="shared" si="121"/>
        <v>-0.14964962445862184</v>
      </c>
      <c r="F1322" s="2">
        <f t="shared" si="125"/>
        <v>2.994080882733037E-2</v>
      </c>
      <c r="G1322" s="2">
        <f t="shared" si="123"/>
        <v>-0.1795904332859522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5.9657</v>
      </c>
      <c r="C1323" s="2">
        <f t="shared" si="120"/>
        <v>6.1604162897202643</v>
      </c>
      <c r="D1323" s="2">
        <f t="shared" si="122"/>
        <v>6.2905533363138275</v>
      </c>
      <c r="E1323" s="2">
        <f t="shared" si="121"/>
        <v>-0.13013704659356318</v>
      </c>
      <c r="F1323" s="2">
        <f t="shared" si="125"/>
        <v>-2.0747622568483386E-3</v>
      </c>
      <c r="G1323" s="2">
        <f t="shared" si="123"/>
        <v>-0.12806228433671485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5.9458000000000002</v>
      </c>
      <c r="C1324" s="2">
        <f t="shared" si="120"/>
        <v>6.1651214759171467</v>
      </c>
      <c r="D1324" s="2">
        <f t="shared" si="122"/>
        <v>6.2650160521424327</v>
      </c>
      <c r="E1324" s="2">
        <f t="shared" si="121"/>
        <v>-9.989457622528608E-2</v>
      </c>
      <c r="F1324" s="2">
        <f t="shared" si="125"/>
        <v>-2.1638725050535889E-2</v>
      </c>
      <c r="G1324" s="2">
        <f t="shared" si="123"/>
        <v>-7.8255851174750188E-2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6.032</v>
      </c>
      <c r="C1325" s="2">
        <f t="shared" si="120"/>
        <v>6.1405489411606631</v>
      </c>
      <c r="D1325" s="2">
        <f t="shared" si="122"/>
        <v>6.2477556038355857</v>
      </c>
      <c r="E1325" s="2">
        <f t="shared" si="121"/>
        <v>-0.10720666267492263</v>
      </c>
      <c r="F1325" s="2">
        <f t="shared" si="125"/>
        <v>-3.8752312575413242E-2</v>
      </c>
      <c r="G1325" s="2">
        <f t="shared" si="123"/>
        <v>-6.8454350099509384E-2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5.8529999999999998</v>
      </c>
      <c r="C1326" s="2">
        <f t="shared" si="120"/>
        <v>6.1136491040590224</v>
      </c>
      <c r="D1326" s="2">
        <f t="shared" si="122"/>
        <v>6.2185144479959122</v>
      </c>
      <c r="E1326" s="2">
        <f t="shared" si="121"/>
        <v>-0.10486534393688984</v>
      </c>
      <c r="F1326" s="2">
        <f t="shared" si="125"/>
        <v>-5.1974918847708565E-2</v>
      </c>
      <c r="G1326" s="2">
        <f t="shared" si="123"/>
        <v>-5.2890425089181278E-2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5.8662000000000001</v>
      </c>
      <c r="C1327" s="2">
        <f t="shared" si="120"/>
        <v>6.1051646265114812</v>
      </c>
      <c r="D1327" s="2">
        <f t="shared" si="122"/>
        <v>6.1924170814776964</v>
      </c>
      <c r="E1327" s="2">
        <f t="shared" si="121"/>
        <v>-8.7252454966215254E-2</v>
      </c>
      <c r="F1327" s="2">
        <f t="shared" si="125"/>
        <v>-5.9030426071409903E-2</v>
      </c>
      <c r="G1327" s="2">
        <f t="shared" si="123"/>
        <v>-2.8222028894805351E-2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5.9259000000000004</v>
      </c>
      <c r="C1328" s="2">
        <f t="shared" si="120"/>
        <v>6.1030777608943296</v>
      </c>
      <c r="D1328" s="2">
        <f t="shared" si="122"/>
        <v>6.172675075442311</v>
      </c>
      <c r="E1328" s="2">
        <f t="shared" si="121"/>
        <v>-6.9597314547981348E-2</v>
      </c>
      <c r="F1328" s="2">
        <f t="shared" si="125"/>
        <v>-6.1143803766724195E-2</v>
      </c>
      <c r="G1328" s="2">
        <f t="shared" si="123"/>
        <v>-8.4535107812571536E-3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6.0252999999999997</v>
      </c>
      <c r="C1329" s="2">
        <f t="shared" si="120"/>
        <v>6.0992811822952024</v>
      </c>
      <c r="D1329" s="2">
        <f t="shared" si="122"/>
        <v>6.1617584031873252</v>
      </c>
      <c r="E1329" s="2">
        <f t="shared" si="121"/>
        <v>-6.2477220892122709E-2</v>
      </c>
      <c r="F1329" s="2">
        <f t="shared" si="125"/>
        <v>-6.1410487191803899E-2</v>
      </c>
      <c r="G1329" s="2">
        <f t="shared" si="123"/>
        <v>-1.0667337003188102E-3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6.0518000000000001</v>
      </c>
      <c r="C1330" s="2">
        <f t="shared" si="120"/>
        <v>6.0930071542497863</v>
      </c>
      <c r="D1330" s="2">
        <f t="shared" si="122"/>
        <v>6.1536133362845602</v>
      </c>
      <c r="E1330" s="2">
        <f t="shared" si="121"/>
        <v>-6.0606182034773859E-2</v>
      </c>
      <c r="F1330" s="2">
        <f t="shared" si="125"/>
        <v>-6.1249626160397891E-2</v>
      </c>
      <c r="G1330" s="2">
        <f t="shared" si="123"/>
        <v>6.4344412562403197E-4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5.9192999999999998</v>
      </c>
      <c r="C1331" s="2">
        <f t="shared" si="120"/>
        <v>6.0866675920575117</v>
      </c>
      <c r="D1331" s="2">
        <f t="shared" si="122"/>
        <v>6.1362567928560745</v>
      </c>
      <c r="E1331" s="2">
        <f t="shared" si="121"/>
        <v>-4.9589200798562771E-2</v>
      </c>
      <c r="F1331" s="2">
        <f t="shared" si="125"/>
        <v>-5.8917541088030871E-2</v>
      </c>
      <c r="G1331" s="2">
        <f t="shared" si="123"/>
        <v>9.3283402894680997E-3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5.9126000000000003</v>
      </c>
      <c r="C1332" s="2">
        <f t="shared" si="120"/>
        <v>6.0772264240486642</v>
      </c>
      <c r="D1332" s="2">
        <f t="shared" si="122"/>
        <v>6.1196896230148834</v>
      </c>
      <c r="E1332" s="2">
        <f t="shared" si="121"/>
        <v>-4.2463198966219196E-2</v>
      </c>
      <c r="F1332" s="2">
        <f t="shared" si="125"/>
        <v>-5.5626672663668539E-2</v>
      </c>
      <c r="G1332" s="2">
        <f t="shared" si="123"/>
        <v>1.3163473697449343E-2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5.9657</v>
      </c>
      <c r="C1333" s="2">
        <f t="shared" si="120"/>
        <v>6.0600685126565619</v>
      </c>
      <c r="D1333" s="2">
        <f t="shared" si="122"/>
        <v>6.1082829842730408</v>
      </c>
      <c r="E1333" s="2">
        <f t="shared" si="121"/>
        <v>-4.821447161647896E-2</v>
      </c>
      <c r="F1333" s="2">
        <f t="shared" si="125"/>
        <v>-5.4144232454230626E-2</v>
      </c>
      <c r="G1333" s="2">
        <f t="shared" si="123"/>
        <v>5.9297608377516658E-3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6.0716999999999999</v>
      </c>
      <c r="C1334" s="2">
        <f t="shared" si="120"/>
        <v>6.0424887414786292</v>
      </c>
      <c r="D1334" s="2">
        <f t="shared" si="122"/>
        <v>6.1055731335861489</v>
      </c>
      <c r="E1334" s="2">
        <f t="shared" si="121"/>
        <v>-6.3084392107519704E-2</v>
      </c>
      <c r="F1334" s="2">
        <f t="shared" si="125"/>
        <v>-5.5932264384888443E-2</v>
      </c>
      <c r="G1334" s="2">
        <f t="shared" si="123"/>
        <v>-7.1521277226312616E-3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6.1445999999999996</v>
      </c>
      <c r="C1335" s="2">
        <f t="shared" si="120"/>
        <v>6.040875088943455</v>
      </c>
      <c r="D1335" s="2">
        <f t="shared" si="122"/>
        <v>6.108464012579768</v>
      </c>
      <c r="E1335" s="2">
        <f t="shared" si="121"/>
        <v>-6.758892363631297E-2</v>
      </c>
      <c r="F1335" s="2">
        <f t="shared" si="125"/>
        <v>-5.8263596235173354E-2</v>
      </c>
      <c r="G1335" s="2">
        <f t="shared" si="123"/>
        <v>-9.3253274011396159E-3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6.1379999999999999</v>
      </c>
      <c r="C1336" s="2">
        <f t="shared" si="120"/>
        <v>6.0119712291059999</v>
      </c>
      <c r="D1336" s="2">
        <f t="shared" si="122"/>
        <v>6.1106518634997853</v>
      </c>
      <c r="E1336" s="2">
        <f t="shared" si="121"/>
        <v>-9.8680634393785382E-2</v>
      </c>
      <c r="F1336" s="2">
        <f t="shared" si="125"/>
        <v>-6.6347003866895765E-2</v>
      </c>
      <c r="G1336" s="2">
        <f t="shared" si="123"/>
        <v>-3.2333630526889617E-2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6">
        <f>TITRES_STAT!D1340</f>
        <v>6.1909999999999998</v>
      </c>
      <c r="C1337" s="2">
        <f t="shared" si="120"/>
        <v>5.9895448861666152</v>
      </c>
      <c r="D1337" s="2">
        <f t="shared" si="122"/>
        <v>6.1166035773146152</v>
      </c>
      <c r="E1337" s="2">
        <f t="shared" si="121"/>
        <v>-0.12705869114800006</v>
      </c>
      <c r="F1337" s="2">
        <f t="shared" si="125"/>
        <v>-7.8489341323116621E-2</v>
      </c>
      <c r="G1337" s="2">
        <f t="shared" si="123"/>
        <v>-4.8569349824883437E-2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6.1909999999999998</v>
      </c>
      <c r="C1338" s="2">
        <f t="shared" si="120"/>
        <v>5.9797533652179053</v>
      </c>
      <c r="D1338" s="2">
        <f t="shared" si="122"/>
        <v>6.1221144234394584</v>
      </c>
      <c r="E1338" s="2">
        <f t="shared" si="121"/>
        <v>-0.14236105822155309</v>
      </c>
      <c r="F1338" s="2">
        <f t="shared" si="125"/>
        <v>-9.126368470280391E-2</v>
      </c>
      <c r="G1338" s="2">
        <f t="shared" si="123"/>
        <v>-5.1097373518749184E-2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6.2640000000000002</v>
      </c>
      <c r="C1339" s="2">
        <f t="shared" si="120"/>
        <v>5.9867605397997661</v>
      </c>
      <c r="D1339" s="2">
        <f t="shared" si="122"/>
        <v>6.1326244661476466</v>
      </c>
      <c r="E1339" s="2">
        <f t="shared" si="121"/>
        <v>-0.14586392634788048</v>
      </c>
      <c r="F1339" s="2">
        <f t="shared" si="125"/>
        <v>-0.10218373303181924</v>
      </c>
      <c r="G1339" s="2">
        <f t="shared" si="123"/>
        <v>-4.3680193316061239E-2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6.4097999999999997</v>
      </c>
      <c r="C1340" s="2">
        <f t="shared" si="120"/>
        <v>5.9967666105998019</v>
      </c>
      <c r="D1340" s="2">
        <f t="shared" si="122"/>
        <v>6.1531559871737471</v>
      </c>
      <c r="E1340" s="2">
        <f t="shared" si="121"/>
        <v>-0.15638937657394525</v>
      </c>
      <c r="F1340" s="2">
        <f t="shared" si="125"/>
        <v>-0.11302486174024445</v>
      </c>
      <c r="G1340" s="2">
        <f t="shared" si="123"/>
        <v>-4.3364514833700796E-2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6.6020000000000003</v>
      </c>
      <c r="C1341" s="2">
        <f t="shared" si="120"/>
        <v>5.9848486705075246</v>
      </c>
      <c r="D1341" s="2">
        <f t="shared" si="122"/>
        <v>6.186403691827544</v>
      </c>
      <c r="E1341" s="2">
        <f t="shared" si="121"/>
        <v>-0.20155502132001946</v>
      </c>
      <c r="F1341" s="2">
        <f t="shared" si="125"/>
        <v>-0.13073089365619947</v>
      </c>
      <c r="G1341" s="2">
        <f t="shared" si="123"/>
        <v>-7.0824127663819986E-2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6.5754999999999999</v>
      </c>
      <c r="C1342" s="2">
        <f t="shared" si="120"/>
        <v>5.9737334904294439</v>
      </c>
      <c r="D1342" s="2">
        <f t="shared" si="122"/>
        <v>6.2152256405810586</v>
      </c>
      <c r="E1342" s="2">
        <f t="shared" si="121"/>
        <v>-0.24149215015161474</v>
      </c>
      <c r="F1342" s="2">
        <f t="shared" si="125"/>
        <v>-0.15288314495528252</v>
      </c>
      <c r="G1342" s="2">
        <f t="shared" si="123"/>
        <v>-8.8609005196332219E-2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6.6284999999999998</v>
      </c>
      <c r="C1343" s="2">
        <f t="shared" si="120"/>
        <v>5.972497568824914</v>
      </c>
      <c r="D1343" s="2">
        <f t="shared" si="122"/>
        <v>6.2458385560935721</v>
      </c>
      <c r="E1343" s="2">
        <f t="shared" si="121"/>
        <v>-0.27334098726865808</v>
      </c>
      <c r="F1343" s="2">
        <f t="shared" si="125"/>
        <v>-0.17697471341795765</v>
      </c>
      <c r="G1343" s="2">
        <f t="shared" si="123"/>
        <v>-9.6366273850700429E-2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6.5621999999999998</v>
      </c>
      <c r="C1344" s="2">
        <f t="shared" si="120"/>
        <v>5.9877594813133888</v>
      </c>
      <c r="D1344" s="2">
        <f t="shared" si="122"/>
        <v>6.2692727371236785</v>
      </c>
      <c r="E1344" s="2">
        <f t="shared" si="121"/>
        <v>-0.28151325581028974</v>
      </c>
      <c r="F1344" s="2">
        <f t="shared" si="125"/>
        <v>-0.19788242189642408</v>
      </c>
      <c r="G1344" s="2">
        <f t="shared" si="123"/>
        <v>-8.3630833913865665E-2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6.6284999999999998</v>
      </c>
      <c r="C1345" s="2">
        <f t="shared" si="120"/>
        <v>6.0118887918805592</v>
      </c>
      <c r="D1345" s="2">
        <f t="shared" si="122"/>
        <v>6.2958821640034053</v>
      </c>
      <c r="E1345" s="2">
        <f t="shared" si="121"/>
        <v>-0.28399337212284603</v>
      </c>
      <c r="F1345" s="2">
        <f t="shared" si="125"/>
        <v>-0.21510461194170849</v>
      </c>
      <c r="G1345" s="2">
        <f t="shared" si="123"/>
        <v>-6.8888760181137543E-2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6.5754999999999999</v>
      </c>
      <c r="C1346" s="2">
        <f t="shared" si="120"/>
        <v>6.031290516206627</v>
      </c>
      <c r="D1346" s="2">
        <f t="shared" si="122"/>
        <v>6.3165945962994492</v>
      </c>
      <c r="E1346" s="2">
        <f t="shared" si="121"/>
        <v>-0.28530408009282215</v>
      </c>
      <c r="F1346" s="2">
        <f t="shared" si="125"/>
        <v>-0.22914450557193125</v>
      </c>
      <c r="G1346" s="2">
        <f t="shared" si="123"/>
        <v>-5.6159574520890904E-2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6.6284999999999998</v>
      </c>
      <c r="C1347" s="2">
        <f t="shared" si="120"/>
        <v>6.0558612060209924</v>
      </c>
      <c r="D1347" s="2">
        <f t="shared" si="122"/>
        <v>6.3396987002772676</v>
      </c>
      <c r="E1347" s="2">
        <f t="shared" si="121"/>
        <v>-0.28383749425627514</v>
      </c>
      <c r="F1347" s="2">
        <f t="shared" si="125"/>
        <v>-0.24008310330880006</v>
      </c>
      <c r="G1347" s="2">
        <f t="shared" si="123"/>
        <v>-4.3754390947475075E-2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6.7412000000000001</v>
      </c>
      <c r="C1348" s="2">
        <f t="shared" si="120"/>
        <v>6.0766517897100698</v>
      </c>
      <c r="D1348" s="2">
        <f t="shared" si="122"/>
        <v>6.3694395372937667</v>
      </c>
      <c r="E1348" s="2">
        <f t="shared" si="121"/>
        <v>-0.29278774758369686</v>
      </c>
      <c r="F1348" s="2">
        <f t="shared" si="125"/>
        <v>-0.25062403216377943</v>
      </c>
      <c r="G1348" s="2">
        <f t="shared" si="123"/>
        <v>-4.2163715419917425E-2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6.7610999999999999</v>
      </c>
      <c r="C1349" s="2">
        <f t="shared" si="120"/>
        <v>6.1054745912931363</v>
      </c>
      <c r="D1349" s="2">
        <f t="shared" si="122"/>
        <v>6.3984514234201546</v>
      </c>
      <c r="E1349" s="2">
        <f t="shared" si="121"/>
        <v>-0.29297683212701831</v>
      </c>
      <c r="F1349" s="2">
        <f t="shared" si="125"/>
        <v>-0.25909459215642722</v>
      </c>
      <c r="G1349" s="2">
        <f t="shared" si="123"/>
        <v>-3.3882239970591088E-2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6.8273999999999999</v>
      </c>
      <c r="C1350" s="2">
        <f t="shared" si="120"/>
        <v>6.1522938849403461</v>
      </c>
      <c r="D1350" s="2">
        <f t="shared" si="122"/>
        <v>6.4302253920556991</v>
      </c>
      <c r="E1350" s="2">
        <f t="shared" si="121"/>
        <v>-0.27793150711535297</v>
      </c>
      <c r="F1350" s="2">
        <f t="shared" si="125"/>
        <v>-0.26286197514821236</v>
      </c>
      <c r="G1350" s="2">
        <f t="shared" si="123"/>
        <v>-1.5069531967140615E-2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6.9268000000000001</v>
      </c>
      <c r="C1351" s="2">
        <f t="shared" si="120"/>
        <v>6.2214794411033694</v>
      </c>
      <c r="D1351" s="2">
        <f t="shared" si="122"/>
        <v>6.467008696347869</v>
      </c>
      <c r="E1351" s="2">
        <f t="shared" si="121"/>
        <v>-0.24552925524449964</v>
      </c>
      <c r="F1351" s="2">
        <f t="shared" si="125"/>
        <v>-0.25939543116746983</v>
      </c>
      <c r="G1351" s="2">
        <f t="shared" si="123"/>
        <v>1.3866175922970181E-2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7.1322999999999999</v>
      </c>
      <c r="C1352" s="2">
        <f t="shared" si="120"/>
        <v>6.2759441424720821</v>
      </c>
      <c r="D1352" s="2">
        <f t="shared" si="122"/>
        <v>6.5162895336554341</v>
      </c>
      <c r="E1352" s="2">
        <f t="shared" si="121"/>
        <v>-0.24034539118335196</v>
      </c>
      <c r="F1352" s="2">
        <f t="shared" si="125"/>
        <v>-0.25558542317064625</v>
      </c>
      <c r="G1352" s="2">
        <f t="shared" si="123"/>
        <v>1.5240031987294289E-2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7.0925000000000002</v>
      </c>
      <c r="C1353" s="2">
        <f t="shared" si="120"/>
        <v>6.3301835051686846</v>
      </c>
      <c r="D1353" s="2">
        <f t="shared" si="122"/>
        <v>6.5589717904216984</v>
      </c>
      <c r="E1353" s="2">
        <f t="shared" si="121"/>
        <v>-0.22878828525301387</v>
      </c>
      <c r="F1353" s="2">
        <f t="shared" si="125"/>
        <v>-0.25022599558711978</v>
      </c>
      <c r="G1353" s="2">
        <f t="shared" si="123"/>
        <v>2.1437710334105908E-2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7.0526999999999997</v>
      </c>
      <c r="C1354" s="2">
        <f t="shared" si="120"/>
        <v>6.365878350527348</v>
      </c>
      <c r="D1354" s="2">
        <f t="shared" si="122"/>
        <v>6.5955442503904607</v>
      </c>
      <c r="E1354" s="2">
        <f t="shared" si="121"/>
        <v>-0.2296658998631127</v>
      </c>
      <c r="F1354" s="2">
        <f t="shared" si="125"/>
        <v>-0.24611397644231836</v>
      </c>
      <c r="G1354" s="2">
        <f t="shared" si="123"/>
        <v>1.6448076579205662E-2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7.0526999999999997</v>
      </c>
      <c r="C1355" s="2">
        <f t="shared" si="120"/>
        <v>6.4062816812154484</v>
      </c>
      <c r="D1355" s="2">
        <f t="shared" si="122"/>
        <v>6.6294076392504273</v>
      </c>
      <c r="E1355" s="2">
        <f t="shared" si="121"/>
        <v>-0.22312595803497892</v>
      </c>
      <c r="F1355" s="2">
        <f t="shared" si="125"/>
        <v>-0.2415163727608505</v>
      </c>
      <c r="G1355" s="2">
        <f t="shared" si="123"/>
        <v>1.8390414725871579E-2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7.1257000000000001</v>
      </c>
      <c r="C1356" s="2">
        <f t="shared" si="120"/>
        <v>6.4323152687207639</v>
      </c>
      <c r="D1356" s="2">
        <f t="shared" si="122"/>
        <v>6.6661700363429883</v>
      </c>
      <c r="E1356" s="2">
        <f t="shared" si="121"/>
        <v>-0.23385476762222446</v>
      </c>
      <c r="F1356" s="2">
        <f t="shared" si="125"/>
        <v>-0.23998405173312531</v>
      </c>
      <c r="G1356" s="2">
        <f t="shared" si="123"/>
        <v>6.1292841109008567E-3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7.2251000000000003</v>
      </c>
      <c r="C1357" s="2">
        <f t="shared" si="120"/>
        <v>6.4624975350714156</v>
      </c>
      <c r="D1357" s="2">
        <f t="shared" si="122"/>
        <v>6.7075722558731368</v>
      </c>
      <c r="E1357" s="2">
        <f t="shared" si="121"/>
        <v>-0.24507472080172121</v>
      </c>
      <c r="F1357" s="2">
        <f t="shared" si="125"/>
        <v>-0.24100218554684449</v>
      </c>
      <c r="G1357" s="2">
        <f t="shared" si="123"/>
        <v>-4.0725352548767191E-3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7.2251000000000003</v>
      </c>
      <c r="C1358" s="2">
        <f t="shared" si="120"/>
        <v>6.5053748373681213</v>
      </c>
      <c r="D1358" s="2">
        <f t="shared" si="122"/>
        <v>6.7459076443269783</v>
      </c>
      <c r="E1358" s="2">
        <f t="shared" si="121"/>
        <v>-0.24053280695885704</v>
      </c>
      <c r="F1358" s="2">
        <f t="shared" si="125"/>
        <v>-0.24090830982924702</v>
      </c>
      <c r="G1358" s="2">
        <f t="shared" si="123"/>
        <v>3.7550287038998209E-4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7.1588000000000003</v>
      </c>
      <c r="C1359" s="2">
        <f t="shared" ref="C1359:C1422" si="126">$C$4*B1349+C1358*(1-$C$4)</f>
        <v>6.5447171700807178</v>
      </c>
      <c r="D1359" s="2">
        <f t="shared" si="122"/>
        <v>6.7764922632657214</v>
      </c>
      <c r="E1359" s="2">
        <f t="shared" si="121"/>
        <v>-0.23177509318500356</v>
      </c>
      <c r="F1359" s="2">
        <f t="shared" si="125"/>
        <v>-0.23908166650039836</v>
      </c>
      <c r="G1359" s="2">
        <f t="shared" si="123"/>
        <v>7.3065733153948043E-3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6.9931000000000001</v>
      </c>
      <c r="C1360" s="2">
        <f t="shared" si="126"/>
        <v>6.5882068362221453</v>
      </c>
      <c r="D1360" s="2">
        <f t="shared" si="122"/>
        <v>6.7925372808015938</v>
      </c>
      <c r="E1360" s="2">
        <f t="shared" si="121"/>
        <v>-0.20433044457944849</v>
      </c>
      <c r="F1360" s="2">
        <f t="shared" si="125"/>
        <v>-0.23213142211620838</v>
      </c>
      <c r="G1360" s="2">
        <f t="shared" si="123"/>
        <v>2.7800977536759891E-2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7.0925000000000002</v>
      </c>
      <c r="C1361" s="2">
        <f t="shared" si="126"/>
        <v>6.6402980921879688</v>
      </c>
      <c r="D1361" s="2">
        <f t="shared" si="122"/>
        <v>6.8147567414829577</v>
      </c>
      <c r="E1361" s="2">
        <f t="shared" si="121"/>
        <v>-0.17445864929498889</v>
      </c>
      <c r="F1361" s="2">
        <f t="shared" si="125"/>
        <v>-0.22059686755196448</v>
      </c>
      <c r="G1361" s="2">
        <f t="shared" si="123"/>
        <v>4.6138218256975588E-2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7.1787000000000001</v>
      </c>
      <c r="C1362" s="2">
        <f t="shared" si="126"/>
        <v>6.7159906933898199</v>
      </c>
      <c r="D1362" s="2">
        <f t="shared" si="122"/>
        <v>6.841715501373109</v>
      </c>
      <c r="E1362" s="2">
        <f t="shared" si="121"/>
        <v>-0.12572480798328911</v>
      </c>
      <c r="F1362" s="2">
        <f t="shared" si="125"/>
        <v>-0.20162245563822942</v>
      </c>
      <c r="G1362" s="2">
        <f t="shared" si="123"/>
        <v>7.5897647654940309E-2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7.3841999999999999</v>
      </c>
      <c r="C1363" s="2">
        <f t="shared" si="126"/>
        <v>6.7739152020990794</v>
      </c>
      <c r="D1363" s="2">
        <f t="shared" si="122"/>
        <v>6.8818995383084349</v>
      </c>
      <c r="E1363" s="2">
        <f t="shared" si="121"/>
        <v>-0.10798433620935555</v>
      </c>
      <c r="F1363" s="2">
        <f t="shared" si="125"/>
        <v>-0.18289483175245463</v>
      </c>
      <c r="G1363" s="2">
        <f t="shared" si="123"/>
        <v>7.4910495543099087E-2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7.6094999999999997</v>
      </c>
      <c r="C1364" s="2">
        <f t="shared" si="126"/>
        <v>6.8168051710069131</v>
      </c>
      <c r="D1364" s="2">
        <f t="shared" si="122"/>
        <v>6.9357958688041057</v>
      </c>
      <c r="E1364" s="2">
        <f t="shared" si="121"/>
        <v>-0.11899069779719262</v>
      </c>
      <c r="F1364" s="2">
        <f t="shared" si="125"/>
        <v>-0.17011400496140222</v>
      </c>
      <c r="G1364" s="2">
        <f t="shared" si="123"/>
        <v>5.1123307164209597E-2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7.4901999999999997</v>
      </c>
      <c r="C1365" s="2">
        <f t="shared" si="126"/>
        <v>6.8530966831596958</v>
      </c>
      <c r="D1365" s="2">
        <f t="shared" si="122"/>
        <v>6.9768628414852838</v>
      </c>
      <c r="E1365" s="2">
        <f t="shared" si="121"/>
        <v>-0.12376615832558802</v>
      </c>
      <c r="F1365" s="2">
        <f t="shared" si="125"/>
        <v>-0.16084443563423939</v>
      </c>
      <c r="G1365" s="2">
        <f t="shared" si="123"/>
        <v>3.7078277308651375E-2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7.4238999999999997</v>
      </c>
      <c r="C1366" s="2">
        <f t="shared" si="126"/>
        <v>6.8950356549812808</v>
      </c>
      <c r="D1366" s="2">
        <f t="shared" si="122"/>
        <v>7.0099767050789668</v>
      </c>
      <c r="E1366" s="2">
        <f t="shared" si="121"/>
        <v>-0.11494105009768596</v>
      </c>
      <c r="F1366" s="2">
        <f t="shared" si="125"/>
        <v>-0.1516637585269287</v>
      </c>
      <c r="G1366" s="2">
        <f t="shared" si="123"/>
        <v>3.6722708429242745E-2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7.3577000000000004</v>
      </c>
      <c r="C1367" s="2">
        <f t="shared" si="126"/>
        <v>6.9458147849841607</v>
      </c>
      <c r="D1367" s="2">
        <f t="shared" si="122"/>
        <v>7.035733986184229</v>
      </c>
      <c r="E1367" s="2">
        <f t="shared" si="121"/>
        <v>-8.9919201200068244E-2</v>
      </c>
      <c r="F1367" s="2">
        <f t="shared" si="125"/>
        <v>-0.13931484706155661</v>
      </c>
      <c r="G1367" s="2">
        <f t="shared" si="123"/>
        <v>4.9395645861488369E-2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7.2914000000000003</v>
      </c>
      <c r="C1368" s="2">
        <f t="shared" si="126"/>
        <v>6.9887817411404436</v>
      </c>
      <c r="D1368" s="2">
        <f t="shared" si="122"/>
        <v>7.0546722094298415</v>
      </c>
      <c r="E1368" s="2">
        <f t="shared" si="121"/>
        <v>-6.589046828939793E-2</v>
      </c>
      <c r="F1368" s="2">
        <f t="shared" si="125"/>
        <v>-0.12462997130712489</v>
      </c>
      <c r="G1368" s="2">
        <f t="shared" si="123"/>
        <v>5.8739503017726957E-2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7.2914000000000003</v>
      </c>
      <c r="C1369" s="2">
        <f t="shared" si="126"/>
        <v>7.0149383963496064</v>
      </c>
      <c r="D1369" s="2">
        <f t="shared" si="122"/>
        <v>7.0722076013239272</v>
      </c>
      <c r="E1369" s="2">
        <f t="shared" si="121"/>
        <v>-5.7269204974320864E-2</v>
      </c>
      <c r="F1369" s="2">
        <f t="shared" si="125"/>
        <v>-0.11115781804056409</v>
      </c>
      <c r="G1369" s="2">
        <f t="shared" si="123"/>
        <v>5.3888613066243221E-2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7.3708999999999998</v>
      </c>
      <c r="C1370" s="2">
        <f t="shared" si="126"/>
        <v>7.0115786430650511</v>
      </c>
      <c r="D1370" s="2">
        <f t="shared" si="122"/>
        <v>7.0943329641888218</v>
      </c>
      <c r="E1370" s="2">
        <f t="shared" si="121"/>
        <v>-8.275432112377068E-2</v>
      </c>
      <c r="F1370" s="2">
        <f t="shared" si="125"/>
        <v>-0.10547711865720541</v>
      </c>
      <c r="G1370" s="2">
        <f t="shared" si="123"/>
        <v>2.272279753343473E-2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7.4238999999999997</v>
      </c>
      <c r="C1371" s="2">
        <f t="shared" si="126"/>
        <v>7.0240280825935049</v>
      </c>
      <c r="D1371" s="2">
        <f t="shared" si="122"/>
        <v>7.1187453372118723</v>
      </c>
      <c r="E1371" s="2">
        <f t="shared" si="121"/>
        <v>-9.4717254618367441E-2</v>
      </c>
      <c r="F1371" s="2">
        <f t="shared" si="125"/>
        <v>-0.10332514584943782</v>
      </c>
      <c r="G1371" s="2">
        <f t="shared" si="123"/>
        <v>8.6078912310703776E-3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7.2914000000000003</v>
      </c>
      <c r="C1372" s="2">
        <f t="shared" si="126"/>
        <v>7.0478237621945041</v>
      </c>
      <c r="D1372" s="2">
        <f t="shared" si="122"/>
        <v>7.1315345714924741</v>
      </c>
      <c r="E1372" s="2">
        <f t="shared" ref="E1372:E1435" si="127">C1372-D1372</f>
        <v>-8.3710809297969924E-2</v>
      </c>
      <c r="F1372" s="2">
        <f t="shared" si="125"/>
        <v>-9.940227853914424E-2</v>
      </c>
      <c r="G1372" s="2">
        <f t="shared" si="123"/>
        <v>1.5691469241174316E-2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7.3377999999999997</v>
      </c>
      <c r="C1373" s="2">
        <f t="shared" si="126"/>
        <v>7.0995739526261179</v>
      </c>
      <c r="D1373" s="2">
        <f t="shared" ref="D1373:D1436" si="128">$D$4*B1373+(1-$D$4)*D1372</f>
        <v>7.1468134921226616</v>
      </c>
      <c r="E1373" s="2">
        <f t="shared" si="127"/>
        <v>-4.7239539496543692E-2</v>
      </c>
      <c r="F1373" s="2">
        <f t="shared" si="125"/>
        <v>-8.8969730730624141E-2</v>
      </c>
      <c r="G1373" s="2">
        <f t="shared" si="123"/>
        <v>4.1730191234080449E-2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7.4504999999999999</v>
      </c>
      <c r="C1374" s="2">
        <f t="shared" si="126"/>
        <v>7.1780241137605616</v>
      </c>
      <c r="D1374" s="2">
        <f t="shared" si="128"/>
        <v>7.1693087890024643</v>
      </c>
      <c r="E1374" s="2">
        <f t="shared" si="127"/>
        <v>8.7153247580973314E-3</v>
      </c>
      <c r="F1374" s="2">
        <f t="shared" si="125"/>
        <v>-6.943271963287985E-2</v>
      </c>
      <c r="G1374" s="2">
        <f t="shared" si="123"/>
        <v>7.8148044390977181E-2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7.351</v>
      </c>
      <c r="C1375" s="2">
        <f t="shared" si="126"/>
        <v>7.2260511731820127</v>
      </c>
      <c r="D1375" s="2">
        <f t="shared" si="128"/>
        <v>7.1827673972245041</v>
      </c>
      <c r="E1375" s="2">
        <f t="shared" si="127"/>
        <v>4.3283775957508652E-2</v>
      </c>
      <c r="F1375" s="2">
        <f t="shared" si="125"/>
        <v>-4.6889420514802146E-2</v>
      </c>
      <c r="G1375" s="2">
        <f t="shared" si="123"/>
        <v>9.0173196472310799E-2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7.298</v>
      </c>
      <c r="C1376" s="2">
        <f t="shared" si="126"/>
        <v>7.2564894542309339</v>
      </c>
      <c r="D1376" s="2">
        <f t="shared" si="128"/>
        <v>7.1913031455782441</v>
      </c>
      <c r="E1376" s="2">
        <f t="shared" si="127"/>
        <v>6.5186308652689817E-2</v>
      </c>
      <c r="F1376" s="2">
        <f t="shared" si="125"/>
        <v>-2.4474274681303754E-2</v>
      </c>
      <c r="G1376" s="2">
        <f t="shared" si="123"/>
        <v>8.9660583333993571E-2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7.4238999999999997</v>
      </c>
      <c r="C1377" s="2">
        <f t="shared" si="126"/>
        <v>7.2720603074261749</v>
      </c>
      <c r="D1377" s="2">
        <f t="shared" si="128"/>
        <v>7.2085325422020778</v>
      </c>
      <c r="E1377" s="2">
        <f t="shared" si="127"/>
        <v>6.3527765224097088E-2</v>
      </c>
      <c r="F1377" s="2">
        <f t="shared" si="125"/>
        <v>-6.873866700223585E-3</v>
      </c>
      <c r="G1377" s="2">
        <f t="shared" si="123"/>
        <v>7.0401631924320668E-2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7.3577000000000004</v>
      </c>
      <c r="C1378" s="2">
        <f t="shared" si="126"/>
        <v>7.2750356447452251</v>
      </c>
      <c r="D1378" s="2">
        <f t="shared" si="128"/>
        <v>7.2195819835204427</v>
      </c>
      <c r="E1378" s="2">
        <f t="shared" si="127"/>
        <v>5.5453661224782458E-2</v>
      </c>
      <c r="F1378" s="2">
        <f t="shared" si="125"/>
        <v>5.591638884777623E-3</v>
      </c>
      <c r="G1378" s="2">
        <f t="shared" si="123"/>
        <v>4.9862022340004836E-2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7.3708999999999998</v>
      </c>
      <c r="C1379" s="2">
        <f t="shared" si="126"/>
        <v>7.277553237861345</v>
      </c>
      <c r="D1379" s="2">
        <f t="shared" si="128"/>
        <v>7.2307907254818913</v>
      </c>
      <c r="E1379" s="2">
        <f t="shared" si="127"/>
        <v>4.6762512379453725E-2</v>
      </c>
      <c r="F1379" s="2">
        <f t="shared" si="125"/>
        <v>1.3825813583712845E-2</v>
      </c>
      <c r="G1379" s="2">
        <f t="shared" si="123"/>
        <v>3.2936698795740876E-2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7.3841999999999999</v>
      </c>
      <c r="C1380" s="2">
        <f t="shared" si="126"/>
        <v>7.2919142781903687</v>
      </c>
      <c r="D1380" s="2">
        <f t="shared" si="128"/>
        <v>7.2421543754461961</v>
      </c>
      <c r="E1380" s="2">
        <f t="shared" si="127"/>
        <v>4.9759902744172635E-2</v>
      </c>
      <c r="F1380" s="2">
        <f t="shared" si="125"/>
        <v>2.1012631415804804E-2</v>
      </c>
      <c r="G1380" s="2">
        <f t="shared" ref="G1380:G1443" si="129">E1380-F1380</f>
        <v>2.8747271328367831E-2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7.3841999999999999</v>
      </c>
      <c r="C1381" s="2">
        <f t="shared" si="126"/>
        <v>7.3122197738533892</v>
      </c>
      <c r="D1381" s="2">
        <f t="shared" si="128"/>
        <v>7.252676273561292</v>
      </c>
      <c r="E1381" s="2">
        <f t="shared" si="127"/>
        <v>5.9543500292097207E-2</v>
      </c>
      <c r="F1381" s="2">
        <f t="shared" ref="F1381:F1444" si="131">(E1381*(2/(10)))+((1-(2/10))*F1380)</f>
        <v>2.8718805191063283E-2</v>
      </c>
      <c r="G1381" s="2">
        <f t="shared" si="129"/>
        <v>3.0824695101033923E-2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7.4107000000000003</v>
      </c>
      <c r="C1382" s="2">
        <f t="shared" si="126"/>
        <v>7.3090167317220986</v>
      </c>
      <c r="D1382" s="2">
        <f t="shared" si="128"/>
        <v>7.2643817347789739</v>
      </c>
      <c r="E1382" s="2">
        <f t="shared" si="127"/>
        <v>4.4634996943124783E-2</v>
      </c>
      <c r="F1382" s="2">
        <f t="shared" si="131"/>
        <v>3.1902043541475585E-2</v>
      </c>
      <c r="G1382" s="2">
        <f t="shared" si="129"/>
        <v>1.2732953401649198E-2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7.5233999999999996</v>
      </c>
      <c r="C1383" s="2">
        <f t="shared" si="126"/>
        <v>7.3134449268417754</v>
      </c>
      <c r="D1383" s="2">
        <f t="shared" si="128"/>
        <v>7.2835682729434943</v>
      </c>
      <c r="E1383" s="2">
        <f t="shared" si="127"/>
        <v>2.9876653898281091E-2</v>
      </c>
      <c r="F1383" s="2">
        <f t="shared" si="131"/>
        <v>3.1496965612836686E-2</v>
      </c>
      <c r="G1383" s="2">
        <f t="shared" si="129"/>
        <v>-1.6203117145555945E-3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7.4901999999999997</v>
      </c>
      <c r="C1384" s="2">
        <f t="shared" si="126"/>
        <v>7.334530322712272</v>
      </c>
      <c r="D1384" s="2">
        <f t="shared" si="128"/>
        <v>7.2988743267995311</v>
      </c>
      <c r="E1384" s="2">
        <f t="shared" si="127"/>
        <v>3.5655995912740934E-2</v>
      </c>
      <c r="F1384" s="2">
        <f t="shared" si="131"/>
        <v>3.2328771672817537E-2</v>
      </c>
      <c r="G1384" s="2">
        <f t="shared" si="129"/>
        <v>3.3272242399233973E-3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7.5564999999999998</v>
      </c>
      <c r="C1385" s="2">
        <f t="shared" si="126"/>
        <v>7.3370641192180761</v>
      </c>
      <c r="D1385" s="2">
        <f t="shared" si="128"/>
        <v>7.3179577099995656</v>
      </c>
      <c r="E1385" s="2">
        <f t="shared" si="127"/>
        <v>1.9106409218510478E-2</v>
      </c>
      <c r="F1385" s="2">
        <f t="shared" si="131"/>
        <v>2.9684299181956128E-2</v>
      </c>
      <c r="G1385" s="2">
        <f t="shared" si="129"/>
        <v>-1.057788996344565E-2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7.5830000000000002</v>
      </c>
      <c r="C1386" s="2">
        <f t="shared" si="126"/>
        <v>7.3310542547229876</v>
      </c>
      <c r="D1386" s="2">
        <f t="shared" si="128"/>
        <v>7.3375904722218204</v>
      </c>
      <c r="E1386" s="2">
        <f t="shared" si="127"/>
        <v>-6.5362174988328192E-3</v>
      </c>
      <c r="F1386" s="2">
        <f t="shared" si="131"/>
        <v>2.2440195845798341E-2</v>
      </c>
      <c r="G1386" s="2">
        <f t="shared" si="129"/>
        <v>-2.897641334463116E-2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7.5830000000000002</v>
      </c>
      <c r="C1387" s="2">
        <f t="shared" si="126"/>
        <v>7.3453382155348361</v>
      </c>
      <c r="D1387" s="2">
        <f t="shared" si="128"/>
        <v>7.3557689557609454</v>
      </c>
      <c r="E1387" s="2">
        <f t="shared" si="127"/>
        <v>-1.0430740226109236E-2</v>
      </c>
      <c r="F1387" s="2">
        <f t="shared" si="131"/>
        <v>1.5866008631416826E-2</v>
      </c>
      <c r="G1387" s="2">
        <f t="shared" si="129"/>
        <v>-2.6296748857526062E-2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7.6978999999999997</v>
      </c>
      <c r="C1388" s="2">
        <f t="shared" si="126"/>
        <v>7.3472400285294768</v>
      </c>
      <c r="D1388" s="2">
        <f t="shared" si="128"/>
        <v>7.3811119960749494</v>
      </c>
      <c r="E1388" s="2">
        <f t="shared" si="127"/>
        <v>-3.3871967545472614E-2</v>
      </c>
      <c r="F1388" s="2">
        <f t="shared" si="131"/>
        <v>5.9184133960389386E-3</v>
      </c>
      <c r="G1388" s="2">
        <f t="shared" si="129"/>
        <v>-3.9790380941511549E-2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7.6307</v>
      </c>
      <c r="C1389" s="2">
        <f t="shared" si="126"/>
        <v>7.3508800241403263</v>
      </c>
      <c r="D1389" s="2">
        <f t="shared" si="128"/>
        <v>7.3995999963656942</v>
      </c>
      <c r="E1389" s="2">
        <f t="shared" si="127"/>
        <v>-4.8719972225367947E-2</v>
      </c>
      <c r="F1389" s="2">
        <f t="shared" si="131"/>
        <v>-5.0092637282424385E-3</v>
      </c>
      <c r="G1389" s="2">
        <f t="shared" si="129"/>
        <v>-4.3710708497125508E-2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7.6576000000000004</v>
      </c>
      <c r="C1390" s="2">
        <f t="shared" si="126"/>
        <v>7.3560061742725829</v>
      </c>
      <c r="D1390" s="2">
        <f t="shared" si="128"/>
        <v>7.4187111077460131</v>
      </c>
      <c r="E1390" s="2">
        <f t="shared" si="127"/>
        <v>-6.2704933473430202E-2</v>
      </c>
      <c r="F1390" s="2">
        <f t="shared" si="131"/>
        <v>-1.6548397677279992E-2</v>
      </c>
      <c r="G1390" s="2">
        <f t="shared" si="129"/>
        <v>-4.6156535796150214E-2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7.7248000000000001</v>
      </c>
      <c r="C1391" s="2">
        <f t="shared" si="126"/>
        <v>7.3603436859229543</v>
      </c>
      <c r="D1391" s="2">
        <f t="shared" si="128"/>
        <v>7.4413843590240862</v>
      </c>
      <c r="E1391" s="2">
        <f t="shared" si="127"/>
        <v>-8.1040673101131944E-2</v>
      </c>
      <c r="F1391" s="2">
        <f t="shared" si="131"/>
        <v>-2.9446852762050384E-2</v>
      </c>
      <c r="G1391" s="2">
        <f t="shared" si="129"/>
        <v>-5.159382033908156E-2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7.8658000000000001</v>
      </c>
      <c r="C1392" s="2">
        <f t="shared" si="126"/>
        <v>7.368090811165577</v>
      </c>
      <c r="D1392" s="2">
        <f t="shared" si="128"/>
        <v>7.4728225546519313</v>
      </c>
      <c r="E1392" s="2">
        <f t="shared" si="127"/>
        <v>-0.10473174348635439</v>
      </c>
      <c r="F1392" s="2">
        <f t="shared" si="131"/>
        <v>-4.4503830906911193E-2</v>
      </c>
      <c r="G1392" s="2">
        <f t="shared" si="129"/>
        <v>-6.0227912579443196E-2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7.8590999999999998</v>
      </c>
      <c r="C1393" s="2">
        <f t="shared" si="126"/>
        <v>7.3919845325247184</v>
      </c>
      <c r="D1393" s="2">
        <f t="shared" si="128"/>
        <v>7.5014356987517887</v>
      </c>
      <c r="E1393" s="2">
        <f t="shared" si="127"/>
        <v>-0.1094511662270703</v>
      </c>
      <c r="F1393" s="2">
        <f t="shared" si="131"/>
        <v>-5.7493297970943012E-2</v>
      </c>
      <c r="G1393" s="2">
        <f t="shared" si="129"/>
        <v>-5.1957868256127283E-2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7.7987000000000002</v>
      </c>
      <c r="C1394" s="2">
        <f t="shared" si="126"/>
        <v>7.4070946044439925</v>
      </c>
      <c r="D1394" s="2">
        <f t="shared" si="128"/>
        <v>7.5234552766220268</v>
      </c>
      <c r="E1394" s="2">
        <f t="shared" si="127"/>
        <v>-0.11636067217803436</v>
      </c>
      <c r="F1394" s="2">
        <f t="shared" si="131"/>
        <v>-6.926677281236128E-2</v>
      </c>
      <c r="G1394" s="2">
        <f t="shared" si="129"/>
        <v>-4.7093899365673084E-2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7.8590999999999998</v>
      </c>
      <c r="C1395" s="2">
        <f t="shared" si="126"/>
        <v>7.4300800499141468</v>
      </c>
      <c r="D1395" s="2">
        <f t="shared" si="128"/>
        <v>7.5483178487240989</v>
      </c>
      <c r="E1395" s="2">
        <f t="shared" si="127"/>
        <v>-0.11823779880995211</v>
      </c>
      <c r="F1395" s="2">
        <f t="shared" si="131"/>
        <v>-7.9060978011879446E-2</v>
      </c>
      <c r="G1395" s="2">
        <f t="shared" si="129"/>
        <v>-3.9176820798072665E-2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7.7987000000000002</v>
      </c>
      <c r="C1396" s="2">
        <f t="shared" si="126"/>
        <v>7.4536061960812017</v>
      </c>
      <c r="D1396" s="2">
        <f t="shared" si="128"/>
        <v>7.5668646747445365</v>
      </c>
      <c r="E1396" s="2">
        <f t="shared" si="127"/>
        <v>-0.11325847866333483</v>
      </c>
      <c r="F1396" s="2">
        <f t="shared" si="131"/>
        <v>-8.5900478142170528E-2</v>
      </c>
      <c r="G1396" s="2">
        <f t="shared" si="129"/>
        <v>-2.73580005211643E-2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7.8524000000000003</v>
      </c>
      <c r="C1397" s="2">
        <f t="shared" si="126"/>
        <v>7.4735129351456315</v>
      </c>
      <c r="D1397" s="2">
        <f t="shared" si="128"/>
        <v>7.5880154395782746</v>
      </c>
      <c r="E1397" s="2">
        <f t="shared" si="127"/>
        <v>-0.11450250443264309</v>
      </c>
      <c r="F1397" s="2">
        <f t="shared" si="131"/>
        <v>-9.1620883400265044E-2</v>
      </c>
      <c r="G1397" s="2">
        <f t="shared" si="129"/>
        <v>-2.2881621032378049E-2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7.9196</v>
      </c>
      <c r="C1398" s="2">
        <f t="shared" si="126"/>
        <v>7.5080340220463029</v>
      </c>
      <c r="D1398" s="2">
        <f t="shared" si="128"/>
        <v>7.6125772588687726</v>
      </c>
      <c r="E1398" s="2">
        <f t="shared" si="127"/>
        <v>-0.10454323682246969</v>
      </c>
      <c r="F1398" s="2">
        <f t="shared" si="131"/>
        <v>-9.4205354084705969E-2</v>
      </c>
      <c r="G1398" s="2">
        <f t="shared" si="129"/>
        <v>-1.0337882737763718E-2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6">
        <f>TITRES_STAT!D1402</f>
        <v>8.2621000000000002</v>
      </c>
      <c r="C1399" s="2">
        <f t="shared" si="126"/>
        <v>7.5269057109622555</v>
      </c>
      <c r="D1399" s="2">
        <f t="shared" si="128"/>
        <v>7.6606900545081231</v>
      </c>
      <c r="E1399" s="2">
        <f t="shared" si="127"/>
        <v>-0.13378434354586766</v>
      </c>
      <c r="F1399" s="2">
        <f t="shared" si="131"/>
        <v>-0.10212115197693832</v>
      </c>
      <c r="G1399" s="2">
        <f t="shared" si="129"/>
        <v>-3.1663191568929341E-2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6">
        <f>TITRES_STAT!D1403</f>
        <v>8.0269999999999992</v>
      </c>
      <c r="C1400" s="2">
        <f t="shared" si="126"/>
        <v>7.5470125246603699</v>
      </c>
      <c r="D1400" s="2">
        <f t="shared" si="128"/>
        <v>7.6878241245445587</v>
      </c>
      <c r="E1400" s="2">
        <f t="shared" si="127"/>
        <v>-0.14081159988418879</v>
      </c>
      <c r="F1400" s="2">
        <f t="shared" si="131"/>
        <v>-0.10985924155838842</v>
      </c>
      <c r="G1400" s="2">
        <f t="shared" si="129"/>
        <v>-3.0952358325800372E-2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8.0606000000000009</v>
      </c>
      <c r="C1401" s="2">
        <f t="shared" si="126"/>
        <v>7.5743644439433897</v>
      </c>
      <c r="D1401" s="2">
        <f t="shared" si="128"/>
        <v>7.7154371523560732</v>
      </c>
      <c r="E1401" s="2">
        <f t="shared" si="127"/>
        <v>-0.14107270841268349</v>
      </c>
      <c r="F1401" s="2">
        <f t="shared" si="131"/>
        <v>-0.11610193492924745</v>
      </c>
      <c r="G1401" s="2">
        <f t="shared" si="129"/>
        <v>-2.4970773483436043E-2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8.2420000000000009</v>
      </c>
      <c r="C1402" s="2">
        <f t="shared" si="126"/>
        <v>7.6192006833367145</v>
      </c>
      <c r="D1402" s="2">
        <f t="shared" si="128"/>
        <v>7.7544418077371047</v>
      </c>
      <c r="E1402" s="2">
        <f t="shared" si="127"/>
        <v>-0.13524112440039016</v>
      </c>
      <c r="F1402" s="2">
        <f t="shared" si="131"/>
        <v>-0.119929772823476</v>
      </c>
      <c r="G1402" s="2">
        <f t="shared" si="129"/>
        <v>-1.5311351576914156E-2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8.4905000000000008</v>
      </c>
      <c r="C1403" s="2">
        <f t="shared" si="126"/>
        <v>7.6561082705156807</v>
      </c>
      <c r="D1403" s="2">
        <f t="shared" si="128"/>
        <v>7.8089646367936156</v>
      </c>
      <c r="E1403" s="2">
        <f t="shared" si="127"/>
        <v>-0.15285636627793497</v>
      </c>
      <c r="F1403" s="2">
        <f t="shared" si="131"/>
        <v>-0.12651509151436779</v>
      </c>
      <c r="G1403" s="2">
        <f t="shared" si="129"/>
        <v>-2.634127476356718E-2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8.5643999999999991</v>
      </c>
      <c r="C1404" s="2">
        <f t="shared" si="126"/>
        <v>7.6780454596671142</v>
      </c>
      <c r="D1404" s="2">
        <f t="shared" si="128"/>
        <v>7.8649228118459398</v>
      </c>
      <c r="E1404" s="2">
        <f t="shared" si="127"/>
        <v>-0.18687735217882562</v>
      </c>
      <c r="F1404" s="2">
        <f t="shared" si="131"/>
        <v>-0.13858754364725936</v>
      </c>
      <c r="G1404" s="2">
        <f t="shared" si="129"/>
        <v>-4.8289808531566253E-2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8.6316000000000006</v>
      </c>
      <c r="C1405" s="2">
        <f t="shared" si="126"/>
        <v>7.7059000043337118</v>
      </c>
      <c r="D1405" s="2">
        <f t="shared" si="128"/>
        <v>7.9217137146721663</v>
      </c>
      <c r="E1405" s="2">
        <f t="shared" si="127"/>
        <v>-0.21581371033845453</v>
      </c>
      <c r="F1405" s="2">
        <f t="shared" si="131"/>
        <v>-0.15403277698549842</v>
      </c>
      <c r="G1405" s="2">
        <f t="shared" si="129"/>
        <v>-6.1780933352956119E-2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8.3763000000000005</v>
      </c>
      <c r="C1406" s="2">
        <f t="shared" si="126"/>
        <v>7.7201769267439104</v>
      </c>
      <c r="D1406" s="2">
        <f t="shared" si="128"/>
        <v>7.9553867728445979</v>
      </c>
      <c r="E1406" s="2">
        <f t="shared" si="127"/>
        <v>-0.23520984610068751</v>
      </c>
      <c r="F1406" s="2">
        <f t="shared" si="131"/>
        <v>-0.17026819080853625</v>
      </c>
      <c r="G1406" s="2">
        <f t="shared" si="129"/>
        <v>-6.4941655292151262E-2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8.1681000000000008</v>
      </c>
      <c r="C1407" s="2">
        <f t="shared" si="126"/>
        <v>7.7405189380140778</v>
      </c>
      <c r="D1407" s="2">
        <f t="shared" si="128"/>
        <v>7.9711433081894425</v>
      </c>
      <c r="E1407" s="2">
        <f t="shared" si="127"/>
        <v>-0.23062437017536475</v>
      </c>
      <c r="F1407" s="2">
        <f t="shared" si="131"/>
        <v>-0.18233942668190195</v>
      </c>
      <c r="G1407" s="2">
        <f t="shared" si="129"/>
        <v>-4.8284943493462795E-2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8.2621000000000002</v>
      </c>
      <c r="C1408" s="2">
        <f t="shared" si="126"/>
        <v>7.7680698706272961</v>
      </c>
      <c r="D1408" s="2">
        <f t="shared" si="128"/>
        <v>7.9926956557309659</v>
      </c>
      <c r="E1408" s="2">
        <f t="shared" si="127"/>
        <v>-0.22462578510366971</v>
      </c>
      <c r="F1408" s="2">
        <f t="shared" si="131"/>
        <v>-0.19079669836625551</v>
      </c>
      <c r="G1408" s="2">
        <f t="shared" si="129"/>
        <v>-3.3829086737414193E-2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8.3292999999999999</v>
      </c>
      <c r="C1409" s="2">
        <f t="shared" si="126"/>
        <v>7.8440745059154038</v>
      </c>
      <c r="D1409" s="2">
        <f t="shared" si="128"/>
        <v>8.0176293108620058</v>
      </c>
      <c r="E1409" s="2">
        <f t="shared" si="127"/>
        <v>-0.17355480494660203</v>
      </c>
      <c r="F1409" s="2">
        <f t="shared" si="131"/>
        <v>-0.18734831968232485</v>
      </c>
      <c r="G1409" s="2">
        <f t="shared" si="129"/>
        <v>1.3793514735722823E-2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8.5307999999999993</v>
      </c>
      <c r="C1410" s="2">
        <f t="shared" si="126"/>
        <v>7.8722168896207263</v>
      </c>
      <c r="D1410" s="2">
        <f t="shared" si="128"/>
        <v>8.0556419545018567</v>
      </c>
      <c r="E1410" s="2">
        <f t="shared" si="127"/>
        <v>-0.18342506488113042</v>
      </c>
      <c r="F1410" s="2">
        <f t="shared" si="131"/>
        <v>-0.18656366872208599</v>
      </c>
      <c r="G1410" s="2">
        <f t="shared" si="129"/>
        <v>3.1386038409555728E-3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8.4300999999999995</v>
      </c>
      <c r="C1411" s="2">
        <f t="shared" si="126"/>
        <v>7.9011989066021533</v>
      </c>
      <c r="D1411" s="2">
        <f t="shared" si="128"/>
        <v>8.0833795875017191</v>
      </c>
      <c r="E1411" s="2">
        <f t="shared" si="127"/>
        <v>-0.18218068089956585</v>
      </c>
      <c r="F1411" s="2">
        <f t="shared" si="131"/>
        <v>-0.18568707115758198</v>
      </c>
      <c r="G1411" s="2">
        <f t="shared" si="129"/>
        <v>3.5063902580161344E-3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8.3964999999999996</v>
      </c>
      <c r="C1412" s="2">
        <f t="shared" si="126"/>
        <v>7.9536298440479758</v>
      </c>
      <c r="D1412" s="2">
        <f t="shared" si="128"/>
        <v>8.1065736921312208</v>
      </c>
      <c r="E1412" s="2">
        <f t="shared" si="127"/>
        <v>-0.15294384808324502</v>
      </c>
      <c r="F1412" s="2">
        <f t="shared" si="131"/>
        <v>-0.17913842654271458</v>
      </c>
      <c r="G1412" s="2">
        <f t="shared" si="129"/>
        <v>2.619457845946957E-2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8.3964999999999996</v>
      </c>
      <c r="C1413" s="2">
        <f t="shared" si="126"/>
        <v>8.0362252526559796</v>
      </c>
      <c r="D1413" s="2">
        <f t="shared" si="128"/>
        <v>8.1280497149363153</v>
      </c>
      <c r="E1413" s="2">
        <f t="shared" si="127"/>
        <v>-9.1824462280335695E-2</v>
      </c>
      <c r="F1413" s="2">
        <f t="shared" si="131"/>
        <v>-0.16167563369023882</v>
      </c>
      <c r="G1413" s="2">
        <f t="shared" si="129"/>
        <v>6.9851171409903129E-2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8.3964999999999996</v>
      </c>
      <c r="C1414" s="2">
        <f t="shared" si="126"/>
        <v>8.117482906093521</v>
      </c>
      <c r="D1414" s="2">
        <f t="shared" si="128"/>
        <v>8.1479349212373293</v>
      </c>
      <c r="E1414" s="2">
        <f t="shared" si="127"/>
        <v>-3.0452015143808353E-2</v>
      </c>
      <c r="F1414" s="2">
        <f t="shared" si="131"/>
        <v>-0.13543090998095275</v>
      </c>
      <c r="G1414" s="2">
        <f t="shared" si="129"/>
        <v>0.1049788948371444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8.4032</v>
      </c>
      <c r="C1415" s="2">
        <f t="shared" si="126"/>
        <v>8.1965778436175949</v>
      </c>
      <c r="D1415" s="2">
        <f t="shared" si="128"/>
        <v>8.1668434455901195</v>
      </c>
      <c r="E1415" s="2">
        <f t="shared" si="127"/>
        <v>2.9734398027475351E-2</v>
      </c>
      <c r="F1415" s="2">
        <f t="shared" si="131"/>
        <v>-0.10239784837926713</v>
      </c>
      <c r="G1415" s="2">
        <f t="shared" si="129"/>
        <v>0.13213224640674248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8.6249000000000002</v>
      </c>
      <c r="C1416" s="2">
        <f t="shared" si="126"/>
        <v>8.224227406137965</v>
      </c>
      <c r="D1416" s="2">
        <f t="shared" si="128"/>
        <v>8.2007735607315926</v>
      </c>
      <c r="E1416" s="2">
        <f t="shared" si="127"/>
        <v>2.3453845406372409E-2</v>
      </c>
      <c r="F1416" s="2">
        <f t="shared" si="131"/>
        <v>-7.7227509622139229E-2</v>
      </c>
      <c r="G1416" s="2">
        <f t="shared" si="129"/>
        <v>0.10068135502851164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8.7524999999999995</v>
      </c>
      <c r="C1417" s="2">
        <f t="shared" si="126"/>
        <v>8.2155924205782789</v>
      </c>
      <c r="D1417" s="2">
        <f t="shared" si="128"/>
        <v>8.2416421858625846</v>
      </c>
      <c r="E1417" s="2">
        <f t="shared" si="127"/>
        <v>-2.6049765284305693E-2</v>
      </c>
      <c r="F1417" s="2">
        <f t="shared" si="131"/>
        <v>-6.6991960754572533E-2</v>
      </c>
      <c r="G1417" s="2">
        <f t="shared" si="129"/>
        <v>4.094219547026684E-2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8.9540000000000006</v>
      </c>
      <c r="C1418" s="2">
        <f t="shared" si="126"/>
        <v>8.2227474327970054</v>
      </c>
      <c r="D1418" s="2">
        <f t="shared" si="128"/>
        <v>8.2944094313542447</v>
      </c>
      <c r="E1418" s="2">
        <f t="shared" si="127"/>
        <v>-7.1661998557239315E-2</v>
      </c>
      <c r="F1418" s="2">
        <f t="shared" si="131"/>
        <v>-6.7925968315105889E-2</v>
      </c>
      <c r="G1418" s="2">
        <f t="shared" si="129"/>
        <v>-3.7360302421334257E-3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6">
        <f>TITRES_STAT!D1422</f>
        <v>8.9876000000000005</v>
      </c>
      <c r="C1419" s="2">
        <f t="shared" si="126"/>
        <v>8.2391401354436198</v>
      </c>
      <c r="D1419" s="2">
        <f t="shared" si="128"/>
        <v>8.3457568808835596</v>
      </c>
      <c r="E1419" s="2">
        <f t="shared" si="127"/>
        <v>-0.10661674543993982</v>
      </c>
      <c r="F1419" s="2">
        <f t="shared" si="131"/>
        <v>-7.5664123740072683E-2</v>
      </c>
      <c r="G1419" s="2">
        <f t="shared" si="129"/>
        <v>-3.0952621699867136E-2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6">
        <f>TITRES_STAT!D1423</f>
        <v>8.8666999999999998</v>
      </c>
      <c r="C1420" s="2">
        <f t="shared" si="126"/>
        <v>8.2840108838369098</v>
      </c>
      <c r="D1420" s="2">
        <f t="shared" si="128"/>
        <v>8.3843452600773709</v>
      </c>
      <c r="E1420" s="2">
        <f t="shared" si="127"/>
        <v>-0.10033437624046115</v>
      </c>
      <c r="F1420" s="2">
        <f t="shared" si="131"/>
        <v>-8.059817424015038E-2</v>
      </c>
      <c r="G1420" s="2">
        <f t="shared" si="129"/>
        <v>-1.9736202000310774E-2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6">
        <f>TITRES_STAT!D1424</f>
        <v>8.9002999999999997</v>
      </c>
      <c r="C1421" s="2">
        <f t="shared" si="126"/>
        <v>8.3064861324773851</v>
      </c>
      <c r="D1421" s="2">
        <f t="shared" si="128"/>
        <v>8.4225641297012697</v>
      </c>
      <c r="E1421" s="2">
        <f t="shared" si="127"/>
        <v>-0.11607799722388457</v>
      </c>
      <c r="F1421" s="2">
        <f t="shared" si="131"/>
        <v>-8.7694138836897223E-2</v>
      </c>
      <c r="G1421" s="2">
        <f t="shared" si="129"/>
        <v>-2.8383858386987343E-2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8.9338999999999995</v>
      </c>
      <c r="C1422" s="2">
        <f t="shared" si="126"/>
        <v>8.3203344197885567</v>
      </c>
      <c r="D1422" s="2">
        <f t="shared" si="128"/>
        <v>8.4604408608345079</v>
      </c>
      <c r="E1422" s="2">
        <f t="shared" si="127"/>
        <v>-0.14010644104595116</v>
      </c>
      <c r="F1422" s="2">
        <f t="shared" si="131"/>
        <v>-9.8176599278708004E-2</v>
      </c>
      <c r="G1422" s="2">
        <f t="shared" si="129"/>
        <v>-4.1929841767243153E-2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6">
        <f>TITRES_STAT!D1426</f>
        <v>9.1219000000000001</v>
      </c>
      <c r="C1423" s="2">
        <f t="shared" ref="C1423:C1486" si="132">$C$4*B1413+C1422*(1-$C$4)</f>
        <v>8.3320522013595486</v>
      </c>
      <c r="D1423" s="2">
        <f t="shared" si="128"/>
        <v>8.5094378341060271</v>
      </c>
      <c r="E1423" s="2">
        <f t="shared" si="127"/>
        <v>-0.17738563274647845</v>
      </c>
      <c r="F1423" s="2">
        <f t="shared" si="131"/>
        <v>-0.11401840597226209</v>
      </c>
      <c r="G1423" s="2">
        <f t="shared" si="129"/>
        <v>-6.3367226774216356E-2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9.0681999999999992</v>
      </c>
      <c r="C1424" s="2">
        <f t="shared" si="132"/>
        <v>8.3419672473042326</v>
      </c>
      <c r="D1424" s="2">
        <f t="shared" si="128"/>
        <v>8.5508276241722481</v>
      </c>
      <c r="E1424" s="2">
        <f t="shared" si="127"/>
        <v>-0.20886037686801551</v>
      </c>
      <c r="F1424" s="2">
        <f t="shared" si="131"/>
        <v>-0.13298680015141279</v>
      </c>
      <c r="G1424" s="2">
        <f t="shared" si="129"/>
        <v>-7.587357671660272E-2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9.0009999999999994</v>
      </c>
      <c r="C1425" s="2">
        <f t="shared" si="132"/>
        <v>8.351387670795889</v>
      </c>
      <c r="D1425" s="2">
        <f t="shared" si="128"/>
        <v>8.5841737260854138</v>
      </c>
      <c r="E1425" s="2">
        <f t="shared" si="127"/>
        <v>-0.2327860552895249</v>
      </c>
      <c r="F1425" s="2">
        <f t="shared" si="131"/>
        <v>-0.15294665117903522</v>
      </c>
      <c r="G1425" s="2">
        <f t="shared" si="129"/>
        <v>-7.9839404110489676E-2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9.0615000000000006</v>
      </c>
      <c r="C1426" s="2">
        <f t="shared" si="132"/>
        <v>8.3934664906734433</v>
      </c>
      <c r="D1426" s="2">
        <f t="shared" si="128"/>
        <v>8.6195312278568643</v>
      </c>
      <c r="E1426" s="2">
        <f t="shared" si="127"/>
        <v>-0.22606473718342102</v>
      </c>
      <c r="F1426" s="2">
        <f t="shared" si="131"/>
        <v>-0.1675702683799124</v>
      </c>
      <c r="G1426" s="2">
        <f t="shared" si="129"/>
        <v>-5.8494468803508615E-2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9.0009999999999994</v>
      </c>
      <c r="C1427" s="2">
        <f t="shared" si="132"/>
        <v>8.4487024151852204</v>
      </c>
      <c r="D1427" s="2">
        <f t="shared" si="128"/>
        <v>8.6477881739415405</v>
      </c>
      <c r="E1427" s="2">
        <f t="shared" si="127"/>
        <v>-0.19908575875632017</v>
      </c>
      <c r="F1427" s="2">
        <f t="shared" si="131"/>
        <v>-0.17387336645519397</v>
      </c>
      <c r="G1427" s="2">
        <f t="shared" si="129"/>
        <v>-2.5212392301126207E-2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9.0345999999999993</v>
      </c>
      <c r="C1428" s="2">
        <f t="shared" si="132"/>
        <v>8.5264405051567245</v>
      </c>
      <c r="D1428" s="2">
        <f t="shared" si="128"/>
        <v>8.6764409017977222</v>
      </c>
      <c r="E1428" s="2">
        <f t="shared" si="127"/>
        <v>-0.15000039664099774</v>
      </c>
      <c r="F1428" s="2">
        <f t="shared" si="131"/>
        <v>-0.16909877249235472</v>
      </c>
      <c r="G1428" s="2">
        <f t="shared" si="129"/>
        <v>1.9098375851356986E-2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9.1287000000000003</v>
      </c>
      <c r="C1429" s="2">
        <f t="shared" si="132"/>
        <v>8.5973881197479969</v>
      </c>
      <c r="D1429" s="2">
        <f t="shared" si="128"/>
        <v>8.7099415757386307</v>
      </c>
      <c r="E1429" s="2">
        <f t="shared" si="127"/>
        <v>-0.11255345599063382</v>
      </c>
      <c r="F1429" s="2">
        <f t="shared" si="131"/>
        <v>-0.15778970919201055</v>
      </c>
      <c r="G1429" s="2">
        <f t="shared" si="129"/>
        <v>4.5236253201376725E-2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9.0009999999999994</v>
      </c>
      <c r="C1430" s="2">
        <f t="shared" si="132"/>
        <v>8.6388207167098425</v>
      </c>
      <c r="D1430" s="2">
        <f t="shared" si="128"/>
        <v>8.7315014590172506</v>
      </c>
      <c r="E1430" s="2">
        <f t="shared" si="127"/>
        <v>-9.2680742307408082E-2</v>
      </c>
      <c r="F1430" s="2">
        <f t="shared" si="131"/>
        <v>-0.14476791581509005</v>
      </c>
      <c r="G1430" s="2">
        <f t="shared" si="129"/>
        <v>5.2087173507681966E-2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9.0009999999999994</v>
      </c>
      <c r="C1431" s="2">
        <f t="shared" si="132"/>
        <v>8.6790482987544824</v>
      </c>
      <c r="D1431" s="2">
        <f t="shared" si="128"/>
        <v>8.7514643139048616</v>
      </c>
      <c r="E1431" s="2">
        <f t="shared" si="127"/>
        <v>-7.2416015150379209E-2</v>
      </c>
      <c r="F1431" s="2">
        <f t="shared" si="131"/>
        <v>-0.13029753568214789</v>
      </c>
      <c r="G1431" s="2">
        <f t="shared" si="129"/>
        <v>5.7881520531768677E-2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9.0009999999999994</v>
      </c>
      <c r="C1432" s="2">
        <f t="shared" si="132"/>
        <v>8.7182562527922549</v>
      </c>
      <c r="D1432" s="2">
        <f t="shared" si="128"/>
        <v>8.7699484388007978</v>
      </c>
      <c r="E1432" s="2">
        <f t="shared" si="127"/>
        <v>-5.1692186008542862E-2</v>
      </c>
      <c r="F1432" s="2">
        <f t="shared" si="131"/>
        <v>-0.11457646574742689</v>
      </c>
      <c r="G1432" s="2">
        <f t="shared" si="129"/>
        <v>6.2884279738884025E-2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8.7995000000000001</v>
      </c>
      <c r="C1433" s="2">
        <f t="shared" si="132"/>
        <v>8.7803552908242146</v>
      </c>
      <c r="D1433" s="2">
        <f t="shared" si="128"/>
        <v>8.7721374433340724</v>
      </c>
      <c r="E1433" s="2">
        <f t="shared" si="127"/>
        <v>8.2178474901422049E-3</v>
      </c>
      <c r="F1433" s="2">
        <f t="shared" si="131"/>
        <v>-9.0017603099913079E-2</v>
      </c>
      <c r="G1433" s="2">
        <f t="shared" si="129"/>
        <v>9.8235450590055284E-2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6">
        <f>TITRES_STAT!D1437</f>
        <v>8.8666999999999998</v>
      </c>
      <c r="C1434" s="2">
        <f t="shared" si="132"/>
        <v>8.8246390922358735</v>
      </c>
      <c r="D1434" s="2">
        <f t="shared" si="128"/>
        <v>8.779142077161179</v>
      </c>
      <c r="E1434" s="2">
        <f t="shared" si="127"/>
        <v>4.5497015074694502E-2</v>
      </c>
      <c r="F1434" s="2">
        <f t="shared" si="131"/>
        <v>-6.291467946499156E-2</v>
      </c>
      <c r="G1434" s="2">
        <f t="shared" si="129"/>
        <v>0.10841169453968606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6">
        <f>TITRES_STAT!D1438</f>
        <v>8.7323000000000004</v>
      </c>
      <c r="C1435" s="2">
        <f t="shared" si="132"/>
        <v>8.8517715395842007</v>
      </c>
      <c r="D1435" s="2">
        <f t="shared" si="128"/>
        <v>8.7756722936677569</v>
      </c>
      <c r="E1435" s="2">
        <f t="shared" si="127"/>
        <v>7.6099245916443792E-2</v>
      </c>
      <c r="F1435" s="2">
        <f t="shared" si="131"/>
        <v>-3.511189438870449E-2</v>
      </c>
      <c r="G1435" s="2">
        <f t="shared" si="129"/>
        <v>0.11121114030514828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6">
        <f>TITRES_STAT!D1439</f>
        <v>8.6652000000000005</v>
      </c>
      <c r="C1436" s="2">
        <f t="shared" si="132"/>
        <v>8.8840374565712459</v>
      </c>
      <c r="D1436" s="2">
        <f t="shared" si="128"/>
        <v>8.7674891608034784</v>
      </c>
      <c r="E1436" s="2">
        <f t="shared" ref="E1436:E1499" si="133">C1436-D1436</f>
        <v>0.11654829576776748</v>
      </c>
      <c r="F1436" s="2">
        <f t="shared" si="131"/>
        <v>-4.7798563574100936E-3</v>
      </c>
      <c r="G1436" s="2">
        <f t="shared" si="129"/>
        <v>0.12132815212517759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6">
        <f>TITRES_STAT!D1440</f>
        <v>8.4568999999999992</v>
      </c>
      <c r="C1437" s="2">
        <f t="shared" si="132"/>
        <v>8.9020316940218223</v>
      </c>
      <c r="D1437" s="2">
        <f t="shared" ref="D1437:D1500" si="134">$D$4*B1437+(1-$D$4)*D1436</f>
        <v>8.7444825562995181</v>
      </c>
      <c r="E1437" s="2">
        <f t="shared" si="133"/>
        <v>0.15754913772230417</v>
      </c>
      <c r="F1437" s="2">
        <f t="shared" si="131"/>
        <v>2.7685942458532758E-2</v>
      </c>
      <c r="G1437" s="2">
        <f t="shared" si="129"/>
        <v>0.12986319526377141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6">
        <f>TITRES_STAT!D1441</f>
        <v>8.0740999999999996</v>
      </c>
      <c r="C1438" s="2">
        <f t="shared" si="132"/>
        <v>8.9224268180184652</v>
      </c>
      <c r="D1438" s="2">
        <f t="shared" si="134"/>
        <v>8.6948245891662204</v>
      </c>
      <c r="E1438" s="2">
        <f t="shared" si="133"/>
        <v>0.22760222885224479</v>
      </c>
      <c r="F1438" s="2">
        <f t="shared" si="131"/>
        <v>6.7669199737275171E-2</v>
      </c>
      <c r="G1438" s="2">
        <f t="shared" si="129"/>
        <v>0.15993302911496962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6">
        <f>TITRES_STAT!D1442</f>
        <v>8.0269999999999992</v>
      </c>
      <c r="C1439" s="2">
        <f t="shared" si="132"/>
        <v>8.9541611537079326</v>
      </c>
      <c r="D1439" s="2">
        <f t="shared" si="134"/>
        <v>8.6453561010798339</v>
      </c>
      <c r="E1439" s="2">
        <f t="shared" si="133"/>
        <v>0.30880505262809876</v>
      </c>
      <c r="F1439" s="2">
        <f t="shared" si="131"/>
        <v>0.11589637031543989</v>
      </c>
      <c r="G1439" s="2">
        <f t="shared" si="129"/>
        <v>0.19290868231265887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8.2957000000000001</v>
      </c>
      <c r="C1440" s="2">
        <f t="shared" si="132"/>
        <v>8.9613671300605588</v>
      </c>
      <c r="D1440" s="2">
        <f t="shared" si="134"/>
        <v>8.6194556491479943</v>
      </c>
      <c r="E1440" s="2">
        <f t="shared" si="133"/>
        <v>0.34191148091256451</v>
      </c>
      <c r="F1440" s="2">
        <f t="shared" si="131"/>
        <v>0.16109939243486482</v>
      </c>
      <c r="G1440" s="2">
        <f t="shared" si="129"/>
        <v>0.1808120884776997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6">
        <f>TITRES_STAT!D1444</f>
        <v>8.4905000000000008</v>
      </c>
      <c r="C1441" s="2">
        <f t="shared" si="132"/>
        <v>8.9674644946666255</v>
      </c>
      <c r="D1441" s="2">
        <f t="shared" si="134"/>
        <v>8.6099033788407358</v>
      </c>
      <c r="E1441" s="2">
        <f t="shared" si="133"/>
        <v>0.35756111582588979</v>
      </c>
      <c r="F1441" s="2">
        <f t="shared" si="131"/>
        <v>0.20039173711306979</v>
      </c>
      <c r="G1441" s="2">
        <f t="shared" si="129"/>
        <v>0.15716937871282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6">
        <f>TITRES_STAT!D1445</f>
        <v>8.1950000000000003</v>
      </c>
      <c r="C1442" s="2">
        <f t="shared" si="132"/>
        <v>8.9726238031794523</v>
      </c>
      <c r="D1442" s="2">
        <f t="shared" si="134"/>
        <v>8.5791697952229029</v>
      </c>
      <c r="E1442" s="2">
        <f t="shared" si="133"/>
        <v>0.39345400795654939</v>
      </c>
      <c r="F1442" s="2">
        <f t="shared" si="131"/>
        <v>0.2390041912817657</v>
      </c>
      <c r="G1442" s="2">
        <f t="shared" si="129"/>
        <v>0.15444981667478369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6">
        <f>TITRES_STAT!D1446</f>
        <v>8.0606000000000009</v>
      </c>
      <c r="C1443" s="2">
        <f t="shared" si="132"/>
        <v>8.9459893719210744</v>
      </c>
      <c r="D1443" s="2">
        <f t="shared" si="134"/>
        <v>8.5407572177989834</v>
      </c>
      <c r="E1443" s="2">
        <f t="shared" si="133"/>
        <v>0.4052321541220909</v>
      </c>
      <c r="F1443" s="2">
        <f t="shared" si="131"/>
        <v>0.27224978384983078</v>
      </c>
      <c r="G1443" s="2">
        <f t="shared" si="129"/>
        <v>0.13298237027226012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8.2889999999999997</v>
      </c>
      <c r="C1444" s="2">
        <f t="shared" si="132"/>
        <v>8.9337910070101394</v>
      </c>
      <c r="D1444" s="2">
        <f t="shared" si="134"/>
        <v>8.5221085349990595</v>
      </c>
      <c r="E1444" s="2">
        <f t="shared" si="133"/>
        <v>0.41168247201107988</v>
      </c>
      <c r="F1444" s="2">
        <f t="shared" si="131"/>
        <v>0.30013632148208064</v>
      </c>
      <c r="G1444" s="2">
        <f t="shared" ref="G1444:G1507" si="135">E1444-F1444</f>
        <v>0.11154615052899924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8.2621000000000002</v>
      </c>
      <c r="C1445" s="2">
        <f t="shared" si="132"/>
        <v>8.9027923905470416</v>
      </c>
      <c r="D1445" s="2">
        <f t="shared" si="134"/>
        <v>8.5028486435176482</v>
      </c>
      <c r="E1445" s="2">
        <f t="shared" si="133"/>
        <v>0.39994374702939339</v>
      </c>
      <c r="F1445" s="2">
        <f t="shared" ref="F1445:F1508" si="137">(E1445*(2/(10)))+((1-(2/10))*F1444)</f>
        <v>0.32009780659154319</v>
      </c>
      <c r="G1445" s="2">
        <f t="shared" si="135"/>
        <v>7.9845940437850205E-2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8.1950000000000003</v>
      </c>
      <c r="C1446" s="2">
        <f t="shared" si="132"/>
        <v>8.866239715078267</v>
      </c>
      <c r="D1446" s="2">
        <f t="shared" si="134"/>
        <v>8.4800450402941188</v>
      </c>
      <c r="E1446" s="2">
        <f t="shared" si="133"/>
        <v>0.38619467478414826</v>
      </c>
      <c r="F1446" s="2">
        <f t="shared" si="137"/>
        <v>0.33331718023006424</v>
      </c>
      <c r="G1446" s="2">
        <f t="shared" si="135"/>
        <v>5.2877494554084026E-2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8.3292999999999999</v>
      </c>
      <c r="C1447" s="2">
        <f t="shared" si="132"/>
        <v>8.8032643742969956</v>
      </c>
      <c r="D1447" s="2">
        <f t="shared" si="134"/>
        <v>8.4688787410130733</v>
      </c>
      <c r="E1447" s="2">
        <f t="shared" si="133"/>
        <v>0.33438563328392235</v>
      </c>
      <c r="F1447" s="2">
        <f t="shared" si="137"/>
        <v>0.33353087084083588</v>
      </c>
      <c r="G1447" s="2">
        <f t="shared" si="135"/>
        <v>8.5476244308646532E-4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8.3158999999999992</v>
      </c>
      <c r="C1448" s="2">
        <f t="shared" si="132"/>
        <v>8.691085239789766</v>
      </c>
      <c r="D1448" s="2">
        <f t="shared" si="134"/>
        <v>8.4575469824195117</v>
      </c>
      <c r="E1448" s="2">
        <f t="shared" si="133"/>
        <v>0.23353825737025424</v>
      </c>
      <c r="F1448" s="2">
        <f t="shared" si="137"/>
        <v>0.3135323481467196</v>
      </c>
      <c r="G1448" s="2">
        <f t="shared" si="135"/>
        <v>-7.9994090776465354E-2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8.2621000000000002</v>
      </c>
      <c r="C1449" s="2">
        <f t="shared" si="132"/>
        <v>8.58891827982211</v>
      </c>
      <c r="D1449" s="2">
        <f t="shared" si="134"/>
        <v>8.4430694281662149</v>
      </c>
      <c r="E1449" s="2">
        <f t="shared" si="133"/>
        <v>0.14584885165589512</v>
      </c>
      <c r="F1449" s="2">
        <f t="shared" si="137"/>
        <v>0.27999564884855471</v>
      </c>
      <c r="G1449" s="2">
        <f t="shared" si="135"/>
        <v>-0.13414679719265959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8.2621000000000002</v>
      </c>
      <c r="C1450" s="2">
        <f t="shared" si="132"/>
        <v>8.5438077752340931</v>
      </c>
      <c r="D1450" s="2">
        <f t="shared" si="134"/>
        <v>8.4296642853390882</v>
      </c>
      <c r="E1450" s="2">
        <f t="shared" si="133"/>
        <v>0.11414348989500489</v>
      </c>
      <c r="F1450" s="2">
        <f t="shared" si="137"/>
        <v>0.24682521705784474</v>
      </c>
      <c r="G1450" s="2">
        <f t="shared" si="135"/>
        <v>-0.13268172716283985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8.1614000000000004</v>
      </c>
      <c r="C1451" s="2">
        <f t="shared" si="132"/>
        <v>8.5356065790442326</v>
      </c>
      <c r="D1451" s="2">
        <f t="shared" si="134"/>
        <v>8.4097928567954519</v>
      </c>
      <c r="E1451" s="2">
        <f t="shared" si="133"/>
        <v>0.12581372224878073</v>
      </c>
      <c r="F1451" s="2">
        <f t="shared" si="137"/>
        <v>0.22262291809603196</v>
      </c>
      <c r="G1451" s="2">
        <f t="shared" si="135"/>
        <v>-9.6809195847251228E-2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8.0337999999999994</v>
      </c>
      <c r="C1452" s="2">
        <f t="shared" si="132"/>
        <v>8.4832055668835817</v>
      </c>
      <c r="D1452" s="2">
        <f t="shared" si="134"/>
        <v>8.3819415340698633</v>
      </c>
      <c r="E1452" s="2">
        <f t="shared" si="133"/>
        <v>0.10126403281371843</v>
      </c>
      <c r="F1452" s="2">
        <f t="shared" si="137"/>
        <v>0.19835114103956927</v>
      </c>
      <c r="G1452" s="2">
        <f t="shared" si="135"/>
        <v>-9.7087108225850843E-2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8.1278000000000006</v>
      </c>
      <c r="C1453" s="2">
        <f t="shared" si="132"/>
        <v>8.418189325824569</v>
      </c>
      <c r="D1453" s="2">
        <f t="shared" si="134"/>
        <v>8.3631162352498745</v>
      </c>
      <c r="E1453" s="2">
        <f t="shared" si="133"/>
        <v>5.5073090574694561E-2</v>
      </c>
      <c r="F1453" s="2">
        <f t="shared" si="137"/>
        <v>0.16969553094659434</v>
      </c>
      <c r="G1453" s="2">
        <f t="shared" si="135"/>
        <v>-0.11462244037189978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8.0539000000000005</v>
      </c>
      <c r="C1454" s="2">
        <f t="shared" si="132"/>
        <v>8.3983140449284814</v>
      </c>
      <c r="D1454" s="2">
        <f t="shared" si="134"/>
        <v>8.3402113289350694</v>
      </c>
      <c r="E1454" s="2">
        <f t="shared" si="133"/>
        <v>5.8102715993411991E-2</v>
      </c>
      <c r="F1454" s="2">
        <f t="shared" si="137"/>
        <v>0.14737696795595787</v>
      </c>
      <c r="G1454" s="2">
        <f t="shared" si="135"/>
        <v>-8.9274251962545875E-2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8.0606000000000009</v>
      </c>
      <c r="C1455" s="2">
        <f t="shared" si="132"/>
        <v>8.377358038016407</v>
      </c>
      <c r="D1455" s="2">
        <f t="shared" si="134"/>
        <v>8.3194993786435827</v>
      </c>
      <c r="E1455" s="2">
        <f t="shared" si="133"/>
        <v>5.7858659372824306E-2</v>
      </c>
      <c r="F1455" s="2">
        <f t="shared" si="137"/>
        <v>0.12947330623933115</v>
      </c>
      <c r="G1455" s="2">
        <f t="shared" si="135"/>
        <v>-7.1614646866506843E-2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7.9397000000000002</v>
      </c>
      <c r="C1456" s="2">
        <f t="shared" si="132"/>
        <v>8.3493029552446512</v>
      </c>
      <c r="D1456" s="2">
        <f t="shared" si="134"/>
        <v>8.2913660913366503</v>
      </c>
      <c r="E1456" s="2">
        <f t="shared" si="133"/>
        <v>5.7936863908000902E-2</v>
      </c>
      <c r="F1456" s="2">
        <f t="shared" si="137"/>
        <v>0.11516601777306511</v>
      </c>
      <c r="G1456" s="2">
        <f t="shared" si="135"/>
        <v>-5.7229153865064206E-2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7.9127999999999998</v>
      </c>
      <c r="C1457" s="2">
        <f t="shared" si="132"/>
        <v>8.346225577514705</v>
      </c>
      <c r="D1457" s="2">
        <f t="shared" si="134"/>
        <v>8.2633241586450463</v>
      </c>
      <c r="E1457" s="2">
        <f t="shared" si="133"/>
        <v>8.2901418869658627E-2</v>
      </c>
      <c r="F1457" s="2">
        <f t="shared" si="137"/>
        <v>0.10871309799238382</v>
      </c>
      <c r="G1457" s="2">
        <f t="shared" si="135"/>
        <v>-2.5811679122725195E-2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7.8188000000000004</v>
      </c>
      <c r="C1458" s="2">
        <f t="shared" si="132"/>
        <v>8.3415601040509042</v>
      </c>
      <c r="D1458" s="2">
        <f t="shared" si="134"/>
        <v>8.2303964431898571</v>
      </c>
      <c r="E1458" s="2">
        <f t="shared" si="133"/>
        <v>0.11116366086104712</v>
      </c>
      <c r="F1458" s="2">
        <f t="shared" si="137"/>
        <v>0.10920321056611648</v>
      </c>
      <c r="G1458" s="2">
        <f t="shared" si="135"/>
        <v>1.9604502949306379E-3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7.7717999999999998</v>
      </c>
      <c r="C1459" s="2">
        <f t="shared" si="132"/>
        <v>8.3293354726584568</v>
      </c>
      <c r="D1459" s="2">
        <f t="shared" si="134"/>
        <v>8.1964263362869048</v>
      </c>
      <c r="E1459" s="2">
        <f t="shared" si="133"/>
        <v>0.13290913637155199</v>
      </c>
      <c r="F1459" s="2">
        <f t="shared" si="137"/>
        <v>0.11394439572720359</v>
      </c>
      <c r="G1459" s="2">
        <f t="shared" si="135"/>
        <v>1.8964740644348402E-2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7.9263000000000003</v>
      </c>
      <c r="C1460" s="2">
        <f t="shared" si="132"/>
        <v>8.3189915537879244</v>
      </c>
      <c r="D1460" s="2">
        <f t="shared" si="134"/>
        <v>8.1764169780434308</v>
      </c>
      <c r="E1460" s="2">
        <f t="shared" si="133"/>
        <v>0.14257457574449361</v>
      </c>
      <c r="F1460" s="2">
        <f t="shared" si="137"/>
        <v>0.11967043173066161</v>
      </c>
      <c r="G1460" s="2">
        <f t="shared" si="135"/>
        <v>2.2904144013832006E-2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7.9866999999999999</v>
      </c>
      <c r="C1461" s="2">
        <f t="shared" si="132"/>
        <v>8.2947466993590133</v>
      </c>
      <c r="D1461" s="2">
        <f t="shared" si="134"/>
        <v>8.1623638685587316</v>
      </c>
      <c r="E1461" s="2">
        <f t="shared" si="133"/>
        <v>0.13238283080028168</v>
      </c>
      <c r="F1461" s="2">
        <f t="shared" si="137"/>
        <v>0.12221291154458563</v>
      </c>
      <c r="G1461" s="2">
        <f t="shared" si="135"/>
        <v>1.0169919255696047E-2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7.9599000000000002</v>
      </c>
      <c r="C1462" s="2">
        <f t="shared" si="132"/>
        <v>8.2546010533037801</v>
      </c>
      <c r="D1462" s="2">
        <f t="shared" si="134"/>
        <v>8.1473665449617876</v>
      </c>
      <c r="E1462" s="2">
        <f t="shared" si="133"/>
        <v>0.10723450834199255</v>
      </c>
      <c r="F1462" s="2">
        <f t="shared" si="137"/>
        <v>0.11921723090406702</v>
      </c>
      <c r="G1462" s="2">
        <f t="shared" si="135"/>
        <v>-1.1982722562074472E-2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6">
        <f>TITRES_STAT!D1466</f>
        <v>7.8724999999999996</v>
      </c>
      <c r="C1463" s="2">
        <f t="shared" si="132"/>
        <v>8.2350931989493539</v>
      </c>
      <c r="D1463" s="2">
        <f t="shared" si="134"/>
        <v>8.1270060601498031</v>
      </c>
      <c r="E1463" s="2">
        <f t="shared" si="133"/>
        <v>0.10808713879955079</v>
      </c>
      <c r="F1463" s="2">
        <f t="shared" si="137"/>
        <v>0.11699121248316378</v>
      </c>
      <c r="G1463" s="2">
        <f t="shared" si="135"/>
        <v>-8.904073683612998E-3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6">
        <f>TITRES_STAT!D1467</f>
        <v>8.0068999999999999</v>
      </c>
      <c r="C1464" s="2">
        <f t="shared" si="132"/>
        <v>8.2072173221879154</v>
      </c>
      <c r="D1464" s="2">
        <f t="shared" si="134"/>
        <v>8.1181093149535215</v>
      </c>
      <c r="E1464" s="2">
        <f t="shared" si="133"/>
        <v>8.9108007234393938E-2</v>
      </c>
      <c r="F1464" s="2">
        <f t="shared" si="137"/>
        <v>0.11141457143340983</v>
      </c>
      <c r="G1464" s="2">
        <f t="shared" si="135"/>
        <v>-2.2306564199015888E-2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6">
        <f>TITRES_STAT!D1468</f>
        <v>8.0404999999999998</v>
      </c>
      <c r="C1465" s="2">
        <f t="shared" si="132"/>
        <v>8.1846608110820824</v>
      </c>
      <c r="D1465" s="2">
        <f t="shared" si="134"/>
        <v>8.1123604768088153</v>
      </c>
      <c r="E1465" s="2">
        <f t="shared" si="133"/>
        <v>7.2300334273267097E-2</v>
      </c>
      <c r="F1465" s="2">
        <f t="shared" si="137"/>
        <v>0.10359172400138129</v>
      </c>
      <c r="G1465" s="2">
        <f t="shared" si="135"/>
        <v>-3.1291389728114197E-2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8.2889999999999997</v>
      </c>
      <c r="C1466" s="2">
        <f t="shared" si="132"/>
        <v>8.1469745324540703</v>
      </c>
      <c r="D1466" s="2">
        <f t="shared" si="134"/>
        <v>8.1254448859340886</v>
      </c>
      <c r="E1466" s="2">
        <f t="shared" si="133"/>
        <v>2.1529646519981682E-2</v>
      </c>
      <c r="F1466" s="2">
        <f t="shared" si="137"/>
        <v>8.7179308505101388E-2</v>
      </c>
      <c r="G1466" s="2">
        <f t="shared" si="135"/>
        <v>-6.5649661985119706E-2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8.2822999999999993</v>
      </c>
      <c r="C1467" s="2">
        <f t="shared" si="132"/>
        <v>8.1109476813072909</v>
      </c>
      <c r="D1467" s="2">
        <f t="shared" si="134"/>
        <v>8.1370637832723034</v>
      </c>
      <c r="E1467" s="2">
        <f t="shared" si="133"/>
        <v>-2.6116101965012462E-2</v>
      </c>
      <c r="F1467" s="2">
        <f t="shared" si="137"/>
        <v>6.4520226411078616E-2</v>
      </c>
      <c r="G1467" s="2">
        <f t="shared" si="135"/>
        <v>-9.0636328376091077E-2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8.3561999999999994</v>
      </c>
      <c r="C1468" s="2">
        <f t="shared" si="132"/>
        <v>8.0660018841830929</v>
      </c>
      <c r="D1468" s="2">
        <f t="shared" si="134"/>
        <v>8.1532960956225029</v>
      </c>
      <c r="E1468" s="2">
        <f t="shared" si="133"/>
        <v>-8.7294211439409963E-2</v>
      </c>
      <c r="F1468" s="2">
        <f t="shared" si="137"/>
        <v>3.4157338840980905E-2</v>
      </c>
      <c r="G1468" s="2">
        <f t="shared" si="135"/>
        <v>-0.12145155028039087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8.4166000000000007</v>
      </c>
      <c r="C1469" s="2">
        <f t="shared" si="132"/>
        <v>8.0207400558472326</v>
      </c>
      <c r="D1469" s="2">
        <f t="shared" si="134"/>
        <v>8.1728000885393541</v>
      </c>
      <c r="E1469" s="2">
        <f t="shared" si="133"/>
        <v>-0.15206003269212154</v>
      </c>
      <c r="F1469" s="2">
        <f t="shared" si="137"/>
        <v>-3.0861354656395862E-3</v>
      </c>
      <c r="G1469" s="2">
        <f t="shared" si="135"/>
        <v>-0.14897389722648197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8.6249000000000002</v>
      </c>
      <c r="C1470" s="2">
        <f t="shared" si="132"/>
        <v>8.0062108164861208</v>
      </c>
      <c r="D1470" s="2">
        <f t="shared" si="134"/>
        <v>8.2062889708697728</v>
      </c>
      <c r="E1470" s="2">
        <f t="shared" si="133"/>
        <v>-0.20007815438365206</v>
      </c>
      <c r="F1470" s="2">
        <f t="shared" si="137"/>
        <v>-4.248453924924208E-2</v>
      </c>
      <c r="G1470" s="2">
        <f t="shared" si="135"/>
        <v>-0.15759361513440998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8.5307999999999993</v>
      </c>
      <c r="C1471" s="2">
        <f t="shared" si="132"/>
        <v>8.0032091524113333</v>
      </c>
      <c r="D1471" s="2">
        <f t="shared" si="134"/>
        <v>8.2303268248794197</v>
      </c>
      <c r="E1471" s="2">
        <f t="shared" si="133"/>
        <v>-0.22711767246808634</v>
      </c>
      <c r="F1471" s="2">
        <f t="shared" si="137"/>
        <v>-7.9411165893010949E-2</v>
      </c>
      <c r="G1471" s="2">
        <f t="shared" si="135"/>
        <v>-0.14770650657507539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8.3831000000000007</v>
      </c>
      <c r="C1472" s="2">
        <f t="shared" si="132"/>
        <v>7.9965462058865135</v>
      </c>
      <c r="D1472" s="2">
        <f t="shared" si="134"/>
        <v>8.241643356369833</v>
      </c>
      <c r="E1472" s="2">
        <f t="shared" si="133"/>
        <v>-0.24509715048331948</v>
      </c>
      <c r="F1472" s="2">
        <f t="shared" si="137"/>
        <v>-0.11254836281107267</v>
      </c>
      <c r="G1472" s="2">
        <f t="shared" si="135"/>
        <v>-0.13254878767224682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8.4032</v>
      </c>
      <c r="C1473" s="2">
        <f t="shared" si="132"/>
        <v>7.9774621742116647</v>
      </c>
      <c r="D1473" s="2">
        <f t="shared" si="134"/>
        <v>8.2536105151572521</v>
      </c>
      <c r="E1473" s="2">
        <f t="shared" si="133"/>
        <v>-0.27614834094558738</v>
      </c>
      <c r="F1473" s="2">
        <f t="shared" si="137"/>
        <v>-0.14526835843797561</v>
      </c>
      <c r="G1473" s="2">
        <f t="shared" si="135"/>
        <v>-0.13087998250761176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8.5241000000000007</v>
      </c>
      <c r="C1474" s="2">
        <f t="shared" si="132"/>
        <v>7.9819910704867931</v>
      </c>
      <c r="D1474" s="2">
        <f t="shared" si="134"/>
        <v>8.273646773293752</v>
      </c>
      <c r="E1474" s="2">
        <f t="shared" si="133"/>
        <v>-0.29165570280695885</v>
      </c>
      <c r="F1474" s="2">
        <f t="shared" si="137"/>
        <v>-0.17454582731177226</v>
      </c>
      <c r="G1474" s="2">
        <f t="shared" si="135"/>
        <v>-0.11710987549518659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8.5106999999999999</v>
      </c>
      <c r="C1475" s="2">
        <f t="shared" si="132"/>
        <v>7.9909924442580555</v>
      </c>
      <c r="D1475" s="2">
        <f t="shared" si="134"/>
        <v>8.2912062715682886</v>
      </c>
      <c r="E1475" s="2">
        <f t="shared" si="133"/>
        <v>-0.30021382731023305</v>
      </c>
      <c r="F1475" s="2">
        <f t="shared" si="137"/>
        <v>-0.19967942731146443</v>
      </c>
      <c r="G1475" s="2">
        <f t="shared" si="135"/>
        <v>-0.10053439999876862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8.4568999999999992</v>
      </c>
      <c r="C1476" s="2">
        <f t="shared" si="132"/>
        <v>8.0368397605260462</v>
      </c>
      <c r="D1476" s="2">
        <f t="shared" si="134"/>
        <v>8.3034798810817492</v>
      </c>
      <c r="E1476" s="2">
        <f t="shared" si="133"/>
        <v>-0.26664012055570296</v>
      </c>
      <c r="F1476" s="2">
        <f t="shared" si="137"/>
        <v>-0.21307156596031215</v>
      </c>
      <c r="G1476" s="2">
        <f t="shared" si="135"/>
        <v>-5.356855459539081E-2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8.3964999999999996</v>
      </c>
      <c r="C1477" s="2">
        <f t="shared" si="132"/>
        <v>8.0746028742912692</v>
      </c>
      <c r="D1477" s="2">
        <f t="shared" si="134"/>
        <v>8.3103702602608784</v>
      </c>
      <c r="E1477" s="2">
        <f t="shared" si="133"/>
        <v>-0.23576738596960922</v>
      </c>
      <c r="F1477" s="2">
        <f t="shared" si="137"/>
        <v>-0.2176107299621716</v>
      </c>
      <c r="G1477" s="2">
        <f t="shared" si="135"/>
        <v>-1.8156656007437627E-2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8.4099000000000004</v>
      </c>
      <c r="C1478" s="2">
        <f t="shared" si="132"/>
        <v>8.1179255090156897</v>
      </c>
      <c r="D1478" s="2">
        <f t="shared" si="134"/>
        <v>8.3177428335748882</v>
      </c>
      <c r="E1478" s="2">
        <f t="shared" si="133"/>
        <v>-0.19981732455919854</v>
      </c>
      <c r="F1478" s="2">
        <f t="shared" si="137"/>
        <v>-0.214052048881577</v>
      </c>
      <c r="G1478" s="2">
        <f t="shared" si="135"/>
        <v>1.4234724322378461E-2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8.3964999999999996</v>
      </c>
      <c r="C1479" s="2">
        <f t="shared" si="132"/>
        <v>8.1638754307055841</v>
      </c>
      <c r="D1479" s="2">
        <f t="shared" si="134"/>
        <v>8.3235766977545254</v>
      </c>
      <c r="E1479" s="2">
        <f t="shared" si="133"/>
        <v>-0.15970126704894128</v>
      </c>
      <c r="F1479" s="2">
        <f t="shared" si="137"/>
        <v>-0.20318189251504987</v>
      </c>
      <c r="G1479" s="2">
        <f t="shared" si="135"/>
        <v>4.3480625466108591E-2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8.4099000000000004</v>
      </c>
      <c r="C1480" s="2">
        <f t="shared" si="132"/>
        <v>8.2348022875201092</v>
      </c>
      <c r="D1480" s="2">
        <f t="shared" si="134"/>
        <v>8.3299710164393765</v>
      </c>
      <c r="E1480" s="2">
        <f t="shared" si="133"/>
        <v>-9.5168728919267309E-2</v>
      </c>
      <c r="F1480" s="2">
        <f t="shared" si="137"/>
        <v>-0.18157925979589337</v>
      </c>
      <c r="G1480" s="2">
        <f t="shared" si="135"/>
        <v>8.6410530876626063E-2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8.4099000000000004</v>
      </c>
      <c r="C1481" s="2">
        <f t="shared" si="132"/>
        <v>8.2803403971324006</v>
      </c>
      <c r="D1481" s="2">
        <f t="shared" si="134"/>
        <v>8.3358916818883113</v>
      </c>
      <c r="E1481" s="2">
        <f t="shared" si="133"/>
        <v>-5.5551284755910757E-2</v>
      </c>
      <c r="F1481" s="2">
        <f t="shared" si="137"/>
        <v>-0.15637366478789685</v>
      </c>
      <c r="G1481" s="2">
        <f t="shared" si="135"/>
        <v>0.1008223800319861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8.4234000000000009</v>
      </c>
      <c r="C1482" s="2">
        <f t="shared" si="132"/>
        <v>8.2961495668043383</v>
      </c>
      <c r="D1482" s="2">
        <f t="shared" si="134"/>
        <v>8.3423737795262145</v>
      </c>
      <c r="E1482" s="2">
        <f t="shared" si="133"/>
        <v>-4.6224212721876157E-2</v>
      </c>
      <c r="F1482" s="2">
        <f t="shared" si="137"/>
        <v>-0.13434377437469272</v>
      </c>
      <c r="G1482" s="2">
        <f t="shared" si="135"/>
        <v>8.8119561652816564E-2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8.3092000000000006</v>
      </c>
      <c r="C1483" s="2">
        <f t="shared" si="132"/>
        <v>8.3126188642190559</v>
      </c>
      <c r="D1483" s="2">
        <f t="shared" si="134"/>
        <v>8.3399164625242737</v>
      </c>
      <c r="E1483" s="2">
        <f t="shared" si="133"/>
        <v>-2.7297598305217718E-2</v>
      </c>
      <c r="F1483" s="2">
        <f t="shared" si="137"/>
        <v>-0.11293453916079774</v>
      </c>
      <c r="G1483" s="2">
        <f t="shared" si="135"/>
        <v>8.5636940855580018E-2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8.2621000000000002</v>
      </c>
      <c r="C1484" s="2">
        <f t="shared" si="132"/>
        <v>8.3451544235699711</v>
      </c>
      <c r="D1484" s="2">
        <f t="shared" si="134"/>
        <v>8.3341522801150685</v>
      </c>
      <c r="E1484" s="2">
        <f t="shared" si="133"/>
        <v>1.100214345490258E-2</v>
      </c>
      <c r="F1484" s="2">
        <f t="shared" si="137"/>
        <v>-8.8147202637657684E-2</v>
      </c>
      <c r="G1484" s="2">
        <f t="shared" si="135"/>
        <v>9.9149346092560264E-2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8.2218</v>
      </c>
      <c r="C1485" s="2">
        <f t="shared" si="132"/>
        <v>8.3706229737899758</v>
      </c>
      <c r="D1485" s="2">
        <f t="shared" si="134"/>
        <v>8.3258298889954343</v>
      </c>
      <c r="E1485" s="2">
        <f t="shared" si="133"/>
        <v>4.4793084794541471E-2</v>
      </c>
      <c r="F1485" s="2">
        <f t="shared" si="137"/>
        <v>-6.155914515121786E-2</v>
      </c>
      <c r="G1485" s="2">
        <f t="shared" si="135"/>
        <v>0.10635222994575932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8.1950000000000003</v>
      </c>
      <c r="C1486" s="2">
        <f t="shared" si="132"/>
        <v>8.3838963624376728</v>
      </c>
      <c r="D1486" s="2">
        <f t="shared" si="134"/>
        <v>8.3161387861068832</v>
      </c>
      <c r="E1486" s="2">
        <f t="shared" si="133"/>
        <v>6.7757576330789604E-2</v>
      </c>
      <c r="F1486" s="2">
        <f t="shared" si="137"/>
        <v>-3.569580085481637E-2</v>
      </c>
      <c r="G1486" s="2">
        <f t="shared" si="135"/>
        <v>0.10345337718560597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8.1075999999999997</v>
      </c>
      <c r="C1487" s="2">
        <f t="shared" ref="C1487:C1550" si="138">$C$4*B1477+C1486*(1-$C$4)</f>
        <v>8.3858353836011084</v>
      </c>
      <c r="D1487" s="2">
        <f t="shared" si="134"/>
        <v>8.3006914686174849</v>
      </c>
      <c r="E1487" s="2">
        <f t="shared" si="133"/>
        <v>8.5143914983623503E-2</v>
      </c>
      <c r="F1487" s="2">
        <f t="shared" si="137"/>
        <v>-1.1527857687128395E-2</v>
      </c>
      <c r="G1487" s="2">
        <f t="shared" si="135"/>
        <v>9.6671772670751902E-2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8.1814999999999998</v>
      </c>
      <c r="C1488" s="2">
        <f t="shared" si="138"/>
        <v>8.389537632277861</v>
      </c>
      <c r="D1488" s="2">
        <f t="shared" si="134"/>
        <v>8.2918624709421156</v>
      </c>
      <c r="E1488" s="2">
        <f t="shared" si="133"/>
        <v>9.7675161335745386E-2</v>
      </c>
      <c r="F1488" s="2">
        <f t="shared" si="137"/>
        <v>1.0312746117446361E-2</v>
      </c>
      <c r="G1488" s="2">
        <f t="shared" si="135"/>
        <v>8.736241521829903E-2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8.2218</v>
      </c>
      <c r="C1489" s="2">
        <f t="shared" si="138"/>
        <v>8.3906087657735746</v>
      </c>
      <c r="D1489" s="2">
        <f t="shared" si="134"/>
        <v>8.2866726582797359</v>
      </c>
      <c r="E1489" s="2">
        <f t="shared" si="133"/>
        <v>0.10393610749383875</v>
      </c>
      <c r="F1489" s="2">
        <f t="shared" si="137"/>
        <v>2.9037418392724841E-2</v>
      </c>
      <c r="G1489" s="2">
        <f t="shared" si="135"/>
        <v>7.4898689101113913E-2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8.1814999999999998</v>
      </c>
      <c r="C1490" s="2">
        <f t="shared" si="138"/>
        <v>8.3935766479622558</v>
      </c>
      <c r="D1490" s="2">
        <f t="shared" si="134"/>
        <v>8.2788820909997547</v>
      </c>
      <c r="E1490" s="2">
        <f t="shared" si="133"/>
        <v>0.11469455696250108</v>
      </c>
      <c r="F1490" s="2">
        <f t="shared" si="137"/>
        <v>4.6168846106680095E-2</v>
      </c>
      <c r="G1490" s="2">
        <f t="shared" si="135"/>
        <v>6.8525710855820987E-2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8.1950000000000003</v>
      </c>
      <c r="C1491" s="2">
        <f t="shared" si="138"/>
        <v>8.39608793289114</v>
      </c>
      <c r="D1491" s="2">
        <f t="shared" si="134"/>
        <v>8.27266860277755</v>
      </c>
      <c r="E1491" s="2">
        <f t="shared" si="133"/>
        <v>0.12341933011358996</v>
      </c>
      <c r="F1491" s="2">
        <f t="shared" si="137"/>
        <v>6.1618942908062073E-2</v>
      </c>
      <c r="G1491" s="2">
        <f t="shared" si="135"/>
        <v>6.1800387205527892E-2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8.2553999999999998</v>
      </c>
      <c r="C1492" s="2">
        <f t="shared" si="138"/>
        <v>8.4002897893694257</v>
      </c>
      <c r="D1492" s="2">
        <f t="shared" si="134"/>
        <v>8.2713894470162508</v>
      </c>
      <c r="E1492" s="2">
        <f t="shared" si="133"/>
        <v>0.12890034235317493</v>
      </c>
      <c r="F1492" s="2">
        <f t="shared" si="137"/>
        <v>7.5075222797084645E-2</v>
      </c>
      <c r="G1492" s="2">
        <f t="shared" si="135"/>
        <v>5.382511955609029E-2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8.2486999999999995</v>
      </c>
      <c r="C1493" s="2">
        <f t="shared" si="138"/>
        <v>8.3862759756202827</v>
      </c>
      <c r="D1493" s="2">
        <f t="shared" si="134"/>
        <v>8.269708747237269</v>
      </c>
      <c r="E1493" s="2">
        <f t="shared" si="133"/>
        <v>0.1165672283830137</v>
      </c>
      <c r="F1493" s="2">
        <f t="shared" si="137"/>
        <v>8.3373623914270459E-2</v>
      </c>
      <c r="G1493" s="2">
        <f t="shared" si="135"/>
        <v>3.319360446874324E-2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8.2420000000000009</v>
      </c>
      <c r="C1494" s="2">
        <f t="shared" si="138"/>
        <v>8.3671719793710082</v>
      </c>
      <c r="D1494" s="2">
        <f t="shared" si="134"/>
        <v>8.2676562474419146</v>
      </c>
      <c r="E1494" s="2">
        <f t="shared" si="133"/>
        <v>9.9515731929093576E-2</v>
      </c>
      <c r="F1494" s="2">
        <f t="shared" si="137"/>
        <v>8.6602045517235091E-2</v>
      </c>
      <c r="G1494" s="2">
        <f t="shared" si="135"/>
        <v>1.2913686411858485E-2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8.2553999999999998</v>
      </c>
      <c r="C1495" s="2">
        <f t="shared" si="138"/>
        <v>8.3448070594677759</v>
      </c>
      <c r="D1495" s="2">
        <f t="shared" si="134"/>
        <v>8.2667483772610328</v>
      </c>
      <c r="E1495" s="2">
        <f t="shared" si="133"/>
        <v>7.8058682206743057E-2</v>
      </c>
      <c r="F1495" s="2">
        <f t="shared" si="137"/>
        <v>8.4893372855136692E-2</v>
      </c>
      <c r="G1495" s="2">
        <f t="shared" si="135"/>
        <v>-6.8346906483936348E-3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8.2553999999999998</v>
      </c>
      <c r="C1496" s="2">
        <f t="shared" si="138"/>
        <v>8.3217598195496567</v>
      </c>
      <c r="D1496" s="2">
        <f t="shared" si="134"/>
        <v>8.2659077567231787</v>
      </c>
      <c r="E1496" s="2">
        <f t="shared" si="133"/>
        <v>5.5852062826478033E-2</v>
      </c>
      <c r="F1496" s="2">
        <f t="shared" si="137"/>
        <v>7.9085110849404963E-2</v>
      </c>
      <c r="G1496" s="2">
        <f t="shared" si="135"/>
        <v>-2.323304802292693E-2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8.2553999999999998</v>
      </c>
      <c r="C1497" s="2">
        <f t="shared" si="138"/>
        <v>8.2888121550035549</v>
      </c>
      <c r="D1497" s="2">
        <f t="shared" si="134"/>
        <v>8.2651294043733134</v>
      </c>
      <c r="E1497" s="2">
        <f t="shared" si="133"/>
        <v>2.36827506302415E-2</v>
      </c>
      <c r="F1497" s="2">
        <f t="shared" si="137"/>
        <v>6.8004638805572282E-2</v>
      </c>
      <c r="G1497" s="2">
        <f t="shared" si="135"/>
        <v>-4.4321888175330781E-2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8.2621000000000002</v>
      </c>
      <c r="C1498" s="2">
        <f t="shared" si="138"/>
        <v>8.2723025926953149</v>
      </c>
      <c r="D1498" s="2">
        <f t="shared" si="134"/>
        <v>8.2649050040493641</v>
      </c>
      <c r="E1498" s="2">
        <f t="shared" si="133"/>
        <v>7.3975886459507478E-3</v>
      </c>
      <c r="F1498" s="2">
        <f t="shared" si="137"/>
        <v>5.5883228773647979E-2</v>
      </c>
      <c r="G1498" s="2">
        <f t="shared" si="135"/>
        <v>-4.8485640127697231E-2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8.2621000000000002</v>
      </c>
      <c r="C1499" s="2">
        <f t="shared" si="138"/>
        <v>8.2645329630498807</v>
      </c>
      <c r="D1499" s="2">
        <f t="shared" si="134"/>
        <v>8.2646972259716325</v>
      </c>
      <c r="E1499" s="2">
        <f t="shared" si="133"/>
        <v>-1.6426292175175661E-4</v>
      </c>
      <c r="F1499" s="2">
        <f t="shared" si="137"/>
        <v>4.4673730434568036E-2</v>
      </c>
      <c r="G1499" s="2">
        <f t="shared" si="135"/>
        <v>-4.4837993356319793E-2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8.2621000000000002</v>
      </c>
      <c r="C1500" s="2">
        <f t="shared" si="138"/>
        <v>8.2517586610422065</v>
      </c>
      <c r="D1500" s="2">
        <f t="shared" si="134"/>
        <v>8.2645048388626225</v>
      </c>
      <c r="E1500" s="2">
        <f t="shared" ref="E1500:E1563" si="139">C1500-D1500</f>
        <v>-1.2746177820416094E-2</v>
      </c>
      <c r="F1500" s="2">
        <f t="shared" si="137"/>
        <v>3.3189748783571206E-2</v>
      </c>
      <c r="G1500" s="2">
        <f t="shared" si="135"/>
        <v>-4.59359266039873E-2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8.2621000000000002</v>
      </c>
      <c r="C1501" s="2">
        <f t="shared" si="138"/>
        <v>8.2430265593434058</v>
      </c>
      <c r="D1501" s="2">
        <f t="shared" ref="D1501:D1564" si="140">$D$4*B1501+(1-$D$4)*D1500</f>
        <v>8.2643267026505765</v>
      </c>
      <c r="E1501" s="2">
        <f t="shared" si="139"/>
        <v>-2.1300143307170671E-2</v>
      </c>
      <c r="F1501" s="2">
        <f t="shared" si="137"/>
        <v>2.229177036542283E-2</v>
      </c>
      <c r="G1501" s="2">
        <f t="shared" si="135"/>
        <v>-4.3591913672593505E-2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8.1814999999999998</v>
      </c>
      <c r="C1502" s="2">
        <f t="shared" si="138"/>
        <v>8.2449301655982659</v>
      </c>
      <c r="D1502" s="2">
        <f t="shared" si="140"/>
        <v>8.2581913913431269</v>
      </c>
      <c r="E1502" s="2">
        <f t="shared" si="139"/>
        <v>-1.3261225744860994E-2</v>
      </c>
      <c r="F1502" s="2">
        <f t="shared" si="137"/>
        <v>1.5181171143366068E-2</v>
      </c>
      <c r="G1502" s="2">
        <f t="shared" si="135"/>
        <v>-2.8442396888227063E-2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8.1614000000000004</v>
      </c>
      <c r="C1503" s="2">
        <f t="shared" si="138"/>
        <v>8.2455101401216098</v>
      </c>
      <c r="D1503" s="2">
        <f t="shared" si="140"/>
        <v>8.2510216586510428</v>
      </c>
      <c r="E1503" s="2">
        <f t="shared" si="139"/>
        <v>-5.5115185294329905E-3</v>
      </c>
      <c r="F1503" s="2">
        <f t="shared" si="137"/>
        <v>1.1042633208806257E-2</v>
      </c>
      <c r="G1503" s="2">
        <f t="shared" si="135"/>
        <v>-1.6554151738239247E-2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8.2218</v>
      </c>
      <c r="C1504" s="2">
        <f t="shared" si="138"/>
        <v>8.2449701185644386</v>
      </c>
      <c r="D1504" s="2">
        <f t="shared" si="140"/>
        <v>8.2488570913435577</v>
      </c>
      <c r="E1504" s="2">
        <f t="shared" si="139"/>
        <v>-3.8869727791190911E-3</v>
      </c>
      <c r="F1504" s="2">
        <f t="shared" si="137"/>
        <v>8.0567120112211878E-3</v>
      </c>
      <c r="G1504" s="2">
        <f t="shared" si="135"/>
        <v>-1.1943684790340279E-2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8.1950000000000003</v>
      </c>
      <c r="C1505" s="2">
        <f t="shared" si="138"/>
        <v>8.2465747157083715</v>
      </c>
      <c r="D1505" s="2">
        <f t="shared" si="140"/>
        <v>8.2448676771699603</v>
      </c>
      <c r="E1505" s="2">
        <f t="shared" si="139"/>
        <v>1.7070385384112541E-3</v>
      </c>
      <c r="F1505" s="2">
        <f t="shared" si="137"/>
        <v>6.7867773166592014E-3</v>
      </c>
      <c r="G1505" s="2">
        <f t="shared" si="135"/>
        <v>-5.0797387782479473E-3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6">
        <f>TITRES_STAT!D1509</f>
        <v>8.2286000000000001</v>
      </c>
      <c r="C1506" s="2">
        <f t="shared" si="138"/>
        <v>8.2479324517532362</v>
      </c>
      <c r="D1506" s="2">
        <f t="shared" si="140"/>
        <v>8.2436626640462602</v>
      </c>
      <c r="E1506" s="2">
        <f t="shared" si="139"/>
        <v>4.2697877069759471E-3</v>
      </c>
      <c r="F1506" s="2">
        <f t="shared" si="137"/>
        <v>6.283379394722551E-3</v>
      </c>
      <c r="G1506" s="2">
        <f t="shared" si="135"/>
        <v>-2.0135916877466039E-3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6">
        <f>TITRES_STAT!D1510</f>
        <v>8.2286000000000001</v>
      </c>
      <c r="C1507" s="2">
        <f t="shared" si="138"/>
        <v>8.2490813053296606</v>
      </c>
      <c r="D1507" s="2">
        <f t="shared" si="140"/>
        <v>8.2425469111539442</v>
      </c>
      <c r="E1507" s="2">
        <f t="shared" si="139"/>
        <v>6.5343941757163293E-3</v>
      </c>
      <c r="F1507" s="2">
        <f t="shared" si="137"/>
        <v>6.3335823509213076E-3</v>
      </c>
      <c r="G1507" s="2">
        <f t="shared" si="135"/>
        <v>2.0081182479502174E-4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8.2621000000000002</v>
      </c>
      <c r="C1508" s="2">
        <f t="shared" si="138"/>
        <v>8.2510841814327893</v>
      </c>
      <c r="D1508" s="2">
        <f t="shared" si="140"/>
        <v>8.2439952881055039</v>
      </c>
      <c r="E1508" s="2">
        <f t="shared" si="139"/>
        <v>7.0888933272854615E-3</v>
      </c>
      <c r="F1508" s="2">
        <f t="shared" si="137"/>
        <v>6.484644546194138E-3</v>
      </c>
      <c r="G1508" s="2">
        <f t="shared" ref="G1508:G1571" si="141">E1508-F1508</f>
        <v>6.042487810913235E-4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8.2621000000000002</v>
      </c>
      <c r="C1509" s="2">
        <f t="shared" si="138"/>
        <v>8.2527789227508226</v>
      </c>
      <c r="D1509" s="2">
        <f t="shared" si="140"/>
        <v>8.245336377875466</v>
      </c>
      <c r="E1509" s="2">
        <f t="shared" si="139"/>
        <v>7.4425448753565604E-3</v>
      </c>
      <c r="F1509" s="2">
        <f t="shared" ref="F1509:F1572" si="143">(E1509*(2/(10)))+((1-(2/10))*F1508)</f>
        <v>6.6762246120266227E-3</v>
      </c>
      <c r="G1509" s="2">
        <f t="shared" si="141"/>
        <v>7.6632026332993774E-4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8.2621000000000002</v>
      </c>
      <c r="C1510" s="2">
        <f t="shared" si="138"/>
        <v>8.2542129346353121</v>
      </c>
      <c r="D1510" s="2">
        <f t="shared" si="140"/>
        <v>8.2465781276624686</v>
      </c>
      <c r="E1510" s="2">
        <f t="shared" si="139"/>
        <v>7.6348069728435775E-3</v>
      </c>
      <c r="F1510" s="2">
        <f t="shared" si="143"/>
        <v>6.8679410841900141E-3</v>
      </c>
      <c r="G1510" s="2">
        <f t="shared" si="141"/>
        <v>7.6686588865356332E-4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8.2486999999999995</v>
      </c>
      <c r="C1511" s="2">
        <f t="shared" si="138"/>
        <v>8.2554263293068022</v>
      </c>
      <c r="D1511" s="2">
        <f t="shared" si="140"/>
        <v>8.2467353033911746</v>
      </c>
      <c r="E1511" s="2">
        <f t="shared" si="139"/>
        <v>8.6910259156276481E-3</v>
      </c>
      <c r="F1511" s="2">
        <f t="shared" si="143"/>
        <v>7.2325580504775415E-3</v>
      </c>
      <c r="G1511" s="2">
        <f t="shared" si="141"/>
        <v>1.4584678651501067E-3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8.2621000000000002</v>
      </c>
      <c r="C1512" s="2">
        <f t="shared" si="138"/>
        <v>8.2440530478749867</v>
      </c>
      <c r="D1512" s="2">
        <f t="shared" si="140"/>
        <v>8.2478734290659013</v>
      </c>
      <c r="E1512" s="2">
        <f t="shared" si="139"/>
        <v>-3.8203811909145458E-3</v>
      </c>
      <c r="F1512" s="2">
        <f t="shared" si="143"/>
        <v>5.0219702021991244E-3</v>
      </c>
      <c r="G1512" s="2">
        <f t="shared" si="141"/>
        <v>-8.8423513931136701E-3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6">
        <f>TITRES_STAT!D1516</f>
        <v>8.2621000000000002</v>
      </c>
      <c r="C1513" s="2">
        <f t="shared" si="138"/>
        <v>8.2313371943557581</v>
      </c>
      <c r="D1513" s="2">
        <f t="shared" si="140"/>
        <v>8.2489272491350931</v>
      </c>
      <c r="E1513" s="2">
        <f t="shared" si="139"/>
        <v>-1.7590054779335063E-2</v>
      </c>
      <c r="F1513" s="2">
        <f t="shared" si="143"/>
        <v>4.9956520589228715E-4</v>
      </c>
      <c r="G1513" s="2">
        <f t="shared" si="141"/>
        <v>-1.8089619985227349E-2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8.2621000000000002</v>
      </c>
      <c r="C1514" s="2">
        <f t="shared" si="138"/>
        <v>8.2298699336856416</v>
      </c>
      <c r="D1514" s="2">
        <f t="shared" si="140"/>
        <v>8.2499030084584195</v>
      </c>
      <c r="E1514" s="2">
        <f t="shared" si="139"/>
        <v>-2.0033074772777937E-2</v>
      </c>
      <c r="F1514" s="2">
        <f t="shared" si="143"/>
        <v>-3.606962789841758E-3</v>
      </c>
      <c r="G1514" s="2">
        <f t="shared" si="141"/>
        <v>-1.6426111982936177E-2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8.2150999999999996</v>
      </c>
      <c r="C1515" s="2">
        <f t="shared" si="138"/>
        <v>8.2245053285032341</v>
      </c>
      <c r="D1515" s="2">
        <f t="shared" si="140"/>
        <v>8.2473250078318703</v>
      </c>
      <c r="E1515" s="2">
        <f t="shared" si="139"/>
        <v>-2.2819679328636155E-2</v>
      </c>
      <c r="F1515" s="2">
        <f t="shared" si="143"/>
        <v>-7.4495060976006375E-3</v>
      </c>
      <c r="G1515" s="2">
        <f t="shared" si="141"/>
        <v>-1.5370173231035518E-2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8.3292999999999999</v>
      </c>
      <c r="C1516" s="2">
        <f t="shared" si="138"/>
        <v>8.2251352779642755</v>
      </c>
      <c r="D1516" s="2">
        <f t="shared" si="140"/>
        <v>8.2533972294739542</v>
      </c>
      <c r="E1516" s="2">
        <f t="shared" si="139"/>
        <v>-2.8261951509678696E-2</v>
      </c>
      <c r="F1516" s="2">
        <f t="shared" si="143"/>
        <v>-1.161199518001625E-2</v>
      </c>
      <c r="G1516" s="2">
        <f t="shared" si="141"/>
        <v>-1.6649956329662444E-2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8.2553999999999998</v>
      </c>
      <c r="C1517" s="2">
        <f t="shared" si="138"/>
        <v>8.2256683121236183</v>
      </c>
      <c r="D1517" s="2">
        <f t="shared" si="140"/>
        <v>8.2535455828462538</v>
      </c>
      <c r="E1517" s="2">
        <f t="shared" si="139"/>
        <v>-2.7877270722635572E-2</v>
      </c>
      <c r="F1517" s="2">
        <f t="shared" si="143"/>
        <v>-1.4865050288540115E-2</v>
      </c>
      <c r="G1517" s="2">
        <f t="shared" si="141"/>
        <v>-1.3012220434095457E-2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8.2486999999999995</v>
      </c>
      <c r="C1518" s="2">
        <f t="shared" si="138"/>
        <v>8.2312731871815235</v>
      </c>
      <c r="D1518" s="2">
        <f t="shared" si="140"/>
        <v>8.2531866507835687</v>
      </c>
      <c r="E1518" s="2">
        <f t="shared" si="139"/>
        <v>-2.1913463602045269E-2</v>
      </c>
      <c r="F1518" s="2">
        <f t="shared" si="143"/>
        <v>-1.6274732951241148E-2</v>
      </c>
      <c r="G1518" s="2">
        <f t="shared" si="141"/>
        <v>-5.6387306508041204E-3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8.0606000000000009</v>
      </c>
      <c r="C1519" s="2">
        <f t="shared" si="138"/>
        <v>8.2360157737689814</v>
      </c>
      <c r="D1519" s="2">
        <f t="shared" si="140"/>
        <v>8.2389209729477493</v>
      </c>
      <c r="E1519" s="2">
        <f t="shared" si="139"/>
        <v>-2.9051991787678588E-3</v>
      </c>
      <c r="F1519" s="2">
        <f t="shared" si="143"/>
        <v>-1.3600826196746492E-2</v>
      </c>
      <c r="G1519" s="2">
        <f t="shared" si="141"/>
        <v>1.0695627017978633E-2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8.1747999999999994</v>
      </c>
      <c r="C1520" s="2">
        <f t="shared" si="138"/>
        <v>8.2400287316506766</v>
      </c>
      <c r="D1520" s="2">
        <f t="shared" si="140"/>
        <v>8.2341712712479165</v>
      </c>
      <c r="E1520" s="2">
        <f t="shared" si="139"/>
        <v>5.8574604027601396E-3</v>
      </c>
      <c r="F1520" s="2">
        <f t="shared" si="143"/>
        <v>-9.7091688768451666E-3</v>
      </c>
      <c r="G1520" s="2">
        <f t="shared" si="141"/>
        <v>1.5566629279605306E-2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8.0606000000000009</v>
      </c>
      <c r="C1521" s="2">
        <f t="shared" si="138"/>
        <v>8.2413627729351884</v>
      </c>
      <c r="D1521" s="2">
        <f t="shared" si="140"/>
        <v>8.2213141400443668</v>
      </c>
      <c r="E1521" s="2">
        <f t="shared" si="139"/>
        <v>2.0048632890821594E-2</v>
      </c>
      <c r="F1521" s="2">
        <f t="shared" si="143"/>
        <v>-3.757608523311814E-3</v>
      </c>
      <c r="G1521" s="2">
        <f t="shared" si="141"/>
        <v>2.3806241414133407E-2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8.0472000000000001</v>
      </c>
      <c r="C1522" s="2">
        <f t="shared" si="138"/>
        <v>8.244553115560544</v>
      </c>
      <c r="D1522" s="2">
        <f t="shared" si="140"/>
        <v>8.2084167963373762</v>
      </c>
      <c r="E1522" s="2">
        <f t="shared" si="139"/>
        <v>3.6136319223167845E-2</v>
      </c>
      <c r="F1522" s="2">
        <f t="shared" si="143"/>
        <v>4.2211770259841172E-3</v>
      </c>
      <c r="G1522" s="2">
        <f t="shared" si="141"/>
        <v>3.1915142197183728E-2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8.1950000000000003</v>
      </c>
      <c r="C1523" s="2">
        <f t="shared" si="138"/>
        <v>8.2472526362435374</v>
      </c>
      <c r="D1523" s="2">
        <f t="shared" si="140"/>
        <v>8.2074229595716446</v>
      </c>
      <c r="E1523" s="2">
        <f t="shared" si="139"/>
        <v>3.9829676671892855E-2</v>
      </c>
      <c r="F1523" s="2">
        <f t="shared" si="143"/>
        <v>1.1342876955165867E-2</v>
      </c>
      <c r="G1523" s="2">
        <f t="shared" si="141"/>
        <v>2.848679971672699E-2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8.2621000000000002</v>
      </c>
      <c r="C1524" s="2">
        <f t="shared" si="138"/>
        <v>8.2495368460522247</v>
      </c>
      <c r="D1524" s="2">
        <f t="shared" si="140"/>
        <v>8.2114731107144863</v>
      </c>
      <c r="E1524" s="2">
        <f t="shared" si="139"/>
        <v>3.8063735337738436E-2</v>
      </c>
      <c r="F1524" s="2">
        <f t="shared" si="143"/>
        <v>1.6687048631680381E-2</v>
      </c>
      <c r="G1524" s="2">
        <f t="shared" si="141"/>
        <v>2.1376686706058055E-2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8.2621000000000002</v>
      </c>
      <c r="C1525" s="2">
        <f t="shared" si="138"/>
        <v>8.2442388697364972</v>
      </c>
      <c r="D1525" s="2">
        <f t="shared" si="140"/>
        <v>8.2152232506615608</v>
      </c>
      <c r="E1525" s="2">
        <f t="shared" si="139"/>
        <v>2.9015619074936438E-2</v>
      </c>
      <c r="F1525" s="2">
        <f t="shared" si="143"/>
        <v>1.9152762720331593E-2</v>
      </c>
      <c r="G1525" s="2">
        <f t="shared" si="141"/>
        <v>9.8628563546048452E-3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8.2286000000000001</v>
      </c>
      <c r="C1526" s="2">
        <f t="shared" si="138"/>
        <v>8.2573251974693438</v>
      </c>
      <c r="D1526" s="2">
        <f t="shared" si="140"/>
        <v>8.2162141209829276</v>
      </c>
      <c r="E1526" s="2">
        <f t="shared" si="139"/>
        <v>4.1111076486416209E-2</v>
      </c>
      <c r="F1526" s="2">
        <f t="shared" si="143"/>
        <v>2.3544425473548521E-2</v>
      </c>
      <c r="G1526" s="2">
        <f t="shared" si="141"/>
        <v>1.7566651012867689E-2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8.2286000000000001</v>
      </c>
      <c r="C1527" s="2">
        <f t="shared" si="138"/>
        <v>8.2570290132432902</v>
      </c>
      <c r="D1527" s="2">
        <f t="shared" si="140"/>
        <v>8.2171315935027103</v>
      </c>
      <c r="E1527" s="2">
        <f t="shared" si="139"/>
        <v>3.989741974057992E-2</v>
      </c>
      <c r="F1527" s="2">
        <f t="shared" si="143"/>
        <v>2.6815024326954803E-2</v>
      </c>
      <c r="G1527" s="2">
        <f t="shared" si="141"/>
        <v>1.3082395413625117E-2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8.2621000000000002</v>
      </c>
      <c r="C1528" s="2">
        <f t="shared" si="138"/>
        <v>8.2557476265904768</v>
      </c>
      <c r="D1528" s="2">
        <f t="shared" si="140"/>
        <v>8.2204625865765841</v>
      </c>
      <c r="E1528" s="2">
        <f t="shared" si="139"/>
        <v>3.5285040013892655E-2</v>
      </c>
      <c r="F1528" s="2">
        <f t="shared" si="143"/>
        <v>2.8509027464342376E-2</v>
      </c>
      <c r="G1528" s="2">
        <f t="shared" si="141"/>
        <v>6.7760125495502782E-3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8.2286000000000001</v>
      </c>
      <c r="C1529" s="2">
        <f t="shared" si="138"/>
        <v>8.2257249148073264</v>
      </c>
      <c r="D1529" s="2">
        <f t="shared" si="140"/>
        <v>8.2210653579412813</v>
      </c>
      <c r="E1529" s="2">
        <f t="shared" si="139"/>
        <v>4.6595568660450226E-3</v>
      </c>
      <c r="F1529" s="2">
        <f t="shared" si="143"/>
        <v>2.373913334468291E-2</v>
      </c>
      <c r="G1529" s="2">
        <f t="shared" si="141"/>
        <v>-1.9079576478637887E-2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8.2286000000000001</v>
      </c>
      <c r="C1530" s="2">
        <f t="shared" si="138"/>
        <v>8.2178903125292759</v>
      </c>
      <c r="D1530" s="2">
        <f t="shared" si="140"/>
        <v>8.2216234795752605</v>
      </c>
      <c r="E1530" s="2">
        <f t="shared" si="139"/>
        <v>-3.7331670459845867E-3</v>
      </c>
      <c r="F1530" s="2">
        <f t="shared" si="143"/>
        <v>1.8244673266549414E-2</v>
      </c>
      <c r="G1530" s="2">
        <f t="shared" si="141"/>
        <v>-2.1977840312534001E-2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8.2353000000000005</v>
      </c>
      <c r="C1531" s="2">
        <f t="shared" si="138"/>
        <v>8.1936918029093881</v>
      </c>
      <c r="D1531" s="2">
        <f t="shared" si="140"/>
        <v>8.2226365551622784</v>
      </c>
      <c r="E1531" s="2">
        <f t="shared" si="139"/>
        <v>-2.8944752252890282E-2</v>
      </c>
      <c r="F1531" s="2">
        <f t="shared" si="143"/>
        <v>8.8067881626614757E-3</v>
      </c>
      <c r="G1531" s="2">
        <f t="shared" si="141"/>
        <v>-3.775154041555176E-2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8.2017000000000007</v>
      </c>
      <c r="C1532" s="2">
        <f t="shared" si="138"/>
        <v>8.1711546024617903</v>
      </c>
      <c r="D1532" s="2">
        <f t="shared" si="140"/>
        <v>8.2210856992243322</v>
      </c>
      <c r="E1532" s="2">
        <f t="shared" si="139"/>
        <v>-4.9931096762541927E-2</v>
      </c>
      <c r="F1532" s="2">
        <f t="shared" si="143"/>
        <v>-2.9407888223792053E-3</v>
      </c>
      <c r="G1532" s="2">
        <f t="shared" si="141"/>
        <v>-4.6990307940162721E-2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8.2621000000000002</v>
      </c>
      <c r="C1533" s="2">
        <f t="shared" si="138"/>
        <v>8.1748231251599766</v>
      </c>
      <c r="D1533" s="2">
        <f t="shared" si="140"/>
        <v>8.2241237955780857</v>
      </c>
      <c r="E1533" s="2">
        <f t="shared" si="139"/>
        <v>-4.9300670418109149E-2</v>
      </c>
      <c r="F1533" s="2">
        <f t="shared" si="143"/>
        <v>-1.2212765141525195E-2</v>
      </c>
      <c r="G1533" s="2">
        <f t="shared" si="141"/>
        <v>-3.7087905276583955E-2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8.3092000000000006</v>
      </c>
      <c r="C1534" s="2">
        <f t="shared" si="138"/>
        <v>8.1882503366738266</v>
      </c>
      <c r="D1534" s="2">
        <f t="shared" si="140"/>
        <v>8.2304257366463762</v>
      </c>
      <c r="E1534" s="2">
        <f t="shared" si="139"/>
        <v>-4.2175399972549599E-2</v>
      </c>
      <c r="F1534" s="2">
        <f t="shared" si="143"/>
        <v>-1.8205292107730076E-2</v>
      </c>
      <c r="G1534" s="2">
        <f t="shared" si="141"/>
        <v>-2.3970107864819522E-2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8.6585000000000001</v>
      </c>
      <c r="C1535" s="2">
        <f t="shared" si="138"/>
        <v>8.1996118233393922</v>
      </c>
      <c r="D1535" s="2">
        <f t="shared" si="140"/>
        <v>8.2621349413392373</v>
      </c>
      <c r="E1535" s="2">
        <f t="shared" si="139"/>
        <v>-6.2523117999845113E-2</v>
      </c>
      <c r="F1535" s="2">
        <f t="shared" si="143"/>
        <v>-2.7068857286153086E-2</v>
      </c>
      <c r="G1535" s="2">
        <f t="shared" si="141"/>
        <v>-3.5454260713692023E-2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8.5307999999999993</v>
      </c>
      <c r="C1536" s="2">
        <f t="shared" si="138"/>
        <v>8.2040715428256394</v>
      </c>
      <c r="D1536" s="2">
        <f t="shared" si="140"/>
        <v>8.2820360567955902</v>
      </c>
      <c r="E1536" s="2">
        <f t="shared" si="139"/>
        <v>-7.7964513969950744E-2</v>
      </c>
      <c r="F1536" s="2">
        <f t="shared" si="143"/>
        <v>-3.724798862291262E-2</v>
      </c>
      <c r="G1536" s="2">
        <f t="shared" si="141"/>
        <v>-4.0716525347038124E-2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8.5307999999999993</v>
      </c>
      <c r="C1537" s="2">
        <f t="shared" si="138"/>
        <v>8.2078451516216955</v>
      </c>
      <c r="D1537" s="2">
        <f t="shared" si="140"/>
        <v>8.3004630155514718</v>
      </c>
      <c r="E1537" s="2">
        <f t="shared" si="139"/>
        <v>-9.2617863929776334E-2</v>
      </c>
      <c r="F1537" s="2">
        <f t="shared" si="143"/>
        <v>-4.8321963684285367E-2</v>
      </c>
      <c r="G1537" s="2">
        <f t="shared" si="141"/>
        <v>-4.4295900245490967E-2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8.5174000000000003</v>
      </c>
      <c r="C1538" s="2">
        <f t="shared" si="138"/>
        <v>8.2161920513722038</v>
      </c>
      <c r="D1538" s="2">
        <f t="shared" si="140"/>
        <v>8.3165324218069188</v>
      </c>
      <c r="E1538" s="2">
        <f t="shared" si="139"/>
        <v>-0.100340370434715</v>
      </c>
      <c r="F1538" s="2">
        <f t="shared" si="143"/>
        <v>-5.8725645034371297E-2</v>
      </c>
      <c r="G1538" s="2">
        <f t="shared" si="141"/>
        <v>-4.1614725400343701E-2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8.5174000000000003</v>
      </c>
      <c r="C1539" s="2">
        <f t="shared" si="138"/>
        <v>8.2181009665457108</v>
      </c>
      <c r="D1539" s="2">
        <f t="shared" si="140"/>
        <v>8.3314115016730739</v>
      </c>
      <c r="E1539" s="2">
        <f t="shared" si="139"/>
        <v>-0.11331053512736311</v>
      </c>
      <c r="F1539" s="2">
        <f t="shared" si="143"/>
        <v>-6.9642623052969671E-2</v>
      </c>
      <c r="G1539" s="2">
        <f t="shared" si="141"/>
        <v>-4.3667912074393439E-2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8.4905000000000008</v>
      </c>
      <c r="C1540" s="2">
        <f t="shared" si="138"/>
        <v>8.2197162024617558</v>
      </c>
      <c r="D1540" s="2">
        <f t="shared" si="140"/>
        <v>8.3431958348824757</v>
      </c>
      <c r="E1540" s="2">
        <f t="shared" si="139"/>
        <v>-0.12347963242071991</v>
      </c>
      <c r="F1540" s="2">
        <f t="shared" si="143"/>
        <v>-8.0410024926519719E-2</v>
      </c>
      <c r="G1540" s="2">
        <f t="shared" si="141"/>
        <v>-4.3069607494200191E-2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8.4300999999999995</v>
      </c>
      <c r="C1541" s="2">
        <f t="shared" si="138"/>
        <v>8.2221137097753321</v>
      </c>
      <c r="D1541" s="2">
        <f t="shared" si="140"/>
        <v>8.3496331804467374</v>
      </c>
      <c r="E1541" s="2">
        <f t="shared" si="139"/>
        <v>-0.12751947067140534</v>
      </c>
      <c r="F1541" s="2">
        <f t="shared" si="143"/>
        <v>-8.9831914075496844E-2</v>
      </c>
      <c r="G1541" s="2">
        <f t="shared" si="141"/>
        <v>-3.76875565959085E-2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8.4771000000000001</v>
      </c>
      <c r="C1542" s="2">
        <f t="shared" si="138"/>
        <v>8.2189731390406653</v>
      </c>
      <c r="D1542" s="2">
        <f t="shared" si="140"/>
        <v>8.359075167080313</v>
      </c>
      <c r="E1542" s="2">
        <f t="shared" si="139"/>
        <v>-0.14010202803964766</v>
      </c>
      <c r="F1542" s="2">
        <f t="shared" si="143"/>
        <v>-9.9885936868327016E-2</v>
      </c>
      <c r="G1542" s="2">
        <f t="shared" si="141"/>
        <v>-4.0216091171320648E-2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8.5174000000000003</v>
      </c>
      <c r="C1543" s="2">
        <f t="shared" si="138"/>
        <v>8.2256080407267174</v>
      </c>
      <c r="D1543" s="2">
        <f t="shared" si="140"/>
        <v>8.3708029324817712</v>
      </c>
      <c r="E1543" s="2">
        <f t="shared" si="139"/>
        <v>-0.14519489175505385</v>
      </c>
      <c r="F1543" s="2">
        <f t="shared" si="143"/>
        <v>-0.10894772784567239</v>
      </c>
      <c r="G1543" s="2">
        <f t="shared" si="141"/>
        <v>-3.6247163909381458E-2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8.6988000000000003</v>
      </c>
      <c r="C1544" s="2">
        <f t="shared" si="138"/>
        <v>8.2384683421533769</v>
      </c>
      <c r="D1544" s="2">
        <f t="shared" si="140"/>
        <v>8.3950990115571962</v>
      </c>
      <c r="E1544" s="2">
        <f t="shared" si="139"/>
        <v>-0.15663066940381931</v>
      </c>
      <c r="F1544" s="2">
        <f t="shared" si="143"/>
        <v>-0.11848431615730179</v>
      </c>
      <c r="G1544" s="2">
        <f t="shared" si="141"/>
        <v>-3.8146353246517523E-2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8.7323000000000004</v>
      </c>
      <c r="C1545" s="2">
        <f t="shared" si="138"/>
        <v>8.3030885972067026</v>
      </c>
      <c r="D1545" s="2">
        <f t="shared" si="140"/>
        <v>8.4200768625529587</v>
      </c>
      <c r="E1545" s="2">
        <f t="shared" si="139"/>
        <v>-0.11698826534625617</v>
      </c>
      <c r="F1545" s="2">
        <f t="shared" si="143"/>
        <v>-0.11818510599509267</v>
      </c>
      <c r="G1545" s="2">
        <f t="shared" si="141"/>
        <v>1.196840648836503E-3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8.6920000000000002</v>
      </c>
      <c r="C1546" s="2">
        <f t="shared" si="138"/>
        <v>8.3381211207133639</v>
      </c>
      <c r="D1546" s="2">
        <f t="shared" si="140"/>
        <v>8.4402193171786646</v>
      </c>
      <c r="E1546" s="2">
        <f t="shared" si="139"/>
        <v>-0.10209819646530072</v>
      </c>
      <c r="F1546" s="2">
        <f t="shared" si="143"/>
        <v>-0.11496772408913429</v>
      </c>
      <c r="G1546" s="2">
        <f t="shared" si="141"/>
        <v>1.2869527623833574E-2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8.5980000000000008</v>
      </c>
      <c r="C1547" s="2">
        <f t="shared" si="138"/>
        <v>8.3677640252189995</v>
      </c>
      <c r="D1547" s="2">
        <f t="shared" si="140"/>
        <v>8.4519067751654298</v>
      </c>
      <c r="E1547" s="2">
        <f t="shared" si="139"/>
        <v>-8.4142749946430229E-2</v>
      </c>
      <c r="F1547" s="2">
        <f t="shared" si="143"/>
        <v>-0.10880272926059348</v>
      </c>
      <c r="G1547" s="2">
        <f t="shared" si="141"/>
        <v>2.465997931416325E-2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8.6316000000000006</v>
      </c>
      <c r="C1548" s="2">
        <f t="shared" si="138"/>
        <v>8.390784944416076</v>
      </c>
      <c r="D1548" s="2">
        <f t="shared" si="140"/>
        <v>8.4652173844124352</v>
      </c>
      <c r="E1548" s="2">
        <f t="shared" si="139"/>
        <v>-7.4432439996359179E-2</v>
      </c>
      <c r="F1548" s="2">
        <f t="shared" si="143"/>
        <v>-0.10192867140774663</v>
      </c>
      <c r="G1548" s="2">
        <f t="shared" si="141"/>
        <v>2.7496231411387448E-2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8.7323000000000004</v>
      </c>
      <c r="C1549" s="2">
        <f t="shared" si="138"/>
        <v>8.4102641837366789</v>
      </c>
      <c r="D1549" s="2">
        <f t="shared" si="140"/>
        <v>8.4850012818633651</v>
      </c>
      <c r="E1549" s="2">
        <f t="shared" si="139"/>
        <v>-7.4737098126686163E-2</v>
      </c>
      <c r="F1549" s="2">
        <f t="shared" si="143"/>
        <v>-9.6490356751534542E-2</v>
      </c>
      <c r="G1549" s="2">
        <f t="shared" si="141"/>
        <v>2.1753258624848379E-2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6">
        <f>TITRES_STAT!D1553</f>
        <v>8.7256</v>
      </c>
      <c r="C1550" s="2">
        <f t="shared" si="138"/>
        <v>8.4226081554694971</v>
      </c>
      <c r="D1550" s="2">
        <f t="shared" si="140"/>
        <v>8.5028234091327448</v>
      </c>
      <c r="E1550" s="2">
        <f t="shared" si="139"/>
        <v>-8.0215253663247665E-2</v>
      </c>
      <c r="F1550" s="2">
        <f t="shared" si="143"/>
        <v>-9.3235336133877161E-2</v>
      </c>
      <c r="G1550" s="2">
        <f t="shared" si="141"/>
        <v>1.3020082470629496E-2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6">
        <f>TITRES_STAT!D1554</f>
        <v>8.8331</v>
      </c>
      <c r="C1551" s="2">
        <f t="shared" ref="C1551:C1614" si="144">$C$4*B1541+C1550*(1-$C$4)</f>
        <v>8.4237607469357272</v>
      </c>
      <c r="D1551" s="2">
        <f t="shared" si="140"/>
        <v>8.5272883417895784</v>
      </c>
      <c r="E1551" s="2">
        <f t="shared" si="139"/>
        <v>-0.10352759485385121</v>
      </c>
      <c r="F1551" s="2">
        <f t="shared" si="143"/>
        <v>-9.5293787877871974E-2</v>
      </c>
      <c r="G1551" s="2">
        <f t="shared" si="141"/>
        <v>-8.2338069759792382E-3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8.7256</v>
      </c>
      <c r="C1552" s="2">
        <f t="shared" si="144"/>
        <v>8.431966785868692</v>
      </c>
      <c r="D1552" s="2">
        <f t="shared" si="140"/>
        <v>8.5419780942496093</v>
      </c>
      <c r="E1552" s="2">
        <f t="shared" si="139"/>
        <v>-0.11001130838091733</v>
      </c>
      <c r="F1552" s="2">
        <f t="shared" si="143"/>
        <v>-9.8237291978481051E-2</v>
      </c>
      <c r="G1552" s="2">
        <f t="shared" si="141"/>
        <v>-1.1774016402436277E-2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8.7927999999999997</v>
      </c>
      <c r="C1553" s="2">
        <f t="shared" si="144"/>
        <v>8.44511035727351</v>
      </c>
      <c r="D1553" s="2">
        <f t="shared" si="140"/>
        <v>8.5605574946755638</v>
      </c>
      <c r="E1553" s="2">
        <f t="shared" si="139"/>
        <v>-0.11544713740205381</v>
      </c>
      <c r="F1553" s="2">
        <f t="shared" si="143"/>
        <v>-0.10167926106319561</v>
      </c>
      <c r="G1553" s="2">
        <f t="shared" si="141"/>
        <v>-1.3767876338858204E-2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8.7457999999999991</v>
      </c>
      <c r="C1554" s="2">
        <f t="shared" si="144"/>
        <v>8.4841395330775864</v>
      </c>
      <c r="D1554" s="2">
        <f t="shared" si="140"/>
        <v>8.5742791617366336</v>
      </c>
      <c r="E1554" s="2">
        <f t="shared" si="139"/>
        <v>-9.0139628659047233E-2</v>
      </c>
      <c r="F1554" s="2">
        <f t="shared" si="143"/>
        <v>-9.9371334582365939E-2</v>
      </c>
      <c r="G1554" s="2">
        <f t="shared" si="141"/>
        <v>9.231705923318706E-3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6">
        <f>TITRES_STAT!D1558</f>
        <v>8.7927999999999997</v>
      </c>
      <c r="C1555" s="2">
        <f t="shared" si="144"/>
        <v>8.5223180664502642</v>
      </c>
      <c r="D1555" s="2">
        <f t="shared" si="140"/>
        <v>8.5904658904968834</v>
      </c>
      <c r="E1555" s="2">
        <f t="shared" si="139"/>
        <v>-6.8147824046619121E-2</v>
      </c>
      <c r="F1555" s="2">
        <f t="shared" si="143"/>
        <v>-9.3126632475216589E-2</v>
      </c>
      <c r="G1555" s="2">
        <f t="shared" si="141"/>
        <v>2.4978808428597468E-2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8.7188999999999997</v>
      </c>
      <c r="C1556" s="2">
        <f t="shared" si="144"/>
        <v>8.5484229793040694</v>
      </c>
      <c r="D1556" s="2">
        <f t="shared" si="140"/>
        <v>8.5999795282378546</v>
      </c>
      <c r="E1556" s="2">
        <f t="shared" si="139"/>
        <v>-5.1556548933785251E-2</v>
      </c>
      <c r="F1556" s="2">
        <f t="shared" si="143"/>
        <v>-8.4812615766930333E-2</v>
      </c>
      <c r="G1556" s="2">
        <f t="shared" si="141"/>
        <v>3.3256066833145081E-2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6">
        <f>TITRES_STAT!D1560</f>
        <v>8.7188999999999997</v>
      </c>
      <c r="C1557" s="2">
        <f t="shared" si="144"/>
        <v>8.55605021325729</v>
      </c>
      <c r="D1557" s="2">
        <f t="shared" si="140"/>
        <v>8.608788452072087</v>
      </c>
      <c r="E1557" s="2">
        <f t="shared" si="139"/>
        <v>-5.2738238814797E-2</v>
      </c>
      <c r="F1557" s="2">
        <f t="shared" si="143"/>
        <v>-7.8397740376503669E-2</v>
      </c>
      <c r="G1557" s="2">
        <f t="shared" si="141"/>
        <v>2.5659501561706669E-2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8.7121999999999993</v>
      </c>
      <c r="C1558" s="2">
        <f t="shared" si="144"/>
        <v>8.5676732573715526</v>
      </c>
      <c r="D1558" s="2">
        <f t="shared" si="140"/>
        <v>8.6164485667334141</v>
      </c>
      <c r="E1558" s="2">
        <f t="shared" si="139"/>
        <v>-4.8775309361861474E-2</v>
      </c>
      <c r="F1558" s="2">
        <f t="shared" si="143"/>
        <v>-7.2473254173575238E-2</v>
      </c>
      <c r="G1558" s="2">
        <f t="shared" si="141"/>
        <v>2.3697944811713764E-2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8.6652000000000005</v>
      </c>
      <c r="C1559" s="2">
        <f t="shared" si="144"/>
        <v>8.5930004485451601</v>
      </c>
      <c r="D1559" s="2">
        <f t="shared" si="140"/>
        <v>8.6200597840124207</v>
      </c>
      <c r="E1559" s="2">
        <f t="shared" si="139"/>
        <v>-2.7059335467260581E-2</v>
      </c>
      <c r="F1559" s="2">
        <f t="shared" si="143"/>
        <v>-6.3390470432312315E-2</v>
      </c>
      <c r="G1559" s="2">
        <f t="shared" si="141"/>
        <v>3.6331134965051734E-2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8.7188999999999997</v>
      </c>
      <c r="C1560" s="2">
        <f t="shared" si="144"/>
        <v>8.6134003795382128</v>
      </c>
      <c r="D1560" s="2">
        <f t="shared" si="140"/>
        <v>8.6273812814929816</v>
      </c>
      <c r="E1560" s="2">
        <f t="shared" si="139"/>
        <v>-1.3980901954768754E-2</v>
      </c>
      <c r="F1560" s="2">
        <f t="shared" si="143"/>
        <v>-5.3508556736803603E-2</v>
      </c>
      <c r="G1560" s="2">
        <f t="shared" si="141"/>
        <v>3.9527654782034849E-2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8.6920000000000002</v>
      </c>
      <c r="C1561" s="2">
        <f t="shared" si="144"/>
        <v>8.647200321147718</v>
      </c>
      <c r="D1561" s="2">
        <f t="shared" si="140"/>
        <v>8.6321678532342414</v>
      </c>
      <c r="E1561" s="2">
        <f t="shared" si="139"/>
        <v>1.5032467913476566E-2</v>
      </c>
      <c r="F1561" s="2">
        <f t="shared" si="143"/>
        <v>-3.9800351806747569E-2</v>
      </c>
      <c r="G1561" s="2">
        <f t="shared" si="141"/>
        <v>5.4832819720224135E-2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8.6852999999999998</v>
      </c>
      <c r="C1562" s="2">
        <f t="shared" si="144"/>
        <v>8.6592618102019152</v>
      </c>
      <c r="D1562" s="2">
        <f t="shared" si="140"/>
        <v>8.6361035678094833</v>
      </c>
      <c r="E1562" s="2">
        <f t="shared" si="139"/>
        <v>2.3158242392431916E-2</v>
      </c>
      <c r="F1562" s="2">
        <f t="shared" si="143"/>
        <v>-2.7208632966911672E-2</v>
      </c>
      <c r="G1562" s="2">
        <f t="shared" si="141"/>
        <v>5.0366875359343588E-2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8.6785999999999994</v>
      </c>
      <c r="C1563" s="2">
        <f t="shared" si="144"/>
        <v>8.6798061470939292</v>
      </c>
      <c r="D1563" s="2">
        <f t="shared" si="140"/>
        <v>8.6392514516754471</v>
      </c>
      <c r="E1563" s="2">
        <f t="shared" si="139"/>
        <v>4.0554695418482112E-2</v>
      </c>
      <c r="F1563" s="2">
        <f t="shared" si="143"/>
        <v>-1.3655967289832916E-2</v>
      </c>
      <c r="G1563" s="2">
        <f t="shared" si="141"/>
        <v>5.4210662708315024E-2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8.6785999999999994</v>
      </c>
      <c r="C1564" s="2">
        <f t="shared" si="144"/>
        <v>8.6899590475410164</v>
      </c>
      <c r="D1564" s="2">
        <f t="shared" si="140"/>
        <v>8.642166158958748</v>
      </c>
      <c r="E1564" s="2">
        <f t="shared" ref="E1564:E1627" si="145">C1564-D1564</f>
        <v>4.7792888582268489E-2</v>
      </c>
      <c r="F1564" s="2">
        <f t="shared" si="143"/>
        <v>-1.3661961154126344E-3</v>
      </c>
      <c r="G1564" s="2">
        <f t="shared" si="141"/>
        <v>4.9159084697681127E-2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8.7121999999999993</v>
      </c>
      <c r="C1565" s="2">
        <f t="shared" si="144"/>
        <v>8.7057807325347056</v>
      </c>
      <c r="D1565" s="2">
        <f t="shared" ref="D1565:D1628" si="146">$D$4*B1565+(1-$D$4)*D1564</f>
        <v>8.647353850887729</v>
      </c>
      <c r="E1565" s="2">
        <f t="shared" si="145"/>
        <v>5.8426881646976625E-2</v>
      </c>
      <c r="F1565" s="2">
        <f t="shared" si="143"/>
        <v>1.0592419437065218E-2</v>
      </c>
      <c r="G1565" s="2">
        <f t="shared" si="141"/>
        <v>4.7834462209911409E-2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8.7927999999999997</v>
      </c>
      <c r="C1566" s="2">
        <f t="shared" si="144"/>
        <v>8.7077990813755211</v>
      </c>
      <c r="D1566" s="2">
        <f t="shared" si="146"/>
        <v>8.6581276397108606</v>
      </c>
      <c r="E1566" s="2">
        <f t="shared" si="145"/>
        <v>4.9671441664660421E-2</v>
      </c>
      <c r="F1566" s="2">
        <f t="shared" si="143"/>
        <v>1.8408223882584257E-2</v>
      </c>
      <c r="G1566" s="2">
        <f t="shared" si="141"/>
        <v>3.1263217782076164E-2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8.7323000000000004</v>
      </c>
      <c r="C1567" s="2">
        <f t="shared" si="144"/>
        <v>8.7095069150100564</v>
      </c>
      <c r="D1567" s="2">
        <f t="shared" si="146"/>
        <v>8.6636218886211669</v>
      </c>
      <c r="E1567" s="2">
        <f t="shared" si="145"/>
        <v>4.5885026388889472E-2</v>
      </c>
      <c r="F1567" s="2">
        <f t="shared" si="143"/>
        <v>2.3903584383845301E-2</v>
      </c>
      <c r="G1567" s="2">
        <f t="shared" si="141"/>
        <v>2.198144200504417E-2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8.7121999999999993</v>
      </c>
      <c r="C1568" s="2">
        <f t="shared" si="144"/>
        <v>8.70992123577774</v>
      </c>
      <c r="D1568" s="2">
        <f t="shared" si="146"/>
        <v>8.6672202672418219</v>
      </c>
      <c r="E1568" s="2">
        <f t="shared" si="145"/>
        <v>4.2700968535918093E-2</v>
      </c>
      <c r="F1568" s="2">
        <f t="shared" si="143"/>
        <v>2.7663061214259863E-2</v>
      </c>
      <c r="G1568" s="2">
        <f t="shared" si="141"/>
        <v>1.5037907321658231E-2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8.6988000000000003</v>
      </c>
      <c r="C1569" s="2">
        <f t="shared" si="144"/>
        <v>8.7030410456580878</v>
      </c>
      <c r="D1569" s="2">
        <f t="shared" si="146"/>
        <v>8.6695595067053919</v>
      </c>
      <c r="E1569" s="2">
        <f t="shared" si="145"/>
        <v>3.34815389526959E-2</v>
      </c>
      <c r="F1569" s="2">
        <f t="shared" si="143"/>
        <v>2.8826756761947073E-2</v>
      </c>
      <c r="G1569" s="2">
        <f t="shared" si="141"/>
        <v>4.6547821907488261E-3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8.6652000000000005</v>
      </c>
      <c r="C1570" s="2">
        <f t="shared" si="144"/>
        <v>8.7054808847876135</v>
      </c>
      <c r="D1570" s="2">
        <f t="shared" si="146"/>
        <v>8.6692365802827709</v>
      </c>
      <c r="E1570" s="2">
        <f t="shared" si="145"/>
        <v>3.6244304504842617E-2</v>
      </c>
      <c r="F1570" s="2">
        <f t="shared" si="143"/>
        <v>3.0310266310526184E-2</v>
      </c>
      <c r="G1570" s="2">
        <f t="shared" si="141"/>
        <v>5.9340381943164336E-3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8.6449999999999996</v>
      </c>
      <c r="C1571" s="2">
        <f t="shared" si="144"/>
        <v>8.7034069025125955</v>
      </c>
      <c r="D1571" s="2">
        <f t="shared" si="146"/>
        <v>8.6674412780396022</v>
      </c>
      <c r="E1571" s="2">
        <f t="shared" si="145"/>
        <v>3.5965624472993341E-2</v>
      </c>
      <c r="F1571" s="2">
        <f t="shared" si="143"/>
        <v>3.144133794301962E-2</v>
      </c>
      <c r="G1571" s="2">
        <f t="shared" si="141"/>
        <v>4.5242865299737201E-3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8.6249000000000002</v>
      </c>
      <c r="C1572" s="2">
        <f t="shared" si="144"/>
        <v>8.7006212252029655</v>
      </c>
      <c r="D1572" s="2">
        <f t="shared" si="146"/>
        <v>8.6642900722588916</v>
      </c>
      <c r="E1572" s="2">
        <f t="shared" si="145"/>
        <v>3.6331152944073963E-2</v>
      </c>
      <c r="F1572" s="2">
        <f t="shared" si="143"/>
        <v>3.2419300943230492E-2</v>
      </c>
      <c r="G1572" s="2">
        <f t="shared" ref="G1572:G1635" si="147">E1572-F1572</f>
        <v>3.9118520008434715E-3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8.5577000000000005</v>
      </c>
      <c r="C1573" s="2">
        <f t="shared" si="144"/>
        <v>8.6972333444025089</v>
      </c>
      <c r="D1573" s="2">
        <f t="shared" si="146"/>
        <v>8.6563945113508254</v>
      </c>
      <c r="E1573" s="2">
        <f t="shared" si="145"/>
        <v>4.0838833051683565E-2</v>
      </c>
      <c r="F1573" s="2">
        <f t="shared" ref="F1573:F1636" si="149">(E1573*(2/(10)))+((1-(2/10))*F1572)</f>
        <v>3.4103207364921111E-2</v>
      </c>
      <c r="G1573" s="2">
        <f t="shared" si="147"/>
        <v>6.7356256867624545E-3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8.5577000000000005</v>
      </c>
      <c r="C1574" s="2">
        <f t="shared" si="144"/>
        <v>8.6943666760328924</v>
      </c>
      <c r="D1574" s="2">
        <f t="shared" si="146"/>
        <v>8.6490838068063187</v>
      </c>
      <c r="E1574" s="2">
        <f t="shared" si="145"/>
        <v>4.5282869226573652E-2</v>
      </c>
      <c r="F1574" s="2">
        <f t="shared" si="149"/>
        <v>3.633913973725162E-2</v>
      </c>
      <c r="G1574" s="2">
        <f t="shared" si="147"/>
        <v>8.9437294893220318E-3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8.5577000000000005</v>
      </c>
      <c r="C1575" s="2">
        <f t="shared" si="144"/>
        <v>8.6971102643355245</v>
      </c>
      <c r="D1575" s="2">
        <f t="shared" si="146"/>
        <v>8.6423146359317755</v>
      </c>
      <c r="E1575" s="2">
        <f t="shared" si="145"/>
        <v>5.4795628403748964E-2</v>
      </c>
      <c r="F1575" s="2">
        <f t="shared" si="149"/>
        <v>4.0030437470551086E-2</v>
      </c>
      <c r="G1575" s="2">
        <f t="shared" si="147"/>
        <v>1.4765190933197878E-2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8.5241000000000007</v>
      </c>
      <c r="C1576" s="2">
        <f t="shared" si="144"/>
        <v>8.7118317621300587</v>
      </c>
      <c r="D1576" s="2">
        <f t="shared" si="146"/>
        <v>8.6335579962331241</v>
      </c>
      <c r="E1576" s="2">
        <f t="shared" si="145"/>
        <v>7.8273765896934577E-2</v>
      </c>
      <c r="F1576" s="2">
        <f t="shared" si="149"/>
        <v>4.7679103155827789E-2</v>
      </c>
      <c r="G1576" s="2">
        <f t="shared" si="147"/>
        <v>3.0594662741106789E-2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8.4636999999999993</v>
      </c>
      <c r="C1577" s="2">
        <f t="shared" si="144"/>
        <v>8.7149807218023572</v>
      </c>
      <c r="D1577" s="2">
        <f t="shared" si="146"/>
        <v>8.6209759224380775</v>
      </c>
      <c r="E1577" s="2">
        <f t="shared" si="145"/>
        <v>9.4004799364279634E-2</v>
      </c>
      <c r="F1577" s="2">
        <f t="shared" si="149"/>
        <v>5.6944242397518163E-2</v>
      </c>
      <c r="G1577" s="2">
        <f t="shared" si="147"/>
        <v>3.7060556966761471E-2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8.3628999999999998</v>
      </c>
      <c r="C1578" s="2">
        <f t="shared" si="144"/>
        <v>8.7145529184481472</v>
      </c>
      <c r="D1578" s="2">
        <f t="shared" si="146"/>
        <v>8.6018591874426633</v>
      </c>
      <c r="E1578" s="2">
        <f t="shared" si="145"/>
        <v>0.11269373100548385</v>
      </c>
      <c r="F1578" s="2">
        <f t="shared" si="149"/>
        <v>6.8094140119111302E-2</v>
      </c>
      <c r="G1578" s="2">
        <f t="shared" si="147"/>
        <v>4.4599590886372553E-2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8.3897999999999993</v>
      </c>
      <c r="C1579" s="2">
        <f t="shared" si="144"/>
        <v>8.712129392533047</v>
      </c>
      <c r="D1579" s="2">
        <f t="shared" si="146"/>
        <v>8.5861510994839474</v>
      </c>
      <c r="E1579" s="2">
        <f t="shared" si="145"/>
        <v>0.12597829304909958</v>
      </c>
      <c r="F1579" s="2">
        <f t="shared" si="149"/>
        <v>7.9670970705108965E-2</v>
      </c>
      <c r="G1579" s="2">
        <f t="shared" si="147"/>
        <v>4.6307322343990612E-2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6">
        <f>TITRES_STAT!D1583</f>
        <v>8.2957000000000001</v>
      </c>
      <c r="C1580" s="2">
        <f t="shared" si="144"/>
        <v>8.7049094859895018</v>
      </c>
      <c r="D1580" s="2">
        <f t="shared" si="146"/>
        <v>8.5646362032258772</v>
      </c>
      <c r="E1580" s="2">
        <f t="shared" si="145"/>
        <v>0.14027328276362461</v>
      </c>
      <c r="F1580" s="2">
        <f t="shared" si="149"/>
        <v>9.1791433116812093E-2</v>
      </c>
      <c r="G1580" s="2">
        <f t="shared" si="147"/>
        <v>4.8481849646812514E-2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8.2889999999999997</v>
      </c>
      <c r="C1581" s="2">
        <f t="shared" si="144"/>
        <v>8.6956926419911156</v>
      </c>
      <c r="D1581" s="2">
        <f t="shared" si="146"/>
        <v>8.5442187066906268</v>
      </c>
      <c r="E1581" s="2">
        <f t="shared" si="145"/>
        <v>0.1514739353004888</v>
      </c>
      <c r="F1581" s="2">
        <f t="shared" si="149"/>
        <v>0.10372793355354744</v>
      </c>
      <c r="G1581" s="2">
        <f t="shared" si="147"/>
        <v>4.7746001746941366E-2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8.3225999999999996</v>
      </c>
      <c r="C1582" s="2">
        <f t="shared" si="144"/>
        <v>8.6848014663001756</v>
      </c>
      <c r="D1582" s="2">
        <f t="shared" si="146"/>
        <v>8.5278025061950249</v>
      </c>
      <c r="E1582" s="2">
        <f t="shared" si="145"/>
        <v>0.15699896010515069</v>
      </c>
      <c r="F1582" s="2">
        <f t="shared" si="149"/>
        <v>0.11438213886386808</v>
      </c>
      <c r="G1582" s="2">
        <f t="shared" si="147"/>
        <v>4.2616821241282604E-2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8.5241000000000007</v>
      </c>
      <c r="C1583" s="2">
        <f t="shared" si="144"/>
        <v>8.6652473945616872</v>
      </c>
      <c r="D1583" s="2">
        <f t="shared" si="146"/>
        <v>8.5275282464768747</v>
      </c>
      <c r="E1583" s="2">
        <f t="shared" si="145"/>
        <v>0.13771914808481256</v>
      </c>
      <c r="F1583" s="2">
        <f t="shared" si="149"/>
        <v>0.11904954070805698</v>
      </c>
      <c r="G1583" s="2">
        <f t="shared" si="147"/>
        <v>1.8669607376755576E-2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8.4636999999999993</v>
      </c>
      <c r="C1584" s="2">
        <f t="shared" si="144"/>
        <v>8.6487016415521971</v>
      </c>
      <c r="D1584" s="2">
        <f t="shared" si="146"/>
        <v>8.522800228219328</v>
      </c>
      <c r="E1584" s="2">
        <f t="shared" si="145"/>
        <v>0.12590141333286908</v>
      </c>
      <c r="F1584" s="2">
        <f t="shared" si="149"/>
        <v>0.12041991523301941</v>
      </c>
      <c r="G1584" s="2">
        <f t="shared" si="147"/>
        <v>5.4814980998496715E-3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8.4636999999999993</v>
      </c>
      <c r="C1585" s="2">
        <f t="shared" si="144"/>
        <v>8.6347013890057056</v>
      </c>
      <c r="D1585" s="2">
        <f t="shared" si="146"/>
        <v>8.5184224335364149</v>
      </c>
      <c r="E1585" s="2">
        <f t="shared" si="145"/>
        <v>0.11627895546929068</v>
      </c>
      <c r="F1585" s="2">
        <f t="shared" si="149"/>
        <v>0.11959172328027368</v>
      </c>
      <c r="G1585" s="2">
        <f t="shared" si="147"/>
        <v>-3.3127678109829972E-3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8.5241000000000007</v>
      </c>
      <c r="C1586" s="2">
        <f t="shared" si="144"/>
        <v>8.617685790697136</v>
      </c>
      <c r="D1586" s="2">
        <f t="shared" si="146"/>
        <v>8.5188429940151984</v>
      </c>
      <c r="E1586" s="2">
        <f t="shared" si="145"/>
        <v>9.8842796681937628E-2</v>
      </c>
      <c r="F1586" s="2">
        <f t="shared" si="149"/>
        <v>0.11544193796060648</v>
      </c>
      <c r="G1586" s="2">
        <f t="shared" si="147"/>
        <v>-1.659914127866885E-2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8.5174000000000003</v>
      </c>
      <c r="C1587" s="2">
        <f t="shared" si="144"/>
        <v>8.5939956690514219</v>
      </c>
      <c r="D1587" s="2">
        <f t="shared" si="146"/>
        <v>8.5187361055696282</v>
      </c>
      <c r="E1587" s="2">
        <f t="shared" si="145"/>
        <v>7.5259563481793634E-2</v>
      </c>
      <c r="F1587" s="2">
        <f t="shared" si="149"/>
        <v>0.10740546306484391</v>
      </c>
      <c r="G1587" s="2">
        <f t="shared" si="147"/>
        <v>-3.214589958305028E-2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8.4905000000000008</v>
      </c>
      <c r="C1588" s="2">
        <f t="shared" si="144"/>
        <v>8.5584424891973576</v>
      </c>
      <c r="D1588" s="2">
        <f t="shared" si="146"/>
        <v>8.5166445421941006</v>
      </c>
      <c r="E1588" s="2">
        <f t="shared" si="145"/>
        <v>4.1797947003257008E-2</v>
      </c>
      <c r="F1588" s="2">
        <f t="shared" si="149"/>
        <v>9.4283959852526536E-2</v>
      </c>
      <c r="G1588" s="2">
        <f t="shared" si="147"/>
        <v>-5.2486012849269528E-2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8.3964999999999996</v>
      </c>
      <c r="C1589" s="2">
        <f t="shared" si="144"/>
        <v>8.5324974908593028</v>
      </c>
      <c r="D1589" s="2">
        <f t="shared" si="146"/>
        <v>8.50774494647602</v>
      </c>
      <c r="E1589" s="2">
        <f t="shared" si="145"/>
        <v>2.4752544383282782E-2</v>
      </c>
      <c r="F1589" s="2">
        <f t="shared" si="149"/>
        <v>8.0377676758677796E-2</v>
      </c>
      <c r="G1589" s="2">
        <f t="shared" si="147"/>
        <v>-5.5625132375395014E-2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8.4300999999999995</v>
      </c>
      <c r="C1590" s="2">
        <f t="shared" si="144"/>
        <v>8.4960671076501804</v>
      </c>
      <c r="D1590" s="2">
        <f t="shared" si="146"/>
        <v>8.5019934689592773</v>
      </c>
      <c r="E1590" s="2">
        <f t="shared" si="145"/>
        <v>-5.9263613090969613E-3</v>
      </c>
      <c r="F1590" s="2">
        <f t="shared" si="149"/>
        <v>6.311686914512285E-2</v>
      </c>
      <c r="G1590" s="2">
        <f t="shared" si="147"/>
        <v>-6.9043230454219812E-2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8.5913000000000004</v>
      </c>
      <c r="C1591" s="2">
        <f t="shared" si="144"/>
        <v>8.464210629550152</v>
      </c>
      <c r="D1591" s="2">
        <f t="shared" si="146"/>
        <v>8.508608767554886</v>
      </c>
      <c r="E1591" s="2">
        <f t="shared" si="145"/>
        <v>-4.4398138004734022E-2</v>
      </c>
      <c r="F1591" s="2">
        <f t="shared" si="149"/>
        <v>4.1613867715151479E-2</v>
      </c>
      <c r="G1591" s="2">
        <f t="shared" si="147"/>
        <v>-8.6012005719885501E-2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8.6516999999999999</v>
      </c>
      <c r="C1592" s="2">
        <f t="shared" si="144"/>
        <v>8.442424378850129</v>
      </c>
      <c r="D1592" s="2">
        <f t="shared" si="146"/>
        <v>8.5192081181063752</v>
      </c>
      <c r="E1592" s="2">
        <f t="shared" si="145"/>
        <v>-7.6783739256246264E-2</v>
      </c>
      <c r="F1592" s="2">
        <f t="shared" si="149"/>
        <v>1.793434632087193E-2</v>
      </c>
      <c r="G1592" s="2">
        <f t="shared" si="147"/>
        <v>-9.4718085577118194E-2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8.6719000000000008</v>
      </c>
      <c r="C1593" s="2">
        <f t="shared" si="144"/>
        <v>8.454989859027032</v>
      </c>
      <c r="D1593" s="2">
        <f t="shared" si="146"/>
        <v>8.5305186278762726</v>
      </c>
      <c r="E1593" s="2">
        <f t="shared" si="145"/>
        <v>-7.5528768849240535E-2</v>
      </c>
      <c r="F1593" s="2">
        <f t="shared" si="149"/>
        <v>-7.5827671315056334E-4</v>
      </c>
      <c r="G1593" s="2">
        <f t="shared" si="147"/>
        <v>-7.4770492136089967E-2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8.6652000000000005</v>
      </c>
      <c r="C1594" s="2">
        <f t="shared" si="144"/>
        <v>8.456329880715181</v>
      </c>
      <c r="D1594" s="2">
        <f t="shared" si="146"/>
        <v>8.5404950258113637</v>
      </c>
      <c r="E1594" s="2">
        <f t="shared" si="145"/>
        <v>-8.416514509618267E-2</v>
      </c>
      <c r="F1594" s="2">
        <f t="shared" si="149"/>
        <v>-1.7439650389756985E-2</v>
      </c>
      <c r="G1594" s="2">
        <f t="shared" si="147"/>
        <v>-6.6725494706425692E-2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8.6852999999999998</v>
      </c>
      <c r="C1595" s="2">
        <f t="shared" si="144"/>
        <v>8.4574637452205366</v>
      </c>
      <c r="D1595" s="2">
        <f t="shared" si="146"/>
        <v>8.5512213201957064</v>
      </c>
      <c r="E1595" s="2">
        <f t="shared" si="145"/>
        <v>-9.3757574975169788E-2</v>
      </c>
      <c r="F1595" s="2">
        <f t="shared" si="149"/>
        <v>-3.2703235306839551E-2</v>
      </c>
      <c r="G1595" s="2">
        <f t="shared" si="147"/>
        <v>-6.1054339668330238E-2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8.6652000000000005</v>
      </c>
      <c r="C1596" s="2">
        <f t="shared" si="144"/>
        <v>8.4677154767250702</v>
      </c>
      <c r="D1596" s="2">
        <f t="shared" si="146"/>
        <v>8.559664185366394</v>
      </c>
      <c r="E1596" s="2">
        <f t="shared" si="145"/>
        <v>-9.1948708641323762E-2</v>
      </c>
      <c r="F1596" s="2">
        <f t="shared" si="149"/>
        <v>-4.4552329973736399E-2</v>
      </c>
      <c r="G1596" s="2">
        <f t="shared" si="147"/>
        <v>-4.7396378667587363E-2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8.6316000000000006</v>
      </c>
      <c r="C1597" s="2">
        <f t="shared" si="144"/>
        <v>8.4753592495365986</v>
      </c>
      <c r="D1597" s="2">
        <f t="shared" si="146"/>
        <v>8.5649927642281423</v>
      </c>
      <c r="E1597" s="2">
        <f t="shared" si="145"/>
        <v>-8.9633514691543681E-2</v>
      </c>
      <c r="F1597" s="2">
        <f t="shared" si="149"/>
        <v>-5.3568566917297861E-2</v>
      </c>
      <c r="G1597" s="2">
        <f t="shared" si="147"/>
        <v>-3.606494777424582E-2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8.6516999999999999</v>
      </c>
      <c r="C1598" s="2">
        <f t="shared" si="144"/>
        <v>8.4776885957617374</v>
      </c>
      <c r="D1598" s="2">
        <f t="shared" si="146"/>
        <v>8.5714155224334654</v>
      </c>
      <c r="E1598" s="2">
        <f t="shared" si="145"/>
        <v>-9.3726926671727995E-2</v>
      </c>
      <c r="F1598" s="2">
        <f t="shared" si="149"/>
        <v>-6.1600238868183887E-2</v>
      </c>
      <c r="G1598" s="2">
        <f t="shared" si="147"/>
        <v>-3.2126687803544107E-2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8.6249000000000002</v>
      </c>
      <c r="C1599" s="2">
        <f t="shared" si="144"/>
        <v>8.465198042567625</v>
      </c>
      <c r="D1599" s="2">
        <f t="shared" si="146"/>
        <v>8.5753773355865412</v>
      </c>
      <c r="E1599" s="2">
        <f t="shared" si="145"/>
        <v>-0.11017929301891627</v>
      </c>
      <c r="F1599" s="2">
        <f t="shared" si="149"/>
        <v>-7.1316049698330372E-2</v>
      </c>
      <c r="G1599" s="2">
        <f t="shared" si="147"/>
        <v>-3.8863243320585897E-2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8.5980000000000008</v>
      </c>
      <c r="C1600" s="2">
        <f t="shared" si="144"/>
        <v>8.4597983437110678</v>
      </c>
      <c r="D1600" s="2">
        <f t="shared" si="146"/>
        <v>8.577053088506057</v>
      </c>
      <c r="E1600" s="2">
        <f t="shared" si="145"/>
        <v>-0.11725474479498921</v>
      </c>
      <c r="F1600" s="2">
        <f t="shared" si="149"/>
        <v>-8.0503788717662145E-2</v>
      </c>
      <c r="G1600" s="2">
        <f t="shared" si="147"/>
        <v>-3.6750956077327063E-2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8.5980000000000008</v>
      </c>
      <c r="C1601" s="2">
        <f t="shared" si="144"/>
        <v>8.4800293677555185</v>
      </c>
      <c r="D1601" s="2">
        <f t="shared" si="146"/>
        <v>8.5786047115796826</v>
      </c>
      <c r="E1601" s="2">
        <f t="shared" si="145"/>
        <v>-9.8575343824164108E-2</v>
      </c>
      <c r="F1601" s="2">
        <f t="shared" si="149"/>
        <v>-8.4118099738962546E-2</v>
      </c>
      <c r="G1601" s="2">
        <f t="shared" si="147"/>
        <v>-1.4457244085201562E-2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8.5643999999999991</v>
      </c>
      <c r="C1602" s="2">
        <f t="shared" si="144"/>
        <v>8.5064402342546703</v>
      </c>
      <c r="D1602" s="2">
        <f t="shared" si="146"/>
        <v>8.5775525107219277</v>
      </c>
      <c r="E1602" s="2">
        <f t="shared" si="145"/>
        <v>-7.1112276467257374E-2</v>
      </c>
      <c r="F1602" s="2">
        <f t="shared" si="149"/>
        <v>-8.1516935084621517E-2</v>
      </c>
      <c r="G1602" s="2">
        <f t="shared" si="147"/>
        <v>1.0404658617364143E-2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8.5374999999999996</v>
      </c>
      <c r="C1603" s="2">
        <f t="shared" si="144"/>
        <v>8.5318955828308756</v>
      </c>
      <c r="D1603" s="2">
        <f t="shared" si="146"/>
        <v>8.5745856580758595</v>
      </c>
      <c r="E1603" s="2">
        <f t="shared" si="145"/>
        <v>-4.2690075244983916E-2</v>
      </c>
      <c r="F1603" s="2">
        <f t="shared" si="149"/>
        <v>-7.3751563116694008E-2</v>
      </c>
      <c r="G1603" s="2">
        <f t="shared" si="147"/>
        <v>3.1061487871710092E-2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8.5307999999999993</v>
      </c>
      <c r="C1604" s="2">
        <f t="shared" si="144"/>
        <v>8.552403954703049</v>
      </c>
      <c r="D1604" s="2">
        <f t="shared" si="146"/>
        <v>8.5713422759961659</v>
      </c>
      <c r="E1604" s="2">
        <f t="shared" si="145"/>
        <v>-1.89383212931169E-2</v>
      </c>
      <c r="F1604" s="2">
        <f t="shared" si="149"/>
        <v>-6.2788914751978592E-2</v>
      </c>
      <c r="G1604" s="2">
        <f t="shared" si="147"/>
        <v>4.3850593458861692E-2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8.5241000000000007</v>
      </c>
      <c r="C1605" s="2">
        <f t="shared" si="144"/>
        <v>8.5728495001333496</v>
      </c>
      <c r="D1605" s="2">
        <f t="shared" si="146"/>
        <v>8.5678428481445987</v>
      </c>
      <c r="E1605" s="2">
        <f t="shared" si="145"/>
        <v>5.0066519887508321E-3</v>
      </c>
      <c r="F1605" s="2">
        <f t="shared" si="149"/>
        <v>-4.9229801403832707E-2</v>
      </c>
      <c r="G1605" s="2">
        <f t="shared" si="147"/>
        <v>5.4236453392583539E-2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8.3964999999999996</v>
      </c>
      <c r="C1606" s="2">
        <f t="shared" si="144"/>
        <v>8.5870572693436031</v>
      </c>
      <c r="D1606" s="2">
        <f t="shared" si="146"/>
        <v>8.5551507853190731</v>
      </c>
      <c r="E1606" s="2">
        <f t="shared" si="145"/>
        <v>3.1906484024530002E-2</v>
      </c>
      <c r="F1606" s="2">
        <f t="shared" si="149"/>
        <v>-3.3002544318160174E-2</v>
      </c>
      <c r="G1606" s="2">
        <f t="shared" si="147"/>
        <v>6.4909028342690175E-2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8.4636999999999993</v>
      </c>
      <c r="C1607" s="2">
        <f t="shared" si="144"/>
        <v>8.5939099971368957</v>
      </c>
      <c r="D1607" s="2">
        <f t="shared" si="146"/>
        <v>8.5483766530732161</v>
      </c>
      <c r="E1607" s="2">
        <f t="shared" si="145"/>
        <v>4.5533344063679593E-2</v>
      </c>
      <c r="F1607" s="2">
        <f t="shared" si="149"/>
        <v>-1.7295366641792223E-2</v>
      </c>
      <c r="G1607" s="2">
        <f t="shared" si="147"/>
        <v>6.2828710705471816E-2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8.4435000000000002</v>
      </c>
      <c r="C1608" s="2">
        <f t="shared" si="144"/>
        <v>8.6028007668081425</v>
      </c>
      <c r="D1608" s="2">
        <f t="shared" si="146"/>
        <v>8.5406080121048298</v>
      </c>
      <c r="E1608" s="2">
        <f t="shared" si="145"/>
        <v>6.2192754703312758E-2</v>
      </c>
      <c r="F1608" s="2">
        <f t="shared" si="149"/>
        <v>-1.3977423727712258E-3</v>
      </c>
      <c r="G1608" s="2">
        <f t="shared" si="147"/>
        <v>6.3590497076083982E-2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8.5241000000000007</v>
      </c>
      <c r="C1609" s="2">
        <f t="shared" si="144"/>
        <v>8.6062006488376603</v>
      </c>
      <c r="D1609" s="2">
        <f t="shared" si="146"/>
        <v>8.5393851963933614</v>
      </c>
      <c r="E1609" s="2">
        <f t="shared" si="145"/>
        <v>6.6815452444298984E-2</v>
      </c>
      <c r="F1609" s="2">
        <f t="shared" si="149"/>
        <v>1.2244896590642818E-2</v>
      </c>
      <c r="G1609" s="2">
        <f t="shared" si="147"/>
        <v>5.4570555853656166E-2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8.5241000000000007</v>
      </c>
      <c r="C1610" s="2">
        <f t="shared" si="144"/>
        <v>8.6049390105549435</v>
      </c>
      <c r="D1610" s="2">
        <f t="shared" si="146"/>
        <v>8.5382529596234829</v>
      </c>
      <c r="E1610" s="2">
        <f t="shared" si="145"/>
        <v>6.6686050931460628E-2</v>
      </c>
      <c r="F1610" s="2">
        <f t="shared" si="149"/>
        <v>2.3133127458806382E-2</v>
      </c>
      <c r="G1610" s="2">
        <f t="shared" si="147"/>
        <v>4.3552923472654242E-2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8.4636999999999993</v>
      </c>
      <c r="C1611" s="2">
        <f t="shared" si="144"/>
        <v>8.6038714704695671</v>
      </c>
      <c r="D1611" s="2">
        <f t="shared" si="146"/>
        <v>8.5327305181698918</v>
      </c>
      <c r="E1611" s="2">
        <f t="shared" si="145"/>
        <v>7.114095229967532E-2</v>
      </c>
      <c r="F1611" s="2">
        <f t="shared" si="149"/>
        <v>3.2734692426980169E-2</v>
      </c>
      <c r="G1611" s="2">
        <f t="shared" si="147"/>
        <v>3.840625987269515E-2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8.4435000000000002</v>
      </c>
      <c r="C1612" s="2">
        <f t="shared" si="144"/>
        <v>8.5977989365511718</v>
      </c>
      <c r="D1612" s="2">
        <f t="shared" si="146"/>
        <v>8.5261208501573069</v>
      </c>
      <c r="E1612" s="2">
        <f t="shared" si="145"/>
        <v>7.1678086393864859E-2</v>
      </c>
      <c r="F1612" s="2">
        <f t="shared" si="149"/>
        <v>4.052337122035711E-2</v>
      </c>
      <c r="G1612" s="2">
        <f t="shared" si="147"/>
        <v>3.1154715173507749E-2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8.4300999999999995</v>
      </c>
      <c r="C1613" s="2">
        <f t="shared" si="144"/>
        <v>8.5885221770817601</v>
      </c>
      <c r="D1613" s="2">
        <f t="shared" si="146"/>
        <v>8.5190081945900999</v>
      </c>
      <c r="E1613" s="2">
        <f t="shared" si="145"/>
        <v>6.9513982491660187E-2</v>
      </c>
      <c r="F1613" s="2">
        <f t="shared" si="149"/>
        <v>4.6321493474617725E-2</v>
      </c>
      <c r="G1613" s="2">
        <f t="shared" si="147"/>
        <v>2.3192489017042461E-2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8.3964999999999996</v>
      </c>
      <c r="C1614" s="2">
        <f t="shared" si="144"/>
        <v>8.5796418421461045</v>
      </c>
      <c r="D1614" s="2">
        <f t="shared" si="146"/>
        <v>8.5099335135093526</v>
      </c>
      <c r="E1614" s="2">
        <f t="shared" si="145"/>
        <v>6.9708328636751915E-2</v>
      </c>
      <c r="F1614" s="2">
        <f t="shared" si="149"/>
        <v>5.0998860507044566E-2</v>
      </c>
      <c r="G1614" s="2">
        <f t="shared" si="147"/>
        <v>1.8709468129707349E-2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8.3628999999999998</v>
      </c>
      <c r="C1615" s="2">
        <f t="shared" ref="C1615:C1678" si="150">$C$4*B1605+C1614*(1-$C$4)</f>
        <v>8.5710969433543962</v>
      </c>
      <c r="D1615" s="2">
        <f t="shared" si="146"/>
        <v>8.4990421421382898</v>
      </c>
      <c r="E1615" s="2">
        <f t="shared" si="145"/>
        <v>7.2054801216106412E-2</v>
      </c>
      <c r="F1615" s="2">
        <f t="shared" si="149"/>
        <v>5.5210048648856938E-2</v>
      </c>
      <c r="G1615" s="2">
        <f t="shared" si="147"/>
        <v>1.6844752567249474E-2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8.3628999999999998</v>
      </c>
      <c r="C1616" s="2">
        <f t="shared" si="150"/>
        <v>8.5442358751460272</v>
      </c>
      <c r="D1616" s="2">
        <f t="shared" si="146"/>
        <v>8.4889575390169352</v>
      </c>
      <c r="E1616" s="2">
        <f t="shared" si="145"/>
        <v>5.5278336129092054E-2</v>
      </c>
      <c r="F1616" s="2">
        <f t="shared" si="149"/>
        <v>5.5223706144903961E-2</v>
      </c>
      <c r="G1616" s="2">
        <f t="shared" si="147"/>
        <v>5.4629984188092617E-5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8.3360000000000003</v>
      </c>
      <c r="C1617" s="2">
        <f t="shared" si="150"/>
        <v>8.5318457405081762</v>
      </c>
      <c r="D1617" s="2">
        <f t="shared" si="146"/>
        <v>8.4776273509416065</v>
      </c>
      <c r="E1617" s="2">
        <f t="shared" si="145"/>
        <v>5.4218389566569769E-2</v>
      </c>
      <c r="F1617" s="2">
        <f t="shared" si="149"/>
        <v>5.5022642829237127E-2</v>
      </c>
      <c r="G1617" s="2">
        <f t="shared" si="147"/>
        <v>-8.0425326266735792E-4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8.3628999999999998</v>
      </c>
      <c r="C1618" s="2">
        <f t="shared" si="150"/>
        <v>8.518254088122303</v>
      </c>
      <c r="D1618" s="2">
        <f t="shared" si="146"/>
        <v>8.4691290286496361</v>
      </c>
      <c r="E1618" s="2">
        <f t="shared" si="145"/>
        <v>4.9125059472666877E-2</v>
      </c>
      <c r="F1618" s="2">
        <f t="shared" si="149"/>
        <v>5.3843126157923082E-2</v>
      </c>
      <c r="G1618" s="2">
        <f t="shared" si="147"/>
        <v>-4.7180666852562059E-3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8.4529999999999994</v>
      </c>
      <c r="C1619" s="2">
        <f t="shared" si="150"/>
        <v>8.5191534591804103</v>
      </c>
      <c r="D1619" s="2">
        <f t="shared" si="146"/>
        <v>8.4679342857867006</v>
      </c>
      <c r="E1619" s="2">
        <f t="shared" si="145"/>
        <v>5.1219173393709738E-2</v>
      </c>
      <c r="F1619" s="2">
        <f t="shared" si="149"/>
        <v>5.3318335605080411E-2</v>
      </c>
      <c r="G1619" s="2">
        <f t="shared" si="147"/>
        <v>-2.0991622113706726E-3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8.3434000000000008</v>
      </c>
      <c r="C1620" s="2">
        <f t="shared" si="150"/>
        <v>8.5199144654603476</v>
      </c>
      <c r="D1620" s="2">
        <f t="shared" si="146"/>
        <v>8.4587095238765748</v>
      </c>
      <c r="E1620" s="2">
        <f t="shared" si="145"/>
        <v>6.1204941583772765E-2</v>
      </c>
      <c r="F1620" s="2">
        <f t="shared" si="149"/>
        <v>5.4895656800818884E-2</v>
      </c>
      <c r="G1620" s="2">
        <f t="shared" si="147"/>
        <v>6.3092847829538806E-3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8.3503000000000007</v>
      </c>
      <c r="C1621" s="2">
        <f t="shared" si="150"/>
        <v>8.5112660861587557</v>
      </c>
      <c r="D1621" s="2">
        <f t="shared" si="146"/>
        <v>8.4506791887746058</v>
      </c>
      <c r="E1621" s="2">
        <f t="shared" si="145"/>
        <v>6.0586897384149907E-2</v>
      </c>
      <c r="F1621" s="2">
        <f t="shared" si="149"/>
        <v>5.603390491748509E-2</v>
      </c>
      <c r="G1621" s="2">
        <f t="shared" si="147"/>
        <v>4.5529924666648167E-3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8.3503000000000007</v>
      </c>
      <c r="C1622" s="2">
        <f t="shared" si="150"/>
        <v>8.5008405344420233</v>
      </c>
      <c r="D1622" s="2">
        <f t="shared" si="146"/>
        <v>8.4432436933098209</v>
      </c>
      <c r="E1622" s="2">
        <f t="shared" si="145"/>
        <v>5.7596841132202314E-2</v>
      </c>
      <c r="F1622" s="2">
        <f t="shared" si="149"/>
        <v>5.6346492160428543E-2</v>
      </c>
      <c r="G1622" s="2">
        <f t="shared" si="147"/>
        <v>1.2503489717737709E-3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8.3229000000000006</v>
      </c>
      <c r="C1623" s="2">
        <f t="shared" si="150"/>
        <v>8.4899573752970969</v>
      </c>
      <c r="D1623" s="2">
        <f t="shared" si="146"/>
        <v>8.4343293456572415</v>
      </c>
      <c r="E1623" s="2">
        <f t="shared" si="145"/>
        <v>5.562802963985547E-2</v>
      </c>
      <c r="F1623" s="2">
        <f t="shared" si="149"/>
        <v>5.6202799656313931E-2</v>
      </c>
      <c r="G1623" s="2">
        <f t="shared" si="147"/>
        <v>-5.7477001645846182E-4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8.3161000000000005</v>
      </c>
      <c r="C1624" s="2">
        <f t="shared" si="150"/>
        <v>8.475579317559081</v>
      </c>
      <c r="D1624" s="2">
        <f t="shared" si="146"/>
        <v>8.4255716163492984</v>
      </c>
      <c r="E1624" s="2">
        <f t="shared" si="145"/>
        <v>5.0007701209782596E-2</v>
      </c>
      <c r="F1624" s="2">
        <f t="shared" si="149"/>
        <v>5.4963779967007666E-2</v>
      </c>
      <c r="G1624" s="2">
        <f t="shared" si="147"/>
        <v>-4.95607875722507E-3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8.3229000000000006</v>
      </c>
      <c r="C1625" s="2">
        <f t="shared" si="150"/>
        <v>8.4582440379346071</v>
      </c>
      <c r="D1625" s="2">
        <f t="shared" si="146"/>
        <v>8.4179663114345349</v>
      </c>
      <c r="E1625" s="2">
        <f t="shared" si="145"/>
        <v>4.027772650007222E-2</v>
      </c>
      <c r="F1625" s="2">
        <f t="shared" si="149"/>
        <v>5.2026569273620579E-2</v>
      </c>
      <c r="G1625" s="2">
        <f t="shared" si="147"/>
        <v>-1.174884277354836E-2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8.3229000000000006</v>
      </c>
      <c r="C1626" s="2">
        <f t="shared" si="150"/>
        <v>8.4435757244062053</v>
      </c>
      <c r="D1626" s="2">
        <f t="shared" si="146"/>
        <v>8.4109243624393848</v>
      </c>
      <c r="E1626" s="2">
        <f t="shared" si="145"/>
        <v>3.2651361966820502E-2</v>
      </c>
      <c r="F1626" s="2">
        <f t="shared" si="149"/>
        <v>4.8151527812260571E-2</v>
      </c>
      <c r="G1626" s="2">
        <f t="shared" si="147"/>
        <v>-1.5500165845440068E-2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8.4186999999999994</v>
      </c>
      <c r="C1627" s="2">
        <f t="shared" si="150"/>
        <v>8.4270256129590972</v>
      </c>
      <c r="D1627" s="2">
        <f t="shared" si="146"/>
        <v>8.4115003355920237</v>
      </c>
      <c r="E1627" s="2">
        <f t="shared" si="145"/>
        <v>1.5525277367073542E-2</v>
      </c>
      <c r="F1627" s="2">
        <f t="shared" si="149"/>
        <v>4.1626277723223165E-2</v>
      </c>
      <c r="G1627" s="2">
        <f t="shared" si="147"/>
        <v>-2.6101000356149623E-2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8.4871999999999996</v>
      </c>
      <c r="C1628" s="2">
        <f t="shared" si="150"/>
        <v>8.4171601340423123</v>
      </c>
      <c r="D1628" s="2">
        <f t="shared" si="146"/>
        <v>8.4171077181407625</v>
      </c>
      <c r="E1628" s="2">
        <f t="shared" ref="E1628:E1691" si="151">C1628-D1628</f>
        <v>5.2415901549807131E-5</v>
      </c>
      <c r="F1628" s="2">
        <f t="shared" si="149"/>
        <v>3.3311505358888494E-2</v>
      </c>
      <c r="G1628" s="2">
        <f t="shared" si="147"/>
        <v>-3.3259089457338686E-2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8.6035000000000004</v>
      </c>
      <c r="C1629" s="2">
        <f t="shared" si="150"/>
        <v>8.4226739595742632</v>
      </c>
      <c r="D1629" s="2">
        <f t="shared" ref="D1629:D1692" si="152">$D$4*B1629+(1-$D$4)*D1628</f>
        <v>8.4309145538340395</v>
      </c>
      <c r="E1629" s="2">
        <f t="shared" si="151"/>
        <v>-8.2405942597763016E-3</v>
      </c>
      <c r="F1629" s="2">
        <f t="shared" si="149"/>
        <v>2.5001085435155536E-2</v>
      </c>
      <c r="G1629" s="2">
        <f t="shared" si="147"/>
        <v>-3.3241679694931837E-2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8.5967000000000002</v>
      </c>
      <c r="C1630" s="2">
        <f t="shared" si="150"/>
        <v>8.4104779657936071</v>
      </c>
      <c r="D1630" s="2">
        <f t="shared" si="152"/>
        <v>8.4431949572537413</v>
      </c>
      <c r="E1630" s="2">
        <f t="shared" si="151"/>
        <v>-3.2716991460134182E-2</v>
      </c>
      <c r="F1630" s="2">
        <f t="shared" si="149"/>
        <v>1.3457470056097594E-2</v>
      </c>
      <c r="G1630" s="2">
        <f t="shared" si="147"/>
        <v>-4.617446151623178E-2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8.6925000000000008</v>
      </c>
      <c r="C1631" s="2">
        <f t="shared" si="150"/>
        <v>8.4012198172099755</v>
      </c>
      <c r="D1631" s="2">
        <f t="shared" si="152"/>
        <v>8.461661997457167</v>
      </c>
      <c r="E1631" s="2">
        <f t="shared" si="151"/>
        <v>-6.0442180247191502E-2</v>
      </c>
      <c r="F1631" s="2">
        <f t="shared" si="149"/>
        <v>-1.3224600045602247E-3</v>
      </c>
      <c r="G1631" s="2">
        <f t="shared" si="147"/>
        <v>-5.9119720242631277E-2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8.5556000000000001</v>
      </c>
      <c r="C1632" s="2">
        <f t="shared" si="150"/>
        <v>8.3933859991776725</v>
      </c>
      <c r="D1632" s="2">
        <f t="shared" si="152"/>
        <v>8.4686203680158947</v>
      </c>
      <c r="E1632" s="2">
        <f t="shared" si="151"/>
        <v>-7.523436883822221E-2</v>
      </c>
      <c r="F1632" s="2">
        <f t="shared" si="149"/>
        <v>-1.6104841771292622E-2</v>
      </c>
      <c r="G1632" s="2">
        <f t="shared" si="147"/>
        <v>-5.9129527066929588E-2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8.5556000000000001</v>
      </c>
      <c r="C1633" s="2">
        <f t="shared" si="150"/>
        <v>8.3825419993041841</v>
      </c>
      <c r="D1633" s="2">
        <f t="shared" si="152"/>
        <v>8.4750633037184215</v>
      </c>
      <c r="E1633" s="2">
        <f t="shared" si="151"/>
        <v>-9.2521304414237449E-2</v>
      </c>
      <c r="F1633" s="2">
        <f t="shared" si="149"/>
        <v>-3.138813429988159E-2</v>
      </c>
      <c r="G1633" s="2">
        <f t="shared" si="147"/>
        <v>-6.1133170114355859E-2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8.5488</v>
      </c>
      <c r="C1634" s="2">
        <f t="shared" si="150"/>
        <v>8.3723201532573874</v>
      </c>
      <c r="D1634" s="2">
        <f t="shared" si="152"/>
        <v>8.4805252812207605</v>
      </c>
      <c r="E1634" s="2">
        <f t="shared" si="151"/>
        <v>-0.10820512796337312</v>
      </c>
      <c r="F1634" s="2">
        <f t="shared" si="149"/>
        <v>-4.6751533032579895E-2</v>
      </c>
      <c r="G1634" s="2">
        <f t="shared" si="147"/>
        <v>-6.1453594930793221E-2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8.4802999999999997</v>
      </c>
      <c r="C1635" s="2">
        <f t="shared" si="150"/>
        <v>8.3647170527562515</v>
      </c>
      <c r="D1635" s="2">
        <f t="shared" si="152"/>
        <v>8.4805085937229272</v>
      </c>
      <c r="E1635" s="2">
        <f t="shared" si="151"/>
        <v>-0.11579154096667565</v>
      </c>
      <c r="F1635" s="2">
        <f t="shared" si="149"/>
        <v>-6.0559534619399044E-2</v>
      </c>
      <c r="G1635" s="2">
        <f t="shared" si="147"/>
        <v>-5.523200634727661E-2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8.5282</v>
      </c>
      <c r="C1636" s="2">
        <f t="shared" si="150"/>
        <v>8.3582836600245205</v>
      </c>
      <c r="D1636" s="2">
        <f t="shared" si="152"/>
        <v>8.4840412904841926</v>
      </c>
      <c r="E1636" s="2">
        <f t="shared" si="151"/>
        <v>-0.12575763045967214</v>
      </c>
      <c r="F1636" s="2">
        <f t="shared" si="149"/>
        <v>-7.3599153787453672E-2</v>
      </c>
      <c r="G1636" s="2">
        <f t="shared" ref="G1636:G1699" si="153">E1636-F1636</f>
        <v>-5.2158476672218471E-2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6">
        <f>TITRES_STAT!D1640</f>
        <v>8.4392999999999994</v>
      </c>
      <c r="C1637" s="2">
        <f t="shared" si="150"/>
        <v>8.3675784815592102</v>
      </c>
      <c r="D1637" s="2">
        <f t="shared" si="152"/>
        <v>8.4807271208186972</v>
      </c>
      <c r="E1637" s="2">
        <f t="shared" si="151"/>
        <v>-0.11314863925948693</v>
      </c>
      <c r="F1637" s="2">
        <f t="shared" ref="F1637:F1700" si="155">(E1637*(2/(10)))+((1-(2/10))*F1636)</f>
        <v>-8.1509050881860334E-2</v>
      </c>
      <c r="G1637" s="2">
        <f t="shared" si="153"/>
        <v>-3.1639588377626593E-2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6">
        <f>TITRES_STAT!D1641</f>
        <v>8.4529999999999994</v>
      </c>
      <c r="C1638" s="2">
        <f t="shared" si="150"/>
        <v>8.3859817920885629</v>
      </c>
      <c r="D1638" s="2">
        <f t="shared" si="152"/>
        <v>8.4786732600173114</v>
      </c>
      <c r="E1638" s="2">
        <f t="shared" si="151"/>
        <v>-9.2691467928748494E-2</v>
      </c>
      <c r="F1638" s="2">
        <f t="shared" si="155"/>
        <v>-8.3745534291237961E-2</v>
      </c>
      <c r="G1638" s="2">
        <f t="shared" si="153"/>
        <v>-8.9459336375105336E-3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6">
        <f>TITRES_STAT!D1642</f>
        <v>8.4665999999999997</v>
      </c>
      <c r="C1639" s="2">
        <f t="shared" si="150"/>
        <v>8.4194461317672449</v>
      </c>
      <c r="D1639" s="2">
        <f t="shared" si="152"/>
        <v>8.4777789444604732</v>
      </c>
      <c r="E1639" s="2">
        <f t="shared" si="151"/>
        <v>-5.833281269322832E-2</v>
      </c>
      <c r="F1639" s="2">
        <f t="shared" si="155"/>
        <v>-7.8662989971636038E-2</v>
      </c>
      <c r="G1639" s="2">
        <f t="shared" si="153"/>
        <v>2.0330177278407718E-2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8.2476000000000003</v>
      </c>
      <c r="C1640" s="2">
        <f t="shared" si="150"/>
        <v>8.4467159576492072</v>
      </c>
      <c r="D1640" s="2">
        <f t="shared" si="152"/>
        <v>8.460728652278215</v>
      </c>
      <c r="E1640" s="2">
        <f t="shared" si="151"/>
        <v>-1.4012694629007783E-2</v>
      </c>
      <c r="F1640" s="2">
        <f t="shared" si="155"/>
        <v>-6.5732930903110387E-2</v>
      </c>
      <c r="G1640" s="2">
        <f t="shared" si="153"/>
        <v>5.1720236274102604E-2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8.4460999999999995</v>
      </c>
      <c r="C1641" s="2">
        <f t="shared" si="150"/>
        <v>8.4845288872416376</v>
      </c>
      <c r="D1641" s="2">
        <f t="shared" si="152"/>
        <v>8.4596450484057542</v>
      </c>
      <c r="E1641" s="2">
        <f t="shared" si="151"/>
        <v>2.488383883588341E-2</v>
      </c>
      <c r="F1641" s="2">
        <f t="shared" si="155"/>
        <v>-4.7609576955311629E-2</v>
      </c>
      <c r="G1641" s="2">
        <f t="shared" si="153"/>
        <v>7.2493415791195032E-2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8.4323999999999995</v>
      </c>
      <c r="C1642" s="2">
        <f t="shared" si="150"/>
        <v>8.4954629045890773</v>
      </c>
      <c r="D1642" s="2">
        <f t="shared" si="152"/>
        <v>8.4576268966719947</v>
      </c>
      <c r="E1642" s="2">
        <f t="shared" si="151"/>
        <v>3.7836007917082526E-2</v>
      </c>
      <c r="F1642" s="2">
        <f t="shared" si="155"/>
        <v>-3.0520459980832804E-2</v>
      </c>
      <c r="G1642" s="2">
        <f t="shared" si="153"/>
        <v>6.835646789791533E-2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8.4186999999999994</v>
      </c>
      <c r="C1643" s="2">
        <f t="shared" si="150"/>
        <v>8.5047147654215269</v>
      </c>
      <c r="D1643" s="2">
        <f t="shared" si="152"/>
        <v>8.4547434228444391</v>
      </c>
      <c r="E1643" s="2">
        <f t="shared" si="151"/>
        <v>4.9971342577087796E-2</v>
      </c>
      <c r="F1643" s="2">
        <f t="shared" si="155"/>
        <v>-1.4422099469248686E-2</v>
      </c>
      <c r="G1643" s="2">
        <f t="shared" si="153"/>
        <v>6.4393442046336485E-2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8.5282</v>
      </c>
      <c r="C1644" s="2">
        <f t="shared" si="150"/>
        <v>8.5114971092028302</v>
      </c>
      <c r="D1644" s="2">
        <f t="shared" si="152"/>
        <v>8.4601846507818887</v>
      </c>
      <c r="E1644" s="2">
        <f t="shared" si="151"/>
        <v>5.1312458420941454E-2</v>
      </c>
      <c r="F1644" s="2">
        <f t="shared" si="155"/>
        <v>-1.2751878912106579E-3</v>
      </c>
      <c r="G1644" s="2">
        <f t="shared" si="153"/>
        <v>5.2587646312152111E-2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8.2818000000000005</v>
      </c>
      <c r="C1645" s="2">
        <f t="shared" si="150"/>
        <v>8.5066975539408567</v>
      </c>
      <c r="D1645" s="2">
        <f t="shared" si="152"/>
        <v>8.4469709729461933</v>
      </c>
      <c r="E1645" s="2">
        <f t="shared" si="151"/>
        <v>5.9726580994663436E-2</v>
      </c>
      <c r="F1645" s="2">
        <f t="shared" si="155"/>
        <v>1.092516588596416E-2</v>
      </c>
      <c r="G1645" s="2">
        <f t="shared" si="153"/>
        <v>4.8801415108699273E-2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8.3844999999999992</v>
      </c>
      <c r="C1646" s="2">
        <f t="shared" si="150"/>
        <v>8.5100056225653411</v>
      </c>
      <c r="D1646" s="2">
        <f t="shared" si="152"/>
        <v>8.4423434934686963</v>
      </c>
      <c r="E1646" s="2">
        <f t="shared" si="151"/>
        <v>6.7662129096644819E-2</v>
      </c>
      <c r="F1646" s="2">
        <f t="shared" si="155"/>
        <v>2.2272558528100294E-2</v>
      </c>
      <c r="G1646" s="2">
        <f t="shared" si="153"/>
        <v>4.5389570568544521E-2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8.3844999999999992</v>
      </c>
      <c r="C1647" s="2">
        <f t="shared" si="150"/>
        <v>8.4991278344783652</v>
      </c>
      <c r="D1647" s="2">
        <f t="shared" si="152"/>
        <v>8.4380587902487925</v>
      </c>
      <c r="E1647" s="2">
        <f t="shared" si="151"/>
        <v>6.1069044229572711E-2</v>
      </c>
      <c r="F1647" s="2">
        <f t="shared" si="155"/>
        <v>3.003185566839478E-2</v>
      </c>
      <c r="G1647" s="2">
        <f t="shared" si="153"/>
        <v>3.1037188561177931E-2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8.4529999999999994</v>
      </c>
      <c r="C1648" s="2">
        <f t="shared" si="150"/>
        <v>8.4920312445586159</v>
      </c>
      <c r="D1648" s="2">
        <f t="shared" si="152"/>
        <v>8.4391655465266595</v>
      </c>
      <c r="E1648" s="2">
        <f t="shared" si="151"/>
        <v>5.2865698031956398E-2</v>
      </c>
      <c r="F1648" s="2">
        <f t="shared" si="155"/>
        <v>3.4598624141107107E-2</v>
      </c>
      <c r="G1648" s="2">
        <f t="shared" si="153"/>
        <v>1.8267073890849292E-2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8.4529999999999994</v>
      </c>
      <c r="C1649" s="2">
        <f t="shared" si="150"/>
        <v>8.4881187453957523</v>
      </c>
      <c r="D1649" s="2">
        <f t="shared" si="152"/>
        <v>8.4401903208580187</v>
      </c>
      <c r="E1649" s="2">
        <f t="shared" si="151"/>
        <v>4.7928424537733605E-2</v>
      </c>
      <c r="F1649" s="2">
        <f t="shared" si="155"/>
        <v>3.7264584220432412E-2</v>
      </c>
      <c r="G1649" s="2">
        <f t="shared" si="153"/>
        <v>1.0663840317301193E-2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8.5282</v>
      </c>
      <c r="C1650" s="2">
        <f t="shared" si="150"/>
        <v>8.451115861488713</v>
      </c>
      <c r="D1650" s="2">
        <f t="shared" si="152"/>
        <v>8.446709556350017</v>
      </c>
      <c r="E1650" s="2">
        <f t="shared" si="151"/>
        <v>4.4063051386959984E-3</v>
      </c>
      <c r="F1650" s="2">
        <f t="shared" si="155"/>
        <v>3.0692928404085131E-2</v>
      </c>
      <c r="G1650" s="2">
        <f t="shared" si="153"/>
        <v>-2.6286623265389133E-2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8.4597999999999995</v>
      </c>
      <c r="C1651" s="2">
        <f t="shared" si="150"/>
        <v>8.4503441904904495</v>
      </c>
      <c r="D1651" s="2">
        <f t="shared" si="152"/>
        <v>8.4476792188426089</v>
      </c>
      <c r="E1651" s="2">
        <f t="shared" si="151"/>
        <v>2.6649716478406305E-3</v>
      </c>
      <c r="F1651" s="2">
        <f t="shared" si="155"/>
        <v>2.508733705283623E-2</v>
      </c>
      <c r="G1651" s="2">
        <f t="shared" si="153"/>
        <v>-2.2422365404995599E-2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8.4186999999999994</v>
      </c>
      <c r="C1652" s="2">
        <f t="shared" si="150"/>
        <v>8.4475835457996098</v>
      </c>
      <c r="D1652" s="2">
        <f t="shared" si="152"/>
        <v>8.4455326100394537</v>
      </c>
      <c r="E1652" s="2">
        <f t="shared" si="151"/>
        <v>2.0509357601561362E-3</v>
      </c>
      <c r="F1652" s="2">
        <f t="shared" si="155"/>
        <v>2.0480056794300212E-2</v>
      </c>
      <c r="G1652" s="2">
        <f t="shared" si="153"/>
        <v>-1.8429121034144076E-2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8.4871999999999996</v>
      </c>
      <c r="C1653" s="2">
        <f t="shared" si="150"/>
        <v>8.4431399233689</v>
      </c>
      <c r="D1653" s="2">
        <f t="shared" si="152"/>
        <v>8.4486190833698647</v>
      </c>
      <c r="E1653" s="2">
        <f t="shared" si="151"/>
        <v>-5.4791600009647112E-3</v>
      </c>
      <c r="F1653" s="2">
        <f t="shared" si="155"/>
        <v>1.5288213435247227E-2</v>
      </c>
      <c r="G1653" s="2">
        <f t="shared" si="153"/>
        <v>-2.076737343621194E-2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8.4186999999999994</v>
      </c>
      <c r="C1654" s="2">
        <f t="shared" si="150"/>
        <v>8.4562260890044545</v>
      </c>
      <c r="D1654" s="2">
        <f t="shared" si="152"/>
        <v>8.4464028549720975</v>
      </c>
      <c r="E1654" s="2">
        <f t="shared" si="151"/>
        <v>9.8232340323569645E-3</v>
      </c>
      <c r="F1654" s="2">
        <f t="shared" si="155"/>
        <v>1.4195217554669176E-2</v>
      </c>
      <c r="G1654" s="2">
        <f t="shared" si="153"/>
        <v>-4.371983522312212E-3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8.5076999999999998</v>
      </c>
      <c r="C1655" s="2">
        <f t="shared" si="150"/>
        <v>8.4293913060806922</v>
      </c>
      <c r="D1655" s="2">
        <f t="shared" si="152"/>
        <v>8.4509433842334243</v>
      </c>
      <c r="E1655" s="2">
        <f t="shared" si="151"/>
        <v>-2.1552078152732079E-2</v>
      </c>
      <c r="F1655" s="2">
        <f t="shared" si="155"/>
        <v>7.0457584131889258E-3</v>
      </c>
      <c r="G1655" s="2">
        <f t="shared" si="153"/>
        <v>-2.8597836565921006E-2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8.4186999999999994</v>
      </c>
      <c r="C1656" s="2">
        <f t="shared" si="150"/>
        <v>8.4224849512990474</v>
      </c>
      <c r="D1656" s="2">
        <f t="shared" si="152"/>
        <v>8.4485549854013193</v>
      </c>
      <c r="E1656" s="2">
        <f t="shared" si="151"/>
        <v>-2.6070034102271933E-2</v>
      </c>
      <c r="F1656" s="2">
        <f t="shared" si="155"/>
        <v>4.225999100967541E-4</v>
      </c>
      <c r="G1656" s="2">
        <f t="shared" si="153"/>
        <v>-2.6492634012368687E-2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8.3503000000000007</v>
      </c>
      <c r="C1657" s="2">
        <f t="shared" si="150"/>
        <v>8.4166411126376559</v>
      </c>
      <c r="D1657" s="2">
        <f t="shared" si="152"/>
        <v>8.441276838334554</v>
      </c>
      <c r="E1657" s="2">
        <f t="shared" si="151"/>
        <v>-2.4635725696898092E-2</v>
      </c>
      <c r="F1657" s="2">
        <f t="shared" si="155"/>
        <v>-4.589065211302216E-3</v>
      </c>
      <c r="G1657" s="2">
        <f t="shared" si="153"/>
        <v>-2.0046660485595877E-2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8.4186999999999994</v>
      </c>
      <c r="C1658" s="2">
        <f t="shared" si="150"/>
        <v>8.4222347876164783</v>
      </c>
      <c r="D1658" s="2">
        <f t="shared" si="152"/>
        <v>8.4396044799394012</v>
      </c>
      <c r="E1658" s="2">
        <f t="shared" si="151"/>
        <v>-1.7369692322922958E-2</v>
      </c>
      <c r="F1658" s="2">
        <f t="shared" si="155"/>
        <v>-7.145190633626365E-3</v>
      </c>
      <c r="G1658" s="2">
        <f t="shared" si="153"/>
        <v>-1.0224501689296592E-2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8.4118999999999993</v>
      </c>
      <c r="C1659" s="2">
        <f t="shared" si="150"/>
        <v>8.4269678972139435</v>
      </c>
      <c r="D1659" s="2">
        <f t="shared" si="152"/>
        <v>8.4375522962401863</v>
      </c>
      <c r="E1659" s="2">
        <f t="shared" si="151"/>
        <v>-1.0584399026242863E-2</v>
      </c>
      <c r="F1659" s="2">
        <f t="shared" si="155"/>
        <v>-7.8330323121496657E-3</v>
      </c>
      <c r="G1659" s="2">
        <f t="shared" si="153"/>
        <v>-2.7513667140931976E-3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8.3640000000000008</v>
      </c>
      <c r="C1660" s="2">
        <f t="shared" si="150"/>
        <v>8.4425420668733366</v>
      </c>
      <c r="D1660" s="2">
        <f t="shared" si="152"/>
        <v>8.432103978000173</v>
      </c>
      <c r="E1660" s="2">
        <f t="shared" si="151"/>
        <v>1.0438088873163665E-2</v>
      </c>
      <c r="F1660" s="2">
        <f t="shared" si="155"/>
        <v>-4.178808075087E-3</v>
      </c>
      <c r="G1660" s="2">
        <f t="shared" si="153"/>
        <v>1.4616896948250665E-2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8.2545000000000002</v>
      </c>
      <c r="C1661" s="2">
        <f t="shared" si="150"/>
        <v>8.4451971335082074</v>
      </c>
      <c r="D1661" s="2">
        <f t="shared" si="152"/>
        <v>8.4189481277779379</v>
      </c>
      <c r="E1661" s="2">
        <f t="shared" si="151"/>
        <v>2.6249005730269559E-2</v>
      </c>
      <c r="F1661" s="2">
        <f t="shared" si="155"/>
        <v>1.906754685984312E-3</v>
      </c>
      <c r="G1661" s="2">
        <f t="shared" si="153"/>
        <v>2.4342251044285248E-2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8.2818000000000005</v>
      </c>
      <c r="C1662" s="2">
        <f t="shared" si="150"/>
        <v>8.4411206514300225</v>
      </c>
      <c r="D1662" s="2">
        <f t="shared" si="152"/>
        <v>8.4087890072017952</v>
      </c>
      <c r="E1662" s="2">
        <f t="shared" si="151"/>
        <v>3.2331644228227319E-2</v>
      </c>
      <c r="F1662" s="2">
        <f t="shared" si="155"/>
        <v>7.991732594432914E-3</v>
      </c>
      <c r="G1662" s="2">
        <f t="shared" si="153"/>
        <v>2.4339911633794405E-2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8.2818000000000005</v>
      </c>
      <c r="C1663" s="2">
        <f t="shared" si="150"/>
        <v>8.4482097819792497</v>
      </c>
      <c r="D1663" s="2">
        <f t="shared" si="152"/>
        <v>8.3993824140757365</v>
      </c>
      <c r="E1663" s="2">
        <f t="shared" si="151"/>
        <v>4.8827367903513164E-2</v>
      </c>
      <c r="F1663" s="2">
        <f t="shared" si="155"/>
        <v>1.6158859656248966E-2</v>
      </c>
      <c r="G1663" s="2">
        <f t="shared" si="153"/>
        <v>3.2668508247264194E-2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8.4186999999999994</v>
      </c>
      <c r="C1664" s="2">
        <f t="shared" si="150"/>
        <v>8.443669815520904</v>
      </c>
      <c r="D1664" s="2">
        <f t="shared" si="152"/>
        <v>8.400813346366423</v>
      </c>
      <c r="E1664" s="2">
        <f t="shared" si="151"/>
        <v>4.2856469154481047E-2</v>
      </c>
      <c r="F1664" s="2">
        <f t="shared" si="155"/>
        <v>2.1498381555895382E-2</v>
      </c>
      <c r="G1664" s="2">
        <f t="shared" si="153"/>
        <v>2.1358087598585665E-2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8.2750000000000004</v>
      </c>
      <c r="C1665" s="2">
        <f t="shared" si="150"/>
        <v>8.4535206131330725</v>
      </c>
      <c r="D1665" s="2">
        <f t="shared" si="152"/>
        <v>8.3914938392281684</v>
      </c>
      <c r="E1665" s="2">
        <f t="shared" si="151"/>
        <v>6.2026773904904076E-2</v>
      </c>
      <c r="F1665" s="2">
        <f t="shared" si="155"/>
        <v>2.9604060025697123E-2</v>
      </c>
      <c r="G1665" s="2">
        <f t="shared" si="153"/>
        <v>3.2422713879206949E-2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8.4392999999999994</v>
      </c>
      <c r="C1666" s="2">
        <f t="shared" si="150"/>
        <v>8.4481635957279853</v>
      </c>
      <c r="D1666" s="2">
        <f t="shared" si="152"/>
        <v>8.395035036322378</v>
      </c>
      <c r="E1666" s="2">
        <f t="shared" si="151"/>
        <v>5.3128559405607234E-2</v>
      </c>
      <c r="F1666" s="2">
        <f t="shared" si="155"/>
        <v>3.4308959901679148E-2</v>
      </c>
      <c r="G1666" s="2">
        <f t="shared" si="153"/>
        <v>1.8819599503928086E-2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8.3503000000000007</v>
      </c>
      <c r="C1667" s="2">
        <f t="shared" si="150"/>
        <v>8.4331076579236797</v>
      </c>
      <c r="D1667" s="2">
        <f t="shared" si="152"/>
        <v>8.3917213299281279</v>
      </c>
      <c r="E1667" s="2">
        <f t="shared" si="151"/>
        <v>4.1386327995551753E-2</v>
      </c>
      <c r="F1667" s="2">
        <f t="shared" si="155"/>
        <v>3.5724433520453666E-2</v>
      </c>
      <c r="G1667" s="2">
        <f t="shared" si="153"/>
        <v>5.6618944750980865E-3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8.2818000000000005</v>
      </c>
      <c r="C1668" s="2">
        <f t="shared" si="150"/>
        <v>8.4308910951661904</v>
      </c>
      <c r="D1668" s="2">
        <f t="shared" si="152"/>
        <v>8.3835790091927116</v>
      </c>
      <c r="E1668" s="2">
        <f t="shared" si="151"/>
        <v>4.7312085973478801E-2</v>
      </c>
      <c r="F1668" s="2">
        <f t="shared" si="155"/>
        <v>3.8041964011058693E-2</v>
      </c>
      <c r="G1668" s="2">
        <f t="shared" si="153"/>
        <v>9.2701219624201081E-3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8.2750000000000004</v>
      </c>
      <c r="C1669" s="2">
        <f t="shared" si="150"/>
        <v>8.4279693882175462</v>
      </c>
      <c r="D1669" s="2">
        <f t="shared" si="152"/>
        <v>8.3755361196228808</v>
      </c>
      <c r="E1669" s="2">
        <f t="shared" si="151"/>
        <v>5.243326859466535E-2</v>
      </c>
      <c r="F1669" s="2">
        <f t="shared" si="155"/>
        <v>4.0920224927780025E-2</v>
      </c>
      <c r="G1669" s="2">
        <f t="shared" si="153"/>
        <v>1.1513043666885325E-2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8.2545000000000002</v>
      </c>
      <c r="C1670" s="2">
        <f t="shared" si="150"/>
        <v>8.4181279438763852</v>
      </c>
      <c r="D1670" s="2">
        <f t="shared" si="152"/>
        <v>8.3665704811322961</v>
      </c>
      <c r="E1670" s="2">
        <f t="shared" si="151"/>
        <v>5.1557462744089122E-2</v>
      </c>
      <c r="F1670" s="2">
        <f t="shared" si="155"/>
        <v>4.3047672491041841E-2</v>
      </c>
      <c r="G1670" s="2">
        <f t="shared" si="153"/>
        <v>8.5097902530472808E-3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8.2134</v>
      </c>
      <c r="C1671" s="2">
        <f t="shared" si="150"/>
        <v>8.3929544140492496</v>
      </c>
      <c r="D1671" s="2">
        <f t="shared" si="152"/>
        <v>8.3552245195669403</v>
      </c>
      <c r="E1671" s="2">
        <f t="shared" si="151"/>
        <v>3.7729894482309234E-2</v>
      </c>
      <c r="F1671" s="2">
        <f t="shared" si="155"/>
        <v>4.198411688929532E-2</v>
      </c>
      <c r="G1671" s="2">
        <f t="shared" si="153"/>
        <v>-4.2542224069860857E-3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8.1859999999999999</v>
      </c>
      <c r="C1672" s="2">
        <f t="shared" si="150"/>
        <v>8.3758537349647497</v>
      </c>
      <c r="D1672" s="2">
        <f t="shared" si="152"/>
        <v>8.3426893699693885</v>
      </c>
      <c r="E1672" s="2">
        <f t="shared" si="151"/>
        <v>3.316436499536124E-2</v>
      </c>
      <c r="F1672" s="2">
        <f t="shared" si="155"/>
        <v>4.0220166510508505E-2</v>
      </c>
      <c r="G1672" s="2">
        <f t="shared" si="153"/>
        <v>-7.0558015151472656E-3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8.0969999999999995</v>
      </c>
      <c r="C1673" s="2">
        <f t="shared" si="150"/>
        <v>8.361383929585557</v>
      </c>
      <c r="D1673" s="2">
        <f t="shared" si="152"/>
        <v>8.3244901573790635</v>
      </c>
      <c r="E1673" s="2">
        <f t="shared" si="151"/>
        <v>3.689377220649348E-2</v>
      </c>
      <c r="F1673" s="2">
        <f t="shared" si="155"/>
        <v>3.9554887649705509E-2</v>
      </c>
      <c r="G1673" s="2">
        <f t="shared" si="153"/>
        <v>-2.6611154432120282E-3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8.1175999999999995</v>
      </c>
      <c r="C1674" s="2">
        <f t="shared" si="150"/>
        <v>8.3702017865723946</v>
      </c>
      <c r="D1674" s="2">
        <f t="shared" si="152"/>
        <v>8.3091649605361688</v>
      </c>
      <c r="E1674" s="2">
        <f t="shared" si="151"/>
        <v>6.1036826036225733E-2</v>
      </c>
      <c r="F1674" s="2">
        <f t="shared" si="155"/>
        <v>4.385127532700956E-2</v>
      </c>
      <c r="G1674" s="2">
        <f t="shared" si="153"/>
        <v>1.7185550709216173E-2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8.0490999999999993</v>
      </c>
      <c r="C1675" s="2">
        <f t="shared" si="150"/>
        <v>8.3555553578689494</v>
      </c>
      <c r="D1675" s="2">
        <f t="shared" si="152"/>
        <v>8.2899008893853416</v>
      </c>
      <c r="E1675" s="2">
        <f t="shared" si="151"/>
        <v>6.5654468483607786E-2</v>
      </c>
      <c r="F1675" s="2">
        <f t="shared" si="155"/>
        <v>4.821191395832921E-2</v>
      </c>
      <c r="G1675" s="2">
        <f t="shared" si="153"/>
        <v>1.7442554525278577E-2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8.0764999999999993</v>
      </c>
      <c r="C1676" s="2">
        <f t="shared" si="150"/>
        <v>8.3684391489660328</v>
      </c>
      <c r="D1676" s="2">
        <f t="shared" si="152"/>
        <v>8.2740934160975392</v>
      </c>
      <c r="E1676" s="2">
        <f t="shared" si="151"/>
        <v>9.434573286849357E-2</v>
      </c>
      <c r="F1676" s="2">
        <f t="shared" si="155"/>
        <v>5.7438677740362085E-2</v>
      </c>
      <c r="G1676" s="2">
        <f t="shared" si="153"/>
        <v>3.6907055128131486E-2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8.3503000000000007</v>
      </c>
      <c r="C1677" s="2">
        <f t="shared" si="150"/>
        <v>8.3656485106635667</v>
      </c>
      <c r="D1677" s="2">
        <f t="shared" si="152"/>
        <v>8.2797383482384621</v>
      </c>
      <c r="E1677" s="2">
        <f t="shared" si="151"/>
        <v>8.591016242510463E-2</v>
      </c>
      <c r="F1677" s="2">
        <f t="shared" si="155"/>
        <v>6.3132974677310605E-2</v>
      </c>
      <c r="G1677" s="2">
        <f t="shared" si="153"/>
        <v>2.2777187747794025E-2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8.3366000000000007</v>
      </c>
      <c r="C1678" s="2">
        <f t="shared" si="150"/>
        <v>8.3527487397922489</v>
      </c>
      <c r="D1678" s="2">
        <f t="shared" si="152"/>
        <v>8.2839503224430207</v>
      </c>
      <c r="E1678" s="2">
        <f t="shared" si="151"/>
        <v>6.8798417349228203E-2</v>
      </c>
      <c r="F1678" s="2">
        <f t="shared" si="155"/>
        <v>6.4266063211694133E-2</v>
      </c>
      <c r="G1678" s="2">
        <f t="shared" si="153"/>
        <v>4.5323541375340698E-3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8.2818000000000005</v>
      </c>
      <c r="C1679" s="2">
        <f t="shared" ref="C1679:C1742" si="156">$C$4*B1669+C1678*(1-$C$4)</f>
        <v>8.3407873952088263</v>
      </c>
      <c r="D1679" s="2">
        <f t="shared" si="152"/>
        <v>8.2837910392990928</v>
      </c>
      <c r="E1679" s="2">
        <f t="shared" si="151"/>
        <v>5.6996355909733509E-2</v>
      </c>
      <c r="F1679" s="2">
        <f t="shared" si="155"/>
        <v>6.2812121751302019E-2</v>
      </c>
      <c r="G1679" s="2">
        <f t="shared" si="153"/>
        <v>-5.8157658415685098E-3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6">
        <f>TITRES_STAT!D1683</f>
        <v>8.2339000000000002</v>
      </c>
      <c r="C1680" s="2">
        <f t="shared" si="156"/>
        <v>8.3275124113305452</v>
      </c>
      <c r="D1680" s="2">
        <f t="shared" si="152"/>
        <v>8.28009540675842</v>
      </c>
      <c r="E1680" s="2">
        <f t="shared" si="151"/>
        <v>4.7417004572125165E-2</v>
      </c>
      <c r="F1680" s="2">
        <f t="shared" si="155"/>
        <v>5.9733098315466651E-2</v>
      </c>
      <c r="G1680" s="2">
        <f t="shared" si="153"/>
        <v>-1.2316093743341486E-2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6">
        <f>TITRES_STAT!D1684</f>
        <v>8.2818000000000005</v>
      </c>
      <c r="C1681" s="2">
        <f t="shared" si="156"/>
        <v>8.3099566557412299</v>
      </c>
      <c r="D1681" s="2">
        <f t="shared" si="152"/>
        <v>8.2802216729244638</v>
      </c>
      <c r="E1681" s="2">
        <f t="shared" si="151"/>
        <v>2.973498281676612E-2</v>
      </c>
      <c r="F1681" s="2">
        <f t="shared" si="155"/>
        <v>5.3733475215726551E-2</v>
      </c>
      <c r="G1681" s="2">
        <f t="shared" si="153"/>
        <v>-2.399849239896043E-2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8.2818000000000005</v>
      </c>
      <c r="C1682" s="2">
        <f t="shared" si="156"/>
        <v>8.2908864010118108</v>
      </c>
      <c r="D1682" s="2">
        <f t="shared" si="152"/>
        <v>8.2803385860411698</v>
      </c>
      <c r="E1682" s="2">
        <f t="shared" si="151"/>
        <v>1.0547814970641056E-2</v>
      </c>
      <c r="F1682" s="2">
        <f t="shared" si="155"/>
        <v>4.5096343166709456E-2</v>
      </c>
      <c r="G1682" s="2">
        <f t="shared" si="153"/>
        <v>-3.45485281960684E-2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8.3434000000000008</v>
      </c>
      <c r="C1683" s="2">
        <f t="shared" si="156"/>
        <v>8.2610577239330709</v>
      </c>
      <c r="D1683" s="2">
        <f t="shared" si="152"/>
        <v>8.2850098018899718</v>
      </c>
      <c r="E1683" s="2">
        <f t="shared" si="151"/>
        <v>-2.3952077956900908E-2</v>
      </c>
      <c r="F1683" s="2">
        <f t="shared" si="155"/>
        <v>3.1286658941987386E-2</v>
      </c>
      <c r="G1683" s="2">
        <f t="shared" si="153"/>
        <v>-5.5238736898888294E-2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8.3434000000000008</v>
      </c>
      <c r="C1684" s="2">
        <f t="shared" si="156"/>
        <v>8.2389873048664448</v>
      </c>
      <c r="D1684" s="2">
        <f t="shared" si="152"/>
        <v>8.2893350017499738</v>
      </c>
      <c r="E1684" s="2">
        <f t="shared" si="151"/>
        <v>-5.0347696883529025E-2</v>
      </c>
      <c r="F1684" s="2">
        <f t="shared" si="155"/>
        <v>1.4959787776884103E-2</v>
      </c>
      <c r="G1684" s="2">
        <f t="shared" si="153"/>
        <v>-6.5307484660413126E-2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8.2682000000000002</v>
      </c>
      <c r="C1685" s="2">
        <f t="shared" si="156"/>
        <v>8.2097738733485297</v>
      </c>
      <c r="D1685" s="2">
        <f t="shared" si="152"/>
        <v>8.2877694460647913</v>
      </c>
      <c r="E1685" s="2">
        <f t="shared" si="151"/>
        <v>-7.7995572716261563E-2</v>
      </c>
      <c r="F1685" s="2">
        <f t="shared" si="155"/>
        <v>-3.6312843217450302E-3</v>
      </c>
      <c r="G1685" s="2">
        <f t="shared" si="153"/>
        <v>-7.4364288394516531E-2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8.2682000000000002</v>
      </c>
      <c r="C1686" s="2">
        <f t="shared" si="156"/>
        <v>8.1892702005256783</v>
      </c>
      <c r="D1686" s="2">
        <f t="shared" si="152"/>
        <v>8.2863198574673991</v>
      </c>
      <c r="E1686" s="2">
        <f t="shared" si="151"/>
        <v>-9.7049656941720741E-2</v>
      </c>
      <c r="F1686" s="2">
        <f t="shared" si="155"/>
        <v>-2.2314958845740175E-2</v>
      </c>
      <c r="G1686" s="2">
        <f t="shared" si="153"/>
        <v>-7.4734698095980573E-2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8.2408000000000001</v>
      </c>
      <c r="C1687" s="2">
        <f t="shared" si="156"/>
        <v>8.2140440158294208</v>
      </c>
      <c r="D1687" s="2">
        <f t="shared" si="152"/>
        <v>8.2829480161735169</v>
      </c>
      <c r="E1687" s="2">
        <f t="shared" si="151"/>
        <v>-6.8904000344096161E-2</v>
      </c>
      <c r="F1687" s="2">
        <f t="shared" si="155"/>
        <v>-3.1632767145411377E-2</v>
      </c>
      <c r="G1687" s="2">
        <f t="shared" si="153"/>
        <v>-3.7271233198684785E-2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8.2339000000000002</v>
      </c>
      <c r="C1688" s="2">
        <f t="shared" si="156"/>
        <v>8.2328987826248952</v>
      </c>
      <c r="D1688" s="2">
        <f t="shared" si="152"/>
        <v>8.2793148297902945</v>
      </c>
      <c r="E1688" s="2">
        <f t="shared" si="151"/>
        <v>-4.6416047165399377E-2</v>
      </c>
      <c r="F1688" s="2">
        <f t="shared" si="155"/>
        <v>-3.4589423149408979E-2</v>
      </c>
      <c r="G1688" s="2">
        <f t="shared" si="153"/>
        <v>-1.1826624015990397E-2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8.1859999999999999</v>
      </c>
      <c r="C1689" s="2">
        <f t="shared" si="156"/>
        <v>8.24042204683645</v>
      </c>
      <c r="D1689" s="2">
        <f t="shared" si="152"/>
        <v>8.272402620176198</v>
      </c>
      <c r="E1689" s="2">
        <f t="shared" si="151"/>
        <v>-3.198057333974802E-2</v>
      </c>
      <c r="F1689" s="2">
        <f t="shared" si="155"/>
        <v>-3.4067653187476787E-2</v>
      </c>
      <c r="G1689" s="2">
        <f t="shared" si="153"/>
        <v>2.0870798477287678E-3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8.2134</v>
      </c>
      <c r="C1690" s="2">
        <f t="shared" si="156"/>
        <v>8.2394186550154576</v>
      </c>
      <c r="D1690" s="2">
        <f t="shared" si="152"/>
        <v>8.2680320557187024</v>
      </c>
      <c r="E1690" s="2">
        <f t="shared" si="151"/>
        <v>-2.8613400703244807E-2</v>
      </c>
      <c r="F1690" s="2">
        <f t="shared" si="155"/>
        <v>-3.2976802690630393E-2</v>
      </c>
      <c r="G1690" s="2">
        <f t="shared" si="153"/>
        <v>4.3634019873855859E-3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8.2682000000000002</v>
      </c>
      <c r="C1691" s="2">
        <f t="shared" si="156"/>
        <v>8.2459388619361569</v>
      </c>
      <c r="D1691" s="2">
        <f t="shared" si="152"/>
        <v>8.2680444960358361</v>
      </c>
      <c r="E1691" s="2">
        <f t="shared" si="151"/>
        <v>-2.210563409967925E-2</v>
      </c>
      <c r="F1691" s="2">
        <f t="shared" si="155"/>
        <v>-3.0802568972440166E-2</v>
      </c>
      <c r="G1691" s="2">
        <f t="shared" si="153"/>
        <v>8.6969348727609155E-3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8.2134</v>
      </c>
      <c r="C1692" s="2">
        <f t="shared" si="156"/>
        <v>8.2514559600998254</v>
      </c>
      <c r="D1692" s="2">
        <f t="shared" si="152"/>
        <v>8.263996755588737</v>
      </c>
      <c r="E1692" s="2">
        <f t="shared" ref="E1692:E1755" si="157">C1692-D1692</f>
        <v>-1.2540795488911627E-2</v>
      </c>
      <c r="F1692" s="2">
        <f t="shared" si="155"/>
        <v>-2.7150214275734462E-2</v>
      </c>
      <c r="G1692" s="2">
        <f t="shared" si="153"/>
        <v>1.4609418786822835E-2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8.2065999999999999</v>
      </c>
      <c r="C1693" s="2">
        <f t="shared" si="156"/>
        <v>8.2656011970075447</v>
      </c>
      <c r="D1693" s="2">
        <f t="shared" ref="D1693:D1756" si="158">$D$4*B1693+(1-$D$4)*D1692</f>
        <v>8.2597451440636451</v>
      </c>
      <c r="E1693" s="2">
        <f t="shared" si="157"/>
        <v>5.8560529438995701E-3</v>
      </c>
      <c r="F1693" s="2">
        <f t="shared" si="155"/>
        <v>-2.0548960831807659E-2</v>
      </c>
      <c r="G1693" s="2">
        <f t="shared" si="153"/>
        <v>2.6405013775707229E-2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8.1791999999999998</v>
      </c>
      <c r="C1694" s="2">
        <f t="shared" si="156"/>
        <v>8.2775702436217689</v>
      </c>
      <c r="D1694" s="2">
        <f t="shared" si="158"/>
        <v>8.2537788370959682</v>
      </c>
      <c r="E1694" s="2">
        <f t="shared" si="157"/>
        <v>2.3791406525800696E-2</v>
      </c>
      <c r="F1694" s="2">
        <f t="shared" si="155"/>
        <v>-1.1680887360285989E-2</v>
      </c>
      <c r="G1694" s="2">
        <f t="shared" si="153"/>
        <v>3.5472293886086685E-2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8.1928999999999998</v>
      </c>
      <c r="C1695" s="2">
        <f t="shared" si="156"/>
        <v>8.2761286676799575</v>
      </c>
      <c r="D1695" s="2">
        <f t="shared" si="158"/>
        <v>8.2492692936073784</v>
      </c>
      <c r="E1695" s="2">
        <f t="shared" si="157"/>
        <v>2.6859374072579101E-2</v>
      </c>
      <c r="F1695" s="2">
        <f t="shared" si="155"/>
        <v>-3.9728350737129716E-3</v>
      </c>
      <c r="G1695" s="2">
        <f t="shared" si="153"/>
        <v>3.0832209146292072E-2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8.2065999999999999</v>
      </c>
      <c r="C1696" s="2">
        <f t="shared" si="156"/>
        <v>8.2749088726522722</v>
      </c>
      <c r="D1696" s="2">
        <f t="shared" si="158"/>
        <v>8.2461086051920169</v>
      </c>
      <c r="E1696" s="2">
        <f t="shared" si="157"/>
        <v>2.8800267460255213E-2</v>
      </c>
      <c r="F1696" s="2">
        <f t="shared" si="155"/>
        <v>2.581785433080666E-3</v>
      </c>
      <c r="G1696" s="2">
        <f t="shared" si="153"/>
        <v>2.6218482027174549E-2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8.1380999999999997</v>
      </c>
      <c r="C1697" s="2">
        <f t="shared" si="156"/>
        <v>8.2696613537826913</v>
      </c>
      <c r="D1697" s="2">
        <f t="shared" si="158"/>
        <v>8.2381079677703859</v>
      </c>
      <c r="E1697" s="2">
        <f t="shared" si="157"/>
        <v>3.1553386012305396E-2</v>
      </c>
      <c r="F1697" s="2">
        <f t="shared" si="155"/>
        <v>8.3761055489256133E-3</v>
      </c>
      <c r="G1697" s="2">
        <f t="shared" si="153"/>
        <v>2.317728046337978E-2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8.1449999999999996</v>
      </c>
      <c r="C1698" s="2">
        <f t="shared" si="156"/>
        <v>8.2641596070468921</v>
      </c>
      <c r="D1698" s="2">
        <f t="shared" si="158"/>
        <v>8.2312110812688761</v>
      </c>
      <c r="E1698" s="2">
        <f t="shared" si="157"/>
        <v>3.2948525778015991E-2</v>
      </c>
      <c r="F1698" s="2">
        <f t="shared" si="155"/>
        <v>1.329058959474369E-2</v>
      </c>
      <c r="G1698" s="2">
        <f t="shared" si="153"/>
        <v>1.9657936183272301E-2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8.0081000000000007</v>
      </c>
      <c r="C1699" s="2">
        <f t="shared" si="156"/>
        <v>8.2521350521166017</v>
      </c>
      <c r="D1699" s="2">
        <f t="shared" si="158"/>
        <v>8.2146843345082186</v>
      </c>
      <c r="E1699" s="2">
        <f t="shared" si="157"/>
        <v>3.7450717608383144E-2</v>
      </c>
      <c r="F1699" s="2">
        <f t="shared" si="155"/>
        <v>1.8122615197471582E-2</v>
      </c>
      <c r="G1699" s="2">
        <f t="shared" si="153"/>
        <v>1.9328102410911562E-2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7.7343000000000002</v>
      </c>
      <c r="C1700" s="2">
        <f t="shared" si="156"/>
        <v>8.2461758133294314</v>
      </c>
      <c r="D1700" s="2">
        <f t="shared" si="158"/>
        <v>8.1791003097298329</v>
      </c>
      <c r="E1700" s="2">
        <f t="shared" si="157"/>
        <v>6.7075503599598463E-2</v>
      </c>
      <c r="F1700" s="2">
        <f t="shared" si="155"/>
        <v>2.791319287789696E-2</v>
      </c>
      <c r="G1700" s="2">
        <f t="shared" ref="G1700:G1763" si="159">E1700-F1700</f>
        <v>3.9162310721701503E-2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7.6589999999999998</v>
      </c>
      <c r="C1701" s="2">
        <f t="shared" si="156"/>
        <v>8.249564149740289</v>
      </c>
      <c r="D1701" s="2">
        <f t="shared" si="158"/>
        <v>8.1405743608609562</v>
      </c>
      <c r="E1701" s="2">
        <f t="shared" si="157"/>
        <v>0.10898978887933275</v>
      </c>
      <c r="F1701" s="2">
        <f t="shared" ref="F1701:F1764" si="161">(E1701*(2/(10)))+((1-(2/10))*F1700)</f>
        <v>4.4128512078184121E-2</v>
      </c>
      <c r="G1701" s="2">
        <f t="shared" si="159"/>
        <v>6.4861276801148629E-2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8.0012000000000008</v>
      </c>
      <c r="C1702" s="2">
        <f t="shared" si="156"/>
        <v>8.2440004343956286</v>
      </c>
      <c r="D1702" s="2">
        <f t="shared" si="158"/>
        <v>8.1302503341305155</v>
      </c>
      <c r="E1702" s="2">
        <f t="shared" si="157"/>
        <v>0.11375010026511312</v>
      </c>
      <c r="F1702" s="2">
        <f t="shared" si="161"/>
        <v>5.8052829715569923E-2</v>
      </c>
      <c r="G1702" s="2">
        <f t="shared" si="159"/>
        <v>5.5697270549543196E-2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7.9669999999999996</v>
      </c>
      <c r="C1703" s="2">
        <f t="shared" si="156"/>
        <v>8.2382465214116856</v>
      </c>
      <c r="D1703" s="2">
        <f t="shared" si="158"/>
        <v>8.1181577167875147</v>
      </c>
      <c r="E1703" s="2">
        <f t="shared" si="157"/>
        <v>0.12008880462417082</v>
      </c>
      <c r="F1703" s="2">
        <f t="shared" si="161"/>
        <v>7.0460024697290111E-2</v>
      </c>
      <c r="G1703" s="2">
        <f t="shared" si="159"/>
        <v>4.9628779926880709E-2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7.9328000000000003</v>
      </c>
      <c r="C1704" s="2">
        <f t="shared" si="156"/>
        <v>8.2291624411945037</v>
      </c>
      <c r="D1704" s="2">
        <f t="shared" si="158"/>
        <v>8.1044275155439944</v>
      </c>
      <c r="E1704" s="2">
        <f t="shared" si="157"/>
        <v>0.12473492565050925</v>
      </c>
      <c r="F1704" s="2">
        <f t="shared" si="161"/>
        <v>8.1315004887933945E-2</v>
      </c>
      <c r="G1704" s="2">
        <f t="shared" si="159"/>
        <v>4.3419920762575309E-2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7.8643000000000001</v>
      </c>
      <c r="C1705" s="2">
        <f t="shared" si="156"/>
        <v>8.2235836040876578</v>
      </c>
      <c r="D1705" s="2">
        <f t="shared" si="158"/>
        <v>8.0866402921703653</v>
      </c>
      <c r="E1705" s="2">
        <f t="shared" si="157"/>
        <v>0.13694331191729248</v>
      </c>
      <c r="F1705" s="2">
        <f t="shared" si="161"/>
        <v>9.2440666293805651E-2</v>
      </c>
      <c r="G1705" s="2">
        <f t="shared" si="159"/>
        <v>4.4502645623486825E-2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7.8917000000000002</v>
      </c>
      <c r="C1706" s="2">
        <f t="shared" si="156"/>
        <v>8.2209707419203255</v>
      </c>
      <c r="D1706" s="2">
        <f t="shared" si="158"/>
        <v>8.072200270528116</v>
      </c>
      <c r="E1706" s="2">
        <f t="shared" si="157"/>
        <v>0.14877047139220956</v>
      </c>
      <c r="F1706" s="2">
        <f t="shared" si="161"/>
        <v>0.10370662731348644</v>
      </c>
      <c r="G1706" s="2">
        <f t="shared" si="159"/>
        <v>4.5063844078723117E-2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7.8849</v>
      </c>
      <c r="C1707" s="2">
        <f t="shared" si="156"/>
        <v>8.2082213970095061</v>
      </c>
      <c r="D1707" s="2">
        <f t="shared" si="158"/>
        <v>8.058326176414921</v>
      </c>
      <c r="E1707" s="2">
        <f t="shared" si="157"/>
        <v>0.14989522059458515</v>
      </c>
      <c r="F1707" s="2">
        <f t="shared" si="161"/>
        <v>0.11294434596970618</v>
      </c>
      <c r="G1707" s="2">
        <f t="shared" si="159"/>
        <v>3.6950874624878977E-2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7.8643000000000001</v>
      </c>
      <c r="C1708" s="2">
        <f t="shared" si="156"/>
        <v>8.1984950282388134</v>
      </c>
      <c r="D1708" s="2">
        <f t="shared" si="158"/>
        <v>8.0439538670508526</v>
      </c>
      <c r="E1708" s="2">
        <f t="shared" si="157"/>
        <v>0.1545411611879608</v>
      </c>
      <c r="F1708" s="2">
        <f t="shared" si="161"/>
        <v>0.1212637090133571</v>
      </c>
      <c r="G1708" s="2">
        <f t="shared" si="159"/>
        <v>3.3277452174603692E-2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7.9054000000000002</v>
      </c>
      <c r="C1709" s="2">
        <f t="shared" si="156"/>
        <v>8.1692034854328419</v>
      </c>
      <c r="D1709" s="2">
        <f t="shared" si="158"/>
        <v>8.0336906176396781</v>
      </c>
      <c r="E1709" s="2">
        <f t="shared" si="157"/>
        <v>0.13551286779316385</v>
      </c>
      <c r="F1709" s="2">
        <f t="shared" si="161"/>
        <v>0.12411354076931846</v>
      </c>
      <c r="G1709" s="2">
        <f t="shared" si="159"/>
        <v>1.1399327023845385E-2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7.8917000000000002</v>
      </c>
      <c r="C1710" s="2">
        <f t="shared" si="156"/>
        <v>8.1022952569047124</v>
      </c>
      <c r="D1710" s="2">
        <f t="shared" si="158"/>
        <v>8.0231727941108133</v>
      </c>
      <c r="E1710" s="2">
        <f t="shared" si="157"/>
        <v>7.9122462793899118E-2</v>
      </c>
      <c r="F1710" s="2">
        <f t="shared" si="161"/>
        <v>0.1151153251742346</v>
      </c>
      <c r="G1710" s="2">
        <f t="shared" si="159"/>
        <v>-3.5992862380335486E-2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7.8643000000000001</v>
      </c>
      <c r="C1711" s="2">
        <f t="shared" si="156"/>
        <v>8.0340959866116783</v>
      </c>
      <c r="D1711" s="2">
        <f t="shared" si="158"/>
        <v>8.0114044389914945</v>
      </c>
      <c r="E1711" s="2">
        <f t="shared" si="157"/>
        <v>2.2691547620183883E-2</v>
      </c>
      <c r="F1711" s="2">
        <f t="shared" si="161"/>
        <v>9.6630569663424468E-2</v>
      </c>
      <c r="G1711" s="2">
        <f t="shared" si="159"/>
        <v>-7.3939022043240585E-2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7.7617000000000003</v>
      </c>
      <c r="C1712" s="2">
        <f t="shared" si="156"/>
        <v>8.0290350655944973</v>
      </c>
      <c r="D1712" s="2">
        <f t="shared" si="158"/>
        <v>7.992907813881013</v>
      </c>
      <c r="E1712" s="2">
        <f t="shared" si="157"/>
        <v>3.6127251713484299E-2</v>
      </c>
      <c r="F1712" s="2">
        <f t="shared" si="161"/>
        <v>8.4529906073436439E-2</v>
      </c>
      <c r="G1712" s="2">
        <f t="shared" si="159"/>
        <v>-4.8402654359952141E-2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7.8026999999999997</v>
      </c>
      <c r="C1713" s="2">
        <f t="shared" si="156"/>
        <v>8.0194912093491908</v>
      </c>
      <c r="D1713" s="2">
        <f t="shared" si="158"/>
        <v>7.9788183461861237</v>
      </c>
      <c r="E1713" s="2">
        <f t="shared" si="157"/>
        <v>4.0672863163067063E-2</v>
      </c>
      <c r="F1713" s="2">
        <f t="shared" si="161"/>
        <v>7.575849749136257E-2</v>
      </c>
      <c r="G1713" s="2">
        <f t="shared" si="159"/>
        <v>-3.5085634328295506E-2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7.8300999999999998</v>
      </c>
      <c r="C1714" s="2">
        <f t="shared" si="156"/>
        <v>8.0061541002185468</v>
      </c>
      <c r="D1714" s="2">
        <f t="shared" si="158"/>
        <v>7.9678021723945589</v>
      </c>
      <c r="E1714" s="2">
        <f t="shared" si="157"/>
        <v>3.8351927823987886E-2</v>
      </c>
      <c r="F1714" s="2">
        <f t="shared" si="161"/>
        <v>6.827718355788763E-2</v>
      </c>
      <c r="G1714" s="2">
        <f t="shared" si="159"/>
        <v>-2.9925255733899744E-2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7.8232999999999997</v>
      </c>
      <c r="C1715" s="2">
        <f t="shared" si="156"/>
        <v>7.984330392492617</v>
      </c>
      <c r="D1715" s="2">
        <f t="shared" si="158"/>
        <v>7.9570983077727391</v>
      </c>
      <c r="E1715" s="2">
        <f t="shared" si="157"/>
        <v>2.7232084719877925E-2</v>
      </c>
      <c r="F1715" s="2">
        <f t="shared" si="161"/>
        <v>6.0068163790285692E-2</v>
      </c>
      <c r="G1715" s="2">
        <f t="shared" si="159"/>
        <v>-3.2836079070407767E-2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7.7889999999999997</v>
      </c>
      <c r="C1716" s="2">
        <f t="shared" si="156"/>
        <v>7.9700795628783681</v>
      </c>
      <c r="D1716" s="2">
        <f t="shared" si="158"/>
        <v>7.9446465812710541</v>
      </c>
      <c r="E1716" s="2">
        <f t="shared" si="157"/>
        <v>2.5432981607313998E-2</v>
      </c>
      <c r="F1716" s="2">
        <f t="shared" si="161"/>
        <v>5.3141127353691357E-2</v>
      </c>
      <c r="G1716" s="2">
        <f t="shared" si="159"/>
        <v>-2.7708145746377359E-2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7.7889999999999997</v>
      </c>
      <c r="C1717" s="2">
        <f t="shared" si="156"/>
        <v>7.9569750147432341</v>
      </c>
      <c r="D1717" s="2">
        <f t="shared" si="158"/>
        <v>7.9331172048806051</v>
      </c>
      <c r="E1717" s="2">
        <f t="shared" si="157"/>
        <v>2.3857809862628976E-2</v>
      </c>
      <c r="F1717" s="2">
        <f t="shared" si="161"/>
        <v>4.7284463855478888E-2</v>
      </c>
      <c r="G1717" s="2">
        <f t="shared" si="159"/>
        <v>-2.3426653992849912E-2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7.8026999999999997</v>
      </c>
      <c r="C1718" s="2">
        <f t="shared" si="156"/>
        <v>7.9427173201673522</v>
      </c>
      <c r="D1718" s="2">
        <f t="shared" si="158"/>
        <v>7.9234566711857459</v>
      </c>
      <c r="E1718" s="2">
        <f t="shared" si="157"/>
        <v>1.9260648981606288E-2</v>
      </c>
      <c r="F1718" s="2">
        <f t="shared" si="161"/>
        <v>4.1679700880704371E-2</v>
      </c>
      <c r="G1718" s="2">
        <f t="shared" si="159"/>
        <v>-2.2419051899098083E-2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7.8574999999999999</v>
      </c>
      <c r="C1719" s="2">
        <f t="shared" si="156"/>
        <v>7.9369761939877597</v>
      </c>
      <c r="D1719" s="2">
        <f t="shared" si="158"/>
        <v>7.9185709918386538</v>
      </c>
      <c r="E1719" s="2">
        <f t="shared" si="157"/>
        <v>1.8405202149105904E-2</v>
      </c>
      <c r="F1719" s="2">
        <f t="shared" si="161"/>
        <v>3.702480113438468E-2</v>
      </c>
      <c r="G1719" s="2">
        <f t="shared" si="159"/>
        <v>-1.8619598985278776E-2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7.8574999999999999</v>
      </c>
      <c r="C1720" s="2">
        <f t="shared" si="156"/>
        <v>7.93001062568195</v>
      </c>
      <c r="D1720" s="2">
        <f t="shared" si="158"/>
        <v>7.9140472146654206</v>
      </c>
      <c r="E1720" s="2">
        <f t="shared" si="157"/>
        <v>1.5963411016529427E-2</v>
      </c>
      <c r="F1720" s="2">
        <f t="shared" si="161"/>
        <v>3.2812523110813632E-2</v>
      </c>
      <c r="G1720" s="2">
        <f t="shared" si="159"/>
        <v>-1.6849112094284205E-2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7.7752999999999997</v>
      </c>
      <c r="C1721" s="2">
        <f t="shared" si="156"/>
        <v>7.9199012986539579</v>
      </c>
      <c r="D1721" s="2">
        <f t="shared" si="158"/>
        <v>7.9037696432087232</v>
      </c>
      <c r="E1721" s="2">
        <f t="shared" si="157"/>
        <v>1.6131655445234649E-2</v>
      </c>
      <c r="F1721" s="2">
        <f t="shared" si="161"/>
        <v>2.947634957769784E-2</v>
      </c>
      <c r="G1721" s="2">
        <f t="shared" si="159"/>
        <v>-1.334469413246319E-2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7.7685000000000004</v>
      </c>
      <c r="C1722" s="2">
        <f t="shared" si="156"/>
        <v>7.8955626373225805</v>
      </c>
      <c r="D1722" s="2">
        <f t="shared" si="158"/>
        <v>7.8937496696377067</v>
      </c>
      <c r="E1722" s="2">
        <f t="shared" si="157"/>
        <v>1.812967684873712E-3</v>
      </c>
      <c r="F1722" s="2">
        <f t="shared" si="161"/>
        <v>2.3943673199133018E-2</v>
      </c>
      <c r="G1722" s="2">
        <f t="shared" si="159"/>
        <v>-2.2130705514259306E-2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7.7411000000000003</v>
      </c>
      <c r="C1723" s="2">
        <f t="shared" si="156"/>
        <v>7.8812760777344906</v>
      </c>
      <c r="D1723" s="2">
        <f t="shared" si="158"/>
        <v>7.8824422867015809</v>
      </c>
      <c r="E1723" s="2">
        <f t="shared" si="157"/>
        <v>-1.1662089670902986E-3</v>
      </c>
      <c r="F1723" s="2">
        <f t="shared" si="161"/>
        <v>1.8921696765888358E-2</v>
      </c>
      <c r="G1723" s="2">
        <f t="shared" si="159"/>
        <v>-2.0087905732978657E-2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7.7411000000000003</v>
      </c>
      <c r="C1724" s="2">
        <f t="shared" si="156"/>
        <v>7.8734028350061074</v>
      </c>
      <c r="D1724" s="2">
        <f t="shared" si="158"/>
        <v>7.8719724876866497</v>
      </c>
      <c r="E1724" s="2">
        <f t="shared" si="157"/>
        <v>1.430347319457681E-3</v>
      </c>
      <c r="F1724" s="2">
        <f t="shared" si="161"/>
        <v>1.5423426876602224E-2</v>
      </c>
      <c r="G1724" s="2">
        <f t="shared" si="159"/>
        <v>-1.3993079557144543E-2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6">
        <f>TITRES_STAT!D1728</f>
        <v>7.7411000000000003</v>
      </c>
      <c r="C1725" s="2">
        <f t="shared" si="156"/>
        <v>7.8656947065436293</v>
      </c>
      <c r="D1725" s="2">
        <f t="shared" si="158"/>
        <v>7.8622782293394913</v>
      </c>
      <c r="E1725" s="2">
        <f t="shared" si="157"/>
        <v>3.4164772041380687E-3</v>
      </c>
      <c r="F1725" s="2">
        <f t="shared" si="161"/>
        <v>1.3022036942109395E-2</v>
      </c>
      <c r="G1725" s="2">
        <f t="shared" si="159"/>
        <v>-9.605559737971326E-3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7.7069000000000001</v>
      </c>
      <c r="C1726" s="2">
        <f t="shared" si="156"/>
        <v>7.8538955209215331</v>
      </c>
      <c r="D1726" s="2">
        <f t="shared" si="158"/>
        <v>7.8507687308698992</v>
      </c>
      <c r="E1726" s="2">
        <f t="shared" si="157"/>
        <v>3.1267900516338543E-3</v>
      </c>
      <c r="F1726" s="2">
        <f t="shared" si="161"/>
        <v>1.1042987564014287E-2</v>
      </c>
      <c r="G1726" s="2">
        <f t="shared" si="159"/>
        <v>-7.916197512380433E-3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6">
        <f>TITRES_STAT!D1730</f>
        <v>7.6657999999999999</v>
      </c>
      <c r="C1727" s="2">
        <f t="shared" si="156"/>
        <v>7.8439115946259133</v>
      </c>
      <c r="D1727" s="2">
        <f t="shared" si="158"/>
        <v>7.8370673433980551</v>
      </c>
      <c r="E1727" s="2">
        <f t="shared" si="157"/>
        <v>6.8442512278581447E-3</v>
      </c>
      <c r="F1727" s="2">
        <f t="shared" si="161"/>
        <v>1.0203240296783059E-2</v>
      </c>
      <c r="G1727" s="2">
        <f t="shared" si="159"/>
        <v>-3.3589890689249141E-3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6">
        <f>TITRES_STAT!D1731</f>
        <v>7.6657999999999999</v>
      </c>
      <c r="C1728" s="2">
        <f t="shared" si="156"/>
        <v>7.837571349298849</v>
      </c>
      <c r="D1728" s="2">
        <f t="shared" si="158"/>
        <v>7.8243808735167182</v>
      </c>
      <c r="E1728" s="2">
        <f t="shared" si="157"/>
        <v>1.3190475782130839E-2</v>
      </c>
      <c r="F1728" s="2">
        <f t="shared" si="161"/>
        <v>1.0800687393852617E-2</v>
      </c>
      <c r="G1728" s="2">
        <f t="shared" si="159"/>
        <v>2.3897883882782224E-3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7.5974000000000004</v>
      </c>
      <c r="C1729" s="2">
        <f t="shared" si="156"/>
        <v>7.8406372955605645</v>
      </c>
      <c r="D1729" s="2">
        <f t="shared" si="158"/>
        <v>7.807567475478443</v>
      </c>
      <c r="E1729" s="2">
        <f t="shared" si="157"/>
        <v>3.3069820082121559E-2</v>
      </c>
      <c r="F1729" s="2">
        <f t="shared" si="161"/>
        <v>1.5254513931506408E-2</v>
      </c>
      <c r="G1729" s="2">
        <f t="shared" si="159"/>
        <v>1.7815306150615152E-2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7.6589999999999998</v>
      </c>
      <c r="C1730" s="2">
        <f t="shared" si="156"/>
        <v>7.8432315577820164</v>
      </c>
      <c r="D1730" s="2">
        <f t="shared" si="158"/>
        <v>7.7965624772948541</v>
      </c>
      <c r="E1730" s="2">
        <f t="shared" si="157"/>
        <v>4.666908048716234E-2</v>
      </c>
      <c r="F1730" s="2">
        <f t="shared" si="161"/>
        <v>2.1537427242637595E-2</v>
      </c>
      <c r="G1730" s="2">
        <f t="shared" si="159"/>
        <v>2.5131653244524745E-2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7.6520999999999999</v>
      </c>
      <c r="C1731" s="2">
        <f t="shared" si="156"/>
        <v>7.8327805488924751</v>
      </c>
      <c r="D1731" s="2">
        <f t="shared" si="158"/>
        <v>7.7858615530507906</v>
      </c>
      <c r="E1731" s="2">
        <f t="shared" si="157"/>
        <v>4.6918995841684463E-2</v>
      </c>
      <c r="F1731" s="2">
        <f t="shared" si="161"/>
        <v>2.6613740962446973E-2</v>
      </c>
      <c r="G1731" s="2">
        <f t="shared" si="159"/>
        <v>2.030525487923749E-2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7.6315999999999997</v>
      </c>
      <c r="C1732" s="2">
        <f t="shared" si="156"/>
        <v>7.8228912336782477</v>
      </c>
      <c r="D1732" s="2">
        <f t="shared" si="158"/>
        <v>7.7744347713433246</v>
      </c>
      <c r="E1732" s="2">
        <f t="shared" si="157"/>
        <v>4.8456462334923067E-2</v>
      </c>
      <c r="F1732" s="2">
        <f t="shared" si="161"/>
        <v>3.0982285236942193E-2</v>
      </c>
      <c r="G1732" s="2">
        <f t="shared" si="159"/>
        <v>1.7474177097980874E-2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7.5289000000000001</v>
      </c>
      <c r="C1733" s="2">
        <f t="shared" si="156"/>
        <v>7.8103079669585176</v>
      </c>
      <c r="D1733" s="2">
        <f t="shared" si="158"/>
        <v>7.7562470105030776</v>
      </c>
      <c r="E1733" s="2">
        <f t="shared" si="157"/>
        <v>5.4060956455439957E-2</v>
      </c>
      <c r="F1733" s="2">
        <f t="shared" si="161"/>
        <v>3.559801948064175E-2</v>
      </c>
      <c r="G1733" s="2">
        <f t="shared" si="159"/>
        <v>1.8462936974798207E-2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7.6315999999999997</v>
      </c>
      <c r="C1734" s="2">
        <f t="shared" si="156"/>
        <v>7.7996605874264384</v>
      </c>
      <c r="D1734" s="2">
        <f t="shared" si="158"/>
        <v>7.7470138986139609</v>
      </c>
      <c r="E1734" s="2">
        <f t="shared" si="157"/>
        <v>5.2646688812477471E-2</v>
      </c>
      <c r="F1734" s="2">
        <f t="shared" si="161"/>
        <v>3.90077533470089E-2</v>
      </c>
      <c r="G1734" s="2">
        <f t="shared" si="159"/>
        <v>1.3638935465468571E-2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7.7685000000000004</v>
      </c>
      <c r="C1735" s="2">
        <f t="shared" si="156"/>
        <v>7.7906512662839091</v>
      </c>
      <c r="D1735" s="2">
        <f t="shared" si="158"/>
        <v>7.7486054616795936</v>
      </c>
      <c r="E1735" s="2">
        <f t="shared" si="157"/>
        <v>4.2045804604315506E-2</v>
      </c>
      <c r="F1735" s="2">
        <f t="shared" si="161"/>
        <v>3.9615363598470225E-2</v>
      </c>
      <c r="G1735" s="2">
        <f t="shared" si="159"/>
        <v>2.4304410058452811E-3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7.6589999999999998</v>
      </c>
      <c r="C1736" s="2">
        <f t="shared" si="156"/>
        <v>7.7777664560863844</v>
      </c>
      <c r="D1736" s="2">
        <f t="shared" si="158"/>
        <v>7.7419680200736973</v>
      </c>
      <c r="E1736" s="2">
        <f t="shared" si="157"/>
        <v>3.5798436012687063E-2</v>
      </c>
      <c r="F1736" s="2">
        <f t="shared" si="161"/>
        <v>3.8851978081313597E-2</v>
      </c>
      <c r="G1736" s="2">
        <f t="shared" si="159"/>
        <v>-3.0535420686265344E-3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6">
        <f>TITRES_STAT!D1740</f>
        <v>7.5904999999999996</v>
      </c>
      <c r="C1737" s="2">
        <f t="shared" si="156"/>
        <v>7.76054084745771</v>
      </c>
      <c r="D1737" s="2">
        <f t="shared" si="158"/>
        <v>7.7307481667349052</v>
      </c>
      <c r="E1737" s="2">
        <f t="shared" si="157"/>
        <v>2.9792680722804832E-2</v>
      </c>
      <c r="F1737" s="2">
        <f t="shared" si="161"/>
        <v>3.7040118609611844E-2</v>
      </c>
      <c r="G1737" s="2">
        <f t="shared" si="159"/>
        <v>-7.2474378868070122E-3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6">
        <f>TITRES_STAT!D1741</f>
        <v>7.5426000000000002</v>
      </c>
      <c r="C1738" s="2">
        <f t="shared" si="156"/>
        <v>7.7459653324642161</v>
      </c>
      <c r="D1738" s="2">
        <f t="shared" si="158"/>
        <v>7.7168112654952825</v>
      </c>
      <c r="E1738" s="2">
        <f t="shared" si="157"/>
        <v>2.9154066968933634E-2</v>
      </c>
      <c r="F1738" s="2">
        <f t="shared" si="161"/>
        <v>3.5462908281476205E-2</v>
      </c>
      <c r="G1738" s="2">
        <f t="shared" si="159"/>
        <v>-6.3088413125425707E-3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6">
        <f>TITRES_STAT!D1742</f>
        <v>7.6315999999999997</v>
      </c>
      <c r="C1739" s="2">
        <f t="shared" si="156"/>
        <v>7.7231091274697219</v>
      </c>
      <c r="D1739" s="2">
        <f t="shared" si="158"/>
        <v>7.7104993199030387</v>
      </c>
      <c r="E1739" s="2">
        <f t="shared" si="157"/>
        <v>1.2609807566683173E-2</v>
      </c>
      <c r="F1739" s="2">
        <f t="shared" si="161"/>
        <v>3.0892288138517597E-2</v>
      </c>
      <c r="G1739" s="2">
        <f t="shared" si="159"/>
        <v>-1.8282480571834424E-2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6">
        <f>TITRES_STAT!D1743</f>
        <v>7.5974000000000004</v>
      </c>
      <c r="C1740" s="2">
        <f t="shared" si="156"/>
        <v>7.7132461847820721</v>
      </c>
      <c r="D1740" s="2">
        <f t="shared" si="158"/>
        <v>7.7021215925028139</v>
      </c>
      <c r="E1740" s="2">
        <f t="shared" si="157"/>
        <v>1.1124592279258216E-2</v>
      </c>
      <c r="F1740" s="2">
        <f t="shared" si="161"/>
        <v>2.6938748966665722E-2</v>
      </c>
      <c r="G1740" s="2">
        <f t="shared" si="159"/>
        <v>-1.5814156687407505E-2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7.5904999999999996</v>
      </c>
      <c r="C1741" s="2">
        <f t="shared" si="156"/>
        <v>7.7038390794309839</v>
      </c>
      <c r="D1741" s="2">
        <f t="shared" si="158"/>
        <v>7.693853326391495</v>
      </c>
      <c r="E1741" s="2">
        <f t="shared" si="157"/>
        <v>9.9857530394888983E-3</v>
      </c>
      <c r="F1741" s="2">
        <f t="shared" si="161"/>
        <v>2.3548149781230359E-2</v>
      </c>
      <c r="G1741" s="2">
        <f t="shared" si="159"/>
        <v>-1.3562396741741461E-2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7.5904999999999996</v>
      </c>
      <c r="C1742" s="2">
        <f t="shared" si="156"/>
        <v>7.6927253749031408</v>
      </c>
      <c r="D1742" s="2">
        <f t="shared" si="158"/>
        <v>7.6861975244365697</v>
      </c>
      <c r="E1742" s="2">
        <f t="shared" si="157"/>
        <v>6.5278504665711168E-3</v>
      </c>
      <c r="F1742" s="2">
        <f t="shared" si="161"/>
        <v>2.0144089918298511E-2</v>
      </c>
      <c r="G1742" s="2">
        <f t="shared" si="159"/>
        <v>-1.3616239451727394E-2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7.5289000000000001</v>
      </c>
      <c r="C1743" s="2">
        <f t="shared" ref="C1743:C1806" si="162">$C$4*B1733+C1742*(1-$C$4)</f>
        <v>7.667521471071888</v>
      </c>
      <c r="D1743" s="2">
        <f t="shared" si="158"/>
        <v>7.6745458559597868</v>
      </c>
      <c r="E1743" s="2">
        <f t="shared" si="157"/>
        <v>-7.0243848878988047E-3</v>
      </c>
      <c r="F1743" s="2">
        <f t="shared" si="161"/>
        <v>1.4710394957059046E-2</v>
      </c>
      <c r="G1743" s="2">
        <f t="shared" si="159"/>
        <v>-2.1734779844957849E-2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7.5152999999999999</v>
      </c>
      <c r="C1744" s="2">
        <f t="shared" si="162"/>
        <v>7.6619950909069825</v>
      </c>
      <c r="D1744" s="2">
        <f t="shared" si="158"/>
        <v>7.662749866629432</v>
      </c>
      <c r="E1744" s="2">
        <f t="shared" si="157"/>
        <v>-7.5477572244952995E-4</v>
      </c>
      <c r="F1744" s="2">
        <f t="shared" si="161"/>
        <v>1.1617360821157332E-2</v>
      </c>
      <c r="G1744" s="2">
        <f t="shared" si="159"/>
        <v>-1.2372136543606862E-2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7.3921000000000001</v>
      </c>
      <c r="C1745" s="2">
        <f t="shared" si="162"/>
        <v>7.6783804615366771</v>
      </c>
      <c r="D1745" s="2">
        <f t="shared" si="158"/>
        <v>7.6427017283605849</v>
      </c>
      <c r="E1745" s="2">
        <f t="shared" si="157"/>
        <v>3.5678733176092159E-2</v>
      </c>
      <c r="F1745" s="2">
        <f t="shared" si="161"/>
        <v>1.64296352921443E-2</v>
      </c>
      <c r="G1745" s="2">
        <f t="shared" si="159"/>
        <v>1.9249097883947859E-2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7.4057000000000004</v>
      </c>
      <c r="C1746" s="2">
        <f t="shared" si="162"/>
        <v>7.6753988520694962</v>
      </c>
      <c r="D1746" s="2">
        <f t="shared" si="158"/>
        <v>7.6251460447783197</v>
      </c>
      <c r="E1746" s="2">
        <f t="shared" si="157"/>
        <v>5.0252807291176538E-2</v>
      </c>
      <c r="F1746" s="2">
        <f t="shared" si="161"/>
        <v>2.319426969195075E-2</v>
      </c>
      <c r="G1746" s="2">
        <f t="shared" si="159"/>
        <v>2.7058537599225788E-2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7.6247999999999996</v>
      </c>
      <c r="C1747" s="2">
        <f t="shared" si="162"/>
        <v>7.66233749021265</v>
      </c>
      <c r="D1747" s="2">
        <f t="shared" si="158"/>
        <v>7.6251204118317775</v>
      </c>
      <c r="E1747" s="2">
        <f t="shared" si="157"/>
        <v>3.7217078380872515E-2</v>
      </c>
      <c r="F1747" s="2">
        <f t="shared" si="161"/>
        <v>2.5998831429735105E-2</v>
      </c>
      <c r="G1747" s="2">
        <f t="shared" si="159"/>
        <v>1.121824695113741E-2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7.6247999999999996</v>
      </c>
      <c r="C1748" s="2">
        <f t="shared" si="162"/>
        <v>7.6439163378722421</v>
      </c>
      <c r="D1748" s="2">
        <f t="shared" si="158"/>
        <v>7.6250966776220164</v>
      </c>
      <c r="E1748" s="2">
        <f t="shared" si="157"/>
        <v>1.8819660250225745E-2</v>
      </c>
      <c r="F1748" s="2">
        <f t="shared" si="161"/>
        <v>2.4562997193833234E-2</v>
      </c>
      <c r="G1748" s="2">
        <f t="shared" si="159"/>
        <v>-5.7433369436074889E-3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7.6520999999999999</v>
      </c>
      <c r="C1749" s="2">
        <f t="shared" si="162"/>
        <v>7.6420215166611278</v>
      </c>
      <c r="D1749" s="2">
        <f t="shared" si="158"/>
        <v>7.6270969237240891</v>
      </c>
      <c r="E1749" s="2">
        <f t="shared" si="157"/>
        <v>1.4924592937038739E-2</v>
      </c>
      <c r="F1749" s="2">
        <f t="shared" si="161"/>
        <v>2.2635316342474336E-2</v>
      </c>
      <c r="G1749" s="2">
        <f t="shared" si="159"/>
        <v>-7.7107234054355975E-3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7.4604999999999997</v>
      </c>
      <c r="C1750" s="2">
        <f t="shared" si="162"/>
        <v>7.6351566679440319</v>
      </c>
      <c r="D1750" s="2">
        <f t="shared" si="158"/>
        <v>7.6147564108556383</v>
      </c>
      <c r="E1750" s="2">
        <f t="shared" si="157"/>
        <v>2.0400257088393658E-2</v>
      </c>
      <c r="F1750" s="2">
        <f t="shared" si="161"/>
        <v>2.2188304491658203E-2</v>
      </c>
      <c r="G1750" s="2">
        <f t="shared" si="159"/>
        <v>-1.7880474032645442E-3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7.4946999999999999</v>
      </c>
      <c r="C1751" s="2">
        <f t="shared" si="162"/>
        <v>7.6282864113372568</v>
      </c>
      <c r="D1751" s="2">
        <f t="shared" si="158"/>
        <v>7.6058633433848506</v>
      </c>
      <c r="E1751" s="2">
        <f t="shared" si="157"/>
        <v>2.2423067952406228E-2</v>
      </c>
      <c r="F1751" s="2">
        <f t="shared" si="161"/>
        <v>2.2235257183807807E-2</v>
      </c>
      <c r="G1751" s="2">
        <f t="shared" si="159"/>
        <v>1.8781076859842108E-4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7.6657999999999999</v>
      </c>
      <c r="C1752" s="2">
        <f t="shared" si="162"/>
        <v>7.6224731172853701</v>
      </c>
      <c r="D1752" s="2">
        <f t="shared" si="158"/>
        <v>7.6103030957267137</v>
      </c>
      <c r="E1752" s="2">
        <f t="shared" si="157"/>
        <v>1.217002155865643E-2</v>
      </c>
      <c r="F1752" s="2">
        <f t="shared" si="161"/>
        <v>2.0222210058777532E-2</v>
      </c>
      <c r="G1752" s="2">
        <f t="shared" si="159"/>
        <v>-8.0521885001211026E-3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7.6657999999999999</v>
      </c>
      <c r="C1753" s="2">
        <f t="shared" si="162"/>
        <v>7.6080772530876208</v>
      </c>
      <c r="D1753" s="2">
        <f t="shared" si="158"/>
        <v>7.6144139775247357</v>
      </c>
      <c r="E1753" s="2">
        <f t="shared" si="157"/>
        <v>-6.3367244371148601E-3</v>
      </c>
      <c r="F1753" s="2">
        <f t="shared" si="161"/>
        <v>1.4910423159599055E-2</v>
      </c>
      <c r="G1753" s="2">
        <f t="shared" si="159"/>
        <v>-2.1247147596713915E-2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7.5974000000000004</v>
      </c>
      <c r="C1754" s="2">
        <f t="shared" si="162"/>
        <v>7.5938038295356796</v>
      </c>
      <c r="D1754" s="2">
        <f t="shared" si="158"/>
        <v>7.613153682893274</v>
      </c>
      <c r="E1754" s="2">
        <f t="shared" si="157"/>
        <v>-1.9349853357594426E-2</v>
      </c>
      <c r="F1754" s="2">
        <f t="shared" si="161"/>
        <v>8.0583678561603582E-3</v>
      </c>
      <c r="G1754" s="2">
        <f t="shared" si="159"/>
        <v>-2.7408221213754785E-2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7.5904999999999996</v>
      </c>
      <c r="C1755" s="2">
        <f t="shared" si="162"/>
        <v>7.5627724711455748</v>
      </c>
      <c r="D1755" s="2">
        <f t="shared" si="158"/>
        <v>7.6114756323085873</v>
      </c>
      <c r="E1755" s="2">
        <f t="shared" si="157"/>
        <v>-4.8703161163012432E-2</v>
      </c>
      <c r="F1755" s="2">
        <f t="shared" si="161"/>
        <v>-3.2939379476741998E-3</v>
      </c>
      <c r="G1755" s="2">
        <f t="shared" si="159"/>
        <v>-4.5409223215338232E-2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7.5289000000000001</v>
      </c>
      <c r="C1756" s="2">
        <f t="shared" si="162"/>
        <v>7.5386074755847172</v>
      </c>
      <c r="D1756" s="2">
        <f t="shared" si="158"/>
        <v>7.6053589188042467</v>
      </c>
      <c r="E1756" s="2">
        <f t="shared" ref="E1756:E1819" si="163">C1756-D1756</f>
        <v>-6.6751443219529527E-2</v>
      </c>
      <c r="F1756" s="2">
        <f t="shared" si="161"/>
        <v>-1.5985439002045267E-2</v>
      </c>
      <c r="G1756" s="2">
        <f t="shared" si="159"/>
        <v>-5.0766004217484256E-2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7.5289000000000001</v>
      </c>
      <c r="C1757" s="2">
        <f t="shared" si="162"/>
        <v>7.5518678639562991</v>
      </c>
      <c r="D1757" s="2">
        <f t="shared" ref="D1757:D1820" si="164">$D$4*B1757+(1-$D$4)*D1756</f>
        <v>7.5996952951891172</v>
      </c>
      <c r="E1757" s="2">
        <f t="shared" si="163"/>
        <v>-4.7827431232818185E-2</v>
      </c>
      <c r="F1757" s="2">
        <f t="shared" si="161"/>
        <v>-2.2353837448199854E-2</v>
      </c>
      <c r="G1757" s="2">
        <f t="shared" si="159"/>
        <v>-2.5473593784618331E-2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7.7137000000000002</v>
      </c>
      <c r="C1758" s="2">
        <f t="shared" si="162"/>
        <v>7.563088192578407</v>
      </c>
      <c r="D1758" s="2">
        <f t="shared" si="164"/>
        <v>7.6081400881380716</v>
      </c>
      <c r="E1758" s="2">
        <f t="shared" si="163"/>
        <v>-4.5051895559664601E-2</v>
      </c>
      <c r="F1758" s="2">
        <f t="shared" si="161"/>
        <v>-2.6893449070492802E-2</v>
      </c>
      <c r="G1758" s="2">
        <f t="shared" si="159"/>
        <v>-1.8158446489171799E-2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6">
        <f>TITRES_STAT!D1762</f>
        <v>7.8163999999999998</v>
      </c>
      <c r="C1759" s="2">
        <f t="shared" si="162"/>
        <v>7.5767823167971136</v>
      </c>
      <c r="D1759" s="2">
        <f t="shared" si="164"/>
        <v>7.6235667482759917</v>
      </c>
      <c r="E1759" s="2">
        <f t="shared" si="163"/>
        <v>-4.6784431478878119E-2</v>
      </c>
      <c r="F1759" s="2">
        <f t="shared" si="161"/>
        <v>-3.0871645552169868E-2</v>
      </c>
      <c r="G1759" s="2">
        <f t="shared" si="159"/>
        <v>-1.5912785926708251E-2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7.7137000000000002</v>
      </c>
      <c r="C1760" s="2">
        <f t="shared" si="162"/>
        <v>7.5588927295975576</v>
      </c>
      <c r="D1760" s="2">
        <f t="shared" si="164"/>
        <v>7.6302432854407325</v>
      </c>
      <c r="E1760" s="2">
        <f t="shared" si="163"/>
        <v>-7.1350555843174845E-2</v>
      </c>
      <c r="F1760" s="2">
        <f t="shared" si="161"/>
        <v>-3.8967427610370864E-2</v>
      </c>
      <c r="G1760" s="2">
        <f t="shared" si="159"/>
        <v>-3.2383128232803982E-2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6">
        <f>TITRES_STAT!D1764</f>
        <v>7.6589999999999998</v>
      </c>
      <c r="C1761" s="2">
        <f t="shared" si="162"/>
        <v>7.5490169250440866</v>
      </c>
      <c r="D1761" s="2">
        <f t="shared" si="164"/>
        <v>7.6323734124451228</v>
      </c>
      <c r="E1761" s="2">
        <f t="shared" si="163"/>
        <v>-8.3356487401036183E-2</v>
      </c>
      <c r="F1761" s="2">
        <f t="shared" si="161"/>
        <v>-4.7845239568503929E-2</v>
      </c>
      <c r="G1761" s="2">
        <f t="shared" si="159"/>
        <v>-3.5511247832532254E-2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6">
        <f>TITRES_STAT!D1765</f>
        <v>7.6657999999999999</v>
      </c>
      <c r="C1762" s="2">
        <f t="shared" si="162"/>
        <v>7.566983551960381</v>
      </c>
      <c r="D1762" s="2">
        <f t="shared" si="164"/>
        <v>7.6348494559677063</v>
      </c>
      <c r="E1762" s="2">
        <f t="shared" si="163"/>
        <v>-6.7865904007325284E-2</v>
      </c>
      <c r="F1762" s="2">
        <f t="shared" si="161"/>
        <v>-5.1849372456268202E-2</v>
      </c>
      <c r="G1762" s="2">
        <f t="shared" si="159"/>
        <v>-1.6016531551057082E-2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7.6657999999999999</v>
      </c>
      <c r="C1763" s="2">
        <f t="shared" si="162"/>
        <v>7.5821860824280147</v>
      </c>
      <c r="D1763" s="2">
        <f t="shared" si="164"/>
        <v>7.6371420888589876</v>
      </c>
      <c r="E1763" s="2">
        <f t="shared" si="163"/>
        <v>-5.495600643097287E-2</v>
      </c>
      <c r="F1763" s="2">
        <f t="shared" si="161"/>
        <v>-5.2470699251209139E-2</v>
      </c>
      <c r="G1763" s="2">
        <f t="shared" si="159"/>
        <v>-2.4853071797637308E-3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7.6315999999999997</v>
      </c>
      <c r="C1764" s="2">
        <f t="shared" si="162"/>
        <v>7.5845266851313973</v>
      </c>
      <c r="D1764" s="2">
        <f t="shared" si="164"/>
        <v>7.636731563758322</v>
      </c>
      <c r="E1764" s="2">
        <f t="shared" si="163"/>
        <v>-5.2204878626924689E-2</v>
      </c>
      <c r="F1764" s="2">
        <f t="shared" si="161"/>
        <v>-5.2417535126352249E-2</v>
      </c>
      <c r="G1764" s="2">
        <f t="shared" ref="G1764:G1827" si="165">E1764-F1764</f>
        <v>2.1265649942756037E-4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7.6315999999999997</v>
      </c>
      <c r="C1765" s="2">
        <f t="shared" si="162"/>
        <v>7.5854456566496431</v>
      </c>
      <c r="D1765" s="2">
        <f t="shared" si="164"/>
        <v>7.6363514479243717</v>
      </c>
      <c r="E1765" s="2">
        <f t="shared" si="163"/>
        <v>-5.0905791274728607E-2</v>
      </c>
      <c r="F1765" s="2">
        <f t="shared" ref="F1765:F1828" si="167">(E1765*(2/(10)))+((1-(2/10))*F1764)</f>
        <v>-5.2115186356027521E-2</v>
      </c>
      <c r="G1765" s="2">
        <f t="shared" si="165"/>
        <v>1.209395081298914E-3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7.7206000000000001</v>
      </c>
      <c r="C1766" s="2">
        <f t="shared" si="162"/>
        <v>7.5767463248573899</v>
      </c>
      <c r="D1766" s="2">
        <f t="shared" si="164"/>
        <v>7.6425920814114559</v>
      </c>
      <c r="E1766" s="2">
        <f t="shared" si="163"/>
        <v>-6.5845756554065993E-2</v>
      </c>
      <c r="F1766" s="2">
        <f t="shared" si="167"/>
        <v>-5.4861300395635221E-2</v>
      </c>
      <c r="G1766" s="2">
        <f t="shared" si="165"/>
        <v>-1.0984456158430772E-2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7.6315999999999997</v>
      </c>
      <c r="C1767" s="2">
        <f t="shared" si="162"/>
        <v>7.5693853518024063</v>
      </c>
      <c r="D1767" s="2">
        <f t="shared" si="164"/>
        <v>7.6417778531587555</v>
      </c>
      <c r="E1767" s="2">
        <f t="shared" si="163"/>
        <v>-7.2392501356349115E-2</v>
      </c>
      <c r="F1767" s="2">
        <f t="shared" si="167"/>
        <v>-5.8367540587778002E-2</v>
      </c>
      <c r="G1767" s="2">
        <f t="shared" si="165"/>
        <v>-1.4024960768571113E-2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7.6657999999999999</v>
      </c>
      <c r="C1768" s="2">
        <f t="shared" si="162"/>
        <v>7.5915876053712665</v>
      </c>
      <c r="D1768" s="2">
        <f t="shared" si="164"/>
        <v>7.6435572714432922</v>
      </c>
      <c r="E1768" s="2">
        <f t="shared" si="163"/>
        <v>-5.1969666072025689E-2</v>
      </c>
      <c r="F1768" s="2">
        <f t="shared" si="167"/>
        <v>-5.7087965684627547E-2</v>
      </c>
      <c r="G1768" s="2">
        <f t="shared" si="165"/>
        <v>5.1182996126018579E-3</v>
      </c>
      <c r="H1768" s="2" t="str">
        <f t="shared" si="166"/>
        <v>Sell</v>
      </c>
    </row>
    <row r="1769" spans="1:8" ht="13.5" x14ac:dyDescent="0.25">
      <c r="A1769" s="3">
        <f>TITRES_STAT!B1772</f>
        <v>44589</v>
      </c>
      <c r="B1769" s="6">
        <f>TITRES_STAT!D1772</f>
        <v>7.6589999999999998</v>
      </c>
      <c r="C1769" s="2">
        <f t="shared" si="162"/>
        <v>7.6261741276218409</v>
      </c>
      <c r="D1769" s="2">
        <f t="shared" si="164"/>
        <v>7.6447011772623075</v>
      </c>
      <c r="E1769" s="2">
        <f t="shared" si="163"/>
        <v>-1.8527049640466586E-2</v>
      </c>
      <c r="F1769" s="2">
        <f t="shared" si="167"/>
        <v>-4.9375782475795355E-2</v>
      </c>
      <c r="G1769" s="2">
        <f t="shared" si="165"/>
        <v>3.0848732835328768E-2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6">
        <f>TITRES_STAT!D1773</f>
        <v>7.6315999999999997</v>
      </c>
      <c r="C1770" s="2">
        <f t="shared" si="162"/>
        <v>7.6396396464492504</v>
      </c>
      <c r="D1770" s="2">
        <f t="shared" si="164"/>
        <v>7.6437307196873219</v>
      </c>
      <c r="E1770" s="2">
        <f t="shared" si="163"/>
        <v>-4.0910732380714521E-3</v>
      </c>
      <c r="F1770" s="2">
        <f t="shared" si="167"/>
        <v>-4.0318840628250578E-2</v>
      </c>
      <c r="G1770" s="2">
        <f t="shared" si="165"/>
        <v>3.6227767390179126E-2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6">
        <f>TITRES_STAT!D1774</f>
        <v>7.5632000000000001</v>
      </c>
      <c r="C1771" s="2">
        <f t="shared" si="162"/>
        <v>7.6426181623801348</v>
      </c>
      <c r="D1771" s="2">
        <f t="shared" si="164"/>
        <v>7.6377654811919653</v>
      </c>
      <c r="E1771" s="2">
        <f t="shared" si="163"/>
        <v>4.8526811881695053E-3</v>
      </c>
      <c r="F1771" s="2">
        <f t="shared" si="167"/>
        <v>-3.1284536264966564E-2</v>
      </c>
      <c r="G1771" s="2">
        <f t="shared" si="165"/>
        <v>3.613721745313607E-2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6">
        <f>TITRES_STAT!D1775</f>
        <v>7.5632000000000001</v>
      </c>
      <c r="C1772" s="2">
        <f t="shared" si="162"/>
        <v>7.6461845989370376</v>
      </c>
      <c r="D1772" s="2">
        <f t="shared" si="164"/>
        <v>7.632242112214783</v>
      </c>
      <c r="E1772" s="2">
        <f t="shared" si="163"/>
        <v>1.3942486722254621E-2</v>
      </c>
      <c r="F1772" s="2">
        <f t="shared" si="167"/>
        <v>-2.2239131667522328E-2</v>
      </c>
      <c r="G1772" s="2">
        <f t="shared" si="165"/>
        <v>3.6181618389776946E-2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6">
        <f>TITRES_STAT!D1776</f>
        <v>7.5632000000000001</v>
      </c>
      <c r="C1773" s="2">
        <f t="shared" si="162"/>
        <v>7.6492023529467241</v>
      </c>
      <c r="D1773" s="2">
        <f t="shared" si="164"/>
        <v>7.6271278816803552</v>
      </c>
      <c r="E1773" s="2">
        <f t="shared" si="163"/>
        <v>2.2074471266368967E-2</v>
      </c>
      <c r="F1773" s="2">
        <f t="shared" si="167"/>
        <v>-1.3376411080744069E-2</v>
      </c>
      <c r="G1773" s="2">
        <f t="shared" si="165"/>
        <v>3.5450882347113036E-2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7.5632000000000001</v>
      </c>
      <c r="C1774" s="2">
        <f t="shared" si="162"/>
        <v>7.6464942986472284</v>
      </c>
      <c r="D1774" s="2">
        <f t="shared" si="164"/>
        <v>7.6223924830373662</v>
      </c>
      <c r="E1774" s="2">
        <f t="shared" si="163"/>
        <v>2.4101815609862243E-2</v>
      </c>
      <c r="F1774" s="2">
        <f t="shared" si="167"/>
        <v>-5.8807657426228066E-3</v>
      </c>
      <c r="G1774" s="2">
        <f t="shared" si="165"/>
        <v>2.9982581352485049E-2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6">
        <f>TITRES_STAT!D1778</f>
        <v>7.5632000000000001</v>
      </c>
      <c r="C1775" s="2">
        <f t="shared" si="162"/>
        <v>7.6442028680861167</v>
      </c>
      <c r="D1775" s="2">
        <f t="shared" si="164"/>
        <v>7.6180078546642278</v>
      </c>
      <c r="E1775" s="2">
        <f t="shared" si="163"/>
        <v>2.6195013421888902E-2</v>
      </c>
      <c r="F1775" s="2">
        <f t="shared" si="167"/>
        <v>5.3439009027953475E-4</v>
      </c>
      <c r="G1775" s="2">
        <f t="shared" si="165"/>
        <v>2.5660623331609365E-2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6">
        <f>TITRES_STAT!D1779</f>
        <v>7.5632000000000001</v>
      </c>
      <c r="C1776" s="2">
        <f t="shared" si="162"/>
        <v>7.6559562729959456</v>
      </c>
      <c r="D1776" s="2">
        <f t="shared" si="164"/>
        <v>7.6139480135779891</v>
      </c>
      <c r="E1776" s="2">
        <f t="shared" si="163"/>
        <v>4.2008259417956495E-2</v>
      </c>
      <c r="F1776" s="2">
        <f t="shared" si="167"/>
        <v>8.8291639558149265E-3</v>
      </c>
      <c r="G1776" s="2">
        <f t="shared" si="165"/>
        <v>3.3179095462141567E-2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6">
        <f>TITRES_STAT!D1780</f>
        <v>7.5289000000000001</v>
      </c>
      <c r="C1777" s="2">
        <f t="shared" si="162"/>
        <v>7.6522091540734927</v>
      </c>
      <c r="D1777" s="2">
        <f t="shared" si="164"/>
        <v>7.6076481607203599</v>
      </c>
      <c r="E1777" s="2">
        <f t="shared" si="163"/>
        <v>4.4560993353132794E-2</v>
      </c>
      <c r="F1777" s="2">
        <f t="shared" si="167"/>
        <v>1.5975529835278501E-2</v>
      </c>
      <c r="G1777" s="2">
        <f t="shared" si="165"/>
        <v>2.8585463517854293E-2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7.4946999999999999</v>
      </c>
      <c r="C1778" s="2">
        <f t="shared" si="162"/>
        <v>7.6543000534468018</v>
      </c>
      <c r="D1778" s="2">
        <f t="shared" si="164"/>
        <v>7.5992816302966295</v>
      </c>
      <c r="E1778" s="2">
        <f t="shared" si="163"/>
        <v>5.5018423150172246E-2</v>
      </c>
      <c r="F1778" s="2">
        <f t="shared" si="167"/>
        <v>2.3784108498257253E-2</v>
      </c>
      <c r="G1778" s="2">
        <f t="shared" si="165"/>
        <v>3.1234314651914993E-2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7.4604999999999997</v>
      </c>
      <c r="C1779" s="2">
        <f t="shared" si="162"/>
        <v>7.655023122147294</v>
      </c>
      <c r="D1779" s="2">
        <f t="shared" si="164"/>
        <v>7.5890015095339161</v>
      </c>
      <c r="E1779" s="2">
        <f t="shared" si="163"/>
        <v>6.6021612613377911E-2</v>
      </c>
      <c r="F1779" s="2">
        <f t="shared" si="167"/>
        <v>3.2231609321281385E-2</v>
      </c>
      <c r="G1779" s="2">
        <f t="shared" si="165"/>
        <v>3.3790003292096527E-2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7.3921000000000001</v>
      </c>
      <c r="C1780" s="2">
        <f t="shared" si="162"/>
        <v>7.6514195648938648</v>
      </c>
      <c r="D1780" s="2">
        <f t="shared" si="164"/>
        <v>7.5744162125314034</v>
      </c>
      <c r="E1780" s="2">
        <f t="shared" si="163"/>
        <v>7.7003352362461364E-2</v>
      </c>
      <c r="F1780" s="2">
        <f t="shared" si="167"/>
        <v>4.1185957929517382E-2</v>
      </c>
      <c r="G1780" s="2">
        <f t="shared" si="165"/>
        <v>3.5817394432943982E-2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7.4604999999999997</v>
      </c>
      <c r="C1781" s="2">
        <f t="shared" si="162"/>
        <v>7.6378473241409628</v>
      </c>
      <c r="D1781" s="2">
        <f t="shared" si="164"/>
        <v>7.5659779745661142</v>
      </c>
      <c r="E1781" s="2">
        <f t="shared" si="163"/>
        <v>7.1869349574848584E-2</v>
      </c>
      <c r="F1781" s="2">
        <f t="shared" si="167"/>
        <v>4.7322636258583621E-2</v>
      </c>
      <c r="G1781" s="2">
        <f t="shared" si="165"/>
        <v>2.4546713316264963E-2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7.4263000000000003</v>
      </c>
      <c r="C1782" s="2">
        <f t="shared" si="162"/>
        <v>7.6263631204269684</v>
      </c>
      <c r="D1782" s="2">
        <f t="shared" si="164"/>
        <v>7.5556314579315877</v>
      </c>
      <c r="E1782" s="2">
        <f t="shared" si="163"/>
        <v>7.0731662495380654E-2</v>
      </c>
      <c r="F1782" s="2">
        <f t="shared" si="167"/>
        <v>5.2004441505943029E-2</v>
      </c>
      <c r="G1782" s="2">
        <f t="shared" si="165"/>
        <v>1.8727220989437625E-2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7.4263000000000003</v>
      </c>
      <c r="C1783" s="2">
        <f t="shared" si="162"/>
        <v>7.6166457172843582</v>
      </c>
      <c r="D1783" s="2">
        <f t="shared" si="164"/>
        <v>7.5460513499366559</v>
      </c>
      <c r="E1783" s="2">
        <f t="shared" si="163"/>
        <v>7.0594367347702303E-2</v>
      </c>
      <c r="F1783" s="2">
        <f t="shared" si="167"/>
        <v>5.5722426674294882E-2</v>
      </c>
      <c r="G1783" s="2">
        <f t="shared" si="165"/>
        <v>1.487194067340742E-2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7.4194000000000004</v>
      </c>
      <c r="C1784" s="2">
        <f t="shared" si="162"/>
        <v>7.6084232992406111</v>
      </c>
      <c r="D1784" s="2">
        <f t="shared" si="164"/>
        <v>7.5366697684598662</v>
      </c>
      <c r="E1784" s="2">
        <f t="shared" si="163"/>
        <v>7.1753530780744867E-2</v>
      </c>
      <c r="F1784" s="2">
        <f t="shared" si="167"/>
        <v>5.8928647495584879E-2</v>
      </c>
      <c r="G1784" s="2">
        <f t="shared" si="165"/>
        <v>1.2824883285159988E-2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7.4194000000000004</v>
      </c>
      <c r="C1785" s="2">
        <f t="shared" si="162"/>
        <v>7.6014658685882095</v>
      </c>
      <c r="D1785" s="2">
        <f t="shared" si="164"/>
        <v>7.52798311894432</v>
      </c>
      <c r="E1785" s="2">
        <f t="shared" si="163"/>
        <v>7.3482749643889456E-2</v>
      </c>
      <c r="F1785" s="2">
        <f t="shared" si="167"/>
        <v>6.1839467925245799E-2</v>
      </c>
      <c r="G1785" s="2">
        <f t="shared" si="165"/>
        <v>1.1643281718643657E-2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7.3852000000000002</v>
      </c>
      <c r="C1786" s="2">
        <f t="shared" si="162"/>
        <v>7.5955788118823317</v>
      </c>
      <c r="D1786" s="2">
        <f t="shared" si="164"/>
        <v>7.5174065916151109</v>
      </c>
      <c r="E1786" s="2">
        <f t="shared" si="163"/>
        <v>7.8172220267220816E-2</v>
      </c>
      <c r="F1786" s="2">
        <f t="shared" si="167"/>
        <v>6.5106018393640802E-2</v>
      </c>
      <c r="G1786" s="2">
        <f t="shared" si="165"/>
        <v>1.3066201873580013E-2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7.3167999999999997</v>
      </c>
      <c r="C1787" s="2">
        <f t="shared" si="162"/>
        <v>7.5853205331312035</v>
      </c>
      <c r="D1787" s="2">
        <f t="shared" si="164"/>
        <v>7.5025468440880658</v>
      </c>
      <c r="E1787" s="2">
        <f t="shared" si="163"/>
        <v>8.2773689043137644E-2</v>
      </c>
      <c r="F1787" s="2">
        <f t="shared" si="167"/>
        <v>6.8639552523540176E-2</v>
      </c>
      <c r="G1787" s="2">
        <f t="shared" si="165"/>
        <v>1.4134136519597468E-2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7.1182999999999996</v>
      </c>
      <c r="C1788" s="2">
        <f t="shared" si="162"/>
        <v>7.5713789126494797</v>
      </c>
      <c r="D1788" s="2">
        <f t="shared" si="164"/>
        <v>7.4740841148963577</v>
      </c>
      <c r="E1788" s="2">
        <f t="shared" si="163"/>
        <v>9.7294797753121998E-2</v>
      </c>
      <c r="F1788" s="2">
        <f t="shared" si="167"/>
        <v>7.4370601569456546E-2</v>
      </c>
      <c r="G1788" s="2">
        <f t="shared" si="165"/>
        <v>2.2924196183665452E-2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7.173</v>
      </c>
      <c r="C1789" s="2">
        <f t="shared" si="162"/>
        <v>7.554320618395713</v>
      </c>
      <c r="D1789" s="2">
        <f t="shared" si="164"/>
        <v>7.4517815878669982</v>
      </c>
      <c r="E1789" s="2">
        <f t="shared" si="163"/>
        <v>0.10253903052871483</v>
      </c>
      <c r="F1789" s="2">
        <f t="shared" si="167"/>
        <v>8.0004287361308213E-2</v>
      </c>
      <c r="G1789" s="2">
        <f t="shared" si="165"/>
        <v>2.2534743167406612E-2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7.173</v>
      </c>
      <c r="C1790" s="2">
        <f t="shared" si="162"/>
        <v>7.5293636001809876</v>
      </c>
      <c r="D1790" s="2">
        <f t="shared" si="164"/>
        <v>7.4311310998768505</v>
      </c>
      <c r="E1790" s="2">
        <f t="shared" si="163"/>
        <v>9.8232500304137105E-2</v>
      </c>
      <c r="F1790" s="2">
        <f t="shared" si="167"/>
        <v>8.3649929949873997E-2</v>
      </c>
      <c r="G1790" s="2">
        <f t="shared" si="165"/>
        <v>1.4582570354263108E-2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7.1182999999999996</v>
      </c>
      <c r="C1791" s="2">
        <f t="shared" si="162"/>
        <v>7.5187692001531428</v>
      </c>
      <c r="D1791" s="2">
        <f t="shared" si="164"/>
        <v>7.4079584258118985</v>
      </c>
      <c r="E1791" s="2">
        <f t="shared" si="163"/>
        <v>0.11081077434124431</v>
      </c>
      <c r="F1791" s="2">
        <f t="shared" si="167"/>
        <v>8.9082098828148062E-2</v>
      </c>
      <c r="G1791" s="2">
        <f t="shared" si="165"/>
        <v>2.1728675513096249E-2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7.0841000000000003</v>
      </c>
      <c r="C1792" s="2">
        <f t="shared" si="162"/>
        <v>7.5045431693603515</v>
      </c>
      <c r="D1792" s="2">
        <f t="shared" si="164"/>
        <v>7.3839689127887951</v>
      </c>
      <c r="E1792" s="2">
        <f t="shared" si="163"/>
        <v>0.1205742565715564</v>
      </c>
      <c r="F1792" s="2">
        <f t="shared" si="167"/>
        <v>9.5380530376829725E-2</v>
      </c>
      <c r="G1792" s="2">
        <f t="shared" si="165"/>
        <v>2.5193726194726679E-2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7.0841000000000003</v>
      </c>
      <c r="C1793" s="2">
        <f t="shared" si="162"/>
        <v>7.4925057586895276</v>
      </c>
      <c r="D1793" s="2">
        <f t="shared" si="164"/>
        <v>7.361756400730366</v>
      </c>
      <c r="E1793" s="2">
        <f t="shared" si="163"/>
        <v>0.13074935795916165</v>
      </c>
      <c r="F1793" s="2">
        <f t="shared" si="167"/>
        <v>0.1024542958932961</v>
      </c>
      <c r="G1793" s="2">
        <f t="shared" si="165"/>
        <v>2.8295062065865545E-2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7.0841000000000003</v>
      </c>
      <c r="C1794" s="2">
        <f t="shared" si="162"/>
        <v>7.481258718891139</v>
      </c>
      <c r="D1794" s="2">
        <f t="shared" si="164"/>
        <v>7.3411892599355237</v>
      </c>
      <c r="E1794" s="2">
        <f t="shared" si="163"/>
        <v>0.14006945895561529</v>
      </c>
      <c r="F1794" s="2">
        <f t="shared" si="167"/>
        <v>0.10997732850575995</v>
      </c>
      <c r="G1794" s="2">
        <f t="shared" si="165"/>
        <v>3.0092130449855342E-2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7.0498000000000003</v>
      </c>
      <c r="C1795" s="2">
        <f t="shared" si="162"/>
        <v>7.4717419929078863</v>
      </c>
      <c r="D1795" s="2">
        <f t="shared" si="164"/>
        <v>7.3196048703106698</v>
      </c>
      <c r="E1795" s="2">
        <f t="shared" si="163"/>
        <v>0.15213712259721657</v>
      </c>
      <c r="F1795" s="2">
        <f t="shared" si="167"/>
        <v>0.11840928732405127</v>
      </c>
      <c r="G1795" s="2">
        <f t="shared" si="165"/>
        <v>3.3727835273165294E-2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7.0498000000000003</v>
      </c>
      <c r="C1796" s="2">
        <f t="shared" si="162"/>
        <v>7.4584278401528268</v>
      </c>
      <c r="D1796" s="2">
        <f t="shared" si="164"/>
        <v>7.2996193243617311</v>
      </c>
      <c r="E1796" s="2">
        <f t="shared" si="163"/>
        <v>0.15880851579109567</v>
      </c>
      <c r="F1796" s="2">
        <f t="shared" si="167"/>
        <v>0.12648913301746018</v>
      </c>
      <c r="G1796" s="2">
        <f t="shared" si="165"/>
        <v>3.2319382773635497E-2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7.0498000000000003</v>
      </c>
      <c r="C1797" s="2">
        <f t="shared" si="162"/>
        <v>7.4366389416677761</v>
      </c>
      <c r="D1797" s="2">
        <f t="shared" si="164"/>
        <v>7.2811141892238247</v>
      </c>
      <c r="E1797" s="2">
        <f t="shared" si="163"/>
        <v>0.15552475244395136</v>
      </c>
      <c r="F1797" s="2">
        <f t="shared" si="167"/>
        <v>0.13229625690275842</v>
      </c>
      <c r="G1797" s="2">
        <f t="shared" si="165"/>
        <v>2.3228495541192939E-2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7.0225</v>
      </c>
      <c r="C1798" s="2">
        <f t="shared" si="162"/>
        <v>7.3876637198727337</v>
      </c>
      <c r="D1798" s="2">
        <f t="shared" si="164"/>
        <v>7.2619575826146523</v>
      </c>
      <c r="E1798" s="2">
        <f t="shared" si="163"/>
        <v>0.12570613725808144</v>
      </c>
      <c r="F1798" s="2">
        <f t="shared" si="167"/>
        <v>0.13097823297382305</v>
      </c>
      <c r="G1798" s="2">
        <f t="shared" si="165"/>
        <v>-5.2720957157416093E-3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6">
        <f>TITRES_STAT!D1802</f>
        <v>6.8102999999999998</v>
      </c>
      <c r="C1799" s="2">
        <f t="shared" si="162"/>
        <v>7.3546385322000063</v>
      </c>
      <c r="D1799" s="2">
        <f t="shared" si="164"/>
        <v>7.2285014653839372</v>
      </c>
      <c r="E1799" s="2">
        <f t="shared" si="163"/>
        <v>0.12613706681606907</v>
      </c>
      <c r="F1799" s="2">
        <f t="shared" si="167"/>
        <v>0.13000999974227226</v>
      </c>
      <c r="G1799" s="2">
        <f t="shared" si="165"/>
        <v>-3.8729329262031931E-3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6.8102999999999998</v>
      </c>
      <c r="C1800" s="2">
        <f t="shared" si="162"/>
        <v>7.3266941426307746</v>
      </c>
      <c r="D1800" s="2">
        <f t="shared" si="164"/>
        <v>7.1975235790592009</v>
      </c>
      <c r="E1800" s="2">
        <f t="shared" si="163"/>
        <v>0.12917056357157364</v>
      </c>
      <c r="F1800" s="2">
        <f t="shared" si="167"/>
        <v>0.12984211250813255</v>
      </c>
      <c r="G1800" s="2">
        <f t="shared" si="165"/>
        <v>-6.7154893655890779E-4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6.6734</v>
      </c>
      <c r="C1801" s="2">
        <f t="shared" si="162"/>
        <v>7.2946335053029632</v>
      </c>
      <c r="D1801" s="2">
        <f t="shared" si="164"/>
        <v>7.1586996102400011</v>
      </c>
      <c r="E1801" s="2">
        <f t="shared" si="163"/>
        <v>0.13593389506296205</v>
      </c>
      <c r="F1801" s="2">
        <f t="shared" si="167"/>
        <v>0.13106046901909846</v>
      </c>
      <c r="G1801" s="2">
        <f t="shared" si="165"/>
        <v>4.8734260438635935E-3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6.7076000000000002</v>
      </c>
      <c r="C1802" s="2">
        <f t="shared" si="162"/>
        <v>7.2622437352563534</v>
      </c>
      <c r="D1802" s="2">
        <f t="shared" si="164"/>
        <v>7.1252848242962976</v>
      </c>
      <c r="E1802" s="2">
        <f t="shared" si="163"/>
        <v>0.13695891096005575</v>
      </c>
      <c r="F1802" s="2">
        <f t="shared" si="167"/>
        <v>0.13224015740728992</v>
      </c>
      <c r="G1802" s="2">
        <f t="shared" si="165"/>
        <v>4.7187535527658253E-3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6.8445</v>
      </c>
      <c r="C1803" s="2">
        <f t="shared" si="162"/>
        <v>7.2348370067553756</v>
      </c>
      <c r="D1803" s="2">
        <f t="shared" si="164"/>
        <v>7.1044859484224974</v>
      </c>
      <c r="E1803" s="2">
        <f t="shared" si="163"/>
        <v>0.13035105833287819</v>
      </c>
      <c r="F1803" s="2">
        <f t="shared" si="167"/>
        <v>0.13186233759240756</v>
      </c>
      <c r="G1803" s="2">
        <f t="shared" si="165"/>
        <v>-1.5112792595293745E-3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6.8445</v>
      </c>
      <c r="C1804" s="2">
        <f t="shared" si="162"/>
        <v>7.2116466980237792</v>
      </c>
      <c r="D1804" s="2">
        <f t="shared" si="164"/>
        <v>7.0852277300208302</v>
      </c>
      <c r="E1804" s="2">
        <f t="shared" si="163"/>
        <v>0.12641896800294905</v>
      </c>
      <c r="F1804" s="2">
        <f t="shared" si="167"/>
        <v>0.13077366367451587</v>
      </c>
      <c r="G1804" s="2">
        <f t="shared" si="165"/>
        <v>-4.3546956715668217E-3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6.7076000000000002</v>
      </c>
      <c r="C1805" s="2">
        <f t="shared" si="162"/>
        <v>7.1867472060201214</v>
      </c>
      <c r="D1805" s="2">
        <f t="shared" si="164"/>
        <v>7.0572553055748424</v>
      </c>
      <c r="E1805" s="2">
        <f t="shared" si="163"/>
        <v>0.12949190044527903</v>
      </c>
      <c r="F1805" s="2">
        <f t="shared" si="167"/>
        <v>0.13051731102866851</v>
      </c>
      <c r="G1805" s="2">
        <f t="shared" si="165"/>
        <v>-1.02541058338948E-3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6.6391999999999998</v>
      </c>
      <c r="C1806" s="2">
        <f t="shared" si="162"/>
        <v>7.1656784050939493</v>
      </c>
      <c r="D1806" s="2">
        <f t="shared" si="164"/>
        <v>7.0262882459026326</v>
      </c>
      <c r="E1806" s="2">
        <f t="shared" si="163"/>
        <v>0.1393901591913167</v>
      </c>
      <c r="F1806" s="2">
        <f t="shared" si="167"/>
        <v>0.13229188066119815</v>
      </c>
      <c r="G1806" s="2">
        <f t="shared" si="165"/>
        <v>7.0982785301185458E-3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6.6391999999999998</v>
      </c>
      <c r="C1807" s="2">
        <f t="shared" ref="C1807:C1870" si="168">$C$4*B1797+C1806*(1-$C$4)</f>
        <v>7.1478509581564191</v>
      </c>
      <c r="D1807" s="2">
        <f t="shared" si="164"/>
        <v>6.9976150425024368</v>
      </c>
      <c r="E1807" s="2">
        <f t="shared" si="163"/>
        <v>0.15023591565398231</v>
      </c>
      <c r="F1807" s="2">
        <f t="shared" si="167"/>
        <v>0.13588068765975497</v>
      </c>
      <c r="G1807" s="2">
        <f t="shared" si="165"/>
        <v>1.4355227994227338E-2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6.8033999999999999</v>
      </c>
      <c r="C1808" s="2">
        <f t="shared" si="168"/>
        <v>7.1285661953631241</v>
      </c>
      <c r="D1808" s="2">
        <f t="shared" si="164"/>
        <v>6.9832287430578122</v>
      </c>
      <c r="E1808" s="2">
        <f t="shared" si="163"/>
        <v>0.14533745230531192</v>
      </c>
      <c r="F1808" s="2">
        <f t="shared" si="167"/>
        <v>0.13777204058886638</v>
      </c>
      <c r="G1808" s="2">
        <f t="shared" si="165"/>
        <v>7.5654117164455359E-3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6.7076000000000002</v>
      </c>
      <c r="C1809" s="2">
        <f t="shared" si="168"/>
        <v>7.0796021653072589</v>
      </c>
      <c r="D1809" s="2">
        <f t="shared" si="164"/>
        <v>6.9628117991276035</v>
      </c>
      <c r="E1809" s="2">
        <f t="shared" si="163"/>
        <v>0.11679036617965544</v>
      </c>
      <c r="F1809" s="2">
        <f t="shared" si="167"/>
        <v>0.13357570570702421</v>
      </c>
      <c r="G1809" s="2">
        <f t="shared" si="165"/>
        <v>-1.678533952736877E-2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6.5913000000000004</v>
      </c>
      <c r="C1810" s="2">
        <f t="shared" si="168"/>
        <v>7.038171062952296</v>
      </c>
      <c r="D1810" s="2">
        <f t="shared" si="164"/>
        <v>6.9352924065996335</v>
      </c>
      <c r="E1810" s="2">
        <f t="shared" si="163"/>
        <v>0.10287865635266247</v>
      </c>
      <c r="F1810" s="2">
        <f t="shared" si="167"/>
        <v>0.12743629583615187</v>
      </c>
      <c r="G1810" s="2">
        <f t="shared" si="165"/>
        <v>-2.4557639483489407E-2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6.7076000000000002</v>
      </c>
      <c r="C1811" s="2">
        <f t="shared" si="168"/>
        <v>6.9820524378827127</v>
      </c>
      <c r="D1811" s="2">
        <f t="shared" si="164"/>
        <v>6.9184263024070676</v>
      </c>
      <c r="E1811" s="2">
        <f t="shared" si="163"/>
        <v>6.3626135475645107E-2</v>
      </c>
      <c r="F1811" s="2">
        <f t="shared" si="167"/>
        <v>0.11467426376405053</v>
      </c>
      <c r="G1811" s="2">
        <f t="shared" si="165"/>
        <v>-5.1048128288405423E-2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6.7076000000000002</v>
      </c>
      <c r="C1812" s="2">
        <f t="shared" si="168"/>
        <v>6.9398289859007569</v>
      </c>
      <c r="D1812" s="2">
        <f t="shared" si="164"/>
        <v>6.9028095392658031</v>
      </c>
      <c r="E1812" s="2">
        <f t="shared" si="163"/>
        <v>3.7019446634953823E-2</v>
      </c>
      <c r="F1812" s="2">
        <f t="shared" si="167"/>
        <v>9.9143300338231197E-2</v>
      </c>
      <c r="G1812" s="2">
        <f t="shared" si="165"/>
        <v>-6.2123853703277374E-2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6.8308</v>
      </c>
      <c r="C1813" s="2">
        <f t="shared" si="168"/>
        <v>6.9251629880698715</v>
      </c>
      <c r="D1813" s="2">
        <f t="shared" si="164"/>
        <v>6.8974754993201879</v>
      </c>
      <c r="E1813" s="2">
        <f t="shared" si="163"/>
        <v>2.7687488749683631E-2</v>
      </c>
      <c r="F1813" s="2">
        <f t="shared" si="167"/>
        <v>8.4852138020521689E-2</v>
      </c>
      <c r="G1813" s="2">
        <f t="shared" si="165"/>
        <v>-5.7164649270838058E-2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6.7896999999999998</v>
      </c>
      <c r="C1814" s="2">
        <f t="shared" si="168"/>
        <v>6.9127532975975834</v>
      </c>
      <c r="D1814" s="2">
        <f t="shared" si="164"/>
        <v>6.8894921290001738</v>
      </c>
      <c r="E1814" s="2">
        <f t="shared" si="163"/>
        <v>2.3261168597409565E-2</v>
      </c>
      <c r="F1814" s="2">
        <f t="shared" si="167"/>
        <v>7.2533944135899267E-2</v>
      </c>
      <c r="G1814" s="2">
        <f t="shared" si="165"/>
        <v>-4.9272775538489702E-2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6.7896999999999998</v>
      </c>
      <c r="C1815" s="2">
        <f t="shared" si="168"/>
        <v>6.8811912518133402</v>
      </c>
      <c r="D1815" s="2">
        <f t="shared" si="164"/>
        <v>6.8821001194446048</v>
      </c>
      <c r="E1815" s="2">
        <f t="shared" si="163"/>
        <v>-9.0886763126452053E-4</v>
      </c>
      <c r="F1815" s="2">
        <f t="shared" si="167"/>
        <v>5.784538178246651E-2</v>
      </c>
      <c r="G1815" s="2">
        <f t="shared" si="165"/>
        <v>-5.875424941373103E-2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6.7076000000000002</v>
      </c>
      <c r="C1816" s="2">
        <f t="shared" si="168"/>
        <v>6.8439618284574415</v>
      </c>
      <c r="D1816" s="2">
        <f t="shared" si="164"/>
        <v>6.8691741846709302</v>
      </c>
      <c r="E1816" s="2">
        <f t="shared" si="163"/>
        <v>-2.5212356213488718E-2</v>
      </c>
      <c r="F1816" s="2">
        <f t="shared" si="167"/>
        <v>4.1233834183275468E-2</v>
      </c>
      <c r="G1816" s="2">
        <f t="shared" si="165"/>
        <v>-6.6446190396764193E-2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6.7076000000000002</v>
      </c>
      <c r="C1817" s="2">
        <f t="shared" si="168"/>
        <v>6.8124600086947584</v>
      </c>
      <c r="D1817" s="2">
        <f t="shared" si="164"/>
        <v>6.8572057265471571</v>
      </c>
      <c r="E1817" s="2">
        <f t="shared" si="163"/>
        <v>-4.474571785239867E-2</v>
      </c>
      <c r="F1817" s="2">
        <f t="shared" si="167"/>
        <v>2.4037923776140641E-2</v>
      </c>
      <c r="G1817" s="2">
        <f t="shared" si="165"/>
        <v>-6.878364162853931E-2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6.6939000000000002</v>
      </c>
      <c r="C1818" s="2">
        <f t="shared" si="168"/>
        <v>6.8110661612032573</v>
      </c>
      <c r="D1818" s="2">
        <f t="shared" si="164"/>
        <v>6.8451090060621826</v>
      </c>
      <c r="E1818" s="2">
        <f t="shared" si="163"/>
        <v>-3.4042844858925392E-2</v>
      </c>
      <c r="F1818" s="2">
        <f t="shared" si="167"/>
        <v>1.2421770049127435E-2</v>
      </c>
      <c r="G1818" s="2">
        <f t="shared" si="165"/>
        <v>-4.6464614908052829E-2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6.6391999999999998</v>
      </c>
      <c r="C1819" s="2">
        <f t="shared" si="168"/>
        <v>6.7951482902489104</v>
      </c>
      <c r="D1819" s="2">
        <f t="shared" si="164"/>
        <v>6.829856487094613</v>
      </c>
      <c r="E1819" s="2">
        <f t="shared" si="163"/>
        <v>-3.4708196845702588E-2</v>
      </c>
      <c r="F1819" s="2">
        <f t="shared" si="167"/>
        <v>2.9957766701614302E-3</v>
      </c>
      <c r="G1819" s="2">
        <f t="shared" si="165"/>
        <v>-3.770397351586402E-2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6.6391999999999998</v>
      </c>
      <c r="C1820" s="2">
        <f t="shared" si="168"/>
        <v>6.7637870148260015</v>
      </c>
      <c r="D1820" s="2">
        <f t="shared" si="164"/>
        <v>6.8157337843468646</v>
      </c>
      <c r="E1820" s="2">
        <f t="shared" ref="E1820:E1883" si="169">C1820-D1820</f>
        <v>-5.1946769520863079E-2</v>
      </c>
      <c r="F1820" s="2">
        <f t="shared" si="167"/>
        <v>-7.9927325680434723E-3</v>
      </c>
      <c r="G1820" s="2">
        <f t="shared" si="165"/>
        <v>-4.3954036952819603E-2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6.7008000000000001</v>
      </c>
      <c r="C1821" s="2">
        <f t="shared" si="168"/>
        <v>6.7551428586989246</v>
      </c>
      <c r="D1821" s="2">
        <f t="shared" ref="D1821:D1884" si="170">$D$4*B1821+(1-$D$4)*D1820</f>
        <v>6.8072201706915418</v>
      </c>
      <c r="E1821" s="2">
        <f t="shared" si="169"/>
        <v>-5.2077311992617226E-2</v>
      </c>
      <c r="F1821" s="2">
        <f t="shared" si="167"/>
        <v>-1.6809648452958223E-2</v>
      </c>
      <c r="G1821" s="2">
        <f t="shared" si="165"/>
        <v>-3.5267663539659003E-2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6.7008000000000001</v>
      </c>
      <c r="C1822" s="2">
        <f t="shared" si="168"/>
        <v>6.7478285727452443</v>
      </c>
      <c r="D1822" s="2">
        <f t="shared" si="170"/>
        <v>6.7993371950847612</v>
      </c>
      <c r="E1822" s="2">
        <f t="shared" si="169"/>
        <v>-5.1508622339516918E-2</v>
      </c>
      <c r="F1822" s="2">
        <f t="shared" si="167"/>
        <v>-2.3749443230269965E-2</v>
      </c>
      <c r="G1822" s="2">
        <f t="shared" si="165"/>
        <v>-2.7759179109246954E-2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6.7008000000000001</v>
      </c>
      <c r="C1823" s="2">
        <f t="shared" si="168"/>
        <v>6.760593407707514</v>
      </c>
      <c r="D1823" s="2">
        <f t="shared" si="170"/>
        <v>6.7920381435970016</v>
      </c>
      <c r="E1823" s="2">
        <f t="shared" si="169"/>
        <v>-3.1444735889487596E-2</v>
      </c>
      <c r="F1823" s="2">
        <f t="shared" si="167"/>
        <v>-2.5288501762113492E-2</v>
      </c>
      <c r="G1823" s="2">
        <f t="shared" si="165"/>
        <v>-6.1562341273741043E-3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6.6871</v>
      </c>
      <c r="C1824" s="2">
        <f t="shared" si="168"/>
        <v>6.7650713449832809</v>
      </c>
      <c r="D1824" s="2">
        <f t="shared" si="170"/>
        <v>6.784264947775001</v>
      </c>
      <c r="E1824" s="2">
        <f t="shared" si="169"/>
        <v>-1.919360279172011E-2</v>
      </c>
      <c r="F1824" s="2">
        <f t="shared" si="167"/>
        <v>-2.4069521968034815E-2</v>
      </c>
      <c r="G1824" s="2">
        <f t="shared" si="165"/>
        <v>4.8759191763147053E-3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6">
        <f>TITRES_STAT!D1828</f>
        <v>6.5707000000000004</v>
      </c>
      <c r="C1825" s="2">
        <f t="shared" si="168"/>
        <v>6.7688603688320068</v>
      </c>
      <c r="D1825" s="2">
        <f t="shared" si="170"/>
        <v>6.76844532201389</v>
      </c>
      <c r="E1825" s="2">
        <f t="shared" si="169"/>
        <v>4.1504681811677102E-4</v>
      </c>
      <c r="F1825" s="2">
        <f t="shared" si="167"/>
        <v>-1.91726082108045E-2</v>
      </c>
      <c r="G1825" s="2">
        <f t="shared" si="165"/>
        <v>1.9587655028921271E-2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6.5228000000000002</v>
      </c>
      <c r="C1826" s="2">
        <f t="shared" si="168"/>
        <v>6.7594356967040063</v>
      </c>
      <c r="D1826" s="2">
        <f t="shared" si="170"/>
        <v>6.7502493722350829</v>
      </c>
      <c r="E1826" s="2">
        <f t="shared" si="169"/>
        <v>9.1863244689234236E-3</v>
      </c>
      <c r="F1826" s="2">
        <f t="shared" si="167"/>
        <v>-1.3500821674858915E-2</v>
      </c>
      <c r="G1826" s="2">
        <f t="shared" si="165"/>
        <v>2.2687146143782339E-2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6.5023</v>
      </c>
      <c r="C1827" s="2">
        <f t="shared" si="168"/>
        <v>6.7514609741341598</v>
      </c>
      <c r="D1827" s="2">
        <f t="shared" si="170"/>
        <v>6.731882752069521</v>
      </c>
      <c r="E1827" s="2">
        <f t="shared" si="169"/>
        <v>1.9578222064638773E-2</v>
      </c>
      <c r="F1827" s="2">
        <f t="shared" si="167"/>
        <v>-6.8850129269593776E-3</v>
      </c>
      <c r="G1827" s="2">
        <f t="shared" si="165"/>
        <v>2.6463234991598149E-2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6.5023</v>
      </c>
      <c r="C1828" s="2">
        <f t="shared" si="168"/>
        <v>6.7426054396519817</v>
      </c>
      <c r="D1828" s="2">
        <f t="shared" si="170"/>
        <v>6.7148766222865932</v>
      </c>
      <c r="E1828" s="2">
        <f t="shared" si="169"/>
        <v>2.7728817365388458E-2</v>
      </c>
      <c r="F1828" s="2">
        <f t="shared" si="167"/>
        <v>3.7753131510189636E-5</v>
      </c>
      <c r="G1828" s="2">
        <f t="shared" ref="G1828:G1891" si="171">E1828-F1828</f>
        <v>2.7691064233878269E-2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6.3654000000000002</v>
      </c>
      <c r="C1829" s="2">
        <f t="shared" si="168"/>
        <v>6.7266969104747538</v>
      </c>
      <c r="D1829" s="2">
        <f t="shared" si="170"/>
        <v>6.6889894650801791</v>
      </c>
      <c r="E1829" s="2">
        <f t="shared" si="169"/>
        <v>3.7707445394574712E-2</v>
      </c>
      <c r="F1829" s="2">
        <f t="shared" ref="F1829:F1892" si="173">(E1829*(2/(10)))+((1-(2/10))*F1828)</f>
        <v>7.5716915841230938E-3</v>
      </c>
      <c r="G1829" s="2">
        <f t="shared" si="171"/>
        <v>3.0135753810451617E-2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6.3654000000000002</v>
      </c>
      <c r="C1830" s="2">
        <f t="shared" si="168"/>
        <v>6.7132358473247908</v>
      </c>
      <c r="D1830" s="2">
        <f t="shared" si="170"/>
        <v>6.6650198750742398</v>
      </c>
      <c r="E1830" s="2">
        <f t="shared" si="169"/>
        <v>4.8215972250551076E-2</v>
      </c>
      <c r="F1830" s="2">
        <f t="shared" si="173"/>
        <v>1.570054771740869E-2</v>
      </c>
      <c r="G1830" s="2">
        <f t="shared" si="171"/>
        <v>3.2515424533142386E-2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6.3174999999999999</v>
      </c>
      <c r="C1831" s="2">
        <f t="shared" si="168"/>
        <v>6.7113226400440542</v>
      </c>
      <c r="D1831" s="2">
        <f t="shared" si="170"/>
        <v>6.6392776621057772</v>
      </c>
      <c r="E1831" s="2">
        <f t="shared" si="169"/>
        <v>7.2044977938277022E-2</v>
      </c>
      <c r="F1831" s="2">
        <f t="shared" si="173"/>
        <v>2.6969433761582357E-2</v>
      </c>
      <c r="G1831" s="2">
        <f t="shared" si="171"/>
        <v>4.5075544176694668E-2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6.2626999999999997</v>
      </c>
      <c r="C1832" s="2">
        <f t="shared" si="168"/>
        <v>6.7097037723449686</v>
      </c>
      <c r="D1832" s="2">
        <f t="shared" si="170"/>
        <v>6.6113830204683124</v>
      </c>
      <c r="E1832" s="2">
        <f t="shared" si="169"/>
        <v>9.8320751876656232E-2</v>
      </c>
      <c r="F1832" s="2">
        <f t="shared" si="173"/>
        <v>4.1239697384597138E-2</v>
      </c>
      <c r="G1832" s="2">
        <f t="shared" si="171"/>
        <v>5.7081054492059094E-2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6">
        <f>TITRES_STAT!D1836</f>
        <v>6.16</v>
      </c>
      <c r="C1833" s="2">
        <f t="shared" si="168"/>
        <v>6.7083339612149731</v>
      </c>
      <c r="D1833" s="2">
        <f t="shared" si="170"/>
        <v>6.5779472411743631</v>
      </c>
      <c r="E1833" s="2">
        <f t="shared" si="169"/>
        <v>0.13038672004060992</v>
      </c>
      <c r="F1833" s="2">
        <f t="shared" si="173"/>
        <v>5.9069101915799699E-2</v>
      </c>
      <c r="G1833" s="2">
        <f t="shared" si="171"/>
        <v>7.1317618124810217E-2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6.2011000000000003</v>
      </c>
      <c r="C1834" s="2">
        <f t="shared" si="168"/>
        <v>6.7050671979511307</v>
      </c>
      <c r="D1834" s="2">
        <f t="shared" si="170"/>
        <v>6.5500326307170029</v>
      </c>
      <c r="E1834" s="2">
        <f t="shared" si="169"/>
        <v>0.15503456723412778</v>
      </c>
      <c r="F1834" s="2">
        <f t="shared" si="173"/>
        <v>7.8262194979465322E-2</v>
      </c>
      <c r="G1834" s="2">
        <f t="shared" si="171"/>
        <v>7.6772372254662463E-2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6.2968999999999999</v>
      </c>
      <c r="C1835" s="2">
        <f t="shared" si="168"/>
        <v>6.6843953213432643</v>
      </c>
      <c r="D1835" s="2">
        <f t="shared" si="170"/>
        <v>6.531282065478706</v>
      </c>
      <c r="E1835" s="2">
        <f t="shared" si="169"/>
        <v>0.15311325586455826</v>
      </c>
      <c r="F1835" s="2">
        <f t="shared" si="173"/>
        <v>9.3232407156483912E-2</v>
      </c>
      <c r="G1835" s="2">
        <f t="shared" si="171"/>
        <v>5.988084870807435E-2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6">
        <f>TITRES_STAT!D1839</f>
        <v>6.2285000000000004</v>
      </c>
      <c r="C1836" s="2">
        <f t="shared" si="168"/>
        <v>6.6595345026750703</v>
      </c>
      <c r="D1836" s="2">
        <f t="shared" si="170"/>
        <v>6.5088537643321356</v>
      </c>
      <c r="E1836" s="2">
        <f t="shared" si="169"/>
        <v>0.15068073834293472</v>
      </c>
      <c r="F1836" s="2">
        <f t="shared" si="173"/>
        <v>0.10472207339377407</v>
      </c>
      <c r="G1836" s="2">
        <f t="shared" si="171"/>
        <v>4.5958664949160649E-2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6">
        <f>TITRES_STAT!D1840</f>
        <v>6.16</v>
      </c>
      <c r="C1837" s="2">
        <f t="shared" si="168"/>
        <v>6.6353445791865981</v>
      </c>
      <c r="D1837" s="2">
        <f t="shared" si="170"/>
        <v>6.483012744751977</v>
      </c>
      <c r="E1837" s="2">
        <f t="shared" si="169"/>
        <v>0.15233183443462117</v>
      </c>
      <c r="F1837" s="2">
        <f t="shared" si="173"/>
        <v>0.11424402560194349</v>
      </c>
      <c r="G1837" s="2">
        <f t="shared" si="171"/>
        <v>3.8087808832677678E-2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6.16</v>
      </c>
      <c r="C1838" s="2">
        <f t="shared" si="168"/>
        <v>6.6148761823886595</v>
      </c>
      <c r="D1838" s="2">
        <f t="shared" si="170"/>
        <v>6.4590858747703486</v>
      </c>
      <c r="E1838" s="2">
        <f t="shared" si="169"/>
        <v>0.15579030761831092</v>
      </c>
      <c r="F1838" s="2">
        <f t="shared" si="173"/>
        <v>0.12255328200521698</v>
      </c>
      <c r="G1838" s="2">
        <f t="shared" si="171"/>
        <v>3.323702561309394E-2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6">
        <f>TITRES_STAT!D1842</f>
        <v>6.1257999999999999</v>
      </c>
      <c r="C1839" s="2">
        <f t="shared" si="168"/>
        <v>6.5764952312519434</v>
      </c>
      <c r="D1839" s="2">
        <f t="shared" si="170"/>
        <v>6.4343980321947676</v>
      </c>
      <c r="E1839" s="2">
        <f t="shared" si="169"/>
        <v>0.14209719905717577</v>
      </c>
      <c r="F1839" s="2">
        <f t="shared" si="173"/>
        <v>0.12646206541560875</v>
      </c>
      <c r="G1839" s="2">
        <f t="shared" si="171"/>
        <v>1.5635133641567017E-2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6.0778999999999996</v>
      </c>
      <c r="C1840" s="2">
        <f t="shared" si="168"/>
        <v>6.5440190418285678</v>
      </c>
      <c r="D1840" s="2">
        <f t="shared" si="170"/>
        <v>6.4079907705507102</v>
      </c>
      <c r="E1840" s="2">
        <f t="shared" si="169"/>
        <v>0.13602827127785755</v>
      </c>
      <c r="F1840" s="2">
        <f t="shared" si="173"/>
        <v>0.12837530658805851</v>
      </c>
      <c r="G1840" s="2">
        <f t="shared" si="171"/>
        <v>7.6529646897990355E-3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6.1189999999999998</v>
      </c>
      <c r="C1841" s="2">
        <f t="shared" si="168"/>
        <v>6.5091699584703271</v>
      </c>
      <c r="D1841" s="2">
        <f t="shared" si="170"/>
        <v>6.3865840468062132</v>
      </c>
      <c r="E1841" s="2">
        <f t="shared" si="169"/>
        <v>0.12258591166411392</v>
      </c>
      <c r="F1841" s="2">
        <f t="shared" si="173"/>
        <v>0.12721742760326959</v>
      </c>
      <c r="G1841" s="2">
        <f t="shared" si="171"/>
        <v>-4.6315159391556726E-3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6.1189999999999998</v>
      </c>
      <c r="C1842" s="2">
        <f t="shared" si="168"/>
        <v>6.4712515033210458</v>
      </c>
      <c r="D1842" s="2">
        <f t="shared" si="170"/>
        <v>6.3667630063020493</v>
      </c>
      <c r="E1842" s="2">
        <f t="shared" si="169"/>
        <v>0.10448849701899654</v>
      </c>
      <c r="F1842" s="2">
        <f t="shared" si="173"/>
        <v>0.12267164148641499</v>
      </c>
      <c r="G1842" s="2">
        <f t="shared" si="171"/>
        <v>-1.8183144467418449E-2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6.1120999999999999</v>
      </c>
      <c r="C1843" s="2">
        <f t="shared" si="168"/>
        <v>6.4233666566562695</v>
      </c>
      <c r="D1843" s="2">
        <f t="shared" si="170"/>
        <v>6.347899079909304</v>
      </c>
      <c r="E1843" s="2">
        <f t="shared" si="169"/>
        <v>7.546757674696547E-2</v>
      </c>
      <c r="F1843" s="2">
        <f t="shared" si="173"/>
        <v>0.11323082853852509</v>
      </c>
      <c r="G1843" s="2">
        <f t="shared" si="171"/>
        <v>-3.7763251791559621E-2</v>
      </c>
      <c r="H1843" s="2" t="str">
        <f t="shared" si="172"/>
        <v>Hold</v>
      </c>
    </row>
    <row r="1844" spans="1:8" ht="13.5" x14ac:dyDescent="0.25">
      <c r="A1844" s="3">
        <f>TITRES_STAT!B1847</f>
        <v>44698</v>
      </c>
      <c r="B1844" s="6">
        <f>TITRES_STAT!D1847</f>
        <v>6.1532</v>
      </c>
      <c r="C1844" s="2">
        <f t="shared" si="168"/>
        <v>6.3891717864014588</v>
      </c>
      <c r="D1844" s="2">
        <f t="shared" si="170"/>
        <v>6.3334769258419481</v>
      </c>
      <c r="E1844" s="2">
        <f t="shared" si="169"/>
        <v>5.5694860559510673E-2</v>
      </c>
      <c r="F1844" s="2">
        <f t="shared" si="173"/>
        <v>0.10172363494272221</v>
      </c>
      <c r="G1844" s="2">
        <f t="shared" si="171"/>
        <v>-4.602877438321154E-2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6.1532</v>
      </c>
      <c r="C1845" s="2">
        <f t="shared" si="168"/>
        <v>6.3749761269550804</v>
      </c>
      <c r="D1845" s="2">
        <f t="shared" si="170"/>
        <v>6.3201230794832854</v>
      </c>
      <c r="E1845" s="2">
        <f t="shared" si="169"/>
        <v>5.485304747179498E-2</v>
      </c>
      <c r="F1845" s="2">
        <f t="shared" si="173"/>
        <v>9.2349517448536783E-2</v>
      </c>
      <c r="G1845" s="2">
        <f t="shared" si="171"/>
        <v>-3.7496469976741803E-2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6.2285000000000004</v>
      </c>
      <c r="C1846" s="2">
        <f t="shared" si="168"/>
        <v>6.3524413381927607</v>
      </c>
      <c r="D1846" s="2">
        <f t="shared" si="170"/>
        <v>6.3133361847067455</v>
      </c>
      <c r="E1846" s="2">
        <f t="shared" si="169"/>
        <v>3.9105153486015176E-2</v>
      </c>
      <c r="F1846" s="2">
        <f t="shared" si="173"/>
        <v>8.1700644656032467E-2</v>
      </c>
      <c r="G1846" s="2">
        <f t="shared" si="171"/>
        <v>-4.2595491170017291E-2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6.1943000000000001</v>
      </c>
      <c r="C1847" s="2">
        <f t="shared" si="168"/>
        <v>6.322834978470798</v>
      </c>
      <c r="D1847" s="2">
        <f t="shared" si="170"/>
        <v>6.3045186895432836</v>
      </c>
      <c r="E1847" s="2">
        <f t="shared" si="169"/>
        <v>1.8316288927514357E-2</v>
      </c>
      <c r="F1847" s="2">
        <f t="shared" si="173"/>
        <v>6.9023773510328845E-2</v>
      </c>
      <c r="G1847" s="2">
        <f t="shared" si="171"/>
        <v>-5.0707484582814488E-2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6.2763999999999998</v>
      </c>
      <c r="C1848" s="2">
        <f t="shared" si="168"/>
        <v>6.2977834433214444</v>
      </c>
      <c r="D1848" s="2">
        <f t="shared" si="170"/>
        <v>6.302435823651189</v>
      </c>
      <c r="E1848" s="2">
        <f t="shared" si="169"/>
        <v>-4.6523803297446875E-3</v>
      </c>
      <c r="F1848" s="2">
        <f t="shared" si="173"/>
        <v>5.4288542742314136E-2</v>
      </c>
      <c r="G1848" s="2">
        <f t="shared" si="171"/>
        <v>-5.8940923072058823E-2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6.16</v>
      </c>
      <c r="C1849" s="2">
        <f t="shared" si="168"/>
        <v>6.2713244520412221</v>
      </c>
      <c r="D1849" s="2">
        <f t="shared" si="170"/>
        <v>6.2918850218992493</v>
      </c>
      <c r="E1849" s="2">
        <f t="shared" si="169"/>
        <v>-2.0560569858027122E-2</v>
      </c>
      <c r="F1849" s="2">
        <f t="shared" si="173"/>
        <v>3.931872022224589E-2</v>
      </c>
      <c r="G1849" s="2">
        <f t="shared" si="171"/>
        <v>-5.9879290080273012E-2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6.1257999999999999</v>
      </c>
      <c r="C1850" s="2">
        <f t="shared" si="168"/>
        <v>6.2415668440348799</v>
      </c>
      <c r="D1850" s="2">
        <f t="shared" si="170"/>
        <v>6.27958242768449</v>
      </c>
      <c r="E1850" s="2">
        <f t="shared" si="169"/>
        <v>-3.8015583649610107E-2</v>
      </c>
      <c r="F1850" s="2">
        <f t="shared" si="173"/>
        <v>2.3851859447874688E-2</v>
      </c>
      <c r="G1850" s="2">
        <f t="shared" si="171"/>
        <v>-6.1867443097484792E-2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6.1257999999999999</v>
      </c>
      <c r="C1851" s="2">
        <f t="shared" si="168"/>
        <v>6.2227104064910526</v>
      </c>
      <c r="D1851" s="2">
        <f t="shared" si="170"/>
        <v>6.2681911367448979</v>
      </c>
      <c r="E1851" s="2">
        <f t="shared" si="169"/>
        <v>-4.5480730253845358E-2</v>
      </c>
      <c r="F1851" s="2">
        <f t="shared" si="173"/>
        <v>9.985341507530679E-3</v>
      </c>
      <c r="G1851" s="2">
        <f t="shared" si="171"/>
        <v>-5.5466071761376037E-2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6.0983999999999998</v>
      </c>
      <c r="C1852" s="2">
        <f t="shared" si="168"/>
        <v>6.2067549593385829</v>
      </c>
      <c r="D1852" s="2">
        <f t="shared" si="170"/>
        <v>6.255614015504535</v>
      </c>
      <c r="E1852" s="2">
        <f t="shared" si="169"/>
        <v>-4.8859056165952097E-2</v>
      </c>
      <c r="F1852" s="2">
        <f t="shared" si="173"/>
        <v>-1.7835380271658766E-3</v>
      </c>
      <c r="G1852" s="2">
        <f t="shared" si="171"/>
        <v>-4.7075518138786222E-2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6">
        <f>TITRES_STAT!D1856</f>
        <v>6.0915999999999997</v>
      </c>
      <c r="C1853" s="2">
        <f t="shared" si="168"/>
        <v>6.1921926579018782</v>
      </c>
      <c r="D1853" s="2">
        <f t="shared" si="170"/>
        <v>6.2434648291708656</v>
      </c>
      <c r="E1853" s="2">
        <f t="shared" si="169"/>
        <v>-5.1272171268987421E-2</v>
      </c>
      <c r="F1853" s="2">
        <f t="shared" si="173"/>
        <v>-1.1681264675530186E-2</v>
      </c>
      <c r="G1853" s="2">
        <f t="shared" si="171"/>
        <v>-3.9590906593457237E-2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6.0915999999999997</v>
      </c>
      <c r="C1854" s="2">
        <f t="shared" si="168"/>
        <v>6.1861937874554354</v>
      </c>
      <c r="D1854" s="2">
        <f t="shared" si="170"/>
        <v>6.2322155825656163</v>
      </c>
      <c r="E1854" s="2">
        <f t="shared" si="169"/>
        <v>-4.6021795110180896E-2</v>
      </c>
      <c r="F1854" s="2">
        <f t="shared" si="173"/>
        <v>-1.8549370762460327E-2</v>
      </c>
      <c r="G1854" s="2">
        <f t="shared" si="171"/>
        <v>-2.747242434772057E-2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6.0915999999999997</v>
      </c>
      <c r="C1855" s="2">
        <f t="shared" si="168"/>
        <v>6.1811178201545989</v>
      </c>
      <c r="D1855" s="2">
        <f t="shared" si="170"/>
        <v>6.2217996134866818</v>
      </c>
      <c r="E1855" s="2">
        <f t="shared" si="169"/>
        <v>-4.0681793332082883E-2</v>
      </c>
      <c r="F1855" s="2">
        <f t="shared" si="173"/>
        <v>-2.2975855276384839E-2</v>
      </c>
      <c r="G1855" s="2">
        <f t="shared" si="171"/>
        <v>-1.7705938055698044E-2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6.0915999999999997</v>
      </c>
      <c r="C1856" s="2">
        <f t="shared" si="168"/>
        <v>6.1884073862846609</v>
      </c>
      <c r="D1856" s="2">
        <f t="shared" si="170"/>
        <v>6.2121551976728542</v>
      </c>
      <c r="E1856" s="2">
        <f t="shared" si="169"/>
        <v>-2.3747811388193263E-2</v>
      </c>
      <c r="F1856" s="2">
        <f t="shared" si="173"/>
        <v>-2.3130246498746527E-2</v>
      </c>
      <c r="G1856" s="2">
        <f t="shared" si="171"/>
        <v>-6.1756488944673602E-4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6.0915999999999997</v>
      </c>
      <c r="C1857" s="2">
        <f t="shared" si="168"/>
        <v>6.189313942240867</v>
      </c>
      <c r="D1857" s="2">
        <f t="shared" si="170"/>
        <v>6.2032251830304208</v>
      </c>
      <c r="E1857" s="2">
        <f t="shared" si="169"/>
        <v>-1.3911240789553858E-2</v>
      </c>
      <c r="F1857" s="2">
        <f t="shared" si="173"/>
        <v>-2.1286445356907994E-2</v>
      </c>
      <c r="G1857" s="2">
        <f t="shared" si="171"/>
        <v>7.3752045673541357E-3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6.0983999999999998</v>
      </c>
      <c r="C1858" s="2">
        <f t="shared" si="168"/>
        <v>6.2027117972807337</v>
      </c>
      <c r="D1858" s="2">
        <f t="shared" si="170"/>
        <v>6.1954603546577971</v>
      </c>
      <c r="E1858" s="2">
        <f t="shared" si="169"/>
        <v>7.2514426229366435E-3</v>
      </c>
      <c r="F1858" s="2">
        <f t="shared" si="173"/>
        <v>-1.5578867760939065E-2</v>
      </c>
      <c r="G1858" s="2">
        <f t="shared" si="171"/>
        <v>2.2830310383875708E-2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6.0915999999999997</v>
      </c>
      <c r="C1859" s="2">
        <f t="shared" si="168"/>
        <v>6.1961407515452365</v>
      </c>
      <c r="D1859" s="2">
        <f t="shared" si="170"/>
        <v>6.1877669950535159</v>
      </c>
      <c r="E1859" s="2">
        <f t="shared" si="169"/>
        <v>8.3737564917205631E-3</v>
      </c>
      <c r="F1859" s="2">
        <f t="shared" si="173"/>
        <v>-1.0788342910407141E-2</v>
      </c>
      <c r="G1859" s="2">
        <f t="shared" si="171"/>
        <v>1.9162099402127705E-2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6.0915999999999997</v>
      </c>
      <c r="C1860" s="2">
        <f t="shared" si="168"/>
        <v>6.1853190974613543</v>
      </c>
      <c r="D1860" s="2">
        <f t="shared" si="170"/>
        <v>6.180643513938441</v>
      </c>
      <c r="E1860" s="2">
        <f t="shared" si="169"/>
        <v>4.6755835229133069E-3</v>
      </c>
      <c r="F1860" s="2">
        <f t="shared" si="173"/>
        <v>-7.6955576237430524E-3</v>
      </c>
      <c r="G1860" s="2">
        <f t="shared" si="171"/>
        <v>1.2371141146656359E-2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6.0232000000000001</v>
      </c>
      <c r="C1861" s="2">
        <f t="shared" si="168"/>
        <v>6.1761623132365306</v>
      </c>
      <c r="D1861" s="2">
        <f t="shared" si="170"/>
        <v>6.1689810314244822</v>
      </c>
      <c r="E1861" s="2">
        <f t="shared" si="169"/>
        <v>7.1812818120484678E-3</v>
      </c>
      <c r="F1861" s="2">
        <f t="shared" si="173"/>
        <v>-4.7201897365847486E-3</v>
      </c>
      <c r="G1861" s="2">
        <f t="shared" si="171"/>
        <v>1.1901471548633216E-2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6.0915999999999997</v>
      </c>
      <c r="C1862" s="2">
        <f t="shared" si="168"/>
        <v>6.1641988804309102</v>
      </c>
      <c r="D1862" s="2">
        <f t="shared" si="170"/>
        <v>6.1632491031708172</v>
      </c>
      <c r="E1862" s="2">
        <f t="shared" si="169"/>
        <v>9.497772600930432E-4</v>
      </c>
      <c r="F1862" s="2">
        <f t="shared" si="173"/>
        <v>-3.5861963372491902E-3</v>
      </c>
      <c r="G1862" s="2">
        <f t="shared" si="171"/>
        <v>4.5359735973422334E-3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6.0232000000000001</v>
      </c>
      <c r="C1863" s="2">
        <f t="shared" si="168"/>
        <v>6.1530298219030772</v>
      </c>
      <c r="D1863" s="2">
        <f t="shared" si="170"/>
        <v>6.1528750955285343</v>
      </c>
      <c r="E1863" s="2">
        <f t="shared" si="169"/>
        <v>1.5472637454294613E-4</v>
      </c>
      <c r="F1863" s="2">
        <f t="shared" si="173"/>
        <v>-2.8380117948907631E-3</v>
      </c>
      <c r="G1863" s="2">
        <f t="shared" si="171"/>
        <v>2.9927381694337092E-3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6.0163000000000002</v>
      </c>
      <c r="C1864" s="2">
        <f t="shared" si="168"/>
        <v>6.1435790800718344</v>
      </c>
      <c r="D1864" s="2">
        <f t="shared" si="170"/>
        <v>6.1427584217856799</v>
      </c>
      <c r="E1864" s="2">
        <f t="shared" si="169"/>
        <v>8.2065828615451863E-4</v>
      </c>
      <c r="F1864" s="2">
        <f t="shared" si="173"/>
        <v>-2.1062777786817065E-3</v>
      </c>
      <c r="G1864" s="2">
        <f t="shared" si="171"/>
        <v>2.9269360648362251E-3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5.9546999999999999</v>
      </c>
      <c r="C1865" s="2">
        <f t="shared" si="168"/>
        <v>6.135582298522321</v>
      </c>
      <c r="D1865" s="2">
        <f t="shared" si="170"/>
        <v>6.1288281683200747</v>
      </c>
      <c r="E1865" s="2">
        <f t="shared" si="169"/>
        <v>6.7541302022462446E-3</v>
      </c>
      <c r="F1865" s="2">
        <f t="shared" si="173"/>
        <v>-3.3419618249611624E-4</v>
      </c>
      <c r="G1865" s="2">
        <f t="shared" si="171"/>
        <v>7.0883263847423611E-3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5.9546999999999999</v>
      </c>
      <c r="C1866" s="2">
        <f t="shared" si="168"/>
        <v>6.1288157910573489</v>
      </c>
      <c r="D1866" s="2">
        <f t="shared" si="170"/>
        <v>6.1159297854815513</v>
      </c>
      <c r="E1866" s="2">
        <f t="shared" si="169"/>
        <v>1.2886005575797554E-2</v>
      </c>
      <c r="F1866" s="2">
        <f t="shared" si="173"/>
        <v>2.3098441691626181E-3</v>
      </c>
      <c r="G1866" s="2">
        <f t="shared" si="171"/>
        <v>1.0576161406634936E-2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5.9409999999999998</v>
      </c>
      <c r="C1867" s="2">
        <f t="shared" si="168"/>
        <v>6.1230902847408331</v>
      </c>
      <c r="D1867" s="2">
        <f t="shared" si="170"/>
        <v>6.1029720235940292</v>
      </c>
      <c r="E1867" s="2">
        <f t="shared" si="169"/>
        <v>2.0118261146803817E-2</v>
      </c>
      <c r="F1867" s="2">
        <f t="shared" si="173"/>
        <v>5.871527564690858E-3</v>
      </c>
      <c r="G1867" s="2">
        <f t="shared" si="171"/>
        <v>1.424673358211296E-2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5.9546999999999999</v>
      </c>
      <c r="C1868" s="2">
        <f t="shared" si="168"/>
        <v>6.1192917793960895</v>
      </c>
      <c r="D1868" s="2">
        <f t="shared" si="170"/>
        <v>6.0919889107352123</v>
      </c>
      <c r="E1868" s="2">
        <f t="shared" si="169"/>
        <v>2.7302868660877166E-2</v>
      </c>
      <c r="F1868" s="2">
        <f t="shared" si="173"/>
        <v>1.0157795783928121E-2</v>
      </c>
      <c r="G1868" s="2">
        <f t="shared" si="171"/>
        <v>1.7145072876949045E-2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5.9478999999999997</v>
      </c>
      <c r="C1869" s="2">
        <f t="shared" si="168"/>
        <v>6.115031505642845</v>
      </c>
      <c r="D1869" s="2">
        <f t="shared" si="170"/>
        <v>6.0813156580881591</v>
      </c>
      <c r="E1869" s="2">
        <f t="shared" si="169"/>
        <v>3.3715847554685929E-2</v>
      </c>
      <c r="F1869" s="2">
        <f t="shared" si="173"/>
        <v>1.4869406138079685E-2</v>
      </c>
      <c r="G1869" s="2">
        <f t="shared" si="171"/>
        <v>1.8846441416606245E-2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5.9478999999999997</v>
      </c>
      <c r="C1870" s="2">
        <f t="shared" si="168"/>
        <v>6.1114266586208696</v>
      </c>
      <c r="D1870" s="2">
        <f t="shared" si="170"/>
        <v>6.0714330167482951</v>
      </c>
      <c r="E1870" s="2">
        <f t="shared" si="169"/>
        <v>3.9993641872574592E-2</v>
      </c>
      <c r="F1870" s="2">
        <f t="shared" si="173"/>
        <v>1.9894253284978666E-2</v>
      </c>
      <c r="G1870" s="2">
        <f t="shared" si="171"/>
        <v>2.0099388587595926E-2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5.8794000000000004</v>
      </c>
      <c r="C1871" s="2">
        <f t="shared" ref="C1871:C1934" si="174">$C$4*B1861+C1870*(1-$C$4)</f>
        <v>6.0978533265253514</v>
      </c>
      <c r="D1871" s="2">
        <f t="shared" si="170"/>
        <v>6.057208348841014</v>
      </c>
      <c r="E1871" s="2">
        <f t="shared" si="169"/>
        <v>4.0644977684337391E-2</v>
      </c>
      <c r="F1871" s="2">
        <f t="shared" si="173"/>
        <v>2.4044398164850413E-2</v>
      </c>
      <c r="G1871" s="2">
        <f t="shared" si="171"/>
        <v>1.6600579519486978E-2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5.9204999999999997</v>
      </c>
      <c r="C1872" s="2">
        <f t="shared" si="174"/>
        <v>6.0968912762906822</v>
      </c>
      <c r="D1872" s="2">
        <f t="shared" si="170"/>
        <v>6.0470818044824206</v>
      </c>
      <c r="E1872" s="2">
        <f t="shared" si="169"/>
        <v>4.9809471808261563E-2</v>
      </c>
      <c r="F1872" s="2">
        <f t="shared" si="173"/>
        <v>2.9197412893532643E-2</v>
      </c>
      <c r="G1872" s="2">
        <f t="shared" si="171"/>
        <v>2.061205891472892E-2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5.9135999999999997</v>
      </c>
      <c r="C1873" s="2">
        <f t="shared" si="174"/>
        <v>6.0855541568613472</v>
      </c>
      <c r="D1873" s="2">
        <f t="shared" si="170"/>
        <v>6.0371942634096492</v>
      </c>
      <c r="E1873" s="2">
        <f t="shared" si="169"/>
        <v>4.8359893451697999E-2</v>
      </c>
      <c r="F1873" s="2">
        <f t="shared" si="173"/>
        <v>3.3029909005165718E-2</v>
      </c>
      <c r="G1873" s="2">
        <f t="shared" si="171"/>
        <v>1.5329984446532281E-2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6.0232000000000001</v>
      </c>
      <c r="C1874" s="2">
        <f t="shared" si="174"/>
        <v>6.0748996711903711</v>
      </c>
      <c r="D1874" s="2">
        <f t="shared" si="170"/>
        <v>6.0361576513052304</v>
      </c>
      <c r="E1874" s="2">
        <f t="shared" si="169"/>
        <v>3.8742019885140699E-2</v>
      </c>
      <c r="F1874" s="2">
        <f t="shared" si="173"/>
        <v>3.4172331181160712E-2</v>
      </c>
      <c r="G1874" s="2">
        <f t="shared" si="171"/>
        <v>4.5696887039799877E-3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6">
        <f>TITRES_STAT!D1878</f>
        <v>6.0095000000000001</v>
      </c>
      <c r="C1875" s="2">
        <f t="shared" si="174"/>
        <v>6.0564074140841599</v>
      </c>
      <c r="D1875" s="2">
        <f t="shared" si="170"/>
        <v>6.0341830104678067</v>
      </c>
      <c r="E1875" s="2">
        <f t="shared" si="169"/>
        <v>2.222440361635325E-2</v>
      </c>
      <c r="F1875" s="2">
        <f t="shared" si="173"/>
        <v>3.1782745668199219E-2</v>
      </c>
      <c r="G1875" s="2">
        <f t="shared" si="171"/>
        <v>-9.5583420518459694E-3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6.0574000000000003</v>
      </c>
      <c r="C1876" s="2">
        <f t="shared" si="174"/>
        <v>6.0407601196096739</v>
      </c>
      <c r="D1876" s="2">
        <f t="shared" si="170"/>
        <v>6.0359027874701914</v>
      </c>
      <c r="E1876" s="2">
        <f t="shared" si="169"/>
        <v>4.8573321394824731E-3</v>
      </c>
      <c r="F1876" s="2">
        <f t="shared" si="173"/>
        <v>2.6397662962455871E-2</v>
      </c>
      <c r="G1876" s="2">
        <f t="shared" si="171"/>
        <v>-2.1540330822973398E-2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6.0232000000000001</v>
      </c>
      <c r="C1877" s="2">
        <f t="shared" si="174"/>
        <v>6.0254124089004932</v>
      </c>
      <c r="D1877" s="2">
        <f t="shared" si="170"/>
        <v>6.034961840250177</v>
      </c>
      <c r="E1877" s="2">
        <f t="shared" si="169"/>
        <v>-9.549431349683779E-3</v>
      </c>
      <c r="F1877" s="2">
        <f t="shared" si="173"/>
        <v>1.920824410002794E-2</v>
      </c>
      <c r="G1877" s="2">
        <f t="shared" si="171"/>
        <v>-2.8757675449711719E-2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6.0232000000000001</v>
      </c>
      <c r="C1878" s="2">
        <f t="shared" si="174"/>
        <v>6.0145335767619557</v>
      </c>
      <c r="D1878" s="2">
        <f t="shared" si="170"/>
        <v>6.0340905928242377</v>
      </c>
      <c r="E1878" s="2">
        <f t="shared" si="169"/>
        <v>-1.9557016062281996E-2</v>
      </c>
      <c r="F1878" s="2">
        <f t="shared" si="173"/>
        <v>1.1455192067565952E-2</v>
      </c>
      <c r="G1878" s="2">
        <f t="shared" si="171"/>
        <v>-3.1012208129847948E-2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5.9546999999999999</v>
      </c>
      <c r="C1879" s="2">
        <f t="shared" si="174"/>
        <v>6.0042822572601162</v>
      </c>
      <c r="D1879" s="2">
        <f t="shared" si="170"/>
        <v>6.0282098081705904</v>
      </c>
      <c r="E1879" s="2">
        <f t="shared" si="169"/>
        <v>-2.392755091047416E-2</v>
      </c>
      <c r="F1879" s="2">
        <f t="shared" si="173"/>
        <v>4.3786434719579308E-3</v>
      </c>
      <c r="G1879" s="2">
        <f t="shared" si="171"/>
        <v>-2.8306194382432093E-2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5.9889000000000001</v>
      </c>
      <c r="C1880" s="2">
        <f t="shared" si="174"/>
        <v>5.9956080638354825</v>
      </c>
      <c r="D1880" s="2">
        <f t="shared" si="170"/>
        <v>6.0252979705283245</v>
      </c>
      <c r="E1880" s="2">
        <f t="shared" si="169"/>
        <v>-2.9689906692841994E-2</v>
      </c>
      <c r="F1880" s="2">
        <f t="shared" si="173"/>
        <v>-2.4350665610020543E-3</v>
      </c>
      <c r="G1880" s="2">
        <f t="shared" si="171"/>
        <v>-2.7254840131839941E-2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6.0232000000000001</v>
      </c>
      <c r="C1881" s="2">
        <f t="shared" si="174"/>
        <v>5.9777299001684856</v>
      </c>
      <c r="D1881" s="2">
        <f t="shared" si="170"/>
        <v>6.0251425653040043</v>
      </c>
      <c r="E1881" s="2">
        <f t="shared" si="169"/>
        <v>-4.7412665135518672E-2</v>
      </c>
      <c r="F1881" s="2">
        <f t="shared" si="173"/>
        <v>-1.143058627590538E-2</v>
      </c>
      <c r="G1881" s="2">
        <f t="shared" si="171"/>
        <v>-3.5982078859613291E-2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6.0232000000000001</v>
      </c>
      <c r="C1882" s="2">
        <f t="shared" si="174"/>
        <v>5.9689253001425646</v>
      </c>
      <c r="D1882" s="2">
        <f t="shared" si="170"/>
        <v>6.0249986715777819</v>
      </c>
      <c r="E1882" s="2">
        <f t="shared" si="169"/>
        <v>-5.607337143521729E-2</v>
      </c>
      <c r="F1882" s="2">
        <f t="shared" si="173"/>
        <v>-2.0359143307767766E-2</v>
      </c>
      <c r="G1882" s="2">
        <f t="shared" si="171"/>
        <v>-3.5714228127449524E-2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6.1257999999999999</v>
      </c>
      <c r="C1883" s="2">
        <f t="shared" si="174"/>
        <v>5.960413715505247</v>
      </c>
      <c r="D1883" s="2">
        <f t="shared" si="170"/>
        <v>6.0324654366460946</v>
      </c>
      <c r="E1883" s="2">
        <f t="shared" si="169"/>
        <v>-7.2051721140847569E-2</v>
      </c>
      <c r="F1883" s="2">
        <f t="shared" si="173"/>
        <v>-3.0697658874383728E-2</v>
      </c>
      <c r="G1883" s="2">
        <f t="shared" si="171"/>
        <v>-4.1354062266463841E-2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6.2626999999999997</v>
      </c>
      <c r="C1884" s="2">
        <f t="shared" si="174"/>
        <v>5.9700731438890546</v>
      </c>
      <c r="D1884" s="2">
        <f t="shared" si="170"/>
        <v>6.0495198487463835</v>
      </c>
      <c r="E1884" s="2">
        <f t="shared" ref="E1884:E1947" si="175">C1884-D1884</f>
        <v>-7.9446704857328854E-2</v>
      </c>
      <c r="F1884" s="2">
        <f t="shared" si="173"/>
        <v>-4.0447468070972756E-2</v>
      </c>
      <c r="G1884" s="2">
        <f t="shared" si="171"/>
        <v>-3.8999236786356098E-2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6.2285000000000004</v>
      </c>
      <c r="C1885" s="2">
        <f t="shared" si="174"/>
        <v>5.9761388140599694</v>
      </c>
      <c r="D1885" s="2">
        <f t="shared" ref="D1885:D1948" si="176">$D$4*B1885+(1-$D$4)*D1884</f>
        <v>6.0627776377281331</v>
      </c>
      <c r="E1885" s="2">
        <f t="shared" si="175"/>
        <v>-8.6638823668163667E-2</v>
      </c>
      <c r="F1885" s="2">
        <f t="shared" si="173"/>
        <v>-4.9685739190410937E-2</v>
      </c>
      <c r="G1885" s="2">
        <f t="shared" si="171"/>
        <v>-3.695308447775273E-2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6.3654000000000002</v>
      </c>
      <c r="C1886" s="2">
        <f t="shared" si="174"/>
        <v>5.988640534973821</v>
      </c>
      <c r="D1886" s="2">
        <f t="shared" si="176"/>
        <v>6.0851941090075305</v>
      </c>
      <c r="E1886" s="2">
        <f t="shared" si="175"/>
        <v>-9.6553574033709566E-2</v>
      </c>
      <c r="F1886" s="2">
        <f t="shared" si="173"/>
        <v>-5.9059306159070665E-2</v>
      </c>
      <c r="G1886" s="2">
        <f t="shared" si="171"/>
        <v>-3.7494267874638901E-2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6.468</v>
      </c>
      <c r="C1887" s="2">
        <f t="shared" si="174"/>
        <v>5.9939573757470797</v>
      </c>
      <c r="D1887" s="2">
        <f t="shared" si="176"/>
        <v>6.1135501009328985</v>
      </c>
      <c r="E1887" s="2">
        <f t="shared" si="175"/>
        <v>-0.11959272518581887</v>
      </c>
      <c r="F1887" s="2">
        <f t="shared" si="173"/>
        <v>-7.1165989964420306E-2</v>
      </c>
      <c r="G1887" s="2">
        <f t="shared" si="171"/>
        <v>-4.8426735221398565E-2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6.516</v>
      </c>
      <c r="C1888" s="2">
        <f t="shared" si="174"/>
        <v>5.9984562410167594</v>
      </c>
      <c r="D1888" s="2">
        <f t="shared" si="176"/>
        <v>6.1433612045674986</v>
      </c>
      <c r="E1888" s="2">
        <f t="shared" si="175"/>
        <v>-0.14490496355073912</v>
      </c>
      <c r="F1888" s="2">
        <f t="shared" si="173"/>
        <v>-8.5913784681684077E-2</v>
      </c>
      <c r="G1888" s="2">
        <f t="shared" si="171"/>
        <v>-5.8991178869055041E-2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6.4337999999999997</v>
      </c>
      <c r="C1889" s="2">
        <f t="shared" si="174"/>
        <v>5.9917245116295659</v>
      </c>
      <c r="D1889" s="2">
        <f t="shared" si="176"/>
        <v>6.1648751894143512</v>
      </c>
      <c r="E1889" s="2">
        <f t="shared" si="175"/>
        <v>-0.17315067778478532</v>
      </c>
      <c r="F1889" s="2">
        <f t="shared" si="173"/>
        <v>-0.10336116330230433</v>
      </c>
      <c r="G1889" s="2">
        <f t="shared" si="171"/>
        <v>-6.9789514482480997E-2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6.4200999999999997</v>
      </c>
      <c r="C1890" s="2">
        <f t="shared" si="174"/>
        <v>5.9912899713788637</v>
      </c>
      <c r="D1890" s="2">
        <f t="shared" si="176"/>
        <v>6.1837807309392137</v>
      </c>
      <c r="E1890" s="2">
        <f t="shared" si="175"/>
        <v>-0.19249075956035</v>
      </c>
      <c r="F1890" s="2">
        <f t="shared" si="173"/>
        <v>-0.12118708255391347</v>
      </c>
      <c r="G1890" s="2">
        <f t="shared" si="171"/>
        <v>-7.1303677006436528E-2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6.5707000000000004</v>
      </c>
      <c r="C1891" s="2">
        <f t="shared" si="174"/>
        <v>5.9961992065513456</v>
      </c>
      <c r="D1891" s="2">
        <f t="shared" si="176"/>
        <v>6.2124414175363087</v>
      </c>
      <c r="E1891" s="2">
        <f t="shared" si="175"/>
        <v>-0.2162422109849631</v>
      </c>
      <c r="F1891" s="2">
        <f t="shared" si="173"/>
        <v>-0.14019810824012341</v>
      </c>
      <c r="G1891" s="2">
        <f t="shared" si="171"/>
        <v>-7.6044102744839692E-2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6.7417999999999996</v>
      </c>
      <c r="C1892" s="2">
        <f t="shared" si="174"/>
        <v>6.0003531747742151</v>
      </c>
      <c r="D1892" s="2">
        <f t="shared" si="176"/>
        <v>6.2516531643854707</v>
      </c>
      <c r="E1892" s="2">
        <f t="shared" si="175"/>
        <v>-0.25129998961125555</v>
      </c>
      <c r="F1892" s="2">
        <f t="shared" si="173"/>
        <v>-0.16241848451434984</v>
      </c>
      <c r="G1892" s="2">
        <f t="shared" ref="G1892:G1955" si="177">E1892-F1892</f>
        <v>-8.8881505096905705E-2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6.8893000000000004</v>
      </c>
      <c r="C1893" s="2">
        <f t="shared" si="174"/>
        <v>6.0196526863474134</v>
      </c>
      <c r="D1893" s="2">
        <f t="shared" si="176"/>
        <v>6.2988862633198801</v>
      </c>
      <c r="E1893" s="2">
        <f t="shared" si="175"/>
        <v>-0.27923357697246676</v>
      </c>
      <c r="F1893" s="2">
        <f t="shared" ref="F1893:F1956" si="179">(E1893*(2/(10)))+((1-(2/10))*F1892)</f>
        <v>-0.18578150300597324</v>
      </c>
      <c r="G1893" s="2">
        <f t="shared" si="177"/>
        <v>-9.3452073966493521E-2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6.8472999999999997</v>
      </c>
      <c r="C1894" s="2">
        <f t="shared" si="174"/>
        <v>6.0570445807555036</v>
      </c>
      <c r="D1894" s="2">
        <f t="shared" si="176"/>
        <v>6.3395095030739634</v>
      </c>
      <c r="E1894" s="2">
        <f t="shared" si="175"/>
        <v>-0.28246492231845988</v>
      </c>
      <c r="F1894" s="2">
        <f t="shared" si="179"/>
        <v>-0.20511818686847055</v>
      </c>
      <c r="G1894" s="2">
        <f t="shared" si="177"/>
        <v>-7.7346735449989323E-2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6.8193000000000001</v>
      </c>
      <c r="C1895" s="2">
        <f t="shared" si="174"/>
        <v>6.0834223375623493</v>
      </c>
      <c r="D1895" s="2">
        <f t="shared" si="176"/>
        <v>6.3750495398832996</v>
      </c>
      <c r="E1895" s="2">
        <f t="shared" si="175"/>
        <v>-0.2916272023209503</v>
      </c>
      <c r="F1895" s="2">
        <f t="shared" si="179"/>
        <v>-0.2224199899589665</v>
      </c>
      <c r="G1895" s="2">
        <f t="shared" si="177"/>
        <v>-6.9207212361983794E-2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6.7843</v>
      </c>
      <c r="C1896" s="2">
        <f t="shared" si="174"/>
        <v>6.126803516398911</v>
      </c>
      <c r="D1896" s="2">
        <f t="shared" si="176"/>
        <v>6.4053643887808329</v>
      </c>
      <c r="E1896" s="2">
        <f t="shared" si="175"/>
        <v>-0.27856087238192195</v>
      </c>
      <c r="F1896" s="2">
        <f t="shared" si="179"/>
        <v>-0.23364816644355763</v>
      </c>
      <c r="G1896" s="2">
        <f t="shared" si="177"/>
        <v>-4.4912705938364328E-2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6.9241999999999999</v>
      </c>
      <c r="C1897" s="2">
        <f t="shared" si="174"/>
        <v>6.1792952831067707</v>
      </c>
      <c r="D1897" s="2">
        <f t="shared" si="176"/>
        <v>6.4437966562785496</v>
      </c>
      <c r="E1897" s="2">
        <f t="shared" si="175"/>
        <v>-0.26450137317177891</v>
      </c>
      <c r="F1897" s="2">
        <f t="shared" si="179"/>
        <v>-0.23981880778920189</v>
      </c>
      <c r="G1897" s="2">
        <f t="shared" si="177"/>
        <v>-2.4682565382577015E-2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6.8893000000000004</v>
      </c>
      <c r="C1898" s="2">
        <f t="shared" si="174"/>
        <v>6.2310960087826519</v>
      </c>
      <c r="D1898" s="2">
        <f t="shared" si="176"/>
        <v>6.4767969039616204</v>
      </c>
      <c r="E1898" s="2">
        <f t="shared" si="175"/>
        <v>-0.24570089517896854</v>
      </c>
      <c r="F1898" s="2">
        <f t="shared" si="179"/>
        <v>-0.24099522526715522</v>
      </c>
      <c r="G1898" s="2">
        <f t="shared" si="177"/>
        <v>-4.705669911813315E-3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6.8543000000000003</v>
      </c>
      <c r="C1899" s="2">
        <f t="shared" si="174"/>
        <v>6.262281238200706</v>
      </c>
      <c r="D1899" s="2">
        <f t="shared" si="176"/>
        <v>6.5047600962607595</v>
      </c>
      <c r="E1899" s="2">
        <f t="shared" si="175"/>
        <v>-0.24247885806005343</v>
      </c>
      <c r="F1899" s="2">
        <f t="shared" si="179"/>
        <v>-0.24129195182573487</v>
      </c>
      <c r="G1899" s="2">
        <f t="shared" si="177"/>
        <v>-1.1869062343185521E-3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6.8822999999999999</v>
      </c>
      <c r="C1900" s="2">
        <f t="shared" si="174"/>
        <v>6.2865610477082896</v>
      </c>
      <c r="D1900" s="2">
        <f t="shared" si="176"/>
        <v>6.5327260150562587</v>
      </c>
      <c r="E1900" s="2">
        <f t="shared" si="175"/>
        <v>-0.24616496734796911</v>
      </c>
      <c r="F1900" s="2">
        <f t="shared" si="179"/>
        <v>-0.24226655493018173</v>
      </c>
      <c r="G1900" s="2">
        <f t="shared" si="177"/>
        <v>-3.898412417787378E-3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6.8822999999999999</v>
      </c>
      <c r="C1901" s="2">
        <f t="shared" si="174"/>
        <v>6.3302747326762452</v>
      </c>
      <c r="D1901" s="2">
        <f t="shared" si="176"/>
        <v>6.5586203843113511</v>
      </c>
      <c r="E1901" s="2">
        <f t="shared" si="175"/>
        <v>-0.2283456516351059</v>
      </c>
      <c r="F1901" s="2">
        <f t="shared" si="179"/>
        <v>-0.23948237427116659</v>
      </c>
      <c r="G1901" s="2">
        <f t="shared" si="177"/>
        <v>1.1136722636060692E-2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6.9172000000000002</v>
      </c>
      <c r="C1902" s="2">
        <f t="shared" si="174"/>
        <v>6.3935863122645156</v>
      </c>
      <c r="D1902" s="2">
        <f t="shared" si="176"/>
        <v>6.585181837325325</v>
      </c>
      <c r="E1902" s="2">
        <f t="shared" si="175"/>
        <v>-0.19159552506080946</v>
      </c>
      <c r="F1902" s="2">
        <f t="shared" si="179"/>
        <v>-0.22990500442909517</v>
      </c>
      <c r="G1902" s="2">
        <f t="shared" si="177"/>
        <v>3.8309479368285715E-2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7.0221</v>
      </c>
      <c r="C1903" s="2">
        <f t="shared" si="174"/>
        <v>6.4698499565315135</v>
      </c>
      <c r="D1903" s="2">
        <f t="shared" si="176"/>
        <v>6.6175461456715974</v>
      </c>
      <c r="E1903" s="2">
        <f t="shared" si="175"/>
        <v>-0.14769618914008387</v>
      </c>
      <c r="F1903" s="2">
        <f t="shared" si="179"/>
        <v>-0.21346324137129291</v>
      </c>
      <c r="G1903" s="2">
        <f t="shared" si="177"/>
        <v>6.5767052231209044E-2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6.9942000000000002</v>
      </c>
      <c r="C1904" s="2">
        <f t="shared" si="174"/>
        <v>6.527919193988204</v>
      </c>
      <c r="D1904" s="2">
        <f t="shared" si="176"/>
        <v>6.6454464311774046</v>
      </c>
      <c r="E1904" s="2">
        <f t="shared" si="175"/>
        <v>-0.11752723718920066</v>
      </c>
      <c r="F1904" s="2">
        <f t="shared" si="179"/>
        <v>-0.19427604053487449</v>
      </c>
      <c r="G1904" s="2">
        <f t="shared" si="177"/>
        <v>7.6748803345673827E-2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6.9942000000000002</v>
      </c>
      <c r="C1905" s="2">
        <f t="shared" si="174"/>
        <v>6.5727470102977108</v>
      </c>
      <c r="D1905" s="2">
        <f t="shared" si="176"/>
        <v>6.671280028867967</v>
      </c>
      <c r="E1905" s="2">
        <f t="shared" si="175"/>
        <v>-9.8533018570256203E-2</v>
      </c>
      <c r="F1905" s="2">
        <f t="shared" si="179"/>
        <v>-0.17512743614195087</v>
      </c>
      <c r="G1905" s="2">
        <f t="shared" si="177"/>
        <v>7.6594417571694662E-2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7.0640999999999998</v>
      </c>
      <c r="C1906" s="2">
        <f t="shared" si="174"/>
        <v>6.6052936240980635</v>
      </c>
      <c r="D1906" s="2">
        <f t="shared" si="176"/>
        <v>6.7003778045073767</v>
      </c>
      <c r="E1906" s="2">
        <f t="shared" si="175"/>
        <v>-9.5084180409313213E-2</v>
      </c>
      <c r="F1906" s="2">
        <f t="shared" si="179"/>
        <v>-0.15911878499542334</v>
      </c>
      <c r="G1906" s="2">
        <f t="shared" si="177"/>
        <v>6.4034604586110128E-2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7.2530000000000001</v>
      </c>
      <c r="C1907" s="2">
        <f t="shared" si="174"/>
        <v>6.6543561434675915</v>
      </c>
      <c r="D1907" s="2">
        <f t="shared" si="176"/>
        <v>6.741312781951275</v>
      </c>
      <c r="E1907" s="2">
        <f t="shared" si="175"/>
        <v>-8.6956638483683513E-2</v>
      </c>
      <c r="F1907" s="2">
        <f t="shared" si="179"/>
        <v>-0.14468635569307539</v>
      </c>
      <c r="G1907" s="2">
        <f t="shared" si="177"/>
        <v>5.7729717209391879E-2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7.2039999999999997</v>
      </c>
      <c r="C1908" s="2">
        <f t="shared" si="174"/>
        <v>6.6905013521648851</v>
      </c>
      <c r="D1908" s="2">
        <f t="shared" si="176"/>
        <v>6.7755859092141435</v>
      </c>
      <c r="E1908" s="2">
        <f t="shared" si="175"/>
        <v>-8.5084557049258436E-2</v>
      </c>
      <c r="F1908" s="2">
        <f t="shared" si="179"/>
        <v>-0.13276599596431199</v>
      </c>
      <c r="G1908" s="2">
        <f t="shared" si="177"/>
        <v>4.7681438915053553E-2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7.1271000000000004</v>
      </c>
      <c r="C1909" s="2">
        <f t="shared" si="174"/>
        <v>6.7157011441395182</v>
      </c>
      <c r="D1909" s="2">
        <f t="shared" si="176"/>
        <v>6.8016239900130957</v>
      </c>
      <c r="E1909" s="2">
        <f t="shared" si="175"/>
        <v>-8.5922845873577458E-2</v>
      </c>
      <c r="F1909" s="2">
        <f t="shared" si="179"/>
        <v>-0.12339736594616509</v>
      </c>
      <c r="G1909" s="2">
        <f t="shared" si="177"/>
        <v>3.7474520072587628E-2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7.1341000000000001</v>
      </c>
      <c r="C1910" s="2">
        <f t="shared" si="174"/>
        <v>6.7413317373488235</v>
      </c>
      <c r="D1910" s="2">
        <f t="shared" si="176"/>
        <v>6.8262518426047185</v>
      </c>
      <c r="E1910" s="2">
        <f t="shared" si="175"/>
        <v>-8.4920105255894995E-2</v>
      </c>
      <c r="F1910" s="2">
        <f t="shared" si="179"/>
        <v>-0.11570191380811107</v>
      </c>
      <c r="G1910" s="2">
        <f t="shared" si="177"/>
        <v>3.0781808552216072E-2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7.1479999999999997</v>
      </c>
      <c r="C1911" s="2">
        <f t="shared" si="174"/>
        <v>6.7630191623720819</v>
      </c>
      <c r="D1911" s="2">
        <f t="shared" si="176"/>
        <v>6.850085039448814</v>
      </c>
      <c r="E1911" s="2">
        <f t="shared" si="175"/>
        <v>-8.7065877076732079E-2</v>
      </c>
      <c r="F1911" s="2">
        <f t="shared" si="179"/>
        <v>-0.10997470646183527</v>
      </c>
      <c r="G1911" s="2">
        <f t="shared" si="177"/>
        <v>2.2908829385103191E-2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7.2126999999999999</v>
      </c>
      <c r="C1912" s="2">
        <f t="shared" si="174"/>
        <v>6.7867392912379154</v>
      </c>
      <c r="D1912" s="2">
        <f t="shared" si="176"/>
        <v>6.8769454068970495</v>
      </c>
      <c r="E1912" s="2">
        <f t="shared" si="175"/>
        <v>-9.0206115659134056E-2</v>
      </c>
      <c r="F1912" s="2">
        <f t="shared" si="179"/>
        <v>-0.10602098830129503</v>
      </c>
      <c r="G1912" s="2">
        <f t="shared" si="177"/>
        <v>1.5814872642160971E-2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6">
        <f>TITRES_STAT!D1916</f>
        <v>7.2039999999999997</v>
      </c>
      <c r="C1913" s="2">
        <f t="shared" si="174"/>
        <v>6.822948631047467</v>
      </c>
      <c r="D1913" s="2">
        <f t="shared" si="176"/>
        <v>6.9011716730528239</v>
      </c>
      <c r="E1913" s="2">
        <f t="shared" si="175"/>
        <v>-7.8223042005356902E-2</v>
      </c>
      <c r="F1913" s="2">
        <f t="shared" si="179"/>
        <v>-0.10046139904210741</v>
      </c>
      <c r="G1913" s="2">
        <f t="shared" si="177"/>
        <v>2.2238357036750506E-2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6">
        <f>TITRES_STAT!D1917</f>
        <v>7.1253000000000002</v>
      </c>
      <c r="C1914" s="2">
        <f t="shared" si="174"/>
        <v>6.8492949955017028</v>
      </c>
      <c r="D1914" s="2">
        <f t="shared" si="176"/>
        <v>6.9177737713452077</v>
      </c>
      <c r="E1914" s="2">
        <f t="shared" si="175"/>
        <v>-6.8478775843504813E-2</v>
      </c>
      <c r="F1914" s="2">
        <f t="shared" si="179"/>
        <v>-9.4064874402386894E-2</v>
      </c>
      <c r="G1914" s="2">
        <f t="shared" si="177"/>
        <v>2.5586098558882081E-2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6">
        <f>TITRES_STAT!D1918</f>
        <v>7.1689999999999996</v>
      </c>
      <c r="C1915" s="2">
        <f t="shared" si="174"/>
        <v>6.8715880731168255</v>
      </c>
      <c r="D1915" s="2">
        <f t="shared" si="176"/>
        <v>6.9363831216159326</v>
      </c>
      <c r="E1915" s="2">
        <f t="shared" si="175"/>
        <v>-6.4795048499107111E-2</v>
      </c>
      <c r="F1915" s="2">
        <f t="shared" si="179"/>
        <v>-8.8210909221730943E-2</v>
      </c>
      <c r="G1915" s="2">
        <f t="shared" si="177"/>
        <v>2.3415860722623832E-2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6">
        <f>TITRES_STAT!D1919</f>
        <v>7.1253000000000002</v>
      </c>
      <c r="C1916" s="2">
        <f t="shared" si="174"/>
        <v>6.9012052926373144</v>
      </c>
      <c r="D1916" s="2">
        <f t="shared" si="176"/>
        <v>6.9503769644591973</v>
      </c>
      <c r="E1916" s="2">
        <f t="shared" si="175"/>
        <v>-4.9171671821882867E-2</v>
      </c>
      <c r="F1916" s="2">
        <f t="shared" si="179"/>
        <v>-8.0403061741761331E-2</v>
      </c>
      <c r="G1916" s="2">
        <f t="shared" si="177"/>
        <v>3.1231389919878463E-2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7.1253000000000002</v>
      </c>
      <c r="C1917" s="2">
        <f t="shared" si="174"/>
        <v>6.9553275553084966</v>
      </c>
      <c r="D1917" s="2">
        <f t="shared" si="176"/>
        <v>6.9633342263511091</v>
      </c>
      <c r="E1917" s="2">
        <f t="shared" si="175"/>
        <v>-8.0066710426125454E-3</v>
      </c>
      <c r="F1917" s="2">
        <f t="shared" si="179"/>
        <v>-6.5923783601931588E-2</v>
      </c>
      <c r="G1917" s="2">
        <f t="shared" si="177"/>
        <v>5.7917112559319042E-2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7.1603000000000003</v>
      </c>
      <c r="C1918" s="2">
        <f t="shared" si="174"/>
        <v>6.9935848544918056</v>
      </c>
      <c r="D1918" s="2">
        <f t="shared" si="176"/>
        <v>6.9779242836584343</v>
      </c>
      <c r="E1918" s="2">
        <f t="shared" si="175"/>
        <v>1.5660570833371246E-2</v>
      </c>
      <c r="F1918" s="2">
        <f t="shared" si="179"/>
        <v>-4.9606912714871026E-2</v>
      </c>
      <c r="G1918" s="2">
        <f t="shared" si="177"/>
        <v>6.5267483548242272E-2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7.1515000000000004</v>
      </c>
      <c r="C1919" s="2">
        <f t="shared" si="174"/>
        <v>7.0141256461084511</v>
      </c>
      <c r="D1919" s="2">
        <f t="shared" si="176"/>
        <v>6.9907817441281805</v>
      </c>
      <c r="E1919" s="2">
        <f t="shared" si="175"/>
        <v>2.3343901980270587E-2</v>
      </c>
      <c r="F1919" s="2">
        <f t="shared" si="179"/>
        <v>-3.5016749775842709E-2</v>
      </c>
      <c r="G1919" s="2">
        <f t="shared" si="177"/>
        <v>5.8360651756113296E-2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7.3438999999999997</v>
      </c>
      <c r="C1920" s="2">
        <f t="shared" si="174"/>
        <v>7.0325832390148433</v>
      </c>
      <c r="D1920" s="2">
        <f t="shared" si="176"/>
        <v>7.0169386519705377</v>
      </c>
      <c r="E1920" s="2">
        <f t="shared" si="175"/>
        <v>1.5644587044305602E-2</v>
      </c>
      <c r="F1920" s="2">
        <f t="shared" si="179"/>
        <v>-2.4884482411813048E-2</v>
      </c>
      <c r="G1920" s="2">
        <f t="shared" si="177"/>
        <v>4.0529069456118651E-2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7.5186999999999999</v>
      </c>
      <c r="C1921" s="2">
        <f t="shared" si="174"/>
        <v>7.0503396637817897</v>
      </c>
      <c r="D1921" s="2">
        <f t="shared" si="176"/>
        <v>7.0541061592319796</v>
      </c>
      <c r="E1921" s="2">
        <f t="shared" si="175"/>
        <v>-3.7664954501899217E-3</v>
      </c>
      <c r="F1921" s="2">
        <f t="shared" si="179"/>
        <v>-2.0660885019488422E-2</v>
      </c>
      <c r="G1921" s="2">
        <f t="shared" si="177"/>
        <v>1.68943895692985E-2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7.4313000000000002</v>
      </c>
      <c r="C1922" s="2">
        <f t="shared" si="174"/>
        <v>7.07531817704613</v>
      </c>
      <c r="D1922" s="2">
        <f t="shared" si="176"/>
        <v>7.082046443733315</v>
      </c>
      <c r="E1922" s="2">
        <f t="shared" si="175"/>
        <v>-6.7282666871850694E-3</v>
      </c>
      <c r="F1922" s="2">
        <f t="shared" si="179"/>
        <v>-1.7874361353027751E-2</v>
      </c>
      <c r="G1922" s="2">
        <f t="shared" si="177"/>
        <v>1.1146094665842682E-2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7.7373000000000003</v>
      </c>
      <c r="C1923" s="2">
        <f t="shared" si="174"/>
        <v>7.0951153805774947</v>
      </c>
      <c r="D1923" s="2">
        <f t="shared" si="176"/>
        <v>7.130583744197514</v>
      </c>
      <c r="E1923" s="2">
        <f t="shared" si="175"/>
        <v>-3.5468363620019261E-2</v>
      </c>
      <c r="F1923" s="2">
        <f t="shared" si="179"/>
        <v>-2.1393161806426052E-2</v>
      </c>
      <c r="G1923" s="2">
        <f t="shared" si="177"/>
        <v>-1.4075201813593209E-2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7.6936</v>
      </c>
      <c r="C1924" s="2">
        <f t="shared" si="174"/>
        <v>7.0997591681809578</v>
      </c>
      <c r="D1924" s="2">
        <f t="shared" si="176"/>
        <v>7.1722886520347346</v>
      </c>
      <c r="E1924" s="2">
        <f t="shared" si="175"/>
        <v>-7.2529483853776888E-2</v>
      </c>
      <c r="F1924" s="2">
        <f t="shared" si="179"/>
        <v>-3.1620426215896218E-2</v>
      </c>
      <c r="G1924" s="2">
        <f t="shared" si="177"/>
        <v>-4.0909057637880671E-2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7.8684000000000003</v>
      </c>
      <c r="C1925" s="2">
        <f t="shared" si="174"/>
        <v>7.1104116038454261</v>
      </c>
      <c r="D1925" s="2">
        <f t="shared" si="176"/>
        <v>7.2238524555877177</v>
      </c>
      <c r="E1925" s="2">
        <f t="shared" si="175"/>
        <v>-0.11344085174229157</v>
      </c>
      <c r="F1925" s="2">
        <f t="shared" si="179"/>
        <v>-4.7984511321175288E-2</v>
      </c>
      <c r="G1925" s="2">
        <f t="shared" si="177"/>
        <v>-6.5456340421116282E-2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7.9122000000000003</v>
      </c>
      <c r="C1926" s="2">
        <f t="shared" si="174"/>
        <v>7.1127021263307455</v>
      </c>
      <c r="D1926" s="2">
        <f t="shared" si="176"/>
        <v>7.2748411625812199</v>
      </c>
      <c r="E1926" s="2">
        <f t="shared" si="175"/>
        <v>-0.16213903625047443</v>
      </c>
      <c r="F1926" s="2">
        <f t="shared" si="179"/>
        <v>-7.0815416307035112E-2</v>
      </c>
      <c r="G1926" s="2">
        <f t="shared" si="177"/>
        <v>-9.1323619943439321E-2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8.0694999999999997</v>
      </c>
      <c r="C1927" s="2">
        <f t="shared" si="174"/>
        <v>7.1146402607413997</v>
      </c>
      <c r="D1927" s="2">
        <f t="shared" si="176"/>
        <v>7.3337047801677961</v>
      </c>
      <c r="E1927" s="2">
        <f t="shared" si="175"/>
        <v>-0.21906451942639649</v>
      </c>
      <c r="F1927" s="2">
        <f t="shared" si="179"/>
        <v>-0.10046523693090739</v>
      </c>
      <c r="G1927" s="2">
        <f t="shared" si="177"/>
        <v>-0.11859928249548909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8.2181999999999995</v>
      </c>
      <c r="C1928" s="2">
        <f t="shared" si="174"/>
        <v>7.1216648360119539</v>
      </c>
      <c r="D1928" s="2">
        <f t="shared" si="176"/>
        <v>7.3992229445998117</v>
      </c>
      <c r="E1928" s="2">
        <f t="shared" si="175"/>
        <v>-0.27755810858785779</v>
      </c>
      <c r="F1928" s="2">
        <f t="shared" si="179"/>
        <v>-0.13588381126229748</v>
      </c>
      <c r="G1928" s="2">
        <f t="shared" si="177"/>
        <v>-0.14167429732556031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8.2006999999999994</v>
      </c>
      <c r="C1929" s="2">
        <f t="shared" si="174"/>
        <v>7.1262548612408843</v>
      </c>
      <c r="D1929" s="2">
        <f t="shared" si="176"/>
        <v>7.4585916153701959</v>
      </c>
      <c r="E1929" s="2">
        <f t="shared" si="175"/>
        <v>-0.33233675412931163</v>
      </c>
      <c r="F1929" s="2">
        <f t="shared" si="179"/>
        <v>-0.17517439983570032</v>
      </c>
      <c r="G1929" s="2">
        <f t="shared" si="177"/>
        <v>-0.15716235429361131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8.0783000000000005</v>
      </c>
      <c r="C1930" s="2">
        <f t="shared" si="174"/>
        <v>7.159738728742286</v>
      </c>
      <c r="D1930" s="2">
        <f t="shared" si="176"/>
        <v>7.5044959401575886</v>
      </c>
      <c r="E1930" s="2">
        <f t="shared" si="175"/>
        <v>-0.34475721141530258</v>
      </c>
      <c r="F1930" s="2">
        <f t="shared" si="179"/>
        <v>-0.20909096215162079</v>
      </c>
      <c r="G1930" s="2">
        <f t="shared" si="177"/>
        <v>-0.13566624926368179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8.1306999999999992</v>
      </c>
      <c r="C1931" s="2">
        <f t="shared" si="174"/>
        <v>7.2149635397050114</v>
      </c>
      <c r="D1931" s="2">
        <f t="shared" si="176"/>
        <v>7.5508814260718413</v>
      </c>
      <c r="E1931" s="2">
        <f t="shared" si="175"/>
        <v>-0.33591788636682995</v>
      </c>
      <c r="F1931" s="2">
        <f t="shared" si="179"/>
        <v>-0.23445634699466264</v>
      </c>
      <c r="G1931" s="2">
        <f t="shared" si="177"/>
        <v>-0.10146153937216731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8.1306999999999992</v>
      </c>
      <c r="C1932" s="2">
        <f t="shared" si="174"/>
        <v>7.2482460720580857</v>
      </c>
      <c r="D1932" s="2">
        <f t="shared" si="176"/>
        <v>7.5938309500665202</v>
      </c>
      <c r="E1932" s="2">
        <f t="shared" si="175"/>
        <v>-0.34558487800843452</v>
      </c>
      <c r="F1932" s="2">
        <f t="shared" si="179"/>
        <v>-0.25668205319741705</v>
      </c>
      <c r="G1932" s="2">
        <f t="shared" si="177"/>
        <v>-8.8902824811017467E-2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8.157</v>
      </c>
      <c r="C1933" s="2">
        <f t="shared" si="174"/>
        <v>7.3234851378953039</v>
      </c>
      <c r="D1933" s="2">
        <f t="shared" si="176"/>
        <v>7.6355471759875186</v>
      </c>
      <c r="E1933" s="2">
        <f t="shared" si="175"/>
        <v>-0.31206203809221478</v>
      </c>
      <c r="F1933" s="2">
        <f t="shared" si="179"/>
        <v>-0.26775805017637661</v>
      </c>
      <c r="G1933" s="2">
        <f t="shared" si="177"/>
        <v>-4.4303987915838172E-2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8.2706</v>
      </c>
      <c r="C1934" s="2">
        <f t="shared" si="174"/>
        <v>7.3804258859114107</v>
      </c>
      <c r="D1934" s="2">
        <f t="shared" si="176"/>
        <v>7.6825881259143687</v>
      </c>
      <c r="E1934" s="2">
        <f t="shared" si="175"/>
        <v>-0.30216224000295799</v>
      </c>
      <c r="F1934" s="2">
        <f t="shared" si="179"/>
        <v>-0.27463888814169291</v>
      </c>
      <c r="G1934" s="2">
        <f t="shared" si="177"/>
        <v>-2.7523351861265088E-2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6">
        <f>TITRES_STAT!D1938</f>
        <v>8.2619000000000007</v>
      </c>
      <c r="C1935" s="2">
        <f t="shared" ref="C1935:C1998" si="180">$C$4*B1925+C1934*(1-$C$4)</f>
        <v>7.4554988265404241</v>
      </c>
      <c r="D1935" s="2">
        <f t="shared" si="176"/>
        <v>7.7255001165873782</v>
      </c>
      <c r="E1935" s="2">
        <f t="shared" si="175"/>
        <v>-0.27000129004695417</v>
      </c>
      <c r="F1935" s="2">
        <f t="shared" si="179"/>
        <v>-0.27371136852274519</v>
      </c>
      <c r="G1935" s="2">
        <f t="shared" si="177"/>
        <v>3.7100784757910232E-3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8.3492999999999995</v>
      </c>
      <c r="C1936" s="2">
        <f t="shared" si="180"/>
        <v>7.5257605455342045</v>
      </c>
      <c r="D1936" s="2">
        <f t="shared" si="176"/>
        <v>7.771707515358683</v>
      </c>
      <c r="E1936" s="2">
        <f t="shared" si="175"/>
        <v>-0.2459469698244785</v>
      </c>
      <c r="F1936" s="2">
        <f t="shared" si="179"/>
        <v>-0.26815848878309184</v>
      </c>
      <c r="G1936" s="2">
        <f t="shared" si="177"/>
        <v>2.2211518958613341E-2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8.5153999999999996</v>
      </c>
      <c r="C1937" s="2">
        <f t="shared" si="180"/>
        <v>7.6094127692981735</v>
      </c>
      <c r="D1937" s="2">
        <f t="shared" si="176"/>
        <v>7.8267958475543358</v>
      </c>
      <c r="E1937" s="2">
        <f t="shared" si="175"/>
        <v>-0.21738307825616232</v>
      </c>
      <c r="F1937" s="2">
        <f t="shared" si="179"/>
        <v>-0.25800340667770594</v>
      </c>
      <c r="G1937" s="2">
        <f t="shared" si="177"/>
        <v>4.0620328421543617E-2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8.4542000000000002</v>
      </c>
      <c r="C1938" s="2">
        <f t="shared" si="180"/>
        <v>7.7030723432523001</v>
      </c>
      <c r="D1938" s="2">
        <f t="shared" si="176"/>
        <v>7.8732702292169776</v>
      </c>
      <c r="E1938" s="2">
        <f t="shared" si="175"/>
        <v>-0.17019788596467755</v>
      </c>
      <c r="F1938" s="2">
        <f t="shared" si="179"/>
        <v>-0.24044230253510027</v>
      </c>
      <c r="G1938" s="2">
        <f t="shared" si="177"/>
        <v>7.0244416570422713E-2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8.5503999999999998</v>
      </c>
      <c r="C1939" s="2">
        <f t="shared" si="180"/>
        <v>7.7796304442904081</v>
      </c>
      <c r="D1939" s="2">
        <f t="shared" si="176"/>
        <v>7.9234279900157194</v>
      </c>
      <c r="E1939" s="2">
        <f t="shared" si="175"/>
        <v>-0.14379754572531134</v>
      </c>
      <c r="F1939" s="2">
        <f t="shared" si="179"/>
        <v>-0.22111335117314251</v>
      </c>
      <c r="G1939" s="2">
        <f t="shared" si="177"/>
        <v>7.7315805447831176E-2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8.5591000000000008</v>
      </c>
      <c r="C1940" s="2">
        <f t="shared" si="180"/>
        <v>7.8255796067072687</v>
      </c>
      <c r="D1940" s="2">
        <f t="shared" si="176"/>
        <v>7.9705148055701107</v>
      </c>
      <c r="E1940" s="2">
        <f t="shared" si="175"/>
        <v>-0.14493519886284201</v>
      </c>
      <c r="F1940" s="2">
        <f t="shared" si="179"/>
        <v>-0.2058777207110824</v>
      </c>
      <c r="G1940" s="2">
        <f t="shared" si="177"/>
        <v>6.0942521848240394E-2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8.4803999999999995</v>
      </c>
      <c r="C1941" s="2">
        <f t="shared" si="180"/>
        <v>7.8725212056753815</v>
      </c>
      <c r="D1941" s="2">
        <f t="shared" si="176"/>
        <v>8.0082840792315846</v>
      </c>
      <c r="E1941" s="2">
        <f t="shared" si="175"/>
        <v>-0.13576287355620309</v>
      </c>
      <c r="F1941" s="2">
        <f t="shared" si="179"/>
        <v>-0.19185475128010654</v>
      </c>
      <c r="G1941" s="2">
        <f t="shared" si="177"/>
        <v>5.6091877723903449E-2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8.4978999999999996</v>
      </c>
      <c r="C1942" s="2">
        <f t="shared" si="180"/>
        <v>7.9122410201868609</v>
      </c>
      <c r="D1942" s="2">
        <f t="shared" si="176"/>
        <v>8.0445519252144297</v>
      </c>
      <c r="E1942" s="2">
        <f t="shared" si="175"/>
        <v>-0.13231090502756881</v>
      </c>
      <c r="F1942" s="2">
        <f t="shared" si="179"/>
        <v>-0.17994598202959899</v>
      </c>
      <c r="G1942" s="2">
        <f t="shared" si="177"/>
        <v>4.7635077002030179E-2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8.5678999999999998</v>
      </c>
      <c r="C1943" s="2">
        <f t="shared" si="180"/>
        <v>7.94989624785042</v>
      </c>
      <c r="D1943" s="2">
        <f t="shared" si="176"/>
        <v>8.0833184492726193</v>
      </c>
      <c r="E1943" s="2">
        <f t="shared" si="175"/>
        <v>-0.13342220142219929</v>
      </c>
      <c r="F1943" s="2">
        <f t="shared" si="179"/>
        <v>-0.17064122590811906</v>
      </c>
      <c r="G1943" s="2">
        <f t="shared" si="177"/>
        <v>3.7219024485919766E-2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8.5853000000000002</v>
      </c>
      <c r="C1944" s="2">
        <f t="shared" si="180"/>
        <v>7.999235286642663</v>
      </c>
      <c r="D1944" s="2">
        <f t="shared" si="176"/>
        <v>8.1205022678450174</v>
      </c>
      <c r="E1944" s="2">
        <f t="shared" si="175"/>
        <v>-0.12126698120235435</v>
      </c>
      <c r="F1944" s="2">
        <f t="shared" si="179"/>
        <v>-0.16076637696696613</v>
      </c>
      <c r="G1944" s="2">
        <f t="shared" si="177"/>
        <v>3.9499395764611783E-2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8.5241000000000007</v>
      </c>
      <c r="C1945" s="2">
        <f t="shared" si="180"/>
        <v>8.0396452425437914</v>
      </c>
      <c r="D1945" s="2">
        <f t="shared" si="176"/>
        <v>8.1503983961527933</v>
      </c>
      <c r="E1945" s="2">
        <f t="shared" si="175"/>
        <v>-0.11075315360900184</v>
      </c>
      <c r="F1945" s="2">
        <f t="shared" si="179"/>
        <v>-0.15076373229537329</v>
      </c>
      <c r="G1945" s="2">
        <f t="shared" si="177"/>
        <v>4.0010578686371451E-2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8.3056000000000001</v>
      </c>
      <c r="C1946" s="2">
        <f t="shared" si="180"/>
        <v>8.0872844359985923</v>
      </c>
      <c r="D1946" s="2">
        <f t="shared" si="176"/>
        <v>8.1618948112525871</v>
      </c>
      <c r="E1946" s="2">
        <f t="shared" si="175"/>
        <v>-7.4610375253994832E-2</v>
      </c>
      <c r="F1946" s="2">
        <f t="shared" si="179"/>
        <v>-0.1355330608870976</v>
      </c>
      <c r="G1946" s="2">
        <f t="shared" si="177"/>
        <v>6.0922685633102769E-2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8.3930000000000007</v>
      </c>
      <c r="C1947" s="2">
        <f t="shared" si="180"/>
        <v>8.1531483689218849</v>
      </c>
      <c r="D1947" s="2">
        <f t="shared" si="176"/>
        <v>8.1790137141227657</v>
      </c>
      <c r="E1947" s="2">
        <f t="shared" si="175"/>
        <v>-2.5865345200880796E-2</v>
      </c>
      <c r="F1947" s="2">
        <f t="shared" si="179"/>
        <v>-0.11359951774985425</v>
      </c>
      <c r="G1947" s="2">
        <f t="shared" si="177"/>
        <v>8.7734172548973449E-2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8.3930000000000007</v>
      </c>
      <c r="C1948" s="2">
        <f t="shared" si="180"/>
        <v>8.1994640044723646</v>
      </c>
      <c r="D1948" s="2">
        <f t="shared" si="176"/>
        <v>8.1948645501136728</v>
      </c>
      <c r="E1948" s="2">
        <f t="shared" ref="E1948:E2011" si="181">C1948-D1948</f>
        <v>4.5994543586918013E-3</v>
      </c>
      <c r="F1948" s="2">
        <f t="shared" si="179"/>
        <v>-8.9959723328145044E-2</v>
      </c>
      <c r="G1948" s="2">
        <f t="shared" si="177"/>
        <v>9.4559177686836846E-2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8.4367000000000001</v>
      </c>
      <c r="C1949" s="2">
        <f t="shared" si="180"/>
        <v>8.253454157630463</v>
      </c>
      <c r="D1949" s="2">
        <f t="shared" ref="D1949:D2012" si="182">$D$4*B1949+(1-$D$4)*D1948</f>
        <v>8.2127782871422905</v>
      </c>
      <c r="E1949" s="2">
        <f t="shared" si="181"/>
        <v>4.067587048817245E-2</v>
      </c>
      <c r="F1949" s="2">
        <f t="shared" si="179"/>
        <v>-6.3832604564881545E-2</v>
      </c>
      <c r="G1949" s="2">
        <f t="shared" si="177"/>
        <v>0.104508475053054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8.4367000000000001</v>
      </c>
      <c r="C1950" s="2">
        <f t="shared" si="180"/>
        <v>8.3004765949180843</v>
      </c>
      <c r="D1950" s="2">
        <f t="shared" si="182"/>
        <v>8.2293650806873053</v>
      </c>
      <c r="E1950" s="2">
        <f t="shared" si="181"/>
        <v>7.1111514230778994E-2</v>
      </c>
      <c r="F1950" s="2">
        <f t="shared" si="179"/>
        <v>-3.6843780805749439E-2</v>
      </c>
      <c r="G1950" s="2">
        <f t="shared" si="177"/>
        <v>0.10795529503652843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8.5241000000000007</v>
      </c>
      <c r="C1951" s="2">
        <f t="shared" si="180"/>
        <v>8.32815711877684</v>
      </c>
      <c r="D1951" s="2">
        <f t="shared" si="182"/>
        <v>8.2511972969326894</v>
      </c>
      <c r="E1951" s="2">
        <f t="shared" si="181"/>
        <v>7.6959821844150511E-2</v>
      </c>
      <c r="F1951" s="2">
        <f t="shared" si="179"/>
        <v>-1.408306027576945E-2</v>
      </c>
      <c r="G1951" s="2">
        <f t="shared" si="177"/>
        <v>9.1042882119919954E-2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8.6115999999999993</v>
      </c>
      <c r="C1952" s="2">
        <f t="shared" si="180"/>
        <v>8.354271408195789</v>
      </c>
      <c r="D1952" s="2">
        <f t="shared" si="182"/>
        <v>8.2778937934561938</v>
      </c>
      <c r="E1952" s="2">
        <f t="shared" si="181"/>
        <v>7.6377614739595145E-2</v>
      </c>
      <c r="F1952" s="2">
        <f t="shared" si="179"/>
        <v>4.0090747273034688E-3</v>
      </c>
      <c r="G1952" s="2">
        <f t="shared" si="177"/>
        <v>7.2368540012291677E-2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8.5591000000000008</v>
      </c>
      <c r="C1953" s="2">
        <f t="shared" si="180"/>
        <v>8.387137345396436</v>
      </c>
      <c r="D1953" s="2">
        <f t="shared" si="182"/>
        <v>8.2987238828298082</v>
      </c>
      <c r="E1953" s="2">
        <f t="shared" si="181"/>
        <v>8.8413462566627743E-2</v>
      </c>
      <c r="F1953" s="2">
        <f t="shared" si="179"/>
        <v>2.0889952295168324E-2</v>
      </c>
      <c r="G1953" s="2">
        <f t="shared" si="177"/>
        <v>6.7523510271459419E-2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8.4803999999999995</v>
      </c>
      <c r="C1954" s="2">
        <f t="shared" si="180"/>
        <v>8.4176239076431383</v>
      </c>
      <c r="D1954" s="2">
        <f t="shared" si="182"/>
        <v>8.3121813729905636</v>
      </c>
      <c r="E1954" s="2">
        <f t="shared" si="181"/>
        <v>0.10544253465257469</v>
      </c>
      <c r="F1954" s="2">
        <f t="shared" si="179"/>
        <v>3.7800468766649595E-2</v>
      </c>
      <c r="G1954" s="2">
        <f t="shared" si="177"/>
        <v>6.7642065885925098E-2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8.4978999999999996</v>
      </c>
      <c r="C1955" s="2">
        <f t="shared" si="180"/>
        <v>8.4340048449288094</v>
      </c>
      <c r="D1955" s="2">
        <f t="shared" si="182"/>
        <v>8.325938308324595</v>
      </c>
      <c r="E1955" s="2">
        <f t="shared" si="181"/>
        <v>0.10806653660421439</v>
      </c>
      <c r="F1955" s="2">
        <f t="shared" si="179"/>
        <v>5.1853682334162557E-2</v>
      </c>
      <c r="G1955" s="2">
        <f t="shared" si="177"/>
        <v>5.6212854270051835E-2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6">
        <f>TITRES_STAT!D1959</f>
        <v>8.4803999999999995</v>
      </c>
      <c r="C1956" s="2">
        <f t="shared" si="180"/>
        <v>8.4142502534013008</v>
      </c>
      <c r="D1956" s="2">
        <f t="shared" si="182"/>
        <v>8.3373799151153651</v>
      </c>
      <c r="E1956" s="2">
        <f t="shared" si="181"/>
        <v>7.6870338285935702E-2</v>
      </c>
      <c r="F1956" s="2">
        <f t="shared" si="179"/>
        <v>5.6857013524517191E-2</v>
      </c>
      <c r="G1956" s="2">
        <f t="shared" ref="G1956:G2019" si="183">E1956-F1956</f>
        <v>2.0013324761418511E-2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8.4717000000000002</v>
      </c>
      <c r="C1957" s="2">
        <f t="shared" si="180"/>
        <v>8.4109809836472547</v>
      </c>
      <c r="D1957" s="2">
        <f t="shared" si="182"/>
        <v>8.347329551032745</v>
      </c>
      <c r="E1957" s="2">
        <f t="shared" si="181"/>
        <v>6.3651432614509673E-2</v>
      </c>
      <c r="F1957" s="2">
        <f t="shared" ref="F1957:F2020" si="185">(E1957*(2/(10)))+((1-(2/10))*F1956)</f>
        <v>5.8215897342515692E-2</v>
      </c>
      <c r="G1957" s="2">
        <f t="shared" si="183"/>
        <v>5.4355352719939812E-3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8.4717000000000002</v>
      </c>
      <c r="C1958" s="2">
        <f t="shared" si="180"/>
        <v>8.4082146784707543</v>
      </c>
      <c r="D1958" s="2">
        <f t="shared" si="182"/>
        <v>8.3565421768821722</v>
      </c>
      <c r="E1958" s="2">
        <f t="shared" si="181"/>
        <v>5.1672501588582165E-2</v>
      </c>
      <c r="F1958" s="2">
        <f t="shared" si="185"/>
        <v>5.6907218191728989E-2</v>
      </c>
      <c r="G1958" s="2">
        <f t="shared" si="183"/>
        <v>-5.2347166031468245E-3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8.4367000000000001</v>
      </c>
      <c r="C1959" s="2">
        <f t="shared" si="180"/>
        <v>8.4125970356290996</v>
      </c>
      <c r="D1959" s="2">
        <f t="shared" si="182"/>
        <v>8.3624797934094186</v>
      </c>
      <c r="E1959" s="2">
        <f t="shared" si="181"/>
        <v>5.0117242219680946E-2</v>
      </c>
      <c r="F1959" s="2">
        <f t="shared" si="185"/>
        <v>5.5549222997319382E-2</v>
      </c>
      <c r="G1959" s="2">
        <f t="shared" si="183"/>
        <v>-5.4319807776384357E-3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8.4280000000000008</v>
      </c>
      <c r="C1960" s="2">
        <f t="shared" si="180"/>
        <v>8.4163051839938525</v>
      </c>
      <c r="D1960" s="2">
        <f t="shared" si="182"/>
        <v>8.3673331420457586</v>
      </c>
      <c r="E1960" s="2">
        <f t="shared" si="181"/>
        <v>4.8972041948093903E-2</v>
      </c>
      <c r="F1960" s="2">
        <f t="shared" si="185"/>
        <v>5.4233786787474286E-2</v>
      </c>
      <c r="G1960" s="2">
        <f t="shared" si="183"/>
        <v>-5.2617448393803834E-3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8.3755000000000006</v>
      </c>
      <c r="C1961" s="2">
        <f t="shared" si="180"/>
        <v>8.4328890018409517</v>
      </c>
      <c r="D1961" s="2">
        <f t="shared" si="182"/>
        <v>8.3679380944868136</v>
      </c>
      <c r="E1961" s="2">
        <f t="shared" si="181"/>
        <v>6.495090735413811E-2</v>
      </c>
      <c r="F1961" s="2">
        <f t="shared" si="185"/>
        <v>5.6377210900807058E-2</v>
      </c>
      <c r="G1961" s="2">
        <f t="shared" si="183"/>
        <v>8.573696453331052E-3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8.2181999999999995</v>
      </c>
      <c r="C1962" s="2">
        <f t="shared" si="180"/>
        <v>8.4603830015577284</v>
      </c>
      <c r="D1962" s="2">
        <f t="shared" si="182"/>
        <v>8.3568463837840863</v>
      </c>
      <c r="E1962" s="2">
        <f t="shared" si="181"/>
        <v>0.10353661777364209</v>
      </c>
      <c r="F1962" s="2">
        <f t="shared" si="185"/>
        <v>6.580909227537407E-2</v>
      </c>
      <c r="G1962" s="2">
        <f t="shared" si="183"/>
        <v>3.7727525498268022E-2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8.3056000000000001</v>
      </c>
      <c r="C1963" s="2">
        <f t="shared" si="180"/>
        <v>8.4755702320873088</v>
      </c>
      <c r="D1963" s="2">
        <f t="shared" si="182"/>
        <v>8.3530503553556343</v>
      </c>
      <c r="E1963" s="2">
        <f t="shared" si="181"/>
        <v>0.12251987673167442</v>
      </c>
      <c r="F1963" s="2">
        <f t="shared" si="185"/>
        <v>7.7151249166634142E-2</v>
      </c>
      <c r="G1963" s="2">
        <f t="shared" si="183"/>
        <v>4.5368627565040273E-2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8.2181999999999995</v>
      </c>
      <c r="C1964" s="2">
        <f t="shared" si="180"/>
        <v>8.4763132733046458</v>
      </c>
      <c r="D1964" s="2">
        <f t="shared" si="182"/>
        <v>8.3430614401441048</v>
      </c>
      <c r="E1964" s="2">
        <f t="shared" si="181"/>
        <v>0.13325183316054101</v>
      </c>
      <c r="F1964" s="2">
        <f t="shared" si="185"/>
        <v>8.8371365965415519E-2</v>
      </c>
      <c r="G1964" s="2">
        <f t="shared" si="183"/>
        <v>4.4880467195125492E-2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8.3406000000000002</v>
      </c>
      <c r="C1965" s="2">
        <f t="shared" si="180"/>
        <v>8.4796343081808541</v>
      </c>
      <c r="D1965" s="2">
        <f t="shared" si="182"/>
        <v>8.3428791112445406</v>
      </c>
      <c r="E1965" s="2">
        <f t="shared" si="181"/>
        <v>0.13675519693631344</v>
      </c>
      <c r="F1965" s="2">
        <f t="shared" si="185"/>
        <v>9.8048132159595111E-2</v>
      </c>
      <c r="G1965" s="2">
        <f t="shared" si="183"/>
        <v>3.8707064776718328E-2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8.3056000000000001</v>
      </c>
      <c r="C1966" s="2">
        <f t="shared" si="180"/>
        <v>8.4797521069222608</v>
      </c>
      <c r="D1966" s="2">
        <f t="shared" si="182"/>
        <v>8.3401176955967973</v>
      </c>
      <c r="E1966" s="2">
        <f t="shared" si="181"/>
        <v>0.1396344113254635</v>
      </c>
      <c r="F1966" s="2">
        <f t="shared" si="185"/>
        <v>0.10636538799276879</v>
      </c>
      <c r="G1966" s="2">
        <f t="shared" si="183"/>
        <v>3.3269023332694714E-2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8.2967999999999993</v>
      </c>
      <c r="C1967" s="2">
        <f t="shared" si="180"/>
        <v>8.4785133212419126</v>
      </c>
      <c r="D1967" s="2">
        <f t="shared" si="182"/>
        <v>8.3369089774044411</v>
      </c>
      <c r="E1967" s="2">
        <f t="shared" si="181"/>
        <v>0.14160434383747145</v>
      </c>
      <c r="F1967" s="2">
        <f t="shared" si="185"/>
        <v>0.11341317916170933</v>
      </c>
      <c r="G1967" s="2">
        <f t="shared" si="183"/>
        <v>2.8191164675762118E-2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8.2706</v>
      </c>
      <c r="C1968" s="2">
        <f t="shared" si="180"/>
        <v>8.4774651179739262</v>
      </c>
      <c r="D1968" s="2">
        <f t="shared" si="182"/>
        <v>8.3319972013004087</v>
      </c>
      <c r="E1968" s="2">
        <f t="shared" si="181"/>
        <v>0.14546791667351755</v>
      </c>
      <c r="F1968" s="2">
        <f t="shared" si="185"/>
        <v>0.11982412666407098</v>
      </c>
      <c r="G1968" s="2">
        <f t="shared" si="183"/>
        <v>2.5643790009446568E-2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8.2181999999999995</v>
      </c>
      <c r="C1969" s="2">
        <f t="shared" si="180"/>
        <v>8.4711935613625542</v>
      </c>
      <c r="D1969" s="2">
        <f t="shared" si="182"/>
        <v>8.3235677789818592</v>
      </c>
      <c r="E1969" s="2">
        <f t="shared" si="181"/>
        <v>0.14762578238069501</v>
      </c>
      <c r="F1969" s="2">
        <f t="shared" si="185"/>
        <v>0.12538445780739579</v>
      </c>
      <c r="G1969" s="2">
        <f t="shared" si="183"/>
        <v>2.224132457329922E-2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8.2094000000000005</v>
      </c>
      <c r="C1970" s="2">
        <f t="shared" si="180"/>
        <v>8.4645483980760066</v>
      </c>
      <c r="D1970" s="2">
        <f t="shared" si="182"/>
        <v>8.3151109064646835</v>
      </c>
      <c r="E1970" s="2">
        <f t="shared" si="181"/>
        <v>0.14943749161132303</v>
      </c>
      <c r="F1970" s="2">
        <f t="shared" si="185"/>
        <v>0.13019506456818125</v>
      </c>
      <c r="G1970" s="2">
        <f t="shared" si="183"/>
        <v>1.9242427043141774E-2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8.1306999999999992</v>
      </c>
      <c r="C1971" s="2">
        <f t="shared" si="180"/>
        <v>8.4508486445258519</v>
      </c>
      <c r="D1971" s="2">
        <f t="shared" si="182"/>
        <v>8.301450839319152</v>
      </c>
      <c r="E1971" s="2">
        <f t="shared" si="181"/>
        <v>0.14939780520669999</v>
      </c>
      <c r="F1971" s="2">
        <f t="shared" si="185"/>
        <v>0.13403561269588499</v>
      </c>
      <c r="G1971" s="2">
        <f t="shared" si="183"/>
        <v>1.5362192510814998E-2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8.2094000000000005</v>
      </c>
      <c r="C1972" s="2">
        <f t="shared" si="180"/>
        <v>8.4150565453680279</v>
      </c>
      <c r="D1972" s="2">
        <f t="shared" si="182"/>
        <v>8.2946322586288446</v>
      </c>
      <c r="E1972" s="2">
        <f t="shared" si="181"/>
        <v>0.12042428673918337</v>
      </c>
      <c r="F1972" s="2">
        <f t="shared" si="185"/>
        <v>0.13131334750454465</v>
      </c>
      <c r="G1972" s="2">
        <f t="shared" si="183"/>
        <v>-1.088906076536128E-2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8.2006999999999994</v>
      </c>
      <c r="C1973" s="2">
        <f t="shared" si="180"/>
        <v>8.3982170768498694</v>
      </c>
      <c r="D1973" s="2">
        <f t="shared" si="182"/>
        <v>8.2876743135452262</v>
      </c>
      <c r="E1973" s="2">
        <f t="shared" si="181"/>
        <v>0.11054276330464319</v>
      </c>
      <c r="F1973" s="2">
        <f t="shared" si="185"/>
        <v>0.12715923066456436</v>
      </c>
      <c r="G1973" s="2">
        <f t="shared" si="183"/>
        <v>-1.6616467359921172E-2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8.1306999999999992</v>
      </c>
      <c r="C1974" s="2">
        <f t="shared" si="180"/>
        <v>8.3705221419498894</v>
      </c>
      <c r="D1974" s="2">
        <f t="shared" si="182"/>
        <v>8.2760465866159496</v>
      </c>
      <c r="E1974" s="2">
        <f t="shared" si="181"/>
        <v>9.4475555333939809E-2</v>
      </c>
      <c r="F1974" s="2">
        <f t="shared" si="185"/>
        <v>0.12062249559843946</v>
      </c>
      <c r="G1974" s="2">
        <f t="shared" si="183"/>
        <v>-2.6146940264499652E-2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8.0433000000000003</v>
      </c>
      <c r="C1975" s="2">
        <f t="shared" si="180"/>
        <v>8.3659187354960611</v>
      </c>
      <c r="D1975" s="2">
        <f t="shared" si="182"/>
        <v>8.2588060987184715</v>
      </c>
      <c r="E1975" s="2">
        <f t="shared" si="181"/>
        <v>0.10711263677758964</v>
      </c>
      <c r="F1975" s="2">
        <f t="shared" si="185"/>
        <v>0.1179205238342695</v>
      </c>
      <c r="G1975" s="2">
        <f t="shared" si="183"/>
        <v>-1.0807887056679857E-2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8.1919000000000004</v>
      </c>
      <c r="C1976" s="2">
        <f t="shared" si="180"/>
        <v>8.3566389300351283</v>
      </c>
      <c r="D1976" s="2">
        <f t="shared" si="182"/>
        <v>8.253850091405992</v>
      </c>
      <c r="E1976" s="2">
        <f t="shared" si="181"/>
        <v>0.10278883862913624</v>
      </c>
      <c r="F1976" s="2">
        <f t="shared" si="185"/>
        <v>0.11489418679324286</v>
      </c>
      <c r="G1976" s="2">
        <f t="shared" si="183"/>
        <v>-1.2105348164106619E-2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7.9122000000000003</v>
      </c>
      <c r="C1977" s="2">
        <f t="shared" si="180"/>
        <v>8.3474329407989547</v>
      </c>
      <c r="D1977" s="2">
        <f t="shared" si="182"/>
        <v>8.2285426772277717</v>
      </c>
      <c r="E1977" s="2">
        <f t="shared" si="181"/>
        <v>0.11889026357118304</v>
      </c>
      <c r="F1977" s="2">
        <f t="shared" si="185"/>
        <v>0.11569340214883089</v>
      </c>
      <c r="G1977" s="2">
        <f t="shared" si="183"/>
        <v>3.1968614223521485E-3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6">
        <f>TITRES_STAT!D1981</f>
        <v>8.0433000000000003</v>
      </c>
      <c r="C1978" s="2">
        <f t="shared" si="180"/>
        <v>8.335612488368346</v>
      </c>
      <c r="D1978" s="2">
        <f t="shared" si="182"/>
        <v>8.2148209974331223</v>
      </c>
      <c r="E1978" s="2">
        <f t="shared" si="181"/>
        <v>0.12079149093522368</v>
      </c>
      <c r="F1978" s="2">
        <f t="shared" si="185"/>
        <v>0.11671301990610945</v>
      </c>
      <c r="G1978" s="2">
        <f t="shared" si="183"/>
        <v>4.0784710291142251E-3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8.0433000000000003</v>
      </c>
      <c r="C1979" s="2">
        <f t="shared" si="180"/>
        <v>8.3175490286193696</v>
      </c>
      <c r="D1979" s="2">
        <f t="shared" si="182"/>
        <v>8.202115738364002</v>
      </c>
      <c r="E1979" s="2">
        <f t="shared" si="181"/>
        <v>0.11543329025536764</v>
      </c>
      <c r="F1979" s="2">
        <f t="shared" si="185"/>
        <v>0.1164570739759611</v>
      </c>
      <c r="G1979" s="2">
        <f t="shared" si="183"/>
        <v>-1.0237837205934602E-3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8.0433000000000003</v>
      </c>
      <c r="C1980" s="2">
        <f t="shared" si="180"/>
        <v>8.3009107165240827</v>
      </c>
      <c r="D1980" s="2">
        <f t="shared" si="182"/>
        <v>8.1903516095962985</v>
      </c>
      <c r="E1980" s="2">
        <f t="shared" si="181"/>
        <v>0.11055910692778426</v>
      </c>
      <c r="F1980" s="2">
        <f t="shared" si="185"/>
        <v>0.11527748056632574</v>
      </c>
      <c r="G1980" s="2">
        <f t="shared" si="183"/>
        <v>-4.7183736385414815E-3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7.9908000000000001</v>
      </c>
      <c r="C1981" s="2">
        <f t="shared" si="180"/>
        <v>8.2747244524434542</v>
      </c>
      <c r="D1981" s="2">
        <f t="shared" si="182"/>
        <v>8.1755700088854617</v>
      </c>
      <c r="E1981" s="2">
        <f t="shared" si="181"/>
        <v>9.9154443557992522E-2</v>
      </c>
      <c r="F1981" s="2">
        <f t="shared" si="185"/>
        <v>0.1120528731646591</v>
      </c>
      <c r="G1981" s="2">
        <f t="shared" si="183"/>
        <v>-1.2898429606666581E-2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7.9821</v>
      </c>
      <c r="C1982" s="2">
        <f t="shared" si="180"/>
        <v>8.2646745366829233</v>
      </c>
      <c r="D1982" s="2">
        <f t="shared" si="182"/>
        <v>8.1612388971161671</v>
      </c>
      <c r="E1982" s="2">
        <f t="shared" si="181"/>
        <v>0.10343563956675617</v>
      </c>
      <c r="F1982" s="2">
        <f t="shared" si="185"/>
        <v>0.11032942644507851</v>
      </c>
      <c r="G1982" s="2">
        <f t="shared" si="183"/>
        <v>-6.8937868783223444E-3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7.9122000000000003</v>
      </c>
      <c r="C1983" s="2">
        <f t="shared" si="180"/>
        <v>8.2548323002701665</v>
      </c>
      <c r="D1983" s="2">
        <f t="shared" si="182"/>
        <v>8.1427915714038583</v>
      </c>
      <c r="E1983" s="2">
        <f t="shared" si="181"/>
        <v>0.11204072886630811</v>
      </c>
      <c r="F1983" s="2">
        <f t="shared" si="185"/>
        <v>0.11067168692932444</v>
      </c>
      <c r="G1983" s="2">
        <f t="shared" si="183"/>
        <v>1.3690419369836726E-3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7.8684000000000003</v>
      </c>
      <c r="C1984" s="2">
        <f t="shared" si="180"/>
        <v>8.2357350233055246</v>
      </c>
      <c r="D1984" s="2">
        <f t="shared" si="182"/>
        <v>8.1224662698183874</v>
      </c>
      <c r="E1984" s="2">
        <f t="shared" si="181"/>
        <v>0.11326875348713727</v>
      </c>
      <c r="F1984" s="2">
        <f t="shared" si="185"/>
        <v>0.11119110024088702</v>
      </c>
      <c r="G1984" s="2">
        <f t="shared" si="183"/>
        <v>2.077653246250255E-3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7.9558999999999997</v>
      </c>
      <c r="C1985" s="2">
        <f t="shared" si="180"/>
        <v>8.2061296351046753</v>
      </c>
      <c r="D1985" s="2">
        <f t="shared" si="182"/>
        <v>8.110128027609619</v>
      </c>
      <c r="E1985" s="2">
        <f t="shared" si="181"/>
        <v>9.6001607495056263E-2</v>
      </c>
      <c r="F1985" s="2">
        <f t="shared" si="185"/>
        <v>0.10815320169172088</v>
      </c>
      <c r="G1985" s="2">
        <f t="shared" si="183"/>
        <v>-1.2151594196664617E-2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8.0869999999999997</v>
      </c>
      <c r="C1986" s="2">
        <f t="shared" si="180"/>
        <v>8.2039404604731878</v>
      </c>
      <c r="D1986" s="2">
        <f t="shared" si="182"/>
        <v>8.1084148403792771</v>
      </c>
      <c r="E1986" s="2">
        <f t="shared" si="181"/>
        <v>9.5525620093910746E-2</v>
      </c>
      <c r="F1986" s="2">
        <f t="shared" si="185"/>
        <v>0.10562768537215886</v>
      </c>
      <c r="G1986" s="2">
        <f t="shared" si="183"/>
        <v>-1.0102065278248112E-2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7.9558999999999997</v>
      </c>
      <c r="C1987" s="2">
        <f t="shared" si="180"/>
        <v>8.1590573127080823</v>
      </c>
      <c r="D1987" s="2">
        <f t="shared" si="182"/>
        <v>8.0971174447956269</v>
      </c>
      <c r="E1987" s="2">
        <f t="shared" si="181"/>
        <v>6.1939867912455426E-2</v>
      </c>
      <c r="F1987" s="2">
        <f t="shared" si="185"/>
        <v>9.6890121880218172E-2</v>
      </c>
      <c r="G1987" s="2">
        <f t="shared" si="183"/>
        <v>-3.4950253967762746E-2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7.9558999999999997</v>
      </c>
      <c r="C1988" s="2">
        <f t="shared" si="180"/>
        <v>8.1412484953683766</v>
      </c>
      <c r="D1988" s="2">
        <f t="shared" si="182"/>
        <v>8.0866568933292839</v>
      </c>
      <c r="E1988" s="2">
        <f t="shared" si="181"/>
        <v>5.4591602039092635E-2</v>
      </c>
      <c r="F1988" s="2">
        <f t="shared" si="185"/>
        <v>8.8430417911993062E-2</v>
      </c>
      <c r="G1988" s="2">
        <f t="shared" si="183"/>
        <v>-3.3838815872900427E-2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7.9470999999999998</v>
      </c>
      <c r="C1989" s="2">
        <f t="shared" si="180"/>
        <v>8.1261794960809333</v>
      </c>
      <c r="D1989" s="2">
        <f t="shared" si="182"/>
        <v>8.0763193456752624</v>
      </c>
      <c r="E1989" s="2">
        <f t="shared" si="181"/>
        <v>4.9860150405670822E-2</v>
      </c>
      <c r="F1989" s="2">
        <f t="shared" si="185"/>
        <v>8.0716364410728617E-2</v>
      </c>
      <c r="G1989" s="2">
        <f t="shared" si="183"/>
        <v>-3.0856214005057794E-2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7.9470999999999998</v>
      </c>
      <c r="C1990" s="2">
        <f t="shared" si="180"/>
        <v>8.1134288043761735</v>
      </c>
      <c r="D1990" s="2">
        <f t="shared" si="182"/>
        <v>8.0667475422919086</v>
      </c>
      <c r="E1990" s="2">
        <f t="shared" si="181"/>
        <v>4.668126208426493E-2</v>
      </c>
      <c r="F1990" s="2">
        <f t="shared" si="185"/>
        <v>7.3909343945435885E-2</v>
      </c>
      <c r="G1990" s="2">
        <f t="shared" si="183"/>
        <v>-2.7228081861170955E-2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7.9383999999999997</v>
      </c>
      <c r="C1991" s="2">
        <f t="shared" si="180"/>
        <v>8.0945628344721463</v>
      </c>
      <c r="D1991" s="2">
        <f t="shared" si="182"/>
        <v>8.0572403169369515</v>
      </c>
      <c r="E1991" s="2">
        <f t="shared" si="181"/>
        <v>3.7322517535194777E-2</v>
      </c>
      <c r="F1991" s="2">
        <f t="shared" si="185"/>
        <v>6.659197866338766E-2</v>
      </c>
      <c r="G1991" s="2">
        <f t="shared" si="183"/>
        <v>-2.9269461128192883E-2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7.8947000000000003</v>
      </c>
      <c r="C1992" s="2">
        <f t="shared" si="180"/>
        <v>8.0772608599379705</v>
      </c>
      <c r="D1992" s="2">
        <f t="shared" si="182"/>
        <v>8.045200293460141</v>
      </c>
      <c r="E1992" s="2">
        <f t="shared" si="181"/>
        <v>3.2060566477829511E-2</v>
      </c>
      <c r="F1992" s="2">
        <f t="shared" si="185"/>
        <v>5.9685696226276036E-2</v>
      </c>
      <c r="G1992" s="2">
        <f t="shared" si="183"/>
        <v>-2.7625129748446525E-2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7.8859000000000004</v>
      </c>
      <c r="C1993" s="2">
        <f t="shared" si="180"/>
        <v>8.0518668814859744</v>
      </c>
      <c r="D1993" s="2">
        <f t="shared" si="182"/>
        <v>8.0334002717223534</v>
      </c>
      <c r="E1993" s="2">
        <f t="shared" si="181"/>
        <v>1.8466609763621022E-2</v>
      </c>
      <c r="F1993" s="2">
        <f t="shared" si="185"/>
        <v>5.1441878933745036E-2</v>
      </c>
      <c r="G1993" s="2">
        <f t="shared" si="183"/>
        <v>-3.2975269170124014E-2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7.8684000000000003</v>
      </c>
      <c r="C1994" s="2">
        <f t="shared" si="180"/>
        <v>8.0236412074112096</v>
      </c>
      <c r="D1994" s="2">
        <f t="shared" si="182"/>
        <v>8.0211780293725496</v>
      </c>
      <c r="E1994" s="2">
        <f t="shared" si="181"/>
        <v>2.4631780386599189E-3</v>
      </c>
      <c r="F1994" s="2">
        <f t="shared" si="185"/>
        <v>4.1646138754728015E-2</v>
      </c>
      <c r="G1994" s="2">
        <f t="shared" si="183"/>
        <v>-3.9182960716068096E-2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7.8684000000000003</v>
      </c>
      <c r="C1995" s="2">
        <f t="shared" si="180"/>
        <v>8.013219483194101</v>
      </c>
      <c r="D1995" s="2">
        <f t="shared" si="182"/>
        <v>8.0098611383079152</v>
      </c>
      <c r="E1995" s="2">
        <f t="shared" si="181"/>
        <v>3.3583448861858045E-3</v>
      </c>
      <c r="F1995" s="2">
        <f t="shared" si="185"/>
        <v>3.3988579981019576E-2</v>
      </c>
      <c r="G1995" s="2">
        <f t="shared" si="183"/>
        <v>-3.0630235094833771E-2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7.9034000000000004</v>
      </c>
      <c r="C1996" s="2">
        <f t="shared" si="180"/>
        <v>8.0245703319334698</v>
      </c>
      <c r="D1996" s="2">
        <f t="shared" si="182"/>
        <v>8.0019751280628846</v>
      </c>
      <c r="E1996" s="2">
        <f t="shared" si="181"/>
        <v>2.2595203870585223E-2</v>
      </c>
      <c r="F1996" s="2">
        <f t="shared" si="185"/>
        <v>3.1709904758932705E-2</v>
      </c>
      <c r="G1996" s="2">
        <f t="shared" si="183"/>
        <v>-9.1147008883474823E-3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7.8684000000000003</v>
      </c>
      <c r="C1997" s="2">
        <f t="shared" si="180"/>
        <v>8.0140056654821663</v>
      </c>
      <c r="D1997" s="2">
        <f t="shared" si="182"/>
        <v>7.9920806741323007</v>
      </c>
      <c r="E1997" s="2">
        <f t="shared" si="181"/>
        <v>2.1924991349865586E-2</v>
      </c>
      <c r="F1997" s="2">
        <f t="shared" si="185"/>
        <v>2.9752922077119284E-2</v>
      </c>
      <c r="G1997" s="2">
        <f t="shared" si="183"/>
        <v>-7.8279307272536985E-3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7.9034000000000004</v>
      </c>
      <c r="C1998" s="2">
        <f t="shared" si="180"/>
        <v>8.0050663323310634</v>
      </c>
      <c r="D1998" s="2">
        <f t="shared" si="182"/>
        <v>7.9855117353076857</v>
      </c>
      <c r="E1998" s="2">
        <f t="shared" si="181"/>
        <v>1.9554597023377696E-2</v>
      </c>
      <c r="F1998" s="2">
        <f t="shared" si="185"/>
        <v>2.7713257066370966E-2</v>
      </c>
      <c r="G1998" s="2">
        <f t="shared" si="183"/>
        <v>-8.1586600429932703E-3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7.7809999999999997</v>
      </c>
      <c r="C1999" s="2">
        <f t="shared" ref="C1999:C2062" si="186">$C$4*B1989+C1998*(1-$C$4)</f>
        <v>7.9961484350493617</v>
      </c>
      <c r="D1999" s="2">
        <f t="shared" si="182"/>
        <v>7.970362717877487</v>
      </c>
      <c r="E1999" s="2">
        <f t="shared" si="181"/>
        <v>2.5785717171874722E-2</v>
      </c>
      <c r="F1999" s="2">
        <f t="shared" si="185"/>
        <v>2.7327749087471719E-2</v>
      </c>
      <c r="G1999" s="2">
        <f t="shared" si="183"/>
        <v>-1.5420319155969968E-3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7.851</v>
      </c>
      <c r="C2000" s="2">
        <f t="shared" si="186"/>
        <v>7.9886025219648449</v>
      </c>
      <c r="D2000" s="2">
        <f t="shared" si="182"/>
        <v>7.9615210350717467</v>
      </c>
      <c r="E2000" s="2">
        <f t="shared" si="181"/>
        <v>2.7081486893098194E-2</v>
      </c>
      <c r="F2000" s="2">
        <f t="shared" si="185"/>
        <v>2.7278496648597016E-2</v>
      </c>
      <c r="G2000" s="2">
        <f t="shared" si="183"/>
        <v>-1.9700975549882122E-4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7.851</v>
      </c>
      <c r="C2001" s="2">
        <f t="shared" si="186"/>
        <v>7.9808790570471757</v>
      </c>
      <c r="D2001" s="2">
        <f t="shared" si="182"/>
        <v>7.953334291733098</v>
      </c>
      <c r="E2001" s="2">
        <f t="shared" si="181"/>
        <v>2.7544765314077679E-2</v>
      </c>
      <c r="F2001" s="2">
        <f t="shared" si="185"/>
        <v>2.7331750381693151E-2</v>
      </c>
      <c r="G2001" s="2">
        <f t="shared" si="183"/>
        <v>2.1301493238452818E-4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7.8597000000000001</v>
      </c>
      <c r="C2002" s="2">
        <f t="shared" si="186"/>
        <v>7.9676207405783792</v>
      </c>
      <c r="D2002" s="2">
        <f t="shared" si="182"/>
        <v>7.9463984182713876</v>
      </c>
      <c r="E2002" s="2">
        <f t="shared" si="181"/>
        <v>2.1222322306991614E-2</v>
      </c>
      <c r="F2002" s="2">
        <f t="shared" si="185"/>
        <v>2.6109864766752845E-2</v>
      </c>
      <c r="G2002" s="2">
        <f t="shared" si="183"/>
        <v>-4.8875424597612308E-3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8.0433000000000003</v>
      </c>
      <c r="C2003" s="2">
        <f t="shared" si="186"/>
        <v>7.9550483189509364</v>
      </c>
      <c r="D2003" s="2">
        <f t="shared" si="182"/>
        <v>7.9535763132142474</v>
      </c>
      <c r="E2003" s="2">
        <f t="shared" si="181"/>
        <v>1.4720057366890416E-3</v>
      </c>
      <c r="F2003" s="2">
        <f t="shared" si="185"/>
        <v>2.1182292960740087E-2</v>
      </c>
      <c r="G2003" s="2">
        <f t="shared" si="183"/>
        <v>-1.9710287224051045E-2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8.0345999999999993</v>
      </c>
      <c r="C2004" s="2">
        <f t="shared" si="186"/>
        <v>7.9417178083430997</v>
      </c>
      <c r="D2004" s="2">
        <f t="shared" si="182"/>
        <v>7.9595780677909698</v>
      </c>
      <c r="E2004" s="2">
        <f t="shared" si="181"/>
        <v>-1.7860259447870064E-2</v>
      </c>
      <c r="F2004" s="2">
        <f t="shared" si="185"/>
        <v>1.3373782479018057E-2</v>
      </c>
      <c r="G2004" s="2">
        <f t="shared" si="183"/>
        <v>-3.1234041926888119E-2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7.9996</v>
      </c>
      <c r="C2005" s="2">
        <f t="shared" si="186"/>
        <v>7.9304381455210846</v>
      </c>
      <c r="D2005" s="2">
        <f t="shared" si="182"/>
        <v>7.9625426553620091</v>
      </c>
      <c r="E2005" s="2">
        <f t="shared" si="181"/>
        <v>-3.21045098409245E-2</v>
      </c>
      <c r="F2005" s="2">
        <f t="shared" si="185"/>
        <v>4.2781240150295465E-3</v>
      </c>
      <c r="G2005" s="2">
        <f t="shared" si="183"/>
        <v>-3.6382633855954048E-2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7.9558999999999997</v>
      </c>
      <c r="C2006" s="2">
        <f t="shared" si="186"/>
        <v>7.9262784308255334</v>
      </c>
      <c r="D2006" s="2">
        <f t="shared" si="182"/>
        <v>7.9620506068166748</v>
      </c>
      <c r="E2006" s="2">
        <f t="shared" si="181"/>
        <v>-3.5772175991141353E-2</v>
      </c>
      <c r="F2006" s="2">
        <f t="shared" si="185"/>
        <v>-3.731935986204634E-3</v>
      </c>
      <c r="G2006" s="2">
        <f t="shared" si="183"/>
        <v>-3.2040240004936715E-2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7.8071999999999999</v>
      </c>
      <c r="C2007" s="2">
        <f t="shared" si="186"/>
        <v>7.9173740568523741</v>
      </c>
      <c r="D2007" s="2">
        <f t="shared" si="182"/>
        <v>7.950580191496921</v>
      </c>
      <c r="E2007" s="2">
        <f t="shared" si="181"/>
        <v>-3.3206134644546914E-2</v>
      </c>
      <c r="F2007" s="2">
        <f t="shared" si="185"/>
        <v>-9.6267757178730914E-3</v>
      </c>
      <c r="G2007" s="2">
        <f t="shared" si="183"/>
        <v>-2.3579358926673823E-2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7.7286000000000001</v>
      </c>
      <c r="C2008" s="2">
        <f t="shared" si="186"/>
        <v>7.9152242019520092</v>
      </c>
      <c r="D2008" s="2">
        <f t="shared" si="182"/>
        <v>7.9341372143490005</v>
      </c>
      <c r="E2008" s="2">
        <f t="shared" si="181"/>
        <v>-1.8913012396991391E-2</v>
      </c>
      <c r="F2008" s="2">
        <f t="shared" si="185"/>
        <v>-1.1484023053696751E-2</v>
      </c>
      <c r="G2008" s="2">
        <f t="shared" si="183"/>
        <v>-7.4289893432946397E-3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7.6498999999999997</v>
      </c>
      <c r="C2009" s="2">
        <f t="shared" si="186"/>
        <v>7.8945743247286231</v>
      </c>
      <c r="D2009" s="2">
        <f t="shared" si="182"/>
        <v>7.9130826058787038</v>
      </c>
      <c r="E2009" s="2">
        <f t="shared" si="181"/>
        <v>-1.8508281150080741E-2</v>
      </c>
      <c r="F2009" s="2">
        <f t="shared" si="185"/>
        <v>-1.288887467297355E-2</v>
      </c>
      <c r="G2009" s="2">
        <f t="shared" si="183"/>
        <v>-5.619406477107191E-3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7.6323999999999996</v>
      </c>
      <c r="C2010" s="2">
        <f t="shared" si="186"/>
        <v>7.887870582462682</v>
      </c>
      <c r="D2010" s="2">
        <f t="shared" si="182"/>
        <v>7.8922913017395411</v>
      </c>
      <c r="E2010" s="2">
        <f t="shared" si="181"/>
        <v>-4.4207192768590531E-3</v>
      </c>
      <c r="F2010" s="2">
        <f t="shared" si="185"/>
        <v>-1.1195243593750652E-2</v>
      </c>
      <c r="G2010" s="2">
        <f t="shared" si="183"/>
        <v>6.7745243168915985E-3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7.6760999999999999</v>
      </c>
      <c r="C2011" s="2">
        <f t="shared" si="186"/>
        <v>7.8821981851607319</v>
      </c>
      <c r="D2011" s="2">
        <f t="shared" si="182"/>
        <v>7.8762771312403155</v>
      </c>
      <c r="E2011" s="2">
        <f t="shared" si="181"/>
        <v>5.9210539204164192E-3</v>
      </c>
      <c r="F2011" s="2">
        <f t="shared" si="185"/>
        <v>-7.7719840909172382E-3</v>
      </c>
      <c r="G2011" s="2">
        <f t="shared" si="183"/>
        <v>1.3693038011333657E-2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7.5887000000000002</v>
      </c>
      <c r="C2012" s="2">
        <f t="shared" si="186"/>
        <v>7.8787369259052351</v>
      </c>
      <c r="D2012" s="2">
        <f t="shared" si="182"/>
        <v>7.8549751215188106</v>
      </c>
      <c r="E2012" s="2">
        <f t="shared" ref="E2012:E2075" si="187">C2012-D2012</f>
        <v>2.3761804386424501E-2</v>
      </c>
      <c r="F2012" s="2">
        <f t="shared" si="185"/>
        <v>-1.4652263954488898E-3</v>
      </c>
      <c r="G2012" s="2">
        <f t="shared" si="183"/>
        <v>2.522703078187339E-2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7.5974000000000004</v>
      </c>
      <c r="C2013" s="2">
        <f t="shared" si="186"/>
        <v>7.9040543219198147</v>
      </c>
      <c r="D2013" s="2">
        <f t="shared" ref="D2013:D2076" si="188">$D$4*B2013+(1-$D$4)*D2012</f>
        <v>7.8358954828877874</v>
      </c>
      <c r="E2013" s="2">
        <f t="shared" si="187"/>
        <v>6.8158839032027352E-2</v>
      </c>
      <c r="F2013" s="2">
        <f t="shared" si="185"/>
        <v>1.2459586690046359E-2</v>
      </c>
      <c r="G2013" s="2">
        <f t="shared" si="183"/>
        <v>5.569925234198099E-2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7.5186999999999999</v>
      </c>
      <c r="C2014" s="2">
        <f t="shared" si="186"/>
        <v>7.9241382723936891</v>
      </c>
      <c r="D2014" s="2">
        <f t="shared" si="188"/>
        <v>7.812399521192396</v>
      </c>
      <c r="E2014" s="2">
        <f t="shared" si="187"/>
        <v>0.11173875120129306</v>
      </c>
      <c r="F2014" s="2">
        <f t="shared" si="185"/>
        <v>3.2315419592295704E-2</v>
      </c>
      <c r="G2014" s="2">
        <f t="shared" si="183"/>
        <v>7.9423331608997366E-2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7.5186999999999999</v>
      </c>
      <c r="C2015" s="2">
        <f t="shared" si="186"/>
        <v>7.9357477689485059</v>
      </c>
      <c r="D2015" s="2">
        <f t="shared" si="188"/>
        <v>7.7906440011040701</v>
      </c>
      <c r="E2015" s="2">
        <f t="shared" si="187"/>
        <v>0.14510376784443579</v>
      </c>
      <c r="F2015" s="2">
        <f t="shared" si="185"/>
        <v>5.4873089242723723E-2</v>
      </c>
      <c r="G2015" s="2">
        <f t="shared" si="183"/>
        <v>9.0230678601712078E-2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7.5887000000000002</v>
      </c>
      <c r="C2016" s="2">
        <f t="shared" si="186"/>
        <v>7.9388481121871965</v>
      </c>
      <c r="D2016" s="2">
        <f t="shared" si="188"/>
        <v>7.7756851862074727</v>
      </c>
      <c r="E2016" s="2">
        <f t="shared" si="187"/>
        <v>0.16316292597972382</v>
      </c>
      <c r="F2016" s="2">
        <f t="shared" si="185"/>
        <v>7.6531056590123742E-2</v>
      </c>
      <c r="G2016" s="2">
        <f t="shared" si="183"/>
        <v>8.6631869389600075E-2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7.5362</v>
      </c>
      <c r="C2017" s="2">
        <f t="shared" si="186"/>
        <v>7.9185945564660898</v>
      </c>
      <c r="D2017" s="2">
        <f t="shared" si="188"/>
        <v>7.7579455427846966</v>
      </c>
      <c r="E2017" s="2">
        <f t="shared" si="187"/>
        <v>0.16064901368139317</v>
      </c>
      <c r="F2017" s="2">
        <f t="shared" si="185"/>
        <v>9.335464800837763E-2</v>
      </c>
      <c r="G2017" s="2">
        <f t="shared" si="183"/>
        <v>6.7294365673015541E-2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7.7634999999999996</v>
      </c>
      <c r="C2018" s="2">
        <f t="shared" si="186"/>
        <v>7.8893646247020754</v>
      </c>
      <c r="D2018" s="2">
        <f t="shared" si="188"/>
        <v>7.7583569840599038</v>
      </c>
      <c r="E2018" s="2">
        <f t="shared" si="187"/>
        <v>0.13100764064217163</v>
      </c>
      <c r="F2018" s="2">
        <f t="shared" si="185"/>
        <v>0.10088524653513645</v>
      </c>
      <c r="G2018" s="2">
        <f t="shared" si="183"/>
        <v>3.0122394107035183E-2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7.6062000000000003</v>
      </c>
      <c r="C2019" s="2">
        <f t="shared" si="186"/>
        <v>7.8525239132094491</v>
      </c>
      <c r="D2019" s="2">
        <f t="shared" si="188"/>
        <v>7.7470860963517625</v>
      </c>
      <c r="E2019" s="2">
        <f t="shared" si="187"/>
        <v>0.10543781685768661</v>
      </c>
      <c r="F2019" s="2">
        <f t="shared" si="185"/>
        <v>0.10179576059964648</v>
      </c>
      <c r="G2019" s="2">
        <f t="shared" si="183"/>
        <v>3.6420562580401217E-3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7.5887000000000002</v>
      </c>
      <c r="C2020" s="2">
        <f t="shared" si="186"/>
        <v>7.8186586957926103</v>
      </c>
      <c r="D2020" s="2">
        <f t="shared" si="188"/>
        <v>7.7353537929182989</v>
      </c>
      <c r="E2020" s="2">
        <f t="shared" si="187"/>
        <v>8.330490287431136E-2</v>
      </c>
      <c r="F2020" s="2">
        <f t="shared" si="185"/>
        <v>9.8097589054579465E-2</v>
      </c>
      <c r="G2020" s="2">
        <f t="shared" ref="G2020:G2083" si="189">E2020-F2020</f>
        <v>-1.4792686180268105E-2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7.5624000000000002</v>
      </c>
      <c r="C2021" s="2">
        <f t="shared" si="186"/>
        <v>7.7967265887475925</v>
      </c>
      <c r="D2021" s="2">
        <f t="shared" si="188"/>
        <v>7.7225424008502763</v>
      </c>
      <c r="E2021" s="2">
        <f t="shared" si="187"/>
        <v>7.4184187897316178E-2</v>
      </c>
      <c r="F2021" s="2">
        <f t="shared" ref="F2021:F2084" si="191">(E2021*(2/(10)))+((1-(2/10))*F2020)</f>
        <v>9.3314908823126805E-2</v>
      </c>
      <c r="G2021" s="2">
        <f t="shared" si="189"/>
        <v>-1.9130720925810626E-2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7.51</v>
      </c>
      <c r="C2022" s="2">
        <f t="shared" si="186"/>
        <v>7.7647224981710394</v>
      </c>
      <c r="D2022" s="2">
        <f t="shared" si="188"/>
        <v>7.7067985193058117</v>
      </c>
      <c r="E2022" s="2">
        <f t="shared" si="187"/>
        <v>5.792397886522771E-2</v>
      </c>
      <c r="F2022" s="2">
        <f t="shared" si="191"/>
        <v>8.6236722831546986E-2</v>
      </c>
      <c r="G2022" s="2">
        <f t="shared" si="189"/>
        <v>-2.8312743966319276E-2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7.5712000000000002</v>
      </c>
      <c r="C2023" s="2">
        <f t="shared" si="186"/>
        <v>7.7389805753754954</v>
      </c>
      <c r="D2023" s="2">
        <f t="shared" si="188"/>
        <v>7.6967541845424181</v>
      </c>
      <c r="E2023" s="2">
        <f t="shared" si="187"/>
        <v>4.2226390833077332E-2</v>
      </c>
      <c r="F2023" s="2">
        <f t="shared" si="191"/>
        <v>7.7434656431853058E-2</v>
      </c>
      <c r="G2023" s="2">
        <f t="shared" si="189"/>
        <v>-3.5208265598775726E-2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7.5537000000000001</v>
      </c>
      <c r="C2024" s="2">
        <f t="shared" si="186"/>
        <v>7.7050912560869582</v>
      </c>
      <c r="D2024" s="2">
        <f t="shared" si="188"/>
        <v>7.6861575782800173</v>
      </c>
      <c r="E2024" s="2">
        <f t="shared" si="187"/>
        <v>1.8933677806940885E-2</v>
      </c>
      <c r="F2024" s="2">
        <f t="shared" si="191"/>
        <v>6.5734460706870626E-2</v>
      </c>
      <c r="G2024" s="2">
        <f t="shared" si="189"/>
        <v>-4.6800782899929741E-2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7.5186999999999999</v>
      </c>
      <c r="C2025" s="2">
        <f t="shared" si="186"/>
        <v>7.6764156782274267</v>
      </c>
      <c r="D2025" s="2">
        <f t="shared" si="188"/>
        <v>7.673753313222238</v>
      </c>
      <c r="E2025" s="2">
        <f t="shared" si="187"/>
        <v>2.6623650051886827E-3</v>
      </c>
      <c r="F2025" s="2">
        <f t="shared" si="191"/>
        <v>5.3120041566534243E-2</v>
      </c>
      <c r="G2025" s="2">
        <f t="shared" si="189"/>
        <v>-5.045767656134556E-2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7.5186999999999999</v>
      </c>
      <c r="C2026" s="2">
        <f t="shared" si="186"/>
        <v>7.6629209585001306</v>
      </c>
      <c r="D2026" s="2">
        <f t="shared" si="188"/>
        <v>7.6622678826131834</v>
      </c>
      <c r="E2026" s="2">
        <f t="shared" si="187"/>
        <v>6.5307588694718532E-4</v>
      </c>
      <c r="F2026" s="2">
        <f t="shared" si="191"/>
        <v>4.2626648430616837E-2</v>
      </c>
      <c r="G2026" s="2">
        <f t="shared" si="189"/>
        <v>-4.1973572543669652E-2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7.51</v>
      </c>
      <c r="C2027" s="2">
        <f t="shared" si="186"/>
        <v>7.643425426423188</v>
      </c>
      <c r="D2027" s="2">
        <f t="shared" si="188"/>
        <v>7.6509887801973919</v>
      </c>
      <c r="E2027" s="2">
        <f t="shared" si="187"/>
        <v>-7.5633537742039181E-3</v>
      </c>
      <c r="F2027" s="2">
        <f t="shared" si="191"/>
        <v>3.2588647989652691E-2</v>
      </c>
      <c r="G2027" s="2">
        <f t="shared" si="189"/>
        <v>-4.015200176385661E-2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7.4488000000000003</v>
      </c>
      <c r="C2028" s="2">
        <f t="shared" si="186"/>
        <v>7.661898437742698</v>
      </c>
      <c r="D2028" s="2">
        <f t="shared" si="188"/>
        <v>7.6360118335161031</v>
      </c>
      <c r="E2028" s="2">
        <f t="shared" si="187"/>
        <v>2.5886604226594834E-2</v>
      </c>
      <c r="F2028" s="2">
        <f t="shared" si="191"/>
        <v>3.124823923704112E-2</v>
      </c>
      <c r="G2028" s="2">
        <f t="shared" si="189"/>
        <v>-5.3616350104462862E-3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7.4749999999999996</v>
      </c>
      <c r="C2029" s="2">
        <f t="shared" si="186"/>
        <v>7.6533294473207452</v>
      </c>
      <c r="D2029" s="2">
        <f t="shared" si="188"/>
        <v>7.6240850310334292</v>
      </c>
      <c r="E2029" s="2">
        <f t="shared" si="187"/>
        <v>2.9244416287316E-2</v>
      </c>
      <c r="F2029" s="2">
        <f t="shared" si="191"/>
        <v>3.0847474647096095E-2</v>
      </c>
      <c r="G2029" s="2">
        <f t="shared" si="189"/>
        <v>-1.6030583597800956E-3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7.4226000000000001</v>
      </c>
      <c r="C2030" s="2">
        <f t="shared" si="186"/>
        <v>7.6433864554252455</v>
      </c>
      <c r="D2030" s="2">
        <f t="shared" si="188"/>
        <v>7.6091602139198411</v>
      </c>
      <c r="E2030" s="2">
        <f t="shared" si="187"/>
        <v>3.4226241505404431E-2</v>
      </c>
      <c r="F2030" s="2">
        <f t="shared" si="191"/>
        <v>3.1523228018757767E-2</v>
      </c>
      <c r="G2030" s="2">
        <f t="shared" si="189"/>
        <v>2.7030134866466646E-3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6">
        <f>TITRES_STAT!D2034</f>
        <v>7.3788999999999998</v>
      </c>
      <c r="C2031" s="2">
        <f t="shared" si="186"/>
        <v>7.630927000744439</v>
      </c>
      <c r="D2031" s="2">
        <f t="shared" si="188"/>
        <v>7.5921039017776302</v>
      </c>
      <c r="E2031" s="2">
        <f t="shared" si="187"/>
        <v>3.88230989668088E-2</v>
      </c>
      <c r="F2031" s="2">
        <f t="shared" si="191"/>
        <v>3.2983202208367972E-2</v>
      </c>
      <c r="G2031" s="2">
        <f t="shared" si="189"/>
        <v>5.8398967584408282E-3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7.3002000000000002</v>
      </c>
      <c r="C2032" s="2">
        <f t="shared" si="186"/>
        <v>7.6123228467837567</v>
      </c>
      <c r="D2032" s="2">
        <f t="shared" si="188"/>
        <v>7.5704813905348427</v>
      </c>
      <c r="E2032" s="2">
        <f t="shared" si="187"/>
        <v>4.1841456248914E-2</v>
      </c>
      <c r="F2032" s="2">
        <f t="shared" si="191"/>
        <v>3.4754853016477176E-2</v>
      </c>
      <c r="G2032" s="2">
        <f t="shared" si="189"/>
        <v>7.0866032324368236E-3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7.4749999999999996</v>
      </c>
      <c r="C2033" s="2">
        <f t="shared" si="186"/>
        <v>7.6059962549708704</v>
      </c>
      <c r="D2033" s="2">
        <f t="shared" si="188"/>
        <v>7.5634086949396693</v>
      </c>
      <c r="E2033" s="2">
        <f t="shared" si="187"/>
        <v>4.2587560031201122E-2</v>
      </c>
      <c r="F2033" s="2">
        <f t="shared" si="191"/>
        <v>3.6321394419421962E-2</v>
      </c>
      <c r="G2033" s="2">
        <f t="shared" si="189"/>
        <v>6.2661656117791592E-3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7.4749999999999996</v>
      </c>
      <c r="C2034" s="2">
        <f t="shared" si="186"/>
        <v>7.5979506772830447</v>
      </c>
      <c r="D2034" s="2">
        <f t="shared" si="188"/>
        <v>7.5568599027219161</v>
      </c>
      <c r="E2034" s="2">
        <f t="shared" si="187"/>
        <v>4.109077456112864E-2</v>
      </c>
      <c r="F2034" s="2">
        <f t="shared" si="191"/>
        <v>3.7275270447763298E-2</v>
      </c>
      <c r="G2034" s="2">
        <f t="shared" si="189"/>
        <v>3.8155041133653422E-3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7.5537000000000001</v>
      </c>
      <c r="C2035" s="2">
        <f t="shared" si="186"/>
        <v>7.5857582653933457</v>
      </c>
      <c r="D2035" s="2">
        <f t="shared" si="188"/>
        <v>7.5566258358536258</v>
      </c>
      <c r="E2035" s="2">
        <f t="shared" si="187"/>
        <v>2.9132429539719951E-2</v>
      </c>
      <c r="F2035" s="2">
        <f t="shared" si="191"/>
        <v>3.5646702266154628E-2</v>
      </c>
      <c r="G2035" s="2">
        <f t="shared" si="189"/>
        <v>-6.5142727264346778E-3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7.5537000000000001</v>
      </c>
      <c r="C2036" s="2">
        <f t="shared" si="186"/>
        <v>7.5754416091789851</v>
      </c>
      <c r="D2036" s="2">
        <f t="shared" si="188"/>
        <v>7.5564091072718762</v>
      </c>
      <c r="E2036" s="2">
        <f t="shared" si="187"/>
        <v>1.9032501907108923E-2</v>
      </c>
      <c r="F2036" s="2">
        <f t="shared" si="191"/>
        <v>3.2323862194345493E-2</v>
      </c>
      <c r="G2036" s="2">
        <f t="shared" si="189"/>
        <v>-1.329136028723657E-2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7.6498999999999997</v>
      </c>
      <c r="C2037" s="2">
        <f t="shared" si="186"/>
        <v>7.5653736693052949</v>
      </c>
      <c r="D2037" s="2">
        <f t="shared" si="188"/>
        <v>7.5633343585850703</v>
      </c>
      <c r="E2037" s="2">
        <f t="shared" si="187"/>
        <v>2.0393107202245631E-3</v>
      </c>
      <c r="F2037" s="2">
        <f t="shared" si="191"/>
        <v>2.6266951899521308E-2</v>
      </c>
      <c r="G2037" s="2">
        <f t="shared" si="189"/>
        <v>-2.4227641179296745E-2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7.9208999999999996</v>
      </c>
      <c r="C2038" s="2">
        <f t="shared" si="186"/>
        <v>7.5474392586429424</v>
      </c>
      <c r="D2038" s="2">
        <f t="shared" si="188"/>
        <v>7.5898207023935838</v>
      </c>
      <c r="E2038" s="2">
        <f t="shared" si="187"/>
        <v>-4.2381443750641346E-2</v>
      </c>
      <c r="F2038" s="2">
        <f t="shared" si="191"/>
        <v>1.2537272769488779E-2</v>
      </c>
      <c r="G2038" s="2">
        <f t="shared" si="189"/>
        <v>-5.4918716520130126E-2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7.7460000000000004</v>
      </c>
      <c r="C2039" s="2">
        <f t="shared" si="186"/>
        <v>7.536294757313259</v>
      </c>
      <c r="D2039" s="2">
        <f t="shared" si="188"/>
        <v>7.6013895392533186</v>
      </c>
      <c r="E2039" s="2">
        <f t="shared" si="187"/>
        <v>-6.5094781940059576E-2</v>
      </c>
      <c r="F2039" s="2">
        <f t="shared" si="191"/>
        <v>-2.9891381724208924E-3</v>
      </c>
      <c r="G2039" s="2">
        <f t="shared" si="189"/>
        <v>-6.2105643767638684E-2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7.9034000000000004</v>
      </c>
      <c r="C2040" s="2">
        <f t="shared" si="186"/>
        <v>7.5188032561881419</v>
      </c>
      <c r="D2040" s="2">
        <f t="shared" si="188"/>
        <v>7.6237606844938135</v>
      </c>
      <c r="E2040" s="2">
        <f t="shared" si="187"/>
        <v>-0.10495742830567156</v>
      </c>
      <c r="F2040" s="2">
        <f t="shared" si="191"/>
        <v>-2.3382796199071028E-2</v>
      </c>
      <c r="G2040" s="2">
        <f t="shared" si="189"/>
        <v>-8.1574632106600542E-2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7.8684000000000003</v>
      </c>
      <c r="C2041" s="2">
        <f t="shared" si="186"/>
        <v>7.4972796783130429</v>
      </c>
      <c r="D2041" s="2">
        <f t="shared" si="188"/>
        <v>7.6418821152720495</v>
      </c>
      <c r="E2041" s="2">
        <f t="shared" si="187"/>
        <v>-0.14460243695900665</v>
      </c>
      <c r="F2041" s="2">
        <f t="shared" si="191"/>
        <v>-4.7626724351058157E-2</v>
      </c>
      <c r="G2041" s="2">
        <f t="shared" si="189"/>
        <v>-9.6975712607948489E-2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7.8684000000000003</v>
      </c>
      <c r="C2042" s="2">
        <f t="shared" si="186"/>
        <v>7.4669597278033439</v>
      </c>
      <c r="D2042" s="2">
        <f t="shared" si="188"/>
        <v>7.6586612178444904</v>
      </c>
      <c r="E2042" s="2">
        <f t="shared" si="187"/>
        <v>-0.19170149004114645</v>
      </c>
      <c r="F2042" s="2">
        <f t="shared" si="191"/>
        <v>-7.6441677489075821E-2</v>
      </c>
      <c r="G2042" s="2">
        <f t="shared" si="189"/>
        <v>-0.11525981255207063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7.8684000000000003</v>
      </c>
      <c r="C2043" s="2">
        <f t="shared" si="186"/>
        <v>7.4681966927566759</v>
      </c>
      <c r="D2043" s="2">
        <f t="shared" si="188"/>
        <v>7.6741974239300834</v>
      </c>
      <c r="E2043" s="2">
        <f t="shared" si="187"/>
        <v>-0.20600073117340756</v>
      </c>
      <c r="F2043" s="2">
        <f t="shared" si="191"/>
        <v>-0.10235348822594217</v>
      </c>
      <c r="G2043" s="2">
        <f t="shared" si="189"/>
        <v>-0.10364724294746538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7.7809999999999997</v>
      </c>
      <c r="C2044" s="2">
        <f t="shared" si="186"/>
        <v>7.4692433554094944</v>
      </c>
      <c r="D2044" s="2">
        <f t="shared" si="188"/>
        <v>7.6821087258611884</v>
      </c>
      <c r="E2044" s="2">
        <f t="shared" si="187"/>
        <v>-0.21286537045169407</v>
      </c>
      <c r="F2044" s="2">
        <f t="shared" si="191"/>
        <v>-0.12445586467109257</v>
      </c>
      <c r="G2044" s="2">
        <f t="shared" si="189"/>
        <v>-8.8409505780601499E-2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7.7548000000000004</v>
      </c>
      <c r="C2045" s="2">
        <f t="shared" si="186"/>
        <v>7.4822366853464946</v>
      </c>
      <c r="D2045" s="2">
        <f t="shared" si="188"/>
        <v>7.6874932646862852</v>
      </c>
      <c r="E2045" s="2">
        <f t="shared" si="187"/>
        <v>-0.20525657933979069</v>
      </c>
      <c r="F2045" s="2">
        <f t="shared" si="191"/>
        <v>-0.1406160076048322</v>
      </c>
      <c r="G2045" s="2">
        <f t="shared" si="189"/>
        <v>-6.4640571734958491E-2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7.851</v>
      </c>
      <c r="C2046" s="2">
        <f t="shared" si="186"/>
        <v>7.493231041447034</v>
      </c>
      <c r="D2046" s="2">
        <f t="shared" si="188"/>
        <v>7.6996048747095234</v>
      </c>
      <c r="E2046" s="2">
        <f t="shared" si="187"/>
        <v>-0.20637383326248937</v>
      </c>
      <c r="F2046" s="2">
        <f t="shared" si="191"/>
        <v>-0.15376757273636366</v>
      </c>
      <c r="G2046" s="2">
        <f t="shared" si="189"/>
        <v>-5.2606260526125714E-2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7.8071999999999999</v>
      </c>
      <c r="C2047" s="2">
        <f t="shared" si="186"/>
        <v>7.5173339581474909</v>
      </c>
      <c r="D2047" s="2">
        <f t="shared" si="188"/>
        <v>7.7075748839902989</v>
      </c>
      <c r="E2047" s="2">
        <f t="shared" si="187"/>
        <v>-0.19024092584280794</v>
      </c>
      <c r="F2047" s="2">
        <f t="shared" si="191"/>
        <v>-0.16106224335765251</v>
      </c>
      <c r="G2047" s="2">
        <f t="shared" si="189"/>
        <v>-2.9178682485155427E-2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7.9122000000000003</v>
      </c>
      <c r="C2048" s="2">
        <f t="shared" si="186"/>
        <v>7.5794210415094145</v>
      </c>
      <c r="D2048" s="2">
        <f t="shared" si="188"/>
        <v>7.7227322999910175</v>
      </c>
      <c r="E2048" s="2">
        <f t="shared" si="187"/>
        <v>-0.14331125848160298</v>
      </c>
      <c r="F2048" s="2">
        <f t="shared" si="191"/>
        <v>-0.15751204638244259</v>
      </c>
      <c r="G2048" s="2">
        <f t="shared" si="189"/>
        <v>1.4200787900839618E-2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7.8247</v>
      </c>
      <c r="C2049" s="2">
        <f t="shared" si="186"/>
        <v>7.6050485735848889</v>
      </c>
      <c r="D2049" s="2">
        <f t="shared" si="188"/>
        <v>7.7302854629546465</v>
      </c>
      <c r="E2049" s="2">
        <f t="shared" si="187"/>
        <v>-0.12523688936975752</v>
      </c>
      <c r="F2049" s="2">
        <f t="shared" si="191"/>
        <v>-0.15105701497990559</v>
      </c>
      <c r="G2049" s="2">
        <f t="shared" si="189"/>
        <v>2.582012561014807E-2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7.8684000000000003</v>
      </c>
      <c r="C2050" s="2">
        <f t="shared" si="186"/>
        <v>7.6509487930333675</v>
      </c>
      <c r="D2050" s="2">
        <f t="shared" si="188"/>
        <v>7.7405161694024507</v>
      </c>
      <c r="E2050" s="2">
        <f t="shared" si="187"/>
        <v>-8.9567376369083185E-2</v>
      </c>
      <c r="F2050" s="2">
        <f t="shared" si="191"/>
        <v>-0.13875908725774111</v>
      </c>
      <c r="G2050" s="2">
        <f t="shared" si="189"/>
        <v>4.9191710888657925E-2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7.9034000000000004</v>
      </c>
      <c r="C2051" s="2">
        <f t="shared" si="186"/>
        <v>7.6844028248743879</v>
      </c>
      <c r="D2051" s="2">
        <f t="shared" si="188"/>
        <v>7.7525816383356023</v>
      </c>
      <c r="E2051" s="2">
        <f t="shared" si="187"/>
        <v>-6.817881346121446E-2</v>
      </c>
      <c r="F2051" s="2">
        <f t="shared" si="191"/>
        <v>-0.12464303249843579</v>
      </c>
      <c r="G2051" s="2">
        <f t="shared" si="189"/>
        <v>5.6464219037221333E-2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7.8684000000000003</v>
      </c>
      <c r="C2052" s="2">
        <f t="shared" si="186"/>
        <v>7.7127100825860202</v>
      </c>
      <c r="D2052" s="2">
        <f t="shared" si="188"/>
        <v>7.761160776236669</v>
      </c>
      <c r="E2052" s="2">
        <f t="shared" si="187"/>
        <v>-4.8450693650648802E-2</v>
      </c>
      <c r="F2052" s="2">
        <f t="shared" si="191"/>
        <v>-0.1094045647288784</v>
      </c>
      <c r="G2052" s="2">
        <f t="shared" si="189"/>
        <v>6.0953871078229596E-2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6">
        <f>TITRES_STAT!D2056</f>
        <v>7.7809999999999997</v>
      </c>
      <c r="C2053" s="2">
        <f t="shared" si="186"/>
        <v>7.7366623775727863</v>
      </c>
      <c r="D2053" s="2">
        <f t="shared" si="188"/>
        <v>7.7626303483672867</v>
      </c>
      <c r="E2053" s="2">
        <f t="shared" si="187"/>
        <v>-2.5967970794500417E-2</v>
      </c>
      <c r="F2053" s="2">
        <f t="shared" si="191"/>
        <v>-9.2717245942002813E-2</v>
      </c>
      <c r="G2053" s="2">
        <f t="shared" si="189"/>
        <v>6.6749275147502396E-2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7.7809999999999997</v>
      </c>
      <c r="C2054" s="2">
        <f t="shared" si="186"/>
        <v>7.7434835502538961</v>
      </c>
      <c r="D2054" s="2">
        <f t="shared" si="188"/>
        <v>7.7639910633030436</v>
      </c>
      <c r="E2054" s="2">
        <f t="shared" si="187"/>
        <v>-2.0507513049147441E-2</v>
      </c>
      <c r="F2054" s="2">
        <f t="shared" si="191"/>
        <v>-7.8275299363431736E-2</v>
      </c>
      <c r="G2054" s="2">
        <f t="shared" si="189"/>
        <v>5.7767786314284295E-2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7.7809999999999997</v>
      </c>
      <c r="C2055" s="2">
        <f t="shared" si="186"/>
        <v>7.7452245425225268</v>
      </c>
      <c r="D2055" s="2">
        <f t="shared" si="188"/>
        <v>7.7652509845398558</v>
      </c>
      <c r="E2055" s="2">
        <f t="shared" si="187"/>
        <v>-2.002644201732906E-2</v>
      </c>
      <c r="F2055" s="2">
        <f t="shared" si="191"/>
        <v>-6.6625527894211209E-2</v>
      </c>
      <c r="G2055" s="2">
        <f t="shared" si="189"/>
        <v>4.6599085876882149E-2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6">
        <f>TITRES_STAT!D2059</f>
        <v>7.851</v>
      </c>
      <c r="C2056" s="2">
        <f t="shared" si="186"/>
        <v>7.7614976898267543</v>
      </c>
      <c r="D2056" s="2">
        <f t="shared" si="188"/>
        <v>7.7716027634628295</v>
      </c>
      <c r="E2056" s="2">
        <f t="shared" si="187"/>
        <v>-1.0105073636075268E-2</v>
      </c>
      <c r="F2056" s="2">
        <f t="shared" si="191"/>
        <v>-5.5321437042584021E-2</v>
      </c>
      <c r="G2056" s="2">
        <f t="shared" si="189"/>
        <v>4.5216363406508753E-2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7.851</v>
      </c>
      <c r="C2057" s="2">
        <f t="shared" si="186"/>
        <v>7.7685288144687918</v>
      </c>
      <c r="D2057" s="2">
        <f t="shared" si="188"/>
        <v>7.77748404024336</v>
      </c>
      <c r="E2057" s="2">
        <f t="shared" si="187"/>
        <v>-8.9552257745681985E-3</v>
      </c>
      <c r="F2057" s="2">
        <f t="shared" si="191"/>
        <v>-4.604819478898086E-2</v>
      </c>
      <c r="G2057" s="2">
        <f t="shared" si="189"/>
        <v>3.7092969014412662E-2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7.7809999999999997</v>
      </c>
      <c r="C2058" s="2">
        <f t="shared" si="186"/>
        <v>7.7906320737812855</v>
      </c>
      <c r="D2058" s="2">
        <f t="shared" si="188"/>
        <v>7.7777444817068151</v>
      </c>
      <c r="E2058" s="2">
        <f t="shared" si="187"/>
        <v>1.2887592074470433E-2</v>
      </c>
      <c r="F2058" s="2">
        <f t="shared" si="191"/>
        <v>-3.4261037416290607E-2</v>
      </c>
      <c r="G2058" s="2">
        <f t="shared" si="189"/>
        <v>4.714862949076104E-2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7.7809999999999997</v>
      </c>
      <c r="C2059" s="2">
        <f t="shared" si="186"/>
        <v>7.7958732931995494</v>
      </c>
      <c r="D2059" s="2">
        <f t="shared" si="188"/>
        <v>7.7779856312100142</v>
      </c>
      <c r="E2059" s="2">
        <f t="shared" si="187"/>
        <v>1.7887661989535175E-2</v>
      </c>
      <c r="F2059" s="2">
        <f t="shared" si="191"/>
        <v>-2.3831297535125452E-2</v>
      </c>
      <c r="G2059" s="2">
        <f t="shared" si="189"/>
        <v>4.1718959524660627E-2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7.7809999999999997</v>
      </c>
      <c r="C2060" s="2">
        <f t="shared" si="186"/>
        <v>7.8070312480919268</v>
      </c>
      <c r="D2060" s="2">
        <f t="shared" si="188"/>
        <v>7.7782089177870501</v>
      </c>
      <c r="E2060" s="2">
        <f t="shared" si="187"/>
        <v>2.8822330304876687E-2</v>
      </c>
      <c r="F2060" s="2">
        <f t="shared" si="191"/>
        <v>-1.3300571967125023E-2</v>
      </c>
      <c r="G2060" s="2">
        <f t="shared" si="189"/>
        <v>4.212290227200171E-2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7.7723000000000004</v>
      </c>
      <c r="C2061" s="2">
        <f t="shared" si="186"/>
        <v>7.8218572099239383</v>
      </c>
      <c r="D2061" s="2">
        <f t="shared" si="188"/>
        <v>7.7777712201731948</v>
      </c>
      <c r="E2061" s="2">
        <f t="shared" si="187"/>
        <v>4.4085989750743515E-2</v>
      </c>
      <c r="F2061" s="2">
        <f t="shared" si="191"/>
        <v>-1.8232596235513154E-3</v>
      </c>
      <c r="G2061" s="2">
        <f t="shared" si="189"/>
        <v>4.590924937429483E-2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7.7373000000000003</v>
      </c>
      <c r="C2062" s="2">
        <f t="shared" si="186"/>
        <v>7.829017639166409</v>
      </c>
      <c r="D2062" s="2">
        <f t="shared" si="188"/>
        <v>7.7747733520122182</v>
      </c>
      <c r="E2062" s="2">
        <f t="shared" si="187"/>
        <v>5.4244287154190829E-2</v>
      </c>
      <c r="F2062" s="2">
        <f t="shared" si="191"/>
        <v>9.3902497319971155E-3</v>
      </c>
      <c r="G2062" s="2">
        <f t="shared" si="189"/>
        <v>4.485403742219371E-2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7.8334999999999999</v>
      </c>
      <c r="C2063" s="2">
        <f t="shared" ref="C2063:C2126" si="192">$C$4*B2053+C2062*(1-$C$4)</f>
        <v>7.8216303100638847</v>
      </c>
      <c r="D2063" s="2">
        <f t="shared" si="188"/>
        <v>7.7791234740853872</v>
      </c>
      <c r="E2063" s="2">
        <f t="shared" si="187"/>
        <v>4.250683597849747E-2</v>
      </c>
      <c r="F2063" s="2">
        <f t="shared" si="191"/>
        <v>1.6013566981297186E-2</v>
      </c>
      <c r="G2063" s="2">
        <f t="shared" si="189"/>
        <v>2.6493268997200285E-2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7.9295999999999998</v>
      </c>
      <c r="C2064" s="2">
        <f t="shared" si="192"/>
        <v>7.8153794931309797</v>
      </c>
      <c r="D2064" s="2">
        <f t="shared" si="188"/>
        <v>7.790269883412396</v>
      </c>
      <c r="E2064" s="2">
        <f t="shared" si="187"/>
        <v>2.510960971858367E-2</v>
      </c>
      <c r="F2064" s="2">
        <f t="shared" si="191"/>
        <v>1.7832775528754483E-2</v>
      </c>
      <c r="G2064" s="2">
        <f t="shared" si="189"/>
        <v>7.2768341898291865E-3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8.2967999999999993</v>
      </c>
      <c r="C2065" s="2">
        <f t="shared" si="192"/>
        <v>7.8100903403415982</v>
      </c>
      <c r="D2065" s="2">
        <f t="shared" si="188"/>
        <v>7.8277906327892559</v>
      </c>
      <c r="E2065" s="2">
        <f t="shared" si="187"/>
        <v>-1.7700292447657695E-2</v>
      </c>
      <c r="F2065" s="2">
        <f t="shared" si="191"/>
        <v>1.0726161933472048E-2</v>
      </c>
      <c r="G2065" s="2">
        <f t="shared" si="189"/>
        <v>-2.8426454381129743E-2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8.2881</v>
      </c>
      <c r="C2066" s="2">
        <f t="shared" si="192"/>
        <v>7.8163841341351983</v>
      </c>
      <c r="D2066" s="2">
        <f t="shared" si="188"/>
        <v>7.8618876229530148</v>
      </c>
      <c r="E2066" s="2">
        <f t="shared" si="187"/>
        <v>-4.5503488817816518E-2</v>
      </c>
      <c r="F2066" s="2">
        <f t="shared" si="191"/>
        <v>-5.1976821678566612E-4</v>
      </c>
      <c r="G2066" s="2">
        <f t="shared" si="189"/>
        <v>-4.4983720601030855E-2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8.2181999999999995</v>
      </c>
      <c r="C2067" s="2">
        <f t="shared" si="192"/>
        <v>7.8217096519605533</v>
      </c>
      <c r="D2067" s="2">
        <f t="shared" si="188"/>
        <v>7.888281132363903</v>
      </c>
      <c r="E2067" s="2">
        <f t="shared" si="187"/>
        <v>-6.6571480403349703E-2</v>
      </c>
      <c r="F2067" s="2">
        <f t="shared" si="191"/>
        <v>-1.3730110654098474E-2</v>
      </c>
      <c r="G2067" s="2">
        <f t="shared" si="189"/>
        <v>-5.284136974925123E-2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8.4280000000000008</v>
      </c>
      <c r="C2068" s="2">
        <f t="shared" si="192"/>
        <v>7.8154466285820066</v>
      </c>
      <c r="D2068" s="2">
        <f t="shared" si="188"/>
        <v>7.9282603077443543</v>
      </c>
      <c r="E2068" s="2">
        <f t="shared" si="187"/>
        <v>-0.11281367916234775</v>
      </c>
      <c r="F2068" s="2">
        <f t="shared" si="191"/>
        <v>-3.3546824355748329E-2</v>
      </c>
      <c r="G2068" s="2">
        <f t="shared" si="189"/>
        <v>-7.9266854806599424E-2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8.3930000000000007</v>
      </c>
      <c r="C2069" s="2">
        <f t="shared" si="192"/>
        <v>7.8101471472616977</v>
      </c>
      <c r="D2069" s="2">
        <f t="shared" si="188"/>
        <v>7.9626854701336613</v>
      </c>
      <c r="E2069" s="2">
        <f t="shared" si="187"/>
        <v>-0.15253832287196367</v>
      </c>
      <c r="F2069" s="2">
        <f t="shared" si="191"/>
        <v>-5.7345124058991399E-2</v>
      </c>
      <c r="G2069" s="2">
        <f t="shared" si="189"/>
        <v>-9.5193198812972279E-2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8.4280000000000008</v>
      </c>
      <c r="C2070" s="2">
        <f t="shared" si="192"/>
        <v>7.8056629707598981</v>
      </c>
      <c r="D2070" s="2">
        <f t="shared" si="188"/>
        <v>7.9971532130867233</v>
      </c>
      <c r="E2070" s="2">
        <f t="shared" si="187"/>
        <v>-0.19149024232682521</v>
      </c>
      <c r="F2070" s="2">
        <f t="shared" si="191"/>
        <v>-8.417414771255817E-2</v>
      </c>
      <c r="G2070" s="2">
        <f t="shared" si="189"/>
        <v>-0.10731609461426704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8.2967999999999993</v>
      </c>
      <c r="C2071" s="2">
        <f t="shared" si="192"/>
        <v>7.8005302060276058</v>
      </c>
      <c r="D2071" s="2">
        <f t="shared" si="188"/>
        <v>8.0193492713765959</v>
      </c>
      <c r="E2071" s="2">
        <f t="shared" si="187"/>
        <v>-0.21881906534899009</v>
      </c>
      <c r="F2071" s="2">
        <f t="shared" si="191"/>
        <v>-0.11110313123984455</v>
      </c>
      <c r="G2071" s="2">
        <f t="shared" si="189"/>
        <v>-0.10771593410914554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8.3406000000000002</v>
      </c>
      <c r="C2072" s="2">
        <f t="shared" si="192"/>
        <v>7.7908024820233592</v>
      </c>
      <c r="D2072" s="2">
        <f t="shared" si="188"/>
        <v>8.0431456216449959</v>
      </c>
      <c r="E2072" s="2">
        <f t="shared" si="187"/>
        <v>-0.25234313962163668</v>
      </c>
      <c r="F2072" s="2">
        <f t="shared" si="191"/>
        <v>-0.13935113291620299</v>
      </c>
      <c r="G2072" s="2">
        <f t="shared" si="189"/>
        <v>-0.11299200670543369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8.4542000000000002</v>
      </c>
      <c r="C2073" s="2">
        <f t="shared" si="192"/>
        <v>7.797371330942843</v>
      </c>
      <c r="D2073" s="2">
        <f t="shared" si="188"/>
        <v>8.0735940941157374</v>
      </c>
      <c r="E2073" s="2">
        <f t="shared" si="187"/>
        <v>-0.2762227631728944</v>
      </c>
      <c r="F2073" s="2">
        <f t="shared" si="191"/>
        <v>-0.16672545896754129</v>
      </c>
      <c r="G2073" s="2">
        <f t="shared" si="189"/>
        <v>-0.10949730420535311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8.4542000000000002</v>
      </c>
      <c r="C2074" s="2">
        <f t="shared" si="192"/>
        <v>7.8177142031054823</v>
      </c>
      <c r="D2074" s="2">
        <f t="shared" si="188"/>
        <v>8.1017871241812376</v>
      </c>
      <c r="E2074" s="2">
        <f t="shared" si="187"/>
        <v>-0.28407292107575532</v>
      </c>
      <c r="F2074" s="2">
        <f t="shared" si="191"/>
        <v>-0.1901949513891841</v>
      </c>
      <c r="G2074" s="2">
        <f t="shared" si="189"/>
        <v>-9.3877969686571222E-2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8.6553000000000004</v>
      </c>
      <c r="C2075" s="2">
        <f t="shared" si="192"/>
        <v>7.8914197103200232</v>
      </c>
      <c r="D2075" s="2">
        <f t="shared" si="188"/>
        <v>8.1427880779455908</v>
      </c>
      <c r="E2075" s="2">
        <f t="shared" si="187"/>
        <v>-0.25136836762556758</v>
      </c>
      <c r="F2075" s="2">
        <f t="shared" si="191"/>
        <v>-0.20242963463646083</v>
      </c>
      <c r="G2075" s="2">
        <f t="shared" si="189"/>
        <v>-4.8938732989106754E-2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8.8826000000000001</v>
      </c>
      <c r="C2076" s="2">
        <f t="shared" si="192"/>
        <v>7.9524474471938662</v>
      </c>
      <c r="D2076" s="2">
        <f t="shared" si="188"/>
        <v>8.1975889610607311</v>
      </c>
      <c r="E2076" s="2">
        <f t="shared" ref="E2076:E2139" si="193">C2076-D2076</f>
        <v>-0.24514151386686489</v>
      </c>
      <c r="F2076" s="2">
        <f t="shared" si="191"/>
        <v>-0.21097201048254163</v>
      </c>
      <c r="G2076" s="2">
        <f t="shared" si="189"/>
        <v>-3.4169503384323258E-2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8.7601999999999993</v>
      </c>
      <c r="C2077" s="2">
        <f t="shared" si="192"/>
        <v>7.9933324553178871</v>
      </c>
      <c r="D2077" s="2">
        <f t="shared" ref="D2077:D2140" si="194">$D$4*B2077+(1-$D$4)*D2076</f>
        <v>8.2392638528340107</v>
      </c>
      <c r="E2077" s="2">
        <f t="shared" si="193"/>
        <v>-0.2459313975161237</v>
      </c>
      <c r="F2077" s="2">
        <f t="shared" si="191"/>
        <v>-0.21796388788925805</v>
      </c>
      <c r="G2077" s="2">
        <f t="shared" si="189"/>
        <v>-2.7967509626865644E-2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8.6903000000000006</v>
      </c>
      <c r="C2078" s="2">
        <f t="shared" si="192"/>
        <v>8.0602043852689818</v>
      </c>
      <c r="D2078" s="2">
        <f t="shared" si="194"/>
        <v>8.2726739378092695</v>
      </c>
      <c r="E2078" s="2">
        <f t="shared" si="193"/>
        <v>-0.21246955254028776</v>
      </c>
      <c r="F2078" s="2">
        <f t="shared" si="191"/>
        <v>-0.21686502081946402</v>
      </c>
      <c r="G2078" s="2">
        <f t="shared" si="189"/>
        <v>4.3954682791762512E-3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8.5678999999999998</v>
      </c>
      <c r="C2079" s="2">
        <f t="shared" si="192"/>
        <v>8.1114037106122154</v>
      </c>
      <c r="D2079" s="2">
        <f t="shared" si="194"/>
        <v>8.2945425350085831</v>
      </c>
      <c r="E2079" s="2">
        <f t="shared" si="193"/>
        <v>-0.18313882439636764</v>
      </c>
      <c r="F2079" s="2">
        <f t="shared" si="191"/>
        <v>-0.21011978153484476</v>
      </c>
      <c r="G2079" s="2">
        <f t="shared" si="189"/>
        <v>2.6980957138477119E-2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8.6378000000000004</v>
      </c>
      <c r="C2080" s="2">
        <f t="shared" si="192"/>
        <v>8.160110832056489</v>
      </c>
      <c r="D2080" s="2">
        <f t="shared" si="194"/>
        <v>8.3199690138968361</v>
      </c>
      <c r="E2080" s="2">
        <f t="shared" si="193"/>
        <v>-0.15985818184034706</v>
      </c>
      <c r="F2080" s="2">
        <f t="shared" si="191"/>
        <v>-0.20006746159594521</v>
      </c>
      <c r="G2080" s="2">
        <f t="shared" si="189"/>
        <v>4.0209279755598154E-2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8.5678999999999998</v>
      </c>
      <c r="C2081" s="2">
        <f t="shared" si="192"/>
        <v>8.1811399348170291</v>
      </c>
      <c r="D2081" s="2">
        <f t="shared" si="194"/>
        <v>8.3383342721266995</v>
      </c>
      <c r="E2081" s="2">
        <f t="shared" si="193"/>
        <v>-0.15719433730967047</v>
      </c>
      <c r="F2081" s="2">
        <f t="shared" si="191"/>
        <v>-0.19149283673869028</v>
      </c>
      <c r="G2081" s="2">
        <f t="shared" si="189"/>
        <v>3.4298499429019802E-2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8.6115999999999993</v>
      </c>
      <c r="C2082" s="2">
        <f t="shared" si="192"/>
        <v>8.2056722525374859</v>
      </c>
      <c r="D2082" s="2">
        <f t="shared" si="194"/>
        <v>8.3585761778950918</v>
      </c>
      <c r="E2082" s="2">
        <f t="shared" si="193"/>
        <v>-0.15290392535760589</v>
      </c>
      <c r="F2082" s="2">
        <f t="shared" si="191"/>
        <v>-0.18377505446247341</v>
      </c>
      <c r="G2082" s="2">
        <f t="shared" si="189"/>
        <v>3.0871129104867528E-2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8.6553000000000004</v>
      </c>
      <c r="C2083" s="2">
        <f t="shared" si="192"/>
        <v>8.243907290608643</v>
      </c>
      <c r="D2083" s="2">
        <f t="shared" si="194"/>
        <v>8.3805557202732324</v>
      </c>
      <c r="E2083" s="2">
        <f t="shared" si="193"/>
        <v>-0.13664842966458934</v>
      </c>
      <c r="F2083" s="2">
        <f t="shared" si="191"/>
        <v>-0.17434972950289662</v>
      </c>
      <c r="G2083" s="2">
        <f t="shared" si="189"/>
        <v>3.7701299838307278E-2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8.6553000000000004</v>
      </c>
      <c r="C2084" s="2">
        <f t="shared" si="192"/>
        <v>8.27626001513039</v>
      </c>
      <c r="D2084" s="2">
        <f t="shared" si="194"/>
        <v>8.4009071484011422</v>
      </c>
      <c r="E2084" s="2">
        <f t="shared" si="193"/>
        <v>-0.12464713327075216</v>
      </c>
      <c r="F2084" s="2">
        <f t="shared" si="191"/>
        <v>-0.16440921025646774</v>
      </c>
      <c r="G2084" s="2">
        <f t="shared" ref="G2084:G2147" si="195">E2084-F2084</f>
        <v>3.9762076985715572E-2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8.6115999999999993</v>
      </c>
      <c r="C2085" s="2">
        <f t="shared" si="192"/>
        <v>8.3345738589564853</v>
      </c>
      <c r="D2085" s="2">
        <f t="shared" si="194"/>
        <v>8.416514026297353</v>
      </c>
      <c r="E2085" s="2">
        <f t="shared" si="193"/>
        <v>-8.1940167340867731E-2</v>
      </c>
      <c r="F2085" s="2">
        <f t="shared" ref="F2085:F2148" si="197">(E2085*(2/(10)))+((1-(2/10))*F2084)</f>
        <v>-0.14791540167334774</v>
      </c>
      <c r="G2085" s="2">
        <f t="shared" si="195"/>
        <v>6.5975234332480009E-2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8.6464999999999996</v>
      </c>
      <c r="C2086" s="2">
        <f t="shared" si="192"/>
        <v>8.4188855729631804</v>
      </c>
      <c r="D2086" s="2">
        <f t="shared" si="194"/>
        <v>8.433550024349401</v>
      </c>
      <c r="E2086" s="2">
        <f t="shared" si="193"/>
        <v>-1.4664451386220634E-2</v>
      </c>
      <c r="F2086" s="2">
        <f t="shared" si="197"/>
        <v>-0.12126521161592232</v>
      </c>
      <c r="G2086" s="2">
        <f t="shared" si="195"/>
        <v>0.10660076022970169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8.6553000000000004</v>
      </c>
      <c r="C2087" s="2">
        <f t="shared" si="192"/>
        <v>8.4713954848149982</v>
      </c>
      <c r="D2087" s="2">
        <f t="shared" si="194"/>
        <v>8.4499759484716677</v>
      </c>
      <c r="E2087" s="2">
        <f t="shared" si="193"/>
        <v>2.1419536343330492E-2</v>
      </c>
      <c r="F2087" s="2">
        <f t="shared" si="197"/>
        <v>-9.2728262024071778E-2</v>
      </c>
      <c r="G2087" s="2">
        <f t="shared" si="195"/>
        <v>0.11414779836740227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8.6203000000000003</v>
      </c>
      <c r="C2088" s="2">
        <f t="shared" si="192"/>
        <v>8.5050731025357678</v>
      </c>
      <c r="D2088" s="2">
        <f t="shared" si="194"/>
        <v>8.4625925448811739</v>
      </c>
      <c r="E2088" s="2">
        <f t="shared" si="193"/>
        <v>4.2480557654593909E-2</v>
      </c>
      <c r="F2088" s="2">
        <f t="shared" si="197"/>
        <v>-6.5686498088338638E-2</v>
      </c>
      <c r="G2088" s="2">
        <f t="shared" si="195"/>
        <v>0.10816705574293255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8.6378000000000004</v>
      </c>
      <c r="C2089" s="2">
        <f t="shared" si="192"/>
        <v>8.5147387790687272</v>
      </c>
      <c r="D2089" s="2">
        <f t="shared" si="194"/>
        <v>8.475570874889975</v>
      </c>
      <c r="E2089" s="2">
        <f t="shared" si="193"/>
        <v>3.9167904178752266E-2</v>
      </c>
      <c r="F2089" s="2">
        <f t="shared" si="197"/>
        <v>-4.4715617634920456E-2</v>
      </c>
      <c r="G2089" s="2">
        <f t="shared" si="195"/>
        <v>8.3883521813672729E-2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8.6378000000000004</v>
      </c>
      <c r="C2090" s="2">
        <f t="shared" si="192"/>
        <v>8.5336712745966157</v>
      </c>
      <c r="D2090" s="2">
        <f t="shared" si="194"/>
        <v>8.4875878471203468</v>
      </c>
      <c r="E2090" s="2">
        <f t="shared" si="193"/>
        <v>4.6083427476268923E-2</v>
      </c>
      <c r="F2090" s="2">
        <f t="shared" si="197"/>
        <v>-2.6555808612682578E-2</v>
      </c>
      <c r="G2090" s="2">
        <f t="shared" si="195"/>
        <v>7.2639236088951509E-2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8.6115999999999993</v>
      </c>
      <c r="C2091" s="2">
        <f t="shared" si="192"/>
        <v>8.5389372323509818</v>
      </c>
      <c r="D2091" s="2">
        <f t="shared" si="194"/>
        <v>8.4967739325188401</v>
      </c>
      <c r="E2091" s="2">
        <f t="shared" si="193"/>
        <v>4.2163299832141732E-2</v>
      </c>
      <c r="F2091" s="2">
        <f t="shared" si="197"/>
        <v>-1.2811986923717716E-2</v>
      </c>
      <c r="G2091" s="2">
        <f t="shared" si="195"/>
        <v>5.497528675585945E-2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8.6028000000000002</v>
      </c>
      <c r="C2092" s="2">
        <f t="shared" si="192"/>
        <v>8.5501161196815989</v>
      </c>
      <c r="D2092" s="2">
        <f t="shared" si="194"/>
        <v>8.5046277152952214</v>
      </c>
      <c r="E2092" s="2">
        <f t="shared" si="193"/>
        <v>4.5488404386377468E-2</v>
      </c>
      <c r="F2092" s="2">
        <f t="shared" si="197"/>
        <v>-1.1519086616986803E-3</v>
      </c>
      <c r="G2092" s="2">
        <f t="shared" si="195"/>
        <v>4.664031304807615E-2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8.5153999999999996</v>
      </c>
      <c r="C2093" s="2">
        <f t="shared" si="192"/>
        <v>8.5662982551151998</v>
      </c>
      <c r="D2093" s="2">
        <f t="shared" si="194"/>
        <v>8.5054256623103903</v>
      </c>
      <c r="E2093" s="2">
        <f t="shared" si="193"/>
        <v>6.08725928048095E-2</v>
      </c>
      <c r="F2093" s="2">
        <f t="shared" si="197"/>
        <v>1.1252991631602956E-2</v>
      </c>
      <c r="G2093" s="2">
        <f t="shared" si="195"/>
        <v>4.9619601173206546E-2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8.5853000000000002</v>
      </c>
      <c r="C2094" s="2">
        <f t="shared" si="192"/>
        <v>8.5799908312513224</v>
      </c>
      <c r="D2094" s="2">
        <f t="shared" si="194"/>
        <v>8.5113422799170291</v>
      </c>
      <c r="E2094" s="2">
        <f t="shared" si="193"/>
        <v>6.8648551334293373E-2</v>
      </c>
      <c r="F2094" s="2">
        <f t="shared" si="197"/>
        <v>2.2732103572141039E-2</v>
      </c>
      <c r="G2094" s="2">
        <f t="shared" si="195"/>
        <v>4.5916447762152333E-2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8.5678999999999998</v>
      </c>
      <c r="C2095" s="2">
        <f t="shared" si="192"/>
        <v>8.5848537802895795</v>
      </c>
      <c r="D2095" s="2">
        <f t="shared" si="194"/>
        <v>8.5155317406639153</v>
      </c>
      <c r="E2095" s="2">
        <f t="shared" si="193"/>
        <v>6.9322039625664189E-2</v>
      </c>
      <c r="F2095" s="2">
        <f t="shared" si="197"/>
        <v>3.2050090782845674E-2</v>
      </c>
      <c r="G2095" s="2">
        <f t="shared" si="195"/>
        <v>3.7271948842818516E-2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8.6115999999999993</v>
      </c>
      <c r="C2096" s="2">
        <f t="shared" si="192"/>
        <v>8.5943378140911832</v>
      </c>
      <c r="D2096" s="2">
        <f t="shared" si="194"/>
        <v>8.5226479080221438</v>
      </c>
      <c r="E2096" s="2">
        <f t="shared" si="193"/>
        <v>7.1689906069039466E-2</v>
      </c>
      <c r="F2096" s="2">
        <f t="shared" si="197"/>
        <v>3.9978053840084432E-2</v>
      </c>
      <c r="G2096" s="2">
        <f t="shared" si="195"/>
        <v>3.1711852228955034E-2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8.6553000000000004</v>
      </c>
      <c r="C2097" s="2">
        <f t="shared" si="192"/>
        <v>8.6037166119233088</v>
      </c>
      <c r="D2097" s="2">
        <f t="shared" si="194"/>
        <v>8.5324739889093912</v>
      </c>
      <c r="E2097" s="2">
        <f t="shared" si="193"/>
        <v>7.1242623013917594E-2</v>
      </c>
      <c r="F2097" s="2">
        <f t="shared" si="197"/>
        <v>4.6230967674851062E-2</v>
      </c>
      <c r="G2097" s="2">
        <f t="shared" si="195"/>
        <v>2.5011655339066532E-2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8.6378000000000004</v>
      </c>
      <c r="C2098" s="2">
        <f t="shared" si="192"/>
        <v>8.6062679023966453</v>
      </c>
      <c r="D2098" s="2">
        <f t="shared" si="194"/>
        <v>8.540275915656844</v>
      </c>
      <c r="E2098" s="2">
        <f t="shared" si="193"/>
        <v>6.5991986739801334E-2</v>
      </c>
      <c r="F2098" s="2">
        <f t="shared" si="197"/>
        <v>5.0183171487841113E-2</v>
      </c>
      <c r="G2098" s="2">
        <f t="shared" si="195"/>
        <v>1.580881525196022E-2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8.6553000000000004</v>
      </c>
      <c r="C2099" s="2">
        <f t="shared" si="192"/>
        <v>8.611118994335623</v>
      </c>
      <c r="D2099" s="2">
        <f t="shared" si="194"/>
        <v>8.5487962182007813</v>
      </c>
      <c r="E2099" s="2">
        <f t="shared" si="193"/>
        <v>6.2322776134841718E-2</v>
      </c>
      <c r="F2099" s="2">
        <f t="shared" si="197"/>
        <v>5.2611092417241233E-2</v>
      </c>
      <c r="G2099" s="2">
        <f t="shared" si="195"/>
        <v>9.7116837176004847E-3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6">
        <f>TITRES_STAT!D2103</f>
        <v>8.6464999999999996</v>
      </c>
      <c r="C2100" s="2">
        <f t="shared" si="192"/>
        <v>8.615223764437836</v>
      </c>
      <c r="D2100" s="2">
        <f t="shared" si="194"/>
        <v>8.5560335353710943</v>
      </c>
      <c r="E2100" s="2">
        <f t="shared" si="193"/>
        <v>5.9190229066741651E-2</v>
      </c>
      <c r="F2100" s="2">
        <f t="shared" si="197"/>
        <v>5.3926919747141318E-2</v>
      </c>
      <c r="G2100" s="2">
        <f t="shared" si="195"/>
        <v>5.263309319600333E-3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6">
        <f>TITRES_STAT!D2104</f>
        <v>8.5678999999999998</v>
      </c>
      <c r="C2101" s="2">
        <f t="shared" si="192"/>
        <v>8.6146662622166303</v>
      </c>
      <c r="D2101" s="2">
        <f t="shared" si="194"/>
        <v>8.5569125327510136</v>
      </c>
      <c r="E2101" s="2">
        <f t="shared" si="193"/>
        <v>5.7753729465616743E-2</v>
      </c>
      <c r="F2101" s="2">
        <f t="shared" si="197"/>
        <v>5.4692281690836404E-2</v>
      </c>
      <c r="G2101" s="2">
        <f t="shared" si="195"/>
        <v>3.061447774780339E-3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8.6290999999999993</v>
      </c>
      <c r="C2102" s="2">
        <f t="shared" si="192"/>
        <v>8.6128406834140723</v>
      </c>
      <c r="D2102" s="2">
        <f t="shared" si="194"/>
        <v>8.5622597525472344</v>
      </c>
      <c r="E2102" s="2">
        <f t="shared" si="193"/>
        <v>5.0580930866837903E-2</v>
      </c>
      <c r="F2102" s="2">
        <f t="shared" si="197"/>
        <v>5.387001152603671E-2</v>
      </c>
      <c r="G2102" s="2">
        <f t="shared" si="195"/>
        <v>-3.2890806591988064E-3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8.5678999999999998</v>
      </c>
      <c r="C2103" s="2">
        <f t="shared" si="192"/>
        <v>8.5978498090426765</v>
      </c>
      <c r="D2103" s="2">
        <f t="shared" si="194"/>
        <v>8.5626775486548468</v>
      </c>
      <c r="E2103" s="2">
        <f t="shared" si="193"/>
        <v>3.5172260387829724E-2</v>
      </c>
      <c r="F2103" s="2">
        <f t="shared" si="197"/>
        <v>5.0130461298395317E-2</v>
      </c>
      <c r="G2103" s="2">
        <f t="shared" si="195"/>
        <v>-1.4958200910565593E-2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8.5678999999999998</v>
      </c>
      <c r="C2104" s="2">
        <f t="shared" si="192"/>
        <v>8.5959190691899572</v>
      </c>
      <c r="D2104" s="2">
        <f t="shared" si="194"/>
        <v>8.5630643969026359</v>
      </c>
      <c r="E2104" s="2">
        <f t="shared" si="193"/>
        <v>3.2854672287321307E-2</v>
      </c>
      <c r="F2104" s="2">
        <f t="shared" si="197"/>
        <v>4.6675303496180515E-2</v>
      </c>
      <c r="G2104" s="2">
        <f t="shared" si="195"/>
        <v>-1.3820631208859208E-2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8.5416000000000007</v>
      </c>
      <c r="C2105" s="2">
        <f t="shared" si="192"/>
        <v>8.591608443160732</v>
      </c>
      <c r="D2105" s="2">
        <f t="shared" si="194"/>
        <v>8.5614744415765145</v>
      </c>
      <c r="E2105" s="2">
        <f t="shared" si="193"/>
        <v>3.0134001584217529E-2</v>
      </c>
      <c r="F2105" s="2">
        <f t="shared" si="197"/>
        <v>4.3367043113787924E-2</v>
      </c>
      <c r="G2105" s="2">
        <f t="shared" si="195"/>
        <v>-1.3233041529570395E-2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8.4803999999999995</v>
      </c>
      <c r="C2106" s="2">
        <f t="shared" si="192"/>
        <v>8.5946840672898492</v>
      </c>
      <c r="D2106" s="2">
        <f t="shared" si="194"/>
        <v>8.555468927385661</v>
      </c>
      <c r="E2106" s="2">
        <f t="shared" si="193"/>
        <v>3.9215139904188234E-2</v>
      </c>
      <c r="F2106" s="2">
        <f t="shared" si="197"/>
        <v>4.2536662471867992E-2</v>
      </c>
      <c r="G2106" s="2">
        <f t="shared" si="195"/>
        <v>-3.3215225676797577E-3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8.4454999999999991</v>
      </c>
      <c r="C2107" s="2">
        <f t="shared" si="192"/>
        <v>8.604009595399102</v>
      </c>
      <c r="D2107" s="2">
        <f t="shared" si="194"/>
        <v>8.5473230809126495</v>
      </c>
      <c r="E2107" s="2">
        <f t="shared" si="193"/>
        <v>5.6686514486452566E-2</v>
      </c>
      <c r="F2107" s="2">
        <f t="shared" si="197"/>
        <v>4.5366632874784908E-2</v>
      </c>
      <c r="G2107" s="2">
        <f t="shared" si="195"/>
        <v>1.1319881611667658E-2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6">
        <f>TITRES_STAT!D2111</f>
        <v>8.4717000000000002</v>
      </c>
      <c r="C2108" s="2">
        <f t="shared" si="192"/>
        <v>8.6092081191838545</v>
      </c>
      <c r="D2108" s="2">
        <f t="shared" si="194"/>
        <v>8.5417213712154165</v>
      </c>
      <c r="E2108" s="2">
        <f t="shared" si="193"/>
        <v>6.748674796843801E-2</v>
      </c>
      <c r="F2108" s="2">
        <f t="shared" si="197"/>
        <v>4.9790655893515536E-2</v>
      </c>
      <c r="G2108" s="2">
        <f t="shared" si="195"/>
        <v>1.7696092074922475E-2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8.5678999999999998</v>
      </c>
      <c r="C2109" s="2">
        <f t="shared" si="192"/>
        <v>8.616299177770955</v>
      </c>
      <c r="D2109" s="2">
        <f t="shared" si="194"/>
        <v>8.543660528903164</v>
      </c>
      <c r="E2109" s="2">
        <f t="shared" si="193"/>
        <v>7.2638648867791034E-2</v>
      </c>
      <c r="F2109" s="2">
        <f t="shared" si="197"/>
        <v>5.4360254488370639E-2</v>
      </c>
      <c r="G2109" s="2">
        <f t="shared" si="195"/>
        <v>1.8278394379420394E-2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8.6553000000000004</v>
      </c>
      <c r="C2110" s="2">
        <f t="shared" si="192"/>
        <v>8.6209454581138854</v>
      </c>
      <c r="D2110" s="2">
        <f t="shared" si="194"/>
        <v>8.5519301193547825</v>
      </c>
      <c r="E2110" s="2">
        <f t="shared" si="193"/>
        <v>6.9015338759102818E-2</v>
      </c>
      <c r="F2110" s="2">
        <f t="shared" si="197"/>
        <v>5.7291271342517082E-2</v>
      </c>
      <c r="G2110" s="2">
        <f t="shared" si="195"/>
        <v>1.1724067416585736E-2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8.6028000000000002</v>
      </c>
      <c r="C2111" s="2">
        <f t="shared" si="192"/>
        <v>8.6127846184040564</v>
      </c>
      <c r="D2111" s="2">
        <f t="shared" si="194"/>
        <v>8.5556982586618364</v>
      </c>
      <c r="E2111" s="2">
        <f t="shared" si="193"/>
        <v>5.7086359742219983E-2</v>
      </c>
      <c r="F2111" s="2">
        <f t="shared" si="197"/>
        <v>5.7250289022457664E-2</v>
      </c>
      <c r="G2111" s="2">
        <f t="shared" si="195"/>
        <v>-1.6392928023768044E-4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8.6464999999999996</v>
      </c>
      <c r="C2112" s="2">
        <f t="shared" si="192"/>
        <v>8.615294677111125</v>
      </c>
      <c r="D2112" s="2">
        <f t="shared" si="194"/>
        <v>8.5624243135757734</v>
      </c>
      <c r="E2112" s="2">
        <f t="shared" si="193"/>
        <v>5.2870363535351572E-2</v>
      </c>
      <c r="F2112" s="2">
        <f t="shared" si="197"/>
        <v>5.6374303925036451E-2</v>
      </c>
      <c r="G2112" s="2">
        <f t="shared" si="195"/>
        <v>-3.5039403896848786E-3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8.6378000000000004</v>
      </c>
      <c r="C2113" s="2">
        <f t="shared" si="192"/>
        <v>8.6080031883247976</v>
      </c>
      <c r="D2113" s="2">
        <f t="shared" si="194"/>
        <v>8.5680076977553465</v>
      </c>
      <c r="E2113" s="2">
        <f t="shared" si="193"/>
        <v>3.9995490569451064E-2</v>
      </c>
      <c r="F2113" s="2">
        <f t="shared" si="197"/>
        <v>5.3098541253919378E-2</v>
      </c>
      <c r="G2113" s="2">
        <f t="shared" si="195"/>
        <v>-1.3103050684468313E-2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8.6115999999999993</v>
      </c>
      <c r="C2114" s="2">
        <f t="shared" si="192"/>
        <v>8.6018334670440595</v>
      </c>
      <c r="D2114" s="2">
        <f t="shared" si="194"/>
        <v>8.571236757180877</v>
      </c>
      <c r="E2114" s="2">
        <f t="shared" si="193"/>
        <v>3.0596709863182525E-2</v>
      </c>
      <c r="F2114" s="2">
        <f t="shared" si="197"/>
        <v>4.8598174975772013E-2</v>
      </c>
      <c r="G2114" s="2">
        <f t="shared" si="195"/>
        <v>-1.8001465112589488E-2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8.6464999999999996</v>
      </c>
      <c r="C2115" s="2">
        <f t="shared" si="192"/>
        <v>8.5925667798065124</v>
      </c>
      <c r="D2115" s="2">
        <f t="shared" si="194"/>
        <v>8.5768118122045163</v>
      </c>
      <c r="E2115" s="2">
        <f t="shared" si="193"/>
        <v>1.5754967601996128E-2</v>
      </c>
      <c r="F2115" s="2">
        <f t="shared" si="197"/>
        <v>4.202953350101684E-2</v>
      </c>
      <c r="G2115" s="2">
        <f t="shared" si="195"/>
        <v>-2.6274565899020712E-2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8.5067000000000004</v>
      </c>
      <c r="C2116" s="2">
        <f t="shared" si="192"/>
        <v>8.5753103521439726</v>
      </c>
      <c r="D2116" s="2">
        <f t="shared" si="194"/>
        <v>8.5716183446338121</v>
      </c>
      <c r="E2116" s="2">
        <f t="shared" si="193"/>
        <v>3.6920075101605221E-3</v>
      </c>
      <c r="F2116" s="2">
        <f t="shared" si="197"/>
        <v>3.4362028302845578E-2</v>
      </c>
      <c r="G2116" s="2">
        <f t="shared" si="195"/>
        <v>-3.0670020792685056E-2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8.5416000000000007</v>
      </c>
      <c r="C2117" s="2">
        <f t="shared" si="192"/>
        <v>8.5553395287372069</v>
      </c>
      <c r="D2117" s="2">
        <f t="shared" si="194"/>
        <v>8.5693947635498269</v>
      </c>
      <c r="E2117" s="2">
        <f t="shared" si="193"/>
        <v>-1.4055234812619943E-2</v>
      </c>
      <c r="F2117" s="2">
        <f t="shared" si="197"/>
        <v>2.4678575679752474E-2</v>
      </c>
      <c r="G2117" s="2">
        <f t="shared" si="195"/>
        <v>-3.8733810492372414E-2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8.5416000000000007</v>
      </c>
      <c r="C2118" s="2">
        <f t="shared" si="192"/>
        <v>8.542471908931482</v>
      </c>
      <c r="D2118" s="2">
        <f t="shared" si="194"/>
        <v>8.5673358921757661</v>
      </c>
      <c r="E2118" s="2">
        <f t="shared" si="193"/>
        <v>-2.4863983244284071E-2</v>
      </c>
      <c r="F2118" s="2">
        <f t="shared" si="197"/>
        <v>1.4770063894945167E-2</v>
      </c>
      <c r="G2118" s="2">
        <f t="shared" si="195"/>
        <v>-3.9634047139229238E-2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8.5416000000000007</v>
      </c>
      <c r="C2119" s="2">
        <f t="shared" si="192"/>
        <v>8.5463839229420238</v>
      </c>
      <c r="D2119" s="2">
        <f t="shared" si="194"/>
        <v>8.565429529792377</v>
      </c>
      <c r="E2119" s="2">
        <f t="shared" si="193"/>
        <v>-1.904560685035328E-2</v>
      </c>
      <c r="F2119" s="2">
        <f t="shared" si="197"/>
        <v>8.0069297458854778E-3</v>
      </c>
      <c r="G2119" s="2">
        <f t="shared" si="195"/>
        <v>-2.7052536596238758E-2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8.5940999999999992</v>
      </c>
      <c r="C2120" s="2">
        <f t="shared" si="192"/>
        <v>8.5631402424894052</v>
      </c>
      <c r="D2120" s="2">
        <f t="shared" si="194"/>
        <v>8.5675532683262752</v>
      </c>
      <c r="E2120" s="2">
        <f t="shared" si="193"/>
        <v>-4.4130258368699771E-3</v>
      </c>
      <c r="F2120" s="2">
        <f t="shared" si="197"/>
        <v>5.5229386293343874E-3</v>
      </c>
      <c r="G2120" s="2">
        <f t="shared" si="195"/>
        <v>-9.9359644662043653E-3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8.5503999999999998</v>
      </c>
      <c r="C2121" s="2">
        <f t="shared" si="192"/>
        <v>8.5692417436448824</v>
      </c>
      <c r="D2121" s="2">
        <f t="shared" si="194"/>
        <v>8.5662826558576626</v>
      </c>
      <c r="E2121" s="2">
        <f t="shared" si="193"/>
        <v>2.9590877872198718E-3</v>
      </c>
      <c r="F2121" s="2">
        <f t="shared" si="197"/>
        <v>5.0101684609114841E-3</v>
      </c>
      <c r="G2121" s="2">
        <f t="shared" si="195"/>
        <v>-2.0510806736916123E-3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8.5416000000000007</v>
      </c>
      <c r="C2122" s="2">
        <f t="shared" si="192"/>
        <v>8.5811276292379777</v>
      </c>
      <c r="D2122" s="2">
        <f t="shared" si="194"/>
        <v>8.5644543109793183</v>
      </c>
      <c r="E2122" s="2">
        <f t="shared" si="193"/>
        <v>1.6673318258659364E-2</v>
      </c>
      <c r="F2122" s="2">
        <f t="shared" si="197"/>
        <v>7.3427984204610603E-3</v>
      </c>
      <c r="G2122" s="2">
        <f t="shared" si="195"/>
        <v>9.3305198381983048E-3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8.6028000000000002</v>
      </c>
      <c r="C2123" s="2">
        <f t="shared" si="192"/>
        <v>8.5898464555090577</v>
      </c>
      <c r="D2123" s="2">
        <f t="shared" si="194"/>
        <v>8.5672947323882571</v>
      </c>
      <c r="E2123" s="2">
        <f t="shared" si="193"/>
        <v>2.255172312080056E-2</v>
      </c>
      <c r="F2123" s="2">
        <f t="shared" si="197"/>
        <v>1.038458336052896E-2</v>
      </c>
      <c r="G2123" s="2">
        <f t="shared" si="195"/>
        <v>1.21671397602716E-2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8.5678999999999998</v>
      </c>
      <c r="C2124" s="2">
        <f t="shared" si="192"/>
        <v>8.5931931546615097</v>
      </c>
      <c r="D2124" s="2">
        <f t="shared" si="194"/>
        <v>8.5673395670261634</v>
      </c>
      <c r="E2124" s="2">
        <f t="shared" si="193"/>
        <v>2.5853587635346287E-2</v>
      </c>
      <c r="F2124" s="2">
        <f t="shared" si="197"/>
        <v>1.3478384215492427E-2</v>
      </c>
      <c r="G2124" s="2">
        <f t="shared" si="195"/>
        <v>1.237520341985386E-2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8.6378000000000004</v>
      </c>
      <c r="C2125" s="2">
        <f t="shared" si="192"/>
        <v>8.6013942077905092</v>
      </c>
      <c r="D2125" s="2">
        <f t="shared" si="194"/>
        <v>8.5725588583575583</v>
      </c>
      <c r="E2125" s="2">
        <f t="shared" si="193"/>
        <v>2.8835349432950963E-2</v>
      </c>
      <c r="F2125" s="2">
        <f t="shared" si="197"/>
        <v>1.6549777258984134E-2</v>
      </c>
      <c r="G2125" s="2">
        <f t="shared" si="195"/>
        <v>1.2285572173966829E-2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8.6115999999999993</v>
      </c>
      <c r="C2126" s="2">
        <f t="shared" si="192"/>
        <v>8.5868258681304308</v>
      </c>
      <c r="D2126" s="2">
        <f t="shared" si="194"/>
        <v>8.5754507947755165</v>
      </c>
      <c r="E2126" s="2">
        <f t="shared" si="193"/>
        <v>1.1375073354914278E-2</v>
      </c>
      <c r="F2126" s="2">
        <f t="shared" si="197"/>
        <v>1.5514836478170164E-2</v>
      </c>
      <c r="G2126" s="2">
        <f t="shared" si="195"/>
        <v>-4.1397631232558858E-3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8.6378000000000004</v>
      </c>
      <c r="C2127" s="2">
        <f t="shared" ref="C2127:C2190" si="198">$C$4*B2117+C2126*(1-$C$4)</f>
        <v>8.5798680422642111</v>
      </c>
      <c r="D2127" s="2">
        <f t="shared" si="194"/>
        <v>8.5800692544217743</v>
      </c>
      <c r="E2127" s="2">
        <f t="shared" si="193"/>
        <v>-2.0121215756319089E-4</v>
      </c>
      <c r="F2127" s="2">
        <f t="shared" si="197"/>
        <v>1.2371626751023494E-2</v>
      </c>
      <c r="G2127" s="2">
        <f t="shared" si="195"/>
        <v>-1.2572838908586684E-2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8.6115999999999993</v>
      </c>
      <c r="C2128" s="2">
        <f t="shared" si="198"/>
        <v>8.5739806511466412</v>
      </c>
      <c r="D2128" s="2">
        <f t="shared" si="194"/>
        <v>8.582404865205346</v>
      </c>
      <c r="E2128" s="2">
        <f t="shared" si="193"/>
        <v>-8.4242140587047487E-3</v>
      </c>
      <c r="F2128" s="2">
        <f t="shared" si="197"/>
        <v>8.2124585890778461E-3</v>
      </c>
      <c r="G2128" s="2">
        <f t="shared" si="195"/>
        <v>-1.6636672647782597E-2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8.6464999999999996</v>
      </c>
      <c r="C2129" s="2">
        <f t="shared" si="198"/>
        <v>8.5689990125086961</v>
      </c>
      <c r="D2129" s="2">
        <f t="shared" si="194"/>
        <v>8.5871526529679123</v>
      </c>
      <c r="E2129" s="2">
        <f t="shared" si="193"/>
        <v>-1.8153640459216192E-2</v>
      </c>
      <c r="F2129" s="2">
        <f t="shared" si="197"/>
        <v>2.9392387794190391E-3</v>
      </c>
      <c r="G2129" s="2">
        <f t="shared" si="195"/>
        <v>-2.1092879238635232E-2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8.6553000000000004</v>
      </c>
      <c r="C2130" s="2">
        <f t="shared" si="198"/>
        <v>8.5728607028919726</v>
      </c>
      <c r="D2130" s="2">
        <f t="shared" si="194"/>
        <v>8.5922006045999186</v>
      </c>
      <c r="E2130" s="2">
        <f t="shared" si="193"/>
        <v>-1.9339901707946083E-2</v>
      </c>
      <c r="F2130" s="2">
        <f t="shared" si="197"/>
        <v>-1.5165893180539855E-3</v>
      </c>
      <c r="G2130" s="2">
        <f t="shared" si="195"/>
        <v>-1.7823312389892099E-2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6">
        <f>TITRES_STAT!D2134</f>
        <v>8.6553000000000004</v>
      </c>
      <c r="C2131" s="2">
        <f t="shared" si="198"/>
        <v>8.5694052101393616</v>
      </c>
      <c r="D2131" s="2">
        <f t="shared" si="194"/>
        <v>8.5968746338888131</v>
      </c>
      <c r="E2131" s="2">
        <f t="shared" si="193"/>
        <v>-2.7469423749451494E-2</v>
      </c>
      <c r="F2131" s="2">
        <f t="shared" si="197"/>
        <v>-6.7071562043334882E-3</v>
      </c>
      <c r="G2131" s="2">
        <f t="shared" si="195"/>
        <v>-2.0762267545118007E-2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6">
        <f>TITRES_STAT!D2135</f>
        <v>8.7462999999999997</v>
      </c>
      <c r="C2132" s="2">
        <f t="shared" si="198"/>
        <v>8.5651274855025363</v>
      </c>
      <c r="D2132" s="2">
        <f t="shared" si="194"/>
        <v>8.6079431795266785</v>
      </c>
      <c r="E2132" s="2">
        <f t="shared" si="193"/>
        <v>-4.2815694024142203E-2</v>
      </c>
      <c r="F2132" s="2">
        <f t="shared" si="197"/>
        <v>-1.3928863768295233E-2</v>
      </c>
      <c r="G2132" s="2">
        <f t="shared" si="195"/>
        <v>-2.8886830255846971E-2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8.6829999999999998</v>
      </c>
      <c r="C2133" s="2">
        <f t="shared" si="198"/>
        <v>8.5709232569636846</v>
      </c>
      <c r="D2133" s="2">
        <f t="shared" si="194"/>
        <v>8.6135029440061839</v>
      </c>
      <c r="E2133" s="2">
        <f t="shared" si="193"/>
        <v>-4.2579687042499259E-2</v>
      </c>
      <c r="F2133" s="2">
        <f t="shared" si="197"/>
        <v>-1.9659028423136039E-2</v>
      </c>
      <c r="G2133" s="2">
        <f t="shared" si="195"/>
        <v>-2.292065861936322E-2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8.6648999999999994</v>
      </c>
      <c r="C2134" s="2">
        <f t="shared" si="198"/>
        <v>8.5704581405077338</v>
      </c>
      <c r="D2134" s="2">
        <f t="shared" si="194"/>
        <v>8.6173101333390587</v>
      </c>
      <c r="E2134" s="2">
        <f t="shared" si="193"/>
        <v>-4.6851992831324907E-2</v>
      </c>
      <c r="F2134" s="2">
        <f t="shared" si="197"/>
        <v>-2.5097621304773814E-2</v>
      </c>
      <c r="G2134" s="2">
        <f t="shared" si="195"/>
        <v>-2.1754371526551092E-2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8.6648999999999994</v>
      </c>
      <c r="C2135" s="2">
        <f t="shared" si="198"/>
        <v>8.5808184265834662</v>
      </c>
      <c r="D2135" s="2">
        <f t="shared" si="194"/>
        <v>8.6208353086472762</v>
      </c>
      <c r="E2135" s="2">
        <f t="shared" si="193"/>
        <v>-4.0016882063810044E-2</v>
      </c>
      <c r="F2135" s="2">
        <f t="shared" si="197"/>
        <v>-2.808147345658106E-2</v>
      </c>
      <c r="G2135" s="2">
        <f t="shared" si="195"/>
        <v>-1.1935408607228984E-2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8.6468000000000007</v>
      </c>
      <c r="C2136" s="2">
        <f t="shared" si="198"/>
        <v>8.585554053262932</v>
      </c>
      <c r="D2136" s="2">
        <f t="shared" si="194"/>
        <v>8.6227586191178478</v>
      </c>
      <c r="E2136" s="2">
        <f t="shared" si="193"/>
        <v>-3.7204565854915828E-2</v>
      </c>
      <c r="F2136" s="2">
        <f t="shared" si="197"/>
        <v>-2.9906091936248016E-2</v>
      </c>
      <c r="G2136" s="2">
        <f t="shared" si="195"/>
        <v>-7.2984739186678117E-3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8.6288</v>
      </c>
      <c r="C2137" s="2">
        <f t="shared" si="198"/>
        <v>8.5935918912224807</v>
      </c>
      <c r="D2137" s="2">
        <f t="shared" si="194"/>
        <v>8.6232061288128214</v>
      </c>
      <c r="E2137" s="2">
        <f t="shared" si="193"/>
        <v>-2.9614237590340764E-2</v>
      </c>
      <c r="F2137" s="2">
        <f t="shared" si="197"/>
        <v>-2.9847721067066568E-2</v>
      </c>
      <c r="G2137" s="2">
        <f t="shared" si="195"/>
        <v>2.3348347672580427E-4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8.1402999999999999</v>
      </c>
      <c r="C2138" s="2">
        <f t="shared" si="198"/>
        <v>8.5963623694959441</v>
      </c>
      <c r="D2138" s="2">
        <f t="shared" si="194"/>
        <v>8.5874353044563154</v>
      </c>
      <c r="E2138" s="2">
        <f t="shared" si="193"/>
        <v>8.927065039628701E-3</v>
      </c>
      <c r="F2138" s="2">
        <f t="shared" si="197"/>
        <v>-2.2092763845727517E-2</v>
      </c>
      <c r="G2138" s="2">
        <f t="shared" si="195"/>
        <v>3.1019828885356218E-2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8.3211999999999993</v>
      </c>
      <c r="C2139" s="2">
        <f t="shared" si="198"/>
        <v>8.6040758511119524</v>
      </c>
      <c r="D2139" s="2">
        <f t="shared" si="194"/>
        <v>8.5677141707928843</v>
      </c>
      <c r="E2139" s="2">
        <f t="shared" si="193"/>
        <v>3.6361680319068057E-2</v>
      </c>
      <c r="F2139" s="2">
        <f t="shared" si="197"/>
        <v>-1.0401875012768402E-2</v>
      </c>
      <c r="G2139" s="2">
        <f t="shared" si="195"/>
        <v>4.6763555331836459E-2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8.3211999999999993</v>
      </c>
      <c r="C2140" s="2">
        <f t="shared" si="198"/>
        <v>8.6119564894024201</v>
      </c>
      <c r="D2140" s="2">
        <f t="shared" si="194"/>
        <v>8.5494538618452633</v>
      </c>
      <c r="E2140" s="2">
        <f t="shared" ref="E2140:E2203" si="199">C2140-D2140</f>
        <v>6.2502627557156742E-2</v>
      </c>
      <c r="F2140" s="2">
        <f t="shared" si="197"/>
        <v>4.1790255012166266E-3</v>
      </c>
      <c r="G2140" s="2">
        <f t="shared" si="195"/>
        <v>5.8323602055940116E-2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8.3211999999999993</v>
      </c>
      <c r="C2141" s="2">
        <f t="shared" si="198"/>
        <v>8.618624721802048</v>
      </c>
      <c r="D2141" s="2">
        <f t="shared" ref="D2141:D2204" si="200">$D$4*B2141+(1-$D$4)*D2140</f>
        <v>8.5325461683752444</v>
      </c>
      <c r="E2141" s="2">
        <f t="shared" si="199"/>
        <v>8.6078553426803595E-2</v>
      </c>
      <c r="F2141" s="2">
        <f t="shared" si="197"/>
        <v>2.0558931086334019E-2</v>
      </c>
      <c r="G2141" s="2">
        <f t="shared" si="195"/>
        <v>6.5519622340469569E-2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8.3211999999999993</v>
      </c>
      <c r="C2142" s="2">
        <f t="shared" si="198"/>
        <v>8.63826707229404</v>
      </c>
      <c r="D2142" s="2">
        <f t="shared" si="200"/>
        <v>8.5168908966437442</v>
      </c>
      <c r="E2142" s="2">
        <f t="shared" si="199"/>
        <v>0.12137617565029579</v>
      </c>
      <c r="F2142" s="2">
        <f t="shared" si="197"/>
        <v>4.0722379999126375E-2</v>
      </c>
      <c r="G2142" s="2">
        <f t="shared" si="195"/>
        <v>8.0653795651169424E-2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8.2759999999999998</v>
      </c>
      <c r="C2143" s="2">
        <f t="shared" si="198"/>
        <v>8.64514906117188</v>
      </c>
      <c r="D2143" s="2">
        <f t="shared" si="200"/>
        <v>8.4990471265219849</v>
      </c>
      <c r="E2143" s="2">
        <f t="shared" si="199"/>
        <v>0.14610193464989507</v>
      </c>
      <c r="F2143" s="2">
        <f t="shared" si="197"/>
        <v>6.1798290929280117E-2</v>
      </c>
      <c r="G2143" s="2">
        <f t="shared" si="195"/>
        <v>8.4303643720614954E-2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8.2308000000000003</v>
      </c>
      <c r="C2144" s="2">
        <f t="shared" si="198"/>
        <v>8.6481876671454376</v>
      </c>
      <c r="D2144" s="2">
        <f t="shared" si="200"/>
        <v>8.4791769690018377</v>
      </c>
      <c r="E2144" s="2">
        <f t="shared" si="199"/>
        <v>0.16901069814359992</v>
      </c>
      <c r="F2144" s="2">
        <f t="shared" si="197"/>
        <v>8.3240772372144084E-2</v>
      </c>
      <c r="G2144" s="2">
        <f t="shared" si="195"/>
        <v>8.5769925771455841E-2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8.2308000000000003</v>
      </c>
      <c r="C2145" s="2">
        <f t="shared" si="198"/>
        <v>8.6507587952769089</v>
      </c>
      <c r="D2145" s="2">
        <f t="shared" si="200"/>
        <v>8.460778675001702</v>
      </c>
      <c r="E2145" s="2">
        <f t="shared" si="199"/>
        <v>0.18998012027520694</v>
      </c>
      <c r="F2145" s="2">
        <f t="shared" si="197"/>
        <v>0.10458864195275666</v>
      </c>
      <c r="G2145" s="2">
        <f t="shared" si="195"/>
        <v>8.5391478322450282E-2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8.1402999999999999</v>
      </c>
      <c r="C2146" s="2">
        <f t="shared" si="198"/>
        <v>8.6501497498496924</v>
      </c>
      <c r="D2146" s="2">
        <f t="shared" si="200"/>
        <v>8.4370395138904648</v>
      </c>
      <c r="E2146" s="2">
        <f t="shared" si="199"/>
        <v>0.21311023595922762</v>
      </c>
      <c r="F2146" s="2">
        <f t="shared" si="197"/>
        <v>0.12629296075405086</v>
      </c>
      <c r="G2146" s="2">
        <f t="shared" si="195"/>
        <v>8.6817275205176764E-2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8.1221999999999994</v>
      </c>
      <c r="C2147" s="2">
        <f t="shared" si="198"/>
        <v>8.6468651729497399</v>
      </c>
      <c r="D2147" s="2">
        <f t="shared" si="200"/>
        <v>8.4137180684170971</v>
      </c>
      <c r="E2147" s="2">
        <f t="shared" si="199"/>
        <v>0.23314710453264276</v>
      </c>
      <c r="F2147" s="2">
        <f t="shared" si="197"/>
        <v>0.14766378950976924</v>
      </c>
      <c r="G2147" s="2">
        <f t="shared" si="195"/>
        <v>8.5483315022873513E-2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8.1402999999999999</v>
      </c>
      <c r="C2148" s="2">
        <f t="shared" si="198"/>
        <v>8.5689320694190112</v>
      </c>
      <c r="D2148" s="2">
        <f t="shared" si="200"/>
        <v>8.3934648781639787</v>
      </c>
      <c r="E2148" s="2">
        <f t="shared" si="199"/>
        <v>0.17546719125503252</v>
      </c>
      <c r="F2148" s="2">
        <f t="shared" si="197"/>
        <v>0.1532244698588219</v>
      </c>
      <c r="G2148" s="2">
        <f t="shared" ref="G2148:G2211" si="201">E2148-F2148</f>
        <v>2.2242721396210613E-2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8.1402999999999999</v>
      </c>
      <c r="C2149" s="2">
        <f t="shared" si="198"/>
        <v>8.530819443354547</v>
      </c>
      <c r="D2149" s="2">
        <f t="shared" si="200"/>
        <v>8.374711924225906</v>
      </c>
      <c r="E2149" s="2">
        <f t="shared" si="199"/>
        <v>0.15610751912864096</v>
      </c>
      <c r="F2149" s="2">
        <f t="shared" ref="F2149:F2212" si="203">(E2149*(2/(10)))+((1-(2/10))*F2148)</f>
        <v>0.15380107971278573</v>
      </c>
      <c r="G2149" s="2">
        <f t="shared" si="201"/>
        <v>2.3064394158552326E-3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8.1132000000000009</v>
      </c>
      <c r="C2150" s="2">
        <f t="shared" si="198"/>
        <v>8.4985702982230773</v>
      </c>
      <c r="D2150" s="2">
        <f t="shared" si="200"/>
        <v>8.3553406705795421</v>
      </c>
      <c r="E2150" s="2">
        <f t="shared" si="199"/>
        <v>0.1432296276435352</v>
      </c>
      <c r="F2150" s="2">
        <f t="shared" si="203"/>
        <v>0.15168678929893564</v>
      </c>
      <c r="G2150" s="2">
        <f t="shared" si="201"/>
        <v>-8.457161655400447E-3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6">
        <f>TITRES_STAT!D2154</f>
        <v>8.1219000000000001</v>
      </c>
      <c r="C2151" s="2">
        <f t="shared" si="198"/>
        <v>8.4712825600349113</v>
      </c>
      <c r="D2151" s="2">
        <f t="shared" si="200"/>
        <v>8.3380487690551313</v>
      </c>
      <c r="E2151" s="2">
        <f t="shared" si="199"/>
        <v>0.13323379097978005</v>
      </c>
      <c r="F2151" s="2">
        <f t="shared" si="203"/>
        <v>0.14799618963510452</v>
      </c>
      <c r="G2151" s="2">
        <f t="shared" si="201"/>
        <v>-1.4762398655324471E-2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8.0939999999999994</v>
      </c>
      <c r="C2152" s="2">
        <f t="shared" si="198"/>
        <v>8.4481929354141556</v>
      </c>
      <c r="D2152" s="2">
        <f t="shared" si="200"/>
        <v>8.319971082458455</v>
      </c>
      <c r="E2152" s="2">
        <f t="shared" si="199"/>
        <v>0.12822185295570065</v>
      </c>
      <c r="F2152" s="2">
        <f t="shared" si="203"/>
        <v>0.14404132229922376</v>
      </c>
      <c r="G2152" s="2">
        <f t="shared" si="201"/>
        <v>-1.5819469343523102E-2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8.0939999999999994</v>
      </c>
      <c r="C2153" s="2">
        <f t="shared" si="198"/>
        <v>8.421701714581209</v>
      </c>
      <c r="D2153" s="2">
        <f t="shared" si="200"/>
        <v>8.303232483757828</v>
      </c>
      <c r="E2153" s="2">
        <f t="shared" si="199"/>
        <v>0.11846923082338101</v>
      </c>
      <c r="F2153" s="2">
        <f t="shared" si="203"/>
        <v>0.13892690400405522</v>
      </c>
      <c r="G2153" s="2">
        <f t="shared" si="201"/>
        <v>-2.0457673180674207E-2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8.0009999999999994</v>
      </c>
      <c r="C2154" s="2">
        <f t="shared" si="198"/>
        <v>8.3923322200302533</v>
      </c>
      <c r="D2154" s="2">
        <f t="shared" si="200"/>
        <v>8.2808448923683589</v>
      </c>
      <c r="E2154" s="2">
        <f t="shared" si="199"/>
        <v>0.1114873276618944</v>
      </c>
      <c r="F2154" s="2">
        <f t="shared" si="203"/>
        <v>0.13343898873562304</v>
      </c>
      <c r="G2154" s="2">
        <f t="shared" si="201"/>
        <v>-2.1951661073728646E-2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8.0009999999999994</v>
      </c>
      <c r="C2155" s="2">
        <f t="shared" si="198"/>
        <v>8.367481109256369</v>
      </c>
      <c r="D2155" s="2">
        <f t="shared" si="200"/>
        <v>8.2601156410818142</v>
      </c>
      <c r="E2155" s="2">
        <f t="shared" si="199"/>
        <v>0.10736546817455483</v>
      </c>
      <c r="F2155" s="2">
        <f t="shared" si="203"/>
        <v>0.1282242846234094</v>
      </c>
      <c r="G2155" s="2">
        <f t="shared" si="201"/>
        <v>-2.0858816448854567E-2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7.9264999999999999</v>
      </c>
      <c r="C2156" s="2">
        <f t="shared" si="198"/>
        <v>8.3325301693707736</v>
      </c>
      <c r="D2156" s="2">
        <f t="shared" si="200"/>
        <v>8.2354033713720511</v>
      </c>
      <c r="E2156" s="2">
        <f t="shared" si="199"/>
        <v>9.7126797998722481E-2</v>
      </c>
      <c r="F2156" s="2">
        <f t="shared" si="203"/>
        <v>0.12200478729847201</v>
      </c>
      <c r="G2156" s="2">
        <f t="shared" si="201"/>
        <v>-2.4877989299749534E-2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7.9264999999999999</v>
      </c>
      <c r="C2157" s="2">
        <f t="shared" si="198"/>
        <v>8.3001716817752698</v>
      </c>
      <c r="D2157" s="2">
        <f t="shared" si="200"/>
        <v>8.2125216401593075</v>
      </c>
      <c r="E2157" s="2">
        <f t="shared" si="199"/>
        <v>8.7650041615962238E-2</v>
      </c>
      <c r="F2157" s="2">
        <f t="shared" si="203"/>
        <v>0.11513383816197006</v>
      </c>
      <c r="G2157" s="2">
        <f t="shared" si="201"/>
        <v>-2.7483796546007827E-2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7.9543999999999997</v>
      </c>
      <c r="C2158" s="2">
        <f t="shared" si="198"/>
        <v>8.2755760384252284</v>
      </c>
      <c r="D2158" s="2">
        <f t="shared" si="200"/>
        <v>8.1934015186660254</v>
      </c>
      <c r="E2158" s="2">
        <f t="shared" si="199"/>
        <v>8.217451975920298E-2</v>
      </c>
      <c r="F2158" s="2">
        <f t="shared" si="203"/>
        <v>0.10854197448141666</v>
      </c>
      <c r="G2158" s="2">
        <f t="shared" si="201"/>
        <v>-2.6367454722213676E-2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7.9543999999999997</v>
      </c>
      <c r="C2159" s="2">
        <f t="shared" si="198"/>
        <v>8.2547643402059627</v>
      </c>
      <c r="D2159" s="2">
        <f t="shared" si="200"/>
        <v>8.1756977024685416</v>
      </c>
      <c r="E2159" s="2">
        <f t="shared" si="199"/>
        <v>7.9066637737421175E-2</v>
      </c>
      <c r="F2159" s="2">
        <f t="shared" si="203"/>
        <v>0.10264690713261757</v>
      </c>
      <c r="G2159" s="2">
        <f t="shared" si="201"/>
        <v>-2.358026939519639E-2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7.9264999999999999</v>
      </c>
      <c r="C2160" s="2">
        <f t="shared" si="198"/>
        <v>8.2329852109435073</v>
      </c>
      <c r="D2160" s="2">
        <f t="shared" si="200"/>
        <v>8.1572386133967978</v>
      </c>
      <c r="E2160" s="2">
        <f t="shared" si="199"/>
        <v>7.5746597546709538E-2</v>
      </c>
      <c r="F2160" s="2">
        <f t="shared" si="203"/>
        <v>9.7266845215435965E-2</v>
      </c>
      <c r="G2160" s="2">
        <f t="shared" si="201"/>
        <v>-2.1520247668726428E-2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7.9078999999999997</v>
      </c>
      <c r="C2161" s="2">
        <f t="shared" si="198"/>
        <v>8.2158951784906602</v>
      </c>
      <c r="D2161" s="2">
        <f t="shared" si="200"/>
        <v>8.1387690864785167</v>
      </c>
      <c r="E2161" s="2">
        <f t="shared" si="199"/>
        <v>7.7126092012143488E-2</v>
      </c>
      <c r="F2161" s="2">
        <f t="shared" si="203"/>
        <v>9.3238694574777486E-2</v>
      </c>
      <c r="G2161" s="2">
        <f t="shared" si="201"/>
        <v>-1.6112602562633999E-2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7.9078999999999997</v>
      </c>
      <c r="C2162" s="2">
        <f t="shared" si="198"/>
        <v>8.1971420741074823</v>
      </c>
      <c r="D2162" s="2">
        <f t="shared" si="200"/>
        <v>8.1216676726652928</v>
      </c>
      <c r="E2162" s="2">
        <f t="shared" si="199"/>
        <v>7.5474401442189532E-2</v>
      </c>
      <c r="F2162" s="2">
        <f t="shared" si="203"/>
        <v>8.9685835948259893E-2</v>
      </c>
      <c r="G2162" s="2">
        <f t="shared" si="201"/>
        <v>-1.4211434506070361E-2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8.0939999999999994</v>
      </c>
      <c r="C2163" s="2">
        <f t="shared" si="198"/>
        <v>8.181274062706331</v>
      </c>
      <c r="D2163" s="2">
        <f t="shared" si="200"/>
        <v>8.1196182154308261</v>
      </c>
      <c r="E2163" s="2">
        <f t="shared" si="199"/>
        <v>6.1655847275504883E-2</v>
      </c>
      <c r="F2163" s="2">
        <f t="shared" si="203"/>
        <v>8.4079838213708888E-2</v>
      </c>
      <c r="G2163" s="2">
        <f t="shared" si="201"/>
        <v>-2.2423990938204005E-2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7.8893000000000004</v>
      </c>
      <c r="C2164" s="2">
        <f t="shared" si="198"/>
        <v>8.153539591520742</v>
      </c>
      <c r="D2164" s="2">
        <f t="shared" si="200"/>
        <v>8.1025576068803939</v>
      </c>
      <c r="E2164" s="2">
        <f t="shared" si="199"/>
        <v>5.0981984640348088E-2</v>
      </c>
      <c r="F2164" s="2">
        <f t="shared" si="203"/>
        <v>7.7460267499036728E-2</v>
      </c>
      <c r="G2164" s="2">
        <f t="shared" si="201"/>
        <v>-2.647828285868864E-2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7.9078999999999997</v>
      </c>
      <c r="C2165" s="2">
        <f t="shared" si="198"/>
        <v>8.1300719620560127</v>
      </c>
      <c r="D2165" s="2">
        <f t="shared" si="200"/>
        <v>8.0881385248892546</v>
      </c>
      <c r="E2165" s="2">
        <f t="shared" si="199"/>
        <v>4.1933437166758125E-2</v>
      </c>
      <c r="F2165" s="2">
        <f t="shared" si="203"/>
        <v>7.035490143258101E-2</v>
      </c>
      <c r="G2165" s="2">
        <f t="shared" si="201"/>
        <v>-2.8421464265822885E-2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7.9078999999999997</v>
      </c>
      <c r="C2166" s="2">
        <f t="shared" si="198"/>
        <v>8.0987531986627808</v>
      </c>
      <c r="D2166" s="2">
        <f t="shared" si="200"/>
        <v>8.0747875230456057</v>
      </c>
      <c r="E2166" s="2">
        <f t="shared" si="199"/>
        <v>2.3965675617175108E-2</v>
      </c>
      <c r="F2166" s="2">
        <f t="shared" si="203"/>
        <v>6.1077056269499837E-2</v>
      </c>
      <c r="G2166" s="2">
        <f t="shared" si="201"/>
        <v>-3.7111380652324728E-2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7.9078999999999997</v>
      </c>
      <c r="C2167" s="2">
        <f t="shared" si="198"/>
        <v>8.0722527065608141</v>
      </c>
      <c r="D2167" s="2">
        <f t="shared" si="200"/>
        <v>8.0624254843014871</v>
      </c>
      <c r="E2167" s="2">
        <f t="shared" si="199"/>
        <v>9.8272222593269731E-3</v>
      </c>
      <c r="F2167" s="2">
        <f t="shared" si="203"/>
        <v>5.0827089467465267E-2</v>
      </c>
      <c r="G2167" s="2">
        <f t="shared" si="201"/>
        <v>-4.0999867208138294E-2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7.8893000000000004</v>
      </c>
      <c r="C2168" s="2">
        <f t="shared" si="198"/>
        <v>8.0541215209360733</v>
      </c>
      <c r="D2168" s="2">
        <f t="shared" si="200"/>
        <v>8.0496013743532284</v>
      </c>
      <c r="E2168" s="2">
        <f t="shared" si="199"/>
        <v>4.5201465828448306E-3</v>
      </c>
      <c r="F2168" s="2">
        <f t="shared" si="203"/>
        <v>4.156570089054118E-2</v>
      </c>
      <c r="G2168" s="2">
        <f t="shared" si="201"/>
        <v>-3.7045554307696349E-2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7.8613999999999997</v>
      </c>
      <c r="C2169" s="2">
        <f t="shared" si="198"/>
        <v>8.0387797484843695</v>
      </c>
      <c r="D2169" s="2">
        <f t="shared" si="200"/>
        <v>8.0356605318085439</v>
      </c>
      <c r="E2169" s="2">
        <f t="shared" si="199"/>
        <v>3.1192166758255979E-3</v>
      </c>
      <c r="F2169" s="2">
        <f t="shared" si="203"/>
        <v>3.3876404047598063E-2</v>
      </c>
      <c r="G2169" s="2">
        <f t="shared" si="201"/>
        <v>-3.0757187371772465E-2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7.9078999999999997</v>
      </c>
      <c r="C2170" s="2">
        <f t="shared" si="198"/>
        <v>8.0215059410252358</v>
      </c>
      <c r="D2170" s="2">
        <f t="shared" si="200"/>
        <v>8.0261967887116157</v>
      </c>
      <c r="E2170" s="2">
        <f t="shared" si="199"/>
        <v>-4.6908476863798398E-3</v>
      </c>
      <c r="F2170" s="2">
        <f t="shared" si="203"/>
        <v>2.6162953700802481E-2</v>
      </c>
      <c r="G2170" s="2">
        <f t="shared" si="201"/>
        <v>-3.0853801387182321E-2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7.9078999999999997</v>
      </c>
      <c r="C2171" s="2">
        <f t="shared" si="198"/>
        <v>8.0040281039444299</v>
      </c>
      <c r="D2171" s="2">
        <f t="shared" si="200"/>
        <v>8.0174340636218666</v>
      </c>
      <c r="E2171" s="2">
        <f t="shared" si="199"/>
        <v>-1.3405959677436741E-2</v>
      </c>
      <c r="F2171" s="2">
        <f t="shared" si="203"/>
        <v>1.8249171025154637E-2</v>
      </c>
      <c r="G2171" s="2">
        <f t="shared" si="201"/>
        <v>-3.1655130702591378E-2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7.9078999999999997</v>
      </c>
      <c r="C2172" s="2">
        <f t="shared" si="198"/>
        <v>7.9892391648760555</v>
      </c>
      <c r="D2172" s="2">
        <f t="shared" si="200"/>
        <v>8.0093204292795068</v>
      </c>
      <c r="E2172" s="2">
        <f t="shared" si="199"/>
        <v>-2.0081264403451371E-2</v>
      </c>
      <c r="F2172" s="2">
        <f t="shared" si="203"/>
        <v>1.0583083939433434E-2</v>
      </c>
      <c r="G2172" s="2">
        <f t="shared" si="201"/>
        <v>-3.0664348342884805E-2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8.0846999999999998</v>
      </c>
      <c r="C2173" s="2">
        <f t="shared" si="198"/>
        <v>8.0053562164335865</v>
      </c>
      <c r="D2173" s="2">
        <f t="shared" si="200"/>
        <v>8.0149041011847277</v>
      </c>
      <c r="E2173" s="2">
        <f t="shared" si="199"/>
        <v>-9.5478847511412113E-3</v>
      </c>
      <c r="F2173" s="2">
        <f t="shared" si="203"/>
        <v>6.5568902013185054E-3</v>
      </c>
      <c r="G2173" s="2">
        <f t="shared" si="201"/>
        <v>-1.6104774952459718E-2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8.0009999999999994</v>
      </c>
      <c r="C2174" s="2">
        <f t="shared" si="198"/>
        <v>7.9875014139053429</v>
      </c>
      <c r="D2174" s="2">
        <f t="shared" si="200"/>
        <v>8.0138741677636371</v>
      </c>
      <c r="E2174" s="2">
        <f t="shared" si="199"/>
        <v>-2.6372753858294296E-2</v>
      </c>
      <c r="F2174" s="2">
        <f t="shared" si="203"/>
        <v>-2.9038610604054625E-5</v>
      </c>
      <c r="G2174" s="2">
        <f t="shared" si="201"/>
        <v>-2.634371524769024E-2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8.0009999999999994</v>
      </c>
      <c r="C2175" s="2">
        <f t="shared" si="198"/>
        <v>7.9752550425352897</v>
      </c>
      <c r="D2175" s="2">
        <f t="shared" si="200"/>
        <v>8.0129205257070719</v>
      </c>
      <c r="E2175" s="2">
        <f t="shared" si="199"/>
        <v>-3.7665483171782199E-2</v>
      </c>
      <c r="F2175" s="2">
        <f t="shared" si="203"/>
        <v>-7.5563275228396837E-3</v>
      </c>
      <c r="G2175" s="2">
        <f t="shared" si="201"/>
        <v>-3.0109155648942516E-2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7.9543999999999997</v>
      </c>
      <c r="C2176" s="2">
        <f t="shared" si="198"/>
        <v>7.9648927282990911</v>
      </c>
      <c r="D2176" s="2">
        <f t="shared" si="200"/>
        <v>8.0085856719509927</v>
      </c>
      <c r="E2176" s="2">
        <f t="shared" si="199"/>
        <v>-4.3692943651901572E-2</v>
      </c>
      <c r="F2176" s="2">
        <f t="shared" si="203"/>
        <v>-1.4783650748652063E-2</v>
      </c>
      <c r="G2176" s="2">
        <f t="shared" si="201"/>
        <v>-2.890929290324951E-2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7.9358000000000004</v>
      </c>
      <c r="C2177" s="2">
        <f t="shared" si="198"/>
        <v>7.9561246162530779</v>
      </c>
      <c r="D2177" s="2">
        <f t="shared" si="200"/>
        <v>8.0031941406953635</v>
      </c>
      <c r="E2177" s="2">
        <f t="shared" si="199"/>
        <v>-4.7069524442285626E-2</v>
      </c>
      <c r="F2177" s="2">
        <f t="shared" si="203"/>
        <v>-2.1240825487378778E-2</v>
      </c>
      <c r="G2177" s="2">
        <f t="shared" si="201"/>
        <v>-2.5828698954906849E-2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7.9264999999999999</v>
      </c>
      <c r="C2178" s="2">
        <f t="shared" si="198"/>
        <v>7.945843906060297</v>
      </c>
      <c r="D2178" s="2">
        <f t="shared" si="200"/>
        <v>7.9975130932364475</v>
      </c>
      <c r="E2178" s="2">
        <f t="shared" si="199"/>
        <v>-5.1669187176150544E-2</v>
      </c>
      <c r="F2178" s="2">
        <f t="shared" si="203"/>
        <v>-2.7326497825133134E-2</v>
      </c>
      <c r="G2178" s="2">
        <f t="shared" si="201"/>
        <v>-2.434268935101741E-2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7.9916999999999998</v>
      </c>
      <c r="C2179" s="2">
        <f t="shared" si="198"/>
        <v>7.9328525358971742</v>
      </c>
      <c r="D2179" s="2">
        <f t="shared" si="200"/>
        <v>7.9970824937374516</v>
      </c>
      <c r="E2179" s="2">
        <f t="shared" si="199"/>
        <v>-6.4229957840277407E-2</v>
      </c>
      <c r="F2179" s="2">
        <f t="shared" si="203"/>
        <v>-3.470718982816199E-2</v>
      </c>
      <c r="G2179" s="2">
        <f t="shared" si="201"/>
        <v>-2.9522768012115418E-2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7.9172000000000002</v>
      </c>
      <c r="C2180" s="2">
        <f t="shared" si="198"/>
        <v>7.9290136842206866</v>
      </c>
      <c r="D2180" s="2">
        <f t="shared" si="200"/>
        <v>7.9911652719791215</v>
      </c>
      <c r="E2180" s="2">
        <f t="shared" si="199"/>
        <v>-6.2151587758434879E-2</v>
      </c>
      <c r="F2180" s="2">
        <f t="shared" si="203"/>
        <v>-4.0196069414216572E-2</v>
      </c>
      <c r="G2180" s="2">
        <f t="shared" si="201"/>
        <v>-2.1955518344218307E-2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7.9172000000000002</v>
      </c>
      <c r="C2181" s="2">
        <f t="shared" si="198"/>
        <v>7.9257654251098124</v>
      </c>
      <c r="D2181" s="2">
        <f t="shared" si="200"/>
        <v>7.985686362943631</v>
      </c>
      <c r="E2181" s="2">
        <f t="shared" si="199"/>
        <v>-5.9920937833818577E-2</v>
      </c>
      <c r="F2181" s="2">
        <f t="shared" si="203"/>
        <v>-4.4141043098136976E-2</v>
      </c>
      <c r="G2181" s="2">
        <f t="shared" si="201"/>
        <v>-1.5779894735681602E-2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7.9172000000000002</v>
      </c>
      <c r="C2182" s="2">
        <f t="shared" si="198"/>
        <v>7.9230168981698412</v>
      </c>
      <c r="D2182" s="2">
        <f t="shared" si="200"/>
        <v>7.9806132990218801</v>
      </c>
      <c r="E2182" s="2">
        <f t="shared" si="199"/>
        <v>-5.7596400852038876E-2</v>
      </c>
      <c r="F2182" s="2">
        <f t="shared" si="203"/>
        <v>-4.6832114648917358E-2</v>
      </c>
      <c r="G2182" s="2">
        <f t="shared" si="201"/>
        <v>-1.0764286203121518E-2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6">
        <f>TITRES_STAT!D2186</f>
        <v>7.9543999999999997</v>
      </c>
      <c r="C2183" s="2">
        <f t="shared" si="198"/>
        <v>7.9478912215283275</v>
      </c>
      <c r="D2183" s="2">
        <f t="shared" si="200"/>
        <v>7.9786715731684072</v>
      </c>
      <c r="E2183" s="2">
        <f t="shared" si="199"/>
        <v>-3.0780351640079751E-2</v>
      </c>
      <c r="F2183" s="2">
        <f t="shared" si="203"/>
        <v>-4.3621762047149834E-2</v>
      </c>
      <c r="G2183" s="2">
        <f t="shared" si="201"/>
        <v>1.2841410407070084E-2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7.9078999999999997</v>
      </c>
      <c r="C2184" s="2">
        <f t="shared" si="198"/>
        <v>7.9560618028316625</v>
      </c>
      <c r="D2184" s="2">
        <f t="shared" si="200"/>
        <v>7.9734292344151916</v>
      </c>
      <c r="E2184" s="2">
        <f t="shared" si="199"/>
        <v>-1.7367431583529047E-2</v>
      </c>
      <c r="F2184" s="2">
        <f t="shared" si="203"/>
        <v>-3.8370895954425679E-2</v>
      </c>
      <c r="G2184" s="2">
        <f t="shared" si="201"/>
        <v>2.1003464370896632E-2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7.9451000000000001</v>
      </c>
      <c r="C2185" s="2">
        <f t="shared" si="198"/>
        <v>7.9629753716267917</v>
      </c>
      <c r="D2185" s="2">
        <f t="shared" si="200"/>
        <v>7.9713307726066587</v>
      </c>
      <c r="E2185" s="2">
        <f t="shared" si="199"/>
        <v>-8.3554009798669782E-3</v>
      </c>
      <c r="F2185" s="2">
        <f t="shared" si="203"/>
        <v>-3.2367796959513945E-2</v>
      </c>
      <c r="G2185" s="2">
        <f t="shared" si="201"/>
        <v>2.4012395979646967E-2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7.9078999999999997</v>
      </c>
      <c r="C2186" s="2">
        <f t="shared" si="198"/>
        <v>7.9616560836842085</v>
      </c>
      <c r="D2186" s="2">
        <f t="shared" si="200"/>
        <v>7.9666321968580167</v>
      </c>
      <c r="E2186" s="2">
        <f t="shared" si="199"/>
        <v>-4.9761131738081943E-3</v>
      </c>
      <c r="F2186" s="2">
        <f t="shared" si="203"/>
        <v>-2.6889460202372796E-2</v>
      </c>
      <c r="G2186" s="2">
        <f t="shared" si="201"/>
        <v>2.1913347028564602E-2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7.8148999999999997</v>
      </c>
      <c r="C2187" s="2">
        <f t="shared" si="198"/>
        <v>7.9576782246558686</v>
      </c>
      <c r="D2187" s="2">
        <f t="shared" si="200"/>
        <v>7.9553927748685336</v>
      </c>
      <c r="E2187" s="2">
        <f t="shared" si="199"/>
        <v>2.2854497873350255E-3</v>
      </c>
      <c r="F2187" s="2">
        <f t="shared" si="203"/>
        <v>-2.1054478204431234E-2</v>
      </c>
      <c r="G2187" s="2">
        <f t="shared" si="201"/>
        <v>2.3339927991766259E-2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7.8148999999999997</v>
      </c>
      <c r="C2188" s="2">
        <f t="shared" si="198"/>
        <v>7.9528815747088117</v>
      </c>
      <c r="D2188" s="2">
        <f t="shared" si="200"/>
        <v>7.9449859026560494</v>
      </c>
      <c r="E2188" s="2">
        <f t="shared" si="199"/>
        <v>7.8956720527623148E-3</v>
      </c>
      <c r="F2188" s="2">
        <f t="shared" si="203"/>
        <v>-1.5264448152992525E-2</v>
      </c>
      <c r="G2188" s="2">
        <f t="shared" si="201"/>
        <v>2.316012020575484E-2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7.7218999999999998</v>
      </c>
      <c r="C2189" s="2">
        <f t="shared" si="198"/>
        <v>7.9588536401382255</v>
      </c>
      <c r="D2189" s="2">
        <f t="shared" si="200"/>
        <v>7.9284610209778235</v>
      </c>
      <c r="E2189" s="2">
        <f t="shared" si="199"/>
        <v>3.0392619160402035E-2</v>
      </c>
      <c r="F2189" s="2">
        <f t="shared" si="203"/>
        <v>-6.1330346903136143E-3</v>
      </c>
      <c r="G2189" s="2">
        <f t="shared" si="201"/>
        <v>3.6525653850715649E-2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7.8613999999999997</v>
      </c>
      <c r="C2190" s="2">
        <f t="shared" si="198"/>
        <v>7.9524453878092682</v>
      </c>
      <c r="D2190" s="2">
        <f t="shared" si="200"/>
        <v>7.9234935379424289</v>
      </c>
      <c r="E2190" s="2">
        <f t="shared" si="199"/>
        <v>2.8951849866839297E-2</v>
      </c>
      <c r="F2190" s="2">
        <f t="shared" si="203"/>
        <v>8.8394222111696803E-4</v>
      </c>
      <c r="G2190" s="2">
        <f t="shared" si="201"/>
        <v>2.8067907645722329E-2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7.8613999999999997</v>
      </c>
      <c r="C2191" s="2">
        <f t="shared" ref="C2191:C2254" si="204">$C$4*B2181+C2190*(1-$C$4)</f>
        <v>7.9470230204539964</v>
      </c>
      <c r="D2191" s="2">
        <f t="shared" si="200"/>
        <v>7.9188940166133603</v>
      </c>
      <c r="E2191" s="2">
        <f t="shared" si="199"/>
        <v>2.8129003840636102E-2</v>
      </c>
      <c r="F2191" s="2">
        <f t="shared" si="203"/>
        <v>6.3329545450207959E-3</v>
      </c>
      <c r="G2191" s="2">
        <f t="shared" si="201"/>
        <v>2.1796049295615308E-2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7.8613999999999997</v>
      </c>
      <c r="C2192" s="2">
        <f t="shared" si="204"/>
        <v>7.9424348634610737</v>
      </c>
      <c r="D2192" s="2">
        <f t="shared" si="200"/>
        <v>7.9146352005679264</v>
      </c>
      <c r="E2192" s="2">
        <f t="shared" si="199"/>
        <v>2.7799662893147392E-2</v>
      </c>
      <c r="F2192" s="2">
        <f t="shared" si="203"/>
        <v>1.0626296214646115E-2</v>
      </c>
      <c r="G2192" s="2">
        <f t="shared" si="201"/>
        <v>1.7173366678501278E-2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7.8148999999999997</v>
      </c>
      <c r="C2193" s="2">
        <f t="shared" si="204"/>
        <v>7.9442756536978312</v>
      </c>
      <c r="D2193" s="2">
        <f t="shared" si="200"/>
        <v>7.9072474079332649</v>
      </c>
      <c r="E2193" s="2">
        <f t="shared" si="199"/>
        <v>3.7028245764566314E-2</v>
      </c>
      <c r="F2193" s="2">
        <f t="shared" si="203"/>
        <v>1.5906686124630157E-2</v>
      </c>
      <c r="G2193" s="2">
        <f t="shared" si="201"/>
        <v>2.1121559639936158E-2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7.8148999999999997</v>
      </c>
      <c r="C2194" s="2">
        <f t="shared" si="204"/>
        <v>7.9386793992827798</v>
      </c>
      <c r="D2194" s="2">
        <f t="shared" si="200"/>
        <v>7.9004068591974672</v>
      </c>
      <c r="E2194" s="2">
        <f t="shared" si="199"/>
        <v>3.8272540085312556E-2</v>
      </c>
      <c r="F2194" s="2">
        <f t="shared" si="203"/>
        <v>2.0379856916766637E-2</v>
      </c>
      <c r="G2194" s="2">
        <f t="shared" si="201"/>
        <v>1.789268316854592E-2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7.8148999999999997</v>
      </c>
      <c r="C2195" s="2">
        <f t="shared" si="204"/>
        <v>7.9396671840085062</v>
      </c>
      <c r="D2195" s="2">
        <f t="shared" si="200"/>
        <v>7.8940730177754324</v>
      </c>
      <c r="E2195" s="2">
        <f t="shared" si="199"/>
        <v>4.5594166233073885E-2</v>
      </c>
      <c r="F2195" s="2">
        <f t="shared" si="203"/>
        <v>2.5422718780028088E-2</v>
      </c>
      <c r="G2195" s="2">
        <f t="shared" si="201"/>
        <v>2.0171447453045797E-2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7.8148999999999997</v>
      </c>
      <c r="C2196" s="2">
        <f t="shared" si="204"/>
        <v>7.9347799249302753</v>
      </c>
      <c r="D2196" s="2">
        <f t="shared" si="200"/>
        <v>7.888208349792067</v>
      </c>
      <c r="E2196" s="2">
        <f t="shared" si="199"/>
        <v>4.657157513820831E-2</v>
      </c>
      <c r="F2196" s="2">
        <f t="shared" si="203"/>
        <v>2.9652490051664135E-2</v>
      </c>
      <c r="G2196" s="2">
        <f t="shared" si="201"/>
        <v>1.6919085086544175E-2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7.8148999999999997</v>
      </c>
      <c r="C2197" s="2">
        <f t="shared" si="204"/>
        <v>7.9163368595563872</v>
      </c>
      <c r="D2197" s="2">
        <f t="shared" si="200"/>
        <v>7.882778101659321</v>
      </c>
      <c r="E2197" s="2">
        <f t="shared" si="199"/>
        <v>3.3558757897066194E-2</v>
      </c>
      <c r="F2197" s="2">
        <f t="shared" si="203"/>
        <v>3.0433743620744549E-2</v>
      </c>
      <c r="G2197" s="2">
        <f t="shared" si="201"/>
        <v>3.125014276321645E-3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7.7218999999999998</v>
      </c>
      <c r="C2198" s="2">
        <f t="shared" si="204"/>
        <v>7.9007311888554046</v>
      </c>
      <c r="D2198" s="2">
        <f t="shared" si="200"/>
        <v>7.8708612052401117</v>
      </c>
      <c r="E2198" s="2">
        <f t="shared" si="199"/>
        <v>2.9869983615292917E-2</v>
      </c>
      <c r="F2198" s="2">
        <f t="shared" si="203"/>
        <v>3.0320991619654226E-2</v>
      </c>
      <c r="G2198" s="2">
        <f t="shared" si="201"/>
        <v>-4.5100800436130919E-4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7.8056000000000001</v>
      </c>
      <c r="C2199" s="2">
        <f t="shared" si="204"/>
        <v>7.8732186982622654</v>
      </c>
      <c r="D2199" s="2">
        <f t="shared" si="200"/>
        <v>7.8660270418889917</v>
      </c>
      <c r="E2199" s="2">
        <f t="shared" si="199"/>
        <v>7.1916563732736805E-3</v>
      </c>
      <c r="F2199" s="2">
        <f t="shared" si="203"/>
        <v>2.5695124570378119E-2</v>
      </c>
      <c r="G2199" s="2">
        <f t="shared" si="201"/>
        <v>-1.8503468197104439E-2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7.8056000000000001</v>
      </c>
      <c r="C2200" s="2">
        <f t="shared" si="204"/>
        <v>7.8714004369911468</v>
      </c>
      <c r="D2200" s="2">
        <f t="shared" si="200"/>
        <v>7.8615509647120287</v>
      </c>
      <c r="E2200" s="2">
        <f t="shared" si="199"/>
        <v>9.8494722791180322E-3</v>
      </c>
      <c r="F2200" s="2">
        <f t="shared" si="203"/>
        <v>2.2525994112126104E-2</v>
      </c>
      <c r="G2200" s="2">
        <f t="shared" si="201"/>
        <v>-1.2676521833008072E-2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7.8148999999999997</v>
      </c>
      <c r="C2201" s="2">
        <f t="shared" si="204"/>
        <v>7.8698619082232781</v>
      </c>
      <c r="D2201" s="2">
        <f t="shared" si="200"/>
        <v>7.858095337696323</v>
      </c>
      <c r="E2201" s="2">
        <f t="shared" si="199"/>
        <v>1.1766570526955178E-2</v>
      </c>
      <c r="F2201" s="2">
        <f t="shared" si="203"/>
        <v>2.0374109395091919E-2</v>
      </c>
      <c r="G2201" s="2">
        <f t="shared" si="201"/>
        <v>-8.607538868136741E-3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7.8056000000000001</v>
      </c>
      <c r="C2202" s="2">
        <f t="shared" si="204"/>
        <v>7.8685600761889276</v>
      </c>
      <c r="D2202" s="2">
        <f t="shared" si="200"/>
        <v>7.8542067941632618</v>
      </c>
      <c r="E2202" s="2">
        <f t="shared" si="199"/>
        <v>1.435328202566577E-2</v>
      </c>
      <c r="F2202" s="2">
        <f t="shared" si="203"/>
        <v>1.9169943921206693E-2</v>
      </c>
      <c r="G2202" s="2">
        <f t="shared" si="201"/>
        <v>-4.8166618955409225E-3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7.8056000000000001</v>
      </c>
      <c r="C2203" s="2">
        <f t="shared" si="204"/>
        <v>7.8603046798521694</v>
      </c>
      <c r="D2203" s="2">
        <f t="shared" si="200"/>
        <v>7.8506062908919088</v>
      </c>
      <c r="E2203" s="2">
        <f t="shared" si="199"/>
        <v>9.698388960260651E-3</v>
      </c>
      <c r="F2203" s="2">
        <f t="shared" si="203"/>
        <v>1.7275632929017484E-2</v>
      </c>
      <c r="G2203" s="2">
        <f t="shared" si="201"/>
        <v>-7.5772439687568326E-3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7.7683999999999997</v>
      </c>
      <c r="C2204" s="2">
        <f t="shared" si="204"/>
        <v>7.8533193444902976</v>
      </c>
      <c r="D2204" s="2">
        <f t="shared" si="200"/>
        <v>7.8445169360110274</v>
      </c>
      <c r="E2204" s="2">
        <f t="shared" ref="E2204:E2267" si="205">C2204-D2204</f>
        <v>8.8024084792701629E-3</v>
      </c>
      <c r="F2204" s="2">
        <f t="shared" si="203"/>
        <v>1.558098803906802E-2</v>
      </c>
      <c r="G2204" s="2">
        <f t="shared" si="201"/>
        <v>-6.7785795597978572E-3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7.7683999999999997</v>
      </c>
      <c r="C2205" s="2">
        <f t="shared" si="204"/>
        <v>7.8474086761071753</v>
      </c>
      <c r="D2205" s="2">
        <f t="shared" ref="D2205:D2268" si="206">$D$4*B2205+(1-$D$4)*D2204</f>
        <v>7.8388786444546543</v>
      </c>
      <c r="E2205" s="2">
        <f t="shared" si="205"/>
        <v>8.5300316525209752E-3</v>
      </c>
      <c r="F2205" s="2">
        <f t="shared" si="203"/>
        <v>1.4170796761758612E-2</v>
      </c>
      <c r="G2205" s="2">
        <f t="shared" si="201"/>
        <v>-5.640765109237637E-3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7.7218999999999998</v>
      </c>
      <c r="C2206" s="2">
        <f t="shared" si="204"/>
        <v>7.8424073413214561</v>
      </c>
      <c r="D2206" s="2">
        <f t="shared" si="206"/>
        <v>7.8302135596802351</v>
      </c>
      <c r="E2206" s="2">
        <f t="shared" si="205"/>
        <v>1.219378164122098E-2</v>
      </c>
      <c r="F2206" s="2">
        <f t="shared" si="203"/>
        <v>1.3775393737651086E-2</v>
      </c>
      <c r="G2206" s="2">
        <f t="shared" si="201"/>
        <v>-1.5816120964301066E-3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7.6380999999999997</v>
      </c>
      <c r="C2207" s="2">
        <f t="shared" si="204"/>
        <v>7.8381754426566168</v>
      </c>
      <c r="D2207" s="2">
        <f t="shared" si="206"/>
        <v>7.8159829256298474</v>
      </c>
      <c r="E2207" s="2">
        <f t="shared" si="205"/>
        <v>2.2192517026769387E-2</v>
      </c>
      <c r="F2207" s="2">
        <f t="shared" si="203"/>
        <v>1.5458818395474749E-2</v>
      </c>
      <c r="G2207" s="2">
        <f t="shared" si="201"/>
        <v>6.7336986312946379E-3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7.6009000000000002</v>
      </c>
      <c r="C2208" s="2">
        <f t="shared" si="204"/>
        <v>7.8202869130171369</v>
      </c>
      <c r="D2208" s="2">
        <f t="shared" si="206"/>
        <v>7.8000508570646732</v>
      </c>
      <c r="E2208" s="2">
        <f t="shared" si="205"/>
        <v>2.0236055952463694E-2</v>
      </c>
      <c r="F2208" s="2">
        <f t="shared" si="203"/>
        <v>1.641426590687254E-2</v>
      </c>
      <c r="G2208" s="2">
        <f t="shared" si="201"/>
        <v>3.8217900455911544E-3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7.5265000000000004</v>
      </c>
      <c r="C2209" s="2">
        <f t="shared" si="204"/>
        <v>7.8180273879375779</v>
      </c>
      <c r="D2209" s="2">
        <f t="shared" si="206"/>
        <v>7.7797878306154384</v>
      </c>
      <c r="E2209" s="2">
        <f t="shared" si="205"/>
        <v>3.8239557322139461E-2</v>
      </c>
      <c r="F2209" s="2">
        <f t="shared" si="203"/>
        <v>2.0779324189925924E-2</v>
      </c>
      <c r="G2209" s="2">
        <f t="shared" si="201"/>
        <v>1.7460233132213537E-2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7.4428000000000001</v>
      </c>
      <c r="C2210" s="2">
        <f t="shared" si="204"/>
        <v>7.8161154821010275</v>
      </c>
      <c r="D2210" s="2">
        <f t="shared" si="206"/>
        <v>7.7548257690883684</v>
      </c>
      <c r="E2210" s="2">
        <f t="shared" si="205"/>
        <v>6.1289713012659064E-2</v>
      </c>
      <c r="F2210" s="2">
        <f t="shared" si="203"/>
        <v>2.8881401954472554E-2</v>
      </c>
      <c r="G2210" s="2">
        <f t="shared" si="201"/>
        <v>3.2408311058186506E-2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7.4428000000000001</v>
      </c>
      <c r="C2211" s="2">
        <f t="shared" si="204"/>
        <v>7.8159284848547159</v>
      </c>
      <c r="D2211" s="2">
        <f t="shared" si="206"/>
        <v>7.7317127491558963</v>
      </c>
      <c r="E2211" s="2">
        <f t="shared" si="205"/>
        <v>8.4215735698819572E-2</v>
      </c>
      <c r="F2211" s="2">
        <f t="shared" si="203"/>
        <v>3.9948268703341963E-2</v>
      </c>
      <c r="G2211" s="2">
        <f t="shared" si="201"/>
        <v>4.4267466995477608E-2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7.3497000000000003</v>
      </c>
      <c r="C2212" s="2">
        <f t="shared" si="204"/>
        <v>7.8143394871847605</v>
      </c>
      <c r="D2212" s="2">
        <f t="shared" si="206"/>
        <v>7.7034155084776819</v>
      </c>
      <c r="E2212" s="2">
        <f t="shared" si="205"/>
        <v>0.1109239787070786</v>
      </c>
      <c r="F2212" s="2">
        <f t="shared" si="203"/>
        <v>5.414341070408929E-2</v>
      </c>
      <c r="G2212" s="2">
        <f t="shared" ref="G2212:G2275" si="207">E2212-F2212</f>
        <v>5.6780568002989307E-2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7.3962000000000003</v>
      </c>
      <c r="C2213" s="2">
        <f t="shared" si="204"/>
        <v>7.8129949506947973</v>
      </c>
      <c r="D2213" s="2">
        <f t="shared" si="206"/>
        <v>7.6806588041460016</v>
      </c>
      <c r="E2213" s="2">
        <f t="shared" si="205"/>
        <v>0.13233614654879577</v>
      </c>
      <c r="F2213" s="2">
        <f t="shared" ref="F2213:F2276" si="209">(E2213*(2/(10)))+((1-(2/10))*F2212)</f>
        <v>6.9781957873030598E-2</v>
      </c>
      <c r="G2213" s="2">
        <f t="shared" si="207"/>
        <v>6.2554188675765177E-2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7.3497000000000003</v>
      </c>
      <c r="C2214" s="2">
        <f t="shared" si="204"/>
        <v>7.8061341890494438</v>
      </c>
      <c r="D2214" s="2">
        <f t="shared" si="206"/>
        <v>7.6561433371722236</v>
      </c>
      <c r="E2214" s="2">
        <f t="shared" si="205"/>
        <v>0.14999085187722017</v>
      </c>
      <c r="F2214" s="2">
        <f t="shared" si="209"/>
        <v>8.5823736673868514E-2</v>
      </c>
      <c r="G2214" s="2">
        <f t="shared" si="207"/>
        <v>6.4167115203351652E-2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7.3032000000000004</v>
      </c>
      <c r="C2215" s="2">
        <f t="shared" si="204"/>
        <v>7.8003289291956834</v>
      </c>
      <c r="D2215" s="2">
        <f t="shared" si="206"/>
        <v>7.6299993862705779</v>
      </c>
      <c r="E2215" s="2">
        <f t="shared" si="205"/>
        <v>0.17032954292510549</v>
      </c>
      <c r="F2215" s="2">
        <f t="shared" si="209"/>
        <v>0.1027248979241159</v>
      </c>
      <c r="G2215" s="2">
        <f t="shared" si="207"/>
        <v>6.7604645000989588E-2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7.2381000000000002</v>
      </c>
      <c r="C2216" s="2">
        <f t="shared" si="204"/>
        <v>7.7882629400886554</v>
      </c>
      <c r="D2216" s="2">
        <f t="shared" si="206"/>
        <v>7.6009698021023864</v>
      </c>
      <c r="E2216" s="2">
        <f t="shared" si="205"/>
        <v>0.18729313798626901</v>
      </c>
      <c r="F2216" s="2">
        <f t="shared" si="209"/>
        <v>0.11963854593654652</v>
      </c>
      <c r="G2216" s="2">
        <f t="shared" si="207"/>
        <v>6.765459204972249E-2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7.2567000000000004</v>
      </c>
      <c r="C2217" s="2">
        <f t="shared" si="204"/>
        <v>7.7651609493057849</v>
      </c>
      <c r="D2217" s="2">
        <f t="shared" si="206"/>
        <v>7.5754683352799876</v>
      </c>
      <c r="E2217" s="2">
        <f t="shared" si="205"/>
        <v>0.18969261402579729</v>
      </c>
      <c r="F2217" s="2">
        <f t="shared" si="209"/>
        <v>0.13364935955439669</v>
      </c>
      <c r="G2217" s="2">
        <f t="shared" si="207"/>
        <v>5.60432544714006E-2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7.3497000000000003</v>
      </c>
      <c r="C2218" s="2">
        <f t="shared" si="204"/>
        <v>7.7398900340279724</v>
      </c>
      <c r="D2218" s="2">
        <f t="shared" si="206"/>
        <v>7.5587447548888775</v>
      </c>
      <c r="E2218" s="2">
        <f t="shared" si="205"/>
        <v>0.18114527913909484</v>
      </c>
      <c r="F2218" s="2">
        <f t="shared" si="209"/>
        <v>0.14314854347133632</v>
      </c>
      <c r="G2218" s="2">
        <f t="shared" si="207"/>
        <v>3.7996735667758519E-2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7.3032000000000004</v>
      </c>
      <c r="C2219" s="2">
        <f t="shared" si="204"/>
        <v>7.7070607980236687</v>
      </c>
      <c r="D2219" s="2">
        <f t="shared" si="206"/>
        <v>7.5398155137859977</v>
      </c>
      <c r="E2219" s="2">
        <f t="shared" si="205"/>
        <v>0.16724528423767104</v>
      </c>
      <c r="F2219" s="2">
        <f t="shared" si="209"/>
        <v>0.14796789162460328</v>
      </c>
      <c r="G2219" s="2">
        <f t="shared" si="207"/>
        <v>1.9277392613067768E-2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7.3962000000000003</v>
      </c>
      <c r="C2220" s="2">
        <f t="shared" si="204"/>
        <v>7.6664052906354119</v>
      </c>
      <c r="D2220" s="2">
        <f t="shared" si="206"/>
        <v>7.5291773275796272</v>
      </c>
      <c r="E2220" s="2">
        <f t="shared" si="205"/>
        <v>0.13722796305578466</v>
      </c>
      <c r="F2220" s="2">
        <f t="shared" si="209"/>
        <v>0.14581990591083954</v>
      </c>
      <c r="G2220" s="2">
        <f t="shared" si="207"/>
        <v>-8.5919428550548793E-3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7.5358000000000001</v>
      </c>
      <c r="C2221" s="2">
        <f t="shared" si="204"/>
        <v>7.6320044766915025</v>
      </c>
      <c r="D2221" s="2">
        <f t="shared" si="206"/>
        <v>7.5296678959070622</v>
      </c>
      <c r="E2221" s="2">
        <f t="shared" si="205"/>
        <v>0.1023365807844403</v>
      </c>
      <c r="F2221" s="2">
        <f t="shared" si="209"/>
        <v>0.13712324088555972</v>
      </c>
      <c r="G2221" s="2">
        <f t="shared" si="207"/>
        <v>-3.4786660101119415E-2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7.7962999999999996</v>
      </c>
      <c r="C2222" s="2">
        <f t="shared" si="204"/>
        <v>7.5885730187389644</v>
      </c>
      <c r="D2222" s="2">
        <f t="shared" si="206"/>
        <v>7.5494184221361689</v>
      </c>
      <c r="E2222" s="2">
        <f t="shared" si="205"/>
        <v>3.9154596602795522E-2</v>
      </c>
      <c r="F2222" s="2">
        <f t="shared" si="209"/>
        <v>0.11752951202900688</v>
      </c>
      <c r="G2222" s="2">
        <f t="shared" si="207"/>
        <v>-7.8374915426211361E-2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7.7218999999999998</v>
      </c>
      <c r="C2223" s="2">
        <f t="shared" si="204"/>
        <v>7.5589771697022012</v>
      </c>
      <c r="D2223" s="2">
        <f t="shared" si="206"/>
        <v>7.5621948353112671</v>
      </c>
      <c r="E2223" s="2">
        <f t="shared" si="205"/>
        <v>-3.2176656090658895E-3</v>
      </c>
      <c r="F2223" s="2">
        <f t="shared" si="209"/>
        <v>9.3380076501392337E-2</v>
      </c>
      <c r="G2223" s="2">
        <f t="shared" si="207"/>
        <v>-9.6597742110458226E-2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7.5823</v>
      </c>
      <c r="C2224" s="2">
        <f t="shared" si="204"/>
        <v>7.5267806820557084</v>
      </c>
      <c r="D2224" s="2">
        <f t="shared" si="206"/>
        <v>7.5636841067696912</v>
      </c>
      <c r="E2224" s="2">
        <f t="shared" si="205"/>
        <v>-3.690342471398278E-2</v>
      </c>
      <c r="F2224" s="2">
        <f t="shared" si="209"/>
        <v>6.7323376258317316E-2</v>
      </c>
      <c r="G2224" s="2">
        <f t="shared" si="207"/>
        <v>-0.1042268009723001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7.5358000000000001</v>
      </c>
      <c r="C2225" s="2">
        <f t="shared" si="204"/>
        <v>7.4923836540471385</v>
      </c>
      <c r="D2225" s="2">
        <f t="shared" si="206"/>
        <v>7.5616186173793443</v>
      </c>
      <c r="E2225" s="2">
        <f t="shared" si="205"/>
        <v>-6.9234963332205801E-2</v>
      </c>
      <c r="F2225" s="2">
        <f t="shared" si="209"/>
        <v>4.0011708340212691E-2</v>
      </c>
      <c r="G2225" s="2">
        <f t="shared" si="207"/>
        <v>-0.1092466716724185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7.4428000000000001</v>
      </c>
      <c r="C2226" s="2">
        <f t="shared" si="204"/>
        <v>7.4532630918860399</v>
      </c>
      <c r="D2226" s="2">
        <f t="shared" si="206"/>
        <v>7.5528172383142085</v>
      </c>
      <c r="E2226" s="2">
        <f t="shared" si="205"/>
        <v>-9.9554146428168622E-2</v>
      </c>
      <c r="F2226" s="2">
        <f t="shared" si="209"/>
        <v>1.2098537386536431E-2</v>
      </c>
      <c r="G2226" s="2">
        <f t="shared" si="207"/>
        <v>-0.11165268381470506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7.5265000000000004</v>
      </c>
      <c r="C2227" s="2">
        <f t="shared" si="204"/>
        <v>7.4230226162112647</v>
      </c>
      <c r="D2227" s="2">
        <f t="shared" si="206"/>
        <v>7.5508678132538973</v>
      </c>
      <c r="E2227" s="2">
        <f t="shared" si="205"/>
        <v>-0.12784519704263264</v>
      </c>
      <c r="F2227" s="2">
        <f t="shared" si="209"/>
        <v>-1.5890209499297384E-2</v>
      </c>
      <c r="G2227" s="2">
        <f t="shared" si="207"/>
        <v>-0.11195498754333526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7.5823</v>
      </c>
      <c r="C2228" s="2">
        <f t="shared" si="204"/>
        <v>7.4117422137172237</v>
      </c>
      <c r="D2228" s="2">
        <f t="shared" si="206"/>
        <v>7.5531961233832376</v>
      </c>
      <c r="E2228" s="2">
        <f t="shared" si="205"/>
        <v>-0.1414539096660139</v>
      </c>
      <c r="F2228" s="2">
        <f t="shared" si="209"/>
        <v>-4.1002949532640685E-2</v>
      </c>
      <c r="G2228" s="2">
        <f t="shared" si="207"/>
        <v>-0.10045096013337321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7.5915999999999997</v>
      </c>
      <c r="C2229" s="2">
        <f t="shared" si="204"/>
        <v>7.3950434116068822</v>
      </c>
      <c r="D2229" s="2">
        <f t="shared" si="206"/>
        <v>7.5560408549844791</v>
      </c>
      <c r="E2229" s="2">
        <f t="shared" si="205"/>
        <v>-0.16099744337759692</v>
      </c>
      <c r="F2229" s="2">
        <f t="shared" si="209"/>
        <v>-6.5001848301631929E-2</v>
      </c>
      <c r="G2229" s="2">
        <f t="shared" si="207"/>
        <v>-9.5995595075964987E-2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7.5358000000000001</v>
      </c>
      <c r="C2230" s="2">
        <f t="shared" si="204"/>
        <v>7.395221348282746</v>
      </c>
      <c r="D2230" s="2">
        <f t="shared" si="206"/>
        <v>7.5545415323930367</v>
      </c>
      <c r="E2230" s="2">
        <f t="shared" si="205"/>
        <v>-0.1593201841102907</v>
      </c>
      <c r="F2230" s="2">
        <f t="shared" si="209"/>
        <v>-8.3865515463363682E-2</v>
      </c>
      <c r="G2230" s="2">
        <f t="shared" si="207"/>
        <v>-7.5454668646927014E-2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7.5730000000000004</v>
      </c>
      <c r="C2231" s="2">
        <f t="shared" si="204"/>
        <v>7.416848833162323</v>
      </c>
      <c r="D2231" s="2">
        <f t="shared" si="206"/>
        <v>7.5559088262898486</v>
      </c>
      <c r="E2231" s="2">
        <f t="shared" si="205"/>
        <v>-0.13905999312752559</v>
      </c>
      <c r="F2231" s="2">
        <f t="shared" si="209"/>
        <v>-9.4904410996196079E-2</v>
      </c>
      <c r="G2231" s="2">
        <f t="shared" si="207"/>
        <v>-4.4155582131329515E-2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7.5358000000000001</v>
      </c>
      <c r="C2232" s="2">
        <f t="shared" si="204"/>
        <v>7.4752259357527349</v>
      </c>
      <c r="D2232" s="2">
        <f t="shared" si="206"/>
        <v>7.5544192836017121</v>
      </c>
      <c r="E2232" s="2">
        <f t="shared" si="205"/>
        <v>-7.9193347848977247E-2</v>
      </c>
      <c r="F2232" s="2">
        <f t="shared" si="209"/>
        <v>-9.1762198366752312E-2</v>
      </c>
      <c r="G2232" s="2">
        <f t="shared" si="207"/>
        <v>1.2568850517775065E-2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6">
        <f>TITRES_STAT!D2236</f>
        <v>7.5358000000000001</v>
      </c>
      <c r="C2233" s="2">
        <f t="shared" si="204"/>
        <v>7.5131757917907755</v>
      </c>
      <c r="D2233" s="2">
        <f t="shared" si="206"/>
        <v>7.5530400774089932</v>
      </c>
      <c r="E2233" s="2">
        <f t="shared" si="205"/>
        <v>-3.9864285618217643E-2</v>
      </c>
      <c r="F2233" s="2">
        <f t="shared" si="209"/>
        <v>-8.1382615817045381E-2</v>
      </c>
      <c r="G2233" s="2">
        <f t="shared" si="207"/>
        <v>4.1518330198827738E-2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6">
        <f>TITRES_STAT!D2237</f>
        <v>7.5358000000000001</v>
      </c>
      <c r="C2234" s="2">
        <f t="shared" si="204"/>
        <v>7.5238102853614253</v>
      </c>
      <c r="D2234" s="2">
        <f t="shared" si="206"/>
        <v>7.5517630346379567</v>
      </c>
      <c r="E2234" s="2">
        <f t="shared" si="205"/>
        <v>-2.7952749276531463E-2</v>
      </c>
      <c r="F2234" s="2">
        <f t="shared" si="209"/>
        <v>-7.06966425089426E-2</v>
      </c>
      <c r="G2234" s="2">
        <f t="shared" si="207"/>
        <v>4.2743893232411137E-2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6">
        <f>TITRES_STAT!D2238</f>
        <v>7.4893000000000001</v>
      </c>
      <c r="C2235" s="2">
        <f t="shared" si="204"/>
        <v>7.5256548568442829</v>
      </c>
      <c r="D2235" s="2">
        <f t="shared" si="206"/>
        <v>7.5471361431832928</v>
      </c>
      <c r="E2235" s="2">
        <f t="shared" si="205"/>
        <v>-2.148128633900992E-2</v>
      </c>
      <c r="F2235" s="2">
        <f t="shared" si="209"/>
        <v>-6.0853571274956067E-2</v>
      </c>
      <c r="G2235" s="2">
        <f t="shared" si="207"/>
        <v>3.9372284935946147E-2</v>
      </c>
      <c r="H2235" s="2" t="str">
        <f t="shared" si="208"/>
        <v>Sell</v>
      </c>
    </row>
    <row r="2236" spans="1:8" ht="13.5" x14ac:dyDescent="0.25">
      <c r="A2236" s="3">
        <f>TITRES_STAT!B2239</f>
        <v>45259</v>
      </c>
      <c r="B2236" s="6">
        <f>TITRES_STAT!D2239</f>
        <v>7.4893000000000001</v>
      </c>
      <c r="C2236" s="2">
        <f t="shared" si="204"/>
        <v>7.5129079557913165</v>
      </c>
      <c r="D2236" s="2">
        <f t="shared" si="206"/>
        <v>7.5428519844289745</v>
      </c>
      <c r="E2236" s="2">
        <f t="shared" si="205"/>
        <v>-2.9944028637657993E-2</v>
      </c>
      <c r="F2236" s="2">
        <f t="shared" si="209"/>
        <v>-5.4671662747496456E-2</v>
      </c>
      <c r="G2236" s="2">
        <f t="shared" si="207"/>
        <v>2.4727634109838463E-2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7.4706999999999999</v>
      </c>
      <c r="C2237" s="2">
        <f t="shared" si="204"/>
        <v>7.5149990395157298</v>
      </c>
      <c r="D2237" s="2">
        <f t="shared" si="206"/>
        <v>7.5375073929897907</v>
      </c>
      <c r="E2237" s="2">
        <f t="shared" si="205"/>
        <v>-2.2508353474060883E-2</v>
      </c>
      <c r="F2237" s="2">
        <f t="shared" si="209"/>
        <v>-4.8239000892809344E-2</v>
      </c>
      <c r="G2237" s="2">
        <f t="shared" si="207"/>
        <v>2.5730647418748462E-2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6">
        <f>TITRES_STAT!D2241</f>
        <v>7.4893000000000001</v>
      </c>
      <c r="C2238" s="2">
        <f t="shared" si="204"/>
        <v>7.525353033436387</v>
      </c>
      <c r="D2238" s="2">
        <f t="shared" si="206"/>
        <v>7.5339364749905471</v>
      </c>
      <c r="E2238" s="2">
        <f t="shared" si="205"/>
        <v>-8.5834415541601317E-3</v>
      </c>
      <c r="F2238" s="2">
        <f t="shared" si="209"/>
        <v>-4.0307889025079507E-2</v>
      </c>
      <c r="G2238" s="2">
        <f t="shared" si="207"/>
        <v>3.1724447470919376E-2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7.48</v>
      </c>
      <c r="C2239" s="2">
        <f t="shared" si="204"/>
        <v>7.5355448744461739</v>
      </c>
      <c r="D2239" s="2">
        <f t="shared" si="206"/>
        <v>7.5299411805468024</v>
      </c>
      <c r="E2239" s="2">
        <f t="shared" si="205"/>
        <v>5.6036938993715424E-3</v>
      </c>
      <c r="F2239" s="2">
        <f t="shared" si="209"/>
        <v>-3.1125572440189299E-2</v>
      </c>
      <c r="G2239" s="2">
        <f t="shared" si="207"/>
        <v>3.6729266339560841E-2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7.5730000000000004</v>
      </c>
      <c r="C2240" s="2">
        <f t="shared" si="204"/>
        <v>7.5355841245313773</v>
      </c>
      <c r="D2240" s="2">
        <f t="shared" si="206"/>
        <v>7.5331307227285205</v>
      </c>
      <c r="E2240" s="2">
        <f t="shared" si="205"/>
        <v>2.4534018028568028E-3</v>
      </c>
      <c r="F2240" s="2">
        <f t="shared" si="209"/>
        <v>-2.4409777591580081E-2</v>
      </c>
      <c r="G2240" s="2">
        <f t="shared" si="207"/>
        <v>2.6863179394436883E-2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7.5636999999999999</v>
      </c>
      <c r="C2241" s="2">
        <f t="shared" si="204"/>
        <v>7.5413404130650115</v>
      </c>
      <c r="D2241" s="2">
        <f t="shared" si="206"/>
        <v>7.5353951136375183</v>
      </c>
      <c r="E2241" s="2">
        <f t="shared" si="205"/>
        <v>5.9452994274931115E-3</v>
      </c>
      <c r="F2241" s="2">
        <f t="shared" si="209"/>
        <v>-1.8338762187765444E-2</v>
      </c>
      <c r="G2241" s="2">
        <f t="shared" si="207"/>
        <v>2.4284061615258555E-2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7.5636999999999999</v>
      </c>
      <c r="C2242" s="2">
        <f t="shared" si="204"/>
        <v>7.5404880418242399</v>
      </c>
      <c r="D2242" s="2">
        <f t="shared" si="206"/>
        <v>7.5374917718865904</v>
      </c>
      <c r="E2242" s="2">
        <f t="shared" si="205"/>
        <v>2.996269937649565E-3</v>
      </c>
      <c r="F2242" s="2">
        <f t="shared" si="209"/>
        <v>-1.4071755762682443E-2</v>
      </c>
      <c r="G2242" s="2">
        <f t="shared" si="207"/>
        <v>1.7068025700332008E-2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7.6288</v>
      </c>
      <c r="C2243" s="2">
        <f t="shared" si="204"/>
        <v>7.5397668046205109</v>
      </c>
      <c r="D2243" s="2">
        <f t="shared" si="206"/>
        <v>7.5442553443394358</v>
      </c>
      <c r="E2243" s="2">
        <f t="shared" si="205"/>
        <v>-4.4885397189249332E-3</v>
      </c>
      <c r="F2243" s="2">
        <f t="shared" si="209"/>
        <v>-1.2155112553930942E-2</v>
      </c>
      <c r="G2243" s="2">
        <f t="shared" si="207"/>
        <v>7.6665728350060088E-3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7.6101999999999999</v>
      </c>
      <c r="C2244" s="2">
        <f t="shared" si="204"/>
        <v>7.5391565269865861</v>
      </c>
      <c r="D2244" s="2">
        <f t="shared" si="206"/>
        <v>7.5491401336476258</v>
      </c>
      <c r="E2244" s="2">
        <f t="shared" si="205"/>
        <v>-9.9836066610397012E-3</v>
      </c>
      <c r="F2244" s="2">
        <f t="shared" si="209"/>
        <v>-1.1720811375352694E-2</v>
      </c>
      <c r="G2244" s="2">
        <f t="shared" si="207"/>
        <v>1.7372047143129933E-3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7.6009000000000002</v>
      </c>
      <c r="C2245" s="2">
        <f t="shared" si="204"/>
        <v>7.5314862920655727</v>
      </c>
      <c r="D2245" s="2">
        <f t="shared" si="206"/>
        <v>7.5529741978218761</v>
      </c>
      <c r="E2245" s="2">
        <f t="shared" si="205"/>
        <v>-2.1487905756303327E-2</v>
      </c>
      <c r="F2245" s="2">
        <f t="shared" si="209"/>
        <v>-1.3674230251542822E-2</v>
      </c>
      <c r="G2245" s="2">
        <f t="shared" si="207"/>
        <v>-7.8136755047605051E-3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6">
        <f>TITRES_STAT!D2249</f>
        <v>7.5823</v>
      </c>
      <c r="C2246" s="2">
        <f t="shared" si="204"/>
        <v>7.5249960932862532</v>
      </c>
      <c r="D2246" s="2">
        <f t="shared" si="206"/>
        <v>7.5551464794646996</v>
      </c>
      <c r="E2246" s="2">
        <f t="shared" si="205"/>
        <v>-3.0150386178446453E-2</v>
      </c>
      <c r="F2246" s="2">
        <f t="shared" si="209"/>
        <v>-1.6969461436923551E-2</v>
      </c>
      <c r="G2246" s="2">
        <f t="shared" si="207"/>
        <v>-1.3180924741522902E-2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6">
        <f>TITRES_STAT!D2250</f>
        <v>7.4893000000000001</v>
      </c>
      <c r="C2247" s="2">
        <f t="shared" si="204"/>
        <v>7.5166428481652918</v>
      </c>
      <c r="D2247" s="2">
        <f t="shared" si="206"/>
        <v>7.5502689624673147</v>
      </c>
      <c r="E2247" s="2">
        <f t="shared" si="205"/>
        <v>-3.3626114302022891E-2</v>
      </c>
      <c r="F2247" s="2">
        <f t="shared" si="209"/>
        <v>-2.0300792009943419E-2</v>
      </c>
      <c r="G2247" s="2">
        <f t="shared" si="207"/>
        <v>-1.3325322292079472E-2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6">
        <f>TITRES_STAT!D2251</f>
        <v>7.4428000000000001</v>
      </c>
      <c r="C2248" s="2">
        <f t="shared" si="204"/>
        <v>7.5124362561398623</v>
      </c>
      <c r="D2248" s="2">
        <f t="shared" si="206"/>
        <v>7.5423082985808474</v>
      </c>
      <c r="E2248" s="2">
        <f t="shared" si="205"/>
        <v>-2.9872042440985069E-2</v>
      </c>
      <c r="F2248" s="2">
        <f t="shared" si="209"/>
        <v>-2.2215042096151751E-2</v>
      </c>
      <c r="G2248" s="2">
        <f t="shared" si="207"/>
        <v>-7.6570003448333188E-3</v>
      </c>
      <c r="H2248" s="2" t="str">
        <f t="shared" si="208"/>
        <v>Hold</v>
      </c>
    </row>
    <row r="2249" spans="1:8" ht="13.5" x14ac:dyDescent="0.25">
      <c r="A2249" s="3">
        <f>TITRES_STAT!B2252</f>
        <v>45278</v>
      </c>
      <c r="B2249" s="6">
        <f>TITRES_STAT!D2252</f>
        <v>7.4428000000000001</v>
      </c>
      <c r="C2249" s="2">
        <f t="shared" si="204"/>
        <v>7.5074460628875759</v>
      </c>
      <c r="D2249" s="2">
        <f t="shared" si="206"/>
        <v>7.5349373135007855</v>
      </c>
      <c r="E2249" s="2">
        <f t="shared" si="205"/>
        <v>-2.7491250613209672E-2</v>
      </c>
      <c r="F2249" s="2">
        <f t="shared" si="209"/>
        <v>-2.3270283799563335E-2</v>
      </c>
      <c r="G2249" s="2">
        <f t="shared" si="207"/>
        <v>-4.2209668136463374E-3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6">
        <f>TITRES_STAT!D2253</f>
        <v>7.4147999999999996</v>
      </c>
      <c r="C2250" s="2">
        <f t="shared" si="204"/>
        <v>7.5175312839817954</v>
      </c>
      <c r="D2250" s="2">
        <f t="shared" si="206"/>
        <v>7.5260382532414685</v>
      </c>
      <c r="E2250" s="2">
        <f t="shared" si="205"/>
        <v>-8.5069692596730917E-3</v>
      </c>
      <c r="F2250" s="2">
        <f t="shared" si="209"/>
        <v>-2.0317620891585286E-2</v>
      </c>
      <c r="G2250" s="2">
        <f t="shared" si="207"/>
        <v>1.1810651631912195E-2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7.4147999999999996</v>
      </c>
      <c r="C2251" s="2">
        <f t="shared" si="204"/>
        <v>7.5246341633692122</v>
      </c>
      <c r="D2251" s="2">
        <f t="shared" si="206"/>
        <v>7.51779838263099</v>
      </c>
      <c r="E2251" s="2">
        <f t="shared" si="205"/>
        <v>6.8357807382222191E-3</v>
      </c>
      <c r="F2251" s="2">
        <f t="shared" si="209"/>
        <v>-1.4886940565623785E-2</v>
      </c>
      <c r="G2251" s="2">
        <f t="shared" si="207"/>
        <v>2.1722721303846004E-2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7.3962000000000003</v>
      </c>
      <c r="C2252" s="2">
        <f t="shared" si="204"/>
        <v>7.5306442920816412</v>
      </c>
      <c r="D2252" s="2">
        <f t="shared" si="206"/>
        <v>7.5087910950286947</v>
      </c>
      <c r="E2252" s="2">
        <f t="shared" si="205"/>
        <v>2.1853197052946527E-2</v>
      </c>
      <c r="F2252" s="2">
        <f t="shared" si="209"/>
        <v>-7.5389130419097226E-3</v>
      </c>
      <c r="G2252" s="2">
        <f t="shared" si="207"/>
        <v>2.939211009485625E-2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7.3962000000000003</v>
      </c>
      <c r="C2253" s="2">
        <f t="shared" si="204"/>
        <v>7.5457451702229275</v>
      </c>
      <c r="D2253" s="2">
        <f t="shared" si="206"/>
        <v>7.5004510139154581</v>
      </c>
      <c r="E2253" s="2">
        <f t="shared" si="205"/>
        <v>4.5294156307469358E-2</v>
      </c>
      <c r="F2253" s="2">
        <f t="shared" si="209"/>
        <v>3.0277008279660927E-3</v>
      </c>
      <c r="G2253" s="2">
        <f t="shared" si="207"/>
        <v>4.2266455479503265E-2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7.3962000000000003</v>
      </c>
      <c r="C2254" s="2">
        <f t="shared" si="204"/>
        <v>7.5556612978809383</v>
      </c>
      <c r="D2254" s="2">
        <f t="shared" si="206"/>
        <v>7.4927287165883873</v>
      </c>
      <c r="E2254" s="2">
        <f t="shared" si="205"/>
        <v>6.2932581292550971E-2</v>
      </c>
      <c r="F2254" s="2">
        <f t="shared" si="209"/>
        <v>1.500867692088307E-2</v>
      </c>
      <c r="G2254" s="2">
        <f t="shared" si="207"/>
        <v>4.7923904371667901E-2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7.3962000000000003</v>
      </c>
      <c r="C2255" s="2">
        <f t="shared" ref="C2255:C2318" si="210">$C$4*B2245+C2254*(1-$C$4)</f>
        <v>7.5626210982069475</v>
      </c>
      <c r="D2255" s="2">
        <f t="shared" si="206"/>
        <v>7.4855784412855435</v>
      </c>
      <c r="E2255" s="2">
        <f t="shared" si="205"/>
        <v>7.7042656921403996E-2</v>
      </c>
      <c r="F2255" s="2">
        <f t="shared" si="209"/>
        <v>2.7415472920987255E-2</v>
      </c>
      <c r="G2255" s="2">
        <f t="shared" si="207"/>
        <v>4.9627184000416741E-2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7.4706999999999999</v>
      </c>
      <c r="C2256" s="2">
        <f t="shared" si="210"/>
        <v>7.565648621559725</v>
      </c>
      <c r="D2256" s="2">
        <f t="shared" si="206"/>
        <v>7.4844763345236514</v>
      </c>
      <c r="E2256" s="2">
        <f t="shared" si="205"/>
        <v>8.1172287036073598E-2</v>
      </c>
      <c r="F2256" s="2">
        <f t="shared" si="209"/>
        <v>3.8166835744004528E-2</v>
      </c>
      <c r="G2256" s="2">
        <f t="shared" si="207"/>
        <v>4.300545129206907E-2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7.4428000000000001</v>
      </c>
      <c r="C2257" s="2">
        <f t="shared" si="210"/>
        <v>7.5539026797813058</v>
      </c>
      <c r="D2257" s="2">
        <f t="shared" si="206"/>
        <v>7.4813891986330106</v>
      </c>
      <c r="E2257" s="2">
        <f t="shared" si="205"/>
        <v>7.2513481148295256E-2</v>
      </c>
      <c r="F2257" s="2">
        <f t="shared" si="209"/>
        <v>4.5036164824862675E-2</v>
      </c>
      <c r="G2257" s="2">
        <f t="shared" si="207"/>
        <v>2.7477316323432581E-2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7.4428000000000001</v>
      </c>
      <c r="C2258" s="2">
        <f t="shared" si="210"/>
        <v>7.5368099598149509</v>
      </c>
      <c r="D2258" s="2">
        <f t="shared" si="206"/>
        <v>7.4785307394750102</v>
      </c>
      <c r="E2258" s="2">
        <f t="shared" si="205"/>
        <v>5.8279220339940707E-2</v>
      </c>
      <c r="F2258" s="2">
        <f t="shared" si="209"/>
        <v>4.768477592787828E-2</v>
      </c>
      <c r="G2258" s="2">
        <f t="shared" si="207"/>
        <v>1.0594444412062427E-2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6">
        <f>TITRES_STAT!D2262</f>
        <v>7.4335000000000004</v>
      </c>
      <c r="C2259" s="2">
        <f t="shared" si="210"/>
        <v>7.5223468890741891</v>
      </c>
      <c r="D2259" s="2">
        <f t="shared" si="206"/>
        <v>7.4751951291435272</v>
      </c>
      <c r="E2259" s="2">
        <f t="shared" si="205"/>
        <v>4.7151759930661896E-2</v>
      </c>
      <c r="F2259" s="2">
        <f t="shared" si="209"/>
        <v>4.7578172728435009E-2</v>
      </c>
      <c r="G2259" s="2">
        <f t="shared" si="207"/>
        <v>-4.2641279777311247E-4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7.3497000000000003</v>
      </c>
      <c r="C2260" s="2">
        <f t="shared" si="210"/>
        <v>7.5058012138320063</v>
      </c>
      <c r="D2260" s="2">
        <f t="shared" si="206"/>
        <v>7.4658991936514134</v>
      </c>
      <c r="E2260" s="2">
        <f t="shared" si="205"/>
        <v>3.9902020180592856E-2</v>
      </c>
      <c r="F2260" s="2">
        <f t="shared" si="209"/>
        <v>4.6042942218866581E-2</v>
      </c>
      <c r="G2260" s="2">
        <f t="shared" si="207"/>
        <v>-6.1409220382737245E-3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7.3311000000000002</v>
      </c>
      <c r="C2261" s="2">
        <f t="shared" si="210"/>
        <v>7.4918010270886208</v>
      </c>
      <c r="D2261" s="2">
        <f t="shared" si="206"/>
        <v>7.455914068195753</v>
      </c>
      <c r="E2261" s="2">
        <f t="shared" si="205"/>
        <v>3.588695889286786E-2</v>
      </c>
      <c r="F2261" s="2">
        <f t="shared" si="209"/>
        <v>4.4011745553666839E-2</v>
      </c>
      <c r="G2261" s="2">
        <f t="shared" si="207"/>
        <v>-8.1247866607989799E-3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7.2938999999999998</v>
      </c>
      <c r="C2262" s="2">
        <f t="shared" si="210"/>
        <v>7.4770931767672941</v>
      </c>
      <c r="D2262" s="2">
        <f t="shared" si="206"/>
        <v>7.4439130261071789</v>
      </c>
      <c r="E2262" s="2">
        <f t="shared" si="205"/>
        <v>3.318015066011526E-2</v>
      </c>
      <c r="F2262" s="2">
        <f t="shared" si="209"/>
        <v>4.1845426574956525E-2</v>
      </c>
      <c r="G2262" s="2">
        <f t="shared" si="207"/>
        <v>-8.6652759148412653E-3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7.1637000000000004</v>
      </c>
      <c r="C2263" s="2">
        <f t="shared" si="210"/>
        <v>7.4646480726492488</v>
      </c>
      <c r="D2263" s="2">
        <f t="shared" si="206"/>
        <v>7.423156505654795</v>
      </c>
      <c r="E2263" s="2">
        <f t="shared" si="205"/>
        <v>4.1491566994453777E-2</v>
      </c>
      <c r="F2263" s="2">
        <f t="shared" si="209"/>
        <v>4.1774654658855978E-2</v>
      </c>
      <c r="G2263" s="2">
        <f t="shared" si="207"/>
        <v>-2.8308766440220123E-4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7.1916000000000002</v>
      </c>
      <c r="C2264" s="2">
        <f t="shared" si="210"/>
        <v>7.4541175999339799</v>
      </c>
      <c r="D2264" s="2">
        <f t="shared" si="206"/>
        <v>7.4060041719025884</v>
      </c>
      <c r="E2264" s="2">
        <f t="shared" si="205"/>
        <v>4.8113428031391514E-2</v>
      </c>
      <c r="F2264" s="2">
        <f t="shared" si="209"/>
        <v>4.3042409333363091E-2</v>
      </c>
      <c r="G2264" s="2">
        <f t="shared" si="207"/>
        <v>5.0710186980284233E-3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7.1637000000000004</v>
      </c>
      <c r="C2265" s="2">
        <f t="shared" si="210"/>
        <v>7.4452071999441376</v>
      </c>
      <c r="D2265" s="2">
        <f t="shared" si="206"/>
        <v>7.3880557147246186</v>
      </c>
      <c r="E2265" s="2">
        <f t="shared" si="205"/>
        <v>5.715148521951896E-2</v>
      </c>
      <c r="F2265" s="2">
        <f t="shared" si="209"/>
        <v>4.586422451059427E-2</v>
      </c>
      <c r="G2265" s="2">
        <f t="shared" si="207"/>
        <v>1.128726070892469E-2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7.3403999999999998</v>
      </c>
      <c r="C2266" s="2">
        <f t="shared" si="210"/>
        <v>7.4491291691835011</v>
      </c>
      <c r="D2266" s="2">
        <f t="shared" si="206"/>
        <v>7.3845256617820541</v>
      </c>
      <c r="E2266" s="2">
        <f t="shared" si="205"/>
        <v>6.4603507401447047E-2</v>
      </c>
      <c r="F2266" s="2">
        <f t="shared" si="209"/>
        <v>4.9612081088764831E-2</v>
      </c>
      <c r="G2266" s="2">
        <f t="shared" si="207"/>
        <v>1.4991426312682216E-2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7.4893000000000001</v>
      </c>
      <c r="C2267" s="2">
        <f t="shared" si="210"/>
        <v>7.4481554508475778</v>
      </c>
      <c r="D2267" s="2">
        <f t="shared" si="206"/>
        <v>7.3922867238722718</v>
      </c>
      <c r="E2267" s="2">
        <f t="shared" si="205"/>
        <v>5.5868726975305982E-2</v>
      </c>
      <c r="F2267" s="2">
        <f t="shared" si="209"/>
        <v>5.0863410266073064E-2</v>
      </c>
      <c r="G2267" s="2">
        <f t="shared" si="207"/>
        <v>5.0053167092329182E-3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7.5358000000000001</v>
      </c>
      <c r="C2268" s="2">
        <f t="shared" si="210"/>
        <v>7.447331535332566</v>
      </c>
      <c r="D2268" s="2">
        <f t="shared" si="206"/>
        <v>7.4029173369187706</v>
      </c>
      <c r="E2268" s="2">
        <f t="shared" ref="E2268:E2331" si="211">C2268-D2268</f>
        <v>4.4414198413795347E-2</v>
      </c>
      <c r="F2268" s="2">
        <f t="shared" si="209"/>
        <v>4.9573567895617524E-2</v>
      </c>
      <c r="G2268" s="2">
        <f t="shared" si="207"/>
        <v>-5.1593694818221764E-3</v>
      </c>
      <c r="H2268" s="2" t="str">
        <f t="shared" si="208"/>
        <v>Hold</v>
      </c>
    </row>
    <row r="2269" spans="1:8" ht="13.5" x14ac:dyDescent="0.25">
      <c r="A2269" s="3">
        <f>TITRES_STAT!B2272</f>
        <v>45307</v>
      </c>
      <c r="B2269" s="6">
        <f>TITRES_STAT!D2272</f>
        <v>7.5079000000000002</v>
      </c>
      <c r="C2269" s="2">
        <f t="shared" si="210"/>
        <v>7.445203606819863</v>
      </c>
      <c r="D2269" s="2">
        <f t="shared" ref="D2269:D2332" si="212">$D$4*B2269+(1-$D$4)*D2268</f>
        <v>7.4106938304803434</v>
      </c>
      <c r="E2269" s="2">
        <f t="shared" si="211"/>
        <v>3.4509776339519682E-2</v>
      </c>
      <c r="F2269" s="2">
        <f t="shared" si="209"/>
        <v>4.6560809584397955E-2</v>
      </c>
      <c r="G2269" s="2">
        <f t="shared" si="207"/>
        <v>-1.2051033244878273E-2</v>
      </c>
      <c r="H2269" s="2" t="str">
        <f t="shared" si="208"/>
        <v>Hold</v>
      </c>
    </row>
    <row r="2270" spans="1:8" ht="13.5" x14ac:dyDescent="0.25">
      <c r="A2270" s="3">
        <f>TITRES_STAT!B2273</f>
        <v>45308</v>
      </c>
      <c r="B2270" s="6">
        <f>TITRES_STAT!D2273</f>
        <v>7.4428000000000001</v>
      </c>
      <c r="C2270" s="2">
        <f t="shared" si="210"/>
        <v>7.4305107442321923</v>
      </c>
      <c r="D2270" s="2">
        <f t="shared" si="212"/>
        <v>7.413072065259577</v>
      </c>
      <c r="E2270" s="2">
        <f t="shared" si="211"/>
        <v>1.7438678972615307E-2</v>
      </c>
      <c r="F2270" s="2">
        <f t="shared" si="209"/>
        <v>4.0736383462041427E-2</v>
      </c>
      <c r="G2270" s="2">
        <f t="shared" si="207"/>
        <v>-2.329770448942612E-2</v>
      </c>
      <c r="H2270" s="2" t="str">
        <f t="shared" si="208"/>
        <v>Hold</v>
      </c>
    </row>
    <row r="2271" spans="1:8" ht="13.5" x14ac:dyDescent="0.25">
      <c r="A2271" s="3">
        <f>TITRES_STAT!B2274</f>
        <v>45309</v>
      </c>
      <c r="B2271" s="6">
        <f>TITRES_STAT!D2274</f>
        <v>7.5171999999999999</v>
      </c>
      <c r="C2271" s="2">
        <f t="shared" si="210"/>
        <v>7.4152167835810863</v>
      </c>
      <c r="D2271" s="2">
        <f t="shared" si="212"/>
        <v>7.4207852456107197</v>
      </c>
      <c r="E2271" s="2">
        <f t="shared" si="211"/>
        <v>-5.5684620296334586E-3</v>
      </c>
      <c r="F2271" s="2">
        <f t="shared" si="209"/>
        <v>3.1475414363706447E-2</v>
      </c>
      <c r="G2271" s="2">
        <f t="shared" si="207"/>
        <v>-3.7043876393339906E-2</v>
      </c>
      <c r="H2271" s="2" t="str">
        <f t="shared" si="208"/>
        <v>Hold</v>
      </c>
    </row>
    <row r="2272" spans="1:8" ht="13.5" x14ac:dyDescent="0.25">
      <c r="A2272" s="3">
        <f>TITRES_STAT!B2275</f>
        <v>45310</v>
      </c>
      <c r="B2272" s="6">
        <f>TITRES_STAT!D2275</f>
        <v>7.4335000000000004</v>
      </c>
      <c r="C2272" s="2">
        <f t="shared" si="210"/>
        <v>7.3965526630301497</v>
      </c>
      <c r="D2272" s="2">
        <f t="shared" si="212"/>
        <v>7.4217270792691856</v>
      </c>
      <c r="E2272" s="2">
        <f t="shared" si="211"/>
        <v>-2.5174416239035935E-2</v>
      </c>
      <c r="F2272" s="2">
        <f t="shared" si="209"/>
        <v>2.0145448243157969E-2</v>
      </c>
      <c r="G2272" s="2">
        <f t="shared" si="207"/>
        <v>-4.5319864482193904E-2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6">
        <f>TITRES_STAT!D2276</f>
        <v>7.4428000000000001</v>
      </c>
      <c r="C2273" s="2">
        <f t="shared" si="210"/>
        <v>7.3607291764101266</v>
      </c>
      <c r="D2273" s="2">
        <f t="shared" si="212"/>
        <v>7.4232880363603577</v>
      </c>
      <c r="E2273" s="2">
        <f t="shared" si="211"/>
        <v>-6.2558859950231138E-2</v>
      </c>
      <c r="F2273" s="2">
        <f t="shared" si="209"/>
        <v>3.6045866044801481E-3</v>
      </c>
      <c r="G2273" s="2">
        <f t="shared" si="207"/>
        <v>-6.6163446554711292E-2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6">
        <f>TITRES_STAT!D2277</f>
        <v>7.3962000000000003</v>
      </c>
      <c r="C2274" s="2">
        <f t="shared" si="210"/>
        <v>7.3347093031162611</v>
      </c>
      <c r="D2274" s="2">
        <f t="shared" si="212"/>
        <v>7.4212815151484799</v>
      </c>
      <c r="E2274" s="2">
        <f t="shared" si="211"/>
        <v>-8.6572212032218765E-2</v>
      </c>
      <c r="F2274" s="2">
        <f t="shared" si="209"/>
        <v>-1.4430773122859635E-2</v>
      </c>
      <c r="G2274" s="2">
        <f t="shared" si="207"/>
        <v>-7.2141438909359132E-2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7.4241999999999999</v>
      </c>
      <c r="C2275" s="2">
        <f t="shared" si="210"/>
        <v>7.3084001795599134</v>
      </c>
      <c r="D2275" s="2">
        <f t="shared" si="212"/>
        <v>7.4214976992115558</v>
      </c>
      <c r="E2275" s="2">
        <f t="shared" si="211"/>
        <v>-0.11309751965164239</v>
      </c>
      <c r="F2275" s="2">
        <f t="shared" si="209"/>
        <v>-3.4164122428616189E-2</v>
      </c>
      <c r="G2275" s="2">
        <f t="shared" si="207"/>
        <v>-7.8933397223026197E-2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7.3497000000000003</v>
      </c>
      <c r="C2276" s="2">
        <f t="shared" si="210"/>
        <v>7.3133232288583878</v>
      </c>
      <c r="D2276" s="2">
        <f t="shared" si="212"/>
        <v>7.4161793511218104</v>
      </c>
      <c r="E2276" s="2">
        <f t="shared" si="211"/>
        <v>-0.10285612226342256</v>
      </c>
      <c r="F2276" s="2">
        <f t="shared" si="209"/>
        <v>-4.7902522395577463E-2</v>
      </c>
      <c r="G2276" s="2">
        <f t="shared" ref="G2276:G2339" si="213">E2276-F2276</f>
        <v>-5.4953599867845093E-2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7.3032000000000004</v>
      </c>
      <c r="C2277" s="2">
        <f t="shared" si="210"/>
        <v>7.3403965782647891</v>
      </c>
      <c r="D2277" s="2">
        <f t="shared" si="212"/>
        <v>7.4078105102979732</v>
      </c>
      <c r="E2277" s="2">
        <f t="shared" si="211"/>
        <v>-6.7413932033184132E-2</v>
      </c>
      <c r="F2277" s="2">
        <f t="shared" ref="F2277:F2340" si="215">(E2277*(2/(10)))+((1-(2/10))*F2276)</f>
        <v>-5.1804804323098801E-2</v>
      </c>
      <c r="G2277" s="2">
        <f t="shared" si="213"/>
        <v>-1.5609127710085331E-2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7.3497000000000003</v>
      </c>
      <c r="C2278" s="2">
        <f t="shared" si="210"/>
        <v>7.3704586431471286</v>
      </c>
      <c r="D2278" s="2">
        <f t="shared" si="212"/>
        <v>7.4035060280536786</v>
      </c>
      <c r="E2278" s="2">
        <f t="shared" si="211"/>
        <v>-3.3047384906550015E-2</v>
      </c>
      <c r="F2278" s="2">
        <f t="shared" si="215"/>
        <v>-4.8053320439789042E-2</v>
      </c>
      <c r="G2278" s="2">
        <f t="shared" si="213"/>
        <v>1.5005935533239027E-2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7.3497000000000003</v>
      </c>
      <c r="C2279" s="2">
        <f t="shared" si="210"/>
        <v>7.3916034672783395</v>
      </c>
      <c r="D2279" s="2">
        <f t="shared" si="212"/>
        <v>7.3995203963459986</v>
      </c>
      <c r="E2279" s="2">
        <f t="shared" si="211"/>
        <v>-7.916929067659062E-3</v>
      </c>
      <c r="F2279" s="2">
        <f t="shared" si="215"/>
        <v>-4.0026042165363047E-2</v>
      </c>
      <c r="G2279" s="2">
        <f t="shared" si="213"/>
        <v>3.2109113097703985E-2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7.3032000000000004</v>
      </c>
      <c r="C2280" s="2">
        <f t="shared" si="210"/>
        <v>7.3994798569278259</v>
      </c>
      <c r="D2280" s="2">
        <f t="shared" si="212"/>
        <v>7.3923855521722208</v>
      </c>
      <c r="E2280" s="2">
        <f t="shared" si="211"/>
        <v>7.0943047556051297E-3</v>
      </c>
      <c r="F2280" s="2">
        <f t="shared" si="215"/>
        <v>-3.0601972781169415E-2</v>
      </c>
      <c r="G2280" s="2">
        <f t="shared" si="213"/>
        <v>3.7696277536774542E-2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7.3032000000000004</v>
      </c>
      <c r="C2281" s="2">
        <f t="shared" si="210"/>
        <v>7.417590648169698</v>
      </c>
      <c r="D2281" s="2">
        <f t="shared" si="212"/>
        <v>7.3857792149742787</v>
      </c>
      <c r="E2281" s="2">
        <f t="shared" si="211"/>
        <v>3.1811433195419347E-2</v>
      </c>
      <c r="F2281" s="2">
        <f t="shared" si="215"/>
        <v>-1.8119291585851661E-2</v>
      </c>
      <c r="G2281" s="2">
        <f t="shared" si="213"/>
        <v>4.9930724781271009E-2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7.2567000000000004</v>
      </c>
      <c r="C2282" s="2">
        <f t="shared" si="210"/>
        <v>7.4200382407589753</v>
      </c>
      <c r="D2282" s="2">
        <f t="shared" si="212"/>
        <v>7.3762177916428504</v>
      </c>
      <c r="E2282" s="2">
        <f t="shared" si="211"/>
        <v>4.3820449116124927E-2</v>
      </c>
      <c r="F2282" s="2">
        <f t="shared" si="215"/>
        <v>-5.7313434454563435E-3</v>
      </c>
      <c r="G2282" s="2">
        <f t="shared" si="213"/>
        <v>4.9551792561581272E-2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6">
        <f>TITRES_STAT!D2286</f>
        <v>7.2846000000000002</v>
      </c>
      <c r="C2283" s="2">
        <f t="shared" si="210"/>
        <v>7.4235400498729796</v>
      </c>
      <c r="D2283" s="2">
        <f t="shared" si="212"/>
        <v>7.3694312885581947</v>
      </c>
      <c r="E2283" s="2">
        <f t="shared" si="211"/>
        <v>5.4108761314784815E-2</v>
      </c>
      <c r="F2283" s="2">
        <f t="shared" si="215"/>
        <v>6.2366775065918886E-3</v>
      </c>
      <c r="G2283" s="2">
        <f t="shared" si="213"/>
        <v>4.7872083808192925E-2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7.2567000000000004</v>
      </c>
      <c r="C2284" s="2">
        <f t="shared" si="210"/>
        <v>7.4193338883540605</v>
      </c>
      <c r="D2284" s="2">
        <f t="shared" si="212"/>
        <v>7.3610808227390692</v>
      </c>
      <c r="E2284" s="2">
        <f t="shared" si="211"/>
        <v>5.8253065614991328E-2</v>
      </c>
      <c r="F2284" s="2">
        <f t="shared" si="215"/>
        <v>1.663995512827178E-2</v>
      </c>
      <c r="G2284" s="2">
        <f t="shared" si="213"/>
        <v>4.1613110486719548E-2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7.3962000000000003</v>
      </c>
      <c r="C2285" s="2">
        <f t="shared" si="210"/>
        <v>7.4200825209149741</v>
      </c>
      <c r="D2285" s="2">
        <f t="shared" si="212"/>
        <v>7.3636822432769158</v>
      </c>
      <c r="E2285" s="2">
        <f t="shared" si="211"/>
        <v>5.6400277638058327E-2</v>
      </c>
      <c r="F2285" s="2">
        <f t="shared" si="215"/>
        <v>2.4592019630229091E-2</v>
      </c>
      <c r="G2285" s="2">
        <f t="shared" si="213"/>
        <v>3.1808258007829236E-2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6">
        <f>TITRES_STAT!D2289</f>
        <v>7.5450999999999997</v>
      </c>
      <c r="C2286" s="2">
        <f t="shared" si="210"/>
        <v>7.4092544407742089</v>
      </c>
      <c r="D2286" s="2">
        <f t="shared" si="212"/>
        <v>7.3771205956267742</v>
      </c>
      <c r="E2286" s="2">
        <f t="shared" si="211"/>
        <v>3.213384514743467E-2</v>
      </c>
      <c r="F2286" s="2">
        <f t="shared" si="215"/>
        <v>2.6100384733670205E-2</v>
      </c>
      <c r="G2286" s="2">
        <f t="shared" si="213"/>
        <v>6.0334604137644646E-3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7.4428000000000001</v>
      </c>
      <c r="C2287" s="2">
        <f t="shared" si="210"/>
        <v>7.3929383729627922</v>
      </c>
      <c r="D2287" s="2">
        <f t="shared" si="212"/>
        <v>7.3819857366914583</v>
      </c>
      <c r="E2287" s="2">
        <f t="shared" si="211"/>
        <v>1.0952636271333915E-2</v>
      </c>
      <c r="F2287" s="2">
        <f t="shared" si="215"/>
        <v>2.3070835041202949E-2</v>
      </c>
      <c r="G2287" s="2">
        <f t="shared" si="213"/>
        <v>-1.2118198769869033E-2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7.4428000000000001</v>
      </c>
      <c r="C2288" s="2">
        <f t="shared" si="210"/>
        <v>7.3862863155839005</v>
      </c>
      <c r="D2288" s="2">
        <f t="shared" si="212"/>
        <v>7.3864904969365348</v>
      </c>
      <c r="E2288" s="2">
        <f t="shared" si="211"/>
        <v>-2.0418135263433612E-4</v>
      </c>
      <c r="F2288" s="2">
        <f t="shared" si="215"/>
        <v>1.8415831762435494E-2</v>
      </c>
      <c r="G2288" s="2">
        <f t="shared" si="213"/>
        <v>-1.862001311506983E-2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7.4985999999999997</v>
      </c>
      <c r="C2289" s="2">
        <f t="shared" si="210"/>
        <v>7.3806576516479154</v>
      </c>
      <c r="D2289" s="2">
        <f t="shared" si="212"/>
        <v>7.3947949045708654</v>
      </c>
      <c r="E2289" s="2">
        <f t="shared" si="211"/>
        <v>-1.4137252922949983E-2</v>
      </c>
      <c r="F2289" s="2">
        <f t="shared" si="215"/>
        <v>1.1905214825358399E-2</v>
      </c>
      <c r="G2289" s="2">
        <f t="shared" si="213"/>
        <v>-2.604246774830838E-2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7.4428000000000001</v>
      </c>
      <c r="C2290" s="2">
        <f t="shared" si="210"/>
        <v>7.3687410898559289</v>
      </c>
      <c r="D2290" s="2">
        <f t="shared" si="212"/>
        <v>7.3983508375656157</v>
      </c>
      <c r="E2290" s="2">
        <f t="shared" si="211"/>
        <v>-2.9609747709686829E-2</v>
      </c>
      <c r="F2290" s="2">
        <f t="shared" si="215"/>
        <v>3.6022223183493542E-3</v>
      </c>
      <c r="G2290" s="2">
        <f t="shared" si="213"/>
        <v>-3.3211970028036185E-2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7.4428000000000001</v>
      </c>
      <c r="C2291" s="2">
        <f t="shared" si="210"/>
        <v>7.3586578452627096</v>
      </c>
      <c r="D2291" s="2">
        <f t="shared" si="212"/>
        <v>7.4016433681163107</v>
      </c>
      <c r="E2291" s="2">
        <f t="shared" si="211"/>
        <v>-4.2985522853601132E-2</v>
      </c>
      <c r="F2291" s="2">
        <f t="shared" si="215"/>
        <v>-5.7153267160407438E-3</v>
      </c>
      <c r="G2291" s="2">
        <f t="shared" si="213"/>
        <v>-3.7270196137560385E-2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7.4985999999999997</v>
      </c>
      <c r="C2292" s="2">
        <f t="shared" si="210"/>
        <v>7.3429720229146005</v>
      </c>
      <c r="D2292" s="2">
        <f t="shared" si="212"/>
        <v>7.4088253408484359</v>
      </c>
      <c r="E2292" s="2">
        <f t="shared" si="211"/>
        <v>-6.585331793383542E-2</v>
      </c>
      <c r="F2292" s="2">
        <f t="shared" si="215"/>
        <v>-1.7742924959599681E-2</v>
      </c>
      <c r="G2292" s="2">
        <f t="shared" si="213"/>
        <v>-4.8110392974235736E-2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7.4428000000000001</v>
      </c>
      <c r="C2293" s="2">
        <f t="shared" si="210"/>
        <v>7.33399171169697</v>
      </c>
      <c r="D2293" s="2">
        <f t="shared" si="212"/>
        <v>7.4113419822670696</v>
      </c>
      <c r="E2293" s="2">
        <f t="shared" si="211"/>
        <v>-7.7350270570099688E-2</v>
      </c>
      <c r="F2293" s="2">
        <f t="shared" si="215"/>
        <v>-2.9664394081699685E-2</v>
      </c>
      <c r="G2293" s="2">
        <f t="shared" si="213"/>
        <v>-4.7685876488400003E-2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7.4428000000000001</v>
      </c>
      <c r="C2294" s="2">
        <f t="shared" si="210"/>
        <v>7.3221006791282051</v>
      </c>
      <c r="D2294" s="2">
        <f t="shared" si="212"/>
        <v>7.4136722058028415</v>
      </c>
      <c r="E2294" s="2">
        <f t="shared" si="211"/>
        <v>-9.1571526674636416E-2</v>
      </c>
      <c r="F2294" s="2">
        <f t="shared" si="215"/>
        <v>-4.2045820600287033E-2</v>
      </c>
      <c r="G2294" s="2">
        <f t="shared" si="213"/>
        <v>-4.9525706074349383E-2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7.48</v>
      </c>
      <c r="C2295" s="2">
        <f t="shared" si="210"/>
        <v>7.3335005746469424</v>
      </c>
      <c r="D2295" s="2">
        <f t="shared" si="212"/>
        <v>7.4185853757433717</v>
      </c>
      <c r="E2295" s="2">
        <f t="shared" si="211"/>
        <v>-8.5084801096429352E-2</v>
      </c>
      <c r="F2295" s="2">
        <f t="shared" si="215"/>
        <v>-5.06536166995155E-2</v>
      </c>
      <c r="G2295" s="2">
        <f t="shared" si="213"/>
        <v>-3.4431184396913853E-2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7.4893000000000001</v>
      </c>
      <c r="C2296" s="2">
        <f t="shared" si="210"/>
        <v>7.366054332393567</v>
      </c>
      <c r="D2296" s="2">
        <f t="shared" si="212"/>
        <v>7.4238234960586773</v>
      </c>
      <c r="E2296" s="2">
        <f t="shared" si="211"/>
        <v>-5.7769163665110312E-2</v>
      </c>
      <c r="F2296" s="2">
        <f t="shared" si="215"/>
        <v>-5.2076726092634459E-2</v>
      </c>
      <c r="G2296" s="2">
        <f t="shared" si="213"/>
        <v>-5.692437572475853E-3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7.4893000000000001</v>
      </c>
      <c r="C2297" s="2">
        <f t="shared" si="210"/>
        <v>7.3778613581791728</v>
      </c>
      <c r="D2297" s="2">
        <f t="shared" si="212"/>
        <v>7.4286736074617385</v>
      </c>
      <c r="E2297" s="2">
        <f t="shared" si="211"/>
        <v>-5.081224928256578E-2</v>
      </c>
      <c r="F2297" s="2">
        <f t="shared" si="215"/>
        <v>-5.1823830730620725E-2</v>
      </c>
      <c r="G2297" s="2">
        <f t="shared" si="213"/>
        <v>1.0115814480549448E-3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7.6288</v>
      </c>
      <c r="C2298" s="2">
        <f t="shared" si="210"/>
        <v>7.3878519184592992</v>
      </c>
      <c r="D2298" s="2">
        <f t="shared" si="212"/>
        <v>7.4434977846867953</v>
      </c>
      <c r="E2298" s="2">
        <f t="shared" si="211"/>
        <v>-5.5645866227496121E-2</v>
      </c>
      <c r="F2298" s="2">
        <f t="shared" si="215"/>
        <v>-5.2588237829995804E-2</v>
      </c>
      <c r="G2298" s="2">
        <f t="shared" si="213"/>
        <v>-3.0576283975003171E-3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7.6195000000000004</v>
      </c>
      <c r="C2299" s="2">
        <f t="shared" si="210"/>
        <v>7.4048900848501766</v>
      </c>
      <c r="D2299" s="2">
        <f t="shared" si="212"/>
        <v>7.456534985821107</v>
      </c>
      <c r="E2299" s="2">
        <f t="shared" si="211"/>
        <v>-5.164490097093033E-2</v>
      </c>
      <c r="F2299" s="2">
        <f t="shared" si="215"/>
        <v>-5.2399570458182713E-2</v>
      </c>
      <c r="G2299" s="2">
        <f t="shared" si="213"/>
        <v>7.5466948725238375E-4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6">
        <f>TITRES_STAT!D2303</f>
        <v>7.7126000000000001</v>
      </c>
      <c r="C2300" s="2">
        <f t="shared" si="210"/>
        <v>7.410722379488611</v>
      </c>
      <c r="D2300" s="2">
        <f t="shared" si="212"/>
        <v>7.475502764649173</v>
      </c>
      <c r="E2300" s="2">
        <f t="shared" si="211"/>
        <v>-6.4780385160561949E-2</v>
      </c>
      <c r="F2300" s="2">
        <f t="shared" si="215"/>
        <v>-5.4875733398658567E-2</v>
      </c>
      <c r="G2300" s="2">
        <f t="shared" si="213"/>
        <v>-9.9046517619033811E-3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7.7683999999999997</v>
      </c>
      <c r="C2301" s="2">
        <f t="shared" si="210"/>
        <v>7.4156573980288254</v>
      </c>
      <c r="D2301" s="2">
        <f t="shared" si="212"/>
        <v>7.4971988561566416</v>
      </c>
      <c r="E2301" s="2">
        <f t="shared" si="211"/>
        <v>-8.1541458127816213E-2</v>
      </c>
      <c r="F2301" s="2">
        <f t="shared" si="215"/>
        <v>-6.0208878344490097E-2</v>
      </c>
      <c r="G2301" s="2">
        <f t="shared" si="213"/>
        <v>-2.1332579783326117E-2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7.7683999999999997</v>
      </c>
      <c r="C2302" s="2">
        <f t="shared" si="210"/>
        <v>7.4284177983320836</v>
      </c>
      <c r="D2302" s="2">
        <f t="shared" si="212"/>
        <v>7.5172878297746681</v>
      </c>
      <c r="E2302" s="2">
        <f t="shared" si="211"/>
        <v>-8.8870031442584541E-2</v>
      </c>
      <c r="F2302" s="2">
        <f t="shared" si="215"/>
        <v>-6.5941108964108985E-2</v>
      </c>
      <c r="G2302" s="2">
        <f t="shared" si="213"/>
        <v>-2.2928922478475555E-2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7.9638</v>
      </c>
      <c r="C2303" s="2">
        <f t="shared" si="210"/>
        <v>7.4306304447425315</v>
      </c>
      <c r="D2303" s="2">
        <f t="shared" si="212"/>
        <v>7.5503628053469152</v>
      </c>
      <c r="E2303" s="2">
        <f t="shared" si="211"/>
        <v>-0.11973236060438364</v>
      </c>
      <c r="F2303" s="2">
        <f t="shared" si="215"/>
        <v>-7.6699359292163927E-2</v>
      </c>
      <c r="G2303" s="2">
        <f t="shared" si="213"/>
        <v>-4.303300131221971E-2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7.9916999999999998</v>
      </c>
      <c r="C2304" s="2">
        <f t="shared" si="210"/>
        <v>7.4325026840129116</v>
      </c>
      <c r="D2304" s="2">
        <f t="shared" si="212"/>
        <v>7.5830544493952914</v>
      </c>
      <c r="E2304" s="2">
        <f t="shared" si="211"/>
        <v>-0.1505517653823798</v>
      </c>
      <c r="F2304" s="2">
        <f t="shared" si="215"/>
        <v>-9.1469840510207109E-2</v>
      </c>
      <c r="G2304" s="2">
        <f t="shared" si="213"/>
        <v>-5.9081924872172689E-2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8.0381999999999998</v>
      </c>
      <c r="C2305" s="2">
        <f t="shared" si="210"/>
        <v>7.4398099633955406</v>
      </c>
      <c r="D2305" s="2">
        <f t="shared" si="212"/>
        <v>7.61676893462527</v>
      </c>
      <c r="E2305" s="2">
        <f t="shared" si="211"/>
        <v>-0.17695897122972948</v>
      </c>
      <c r="F2305" s="2">
        <f t="shared" si="215"/>
        <v>-0.10856766665411158</v>
      </c>
      <c r="G2305" s="2">
        <f t="shared" si="213"/>
        <v>-6.8391304575617901E-2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7.9638</v>
      </c>
      <c r="C2306" s="2">
        <f t="shared" si="210"/>
        <v>7.4474238151808425</v>
      </c>
      <c r="D2306" s="2">
        <f t="shared" si="212"/>
        <v>7.6424749394678431</v>
      </c>
      <c r="E2306" s="2">
        <f t="shared" si="211"/>
        <v>-0.19505112428700055</v>
      </c>
      <c r="F2306" s="2">
        <f t="shared" si="215"/>
        <v>-0.12586435818068939</v>
      </c>
      <c r="G2306" s="2">
        <f t="shared" si="213"/>
        <v>-6.9186766106311165E-2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7.8521000000000001</v>
      </c>
      <c r="C2307" s="2">
        <f t="shared" si="210"/>
        <v>7.4538663051530207</v>
      </c>
      <c r="D2307" s="2">
        <f t="shared" si="212"/>
        <v>7.6580027217294848</v>
      </c>
      <c r="E2307" s="2">
        <f t="shared" si="211"/>
        <v>-0.20413641657646409</v>
      </c>
      <c r="F2307" s="2">
        <f t="shared" si="215"/>
        <v>-0.14151876985984432</v>
      </c>
      <c r="G2307" s="2">
        <f t="shared" si="213"/>
        <v>-6.2617646716619763E-2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7.7777000000000003</v>
      </c>
      <c r="C2308" s="2">
        <f t="shared" si="210"/>
        <v>7.4807791812833253</v>
      </c>
      <c r="D2308" s="2">
        <f t="shared" si="212"/>
        <v>7.6668691867865597</v>
      </c>
      <c r="E2308" s="2">
        <f t="shared" si="211"/>
        <v>-0.1860900055032344</v>
      </c>
      <c r="F2308" s="2">
        <f t="shared" si="215"/>
        <v>-0.15043301698852235</v>
      </c>
      <c r="G2308" s="2">
        <f t="shared" si="213"/>
        <v>-3.5656988514712051E-2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7.7497999999999996</v>
      </c>
      <c r="C2309" s="2">
        <f t="shared" si="210"/>
        <v>7.5021208457012758</v>
      </c>
      <c r="D2309" s="2">
        <f t="shared" si="212"/>
        <v>7.6730122099875553</v>
      </c>
      <c r="E2309" s="2">
        <f t="shared" si="211"/>
        <v>-0.17089136428627949</v>
      </c>
      <c r="F2309" s="2">
        <f t="shared" si="215"/>
        <v>-0.15452468644807377</v>
      </c>
      <c r="G2309" s="2">
        <f t="shared" si="213"/>
        <v>-1.6366677838205723E-2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6">
        <f>TITRES_STAT!D2313</f>
        <v>7.7497999999999996</v>
      </c>
      <c r="C2310" s="2">
        <f t="shared" si="210"/>
        <v>7.5345022540549262</v>
      </c>
      <c r="D2310" s="2">
        <f t="shared" si="212"/>
        <v>7.6787001944329214</v>
      </c>
      <c r="E2310" s="2">
        <f t="shared" si="211"/>
        <v>-0.14419794037799516</v>
      </c>
      <c r="F2310" s="2">
        <f t="shared" si="215"/>
        <v>-0.15245933723405805</v>
      </c>
      <c r="G2310" s="2">
        <f t="shared" si="213"/>
        <v>8.2613968560628914E-3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7.6753</v>
      </c>
      <c r="C2311" s="2">
        <f t="shared" si="210"/>
        <v>7.5704865226618612</v>
      </c>
      <c r="D2311" s="2">
        <f t="shared" si="212"/>
        <v>7.6784483281786304</v>
      </c>
      <c r="E2311" s="2">
        <f t="shared" si="211"/>
        <v>-0.10796180551676926</v>
      </c>
      <c r="F2311" s="2">
        <f t="shared" si="215"/>
        <v>-0.14355983089060029</v>
      </c>
      <c r="G2311" s="2">
        <f t="shared" si="213"/>
        <v>3.5598025373831027E-2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7.7126000000000001</v>
      </c>
      <c r="C2312" s="2">
        <f t="shared" si="210"/>
        <v>7.6009347499446518</v>
      </c>
      <c r="D2312" s="2">
        <f t="shared" si="212"/>
        <v>7.68097808164688</v>
      </c>
      <c r="E2312" s="2">
        <f t="shared" si="211"/>
        <v>-8.0043331702228215E-2</v>
      </c>
      <c r="F2312" s="2">
        <f t="shared" si="215"/>
        <v>-0.13085653105292588</v>
      </c>
      <c r="G2312" s="2">
        <f t="shared" si="213"/>
        <v>5.0813199350697669E-2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7.7032999999999996</v>
      </c>
      <c r="C2313" s="2">
        <f t="shared" si="210"/>
        <v>7.65676017303009</v>
      </c>
      <c r="D2313" s="2">
        <f t="shared" si="212"/>
        <v>7.6826315570804447</v>
      </c>
      <c r="E2313" s="2">
        <f t="shared" si="211"/>
        <v>-2.5871384050354607E-2</v>
      </c>
      <c r="F2313" s="2">
        <f t="shared" si="215"/>
        <v>-0.10985950165241164</v>
      </c>
      <c r="G2313" s="2">
        <f t="shared" si="213"/>
        <v>8.398811760205703E-2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7.6288</v>
      </c>
      <c r="C2314" s="2">
        <f t="shared" si="210"/>
        <v>7.7082893771793071</v>
      </c>
      <c r="D2314" s="2">
        <f t="shared" si="212"/>
        <v>7.678644034333745</v>
      </c>
      <c r="E2314" s="2">
        <f t="shared" si="211"/>
        <v>2.9645342845562084E-2</v>
      </c>
      <c r="F2314" s="2">
        <f t="shared" si="215"/>
        <v>-8.1958532752816893E-2</v>
      </c>
      <c r="G2314" s="2">
        <f t="shared" si="213"/>
        <v>0.11160387559837898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7.6288</v>
      </c>
      <c r="C2315" s="2">
        <f t="shared" si="210"/>
        <v>7.7590448576132598</v>
      </c>
      <c r="D2315" s="2">
        <f t="shared" si="212"/>
        <v>7.6749518836423567</v>
      </c>
      <c r="E2315" s="2">
        <f t="shared" si="211"/>
        <v>8.4092973970903095E-2</v>
      </c>
      <c r="F2315" s="2">
        <f t="shared" si="215"/>
        <v>-4.8748231408072898E-2</v>
      </c>
      <c r="G2315" s="2">
        <f t="shared" si="213"/>
        <v>0.13284120537897598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7.6288</v>
      </c>
      <c r="C2316" s="2">
        <f t="shared" si="210"/>
        <v>7.7905456487496814</v>
      </c>
      <c r="D2316" s="2">
        <f t="shared" si="212"/>
        <v>7.671533225594775</v>
      </c>
      <c r="E2316" s="2">
        <f t="shared" si="211"/>
        <v>0.11901242315490634</v>
      </c>
      <c r="F2316" s="2">
        <f t="shared" si="215"/>
        <v>-1.5196100495477049E-2</v>
      </c>
      <c r="G2316" s="2">
        <f t="shared" si="213"/>
        <v>0.13420852365038338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7.6288</v>
      </c>
      <c r="C2317" s="2">
        <f t="shared" si="210"/>
        <v>7.8000155489420377</v>
      </c>
      <c r="D2317" s="2">
        <f t="shared" si="212"/>
        <v>7.6683678014766441</v>
      </c>
      <c r="E2317" s="2">
        <f t="shared" si="211"/>
        <v>0.13164774746539365</v>
      </c>
      <c r="F2317" s="2">
        <f t="shared" si="215"/>
        <v>1.4172669096697092E-2</v>
      </c>
      <c r="G2317" s="2">
        <f t="shared" si="213"/>
        <v>0.11747507836869656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7.694</v>
      </c>
      <c r="C2318" s="2">
        <f t="shared" si="210"/>
        <v>7.7965823875663398</v>
      </c>
      <c r="D2318" s="2">
        <f t="shared" si="212"/>
        <v>7.6702664828487448</v>
      </c>
      <c r="E2318" s="2">
        <f t="shared" si="211"/>
        <v>0.12631590471759502</v>
      </c>
      <c r="F2318" s="2">
        <f t="shared" si="215"/>
        <v>3.660131622087668E-2</v>
      </c>
      <c r="G2318" s="2">
        <f t="shared" si="213"/>
        <v>8.9714588496718345E-2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7.7218999999999998</v>
      </c>
      <c r="C2319" s="2">
        <f t="shared" ref="C2319:C2382" si="216">$C$4*B2309+C2318*(1-$C$4)</f>
        <v>7.7893850971715182</v>
      </c>
      <c r="D2319" s="2">
        <f t="shared" si="212"/>
        <v>7.6740911878229117</v>
      </c>
      <c r="E2319" s="2">
        <f t="shared" si="211"/>
        <v>0.1152939093486065</v>
      </c>
      <c r="F2319" s="2">
        <f t="shared" si="215"/>
        <v>5.2339834846422649E-2</v>
      </c>
      <c r="G2319" s="2">
        <f t="shared" si="213"/>
        <v>6.2954074502183849E-2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7.7218999999999998</v>
      </c>
      <c r="C2320" s="2">
        <f t="shared" si="216"/>
        <v>7.7832950822220539</v>
      </c>
      <c r="D2320" s="2">
        <f t="shared" si="212"/>
        <v>7.6776325813175106</v>
      </c>
      <c r="E2320" s="2">
        <f t="shared" si="211"/>
        <v>0.10566250090454332</v>
      </c>
      <c r="F2320" s="2">
        <f t="shared" si="215"/>
        <v>6.3004368058046781E-2</v>
      </c>
      <c r="G2320" s="2">
        <f t="shared" si="213"/>
        <v>4.2658132846496541E-2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7.7683999999999997</v>
      </c>
      <c r="C2321" s="2">
        <f t="shared" si="216"/>
        <v>7.7666804541878918</v>
      </c>
      <c r="D2321" s="2">
        <f t="shared" si="212"/>
        <v>7.6843560938125091</v>
      </c>
      <c r="E2321" s="2">
        <f t="shared" si="211"/>
        <v>8.232436037538271E-2</v>
      </c>
      <c r="F2321" s="2">
        <f t="shared" si="215"/>
        <v>6.6868366521513969E-2</v>
      </c>
      <c r="G2321" s="2">
        <f t="shared" si="213"/>
        <v>1.5455993853868741E-2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7.7683999999999997</v>
      </c>
      <c r="C2322" s="2">
        <f t="shared" si="216"/>
        <v>7.7583603843128319</v>
      </c>
      <c r="D2322" s="2">
        <f t="shared" si="212"/>
        <v>7.6905815683449159</v>
      </c>
      <c r="E2322" s="2">
        <f t="shared" si="211"/>
        <v>6.7778815967916017E-2</v>
      </c>
      <c r="F2322" s="2">
        <f t="shared" si="215"/>
        <v>6.7050456410794379E-2</v>
      </c>
      <c r="G2322" s="2">
        <f t="shared" si="213"/>
        <v>7.2835955712163836E-4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7.7683999999999997</v>
      </c>
      <c r="C2323" s="2">
        <f t="shared" si="216"/>
        <v>7.7498895559570116</v>
      </c>
      <c r="D2323" s="2">
        <f t="shared" si="212"/>
        <v>7.6963458966156626</v>
      </c>
      <c r="E2323" s="2">
        <f t="shared" si="211"/>
        <v>5.354365934134897E-2</v>
      </c>
      <c r="F2323" s="2">
        <f t="shared" si="215"/>
        <v>6.4349096996905303E-2</v>
      </c>
      <c r="G2323" s="2">
        <f t="shared" si="213"/>
        <v>-1.0805437655556333E-2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7.8148999999999997</v>
      </c>
      <c r="C2324" s="2">
        <f t="shared" si="216"/>
        <v>7.7312603935020867</v>
      </c>
      <c r="D2324" s="2">
        <f t="shared" si="212"/>
        <v>7.7051276820515398</v>
      </c>
      <c r="E2324" s="2">
        <f t="shared" si="211"/>
        <v>2.6132711450546964E-2</v>
      </c>
      <c r="F2324" s="2">
        <f t="shared" si="215"/>
        <v>5.6705819887633638E-2</v>
      </c>
      <c r="G2324" s="2">
        <f t="shared" si="213"/>
        <v>-3.0573108437086674E-2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7.7683999999999997</v>
      </c>
      <c r="C2325" s="2">
        <f t="shared" si="216"/>
        <v>7.7154972560402273</v>
      </c>
      <c r="D2325" s="2">
        <f t="shared" si="212"/>
        <v>7.7098145204180923</v>
      </c>
      <c r="E2325" s="2">
        <f t="shared" si="211"/>
        <v>5.682735622134949E-3</v>
      </c>
      <c r="F2325" s="2">
        <f t="shared" si="215"/>
        <v>4.6501203034533901E-2</v>
      </c>
      <c r="G2325" s="2">
        <f t="shared" si="213"/>
        <v>-4.0818467412398952E-2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7.7869999999999999</v>
      </c>
      <c r="C2326" s="2">
        <f t="shared" si="216"/>
        <v>7.7021592166494228</v>
      </c>
      <c r="D2326" s="2">
        <f t="shared" si="212"/>
        <v>7.7155319633500854</v>
      </c>
      <c r="E2326" s="2">
        <f t="shared" si="211"/>
        <v>-1.3372746700662574E-2</v>
      </c>
      <c r="F2326" s="2">
        <f t="shared" si="215"/>
        <v>3.4526413087494608E-2</v>
      </c>
      <c r="G2326" s="2">
        <f t="shared" si="213"/>
        <v>-4.7899159788157182E-2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7.7869999999999999</v>
      </c>
      <c r="C2327" s="2">
        <f t="shared" si="216"/>
        <v>7.6908731833187423</v>
      </c>
      <c r="D2327" s="2">
        <f t="shared" si="212"/>
        <v>7.7208258919908195</v>
      </c>
      <c r="E2327" s="2">
        <f t="shared" si="211"/>
        <v>-2.9952708672077222E-2</v>
      </c>
      <c r="F2327" s="2">
        <f t="shared" si="215"/>
        <v>2.1630588735580245E-2</v>
      </c>
      <c r="G2327" s="2">
        <f t="shared" si="213"/>
        <v>-5.1583297407657464E-2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7.8334999999999999</v>
      </c>
      <c r="C2328" s="2">
        <f t="shared" si="216"/>
        <v>7.6913542320389361</v>
      </c>
      <c r="D2328" s="2">
        <f t="shared" si="212"/>
        <v>7.729172122213722</v>
      </c>
      <c r="E2328" s="2">
        <f t="shared" si="211"/>
        <v>-3.7817890174785873E-2</v>
      </c>
      <c r="F2328" s="2">
        <f t="shared" si="215"/>
        <v>9.7408929535070243E-3</v>
      </c>
      <c r="G2328" s="2">
        <f t="shared" si="213"/>
        <v>-4.7558783128292897E-2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7.8148999999999997</v>
      </c>
      <c r="C2329" s="2">
        <f t="shared" si="216"/>
        <v>7.6960535809560229</v>
      </c>
      <c r="D2329" s="2">
        <f t="shared" si="212"/>
        <v>7.7355223353830755</v>
      </c>
      <c r="E2329" s="2">
        <f t="shared" si="211"/>
        <v>-3.9468754427052666E-2</v>
      </c>
      <c r="F2329" s="2">
        <f t="shared" si="215"/>
        <v>-1.01036522604913E-4</v>
      </c>
      <c r="G2329" s="2">
        <f t="shared" si="213"/>
        <v>-3.9367717904447749E-2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7.7218999999999998</v>
      </c>
      <c r="C2330" s="2">
        <f t="shared" si="216"/>
        <v>7.7000299531166343</v>
      </c>
      <c r="D2330" s="2">
        <f t="shared" si="212"/>
        <v>7.7345132735028477</v>
      </c>
      <c r="E2330" s="2">
        <f t="shared" si="211"/>
        <v>-3.4483320386213379E-2</v>
      </c>
      <c r="F2330" s="2">
        <f t="shared" si="215"/>
        <v>-6.9774932953266065E-3</v>
      </c>
      <c r="G2330" s="2">
        <f t="shared" si="213"/>
        <v>-2.7505827090886774E-2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7.7591000000000001</v>
      </c>
      <c r="C2331" s="2">
        <f t="shared" si="216"/>
        <v>7.7105484218679212</v>
      </c>
      <c r="D2331" s="2">
        <f t="shared" si="212"/>
        <v>7.736334512502637</v>
      </c>
      <c r="E2331" s="2">
        <f t="shared" si="211"/>
        <v>-2.5786090634715819E-2</v>
      </c>
      <c r="F2331" s="2">
        <f t="shared" si="215"/>
        <v>-1.0739212763204449E-2</v>
      </c>
      <c r="G2331" s="2">
        <f t="shared" si="213"/>
        <v>-1.504687787151137E-2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7.7218999999999998</v>
      </c>
      <c r="C2332" s="2">
        <f t="shared" si="216"/>
        <v>7.719448664657472</v>
      </c>
      <c r="D2332" s="2">
        <f t="shared" si="212"/>
        <v>7.7352652893542935</v>
      </c>
      <c r="E2332" s="2">
        <f t="shared" ref="E2332:E2395" si="217">C2332-D2332</f>
        <v>-1.5816624696821435E-2</v>
      </c>
      <c r="F2332" s="2">
        <f t="shared" si="215"/>
        <v>-1.1754695149927847E-2</v>
      </c>
      <c r="G2332" s="2">
        <f t="shared" si="213"/>
        <v>-4.0619295468935883E-3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7.694</v>
      </c>
      <c r="C2333" s="2">
        <f t="shared" si="216"/>
        <v>7.7269796393255534</v>
      </c>
      <c r="D2333" s="2">
        <f t="shared" ref="D2333:D2396" si="218">$D$4*B2333+(1-$D$4)*D2332</f>
        <v>7.7322086012539755</v>
      </c>
      <c r="E2333" s="2">
        <f t="shared" si="217"/>
        <v>-5.2289619284220379E-3</v>
      </c>
      <c r="F2333" s="2">
        <f t="shared" si="215"/>
        <v>-1.0449548505626686E-2</v>
      </c>
      <c r="G2333" s="2">
        <f t="shared" si="213"/>
        <v>5.2205865772046479E-3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7.7218999999999998</v>
      </c>
      <c r="C2334" s="2">
        <f t="shared" si="216"/>
        <v>7.7405058486600842</v>
      </c>
      <c r="D2334" s="2">
        <f t="shared" si="218"/>
        <v>7.731445001161088</v>
      </c>
      <c r="E2334" s="2">
        <f t="shared" si="217"/>
        <v>9.0608474989961607E-3</v>
      </c>
      <c r="F2334" s="2">
        <f t="shared" si="215"/>
        <v>-6.5474693047021162E-3</v>
      </c>
      <c r="G2334" s="2">
        <f t="shared" si="213"/>
        <v>1.5608316803698277E-2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7.8148999999999997</v>
      </c>
      <c r="C2335" s="2">
        <f t="shared" si="216"/>
        <v>7.7447972565585328</v>
      </c>
      <c r="D2335" s="2">
        <f t="shared" si="218"/>
        <v>7.7376268529269332</v>
      </c>
      <c r="E2335" s="2">
        <f t="shared" si="217"/>
        <v>7.1704036315995978E-3</v>
      </c>
      <c r="F2335" s="2">
        <f t="shared" si="215"/>
        <v>-3.803894717441773E-3</v>
      </c>
      <c r="G2335" s="2">
        <f t="shared" si="213"/>
        <v>1.0974298349041371E-2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7.9078999999999997</v>
      </c>
      <c r="C2336" s="2">
        <f t="shared" si="216"/>
        <v>7.7512899863187581</v>
      </c>
      <c r="D2336" s="2">
        <f t="shared" si="218"/>
        <v>7.7502396786360492</v>
      </c>
      <c r="E2336" s="2">
        <f t="shared" si="217"/>
        <v>1.050307682708862E-3</v>
      </c>
      <c r="F2336" s="2">
        <f t="shared" si="215"/>
        <v>-2.8330542374116461E-3</v>
      </c>
      <c r="G2336" s="2">
        <f t="shared" si="213"/>
        <v>3.8833619201205081E-3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7.9451000000000001</v>
      </c>
      <c r="C2337" s="2">
        <f t="shared" si="216"/>
        <v>7.7567838345774103</v>
      </c>
      <c r="D2337" s="2">
        <f t="shared" si="218"/>
        <v>7.7646737765148606</v>
      </c>
      <c r="E2337" s="2">
        <f t="shared" si="217"/>
        <v>-7.8899419374502955E-3</v>
      </c>
      <c r="F2337" s="2">
        <f t="shared" si="215"/>
        <v>-3.844431777419376E-3</v>
      </c>
      <c r="G2337" s="2">
        <f t="shared" si="213"/>
        <v>-4.0455101600309195E-3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7.9264999999999999</v>
      </c>
      <c r="C2338" s="2">
        <f t="shared" si="216"/>
        <v>7.7685863215655004</v>
      </c>
      <c r="D2338" s="2">
        <f t="shared" si="218"/>
        <v>7.7766609041804262</v>
      </c>
      <c r="E2338" s="2">
        <f t="shared" si="217"/>
        <v>-8.0745826149257738E-3</v>
      </c>
      <c r="F2338" s="2">
        <f t="shared" si="215"/>
        <v>-4.6904619449206555E-3</v>
      </c>
      <c r="G2338" s="2">
        <f t="shared" si="213"/>
        <v>-3.3841206700051182E-3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7.9078999999999997</v>
      </c>
      <c r="C2339" s="2">
        <f t="shared" si="216"/>
        <v>7.7757115028631159</v>
      </c>
      <c r="D2339" s="2">
        <f t="shared" si="218"/>
        <v>7.7863823186855798</v>
      </c>
      <c r="E2339" s="2">
        <f t="shared" si="217"/>
        <v>-1.0670815822463986E-2</v>
      </c>
      <c r="F2339" s="2">
        <f t="shared" si="215"/>
        <v>-5.886532720429322E-3</v>
      </c>
      <c r="G2339" s="2">
        <f t="shared" si="213"/>
        <v>-4.784283102034664E-3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7.8613999999999997</v>
      </c>
      <c r="C2340" s="2">
        <f t="shared" si="216"/>
        <v>7.7674328101149444</v>
      </c>
      <c r="D2340" s="2">
        <f t="shared" si="218"/>
        <v>7.7919391839681298</v>
      </c>
      <c r="E2340" s="2">
        <f t="shared" si="217"/>
        <v>-2.4506373853185437E-2</v>
      </c>
      <c r="F2340" s="2">
        <f t="shared" si="215"/>
        <v>-9.6105009469805453E-3</v>
      </c>
      <c r="G2340" s="2">
        <f t="shared" ref="G2340:G2403" si="219">E2340-F2340</f>
        <v>-1.4895872906204892E-2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7.8148999999999997</v>
      </c>
      <c r="C2341" s="2">
        <f t="shared" si="216"/>
        <v>7.766150839328029</v>
      </c>
      <c r="D2341" s="2">
        <f t="shared" si="218"/>
        <v>7.7936399851556759</v>
      </c>
      <c r="E2341" s="2">
        <f t="shared" si="217"/>
        <v>-2.7489145827646944E-2</v>
      </c>
      <c r="F2341" s="2">
        <f t="shared" ref="F2341:F2404" si="221">(E2341*(2/(10)))+((1-(2/10))*F2340)</f>
        <v>-1.3186229923113826E-2</v>
      </c>
      <c r="G2341" s="2">
        <f t="shared" si="219"/>
        <v>-1.4302915904533118E-2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7.8148999999999997</v>
      </c>
      <c r="C2342" s="2">
        <f t="shared" si="216"/>
        <v>7.7593430178929479</v>
      </c>
      <c r="D2342" s="2">
        <f t="shared" si="218"/>
        <v>7.7952148010700704</v>
      </c>
      <c r="E2342" s="2">
        <f t="shared" si="217"/>
        <v>-3.5871783177122474E-2</v>
      </c>
      <c r="F2342" s="2">
        <f t="shared" si="221"/>
        <v>-1.7723340573915555E-2</v>
      </c>
      <c r="G2342" s="2">
        <f t="shared" si="219"/>
        <v>-1.8148442603206919E-2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7.8148999999999997</v>
      </c>
      <c r="C2343" s="2">
        <f t="shared" si="216"/>
        <v>7.7492902459094175</v>
      </c>
      <c r="D2343" s="2">
        <f t="shared" si="218"/>
        <v>7.7966729639537684</v>
      </c>
      <c r="E2343" s="2">
        <f t="shared" si="217"/>
        <v>-4.7382718044350902E-2</v>
      </c>
      <c r="F2343" s="2">
        <f t="shared" si="221"/>
        <v>-2.3655216068002624E-2</v>
      </c>
      <c r="G2343" s="2">
        <f t="shared" si="219"/>
        <v>-2.3727501976348278E-2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7.7591000000000001</v>
      </c>
      <c r="C2344" s="2">
        <f t="shared" si="216"/>
        <v>7.7450763619233536</v>
      </c>
      <c r="D2344" s="2">
        <f t="shared" si="218"/>
        <v>7.7938897814386747</v>
      </c>
      <c r="E2344" s="2">
        <f t="shared" si="217"/>
        <v>-4.8813419515321144E-2</v>
      </c>
      <c r="F2344" s="2">
        <f t="shared" si="221"/>
        <v>-2.8686856757466329E-2</v>
      </c>
      <c r="G2344" s="2">
        <f t="shared" si="219"/>
        <v>-2.0126562757854814E-2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7.7218999999999998</v>
      </c>
      <c r="C2345" s="2">
        <f t="shared" si="216"/>
        <v>7.7558184600889915</v>
      </c>
      <c r="D2345" s="2">
        <f t="shared" si="218"/>
        <v>7.7885572050358096</v>
      </c>
      <c r="E2345" s="2">
        <f t="shared" si="217"/>
        <v>-3.2738744946818166E-2</v>
      </c>
      <c r="F2345" s="2">
        <f t="shared" si="221"/>
        <v>-2.9497234395336698E-2</v>
      </c>
      <c r="G2345" s="2">
        <f t="shared" si="219"/>
        <v>-3.2415105514814677E-3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7.7218999999999998</v>
      </c>
      <c r="C2346" s="2">
        <f t="shared" si="216"/>
        <v>7.7792156200753002</v>
      </c>
      <c r="D2346" s="2">
        <f t="shared" si="218"/>
        <v>7.7836196342924167</v>
      </c>
      <c r="E2346" s="2">
        <f t="shared" si="217"/>
        <v>-4.4040142171164476E-3</v>
      </c>
      <c r="F2346" s="2">
        <f t="shared" si="221"/>
        <v>-2.4478590359692649E-2</v>
      </c>
      <c r="G2346" s="2">
        <f t="shared" si="219"/>
        <v>2.0074576142576201E-2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7.5915999999999997</v>
      </c>
      <c r="C2347" s="2">
        <f t="shared" si="216"/>
        <v>7.8047362939098699</v>
      </c>
      <c r="D2347" s="2">
        <f t="shared" si="218"/>
        <v>7.7693959576781637</v>
      </c>
      <c r="E2347" s="2">
        <f t="shared" si="217"/>
        <v>3.5340336231706182E-2</v>
      </c>
      <c r="F2347" s="2">
        <f t="shared" si="221"/>
        <v>-1.2514805041412884E-2</v>
      </c>
      <c r="G2347" s="2">
        <f t="shared" si="219"/>
        <v>4.7855141273119066E-2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7.6288</v>
      </c>
      <c r="C2348" s="2">
        <f t="shared" si="216"/>
        <v>7.8234691717698901</v>
      </c>
      <c r="D2348" s="2">
        <f t="shared" si="218"/>
        <v>7.758981442294596</v>
      </c>
      <c r="E2348" s="2">
        <f t="shared" si="217"/>
        <v>6.4487729475294131E-2</v>
      </c>
      <c r="F2348" s="2">
        <f t="shared" si="221"/>
        <v>2.8857018619285191E-3</v>
      </c>
      <c r="G2348" s="2">
        <f t="shared" si="219"/>
        <v>6.1602027613365612E-2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7.6288</v>
      </c>
      <c r="C2349" s="2">
        <f t="shared" si="216"/>
        <v>7.8364585299591383</v>
      </c>
      <c r="D2349" s="2">
        <f t="shared" si="218"/>
        <v>7.7493383724949965</v>
      </c>
      <c r="E2349" s="2">
        <f t="shared" si="217"/>
        <v>8.7120157464141812E-2</v>
      </c>
      <c r="F2349" s="2">
        <f t="shared" si="221"/>
        <v>1.9732592982371181E-2</v>
      </c>
      <c r="G2349" s="2">
        <f t="shared" si="219"/>
        <v>6.7387564481770634E-2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7.5915999999999997</v>
      </c>
      <c r="C2350" s="2">
        <f t="shared" si="216"/>
        <v>7.8402956791961937</v>
      </c>
      <c r="D2350" s="2">
        <f t="shared" si="218"/>
        <v>7.737654048606478</v>
      </c>
      <c r="E2350" s="2">
        <f t="shared" si="217"/>
        <v>0.10264163058971576</v>
      </c>
      <c r="F2350" s="2">
        <f t="shared" si="221"/>
        <v>3.6314400503840105E-2</v>
      </c>
      <c r="G2350" s="2">
        <f t="shared" si="219"/>
        <v>6.6327230085875655E-2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7.5823</v>
      </c>
      <c r="C2351" s="2">
        <f t="shared" si="216"/>
        <v>7.8363886516275487</v>
      </c>
      <c r="D2351" s="2">
        <f t="shared" si="218"/>
        <v>7.7261463413022939</v>
      </c>
      <c r="E2351" s="2">
        <f t="shared" si="217"/>
        <v>0.11024231032525478</v>
      </c>
      <c r="F2351" s="2">
        <f t="shared" si="221"/>
        <v>5.1099982468123042E-2</v>
      </c>
      <c r="G2351" s="2">
        <f t="shared" si="219"/>
        <v>5.9142327857131735E-2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7.6288</v>
      </c>
      <c r="C2352" s="2">
        <f t="shared" si="216"/>
        <v>7.833082705223311</v>
      </c>
      <c r="D2352" s="2">
        <f t="shared" si="218"/>
        <v>7.7189355012058281</v>
      </c>
      <c r="E2352" s="2">
        <f t="shared" si="217"/>
        <v>0.11414720401748291</v>
      </c>
      <c r="F2352" s="2">
        <f t="shared" si="221"/>
        <v>6.3709426777995015E-2</v>
      </c>
      <c r="G2352" s="2">
        <f t="shared" si="219"/>
        <v>5.0437777239487891E-2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7.6288</v>
      </c>
      <c r="C2353" s="2">
        <f t="shared" si="216"/>
        <v>7.8302853659581864</v>
      </c>
      <c r="D2353" s="2">
        <f t="shared" si="218"/>
        <v>7.7122587974128036</v>
      </c>
      <c r="E2353" s="2">
        <f t="shared" si="217"/>
        <v>0.11802656854538274</v>
      </c>
      <c r="F2353" s="2">
        <f t="shared" si="221"/>
        <v>7.4572855131472562E-2</v>
      </c>
      <c r="G2353" s="2">
        <f t="shared" si="219"/>
        <v>4.3453713413910175E-2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7.6288</v>
      </c>
      <c r="C2354" s="2">
        <f t="shared" si="216"/>
        <v>7.8193337711953887</v>
      </c>
      <c r="D2354" s="2">
        <f t="shared" si="218"/>
        <v>7.7060766642711149</v>
      </c>
      <c r="E2354" s="2">
        <f t="shared" si="217"/>
        <v>0.11325710692427382</v>
      </c>
      <c r="F2354" s="2">
        <f t="shared" si="221"/>
        <v>8.2309705490032817E-2</v>
      </c>
      <c r="G2354" s="2">
        <f t="shared" si="219"/>
        <v>3.0947401434241004E-2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7.6753</v>
      </c>
      <c r="C2355" s="2">
        <f t="shared" si="216"/>
        <v>7.8043439602422522</v>
      </c>
      <c r="D2355" s="2">
        <f t="shared" si="218"/>
        <v>7.7037969113621427</v>
      </c>
      <c r="E2355" s="2">
        <f t="shared" si="217"/>
        <v>0.10054704888010946</v>
      </c>
      <c r="F2355" s="2">
        <f t="shared" si="221"/>
        <v>8.5957174168048156E-2</v>
      </c>
      <c r="G2355" s="2">
        <f t="shared" si="219"/>
        <v>1.4589874712061301E-2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7.6753</v>
      </c>
      <c r="C2356" s="2">
        <f t="shared" si="216"/>
        <v>7.7916602740511367</v>
      </c>
      <c r="D2356" s="2">
        <f t="shared" si="218"/>
        <v>7.7016860290390206</v>
      </c>
      <c r="E2356" s="2">
        <f t="shared" si="217"/>
        <v>8.997424501211615E-2</v>
      </c>
      <c r="F2356" s="2">
        <f t="shared" si="221"/>
        <v>8.676058833686176E-2</v>
      </c>
      <c r="G2356" s="2">
        <f t="shared" si="219"/>
        <v>3.2136566752543894E-3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7.7683999999999997</v>
      </c>
      <c r="C2357" s="2">
        <f t="shared" si="216"/>
        <v>7.7608817703509612</v>
      </c>
      <c r="D2357" s="2">
        <f t="shared" si="218"/>
        <v>7.706627804665759</v>
      </c>
      <c r="E2357" s="2">
        <f t="shared" si="217"/>
        <v>5.4253965685202132E-2</v>
      </c>
      <c r="F2357" s="2">
        <f t="shared" si="221"/>
        <v>8.025926380652984E-2</v>
      </c>
      <c r="G2357" s="2">
        <f t="shared" si="219"/>
        <v>-2.6005298121327708E-2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7.7683999999999997</v>
      </c>
      <c r="C2358" s="2">
        <f t="shared" si="216"/>
        <v>7.7405614979892752</v>
      </c>
      <c r="D2358" s="2">
        <f t="shared" si="218"/>
        <v>7.7112035228386659</v>
      </c>
      <c r="E2358" s="2">
        <f t="shared" si="217"/>
        <v>2.9357975150609228E-2</v>
      </c>
      <c r="F2358" s="2">
        <f t="shared" si="221"/>
        <v>7.0079006075345715E-2</v>
      </c>
      <c r="G2358" s="2">
        <f t="shared" si="219"/>
        <v>-4.0721030924736487E-2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7.7683999999999997</v>
      </c>
      <c r="C2359" s="2">
        <f t="shared" si="216"/>
        <v>7.7233674213755403</v>
      </c>
      <c r="D2359" s="2">
        <f t="shared" si="218"/>
        <v>7.7154402989246904</v>
      </c>
      <c r="E2359" s="2">
        <f t="shared" si="217"/>
        <v>7.9271224508499216E-3</v>
      </c>
      <c r="F2359" s="2">
        <f t="shared" si="221"/>
        <v>5.7648629350446561E-2</v>
      </c>
      <c r="G2359" s="2">
        <f t="shared" si="219"/>
        <v>-4.9721506899596639E-2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7.7683999999999997</v>
      </c>
      <c r="C2360" s="2">
        <f t="shared" si="216"/>
        <v>7.7030955103946877</v>
      </c>
      <c r="D2360" s="2">
        <f t="shared" si="218"/>
        <v>7.7193632397450838</v>
      </c>
      <c r="E2360" s="2">
        <f t="shared" si="217"/>
        <v>-1.626772935039611E-2</v>
      </c>
      <c r="F2360" s="2">
        <f t="shared" si="221"/>
        <v>4.2865357610278029E-2</v>
      </c>
      <c r="G2360" s="2">
        <f t="shared" si="219"/>
        <v>-5.9133086960674139E-2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7.7312000000000003</v>
      </c>
      <c r="C2361" s="2">
        <f t="shared" si="216"/>
        <v>7.6845115857185817</v>
      </c>
      <c r="D2361" s="2">
        <f t="shared" si="218"/>
        <v>7.7202400368010036</v>
      </c>
      <c r="E2361" s="2">
        <f t="shared" si="217"/>
        <v>-3.5728451082421842E-2</v>
      </c>
      <c r="F2361" s="2">
        <f t="shared" si="221"/>
        <v>2.7146595871738059E-2</v>
      </c>
      <c r="G2361" s="2">
        <f t="shared" si="219"/>
        <v>-6.2875046954159908E-2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7.7126000000000001</v>
      </c>
      <c r="C2362" s="2">
        <f t="shared" si="216"/>
        <v>7.6759405725311076</v>
      </c>
      <c r="D2362" s="2">
        <f t="shared" si="218"/>
        <v>7.7196741081490776</v>
      </c>
      <c r="E2362" s="2">
        <f t="shared" si="217"/>
        <v>-4.3733535617969999E-2</v>
      </c>
      <c r="F2362" s="2">
        <f t="shared" si="221"/>
        <v>1.2970569573796447E-2</v>
      </c>
      <c r="G2362" s="2">
        <f t="shared" si="219"/>
        <v>-5.6704105191766448E-2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7.7126000000000001</v>
      </c>
      <c r="C2363" s="2">
        <f t="shared" si="216"/>
        <v>7.6686881767570911</v>
      </c>
      <c r="D2363" s="2">
        <f t="shared" si="218"/>
        <v>7.7191501001380347</v>
      </c>
      <c r="E2363" s="2">
        <f t="shared" si="217"/>
        <v>-5.0461923380943574E-2</v>
      </c>
      <c r="F2363" s="2">
        <f t="shared" si="221"/>
        <v>2.8407098284844237E-4</v>
      </c>
      <c r="G2363" s="2">
        <f t="shared" si="219"/>
        <v>-5.0745994363792013E-2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7.6288</v>
      </c>
      <c r="C2364" s="2">
        <f t="shared" si="216"/>
        <v>7.6625515341790775</v>
      </c>
      <c r="D2364" s="2">
        <f t="shared" si="218"/>
        <v>7.71245750012781</v>
      </c>
      <c r="E2364" s="2">
        <f t="shared" si="217"/>
        <v>-4.9905965948732423E-2</v>
      </c>
      <c r="F2364" s="2">
        <f t="shared" si="221"/>
        <v>-9.753936403467731E-3</v>
      </c>
      <c r="G2364" s="2">
        <f t="shared" si="219"/>
        <v>-4.0152029545264693E-2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7.6753</v>
      </c>
      <c r="C2365" s="2">
        <f t="shared" si="216"/>
        <v>7.6645128366130661</v>
      </c>
      <c r="D2365" s="2">
        <f t="shared" si="218"/>
        <v>7.7097050927109345</v>
      </c>
      <c r="E2365" s="2">
        <f t="shared" si="217"/>
        <v>-4.5192256097868366E-2</v>
      </c>
      <c r="F2365" s="2">
        <f t="shared" si="221"/>
        <v>-1.6841600342347857E-2</v>
      </c>
      <c r="G2365" s="2">
        <f t="shared" si="219"/>
        <v>-2.835065575552051E-2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7.7312000000000003</v>
      </c>
      <c r="C2366" s="2">
        <f t="shared" si="216"/>
        <v>7.6661724002110558</v>
      </c>
      <c r="D2366" s="2">
        <f t="shared" si="218"/>
        <v>7.7112973080656806</v>
      </c>
      <c r="E2366" s="2">
        <f t="shared" si="217"/>
        <v>-4.5124907854624752E-2</v>
      </c>
      <c r="F2366" s="2">
        <f t="shared" si="221"/>
        <v>-2.2498261844803236E-2</v>
      </c>
      <c r="G2366" s="2">
        <f t="shared" si="219"/>
        <v>-2.2626646009821515E-2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7.7869999999999999</v>
      </c>
      <c r="C2367" s="2">
        <f t="shared" si="216"/>
        <v>7.6818997232555093</v>
      </c>
      <c r="D2367" s="2">
        <f t="shared" si="218"/>
        <v>7.7169049148756299</v>
      </c>
      <c r="E2367" s="2">
        <f t="shared" si="217"/>
        <v>-3.5005191620120613E-2</v>
      </c>
      <c r="F2367" s="2">
        <f t="shared" si="221"/>
        <v>-2.4999647799866714E-2</v>
      </c>
      <c r="G2367" s="2">
        <f t="shared" si="219"/>
        <v>-1.0005543820253898E-2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7.7869999999999999</v>
      </c>
      <c r="C2368" s="2">
        <f t="shared" si="216"/>
        <v>7.6952074581392775</v>
      </c>
      <c r="D2368" s="2">
        <f t="shared" si="218"/>
        <v>7.722097143403361</v>
      </c>
      <c r="E2368" s="2">
        <f t="shared" si="217"/>
        <v>-2.6889685264083418E-2</v>
      </c>
      <c r="F2368" s="2">
        <f t="shared" si="221"/>
        <v>-2.5377655292710057E-2</v>
      </c>
      <c r="G2368" s="2">
        <f t="shared" si="219"/>
        <v>-1.5120299713733618E-3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7.7683999999999997</v>
      </c>
      <c r="C2369" s="2">
        <f t="shared" si="216"/>
        <v>7.7064678491947731</v>
      </c>
      <c r="D2369" s="2">
        <f t="shared" si="218"/>
        <v>7.7255269846327419</v>
      </c>
      <c r="E2369" s="2">
        <f t="shared" si="217"/>
        <v>-1.9059135437968777E-2</v>
      </c>
      <c r="F2369" s="2">
        <f t="shared" si="221"/>
        <v>-2.4113951321761803E-2</v>
      </c>
      <c r="G2369" s="2">
        <f t="shared" si="219"/>
        <v>5.0548158837930256E-3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7.7126000000000001</v>
      </c>
      <c r="C2370" s="2">
        <f t="shared" si="216"/>
        <v>7.7159958723955775</v>
      </c>
      <c r="D2370" s="2">
        <f t="shared" si="218"/>
        <v>7.7245694302155021</v>
      </c>
      <c r="E2370" s="2">
        <f t="shared" si="217"/>
        <v>-8.5735578199246376E-3</v>
      </c>
      <c r="F2370" s="2">
        <f t="shared" si="221"/>
        <v>-2.1005872621394372E-2</v>
      </c>
      <c r="G2370" s="2">
        <f t="shared" si="219"/>
        <v>1.2432314801469734E-2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7.7126000000000001</v>
      </c>
      <c r="C2371" s="2">
        <f t="shared" si="216"/>
        <v>7.7183349689501046</v>
      </c>
      <c r="D2371" s="2">
        <f t="shared" si="218"/>
        <v>7.7236828057550948</v>
      </c>
      <c r="E2371" s="2">
        <f t="shared" si="217"/>
        <v>-5.3478368049901803E-3</v>
      </c>
      <c r="F2371" s="2">
        <f t="shared" si="221"/>
        <v>-1.7874265458113537E-2</v>
      </c>
      <c r="G2371" s="2">
        <f t="shared" si="219"/>
        <v>1.2526428653123357E-2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7.7126000000000001</v>
      </c>
      <c r="C2372" s="2">
        <f t="shared" si="216"/>
        <v>7.7174526660347045</v>
      </c>
      <c r="D2372" s="2">
        <f t="shared" si="218"/>
        <v>7.7228618571806429</v>
      </c>
      <c r="E2372" s="2">
        <f t="shared" si="217"/>
        <v>-5.4091911459384079E-3</v>
      </c>
      <c r="F2372" s="2">
        <f t="shared" si="221"/>
        <v>-1.5381250595678511E-2</v>
      </c>
      <c r="G2372" s="2">
        <f t="shared" si="219"/>
        <v>9.9720594497401029E-3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7.7683999999999997</v>
      </c>
      <c r="C2373" s="2">
        <f t="shared" si="216"/>
        <v>7.7167061020293657</v>
      </c>
      <c r="D2373" s="2">
        <f t="shared" si="218"/>
        <v>7.7262350529450394</v>
      </c>
      <c r="E2373" s="2">
        <f t="shared" si="217"/>
        <v>-9.5289509156737395E-3</v>
      </c>
      <c r="F2373" s="2">
        <f t="shared" si="221"/>
        <v>-1.4210790659677557E-2</v>
      </c>
      <c r="G2373" s="2">
        <f t="shared" si="219"/>
        <v>4.681839744003817E-3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7.9358000000000004</v>
      </c>
      <c r="C2374" s="2">
        <f t="shared" si="216"/>
        <v>7.7031820863325402</v>
      </c>
      <c r="D2374" s="2">
        <f t="shared" si="218"/>
        <v>7.7417583823565179</v>
      </c>
      <c r="E2374" s="2">
        <f t="shared" si="217"/>
        <v>-3.8576296023977719E-2</v>
      </c>
      <c r="F2374" s="2">
        <f t="shared" si="221"/>
        <v>-1.9083891732537592E-2</v>
      </c>
      <c r="G2374" s="2">
        <f t="shared" si="219"/>
        <v>-1.9492404291440127E-2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7.9451000000000001</v>
      </c>
      <c r="C2375" s="2">
        <f t="shared" si="216"/>
        <v>7.6988925345890724</v>
      </c>
      <c r="D2375" s="2">
        <f t="shared" si="218"/>
        <v>7.7568207244041831</v>
      </c>
      <c r="E2375" s="2">
        <f t="shared" si="217"/>
        <v>-5.792818981511072E-2</v>
      </c>
      <c r="F2375" s="2">
        <f t="shared" si="221"/>
        <v>-2.6852751349052219E-2</v>
      </c>
      <c r="G2375" s="2">
        <f t="shared" si="219"/>
        <v>-3.1075438466058501E-2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8.1404999999999994</v>
      </c>
      <c r="C2376" s="2">
        <f t="shared" si="216"/>
        <v>7.7038629138830608</v>
      </c>
      <c r="D2376" s="2">
        <f t="shared" si="218"/>
        <v>7.7852414114853543</v>
      </c>
      <c r="E2376" s="2">
        <f t="shared" si="217"/>
        <v>-8.1378497602293542E-2</v>
      </c>
      <c r="F2376" s="2">
        <f t="shared" si="221"/>
        <v>-3.7757900599700481E-2</v>
      </c>
      <c r="G2376" s="2">
        <f t="shared" si="219"/>
        <v>-4.3620597002593062E-2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8.0939999999999994</v>
      </c>
      <c r="C2377" s="2">
        <f t="shared" si="216"/>
        <v>7.716653234824129</v>
      </c>
      <c r="D2377" s="2">
        <f t="shared" si="218"/>
        <v>7.8081124180419952</v>
      </c>
      <c r="E2377" s="2">
        <f t="shared" si="217"/>
        <v>-9.1459183217866169E-2</v>
      </c>
      <c r="F2377" s="2">
        <f t="shared" si="221"/>
        <v>-4.8498157123333621E-2</v>
      </c>
      <c r="G2377" s="2">
        <f t="shared" si="219"/>
        <v>-4.2961026094532548E-2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8.0939999999999994</v>
      </c>
      <c r="C2378" s="2">
        <f t="shared" si="216"/>
        <v>7.7274758140819557</v>
      </c>
      <c r="D2378" s="2">
        <f t="shared" si="218"/>
        <v>7.8292892759648103</v>
      </c>
      <c r="E2378" s="2">
        <f t="shared" si="217"/>
        <v>-0.10181346188285456</v>
      </c>
      <c r="F2378" s="2">
        <f t="shared" si="221"/>
        <v>-5.9161218075237818E-2</v>
      </c>
      <c r="G2378" s="2">
        <f t="shared" si="219"/>
        <v>-4.2652243807616744E-2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8.0009999999999994</v>
      </c>
      <c r="C2379" s="2">
        <f t="shared" si="216"/>
        <v>7.7337718426847317</v>
      </c>
      <c r="D2379" s="2">
        <f t="shared" si="218"/>
        <v>7.8420085888563058</v>
      </c>
      <c r="E2379" s="2">
        <f t="shared" si="217"/>
        <v>-0.10823674617157408</v>
      </c>
      <c r="F2379" s="2">
        <f t="shared" si="221"/>
        <v>-6.8976323694505071E-2</v>
      </c>
      <c r="G2379" s="2">
        <f t="shared" si="219"/>
        <v>-3.9260422477069012E-2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8.0661000000000005</v>
      </c>
      <c r="C2380" s="2">
        <f t="shared" si="216"/>
        <v>7.7305146361178503</v>
      </c>
      <c r="D2380" s="2">
        <f t="shared" si="218"/>
        <v>7.8586079526447277</v>
      </c>
      <c r="E2380" s="2">
        <f t="shared" si="217"/>
        <v>-0.12809331652687739</v>
      </c>
      <c r="F2380" s="2">
        <f t="shared" si="221"/>
        <v>-8.0799722260979534E-2</v>
      </c>
      <c r="G2380" s="2">
        <f t="shared" si="219"/>
        <v>-4.7293594265897854E-2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8.2149000000000001</v>
      </c>
      <c r="C2381" s="2">
        <f t="shared" si="216"/>
        <v>7.7277585382535658</v>
      </c>
      <c r="D2381" s="2">
        <f t="shared" si="218"/>
        <v>7.8849999561525257</v>
      </c>
      <c r="E2381" s="2">
        <f t="shared" si="217"/>
        <v>-0.15724141789895985</v>
      </c>
      <c r="F2381" s="2">
        <f t="shared" si="221"/>
        <v>-9.6088061388575605E-2</v>
      </c>
      <c r="G2381" s="2">
        <f t="shared" si="219"/>
        <v>-6.1153356510384241E-2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8.2429000000000006</v>
      </c>
      <c r="C2382" s="2">
        <f t="shared" si="216"/>
        <v>7.7254264554453256</v>
      </c>
      <c r="D2382" s="2">
        <f t="shared" si="218"/>
        <v>7.9115110705115974</v>
      </c>
      <c r="E2382" s="2">
        <f t="shared" si="217"/>
        <v>-0.18608461506627183</v>
      </c>
      <c r="F2382" s="2">
        <f t="shared" si="221"/>
        <v>-0.11408737212411486</v>
      </c>
      <c r="G2382" s="2">
        <f t="shared" si="219"/>
        <v>-7.1997242942156967E-2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8.3731000000000009</v>
      </c>
      <c r="C2383" s="2">
        <f t="shared" ref="C2383:C2446" si="222">$C$4*B2373+C2382*(1-$C$4)</f>
        <v>7.7320377699921989</v>
      </c>
      <c r="D2383" s="2">
        <f t="shared" si="218"/>
        <v>7.9457028430662939</v>
      </c>
      <c r="E2383" s="2">
        <f t="shared" si="217"/>
        <v>-0.21366507307409499</v>
      </c>
      <c r="F2383" s="2">
        <f t="shared" si="221"/>
        <v>-0.13400291231411088</v>
      </c>
      <c r="G2383" s="2">
        <f t="shared" si="219"/>
        <v>-7.9662160759984113E-2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8.5498999999999992</v>
      </c>
      <c r="C2384" s="2">
        <f t="shared" si="222"/>
        <v>7.7633858053780145</v>
      </c>
      <c r="D2384" s="2">
        <f t="shared" si="218"/>
        <v>7.9904581880243466</v>
      </c>
      <c r="E2384" s="2">
        <f t="shared" si="217"/>
        <v>-0.22707238264633212</v>
      </c>
      <c r="F2384" s="2">
        <f t="shared" si="221"/>
        <v>-0.15261680638055514</v>
      </c>
      <c r="G2384" s="2">
        <f t="shared" si="219"/>
        <v>-7.4455576265776979E-2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8.3917000000000002</v>
      </c>
      <c r="C2385" s="2">
        <f t="shared" si="222"/>
        <v>7.7913418353198587</v>
      </c>
      <c r="D2385" s="2">
        <f t="shared" si="218"/>
        <v>8.0201798037262471</v>
      </c>
      <c r="E2385" s="2">
        <f t="shared" si="217"/>
        <v>-0.22883796840638837</v>
      </c>
      <c r="F2385" s="2">
        <f t="shared" si="221"/>
        <v>-0.16786103878572178</v>
      </c>
      <c r="G2385" s="2">
        <f t="shared" si="219"/>
        <v>-6.0976929620666587E-2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8.4661000000000008</v>
      </c>
      <c r="C2386" s="2">
        <f t="shared" si="222"/>
        <v>7.8450584760398803</v>
      </c>
      <c r="D2386" s="2">
        <f t="shared" si="218"/>
        <v>8.0532109293761547</v>
      </c>
      <c r="E2386" s="2">
        <f t="shared" si="217"/>
        <v>-0.20815245333627441</v>
      </c>
      <c r="F2386" s="2">
        <f t="shared" si="221"/>
        <v>-0.17591932169583233</v>
      </c>
      <c r="G2386" s="2">
        <f t="shared" si="219"/>
        <v>-3.2233131640442086E-2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8.5183999999999997</v>
      </c>
      <c r="C2387" s="2">
        <f t="shared" si="222"/>
        <v>7.8833571720337448</v>
      </c>
      <c r="D2387" s="2">
        <f t="shared" si="218"/>
        <v>8.0876693790519951</v>
      </c>
      <c r="E2387" s="2">
        <f t="shared" si="217"/>
        <v>-0.20431220701825037</v>
      </c>
      <c r="F2387" s="2">
        <f t="shared" si="221"/>
        <v>-0.18159789876031596</v>
      </c>
      <c r="G2387" s="2">
        <f t="shared" si="219"/>
        <v>-2.2714308257934412E-2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8.5958000000000006</v>
      </c>
      <c r="C2388" s="2">
        <f t="shared" si="222"/>
        <v>7.9157637609516298</v>
      </c>
      <c r="D2388" s="2">
        <f t="shared" si="218"/>
        <v>8.1253086843074023</v>
      </c>
      <c r="E2388" s="2">
        <f t="shared" si="217"/>
        <v>-0.20954492335577246</v>
      </c>
      <c r="F2388" s="2">
        <f t="shared" si="221"/>
        <v>-0.18718730367940728</v>
      </c>
      <c r="G2388" s="2">
        <f t="shared" si="219"/>
        <v>-2.2357619676365181E-2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8.7217000000000002</v>
      </c>
      <c r="C2389" s="2">
        <f t="shared" si="222"/>
        <v>7.9288770284975332</v>
      </c>
      <c r="D2389" s="2">
        <f t="shared" si="218"/>
        <v>8.1694858188031496</v>
      </c>
      <c r="E2389" s="2">
        <f t="shared" si="217"/>
        <v>-0.24060879030561644</v>
      </c>
      <c r="F2389" s="2">
        <f t="shared" si="221"/>
        <v>-0.19787160100464912</v>
      </c>
      <c r="G2389" s="2">
        <f t="shared" si="219"/>
        <v>-4.2737189300967315E-2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8.9540000000000006</v>
      </c>
      <c r="C2390" s="2">
        <f t="shared" si="222"/>
        <v>7.9499882548825278</v>
      </c>
      <c r="D2390" s="2">
        <f t="shared" si="218"/>
        <v>8.2275979803732859</v>
      </c>
      <c r="E2390" s="2">
        <f t="shared" si="217"/>
        <v>-0.27760972549075813</v>
      </c>
      <c r="F2390" s="2">
        <f t="shared" si="221"/>
        <v>-0.21381922590187091</v>
      </c>
      <c r="G2390" s="2">
        <f t="shared" si="219"/>
        <v>-6.3790499588887217E-2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9.2444000000000006</v>
      </c>
      <c r="C2391" s="2">
        <f t="shared" si="222"/>
        <v>7.9907439079775235</v>
      </c>
      <c r="D2391" s="2">
        <f t="shared" si="218"/>
        <v>8.3029166484937829</v>
      </c>
      <c r="E2391" s="2">
        <f t="shared" si="217"/>
        <v>-0.31217274051625932</v>
      </c>
      <c r="F2391" s="2">
        <f t="shared" si="221"/>
        <v>-0.23348992882474859</v>
      </c>
      <c r="G2391" s="2">
        <f t="shared" si="219"/>
        <v>-7.8682811691510729E-2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9.2927999999999997</v>
      </c>
      <c r="C2392" s="2">
        <f t="shared" si="222"/>
        <v>8.0295371529040587</v>
      </c>
      <c r="D2392" s="2">
        <f t="shared" si="218"/>
        <v>8.3762413411979466</v>
      </c>
      <c r="E2392" s="2">
        <f t="shared" si="217"/>
        <v>-0.34670418829388794</v>
      </c>
      <c r="F2392" s="2">
        <f t="shared" si="221"/>
        <v>-0.25613278071857648</v>
      </c>
      <c r="G2392" s="2">
        <f t="shared" si="219"/>
        <v>-9.0571407575311458E-2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9.3122000000000007</v>
      </c>
      <c r="C2393" s="2">
        <f t="shared" si="222"/>
        <v>8.0823929755342032</v>
      </c>
      <c r="D2393" s="2">
        <f t="shared" si="218"/>
        <v>8.4455716122203217</v>
      </c>
      <c r="E2393" s="2">
        <f t="shared" si="217"/>
        <v>-0.36317863668611849</v>
      </c>
      <c r="F2393" s="2">
        <f t="shared" si="221"/>
        <v>-0.27754195191208486</v>
      </c>
      <c r="G2393" s="2">
        <f t="shared" si="219"/>
        <v>-8.5636684774033633E-2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9.68</v>
      </c>
      <c r="C2394" s="2">
        <f t="shared" si="222"/>
        <v>8.1543171331443247</v>
      </c>
      <c r="D2394" s="2">
        <f t="shared" si="218"/>
        <v>8.5370107520558545</v>
      </c>
      <c r="E2394" s="2">
        <f t="shared" si="217"/>
        <v>-0.38269361891152975</v>
      </c>
      <c r="F2394" s="2">
        <f t="shared" si="221"/>
        <v>-0.29857228531197388</v>
      </c>
      <c r="G2394" s="2">
        <f t="shared" si="219"/>
        <v>-8.412133359955587E-2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9.5251000000000001</v>
      </c>
      <c r="C2395" s="2">
        <f t="shared" si="222"/>
        <v>8.190837574199044</v>
      </c>
      <c r="D2395" s="2">
        <f t="shared" si="218"/>
        <v>8.6102025481998652</v>
      </c>
      <c r="E2395" s="2">
        <f t="shared" si="217"/>
        <v>-0.41936497400082118</v>
      </c>
      <c r="F2395" s="2">
        <f t="shared" si="221"/>
        <v>-0.32273082304974338</v>
      </c>
      <c r="G2395" s="2">
        <f t="shared" si="219"/>
        <v>-9.6634150951077802E-2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9.3412000000000006</v>
      </c>
      <c r="C2396" s="2">
        <f t="shared" si="222"/>
        <v>8.2331856397068837</v>
      </c>
      <c r="D2396" s="2">
        <f t="shared" si="218"/>
        <v>8.6643505075924683</v>
      </c>
      <c r="E2396" s="2">
        <f t="shared" ref="E2396:E2459" si="223">C2396-D2396</f>
        <v>-0.43116486788558461</v>
      </c>
      <c r="F2396" s="2">
        <f t="shared" si="221"/>
        <v>-0.34441763201691167</v>
      </c>
      <c r="G2396" s="2">
        <f t="shared" si="219"/>
        <v>-8.6747235868672945E-2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9.2830999999999992</v>
      </c>
      <c r="C2397" s="2">
        <f t="shared" si="222"/>
        <v>8.2770647720596706</v>
      </c>
      <c r="D2397" s="2">
        <f t="shared" ref="D2397:D2460" si="224">$D$4*B2397+(1-$D$4)*D2396</f>
        <v>8.710183803326359</v>
      </c>
      <c r="E2397" s="2">
        <f t="shared" si="223"/>
        <v>-0.43311903126668838</v>
      </c>
      <c r="F2397" s="2">
        <f t="shared" si="221"/>
        <v>-0.36215791186686708</v>
      </c>
      <c r="G2397" s="2">
        <f t="shared" si="219"/>
        <v>-7.0961119399821304E-2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9.2927999999999997</v>
      </c>
      <c r="C2398" s="2">
        <f t="shared" si="222"/>
        <v>8.3261009609735677</v>
      </c>
      <c r="D2398" s="2">
        <f t="shared" si="224"/>
        <v>8.7533405586355162</v>
      </c>
      <c r="E2398" s="2">
        <f t="shared" si="223"/>
        <v>-0.42723959766194852</v>
      </c>
      <c r="F2398" s="2">
        <f t="shared" si="221"/>
        <v>-0.37517424902588342</v>
      </c>
      <c r="G2398" s="2">
        <f t="shared" si="219"/>
        <v>-5.2065348636065101E-2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9.1959999999999997</v>
      </c>
      <c r="C2399" s="2">
        <f t="shared" si="222"/>
        <v>8.3869623515930201</v>
      </c>
      <c r="D2399" s="2">
        <f t="shared" si="224"/>
        <v>8.7861301468847373</v>
      </c>
      <c r="E2399" s="2">
        <f t="shared" si="223"/>
        <v>-0.3991677952917172</v>
      </c>
      <c r="F2399" s="2">
        <f t="shared" si="221"/>
        <v>-0.3799729582790502</v>
      </c>
      <c r="G2399" s="2">
        <f t="shared" si="219"/>
        <v>-1.9194837012666999E-2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9.0218000000000007</v>
      </c>
      <c r="C2400" s="2">
        <f t="shared" si="222"/>
        <v>8.4741989128864024</v>
      </c>
      <c r="D2400" s="2">
        <f t="shared" si="224"/>
        <v>8.8035871730414232</v>
      </c>
      <c r="E2400" s="2">
        <f t="shared" si="223"/>
        <v>-0.32938826015502087</v>
      </c>
      <c r="F2400" s="2">
        <f t="shared" si="221"/>
        <v>-0.36985601865424433</v>
      </c>
      <c r="G2400" s="2">
        <f t="shared" si="219"/>
        <v>4.0467758499223461E-2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9.1862999999999992</v>
      </c>
      <c r="C2401" s="2">
        <f t="shared" si="222"/>
        <v>8.5926913878269566</v>
      </c>
      <c r="D2401" s="2">
        <f t="shared" si="224"/>
        <v>8.8319362713346496</v>
      </c>
      <c r="E2401" s="2">
        <f t="shared" si="223"/>
        <v>-0.23924488350769302</v>
      </c>
      <c r="F2401" s="2">
        <f t="shared" si="221"/>
        <v>-0.34373379162493406</v>
      </c>
      <c r="G2401" s="2">
        <f t="shared" si="219"/>
        <v>0.10448890811724104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9.0991999999999997</v>
      </c>
      <c r="C2402" s="2">
        <f t="shared" si="222"/>
        <v>8.7004004050843484</v>
      </c>
      <c r="D2402" s="2">
        <f t="shared" si="224"/>
        <v>8.8517335845691196</v>
      </c>
      <c r="E2402" s="2">
        <f t="shared" si="223"/>
        <v>-0.15133317948477121</v>
      </c>
      <c r="F2402" s="2">
        <f t="shared" si="221"/>
        <v>-0.3052536691969015</v>
      </c>
      <c r="G2402" s="2">
        <f t="shared" si="219"/>
        <v>0.15392048971213029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9.0121000000000002</v>
      </c>
      <c r="C2403" s="2">
        <f t="shared" si="222"/>
        <v>8.7945234196867563</v>
      </c>
      <c r="D2403" s="2">
        <f t="shared" si="224"/>
        <v>8.8636125783047408</v>
      </c>
      <c r="E2403" s="2">
        <f t="shared" si="223"/>
        <v>-6.9089158617984481E-2</v>
      </c>
      <c r="F2403" s="2">
        <f t="shared" si="221"/>
        <v>-0.2580207670811181</v>
      </c>
      <c r="G2403" s="2">
        <f t="shared" si="219"/>
        <v>0.18893160846313362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8.9055999999999997</v>
      </c>
      <c r="C2404" s="2">
        <f t="shared" si="222"/>
        <v>8.9307505858887932</v>
      </c>
      <c r="D2404" s="2">
        <f t="shared" si="224"/>
        <v>8.8667227576895744</v>
      </c>
      <c r="E2404" s="2">
        <f t="shared" si="223"/>
        <v>6.4027828199218817E-2</v>
      </c>
      <c r="F2404" s="2">
        <f t="shared" si="221"/>
        <v>-0.19361104802505075</v>
      </c>
      <c r="G2404" s="2">
        <f t="shared" ref="G2404:G2467" si="225">E2404-F2404</f>
        <v>0.25763887622426956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9.0023999999999997</v>
      </c>
      <c r="C2405" s="2">
        <f t="shared" si="222"/>
        <v>9.022188957290517</v>
      </c>
      <c r="D2405" s="2">
        <f t="shared" si="224"/>
        <v>8.8767729237866444</v>
      </c>
      <c r="E2405" s="2">
        <f t="shared" si="223"/>
        <v>0.14541603350387255</v>
      </c>
      <c r="F2405" s="2">
        <f t="shared" ref="F2405:F2468" si="227">(E2405*(2/(10)))+((1-(2/10))*F2404)</f>
        <v>-0.12580563171926609</v>
      </c>
      <c r="G2405" s="2">
        <f t="shared" si="225"/>
        <v>0.27122166522313862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9.1476000000000006</v>
      </c>
      <c r="C2406" s="2">
        <f t="shared" si="222"/>
        <v>9.0712675792458217</v>
      </c>
      <c r="D2406" s="2">
        <f t="shared" si="224"/>
        <v>8.8968341886913382</v>
      </c>
      <c r="E2406" s="2">
        <f t="shared" si="223"/>
        <v>0.17443339055448348</v>
      </c>
      <c r="F2406" s="2">
        <f t="shared" si="227"/>
        <v>-6.5757827264516178E-2</v>
      </c>
      <c r="G2406" s="2">
        <f t="shared" si="225"/>
        <v>0.24019121781899966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9.0023999999999997</v>
      </c>
      <c r="C2407" s="2">
        <f t="shared" si="222"/>
        <v>9.1038571824387713</v>
      </c>
      <c r="D2407" s="2">
        <f t="shared" si="224"/>
        <v>8.904653878417907</v>
      </c>
      <c r="E2407" s="2">
        <f t="shared" si="223"/>
        <v>0.19920330402086428</v>
      </c>
      <c r="F2407" s="2">
        <f t="shared" si="227"/>
        <v>-1.2765601007440085E-2</v>
      </c>
      <c r="G2407" s="2">
        <f t="shared" si="225"/>
        <v>0.21196890502830437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8.9540000000000006</v>
      </c>
      <c r="C2408" s="2">
        <f t="shared" si="222"/>
        <v>9.1329253082174215</v>
      </c>
      <c r="D2408" s="2">
        <f t="shared" si="224"/>
        <v>8.9083091466832478</v>
      </c>
      <c r="E2408" s="2">
        <f t="shared" si="223"/>
        <v>0.22461616153417374</v>
      </c>
      <c r="F2408" s="2">
        <f t="shared" si="227"/>
        <v>3.4710751500882681E-2</v>
      </c>
      <c r="G2408" s="2">
        <f t="shared" si="225"/>
        <v>0.18990541003329106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9.0023999999999997</v>
      </c>
      <c r="C2409" s="2">
        <f t="shared" si="222"/>
        <v>9.1426291069532031</v>
      </c>
      <c r="D2409" s="2">
        <f t="shared" si="224"/>
        <v>8.9152788395215268</v>
      </c>
      <c r="E2409" s="2">
        <f t="shared" si="223"/>
        <v>0.2273502674316763</v>
      </c>
      <c r="F2409" s="2">
        <f t="shared" si="227"/>
        <v>7.323865468704141E-2</v>
      </c>
      <c r="G2409" s="2">
        <f t="shared" si="225"/>
        <v>0.15411161274463489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9.0121000000000002</v>
      </c>
      <c r="C2410" s="2">
        <f t="shared" si="222"/>
        <v>9.1240400135757866</v>
      </c>
      <c r="D2410" s="2">
        <f t="shared" si="224"/>
        <v>8.9224507773347472</v>
      </c>
      <c r="E2410" s="2">
        <f t="shared" si="223"/>
        <v>0.20158923624103942</v>
      </c>
      <c r="F2410" s="2">
        <f t="shared" si="227"/>
        <v>9.8908770997841011E-2</v>
      </c>
      <c r="G2410" s="2">
        <f t="shared" si="225"/>
        <v>0.1026804652431984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9.1186000000000007</v>
      </c>
      <c r="C2411" s="2">
        <f t="shared" si="222"/>
        <v>9.1336184730256669</v>
      </c>
      <c r="D2411" s="2">
        <f t="shared" si="224"/>
        <v>8.9369803493840259</v>
      </c>
      <c r="E2411" s="2">
        <f t="shared" si="223"/>
        <v>0.19663812364164102</v>
      </c>
      <c r="F2411" s="2">
        <f t="shared" si="227"/>
        <v>0.11845464152660103</v>
      </c>
      <c r="G2411" s="2">
        <f t="shared" si="225"/>
        <v>7.818348211503999E-2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9.0991999999999997</v>
      </c>
      <c r="C2412" s="2">
        <f t="shared" si="222"/>
        <v>9.1283233233294094</v>
      </c>
      <c r="D2412" s="2">
        <f t="shared" si="224"/>
        <v>8.9489966198000239</v>
      </c>
      <c r="E2412" s="2">
        <f t="shared" si="223"/>
        <v>0.17932670352938551</v>
      </c>
      <c r="F2412" s="2">
        <f t="shared" si="227"/>
        <v>0.13062905392715793</v>
      </c>
      <c r="G2412" s="2">
        <f t="shared" si="225"/>
        <v>4.8697649602227583E-2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9.2347000000000001</v>
      </c>
      <c r="C2413" s="2">
        <f t="shared" si="222"/>
        <v>9.1104428120479621</v>
      </c>
      <c r="D2413" s="2">
        <f t="shared" si="224"/>
        <v>8.9701598331481698</v>
      </c>
      <c r="E2413" s="2">
        <f t="shared" si="223"/>
        <v>0.14028297889979235</v>
      </c>
      <c r="F2413" s="2">
        <f t="shared" si="227"/>
        <v>0.13255983892168482</v>
      </c>
      <c r="G2413" s="2">
        <f t="shared" si="225"/>
        <v>7.7231399781075294E-3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9.3412000000000006</v>
      </c>
      <c r="C2414" s="2">
        <f t="shared" si="222"/>
        <v>9.0789285332713519</v>
      </c>
      <c r="D2414" s="2">
        <f t="shared" si="224"/>
        <v>8.9976442899520084</v>
      </c>
      <c r="E2414" s="2">
        <f t="shared" si="223"/>
        <v>8.1284243319343474E-2</v>
      </c>
      <c r="F2414" s="2">
        <f t="shared" si="227"/>
        <v>0.12230471980121657</v>
      </c>
      <c r="G2414" s="2">
        <f t="shared" si="225"/>
        <v>-4.1020476481873097E-2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9.3798999999999992</v>
      </c>
      <c r="C2415" s="2">
        <f t="shared" si="222"/>
        <v>9.0671549127680677</v>
      </c>
      <c r="D2415" s="2">
        <f t="shared" si="224"/>
        <v>9.0259595277333418</v>
      </c>
      <c r="E2415" s="2">
        <f t="shared" si="223"/>
        <v>4.1195385034725973E-2</v>
      </c>
      <c r="F2415" s="2">
        <f t="shared" si="227"/>
        <v>0.10608285284791845</v>
      </c>
      <c r="G2415" s="2">
        <f t="shared" si="225"/>
        <v>-6.4887467813192476E-2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9.2927999999999997</v>
      </c>
      <c r="C2416" s="2">
        <f t="shared" si="222"/>
        <v>9.0795310800345188</v>
      </c>
      <c r="D2416" s="2">
        <f t="shared" si="224"/>
        <v>9.0457254886419829</v>
      </c>
      <c r="E2416" s="2">
        <f t="shared" si="223"/>
        <v>3.3805591392535916E-2</v>
      </c>
      <c r="F2416" s="2">
        <f t="shared" si="227"/>
        <v>9.1627400556841945E-2</v>
      </c>
      <c r="G2416" s="2">
        <f t="shared" si="225"/>
        <v>-5.7821809164306029E-2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9.2927999999999997</v>
      </c>
      <c r="C2417" s="2">
        <f t="shared" si="222"/>
        <v>9.0676647600292082</v>
      </c>
      <c r="D2417" s="2">
        <f t="shared" si="224"/>
        <v>9.064027304298131</v>
      </c>
      <c r="E2417" s="2">
        <f t="shared" si="223"/>
        <v>3.6374557310772104E-3</v>
      </c>
      <c r="F2417" s="2">
        <f t="shared" si="227"/>
        <v>7.4029411591688993E-2</v>
      </c>
      <c r="G2417" s="2">
        <f t="shared" si="225"/>
        <v>-7.0391955860611782E-2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6">
        <f>TITRES_STAT!D2421</f>
        <v>9.2637999999999998</v>
      </c>
      <c r="C2418" s="2">
        <f t="shared" si="222"/>
        <v>9.0501778738708687</v>
      </c>
      <c r="D2418" s="2">
        <f t="shared" si="224"/>
        <v>9.0788252817575277</v>
      </c>
      <c r="E2418" s="2">
        <f t="shared" si="223"/>
        <v>-2.8647407886658982E-2</v>
      </c>
      <c r="F2418" s="2">
        <f t="shared" si="227"/>
        <v>5.3494047696019405E-2</v>
      </c>
      <c r="G2418" s="2">
        <f t="shared" si="225"/>
        <v>-8.214145558267838E-2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9.2637999999999998</v>
      </c>
      <c r="C2419" s="2">
        <f t="shared" si="222"/>
        <v>9.0428274317368889</v>
      </c>
      <c r="D2419" s="2">
        <f t="shared" si="224"/>
        <v>9.0925271127384519</v>
      </c>
      <c r="E2419" s="2">
        <f t="shared" si="223"/>
        <v>-4.9699681001563079E-2</v>
      </c>
      <c r="F2419" s="2">
        <f t="shared" si="227"/>
        <v>3.2855301956502908E-2</v>
      </c>
      <c r="G2419" s="2">
        <f t="shared" si="225"/>
        <v>-8.2554982958065987E-2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9.1572999999999993</v>
      </c>
      <c r="C2420" s="2">
        <f t="shared" si="222"/>
        <v>9.0381001345465979</v>
      </c>
      <c r="D2420" s="2">
        <f t="shared" si="224"/>
        <v>9.0973251043874548</v>
      </c>
      <c r="E2420" s="2">
        <f t="shared" si="223"/>
        <v>-5.92249698408569E-2</v>
      </c>
      <c r="F2420" s="2">
        <f t="shared" si="227"/>
        <v>1.4439247597030948E-2</v>
      </c>
      <c r="G2420" s="2">
        <f t="shared" si="225"/>
        <v>-7.3664217437887841E-2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6">
        <f>TITRES_STAT!D2424</f>
        <v>9.0701999999999998</v>
      </c>
      <c r="C2421" s="2">
        <f t="shared" si="222"/>
        <v>9.0504847292317372</v>
      </c>
      <c r="D2421" s="2">
        <f t="shared" si="224"/>
        <v>9.0953158373957912</v>
      </c>
      <c r="E2421" s="2">
        <f t="shared" si="223"/>
        <v>-4.4831108164054001E-2</v>
      </c>
      <c r="F2421" s="2">
        <f t="shared" si="227"/>
        <v>2.585176444813958E-3</v>
      </c>
      <c r="G2421" s="2">
        <f t="shared" si="225"/>
        <v>-4.7416284608867959E-2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9.1476000000000006</v>
      </c>
      <c r="C2422" s="2">
        <f t="shared" si="222"/>
        <v>9.0579793862730078</v>
      </c>
      <c r="D2422" s="2">
        <f t="shared" si="224"/>
        <v>9.0991887383294365</v>
      </c>
      <c r="E2422" s="2">
        <f t="shared" si="223"/>
        <v>-4.1209352056428727E-2</v>
      </c>
      <c r="F2422" s="2">
        <f t="shared" si="227"/>
        <v>-6.1737292554345791E-3</v>
      </c>
      <c r="G2422" s="2">
        <f t="shared" si="225"/>
        <v>-3.5035622800994148E-2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9.1572999999999993</v>
      </c>
      <c r="C2423" s="2">
        <f t="shared" si="222"/>
        <v>9.0851671730002366</v>
      </c>
      <c r="D2423" s="2">
        <f t="shared" si="224"/>
        <v>9.1034932762309584</v>
      </c>
      <c r="E2423" s="2">
        <f t="shared" si="223"/>
        <v>-1.8326103230721813E-2</v>
      </c>
      <c r="F2423" s="2">
        <f t="shared" si="227"/>
        <v>-8.6042040504920262E-3</v>
      </c>
      <c r="G2423" s="2">
        <f t="shared" si="225"/>
        <v>-9.7218991802297868E-3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9.1476000000000006</v>
      </c>
      <c r="C2424" s="2">
        <f t="shared" si="222"/>
        <v>9.1245568386925076</v>
      </c>
      <c r="D2424" s="2">
        <f t="shared" si="224"/>
        <v>9.1067604409545915</v>
      </c>
      <c r="E2424" s="2">
        <f t="shared" si="223"/>
        <v>1.7796397737916081E-2</v>
      </c>
      <c r="F2424" s="2">
        <f t="shared" si="227"/>
        <v>-3.3240836928104052E-3</v>
      </c>
      <c r="G2424" s="2">
        <f t="shared" si="225"/>
        <v>2.1120481430726486E-2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9.1379000000000001</v>
      </c>
      <c r="C2425" s="2">
        <f t="shared" si="222"/>
        <v>9.1638404019705835</v>
      </c>
      <c r="D2425" s="2">
        <f t="shared" si="224"/>
        <v>9.1090670749579559</v>
      </c>
      <c r="E2425" s="2">
        <f t="shared" si="223"/>
        <v>5.4773327012627604E-2</v>
      </c>
      <c r="F2425" s="2">
        <f t="shared" si="227"/>
        <v>8.2953984482771973E-3</v>
      </c>
      <c r="G2425" s="2">
        <f t="shared" si="225"/>
        <v>4.6477928564350408E-2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9.0991999999999997</v>
      </c>
      <c r="C2426" s="2">
        <f t="shared" si="222"/>
        <v>9.1836803401289551</v>
      </c>
      <c r="D2426" s="2">
        <f t="shared" si="224"/>
        <v>9.1083361805166252</v>
      </c>
      <c r="E2426" s="2">
        <f t="shared" si="223"/>
        <v>7.5344159612329875E-2</v>
      </c>
      <c r="F2426" s="2">
        <f t="shared" si="227"/>
        <v>2.1705150681087734E-2</v>
      </c>
      <c r="G2426" s="2">
        <f t="shared" si="225"/>
        <v>5.3639008931242141E-2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9.0604999999999993</v>
      </c>
      <c r="C2427" s="2">
        <f t="shared" si="222"/>
        <v>9.2004679801091154</v>
      </c>
      <c r="D2427" s="2">
        <f t="shared" si="224"/>
        <v>9.1047927597376166</v>
      </c>
      <c r="E2427" s="2">
        <f t="shared" si="223"/>
        <v>9.5675220371498781E-2</v>
      </c>
      <c r="F2427" s="2">
        <f t="shared" si="227"/>
        <v>3.6499164619169945E-2</v>
      </c>
      <c r="G2427" s="2">
        <f t="shared" si="225"/>
        <v>5.9176055752328836E-2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9.3217999999999996</v>
      </c>
      <c r="C2428" s="2">
        <f t="shared" si="222"/>
        <v>9.2102113677846358</v>
      </c>
      <c r="D2428" s="2">
        <f t="shared" si="224"/>
        <v>9.1208673701274225</v>
      </c>
      <c r="E2428" s="2">
        <f t="shared" si="223"/>
        <v>8.9343997657213237E-2</v>
      </c>
      <c r="F2428" s="2">
        <f t="shared" si="227"/>
        <v>4.7068131226778609E-2</v>
      </c>
      <c r="G2428" s="2">
        <f t="shared" si="225"/>
        <v>4.2275866430434628E-2</v>
      </c>
      <c r="H2428" s="2" t="str">
        <f t="shared" si="226"/>
        <v>Sell</v>
      </c>
    </row>
    <row r="2429" spans="1:8" ht="13.5" x14ac:dyDescent="0.25">
      <c r="A2429" s="3">
        <f>TITRES_STAT!B2432</f>
        <v>45541</v>
      </c>
      <c r="B2429" s="6">
        <f>TITRES_STAT!D2432</f>
        <v>9.2927999999999997</v>
      </c>
      <c r="C2429" s="2">
        <f t="shared" si="222"/>
        <v>9.218455772740846</v>
      </c>
      <c r="D2429" s="2">
        <f t="shared" si="224"/>
        <v>9.1336031204883543</v>
      </c>
      <c r="E2429" s="2">
        <f t="shared" si="223"/>
        <v>8.4852652252491723E-2</v>
      </c>
      <c r="F2429" s="2">
        <f t="shared" si="227"/>
        <v>5.4625035431921237E-2</v>
      </c>
      <c r="G2429" s="2">
        <f t="shared" si="225"/>
        <v>3.0227616820570485E-2</v>
      </c>
      <c r="H2429" s="2" t="str">
        <f t="shared" si="226"/>
        <v>Sell</v>
      </c>
    </row>
    <row r="2430" spans="1:8" ht="13.5" x14ac:dyDescent="0.25">
      <c r="A2430" s="3">
        <f>TITRES_STAT!B2433</f>
        <v>45544</v>
      </c>
      <c r="B2430" s="6">
        <f>TITRES_STAT!D2433</f>
        <v>9.4961000000000002</v>
      </c>
      <c r="C2430" s="2">
        <f t="shared" si="222"/>
        <v>9.2090471923191775</v>
      </c>
      <c r="D2430" s="2">
        <f t="shared" si="224"/>
        <v>9.1604547411929218</v>
      </c>
      <c r="E2430" s="2">
        <f t="shared" si="223"/>
        <v>4.8592451126255654E-2</v>
      </c>
      <c r="F2430" s="2">
        <f t="shared" si="227"/>
        <v>5.3418518570788123E-2</v>
      </c>
      <c r="G2430" s="2">
        <f t="shared" si="225"/>
        <v>-4.8260674445324697E-3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9.4863999999999997</v>
      </c>
      <c r="C2431" s="2">
        <f t="shared" si="222"/>
        <v>9.1876860858085347</v>
      </c>
      <c r="D2431" s="2">
        <f t="shared" si="224"/>
        <v>9.1845988344378906</v>
      </c>
      <c r="E2431" s="2">
        <f t="shared" si="223"/>
        <v>3.0872513706441396E-3</v>
      </c>
      <c r="F2431" s="2">
        <f t="shared" si="227"/>
        <v>4.3352265130759328E-2</v>
      </c>
      <c r="G2431" s="2">
        <f t="shared" si="225"/>
        <v>-4.0265013760115188E-2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9.4380000000000006</v>
      </c>
      <c r="C2432" s="2">
        <f t="shared" si="222"/>
        <v>9.1815189956841454</v>
      </c>
      <c r="D2432" s="2">
        <f t="shared" si="224"/>
        <v>9.2033692911461955</v>
      </c>
      <c r="E2432" s="2">
        <f t="shared" si="223"/>
        <v>-2.1850295462050084E-2</v>
      </c>
      <c r="F2432" s="2">
        <f t="shared" si="227"/>
        <v>3.0311753012197445E-2</v>
      </c>
      <c r="G2432" s="2">
        <f t="shared" si="225"/>
        <v>-5.2162048474247533E-2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9.4283000000000001</v>
      </c>
      <c r="C2433" s="2">
        <f t="shared" si="222"/>
        <v>9.1777929963481242</v>
      </c>
      <c r="D2433" s="2">
        <f t="shared" si="224"/>
        <v>9.2200308251353658</v>
      </c>
      <c r="E2433" s="2">
        <f t="shared" si="223"/>
        <v>-4.2237828787241583E-2</v>
      </c>
      <c r="F2433" s="2">
        <f t="shared" si="227"/>
        <v>1.580183665230964E-2</v>
      </c>
      <c r="G2433" s="2">
        <f t="shared" si="225"/>
        <v>-5.8039665439551219E-2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9.4283000000000001</v>
      </c>
      <c r="C2434" s="2">
        <f t="shared" si="222"/>
        <v>9.1731479199868744</v>
      </c>
      <c r="D2434" s="2">
        <f t="shared" si="224"/>
        <v>9.2354581714216337</v>
      </c>
      <c r="E2434" s="2">
        <f t="shared" si="223"/>
        <v>-6.2310251434759323E-2</v>
      </c>
      <c r="F2434" s="2">
        <f t="shared" si="227"/>
        <v>1.7941903489584674E-4</v>
      </c>
      <c r="G2434" s="2">
        <f t="shared" si="225"/>
        <v>-6.2489670469655173E-2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9.4283000000000001</v>
      </c>
      <c r="C2435" s="2">
        <f t="shared" si="222"/>
        <v>9.1677251630658159</v>
      </c>
      <c r="D2435" s="2">
        <f t="shared" si="224"/>
        <v>9.2497427513163277</v>
      </c>
      <c r="E2435" s="2">
        <f t="shared" si="223"/>
        <v>-8.2017588250511864E-2</v>
      </c>
      <c r="F2435" s="2">
        <f t="shared" si="227"/>
        <v>-1.6259982422185695E-2</v>
      </c>
      <c r="G2435" s="2">
        <f t="shared" si="225"/>
        <v>-6.5757605828326168E-2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9.4766999999999992</v>
      </c>
      <c r="C2436" s="2">
        <f t="shared" si="222"/>
        <v>9.1571828302864589</v>
      </c>
      <c r="D2436" s="2">
        <f t="shared" si="224"/>
        <v>9.2665543993669708</v>
      </c>
      <c r="E2436" s="2">
        <f t="shared" si="223"/>
        <v>-0.10937156908051193</v>
      </c>
      <c r="F2436" s="2">
        <f t="shared" si="227"/>
        <v>-3.4882299753850946E-2</v>
      </c>
      <c r="G2436" s="2">
        <f t="shared" si="225"/>
        <v>-7.4489269326660987E-2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9.4090000000000007</v>
      </c>
      <c r="C2437" s="2">
        <f t="shared" si="222"/>
        <v>9.1423085487039266</v>
      </c>
      <c r="D2437" s="2">
        <f t="shared" si="224"/>
        <v>9.2771059253397894</v>
      </c>
      <c r="E2437" s="2">
        <f t="shared" si="223"/>
        <v>-0.13479737663586278</v>
      </c>
      <c r="F2437" s="2">
        <f t="shared" si="227"/>
        <v>-5.4865315130253313E-2</v>
      </c>
      <c r="G2437" s="2">
        <f t="shared" si="225"/>
        <v>-7.993206150560947E-2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9.3798999999999992</v>
      </c>
      <c r="C2438" s="2">
        <f t="shared" si="222"/>
        <v>9.1699226181340912</v>
      </c>
      <c r="D2438" s="2">
        <f t="shared" si="224"/>
        <v>9.2847203012405473</v>
      </c>
      <c r="E2438" s="2">
        <f t="shared" si="223"/>
        <v>-0.11479768310645611</v>
      </c>
      <c r="F2438" s="2">
        <f t="shared" si="227"/>
        <v>-6.6851788725493883E-2</v>
      </c>
      <c r="G2438" s="2">
        <f t="shared" si="225"/>
        <v>-4.7945894380962223E-2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9.3798999999999992</v>
      </c>
      <c r="C2439" s="2">
        <f t="shared" si="222"/>
        <v>9.1888268307288463</v>
      </c>
      <c r="D2439" s="2">
        <f t="shared" si="224"/>
        <v>9.2917706492968044</v>
      </c>
      <c r="E2439" s="2">
        <f t="shared" si="223"/>
        <v>-0.10294381856795809</v>
      </c>
      <c r="F2439" s="2">
        <f t="shared" si="227"/>
        <v>-7.4070194693986735E-2</v>
      </c>
      <c r="G2439" s="2">
        <f t="shared" si="225"/>
        <v>-2.8873623873971355E-2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9.2927999999999997</v>
      </c>
      <c r="C2440" s="2">
        <f t="shared" si="222"/>
        <v>9.2360996260013319</v>
      </c>
      <c r="D2440" s="2">
        <f t="shared" si="224"/>
        <v>9.2918468974970398</v>
      </c>
      <c r="E2440" s="2">
        <f t="shared" si="223"/>
        <v>-5.5747271495707906E-2</v>
      </c>
      <c r="F2440" s="2">
        <f t="shared" si="227"/>
        <v>-7.0405610054330964E-2</v>
      </c>
      <c r="G2440" s="2">
        <f t="shared" si="225"/>
        <v>1.4658338558623057E-2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9.3895999999999997</v>
      </c>
      <c r="C2441" s="2">
        <f t="shared" si="222"/>
        <v>9.27460737584728</v>
      </c>
      <c r="D2441" s="2">
        <f t="shared" si="224"/>
        <v>9.2990878680528155</v>
      </c>
      <c r="E2441" s="2">
        <f t="shared" si="223"/>
        <v>-2.4480492205535498E-2</v>
      </c>
      <c r="F2441" s="2">
        <f t="shared" si="227"/>
        <v>-6.1220586484571876E-2</v>
      </c>
      <c r="G2441" s="2">
        <f t="shared" si="225"/>
        <v>3.6740094279036378E-2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9.5251000000000001</v>
      </c>
      <c r="C2442" s="2">
        <f t="shared" si="222"/>
        <v>9.2997447026400071</v>
      </c>
      <c r="D2442" s="2">
        <f t="shared" si="224"/>
        <v>9.3158295074563107</v>
      </c>
      <c r="E2442" s="2">
        <f t="shared" si="223"/>
        <v>-1.6084804816303588E-2</v>
      </c>
      <c r="F2442" s="2">
        <f t="shared" si="227"/>
        <v>-5.2193430150918221E-2</v>
      </c>
      <c r="G2442" s="2">
        <f t="shared" si="225"/>
        <v>3.6108625334614633E-2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9.5831999999999997</v>
      </c>
      <c r="C2443" s="2">
        <f t="shared" si="222"/>
        <v>9.3195224406953905</v>
      </c>
      <c r="D2443" s="2">
        <f t="shared" si="224"/>
        <v>9.3356347291262143</v>
      </c>
      <c r="E2443" s="2">
        <f t="shared" si="223"/>
        <v>-1.6112288430823796E-2</v>
      </c>
      <c r="F2443" s="2">
        <f t="shared" si="227"/>
        <v>-4.497720180689934E-2</v>
      </c>
      <c r="G2443" s="2">
        <f t="shared" si="225"/>
        <v>2.8864913376075545E-2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9.7089999999999996</v>
      </c>
      <c r="C2444" s="2">
        <f t="shared" si="222"/>
        <v>9.3362574498191773</v>
      </c>
      <c r="D2444" s="2">
        <f t="shared" si="224"/>
        <v>9.3632914158576064</v>
      </c>
      <c r="E2444" s="2">
        <f t="shared" si="223"/>
        <v>-2.7033966038429114E-2</v>
      </c>
      <c r="F2444" s="2">
        <f t="shared" si="227"/>
        <v>-4.1388554653205303E-2</v>
      </c>
      <c r="G2444" s="2">
        <f t="shared" si="225"/>
        <v>1.435458861477619E-2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9.7767999999999997</v>
      </c>
      <c r="C2445" s="2">
        <f t="shared" si="222"/>
        <v>9.3504178421546893</v>
      </c>
      <c r="D2445" s="2">
        <f t="shared" si="224"/>
        <v>9.3939216813496351</v>
      </c>
      <c r="E2445" s="2">
        <f t="shared" si="223"/>
        <v>-4.3503839194945826E-2</v>
      </c>
      <c r="F2445" s="2">
        <f t="shared" si="227"/>
        <v>-4.1811611561553413E-2</v>
      </c>
      <c r="G2445" s="2">
        <f t="shared" si="225"/>
        <v>-1.6922276333924124E-3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9.9703999999999997</v>
      </c>
      <c r="C2446" s="2">
        <f t="shared" si="222"/>
        <v>9.3698458664385829</v>
      </c>
      <c r="D2446" s="2">
        <f t="shared" si="224"/>
        <v>9.436623779027439</v>
      </c>
      <c r="E2446" s="2">
        <f t="shared" si="223"/>
        <v>-6.6777912588856125E-2</v>
      </c>
      <c r="F2446" s="2">
        <f t="shared" si="227"/>
        <v>-4.6804871767013957E-2</v>
      </c>
      <c r="G2446" s="2">
        <f t="shared" si="225"/>
        <v>-1.9973040821842168E-2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9.9123000000000001</v>
      </c>
      <c r="C2447" s="2">
        <f t="shared" ref="C2447:C2510" si="228">$C$4*B2437+C2446*(1-$C$4)</f>
        <v>9.3758695792941857</v>
      </c>
      <c r="D2447" s="2">
        <f t="shared" si="224"/>
        <v>9.4718590546550363</v>
      </c>
      <c r="E2447" s="2">
        <f t="shared" si="223"/>
        <v>-9.5989475360850562E-2</v>
      </c>
      <c r="F2447" s="2">
        <f t="shared" si="227"/>
        <v>-5.6641792485781287E-2</v>
      </c>
      <c r="G2447" s="2">
        <f t="shared" si="225"/>
        <v>-3.9347682875069276E-2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9.8930000000000007</v>
      </c>
      <c r="C2448" s="2">
        <f t="shared" si="228"/>
        <v>9.3764896440181573</v>
      </c>
      <c r="D2448" s="2">
        <f t="shared" si="224"/>
        <v>9.5030546802361435</v>
      </c>
      <c r="E2448" s="2">
        <f t="shared" si="223"/>
        <v>-0.1265650362179862</v>
      </c>
      <c r="F2448" s="2">
        <f t="shared" si="227"/>
        <v>-7.0626441232222267E-2</v>
      </c>
      <c r="G2448" s="2">
        <f t="shared" si="225"/>
        <v>-5.5938594985763937E-2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9.8638999999999992</v>
      </c>
      <c r="C2449" s="2">
        <f t="shared" si="228"/>
        <v>9.3770143141692088</v>
      </c>
      <c r="D2449" s="2">
        <f t="shared" si="224"/>
        <v>9.5297839631816146</v>
      </c>
      <c r="E2449" s="2">
        <f t="shared" si="223"/>
        <v>-0.15276964901240575</v>
      </c>
      <c r="F2449" s="2">
        <f t="shared" si="227"/>
        <v>-8.7055082788258964E-2</v>
      </c>
      <c r="G2449" s="2">
        <f t="shared" si="225"/>
        <v>-6.5714566224146786E-2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9.7767999999999997</v>
      </c>
      <c r="C2450" s="2">
        <f t="shared" si="228"/>
        <v>9.3640582658354834</v>
      </c>
      <c r="D2450" s="2">
        <f t="shared" si="224"/>
        <v>9.5480814473903841</v>
      </c>
      <c r="E2450" s="2">
        <f t="shared" si="223"/>
        <v>-0.18402318155490072</v>
      </c>
      <c r="F2450" s="2">
        <f t="shared" si="227"/>
        <v>-0.10644870254158732</v>
      </c>
      <c r="G2450" s="2">
        <f t="shared" si="225"/>
        <v>-7.7574479013313394E-2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9.8252000000000006</v>
      </c>
      <c r="C2451" s="2">
        <f t="shared" si="228"/>
        <v>9.3679877633992543</v>
      </c>
      <c r="D2451" s="2">
        <f t="shared" si="224"/>
        <v>9.5686087475836885</v>
      </c>
      <c r="E2451" s="2">
        <f t="shared" si="223"/>
        <v>-0.20062098418443419</v>
      </c>
      <c r="F2451" s="2">
        <f t="shared" si="227"/>
        <v>-0.1252831588701567</v>
      </c>
      <c r="G2451" s="2">
        <f t="shared" si="225"/>
        <v>-7.533782531427749E-2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9.8542000000000005</v>
      </c>
      <c r="C2452" s="2">
        <f t="shared" si="228"/>
        <v>9.392158876722446</v>
      </c>
      <c r="D2452" s="2">
        <f t="shared" si="224"/>
        <v>9.5897636551700813</v>
      </c>
      <c r="E2452" s="2">
        <f t="shared" si="223"/>
        <v>-0.19760477844763535</v>
      </c>
      <c r="F2452" s="2">
        <f t="shared" si="227"/>
        <v>-0.13974748278565244</v>
      </c>
      <c r="G2452" s="2">
        <f t="shared" si="225"/>
        <v>-5.7857295661982916E-2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9.9703999999999997</v>
      </c>
      <c r="C2453" s="2">
        <f t="shared" si="228"/>
        <v>9.421549818765147</v>
      </c>
      <c r="D2453" s="2">
        <f t="shared" si="224"/>
        <v>9.6179589399722971</v>
      </c>
      <c r="E2453" s="2">
        <f t="shared" si="223"/>
        <v>-0.19640912120715015</v>
      </c>
      <c r="F2453" s="2">
        <f t="shared" si="227"/>
        <v>-0.151079810469952</v>
      </c>
      <c r="G2453" s="2">
        <f t="shared" si="225"/>
        <v>-4.5329310737198147E-2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10.0672</v>
      </c>
      <c r="C2454" s="2">
        <f t="shared" si="228"/>
        <v>9.4657729235705084</v>
      </c>
      <c r="D2454" s="2">
        <f t="shared" si="224"/>
        <v>9.651236055529905</v>
      </c>
      <c r="E2454" s="2">
        <f t="shared" si="223"/>
        <v>-0.18546313195939668</v>
      </c>
      <c r="F2454" s="2">
        <f t="shared" si="227"/>
        <v>-0.15795647476784094</v>
      </c>
      <c r="G2454" s="2">
        <f t="shared" si="225"/>
        <v>-2.7506657191555733E-2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10.028499999999999</v>
      </c>
      <c r="C2455" s="2">
        <f t="shared" si="228"/>
        <v>9.5136232430212004</v>
      </c>
      <c r="D2455" s="2">
        <f t="shared" si="224"/>
        <v>9.6791815328980597</v>
      </c>
      <c r="E2455" s="2">
        <f t="shared" si="223"/>
        <v>-0.16555828987685928</v>
      </c>
      <c r="F2455" s="2">
        <f t="shared" si="227"/>
        <v>-0.15947683778964461</v>
      </c>
      <c r="G2455" s="2">
        <f t="shared" si="225"/>
        <v>-6.0814520872146671E-3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6">
        <f>TITRES_STAT!D2459</f>
        <v>9.7767999999999997</v>
      </c>
      <c r="C2456" s="2">
        <f t="shared" si="228"/>
        <v>9.5838965902487079</v>
      </c>
      <c r="D2456" s="2">
        <f t="shared" si="224"/>
        <v>9.6864125304611655</v>
      </c>
      <c r="E2456" s="2">
        <f t="shared" si="223"/>
        <v>-0.10251594021245758</v>
      </c>
      <c r="F2456" s="2">
        <f t="shared" si="227"/>
        <v>-0.14808465827420722</v>
      </c>
      <c r="G2456" s="2">
        <f t="shared" si="225"/>
        <v>4.5568718061749641E-2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9.8930000000000007</v>
      </c>
      <c r="C2457" s="2">
        <f t="shared" si="228"/>
        <v>9.6344201917489052</v>
      </c>
      <c r="D2457" s="2">
        <f t="shared" si="224"/>
        <v>9.7017153059825603</v>
      </c>
      <c r="E2457" s="2">
        <f t="shared" si="223"/>
        <v>-6.7295114233655084E-2</v>
      </c>
      <c r="F2457" s="2">
        <f t="shared" si="227"/>
        <v>-0.13192674946609678</v>
      </c>
      <c r="G2457" s="2">
        <f t="shared" si="225"/>
        <v>6.4631635232441698E-2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9.9220000000000006</v>
      </c>
      <c r="C2458" s="2">
        <f t="shared" si="228"/>
        <v>9.6742017007106114</v>
      </c>
      <c r="D2458" s="2">
        <f t="shared" si="224"/>
        <v>9.7180326907245913</v>
      </c>
      <c r="E2458" s="2">
        <f t="shared" si="223"/>
        <v>-4.3830990013979942E-2</v>
      </c>
      <c r="F2458" s="2">
        <f t="shared" si="227"/>
        <v>-0.11430759757567342</v>
      </c>
      <c r="G2458" s="2">
        <f t="shared" si="225"/>
        <v>7.047660756169348E-2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9.9703999999999997</v>
      </c>
      <c r="C2459" s="2">
        <f t="shared" si="228"/>
        <v>9.7033860544474404</v>
      </c>
      <c r="D2459" s="2">
        <f t="shared" si="224"/>
        <v>9.736726565485732</v>
      </c>
      <c r="E2459" s="2">
        <f t="shared" si="223"/>
        <v>-3.3340511038291609E-2</v>
      </c>
      <c r="F2459" s="2">
        <f t="shared" si="227"/>
        <v>-9.8114180268197057E-2</v>
      </c>
      <c r="G2459" s="2">
        <f t="shared" si="225"/>
        <v>6.4773669229905448E-2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10.028499999999999</v>
      </c>
      <c r="C2460" s="2">
        <f t="shared" si="228"/>
        <v>9.7146805076093727</v>
      </c>
      <c r="D2460" s="2">
        <f t="shared" si="224"/>
        <v>9.758339412486789</v>
      </c>
      <c r="E2460" s="2">
        <f t="shared" ref="E2460:E2523" si="229">C2460-D2460</f>
        <v>-4.3658904877416305E-2</v>
      </c>
      <c r="F2460" s="2">
        <f t="shared" si="227"/>
        <v>-8.7223125190040912E-2</v>
      </c>
      <c r="G2460" s="2">
        <f t="shared" si="225"/>
        <v>4.3564220312624607E-2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9.9703999999999997</v>
      </c>
      <c r="C2461" s="2">
        <f t="shared" si="228"/>
        <v>9.7316835064386993</v>
      </c>
      <c r="D2461" s="2">
        <f t="shared" ref="D2461:D2524" si="230">$D$4*B2461+(1-$D$4)*D2460</f>
        <v>9.7740476041544344</v>
      </c>
      <c r="E2461" s="2">
        <f t="shared" si="229"/>
        <v>-4.2364097715735127E-2</v>
      </c>
      <c r="F2461" s="2">
        <f t="shared" si="227"/>
        <v>-7.8251319695179747E-2</v>
      </c>
      <c r="G2461" s="2">
        <f t="shared" si="225"/>
        <v>3.588722197944462E-2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10.057499999999999</v>
      </c>
      <c r="C2462" s="2">
        <f t="shared" si="228"/>
        <v>9.7505321977558221</v>
      </c>
      <c r="D2462" s="2">
        <f t="shared" si="230"/>
        <v>9.795044077920771</v>
      </c>
      <c r="E2462" s="2">
        <f t="shared" si="229"/>
        <v>-4.4511880164948892E-2</v>
      </c>
      <c r="F2462" s="2">
        <f t="shared" si="227"/>
        <v>-7.1503431789133584E-2</v>
      </c>
      <c r="G2462" s="2">
        <f t="shared" si="225"/>
        <v>2.6991551624184693E-2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9.8735999999999997</v>
      </c>
      <c r="C2463" s="2">
        <f t="shared" si="228"/>
        <v>9.7843580134856971</v>
      </c>
      <c r="D2463" s="2">
        <f t="shared" si="230"/>
        <v>9.800863035111826</v>
      </c>
      <c r="E2463" s="2">
        <f t="shared" si="229"/>
        <v>-1.650502162612888E-2</v>
      </c>
      <c r="F2463" s="2">
        <f t="shared" si="227"/>
        <v>-6.0503749756532645E-2</v>
      </c>
      <c r="G2463" s="2">
        <f t="shared" si="225"/>
        <v>4.3998728130403765E-2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9.9025999999999996</v>
      </c>
      <c r="C2464" s="2">
        <f t="shared" si="228"/>
        <v>9.8278721652571281</v>
      </c>
      <c r="D2464" s="2">
        <f t="shared" si="230"/>
        <v>9.8083991065850249</v>
      </c>
      <c r="E2464" s="2">
        <f t="shared" si="229"/>
        <v>1.9473058672103249E-2</v>
      </c>
      <c r="F2464" s="2">
        <f t="shared" si="227"/>
        <v>-4.4508388070805469E-2</v>
      </c>
      <c r="G2464" s="2">
        <f t="shared" si="225"/>
        <v>6.3981446742908718E-2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9.8930000000000007</v>
      </c>
      <c r="C2465" s="2">
        <f t="shared" si="228"/>
        <v>9.8587379859868012</v>
      </c>
      <c r="D2465" s="2">
        <f t="shared" si="230"/>
        <v>9.8146658394305781</v>
      </c>
      <c r="E2465" s="2">
        <f t="shared" si="229"/>
        <v>4.4072146556223046E-2</v>
      </c>
      <c r="F2465" s="2">
        <f t="shared" si="227"/>
        <v>-2.6792281145399763E-2</v>
      </c>
      <c r="G2465" s="2">
        <f t="shared" si="225"/>
        <v>7.0864427701622809E-2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9.7865000000000002</v>
      </c>
      <c r="C2466" s="2">
        <f t="shared" si="228"/>
        <v>9.8461321419888321</v>
      </c>
      <c r="D2466" s="2">
        <f t="shared" si="230"/>
        <v>9.8125794809542377</v>
      </c>
      <c r="E2466" s="2">
        <f t="shared" si="229"/>
        <v>3.3552661034594422E-2</v>
      </c>
      <c r="F2466" s="2">
        <f t="shared" si="227"/>
        <v>-1.4723292709400928E-2</v>
      </c>
      <c r="G2466" s="2">
        <f t="shared" si="225"/>
        <v>4.8275953743995348E-2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9.8252000000000006</v>
      </c>
      <c r="C2467" s="2">
        <f t="shared" si="228"/>
        <v>9.8533425816828579</v>
      </c>
      <c r="D2467" s="2">
        <f t="shared" si="230"/>
        <v>9.8135143342168867</v>
      </c>
      <c r="E2467" s="2">
        <f t="shared" si="229"/>
        <v>3.9828247465971245E-2</v>
      </c>
      <c r="F2467" s="2">
        <f t="shared" si="227"/>
        <v>-3.8129846743264941E-3</v>
      </c>
      <c r="G2467" s="2">
        <f t="shared" si="225"/>
        <v>4.3641232140297741E-2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9.8542000000000005</v>
      </c>
      <c r="C2468" s="2">
        <f t="shared" si="228"/>
        <v>9.8639052614239553</v>
      </c>
      <c r="D2468" s="2">
        <f t="shared" si="230"/>
        <v>9.8165280872378577</v>
      </c>
      <c r="E2468" s="2">
        <f t="shared" si="229"/>
        <v>4.7377174186097548E-2</v>
      </c>
      <c r="F2468" s="2">
        <f t="shared" si="227"/>
        <v>6.425047097758315E-3</v>
      </c>
      <c r="G2468" s="2">
        <f t="shared" ref="G2468:G2531" si="231">E2468-F2468</f>
        <v>4.095212708833923E-2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9.8252000000000006</v>
      </c>
      <c r="C2469" s="2">
        <f t="shared" si="228"/>
        <v>9.8802890673587314</v>
      </c>
      <c r="D2469" s="2">
        <f t="shared" si="230"/>
        <v>9.8171704511461648</v>
      </c>
      <c r="E2469" s="2">
        <f t="shared" si="229"/>
        <v>6.3118616212566536E-2</v>
      </c>
      <c r="F2469" s="2">
        <f t="shared" ref="F2469:F2532" si="233">(E2469*(2/(10)))+((1-(2/10))*F2468)</f>
        <v>1.7763760920719962E-2</v>
      </c>
      <c r="G2469" s="2">
        <f t="shared" si="231"/>
        <v>4.5354855291846574E-2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9.7962000000000007</v>
      </c>
      <c r="C2470" s="2">
        <f t="shared" si="228"/>
        <v>9.9030907493035425</v>
      </c>
      <c r="D2470" s="2">
        <f t="shared" si="230"/>
        <v>9.8156170843945976</v>
      </c>
      <c r="E2470" s="2">
        <f t="shared" si="229"/>
        <v>8.7473664908944926E-2</v>
      </c>
      <c r="F2470" s="2">
        <f t="shared" si="233"/>
        <v>3.170574171836496E-2</v>
      </c>
      <c r="G2470" s="2">
        <f t="shared" si="231"/>
        <v>5.5767923190579965E-2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9.68</v>
      </c>
      <c r="C2471" s="2">
        <f t="shared" si="228"/>
        <v>9.9134460186414604</v>
      </c>
      <c r="D2471" s="2">
        <f t="shared" si="230"/>
        <v>9.8055713744394435</v>
      </c>
      <c r="E2471" s="2">
        <f t="shared" si="229"/>
        <v>0.10787464420201687</v>
      </c>
      <c r="F2471" s="2">
        <f t="shared" si="233"/>
        <v>4.6939522215095342E-2</v>
      </c>
      <c r="G2471" s="2">
        <f t="shared" si="231"/>
        <v>6.0935121986921525E-2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6">
        <f>TITRES_STAT!D2475</f>
        <v>9.68</v>
      </c>
      <c r="C2472" s="2">
        <f t="shared" si="228"/>
        <v>9.9356081696196963</v>
      </c>
      <c r="D2472" s="2">
        <f t="shared" si="230"/>
        <v>9.7962697911476333</v>
      </c>
      <c r="E2472" s="2">
        <f t="shared" si="229"/>
        <v>0.13933837847206298</v>
      </c>
      <c r="F2472" s="2">
        <f t="shared" si="233"/>
        <v>6.5419293466488865E-2</v>
      </c>
      <c r="G2472" s="2">
        <f t="shared" si="231"/>
        <v>7.391908500557412E-2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9.6606000000000005</v>
      </c>
      <c r="C2473" s="2">
        <f t="shared" si="228"/>
        <v>9.9260684512166666</v>
      </c>
      <c r="D2473" s="2">
        <f t="shared" si="230"/>
        <v>9.7862201769885502</v>
      </c>
      <c r="E2473" s="2">
        <f t="shared" si="229"/>
        <v>0.13984827422811641</v>
      </c>
      <c r="F2473" s="2">
        <f t="shared" si="233"/>
        <v>8.0305089618814385E-2</v>
      </c>
      <c r="G2473" s="2">
        <f t="shared" si="231"/>
        <v>5.9543184609302025E-2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9.5831999999999997</v>
      </c>
      <c r="C2474" s="2">
        <f t="shared" si="228"/>
        <v>9.922457920260257</v>
      </c>
      <c r="D2474" s="2">
        <f t="shared" si="230"/>
        <v>9.7711816453597695</v>
      </c>
      <c r="E2474" s="2">
        <f t="shared" si="229"/>
        <v>0.15127627490048745</v>
      </c>
      <c r="F2474" s="2">
        <f t="shared" si="233"/>
        <v>9.4499326675149015E-2</v>
      </c>
      <c r="G2474" s="2">
        <f t="shared" si="231"/>
        <v>5.6776948225338436E-2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9.6509999999999998</v>
      </c>
      <c r="C2475" s="2">
        <f t="shared" si="228"/>
        <v>9.9179259325279094</v>
      </c>
      <c r="D2475" s="2">
        <f t="shared" si="230"/>
        <v>9.7622793012590456</v>
      </c>
      <c r="E2475" s="2">
        <f t="shared" si="229"/>
        <v>0.1556466312688638</v>
      </c>
      <c r="F2475" s="2">
        <f t="shared" si="233"/>
        <v>0.10672878759389198</v>
      </c>
      <c r="G2475" s="2">
        <f t="shared" si="231"/>
        <v>4.8917843674971817E-2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9.68</v>
      </c>
      <c r="C2476" s="2">
        <f t="shared" si="228"/>
        <v>9.8977065582928478</v>
      </c>
      <c r="D2476" s="2">
        <f t="shared" si="230"/>
        <v>9.7561845382028203</v>
      </c>
      <c r="E2476" s="2">
        <f t="shared" si="229"/>
        <v>0.14152202009002757</v>
      </c>
      <c r="F2476" s="2">
        <f t="shared" si="233"/>
        <v>0.11368743409311911</v>
      </c>
      <c r="G2476" s="2">
        <f t="shared" si="231"/>
        <v>2.7834585996908454E-2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9.7962000000000007</v>
      </c>
      <c r="C2477" s="2">
        <f t="shared" si="228"/>
        <v>9.8865517031708716</v>
      </c>
      <c r="D2477" s="2">
        <f t="shared" si="230"/>
        <v>9.7591486464840926</v>
      </c>
      <c r="E2477" s="2">
        <f t="shared" si="229"/>
        <v>0.12740305668677898</v>
      </c>
      <c r="F2477" s="2">
        <f t="shared" si="233"/>
        <v>0.11643055861185109</v>
      </c>
      <c r="G2477" s="2">
        <f t="shared" si="231"/>
        <v>1.0972498074927894E-2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9.8155000000000001</v>
      </c>
      <c r="C2478" s="2">
        <f t="shared" si="228"/>
        <v>9.8815745180676604</v>
      </c>
      <c r="D2478" s="2">
        <f t="shared" si="230"/>
        <v>9.7633228208186047</v>
      </c>
      <c r="E2478" s="2">
        <f t="shared" si="229"/>
        <v>0.11825169724905571</v>
      </c>
      <c r="F2478" s="2">
        <f t="shared" si="233"/>
        <v>0.11679478633929201</v>
      </c>
      <c r="G2478" s="2">
        <f t="shared" si="231"/>
        <v>1.4569109097637006E-3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9.7962000000000007</v>
      </c>
      <c r="C2479" s="2">
        <f t="shared" si="228"/>
        <v>9.8729015152880208</v>
      </c>
      <c r="D2479" s="2">
        <f t="shared" si="230"/>
        <v>9.7657581674246341</v>
      </c>
      <c r="E2479" s="2">
        <f t="shared" si="229"/>
        <v>0.10714334786338675</v>
      </c>
      <c r="F2479" s="2">
        <f t="shared" si="233"/>
        <v>0.11486449864411095</v>
      </c>
      <c r="G2479" s="2">
        <f t="shared" si="231"/>
        <v>-7.7211507807242036E-3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9.7767999999999997</v>
      </c>
      <c r="C2480" s="2">
        <f t="shared" si="228"/>
        <v>9.8611012821667856</v>
      </c>
      <c r="D2480" s="2">
        <f t="shared" si="230"/>
        <v>9.7665760809487345</v>
      </c>
      <c r="E2480" s="2">
        <f t="shared" si="229"/>
        <v>9.452520121805108E-2</v>
      </c>
      <c r="F2480" s="2">
        <f t="shared" si="233"/>
        <v>0.11079663915889898</v>
      </c>
      <c r="G2480" s="2">
        <f t="shared" si="231"/>
        <v>-1.6271437940847899E-2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9.7670999999999992</v>
      </c>
      <c r="C2481" s="2">
        <f t="shared" si="228"/>
        <v>9.8332395464488176</v>
      </c>
      <c r="D2481" s="2">
        <f t="shared" si="230"/>
        <v>9.7666148897673466</v>
      </c>
      <c r="E2481" s="2">
        <f t="shared" si="229"/>
        <v>6.6624656681470995E-2</v>
      </c>
      <c r="F2481" s="2">
        <f t="shared" si="233"/>
        <v>0.10196224266341339</v>
      </c>
      <c r="G2481" s="2">
        <f t="shared" si="231"/>
        <v>-3.5337585981942393E-2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6">
        <f>TITRES_STAT!D2485</f>
        <v>9.7284000000000006</v>
      </c>
      <c r="C2482" s="2">
        <f t="shared" si="228"/>
        <v>9.8096642316105367</v>
      </c>
      <c r="D2482" s="2">
        <f t="shared" si="230"/>
        <v>9.7637841571919868</v>
      </c>
      <c r="E2482" s="2">
        <f t="shared" si="229"/>
        <v>4.588007441854991E-2</v>
      </c>
      <c r="F2482" s="2">
        <f t="shared" si="233"/>
        <v>9.0745809014440695E-2</v>
      </c>
      <c r="G2482" s="2">
        <f t="shared" si="231"/>
        <v>-4.4865734595890785E-2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9.7477999999999998</v>
      </c>
      <c r="C2483" s="2">
        <f t="shared" si="228"/>
        <v>9.7867312729012248</v>
      </c>
      <c r="D2483" s="2">
        <f t="shared" si="230"/>
        <v>9.7626001455481362</v>
      </c>
      <c r="E2483" s="2">
        <f t="shared" si="229"/>
        <v>2.4131127353088644E-2</v>
      </c>
      <c r="F2483" s="2">
        <f t="shared" si="233"/>
        <v>7.7422872682170282E-2</v>
      </c>
      <c r="G2483" s="2">
        <f t="shared" si="231"/>
        <v>-5.3291745329081638E-2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6">
        <f>TITRES_STAT!D2487</f>
        <v>9.7089999999999996</v>
      </c>
      <c r="C2484" s="2">
        <f t="shared" si="228"/>
        <v>9.7554187693779593</v>
      </c>
      <c r="D2484" s="2">
        <f t="shared" si="230"/>
        <v>9.7586297643964226</v>
      </c>
      <c r="E2484" s="2">
        <f t="shared" si="229"/>
        <v>-3.2109950184633362E-3</v>
      </c>
      <c r="F2484" s="2">
        <f t="shared" si="233"/>
        <v>6.1296099142043564E-2</v>
      </c>
      <c r="G2484" s="2">
        <f t="shared" si="231"/>
        <v>-6.45070941605069E-2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9.7670999999999992</v>
      </c>
      <c r="C2485" s="2">
        <f t="shared" si="228"/>
        <v>9.7393543433198122</v>
      </c>
      <c r="D2485" s="2">
        <f t="shared" si="230"/>
        <v>9.7592571892559477</v>
      </c>
      <c r="E2485" s="2">
        <f t="shared" si="229"/>
        <v>-1.9902845936135449E-2</v>
      </c>
      <c r="F2485" s="2">
        <f t="shared" si="233"/>
        <v>4.5056310126407761E-2</v>
      </c>
      <c r="G2485" s="2">
        <f t="shared" si="231"/>
        <v>-6.4959156062543211E-2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9.7574000000000005</v>
      </c>
      <c r="C2486" s="2">
        <f t="shared" si="228"/>
        <v>9.730222905885995</v>
      </c>
      <c r="D2486" s="2">
        <f t="shared" si="230"/>
        <v>9.7591196196814316</v>
      </c>
      <c r="E2486" s="2">
        <f t="shared" si="229"/>
        <v>-2.8896713795436568E-2</v>
      </c>
      <c r="F2486" s="2">
        <f t="shared" si="233"/>
        <v>3.0265705342038894E-2</v>
      </c>
      <c r="G2486" s="2">
        <f t="shared" si="231"/>
        <v>-5.9162419137475462E-2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9.7477999999999998</v>
      </c>
      <c r="C2487" s="2">
        <f t="shared" si="228"/>
        <v>9.7403732280573792</v>
      </c>
      <c r="D2487" s="2">
        <f t="shared" si="230"/>
        <v>9.7582811293346587</v>
      </c>
      <c r="E2487" s="2">
        <f t="shared" si="229"/>
        <v>-1.7907901277279592E-2</v>
      </c>
      <c r="F2487" s="2">
        <f t="shared" si="233"/>
        <v>2.0630984018175199E-2</v>
      </c>
      <c r="G2487" s="2">
        <f t="shared" si="231"/>
        <v>-3.8538885295454794E-2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9.7187000000000001</v>
      </c>
      <c r="C2488" s="2">
        <f t="shared" si="228"/>
        <v>9.7519311929716288</v>
      </c>
      <c r="D2488" s="2">
        <f t="shared" si="230"/>
        <v>9.7553491938283869</v>
      </c>
      <c r="E2488" s="2">
        <f t="shared" si="229"/>
        <v>-3.418000856758141E-3</v>
      </c>
      <c r="F2488" s="2">
        <f t="shared" si="233"/>
        <v>1.5821187043188533E-2</v>
      </c>
      <c r="G2488" s="2">
        <f t="shared" si="231"/>
        <v>-1.9239187899946674E-2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9.7284000000000006</v>
      </c>
      <c r="C2489" s="2">
        <f t="shared" si="228"/>
        <v>9.7587417786683019</v>
      </c>
      <c r="D2489" s="2">
        <f t="shared" si="230"/>
        <v>9.7533529572485058</v>
      </c>
      <c r="E2489" s="2">
        <f t="shared" si="229"/>
        <v>5.3888214197961304E-3</v>
      </c>
      <c r="F2489" s="2">
        <f t="shared" si="233"/>
        <v>1.3734713918510054E-2</v>
      </c>
      <c r="G2489" s="2">
        <f t="shared" si="231"/>
        <v>-8.3458924987139232E-3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9.7767999999999997</v>
      </c>
      <c r="C2490" s="2">
        <f t="shared" si="228"/>
        <v>9.761519966565487</v>
      </c>
      <c r="D2490" s="2">
        <f t="shared" si="230"/>
        <v>9.7550897752300987</v>
      </c>
      <c r="E2490" s="2">
        <f t="shared" si="229"/>
        <v>6.4301913353883577E-3</v>
      </c>
      <c r="F2490" s="2">
        <f t="shared" si="233"/>
        <v>1.2273809401885716E-2</v>
      </c>
      <c r="G2490" s="2">
        <f t="shared" si="231"/>
        <v>-5.843618066497358E-3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9.7574000000000005</v>
      </c>
      <c r="C2491" s="2">
        <f t="shared" si="228"/>
        <v>9.7623784332477204</v>
      </c>
      <c r="D2491" s="2">
        <f t="shared" si="230"/>
        <v>9.7552609029908322</v>
      </c>
      <c r="E2491" s="2">
        <f t="shared" si="229"/>
        <v>7.1175302568882159E-3</v>
      </c>
      <c r="F2491" s="2">
        <f t="shared" si="233"/>
        <v>1.1242553572886217E-2</v>
      </c>
      <c r="G2491" s="2">
        <f t="shared" si="231"/>
        <v>-4.1250233159980006E-3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9.7284000000000006</v>
      </c>
      <c r="C2492" s="2">
        <f t="shared" si="228"/>
        <v>9.7571509819788389</v>
      </c>
      <c r="D2492" s="2">
        <f t="shared" si="230"/>
        <v>9.7532712064729914</v>
      </c>
      <c r="E2492" s="2">
        <f t="shared" si="229"/>
        <v>3.8797755058475047E-3</v>
      </c>
      <c r="F2492" s="2">
        <f t="shared" si="233"/>
        <v>9.7699979594784749E-3</v>
      </c>
      <c r="G2492" s="2">
        <f t="shared" si="231"/>
        <v>-5.8902224536309701E-3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9.7380999999999993</v>
      </c>
      <c r="C2493" s="2">
        <f t="shared" si="228"/>
        <v>9.7557123693667087</v>
      </c>
      <c r="D2493" s="2">
        <f t="shared" si="230"/>
        <v>9.7521474134009178</v>
      </c>
      <c r="E2493" s="2">
        <f t="shared" si="229"/>
        <v>3.5649559657908725E-3</v>
      </c>
      <c r="F2493" s="2">
        <f t="shared" si="233"/>
        <v>8.5289895607409544E-3</v>
      </c>
      <c r="G2493" s="2">
        <f t="shared" si="231"/>
        <v>-4.9640335949500819E-3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9.68</v>
      </c>
      <c r="C2494" s="2">
        <f t="shared" si="228"/>
        <v>9.7485258510026007</v>
      </c>
      <c r="D2494" s="2">
        <f t="shared" si="230"/>
        <v>9.7468031605564054</v>
      </c>
      <c r="E2494" s="2">
        <f t="shared" si="229"/>
        <v>1.7226904461953296E-3</v>
      </c>
      <c r="F2494" s="2">
        <f t="shared" si="233"/>
        <v>7.1677297378318298E-3</v>
      </c>
      <c r="G2494" s="2">
        <f t="shared" si="231"/>
        <v>-5.4450392916365001E-3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9.6994000000000007</v>
      </c>
      <c r="C2495" s="2">
        <f t="shared" si="228"/>
        <v>9.7513834123868168</v>
      </c>
      <c r="D2495" s="2">
        <f t="shared" si="230"/>
        <v>9.7432918153300054</v>
      </c>
      <c r="E2495" s="2">
        <f t="shared" si="229"/>
        <v>8.0915970568113949E-3</v>
      </c>
      <c r="F2495" s="2">
        <f t="shared" si="233"/>
        <v>7.3525032016277438E-3</v>
      </c>
      <c r="G2495" s="2">
        <f t="shared" si="231"/>
        <v>7.3909385518365102E-4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6">
        <f>TITRES_STAT!D2499</f>
        <v>9.6897000000000002</v>
      </c>
      <c r="C2496" s="2">
        <f t="shared" si="228"/>
        <v>9.752309041250383</v>
      </c>
      <c r="D2496" s="2">
        <f t="shared" si="230"/>
        <v>9.7393220512314862</v>
      </c>
      <c r="E2496" s="2">
        <f t="shared" si="229"/>
        <v>1.2986990018896805E-2</v>
      </c>
      <c r="F2496" s="2">
        <f t="shared" si="233"/>
        <v>8.479400565081556E-3</v>
      </c>
      <c r="G2496" s="2">
        <f t="shared" si="231"/>
        <v>4.5075894538152486E-3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6">
        <f>TITRES_STAT!D2500</f>
        <v>9.6897000000000002</v>
      </c>
      <c r="C2497" s="2">
        <f t="shared" si="228"/>
        <v>9.7516153425964767</v>
      </c>
      <c r="D2497" s="2">
        <f t="shared" si="230"/>
        <v>9.7356463437328582</v>
      </c>
      <c r="E2497" s="2">
        <f t="shared" si="229"/>
        <v>1.5968998863618467E-2</v>
      </c>
      <c r="F2497" s="2">
        <f t="shared" si="233"/>
        <v>9.9773202247889388E-3</v>
      </c>
      <c r="G2497" s="2">
        <f t="shared" si="231"/>
        <v>5.9916786388295278E-3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9.7477999999999998</v>
      </c>
      <c r="C2498" s="2">
        <f t="shared" si="228"/>
        <v>9.7465514437354805</v>
      </c>
      <c r="D2498" s="2">
        <f t="shared" si="230"/>
        <v>9.7365466145674606</v>
      </c>
      <c r="E2498" s="2">
        <f t="shared" si="229"/>
        <v>1.0004829168019924E-2</v>
      </c>
      <c r="F2498" s="2">
        <f t="shared" si="233"/>
        <v>9.9828220134351355E-3</v>
      </c>
      <c r="G2498" s="2">
        <f t="shared" si="231"/>
        <v>2.2007154584788649E-5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9.8735999999999997</v>
      </c>
      <c r="C2499" s="2">
        <f t="shared" si="228"/>
        <v>9.7437589139300229</v>
      </c>
      <c r="D2499" s="2">
        <f t="shared" si="230"/>
        <v>9.7466987171920945</v>
      </c>
      <c r="E2499" s="2">
        <f t="shared" si="229"/>
        <v>-2.9398032620715497E-3</v>
      </c>
      <c r="F2499" s="2">
        <f t="shared" si="233"/>
        <v>7.3982969583337981E-3</v>
      </c>
      <c r="G2499" s="2">
        <f t="shared" si="231"/>
        <v>-1.0338100220405348E-2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9.7865000000000002</v>
      </c>
      <c r="C2500" s="2">
        <f t="shared" si="228"/>
        <v>9.7488421579407891</v>
      </c>
      <c r="D2500" s="2">
        <f t="shared" si="230"/>
        <v>9.7496469603630498</v>
      </c>
      <c r="E2500" s="2">
        <f t="shared" si="229"/>
        <v>-8.0480242226066423E-4</v>
      </c>
      <c r="F2500" s="2">
        <f t="shared" si="233"/>
        <v>5.757677082214906E-3</v>
      </c>
      <c r="G2500" s="2">
        <f t="shared" si="231"/>
        <v>-6.5624795044755702E-3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9.7865000000000002</v>
      </c>
      <c r="C2501" s="2">
        <f t="shared" si="228"/>
        <v>9.7501587490268218</v>
      </c>
      <c r="D2501" s="2">
        <f t="shared" si="230"/>
        <v>9.7523768151509707</v>
      </c>
      <c r="E2501" s="2">
        <f t="shared" si="229"/>
        <v>-2.2180661241488764E-3</v>
      </c>
      <c r="F2501" s="2">
        <f t="shared" si="233"/>
        <v>4.1625284409421495E-3</v>
      </c>
      <c r="G2501" s="2">
        <f t="shared" si="231"/>
        <v>-6.3805945650910259E-3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9.7767999999999997</v>
      </c>
      <c r="C2502" s="2">
        <f t="shared" si="228"/>
        <v>9.7468112491765417</v>
      </c>
      <c r="D2502" s="2">
        <f t="shared" si="230"/>
        <v>9.7541859399546027</v>
      </c>
      <c r="E2502" s="2">
        <f t="shared" si="229"/>
        <v>-7.3746907780609661E-3</v>
      </c>
      <c r="F2502" s="2">
        <f t="shared" si="233"/>
        <v>1.8550845971415264E-3</v>
      </c>
      <c r="G2502" s="2">
        <f t="shared" si="231"/>
        <v>-9.2297753752024932E-3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6">
        <f>TITRES_STAT!D2506</f>
        <v>9.7767999999999997</v>
      </c>
      <c r="C2503" s="2">
        <f t="shared" si="228"/>
        <v>9.7454710569955338</v>
      </c>
      <c r="D2503" s="2">
        <f t="shared" si="230"/>
        <v>9.7558610555135203</v>
      </c>
      <c r="E2503" s="2">
        <f t="shared" si="229"/>
        <v>-1.0389998517986498E-2</v>
      </c>
      <c r="F2503" s="2">
        <f t="shared" si="233"/>
        <v>-5.9393202588407866E-4</v>
      </c>
      <c r="G2503" s="2">
        <f t="shared" si="231"/>
        <v>-9.7960664921024204E-3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6">
        <f>TITRES_STAT!D2507</f>
        <v>9.7670999999999992</v>
      </c>
      <c r="C2504" s="2">
        <f t="shared" si="228"/>
        <v>9.7353985866885289</v>
      </c>
      <c r="D2504" s="2">
        <f t="shared" si="230"/>
        <v>9.7566935699199266</v>
      </c>
      <c r="E2504" s="2">
        <f t="shared" si="229"/>
        <v>-2.1294983231397779E-2</v>
      </c>
      <c r="F2504" s="2">
        <f t="shared" si="233"/>
        <v>-4.7341422669868191E-3</v>
      </c>
      <c r="G2504" s="2">
        <f t="shared" si="231"/>
        <v>-1.6560840964410961E-2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6">
        <f>TITRES_STAT!D2508</f>
        <v>9.7670999999999992</v>
      </c>
      <c r="C2505" s="2">
        <f t="shared" si="228"/>
        <v>9.7298603425826009</v>
      </c>
      <c r="D2505" s="2">
        <f t="shared" si="230"/>
        <v>9.7574644165925246</v>
      </c>
      <c r="E2505" s="2">
        <f t="shared" si="229"/>
        <v>-2.7604074009923707E-2</v>
      </c>
      <c r="F2505" s="2">
        <f t="shared" si="233"/>
        <v>-9.3081286155741964E-3</v>
      </c>
      <c r="G2505" s="2">
        <f t="shared" si="231"/>
        <v>-1.8295945394349512E-2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6">
        <f>TITRES_STAT!D2509</f>
        <v>9.7670999999999992</v>
      </c>
      <c r="C2506" s="2">
        <f t="shared" si="228"/>
        <v>9.7236818283391244</v>
      </c>
      <c r="D2506" s="2">
        <f t="shared" si="230"/>
        <v>9.7581781635115981</v>
      </c>
      <c r="E2506" s="2">
        <f t="shared" si="229"/>
        <v>-3.4496335172473636E-2</v>
      </c>
      <c r="F2506" s="2">
        <f t="shared" si="233"/>
        <v>-1.4345769926954084E-2</v>
      </c>
      <c r="G2506" s="2">
        <f t="shared" si="231"/>
        <v>-2.0150565245519551E-2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6">
        <f>TITRES_STAT!D2510</f>
        <v>9.7284000000000006</v>
      </c>
      <c r="C2507" s="2">
        <f t="shared" si="228"/>
        <v>9.7184538547484891</v>
      </c>
      <c r="D2507" s="2">
        <f t="shared" si="230"/>
        <v>9.7559723736218498</v>
      </c>
      <c r="E2507" s="2">
        <f t="shared" si="229"/>
        <v>-3.7518518873360662E-2</v>
      </c>
      <c r="F2507" s="2">
        <f t="shared" si="233"/>
        <v>-1.89803197162354E-2</v>
      </c>
      <c r="G2507" s="2">
        <f t="shared" si="231"/>
        <v>-1.8538199157125262E-2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9.7767999999999997</v>
      </c>
      <c r="C2508" s="2">
        <f t="shared" si="228"/>
        <v>9.7229686463256435</v>
      </c>
      <c r="D2508" s="2">
        <f t="shared" si="230"/>
        <v>9.7575151607609723</v>
      </c>
      <c r="E2508" s="2">
        <f t="shared" si="229"/>
        <v>-3.4546514435328746E-2</v>
      </c>
      <c r="F2508" s="2">
        <f t="shared" si="233"/>
        <v>-2.209355866005407E-2</v>
      </c>
      <c r="G2508" s="2">
        <f t="shared" si="231"/>
        <v>-1.2452955775274676E-2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6">
        <f>TITRES_STAT!D2512</f>
        <v>9.8930000000000007</v>
      </c>
      <c r="C2509" s="2">
        <f t="shared" si="228"/>
        <v>9.7461427007370833</v>
      </c>
      <c r="D2509" s="2">
        <f t="shared" si="230"/>
        <v>9.7675510747786767</v>
      </c>
      <c r="E2509" s="2">
        <f t="shared" si="229"/>
        <v>-2.1408374041593348E-2</v>
      </c>
      <c r="F2509" s="2">
        <f t="shared" si="233"/>
        <v>-2.1956521736361929E-2</v>
      </c>
      <c r="G2509" s="2">
        <f t="shared" si="231"/>
        <v>5.4814769476858177E-4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9.8155000000000001</v>
      </c>
      <c r="C2510" s="2">
        <f t="shared" si="228"/>
        <v>9.7523515160083019</v>
      </c>
      <c r="D2510" s="2">
        <f t="shared" si="230"/>
        <v>9.7711028470172945</v>
      </c>
      <c r="E2510" s="2">
        <f t="shared" si="229"/>
        <v>-1.8751331008992622E-2</v>
      </c>
      <c r="F2510" s="2">
        <f t="shared" si="233"/>
        <v>-2.1315483590888067E-2</v>
      </c>
      <c r="G2510" s="2">
        <f t="shared" si="231"/>
        <v>2.5641525818954451E-3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9.7574000000000005</v>
      </c>
      <c r="C2511" s="2">
        <f t="shared" ref="C2511:C2574" si="234">$C$4*B2501+C2510*(1-$C$4)</f>
        <v>9.757605128930102</v>
      </c>
      <c r="D2511" s="2">
        <f t="shared" si="230"/>
        <v>9.770087821312309</v>
      </c>
      <c r="E2511" s="2">
        <f t="shared" si="229"/>
        <v>-1.2482692382207006E-2</v>
      </c>
      <c r="F2511" s="2">
        <f t="shared" si="233"/>
        <v>-1.9548925349151855E-2</v>
      </c>
      <c r="G2511" s="2">
        <f t="shared" si="231"/>
        <v>7.0662329669448493E-3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9.7767999999999997</v>
      </c>
      <c r="C2512" s="2">
        <f t="shared" si="234"/>
        <v>9.7605581860177786</v>
      </c>
      <c r="D2512" s="2">
        <f t="shared" si="230"/>
        <v>9.7705850197336197</v>
      </c>
      <c r="E2512" s="2">
        <f t="shared" si="229"/>
        <v>-1.0026833715841121E-2</v>
      </c>
      <c r="F2512" s="2">
        <f t="shared" si="233"/>
        <v>-1.7644507022489708E-2</v>
      </c>
      <c r="G2512" s="2">
        <f t="shared" si="231"/>
        <v>7.6176733066485869E-3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9.7574000000000005</v>
      </c>
      <c r="C2513" s="2">
        <f t="shared" si="234"/>
        <v>9.7630569266304281</v>
      </c>
      <c r="D2513" s="2">
        <f t="shared" si="230"/>
        <v>9.7696083516052035</v>
      </c>
      <c r="E2513" s="2">
        <f t="shared" si="229"/>
        <v>-6.5514249747753439E-3</v>
      </c>
      <c r="F2513" s="2">
        <f t="shared" si="233"/>
        <v>-1.5425890612946837E-2</v>
      </c>
      <c r="G2513" s="2">
        <f t="shared" si="231"/>
        <v>8.8744656381714929E-3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9.7477999999999998</v>
      </c>
      <c r="C2514" s="2">
        <f t="shared" si="234"/>
        <v>9.7636789379180549</v>
      </c>
      <c r="D2514" s="2">
        <f t="shared" si="230"/>
        <v>9.7679929181529666</v>
      </c>
      <c r="E2514" s="2">
        <f t="shared" si="229"/>
        <v>-4.3139802349116962E-3</v>
      </c>
      <c r="F2514" s="2">
        <f t="shared" si="233"/>
        <v>-1.3203508537339809E-2</v>
      </c>
      <c r="G2514" s="2">
        <f t="shared" si="231"/>
        <v>8.8895283024281128E-3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9.7284000000000006</v>
      </c>
      <c r="C2515" s="2">
        <f t="shared" si="234"/>
        <v>9.764205255161432</v>
      </c>
      <c r="D2515" s="2">
        <f t="shared" si="230"/>
        <v>9.7650601094008938</v>
      </c>
      <c r="E2515" s="2">
        <f t="shared" si="229"/>
        <v>-8.5485423946174421E-4</v>
      </c>
      <c r="F2515" s="2">
        <f t="shared" si="233"/>
        <v>-1.0733777677764197E-2</v>
      </c>
      <c r="G2515" s="2">
        <f t="shared" si="231"/>
        <v>9.8789234383024529E-3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9.7187000000000001</v>
      </c>
      <c r="C2516" s="2">
        <f t="shared" si="234"/>
        <v>9.7646506005212128</v>
      </c>
      <c r="D2516" s="2">
        <f t="shared" si="230"/>
        <v>9.7616260272230502</v>
      </c>
      <c r="E2516" s="2">
        <f t="shared" si="229"/>
        <v>3.0245732981626361E-3</v>
      </c>
      <c r="F2516" s="2">
        <f t="shared" si="233"/>
        <v>-7.9821074825788315E-3</v>
      </c>
      <c r="G2516" s="2">
        <f t="shared" si="231"/>
        <v>1.1006680780741468E-2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9.68</v>
      </c>
      <c r="C2517" s="2">
        <f t="shared" si="234"/>
        <v>9.7590735850564094</v>
      </c>
      <c r="D2517" s="2">
        <f t="shared" si="230"/>
        <v>9.7555796548361577</v>
      </c>
      <c r="E2517" s="2">
        <f t="shared" si="229"/>
        <v>3.4939302202516842E-3</v>
      </c>
      <c r="F2517" s="2">
        <f t="shared" si="233"/>
        <v>-5.6868999420127287E-3</v>
      </c>
      <c r="G2517" s="2">
        <f t="shared" si="231"/>
        <v>9.1808301622644129E-3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9.6606000000000005</v>
      </c>
      <c r="C2518" s="2">
        <f t="shared" si="234"/>
        <v>9.761800725816963</v>
      </c>
      <c r="D2518" s="2">
        <f t="shared" si="230"/>
        <v>9.7485441248482942</v>
      </c>
      <c r="E2518" s="2">
        <f t="shared" si="229"/>
        <v>1.3256600968668764E-2</v>
      </c>
      <c r="F2518" s="2">
        <f t="shared" si="233"/>
        <v>-1.8981997598764302E-3</v>
      </c>
      <c r="G2518" s="2">
        <f t="shared" si="231"/>
        <v>1.5154800728545194E-2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9.7284000000000006</v>
      </c>
      <c r="C2519" s="2">
        <f t="shared" si="234"/>
        <v>9.7819852295374297</v>
      </c>
      <c r="D2519" s="2">
        <f t="shared" si="230"/>
        <v>9.7470519674521245</v>
      </c>
      <c r="E2519" s="2">
        <f t="shared" si="229"/>
        <v>3.4933262085305117E-2</v>
      </c>
      <c r="F2519" s="2">
        <f t="shared" si="233"/>
        <v>5.4680926091598796E-3</v>
      </c>
      <c r="G2519" s="2">
        <f t="shared" si="231"/>
        <v>2.9465169476145237E-2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9.7284000000000006</v>
      </c>
      <c r="C2520" s="2">
        <f t="shared" si="234"/>
        <v>9.7871413480701328</v>
      </c>
      <c r="D2520" s="2">
        <f t="shared" si="230"/>
        <v>9.7456703402334472</v>
      </c>
      <c r="E2520" s="2">
        <f t="shared" si="229"/>
        <v>4.1471007836685558E-2</v>
      </c>
      <c r="F2520" s="2">
        <f t="shared" si="233"/>
        <v>1.2668675654665017E-2</v>
      </c>
      <c r="G2520" s="2">
        <f t="shared" si="231"/>
        <v>2.8802332182020541E-2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9.7284000000000006</v>
      </c>
      <c r="C2521" s="2">
        <f t="shared" si="234"/>
        <v>9.7825657560593431</v>
      </c>
      <c r="D2521" s="2">
        <f t="shared" si="230"/>
        <v>9.7443910557717093</v>
      </c>
      <c r="E2521" s="2">
        <f t="shared" si="229"/>
        <v>3.8174700287633812E-2</v>
      </c>
      <c r="F2521" s="2">
        <f t="shared" si="233"/>
        <v>1.7769880581258779E-2</v>
      </c>
      <c r="G2521" s="2">
        <f t="shared" si="231"/>
        <v>2.0404819706375033E-2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9.7187000000000001</v>
      </c>
      <c r="C2522" s="2">
        <f t="shared" si="234"/>
        <v>9.7816787166655992</v>
      </c>
      <c r="D2522" s="2">
        <f t="shared" si="230"/>
        <v>9.7424880146034347</v>
      </c>
      <c r="E2522" s="2">
        <f t="shared" si="229"/>
        <v>3.9190702062164462E-2</v>
      </c>
      <c r="F2522" s="2">
        <f t="shared" si="233"/>
        <v>2.2054044877439914E-2</v>
      </c>
      <c r="G2522" s="2">
        <f t="shared" si="231"/>
        <v>1.7136657184724548E-2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9.6412999999999993</v>
      </c>
      <c r="C2523" s="2">
        <f t="shared" si="234"/>
        <v>9.7779435294862758</v>
      </c>
      <c r="D2523" s="2">
        <f t="shared" si="230"/>
        <v>9.7349926061142913</v>
      </c>
      <c r="E2523" s="2">
        <f t="shared" si="229"/>
        <v>4.2950923371984473E-2</v>
      </c>
      <c r="F2523" s="2">
        <f t="shared" si="233"/>
        <v>2.623342057634883E-2</v>
      </c>
      <c r="G2523" s="2">
        <f t="shared" si="231"/>
        <v>1.6717502795635643E-2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9.6994000000000007</v>
      </c>
      <c r="C2524" s="2">
        <f t="shared" si="234"/>
        <v>9.7733060634114644</v>
      </c>
      <c r="D2524" s="2">
        <f t="shared" si="230"/>
        <v>9.7323561167724915</v>
      </c>
      <c r="E2524" s="2">
        <f t="shared" ref="E2524:E2587" si="235">C2524-D2524</f>
        <v>4.0949946638972889E-2</v>
      </c>
      <c r="F2524" s="2">
        <f t="shared" si="233"/>
        <v>2.9176725788873644E-2</v>
      </c>
      <c r="G2524" s="2">
        <f t="shared" si="231"/>
        <v>1.1773220850099245E-2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9.68</v>
      </c>
      <c r="C2525" s="2">
        <f t="shared" si="234"/>
        <v>9.7663974382712375</v>
      </c>
      <c r="D2525" s="2">
        <f t="shared" ref="D2525:D2588" si="236">$D$4*B2525+(1-$D$4)*D2524</f>
        <v>9.728477885900455</v>
      </c>
      <c r="E2525" s="2">
        <f t="shared" si="235"/>
        <v>3.7919552370782483E-2</v>
      </c>
      <c r="F2525" s="2">
        <f t="shared" si="233"/>
        <v>3.0925291105255416E-2</v>
      </c>
      <c r="G2525" s="2">
        <f t="shared" si="231"/>
        <v>6.9942612655270672E-3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9.7284000000000006</v>
      </c>
      <c r="C2526" s="2">
        <f t="shared" si="234"/>
        <v>9.7590593708448932</v>
      </c>
      <c r="D2526" s="2">
        <f t="shared" si="236"/>
        <v>9.7284721165744941</v>
      </c>
      <c r="E2526" s="2">
        <f t="shared" si="235"/>
        <v>3.05872542703991E-2</v>
      </c>
      <c r="F2526" s="2">
        <f t="shared" si="233"/>
        <v>3.0857683738284156E-2</v>
      </c>
      <c r="G2526" s="2">
        <f t="shared" si="231"/>
        <v>-2.704294678850562E-4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9.68</v>
      </c>
      <c r="C2527" s="2">
        <f t="shared" si="234"/>
        <v>9.7468963907149089</v>
      </c>
      <c r="D2527" s="2">
        <f t="shared" si="236"/>
        <v>9.7248815894208285</v>
      </c>
      <c r="E2527" s="2">
        <f t="shared" si="235"/>
        <v>2.2014801294080399E-2</v>
      </c>
      <c r="F2527" s="2">
        <f t="shared" si="233"/>
        <v>2.9089107249443406E-2</v>
      </c>
      <c r="G2527" s="2">
        <f t="shared" si="231"/>
        <v>-7.0743059553630069E-3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9.6412999999999993</v>
      </c>
      <c r="C2528" s="2">
        <f t="shared" si="234"/>
        <v>9.7336200229126142</v>
      </c>
      <c r="D2528" s="2">
        <f t="shared" si="236"/>
        <v>9.7186903605748416</v>
      </c>
      <c r="E2528" s="2">
        <f t="shared" si="235"/>
        <v>1.4929662337772598E-2</v>
      </c>
      <c r="F2528" s="2">
        <f t="shared" si="233"/>
        <v>2.6257218267109247E-2</v>
      </c>
      <c r="G2528" s="2">
        <f t="shared" si="231"/>
        <v>-1.1327555929336649E-2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9.6702999999999992</v>
      </c>
      <c r="C2529" s="2">
        <f t="shared" si="234"/>
        <v>9.7328169424645203</v>
      </c>
      <c r="D2529" s="2">
        <f t="shared" si="236"/>
        <v>9.7151058894211495</v>
      </c>
      <c r="E2529" s="2">
        <f t="shared" si="235"/>
        <v>1.7711053043370839E-2</v>
      </c>
      <c r="F2529" s="2">
        <f t="shared" si="233"/>
        <v>2.4547985222361565E-2</v>
      </c>
      <c r="G2529" s="2">
        <f t="shared" si="231"/>
        <v>-6.8369321789907254E-3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9.6606000000000005</v>
      </c>
      <c r="C2530" s="2">
        <f t="shared" si="234"/>
        <v>9.7321374128545948</v>
      </c>
      <c r="D2530" s="2">
        <f t="shared" si="236"/>
        <v>9.7110684161306935</v>
      </c>
      <c r="E2530" s="2">
        <f t="shared" si="235"/>
        <v>2.1068996723901279E-2</v>
      </c>
      <c r="F2530" s="2">
        <f t="shared" si="233"/>
        <v>2.3852187522669509E-2</v>
      </c>
      <c r="G2530" s="2">
        <f t="shared" si="231"/>
        <v>-2.78319079876823E-3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9.5929000000000002</v>
      </c>
      <c r="C2531" s="2">
        <f t="shared" si="234"/>
        <v>9.7315624262615792</v>
      </c>
      <c r="D2531" s="2">
        <f t="shared" si="236"/>
        <v>9.7023152001210118</v>
      </c>
      <c r="E2531" s="2">
        <f t="shared" si="235"/>
        <v>2.9247226140567406E-2</v>
      </c>
      <c r="F2531" s="2">
        <f t="shared" si="233"/>
        <v>2.493119524624909E-2</v>
      </c>
      <c r="G2531" s="2">
        <f t="shared" si="231"/>
        <v>4.3160308943183158E-3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6">
        <f>TITRES_STAT!D2535</f>
        <v>9.5831999999999997</v>
      </c>
      <c r="C2532" s="2">
        <f t="shared" si="234"/>
        <v>9.7295835914521067</v>
      </c>
      <c r="D2532" s="2">
        <f t="shared" si="236"/>
        <v>9.6934918519639002</v>
      </c>
      <c r="E2532" s="2">
        <f t="shared" si="235"/>
        <v>3.6091739488206542E-2</v>
      </c>
      <c r="F2532" s="2">
        <f t="shared" si="233"/>
        <v>2.7163304094640583E-2</v>
      </c>
      <c r="G2532" s="2">
        <f t="shared" ref="G2532:G2595" si="237">E2532-F2532</f>
        <v>8.9284353935659595E-3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6">
        <f>TITRES_STAT!D2536</f>
        <v>9.5444999999999993</v>
      </c>
      <c r="C2533" s="2">
        <f t="shared" si="234"/>
        <v>9.7160015004594751</v>
      </c>
      <c r="D2533" s="2">
        <f t="shared" si="236"/>
        <v>9.6824554184850928</v>
      </c>
      <c r="E2533" s="2">
        <f t="shared" si="235"/>
        <v>3.3546081974382247E-2</v>
      </c>
      <c r="F2533" s="2">
        <f t="shared" ref="F2533:F2596" si="239">(E2533*(2/(10)))+((1-(2/10))*F2532)</f>
        <v>2.8439859670588916E-2</v>
      </c>
      <c r="G2533" s="2">
        <f t="shared" si="237"/>
        <v>5.1062223037933313E-3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9.6219000000000001</v>
      </c>
      <c r="C2534" s="2">
        <f t="shared" si="234"/>
        <v>9.7134474234657091</v>
      </c>
      <c r="D2534" s="2">
        <f t="shared" si="236"/>
        <v>9.6779698319306409</v>
      </c>
      <c r="E2534" s="2">
        <f t="shared" si="235"/>
        <v>3.5477591535068242E-2</v>
      </c>
      <c r="F2534" s="2">
        <f t="shared" si="239"/>
        <v>2.9847406043484782E-2</v>
      </c>
      <c r="G2534" s="2">
        <f t="shared" si="237"/>
        <v>5.6301854915834608E-3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9.6316000000000006</v>
      </c>
      <c r="C2535" s="2">
        <f t="shared" si="234"/>
        <v>9.7083016660094454</v>
      </c>
      <c r="D2535" s="2">
        <f t="shared" si="236"/>
        <v>9.6745350295654085</v>
      </c>
      <c r="E2535" s="2">
        <f t="shared" si="235"/>
        <v>3.376663644403699E-2</v>
      </c>
      <c r="F2535" s="2">
        <f t="shared" si="239"/>
        <v>3.0631252123595226E-2</v>
      </c>
      <c r="G2535" s="2">
        <f t="shared" si="237"/>
        <v>3.1353843204417649E-3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9.6316000000000006</v>
      </c>
      <c r="C2536" s="2">
        <f t="shared" si="234"/>
        <v>9.7113937173926068</v>
      </c>
      <c r="D2536" s="2">
        <f t="shared" si="236"/>
        <v>9.6713546570050077</v>
      </c>
      <c r="E2536" s="2">
        <f t="shared" si="235"/>
        <v>4.0039060387599079E-2</v>
      </c>
      <c r="F2536" s="2">
        <f t="shared" si="239"/>
        <v>3.2512813776395998E-2</v>
      </c>
      <c r="G2536" s="2">
        <f t="shared" si="237"/>
        <v>7.5262466112030815E-3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9.6702999999999992</v>
      </c>
      <c r="C2537" s="2">
        <f t="shared" si="234"/>
        <v>9.7065639147168206</v>
      </c>
      <c r="D2537" s="2">
        <f t="shared" si="236"/>
        <v>9.671276534263896</v>
      </c>
      <c r="E2537" s="2">
        <f t="shared" si="235"/>
        <v>3.5287380452924566E-2</v>
      </c>
      <c r="F2537" s="2">
        <f t="shared" si="239"/>
        <v>3.3067727111701715E-2</v>
      </c>
      <c r="G2537" s="2">
        <f t="shared" si="237"/>
        <v>2.2196533412228506E-3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9.6316000000000006</v>
      </c>
      <c r="C2538" s="2">
        <f t="shared" si="234"/>
        <v>9.6965233124526939</v>
      </c>
      <c r="D2538" s="2">
        <f t="shared" si="236"/>
        <v>9.6683375317258307</v>
      </c>
      <c r="E2538" s="2">
        <f t="shared" si="235"/>
        <v>2.8185780726863285E-2</v>
      </c>
      <c r="F2538" s="2">
        <f t="shared" si="239"/>
        <v>3.2091337834734029E-2</v>
      </c>
      <c r="G2538" s="2">
        <f t="shared" si="237"/>
        <v>-3.9055571078707441E-3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9.6412999999999993</v>
      </c>
      <c r="C2539" s="2">
        <f t="shared" si="234"/>
        <v>9.69248895669074</v>
      </c>
      <c r="D2539" s="2">
        <f t="shared" si="236"/>
        <v>9.6663347515979918</v>
      </c>
      <c r="E2539" s="2">
        <f t="shared" si="235"/>
        <v>2.6154205092748128E-2</v>
      </c>
      <c r="F2539" s="2">
        <f t="shared" si="239"/>
        <v>3.0903911286336853E-2</v>
      </c>
      <c r="G2539" s="2">
        <f t="shared" si="237"/>
        <v>-4.7497061935887243E-3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9.6412999999999993</v>
      </c>
      <c r="C2540" s="2">
        <f t="shared" si="234"/>
        <v>9.6875829633537016</v>
      </c>
      <c r="D2540" s="2">
        <f t="shared" si="236"/>
        <v>9.6644803255536953</v>
      </c>
      <c r="E2540" s="2">
        <f t="shared" si="235"/>
        <v>2.310263780000632E-2</v>
      </c>
      <c r="F2540" s="2">
        <f t="shared" si="239"/>
        <v>2.9343656589070746E-2</v>
      </c>
      <c r="G2540" s="2">
        <f t="shared" si="237"/>
        <v>-6.2410187890644259E-3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9.6316000000000006</v>
      </c>
      <c r="C2541" s="2">
        <f t="shared" si="234"/>
        <v>9.6730163536069789</v>
      </c>
      <c r="D2541" s="2">
        <f t="shared" si="236"/>
        <v>9.6620447458830512</v>
      </c>
      <c r="E2541" s="2">
        <f t="shared" si="235"/>
        <v>1.097160772392769E-2</v>
      </c>
      <c r="F2541" s="2">
        <f t="shared" si="239"/>
        <v>2.5669246816042136E-2</v>
      </c>
      <c r="G2541" s="2">
        <f t="shared" si="237"/>
        <v>-1.4697639092114446E-2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6">
        <f>TITRES_STAT!D2545</f>
        <v>9.9025999999999996</v>
      </c>
      <c r="C2542" s="2">
        <f t="shared" si="234"/>
        <v>9.6591984530520598</v>
      </c>
      <c r="D2542" s="2">
        <f t="shared" si="236"/>
        <v>9.6798636535954188</v>
      </c>
      <c r="E2542" s="2">
        <f t="shared" si="235"/>
        <v>-2.0665200543358964E-2</v>
      </c>
      <c r="F2542" s="2">
        <f t="shared" si="239"/>
        <v>1.6402357344161921E-2</v>
      </c>
      <c r="G2542" s="2">
        <f t="shared" si="237"/>
        <v>-3.7067557887520884E-2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6">
        <f>TITRES_STAT!D2546</f>
        <v>10.3963</v>
      </c>
      <c r="C2543" s="2">
        <f t="shared" si="234"/>
        <v>9.6415525371978958</v>
      </c>
      <c r="D2543" s="2">
        <f t="shared" si="236"/>
        <v>9.7329330125883509</v>
      </c>
      <c r="E2543" s="2">
        <f t="shared" si="235"/>
        <v>-9.1380475390455018E-2</v>
      </c>
      <c r="F2543" s="2">
        <f t="shared" si="239"/>
        <v>-5.1542092027614672E-3</v>
      </c>
      <c r="G2543" s="2">
        <f t="shared" si="237"/>
        <v>-8.6226266187693551E-2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6">
        <f>TITRES_STAT!D2547</f>
        <v>10.2705</v>
      </c>
      <c r="C2544" s="2">
        <f t="shared" si="234"/>
        <v>9.6385290699366806</v>
      </c>
      <c r="D2544" s="2">
        <f t="shared" si="236"/>
        <v>9.7727527894336585</v>
      </c>
      <c r="E2544" s="2">
        <f t="shared" si="235"/>
        <v>-0.13422371949697798</v>
      </c>
      <c r="F2544" s="2">
        <f t="shared" si="239"/>
        <v>-3.0968111261604772E-2</v>
      </c>
      <c r="G2544" s="2">
        <f t="shared" si="237"/>
        <v>-0.10325560823537321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6">
        <f>TITRES_STAT!D2548</f>
        <v>10.318899999999999</v>
      </c>
      <c r="C2545" s="2">
        <f t="shared" si="234"/>
        <v>9.6374630591771915</v>
      </c>
      <c r="D2545" s="2">
        <f t="shared" si="236"/>
        <v>9.813208138364498</v>
      </c>
      <c r="E2545" s="2">
        <f t="shared" si="235"/>
        <v>-0.17574507918730653</v>
      </c>
      <c r="F2545" s="2">
        <f t="shared" si="239"/>
        <v>-5.9923504846745128E-2</v>
      </c>
      <c r="G2545" s="2">
        <f t="shared" si="237"/>
        <v>-0.1158215743405614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6">
        <f>TITRES_STAT!D2549</f>
        <v>10.318899999999999</v>
      </c>
      <c r="C2546" s="2">
        <f t="shared" si="234"/>
        <v>9.6365610500730075</v>
      </c>
      <c r="D2546" s="2">
        <f t="shared" si="236"/>
        <v>9.850666794781942</v>
      </c>
      <c r="E2546" s="2">
        <f t="shared" si="235"/>
        <v>-0.21410574470893451</v>
      </c>
      <c r="F2546" s="2">
        <f t="shared" si="239"/>
        <v>-9.0759952819183004E-2</v>
      </c>
      <c r="G2546" s="2">
        <f t="shared" si="237"/>
        <v>-0.1233457918897515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6">
        <f>TITRES_STAT!D2550</f>
        <v>10.2705</v>
      </c>
      <c r="C2547" s="2">
        <f t="shared" si="234"/>
        <v>9.6417516577540834</v>
      </c>
      <c r="D2547" s="2">
        <f t="shared" si="236"/>
        <v>9.8817655507240207</v>
      </c>
      <c r="E2547" s="2">
        <f t="shared" si="235"/>
        <v>-0.24001389296993736</v>
      </c>
      <c r="F2547" s="2">
        <f t="shared" si="239"/>
        <v>-0.12061074084933388</v>
      </c>
      <c r="G2547" s="2">
        <f t="shared" si="237"/>
        <v>-0.11940315212060348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6">
        <f>TITRES_STAT!D2551</f>
        <v>10.309200000000001</v>
      </c>
      <c r="C2548" s="2">
        <f t="shared" si="234"/>
        <v>9.6401898642534558</v>
      </c>
      <c r="D2548" s="2">
        <f t="shared" si="236"/>
        <v>9.9134273617815012</v>
      </c>
      <c r="E2548" s="2">
        <f t="shared" si="235"/>
        <v>-0.27323749752804538</v>
      </c>
      <c r="F2548" s="2">
        <f t="shared" si="239"/>
        <v>-0.15113609218507618</v>
      </c>
      <c r="G2548" s="2">
        <f t="shared" si="237"/>
        <v>-0.1221014053429692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10.406000000000001</v>
      </c>
      <c r="C2549" s="2">
        <f t="shared" si="234"/>
        <v>9.6403606543683082</v>
      </c>
      <c r="D2549" s="2">
        <f t="shared" si="236"/>
        <v>9.9499142238717599</v>
      </c>
      <c r="E2549" s="2">
        <f t="shared" si="235"/>
        <v>-0.3095535695034517</v>
      </c>
      <c r="F2549" s="2">
        <f t="shared" si="239"/>
        <v>-0.18281958764875128</v>
      </c>
      <c r="G2549" s="2">
        <f t="shared" si="237"/>
        <v>-0.12673398185470042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10.318899999999999</v>
      </c>
      <c r="C2550" s="2">
        <f t="shared" si="234"/>
        <v>9.6405051690808765</v>
      </c>
      <c r="D2550" s="2">
        <f t="shared" si="236"/>
        <v>9.9772465035849631</v>
      </c>
      <c r="E2550" s="2">
        <f t="shared" si="235"/>
        <v>-0.33674133450408661</v>
      </c>
      <c r="F2550" s="2">
        <f t="shared" si="239"/>
        <v>-0.21360393701981836</v>
      </c>
      <c r="G2550" s="2">
        <f t="shared" si="237"/>
        <v>-0.12313739748426825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10.309200000000001</v>
      </c>
      <c r="C2551" s="2">
        <f t="shared" si="234"/>
        <v>9.6391351430684331</v>
      </c>
      <c r="D2551" s="2">
        <f t="shared" si="236"/>
        <v>10.001835651467559</v>
      </c>
      <c r="E2551" s="2">
        <f t="shared" si="235"/>
        <v>-0.36270050839912571</v>
      </c>
      <c r="F2551" s="2">
        <f t="shared" si="239"/>
        <v>-0.24342325129567988</v>
      </c>
      <c r="G2551" s="2">
        <f t="shared" si="237"/>
        <v>-0.11927725710344583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10.406000000000001</v>
      </c>
      <c r="C2552" s="2">
        <f t="shared" si="234"/>
        <v>9.6796681979809822</v>
      </c>
      <c r="D2552" s="2">
        <f t="shared" si="236"/>
        <v>10.03177375135885</v>
      </c>
      <c r="E2552" s="2">
        <f t="shared" si="235"/>
        <v>-0.35210555337786786</v>
      </c>
      <c r="F2552" s="2">
        <f t="shared" si="239"/>
        <v>-0.2651597117121175</v>
      </c>
      <c r="G2552" s="2">
        <f t="shared" si="237"/>
        <v>-8.6945841665750367E-2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10.502800000000001</v>
      </c>
      <c r="C2553" s="2">
        <f t="shared" si="234"/>
        <v>9.7899192444454464</v>
      </c>
      <c r="D2553" s="2">
        <f t="shared" si="236"/>
        <v>10.066664584591528</v>
      </c>
      <c r="E2553" s="2">
        <f t="shared" si="235"/>
        <v>-0.27674534014608199</v>
      </c>
      <c r="F2553" s="2">
        <f t="shared" si="239"/>
        <v>-0.26747683739891043</v>
      </c>
      <c r="G2553" s="2">
        <f t="shared" si="237"/>
        <v>-9.2685027471715586E-3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10.4544</v>
      </c>
      <c r="C2554" s="2">
        <f t="shared" si="234"/>
        <v>9.8638547452999941</v>
      </c>
      <c r="D2554" s="2">
        <f t="shared" si="236"/>
        <v>10.095385726473637</v>
      </c>
      <c r="E2554" s="2">
        <f t="shared" si="235"/>
        <v>-0.23153098117364301</v>
      </c>
      <c r="F2554" s="2">
        <f t="shared" si="239"/>
        <v>-0.26028766615385696</v>
      </c>
      <c r="G2554" s="2">
        <f t="shared" si="237"/>
        <v>2.8756684980213942E-2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6">
        <f>TITRES_STAT!D2558</f>
        <v>10.2608</v>
      </c>
      <c r="C2555" s="2">
        <f t="shared" si="234"/>
        <v>9.9338617075615332</v>
      </c>
      <c r="D2555" s="2">
        <f t="shared" si="236"/>
        <v>10.107638635623738</v>
      </c>
      <c r="E2555" s="2">
        <f t="shared" si="235"/>
        <v>-0.17377692806220502</v>
      </c>
      <c r="F2555" s="2">
        <f t="shared" si="239"/>
        <v>-0.24298551853552658</v>
      </c>
      <c r="G2555" s="2">
        <f t="shared" si="237"/>
        <v>6.9208590473321563E-2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6">
        <f>TITRES_STAT!D2559</f>
        <v>10.2608</v>
      </c>
      <c r="C2556" s="2">
        <f t="shared" si="234"/>
        <v>9.9930983679366818</v>
      </c>
      <c r="D2556" s="2">
        <f t="shared" si="236"/>
        <v>10.118983921873832</v>
      </c>
      <c r="E2556" s="2">
        <f t="shared" si="235"/>
        <v>-0.12588555393715062</v>
      </c>
      <c r="F2556" s="2">
        <f t="shared" si="239"/>
        <v>-0.21956552561585141</v>
      </c>
      <c r="G2556" s="2">
        <f t="shared" si="237"/>
        <v>9.3679971678700791E-2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6">
        <f>TITRES_STAT!D2560</f>
        <v>10.406000000000001</v>
      </c>
      <c r="C2557" s="2">
        <f t="shared" si="234"/>
        <v>10.03577554210027</v>
      </c>
      <c r="D2557" s="2">
        <f t="shared" si="236"/>
        <v>10.1402443721054</v>
      </c>
      <c r="E2557" s="2">
        <f t="shared" si="235"/>
        <v>-0.10446883000513019</v>
      </c>
      <c r="F2557" s="2">
        <f t="shared" si="239"/>
        <v>-0.1965461864937072</v>
      </c>
      <c r="G2557" s="2">
        <f t="shared" si="237"/>
        <v>9.2077356488577011E-2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6">
        <f>TITRES_STAT!D2561</f>
        <v>10.435</v>
      </c>
      <c r="C2558" s="2">
        <f t="shared" si="234"/>
        <v>10.077840843315613</v>
      </c>
      <c r="D2558" s="2">
        <f t="shared" si="236"/>
        <v>10.162078122319814</v>
      </c>
      <c r="E2558" s="2">
        <f t="shared" si="235"/>
        <v>-8.4237279004200971E-2</v>
      </c>
      <c r="F2558" s="2">
        <f t="shared" si="239"/>
        <v>-0.17408440499580596</v>
      </c>
      <c r="G2558" s="2">
        <f t="shared" si="237"/>
        <v>8.9847125991604992E-2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6">
        <f>TITRES_STAT!D2562</f>
        <v>10.793200000000001</v>
      </c>
      <c r="C2559" s="2">
        <f t="shared" si="234"/>
        <v>10.128326867420904</v>
      </c>
      <c r="D2559" s="2">
        <f t="shared" si="236"/>
        <v>10.208827891036863</v>
      </c>
      <c r="E2559" s="2">
        <f t="shared" si="235"/>
        <v>-8.05010236159589E-2</v>
      </c>
      <c r="F2559" s="2">
        <f t="shared" si="239"/>
        <v>-0.15536772871983656</v>
      </c>
      <c r="G2559" s="2">
        <f t="shared" si="237"/>
        <v>7.4866705103877662E-2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6">
        <f>TITRES_STAT!D2563</f>
        <v>11.025499999999999</v>
      </c>
      <c r="C2560" s="2">
        <f t="shared" si="234"/>
        <v>10.157645810894611</v>
      </c>
      <c r="D2560" s="2">
        <f t="shared" si="236"/>
        <v>10.269322121330429</v>
      </c>
      <c r="E2560" s="2">
        <f t="shared" si="235"/>
        <v>-0.11167631043581849</v>
      </c>
      <c r="F2560" s="2">
        <f t="shared" si="239"/>
        <v>-0.14662944506303294</v>
      </c>
      <c r="G2560" s="2">
        <f t="shared" si="237"/>
        <v>3.4953134627214444E-2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6">
        <f>TITRES_STAT!D2564</f>
        <v>11.0352</v>
      </c>
      <c r="C2561" s="2">
        <f t="shared" si="234"/>
        <v>10.180961839987747</v>
      </c>
      <c r="D2561" s="2">
        <f t="shared" si="236"/>
        <v>10.326053816046693</v>
      </c>
      <c r="E2561" s="2">
        <f t="shared" si="235"/>
        <v>-0.14509197605894641</v>
      </c>
      <c r="F2561" s="2">
        <f t="shared" si="239"/>
        <v>-0.14632195126221564</v>
      </c>
      <c r="G2561" s="2">
        <f t="shared" si="237"/>
        <v>1.229975203269229E-3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10.9481</v>
      </c>
      <c r="C2562" s="2">
        <f t="shared" si="234"/>
        <v>10.215583095374248</v>
      </c>
      <c r="D2562" s="2">
        <f t="shared" si="236"/>
        <v>10.372131311154346</v>
      </c>
      <c r="E2562" s="2">
        <f t="shared" si="235"/>
        <v>-0.15654821578009859</v>
      </c>
      <c r="F2562" s="2">
        <f t="shared" si="239"/>
        <v>-0.14836720416579224</v>
      </c>
      <c r="G2562" s="2">
        <f t="shared" si="237"/>
        <v>-8.1810116143063438E-3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11.0158</v>
      </c>
      <c r="C2563" s="2">
        <f t="shared" si="234"/>
        <v>10.259770311470517</v>
      </c>
      <c r="D2563" s="2">
        <f t="shared" si="236"/>
        <v>10.419810473291061</v>
      </c>
      <c r="E2563" s="2">
        <f t="shared" si="235"/>
        <v>-0.16004016182054492</v>
      </c>
      <c r="F2563" s="2">
        <f t="shared" si="239"/>
        <v>-0.1507017956967428</v>
      </c>
      <c r="G2563" s="2">
        <f t="shared" si="237"/>
        <v>-9.3383661238021221E-3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11.3256</v>
      </c>
      <c r="C2564" s="2">
        <f t="shared" si="234"/>
        <v>10.289713340475053</v>
      </c>
      <c r="D2564" s="2">
        <f t="shared" si="236"/>
        <v>10.486905993788019</v>
      </c>
      <c r="E2564" s="2">
        <f t="shared" si="235"/>
        <v>-0.19719265331296576</v>
      </c>
      <c r="F2564" s="2">
        <f t="shared" si="239"/>
        <v>-0.15999996721998741</v>
      </c>
      <c r="G2564" s="2">
        <f t="shared" si="237"/>
        <v>-3.719268609297835E-2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11.606299999999999</v>
      </c>
      <c r="C2565" s="2">
        <f t="shared" si="234"/>
        <v>10.285265134248123</v>
      </c>
      <c r="D2565" s="2">
        <f t="shared" si="236"/>
        <v>10.569824068322239</v>
      </c>
      <c r="E2565" s="2">
        <f t="shared" si="235"/>
        <v>-0.28455893407411637</v>
      </c>
      <c r="F2565" s="2">
        <f t="shared" si="239"/>
        <v>-0.18491176059081321</v>
      </c>
      <c r="G2565" s="2">
        <f t="shared" si="237"/>
        <v>-9.9647173483303153E-2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11.3256</v>
      </c>
      <c r="C2566" s="2">
        <f t="shared" si="234"/>
        <v>10.281501267440719</v>
      </c>
      <c r="D2566" s="2">
        <f t="shared" si="236"/>
        <v>10.62580747066874</v>
      </c>
      <c r="E2566" s="2">
        <f t="shared" si="235"/>
        <v>-0.34430620322802064</v>
      </c>
      <c r="F2566" s="2">
        <f t="shared" si="239"/>
        <v>-0.21679064911825469</v>
      </c>
      <c r="G2566" s="2">
        <f t="shared" si="237"/>
        <v>-0.12751555410976595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11.374000000000001</v>
      </c>
      <c r="C2567" s="2">
        <f t="shared" si="234"/>
        <v>10.300654918603685</v>
      </c>
      <c r="D2567" s="2">
        <f t="shared" si="236"/>
        <v>10.681229139508092</v>
      </c>
      <c r="E2567" s="2">
        <f t="shared" si="235"/>
        <v>-0.38057422090440696</v>
      </c>
      <c r="F2567" s="2">
        <f t="shared" si="239"/>
        <v>-0.24954736347548517</v>
      </c>
      <c r="G2567" s="2">
        <f t="shared" si="237"/>
        <v>-0.13102685742892178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11.4224</v>
      </c>
      <c r="C2568" s="2">
        <f t="shared" si="234"/>
        <v>10.321323392664656</v>
      </c>
      <c r="D2568" s="2">
        <f t="shared" si="236"/>
        <v>10.736130684729716</v>
      </c>
      <c r="E2568" s="2">
        <f t="shared" si="235"/>
        <v>-0.41480729206505984</v>
      </c>
      <c r="F2568" s="2">
        <f t="shared" si="239"/>
        <v>-0.28259934919340013</v>
      </c>
      <c r="G2568" s="2">
        <f t="shared" si="237"/>
        <v>-0.13220794287165971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11.4514</v>
      </c>
      <c r="C2569" s="2">
        <f t="shared" si="234"/>
        <v>10.393919793793172</v>
      </c>
      <c r="D2569" s="2">
        <f t="shared" si="236"/>
        <v>10.78911359697196</v>
      </c>
      <c r="E2569" s="2">
        <f t="shared" si="235"/>
        <v>-0.39519380317878827</v>
      </c>
      <c r="F2569" s="2">
        <f t="shared" si="239"/>
        <v>-0.30511823999047777</v>
      </c>
      <c r="G2569" s="2">
        <f t="shared" si="237"/>
        <v>-9.0075563188310503E-2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11.577299999999999</v>
      </c>
      <c r="C2570" s="2">
        <f t="shared" si="234"/>
        <v>10.491085979363454</v>
      </c>
      <c r="D2570" s="2">
        <f t="shared" si="236"/>
        <v>10.847497774974038</v>
      </c>
      <c r="E2570" s="2">
        <f t="shared" si="235"/>
        <v>-0.35641179561058323</v>
      </c>
      <c r="F2570" s="2">
        <f t="shared" si="239"/>
        <v>-0.31537695111449887</v>
      </c>
      <c r="G2570" s="2">
        <f t="shared" si="237"/>
        <v>-4.1034844496084355E-2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11.5579</v>
      </c>
      <c r="C2571" s="2">
        <f t="shared" si="234"/>
        <v>10.574795828692155</v>
      </c>
      <c r="D2571" s="2">
        <f t="shared" si="236"/>
        <v>10.900120162012996</v>
      </c>
      <c r="E2571" s="2">
        <f t="shared" si="235"/>
        <v>-0.32532433332084132</v>
      </c>
      <c r="F2571" s="2">
        <f t="shared" si="239"/>
        <v>-0.31736642755576738</v>
      </c>
      <c r="G2571" s="2">
        <f t="shared" si="237"/>
        <v>-7.957905765073936E-3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11.441800000000001</v>
      </c>
      <c r="C2572" s="2">
        <f t="shared" si="234"/>
        <v>10.632227239662592</v>
      </c>
      <c r="D2572" s="2">
        <f t="shared" si="236"/>
        <v>10.940244594456477</v>
      </c>
      <c r="E2572" s="2">
        <f t="shared" si="235"/>
        <v>-0.30801735479388448</v>
      </c>
      <c r="F2572" s="2">
        <f t="shared" si="239"/>
        <v>-0.31549661300339082</v>
      </c>
      <c r="G2572" s="2">
        <f t="shared" si="237"/>
        <v>7.4792582095063453E-3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11.4224</v>
      </c>
      <c r="C2573" s="2">
        <f t="shared" si="234"/>
        <v>10.691238433560654</v>
      </c>
      <c r="D2573" s="2">
        <f t="shared" si="236"/>
        <v>10.975959809681925</v>
      </c>
      <c r="E2573" s="2">
        <f t="shared" si="235"/>
        <v>-0.28472137612127035</v>
      </c>
      <c r="F2573" s="2">
        <f t="shared" si="239"/>
        <v>-0.3093415656269668</v>
      </c>
      <c r="G2573" s="2">
        <f t="shared" si="237"/>
        <v>2.4620189505696444E-2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11.315899999999999</v>
      </c>
      <c r="C2574" s="2">
        <f t="shared" si="234"/>
        <v>10.788832520705169</v>
      </c>
      <c r="D2574" s="2">
        <f t="shared" si="236"/>
        <v>11.001140564520302</v>
      </c>
      <c r="E2574" s="2">
        <f t="shared" si="235"/>
        <v>-0.21230804381513302</v>
      </c>
      <c r="F2574" s="2">
        <f t="shared" si="239"/>
        <v>-0.28993486126460005</v>
      </c>
      <c r="G2574" s="2">
        <f t="shared" si="237"/>
        <v>7.7626817449467034E-2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11.3256</v>
      </c>
      <c r="C2575" s="2">
        <f t="shared" ref="C2575:C2638" si="240">$C$4*B2565+C2574*(1-$C$4)</f>
        <v>10.914596748288989</v>
      </c>
      <c r="D2575" s="2">
        <f t="shared" si="236"/>
        <v>11.025174596778058</v>
      </c>
      <c r="E2575" s="2">
        <f t="shared" si="235"/>
        <v>-0.11057784848906849</v>
      </c>
      <c r="F2575" s="2">
        <f t="shared" si="239"/>
        <v>-0.25406345870949376</v>
      </c>
      <c r="G2575" s="2">
        <f t="shared" si="237"/>
        <v>0.14348561022042527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11.3062</v>
      </c>
      <c r="C2576" s="2">
        <f t="shared" si="240"/>
        <v>10.977828017782992</v>
      </c>
      <c r="D2576" s="2">
        <f t="shared" si="236"/>
        <v>11.045991293313016</v>
      </c>
      <c r="E2576" s="2">
        <f t="shared" si="235"/>
        <v>-6.8163275530023881E-2</v>
      </c>
      <c r="F2576" s="2">
        <f t="shared" si="239"/>
        <v>-0.21688342207359981</v>
      </c>
      <c r="G2576" s="2">
        <f t="shared" si="237"/>
        <v>0.14872014654357593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11.374000000000001</v>
      </c>
      <c r="C2577" s="2">
        <f t="shared" si="240"/>
        <v>11.038777553508684</v>
      </c>
      <c r="D2577" s="2">
        <f t="shared" si="236"/>
        <v>11.070288234549089</v>
      </c>
      <c r="E2577" s="2">
        <f t="shared" si="235"/>
        <v>-3.1510681040405331E-2</v>
      </c>
      <c r="F2577" s="2">
        <f t="shared" si="239"/>
        <v>-0.17980887386696093</v>
      </c>
      <c r="G2577" s="2">
        <f t="shared" si="237"/>
        <v>0.1482981928265556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11.3256</v>
      </c>
      <c r="C2578" s="2">
        <f t="shared" si="240"/>
        <v>11.097796391430425</v>
      </c>
      <c r="D2578" s="2">
        <f t="shared" si="236"/>
        <v>11.089200217175083</v>
      </c>
      <c r="E2578" s="2">
        <f t="shared" si="235"/>
        <v>8.5961742553415377E-3</v>
      </c>
      <c r="F2578" s="2">
        <f t="shared" si="239"/>
        <v>-0.14212786424250043</v>
      </c>
      <c r="G2578" s="2">
        <f t="shared" si="237"/>
        <v>0.15072403849784197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11.3353</v>
      </c>
      <c r="C2579" s="2">
        <f t="shared" si="240"/>
        <v>11.152196946594975</v>
      </c>
      <c r="D2579" s="2">
        <f t="shared" si="236"/>
        <v>11.107429830717669</v>
      </c>
      <c r="E2579" s="2">
        <f t="shared" si="235"/>
        <v>4.4767115877306196E-2</v>
      </c>
      <c r="F2579" s="2">
        <f t="shared" si="239"/>
        <v>-0.1047488682185391</v>
      </c>
      <c r="G2579" s="2">
        <f t="shared" si="237"/>
        <v>0.14951598409584529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6">
        <f>TITRES_STAT!D2583</f>
        <v>11.374000000000001</v>
      </c>
      <c r="C2580" s="2">
        <f t="shared" si="240"/>
        <v>11.217597416349594</v>
      </c>
      <c r="D2580" s="2">
        <f t="shared" si="236"/>
        <v>11.127175769183028</v>
      </c>
      <c r="E2580" s="2">
        <f t="shared" si="235"/>
        <v>9.0421647166566643E-2</v>
      </c>
      <c r="F2580" s="2">
        <f t="shared" si="239"/>
        <v>-6.5714765141517958E-2</v>
      </c>
      <c r="G2580" s="2">
        <f t="shared" si="237"/>
        <v>0.15613641230808462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6">
        <f>TITRES_STAT!D2584</f>
        <v>11.470800000000001</v>
      </c>
      <c r="C2581" s="2">
        <f t="shared" si="240"/>
        <v>11.269951659988118</v>
      </c>
      <c r="D2581" s="2">
        <f t="shared" si="236"/>
        <v>11.15262941591021</v>
      </c>
      <c r="E2581" s="2">
        <f t="shared" si="235"/>
        <v>0.11732224407790781</v>
      </c>
      <c r="F2581" s="2">
        <f t="shared" si="239"/>
        <v>-2.9107363297632808E-2</v>
      </c>
      <c r="G2581" s="2">
        <f t="shared" si="237"/>
        <v>0.14642960737554062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11.4611</v>
      </c>
      <c r="C2582" s="2">
        <f t="shared" si="240"/>
        <v>11.296389866143791</v>
      </c>
      <c r="D2582" s="2">
        <f t="shared" si="236"/>
        <v>11.17547908880575</v>
      </c>
      <c r="E2582" s="2">
        <f t="shared" si="235"/>
        <v>0.12091077733804134</v>
      </c>
      <c r="F2582" s="2">
        <f t="shared" si="239"/>
        <v>8.9626482950201994E-4</v>
      </c>
      <c r="G2582" s="2">
        <f t="shared" si="237"/>
        <v>0.12001451250853933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11.412699999999999</v>
      </c>
      <c r="C2583" s="2">
        <f t="shared" si="240"/>
        <v>11.315776040583209</v>
      </c>
      <c r="D2583" s="2">
        <f t="shared" si="236"/>
        <v>11.193051008153471</v>
      </c>
      <c r="E2583" s="2">
        <f t="shared" si="235"/>
        <v>0.12272503242973798</v>
      </c>
      <c r="F2583" s="2">
        <f t="shared" si="239"/>
        <v>2.5262018349549213E-2</v>
      </c>
      <c r="G2583" s="2">
        <f t="shared" si="237"/>
        <v>9.7463014080188759E-2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11.470800000000001</v>
      </c>
      <c r="C2584" s="2">
        <f t="shared" si="240"/>
        <v>11.315795111262716</v>
      </c>
      <c r="D2584" s="2">
        <f t="shared" si="236"/>
        <v>11.21362500754951</v>
      </c>
      <c r="E2584" s="2">
        <f t="shared" si="235"/>
        <v>0.10217010371320612</v>
      </c>
      <c r="F2584" s="2">
        <f t="shared" si="239"/>
        <v>4.0643635422280597E-2</v>
      </c>
      <c r="G2584" s="2">
        <f t="shared" si="237"/>
        <v>6.1526468290925521E-2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11.7515</v>
      </c>
      <c r="C2585" s="2">
        <f t="shared" si="240"/>
        <v>11.317303555683836</v>
      </c>
      <c r="D2585" s="2">
        <f t="shared" si="236"/>
        <v>11.25346759958288</v>
      </c>
      <c r="E2585" s="2">
        <f t="shared" si="235"/>
        <v>6.3835956100955826E-2</v>
      </c>
      <c r="F2585" s="2">
        <f t="shared" si="239"/>
        <v>4.5282099558015647E-2</v>
      </c>
      <c r="G2585" s="2">
        <f t="shared" si="237"/>
        <v>1.8553856542940179E-2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11.7806</v>
      </c>
      <c r="C2586" s="2">
        <f t="shared" si="240"/>
        <v>11.31559531634786</v>
      </c>
      <c r="D2586" s="2">
        <f t="shared" si="236"/>
        <v>11.292514444058222</v>
      </c>
      <c r="E2586" s="2">
        <f t="shared" si="235"/>
        <v>2.3080872289638066E-2</v>
      </c>
      <c r="F2586" s="2">
        <f t="shared" si="239"/>
        <v>4.0841854104340131E-2</v>
      </c>
      <c r="G2586" s="2">
        <f t="shared" si="237"/>
        <v>-1.7760981814702065E-2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11.761200000000001</v>
      </c>
      <c r="C2587" s="2">
        <f t="shared" si="240"/>
        <v>11.324580652294342</v>
      </c>
      <c r="D2587" s="2">
        <f t="shared" si="236"/>
        <v>11.327231892646502</v>
      </c>
      <c r="E2587" s="2">
        <f t="shared" si="235"/>
        <v>-2.6512403521596895E-3</v>
      </c>
      <c r="F2587" s="2">
        <f t="shared" si="239"/>
        <v>3.2143235213040168E-2</v>
      </c>
      <c r="G2587" s="2">
        <f t="shared" si="237"/>
        <v>-3.4794475565199857E-2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6">
        <f>TITRES_STAT!D2591</f>
        <v>11.732200000000001</v>
      </c>
      <c r="C2588" s="2">
        <f t="shared" si="240"/>
        <v>11.324737475018289</v>
      </c>
      <c r="D2588" s="2">
        <f t="shared" si="236"/>
        <v>11.357229530228242</v>
      </c>
      <c r="E2588" s="2">
        <f t="shared" ref="E2588:E2651" si="241">C2588-D2588</f>
        <v>-3.2492055209953463E-2</v>
      </c>
      <c r="F2588" s="2">
        <f t="shared" si="239"/>
        <v>1.9216177128441446E-2</v>
      </c>
      <c r="G2588" s="2">
        <f t="shared" si="237"/>
        <v>-5.1708232338394909E-2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11.761200000000001</v>
      </c>
      <c r="C2589" s="2">
        <f t="shared" si="240"/>
        <v>11.326362478861629</v>
      </c>
      <c r="D2589" s="2">
        <f t="shared" ref="D2589:D2652" si="242">$D$4*B2589+(1-$D$4)*D2588</f>
        <v>11.387153268729854</v>
      </c>
      <c r="E2589" s="2">
        <f t="shared" si="241"/>
        <v>-6.0790789868224948E-2</v>
      </c>
      <c r="F2589" s="2">
        <f t="shared" si="239"/>
        <v>3.2147837291081668E-3</v>
      </c>
      <c r="G2589" s="2">
        <f t="shared" si="237"/>
        <v>-6.400557359733311E-2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6">
        <f>TITRES_STAT!D2593</f>
        <v>11.7128</v>
      </c>
      <c r="C2590" s="2">
        <f t="shared" si="240"/>
        <v>11.333691328267532</v>
      </c>
      <c r="D2590" s="2">
        <f t="shared" si="242"/>
        <v>11.411275248823939</v>
      </c>
      <c r="E2590" s="2">
        <f t="shared" si="241"/>
        <v>-7.7583920556406838E-2</v>
      </c>
      <c r="F2590" s="2">
        <f t="shared" si="239"/>
        <v>-1.2944957127994835E-2</v>
      </c>
      <c r="G2590" s="2">
        <f t="shared" si="237"/>
        <v>-6.4638963428412008E-2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11.703099999999999</v>
      </c>
      <c r="C2591" s="2">
        <f t="shared" si="240"/>
        <v>11.354784970072528</v>
      </c>
      <c r="D2591" s="2">
        <f t="shared" si="242"/>
        <v>11.432891897059204</v>
      </c>
      <c r="E2591" s="2">
        <f t="shared" si="241"/>
        <v>-7.8106926986675873E-2</v>
      </c>
      <c r="F2591" s="2">
        <f t="shared" si="239"/>
        <v>-2.5977351099731046E-2</v>
      </c>
      <c r="G2591" s="2">
        <f t="shared" si="237"/>
        <v>-5.2129575886944828E-2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6">
        <f>TITRES_STAT!D2595</f>
        <v>11.703099999999999</v>
      </c>
      <c r="C2592" s="2">
        <f t="shared" si="240"/>
        <v>11.371141128522908</v>
      </c>
      <c r="D2592" s="2">
        <f t="shared" si="242"/>
        <v>11.452907312091856</v>
      </c>
      <c r="E2592" s="2">
        <f t="shared" si="241"/>
        <v>-8.1766183568948492E-2</v>
      </c>
      <c r="F2592" s="2">
        <f t="shared" si="239"/>
        <v>-3.7135117593574532E-2</v>
      </c>
      <c r="G2592" s="2">
        <f t="shared" si="237"/>
        <v>-4.463106597537396E-2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6">
        <f>TITRES_STAT!D2596</f>
        <v>11.8096</v>
      </c>
      <c r="C2593" s="2">
        <f t="shared" si="240"/>
        <v>11.377534801057845</v>
      </c>
      <c r="D2593" s="2">
        <f t="shared" si="242"/>
        <v>11.479328992677646</v>
      </c>
      <c r="E2593" s="2">
        <f t="shared" si="241"/>
        <v>-0.10179419161980086</v>
      </c>
      <c r="F2593" s="2">
        <f t="shared" si="239"/>
        <v>-5.0066932398819798E-2</v>
      </c>
      <c r="G2593" s="2">
        <f t="shared" si="237"/>
        <v>-5.1727259220981057E-2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6">
        <f>TITRES_STAT!D2597</f>
        <v>12.1097</v>
      </c>
      <c r="C2594" s="2">
        <f t="shared" si="240"/>
        <v>11.391883293202792</v>
      </c>
      <c r="D2594" s="2">
        <f t="shared" si="242"/>
        <v>11.52602314136819</v>
      </c>
      <c r="E2594" s="2">
        <f t="shared" si="241"/>
        <v>-0.13413984816539859</v>
      </c>
      <c r="F2594" s="2">
        <f t="shared" si="239"/>
        <v>-6.6881515552135562E-2</v>
      </c>
      <c r="G2594" s="2">
        <f t="shared" si="237"/>
        <v>-6.7258332613263028E-2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6">
        <f>TITRES_STAT!D2598</f>
        <v>12.216200000000001</v>
      </c>
      <c r="C2595" s="2">
        <f t="shared" si="240"/>
        <v>11.447208940402362</v>
      </c>
      <c r="D2595" s="2">
        <f t="shared" si="242"/>
        <v>11.577147353118695</v>
      </c>
      <c r="E2595" s="2">
        <f t="shared" si="241"/>
        <v>-0.12993841271633322</v>
      </c>
      <c r="F2595" s="2">
        <f t="shared" si="239"/>
        <v>-7.9492894984975096E-2</v>
      </c>
      <c r="G2595" s="2">
        <f t="shared" si="237"/>
        <v>-5.0445517731358122E-2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6">
        <f>TITRES_STAT!D2599</f>
        <v>12.0129</v>
      </c>
      <c r="C2596" s="2">
        <f t="shared" si="240"/>
        <v>11.498499872648152</v>
      </c>
      <c r="D2596" s="2">
        <f t="shared" si="242"/>
        <v>11.609425326961755</v>
      </c>
      <c r="E2596" s="2">
        <f t="shared" si="241"/>
        <v>-0.11092545431360357</v>
      </c>
      <c r="F2596" s="2">
        <f t="shared" si="239"/>
        <v>-8.5779406850700804E-2</v>
      </c>
      <c r="G2596" s="2">
        <f t="shared" ref="G2596:G2659" si="243">E2596-F2596</f>
        <v>-2.5146047462902762E-2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6">
        <f>TITRES_STAT!D2600</f>
        <v>12.0032</v>
      </c>
      <c r="C2597" s="2">
        <f t="shared" si="240"/>
        <v>11.538915276856129</v>
      </c>
      <c r="D2597" s="2">
        <f t="shared" si="242"/>
        <v>11.638593821260885</v>
      </c>
      <c r="E2597" s="2">
        <f t="shared" si="241"/>
        <v>-9.9678544404756764E-2</v>
      </c>
      <c r="F2597" s="2">
        <f t="shared" ref="F2597:F2660" si="245">(E2597*(2/(10)))+((1-(2/10))*F2596)</f>
        <v>-8.8559234361512001E-2</v>
      </c>
      <c r="G2597" s="2">
        <f t="shared" si="243"/>
        <v>-1.1119310043244762E-2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11.8096</v>
      </c>
      <c r="C2598" s="2">
        <f t="shared" si="240"/>
        <v>11.568651388109032</v>
      </c>
      <c r="D2598" s="2">
        <f t="shared" si="242"/>
        <v>11.651260945611931</v>
      </c>
      <c r="E2598" s="2">
        <f t="shared" si="241"/>
        <v>-8.2609557502898667E-2</v>
      </c>
      <c r="F2598" s="2">
        <f t="shared" si="245"/>
        <v>-8.7369298989789332E-2</v>
      </c>
      <c r="G2598" s="2">
        <f t="shared" si="243"/>
        <v>4.7597414868906646E-3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11.7515</v>
      </c>
      <c r="C2599" s="2">
        <f t="shared" si="240"/>
        <v>11.598274251476873</v>
      </c>
      <c r="D2599" s="2">
        <f t="shared" si="242"/>
        <v>11.658686060751789</v>
      </c>
      <c r="E2599" s="2">
        <f t="shared" si="241"/>
        <v>-6.041180927491574E-2</v>
      </c>
      <c r="F2599" s="2">
        <f t="shared" si="245"/>
        <v>-8.1977801046814625E-2</v>
      </c>
      <c r="G2599" s="2">
        <f t="shared" si="243"/>
        <v>2.1565991771898885E-2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11.7515</v>
      </c>
      <c r="C2600" s="2">
        <f t="shared" si="240"/>
        <v>11.615893597403508</v>
      </c>
      <c r="D2600" s="2">
        <f t="shared" si="242"/>
        <v>11.665561167362767</v>
      </c>
      <c r="E2600" s="2">
        <f t="shared" si="241"/>
        <v>-4.9667569959259694E-2</v>
      </c>
      <c r="F2600" s="2">
        <f t="shared" si="245"/>
        <v>-7.5515754829303644E-2</v>
      </c>
      <c r="G2600" s="2">
        <f t="shared" si="243"/>
        <v>2.584818487004395E-2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11.954800000000001</v>
      </c>
      <c r="C2601" s="2">
        <f t="shared" si="240"/>
        <v>11.629309967033738</v>
      </c>
      <c r="D2601" s="2">
        <f t="shared" si="242"/>
        <v>11.686986266076637</v>
      </c>
      <c r="E2601" s="2">
        <f t="shared" si="241"/>
        <v>-5.7676299042899615E-2</v>
      </c>
      <c r="F2601" s="2">
        <f t="shared" si="245"/>
        <v>-7.1947863672022841E-2</v>
      </c>
      <c r="G2601" s="2">
        <f t="shared" si="243"/>
        <v>1.4271564629123226E-2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11.954800000000001</v>
      </c>
      <c r="C2602" s="2">
        <f t="shared" si="240"/>
        <v>11.640662279797779</v>
      </c>
      <c r="D2602" s="2">
        <f t="shared" si="242"/>
        <v>11.706824320441331</v>
      </c>
      <c r="E2602" s="2">
        <f t="shared" si="241"/>
        <v>-6.61620406435528E-2</v>
      </c>
      <c r="F2602" s="2">
        <f t="shared" si="245"/>
        <v>-7.079069906632883E-2</v>
      </c>
      <c r="G2602" s="2">
        <f t="shared" si="243"/>
        <v>4.6286584227760302E-3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12.0129</v>
      </c>
      <c r="C2603" s="2">
        <f t="shared" si="240"/>
        <v>11.666652698290427</v>
      </c>
      <c r="D2603" s="2">
        <f t="shared" si="242"/>
        <v>11.729496593001233</v>
      </c>
      <c r="E2603" s="2">
        <f t="shared" si="241"/>
        <v>-6.284389471080587E-2</v>
      </c>
      <c r="F2603" s="2">
        <f t="shared" si="245"/>
        <v>-6.9201338195224241E-2</v>
      </c>
      <c r="G2603" s="2">
        <f t="shared" si="243"/>
        <v>6.3574434844183708E-3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12.051600000000001</v>
      </c>
      <c r="C2604" s="2">
        <f t="shared" si="240"/>
        <v>11.734813821630363</v>
      </c>
      <c r="D2604" s="2">
        <f t="shared" si="242"/>
        <v>11.753356104630772</v>
      </c>
      <c r="E2604" s="2">
        <f t="shared" si="241"/>
        <v>-1.8542283000408943E-2</v>
      </c>
      <c r="F2604" s="2">
        <f t="shared" si="245"/>
        <v>-5.9069527156261181E-2</v>
      </c>
      <c r="G2604" s="2">
        <f t="shared" si="243"/>
        <v>4.0527244155852238E-2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12.0129</v>
      </c>
      <c r="C2605" s="2">
        <f t="shared" si="240"/>
        <v>11.80887323368723</v>
      </c>
      <c r="D2605" s="2">
        <f t="shared" si="242"/>
        <v>11.772581578361825</v>
      </c>
      <c r="E2605" s="2">
        <f t="shared" si="241"/>
        <v>3.6291655325404903E-2</v>
      </c>
      <c r="F2605" s="2">
        <f t="shared" si="245"/>
        <v>-3.9997290659927964E-2</v>
      </c>
      <c r="G2605" s="2">
        <f t="shared" si="243"/>
        <v>7.6288945985332868E-2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12.1</v>
      </c>
      <c r="C2606" s="2">
        <f t="shared" si="240"/>
        <v>11.840261966966118</v>
      </c>
      <c r="D2606" s="2">
        <f t="shared" si="242"/>
        <v>11.796834794779466</v>
      </c>
      <c r="E2606" s="2">
        <f t="shared" si="241"/>
        <v>4.342717218665193E-2</v>
      </c>
      <c r="F2606" s="2">
        <f t="shared" si="245"/>
        <v>-2.3312398090611988E-2</v>
      </c>
      <c r="G2606" s="2">
        <f t="shared" si="243"/>
        <v>6.6739570277263918E-2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12.0419</v>
      </c>
      <c r="C2607" s="2">
        <f t="shared" si="240"/>
        <v>11.865329356663638</v>
      </c>
      <c r="D2607" s="2">
        <f t="shared" si="242"/>
        <v>11.814987772943949</v>
      </c>
      <c r="E2607" s="2">
        <f t="shared" si="241"/>
        <v>5.0341583719688998E-2</v>
      </c>
      <c r="F2607" s="2">
        <f t="shared" si="245"/>
        <v>-8.5816017285517895E-3</v>
      </c>
      <c r="G2607" s="2">
        <f t="shared" si="243"/>
        <v>5.8923185448240788E-2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11.993499999999999</v>
      </c>
      <c r="C2608" s="2">
        <f t="shared" si="240"/>
        <v>11.856755609484615</v>
      </c>
      <c r="D2608" s="2">
        <f t="shared" si="242"/>
        <v>11.828210900874026</v>
      </c>
      <c r="E2608" s="2">
        <f t="shared" si="241"/>
        <v>2.8544708610588998E-2</v>
      </c>
      <c r="F2608" s="2">
        <f t="shared" si="245"/>
        <v>-1.1563396607236322E-3</v>
      </c>
      <c r="G2608" s="2">
        <f t="shared" si="243"/>
        <v>2.9701048271312629E-2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11.954800000000001</v>
      </c>
      <c r="C2609" s="2">
        <f t="shared" si="240"/>
        <v>11.840562438794674</v>
      </c>
      <c r="D2609" s="2">
        <f t="shared" si="242"/>
        <v>11.837587871179654</v>
      </c>
      <c r="E2609" s="2">
        <f t="shared" si="241"/>
        <v>2.9745676150199074E-3</v>
      </c>
      <c r="F2609" s="2">
        <f t="shared" si="245"/>
        <v>-3.3015820557492426E-4</v>
      </c>
      <c r="G2609" s="2">
        <f t="shared" si="243"/>
        <v>3.3047258205948318E-3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11.8483</v>
      </c>
      <c r="C2610" s="2">
        <f t="shared" si="240"/>
        <v>11.826860525133954</v>
      </c>
      <c r="D2610" s="2">
        <f t="shared" si="242"/>
        <v>11.838381362203382</v>
      </c>
      <c r="E2610" s="2">
        <f t="shared" si="241"/>
        <v>-1.1520837069427969E-2</v>
      </c>
      <c r="F2610" s="2">
        <f t="shared" si="245"/>
        <v>-2.5682939783455332E-3</v>
      </c>
      <c r="G2610" s="2">
        <f t="shared" si="243"/>
        <v>-8.952543091082437E-3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11.799899999999999</v>
      </c>
      <c r="C2611" s="2">
        <f t="shared" si="240"/>
        <v>11.846543521267192</v>
      </c>
      <c r="D2611" s="2">
        <f t="shared" si="242"/>
        <v>11.835530890929057</v>
      </c>
      <c r="E2611" s="2">
        <f t="shared" si="241"/>
        <v>1.1012630338134599E-2</v>
      </c>
      <c r="F2611" s="2">
        <f t="shared" si="245"/>
        <v>1.4789088495049344E-4</v>
      </c>
      <c r="G2611" s="2">
        <f t="shared" si="243"/>
        <v>1.0864739453184107E-2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11.799899999999999</v>
      </c>
      <c r="C2612" s="2">
        <f t="shared" si="240"/>
        <v>11.863198364149161</v>
      </c>
      <c r="D2612" s="2">
        <f t="shared" si="242"/>
        <v>11.832891565675052</v>
      </c>
      <c r="E2612" s="2">
        <f t="shared" si="241"/>
        <v>3.0306798474109442E-2</v>
      </c>
      <c r="F2612" s="2">
        <f t="shared" si="245"/>
        <v>6.1796724027822839E-3</v>
      </c>
      <c r="G2612" s="2">
        <f t="shared" si="243"/>
        <v>2.4127126071327158E-2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12.342000000000001</v>
      </c>
      <c r="C2613" s="2">
        <f t="shared" si="240"/>
        <v>11.88622938504929</v>
      </c>
      <c r="D2613" s="2">
        <f t="shared" si="242"/>
        <v>11.870603301550974</v>
      </c>
      <c r="E2613" s="2">
        <f t="shared" si="241"/>
        <v>1.5626083498316845E-2</v>
      </c>
      <c r="F2613" s="2">
        <f t="shared" si="245"/>
        <v>8.0689546218891961E-3</v>
      </c>
      <c r="G2613" s="2">
        <f t="shared" si="243"/>
        <v>7.557128876427649E-3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12.4678</v>
      </c>
      <c r="C2614" s="2">
        <f t="shared" si="240"/>
        <v>11.91167101811863</v>
      </c>
      <c r="D2614" s="2">
        <f t="shared" si="242"/>
        <v>11.91484009402868</v>
      </c>
      <c r="E2614" s="2">
        <f t="shared" si="241"/>
        <v>-3.1690759100495569E-3</v>
      </c>
      <c r="F2614" s="2">
        <f t="shared" si="245"/>
        <v>5.8213485155014458E-3</v>
      </c>
      <c r="G2614" s="2">
        <f t="shared" si="243"/>
        <v>-8.9904244255510028E-3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12.4291</v>
      </c>
      <c r="C2615" s="2">
        <f t="shared" si="240"/>
        <v>11.92724470763884</v>
      </c>
      <c r="D2615" s="2">
        <f t="shared" si="242"/>
        <v>11.952933420396924</v>
      </c>
      <c r="E2615" s="2">
        <f t="shared" si="241"/>
        <v>-2.5688712758084264E-2</v>
      </c>
      <c r="F2615" s="2">
        <f t="shared" si="245"/>
        <v>-4.8066373921569656E-4</v>
      </c>
      <c r="G2615" s="2">
        <f t="shared" si="243"/>
        <v>-2.520804901886857E-2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12.3904</v>
      </c>
      <c r="C2616" s="2">
        <f t="shared" si="240"/>
        <v>11.953822444925173</v>
      </c>
      <c r="D2616" s="2">
        <f t="shared" si="242"/>
        <v>11.985338352219374</v>
      </c>
      <c r="E2616" s="2">
        <f t="shared" si="241"/>
        <v>-3.1515907294201284E-2</v>
      </c>
      <c r="F2616" s="2">
        <f t="shared" si="245"/>
        <v>-6.6877124502128142E-3</v>
      </c>
      <c r="G2616" s="2">
        <f t="shared" si="243"/>
        <v>-2.4828194843988471E-2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12.3904</v>
      </c>
      <c r="C2617" s="2">
        <f t="shared" si="240"/>
        <v>11.967372838013608</v>
      </c>
      <c r="D2617" s="2">
        <f t="shared" si="242"/>
        <v>12.015342918721643</v>
      </c>
      <c r="E2617" s="2">
        <f t="shared" si="241"/>
        <v>-4.7970080708035212E-2</v>
      </c>
      <c r="F2617" s="2">
        <f t="shared" si="245"/>
        <v>-1.4944186101777293E-2</v>
      </c>
      <c r="G2617" s="2">
        <f t="shared" si="243"/>
        <v>-3.3025894606257919E-2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12.3904</v>
      </c>
      <c r="C2618" s="2">
        <f t="shared" si="240"/>
        <v>11.971392401396129</v>
      </c>
      <c r="D2618" s="2">
        <f t="shared" si="242"/>
        <v>12.043124924742262</v>
      </c>
      <c r="E2618" s="2">
        <f t="shared" si="241"/>
        <v>-7.1732523346133448E-2</v>
      </c>
      <c r="F2618" s="2">
        <f t="shared" si="245"/>
        <v>-2.6301853550648527E-2</v>
      </c>
      <c r="G2618" s="2">
        <f t="shared" si="243"/>
        <v>-4.5430669795484921E-2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12.2936</v>
      </c>
      <c r="C2619" s="2">
        <f t="shared" si="240"/>
        <v>11.968839724258263</v>
      </c>
      <c r="D2619" s="2">
        <f t="shared" si="242"/>
        <v>12.061678634020613</v>
      </c>
      <c r="E2619" s="2">
        <f t="shared" si="241"/>
        <v>-9.2838909762349431E-2</v>
      </c>
      <c r="F2619" s="2">
        <f t="shared" si="245"/>
        <v>-3.9609264792988708E-2</v>
      </c>
      <c r="G2619" s="2">
        <f t="shared" si="243"/>
        <v>-5.3229644969360723E-2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12.1968</v>
      </c>
      <c r="C2620" s="2">
        <f t="shared" si="240"/>
        <v>11.950295151295453</v>
      </c>
      <c r="D2620" s="2">
        <f t="shared" si="242"/>
        <v>12.07168762409316</v>
      </c>
      <c r="E2620" s="2">
        <f t="shared" si="241"/>
        <v>-0.12139247279770693</v>
      </c>
      <c r="F2620" s="2">
        <f t="shared" si="245"/>
        <v>-5.5965906393932355E-2</v>
      </c>
      <c r="G2620" s="2">
        <f t="shared" si="243"/>
        <v>-6.5426566403774575E-2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12.1</v>
      </c>
      <c r="C2621" s="2">
        <f t="shared" si="240"/>
        <v>11.927157435711536</v>
      </c>
      <c r="D2621" s="2">
        <f t="shared" si="242"/>
        <v>12.073784837123295</v>
      </c>
      <c r="E2621" s="2">
        <f t="shared" si="241"/>
        <v>-0.14662740141175945</v>
      </c>
      <c r="F2621" s="2">
        <f t="shared" si="245"/>
        <v>-7.4098205397497785E-2</v>
      </c>
      <c r="G2621" s="2">
        <f t="shared" si="243"/>
        <v>-7.2529196014261665E-2</v>
      </c>
      <c r="H2621" s="2" t="str">
        <f t="shared" si="244"/>
        <v>Hold</v>
      </c>
    </row>
    <row r="2622" spans="1:8" ht="13.5" x14ac:dyDescent="0.25">
      <c r="A2622" s="3">
        <f>TITRES_STAT!B2625</f>
        <v>45825</v>
      </c>
      <c r="B2622" s="6">
        <f>TITRES_STAT!D2625</f>
        <v>12.1</v>
      </c>
      <c r="C2622" s="2">
        <f t="shared" si="240"/>
        <v>11.907579368678991</v>
      </c>
      <c r="D2622" s="2">
        <f t="shared" si="242"/>
        <v>12.075726701040088</v>
      </c>
      <c r="E2622" s="2">
        <f t="shared" si="241"/>
        <v>-0.16814733236109625</v>
      </c>
      <c r="F2622" s="2">
        <f t="shared" si="245"/>
        <v>-9.2908030790217477E-2</v>
      </c>
      <c r="G2622" s="2">
        <f t="shared" si="243"/>
        <v>-7.5239301570878769E-2</v>
      </c>
      <c r="H2622" s="2" t="str">
        <f t="shared" si="244"/>
        <v>Hold</v>
      </c>
    </row>
    <row r="2623" spans="1:8" ht="13.5" x14ac:dyDescent="0.25">
      <c r="A2623" s="3">
        <f>TITRES_STAT!B2626</f>
        <v>45826</v>
      </c>
      <c r="B2623" s="6">
        <f>TITRES_STAT!D2626</f>
        <v>12.0806</v>
      </c>
      <c r="C2623" s="2">
        <f t="shared" si="240"/>
        <v>11.974413311959147</v>
      </c>
      <c r="D2623" s="2">
        <f t="shared" si="242"/>
        <v>12.076087686148229</v>
      </c>
      <c r="E2623" s="2">
        <f t="shared" si="241"/>
        <v>-0.10167437418908243</v>
      </c>
      <c r="F2623" s="2">
        <f t="shared" si="245"/>
        <v>-9.4661299469990468E-2</v>
      </c>
      <c r="G2623" s="2">
        <f t="shared" si="243"/>
        <v>-7.0130747190919607E-3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12.119400000000001</v>
      </c>
      <c r="C2624" s="2">
        <f t="shared" si="240"/>
        <v>12.050318956273124</v>
      </c>
      <c r="D2624" s="2">
        <f t="shared" si="242"/>
        <v>12.079296005692804</v>
      </c>
      <c r="E2624" s="2">
        <f t="shared" si="241"/>
        <v>-2.8977049419680156E-2</v>
      </c>
      <c r="F2624" s="2">
        <f t="shared" si="245"/>
        <v>-8.1524449459928414E-2</v>
      </c>
      <c r="G2624" s="2">
        <f t="shared" si="243"/>
        <v>5.2547400040248257E-2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12.4291</v>
      </c>
      <c r="C2625" s="2">
        <f t="shared" si="240"/>
        <v>12.108592963000337</v>
      </c>
      <c r="D2625" s="2">
        <f t="shared" si="242"/>
        <v>12.105207412678521</v>
      </c>
      <c r="E2625" s="2">
        <f t="shared" si="241"/>
        <v>3.3855503218163108E-3</v>
      </c>
      <c r="F2625" s="2">
        <f t="shared" si="245"/>
        <v>-6.4542449503579472E-2</v>
      </c>
      <c r="G2625" s="2">
        <f t="shared" si="243"/>
        <v>6.7927999825395782E-2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12.59</v>
      </c>
      <c r="C2626" s="2">
        <f t="shared" si="240"/>
        <v>12.151947891769515</v>
      </c>
      <c r="D2626" s="2">
        <f t="shared" si="242"/>
        <v>12.141117974702334</v>
      </c>
      <c r="E2626" s="2">
        <f t="shared" si="241"/>
        <v>1.0829917067180617E-2</v>
      </c>
      <c r="F2626" s="2">
        <f t="shared" si="245"/>
        <v>-4.9467976189427457E-2</v>
      </c>
      <c r="G2626" s="2">
        <f t="shared" si="243"/>
        <v>6.0297893256608073E-2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12.35</v>
      </c>
      <c r="C2627" s="2">
        <f t="shared" si="240"/>
        <v>12.188632831497282</v>
      </c>
      <c r="D2627" s="2">
        <f t="shared" si="242"/>
        <v>12.156590717316975</v>
      </c>
      <c r="E2627" s="2">
        <f t="shared" si="241"/>
        <v>3.2042114180306669E-2</v>
      </c>
      <c r="F2627" s="2">
        <f t="shared" si="245"/>
        <v>-3.3165958115480634E-2</v>
      </c>
      <c r="G2627" s="2">
        <f t="shared" si="243"/>
        <v>6.5208072295787303E-2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12.6</v>
      </c>
      <c r="C2628" s="2">
        <f t="shared" si="240"/>
        <v>12.219673934343854</v>
      </c>
      <c r="D2628" s="2">
        <f t="shared" si="242"/>
        <v>12.18943584936757</v>
      </c>
      <c r="E2628" s="2">
        <f t="shared" si="241"/>
        <v>3.0238084976284441E-2</v>
      </c>
      <c r="F2628" s="2">
        <f t="shared" si="245"/>
        <v>-2.0485149497127618E-2</v>
      </c>
      <c r="G2628" s="2">
        <f t="shared" si="243"/>
        <v>5.0723234473412059E-2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12.67</v>
      </c>
      <c r="C2629" s="2">
        <f t="shared" si="240"/>
        <v>12.23104717521403</v>
      </c>
      <c r="D2629" s="2">
        <f t="shared" si="242"/>
        <v>12.225033193858861</v>
      </c>
      <c r="E2629" s="2">
        <f t="shared" si="241"/>
        <v>6.0139813551689514E-3</v>
      </c>
      <c r="F2629" s="2">
        <f t="shared" si="245"/>
        <v>-1.5185323326668306E-2</v>
      </c>
      <c r="G2629" s="2">
        <f t="shared" si="243"/>
        <v>2.1199304681837255E-2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12.65</v>
      </c>
      <c r="C2630" s="2">
        <f t="shared" si="240"/>
        <v>12.225778379027256</v>
      </c>
      <c r="D2630" s="2">
        <f t="shared" si="242"/>
        <v>12.256512216535983</v>
      </c>
      <c r="E2630" s="2">
        <f t="shared" si="241"/>
        <v>-3.0733837508726936E-2</v>
      </c>
      <c r="F2630" s="2">
        <f t="shared" si="245"/>
        <v>-1.8295026163080035E-2</v>
      </c>
      <c r="G2630" s="2">
        <f t="shared" si="243"/>
        <v>-1.2438811345646901E-2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6">
        <f>TITRES_STAT!D2634</f>
        <v>12.63</v>
      </c>
      <c r="C2631" s="2">
        <f t="shared" si="240"/>
        <v>12.206427859176909</v>
      </c>
      <c r="D2631" s="2">
        <f t="shared" si="242"/>
        <v>12.284177978274059</v>
      </c>
      <c r="E2631" s="2">
        <f t="shared" si="241"/>
        <v>-7.7750119097149906E-2</v>
      </c>
      <c r="F2631" s="2">
        <f t="shared" si="245"/>
        <v>-3.018604474989401E-2</v>
      </c>
      <c r="G2631" s="2">
        <f t="shared" si="243"/>
        <v>-4.7564074347255896E-2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12.54</v>
      </c>
      <c r="C2632" s="2">
        <f t="shared" si="240"/>
        <v>12.190054342380462</v>
      </c>
      <c r="D2632" s="2">
        <f t="shared" si="242"/>
        <v>12.303127757661166</v>
      </c>
      <c r="E2632" s="2">
        <f t="shared" si="241"/>
        <v>-0.11307341528070403</v>
      </c>
      <c r="F2632" s="2">
        <f t="shared" si="245"/>
        <v>-4.6763518856056022E-2</v>
      </c>
      <c r="G2632" s="2">
        <f t="shared" si="243"/>
        <v>-6.6309896424648004E-2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12.54</v>
      </c>
      <c r="C2633" s="2">
        <f t="shared" si="240"/>
        <v>12.173215212783468</v>
      </c>
      <c r="D2633" s="2">
        <f t="shared" si="242"/>
        <v>12.320673849686264</v>
      </c>
      <c r="E2633" s="2">
        <f t="shared" si="241"/>
        <v>-0.1474586369027957</v>
      </c>
      <c r="F2633" s="2">
        <f t="shared" si="245"/>
        <v>-6.6902542465403961E-2</v>
      </c>
      <c r="G2633" s="2">
        <f t="shared" si="243"/>
        <v>-8.0556094437391743E-2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12.54</v>
      </c>
      <c r="C2634" s="2">
        <f t="shared" si="240"/>
        <v>12.16493594927832</v>
      </c>
      <c r="D2634" s="2">
        <f t="shared" si="242"/>
        <v>12.336920231190984</v>
      </c>
      <c r="E2634" s="2">
        <f t="shared" si="241"/>
        <v>-0.17198428191266402</v>
      </c>
      <c r="F2634" s="2">
        <f t="shared" si="245"/>
        <v>-8.7918890354855977E-2</v>
      </c>
      <c r="G2634" s="2">
        <f t="shared" si="243"/>
        <v>-8.4065391557808039E-2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12.75</v>
      </c>
      <c r="C2635" s="2">
        <f t="shared" si="240"/>
        <v>12.205576572466271</v>
      </c>
      <c r="D2635" s="2">
        <f t="shared" si="242"/>
        <v>12.367518732584244</v>
      </c>
      <c r="E2635" s="2">
        <f t="shared" si="241"/>
        <v>-0.1619421601179738</v>
      </c>
      <c r="F2635" s="2">
        <f t="shared" si="245"/>
        <v>-0.10272354430747954</v>
      </c>
      <c r="G2635" s="2">
        <f t="shared" si="243"/>
        <v>-5.9218615810494257E-2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12.7</v>
      </c>
      <c r="C2636" s="2">
        <f t="shared" si="240"/>
        <v>12.264718638240691</v>
      </c>
      <c r="D2636" s="2">
        <f t="shared" si="242"/>
        <v>12.392146974615041</v>
      </c>
      <c r="E2636" s="2">
        <f t="shared" si="241"/>
        <v>-0.12742833637435069</v>
      </c>
      <c r="F2636" s="2">
        <f t="shared" si="245"/>
        <v>-0.10766450272085379</v>
      </c>
      <c r="G2636" s="2">
        <f t="shared" si="243"/>
        <v>-1.9763833653496904E-2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12.75</v>
      </c>
      <c r="C2637" s="2">
        <f t="shared" si="240"/>
        <v>12.277838847742123</v>
      </c>
      <c r="D2637" s="2">
        <f t="shared" si="242"/>
        <v>12.418654606125038</v>
      </c>
      <c r="E2637" s="2">
        <f t="shared" si="241"/>
        <v>-0.14081575838291549</v>
      </c>
      <c r="F2637" s="2">
        <f t="shared" si="245"/>
        <v>-0.11429475385326612</v>
      </c>
      <c r="G2637" s="2">
        <f t="shared" si="243"/>
        <v>-2.6521004529649367E-2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12.6</v>
      </c>
      <c r="C2638" s="2">
        <f t="shared" si="240"/>
        <v>12.327402101935643</v>
      </c>
      <c r="D2638" s="2">
        <f t="shared" si="242"/>
        <v>12.432087598263925</v>
      </c>
      <c r="E2638" s="2">
        <f t="shared" si="241"/>
        <v>-0.1046854963282815</v>
      </c>
      <c r="F2638" s="2">
        <f t="shared" si="245"/>
        <v>-0.1123729023482692</v>
      </c>
      <c r="G2638" s="2">
        <f t="shared" si="243"/>
        <v>7.6874060199876998E-3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12.68</v>
      </c>
      <c r="C2639" s="2">
        <f t="shared" ref="C2639:C2693" si="246">$C$4*B2629+C2638*(1-$C$4)</f>
        <v>12.380109470868621</v>
      </c>
      <c r="D2639" s="2">
        <f t="shared" si="242"/>
        <v>12.450451479874005</v>
      </c>
      <c r="E2639" s="2">
        <f t="shared" si="241"/>
        <v>-7.0342009005383233E-2</v>
      </c>
      <c r="F2639" s="2">
        <f t="shared" si="245"/>
        <v>-0.10396672367969201</v>
      </c>
      <c r="G2639" s="2">
        <f t="shared" si="243"/>
        <v>3.3624714674308775E-2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12.7</v>
      </c>
      <c r="C2640" s="2">
        <f t="shared" si="246"/>
        <v>12.421631090734987</v>
      </c>
      <c r="D2640" s="2">
        <f t="shared" si="242"/>
        <v>12.468936555438894</v>
      </c>
      <c r="E2640" s="2">
        <f t="shared" si="241"/>
        <v>-4.7305464703907063E-2</v>
      </c>
      <c r="F2640" s="2">
        <f t="shared" si="245"/>
        <v>-9.2634471884535025E-2</v>
      </c>
      <c r="G2640" s="2">
        <f t="shared" si="243"/>
        <v>4.5329007180627962E-2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12.7</v>
      </c>
      <c r="C2641" s="2">
        <f t="shared" si="246"/>
        <v>12.453687846006527</v>
      </c>
      <c r="D2641" s="2">
        <f t="shared" si="242"/>
        <v>12.486052366147124</v>
      </c>
      <c r="E2641" s="2">
        <f t="shared" si="241"/>
        <v>-3.2364520140596653E-2</v>
      </c>
      <c r="F2641" s="2">
        <f t="shared" si="245"/>
        <v>-8.0580481535747345E-2</v>
      </c>
      <c r="G2641" s="2">
        <f t="shared" si="243"/>
        <v>4.8215961395150692E-2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12.7</v>
      </c>
      <c r="C2642" s="2">
        <f t="shared" si="246"/>
        <v>12.4669666389286</v>
      </c>
      <c r="D2642" s="2">
        <f t="shared" si="242"/>
        <v>12.501900339025116</v>
      </c>
      <c r="E2642" s="2">
        <f t="shared" si="241"/>
        <v>-3.4933700096516418E-2</v>
      </c>
      <c r="F2642" s="2">
        <f t="shared" si="245"/>
        <v>-7.1451125247901162E-2</v>
      </c>
      <c r="G2642" s="2">
        <f t="shared" si="243"/>
        <v>3.6517425151384744E-2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12.5</v>
      </c>
      <c r="C2643" s="2">
        <f t="shared" si="246"/>
        <v>12.478202540631891</v>
      </c>
      <c r="D2643" s="2">
        <f t="shared" si="242"/>
        <v>12.501759573171404</v>
      </c>
      <c r="E2643" s="2">
        <f t="shared" si="241"/>
        <v>-2.355703253951269E-2</v>
      </c>
      <c r="F2643" s="2">
        <f t="shared" si="245"/>
        <v>-6.1872306706223471E-2</v>
      </c>
      <c r="G2643" s="2">
        <f t="shared" si="243"/>
        <v>3.831527416671078E-2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12.49</v>
      </c>
      <c r="C2644" s="2">
        <f t="shared" si="246"/>
        <v>12.487709842073137</v>
      </c>
      <c r="D2644" s="2">
        <f t="shared" si="242"/>
        <v>12.500888493677225</v>
      </c>
      <c r="E2644" s="2">
        <f t="shared" si="241"/>
        <v>-1.3178651604087932E-2</v>
      </c>
      <c r="F2644" s="2">
        <f t="shared" si="245"/>
        <v>-5.2133575685796366E-2</v>
      </c>
      <c r="G2644" s="2">
        <f t="shared" si="243"/>
        <v>3.8954924081708434E-2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12.25</v>
      </c>
      <c r="C2645" s="2">
        <f t="shared" si="246"/>
        <v>12.528062174061885</v>
      </c>
      <c r="D2645" s="2">
        <f t="shared" si="242"/>
        <v>12.482304160812244</v>
      </c>
      <c r="E2645" s="2">
        <f t="shared" si="241"/>
        <v>4.5758013249640683E-2</v>
      </c>
      <c r="F2645" s="2">
        <f t="shared" si="245"/>
        <v>-3.2555257898708959E-2</v>
      </c>
      <c r="G2645" s="2">
        <f t="shared" si="243"/>
        <v>7.8313271148349642E-2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12.02</v>
      </c>
      <c r="C2646" s="2">
        <f t="shared" si="246"/>
        <v>12.554514147283134</v>
      </c>
      <c r="D2646" s="2">
        <f t="shared" si="242"/>
        <v>12.448059408159486</v>
      </c>
      <c r="E2646" s="2">
        <f t="shared" si="241"/>
        <v>0.10645473912364878</v>
      </c>
      <c r="F2646" s="2">
        <f t="shared" si="245"/>
        <v>-4.7532584942374112E-3</v>
      </c>
      <c r="G2646" s="2">
        <f t="shared" si="243"/>
        <v>0.11120799761788619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12.25</v>
      </c>
      <c r="C2647" s="2">
        <f t="shared" si="246"/>
        <v>12.58458889385496</v>
      </c>
      <c r="D2647" s="2">
        <f t="shared" si="242"/>
        <v>12.433388340888412</v>
      </c>
      <c r="E2647" s="2">
        <f t="shared" si="241"/>
        <v>0.15120055296654833</v>
      </c>
      <c r="F2647" s="2">
        <f t="shared" si="245"/>
        <v>2.6437503797919738E-2</v>
      </c>
      <c r="G2647" s="2">
        <f t="shared" si="243"/>
        <v>0.1247630491686286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12.35</v>
      </c>
      <c r="C2648" s="2">
        <f t="shared" si="246"/>
        <v>12.58695983326189</v>
      </c>
      <c r="D2648" s="2">
        <f t="shared" si="242"/>
        <v>12.42721142674853</v>
      </c>
      <c r="E2648" s="2">
        <f t="shared" si="241"/>
        <v>0.15974840651336031</v>
      </c>
      <c r="F2648" s="2">
        <f t="shared" si="245"/>
        <v>5.3099684341007855E-2</v>
      </c>
      <c r="G2648" s="2">
        <f t="shared" si="243"/>
        <v>0.10664872217235245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12.16</v>
      </c>
      <c r="C2649" s="2">
        <f t="shared" si="246"/>
        <v>12.601273705067753</v>
      </c>
      <c r="D2649" s="2">
        <f t="shared" si="242"/>
        <v>12.407417987730121</v>
      </c>
      <c r="E2649" s="2">
        <f t="shared" si="241"/>
        <v>0.19385571733763207</v>
      </c>
      <c r="F2649" s="2">
        <f t="shared" si="245"/>
        <v>8.1250890940332693E-2</v>
      </c>
      <c r="G2649" s="2">
        <f t="shared" si="243"/>
        <v>0.11260482639729938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12.15</v>
      </c>
      <c r="C2650" s="2">
        <f t="shared" si="246"/>
        <v>12.61646236582656</v>
      </c>
      <c r="D2650" s="2">
        <f t="shared" si="242"/>
        <v>12.388349988639002</v>
      </c>
      <c r="E2650" s="2">
        <f t="shared" si="241"/>
        <v>0.22811237718755883</v>
      </c>
      <c r="F2650" s="2">
        <f t="shared" si="245"/>
        <v>0.11062318818977793</v>
      </c>
      <c r="G2650" s="2">
        <f t="shared" si="243"/>
        <v>0.11748918899778091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12.2</v>
      </c>
      <c r="C2651" s="2">
        <f t="shared" si="246"/>
        <v>12.629314309545551</v>
      </c>
      <c r="D2651" s="2">
        <f t="shared" si="242"/>
        <v>12.374398137628704</v>
      </c>
      <c r="E2651" s="2">
        <f t="shared" si="241"/>
        <v>0.25491617191684668</v>
      </c>
      <c r="F2651" s="2">
        <f t="shared" si="245"/>
        <v>0.1394817849351917</v>
      </c>
      <c r="G2651" s="2">
        <f t="shared" si="243"/>
        <v>0.11543438698165498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12.15</v>
      </c>
      <c r="C2652" s="2">
        <f t="shared" si="246"/>
        <v>12.640189031153927</v>
      </c>
      <c r="D2652" s="2">
        <f t="shared" si="242"/>
        <v>12.357776053359911</v>
      </c>
      <c r="E2652" s="2">
        <f t="shared" ref="E2652:E2693" si="247">C2652-D2652</f>
        <v>0.28241297779401542</v>
      </c>
      <c r="F2652" s="2">
        <f t="shared" si="245"/>
        <v>0.16806802350695643</v>
      </c>
      <c r="G2652" s="2">
        <f t="shared" si="243"/>
        <v>0.11434495428705899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12.15</v>
      </c>
      <c r="C2653" s="2">
        <f t="shared" si="246"/>
        <v>12.618621487899476</v>
      </c>
      <c r="D2653" s="2">
        <f t="shared" ref="D2653:D2693" si="248">$D$4*B2653+(1-$D$4)*D2652</f>
        <v>12.342385234592511</v>
      </c>
      <c r="E2653" s="2">
        <f t="shared" si="247"/>
        <v>0.27623625330696555</v>
      </c>
      <c r="F2653" s="2">
        <f t="shared" si="245"/>
        <v>0.18970166946695827</v>
      </c>
      <c r="G2653" s="2">
        <f t="shared" si="243"/>
        <v>8.6534583840007284E-2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12.15</v>
      </c>
      <c r="C2654" s="2">
        <f t="shared" si="246"/>
        <v>12.598833566684171</v>
      </c>
      <c r="D2654" s="2">
        <f t="shared" si="248"/>
        <v>12.328134476474547</v>
      </c>
      <c r="E2654" s="2">
        <f t="shared" si="247"/>
        <v>0.27069909020962335</v>
      </c>
      <c r="F2654" s="2">
        <f t="shared" si="245"/>
        <v>0.2059011536154913</v>
      </c>
      <c r="G2654" s="2">
        <f t="shared" si="243"/>
        <v>6.479793659413205E-2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12.1</v>
      </c>
      <c r="C2655" s="2">
        <f t="shared" si="246"/>
        <v>12.545166864117375</v>
      </c>
      <c r="D2655" s="2">
        <f t="shared" si="248"/>
        <v>12.31123562636532</v>
      </c>
      <c r="E2655" s="2">
        <f t="shared" si="247"/>
        <v>0.2339312377520546</v>
      </c>
      <c r="F2655" s="2">
        <f t="shared" si="245"/>
        <v>0.21150717044280395</v>
      </c>
      <c r="G2655" s="2">
        <f t="shared" si="243"/>
        <v>2.2424067309250645E-2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12</v>
      </c>
      <c r="C2656" s="2">
        <f t="shared" si="246"/>
        <v>12.464371961945471</v>
      </c>
      <c r="D2656" s="2">
        <f t="shared" si="248"/>
        <v>12.288181135523445</v>
      </c>
      <c r="E2656" s="2">
        <f t="shared" si="247"/>
        <v>0.17619082642202599</v>
      </c>
      <c r="F2656" s="2">
        <f t="shared" si="245"/>
        <v>0.2044439016386484</v>
      </c>
      <c r="G2656" s="2">
        <f t="shared" si="243"/>
        <v>-2.8253075216622403E-2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12.33</v>
      </c>
      <c r="C2657" s="2">
        <f t="shared" si="246"/>
        <v>12.431391660107707</v>
      </c>
      <c r="D2657" s="2">
        <f t="shared" si="248"/>
        <v>12.291278829188375</v>
      </c>
      <c r="E2657" s="2">
        <f t="shared" si="247"/>
        <v>0.1401128309193318</v>
      </c>
      <c r="F2657" s="2">
        <f t="shared" si="245"/>
        <v>0.1915776874947851</v>
      </c>
      <c r="G2657" s="2">
        <f t="shared" si="243"/>
        <v>-5.1464856575453299E-2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12.25</v>
      </c>
      <c r="C2658" s="2">
        <f t="shared" si="246"/>
        <v>12.418869866244982</v>
      </c>
      <c r="D2658" s="2">
        <f t="shared" si="248"/>
        <v>12.288221138137384</v>
      </c>
      <c r="E2658" s="2">
        <f t="shared" si="247"/>
        <v>0.13064872810759809</v>
      </c>
      <c r="F2658" s="2">
        <f t="shared" si="245"/>
        <v>0.17939189561734772</v>
      </c>
      <c r="G2658" s="2">
        <f t="shared" si="243"/>
        <v>-4.8743167509749635E-2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12.14</v>
      </c>
      <c r="C2659" s="2">
        <f t="shared" si="246"/>
        <v>12.379043732976523</v>
      </c>
      <c r="D2659" s="2">
        <f t="shared" si="248"/>
        <v>12.277241794571651</v>
      </c>
      <c r="E2659" s="2">
        <f t="shared" si="247"/>
        <v>0.10180193840487206</v>
      </c>
      <c r="F2659" s="2">
        <f t="shared" si="245"/>
        <v>0.16387390417485262</v>
      </c>
      <c r="G2659" s="2">
        <f t="shared" si="243"/>
        <v>-6.2071965769980558E-2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12.1</v>
      </c>
      <c r="C2660" s="2">
        <f t="shared" si="246"/>
        <v>12.343806235595521</v>
      </c>
      <c r="D2660" s="2">
        <f t="shared" si="248"/>
        <v>12.264112772751528</v>
      </c>
      <c r="E2660" s="2">
        <f t="shared" si="247"/>
        <v>7.9693462843993146E-2</v>
      </c>
      <c r="F2660" s="2">
        <f t="shared" si="245"/>
        <v>0.14703781590868073</v>
      </c>
      <c r="G2660" s="2">
        <f t="shared" ref="G2660:G2693" si="249">E2660-F2660</f>
        <v>-6.7344353064687584E-2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12.1</v>
      </c>
      <c r="C2661" s="2">
        <f t="shared" si="246"/>
        <v>12.321682199350056</v>
      </c>
      <c r="D2661" s="2">
        <f t="shared" si="248"/>
        <v>12.251956271066229</v>
      </c>
      <c r="E2661" s="2">
        <f t="shared" si="247"/>
        <v>6.9725928283826732E-2</v>
      </c>
      <c r="F2661" s="2">
        <f t="shared" ref="F2661:F2693" si="251">(E2661*(2/(10)))+((1-(2/10))*F2660)</f>
        <v>0.13157543838370994</v>
      </c>
      <c r="G2661" s="2">
        <f t="shared" si="249"/>
        <v>-6.1849510099883209E-2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12.39</v>
      </c>
      <c r="C2662" s="2">
        <f t="shared" si="246"/>
        <v>12.295269553296201</v>
      </c>
      <c r="D2662" s="2">
        <f t="shared" si="248"/>
        <v>12.262181732468729</v>
      </c>
      <c r="E2662" s="2">
        <f t="shared" si="247"/>
        <v>3.3087820827471859E-2</v>
      </c>
      <c r="F2662" s="2">
        <f t="shared" si="251"/>
        <v>0.11187791487246233</v>
      </c>
      <c r="G2662" s="2">
        <f t="shared" si="249"/>
        <v>-7.8790094044990475E-2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12.4</v>
      </c>
      <c r="C2663" s="2">
        <f t="shared" si="246"/>
        <v>12.272920391250633</v>
      </c>
      <c r="D2663" s="2">
        <f t="shared" si="248"/>
        <v>12.272390493026602</v>
      </c>
      <c r="E2663" s="2">
        <f t="shared" si="247"/>
        <v>5.2989822403048947E-4</v>
      </c>
      <c r="F2663" s="2">
        <f t="shared" si="251"/>
        <v>8.9608311542775973E-2</v>
      </c>
      <c r="G2663" s="2">
        <f t="shared" si="249"/>
        <v>-8.9078413318745484E-2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12.4</v>
      </c>
      <c r="C2664" s="2">
        <f t="shared" si="246"/>
        <v>12.254009561827459</v>
      </c>
      <c r="D2664" s="2">
        <f t="shared" si="248"/>
        <v>12.281843049098708</v>
      </c>
      <c r="E2664" s="2">
        <f t="shared" si="247"/>
        <v>-2.7833487271248458E-2</v>
      </c>
      <c r="F2664" s="2">
        <f t="shared" si="251"/>
        <v>6.6119951779971098E-2</v>
      </c>
      <c r="G2664" s="2">
        <f t="shared" si="249"/>
        <v>-9.3953439051219556E-2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12.4</v>
      </c>
      <c r="C2665" s="2">
        <f t="shared" si="246"/>
        <v>12.230315783084773</v>
      </c>
      <c r="D2665" s="2">
        <f t="shared" si="248"/>
        <v>12.290595415832136</v>
      </c>
      <c r="E2665" s="2">
        <f t="shared" si="247"/>
        <v>-6.0279632747363365E-2</v>
      </c>
      <c r="F2665" s="2">
        <f t="shared" si="251"/>
        <v>4.0840034874504202E-2</v>
      </c>
      <c r="G2665" s="2">
        <f t="shared" si="249"/>
        <v>-0.10111966762186757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12.48</v>
      </c>
      <c r="C2666" s="2">
        <f t="shared" si="246"/>
        <v>12.194882585687116</v>
      </c>
      <c r="D2666" s="2">
        <f t="shared" si="248"/>
        <v>12.304625385029757</v>
      </c>
      <c r="E2666" s="2">
        <f t="shared" si="247"/>
        <v>-0.10974279934264075</v>
      </c>
      <c r="F2666" s="2">
        <f t="shared" si="251"/>
        <v>1.0723468031075212E-2</v>
      </c>
      <c r="G2666" s="2">
        <f t="shared" si="249"/>
        <v>-0.12046626737371596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12.7</v>
      </c>
      <c r="C2667" s="2">
        <f t="shared" si="246"/>
        <v>12.21566988019679</v>
      </c>
      <c r="D2667" s="2">
        <f t="shared" si="248"/>
        <v>12.333912393546072</v>
      </c>
      <c r="E2667" s="2">
        <f t="shared" si="247"/>
        <v>-0.11824251334928171</v>
      </c>
      <c r="F2667" s="2">
        <f t="shared" si="251"/>
        <v>-1.5069728244996172E-2</v>
      </c>
      <c r="G2667" s="2">
        <f t="shared" si="249"/>
        <v>-0.10317278510428554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12.58</v>
      </c>
      <c r="C2668" s="2">
        <f t="shared" si="246"/>
        <v>12.220951437089592</v>
      </c>
      <c r="D2668" s="2">
        <f t="shared" si="248"/>
        <v>12.352141105135251</v>
      </c>
      <c r="E2668" s="2">
        <f t="shared" si="247"/>
        <v>-0.13118966804565879</v>
      </c>
      <c r="F2668" s="2">
        <f t="shared" si="251"/>
        <v>-3.8293716205128697E-2</v>
      </c>
      <c r="G2668" s="2">
        <f t="shared" si="249"/>
        <v>-9.2895951840530094E-2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12.48</v>
      </c>
      <c r="C2669" s="2">
        <f t="shared" si="246"/>
        <v>12.208497369845041</v>
      </c>
      <c r="D2669" s="2">
        <f t="shared" si="248"/>
        <v>12.361612134384492</v>
      </c>
      <c r="E2669" s="2">
        <f t="shared" si="247"/>
        <v>-0.15311476453945083</v>
      </c>
      <c r="F2669" s="2">
        <f t="shared" si="251"/>
        <v>-6.1257925871993128E-2</v>
      </c>
      <c r="G2669" s="2">
        <f t="shared" si="249"/>
        <v>-9.1856838667457696E-2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12.37</v>
      </c>
      <c r="C2670" s="2">
        <f t="shared" si="246"/>
        <v>12.191805466791958</v>
      </c>
      <c r="D2670" s="2">
        <f t="shared" si="248"/>
        <v>12.36223345776342</v>
      </c>
      <c r="E2670" s="2">
        <f t="shared" si="247"/>
        <v>-0.17042799097146144</v>
      </c>
      <c r="F2670" s="2">
        <f t="shared" si="251"/>
        <v>-8.3091938891886791E-2</v>
      </c>
      <c r="G2670" s="2">
        <f t="shared" si="249"/>
        <v>-8.733605207957465E-2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12.47</v>
      </c>
      <c r="C2671" s="2">
        <f t="shared" si="246"/>
        <v>12.177681548823966</v>
      </c>
      <c r="D2671" s="2">
        <f t="shared" si="248"/>
        <v>12.370216164595758</v>
      </c>
      <c r="E2671" s="2">
        <f t="shared" si="247"/>
        <v>-0.19253461577179287</v>
      </c>
      <c r="F2671" s="2">
        <f t="shared" si="251"/>
        <v>-0.10498047426786801</v>
      </c>
      <c r="G2671" s="2">
        <f t="shared" si="249"/>
        <v>-8.7554141503924862E-2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12.47</v>
      </c>
      <c r="C2672" s="2">
        <f t="shared" si="246"/>
        <v>12.210345925927971</v>
      </c>
      <c r="D2672" s="2">
        <f t="shared" si="248"/>
        <v>12.377607559810887</v>
      </c>
      <c r="E2672" s="2">
        <f t="shared" si="247"/>
        <v>-0.16726163388291582</v>
      </c>
      <c r="F2672" s="2">
        <f t="shared" si="251"/>
        <v>-0.11743670619087758</v>
      </c>
      <c r="G2672" s="2">
        <f t="shared" si="249"/>
        <v>-4.9824927692038237E-2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12.49</v>
      </c>
      <c r="C2673" s="2">
        <f t="shared" si="246"/>
        <v>12.239523475785207</v>
      </c>
      <c r="D2673" s="2">
        <f t="shared" si="248"/>
        <v>12.385932925750822</v>
      </c>
      <c r="E2673" s="2">
        <f t="shared" si="247"/>
        <v>-0.14640944996561522</v>
      </c>
      <c r="F2673" s="2">
        <f t="shared" si="251"/>
        <v>-0.12323125494582511</v>
      </c>
      <c r="G2673" s="2">
        <f t="shared" si="249"/>
        <v>-2.3178195019790113E-2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12.4</v>
      </c>
      <c r="C2674" s="2">
        <f t="shared" si="246"/>
        <v>12.264212171818253</v>
      </c>
      <c r="D2674" s="2">
        <f t="shared" si="248"/>
        <v>12.386974931250762</v>
      </c>
      <c r="E2674" s="2">
        <f t="shared" si="247"/>
        <v>-0.12276275943250958</v>
      </c>
      <c r="F2674" s="2">
        <f t="shared" si="251"/>
        <v>-0.12313755584316201</v>
      </c>
      <c r="G2674" s="2">
        <f t="shared" si="249"/>
        <v>3.7479641065242542E-4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12.47</v>
      </c>
      <c r="C2675" s="2">
        <f t="shared" si="246"/>
        <v>12.285102606923138</v>
      </c>
      <c r="D2675" s="2">
        <f t="shared" si="248"/>
        <v>12.393124936343298</v>
      </c>
      <c r="E2675" s="2">
        <f t="shared" si="247"/>
        <v>-0.10802232942016055</v>
      </c>
      <c r="F2675" s="2">
        <f t="shared" si="251"/>
        <v>-0.12011451055856173</v>
      </c>
      <c r="G2675" s="2">
        <f t="shared" si="249"/>
        <v>1.2092181138401187E-2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12.4</v>
      </c>
      <c r="C2676" s="2">
        <f t="shared" si="246"/>
        <v>12.315086821242655</v>
      </c>
      <c r="D2676" s="2">
        <f t="shared" si="248"/>
        <v>12.393634200317869</v>
      </c>
      <c r="E2676" s="2">
        <f t="shared" si="247"/>
        <v>-7.8547379075214252E-2</v>
      </c>
      <c r="F2676" s="2">
        <f t="shared" si="251"/>
        <v>-0.11180108426189224</v>
      </c>
      <c r="G2676" s="2">
        <f t="shared" si="249"/>
        <v>3.3253705186677987E-2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12.39</v>
      </c>
      <c r="C2677" s="2">
        <f t="shared" si="246"/>
        <v>12.374304233359171</v>
      </c>
      <c r="D2677" s="2">
        <f t="shared" si="248"/>
        <v>12.393365000294324</v>
      </c>
      <c r="E2677" s="2">
        <f t="shared" si="247"/>
        <v>-1.9060766935153239E-2</v>
      </c>
      <c r="F2677" s="2">
        <f t="shared" si="251"/>
        <v>-9.3253020796544434E-2</v>
      </c>
      <c r="G2677" s="2">
        <f t="shared" si="249"/>
        <v>7.4192253861391194E-2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12.3</v>
      </c>
      <c r="C2678" s="2">
        <f t="shared" si="246"/>
        <v>12.405949735919299</v>
      </c>
      <c r="D2678" s="2">
        <f t="shared" si="248"/>
        <v>12.386449074346597</v>
      </c>
      <c r="E2678" s="2">
        <f t="shared" si="247"/>
        <v>1.9500661572701361E-2</v>
      </c>
      <c r="F2678" s="2">
        <f t="shared" si="251"/>
        <v>-7.0702284322695277E-2</v>
      </c>
      <c r="G2678" s="2">
        <f t="shared" si="249"/>
        <v>9.0202945895396638E-2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12.29</v>
      </c>
      <c r="C2679" s="2">
        <f t="shared" si="246"/>
        <v>12.417342084239406</v>
      </c>
      <c r="D2679" s="2">
        <f t="shared" si="248"/>
        <v>12.37930469846907</v>
      </c>
      <c r="E2679" s="2">
        <f t="shared" si="247"/>
        <v>3.8037385770335774E-2</v>
      </c>
      <c r="F2679" s="2">
        <f t="shared" si="251"/>
        <v>-4.8954350304089067E-2</v>
      </c>
      <c r="G2679" s="2">
        <f t="shared" si="249"/>
        <v>8.6991736074424841E-2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12.39</v>
      </c>
      <c r="C2680" s="2">
        <f t="shared" si="246"/>
        <v>12.410058686664113</v>
      </c>
      <c r="D2680" s="2">
        <f t="shared" si="248"/>
        <v>12.380096943026917</v>
      </c>
      <c r="E2680" s="2">
        <f t="shared" si="247"/>
        <v>2.9961743637196392E-2</v>
      </c>
      <c r="F2680" s="2">
        <f t="shared" si="251"/>
        <v>-3.3171131515831981E-2</v>
      </c>
      <c r="G2680" s="2">
        <f t="shared" si="249"/>
        <v>6.3132875153028373E-2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12.4</v>
      </c>
      <c r="C2681" s="2">
        <f t="shared" si="246"/>
        <v>12.419280427177327</v>
      </c>
      <c r="D2681" s="2">
        <f t="shared" si="248"/>
        <v>12.381571243543441</v>
      </c>
      <c r="E2681" s="2">
        <f t="shared" si="247"/>
        <v>3.7709183633886312E-2</v>
      </c>
      <c r="F2681" s="2">
        <f t="shared" si="251"/>
        <v>-1.8995068485888323E-2</v>
      </c>
      <c r="G2681" s="2">
        <f t="shared" si="249"/>
        <v>5.6704252119774631E-2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12.6</v>
      </c>
      <c r="C2682" s="2">
        <f t="shared" si="246"/>
        <v>12.427083438380816</v>
      </c>
      <c r="D2682" s="2">
        <f t="shared" si="248"/>
        <v>12.397751151429112</v>
      </c>
      <c r="E2682" s="2">
        <f t="shared" si="247"/>
        <v>2.9332286951703423E-2</v>
      </c>
      <c r="F2682" s="2">
        <f t="shared" si="251"/>
        <v>-9.3295973983699744E-3</v>
      </c>
      <c r="G2682" s="2">
        <f t="shared" si="249"/>
        <v>3.8661884350073394E-2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12.6</v>
      </c>
      <c r="C2683" s="2">
        <f t="shared" si="246"/>
        <v>12.436762909399153</v>
      </c>
      <c r="D2683" s="2">
        <f t="shared" si="248"/>
        <v>12.412732547619548</v>
      </c>
      <c r="E2683" s="2">
        <f t="shared" si="247"/>
        <v>2.4030361779605158E-2</v>
      </c>
      <c r="F2683" s="2">
        <f t="shared" si="251"/>
        <v>-2.6576055627749477E-3</v>
      </c>
      <c r="G2683" s="2">
        <f t="shared" si="249"/>
        <v>2.6687967342380107E-2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12.75</v>
      </c>
      <c r="C2684" s="2">
        <f t="shared" si="246"/>
        <v>12.431107077183899</v>
      </c>
      <c r="D2684" s="2">
        <f t="shared" si="248"/>
        <v>12.437715321869952</v>
      </c>
      <c r="E2684" s="2">
        <f t="shared" si="247"/>
        <v>-6.6082446860527E-3</v>
      </c>
      <c r="F2684" s="2">
        <f t="shared" si="251"/>
        <v>-3.4477333874304984E-3</v>
      </c>
      <c r="G2684" s="2">
        <f t="shared" si="249"/>
        <v>-3.1605112986222016E-3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6">
        <f>TITRES_STAT!D2688</f>
        <v>12.73</v>
      </c>
      <c r="C2685" s="2">
        <f t="shared" si="246"/>
        <v>12.437090603770992</v>
      </c>
      <c r="D2685" s="2">
        <f t="shared" si="248"/>
        <v>12.459366038768474</v>
      </c>
      <c r="E2685" s="2">
        <f t="shared" si="247"/>
        <v>-2.227543499748208E-2</v>
      </c>
      <c r="F2685" s="2">
        <f t="shared" si="251"/>
        <v>-7.2132737094408143E-3</v>
      </c>
      <c r="G2685" s="2">
        <f t="shared" si="249"/>
        <v>-1.5062161288041265E-2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6">
        <f>TITRES_STAT!D2689</f>
        <v>12.7</v>
      </c>
      <c r="C2686" s="2">
        <f t="shared" si="246"/>
        <v>12.431384357036993</v>
      </c>
      <c r="D2686" s="2">
        <f t="shared" si="248"/>
        <v>12.477190776637475</v>
      </c>
      <c r="E2686" s="2">
        <f t="shared" si="247"/>
        <v>-4.5806419600481263E-2</v>
      </c>
      <c r="F2686" s="2">
        <f t="shared" si="251"/>
        <v>-1.4931902887648906E-2</v>
      </c>
      <c r="G2686" s="2">
        <f t="shared" si="249"/>
        <v>-3.0874516712832357E-2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6">
        <f>TITRES_STAT!D2690</f>
        <v>12.7</v>
      </c>
      <c r="C2687" s="2">
        <f t="shared" si="246"/>
        <v>12.425017532877455</v>
      </c>
      <c r="D2687" s="2">
        <f t="shared" si="248"/>
        <v>12.493695163553216</v>
      </c>
      <c r="E2687" s="2">
        <f t="shared" si="247"/>
        <v>-6.8677630675761492E-2</v>
      </c>
      <c r="F2687" s="2">
        <f t="shared" si="251"/>
        <v>-2.5681048445271422E-2</v>
      </c>
      <c r="G2687" s="2">
        <f t="shared" si="249"/>
        <v>-4.299658223049007E-2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6">
        <f>TITRES_STAT!D2691</f>
        <v>12.7</v>
      </c>
      <c r="C2688" s="2">
        <f t="shared" si="246"/>
        <v>12.405784066280923</v>
      </c>
      <c r="D2688" s="2">
        <f t="shared" si="248"/>
        <v>12.508977003290013</v>
      </c>
      <c r="E2688" s="2">
        <f t="shared" si="247"/>
        <v>-0.10319293700909071</v>
      </c>
      <c r="F2688" s="2">
        <f t="shared" si="251"/>
        <v>-4.1183426158035288E-2</v>
      </c>
      <c r="G2688" s="2">
        <f t="shared" si="249"/>
        <v>-6.2009510851055424E-2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6">
        <f>TITRES_STAT!D2692</f>
        <v>12.72</v>
      </c>
      <c r="C2689" s="2">
        <f t="shared" si="246"/>
        <v>12.387971133006934</v>
      </c>
      <c r="D2689" s="2">
        <f t="shared" si="248"/>
        <v>12.524608336379641</v>
      </c>
      <c r="E2689" s="2">
        <f t="shared" si="247"/>
        <v>-0.13663720337270746</v>
      </c>
      <c r="F2689" s="2">
        <f t="shared" si="251"/>
        <v>-6.0274181600969728E-2</v>
      </c>
      <c r="G2689" s="2">
        <f t="shared" si="249"/>
        <v>-7.6363021771737732E-2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12.7</v>
      </c>
      <c r="C2690" s="2">
        <f t="shared" si="246"/>
        <v>12.388283266390481</v>
      </c>
      <c r="D2690" s="2">
        <f t="shared" si="248"/>
        <v>12.537600311462629</v>
      </c>
      <c r="E2690" s="2">
        <f t="shared" si="247"/>
        <v>-0.1493170450721486</v>
      </c>
      <c r="F2690" s="2">
        <f t="shared" si="251"/>
        <v>-7.8082754295205503E-2</v>
      </c>
      <c r="G2690" s="2">
        <f t="shared" si="249"/>
        <v>-7.1234290776943099E-2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12.7</v>
      </c>
      <c r="C2691" s="2">
        <f t="shared" si="246"/>
        <v>12.390085840791945</v>
      </c>
      <c r="D2691" s="2">
        <f t="shared" si="248"/>
        <v>12.549629918020955</v>
      </c>
      <c r="E2691" s="2">
        <f t="shared" si="247"/>
        <v>-0.15954407722900932</v>
      </c>
      <c r="F2691" s="2">
        <f t="shared" si="251"/>
        <v>-9.4375018881966283E-2</v>
      </c>
      <c r="G2691" s="2">
        <f t="shared" si="249"/>
        <v>-6.5169058347043035E-2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12.6</v>
      </c>
      <c r="C2692" s="2">
        <f t="shared" si="246"/>
        <v>12.422380326823953</v>
      </c>
      <c r="D2692" s="2">
        <f t="shared" si="248"/>
        <v>12.553361035204588</v>
      </c>
      <c r="E2692" s="2">
        <f t="shared" si="247"/>
        <v>-0.13098070838063514</v>
      </c>
      <c r="F2692" s="2">
        <f t="shared" si="251"/>
        <v>-0.10169615678170005</v>
      </c>
      <c r="G2692" s="2">
        <f t="shared" si="249"/>
        <v>-2.9284551598935088E-2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12.5</v>
      </c>
      <c r="C2693" s="2">
        <f t="shared" si="246"/>
        <v>12.449706430389499</v>
      </c>
      <c r="D2693" s="2">
        <f t="shared" si="248"/>
        <v>12.549408365930175</v>
      </c>
      <c r="E2693" s="2">
        <f t="shared" si="247"/>
        <v>-9.9701935540675635E-2</v>
      </c>
      <c r="F2693" s="2">
        <f t="shared" si="251"/>
        <v>-0.10129731253349518</v>
      </c>
      <c r="G2693" s="2">
        <f t="shared" si="249"/>
        <v>1.5953769928195444E-3</v>
      </c>
      <c r="H2693" s="2" t="str">
        <f t="shared" si="250"/>
        <v>Sell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topLeftCell="A2680" workbookViewId="0">
      <selection activeCell="A2694" sqref="A2694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10.79</v>
      </c>
      <c r="C2" s="6">
        <f>TITRES_STAT!D5</f>
        <v>4.1487999999999996</v>
      </c>
      <c r="D2" s="6">
        <f>TITRES_STAT!E5</f>
        <v>114</v>
      </c>
      <c r="E2" s="2">
        <f>D2</f>
        <v>114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10.79</v>
      </c>
      <c r="C3" s="6">
        <f>TITRES_STAT!D6</f>
        <v>4.1487999999999996</v>
      </c>
      <c r="D3" s="6">
        <f>TITRES_STAT!E6</f>
        <v>0</v>
      </c>
      <c r="E3" s="2">
        <f>IF(B3&gt;B2, E2+D3, IF(B3&lt;B2, E2-D3, E2))</f>
        <v>114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10.47</v>
      </c>
      <c r="C4" s="6">
        <f>TITRES_STAT!D7</f>
        <v>4.0256999999999996</v>
      </c>
      <c r="D4" s="6">
        <f>TITRES_STAT!E7</f>
        <v>878</v>
      </c>
      <c r="E4" s="2">
        <f t="shared" ref="E4:E67" si="0">IF(B4&gt;B3, E3+D4, IF(B4&lt;B3, E3-D4, E3))</f>
        <v>-764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10.76</v>
      </c>
      <c r="C5" s="6">
        <f>TITRES_STAT!D8</f>
        <v>4.1372</v>
      </c>
      <c r="D5" s="6">
        <f>TITRES_STAT!E8</f>
        <v>16339</v>
      </c>
      <c r="E5" s="2">
        <f t="shared" si="0"/>
        <v>15575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10.58</v>
      </c>
      <c r="C6" s="6">
        <f>TITRES_STAT!D9</f>
        <v>4.0679999999999996</v>
      </c>
      <c r="D6" s="6">
        <f>TITRES_STAT!E9</f>
        <v>5551</v>
      </c>
      <c r="E6" s="2">
        <f t="shared" si="0"/>
        <v>10024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10.27</v>
      </c>
      <c r="C7" s="6">
        <f>TITRES_STAT!D10</f>
        <v>3.9487999999999999</v>
      </c>
      <c r="D7" s="6">
        <f>TITRES_STAT!E10</f>
        <v>2930</v>
      </c>
      <c r="E7" s="2">
        <f t="shared" si="0"/>
        <v>7094</v>
      </c>
      <c r="F7" s="6" t="str">
        <f>IF(E7&gt;E2,"BULLISH",IF(E7&lt;E2,"BEARISH","NEUTRAL"))</f>
        <v>BULLISH</v>
      </c>
      <c r="G7" s="6" t="str">
        <f t="shared" ref="G7:G70" si="2">IF((E7-E2)/E2 &gt; 0.02, "STRONG",
 IF((E7-E2)/E2 &lt; -0.02, "WEAK", "NEUTRAL"))</f>
        <v>STRONG</v>
      </c>
      <c r="H7" s="6" t="str">
        <f t="shared" si="1"/>
        <v>BULLISH DIVERGENCE</v>
      </c>
    </row>
    <row r="8" spans="1:8" ht="13.5" x14ac:dyDescent="0.25">
      <c r="A8" s="3">
        <f>TITRES_STAT!B11</f>
        <v>42016</v>
      </c>
      <c r="B8" s="6">
        <f>TITRES_STAT!C11</f>
        <v>10.28</v>
      </c>
      <c r="C8" s="6">
        <f>TITRES_STAT!D11</f>
        <v>3.9527000000000001</v>
      </c>
      <c r="D8" s="6">
        <f>TITRES_STAT!E11</f>
        <v>3542</v>
      </c>
      <c r="E8" s="2">
        <f t="shared" si="0"/>
        <v>10636</v>
      </c>
      <c r="F8" s="6" t="str">
        <f t="shared" ref="F8:F71" si="3">IF(E8&gt;E3,"BULLISH",IF(E8&lt;E3,"BEARISH","NEUTRAL"))</f>
        <v>BULLISH</v>
      </c>
      <c r="G8" s="6" t="str">
        <f t="shared" si="2"/>
        <v>STRONG</v>
      </c>
      <c r="H8" s="6" t="str">
        <f t="shared" si="1"/>
        <v>BULLISH DIVERGENCE</v>
      </c>
    </row>
    <row r="9" spans="1:8" ht="13.5" x14ac:dyDescent="0.25">
      <c r="A9" s="3">
        <f>TITRES_STAT!B12</f>
        <v>42017</v>
      </c>
      <c r="B9" s="6">
        <f>TITRES_STAT!C12</f>
        <v>10.01</v>
      </c>
      <c r="C9" s="6">
        <f>TITRES_STAT!D12</f>
        <v>3.8489</v>
      </c>
      <c r="D9" s="6">
        <f>TITRES_STAT!E12</f>
        <v>5308</v>
      </c>
      <c r="E9" s="2">
        <f t="shared" si="0"/>
        <v>5328</v>
      </c>
      <c r="F9" s="6" t="str">
        <f t="shared" si="3"/>
        <v>BULLISH</v>
      </c>
      <c r="G9" s="6" t="str">
        <f t="shared" si="2"/>
        <v>WEAK</v>
      </c>
      <c r="H9" s="6" t="str">
        <f t="shared" si="1"/>
        <v>BULLISH DIVERGENCE</v>
      </c>
    </row>
    <row r="10" spans="1:8" ht="13.5" x14ac:dyDescent="0.25">
      <c r="A10" s="3">
        <f>TITRES_STAT!B13</f>
        <v>42019</v>
      </c>
      <c r="B10" s="6">
        <f>TITRES_STAT!C13</f>
        <v>10.31</v>
      </c>
      <c r="C10" s="6">
        <f>TITRES_STAT!D13</f>
        <v>3.9641999999999999</v>
      </c>
      <c r="D10" s="6">
        <f>TITRES_STAT!E13</f>
        <v>101585</v>
      </c>
      <c r="E10" s="2">
        <f t="shared" si="0"/>
        <v>106913</v>
      </c>
      <c r="F10" s="6" t="str">
        <f t="shared" si="3"/>
        <v>BULLISH</v>
      </c>
      <c r="G10" s="6" t="str">
        <f>IF((E10-E5)/E5 &gt; 0.02, "STRONG",
 IF((E10-E5)/E5 &lt; -0.02, "WEAK", "NEUTRAL"))</f>
        <v>STRONG</v>
      </c>
      <c r="H10" s="6" t="str">
        <f t="shared" si="1"/>
        <v>BULLISH DIVERGENCE</v>
      </c>
    </row>
    <row r="11" spans="1:8" ht="13.5" x14ac:dyDescent="0.25">
      <c r="A11" s="3">
        <f>TITRES_STAT!B14</f>
        <v>42020</v>
      </c>
      <c r="B11" s="6">
        <f>TITRES_STAT!C14</f>
        <v>10.93</v>
      </c>
      <c r="C11" s="6">
        <f>TITRES_STAT!D14</f>
        <v>4.2026000000000003</v>
      </c>
      <c r="D11" s="6">
        <f>TITRES_STAT!E14</f>
        <v>913092</v>
      </c>
      <c r="E11" s="2">
        <f t="shared" si="0"/>
        <v>1020005</v>
      </c>
      <c r="F11" s="6" t="str">
        <f t="shared" si="3"/>
        <v>BULLISH</v>
      </c>
      <c r="G11" s="6" t="str">
        <f t="shared" si="2"/>
        <v>STRONG</v>
      </c>
      <c r="H11" s="6" t="str">
        <f t="shared" si="1"/>
        <v>CONFIRMED BULLISH</v>
      </c>
    </row>
    <row r="12" spans="1:8" ht="13.5" x14ac:dyDescent="0.25">
      <c r="A12" s="3">
        <f>TITRES_STAT!B15</f>
        <v>42023</v>
      </c>
      <c r="B12" s="6">
        <f>TITRES_STAT!C15</f>
        <v>10.87</v>
      </c>
      <c r="C12" s="6">
        <f>TITRES_STAT!D15</f>
        <v>4.1795</v>
      </c>
      <c r="D12" s="6">
        <f>TITRES_STAT!E15</f>
        <v>264622</v>
      </c>
      <c r="E12" s="2">
        <f t="shared" si="0"/>
        <v>755383</v>
      </c>
      <c r="F12" s="6" t="str">
        <f t="shared" si="3"/>
        <v>BULLISH</v>
      </c>
      <c r="G12" s="6" t="str">
        <f t="shared" si="2"/>
        <v>STRONG</v>
      </c>
      <c r="H12" s="6" t="str">
        <f t="shared" si="1"/>
        <v>CONFIRMED BULLISH</v>
      </c>
    </row>
    <row r="13" spans="1:8" ht="13.5" x14ac:dyDescent="0.25">
      <c r="A13" s="3">
        <f>TITRES_STAT!B16</f>
        <v>42024</v>
      </c>
      <c r="B13" s="6">
        <f>TITRES_STAT!C16</f>
        <v>10.65</v>
      </c>
      <c r="C13" s="6">
        <f>TITRES_STAT!D16</f>
        <v>4.0949</v>
      </c>
      <c r="D13" s="6">
        <f>TITRES_STAT!E16</f>
        <v>3905</v>
      </c>
      <c r="E13" s="2">
        <f t="shared" si="0"/>
        <v>751478</v>
      </c>
      <c r="F13" s="6" t="str">
        <f t="shared" si="3"/>
        <v>BULLISH</v>
      </c>
      <c r="G13" s="6" t="str">
        <f t="shared" si="2"/>
        <v>STRONG</v>
      </c>
      <c r="H13" s="6" t="str">
        <f t="shared" si="1"/>
        <v>CONFIRMED BULLISH</v>
      </c>
    </row>
    <row r="14" spans="1:8" ht="13.5" x14ac:dyDescent="0.25">
      <c r="A14" s="3">
        <f>TITRES_STAT!B17</f>
        <v>42025</v>
      </c>
      <c r="B14" s="6">
        <f>TITRES_STAT!C17</f>
        <v>10.94</v>
      </c>
      <c r="C14" s="6">
        <f>TITRES_STAT!D17</f>
        <v>4.2064000000000004</v>
      </c>
      <c r="D14" s="6">
        <f>TITRES_STAT!E17</f>
        <v>237821</v>
      </c>
      <c r="E14" s="2">
        <f t="shared" si="0"/>
        <v>989299</v>
      </c>
      <c r="F14" s="6" t="str">
        <f t="shared" si="3"/>
        <v>BULLISH</v>
      </c>
      <c r="G14" s="6" t="str">
        <f t="shared" si="2"/>
        <v>STRONG</v>
      </c>
      <c r="H14" s="6" t="str">
        <f t="shared" si="1"/>
        <v>CONFIRMED BULLISH</v>
      </c>
    </row>
    <row r="15" spans="1:8" ht="13.5" x14ac:dyDescent="0.25">
      <c r="A15" s="3">
        <f>TITRES_STAT!B18</f>
        <v>42026</v>
      </c>
      <c r="B15" s="6">
        <f>TITRES_STAT!C18</f>
        <v>11.15</v>
      </c>
      <c r="C15" s="6">
        <f>TITRES_STAT!D18</f>
        <v>4.2872000000000003</v>
      </c>
      <c r="D15" s="6">
        <f>TITRES_STAT!E18</f>
        <v>80504</v>
      </c>
      <c r="E15" s="2">
        <f t="shared" si="0"/>
        <v>1069803</v>
      </c>
      <c r="F15" s="6" t="str">
        <f t="shared" si="3"/>
        <v>BULLISH</v>
      </c>
      <c r="G15" s="6" t="str">
        <f t="shared" si="2"/>
        <v>STRONG</v>
      </c>
      <c r="H15" s="6" t="str">
        <f t="shared" si="1"/>
        <v>CONFIRMED BULLISH</v>
      </c>
    </row>
    <row r="16" spans="1:8" ht="13.5" x14ac:dyDescent="0.25">
      <c r="A16" s="3">
        <f>TITRES_STAT!B19</f>
        <v>42027</v>
      </c>
      <c r="B16" s="6">
        <f>TITRES_STAT!C19</f>
        <v>11.31</v>
      </c>
      <c r="C16" s="6">
        <f>TITRES_STAT!D19</f>
        <v>4.3487</v>
      </c>
      <c r="D16" s="6">
        <f>TITRES_STAT!E19</f>
        <v>45996</v>
      </c>
      <c r="E16" s="2">
        <f t="shared" si="0"/>
        <v>1115799</v>
      </c>
      <c r="F16" s="6" t="str">
        <f t="shared" si="3"/>
        <v>BULLISH</v>
      </c>
      <c r="G16" s="6" t="str">
        <f t="shared" si="2"/>
        <v>STRONG</v>
      </c>
      <c r="H16" s="6" t="str">
        <f t="shared" si="1"/>
        <v>CONFIRMED BULLISH</v>
      </c>
    </row>
    <row r="17" spans="1:8" ht="13.5" x14ac:dyDescent="0.25">
      <c r="A17" s="3">
        <f>TITRES_STAT!B20</f>
        <v>42030</v>
      </c>
      <c r="B17" s="6">
        <f>TITRES_STAT!C20</f>
        <v>11.4</v>
      </c>
      <c r="C17" s="6">
        <f>TITRES_STAT!D20</f>
        <v>4.3833000000000002</v>
      </c>
      <c r="D17" s="6">
        <f>TITRES_STAT!E20</f>
        <v>35123</v>
      </c>
      <c r="E17" s="2">
        <f t="shared" si="0"/>
        <v>1150922</v>
      </c>
      <c r="F17" s="6" t="str">
        <f t="shared" si="3"/>
        <v>BULLISH</v>
      </c>
      <c r="G17" s="6" t="str">
        <f t="shared" si="2"/>
        <v>STRONG</v>
      </c>
      <c r="H17" s="6" t="str">
        <f t="shared" si="1"/>
        <v>CONFIRMED BULLISH</v>
      </c>
    </row>
    <row r="18" spans="1:8" ht="13.5" x14ac:dyDescent="0.25">
      <c r="A18" s="3">
        <f>TITRES_STAT!B21</f>
        <v>42031</v>
      </c>
      <c r="B18" s="6">
        <f>TITRES_STAT!C21</f>
        <v>11.58</v>
      </c>
      <c r="C18" s="6">
        <f>TITRES_STAT!D21</f>
        <v>4.4524999999999997</v>
      </c>
      <c r="D18" s="6">
        <f>TITRES_STAT!E21</f>
        <v>30945</v>
      </c>
      <c r="E18" s="2">
        <f t="shared" si="0"/>
        <v>1181867</v>
      </c>
      <c r="F18" s="6" t="str">
        <f t="shared" si="3"/>
        <v>BULLISH</v>
      </c>
      <c r="G18" s="6" t="str">
        <f t="shared" si="2"/>
        <v>STRONG</v>
      </c>
      <c r="H18" s="6" t="str">
        <f t="shared" si="1"/>
        <v>CONFIRMED BULLISH</v>
      </c>
    </row>
    <row r="19" spans="1:8" ht="13.5" x14ac:dyDescent="0.25">
      <c r="A19" s="3">
        <f>TITRES_STAT!B22</f>
        <v>42032</v>
      </c>
      <c r="B19" s="6">
        <f>TITRES_STAT!C22</f>
        <v>11.4</v>
      </c>
      <c r="C19" s="6">
        <f>TITRES_STAT!D22</f>
        <v>4.3833000000000002</v>
      </c>
      <c r="D19" s="6">
        <f>TITRES_STAT!E22</f>
        <v>13356</v>
      </c>
      <c r="E19" s="2">
        <f t="shared" si="0"/>
        <v>1168511</v>
      </c>
      <c r="F19" s="6" t="str">
        <f t="shared" si="3"/>
        <v>BULLISH</v>
      </c>
      <c r="G19" s="6" t="str">
        <f t="shared" si="2"/>
        <v>STRONG</v>
      </c>
      <c r="H19" s="6" t="str">
        <f t="shared" si="1"/>
        <v>CONFIRMED BULLISH</v>
      </c>
    </row>
    <row r="20" spans="1:8" ht="13.5" x14ac:dyDescent="0.25">
      <c r="A20" s="3">
        <f>TITRES_STAT!B23</f>
        <v>42033</v>
      </c>
      <c r="B20" s="6">
        <f>TITRES_STAT!C23</f>
        <v>11.74</v>
      </c>
      <c r="C20" s="6">
        <f>TITRES_STAT!D23</f>
        <v>4.5140000000000002</v>
      </c>
      <c r="D20" s="6">
        <f>TITRES_STAT!E23</f>
        <v>44249</v>
      </c>
      <c r="E20" s="2">
        <f t="shared" si="0"/>
        <v>1212760</v>
      </c>
      <c r="F20" s="6" t="str">
        <f t="shared" si="3"/>
        <v>BULLISH</v>
      </c>
      <c r="G20" s="6" t="str">
        <f t="shared" si="2"/>
        <v>STRONG</v>
      </c>
      <c r="H20" s="6" t="str">
        <f t="shared" si="1"/>
        <v>CONFIRMED BULLISH</v>
      </c>
    </row>
    <row r="21" spans="1:8" ht="13.5" x14ac:dyDescent="0.25">
      <c r="A21" s="3">
        <f>TITRES_STAT!B24</f>
        <v>42034</v>
      </c>
      <c r="B21" s="6">
        <f>TITRES_STAT!C24</f>
        <v>11.79</v>
      </c>
      <c r="C21" s="6">
        <f>TITRES_STAT!D24</f>
        <v>4.5332999999999997</v>
      </c>
      <c r="D21" s="6">
        <f>TITRES_STAT!E24</f>
        <v>26471</v>
      </c>
      <c r="E21" s="2">
        <f t="shared" si="0"/>
        <v>1239231</v>
      </c>
      <c r="F21" s="6" t="str">
        <f t="shared" si="3"/>
        <v>BULLISH</v>
      </c>
      <c r="G21" s="6" t="str">
        <f t="shared" si="2"/>
        <v>STRONG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12</v>
      </c>
      <c r="C22" s="6">
        <f>TITRES_STAT!D25</f>
        <v>4.6139999999999999</v>
      </c>
      <c r="D22" s="6">
        <f>TITRES_STAT!E25</f>
        <v>74304</v>
      </c>
      <c r="E22" s="2">
        <f t="shared" si="0"/>
        <v>1313535</v>
      </c>
      <c r="F22" s="6" t="str">
        <f t="shared" si="3"/>
        <v>BULLISH</v>
      </c>
      <c r="G22" s="6" t="str">
        <f t="shared" si="2"/>
        <v>STRONG</v>
      </c>
      <c r="H22" s="6" t="str">
        <f t="shared" si="1"/>
        <v>CONFIRMED BULLISH</v>
      </c>
    </row>
    <row r="23" spans="1:8" ht="13.5" x14ac:dyDescent="0.25">
      <c r="A23" s="3">
        <f>TITRES_STAT!B26</f>
        <v>42038</v>
      </c>
      <c r="B23" s="6">
        <f>TITRES_STAT!C26</f>
        <v>11.86</v>
      </c>
      <c r="C23" s="6">
        <f>TITRES_STAT!D26</f>
        <v>4.5602</v>
      </c>
      <c r="D23" s="6">
        <f>TITRES_STAT!E26</f>
        <v>7063</v>
      </c>
      <c r="E23" s="2">
        <f t="shared" si="0"/>
        <v>1306472</v>
      </c>
      <c r="F23" s="6" t="str">
        <f t="shared" si="3"/>
        <v>BULLISH</v>
      </c>
      <c r="G23" s="6" t="str">
        <f t="shared" si="2"/>
        <v>STRONG</v>
      </c>
      <c r="H23" s="6" t="str">
        <f t="shared" si="1"/>
        <v>CONFIRMED BULLISH</v>
      </c>
    </row>
    <row r="24" spans="1:8" ht="13.5" x14ac:dyDescent="0.25">
      <c r="A24" s="3">
        <f>TITRES_STAT!B27</f>
        <v>42039</v>
      </c>
      <c r="B24" s="6">
        <f>TITRES_STAT!C27</f>
        <v>11.65</v>
      </c>
      <c r="C24" s="6">
        <f>TITRES_STAT!D27</f>
        <v>4.4794</v>
      </c>
      <c r="D24" s="6">
        <f>TITRES_STAT!E27</f>
        <v>17709</v>
      </c>
      <c r="E24" s="2">
        <f t="shared" si="0"/>
        <v>1288763</v>
      </c>
      <c r="F24" s="6" t="str">
        <f t="shared" si="3"/>
        <v>BULLISH</v>
      </c>
      <c r="G24" s="6" t="str">
        <f t="shared" si="2"/>
        <v>STRONG</v>
      </c>
      <c r="H24" s="6" t="str">
        <f t="shared" si="1"/>
        <v>CONFIRMED BULLISH</v>
      </c>
    </row>
    <row r="25" spans="1:8" ht="13.5" x14ac:dyDescent="0.25">
      <c r="A25" s="3">
        <f>TITRES_STAT!B28</f>
        <v>42040</v>
      </c>
      <c r="B25" s="6">
        <f>TITRES_STAT!C28</f>
        <v>11.87</v>
      </c>
      <c r="C25" s="6">
        <f>TITRES_STAT!D28</f>
        <v>4.5640000000000001</v>
      </c>
      <c r="D25" s="6">
        <f>TITRES_STAT!E28</f>
        <v>599935</v>
      </c>
      <c r="E25" s="2">
        <f t="shared" si="0"/>
        <v>1888698</v>
      </c>
      <c r="F25" s="6" t="str">
        <f t="shared" si="3"/>
        <v>BULLISH</v>
      </c>
      <c r="G25" s="6" t="str">
        <f t="shared" si="2"/>
        <v>STRONG</v>
      </c>
      <c r="H25" s="6" t="str">
        <f t="shared" si="1"/>
        <v>CONFIRMED BULLISH</v>
      </c>
    </row>
    <row r="26" spans="1:8" ht="13.5" x14ac:dyDescent="0.25">
      <c r="A26" s="3">
        <f>TITRES_STAT!B29</f>
        <v>42041</v>
      </c>
      <c r="B26" s="6">
        <f>TITRES_STAT!C29</f>
        <v>11.7</v>
      </c>
      <c r="C26" s="6">
        <f>TITRES_STAT!D29</f>
        <v>4.4987000000000004</v>
      </c>
      <c r="D26" s="6">
        <f>TITRES_STAT!E29</f>
        <v>45313</v>
      </c>
      <c r="E26" s="2">
        <f t="shared" si="0"/>
        <v>1843385</v>
      </c>
      <c r="F26" s="6" t="str">
        <f t="shared" si="3"/>
        <v>BULLISH</v>
      </c>
      <c r="G26" s="6" t="str">
        <f t="shared" si="2"/>
        <v>STRONG</v>
      </c>
      <c r="H26" s="6" t="str">
        <f t="shared" si="1"/>
        <v>BULLISH DIVERGENCE</v>
      </c>
    </row>
    <row r="27" spans="1:8" ht="13.5" x14ac:dyDescent="0.25">
      <c r="A27" s="3">
        <f>TITRES_STAT!B30</f>
        <v>42044</v>
      </c>
      <c r="B27" s="6">
        <f>TITRES_STAT!C30</f>
        <v>11.58</v>
      </c>
      <c r="C27" s="6">
        <f>TITRES_STAT!D30</f>
        <v>4.4524999999999997</v>
      </c>
      <c r="D27" s="6">
        <f>TITRES_STAT!E30</f>
        <v>15744</v>
      </c>
      <c r="E27" s="2">
        <f t="shared" si="0"/>
        <v>1827641</v>
      </c>
      <c r="F27" s="6" t="str">
        <f t="shared" si="3"/>
        <v>BULLISH</v>
      </c>
      <c r="G27" s="6" t="str">
        <f t="shared" si="2"/>
        <v>STRONG</v>
      </c>
      <c r="H27" s="6" t="str">
        <f t="shared" si="1"/>
        <v>BULLISH DIVERGENCE</v>
      </c>
    </row>
    <row r="28" spans="1:8" ht="13.5" x14ac:dyDescent="0.25">
      <c r="A28" s="3">
        <f>TITRES_STAT!B31</f>
        <v>42045</v>
      </c>
      <c r="B28" s="6">
        <f>TITRES_STAT!C31</f>
        <v>11.45</v>
      </c>
      <c r="C28" s="6">
        <f>TITRES_STAT!D31</f>
        <v>4.4024999999999999</v>
      </c>
      <c r="D28" s="6">
        <f>TITRES_STAT!E31</f>
        <v>16292</v>
      </c>
      <c r="E28" s="2">
        <f t="shared" si="0"/>
        <v>1811349</v>
      </c>
      <c r="F28" s="6" t="str">
        <f t="shared" si="3"/>
        <v>BULLISH</v>
      </c>
      <c r="G28" s="6" t="str">
        <f t="shared" si="2"/>
        <v>STRONG</v>
      </c>
      <c r="H28" s="6" t="str">
        <f t="shared" si="1"/>
        <v>BULLISH DIVERGENCE</v>
      </c>
    </row>
    <row r="29" spans="1:8" ht="13.5" x14ac:dyDescent="0.25">
      <c r="A29" s="3">
        <f>TITRES_STAT!B32</f>
        <v>42046</v>
      </c>
      <c r="B29" s="6">
        <f>TITRES_STAT!C32</f>
        <v>11.33</v>
      </c>
      <c r="C29" s="6">
        <f>TITRES_STAT!D32</f>
        <v>4.3563999999999998</v>
      </c>
      <c r="D29" s="6">
        <f>TITRES_STAT!E32</f>
        <v>7930</v>
      </c>
      <c r="E29" s="2">
        <f t="shared" si="0"/>
        <v>1803419</v>
      </c>
      <c r="F29" s="6" t="str">
        <f t="shared" si="3"/>
        <v>BULLISH</v>
      </c>
      <c r="G29" s="6" t="str">
        <f t="shared" si="2"/>
        <v>STRONG</v>
      </c>
      <c r="H29" s="6" t="str">
        <f t="shared" si="1"/>
        <v>BULLISH DIVERGENCE</v>
      </c>
    </row>
    <row r="30" spans="1:8" ht="13.5" x14ac:dyDescent="0.25">
      <c r="A30" s="3">
        <f>TITRES_STAT!B33</f>
        <v>42047</v>
      </c>
      <c r="B30" s="6">
        <f>TITRES_STAT!C33</f>
        <v>11.33</v>
      </c>
      <c r="C30" s="6">
        <f>TITRES_STAT!D33</f>
        <v>4.3563999999999998</v>
      </c>
      <c r="D30" s="6">
        <f>TITRES_STAT!E33</f>
        <v>2693</v>
      </c>
      <c r="E30" s="2">
        <f t="shared" si="0"/>
        <v>1803419</v>
      </c>
      <c r="F30" s="6" t="str">
        <f t="shared" si="3"/>
        <v>BEARISH</v>
      </c>
      <c r="G30" s="6" t="str">
        <f t="shared" si="2"/>
        <v>WEAK</v>
      </c>
      <c r="H30" s="6" t="str">
        <f t="shared" si="1"/>
        <v>CONFIRMED BEARISH</v>
      </c>
    </row>
    <row r="31" spans="1:8" ht="13.5" x14ac:dyDescent="0.25">
      <c r="A31" s="3">
        <f>TITRES_STAT!B34</f>
        <v>42048</v>
      </c>
      <c r="B31" s="6">
        <f>TITRES_STAT!C34</f>
        <v>11.41</v>
      </c>
      <c r="C31" s="6">
        <f>TITRES_STAT!D34</f>
        <v>4.3872</v>
      </c>
      <c r="D31" s="6">
        <f>TITRES_STAT!E34</f>
        <v>7486</v>
      </c>
      <c r="E31" s="2">
        <f t="shared" si="0"/>
        <v>1810905</v>
      </c>
      <c r="F31" s="6" t="str">
        <f t="shared" si="3"/>
        <v>BEARISH</v>
      </c>
      <c r="G31" s="6" t="str">
        <f t="shared" si="2"/>
        <v>NEUTRAL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11.41</v>
      </c>
      <c r="C32" s="6">
        <f>TITRES_STAT!D35</f>
        <v>4.3872</v>
      </c>
      <c r="D32" s="6">
        <f>TITRES_STAT!E35</f>
        <v>6375</v>
      </c>
      <c r="E32" s="2">
        <f t="shared" si="0"/>
        <v>1810905</v>
      </c>
      <c r="F32" s="6" t="str">
        <f t="shared" si="3"/>
        <v>BEARISH</v>
      </c>
      <c r="G32" s="6" t="str">
        <f t="shared" si="2"/>
        <v>NEUTRAL</v>
      </c>
      <c r="H32" s="6" t="str">
        <f t="shared" si="1"/>
        <v>CONFIRMED BEARISH</v>
      </c>
    </row>
    <row r="33" spans="1:8" ht="13.5" x14ac:dyDescent="0.25">
      <c r="A33" s="3">
        <f>TITRES_STAT!B36</f>
        <v>42052</v>
      </c>
      <c r="B33" s="6">
        <f>TITRES_STAT!C36</f>
        <v>11.51</v>
      </c>
      <c r="C33" s="6">
        <f>TITRES_STAT!D36</f>
        <v>4.4256000000000002</v>
      </c>
      <c r="D33" s="6">
        <f>TITRES_STAT!E36</f>
        <v>3064</v>
      </c>
      <c r="E33" s="2">
        <f t="shared" si="0"/>
        <v>1813969</v>
      </c>
      <c r="F33" s="6" t="str">
        <f t="shared" si="3"/>
        <v>BULLISH</v>
      </c>
      <c r="G33" s="6" t="str">
        <f t="shared" si="2"/>
        <v>NEUTRAL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11.55</v>
      </c>
      <c r="C34" s="6">
        <f>TITRES_STAT!D37</f>
        <v>4.4409999999999998</v>
      </c>
      <c r="D34" s="6">
        <f>TITRES_STAT!E37</f>
        <v>7037</v>
      </c>
      <c r="E34" s="2">
        <f t="shared" si="0"/>
        <v>1821006</v>
      </c>
      <c r="F34" s="6" t="str">
        <f t="shared" si="3"/>
        <v>BULLISH</v>
      </c>
      <c r="G34" s="6" t="str">
        <f t="shared" si="2"/>
        <v>NEUTRAL</v>
      </c>
      <c r="H34" s="6" t="str">
        <f t="shared" si="1"/>
        <v>CONFIRMED BULLISH</v>
      </c>
    </row>
    <row r="35" spans="1:8" ht="13.5" x14ac:dyDescent="0.25">
      <c r="A35" s="3">
        <f>TITRES_STAT!B38</f>
        <v>42054</v>
      </c>
      <c r="B35" s="6">
        <f>TITRES_STAT!C38</f>
        <v>11.5</v>
      </c>
      <c r="C35" s="6">
        <f>TITRES_STAT!D38</f>
        <v>4.4218000000000002</v>
      </c>
      <c r="D35" s="6">
        <f>TITRES_STAT!E38</f>
        <v>2745</v>
      </c>
      <c r="E35" s="2">
        <f t="shared" si="0"/>
        <v>1818261</v>
      </c>
      <c r="F35" s="6" t="str">
        <f t="shared" si="3"/>
        <v>BULLISH</v>
      </c>
      <c r="G35" s="6" t="str">
        <f t="shared" si="2"/>
        <v>NEUTRAL</v>
      </c>
      <c r="H35" s="6" t="str">
        <f t="shared" si="1"/>
        <v>CONFIRMED BULLISH</v>
      </c>
    </row>
    <row r="36" spans="1:8" ht="13.5" x14ac:dyDescent="0.25">
      <c r="A36" s="3">
        <f>TITRES_STAT!B39</f>
        <v>42055</v>
      </c>
      <c r="B36" s="6">
        <f>TITRES_STAT!C39</f>
        <v>11.5</v>
      </c>
      <c r="C36" s="6">
        <f>TITRES_STAT!D39</f>
        <v>4.4218000000000002</v>
      </c>
      <c r="D36" s="6">
        <f>TITRES_STAT!E39</f>
        <v>2144</v>
      </c>
      <c r="E36" s="2">
        <f t="shared" si="0"/>
        <v>1818261</v>
      </c>
      <c r="F36" s="6" t="str">
        <f t="shared" si="3"/>
        <v>BULLISH</v>
      </c>
      <c r="G36" s="6" t="str">
        <f t="shared" si="2"/>
        <v>NEUTRAL</v>
      </c>
      <c r="H36" s="6" t="str">
        <f t="shared" si="1"/>
        <v>CONFIRMED BULLISH</v>
      </c>
    </row>
    <row r="37" spans="1:8" ht="13.5" x14ac:dyDescent="0.25">
      <c r="A37" s="3">
        <f>TITRES_STAT!B40</f>
        <v>42058</v>
      </c>
      <c r="B37" s="6">
        <f>TITRES_STAT!C40</f>
        <v>11.6</v>
      </c>
      <c r="C37" s="6">
        <f>TITRES_STAT!D40</f>
        <v>4.4602000000000004</v>
      </c>
      <c r="D37" s="6">
        <f>TITRES_STAT!E40</f>
        <v>3430</v>
      </c>
      <c r="E37" s="2">
        <f t="shared" si="0"/>
        <v>1821691</v>
      </c>
      <c r="F37" s="6" t="str">
        <f t="shared" si="3"/>
        <v>BULLISH</v>
      </c>
      <c r="G37" s="6" t="str">
        <f t="shared" si="2"/>
        <v>NEUTRAL</v>
      </c>
      <c r="H37" s="6" t="str">
        <f t="shared" si="1"/>
        <v>CONFIRMED BULLISH</v>
      </c>
    </row>
    <row r="38" spans="1:8" ht="13.5" x14ac:dyDescent="0.25">
      <c r="A38" s="3">
        <f>TITRES_STAT!B41</f>
        <v>42059</v>
      </c>
      <c r="B38" s="6">
        <f>TITRES_STAT!C41</f>
        <v>11.61</v>
      </c>
      <c r="C38" s="6">
        <f>TITRES_STAT!D41</f>
        <v>4.4641000000000002</v>
      </c>
      <c r="D38" s="6">
        <f>TITRES_STAT!E41</f>
        <v>4569</v>
      </c>
      <c r="E38" s="2">
        <f t="shared" si="0"/>
        <v>1826260</v>
      </c>
      <c r="F38" s="6" t="str">
        <f t="shared" si="3"/>
        <v>BULLISH</v>
      </c>
      <c r="G38" s="6" t="str">
        <f t="shared" si="2"/>
        <v>NEUTRAL</v>
      </c>
      <c r="H38" s="6" t="str">
        <f t="shared" si="1"/>
        <v>CONFIRMED BULLISH</v>
      </c>
    </row>
    <row r="39" spans="1:8" ht="13.5" x14ac:dyDescent="0.25">
      <c r="A39" s="3">
        <f>TITRES_STAT!B42</f>
        <v>42060</v>
      </c>
      <c r="B39" s="6">
        <f>TITRES_STAT!C42</f>
        <v>11.61</v>
      </c>
      <c r="C39" s="6">
        <f>TITRES_STAT!D42</f>
        <v>4.4641000000000002</v>
      </c>
      <c r="D39" s="6">
        <f>TITRES_STAT!E42</f>
        <v>3316</v>
      </c>
      <c r="E39" s="2">
        <f t="shared" si="0"/>
        <v>1826260</v>
      </c>
      <c r="F39" s="6" t="str">
        <f t="shared" si="3"/>
        <v>BULLISH</v>
      </c>
      <c r="G39" s="6" t="str">
        <f t="shared" si="2"/>
        <v>NEUTRAL</v>
      </c>
      <c r="H39" s="6" t="str">
        <f t="shared" si="1"/>
        <v>CONFIRMED BULLISH</v>
      </c>
    </row>
    <row r="40" spans="1:8" ht="13.5" x14ac:dyDescent="0.25">
      <c r="A40" s="3">
        <f>TITRES_STAT!B43</f>
        <v>42061</v>
      </c>
      <c r="B40" s="6">
        <f>TITRES_STAT!C43</f>
        <v>11.6</v>
      </c>
      <c r="C40" s="6">
        <f>TITRES_STAT!D43</f>
        <v>4.4602000000000004</v>
      </c>
      <c r="D40" s="6">
        <f>TITRES_STAT!E43</f>
        <v>11348</v>
      </c>
      <c r="E40" s="2">
        <f t="shared" si="0"/>
        <v>1814912</v>
      </c>
      <c r="F40" s="6" t="str">
        <f t="shared" si="3"/>
        <v>BEARISH</v>
      </c>
      <c r="G40" s="6" t="str">
        <f t="shared" si="2"/>
        <v>NEUTRAL</v>
      </c>
      <c r="H40" s="6" t="str">
        <f t="shared" si="1"/>
        <v>BEARISH DIVERGENCE</v>
      </c>
    </row>
    <row r="41" spans="1:8" ht="13.5" x14ac:dyDescent="0.25">
      <c r="A41" s="3">
        <f>TITRES_STAT!B44</f>
        <v>42062</v>
      </c>
      <c r="B41" s="6">
        <f>TITRES_STAT!C44</f>
        <v>11.63</v>
      </c>
      <c r="C41" s="6">
        <f>TITRES_STAT!D44</f>
        <v>4.4718</v>
      </c>
      <c r="D41" s="6">
        <f>TITRES_STAT!E44</f>
        <v>2125</v>
      </c>
      <c r="E41" s="2">
        <f t="shared" si="0"/>
        <v>1817037</v>
      </c>
      <c r="F41" s="6" t="str">
        <f t="shared" si="3"/>
        <v>BEARISH</v>
      </c>
      <c r="G41" s="6" t="str">
        <f t="shared" si="2"/>
        <v>NEUTRAL</v>
      </c>
      <c r="H41" s="6" t="str">
        <f t="shared" si="1"/>
        <v>BEARISH DIVERGENCE</v>
      </c>
    </row>
    <row r="42" spans="1:8" ht="13.5" x14ac:dyDescent="0.25">
      <c r="A42" s="3">
        <f>TITRES_STAT!B45</f>
        <v>42065</v>
      </c>
      <c r="B42" s="6">
        <f>TITRES_STAT!C45</f>
        <v>12.01</v>
      </c>
      <c r="C42" s="6">
        <f>TITRES_STAT!D45</f>
        <v>4.6178999999999997</v>
      </c>
      <c r="D42" s="6">
        <f>TITRES_STAT!E45</f>
        <v>65737</v>
      </c>
      <c r="E42" s="2">
        <f t="shared" si="0"/>
        <v>1882774</v>
      </c>
      <c r="F42" s="6" t="str">
        <f t="shared" si="3"/>
        <v>BULLISH</v>
      </c>
      <c r="G42" s="6" t="str">
        <f t="shared" si="2"/>
        <v>STRONG</v>
      </c>
      <c r="H42" s="6" t="str">
        <f t="shared" si="1"/>
        <v>CONFIRMED BULLISH</v>
      </c>
    </row>
    <row r="43" spans="1:8" ht="13.5" x14ac:dyDescent="0.25">
      <c r="A43" s="3">
        <f>TITRES_STAT!B46</f>
        <v>42066</v>
      </c>
      <c r="B43" s="6">
        <f>TITRES_STAT!C46</f>
        <v>12.02</v>
      </c>
      <c r="C43" s="6">
        <f>TITRES_STAT!D46</f>
        <v>4.6216999999999997</v>
      </c>
      <c r="D43" s="6">
        <f>TITRES_STAT!E46</f>
        <v>29953</v>
      </c>
      <c r="E43" s="2">
        <f t="shared" si="0"/>
        <v>1912727</v>
      </c>
      <c r="F43" s="6" t="str">
        <f t="shared" si="3"/>
        <v>BULLISH</v>
      </c>
      <c r="G43" s="6" t="str">
        <f t="shared" si="2"/>
        <v>STRONG</v>
      </c>
      <c r="H43" s="6" t="str">
        <f t="shared" si="1"/>
        <v>CONFIRMED BULLISH</v>
      </c>
    </row>
    <row r="44" spans="1:8" ht="13.5" x14ac:dyDescent="0.25">
      <c r="A44" s="3">
        <f>TITRES_STAT!B47</f>
        <v>42067</v>
      </c>
      <c r="B44" s="6">
        <f>TITRES_STAT!C47</f>
        <v>12.01</v>
      </c>
      <c r="C44" s="6">
        <f>TITRES_STAT!D47</f>
        <v>4.6178999999999997</v>
      </c>
      <c r="D44" s="6">
        <f>TITRES_STAT!E47</f>
        <v>2738</v>
      </c>
      <c r="E44" s="2">
        <f t="shared" si="0"/>
        <v>1909989</v>
      </c>
      <c r="F44" s="6" t="str">
        <f t="shared" si="3"/>
        <v>BULLISH</v>
      </c>
      <c r="G44" s="6" t="str">
        <f t="shared" si="2"/>
        <v>STRONG</v>
      </c>
      <c r="H44" s="6" t="str">
        <f t="shared" si="1"/>
        <v>CONFIRMED BULLISH</v>
      </c>
    </row>
    <row r="45" spans="1:8" ht="13.5" x14ac:dyDescent="0.25">
      <c r="A45" s="3">
        <f>TITRES_STAT!B48</f>
        <v>42068</v>
      </c>
      <c r="B45" s="6">
        <f>TITRES_STAT!C48</f>
        <v>11.83</v>
      </c>
      <c r="C45" s="6">
        <f>TITRES_STAT!D48</f>
        <v>4.5487000000000002</v>
      </c>
      <c r="D45" s="6">
        <f>TITRES_STAT!E48</f>
        <v>1777</v>
      </c>
      <c r="E45" s="2">
        <f t="shared" si="0"/>
        <v>1908212</v>
      </c>
      <c r="F45" s="6" t="str">
        <f t="shared" si="3"/>
        <v>BULLISH</v>
      </c>
      <c r="G45" s="6" t="str">
        <f t="shared" si="2"/>
        <v>STRONG</v>
      </c>
      <c r="H45" s="6" t="str">
        <f t="shared" si="1"/>
        <v>CONFIRMED BULLISH</v>
      </c>
    </row>
    <row r="46" spans="1:8" ht="13.5" x14ac:dyDescent="0.25">
      <c r="A46" s="3">
        <f>TITRES_STAT!B49</f>
        <v>42069</v>
      </c>
      <c r="B46" s="6">
        <f>TITRES_STAT!C49</f>
        <v>12.19</v>
      </c>
      <c r="C46" s="6">
        <f>TITRES_STAT!D49</f>
        <v>4.6871</v>
      </c>
      <c r="D46" s="6">
        <f>TITRES_STAT!E49</f>
        <v>31771</v>
      </c>
      <c r="E46" s="2">
        <f t="shared" si="0"/>
        <v>1939983</v>
      </c>
      <c r="F46" s="6" t="str">
        <f t="shared" si="3"/>
        <v>BULLISH</v>
      </c>
      <c r="G46" s="6" t="str">
        <f t="shared" si="2"/>
        <v>STRONG</v>
      </c>
      <c r="H46" s="6" t="str">
        <f t="shared" si="1"/>
        <v>CONFIRMED BULLISH</v>
      </c>
    </row>
    <row r="47" spans="1:8" ht="13.5" x14ac:dyDescent="0.25">
      <c r="A47" s="3">
        <f>TITRES_STAT!B50</f>
        <v>42072</v>
      </c>
      <c r="B47" s="6">
        <f>TITRES_STAT!C50</f>
        <v>12.15</v>
      </c>
      <c r="C47" s="6">
        <f>TITRES_STAT!D50</f>
        <v>4.6717000000000004</v>
      </c>
      <c r="D47" s="6">
        <f>TITRES_STAT!E50</f>
        <v>10326</v>
      </c>
      <c r="E47" s="2">
        <f t="shared" si="0"/>
        <v>1929657</v>
      </c>
      <c r="F47" s="6" t="str">
        <f t="shared" si="3"/>
        <v>BULLISH</v>
      </c>
      <c r="G47" s="6" t="str">
        <f t="shared" si="2"/>
        <v>STRONG</v>
      </c>
      <c r="H47" s="6" t="str">
        <f t="shared" si="1"/>
        <v>CONFIRMED BULLISH</v>
      </c>
    </row>
    <row r="48" spans="1:8" ht="13.5" x14ac:dyDescent="0.25">
      <c r="A48" s="3">
        <f>TITRES_STAT!B51</f>
        <v>42073</v>
      </c>
      <c r="B48" s="6">
        <f>TITRES_STAT!C51</f>
        <v>12.25</v>
      </c>
      <c r="C48" s="6">
        <f>TITRES_STAT!D51</f>
        <v>4.7100999999999997</v>
      </c>
      <c r="D48" s="6">
        <f>TITRES_STAT!E51</f>
        <v>4338</v>
      </c>
      <c r="E48" s="2">
        <f t="shared" si="0"/>
        <v>1933995</v>
      </c>
      <c r="F48" s="6" t="str">
        <f t="shared" si="3"/>
        <v>BULLISH</v>
      </c>
      <c r="G48" s="6" t="str">
        <f t="shared" si="2"/>
        <v>NEUTRAL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12.32</v>
      </c>
      <c r="C49" s="6">
        <f>TITRES_STAT!D52</f>
        <v>4.7370999999999999</v>
      </c>
      <c r="D49" s="6">
        <f>TITRES_STAT!E52</f>
        <v>9696</v>
      </c>
      <c r="E49" s="2">
        <f t="shared" si="0"/>
        <v>1943691</v>
      </c>
      <c r="F49" s="6" t="str">
        <f t="shared" si="3"/>
        <v>BULLISH</v>
      </c>
      <c r="G49" s="6" t="str">
        <f t="shared" si="2"/>
        <v>NEUTRAL</v>
      </c>
      <c r="H49" s="6" t="str">
        <f t="shared" si="1"/>
        <v>CONFIRMED BULLISH</v>
      </c>
    </row>
    <row r="50" spans="1:8" ht="13.5" x14ac:dyDescent="0.25">
      <c r="A50" s="3">
        <f>TITRES_STAT!B53</f>
        <v>42075</v>
      </c>
      <c r="B50" s="6">
        <f>TITRES_STAT!C53</f>
        <v>12.68</v>
      </c>
      <c r="C50" s="6">
        <f>TITRES_STAT!D53</f>
        <v>4.8754999999999997</v>
      </c>
      <c r="D50" s="6">
        <f>TITRES_STAT!E53</f>
        <v>18239</v>
      </c>
      <c r="E50" s="2">
        <f t="shared" si="0"/>
        <v>1961930</v>
      </c>
      <c r="F50" s="6" t="str">
        <f t="shared" si="3"/>
        <v>BULLISH</v>
      </c>
      <c r="G50" s="6" t="str">
        <f t="shared" si="2"/>
        <v>STRONG</v>
      </c>
      <c r="H50" s="6" t="str">
        <f t="shared" si="1"/>
        <v>CONFIRMED BULLISH</v>
      </c>
    </row>
    <row r="51" spans="1:8" ht="13.5" x14ac:dyDescent="0.25">
      <c r="A51" s="3">
        <f>TITRES_STAT!B54</f>
        <v>42076</v>
      </c>
      <c r="B51" s="6">
        <f>TITRES_STAT!C54</f>
        <v>12.7</v>
      </c>
      <c r="C51" s="6">
        <f>TITRES_STAT!D54</f>
        <v>4.8832000000000004</v>
      </c>
      <c r="D51" s="6">
        <f>TITRES_STAT!E54</f>
        <v>15242</v>
      </c>
      <c r="E51" s="2">
        <f t="shared" si="0"/>
        <v>1977172</v>
      </c>
      <c r="F51" s="6" t="str">
        <f t="shared" si="3"/>
        <v>BULLISH</v>
      </c>
      <c r="G51" s="6" t="str">
        <f t="shared" si="2"/>
        <v>NEUTRAL</v>
      </c>
      <c r="H51" s="6" t="str">
        <f t="shared" si="1"/>
        <v>CONFIRMED BULLISH</v>
      </c>
    </row>
    <row r="52" spans="1:8" ht="13.5" x14ac:dyDescent="0.25">
      <c r="A52" s="3">
        <f>TITRES_STAT!B55</f>
        <v>42079</v>
      </c>
      <c r="B52" s="6">
        <f>TITRES_STAT!C55</f>
        <v>12.65</v>
      </c>
      <c r="C52" s="6">
        <f>TITRES_STAT!D55</f>
        <v>4.8639000000000001</v>
      </c>
      <c r="D52" s="6">
        <f>TITRES_STAT!E55</f>
        <v>57924</v>
      </c>
      <c r="E52" s="2">
        <f t="shared" si="0"/>
        <v>1919248</v>
      </c>
      <c r="F52" s="6" t="str">
        <f t="shared" si="3"/>
        <v>BEARISH</v>
      </c>
      <c r="G52" s="6" t="str">
        <f t="shared" si="2"/>
        <v>NEUTRAL</v>
      </c>
      <c r="H52" s="6" t="str">
        <f t="shared" si="1"/>
        <v>BEARISH DIVERGENCE</v>
      </c>
    </row>
    <row r="53" spans="1:8" ht="13.5" x14ac:dyDescent="0.25">
      <c r="A53" s="3">
        <f>TITRES_STAT!B56</f>
        <v>42080</v>
      </c>
      <c r="B53" s="6">
        <f>TITRES_STAT!C56</f>
        <v>12.6</v>
      </c>
      <c r="C53" s="6">
        <f>TITRES_STAT!D56</f>
        <v>4.8446999999999996</v>
      </c>
      <c r="D53" s="6">
        <f>TITRES_STAT!E56</f>
        <v>208646</v>
      </c>
      <c r="E53" s="2">
        <f t="shared" si="0"/>
        <v>1710602</v>
      </c>
      <c r="F53" s="6" t="str">
        <f t="shared" si="3"/>
        <v>BEARISH</v>
      </c>
      <c r="G53" s="6" t="str">
        <f t="shared" si="2"/>
        <v>WEAK</v>
      </c>
      <c r="H53" s="6" t="str">
        <f t="shared" si="1"/>
        <v>BEARISH DIVERGENCE</v>
      </c>
    </row>
    <row r="54" spans="1:8" ht="13.5" x14ac:dyDescent="0.25">
      <c r="A54" s="3">
        <f>TITRES_STAT!B57</f>
        <v>42081</v>
      </c>
      <c r="B54" s="6">
        <f>TITRES_STAT!C57</f>
        <v>12.23</v>
      </c>
      <c r="C54" s="6">
        <f>TITRES_STAT!D57</f>
        <v>4.7024999999999997</v>
      </c>
      <c r="D54" s="6">
        <f>TITRES_STAT!E57</f>
        <v>24234</v>
      </c>
      <c r="E54" s="2">
        <f t="shared" si="0"/>
        <v>1686368</v>
      </c>
      <c r="F54" s="6" t="str">
        <f t="shared" si="3"/>
        <v>BEARISH</v>
      </c>
      <c r="G54" s="6" t="str">
        <f t="shared" si="2"/>
        <v>WEAK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12.24</v>
      </c>
      <c r="C55" s="6">
        <f>TITRES_STAT!D58</f>
        <v>4.7062999999999997</v>
      </c>
      <c r="D55" s="6">
        <f>TITRES_STAT!E58</f>
        <v>11838</v>
      </c>
      <c r="E55" s="2">
        <f t="shared" si="0"/>
        <v>1698206</v>
      </c>
      <c r="F55" s="6" t="str">
        <f t="shared" si="3"/>
        <v>BEARISH</v>
      </c>
      <c r="G55" s="6" t="str">
        <f t="shared" si="2"/>
        <v>WEAK</v>
      </c>
      <c r="H55" s="6" t="str">
        <f t="shared" si="1"/>
        <v>CONFIRMED BEARISH</v>
      </c>
    </row>
    <row r="56" spans="1:8" ht="13.5" x14ac:dyDescent="0.25">
      <c r="A56" s="3">
        <f>TITRES_STAT!B59</f>
        <v>42086</v>
      </c>
      <c r="B56" s="6">
        <f>TITRES_STAT!C59</f>
        <v>12.4</v>
      </c>
      <c r="C56" s="6">
        <f>TITRES_STAT!D59</f>
        <v>4.7678000000000003</v>
      </c>
      <c r="D56" s="6">
        <f>TITRES_STAT!E59</f>
        <v>2591</v>
      </c>
      <c r="E56" s="2">
        <f t="shared" si="0"/>
        <v>1700797</v>
      </c>
      <c r="F56" s="6" t="str">
        <f t="shared" si="3"/>
        <v>BEARISH</v>
      </c>
      <c r="G56" s="6" t="str">
        <f t="shared" si="2"/>
        <v>WEAK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12.22</v>
      </c>
      <c r="C57" s="6">
        <f>TITRES_STAT!D60</f>
        <v>4.6985999999999999</v>
      </c>
      <c r="D57" s="6">
        <f>TITRES_STAT!E60</f>
        <v>14416</v>
      </c>
      <c r="E57" s="2">
        <f t="shared" si="0"/>
        <v>1686381</v>
      </c>
      <c r="F57" s="6" t="str">
        <f t="shared" si="3"/>
        <v>BEARISH</v>
      </c>
      <c r="G57" s="6" t="str">
        <f t="shared" si="2"/>
        <v>WEAK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12.2</v>
      </c>
      <c r="C58" s="6">
        <f>TITRES_STAT!D61</f>
        <v>4.6909000000000001</v>
      </c>
      <c r="D58" s="6">
        <f>TITRES_STAT!E61</f>
        <v>30350</v>
      </c>
      <c r="E58" s="2">
        <f t="shared" si="0"/>
        <v>1656031</v>
      </c>
      <c r="F58" s="6" t="str">
        <f t="shared" si="3"/>
        <v>BEARISH</v>
      </c>
      <c r="G58" s="6" t="str">
        <f t="shared" si="2"/>
        <v>WEAK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12.19</v>
      </c>
      <c r="C59" s="6">
        <f>TITRES_STAT!D62</f>
        <v>4.6871</v>
      </c>
      <c r="D59" s="6">
        <f>TITRES_STAT!E62</f>
        <v>31224</v>
      </c>
      <c r="E59" s="2">
        <f t="shared" si="0"/>
        <v>1624807</v>
      </c>
      <c r="F59" s="6" t="str">
        <f t="shared" si="3"/>
        <v>BEARISH</v>
      </c>
      <c r="G59" s="6" t="str">
        <f t="shared" si="2"/>
        <v>WEAK</v>
      </c>
      <c r="H59" s="6" t="str">
        <f t="shared" si="1"/>
        <v>CONFIRMED BEARISH</v>
      </c>
    </row>
    <row r="60" spans="1:8" ht="13.5" x14ac:dyDescent="0.25">
      <c r="A60" s="3">
        <f>TITRES_STAT!B63</f>
        <v>42090</v>
      </c>
      <c r="B60" s="6">
        <f>TITRES_STAT!C63</f>
        <v>12.4</v>
      </c>
      <c r="C60" s="6">
        <f>TITRES_STAT!D63</f>
        <v>4.7678000000000003</v>
      </c>
      <c r="D60" s="6">
        <f>TITRES_STAT!E63</f>
        <v>25</v>
      </c>
      <c r="E60" s="2">
        <f t="shared" si="0"/>
        <v>1624832</v>
      </c>
      <c r="F60" s="6" t="str">
        <f t="shared" si="3"/>
        <v>BEARISH</v>
      </c>
      <c r="G60" s="6" t="str">
        <f t="shared" si="2"/>
        <v>WEAK</v>
      </c>
      <c r="H60" s="6" t="str">
        <f t="shared" si="1"/>
        <v>BEARISH DIVERGENCE</v>
      </c>
    </row>
    <row r="61" spans="1:8" ht="13.5" x14ac:dyDescent="0.25">
      <c r="A61" s="3">
        <f>TITRES_STAT!B64</f>
        <v>42093</v>
      </c>
      <c r="B61" s="6">
        <f>TITRES_STAT!C64</f>
        <v>12.03</v>
      </c>
      <c r="C61" s="6">
        <f>TITRES_STAT!D64</f>
        <v>4.6256000000000004</v>
      </c>
      <c r="D61" s="6">
        <f>TITRES_STAT!E64</f>
        <v>12854</v>
      </c>
      <c r="E61" s="2">
        <f t="shared" si="0"/>
        <v>1611978</v>
      </c>
      <c r="F61" s="6" t="str">
        <f t="shared" si="3"/>
        <v>BEARISH</v>
      </c>
      <c r="G61" s="6" t="str">
        <f t="shared" si="2"/>
        <v>WEAK</v>
      </c>
      <c r="H61" s="6" t="str">
        <f t="shared" si="1"/>
        <v>CONFIRMED BEARISH</v>
      </c>
    </row>
    <row r="62" spans="1:8" ht="13.5" x14ac:dyDescent="0.25">
      <c r="A62" s="3">
        <f>TITRES_STAT!B65</f>
        <v>42094</v>
      </c>
      <c r="B62" s="6">
        <f>TITRES_STAT!C65</f>
        <v>11.8</v>
      </c>
      <c r="C62" s="6">
        <f>TITRES_STAT!D65</f>
        <v>4.5370999999999997</v>
      </c>
      <c r="D62" s="6">
        <f>TITRES_STAT!E65</f>
        <v>1700</v>
      </c>
      <c r="E62" s="2">
        <f t="shared" si="0"/>
        <v>1610278</v>
      </c>
      <c r="F62" s="6" t="str">
        <f t="shared" si="3"/>
        <v>BEARISH</v>
      </c>
      <c r="G62" s="6" t="str">
        <f t="shared" si="2"/>
        <v>WEAK</v>
      </c>
      <c r="H62" s="6" t="str">
        <f t="shared" si="1"/>
        <v>CONFIRMED BEARISH</v>
      </c>
    </row>
    <row r="63" spans="1:8" ht="13.5" x14ac:dyDescent="0.25">
      <c r="A63" s="3">
        <f>TITRES_STAT!B66</f>
        <v>42095</v>
      </c>
      <c r="B63" s="6">
        <f>TITRES_STAT!C66</f>
        <v>12</v>
      </c>
      <c r="C63" s="6">
        <f>TITRES_STAT!D66</f>
        <v>4.6139999999999999</v>
      </c>
      <c r="D63" s="6">
        <f>TITRES_STAT!E66</f>
        <v>3194</v>
      </c>
      <c r="E63" s="2">
        <f t="shared" si="0"/>
        <v>1613472</v>
      </c>
      <c r="F63" s="6" t="str">
        <f t="shared" si="3"/>
        <v>BEARISH</v>
      </c>
      <c r="G63" s="6" t="str">
        <f t="shared" si="2"/>
        <v>WEAK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12.36</v>
      </c>
      <c r="C64" s="6">
        <f>TITRES_STAT!D67</f>
        <v>4.7523999999999997</v>
      </c>
      <c r="D64" s="6">
        <f>TITRES_STAT!E67</f>
        <v>552357</v>
      </c>
      <c r="E64" s="2">
        <f t="shared" si="0"/>
        <v>2165829</v>
      </c>
      <c r="F64" s="6" t="str">
        <f t="shared" si="3"/>
        <v>BULLISH</v>
      </c>
      <c r="G64" s="6" t="str">
        <f t="shared" si="2"/>
        <v>STRONG</v>
      </c>
      <c r="H64" s="6" t="str">
        <f t="shared" si="1"/>
        <v>CONFIRMED BULLISH</v>
      </c>
    </row>
    <row r="65" spans="1:8" ht="13.5" x14ac:dyDescent="0.25">
      <c r="A65" s="3">
        <f>TITRES_STAT!B68</f>
        <v>42097</v>
      </c>
      <c r="B65" s="6">
        <f>TITRES_STAT!C68</f>
        <v>13.11</v>
      </c>
      <c r="C65" s="6">
        <f>TITRES_STAT!D68</f>
        <v>5.0407999999999999</v>
      </c>
      <c r="D65" s="6">
        <f>TITRES_STAT!E68</f>
        <v>101708</v>
      </c>
      <c r="E65" s="2">
        <f t="shared" si="0"/>
        <v>2267537</v>
      </c>
      <c r="F65" s="6" t="str">
        <f t="shared" si="3"/>
        <v>BULLISH</v>
      </c>
      <c r="G65" s="6" t="str">
        <f t="shared" si="2"/>
        <v>STRONG</v>
      </c>
      <c r="H65" s="6" t="str">
        <f t="shared" si="1"/>
        <v>CONFIRMED BULLISH</v>
      </c>
    </row>
    <row r="66" spans="1:8" ht="13.5" x14ac:dyDescent="0.25">
      <c r="A66" s="3">
        <f>TITRES_STAT!B69</f>
        <v>42100</v>
      </c>
      <c r="B66" s="6">
        <f>TITRES_STAT!C69</f>
        <v>13.5</v>
      </c>
      <c r="C66" s="6">
        <f>TITRES_STAT!D69</f>
        <v>5.1908000000000003</v>
      </c>
      <c r="D66" s="6">
        <f>TITRES_STAT!E69</f>
        <v>161692</v>
      </c>
      <c r="E66" s="2">
        <f t="shared" si="0"/>
        <v>2429229</v>
      </c>
      <c r="F66" s="6" t="str">
        <f t="shared" si="3"/>
        <v>BULLISH</v>
      </c>
      <c r="G66" s="6" t="str">
        <f t="shared" si="2"/>
        <v>STRONG</v>
      </c>
      <c r="H66" s="6" t="str">
        <f t="shared" si="1"/>
        <v>CONFIRMED BULLISH</v>
      </c>
    </row>
    <row r="67" spans="1:8" ht="13.5" x14ac:dyDescent="0.25">
      <c r="A67" s="3">
        <f>TITRES_STAT!B70</f>
        <v>42101</v>
      </c>
      <c r="B67" s="6">
        <f>TITRES_STAT!C70</f>
        <v>13.39</v>
      </c>
      <c r="C67" s="6">
        <f>TITRES_STAT!D70</f>
        <v>5.1485000000000003</v>
      </c>
      <c r="D67" s="6">
        <f>TITRES_STAT!E70</f>
        <v>35058</v>
      </c>
      <c r="E67" s="2">
        <f t="shared" si="0"/>
        <v>2394171</v>
      </c>
      <c r="F67" s="6" t="str">
        <f t="shared" si="3"/>
        <v>BULLISH</v>
      </c>
      <c r="G67" s="6" t="str">
        <f t="shared" si="2"/>
        <v>STRONG</v>
      </c>
      <c r="H67" s="6" t="str">
        <f t="shared" si="1"/>
        <v>CONFIRMED BULLISH</v>
      </c>
    </row>
    <row r="68" spans="1:8" ht="13.5" x14ac:dyDescent="0.25">
      <c r="A68" s="3">
        <f>TITRES_STAT!B71</f>
        <v>42102</v>
      </c>
      <c r="B68" s="6">
        <f>TITRES_STAT!C71</f>
        <v>12.85</v>
      </c>
      <c r="C68" s="6">
        <f>TITRES_STAT!D71</f>
        <v>4.9408000000000003</v>
      </c>
      <c r="D68" s="6">
        <f>TITRES_STAT!E71</f>
        <v>14876</v>
      </c>
      <c r="E68" s="2">
        <f t="shared" ref="E68:E131" si="4">IF(B68&gt;B67, E67+D68, IF(B68&lt;B67, E67-D68, E67))</f>
        <v>2379295</v>
      </c>
      <c r="F68" s="6" t="str">
        <f t="shared" si="3"/>
        <v>BULLISH</v>
      </c>
      <c r="G68" s="6" t="str">
        <f t="shared" si="2"/>
        <v>STRONG</v>
      </c>
      <c r="H68" s="6" t="str">
        <f t="shared" si="1"/>
        <v>CONFIRMED BULLISH</v>
      </c>
    </row>
    <row r="69" spans="1:8" ht="13.5" x14ac:dyDescent="0.25">
      <c r="A69" s="3">
        <f>TITRES_STAT!B72</f>
        <v>42104</v>
      </c>
      <c r="B69" s="6">
        <f>TITRES_STAT!C72</f>
        <v>12.85</v>
      </c>
      <c r="C69" s="6">
        <f>TITRES_STAT!D72</f>
        <v>4.9408000000000003</v>
      </c>
      <c r="D69" s="6">
        <f>TITRES_STAT!E72</f>
        <v>14073</v>
      </c>
      <c r="E69" s="2">
        <f t="shared" si="4"/>
        <v>2379295</v>
      </c>
      <c r="F69" s="6" t="str">
        <f t="shared" si="3"/>
        <v>BULLISH</v>
      </c>
      <c r="G69" s="6" t="str">
        <f t="shared" si="2"/>
        <v>STRONG</v>
      </c>
      <c r="H69" s="6" t="str">
        <f t="shared" si="1"/>
        <v>CONFIRMED BULLISH</v>
      </c>
    </row>
    <row r="70" spans="1:8" ht="13.5" x14ac:dyDescent="0.25">
      <c r="A70" s="3">
        <f>TITRES_STAT!B73</f>
        <v>42107</v>
      </c>
      <c r="B70" s="6">
        <f>TITRES_STAT!C73</f>
        <v>12.5</v>
      </c>
      <c r="C70" s="6">
        <f>TITRES_STAT!D73</f>
        <v>4.8063000000000002</v>
      </c>
      <c r="D70" s="6">
        <f>TITRES_STAT!E73</f>
        <v>21206</v>
      </c>
      <c r="E70" s="2">
        <f t="shared" si="4"/>
        <v>2358089</v>
      </c>
      <c r="F70" s="6" t="str">
        <f t="shared" si="3"/>
        <v>BULLISH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BULLISH DIVERGENCE</v>
      </c>
    </row>
    <row r="71" spans="1:8" ht="13.5" x14ac:dyDescent="0.25">
      <c r="A71" s="3">
        <f>TITRES_STAT!B74</f>
        <v>42108</v>
      </c>
      <c r="B71" s="6">
        <f>TITRES_STAT!C74</f>
        <v>12.8</v>
      </c>
      <c r="C71" s="6">
        <f>TITRES_STAT!D74</f>
        <v>4.9215999999999998</v>
      </c>
      <c r="D71" s="6">
        <f>TITRES_STAT!E74</f>
        <v>51038</v>
      </c>
      <c r="E71" s="2">
        <f t="shared" si="4"/>
        <v>2409127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NEUTRAL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12.7</v>
      </c>
      <c r="C72" s="6">
        <f>TITRES_STAT!D75</f>
        <v>4.8832000000000004</v>
      </c>
      <c r="D72" s="6">
        <f>TITRES_STAT!E75</f>
        <v>4525</v>
      </c>
      <c r="E72" s="2">
        <f t="shared" si="4"/>
        <v>2404602</v>
      </c>
      <c r="F72" s="6" t="str">
        <f t="shared" ref="F72:F135" si="7">IF(E72&gt;E67,"BULLISH",IF(E72&lt;E67,"BEARISH","NEUTRAL"))</f>
        <v>BULLISH</v>
      </c>
      <c r="G72" s="6" t="str">
        <f t="shared" si="6"/>
        <v>NEUTRAL</v>
      </c>
      <c r="H72" s="6" t="str">
        <f t="shared" si="5"/>
        <v>BULLISH DIVERGENCE</v>
      </c>
    </row>
    <row r="73" spans="1:8" ht="13.5" x14ac:dyDescent="0.25">
      <c r="A73" s="3">
        <f>TITRES_STAT!B76</f>
        <v>42110</v>
      </c>
      <c r="B73" s="6">
        <f>TITRES_STAT!C76</f>
        <v>12.9</v>
      </c>
      <c r="C73" s="6">
        <f>TITRES_STAT!D76</f>
        <v>4.9600999999999997</v>
      </c>
      <c r="D73" s="6">
        <f>TITRES_STAT!E76</f>
        <v>16115</v>
      </c>
      <c r="E73" s="2">
        <f t="shared" si="4"/>
        <v>2420717</v>
      </c>
      <c r="F73" s="6" t="str">
        <f t="shared" si="7"/>
        <v>BULLISH</v>
      </c>
      <c r="G73" s="6" t="str">
        <f t="shared" si="6"/>
        <v>NEUTRAL</v>
      </c>
      <c r="H73" s="6" t="str">
        <f t="shared" si="5"/>
        <v>CONFIRMED BULLISH</v>
      </c>
    </row>
    <row r="74" spans="1:8" ht="13.5" x14ac:dyDescent="0.25">
      <c r="A74" s="3">
        <f>TITRES_STAT!B77</f>
        <v>42111</v>
      </c>
      <c r="B74" s="6">
        <f>TITRES_STAT!C77</f>
        <v>12.81</v>
      </c>
      <c r="C74" s="6">
        <f>TITRES_STAT!D77</f>
        <v>4.9255000000000004</v>
      </c>
      <c r="D74" s="6">
        <f>TITRES_STAT!E77</f>
        <v>15864</v>
      </c>
      <c r="E74" s="2">
        <f t="shared" si="4"/>
        <v>2404853</v>
      </c>
      <c r="F74" s="6" t="str">
        <f t="shared" si="7"/>
        <v>BULLISH</v>
      </c>
      <c r="G74" s="6" t="str">
        <f t="shared" si="6"/>
        <v>NEUTRAL</v>
      </c>
      <c r="H74" s="6" t="str">
        <f t="shared" si="5"/>
        <v>BULLISH DIVERGENCE</v>
      </c>
    </row>
    <row r="75" spans="1:8" ht="13.5" x14ac:dyDescent="0.25">
      <c r="A75" s="3">
        <f>TITRES_STAT!B78</f>
        <v>42114</v>
      </c>
      <c r="B75" s="6">
        <f>TITRES_STAT!C78</f>
        <v>13</v>
      </c>
      <c r="C75" s="6">
        <f>TITRES_STAT!D78</f>
        <v>4.9984999999999999</v>
      </c>
      <c r="D75" s="6">
        <f>TITRES_STAT!E78</f>
        <v>4693</v>
      </c>
      <c r="E75" s="2">
        <f t="shared" si="4"/>
        <v>2409546</v>
      </c>
      <c r="F75" s="6" t="str">
        <f t="shared" si="7"/>
        <v>BULLISH</v>
      </c>
      <c r="G75" s="6" t="str">
        <f t="shared" si="6"/>
        <v>STRONG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13</v>
      </c>
      <c r="C76" s="6">
        <f>TITRES_STAT!D79</f>
        <v>4.9984999999999999</v>
      </c>
      <c r="D76" s="6">
        <f>TITRES_STAT!E79</f>
        <v>106555</v>
      </c>
      <c r="E76" s="2">
        <f t="shared" si="4"/>
        <v>2409546</v>
      </c>
      <c r="F76" s="6" t="str">
        <f t="shared" si="7"/>
        <v>BULLISH</v>
      </c>
      <c r="G76" s="6" t="str">
        <f t="shared" si="6"/>
        <v>NEUTRAL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12.85</v>
      </c>
      <c r="C77" s="6">
        <f>TITRES_STAT!D80</f>
        <v>4.9408000000000003</v>
      </c>
      <c r="D77" s="6">
        <f>TITRES_STAT!E80</f>
        <v>30041</v>
      </c>
      <c r="E77" s="2">
        <f t="shared" si="4"/>
        <v>2379505</v>
      </c>
      <c r="F77" s="6" t="str">
        <f t="shared" si="7"/>
        <v>BEARISH</v>
      </c>
      <c r="G77" s="6" t="str">
        <f t="shared" si="6"/>
        <v>NEUTRAL</v>
      </c>
      <c r="H77" s="6" t="str">
        <f t="shared" si="5"/>
        <v>BEARISH DIVERGENCE</v>
      </c>
    </row>
    <row r="78" spans="1:8" ht="13.5" x14ac:dyDescent="0.25">
      <c r="A78" s="3">
        <f>TITRES_STAT!B81</f>
        <v>42117</v>
      </c>
      <c r="B78" s="6">
        <f>TITRES_STAT!C81</f>
        <v>13.1</v>
      </c>
      <c r="C78" s="6">
        <f>TITRES_STAT!D81</f>
        <v>5.0369999999999999</v>
      </c>
      <c r="D78" s="6">
        <f>TITRES_STAT!E81</f>
        <v>9150</v>
      </c>
      <c r="E78" s="2">
        <f t="shared" si="4"/>
        <v>2388655</v>
      </c>
      <c r="F78" s="6" t="str">
        <f t="shared" si="7"/>
        <v>BEARISH</v>
      </c>
      <c r="G78" s="6" t="str">
        <f t="shared" si="6"/>
        <v>NEUTRAL</v>
      </c>
      <c r="H78" s="6" t="str">
        <f t="shared" si="5"/>
        <v>BEARISH DIVERGENCE</v>
      </c>
    </row>
    <row r="79" spans="1:8" ht="13.5" x14ac:dyDescent="0.25">
      <c r="A79" s="3">
        <f>TITRES_STAT!B82</f>
        <v>42118</v>
      </c>
      <c r="B79" s="6">
        <f>TITRES_STAT!C82</f>
        <v>13.1</v>
      </c>
      <c r="C79" s="6">
        <f>TITRES_STAT!D82</f>
        <v>5.0369999999999999</v>
      </c>
      <c r="D79" s="6">
        <f>TITRES_STAT!E82</f>
        <v>10176</v>
      </c>
      <c r="E79" s="2">
        <f t="shared" si="4"/>
        <v>2388655</v>
      </c>
      <c r="F79" s="6" t="str">
        <f t="shared" si="7"/>
        <v>BEARISH</v>
      </c>
      <c r="G79" s="6" t="str">
        <f t="shared" si="6"/>
        <v>NEUTRAL</v>
      </c>
      <c r="H79" s="6" t="str">
        <f t="shared" si="5"/>
        <v>BEARISH DIVERGENCE</v>
      </c>
    </row>
    <row r="80" spans="1:8" ht="13.5" x14ac:dyDescent="0.25">
      <c r="A80" s="3">
        <f>TITRES_STAT!B83</f>
        <v>42121</v>
      </c>
      <c r="B80" s="6">
        <f>TITRES_STAT!C83</f>
        <v>13.1</v>
      </c>
      <c r="C80" s="6">
        <f>TITRES_STAT!D83</f>
        <v>5.0369999999999999</v>
      </c>
      <c r="D80" s="6">
        <f>TITRES_STAT!E83</f>
        <v>3152</v>
      </c>
      <c r="E80" s="2">
        <f t="shared" si="4"/>
        <v>2388655</v>
      </c>
      <c r="F80" s="6" t="str">
        <f t="shared" si="7"/>
        <v>BEARISH</v>
      </c>
      <c r="G80" s="6" t="str">
        <f t="shared" si="6"/>
        <v>NEUTRAL</v>
      </c>
      <c r="H80" s="6" t="str">
        <f t="shared" si="5"/>
        <v>BEARISH DIVERGENCE</v>
      </c>
    </row>
    <row r="81" spans="1:8" ht="13.5" x14ac:dyDescent="0.25">
      <c r="A81" s="3">
        <f>TITRES_STAT!B84</f>
        <v>42122</v>
      </c>
      <c r="B81" s="6">
        <f>TITRES_STAT!C84</f>
        <v>12.82</v>
      </c>
      <c r="C81" s="6">
        <f>TITRES_STAT!D84</f>
        <v>4.9292999999999996</v>
      </c>
      <c r="D81" s="6">
        <f>TITRES_STAT!E84</f>
        <v>3598</v>
      </c>
      <c r="E81" s="2">
        <f t="shared" si="4"/>
        <v>2385057</v>
      </c>
      <c r="F81" s="6" t="str">
        <f t="shared" si="7"/>
        <v>BEARISH</v>
      </c>
      <c r="G81" s="6" t="str">
        <f t="shared" si="6"/>
        <v>NEUTRAL</v>
      </c>
      <c r="H81" s="6" t="str">
        <f t="shared" si="5"/>
        <v>CONFIRMED BEARISH</v>
      </c>
    </row>
    <row r="82" spans="1:8" ht="13.5" x14ac:dyDescent="0.25">
      <c r="A82" s="3">
        <f>TITRES_STAT!B85</f>
        <v>42123</v>
      </c>
      <c r="B82" s="6">
        <f>TITRES_STAT!C85</f>
        <v>13.1</v>
      </c>
      <c r="C82" s="6">
        <f>TITRES_STAT!D85</f>
        <v>5.0369999999999999</v>
      </c>
      <c r="D82" s="6">
        <f>TITRES_STAT!E85</f>
        <v>8356</v>
      </c>
      <c r="E82" s="2">
        <f t="shared" si="4"/>
        <v>2393413</v>
      </c>
      <c r="F82" s="6" t="str">
        <f t="shared" si="7"/>
        <v>BULLISH</v>
      </c>
      <c r="G82" s="6" t="str">
        <f t="shared" si="6"/>
        <v>NEUTRAL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13.01</v>
      </c>
      <c r="C83" s="6">
        <f>TITRES_STAT!D86</f>
        <v>5.0023999999999997</v>
      </c>
      <c r="D83" s="6">
        <f>TITRES_STAT!E86</f>
        <v>7052</v>
      </c>
      <c r="E83" s="2">
        <f t="shared" si="4"/>
        <v>2386361</v>
      </c>
      <c r="F83" s="6" t="str">
        <f t="shared" si="7"/>
        <v>BEARISH</v>
      </c>
      <c r="G83" s="6" t="str">
        <f t="shared" si="6"/>
        <v>NEUTRAL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12.94</v>
      </c>
      <c r="C84" s="6">
        <f>TITRES_STAT!D87</f>
        <v>4.9753999999999996</v>
      </c>
      <c r="D84" s="6">
        <f>TITRES_STAT!E87</f>
        <v>3793</v>
      </c>
      <c r="E84" s="2">
        <f t="shared" si="4"/>
        <v>2382568</v>
      </c>
      <c r="F84" s="6" t="str">
        <f t="shared" si="7"/>
        <v>BEARISH</v>
      </c>
      <c r="G84" s="6" t="str">
        <f t="shared" si="6"/>
        <v>NEUTRAL</v>
      </c>
      <c r="H84" s="6" t="str">
        <f t="shared" si="5"/>
        <v>CONFIRMED BEARISH</v>
      </c>
    </row>
    <row r="85" spans="1:8" ht="13.5" x14ac:dyDescent="0.25">
      <c r="A85" s="3">
        <f>TITRES_STAT!B88</f>
        <v>42129</v>
      </c>
      <c r="B85" s="6">
        <f>TITRES_STAT!C88</f>
        <v>13.15</v>
      </c>
      <c r="C85" s="6">
        <f>TITRES_STAT!D88</f>
        <v>5.0561999999999996</v>
      </c>
      <c r="D85" s="6">
        <f>TITRES_STAT!E88</f>
        <v>1273</v>
      </c>
      <c r="E85" s="2">
        <f t="shared" si="4"/>
        <v>2383841</v>
      </c>
      <c r="F85" s="6" t="str">
        <f t="shared" si="7"/>
        <v>BEARISH</v>
      </c>
      <c r="G85" s="6" t="str">
        <f t="shared" si="6"/>
        <v>NEUTRAL</v>
      </c>
      <c r="H85" s="6" t="str">
        <f t="shared" si="5"/>
        <v>BEARISH DIVERGENCE</v>
      </c>
    </row>
    <row r="86" spans="1:8" ht="13.5" x14ac:dyDescent="0.25">
      <c r="A86" s="3">
        <f>TITRES_STAT!B89</f>
        <v>42130</v>
      </c>
      <c r="B86" s="6">
        <f>TITRES_STAT!C89</f>
        <v>13.1</v>
      </c>
      <c r="C86" s="6">
        <f>TITRES_STAT!D89</f>
        <v>5.0369999999999999</v>
      </c>
      <c r="D86" s="6">
        <f>TITRES_STAT!E89</f>
        <v>42436</v>
      </c>
      <c r="E86" s="2">
        <f t="shared" si="4"/>
        <v>2341405</v>
      </c>
      <c r="F86" s="6" t="str">
        <f t="shared" si="7"/>
        <v>BEARISH</v>
      </c>
      <c r="G86" s="6" t="str">
        <f t="shared" si="6"/>
        <v>NEUTRAL</v>
      </c>
      <c r="H86" s="6" t="str">
        <f t="shared" si="5"/>
        <v>BEARISH DIVERGENCE</v>
      </c>
    </row>
    <row r="87" spans="1:8" ht="13.5" x14ac:dyDescent="0.25">
      <c r="A87" s="3">
        <f>TITRES_STAT!B90</f>
        <v>42131</v>
      </c>
      <c r="B87" s="6">
        <f>TITRES_STAT!C90</f>
        <v>13.1</v>
      </c>
      <c r="C87" s="6">
        <f>TITRES_STAT!D90</f>
        <v>5.0369999999999999</v>
      </c>
      <c r="D87" s="6">
        <f>TITRES_STAT!E90</f>
        <v>321116</v>
      </c>
      <c r="E87" s="2">
        <f t="shared" si="4"/>
        <v>2341405</v>
      </c>
      <c r="F87" s="6" t="str">
        <f t="shared" si="7"/>
        <v>BEARISH</v>
      </c>
      <c r="G87" s="6" t="str">
        <f t="shared" si="6"/>
        <v>WEAK</v>
      </c>
      <c r="H87" s="6" t="str">
        <f t="shared" si="5"/>
        <v>NEUTRAL</v>
      </c>
    </row>
    <row r="88" spans="1:8" ht="13.5" x14ac:dyDescent="0.25">
      <c r="A88" s="3">
        <f>TITRES_STAT!B91</f>
        <v>42132</v>
      </c>
      <c r="B88" s="6">
        <f>TITRES_STAT!C91</f>
        <v>13.1</v>
      </c>
      <c r="C88" s="6">
        <f>TITRES_STAT!D91</f>
        <v>5.0369999999999999</v>
      </c>
      <c r="D88" s="6">
        <f>TITRES_STAT!E91</f>
        <v>7955</v>
      </c>
      <c r="E88" s="2">
        <f t="shared" si="4"/>
        <v>2341405</v>
      </c>
      <c r="F88" s="6" t="str">
        <f t="shared" si="7"/>
        <v>BEARISH</v>
      </c>
      <c r="G88" s="6" t="str">
        <f t="shared" si="6"/>
        <v>NEUTRAL</v>
      </c>
      <c r="H88" s="6" t="str">
        <f t="shared" si="5"/>
        <v>BEARISH DIVERGENCE</v>
      </c>
    </row>
    <row r="89" spans="1:8" ht="13.5" x14ac:dyDescent="0.25">
      <c r="A89" s="3">
        <f>TITRES_STAT!B92</f>
        <v>42135</v>
      </c>
      <c r="B89" s="6">
        <f>TITRES_STAT!C92</f>
        <v>13</v>
      </c>
      <c r="C89" s="6">
        <f>TITRES_STAT!D92</f>
        <v>4.9984999999999999</v>
      </c>
      <c r="D89" s="6">
        <f>TITRES_STAT!E92</f>
        <v>2869</v>
      </c>
      <c r="E89" s="2">
        <f t="shared" si="4"/>
        <v>2338536</v>
      </c>
      <c r="F89" s="6" t="str">
        <f t="shared" si="7"/>
        <v>BEARISH</v>
      </c>
      <c r="G89" s="6" t="str">
        <f t="shared" si="6"/>
        <v>NEUTRAL</v>
      </c>
      <c r="H89" s="6" t="str">
        <f t="shared" si="5"/>
        <v>BEARISH DIVERGENCE</v>
      </c>
    </row>
    <row r="90" spans="1:8" ht="13.5" x14ac:dyDescent="0.25">
      <c r="A90" s="3">
        <f>TITRES_STAT!B93</f>
        <v>42136</v>
      </c>
      <c r="B90" s="6">
        <f>TITRES_STAT!C93</f>
        <v>13.18</v>
      </c>
      <c r="C90" s="6">
        <f>TITRES_STAT!D93</f>
        <v>5.0677000000000003</v>
      </c>
      <c r="D90" s="6">
        <f>TITRES_STAT!E93</f>
        <v>338742</v>
      </c>
      <c r="E90" s="2">
        <f t="shared" si="4"/>
        <v>2677278</v>
      </c>
      <c r="F90" s="6" t="str">
        <f t="shared" si="7"/>
        <v>BULLISH</v>
      </c>
      <c r="G90" s="6" t="str">
        <f t="shared" si="6"/>
        <v>STRONG</v>
      </c>
      <c r="H90" s="6" t="str">
        <f t="shared" si="5"/>
        <v>CONFIRMED BULLISH</v>
      </c>
    </row>
    <row r="91" spans="1:8" ht="13.5" x14ac:dyDescent="0.25">
      <c r="A91" s="3">
        <f>TITRES_STAT!B94</f>
        <v>42137</v>
      </c>
      <c r="B91" s="6">
        <f>TITRES_STAT!C94</f>
        <v>13.18</v>
      </c>
      <c r="C91" s="6">
        <f>TITRES_STAT!D94</f>
        <v>5.0677000000000003</v>
      </c>
      <c r="D91" s="6">
        <f>TITRES_STAT!E94</f>
        <v>30458</v>
      </c>
      <c r="E91" s="2">
        <f t="shared" si="4"/>
        <v>2677278</v>
      </c>
      <c r="F91" s="6" t="str">
        <f t="shared" si="7"/>
        <v>BULLISH</v>
      </c>
      <c r="G91" s="6" t="str">
        <f t="shared" si="6"/>
        <v>STRONG</v>
      </c>
      <c r="H91" s="6" t="str">
        <f t="shared" si="5"/>
        <v>CONFIRMED BULLISH</v>
      </c>
    </row>
    <row r="92" spans="1:8" ht="13.5" x14ac:dyDescent="0.25">
      <c r="A92" s="3">
        <f>TITRES_STAT!B95</f>
        <v>42138</v>
      </c>
      <c r="B92" s="6">
        <f>TITRES_STAT!C95</f>
        <v>13.39</v>
      </c>
      <c r="C92" s="6">
        <f>TITRES_STAT!D95</f>
        <v>5.1485000000000003</v>
      </c>
      <c r="D92" s="6">
        <f>TITRES_STAT!E95</f>
        <v>14303</v>
      </c>
      <c r="E92" s="2">
        <f t="shared" si="4"/>
        <v>2691581</v>
      </c>
      <c r="F92" s="6" t="str">
        <f t="shared" si="7"/>
        <v>BULLISH</v>
      </c>
      <c r="G92" s="6" t="str">
        <f t="shared" si="6"/>
        <v>STRONG</v>
      </c>
      <c r="H92" s="6" t="str">
        <f t="shared" si="5"/>
        <v>CONFIRMED BULLISH</v>
      </c>
    </row>
    <row r="93" spans="1:8" ht="13.5" x14ac:dyDescent="0.25">
      <c r="A93" s="3">
        <f>TITRES_STAT!B96</f>
        <v>42139</v>
      </c>
      <c r="B93" s="6">
        <f>TITRES_STAT!C96</f>
        <v>13.75</v>
      </c>
      <c r="C93" s="6">
        <f>TITRES_STAT!D96</f>
        <v>5.2869000000000002</v>
      </c>
      <c r="D93" s="6">
        <f>TITRES_STAT!E96</f>
        <v>42045</v>
      </c>
      <c r="E93" s="2">
        <f t="shared" si="4"/>
        <v>2733626</v>
      </c>
      <c r="F93" s="6" t="str">
        <f t="shared" si="7"/>
        <v>BULLISH</v>
      </c>
      <c r="G93" s="6" t="str">
        <f t="shared" si="6"/>
        <v>STRONG</v>
      </c>
      <c r="H93" s="6" t="str">
        <f t="shared" si="5"/>
        <v>CONFIRMED BULLISH</v>
      </c>
    </row>
    <row r="94" spans="1:8" ht="13.5" x14ac:dyDescent="0.25">
      <c r="A94" s="3">
        <f>TITRES_STAT!B97</f>
        <v>42142</v>
      </c>
      <c r="B94" s="6">
        <f>TITRES_STAT!C97</f>
        <v>13.47</v>
      </c>
      <c r="C94" s="6">
        <f>TITRES_STAT!D97</f>
        <v>5.1791999999999998</v>
      </c>
      <c r="D94" s="6">
        <f>TITRES_STAT!E97</f>
        <v>54403</v>
      </c>
      <c r="E94" s="2">
        <f t="shared" si="4"/>
        <v>2679223</v>
      </c>
      <c r="F94" s="6" t="str">
        <f t="shared" si="7"/>
        <v>BULLISH</v>
      </c>
      <c r="G94" s="6" t="str">
        <f t="shared" si="6"/>
        <v>STRONG</v>
      </c>
      <c r="H94" s="6" t="str">
        <f t="shared" si="5"/>
        <v>CONFIRMED BULLISH</v>
      </c>
    </row>
    <row r="95" spans="1:8" ht="13.5" x14ac:dyDescent="0.25">
      <c r="A95" s="3">
        <f>TITRES_STAT!B98</f>
        <v>42143</v>
      </c>
      <c r="B95" s="6">
        <f>TITRES_STAT!C98</f>
        <v>13.36</v>
      </c>
      <c r="C95" s="6">
        <f>TITRES_STAT!D98</f>
        <v>5.1368999999999998</v>
      </c>
      <c r="D95" s="6">
        <f>TITRES_STAT!E98</f>
        <v>4008</v>
      </c>
      <c r="E95" s="2">
        <f t="shared" si="4"/>
        <v>2675215</v>
      </c>
      <c r="F95" s="6" t="str">
        <f t="shared" si="7"/>
        <v>BEARISH</v>
      </c>
      <c r="G95" s="6" t="str">
        <f t="shared" si="6"/>
        <v>NEUTRAL</v>
      </c>
      <c r="H95" s="6" t="str">
        <f t="shared" si="5"/>
        <v>BEARISH DIVERGENCE</v>
      </c>
    </row>
    <row r="96" spans="1:8" ht="13.5" x14ac:dyDescent="0.25">
      <c r="A96" s="3">
        <f>TITRES_STAT!B99</f>
        <v>42144</v>
      </c>
      <c r="B96" s="6">
        <f>TITRES_STAT!C99</f>
        <v>13.4</v>
      </c>
      <c r="C96" s="6">
        <f>TITRES_STAT!D99</f>
        <v>5.1523000000000003</v>
      </c>
      <c r="D96" s="6">
        <f>TITRES_STAT!E99</f>
        <v>17411</v>
      </c>
      <c r="E96" s="2">
        <f t="shared" si="4"/>
        <v>2692626</v>
      </c>
      <c r="F96" s="6" t="str">
        <f t="shared" si="7"/>
        <v>BULLISH</v>
      </c>
      <c r="G96" s="6" t="str">
        <f t="shared" si="6"/>
        <v>NEUTRAL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13.5</v>
      </c>
      <c r="C97" s="6">
        <f>TITRES_STAT!D100</f>
        <v>5.1908000000000003</v>
      </c>
      <c r="D97" s="6">
        <f>TITRES_STAT!E100</f>
        <v>274254</v>
      </c>
      <c r="E97" s="2">
        <f t="shared" si="4"/>
        <v>2966880</v>
      </c>
      <c r="F97" s="6" t="str">
        <f t="shared" si="7"/>
        <v>BULLISH</v>
      </c>
      <c r="G97" s="6" t="str">
        <f t="shared" si="6"/>
        <v>STRONG</v>
      </c>
      <c r="H97" s="6" t="str">
        <f t="shared" si="5"/>
        <v>CONFIRMED BULLISH</v>
      </c>
    </row>
    <row r="98" spans="1:8" ht="13.5" x14ac:dyDescent="0.25">
      <c r="A98" s="3">
        <f>TITRES_STAT!B101</f>
        <v>42146</v>
      </c>
      <c r="B98" s="6">
        <f>TITRES_STAT!C101</f>
        <v>13.7</v>
      </c>
      <c r="C98" s="6">
        <f>TITRES_STAT!D101</f>
        <v>5.2676999999999996</v>
      </c>
      <c r="D98" s="6">
        <f>TITRES_STAT!E101</f>
        <v>144221</v>
      </c>
      <c r="E98" s="2">
        <f t="shared" si="4"/>
        <v>3111101</v>
      </c>
      <c r="F98" s="6" t="str">
        <f t="shared" si="7"/>
        <v>BULLISH</v>
      </c>
      <c r="G98" s="6" t="str">
        <f t="shared" si="6"/>
        <v>STRONG</v>
      </c>
      <c r="H98" s="6" t="str">
        <f t="shared" si="5"/>
        <v>BULLISH DIVERGENCE</v>
      </c>
    </row>
    <row r="99" spans="1:8" ht="13.5" x14ac:dyDescent="0.25">
      <c r="A99" s="3">
        <f>TITRES_STAT!B102</f>
        <v>42149</v>
      </c>
      <c r="B99" s="6">
        <f>TITRES_STAT!C102</f>
        <v>13.94</v>
      </c>
      <c r="C99" s="6">
        <f>TITRES_STAT!D102</f>
        <v>5.3598999999999997</v>
      </c>
      <c r="D99" s="6">
        <f>TITRES_STAT!E102</f>
        <v>9782</v>
      </c>
      <c r="E99" s="2">
        <f t="shared" si="4"/>
        <v>3120883</v>
      </c>
      <c r="F99" s="6" t="str">
        <f t="shared" si="7"/>
        <v>BULLISH</v>
      </c>
      <c r="G99" s="6" t="str">
        <f t="shared" si="6"/>
        <v>STRONG</v>
      </c>
      <c r="H99" s="6" t="str">
        <f t="shared" si="5"/>
        <v>CONFIRMED BULLISH</v>
      </c>
    </row>
    <row r="100" spans="1:8" ht="13.5" x14ac:dyDescent="0.25">
      <c r="A100" s="3">
        <f>TITRES_STAT!B103</f>
        <v>42150</v>
      </c>
      <c r="B100" s="6">
        <f>TITRES_STAT!C103</f>
        <v>13.81</v>
      </c>
      <c r="C100" s="6">
        <f>TITRES_STAT!D103</f>
        <v>5.31</v>
      </c>
      <c r="D100" s="6">
        <f>TITRES_STAT!E103</f>
        <v>12451</v>
      </c>
      <c r="E100" s="2">
        <f t="shared" si="4"/>
        <v>3108432</v>
      </c>
      <c r="F100" s="6" t="str">
        <f t="shared" si="7"/>
        <v>BULLISH</v>
      </c>
      <c r="G100" s="6" t="str">
        <f t="shared" si="6"/>
        <v>STRONG</v>
      </c>
      <c r="H100" s="6" t="str">
        <f t="shared" si="5"/>
        <v>CONFIRMED BULLISH</v>
      </c>
    </row>
    <row r="101" spans="1:8" ht="13.5" x14ac:dyDescent="0.25">
      <c r="A101" s="3">
        <f>TITRES_STAT!B104</f>
        <v>42151</v>
      </c>
      <c r="B101" s="6">
        <f>TITRES_STAT!C104</f>
        <v>13.89</v>
      </c>
      <c r="C101" s="6">
        <f>TITRES_STAT!D104</f>
        <v>5.3407</v>
      </c>
      <c r="D101" s="6">
        <f>TITRES_STAT!E104</f>
        <v>9815</v>
      </c>
      <c r="E101" s="2">
        <f t="shared" si="4"/>
        <v>3118247</v>
      </c>
      <c r="F101" s="6" t="str">
        <f t="shared" si="7"/>
        <v>BULLISH</v>
      </c>
      <c r="G101" s="6" t="str">
        <f t="shared" si="6"/>
        <v>STRONG</v>
      </c>
      <c r="H101" s="6" t="str">
        <f t="shared" si="5"/>
        <v>CONFIRMED BULLISH</v>
      </c>
    </row>
    <row r="102" spans="1:8" ht="13.5" x14ac:dyDescent="0.25">
      <c r="A102" s="3">
        <f>TITRES_STAT!B105</f>
        <v>42152</v>
      </c>
      <c r="B102" s="6">
        <f>TITRES_STAT!C105</f>
        <v>14.05</v>
      </c>
      <c r="C102" s="6">
        <f>TITRES_STAT!D105</f>
        <v>5.4021999999999997</v>
      </c>
      <c r="D102" s="6">
        <f>TITRES_STAT!E105</f>
        <v>194244</v>
      </c>
      <c r="E102" s="2">
        <f t="shared" si="4"/>
        <v>3312491</v>
      </c>
      <c r="F102" s="6" t="str">
        <f t="shared" si="7"/>
        <v>BULLISH</v>
      </c>
      <c r="G102" s="6" t="str">
        <f t="shared" si="6"/>
        <v>STRONG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14.1</v>
      </c>
      <c r="C103" s="6">
        <f>TITRES_STAT!D106</f>
        <v>5.4215</v>
      </c>
      <c r="D103" s="6">
        <f>TITRES_STAT!E106</f>
        <v>319011</v>
      </c>
      <c r="E103" s="2">
        <f t="shared" si="4"/>
        <v>3631502</v>
      </c>
      <c r="F103" s="6" t="str">
        <f t="shared" si="7"/>
        <v>BULLISH</v>
      </c>
      <c r="G103" s="6" t="str">
        <f t="shared" si="6"/>
        <v>STRONG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13.83</v>
      </c>
      <c r="C104" s="6">
        <f>TITRES_STAT!D107</f>
        <v>5.3177000000000003</v>
      </c>
      <c r="D104" s="6">
        <f>TITRES_STAT!E107</f>
        <v>7739</v>
      </c>
      <c r="E104" s="2">
        <f t="shared" si="4"/>
        <v>3623763</v>
      </c>
      <c r="F104" s="6" t="str">
        <f t="shared" si="7"/>
        <v>BULLISH</v>
      </c>
      <c r="G104" s="6" t="str">
        <f t="shared" si="6"/>
        <v>STRONG</v>
      </c>
      <c r="H104" s="6" t="str">
        <f t="shared" si="5"/>
        <v>BULLISH DIVERGENCE</v>
      </c>
    </row>
    <row r="105" spans="1:8" ht="13.5" x14ac:dyDescent="0.25">
      <c r="A105" s="3">
        <f>TITRES_STAT!B108</f>
        <v>42157</v>
      </c>
      <c r="B105" s="6">
        <f>TITRES_STAT!C108</f>
        <v>13.81</v>
      </c>
      <c r="C105" s="6">
        <f>TITRES_STAT!D108</f>
        <v>5.31</v>
      </c>
      <c r="D105" s="6">
        <f>TITRES_STAT!E108</f>
        <v>6107</v>
      </c>
      <c r="E105" s="2">
        <f t="shared" si="4"/>
        <v>3617656</v>
      </c>
      <c r="F105" s="6" t="str">
        <f t="shared" si="7"/>
        <v>BULLISH</v>
      </c>
      <c r="G105" s="6" t="str">
        <f t="shared" si="6"/>
        <v>STRONG</v>
      </c>
      <c r="H105" s="6" t="str">
        <f t="shared" si="5"/>
        <v>NEUTRAL</v>
      </c>
    </row>
    <row r="106" spans="1:8" ht="13.5" x14ac:dyDescent="0.25">
      <c r="A106" s="3">
        <f>TITRES_STAT!B109</f>
        <v>42158</v>
      </c>
      <c r="B106" s="6">
        <f>TITRES_STAT!C109</f>
        <v>13.9</v>
      </c>
      <c r="C106" s="6">
        <f>TITRES_STAT!D109</f>
        <v>5.3445999999999998</v>
      </c>
      <c r="D106" s="6">
        <f>TITRES_STAT!E109</f>
        <v>5605</v>
      </c>
      <c r="E106" s="2">
        <f t="shared" si="4"/>
        <v>3623261</v>
      </c>
      <c r="F106" s="6" t="str">
        <f t="shared" si="7"/>
        <v>BULLISH</v>
      </c>
      <c r="G106" s="6" t="str">
        <f t="shared" si="6"/>
        <v>STRONG</v>
      </c>
      <c r="H106" s="6" t="str">
        <f t="shared" si="5"/>
        <v>CONFIRMED BULLISH</v>
      </c>
    </row>
    <row r="107" spans="1:8" ht="13.5" x14ac:dyDescent="0.25">
      <c r="A107" s="3">
        <f>TITRES_STAT!B110</f>
        <v>42159</v>
      </c>
      <c r="B107" s="6">
        <f>TITRES_STAT!C110</f>
        <v>13.85</v>
      </c>
      <c r="C107" s="6">
        <f>TITRES_STAT!D110</f>
        <v>5.3253000000000004</v>
      </c>
      <c r="D107" s="6">
        <f>TITRES_STAT!E110</f>
        <v>4765</v>
      </c>
      <c r="E107" s="2">
        <f t="shared" si="4"/>
        <v>3618496</v>
      </c>
      <c r="F107" s="6" t="str">
        <f t="shared" si="7"/>
        <v>BULLISH</v>
      </c>
      <c r="G107" s="6" t="str">
        <f t="shared" si="6"/>
        <v>STRONG</v>
      </c>
      <c r="H107" s="6" t="str">
        <f t="shared" si="5"/>
        <v>BULLISH DIVERGENCE</v>
      </c>
    </row>
    <row r="108" spans="1:8" ht="13.5" x14ac:dyDescent="0.25">
      <c r="A108" s="3">
        <f>TITRES_STAT!B111</f>
        <v>42160</v>
      </c>
      <c r="B108" s="6">
        <f>TITRES_STAT!C111</f>
        <v>13.67</v>
      </c>
      <c r="C108" s="6">
        <f>TITRES_STAT!D111</f>
        <v>5.2561</v>
      </c>
      <c r="D108" s="6">
        <f>TITRES_STAT!E111</f>
        <v>4056</v>
      </c>
      <c r="E108" s="2">
        <f t="shared" si="4"/>
        <v>3614440</v>
      </c>
      <c r="F108" s="6" t="str">
        <f t="shared" si="7"/>
        <v>BEARISH</v>
      </c>
      <c r="G108" s="6" t="str">
        <f t="shared" si="6"/>
        <v>NEUTRAL</v>
      </c>
      <c r="H108" s="6" t="str">
        <f t="shared" si="5"/>
        <v>CONFIRMED BEARISH</v>
      </c>
    </row>
    <row r="109" spans="1:8" ht="13.5" x14ac:dyDescent="0.25">
      <c r="A109" s="3">
        <f>TITRES_STAT!B112</f>
        <v>42163</v>
      </c>
      <c r="B109" s="6">
        <f>TITRES_STAT!C112</f>
        <v>13.8</v>
      </c>
      <c r="C109" s="6">
        <f>TITRES_STAT!D112</f>
        <v>5.3060999999999998</v>
      </c>
      <c r="D109" s="6">
        <f>TITRES_STAT!E112</f>
        <v>5486</v>
      </c>
      <c r="E109" s="2">
        <f t="shared" si="4"/>
        <v>3619926</v>
      </c>
      <c r="F109" s="6" t="str">
        <f t="shared" si="7"/>
        <v>BEARISH</v>
      </c>
      <c r="G109" s="6" t="str">
        <f t="shared" si="6"/>
        <v>NEUTRAL</v>
      </c>
      <c r="H109" s="6" t="str">
        <f t="shared" si="5"/>
        <v>CONFIRMED BEARISH</v>
      </c>
    </row>
    <row r="110" spans="1:8" ht="13.5" x14ac:dyDescent="0.25">
      <c r="A110" s="3">
        <f>TITRES_STAT!B113</f>
        <v>42164</v>
      </c>
      <c r="B110" s="6">
        <f>TITRES_STAT!C113</f>
        <v>13.65</v>
      </c>
      <c r="C110" s="6">
        <f>TITRES_STAT!D113</f>
        <v>5.2484000000000002</v>
      </c>
      <c r="D110" s="6">
        <f>TITRES_STAT!E113</f>
        <v>3965</v>
      </c>
      <c r="E110" s="2">
        <f t="shared" si="4"/>
        <v>3615961</v>
      </c>
      <c r="F110" s="6" t="str">
        <f t="shared" si="7"/>
        <v>BEARISH</v>
      </c>
      <c r="G110" s="6" t="str">
        <f t="shared" si="6"/>
        <v>NEUTRAL</v>
      </c>
      <c r="H110" s="6" t="str">
        <f t="shared" si="5"/>
        <v>CONFIRMED BEARISH</v>
      </c>
    </row>
    <row r="111" spans="1:8" ht="13.5" x14ac:dyDescent="0.25">
      <c r="A111" s="3">
        <f>TITRES_STAT!B114</f>
        <v>42165</v>
      </c>
      <c r="B111" s="6">
        <f>TITRES_STAT!C114</f>
        <v>13.52</v>
      </c>
      <c r="C111" s="6">
        <f>TITRES_STAT!D114</f>
        <v>5.1985000000000001</v>
      </c>
      <c r="D111" s="6">
        <f>TITRES_STAT!E114</f>
        <v>5353</v>
      </c>
      <c r="E111" s="2">
        <f t="shared" si="4"/>
        <v>3610608</v>
      </c>
      <c r="F111" s="6" t="str">
        <f t="shared" si="7"/>
        <v>BEARISH</v>
      </c>
      <c r="G111" s="6" t="str">
        <f t="shared" si="6"/>
        <v>NEUTRAL</v>
      </c>
      <c r="H111" s="6" t="str">
        <f t="shared" si="5"/>
        <v>CONFIRMED BEARISH</v>
      </c>
    </row>
    <row r="112" spans="1:8" ht="13.5" x14ac:dyDescent="0.25">
      <c r="A112" s="3">
        <f>TITRES_STAT!B115</f>
        <v>42166</v>
      </c>
      <c r="B112" s="6">
        <f>TITRES_STAT!C115</f>
        <v>13.89</v>
      </c>
      <c r="C112" s="6">
        <f>TITRES_STAT!D115</f>
        <v>5.3407</v>
      </c>
      <c r="D112" s="6">
        <f>TITRES_STAT!E115</f>
        <v>14645</v>
      </c>
      <c r="E112" s="2">
        <f t="shared" si="4"/>
        <v>3625253</v>
      </c>
      <c r="F112" s="6" t="str">
        <f t="shared" si="7"/>
        <v>BULLISH</v>
      </c>
      <c r="G112" s="6" t="str">
        <f t="shared" si="6"/>
        <v>NEUTRAL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13.89</v>
      </c>
      <c r="C113" s="6">
        <f>TITRES_STAT!D116</f>
        <v>5.3407</v>
      </c>
      <c r="D113" s="6">
        <f>TITRES_STAT!E116</f>
        <v>6641</v>
      </c>
      <c r="E113" s="2">
        <f t="shared" si="4"/>
        <v>3625253</v>
      </c>
      <c r="F113" s="6" t="str">
        <f t="shared" si="7"/>
        <v>BULLISH</v>
      </c>
      <c r="G113" s="6" t="str">
        <f t="shared" si="6"/>
        <v>NEUTRAL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13.94</v>
      </c>
      <c r="C114" s="6">
        <f>TITRES_STAT!D117</f>
        <v>5.3598999999999997</v>
      </c>
      <c r="D114" s="6">
        <f>TITRES_STAT!E117</f>
        <v>549</v>
      </c>
      <c r="E114" s="2">
        <f t="shared" si="4"/>
        <v>3625802</v>
      </c>
      <c r="F114" s="6" t="str">
        <f t="shared" si="7"/>
        <v>BULLISH</v>
      </c>
      <c r="G114" s="6" t="str">
        <f t="shared" si="6"/>
        <v>NEUTRAL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13.32</v>
      </c>
      <c r="C115" s="6">
        <f>TITRES_STAT!D118</f>
        <v>5.1974</v>
      </c>
      <c r="D115" s="6">
        <f>TITRES_STAT!E118</f>
        <v>3918</v>
      </c>
      <c r="E115" s="2">
        <f t="shared" si="4"/>
        <v>3621884</v>
      </c>
      <c r="F115" s="6" t="str">
        <f t="shared" si="7"/>
        <v>BULLISH</v>
      </c>
      <c r="G115" s="6" t="str">
        <f t="shared" si="6"/>
        <v>NEUTRAL</v>
      </c>
      <c r="H115" s="6" t="str">
        <f t="shared" si="5"/>
        <v>BULLISH DIVERGENCE</v>
      </c>
    </row>
    <row r="116" spans="1:8" ht="13.5" x14ac:dyDescent="0.25">
      <c r="A116" s="3">
        <f>TITRES_STAT!B119</f>
        <v>42172</v>
      </c>
      <c r="B116" s="6">
        <f>TITRES_STAT!C119</f>
        <v>13.5</v>
      </c>
      <c r="C116" s="6">
        <f>TITRES_STAT!D119</f>
        <v>5.2676999999999996</v>
      </c>
      <c r="D116" s="6">
        <f>TITRES_STAT!E119</f>
        <v>598</v>
      </c>
      <c r="E116" s="2">
        <f t="shared" si="4"/>
        <v>3622482</v>
      </c>
      <c r="F116" s="6" t="str">
        <f t="shared" si="7"/>
        <v>BULLISH</v>
      </c>
      <c r="G116" s="6" t="str">
        <f t="shared" si="6"/>
        <v>NEUTRAL</v>
      </c>
      <c r="H116" s="6" t="str">
        <f t="shared" si="5"/>
        <v>BULLISH DIVERGENCE</v>
      </c>
    </row>
    <row r="117" spans="1:8" ht="13.5" x14ac:dyDescent="0.25">
      <c r="A117" s="3">
        <f>TITRES_STAT!B120</f>
        <v>42173</v>
      </c>
      <c r="B117" s="6">
        <f>TITRES_STAT!C120</f>
        <v>13.45</v>
      </c>
      <c r="C117" s="6">
        <f>TITRES_STAT!D120</f>
        <v>5.2481999999999998</v>
      </c>
      <c r="D117" s="6">
        <f>TITRES_STAT!E120</f>
        <v>2295</v>
      </c>
      <c r="E117" s="2">
        <f t="shared" si="4"/>
        <v>3620187</v>
      </c>
      <c r="F117" s="6" t="str">
        <f t="shared" si="7"/>
        <v>BEARISH</v>
      </c>
      <c r="G117" s="6" t="str">
        <f t="shared" si="6"/>
        <v>NEUTRAL</v>
      </c>
      <c r="H117" s="6" t="str">
        <f t="shared" si="5"/>
        <v>CONFIRMED BEARISH</v>
      </c>
    </row>
    <row r="118" spans="1:8" ht="13.5" x14ac:dyDescent="0.25">
      <c r="A118" s="3">
        <f>TITRES_STAT!B121</f>
        <v>42174</v>
      </c>
      <c r="B118" s="6">
        <f>TITRES_STAT!C121</f>
        <v>13.45</v>
      </c>
      <c r="C118" s="6">
        <f>TITRES_STAT!D121</f>
        <v>5.2481999999999998</v>
      </c>
      <c r="D118" s="6">
        <f>TITRES_STAT!E121</f>
        <v>3171</v>
      </c>
      <c r="E118" s="2">
        <f t="shared" si="4"/>
        <v>3620187</v>
      </c>
      <c r="F118" s="6" t="str">
        <f t="shared" si="7"/>
        <v>BEARISH</v>
      </c>
      <c r="G118" s="6" t="str">
        <f t="shared" si="6"/>
        <v>NEUTRAL</v>
      </c>
      <c r="H118" s="6" t="str">
        <f t="shared" si="5"/>
        <v>CONFIRMED BEARISH</v>
      </c>
    </row>
    <row r="119" spans="1:8" ht="13.5" x14ac:dyDescent="0.25">
      <c r="A119" s="3">
        <f>TITRES_STAT!B122</f>
        <v>42177</v>
      </c>
      <c r="B119" s="6">
        <f>TITRES_STAT!C122</f>
        <v>13.45</v>
      </c>
      <c r="C119" s="6">
        <f>TITRES_STAT!D122</f>
        <v>5.2481999999999998</v>
      </c>
      <c r="D119" s="6">
        <f>TITRES_STAT!E122</f>
        <v>681</v>
      </c>
      <c r="E119" s="2">
        <f t="shared" si="4"/>
        <v>3620187</v>
      </c>
      <c r="F119" s="6" t="str">
        <f t="shared" si="7"/>
        <v>BEARISH</v>
      </c>
      <c r="G119" s="6" t="str">
        <f t="shared" si="6"/>
        <v>NEUTRAL</v>
      </c>
      <c r="H119" s="6" t="str">
        <f t="shared" si="5"/>
        <v>CONFIRMED BEARISH</v>
      </c>
    </row>
    <row r="120" spans="1:8" ht="13.5" x14ac:dyDescent="0.25">
      <c r="A120" s="3">
        <f>TITRES_STAT!B123</f>
        <v>42178</v>
      </c>
      <c r="B120" s="6">
        <f>TITRES_STAT!C123</f>
        <v>11.2</v>
      </c>
      <c r="C120" s="6">
        <f>TITRES_STAT!D123</f>
        <v>4.3701999999999996</v>
      </c>
      <c r="D120" s="6">
        <f>TITRES_STAT!E123</f>
        <v>166</v>
      </c>
      <c r="E120" s="2">
        <f t="shared" si="4"/>
        <v>3620021</v>
      </c>
      <c r="F120" s="6" t="str">
        <f t="shared" si="7"/>
        <v>BEARISH</v>
      </c>
      <c r="G120" s="6" t="str">
        <f t="shared" si="6"/>
        <v>NEUTRAL</v>
      </c>
      <c r="H120" s="6" t="str">
        <f t="shared" si="5"/>
        <v>CONFIRMED BEARISH</v>
      </c>
    </row>
    <row r="121" spans="1:8" ht="13.5" x14ac:dyDescent="0.25">
      <c r="A121" s="3">
        <f>TITRES_STAT!B124</f>
        <v>42179</v>
      </c>
      <c r="B121" s="6">
        <f>TITRES_STAT!C124</f>
        <v>11.87</v>
      </c>
      <c r="C121" s="6">
        <f>TITRES_STAT!D124</f>
        <v>5.5621999999999998</v>
      </c>
      <c r="D121" s="6">
        <f>TITRES_STAT!E124</f>
        <v>46077</v>
      </c>
      <c r="E121" s="2">
        <f t="shared" si="4"/>
        <v>3666098</v>
      </c>
      <c r="F121" s="6" t="str">
        <f t="shared" si="7"/>
        <v>BULLISH</v>
      </c>
      <c r="G121" s="6" t="str">
        <f t="shared" si="6"/>
        <v>NEUTRAL</v>
      </c>
      <c r="H121" s="6" t="str">
        <f t="shared" si="5"/>
        <v>BULLISH DIVERGENCE</v>
      </c>
    </row>
    <row r="122" spans="1:8" ht="13.5" x14ac:dyDescent="0.25">
      <c r="A122" s="3">
        <f>TITRES_STAT!B125</f>
        <v>42180</v>
      </c>
      <c r="B122" s="6">
        <f>TITRES_STAT!C125</f>
        <v>11.58</v>
      </c>
      <c r="C122" s="6">
        <f>TITRES_STAT!D125</f>
        <v>5.4263000000000003</v>
      </c>
      <c r="D122" s="6">
        <f>TITRES_STAT!E125</f>
        <v>27447</v>
      </c>
      <c r="E122" s="2">
        <f t="shared" si="4"/>
        <v>3638651</v>
      </c>
      <c r="F122" s="6" t="str">
        <f t="shared" si="7"/>
        <v>BULLISH</v>
      </c>
      <c r="G122" s="6" t="str">
        <f t="shared" si="6"/>
        <v>NEUTRAL</v>
      </c>
      <c r="H122" s="6" t="str">
        <f t="shared" si="5"/>
        <v>BULLISH DIVERGENCE</v>
      </c>
    </row>
    <row r="123" spans="1:8" ht="13.5" x14ac:dyDescent="0.25">
      <c r="A123" s="3">
        <f>TITRES_STAT!B126</f>
        <v>42181</v>
      </c>
      <c r="B123" s="6">
        <f>TITRES_STAT!C126</f>
        <v>11.36</v>
      </c>
      <c r="C123" s="6">
        <f>TITRES_STAT!D126</f>
        <v>5.3231999999999999</v>
      </c>
      <c r="D123" s="6">
        <f>TITRES_STAT!E126</f>
        <v>4015</v>
      </c>
      <c r="E123" s="2">
        <f t="shared" si="4"/>
        <v>3634636</v>
      </c>
      <c r="F123" s="6" t="str">
        <f t="shared" si="7"/>
        <v>BULLISH</v>
      </c>
      <c r="G123" s="6" t="str">
        <f t="shared" si="6"/>
        <v>NEUTRAL</v>
      </c>
      <c r="H123" s="6" t="str">
        <f t="shared" si="5"/>
        <v>BULLISH DIVERGENCE</v>
      </c>
    </row>
    <row r="124" spans="1:8" ht="13.5" x14ac:dyDescent="0.25">
      <c r="A124" s="3">
        <f>TITRES_STAT!B127</f>
        <v>42184</v>
      </c>
      <c r="B124" s="6">
        <f>TITRES_STAT!C127</f>
        <v>11.15</v>
      </c>
      <c r="C124" s="6">
        <f>TITRES_STAT!D127</f>
        <v>5.2248000000000001</v>
      </c>
      <c r="D124" s="6">
        <f>TITRES_STAT!E127</f>
        <v>32737</v>
      </c>
      <c r="E124" s="2">
        <f t="shared" si="4"/>
        <v>3601899</v>
      </c>
      <c r="F124" s="6" t="str">
        <f t="shared" si="7"/>
        <v>BEARISH</v>
      </c>
      <c r="G124" s="6" t="str">
        <f t="shared" si="6"/>
        <v>NEUTRAL</v>
      </c>
      <c r="H124" s="6" t="str">
        <f t="shared" si="5"/>
        <v>CONFIRMED BEARISH</v>
      </c>
    </row>
    <row r="125" spans="1:8" ht="13.5" x14ac:dyDescent="0.25">
      <c r="A125" s="3">
        <f>TITRES_STAT!B128</f>
        <v>42185</v>
      </c>
      <c r="B125" s="6">
        <f>TITRES_STAT!C128</f>
        <v>11.5</v>
      </c>
      <c r="C125" s="6">
        <f>TITRES_STAT!D128</f>
        <v>5.3887999999999998</v>
      </c>
      <c r="D125" s="6">
        <f>TITRES_STAT!E128</f>
        <v>11414</v>
      </c>
      <c r="E125" s="2">
        <f t="shared" si="4"/>
        <v>3613313</v>
      </c>
      <c r="F125" s="6" t="str">
        <f t="shared" si="7"/>
        <v>BEARISH</v>
      </c>
      <c r="G125" s="6" t="str">
        <f t="shared" si="6"/>
        <v>NEUTRAL</v>
      </c>
      <c r="H125" s="6" t="str">
        <f t="shared" si="5"/>
        <v>BEARISH DIVERGENCE</v>
      </c>
    </row>
    <row r="126" spans="1:8" ht="13.5" x14ac:dyDescent="0.25">
      <c r="A126" s="3">
        <f>TITRES_STAT!B129</f>
        <v>42186</v>
      </c>
      <c r="B126" s="6">
        <f>TITRES_STAT!C129</f>
        <v>11.4</v>
      </c>
      <c r="C126" s="6">
        <f>TITRES_STAT!D129</f>
        <v>5.3419999999999996</v>
      </c>
      <c r="D126" s="6">
        <f>TITRES_STAT!E129</f>
        <v>1660</v>
      </c>
      <c r="E126" s="2">
        <f t="shared" si="4"/>
        <v>3611653</v>
      </c>
      <c r="F126" s="6" t="str">
        <f t="shared" si="7"/>
        <v>BEARISH</v>
      </c>
      <c r="G126" s="6" t="str">
        <f t="shared" si="6"/>
        <v>NEUTRAL</v>
      </c>
      <c r="H126" s="6" t="str">
        <f t="shared" si="5"/>
        <v>CONFIRMED BEARISH</v>
      </c>
    </row>
    <row r="127" spans="1:8" ht="13.5" x14ac:dyDescent="0.25">
      <c r="A127" s="3">
        <f>TITRES_STAT!B130</f>
        <v>42187</v>
      </c>
      <c r="B127" s="6">
        <f>TITRES_STAT!C130</f>
        <v>11.4</v>
      </c>
      <c r="C127" s="6">
        <f>TITRES_STAT!D130</f>
        <v>5.3419999999999996</v>
      </c>
      <c r="D127" s="6">
        <f>TITRES_STAT!E130</f>
        <v>5416</v>
      </c>
      <c r="E127" s="2">
        <f t="shared" si="4"/>
        <v>3611653</v>
      </c>
      <c r="F127" s="6" t="str">
        <f t="shared" si="7"/>
        <v>BEARISH</v>
      </c>
      <c r="G127" s="6" t="str">
        <f t="shared" si="6"/>
        <v>NEUTRAL</v>
      </c>
      <c r="H127" s="6" t="str">
        <f t="shared" si="5"/>
        <v>CONFIRMED BEARISH</v>
      </c>
    </row>
    <row r="128" spans="1:8" ht="13.5" x14ac:dyDescent="0.25">
      <c r="A128" s="3">
        <f>TITRES_STAT!B131</f>
        <v>42188</v>
      </c>
      <c r="B128" s="6">
        <f>TITRES_STAT!C131</f>
        <v>11.2</v>
      </c>
      <c r="C128" s="6">
        <f>TITRES_STAT!D131</f>
        <v>5.2483000000000004</v>
      </c>
      <c r="D128" s="6">
        <f>TITRES_STAT!E131</f>
        <v>251</v>
      </c>
      <c r="E128" s="2">
        <f t="shared" si="4"/>
        <v>3611402</v>
      </c>
      <c r="F128" s="6" t="str">
        <f t="shared" si="7"/>
        <v>BEARISH</v>
      </c>
      <c r="G128" s="6" t="str">
        <f t="shared" si="6"/>
        <v>NEUTRAL</v>
      </c>
      <c r="H128" s="6" t="str">
        <f t="shared" si="5"/>
        <v>CONFIRMED BEARISH</v>
      </c>
    </row>
    <row r="129" spans="1:8" ht="13.5" x14ac:dyDescent="0.25">
      <c r="A129" s="3">
        <f>TITRES_STAT!B132</f>
        <v>42191</v>
      </c>
      <c r="B129" s="6">
        <f>TITRES_STAT!C132</f>
        <v>11.12</v>
      </c>
      <c r="C129" s="6">
        <f>TITRES_STAT!D132</f>
        <v>5.2107999999999999</v>
      </c>
      <c r="D129" s="6">
        <f>TITRES_STAT!E132</f>
        <v>12124</v>
      </c>
      <c r="E129" s="2">
        <f t="shared" si="4"/>
        <v>3599278</v>
      </c>
      <c r="F129" s="6" t="str">
        <f t="shared" si="7"/>
        <v>BEARISH</v>
      </c>
      <c r="G129" s="6" t="str">
        <f t="shared" si="6"/>
        <v>NEUTRAL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11.19</v>
      </c>
      <c r="C130" s="6">
        <f>TITRES_STAT!D133</f>
        <v>5.2435999999999998</v>
      </c>
      <c r="D130" s="6">
        <f>TITRES_STAT!E133</f>
        <v>1686</v>
      </c>
      <c r="E130" s="2">
        <f t="shared" si="4"/>
        <v>3600964</v>
      </c>
      <c r="F130" s="6" t="str">
        <f t="shared" si="7"/>
        <v>BEARISH</v>
      </c>
      <c r="G130" s="6" t="str">
        <f t="shared" si="6"/>
        <v>NEUTRAL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11</v>
      </c>
      <c r="C131" s="6">
        <f>TITRES_STAT!D134</f>
        <v>5.1544999999999996</v>
      </c>
      <c r="D131" s="6">
        <f>TITRES_STAT!E134</f>
        <v>3215</v>
      </c>
      <c r="E131" s="2">
        <f t="shared" si="4"/>
        <v>3597749</v>
      </c>
      <c r="F131" s="6" t="str">
        <f t="shared" si="7"/>
        <v>BEARISH</v>
      </c>
      <c r="G131" s="6" t="str">
        <f t="shared" si="6"/>
        <v>NEUTRAL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10.7</v>
      </c>
      <c r="C132" s="6">
        <f>TITRES_STAT!D135</f>
        <v>5.0140000000000002</v>
      </c>
      <c r="D132" s="6">
        <f>TITRES_STAT!E135</f>
        <v>9987</v>
      </c>
      <c r="E132" s="2">
        <f t="shared" ref="E132:E195" si="8">IF(B132&gt;B131, E131+D132, IF(B132&lt;B131, E131-D132, E131))</f>
        <v>3587762</v>
      </c>
      <c r="F132" s="6" t="str">
        <f t="shared" si="7"/>
        <v>BEARISH</v>
      </c>
      <c r="G132" s="6" t="str">
        <f t="shared" si="6"/>
        <v>NEUTRAL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10.7</v>
      </c>
      <c r="C133" s="6">
        <f>TITRES_STAT!D136</f>
        <v>5.0140000000000002</v>
      </c>
      <c r="D133" s="6">
        <f>TITRES_STAT!E136</f>
        <v>205</v>
      </c>
      <c r="E133" s="2">
        <f t="shared" si="8"/>
        <v>3587762</v>
      </c>
      <c r="F133" s="6" t="str">
        <f t="shared" si="7"/>
        <v>BEARISH</v>
      </c>
      <c r="G133" s="6" t="str">
        <f t="shared" si="6"/>
        <v>NEUTRAL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10.52</v>
      </c>
      <c r="C134" s="6">
        <f>TITRES_STAT!D137</f>
        <v>4.9295999999999998</v>
      </c>
      <c r="D134" s="6">
        <f>TITRES_STAT!E137</f>
        <v>10346</v>
      </c>
      <c r="E134" s="2">
        <f t="shared" si="8"/>
        <v>3577416</v>
      </c>
      <c r="F134" s="6" t="str">
        <f t="shared" si="7"/>
        <v>BEARISH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6">
        <f>TITRES_STAT!C138</f>
        <v>10.48</v>
      </c>
      <c r="C135" s="6">
        <f>TITRES_STAT!D138</f>
        <v>4.9108999999999998</v>
      </c>
      <c r="D135" s="6">
        <f>TITRES_STAT!E138</f>
        <v>13057</v>
      </c>
      <c r="E135" s="2">
        <f t="shared" si="8"/>
        <v>3564359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CONFIRMED BEARISH</v>
      </c>
    </row>
    <row r="136" spans="1:8" ht="13.5" x14ac:dyDescent="0.25">
      <c r="A136" s="3">
        <f>TITRES_STAT!B139</f>
        <v>42200</v>
      </c>
      <c r="B136" s="6">
        <f>TITRES_STAT!C139</f>
        <v>10.4</v>
      </c>
      <c r="C136" s="6">
        <f>TITRES_STAT!D139</f>
        <v>4.8734000000000002</v>
      </c>
      <c r="D136" s="6">
        <f>TITRES_STAT!E139</f>
        <v>12819</v>
      </c>
      <c r="E136" s="2">
        <f t="shared" si="8"/>
        <v>3551540</v>
      </c>
      <c r="F136" s="6" t="str">
        <f t="shared" ref="F136:F199" si="11">IF(E136&gt;E131,"BULLISH",IF(E136&lt;E131,"BEARISH","NEUTRAL"))</f>
        <v>BEARISH</v>
      </c>
      <c r="G136" s="6" t="str">
        <f t="shared" si="10"/>
        <v>NEUTRAL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10.3</v>
      </c>
      <c r="C137" s="6">
        <f>TITRES_STAT!D140</f>
        <v>4.8265000000000002</v>
      </c>
      <c r="D137" s="6">
        <f>TITRES_STAT!E140</f>
        <v>3802</v>
      </c>
      <c r="E137" s="2">
        <f t="shared" si="8"/>
        <v>3547738</v>
      </c>
      <c r="F137" s="6" t="str">
        <f t="shared" si="11"/>
        <v>BEARISH</v>
      </c>
      <c r="G137" s="6" t="str">
        <f t="shared" si="10"/>
        <v>NEUTRAL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10.42</v>
      </c>
      <c r="C138" s="6">
        <f>TITRES_STAT!D141</f>
        <v>4.8826999999999998</v>
      </c>
      <c r="D138" s="6">
        <f>TITRES_STAT!E141</f>
        <v>2005</v>
      </c>
      <c r="E138" s="2">
        <f t="shared" si="8"/>
        <v>3549743</v>
      </c>
      <c r="F138" s="6" t="str">
        <f t="shared" si="11"/>
        <v>BEARISH</v>
      </c>
      <c r="G138" s="6" t="str">
        <f t="shared" si="10"/>
        <v>NEUTRAL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10.17</v>
      </c>
      <c r="C139" s="6">
        <f>TITRES_STAT!D142</f>
        <v>4.7656000000000001</v>
      </c>
      <c r="D139" s="6">
        <f>TITRES_STAT!E142</f>
        <v>1969</v>
      </c>
      <c r="E139" s="2">
        <f t="shared" si="8"/>
        <v>3547774</v>
      </c>
      <c r="F139" s="6" t="str">
        <f t="shared" si="11"/>
        <v>BEARISH</v>
      </c>
      <c r="G139" s="6" t="str">
        <f t="shared" si="10"/>
        <v>NEUTRAL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10.199999999999999</v>
      </c>
      <c r="C140" s="6">
        <f>TITRES_STAT!D143</f>
        <v>4.7797000000000001</v>
      </c>
      <c r="D140" s="6">
        <f>TITRES_STAT!E143</f>
        <v>135931</v>
      </c>
      <c r="E140" s="2">
        <f t="shared" si="8"/>
        <v>3683705</v>
      </c>
      <c r="F140" s="6" t="str">
        <f t="shared" si="11"/>
        <v>BULLISH</v>
      </c>
      <c r="G140" s="6" t="str">
        <f t="shared" si="10"/>
        <v>STRONG</v>
      </c>
      <c r="H140" s="6" t="str">
        <f t="shared" si="9"/>
        <v>BULLISH DIVERGENCE</v>
      </c>
    </row>
    <row r="141" spans="1:8" ht="13.5" x14ac:dyDescent="0.25">
      <c r="A141" s="3">
        <f>TITRES_STAT!B144</f>
        <v>42208</v>
      </c>
      <c r="B141" s="6">
        <f>TITRES_STAT!C144</f>
        <v>10.55</v>
      </c>
      <c r="C141" s="6">
        <f>TITRES_STAT!D144</f>
        <v>4.9436999999999998</v>
      </c>
      <c r="D141" s="6">
        <f>TITRES_STAT!E144</f>
        <v>30137</v>
      </c>
      <c r="E141" s="2">
        <f t="shared" si="8"/>
        <v>3713842</v>
      </c>
      <c r="F141" s="6" t="str">
        <f t="shared" si="11"/>
        <v>BULLISH</v>
      </c>
      <c r="G141" s="6" t="str">
        <f t="shared" si="10"/>
        <v>STRONG</v>
      </c>
      <c r="H141" s="6" t="str">
        <f t="shared" si="9"/>
        <v>CONFIRMED BULLISH</v>
      </c>
    </row>
    <row r="142" spans="1:8" ht="13.5" x14ac:dyDescent="0.25">
      <c r="A142" s="3">
        <f>TITRES_STAT!B145</f>
        <v>42209</v>
      </c>
      <c r="B142" s="6">
        <f>TITRES_STAT!C145</f>
        <v>10.5</v>
      </c>
      <c r="C142" s="6">
        <f>TITRES_STAT!D145</f>
        <v>4.9202000000000004</v>
      </c>
      <c r="D142" s="6">
        <f>TITRES_STAT!E145</f>
        <v>2048</v>
      </c>
      <c r="E142" s="2">
        <f t="shared" si="8"/>
        <v>3711794</v>
      </c>
      <c r="F142" s="6" t="str">
        <f t="shared" si="11"/>
        <v>BULLISH</v>
      </c>
      <c r="G142" s="6" t="str">
        <f t="shared" si="10"/>
        <v>STRONG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10.59</v>
      </c>
      <c r="C143" s="6">
        <f>TITRES_STAT!D146</f>
        <v>4.9623999999999997</v>
      </c>
      <c r="D143" s="6">
        <f>TITRES_STAT!E146</f>
        <v>178</v>
      </c>
      <c r="E143" s="2">
        <f t="shared" si="8"/>
        <v>3711972</v>
      </c>
      <c r="F143" s="6" t="str">
        <f t="shared" si="11"/>
        <v>BULLISH</v>
      </c>
      <c r="G143" s="6" t="str">
        <f t="shared" si="10"/>
        <v>STRONG</v>
      </c>
      <c r="H143" s="6" t="str">
        <f t="shared" si="9"/>
        <v>CONFIRMED BULLISH</v>
      </c>
    </row>
    <row r="144" spans="1:8" ht="13.5" x14ac:dyDescent="0.25">
      <c r="A144" s="3">
        <f>TITRES_STAT!B147</f>
        <v>42213</v>
      </c>
      <c r="B144" s="6">
        <f>TITRES_STAT!C147</f>
        <v>10.49</v>
      </c>
      <c r="C144" s="6">
        <f>TITRES_STAT!D147</f>
        <v>4.9156000000000004</v>
      </c>
      <c r="D144" s="6">
        <f>TITRES_STAT!E147</f>
        <v>1974</v>
      </c>
      <c r="E144" s="2">
        <f t="shared" si="8"/>
        <v>3709998</v>
      </c>
      <c r="F144" s="6" t="str">
        <f t="shared" si="11"/>
        <v>BULLISH</v>
      </c>
      <c r="G144" s="6" t="str">
        <f t="shared" si="10"/>
        <v>STRONG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10.49</v>
      </c>
      <c r="C145" s="6">
        <f>TITRES_STAT!D148</f>
        <v>4.9156000000000004</v>
      </c>
      <c r="D145" s="6">
        <f>TITRES_STAT!E148</f>
        <v>1586</v>
      </c>
      <c r="E145" s="2">
        <f t="shared" si="8"/>
        <v>3709998</v>
      </c>
      <c r="F145" s="6" t="str">
        <f t="shared" si="11"/>
        <v>BULLISH</v>
      </c>
      <c r="G145" s="6" t="str">
        <f t="shared" si="10"/>
        <v>NEUTRAL</v>
      </c>
      <c r="H145" s="6" t="str">
        <f t="shared" si="9"/>
        <v>CONFIRMED BULLISH</v>
      </c>
    </row>
    <row r="146" spans="1:8" ht="13.5" x14ac:dyDescent="0.25">
      <c r="A146" s="3">
        <f>TITRES_STAT!B149</f>
        <v>42215</v>
      </c>
      <c r="B146" s="6">
        <f>TITRES_STAT!C149</f>
        <v>10.45</v>
      </c>
      <c r="C146" s="6">
        <f>TITRES_STAT!D149</f>
        <v>4.8967999999999998</v>
      </c>
      <c r="D146" s="6">
        <f>TITRES_STAT!E149</f>
        <v>415</v>
      </c>
      <c r="E146" s="2">
        <f t="shared" si="8"/>
        <v>3709583</v>
      </c>
      <c r="F146" s="6" t="str">
        <f t="shared" si="11"/>
        <v>BEARISH</v>
      </c>
      <c r="G146" s="6" t="str">
        <f t="shared" si="10"/>
        <v>NEUTRAL</v>
      </c>
      <c r="H146" s="6" t="str">
        <f t="shared" si="9"/>
        <v>CONFIRMED BEARISH</v>
      </c>
    </row>
    <row r="147" spans="1:8" ht="13.5" x14ac:dyDescent="0.25">
      <c r="A147" s="3">
        <f>TITRES_STAT!B150</f>
        <v>42216</v>
      </c>
      <c r="B147" s="6">
        <f>TITRES_STAT!C150</f>
        <v>10.6</v>
      </c>
      <c r="C147" s="6">
        <f>TITRES_STAT!D150</f>
        <v>4.9671000000000003</v>
      </c>
      <c r="D147" s="6">
        <f>TITRES_STAT!E150</f>
        <v>12264</v>
      </c>
      <c r="E147" s="2">
        <f t="shared" si="8"/>
        <v>3721847</v>
      </c>
      <c r="F147" s="6" t="str">
        <f t="shared" si="11"/>
        <v>BULLISH</v>
      </c>
      <c r="G147" s="6" t="str">
        <f t="shared" si="10"/>
        <v>NEUTRAL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10.4</v>
      </c>
      <c r="C148" s="6">
        <f>TITRES_STAT!D151</f>
        <v>4.8734000000000002</v>
      </c>
      <c r="D148" s="6">
        <f>TITRES_STAT!E151</f>
        <v>1618</v>
      </c>
      <c r="E148" s="2">
        <f t="shared" si="8"/>
        <v>3720229</v>
      </c>
      <c r="F148" s="6" t="str">
        <f t="shared" si="11"/>
        <v>BULLISH</v>
      </c>
      <c r="G148" s="6" t="str">
        <f t="shared" si="10"/>
        <v>NEUTRAL</v>
      </c>
      <c r="H148" s="6" t="str">
        <f t="shared" si="9"/>
        <v>BULLISH DIVERGENCE</v>
      </c>
    </row>
    <row r="149" spans="1:8" ht="13.5" x14ac:dyDescent="0.25">
      <c r="A149" s="3">
        <f>TITRES_STAT!B152</f>
        <v>42220</v>
      </c>
      <c r="B149" s="6">
        <f>TITRES_STAT!C152</f>
        <v>10.58</v>
      </c>
      <c r="C149" s="6">
        <f>TITRES_STAT!D152</f>
        <v>4.9577</v>
      </c>
      <c r="D149" s="6">
        <f>TITRES_STAT!E152</f>
        <v>1141</v>
      </c>
      <c r="E149" s="2">
        <f t="shared" si="8"/>
        <v>3721370</v>
      </c>
      <c r="F149" s="6" t="str">
        <f t="shared" si="11"/>
        <v>BULLISH</v>
      </c>
      <c r="G149" s="6" t="str">
        <f t="shared" si="10"/>
        <v>NEUTRAL</v>
      </c>
      <c r="H149" s="6" t="str">
        <f t="shared" si="9"/>
        <v>CONFIRMED BULLISH</v>
      </c>
    </row>
    <row r="150" spans="1:8" ht="13.5" x14ac:dyDescent="0.25">
      <c r="A150" s="3">
        <f>TITRES_STAT!B153</f>
        <v>42221</v>
      </c>
      <c r="B150" s="6">
        <f>TITRES_STAT!C153</f>
        <v>10.74</v>
      </c>
      <c r="C150" s="6">
        <f>TITRES_STAT!D153</f>
        <v>5.0327000000000002</v>
      </c>
      <c r="D150" s="6">
        <f>TITRES_STAT!E153</f>
        <v>3513</v>
      </c>
      <c r="E150" s="2">
        <f t="shared" si="8"/>
        <v>3724883</v>
      </c>
      <c r="F150" s="6" t="str">
        <f t="shared" si="11"/>
        <v>BULLISH</v>
      </c>
      <c r="G150" s="6" t="str">
        <f t="shared" si="10"/>
        <v>NEUTRAL</v>
      </c>
      <c r="H150" s="6" t="str">
        <f t="shared" si="9"/>
        <v>CONFIRMED BULLISH</v>
      </c>
    </row>
    <row r="151" spans="1:8" ht="13.5" x14ac:dyDescent="0.25">
      <c r="A151" s="3">
        <f>TITRES_STAT!B154</f>
        <v>42222</v>
      </c>
      <c r="B151" s="6">
        <f>TITRES_STAT!C154</f>
        <v>11.04</v>
      </c>
      <c r="C151" s="6">
        <f>TITRES_STAT!D154</f>
        <v>5.1733000000000002</v>
      </c>
      <c r="D151" s="6">
        <f>TITRES_STAT!E154</f>
        <v>12720</v>
      </c>
      <c r="E151" s="2">
        <f t="shared" si="8"/>
        <v>3737603</v>
      </c>
      <c r="F151" s="6" t="str">
        <f t="shared" si="11"/>
        <v>BULLISH</v>
      </c>
      <c r="G151" s="6" t="str">
        <f t="shared" si="10"/>
        <v>NEUTRAL</v>
      </c>
      <c r="H151" s="6" t="str">
        <f t="shared" si="9"/>
        <v>CONFIRMED BULLISH</v>
      </c>
    </row>
    <row r="152" spans="1:8" ht="13.5" x14ac:dyDescent="0.25">
      <c r="A152" s="3">
        <f>TITRES_STAT!B155</f>
        <v>42223</v>
      </c>
      <c r="B152" s="6">
        <f>TITRES_STAT!C155</f>
        <v>11.04</v>
      </c>
      <c r="C152" s="6">
        <f>TITRES_STAT!D155</f>
        <v>5.1733000000000002</v>
      </c>
      <c r="D152" s="6">
        <f>TITRES_STAT!E155</f>
        <v>29225</v>
      </c>
      <c r="E152" s="2">
        <f t="shared" si="8"/>
        <v>3737603</v>
      </c>
      <c r="F152" s="6" t="str">
        <f t="shared" si="11"/>
        <v>BULLISH</v>
      </c>
      <c r="G152" s="6" t="str">
        <f t="shared" si="10"/>
        <v>NEUTRAL</v>
      </c>
      <c r="H152" s="6" t="str">
        <f t="shared" si="9"/>
        <v>CONFIRMED BULLISH</v>
      </c>
    </row>
    <row r="153" spans="1:8" ht="13.5" x14ac:dyDescent="0.25">
      <c r="A153" s="3">
        <f>TITRES_STAT!B156</f>
        <v>42226</v>
      </c>
      <c r="B153" s="6">
        <f>TITRES_STAT!C156</f>
        <v>11.19</v>
      </c>
      <c r="C153" s="6">
        <f>TITRES_STAT!D156</f>
        <v>5.2435999999999998</v>
      </c>
      <c r="D153" s="6">
        <f>TITRES_STAT!E156</f>
        <v>8401</v>
      </c>
      <c r="E153" s="2">
        <f t="shared" si="8"/>
        <v>3746004</v>
      </c>
      <c r="F153" s="6" t="str">
        <f t="shared" si="11"/>
        <v>BULLISH</v>
      </c>
      <c r="G153" s="6" t="str">
        <f t="shared" si="10"/>
        <v>NEUTRAL</v>
      </c>
      <c r="H153" s="6" t="str">
        <f t="shared" si="9"/>
        <v>CONFIRMED BULLISH</v>
      </c>
    </row>
    <row r="154" spans="1:8" ht="13.5" x14ac:dyDescent="0.25">
      <c r="A154" s="3">
        <f>TITRES_STAT!B157</f>
        <v>42227</v>
      </c>
      <c r="B154" s="6">
        <f>TITRES_STAT!C157</f>
        <v>11.1</v>
      </c>
      <c r="C154" s="6">
        <f>TITRES_STAT!D157</f>
        <v>5.2013999999999996</v>
      </c>
      <c r="D154" s="6">
        <f>TITRES_STAT!E157</f>
        <v>2181</v>
      </c>
      <c r="E154" s="2">
        <f t="shared" si="8"/>
        <v>3743823</v>
      </c>
      <c r="F154" s="6" t="str">
        <f t="shared" si="11"/>
        <v>BULLISH</v>
      </c>
      <c r="G154" s="6" t="str">
        <f t="shared" si="10"/>
        <v>NEUTRAL</v>
      </c>
      <c r="H154" s="6" t="str">
        <f t="shared" si="9"/>
        <v>CONFIRMED BULLISH</v>
      </c>
    </row>
    <row r="155" spans="1:8" ht="13.5" x14ac:dyDescent="0.25">
      <c r="A155" s="3">
        <f>TITRES_STAT!B158</f>
        <v>42228</v>
      </c>
      <c r="B155" s="6">
        <f>TITRES_STAT!C158</f>
        <v>11.1</v>
      </c>
      <c r="C155" s="6">
        <f>TITRES_STAT!D158</f>
        <v>5.2013999999999996</v>
      </c>
      <c r="D155" s="6">
        <f>TITRES_STAT!E158</f>
        <v>91</v>
      </c>
      <c r="E155" s="2">
        <f t="shared" si="8"/>
        <v>3743823</v>
      </c>
      <c r="F155" s="6" t="str">
        <f t="shared" si="11"/>
        <v>BULLISH</v>
      </c>
      <c r="G155" s="6" t="str">
        <f t="shared" si="10"/>
        <v>NEUTRAL</v>
      </c>
      <c r="H155" s="6" t="str">
        <f t="shared" si="9"/>
        <v>CONFIRMED BULLISH</v>
      </c>
    </row>
    <row r="156" spans="1:8" ht="13.5" x14ac:dyDescent="0.25">
      <c r="A156" s="3">
        <f>TITRES_STAT!B159</f>
        <v>42230</v>
      </c>
      <c r="B156" s="6">
        <f>TITRES_STAT!C159</f>
        <v>10.93</v>
      </c>
      <c r="C156" s="6">
        <f>TITRES_STAT!D159</f>
        <v>5.1216999999999997</v>
      </c>
      <c r="D156" s="6">
        <f>TITRES_STAT!E159</f>
        <v>1672</v>
      </c>
      <c r="E156" s="2">
        <f t="shared" si="8"/>
        <v>3742151</v>
      </c>
      <c r="F156" s="6" t="str">
        <f t="shared" si="11"/>
        <v>BULLISH</v>
      </c>
      <c r="G156" s="6" t="str">
        <f t="shared" si="10"/>
        <v>NEUTRAL</v>
      </c>
      <c r="H156" s="6" t="str">
        <f t="shared" si="9"/>
        <v>BULLISH DIVERGENCE</v>
      </c>
    </row>
    <row r="157" spans="1:8" ht="13.5" x14ac:dyDescent="0.25">
      <c r="A157" s="3">
        <f>TITRES_STAT!B160</f>
        <v>42233</v>
      </c>
      <c r="B157" s="6">
        <f>TITRES_STAT!C160</f>
        <v>10.93</v>
      </c>
      <c r="C157" s="6">
        <f>TITRES_STAT!D160</f>
        <v>5.1216999999999997</v>
      </c>
      <c r="D157" s="6">
        <f>TITRES_STAT!E160</f>
        <v>3699</v>
      </c>
      <c r="E157" s="2">
        <f t="shared" si="8"/>
        <v>3742151</v>
      </c>
      <c r="F157" s="6" t="str">
        <f t="shared" si="11"/>
        <v>BULLISH</v>
      </c>
      <c r="G157" s="6" t="str">
        <f t="shared" si="10"/>
        <v>NEUTRAL</v>
      </c>
      <c r="H157" s="6" t="str">
        <f t="shared" si="9"/>
        <v>BULLISH DIVERGENCE</v>
      </c>
    </row>
    <row r="158" spans="1:8" ht="13.5" x14ac:dyDescent="0.25">
      <c r="A158" s="3">
        <f>TITRES_STAT!B161</f>
        <v>42234</v>
      </c>
      <c r="B158" s="6">
        <f>TITRES_STAT!C161</f>
        <v>11.05</v>
      </c>
      <c r="C158" s="6">
        <f>TITRES_STAT!D161</f>
        <v>5.1779999999999999</v>
      </c>
      <c r="D158" s="6">
        <f>TITRES_STAT!E161</f>
        <v>7395</v>
      </c>
      <c r="E158" s="2">
        <f t="shared" si="8"/>
        <v>3749546</v>
      </c>
      <c r="F158" s="6" t="str">
        <f t="shared" si="11"/>
        <v>BULLISH</v>
      </c>
      <c r="G158" s="6" t="str">
        <f t="shared" si="10"/>
        <v>NEUTRAL</v>
      </c>
      <c r="H158" s="6" t="str">
        <f t="shared" si="9"/>
        <v>BULLISH DIVERGENCE</v>
      </c>
    </row>
    <row r="159" spans="1:8" ht="13.5" x14ac:dyDescent="0.25">
      <c r="A159" s="3">
        <f>TITRES_STAT!B162</f>
        <v>42235</v>
      </c>
      <c r="B159" s="6">
        <f>TITRES_STAT!C162</f>
        <v>10.95</v>
      </c>
      <c r="C159" s="6">
        <f>TITRES_STAT!D162</f>
        <v>5.1311</v>
      </c>
      <c r="D159" s="6">
        <f>TITRES_STAT!E162</f>
        <v>2181</v>
      </c>
      <c r="E159" s="2">
        <f t="shared" si="8"/>
        <v>3747365</v>
      </c>
      <c r="F159" s="6" t="str">
        <f t="shared" si="11"/>
        <v>BULLISH</v>
      </c>
      <c r="G159" s="6" t="str">
        <f t="shared" si="10"/>
        <v>NEUTRAL</v>
      </c>
      <c r="H159" s="6" t="str">
        <f t="shared" si="9"/>
        <v>BULLISH DIVERGENCE</v>
      </c>
    </row>
    <row r="160" spans="1:8" ht="13.5" x14ac:dyDescent="0.25">
      <c r="A160" s="3">
        <f>TITRES_STAT!B163</f>
        <v>42236</v>
      </c>
      <c r="B160" s="6">
        <f>TITRES_STAT!C163</f>
        <v>11</v>
      </c>
      <c r="C160" s="6">
        <f>TITRES_STAT!D163</f>
        <v>5.1544999999999996</v>
      </c>
      <c r="D160" s="6">
        <f>TITRES_STAT!E163</f>
        <v>6737</v>
      </c>
      <c r="E160" s="2">
        <f t="shared" si="8"/>
        <v>3754102</v>
      </c>
      <c r="F160" s="6" t="str">
        <f t="shared" si="11"/>
        <v>BULLISH</v>
      </c>
      <c r="G160" s="6" t="str">
        <f t="shared" si="10"/>
        <v>NEUTRAL</v>
      </c>
      <c r="H160" s="6" t="str">
        <f t="shared" si="9"/>
        <v>BULLISH DIVERGENCE</v>
      </c>
    </row>
    <row r="161" spans="1:8" ht="13.5" x14ac:dyDescent="0.25">
      <c r="A161" s="3">
        <f>TITRES_STAT!B164</f>
        <v>42237</v>
      </c>
      <c r="B161" s="6">
        <f>TITRES_STAT!C164</f>
        <v>10.95</v>
      </c>
      <c r="C161" s="6">
        <f>TITRES_STAT!D164</f>
        <v>5.1311</v>
      </c>
      <c r="D161" s="6">
        <f>TITRES_STAT!E164</f>
        <v>462</v>
      </c>
      <c r="E161" s="2">
        <f t="shared" si="8"/>
        <v>3753640</v>
      </c>
      <c r="F161" s="6" t="str">
        <f t="shared" si="11"/>
        <v>BULLISH</v>
      </c>
      <c r="G161" s="6" t="str">
        <f t="shared" si="10"/>
        <v>NEUTRAL</v>
      </c>
      <c r="H161" s="6" t="str">
        <f t="shared" si="9"/>
        <v>CONFIRMED BULLISH</v>
      </c>
    </row>
    <row r="162" spans="1:8" ht="13.5" x14ac:dyDescent="0.25">
      <c r="A162" s="3">
        <f>TITRES_STAT!B165</f>
        <v>42240</v>
      </c>
      <c r="B162" s="6">
        <f>TITRES_STAT!C165</f>
        <v>10.97</v>
      </c>
      <c r="C162" s="6">
        <f>TITRES_STAT!D165</f>
        <v>5.1405000000000003</v>
      </c>
      <c r="D162" s="6">
        <f>TITRES_STAT!E165</f>
        <v>9424</v>
      </c>
      <c r="E162" s="2">
        <f t="shared" si="8"/>
        <v>3763064</v>
      </c>
      <c r="F162" s="6" t="str">
        <f t="shared" si="11"/>
        <v>BULLISH</v>
      </c>
      <c r="G162" s="6" t="str">
        <f t="shared" si="10"/>
        <v>NEUTRAL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10.8</v>
      </c>
      <c r="C163" s="6">
        <f>TITRES_STAT!D166</f>
        <v>5.0608000000000004</v>
      </c>
      <c r="D163" s="6">
        <f>TITRES_STAT!E166</f>
        <v>5755</v>
      </c>
      <c r="E163" s="2">
        <f t="shared" si="8"/>
        <v>3757309</v>
      </c>
      <c r="F163" s="6" t="str">
        <f t="shared" si="11"/>
        <v>BULLISH</v>
      </c>
      <c r="G163" s="6" t="str">
        <f t="shared" si="10"/>
        <v>NEUTRAL</v>
      </c>
      <c r="H163" s="6" t="str">
        <f t="shared" si="9"/>
        <v>BULLISH DIVERGENCE</v>
      </c>
    </row>
    <row r="164" spans="1:8" ht="13.5" x14ac:dyDescent="0.25">
      <c r="A164" s="3">
        <f>TITRES_STAT!B167</f>
        <v>42242</v>
      </c>
      <c r="B164" s="6">
        <f>TITRES_STAT!C167</f>
        <v>10.8</v>
      </c>
      <c r="C164" s="6">
        <f>TITRES_STAT!D167</f>
        <v>5.0608000000000004</v>
      </c>
      <c r="D164" s="6">
        <f>TITRES_STAT!E167</f>
        <v>10700</v>
      </c>
      <c r="E164" s="2">
        <f t="shared" si="8"/>
        <v>3757309</v>
      </c>
      <c r="F164" s="6" t="str">
        <f t="shared" si="11"/>
        <v>BULLISH</v>
      </c>
      <c r="G164" s="6" t="str">
        <f t="shared" si="10"/>
        <v>NEUTRAL</v>
      </c>
      <c r="H164" s="6" t="str">
        <f t="shared" si="9"/>
        <v>BULLISH DIVERGENCE</v>
      </c>
    </row>
    <row r="165" spans="1:8" ht="13.5" x14ac:dyDescent="0.25">
      <c r="A165" s="3">
        <f>TITRES_STAT!B168</f>
        <v>42243</v>
      </c>
      <c r="B165" s="6">
        <f>TITRES_STAT!C168</f>
        <v>10.7</v>
      </c>
      <c r="C165" s="6">
        <f>TITRES_STAT!D168</f>
        <v>5.0140000000000002</v>
      </c>
      <c r="D165" s="6">
        <f>TITRES_STAT!E168</f>
        <v>7043</v>
      </c>
      <c r="E165" s="2">
        <f t="shared" si="8"/>
        <v>3750266</v>
      </c>
      <c r="F165" s="6" t="str">
        <f t="shared" si="11"/>
        <v>BEARISH</v>
      </c>
      <c r="G165" s="6" t="str">
        <f t="shared" si="10"/>
        <v>NEUTRAL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10.67</v>
      </c>
      <c r="C166" s="6">
        <f>TITRES_STAT!D169</f>
        <v>4.9999000000000002</v>
      </c>
      <c r="D166" s="6">
        <f>TITRES_STAT!E169</f>
        <v>5296</v>
      </c>
      <c r="E166" s="2">
        <f t="shared" si="8"/>
        <v>3744970</v>
      </c>
      <c r="F166" s="6" t="str">
        <f t="shared" si="11"/>
        <v>BEARISH</v>
      </c>
      <c r="G166" s="6" t="str">
        <f t="shared" si="10"/>
        <v>NEUTRAL</v>
      </c>
      <c r="H166" s="6" t="str">
        <f t="shared" si="9"/>
        <v>CONFIRMED BEARISH</v>
      </c>
    </row>
    <row r="167" spans="1:8" ht="13.5" x14ac:dyDescent="0.25">
      <c r="A167" s="3">
        <f>TITRES_STAT!B170</f>
        <v>42247</v>
      </c>
      <c r="B167" s="6">
        <f>TITRES_STAT!C170</f>
        <v>10.8</v>
      </c>
      <c r="C167" s="6">
        <f>TITRES_STAT!D170</f>
        <v>5.0608000000000004</v>
      </c>
      <c r="D167" s="6">
        <f>TITRES_STAT!E170</f>
        <v>70</v>
      </c>
      <c r="E167" s="2">
        <f t="shared" si="8"/>
        <v>3745040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10.5</v>
      </c>
      <c r="C168" s="6">
        <f>TITRES_STAT!D171</f>
        <v>4.9202000000000004</v>
      </c>
      <c r="D168" s="6">
        <f>TITRES_STAT!E171</f>
        <v>430</v>
      </c>
      <c r="E168" s="2">
        <f t="shared" si="8"/>
        <v>3744610</v>
      </c>
      <c r="F168" s="6" t="str">
        <f t="shared" si="11"/>
        <v>BEARISH</v>
      </c>
      <c r="G168" s="6" t="str">
        <f t="shared" si="10"/>
        <v>NEUTRAL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10.4</v>
      </c>
      <c r="C169" s="6">
        <f>TITRES_STAT!D172</f>
        <v>4.8734000000000002</v>
      </c>
      <c r="D169" s="6">
        <f>TITRES_STAT!E172</f>
        <v>12447</v>
      </c>
      <c r="E169" s="2">
        <f t="shared" si="8"/>
        <v>3732163</v>
      </c>
      <c r="F169" s="6" t="str">
        <f t="shared" si="11"/>
        <v>BEARISH</v>
      </c>
      <c r="G169" s="6" t="str">
        <f t="shared" si="10"/>
        <v>NEUTRAL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10.59</v>
      </c>
      <c r="C170" s="6">
        <f>TITRES_STAT!D173</f>
        <v>4.9623999999999997</v>
      </c>
      <c r="D170" s="6">
        <f>TITRES_STAT!E173</f>
        <v>5800</v>
      </c>
      <c r="E170" s="2">
        <f t="shared" si="8"/>
        <v>3737963</v>
      </c>
      <c r="F170" s="6" t="str">
        <f t="shared" si="11"/>
        <v>BEARISH</v>
      </c>
      <c r="G170" s="6" t="str">
        <f t="shared" si="10"/>
        <v>NEUTRAL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10.28</v>
      </c>
      <c r="C171" s="6">
        <f>TITRES_STAT!D174</f>
        <v>4.8170999999999999</v>
      </c>
      <c r="D171" s="6">
        <f>TITRES_STAT!E174</f>
        <v>11650</v>
      </c>
      <c r="E171" s="2">
        <f t="shared" si="8"/>
        <v>3726313</v>
      </c>
      <c r="F171" s="6" t="str">
        <f t="shared" si="11"/>
        <v>BEARISH</v>
      </c>
      <c r="G171" s="6" t="str">
        <f t="shared" si="10"/>
        <v>NEUTRAL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10.5</v>
      </c>
      <c r="C172" s="6">
        <f>TITRES_STAT!D175</f>
        <v>4.9202000000000004</v>
      </c>
      <c r="D172" s="6">
        <f>TITRES_STAT!E175</f>
        <v>190245</v>
      </c>
      <c r="E172" s="2">
        <f t="shared" si="8"/>
        <v>3916558</v>
      </c>
      <c r="F172" s="6" t="str">
        <f t="shared" si="11"/>
        <v>BULLISH</v>
      </c>
      <c r="G172" s="6" t="str">
        <f t="shared" si="10"/>
        <v>STRONG</v>
      </c>
      <c r="H172" s="6" t="str">
        <f t="shared" si="9"/>
        <v>BULLISH DIVERGENCE</v>
      </c>
    </row>
    <row r="173" spans="1:8" ht="13.5" x14ac:dyDescent="0.25">
      <c r="A173" s="3">
        <f>TITRES_STAT!B176</f>
        <v>42255</v>
      </c>
      <c r="B173" s="6">
        <f>TITRES_STAT!C176</f>
        <v>10.5</v>
      </c>
      <c r="C173" s="6">
        <f>TITRES_STAT!D176</f>
        <v>4.9202000000000004</v>
      </c>
      <c r="D173" s="6">
        <f>TITRES_STAT!E176</f>
        <v>18229</v>
      </c>
      <c r="E173" s="2">
        <f t="shared" si="8"/>
        <v>3916558</v>
      </c>
      <c r="F173" s="6" t="str">
        <f t="shared" si="11"/>
        <v>BULLISH</v>
      </c>
      <c r="G173" s="6" t="str">
        <f t="shared" si="10"/>
        <v>STRONG</v>
      </c>
      <c r="H173" s="6" t="str">
        <f t="shared" si="9"/>
        <v>NEUTRAL</v>
      </c>
    </row>
    <row r="174" spans="1:8" ht="13.5" x14ac:dyDescent="0.25">
      <c r="A174" s="3">
        <f>TITRES_STAT!B177</f>
        <v>42256</v>
      </c>
      <c r="B174" s="6">
        <f>TITRES_STAT!C177</f>
        <v>10.41</v>
      </c>
      <c r="C174" s="6">
        <f>TITRES_STAT!D177</f>
        <v>4.8780999999999999</v>
      </c>
      <c r="D174" s="6">
        <f>TITRES_STAT!E177</f>
        <v>8630</v>
      </c>
      <c r="E174" s="2">
        <f t="shared" si="8"/>
        <v>3907928</v>
      </c>
      <c r="F174" s="6" t="str">
        <f t="shared" si="11"/>
        <v>BULLISH</v>
      </c>
      <c r="G174" s="6" t="str">
        <f t="shared" si="10"/>
        <v>STRONG</v>
      </c>
      <c r="H174" s="6" t="str">
        <f t="shared" si="9"/>
        <v>CONFIRMED BULLISH</v>
      </c>
    </row>
    <row r="175" spans="1:8" ht="13.5" x14ac:dyDescent="0.25">
      <c r="A175" s="3">
        <f>TITRES_STAT!B178</f>
        <v>42257</v>
      </c>
      <c r="B175" s="6">
        <f>TITRES_STAT!C178</f>
        <v>10.25</v>
      </c>
      <c r="C175" s="6">
        <f>TITRES_STAT!D178</f>
        <v>4.8030999999999997</v>
      </c>
      <c r="D175" s="6">
        <f>TITRES_STAT!E178</f>
        <v>15808</v>
      </c>
      <c r="E175" s="2">
        <f t="shared" si="8"/>
        <v>3892120</v>
      </c>
      <c r="F175" s="6" t="str">
        <f t="shared" si="11"/>
        <v>BULLISH</v>
      </c>
      <c r="G175" s="6" t="str">
        <f t="shared" si="10"/>
        <v>STRONG</v>
      </c>
      <c r="H175" s="6" t="str">
        <f t="shared" si="9"/>
        <v>BULLISH DIVERGENCE</v>
      </c>
    </row>
    <row r="176" spans="1:8" ht="13.5" x14ac:dyDescent="0.25">
      <c r="A176" s="3">
        <f>TITRES_STAT!B179</f>
        <v>42258</v>
      </c>
      <c r="B176" s="6">
        <f>TITRES_STAT!C179</f>
        <v>10.11</v>
      </c>
      <c r="C176" s="6">
        <f>TITRES_STAT!D179</f>
        <v>4.7374999999999998</v>
      </c>
      <c r="D176" s="6">
        <f>TITRES_STAT!E179</f>
        <v>7671</v>
      </c>
      <c r="E176" s="2">
        <f t="shared" si="8"/>
        <v>3884449</v>
      </c>
      <c r="F176" s="6" t="str">
        <f t="shared" si="11"/>
        <v>BULLISH</v>
      </c>
      <c r="G176" s="6" t="str">
        <f t="shared" si="10"/>
        <v>STRONG</v>
      </c>
      <c r="H176" s="6" t="str">
        <f t="shared" si="9"/>
        <v>BULLISH DIVERGENCE</v>
      </c>
    </row>
    <row r="177" spans="1:8" ht="13.5" x14ac:dyDescent="0.25">
      <c r="A177" s="3">
        <f>TITRES_STAT!B180</f>
        <v>42261</v>
      </c>
      <c r="B177" s="6">
        <f>TITRES_STAT!C180</f>
        <v>10.39</v>
      </c>
      <c r="C177" s="6">
        <f>TITRES_STAT!D180</f>
        <v>4.8686999999999996</v>
      </c>
      <c r="D177" s="6">
        <f>TITRES_STAT!E180</f>
        <v>2839</v>
      </c>
      <c r="E177" s="2">
        <f t="shared" si="8"/>
        <v>3887288</v>
      </c>
      <c r="F177" s="6" t="str">
        <f t="shared" si="11"/>
        <v>BEARISH</v>
      </c>
      <c r="G177" s="6" t="str">
        <f t="shared" si="10"/>
        <v>NEUTRAL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10.38</v>
      </c>
      <c r="C178" s="6">
        <f>TITRES_STAT!D181</f>
        <v>4.8639999999999999</v>
      </c>
      <c r="D178" s="6">
        <f>TITRES_STAT!E181</f>
        <v>248</v>
      </c>
      <c r="E178" s="2">
        <f t="shared" si="8"/>
        <v>3887040</v>
      </c>
      <c r="F178" s="6" t="str">
        <f t="shared" si="11"/>
        <v>BEARISH</v>
      </c>
      <c r="G178" s="6" t="str">
        <f t="shared" si="10"/>
        <v>NEUTRAL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10.24</v>
      </c>
      <c r="C179" s="6">
        <f>TITRES_STAT!D182</f>
        <v>4.7984</v>
      </c>
      <c r="D179" s="6">
        <f>TITRES_STAT!E182</f>
        <v>6195</v>
      </c>
      <c r="E179" s="2">
        <f t="shared" si="8"/>
        <v>3880845</v>
      </c>
      <c r="F179" s="6" t="str">
        <f t="shared" si="11"/>
        <v>BEARISH</v>
      </c>
      <c r="G179" s="6" t="str">
        <f t="shared" si="10"/>
        <v>NEUTRAL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10.26</v>
      </c>
      <c r="C180" s="6">
        <f>TITRES_STAT!D183</f>
        <v>4.8078000000000003</v>
      </c>
      <c r="D180" s="6">
        <f>TITRES_STAT!E183</f>
        <v>13330</v>
      </c>
      <c r="E180" s="2">
        <f t="shared" si="8"/>
        <v>3894175</v>
      </c>
      <c r="F180" s="6" t="str">
        <f t="shared" si="11"/>
        <v>BULLISH</v>
      </c>
      <c r="G180" s="6" t="str">
        <f t="shared" si="10"/>
        <v>NEUTRAL</v>
      </c>
      <c r="H180" s="6" t="str">
        <f t="shared" si="9"/>
        <v>CONFIRMED BULLISH</v>
      </c>
    </row>
    <row r="181" spans="1:8" ht="13.5" x14ac:dyDescent="0.25">
      <c r="A181" s="3">
        <f>TITRES_STAT!B184</f>
        <v>42265</v>
      </c>
      <c r="B181" s="6">
        <f>TITRES_STAT!C184</f>
        <v>10.25</v>
      </c>
      <c r="C181" s="6">
        <f>TITRES_STAT!D184</f>
        <v>4.8030999999999997</v>
      </c>
      <c r="D181" s="6">
        <f>TITRES_STAT!E184</f>
        <v>2621</v>
      </c>
      <c r="E181" s="2">
        <f t="shared" si="8"/>
        <v>3891554</v>
      </c>
      <c r="F181" s="6" t="str">
        <f t="shared" si="11"/>
        <v>BULLISH</v>
      </c>
      <c r="G181" s="6" t="str">
        <f t="shared" si="10"/>
        <v>NEUTRAL</v>
      </c>
      <c r="H181" s="6" t="str">
        <f t="shared" si="9"/>
        <v>CONFIRMED BULLISH</v>
      </c>
    </row>
    <row r="182" spans="1:8" ht="13.5" x14ac:dyDescent="0.25">
      <c r="A182" s="3">
        <f>TITRES_STAT!B185</f>
        <v>42268</v>
      </c>
      <c r="B182" s="6">
        <f>TITRES_STAT!C185</f>
        <v>10.25</v>
      </c>
      <c r="C182" s="6">
        <f>TITRES_STAT!D185</f>
        <v>4.8030999999999997</v>
      </c>
      <c r="D182" s="6">
        <f>TITRES_STAT!E185</f>
        <v>2429</v>
      </c>
      <c r="E182" s="2">
        <f t="shared" si="8"/>
        <v>3891554</v>
      </c>
      <c r="F182" s="6" t="str">
        <f t="shared" si="11"/>
        <v>BULLISH</v>
      </c>
      <c r="G182" s="6" t="str">
        <f t="shared" si="10"/>
        <v>NEUTRAL</v>
      </c>
      <c r="H182" s="6" t="str">
        <f t="shared" si="9"/>
        <v>BULLISH DIVERGENCE</v>
      </c>
    </row>
    <row r="183" spans="1:8" ht="13.5" x14ac:dyDescent="0.25">
      <c r="A183" s="3">
        <f>TITRES_STAT!B186</f>
        <v>42269</v>
      </c>
      <c r="B183" s="6">
        <f>TITRES_STAT!C186</f>
        <v>10.199999999999999</v>
      </c>
      <c r="C183" s="6">
        <f>TITRES_STAT!D186</f>
        <v>4.7797000000000001</v>
      </c>
      <c r="D183" s="6">
        <f>TITRES_STAT!E186</f>
        <v>3941</v>
      </c>
      <c r="E183" s="2">
        <f t="shared" si="8"/>
        <v>3887613</v>
      </c>
      <c r="F183" s="6" t="str">
        <f t="shared" si="11"/>
        <v>BULLISH</v>
      </c>
      <c r="G183" s="6" t="str">
        <f t="shared" si="10"/>
        <v>NEUTRAL</v>
      </c>
      <c r="H183" s="6" t="str">
        <f t="shared" si="9"/>
        <v>BULLISH DIVERGENCE</v>
      </c>
    </row>
    <row r="184" spans="1:8" ht="13.5" x14ac:dyDescent="0.25">
      <c r="A184" s="3">
        <f>TITRES_STAT!B187</f>
        <v>42270</v>
      </c>
      <c r="B184" s="6">
        <f>TITRES_STAT!C187</f>
        <v>10.199999999999999</v>
      </c>
      <c r="C184" s="6">
        <f>TITRES_STAT!D187</f>
        <v>4.7797000000000001</v>
      </c>
      <c r="D184" s="6">
        <f>TITRES_STAT!E187</f>
        <v>12000</v>
      </c>
      <c r="E184" s="2">
        <f t="shared" si="8"/>
        <v>3887613</v>
      </c>
      <c r="F184" s="6" t="str">
        <f t="shared" si="11"/>
        <v>BULLISH</v>
      </c>
      <c r="G184" s="6" t="str">
        <f t="shared" si="10"/>
        <v>NEUTRAL</v>
      </c>
      <c r="H184" s="6" t="str">
        <f t="shared" si="9"/>
        <v>BULLISH DIVERGENCE</v>
      </c>
    </row>
    <row r="185" spans="1:8" ht="13.5" x14ac:dyDescent="0.25">
      <c r="A185" s="3">
        <f>TITRES_STAT!B188</f>
        <v>42275</v>
      </c>
      <c r="B185" s="6">
        <f>TITRES_STAT!C188</f>
        <v>10.199999999999999</v>
      </c>
      <c r="C185" s="6">
        <f>TITRES_STAT!D188</f>
        <v>4.7797000000000001</v>
      </c>
      <c r="D185" s="6">
        <f>TITRES_STAT!E188</f>
        <v>8184</v>
      </c>
      <c r="E185" s="2">
        <f t="shared" si="8"/>
        <v>3887613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10.19</v>
      </c>
      <c r="C186" s="6">
        <f>TITRES_STAT!D189</f>
        <v>4.7750000000000004</v>
      </c>
      <c r="D186" s="6">
        <f>TITRES_STAT!E189</f>
        <v>8147</v>
      </c>
      <c r="E186" s="2">
        <f t="shared" si="8"/>
        <v>3879466</v>
      </c>
      <c r="F186" s="6" t="str">
        <f t="shared" si="11"/>
        <v>BEARISH</v>
      </c>
      <c r="G186" s="6" t="str">
        <f t="shared" si="10"/>
        <v>NEUTRAL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10.199999999999999</v>
      </c>
      <c r="C187" s="6">
        <f>TITRES_STAT!D190</f>
        <v>4.7797000000000001</v>
      </c>
      <c r="D187" s="6">
        <f>TITRES_STAT!E190</f>
        <v>8447</v>
      </c>
      <c r="E187" s="2">
        <f t="shared" si="8"/>
        <v>3887913</v>
      </c>
      <c r="F187" s="6" t="str">
        <f t="shared" si="11"/>
        <v>BEARISH</v>
      </c>
      <c r="G187" s="6" t="str">
        <f t="shared" si="10"/>
        <v>NEUTRAL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10.09</v>
      </c>
      <c r="C188" s="6">
        <f>TITRES_STAT!D191</f>
        <v>4.7281000000000004</v>
      </c>
      <c r="D188" s="6">
        <f>TITRES_STAT!E191</f>
        <v>3565</v>
      </c>
      <c r="E188" s="2">
        <f t="shared" si="8"/>
        <v>3884348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10</v>
      </c>
      <c r="C189" s="6">
        <f>TITRES_STAT!D192</f>
        <v>4.6859000000000002</v>
      </c>
      <c r="D189" s="6">
        <f>TITRES_STAT!E192</f>
        <v>8855</v>
      </c>
      <c r="E189" s="2">
        <f t="shared" si="8"/>
        <v>3875493</v>
      </c>
      <c r="F189" s="6" t="str">
        <f t="shared" si="11"/>
        <v>BEARISH</v>
      </c>
      <c r="G189" s="6" t="str">
        <f t="shared" si="10"/>
        <v>NEUTRAL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10.1</v>
      </c>
      <c r="C190" s="6">
        <f>TITRES_STAT!D193</f>
        <v>4.7328000000000001</v>
      </c>
      <c r="D190" s="6">
        <f>TITRES_STAT!E193</f>
        <v>18687</v>
      </c>
      <c r="E190" s="2">
        <f t="shared" si="8"/>
        <v>3894180</v>
      </c>
      <c r="F190" s="6" t="str">
        <f t="shared" si="11"/>
        <v>BULLISH</v>
      </c>
      <c r="G190" s="6" t="str">
        <f t="shared" si="10"/>
        <v>NEUTRAL</v>
      </c>
      <c r="H190" s="6" t="str">
        <f t="shared" si="9"/>
        <v>BULLISH DIVERGENCE</v>
      </c>
    </row>
    <row r="191" spans="1:8" ht="13.5" x14ac:dyDescent="0.25">
      <c r="A191" s="3">
        <f>TITRES_STAT!B194</f>
        <v>42283</v>
      </c>
      <c r="B191" s="6">
        <f>TITRES_STAT!C194</f>
        <v>9.8000000000000007</v>
      </c>
      <c r="C191" s="6">
        <f>TITRES_STAT!D194</f>
        <v>4.5922000000000001</v>
      </c>
      <c r="D191" s="6">
        <f>TITRES_STAT!E194</f>
        <v>6335</v>
      </c>
      <c r="E191" s="2">
        <f t="shared" si="8"/>
        <v>3887845</v>
      </c>
      <c r="F191" s="6" t="str">
        <f t="shared" si="11"/>
        <v>BULLISH</v>
      </c>
      <c r="G191" s="6" t="str">
        <f t="shared" si="10"/>
        <v>NEUTRAL</v>
      </c>
      <c r="H191" s="6" t="str">
        <f t="shared" si="9"/>
        <v>BULLISH DIVERGENCE</v>
      </c>
    </row>
    <row r="192" spans="1:8" ht="13.5" x14ac:dyDescent="0.25">
      <c r="A192" s="3">
        <f>TITRES_STAT!B195</f>
        <v>42284</v>
      </c>
      <c r="B192" s="6">
        <f>TITRES_STAT!C195</f>
        <v>9.81</v>
      </c>
      <c r="C192" s="6">
        <f>TITRES_STAT!D195</f>
        <v>4.5968999999999998</v>
      </c>
      <c r="D192" s="6">
        <f>TITRES_STAT!E195</f>
        <v>2066</v>
      </c>
      <c r="E192" s="2">
        <f t="shared" si="8"/>
        <v>3889911</v>
      </c>
      <c r="F192" s="6" t="str">
        <f t="shared" si="11"/>
        <v>BULLISH</v>
      </c>
      <c r="G192" s="6" t="str">
        <f t="shared" si="10"/>
        <v>NEUTRAL</v>
      </c>
      <c r="H192" s="6" t="str">
        <f t="shared" si="9"/>
        <v>BULLISH DIVERGENCE</v>
      </c>
    </row>
    <row r="193" spans="1:8" ht="13.5" x14ac:dyDescent="0.25">
      <c r="A193" s="3">
        <f>TITRES_STAT!B196</f>
        <v>42285</v>
      </c>
      <c r="B193" s="6">
        <f>TITRES_STAT!C196</f>
        <v>9.9</v>
      </c>
      <c r="C193" s="6">
        <f>TITRES_STAT!D196</f>
        <v>4.6391</v>
      </c>
      <c r="D193" s="6">
        <f>TITRES_STAT!E196</f>
        <v>10967</v>
      </c>
      <c r="E193" s="2">
        <f t="shared" si="8"/>
        <v>3900878</v>
      </c>
      <c r="F193" s="6" t="str">
        <f t="shared" si="11"/>
        <v>BULLISH</v>
      </c>
      <c r="G193" s="6" t="str">
        <f t="shared" si="10"/>
        <v>NEUTRAL</v>
      </c>
      <c r="H193" s="6" t="str">
        <f t="shared" si="9"/>
        <v>BULLISH DIVERGENCE</v>
      </c>
    </row>
    <row r="194" spans="1:8" ht="13.5" x14ac:dyDescent="0.25">
      <c r="A194" s="3">
        <f>TITRES_STAT!B197</f>
        <v>42286</v>
      </c>
      <c r="B194" s="6">
        <f>TITRES_STAT!C197</f>
        <v>9.7899999999999991</v>
      </c>
      <c r="C194" s="6">
        <f>TITRES_STAT!D197</f>
        <v>4.5875000000000004</v>
      </c>
      <c r="D194" s="6">
        <f>TITRES_STAT!E197</f>
        <v>14384</v>
      </c>
      <c r="E194" s="2">
        <f t="shared" si="8"/>
        <v>3886494</v>
      </c>
      <c r="F194" s="6" t="str">
        <f t="shared" si="11"/>
        <v>BULLISH</v>
      </c>
      <c r="G194" s="6" t="str">
        <f t="shared" si="10"/>
        <v>NEUTRAL</v>
      </c>
      <c r="H194" s="6" t="str">
        <f t="shared" si="9"/>
        <v>BULLISH DIVERGENCE</v>
      </c>
    </row>
    <row r="195" spans="1:8" ht="13.5" x14ac:dyDescent="0.25">
      <c r="A195" s="3">
        <f>TITRES_STAT!B198</f>
        <v>42289</v>
      </c>
      <c r="B195" s="6">
        <f>TITRES_STAT!C198</f>
        <v>9.57</v>
      </c>
      <c r="C195" s="6">
        <f>TITRES_STAT!D198</f>
        <v>4.4843999999999999</v>
      </c>
      <c r="D195" s="6">
        <f>TITRES_STAT!E198</f>
        <v>4209</v>
      </c>
      <c r="E195" s="2">
        <f t="shared" si="8"/>
        <v>3882285</v>
      </c>
      <c r="F195" s="6" t="str">
        <f t="shared" si="11"/>
        <v>BEARISH</v>
      </c>
      <c r="G195" s="6" t="str">
        <f t="shared" si="10"/>
        <v>NEUTRAL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10.02</v>
      </c>
      <c r="C196" s="6">
        <f>TITRES_STAT!D199</f>
        <v>4.6952999999999996</v>
      </c>
      <c r="D196" s="6">
        <f>TITRES_STAT!E199</f>
        <v>5330</v>
      </c>
      <c r="E196" s="2">
        <f t="shared" ref="E196:E259" si="12">IF(B196&gt;B195, E195+D196, IF(B196&lt;B195, E195-D196, E195))</f>
        <v>3887615</v>
      </c>
      <c r="F196" s="6" t="str">
        <f t="shared" si="11"/>
        <v>BEARISH</v>
      </c>
      <c r="G196" s="6" t="str">
        <f t="shared" si="10"/>
        <v>NEUTRAL</v>
      </c>
      <c r="H196" s="6" t="str">
        <f t="shared" si="9"/>
        <v>BEARISH DIVERGENCE</v>
      </c>
    </row>
    <row r="197" spans="1:8" ht="13.5" x14ac:dyDescent="0.25">
      <c r="A197" s="3">
        <f>TITRES_STAT!B200</f>
        <v>42293</v>
      </c>
      <c r="B197" s="6">
        <f>TITRES_STAT!C200</f>
        <v>9.89</v>
      </c>
      <c r="C197" s="6">
        <f>TITRES_STAT!D200</f>
        <v>4.6344000000000003</v>
      </c>
      <c r="D197" s="6">
        <f>TITRES_STAT!E200</f>
        <v>5518</v>
      </c>
      <c r="E197" s="2">
        <f t="shared" si="12"/>
        <v>3882097</v>
      </c>
      <c r="F197" s="6" t="str">
        <f t="shared" si="11"/>
        <v>BEARISH</v>
      </c>
      <c r="G197" s="6" t="str">
        <f t="shared" si="10"/>
        <v>NEUTRAL</v>
      </c>
      <c r="H197" s="6" t="str">
        <f t="shared" si="9"/>
        <v>BEARISH DIVERGENCE</v>
      </c>
    </row>
    <row r="198" spans="1:8" ht="13.5" x14ac:dyDescent="0.25">
      <c r="A198" s="3">
        <f>TITRES_STAT!B201</f>
        <v>42296</v>
      </c>
      <c r="B198" s="6">
        <f>TITRES_STAT!C201</f>
        <v>9.7799999999999994</v>
      </c>
      <c r="C198" s="6">
        <f>TITRES_STAT!D201</f>
        <v>4.5827999999999998</v>
      </c>
      <c r="D198" s="6">
        <f>TITRES_STAT!E201</f>
        <v>3567</v>
      </c>
      <c r="E198" s="2">
        <f t="shared" si="12"/>
        <v>3878530</v>
      </c>
      <c r="F198" s="6" t="str">
        <f t="shared" si="11"/>
        <v>BEARISH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42297</v>
      </c>
      <c r="B199" s="6">
        <f>TITRES_STAT!C202</f>
        <v>10</v>
      </c>
      <c r="C199" s="6">
        <f>TITRES_STAT!D202</f>
        <v>4.6859000000000002</v>
      </c>
      <c r="D199" s="6">
        <f>TITRES_STAT!E202</f>
        <v>25561</v>
      </c>
      <c r="E199" s="2">
        <f t="shared" si="12"/>
        <v>3904091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CONFIRMED BULLISH</v>
      </c>
    </row>
    <row r="200" spans="1:8" ht="13.5" x14ac:dyDescent="0.25">
      <c r="A200" s="3">
        <f>TITRES_STAT!B203</f>
        <v>42298</v>
      </c>
      <c r="B200" s="6">
        <f>TITRES_STAT!C203</f>
        <v>10.14</v>
      </c>
      <c r="C200" s="6">
        <f>TITRES_STAT!D203</f>
        <v>4.7515000000000001</v>
      </c>
      <c r="D200" s="6">
        <f>TITRES_STAT!E203</f>
        <v>11658</v>
      </c>
      <c r="E200" s="2">
        <f t="shared" si="12"/>
        <v>3915749</v>
      </c>
      <c r="F200" s="6" t="str">
        <f t="shared" ref="F200:F263" si="15">IF(E200&gt;E195,"BULLISH",IF(E200&lt;E195,"BEARISH","NEUTRAL"))</f>
        <v>BULLISH</v>
      </c>
      <c r="G200" s="6" t="str">
        <f t="shared" si="14"/>
        <v>NEUTRAL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10.14</v>
      </c>
      <c r="C201" s="6">
        <f>TITRES_STAT!D204</f>
        <v>4.7515000000000001</v>
      </c>
      <c r="D201" s="6">
        <f>TITRES_STAT!E204</f>
        <v>9370</v>
      </c>
      <c r="E201" s="2">
        <f t="shared" si="12"/>
        <v>3915749</v>
      </c>
      <c r="F201" s="6" t="str">
        <f t="shared" si="15"/>
        <v>BULLISH</v>
      </c>
      <c r="G201" s="6" t="str">
        <f t="shared" si="14"/>
        <v>NEUTRAL</v>
      </c>
      <c r="H201" s="6" t="str">
        <f t="shared" si="13"/>
        <v>CONFIRMED BULLISH</v>
      </c>
    </row>
    <row r="202" spans="1:8" ht="13.5" x14ac:dyDescent="0.25">
      <c r="A202" s="3">
        <f>TITRES_STAT!B205</f>
        <v>42300</v>
      </c>
      <c r="B202" s="6">
        <f>TITRES_STAT!C205</f>
        <v>10.199999999999999</v>
      </c>
      <c r="C202" s="6">
        <f>TITRES_STAT!D205</f>
        <v>4.7797000000000001</v>
      </c>
      <c r="D202" s="6">
        <f>TITRES_STAT!E205</f>
        <v>31964</v>
      </c>
      <c r="E202" s="2">
        <f t="shared" si="12"/>
        <v>3947713</v>
      </c>
      <c r="F202" s="6" t="str">
        <f t="shared" si="15"/>
        <v>BULLISH</v>
      </c>
      <c r="G202" s="6" t="str">
        <f t="shared" si="14"/>
        <v>NEUTRAL</v>
      </c>
      <c r="H202" s="6" t="str">
        <f t="shared" si="13"/>
        <v>CONFIRMED BULLISH</v>
      </c>
    </row>
    <row r="203" spans="1:8" ht="13.5" x14ac:dyDescent="0.25">
      <c r="A203" s="3">
        <f>TITRES_STAT!B206</f>
        <v>42303</v>
      </c>
      <c r="B203" s="6">
        <f>TITRES_STAT!C206</f>
        <v>10.25</v>
      </c>
      <c r="C203" s="6">
        <f>TITRES_STAT!D206</f>
        <v>4.8030999999999997</v>
      </c>
      <c r="D203" s="6">
        <f>TITRES_STAT!E206</f>
        <v>23367</v>
      </c>
      <c r="E203" s="2">
        <f t="shared" si="12"/>
        <v>3971080</v>
      </c>
      <c r="F203" s="6" t="str">
        <f t="shared" si="15"/>
        <v>BULLISH</v>
      </c>
      <c r="G203" s="6" t="str">
        <f t="shared" si="14"/>
        <v>STRONG</v>
      </c>
      <c r="H203" s="6" t="str">
        <f t="shared" si="13"/>
        <v>CONFIRMED BULLISH</v>
      </c>
    </row>
    <row r="204" spans="1:8" ht="13.5" x14ac:dyDescent="0.25">
      <c r="A204" s="3">
        <f>TITRES_STAT!B207</f>
        <v>42304</v>
      </c>
      <c r="B204" s="6">
        <f>TITRES_STAT!C207</f>
        <v>10.199999999999999</v>
      </c>
      <c r="C204" s="6">
        <f>TITRES_STAT!D207</f>
        <v>4.7797000000000001</v>
      </c>
      <c r="D204" s="6">
        <f>TITRES_STAT!E207</f>
        <v>4478</v>
      </c>
      <c r="E204" s="2">
        <f t="shared" si="12"/>
        <v>3966602</v>
      </c>
      <c r="F204" s="6" t="str">
        <f t="shared" si="15"/>
        <v>BULLISH</v>
      </c>
      <c r="G204" s="6" t="str">
        <f t="shared" si="14"/>
        <v>NEUTRAL</v>
      </c>
      <c r="H204" s="6" t="str">
        <f t="shared" si="13"/>
        <v>CONFIRMED BULLISH</v>
      </c>
    </row>
    <row r="205" spans="1:8" ht="13.5" x14ac:dyDescent="0.25">
      <c r="A205" s="3">
        <f>TITRES_STAT!B208</f>
        <v>42305</v>
      </c>
      <c r="B205" s="6">
        <f>TITRES_STAT!C208</f>
        <v>10.18</v>
      </c>
      <c r="C205" s="6">
        <f>TITRES_STAT!D208</f>
        <v>4.7702999999999998</v>
      </c>
      <c r="D205" s="6">
        <f>TITRES_STAT!E208</f>
        <v>5130</v>
      </c>
      <c r="E205" s="2">
        <f t="shared" si="12"/>
        <v>3961472</v>
      </c>
      <c r="F205" s="6" t="str">
        <f t="shared" si="15"/>
        <v>BULLISH</v>
      </c>
      <c r="G205" s="6" t="str">
        <f t="shared" si="14"/>
        <v>NEUTRAL</v>
      </c>
      <c r="H205" s="6" t="str">
        <f t="shared" si="13"/>
        <v>CONFIRMED BULLISH</v>
      </c>
    </row>
    <row r="206" spans="1:8" ht="13.5" x14ac:dyDescent="0.25">
      <c r="A206" s="3">
        <f>TITRES_STAT!B209</f>
        <v>42306</v>
      </c>
      <c r="B206" s="6">
        <f>TITRES_STAT!C209</f>
        <v>10</v>
      </c>
      <c r="C206" s="6">
        <f>TITRES_STAT!D209</f>
        <v>4.6859000000000002</v>
      </c>
      <c r="D206" s="6">
        <f>TITRES_STAT!E209</f>
        <v>2101</v>
      </c>
      <c r="E206" s="2">
        <f t="shared" si="12"/>
        <v>3959371</v>
      </c>
      <c r="F206" s="6" t="str">
        <f t="shared" si="15"/>
        <v>BULLISH</v>
      </c>
      <c r="G206" s="6" t="str">
        <f t="shared" si="14"/>
        <v>NEUTRAL</v>
      </c>
      <c r="H206" s="6" t="str">
        <f t="shared" si="13"/>
        <v>BULLISH DIVERGENCE</v>
      </c>
    </row>
    <row r="207" spans="1:8" ht="13.5" x14ac:dyDescent="0.25">
      <c r="A207" s="3">
        <f>TITRES_STAT!B210</f>
        <v>42307</v>
      </c>
      <c r="B207" s="6">
        <f>TITRES_STAT!C210</f>
        <v>10.17</v>
      </c>
      <c r="C207" s="6">
        <f>TITRES_STAT!D210</f>
        <v>4.7656000000000001</v>
      </c>
      <c r="D207" s="6">
        <f>TITRES_STAT!E210</f>
        <v>459</v>
      </c>
      <c r="E207" s="2">
        <f t="shared" si="12"/>
        <v>3959830</v>
      </c>
      <c r="F207" s="6" t="str">
        <f t="shared" si="15"/>
        <v>BULLISH</v>
      </c>
      <c r="G207" s="6" t="str">
        <f t="shared" si="14"/>
        <v>NEUTRAL</v>
      </c>
      <c r="H207" s="6" t="str">
        <f t="shared" si="13"/>
        <v>BULLISH DIVERGENCE</v>
      </c>
    </row>
    <row r="208" spans="1:8" ht="13.5" x14ac:dyDescent="0.25">
      <c r="A208" s="3">
        <f>TITRES_STAT!B211</f>
        <v>42310</v>
      </c>
      <c r="B208" s="6">
        <f>TITRES_STAT!C211</f>
        <v>10.1</v>
      </c>
      <c r="C208" s="6">
        <f>TITRES_STAT!D211</f>
        <v>4.7328000000000001</v>
      </c>
      <c r="D208" s="6">
        <f>TITRES_STAT!E211</f>
        <v>4605</v>
      </c>
      <c r="E208" s="2">
        <f t="shared" si="12"/>
        <v>3955225</v>
      </c>
      <c r="F208" s="6" t="str">
        <f t="shared" si="15"/>
        <v>BEARISH</v>
      </c>
      <c r="G208" s="6" t="str">
        <f t="shared" si="14"/>
        <v>NEUTRAL</v>
      </c>
      <c r="H208" s="6" t="str">
        <f t="shared" si="13"/>
        <v>CONFIRMED BEARISH</v>
      </c>
    </row>
    <row r="209" spans="1:8" ht="13.5" x14ac:dyDescent="0.25">
      <c r="A209" s="3">
        <f>TITRES_STAT!B212</f>
        <v>42311</v>
      </c>
      <c r="B209" s="6">
        <f>TITRES_STAT!C212</f>
        <v>10.1</v>
      </c>
      <c r="C209" s="6">
        <f>TITRES_STAT!D212</f>
        <v>4.7328000000000001</v>
      </c>
      <c r="D209" s="6">
        <f>TITRES_STAT!E212</f>
        <v>16391</v>
      </c>
      <c r="E209" s="2">
        <f t="shared" si="12"/>
        <v>3955225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CONFIRMED BEARISH</v>
      </c>
    </row>
    <row r="210" spans="1:8" ht="13.5" x14ac:dyDescent="0.25">
      <c r="A210" s="3">
        <f>TITRES_STAT!B213</f>
        <v>42312</v>
      </c>
      <c r="B210" s="6">
        <f>TITRES_STAT!C213</f>
        <v>10</v>
      </c>
      <c r="C210" s="6">
        <f>TITRES_STAT!D213</f>
        <v>4.6859000000000002</v>
      </c>
      <c r="D210" s="6">
        <f>TITRES_STAT!E213</f>
        <v>7434</v>
      </c>
      <c r="E210" s="2">
        <f t="shared" si="12"/>
        <v>3947791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9.99</v>
      </c>
      <c r="C211" s="6">
        <f>TITRES_STAT!D214</f>
        <v>4.6813000000000002</v>
      </c>
      <c r="D211" s="6">
        <f>TITRES_STAT!E214</f>
        <v>2335</v>
      </c>
      <c r="E211" s="2">
        <f t="shared" si="12"/>
        <v>3945456</v>
      </c>
      <c r="F211" s="6" t="str">
        <f t="shared" si="15"/>
        <v>BEARISH</v>
      </c>
      <c r="G211" s="6" t="str">
        <f t="shared" si="14"/>
        <v>NEUTRAL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9.8000000000000007</v>
      </c>
      <c r="C212" s="6">
        <f>TITRES_STAT!D215</f>
        <v>4.5922000000000001</v>
      </c>
      <c r="D212" s="6">
        <f>TITRES_STAT!E215</f>
        <v>10130</v>
      </c>
      <c r="E212" s="2">
        <f t="shared" si="12"/>
        <v>3935326</v>
      </c>
      <c r="F212" s="6" t="str">
        <f t="shared" si="15"/>
        <v>BEARISH</v>
      </c>
      <c r="G212" s="6" t="str">
        <f t="shared" si="14"/>
        <v>NEUTRAL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9.52</v>
      </c>
      <c r="C213" s="6">
        <f>TITRES_STAT!D216</f>
        <v>4.4610000000000003</v>
      </c>
      <c r="D213" s="6">
        <f>TITRES_STAT!E216</f>
        <v>1850</v>
      </c>
      <c r="E213" s="2">
        <f t="shared" si="12"/>
        <v>3933476</v>
      </c>
      <c r="F213" s="6" t="str">
        <f t="shared" si="15"/>
        <v>BEARISH</v>
      </c>
      <c r="G213" s="6" t="str">
        <f t="shared" si="14"/>
        <v>NEUTRAL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9.75</v>
      </c>
      <c r="C214" s="6">
        <f>TITRES_STAT!D217</f>
        <v>4.5688000000000004</v>
      </c>
      <c r="D214" s="6">
        <f>TITRES_STAT!E217</f>
        <v>1025</v>
      </c>
      <c r="E214" s="2">
        <f t="shared" si="12"/>
        <v>3934501</v>
      </c>
      <c r="F214" s="6" t="str">
        <f t="shared" si="15"/>
        <v>BEARISH</v>
      </c>
      <c r="G214" s="6" t="str">
        <f t="shared" si="14"/>
        <v>NEUTRAL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9.5</v>
      </c>
      <c r="C215" s="6">
        <f>TITRES_STAT!D218</f>
        <v>4.4516</v>
      </c>
      <c r="D215" s="6">
        <f>TITRES_STAT!E218</f>
        <v>690</v>
      </c>
      <c r="E215" s="2">
        <f t="shared" si="12"/>
        <v>3933811</v>
      </c>
      <c r="F215" s="6" t="str">
        <f t="shared" si="15"/>
        <v>BEARISH</v>
      </c>
      <c r="G215" s="6" t="str">
        <f t="shared" si="14"/>
        <v>NEUTRAL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9.2200000000000006</v>
      </c>
      <c r="C216" s="6">
        <f>TITRES_STAT!D219</f>
        <v>4.3204000000000002</v>
      </c>
      <c r="D216" s="6">
        <f>TITRES_STAT!E219</f>
        <v>17331</v>
      </c>
      <c r="E216" s="2">
        <f t="shared" si="12"/>
        <v>3916480</v>
      </c>
      <c r="F216" s="6" t="str">
        <f t="shared" si="15"/>
        <v>BEARISH</v>
      </c>
      <c r="G216" s="6" t="str">
        <f t="shared" si="14"/>
        <v>NEUTRAL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9.5299999999999994</v>
      </c>
      <c r="C217" s="6">
        <f>TITRES_STAT!D220</f>
        <v>4.4657</v>
      </c>
      <c r="D217" s="6">
        <f>TITRES_STAT!E220</f>
        <v>22566</v>
      </c>
      <c r="E217" s="2">
        <f t="shared" si="12"/>
        <v>3939046</v>
      </c>
      <c r="F217" s="6" t="str">
        <f t="shared" si="15"/>
        <v>BULLISH</v>
      </c>
      <c r="G217" s="6" t="str">
        <f t="shared" si="14"/>
        <v>NEUTRAL</v>
      </c>
      <c r="H217" s="6" t="str">
        <f t="shared" si="13"/>
        <v>BULLISH DIVERGENCE</v>
      </c>
    </row>
    <row r="218" spans="1:8" ht="13.5" x14ac:dyDescent="0.25">
      <c r="A218" s="3">
        <f>TITRES_STAT!B221</f>
        <v>42324</v>
      </c>
      <c r="B218" s="6">
        <f>TITRES_STAT!C221</f>
        <v>9.68</v>
      </c>
      <c r="C218" s="6">
        <f>TITRES_STAT!D221</f>
        <v>4.5359999999999996</v>
      </c>
      <c r="D218" s="6">
        <f>TITRES_STAT!E221</f>
        <v>457</v>
      </c>
      <c r="E218" s="2">
        <f t="shared" si="12"/>
        <v>3939503</v>
      </c>
      <c r="F218" s="6" t="str">
        <f t="shared" si="15"/>
        <v>BULLISH</v>
      </c>
      <c r="G218" s="6" t="str">
        <f t="shared" si="14"/>
        <v>NEUTRAL</v>
      </c>
      <c r="H218" s="6" t="str">
        <f t="shared" si="13"/>
        <v>CONFIRMED BULLISH</v>
      </c>
    </row>
    <row r="219" spans="1:8" ht="13.5" x14ac:dyDescent="0.25">
      <c r="A219" s="3">
        <f>TITRES_STAT!B222</f>
        <v>42325</v>
      </c>
      <c r="B219" s="6">
        <f>TITRES_STAT!C222</f>
        <v>9.7899999999999991</v>
      </c>
      <c r="C219" s="6">
        <f>TITRES_STAT!D222</f>
        <v>4.5875000000000004</v>
      </c>
      <c r="D219" s="6">
        <f>TITRES_STAT!E222</f>
        <v>3013</v>
      </c>
      <c r="E219" s="2">
        <f t="shared" si="12"/>
        <v>3942516</v>
      </c>
      <c r="F219" s="6" t="str">
        <f t="shared" si="15"/>
        <v>BULLISH</v>
      </c>
      <c r="G219" s="6" t="str">
        <f t="shared" si="14"/>
        <v>NEUTRAL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9.68</v>
      </c>
      <c r="C220" s="6">
        <f>TITRES_STAT!D223</f>
        <v>4.5359999999999996</v>
      </c>
      <c r="D220" s="6">
        <f>TITRES_STAT!E223</f>
        <v>3169</v>
      </c>
      <c r="E220" s="2">
        <f t="shared" si="12"/>
        <v>3939347</v>
      </c>
      <c r="F220" s="6" t="str">
        <f t="shared" si="15"/>
        <v>BULLISH</v>
      </c>
      <c r="G220" s="6" t="str">
        <f t="shared" si="14"/>
        <v>NEUTRAL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9.5</v>
      </c>
      <c r="C221" s="6">
        <f>TITRES_STAT!D224</f>
        <v>4.4516</v>
      </c>
      <c r="D221" s="6">
        <f>TITRES_STAT!E224</f>
        <v>3272</v>
      </c>
      <c r="E221" s="2">
        <f t="shared" si="12"/>
        <v>3936075</v>
      </c>
      <c r="F221" s="6" t="str">
        <f t="shared" si="15"/>
        <v>BULLISH</v>
      </c>
      <c r="G221" s="6" t="str">
        <f t="shared" si="14"/>
        <v>NEUTRAL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9.42</v>
      </c>
      <c r="C222" s="6">
        <f>TITRES_STAT!D225</f>
        <v>4.4142000000000001</v>
      </c>
      <c r="D222" s="6">
        <f>TITRES_STAT!E225</f>
        <v>3726</v>
      </c>
      <c r="E222" s="2">
        <f t="shared" si="12"/>
        <v>3932349</v>
      </c>
      <c r="F222" s="6" t="str">
        <f t="shared" si="15"/>
        <v>BEARISH</v>
      </c>
      <c r="G222" s="6" t="str">
        <f t="shared" si="14"/>
        <v>NEUTRAL</v>
      </c>
      <c r="H222" s="6" t="str">
        <f t="shared" si="13"/>
        <v>CONFIRMED BEARISH</v>
      </c>
    </row>
    <row r="223" spans="1:8" ht="13.5" x14ac:dyDescent="0.25">
      <c r="A223" s="3">
        <f>TITRES_STAT!B226</f>
        <v>42331</v>
      </c>
      <c r="B223" s="6">
        <f>TITRES_STAT!C226</f>
        <v>9.41</v>
      </c>
      <c r="C223" s="6">
        <f>TITRES_STAT!D226</f>
        <v>4.4095000000000004</v>
      </c>
      <c r="D223" s="6">
        <f>TITRES_STAT!E226</f>
        <v>4576</v>
      </c>
      <c r="E223" s="2">
        <f t="shared" si="12"/>
        <v>3927773</v>
      </c>
      <c r="F223" s="6" t="str">
        <f t="shared" si="15"/>
        <v>BEARISH</v>
      </c>
      <c r="G223" s="6" t="str">
        <f t="shared" si="14"/>
        <v>NEUTRAL</v>
      </c>
      <c r="H223" s="6" t="str">
        <f t="shared" si="13"/>
        <v>CONFIRMED BEARISH</v>
      </c>
    </row>
    <row r="224" spans="1:8" ht="13.5" x14ac:dyDescent="0.25">
      <c r="A224" s="3">
        <f>TITRES_STAT!B227</f>
        <v>42332</v>
      </c>
      <c r="B224" s="6">
        <f>TITRES_STAT!C227</f>
        <v>9.41</v>
      </c>
      <c r="C224" s="6">
        <f>TITRES_STAT!D227</f>
        <v>4.4095000000000004</v>
      </c>
      <c r="D224" s="6">
        <f>TITRES_STAT!E227</f>
        <v>5099</v>
      </c>
      <c r="E224" s="2">
        <f t="shared" si="12"/>
        <v>3927773</v>
      </c>
      <c r="F224" s="6" t="str">
        <f t="shared" si="15"/>
        <v>BEARISH</v>
      </c>
      <c r="G224" s="6" t="str">
        <f t="shared" si="14"/>
        <v>NEUTRAL</v>
      </c>
      <c r="H224" s="6" t="str">
        <f t="shared" si="13"/>
        <v>CONFIRMED BEARISH</v>
      </c>
    </row>
    <row r="225" spans="1:8" ht="13.5" x14ac:dyDescent="0.25">
      <c r="A225" s="3">
        <f>TITRES_STAT!B228</f>
        <v>42333</v>
      </c>
      <c r="B225" s="6">
        <f>TITRES_STAT!C228</f>
        <v>9.43</v>
      </c>
      <c r="C225" s="6">
        <f>TITRES_STAT!D228</f>
        <v>4.4188000000000001</v>
      </c>
      <c r="D225" s="6">
        <f>TITRES_STAT!E228</f>
        <v>2163</v>
      </c>
      <c r="E225" s="2">
        <f t="shared" si="12"/>
        <v>3929936</v>
      </c>
      <c r="F225" s="6" t="str">
        <f t="shared" si="15"/>
        <v>BEARISH</v>
      </c>
      <c r="G225" s="6" t="str">
        <f t="shared" si="14"/>
        <v>NEUTRAL</v>
      </c>
      <c r="H225" s="6" t="str">
        <f t="shared" si="13"/>
        <v>CONFIRMED BEARISH</v>
      </c>
    </row>
    <row r="226" spans="1:8" ht="13.5" x14ac:dyDescent="0.25">
      <c r="A226" s="3">
        <f>TITRES_STAT!B229</f>
        <v>42334</v>
      </c>
      <c r="B226" s="6">
        <f>TITRES_STAT!C229</f>
        <v>9.6</v>
      </c>
      <c r="C226" s="6">
        <f>TITRES_STAT!D229</f>
        <v>4.4984999999999999</v>
      </c>
      <c r="D226" s="6">
        <f>TITRES_STAT!E229</f>
        <v>1217</v>
      </c>
      <c r="E226" s="2">
        <f t="shared" si="12"/>
        <v>3931153</v>
      </c>
      <c r="F226" s="6" t="str">
        <f t="shared" si="15"/>
        <v>BEARISH</v>
      </c>
      <c r="G226" s="6" t="str">
        <f t="shared" si="14"/>
        <v>NEUTRAL</v>
      </c>
      <c r="H226" s="6" t="str">
        <f t="shared" si="13"/>
        <v>BEARISH DIVERGENCE</v>
      </c>
    </row>
    <row r="227" spans="1:8" ht="13.5" x14ac:dyDescent="0.25">
      <c r="A227" s="3">
        <f>TITRES_STAT!B230</f>
        <v>42335</v>
      </c>
      <c r="B227" s="6">
        <f>TITRES_STAT!C230</f>
        <v>9.5399999999999991</v>
      </c>
      <c r="C227" s="6">
        <f>TITRES_STAT!D230</f>
        <v>4.4703999999999997</v>
      </c>
      <c r="D227" s="6">
        <f>TITRES_STAT!E230</f>
        <v>10</v>
      </c>
      <c r="E227" s="2">
        <f t="shared" si="12"/>
        <v>3931143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BEARISH DIVERGENCE</v>
      </c>
    </row>
    <row r="228" spans="1:8" ht="13.5" x14ac:dyDescent="0.25">
      <c r="A228" s="3">
        <f>TITRES_STAT!B231</f>
        <v>42338</v>
      </c>
      <c r="B228" s="6">
        <f>TITRES_STAT!C231</f>
        <v>9.6</v>
      </c>
      <c r="C228" s="6">
        <f>TITRES_STAT!D231</f>
        <v>4.4984999999999999</v>
      </c>
      <c r="D228" s="6">
        <f>TITRES_STAT!E231</f>
        <v>4155</v>
      </c>
      <c r="E228" s="2">
        <f t="shared" si="12"/>
        <v>3935298</v>
      </c>
      <c r="F228" s="6" t="str">
        <f t="shared" si="15"/>
        <v>BULLISH</v>
      </c>
      <c r="G228" s="6" t="str">
        <f t="shared" si="14"/>
        <v>NEUTRAL</v>
      </c>
      <c r="H228" s="6" t="str">
        <f t="shared" si="13"/>
        <v>CONFIRMED BULLISH</v>
      </c>
    </row>
    <row r="229" spans="1:8" ht="13.5" x14ac:dyDescent="0.25">
      <c r="A229" s="3">
        <f>TITRES_STAT!B232</f>
        <v>42339</v>
      </c>
      <c r="B229" s="6">
        <f>TITRES_STAT!C232</f>
        <v>9.7899999999999991</v>
      </c>
      <c r="C229" s="6">
        <f>TITRES_STAT!D232</f>
        <v>4.5875000000000004</v>
      </c>
      <c r="D229" s="6">
        <f>TITRES_STAT!E232</f>
        <v>7694</v>
      </c>
      <c r="E229" s="2">
        <f t="shared" si="12"/>
        <v>3942992</v>
      </c>
      <c r="F229" s="6" t="str">
        <f t="shared" si="15"/>
        <v>BULLISH</v>
      </c>
      <c r="G229" s="6" t="str">
        <f t="shared" si="14"/>
        <v>NEUTRAL</v>
      </c>
      <c r="H229" s="6" t="str">
        <f t="shared" si="13"/>
        <v>CONFIRMED BULLISH</v>
      </c>
    </row>
    <row r="230" spans="1:8" ht="13.5" x14ac:dyDescent="0.25">
      <c r="A230" s="3">
        <f>TITRES_STAT!B233</f>
        <v>42340</v>
      </c>
      <c r="B230" s="6">
        <f>TITRES_STAT!C233</f>
        <v>9.6999999999999993</v>
      </c>
      <c r="C230" s="6">
        <f>TITRES_STAT!D233</f>
        <v>4.5453999999999999</v>
      </c>
      <c r="D230" s="6">
        <f>TITRES_STAT!E233</f>
        <v>595</v>
      </c>
      <c r="E230" s="2">
        <f t="shared" si="12"/>
        <v>3942397</v>
      </c>
      <c r="F230" s="6" t="str">
        <f t="shared" si="15"/>
        <v>BULLISH</v>
      </c>
      <c r="G230" s="6" t="str">
        <f t="shared" si="14"/>
        <v>NEUTRAL</v>
      </c>
      <c r="H230" s="6" t="str">
        <f t="shared" si="13"/>
        <v>CONFIRMED BULLISH</v>
      </c>
    </row>
    <row r="231" spans="1:8" ht="13.5" x14ac:dyDescent="0.25">
      <c r="A231" s="3">
        <f>TITRES_STAT!B234</f>
        <v>42341</v>
      </c>
      <c r="B231" s="6">
        <f>TITRES_STAT!C234</f>
        <v>9.69</v>
      </c>
      <c r="C231" s="6">
        <f>TITRES_STAT!D234</f>
        <v>4.5407000000000002</v>
      </c>
      <c r="D231" s="6">
        <f>TITRES_STAT!E234</f>
        <v>1126</v>
      </c>
      <c r="E231" s="2">
        <f t="shared" si="12"/>
        <v>3941271</v>
      </c>
      <c r="F231" s="6" t="str">
        <f t="shared" si="15"/>
        <v>BULLISH</v>
      </c>
      <c r="G231" s="6" t="str">
        <f t="shared" si="14"/>
        <v>NEUTRAL</v>
      </c>
      <c r="H231" s="6" t="str">
        <f t="shared" si="13"/>
        <v>CONFIRMED BULLISH</v>
      </c>
    </row>
    <row r="232" spans="1:8" ht="13.5" x14ac:dyDescent="0.25">
      <c r="A232" s="3">
        <f>TITRES_STAT!B235</f>
        <v>42342</v>
      </c>
      <c r="B232" s="6">
        <f>TITRES_STAT!C235</f>
        <v>9.9</v>
      </c>
      <c r="C232" s="6">
        <f>TITRES_STAT!D235</f>
        <v>4.6391</v>
      </c>
      <c r="D232" s="6">
        <f>TITRES_STAT!E235</f>
        <v>77557</v>
      </c>
      <c r="E232" s="2">
        <f t="shared" si="12"/>
        <v>4018828</v>
      </c>
      <c r="F232" s="6" t="str">
        <f t="shared" si="15"/>
        <v>BULLISH</v>
      </c>
      <c r="G232" s="6" t="str">
        <f t="shared" si="14"/>
        <v>STRONG</v>
      </c>
      <c r="H232" s="6" t="str">
        <f t="shared" si="13"/>
        <v>CONFIRMED BULLISH</v>
      </c>
    </row>
    <row r="233" spans="1:8" ht="13.5" x14ac:dyDescent="0.25">
      <c r="A233" s="3">
        <f>TITRES_STAT!B236</f>
        <v>42345</v>
      </c>
      <c r="B233" s="6">
        <f>TITRES_STAT!C236</f>
        <v>9.9</v>
      </c>
      <c r="C233" s="6">
        <f>TITRES_STAT!D236</f>
        <v>4.6391</v>
      </c>
      <c r="D233" s="6">
        <f>TITRES_STAT!E236</f>
        <v>610</v>
      </c>
      <c r="E233" s="2">
        <f t="shared" si="12"/>
        <v>4018828</v>
      </c>
      <c r="F233" s="6" t="str">
        <f t="shared" si="15"/>
        <v>BULLISH</v>
      </c>
      <c r="G233" s="6" t="str">
        <f t="shared" si="14"/>
        <v>STRONG</v>
      </c>
      <c r="H233" s="6" t="str">
        <f t="shared" si="13"/>
        <v>CONFIRMED BULLISH</v>
      </c>
    </row>
    <row r="234" spans="1:8" ht="13.5" x14ac:dyDescent="0.25">
      <c r="A234" s="3">
        <f>TITRES_STAT!B237</f>
        <v>42346</v>
      </c>
      <c r="B234" s="6">
        <f>TITRES_STAT!C237</f>
        <v>9.8800000000000008</v>
      </c>
      <c r="C234" s="6">
        <f>TITRES_STAT!D237</f>
        <v>4.6296999999999997</v>
      </c>
      <c r="D234" s="6">
        <f>TITRES_STAT!E237</f>
        <v>25</v>
      </c>
      <c r="E234" s="2">
        <f t="shared" si="12"/>
        <v>4018803</v>
      </c>
      <c r="F234" s="6" t="str">
        <f t="shared" si="15"/>
        <v>BULLISH</v>
      </c>
      <c r="G234" s="6" t="str">
        <f t="shared" si="14"/>
        <v>NEUTRAL</v>
      </c>
      <c r="H234" s="6" t="str">
        <f t="shared" si="13"/>
        <v>CONFIRMED BULLISH</v>
      </c>
    </row>
    <row r="235" spans="1:8" ht="13.5" x14ac:dyDescent="0.25">
      <c r="A235" s="3">
        <f>TITRES_STAT!B238</f>
        <v>42347</v>
      </c>
      <c r="B235" s="6">
        <f>TITRES_STAT!C238</f>
        <v>9.68</v>
      </c>
      <c r="C235" s="6">
        <f>TITRES_STAT!D238</f>
        <v>4.5359999999999996</v>
      </c>
      <c r="D235" s="6">
        <f>TITRES_STAT!E238</f>
        <v>3350</v>
      </c>
      <c r="E235" s="2">
        <f t="shared" si="12"/>
        <v>4015453</v>
      </c>
      <c r="F235" s="6" t="str">
        <f t="shared" si="15"/>
        <v>BULLISH</v>
      </c>
      <c r="G235" s="6" t="str">
        <f t="shared" si="14"/>
        <v>NEUTRAL</v>
      </c>
      <c r="H235" s="6" t="str">
        <f t="shared" si="13"/>
        <v>BULLISH DIVERGENCE</v>
      </c>
    </row>
    <row r="236" spans="1:8" ht="13.5" x14ac:dyDescent="0.25">
      <c r="A236" s="3">
        <f>TITRES_STAT!B239</f>
        <v>42348</v>
      </c>
      <c r="B236" s="6">
        <f>TITRES_STAT!C239</f>
        <v>9.68</v>
      </c>
      <c r="C236" s="6">
        <f>TITRES_STAT!D239</f>
        <v>4.5359999999999996</v>
      </c>
      <c r="D236" s="6">
        <f>TITRES_STAT!E239</f>
        <v>743</v>
      </c>
      <c r="E236" s="2">
        <f t="shared" si="12"/>
        <v>4015453</v>
      </c>
      <c r="F236" s="6" t="str">
        <f t="shared" si="15"/>
        <v>BULLISH</v>
      </c>
      <c r="G236" s="6" t="str">
        <f t="shared" si="14"/>
        <v>NEUTRAL</v>
      </c>
      <c r="H236" s="6" t="str">
        <f t="shared" si="13"/>
        <v>BULLISH DIVERGENCE</v>
      </c>
    </row>
    <row r="237" spans="1:8" ht="13.5" x14ac:dyDescent="0.25">
      <c r="A237" s="3">
        <f>TITRES_STAT!B240</f>
        <v>42349</v>
      </c>
      <c r="B237" s="6">
        <f>TITRES_STAT!C240</f>
        <v>9.68</v>
      </c>
      <c r="C237" s="6">
        <f>TITRES_STAT!D240</f>
        <v>4.5359999999999996</v>
      </c>
      <c r="D237" s="6">
        <f>TITRES_STAT!E240</f>
        <v>782</v>
      </c>
      <c r="E237" s="2">
        <f t="shared" si="12"/>
        <v>4015453</v>
      </c>
      <c r="F237" s="6" t="str">
        <f t="shared" si="15"/>
        <v>BEARISH</v>
      </c>
      <c r="G237" s="6" t="str">
        <f t="shared" si="14"/>
        <v>NEUTRAL</v>
      </c>
      <c r="H237" s="6" t="str">
        <f t="shared" si="13"/>
        <v>CONFIRMED BEARISH</v>
      </c>
    </row>
    <row r="238" spans="1:8" ht="13.5" x14ac:dyDescent="0.25">
      <c r="A238" s="3">
        <f>TITRES_STAT!B241</f>
        <v>42352</v>
      </c>
      <c r="B238" s="6">
        <f>TITRES_STAT!C241</f>
        <v>9.68</v>
      </c>
      <c r="C238" s="6">
        <f>TITRES_STAT!D241</f>
        <v>4.5359999999999996</v>
      </c>
      <c r="D238" s="6">
        <f>TITRES_STAT!E241</f>
        <v>1171</v>
      </c>
      <c r="E238" s="2">
        <f t="shared" si="12"/>
        <v>4015453</v>
      </c>
      <c r="F238" s="6" t="str">
        <f t="shared" si="15"/>
        <v>BEARISH</v>
      </c>
      <c r="G238" s="6" t="str">
        <f t="shared" si="14"/>
        <v>NEUTRAL</v>
      </c>
      <c r="H238" s="6" t="str">
        <f t="shared" si="13"/>
        <v>CONFIRMED BEARISH</v>
      </c>
    </row>
    <row r="239" spans="1:8" ht="13.5" x14ac:dyDescent="0.25">
      <c r="A239" s="3">
        <f>TITRES_STAT!B242</f>
        <v>42353</v>
      </c>
      <c r="B239" s="6">
        <f>TITRES_STAT!C242</f>
        <v>9.68</v>
      </c>
      <c r="C239" s="6">
        <f>TITRES_STAT!D242</f>
        <v>4.5359999999999996</v>
      </c>
      <c r="D239" s="6">
        <f>TITRES_STAT!E242</f>
        <v>2197</v>
      </c>
      <c r="E239" s="2">
        <f t="shared" si="12"/>
        <v>4015453</v>
      </c>
      <c r="F239" s="6" t="str">
        <f t="shared" si="15"/>
        <v>BEARISH</v>
      </c>
      <c r="G239" s="6" t="str">
        <f t="shared" si="14"/>
        <v>NEUTRAL</v>
      </c>
      <c r="H239" s="6" t="str">
        <f t="shared" si="13"/>
        <v>CONFIRMED BEARISH</v>
      </c>
    </row>
    <row r="240" spans="1:8" ht="13.5" x14ac:dyDescent="0.25">
      <c r="A240" s="3">
        <f>TITRES_STAT!B243</f>
        <v>42354</v>
      </c>
      <c r="B240" s="6">
        <f>TITRES_STAT!C243</f>
        <v>9.8000000000000007</v>
      </c>
      <c r="C240" s="6">
        <f>TITRES_STAT!D243</f>
        <v>4.5922000000000001</v>
      </c>
      <c r="D240" s="6">
        <f>TITRES_STAT!E243</f>
        <v>4790</v>
      </c>
      <c r="E240" s="2">
        <f t="shared" si="12"/>
        <v>4020243</v>
      </c>
      <c r="F240" s="6" t="str">
        <f t="shared" si="15"/>
        <v>BULLISH</v>
      </c>
      <c r="G240" s="6" t="str">
        <f t="shared" si="14"/>
        <v>NEUTRAL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9.75</v>
      </c>
      <c r="C241" s="6">
        <f>TITRES_STAT!D244</f>
        <v>4.5688000000000004</v>
      </c>
      <c r="D241" s="6">
        <f>TITRES_STAT!E244</f>
        <v>809</v>
      </c>
      <c r="E241" s="2">
        <f t="shared" si="12"/>
        <v>4019434</v>
      </c>
      <c r="F241" s="6" t="str">
        <f t="shared" si="15"/>
        <v>BULLISH</v>
      </c>
      <c r="G241" s="6" t="str">
        <f t="shared" si="14"/>
        <v>NEUTRAL</v>
      </c>
      <c r="H241" s="6" t="str">
        <f t="shared" si="13"/>
        <v>CONFIRMED BULLISH</v>
      </c>
    </row>
    <row r="242" spans="1:8" ht="13.5" x14ac:dyDescent="0.25">
      <c r="A242" s="3">
        <f>TITRES_STAT!B245</f>
        <v>42356</v>
      </c>
      <c r="B242" s="6">
        <f>TITRES_STAT!C245</f>
        <v>9.6999999999999993</v>
      </c>
      <c r="C242" s="6">
        <f>TITRES_STAT!D245</f>
        <v>4.5453999999999999</v>
      </c>
      <c r="D242" s="6">
        <f>TITRES_STAT!E245</f>
        <v>12892</v>
      </c>
      <c r="E242" s="2">
        <f t="shared" si="12"/>
        <v>4006542</v>
      </c>
      <c r="F242" s="6" t="str">
        <f t="shared" si="15"/>
        <v>BEARISH</v>
      </c>
      <c r="G242" s="6" t="str">
        <f t="shared" si="14"/>
        <v>NEUTRAL</v>
      </c>
      <c r="H242" s="6" t="str">
        <f t="shared" si="13"/>
        <v>BEARISH DIVERGENCE</v>
      </c>
    </row>
    <row r="243" spans="1:8" ht="13.5" x14ac:dyDescent="0.25">
      <c r="A243" s="3">
        <f>TITRES_STAT!B246</f>
        <v>42359</v>
      </c>
      <c r="B243" s="6">
        <f>TITRES_STAT!C246</f>
        <v>9.6999999999999993</v>
      </c>
      <c r="C243" s="6">
        <f>TITRES_STAT!D246</f>
        <v>4.5453999999999999</v>
      </c>
      <c r="D243" s="6">
        <f>TITRES_STAT!E246</f>
        <v>1319</v>
      </c>
      <c r="E243" s="2">
        <f t="shared" si="12"/>
        <v>4006542</v>
      </c>
      <c r="F243" s="6" t="str">
        <f t="shared" si="15"/>
        <v>BEARISH</v>
      </c>
      <c r="G243" s="6" t="str">
        <f t="shared" si="14"/>
        <v>NEUTRAL</v>
      </c>
      <c r="H243" s="6" t="str">
        <f t="shared" si="13"/>
        <v>BEARISH DIVERGENCE</v>
      </c>
    </row>
    <row r="244" spans="1:8" ht="13.5" x14ac:dyDescent="0.25">
      <c r="A244" s="3">
        <f>TITRES_STAT!B247</f>
        <v>42360</v>
      </c>
      <c r="B244" s="6">
        <f>TITRES_STAT!C247</f>
        <v>9.64</v>
      </c>
      <c r="C244" s="6">
        <f>TITRES_STAT!D247</f>
        <v>4.5171999999999999</v>
      </c>
      <c r="D244" s="6">
        <f>TITRES_STAT!E247</f>
        <v>10036</v>
      </c>
      <c r="E244" s="2">
        <f t="shared" si="12"/>
        <v>3996506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CONFIRMED BEARISH</v>
      </c>
    </row>
    <row r="245" spans="1:8" ht="13.5" x14ac:dyDescent="0.25">
      <c r="A245" s="3">
        <f>TITRES_STAT!B248</f>
        <v>42361</v>
      </c>
      <c r="B245" s="6">
        <f>TITRES_STAT!C248</f>
        <v>9.6999999999999993</v>
      </c>
      <c r="C245" s="6">
        <f>TITRES_STAT!D248</f>
        <v>4.5453999999999999</v>
      </c>
      <c r="D245" s="6">
        <f>TITRES_STAT!E248</f>
        <v>704</v>
      </c>
      <c r="E245" s="2">
        <f t="shared" si="12"/>
        <v>3997210</v>
      </c>
      <c r="F245" s="6" t="str">
        <f t="shared" si="15"/>
        <v>BEARISH</v>
      </c>
      <c r="G245" s="6" t="str">
        <f t="shared" si="14"/>
        <v>NEUTRAL</v>
      </c>
      <c r="H245" s="6" t="str">
        <f t="shared" si="13"/>
        <v>CONFIRMED BEARISH</v>
      </c>
    </row>
    <row r="246" spans="1:8" ht="13.5" x14ac:dyDescent="0.25">
      <c r="A246" s="3">
        <f>TITRES_STAT!B249</f>
        <v>42363</v>
      </c>
      <c r="B246" s="6">
        <f>TITRES_STAT!C249</f>
        <v>9.6999999999999993</v>
      </c>
      <c r="C246" s="6">
        <f>TITRES_STAT!D249</f>
        <v>4.5453999999999999</v>
      </c>
      <c r="D246" s="6">
        <f>TITRES_STAT!E249</f>
        <v>5354</v>
      </c>
      <c r="E246" s="2">
        <f t="shared" si="12"/>
        <v>3997210</v>
      </c>
      <c r="F246" s="6" t="str">
        <f t="shared" si="15"/>
        <v>BEARISH</v>
      </c>
      <c r="G246" s="6" t="str">
        <f t="shared" si="14"/>
        <v>NEUTRAL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9.69</v>
      </c>
      <c r="C247" s="6">
        <f>TITRES_STAT!D250</f>
        <v>4.5407000000000002</v>
      </c>
      <c r="D247" s="6">
        <f>TITRES_STAT!E250</f>
        <v>4619</v>
      </c>
      <c r="E247" s="2">
        <f t="shared" si="12"/>
        <v>3992591</v>
      </c>
      <c r="F247" s="6" t="str">
        <f t="shared" si="15"/>
        <v>BEARISH</v>
      </c>
      <c r="G247" s="6" t="str">
        <f t="shared" si="14"/>
        <v>NEUTRAL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9.61</v>
      </c>
      <c r="C248" s="6">
        <f>TITRES_STAT!D251</f>
        <v>4.5031999999999996</v>
      </c>
      <c r="D248" s="6">
        <f>TITRES_STAT!E251</f>
        <v>5830</v>
      </c>
      <c r="E248" s="2">
        <f t="shared" si="12"/>
        <v>3986761</v>
      </c>
      <c r="F248" s="6" t="str">
        <f t="shared" si="15"/>
        <v>BEARISH</v>
      </c>
      <c r="G248" s="6" t="str">
        <f t="shared" si="14"/>
        <v>NEUTRAL</v>
      </c>
      <c r="H248" s="6" t="str">
        <f t="shared" si="13"/>
        <v>CONFIRMED BEARISH</v>
      </c>
    </row>
    <row r="249" spans="1:8" ht="13.5" x14ac:dyDescent="0.25">
      <c r="A249" s="3">
        <f>TITRES_STAT!B252</f>
        <v>42368</v>
      </c>
      <c r="B249" s="6">
        <f>TITRES_STAT!C252</f>
        <v>9.67</v>
      </c>
      <c r="C249" s="6">
        <f>TITRES_STAT!D252</f>
        <v>4.5312999999999999</v>
      </c>
      <c r="D249" s="6">
        <f>TITRES_STAT!E252</f>
        <v>3761</v>
      </c>
      <c r="E249" s="2">
        <f t="shared" si="12"/>
        <v>3990522</v>
      </c>
      <c r="F249" s="6" t="str">
        <f t="shared" si="15"/>
        <v>BEARISH</v>
      </c>
      <c r="G249" s="6" t="str">
        <f t="shared" si="14"/>
        <v>NEUTRAL</v>
      </c>
      <c r="H249" s="6" t="str">
        <f t="shared" si="13"/>
        <v>BEARISH DIVERGENCE</v>
      </c>
    </row>
    <row r="250" spans="1:8" ht="13.5" x14ac:dyDescent="0.25">
      <c r="A250" s="3">
        <f>TITRES_STAT!B253</f>
        <v>42369</v>
      </c>
      <c r="B250" s="6">
        <f>TITRES_STAT!C253</f>
        <v>9.6999999999999993</v>
      </c>
      <c r="C250" s="6">
        <f>TITRES_STAT!D253</f>
        <v>4.5453999999999999</v>
      </c>
      <c r="D250" s="6">
        <f>TITRES_STAT!E253</f>
        <v>6051</v>
      </c>
      <c r="E250" s="2">
        <f t="shared" si="12"/>
        <v>3996573</v>
      </c>
      <c r="F250" s="6" t="str">
        <f t="shared" si="15"/>
        <v>BEARISH</v>
      </c>
      <c r="G250" s="6" t="str">
        <f t="shared" si="14"/>
        <v>NEUTRAL</v>
      </c>
      <c r="H250" s="6" t="str">
        <f t="shared" si="13"/>
        <v>NEUTRAL</v>
      </c>
    </row>
    <row r="251" spans="1:8" ht="13.5" x14ac:dyDescent="0.25">
      <c r="A251" s="3">
        <f>TITRES_STAT!B254</f>
        <v>42373</v>
      </c>
      <c r="B251" s="6">
        <f>TITRES_STAT!C254</f>
        <v>9.6999999999999993</v>
      </c>
      <c r="C251" s="6">
        <f>TITRES_STAT!D254</f>
        <v>4.5453999999999999</v>
      </c>
      <c r="D251" s="6">
        <f>TITRES_STAT!E254</f>
        <v>2126</v>
      </c>
      <c r="E251" s="2">
        <f t="shared" si="12"/>
        <v>3996573</v>
      </c>
      <c r="F251" s="6" t="str">
        <f t="shared" si="15"/>
        <v>BEARISH</v>
      </c>
      <c r="G251" s="6" t="str">
        <f t="shared" si="14"/>
        <v>NEUTRAL</v>
      </c>
      <c r="H251" s="6" t="str">
        <f t="shared" si="13"/>
        <v>NEUTRAL</v>
      </c>
    </row>
    <row r="252" spans="1:8" ht="13.5" x14ac:dyDescent="0.25">
      <c r="A252" s="3">
        <f>TITRES_STAT!B255</f>
        <v>42374</v>
      </c>
      <c r="B252" s="6">
        <f>TITRES_STAT!C255</f>
        <v>10.199999999999999</v>
      </c>
      <c r="C252" s="6">
        <f>TITRES_STAT!D255</f>
        <v>4.7797000000000001</v>
      </c>
      <c r="D252" s="6">
        <f>TITRES_STAT!E255</f>
        <v>13458</v>
      </c>
      <c r="E252" s="2">
        <f t="shared" si="12"/>
        <v>4010031</v>
      </c>
      <c r="F252" s="6" t="str">
        <f t="shared" si="15"/>
        <v>BULLISH</v>
      </c>
      <c r="G252" s="6" t="str">
        <f t="shared" si="14"/>
        <v>NEUTRAL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10.199999999999999</v>
      </c>
      <c r="C253" s="6">
        <f>TITRES_STAT!D256</f>
        <v>4.7797000000000001</v>
      </c>
      <c r="D253" s="6">
        <f>TITRES_STAT!E256</f>
        <v>19165</v>
      </c>
      <c r="E253" s="2">
        <f t="shared" si="12"/>
        <v>4010031</v>
      </c>
      <c r="F253" s="6" t="str">
        <f t="shared" si="15"/>
        <v>BULLISH</v>
      </c>
      <c r="G253" s="6" t="str">
        <f t="shared" si="14"/>
        <v>NEUTRAL</v>
      </c>
      <c r="H253" s="6" t="str">
        <f t="shared" si="13"/>
        <v>CONFIRMED BULLISH</v>
      </c>
    </row>
    <row r="254" spans="1:8" ht="13.5" x14ac:dyDescent="0.25">
      <c r="A254" s="3">
        <f>TITRES_STAT!B257</f>
        <v>42376</v>
      </c>
      <c r="B254" s="6">
        <f>TITRES_STAT!C257</f>
        <v>10.039999999999999</v>
      </c>
      <c r="C254" s="6">
        <f>TITRES_STAT!D257</f>
        <v>4.7046999999999999</v>
      </c>
      <c r="D254" s="6">
        <f>TITRES_STAT!E257</f>
        <v>2676</v>
      </c>
      <c r="E254" s="2">
        <f t="shared" si="12"/>
        <v>4007355</v>
      </c>
      <c r="F254" s="6" t="str">
        <f t="shared" si="15"/>
        <v>BULLISH</v>
      </c>
      <c r="G254" s="6" t="str">
        <f t="shared" si="14"/>
        <v>NEUTRAL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9.9</v>
      </c>
      <c r="C255" s="6">
        <f>TITRES_STAT!D258</f>
        <v>4.6391</v>
      </c>
      <c r="D255" s="6">
        <f>TITRES_STAT!E258</f>
        <v>14302</v>
      </c>
      <c r="E255" s="2">
        <f t="shared" si="12"/>
        <v>3993053</v>
      </c>
      <c r="F255" s="6" t="str">
        <f t="shared" si="15"/>
        <v>BEARISH</v>
      </c>
      <c r="G255" s="6" t="str">
        <f t="shared" si="14"/>
        <v>NEUTRAL</v>
      </c>
      <c r="H255" s="6" t="str">
        <f t="shared" si="13"/>
        <v>BEARISH DIVERGENCE</v>
      </c>
    </row>
    <row r="256" spans="1:8" ht="13.5" x14ac:dyDescent="0.25">
      <c r="A256" s="3">
        <f>TITRES_STAT!B259</f>
        <v>42380</v>
      </c>
      <c r="B256" s="6">
        <f>TITRES_STAT!C259</f>
        <v>9.85</v>
      </c>
      <c r="C256" s="6">
        <f>TITRES_STAT!D259</f>
        <v>4.6157000000000004</v>
      </c>
      <c r="D256" s="6">
        <f>TITRES_STAT!E259</f>
        <v>41174</v>
      </c>
      <c r="E256" s="2">
        <f t="shared" si="12"/>
        <v>3951879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BEARISH DIVERGENCE</v>
      </c>
    </row>
    <row r="257" spans="1:8" ht="13.5" x14ac:dyDescent="0.25">
      <c r="A257" s="3">
        <f>TITRES_STAT!B260</f>
        <v>42381</v>
      </c>
      <c r="B257" s="6">
        <f>TITRES_STAT!C260</f>
        <v>10.44</v>
      </c>
      <c r="C257" s="6">
        <f>TITRES_STAT!D260</f>
        <v>4.8921000000000001</v>
      </c>
      <c r="D257" s="6">
        <f>TITRES_STAT!E260</f>
        <v>62781</v>
      </c>
      <c r="E257" s="2">
        <f t="shared" si="12"/>
        <v>4014660</v>
      </c>
      <c r="F257" s="6" t="str">
        <f t="shared" si="15"/>
        <v>BULLISH</v>
      </c>
      <c r="G257" s="6" t="str">
        <f t="shared" si="14"/>
        <v>NEUTRAL</v>
      </c>
      <c r="H257" s="6" t="str">
        <f t="shared" si="13"/>
        <v>CONFIRMED BULLISH</v>
      </c>
    </row>
    <row r="258" spans="1:8" ht="13.5" x14ac:dyDescent="0.25">
      <c r="A258" s="3">
        <f>TITRES_STAT!B261</f>
        <v>42382</v>
      </c>
      <c r="B258" s="6">
        <f>TITRES_STAT!C261</f>
        <v>10.69</v>
      </c>
      <c r="C258" s="6">
        <f>TITRES_STAT!D261</f>
        <v>5.0092999999999996</v>
      </c>
      <c r="D258" s="6">
        <f>TITRES_STAT!E261</f>
        <v>17836</v>
      </c>
      <c r="E258" s="2">
        <f t="shared" si="12"/>
        <v>4032496</v>
      </c>
      <c r="F258" s="6" t="str">
        <f t="shared" si="15"/>
        <v>BULLISH</v>
      </c>
      <c r="G258" s="6" t="str">
        <f t="shared" si="14"/>
        <v>NEUTRAL</v>
      </c>
      <c r="H258" s="6" t="str">
        <f t="shared" si="13"/>
        <v>CONFIRMED BULLISH</v>
      </c>
    </row>
    <row r="259" spans="1:8" ht="13.5" x14ac:dyDescent="0.25">
      <c r="A259" s="3">
        <f>TITRES_STAT!B262</f>
        <v>42384</v>
      </c>
      <c r="B259" s="6">
        <f>TITRES_STAT!C262</f>
        <v>10.5</v>
      </c>
      <c r="C259" s="6">
        <f>TITRES_STAT!D262</f>
        <v>4.9202000000000004</v>
      </c>
      <c r="D259" s="6">
        <f>TITRES_STAT!E262</f>
        <v>23079</v>
      </c>
      <c r="E259" s="2">
        <f t="shared" si="12"/>
        <v>4009417</v>
      </c>
      <c r="F259" s="6" t="str">
        <f t="shared" si="15"/>
        <v>BULLISH</v>
      </c>
      <c r="G259" s="6" t="str">
        <f t="shared" si="14"/>
        <v>NEUTRAL</v>
      </c>
      <c r="H259" s="6" t="str">
        <f t="shared" si="13"/>
        <v>CONFIRMED BULLISH</v>
      </c>
    </row>
    <row r="260" spans="1:8" ht="13.5" x14ac:dyDescent="0.25">
      <c r="A260" s="3">
        <f>TITRES_STAT!B263</f>
        <v>42387</v>
      </c>
      <c r="B260" s="6">
        <f>TITRES_STAT!C263</f>
        <v>10.36</v>
      </c>
      <c r="C260" s="6">
        <f>TITRES_STAT!D263</f>
        <v>4.8545999999999996</v>
      </c>
      <c r="D260" s="6">
        <f>TITRES_STAT!E263</f>
        <v>15075</v>
      </c>
      <c r="E260" s="2">
        <f t="shared" ref="E260:E323" si="16">IF(B260&gt;B259, E259+D260, IF(B260&lt;B259, E259-D260, E259))</f>
        <v>3994342</v>
      </c>
      <c r="F260" s="6" t="str">
        <f t="shared" si="15"/>
        <v>BULLISH</v>
      </c>
      <c r="G260" s="6" t="str">
        <f t="shared" si="14"/>
        <v>NEUTRAL</v>
      </c>
      <c r="H260" s="6" t="str">
        <f t="shared" si="13"/>
        <v>CONFIRMED BULLISH</v>
      </c>
    </row>
    <row r="261" spans="1:8" ht="13.5" x14ac:dyDescent="0.25">
      <c r="A261" s="3">
        <f>TITRES_STAT!B264</f>
        <v>42388</v>
      </c>
      <c r="B261" s="6">
        <f>TITRES_STAT!C264</f>
        <v>10.48</v>
      </c>
      <c r="C261" s="6">
        <f>TITRES_STAT!D264</f>
        <v>4.9108999999999998</v>
      </c>
      <c r="D261" s="6">
        <f>TITRES_STAT!E264</f>
        <v>26191</v>
      </c>
      <c r="E261" s="2">
        <f t="shared" si="16"/>
        <v>4020533</v>
      </c>
      <c r="F261" s="6" t="str">
        <f t="shared" si="15"/>
        <v>BULLISH</v>
      </c>
      <c r="G261" s="6" t="str">
        <f t="shared" si="14"/>
        <v>NEUTRAL</v>
      </c>
      <c r="H261" s="6" t="str">
        <f t="shared" si="13"/>
        <v>CONFIRMED BULLISH</v>
      </c>
    </row>
    <row r="262" spans="1:8" ht="13.5" x14ac:dyDescent="0.25">
      <c r="A262" s="3">
        <f>TITRES_STAT!B265</f>
        <v>42389</v>
      </c>
      <c r="B262" s="6">
        <f>TITRES_STAT!C265</f>
        <v>10.92</v>
      </c>
      <c r="C262" s="6">
        <f>TITRES_STAT!D265</f>
        <v>5.117</v>
      </c>
      <c r="D262" s="6">
        <f>TITRES_STAT!E265</f>
        <v>54972</v>
      </c>
      <c r="E262" s="2">
        <f t="shared" si="16"/>
        <v>4075505</v>
      </c>
      <c r="F262" s="6" t="str">
        <f t="shared" si="15"/>
        <v>BULLISH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42390</v>
      </c>
      <c r="B263" s="6">
        <f>TITRES_STAT!C266</f>
        <v>10.95</v>
      </c>
      <c r="C263" s="6">
        <f>TITRES_STAT!D266</f>
        <v>5.1311</v>
      </c>
      <c r="D263" s="6">
        <f>TITRES_STAT!E266</f>
        <v>16166</v>
      </c>
      <c r="E263" s="2">
        <f t="shared" si="16"/>
        <v>4091671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BULLISH</v>
      </c>
    </row>
    <row r="264" spans="1:8" ht="13.5" x14ac:dyDescent="0.25">
      <c r="A264" s="3">
        <f>TITRES_STAT!B267</f>
        <v>42391</v>
      </c>
      <c r="B264" s="6">
        <f>TITRES_STAT!C267</f>
        <v>10.63</v>
      </c>
      <c r="C264" s="6">
        <f>TITRES_STAT!D267</f>
        <v>4.9812000000000003</v>
      </c>
      <c r="D264" s="6">
        <f>TITRES_STAT!E267</f>
        <v>13464</v>
      </c>
      <c r="E264" s="2">
        <f t="shared" si="16"/>
        <v>4078207</v>
      </c>
      <c r="F264" s="6" t="str">
        <f t="shared" ref="F264:F327" si="19">IF(E264&gt;E259,"BULLISH",IF(E264&lt;E259,"BEARISH","NEUTRAL"))</f>
        <v>BULLISH</v>
      </c>
      <c r="G264" s="6" t="str">
        <f t="shared" si="18"/>
        <v>NEUTRAL</v>
      </c>
      <c r="H264" s="6" t="str">
        <f t="shared" si="17"/>
        <v>CONFIRMED BULLISH</v>
      </c>
    </row>
    <row r="265" spans="1:8" ht="13.5" x14ac:dyDescent="0.25">
      <c r="A265" s="3">
        <f>TITRES_STAT!B268</f>
        <v>42394</v>
      </c>
      <c r="B265" s="6">
        <f>TITRES_STAT!C268</f>
        <v>10.89</v>
      </c>
      <c r="C265" s="6">
        <f>TITRES_STAT!D268</f>
        <v>5.1029999999999998</v>
      </c>
      <c r="D265" s="6">
        <f>TITRES_STAT!E268</f>
        <v>17387</v>
      </c>
      <c r="E265" s="2">
        <f t="shared" si="16"/>
        <v>4095594</v>
      </c>
      <c r="F265" s="6" t="str">
        <f t="shared" si="19"/>
        <v>BULLISH</v>
      </c>
      <c r="G265" s="6" t="str">
        <f t="shared" si="18"/>
        <v>STRONG</v>
      </c>
      <c r="H265" s="6" t="str">
        <f t="shared" si="17"/>
        <v>CONFIRMED BULLISH</v>
      </c>
    </row>
    <row r="266" spans="1:8" ht="13.5" x14ac:dyDescent="0.25">
      <c r="A266" s="3">
        <f>TITRES_STAT!B269</f>
        <v>42395</v>
      </c>
      <c r="B266" s="6">
        <f>TITRES_STAT!C269</f>
        <v>11.21</v>
      </c>
      <c r="C266" s="6">
        <f>TITRES_STAT!D269</f>
        <v>5.2529000000000003</v>
      </c>
      <c r="D266" s="6">
        <f>TITRES_STAT!E269</f>
        <v>71903</v>
      </c>
      <c r="E266" s="2">
        <f t="shared" si="16"/>
        <v>4167497</v>
      </c>
      <c r="F266" s="6" t="str">
        <f t="shared" si="19"/>
        <v>BULLISH</v>
      </c>
      <c r="G266" s="6" t="str">
        <f t="shared" si="18"/>
        <v>STRONG</v>
      </c>
      <c r="H266" s="6" t="str">
        <f t="shared" si="17"/>
        <v>CONFIRMED BULLISH</v>
      </c>
    </row>
    <row r="267" spans="1:8" ht="13.5" x14ac:dyDescent="0.25">
      <c r="A267" s="3">
        <f>TITRES_STAT!B270</f>
        <v>42396</v>
      </c>
      <c r="B267" s="6">
        <f>TITRES_STAT!C270</f>
        <v>11.19</v>
      </c>
      <c r="C267" s="6">
        <f>TITRES_STAT!D270</f>
        <v>5.2435999999999998</v>
      </c>
      <c r="D267" s="6">
        <f>TITRES_STAT!E270</f>
        <v>11763</v>
      </c>
      <c r="E267" s="2">
        <f t="shared" si="16"/>
        <v>4155734</v>
      </c>
      <c r="F267" s="6" t="str">
        <f t="shared" si="19"/>
        <v>BULLISH</v>
      </c>
      <c r="G267" s="6" t="str">
        <f t="shared" si="18"/>
        <v>NEUTRAL</v>
      </c>
      <c r="H267" s="6" t="str">
        <f t="shared" si="17"/>
        <v>CONFIRMED BULLISH</v>
      </c>
    </row>
    <row r="268" spans="1:8" ht="13.5" x14ac:dyDescent="0.25">
      <c r="A268" s="3">
        <f>TITRES_STAT!B271</f>
        <v>42397</v>
      </c>
      <c r="B268" s="6">
        <f>TITRES_STAT!C271</f>
        <v>11</v>
      </c>
      <c r="C268" s="6">
        <f>TITRES_STAT!D271</f>
        <v>5.1544999999999996</v>
      </c>
      <c r="D268" s="6">
        <f>TITRES_STAT!E271</f>
        <v>119239</v>
      </c>
      <c r="E268" s="2">
        <f t="shared" si="16"/>
        <v>4036495</v>
      </c>
      <c r="F268" s="6" t="str">
        <f t="shared" si="19"/>
        <v>BEARISH</v>
      </c>
      <c r="G268" s="6" t="str">
        <f t="shared" si="18"/>
        <v>NEUTRAL</v>
      </c>
      <c r="H268" s="6" t="str">
        <f t="shared" si="17"/>
        <v>BEARISH DIVERGENCE</v>
      </c>
    </row>
    <row r="269" spans="1:8" ht="13.5" x14ac:dyDescent="0.25">
      <c r="A269" s="3">
        <f>TITRES_STAT!B272</f>
        <v>42398</v>
      </c>
      <c r="B269" s="6">
        <f>TITRES_STAT!C272</f>
        <v>11.15</v>
      </c>
      <c r="C269" s="6">
        <f>TITRES_STAT!D272</f>
        <v>5.2248000000000001</v>
      </c>
      <c r="D269" s="6">
        <f>TITRES_STAT!E272</f>
        <v>57096</v>
      </c>
      <c r="E269" s="2">
        <f t="shared" si="16"/>
        <v>4093591</v>
      </c>
      <c r="F269" s="6" t="str">
        <f t="shared" si="19"/>
        <v>BULLISH</v>
      </c>
      <c r="G269" s="6" t="str">
        <f t="shared" si="18"/>
        <v>NEUTRAL</v>
      </c>
      <c r="H269" s="6" t="str">
        <f t="shared" si="17"/>
        <v>CONFIRMED BULLISH</v>
      </c>
    </row>
    <row r="270" spans="1:8" ht="13.5" x14ac:dyDescent="0.25">
      <c r="A270" s="3">
        <f>TITRES_STAT!B273</f>
        <v>42401</v>
      </c>
      <c r="B270" s="6">
        <f>TITRES_STAT!C273</f>
        <v>11.15</v>
      </c>
      <c r="C270" s="6">
        <f>TITRES_STAT!D273</f>
        <v>5.2248000000000001</v>
      </c>
      <c r="D270" s="6">
        <f>TITRES_STAT!E273</f>
        <v>91975</v>
      </c>
      <c r="E270" s="2">
        <f t="shared" si="16"/>
        <v>4093591</v>
      </c>
      <c r="F270" s="6" t="str">
        <f t="shared" si="19"/>
        <v>BEARISH</v>
      </c>
      <c r="G270" s="6" t="str">
        <f t="shared" si="18"/>
        <v>NEUTRAL</v>
      </c>
      <c r="H270" s="6" t="str">
        <f t="shared" si="17"/>
        <v>BEARISH DIVERGENCE</v>
      </c>
    </row>
    <row r="271" spans="1:8" ht="13.5" x14ac:dyDescent="0.25">
      <c r="A271" s="3">
        <f>TITRES_STAT!B274</f>
        <v>42402</v>
      </c>
      <c r="B271" s="6">
        <f>TITRES_STAT!C274</f>
        <v>11.1</v>
      </c>
      <c r="C271" s="6">
        <f>TITRES_STAT!D274</f>
        <v>5.2013999999999996</v>
      </c>
      <c r="D271" s="6">
        <f>TITRES_STAT!E274</f>
        <v>76335</v>
      </c>
      <c r="E271" s="2">
        <f t="shared" si="16"/>
        <v>4017256</v>
      </c>
      <c r="F271" s="6" t="str">
        <f t="shared" si="19"/>
        <v>BEARISH</v>
      </c>
      <c r="G271" s="6" t="str">
        <f t="shared" si="18"/>
        <v>WEAK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11.1</v>
      </c>
      <c r="C272" s="6">
        <f>TITRES_STAT!D275</f>
        <v>5.2013999999999996</v>
      </c>
      <c r="D272" s="6">
        <f>TITRES_STAT!E275</f>
        <v>10619</v>
      </c>
      <c r="E272" s="2">
        <f t="shared" si="16"/>
        <v>4017256</v>
      </c>
      <c r="F272" s="6" t="str">
        <f t="shared" si="19"/>
        <v>BEARISH</v>
      </c>
      <c r="G272" s="6" t="str">
        <f t="shared" si="18"/>
        <v>WEAK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11.02</v>
      </c>
      <c r="C273" s="6">
        <f>TITRES_STAT!D276</f>
        <v>5.1638999999999999</v>
      </c>
      <c r="D273" s="6">
        <f>TITRES_STAT!E276</f>
        <v>27884</v>
      </c>
      <c r="E273" s="2">
        <f t="shared" si="16"/>
        <v>3989372</v>
      </c>
      <c r="F273" s="6" t="str">
        <f t="shared" si="19"/>
        <v>BEARISH</v>
      </c>
      <c r="G273" s="6" t="str">
        <f t="shared" si="18"/>
        <v>NEUTRAL</v>
      </c>
      <c r="H273" s="6" t="str">
        <f t="shared" si="17"/>
        <v>BEARISH DIVERGENCE</v>
      </c>
    </row>
    <row r="274" spans="1:8" ht="13.5" x14ac:dyDescent="0.25">
      <c r="A274" s="3">
        <f>TITRES_STAT!B277</f>
        <v>42405</v>
      </c>
      <c r="B274" s="6">
        <f>TITRES_STAT!C277</f>
        <v>11</v>
      </c>
      <c r="C274" s="6">
        <f>TITRES_STAT!D277</f>
        <v>5.1544999999999996</v>
      </c>
      <c r="D274" s="6">
        <f>TITRES_STAT!E277</f>
        <v>68652</v>
      </c>
      <c r="E274" s="2">
        <f t="shared" si="16"/>
        <v>3920720</v>
      </c>
      <c r="F274" s="6" t="str">
        <f t="shared" si="19"/>
        <v>BEARISH</v>
      </c>
      <c r="G274" s="6" t="str">
        <f t="shared" si="18"/>
        <v>WEAK</v>
      </c>
      <c r="H274" s="6" t="str">
        <f t="shared" si="17"/>
        <v>CONFIRMED BEARISH</v>
      </c>
    </row>
    <row r="275" spans="1:8" ht="13.5" x14ac:dyDescent="0.25">
      <c r="A275" s="3">
        <f>TITRES_STAT!B278</f>
        <v>42408</v>
      </c>
      <c r="B275" s="6">
        <f>TITRES_STAT!C278</f>
        <v>11</v>
      </c>
      <c r="C275" s="6">
        <f>TITRES_STAT!D278</f>
        <v>5.1544999999999996</v>
      </c>
      <c r="D275" s="6">
        <f>TITRES_STAT!E278</f>
        <v>11780</v>
      </c>
      <c r="E275" s="2">
        <f t="shared" si="16"/>
        <v>3920720</v>
      </c>
      <c r="F275" s="6" t="str">
        <f t="shared" si="19"/>
        <v>BEARISH</v>
      </c>
      <c r="G275" s="6" t="str">
        <f t="shared" si="18"/>
        <v>WEAK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10.93</v>
      </c>
      <c r="C276" s="6">
        <f>TITRES_STAT!D279</f>
        <v>5.1216999999999997</v>
      </c>
      <c r="D276" s="6">
        <f>TITRES_STAT!E279</f>
        <v>14394</v>
      </c>
      <c r="E276" s="2">
        <f t="shared" si="16"/>
        <v>3906326</v>
      </c>
      <c r="F276" s="6" t="str">
        <f t="shared" si="19"/>
        <v>BEARISH</v>
      </c>
      <c r="G276" s="6" t="str">
        <f t="shared" si="18"/>
        <v>WEAK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10.59</v>
      </c>
      <c r="C277" s="6">
        <f>TITRES_STAT!D280</f>
        <v>4.9623999999999997</v>
      </c>
      <c r="D277" s="6">
        <f>TITRES_STAT!E280</f>
        <v>41514</v>
      </c>
      <c r="E277" s="2">
        <f t="shared" si="16"/>
        <v>3864812</v>
      </c>
      <c r="F277" s="6" t="str">
        <f t="shared" si="19"/>
        <v>BEARISH</v>
      </c>
      <c r="G277" s="6" t="str">
        <f t="shared" si="18"/>
        <v>WEAK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10.51</v>
      </c>
      <c r="C278" s="6">
        <f>TITRES_STAT!D281</f>
        <v>4.9249000000000001</v>
      </c>
      <c r="D278" s="6">
        <f>TITRES_STAT!E281</f>
        <v>38694</v>
      </c>
      <c r="E278" s="2">
        <f t="shared" si="16"/>
        <v>3826118</v>
      </c>
      <c r="F278" s="6" t="str">
        <f t="shared" si="19"/>
        <v>BEARISH</v>
      </c>
      <c r="G278" s="6" t="str">
        <f t="shared" si="18"/>
        <v>WEAK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10.68</v>
      </c>
      <c r="C279" s="6">
        <f>TITRES_STAT!D282</f>
        <v>5.0045999999999999</v>
      </c>
      <c r="D279" s="6">
        <f>TITRES_STAT!E282</f>
        <v>10767</v>
      </c>
      <c r="E279" s="2">
        <f t="shared" si="16"/>
        <v>3836885</v>
      </c>
      <c r="F279" s="6" t="str">
        <f t="shared" si="19"/>
        <v>BEARISH</v>
      </c>
      <c r="G279" s="6" t="str">
        <f t="shared" si="18"/>
        <v>WEAK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10.95</v>
      </c>
      <c r="C280" s="6">
        <f>TITRES_STAT!D283</f>
        <v>5.1311</v>
      </c>
      <c r="D280" s="6">
        <f>TITRES_STAT!E283</f>
        <v>28111</v>
      </c>
      <c r="E280" s="2">
        <f t="shared" si="16"/>
        <v>3864996</v>
      </c>
      <c r="F280" s="6" t="str">
        <f t="shared" si="19"/>
        <v>BEARISH</v>
      </c>
      <c r="G280" s="6" t="str">
        <f t="shared" si="18"/>
        <v>NEUTRAL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11</v>
      </c>
      <c r="C281" s="6">
        <f>TITRES_STAT!D284</f>
        <v>5.1544999999999996</v>
      </c>
      <c r="D281" s="6">
        <f>TITRES_STAT!E284</f>
        <v>28604</v>
      </c>
      <c r="E281" s="2">
        <f t="shared" si="16"/>
        <v>3893600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BEARISH DIVERGENCE</v>
      </c>
    </row>
    <row r="282" spans="1:8" ht="13.5" x14ac:dyDescent="0.25">
      <c r="A282" s="3">
        <f>TITRES_STAT!B285</f>
        <v>42417</v>
      </c>
      <c r="B282" s="6">
        <f>TITRES_STAT!C285</f>
        <v>10.94</v>
      </c>
      <c r="C282" s="6">
        <f>TITRES_STAT!D285</f>
        <v>5.1264000000000003</v>
      </c>
      <c r="D282" s="6">
        <f>TITRES_STAT!E285</f>
        <v>2351</v>
      </c>
      <c r="E282" s="2">
        <f t="shared" si="16"/>
        <v>3891249</v>
      </c>
      <c r="F282" s="6" t="str">
        <f t="shared" si="19"/>
        <v>BULLISH</v>
      </c>
      <c r="G282" s="6" t="str">
        <f t="shared" si="18"/>
        <v>NEUTRAL</v>
      </c>
      <c r="H282" s="6" t="str">
        <f t="shared" si="17"/>
        <v>CONFIRMED BULLISH</v>
      </c>
    </row>
    <row r="283" spans="1:8" ht="13.5" x14ac:dyDescent="0.25">
      <c r="A283" s="3">
        <f>TITRES_STAT!B286</f>
        <v>42418</v>
      </c>
      <c r="B283" s="6">
        <f>TITRES_STAT!C286</f>
        <v>11</v>
      </c>
      <c r="C283" s="6">
        <f>TITRES_STAT!D286</f>
        <v>5.1544999999999996</v>
      </c>
      <c r="D283" s="6">
        <f>TITRES_STAT!E286</f>
        <v>40946</v>
      </c>
      <c r="E283" s="2">
        <f t="shared" si="16"/>
        <v>3932195</v>
      </c>
      <c r="F283" s="6" t="str">
        <f t="shared" si="19"/>
        <v>BULLISH</v>
      </c>
      <c r="G283" s="6" t="str">
        <f t="shared" si="18"/>
        <v>STRONG</v>
      </c>
      <c r="H283" s="6" t="str">
        <f t="shared" si="17"/>
        <v>CONFIRMED BULLISH</v>
      </c>
    </row>
    <row r="284" spans="1:8" ht="13.5" x14ac:dyDescent="0.25">
      <c r="A284" s="3">
        <f>TITRES_STAT!B287</f>
        <v>42419</v>
      </c>
      <c r="B284" s="6">
        <f>TITRES_STAT!C287</f>
        <v>10.96</v>
      </c>
      <c r="C284" s="6">
        <f>TITRES_STAT!D287</f>
        <v>5.1357999999999997</v>
      </c>
      <c r="D284" s="6">
        <f>TITRES_STAT!E287</f>
        <v>14334</v>
      </c>
      <c r="E284" s="2">
        <f t="shared" si="16"/>
        <v>3917861</v>
      </c>
      <c r="F284" s="6" t="str">
        <f t="shared" si="19"/>
        <v>BULLISH</v>
      </c>
      <c r="G284" s="6" t="str">
        <f t="shared" si="18"/>
        <v>STRONG</v>
      </c>
      <c r="H284" s="6" t="str">
        <f t="shared" si="17"/>
        <v>CONFIRMED BULLISH</v>
      </c>
    </row>
    <row r="285" spans="1:8" ht="13.5" x14ac:dyDescent="0.25">
      <c r="A285" s="3">
        <f>TITRES_STAT!B288</f>
        <v>42422</v>
      </c>
      <c r="B285" s="6">
        <f>TITRES_STAT!C288</f>
        <v>10.95</v>
      </c>
      <c r="C285" s="6">
        <f>TITRES_STAT!D288</f>
        <v>5.1311</v>
      </c>
      <c r="D285" s="6">
        <f>TITRES_STAT!E288</f>
        <v>762</v>
      </c>
      <c r="E285" s="2">
        <f t="shared" si="16"/>
        <v>3917099</v>
      </c>
      <c r="F285" s="6" t="str">
        <f t="shared" si="19"/>
        <v>BULLISH</v>
      </c>
      <c r="G285" s="6" t="str">
        <f t="shared" si="18"/>
        <v>NEUTRAL</v>
      </c>
      <c r="H285" s="6" t="str">
        <f t="shared" si="17"/>
        <v>NEUTRAL</v>
      </c>
    </row>
    <row r="286" spans="1:8" ht="13.5" x14ac:dyDescent="0.25">
      <c r="A286" s="3">
        <f>TITRES_STAT!B289</f>
        <v>42423</v>
      </c>
      <c r="B286" s="6">
        <f>TITRES_STAT!C289</f>
        <v>10.8</v>
      </c>
      <c r="C286" s="6">
        <f>TITRES_STAT!D289</f>
        <v>5.0608000000000004</v>
      </c>
      <c r="D286" s="6">
        <f>TITRES_STAT!E289</f>
        <v>6942</v>
      </c>
      <c r="E286" s="2">
        <f t="shared" si="16"/>
        <v>3910157</v>
      </c>
      <c r="F286" s="6" t="str">
        <f t="shared" si="19"/>
        <v>BULLISH</v>
      </c>
      <c r="G286" s="6" t="str">
        <f t="shared" si="18"/>
        <v>NEUTRAL</v>
      </c>
      <c r="H286" s="6" t="str">
        <f t="shared" si="17"/>
        <v>BULLISH DIVERGENCE</v>
      </c>
    </row>
    <row r="287" spans="1:8" ht="13.5" x14ac:dyDescent="0.25">
      <c r="A287" s="3">
        <f>TITRES_STAT!B290</f>
        <v>42424</v>
      </c>
      <c r="B287" s="6">
        <f>TITRES_STAT!C290</f>
        <v>10.71</v>
      </c>
      <c r="C287" s="6">
        <f>TITRES_STAT!D290</f>
        <v>5.0186000000000002</v>
      </c>
      <c r="D287" s="6">
        <f>TITRES_STAT!E290</f>
        <v>3697</v>
      </c>
      <c r="E287" s="2">
        <f t="shared" si="16"/>
        <v>3906460</v>
      </c>
      <c r="F287" s="6" t="str">
        <f t="shared" si="19"/>
        <v>BULLISH</v>
      </c>
      <c r="G287" s="6" t="str">
        <f t="shared" si="18"/>
        <v>NEUTRAL</v>
      </c>
      <c r="H287" s="6" t="str">
        <f t="shared" si="17"/>
        <v>BULLISH DIVERGENCE</v>
      </c>
    </row>
    <row r="288" spans="1:8" ht="13.5" x14ac:dyDescent="0.25">
      <c r="A288" s="3">
        <f>TITRES_STAT!B291</f>
        <v>42425</v>
      </c>
      <c r="B288" s="6">
        <f>TITRES_STAT!C291</f>
        <v>10.8</v>
      </c>
      <c r="C288" s="6">
        <f>TITRES_STAT!D291</f>
        <v>5.0608000000000004</v>
      </c>
      <c r="D288" s="6">
        <f>TITRES_STAT!E291</f>
        <v>2480</v>
      </c>
      <c r="E288" s="2">
        <f t="shared" si="16"/>
        <v>3908940</v>
      </c>
      <c r="F288" s="6" t="str">
        <f t="shared" si="19"/>
        <v>BEARISH</v>
      </c>
      <c r="G288" s="6" t="str">
        <f t="shared" si="18"/>
        <v>NEUTRAL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10.74</v>
      </c>
      <c r="C289" s="6">
        <f>TITRES_STAT!D292</f>
        <v>5.0327000000000002</v>
      </c>
      <c r="D289" s="6">
        <f>TITRES_STAT!E292</f>
        <v>2020</v>
      </c>
      <c r="E289" s="2">
        <f t="shared" si="16"/>
        <v>3906920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10.77</v>
      </c>
      <c r="C290" s="6">
        <f>TITRES_STAT!D293</f>
        <v>5.0468000000000002</v>
      </c>
      <c r="D290" s="6">
        <f>TITRES_STAT!E293</f>
        <v>6662</v>
      </c>
      <c r="E290" s="2">
        <f t="shared" si="16"/>
        <v>3913582</v>
      </c>
      <c r="F290" s="6" t="str">
        <f t="shared" si="19"/>
        <v>BEARISH</v>
      </c>
      <c r="G290" s="6" t="str">
        <f t="shared" si="18"/>
        <v>NEUTRAL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10.74</v>
      </c>
      <c r="C291" s="6">
        <f>TITRES_STAT!D294</f>
        <v>5.0327000000000002</v>
      </c>
      <c r="D291" s="6">
        <f>TITRES_STAT!E294</f>
        <v>21858</v>
      </c>
      <c r="E291" s="2">
        <f t="shared" si="16"/>
        <v>3891724</v>
      </c>
      <c r="F291" s="6" t="str">
        <f t="shared" si="19"/>
        <v>BEARISH</v>
      </c>
      <c r="G291" s="6" t="str">
        <f t="shared" si="18"/>
        <v>NEUTRAL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10.84</v>
      </c>
      <c r="C292" s="6">
        <f>TITRES_STAT!D295</f>
        <v>5.0796000000000001</v>
      </c>
      <c r="D292" s="6">
        <f>TITRES_STAT!E295</f>
        <v>5498</v>
      </c>
      <c r="E292" s="2">
        <f t="shared" si="16"/>
        <v>3897222</v>
      </c>
      <c r="F292" s="6" t="str">
        <f t="shared" si="19"/>
        <v>BEARISH</v>
      </c>
      <c r="G292" s="6" t="str">
        <f t="shared" si="18"/>
        <v>NEUTRAL</v>
      </c>
      <c r="H292" s="6" t="str">
        <f t="shared" si="17"/>
        <v>BEARISH DIVERGENCE</v>
      </c>
    </row>
    <row r="293" spans="1:8" ht="13.5" x14ac:dyDescent="0.25">
      <c r="A293" s="3">
        <f>TITRES_STAT!B296</f>
        <v>42432</v>
      </c>
      <c r="B293" s="6">
        <f>TITRES_STAT!C296</f>
        <v>10.7</v>
      </c>
      <c r="C293" s="6">
        <f>TITRES_STAT!D296</f>
        <v>5.0140000000000002</v>
      </c>
      <c r="D293" s="6">
        <f>TITRES_STAT!E296</f>
        <v>567</v>
      </c>
      <c r="E293" s="2">
        <f t="shared" si="16"/>
        <v>3896655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10.71</v>
      </c>
      <c r="C294" s="6">
        <f>TITRES_STAT!D297</f>
        <v>5.0186000000000002</v>
      </c>
      <c r="D294" s="6">
        <f>TITRES_STAT!E297</f>
        <v>2723</v>
      </c>
      <c r="E294" s="2">
        <f t="shared" si="16"/>
        <v>3899378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CONFIRMED BEARISH</v>
      </c>
    </row>
    <row r="295" spans="1:8" ht="13.5" x14ac:dyDescent="0.25">
      <c r="A295" s="3">
        <f>TITRES_STAT!B298</f>
        <v>42436</v>
      </c>
      <c r="B295" s="6">
        <f>TITRES_STAT!C298</f>
        <v>10.78</v>
      </c>
      <c r="C295" s="6">
        <f>TITRES_STAT!D298</f>
        <v>5.0514000000000001</v>
      </c>
      <c r="D295" s="6">
        <f>TITRES_STAT!E298</f>
        <v>2791</v>
      </c>
      <c r="E295" s="2">
        <f t="shared" si="16"/>
        <v>3902169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BEARISH DIVERGENCE</v>
      </c>
    </row>
    <row r="296" spans="1:8" ht="13.5" x14ac:dyDescent="0.25">
      <c r="A296" s="3">
        <f>TITRES_STAT!B299</f>
        <v>42437</v>
      </c>
      <c r="B296" s="6">
        <f>TITRES_STAT!C299</f>
        <v>10.71</v>
      </c>
      <c r="C296" s="6">
        <f>TITRES_STAT!D299</f>
        <v>5.0186000000000002</v>
      </c>
      <c r="D296" s="6">
        <f>TITRES_STAT!E299</f>
        <v>10287</v>
      </c>
      <c r="E296" s="2">
        <f t="shared" si="16"/>
        <v>3891882</v>
      </c>
      <c r="F296" s="6" t="str">
        <f t="shared" si="19"/>
        <v>BULLISH</v>
      </c>
      <c r="G296" s="6" t="str">
        <f t="shared" si="18"/>
        <v>NEUTRAL</v>
      </c>
      <c r="H296" s="6" t="str">
        <f t="shared" si="17"/>
        <v>BULLISH DIVERGENCE</v>
      </c>
    </row>
    <row r="297" spans="1:8" ht="13.5" x14ac:dyDescent="0.25">
      <c r="A297" s="3">
        <f>TITRES_STAT!B300</f>
        <v>42438</v>
      </c>
      <c r="B297" s="6">
        <f>TITRES_STAT!C300</f>
        <v>10.82</v>
      </c>
      <c r="C297" s="6">
        <f>TITRES_STAT!D300</f>
        <v>5.0701999999999998</v>
      </c>
      <c r="D297" s="6">
        <f>TITRES_STAT!E300</f>
        <v>3275</v>
      </c>
      <c r="E297" s="2">
        <f t="shared" si="16"/>
        <v>3895157</v>
      </c>
      <c r="F297" s="6" t="str">
        <f t="shared" si="19"/>
        <v>BEARISH</v>
      </c>
      <c r="G297" s="6" t="str">
        <f t="shared" si="18"/>
        <v>NEUTRAL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10.84</v>
      </c>
      <c r="C298" s="6">
        <f>TITRES_STAT!D301</f>
        <v>5.0796000000000001</v>
      </c>
      <c r="D298" s="6">
        <f>TITRES_STAT!E301</f>
        <v>1595</v>
      </c>
      <c r="E298" s="2">
        <f t="shared" si="16"/>
        <v>3896752</v>
      </c>
      <c r="F298" s="6" t="str">
        <f t="shared" si="19"/>
        <v>BULLISH</v>
      </c>
      <c r="G298" s="6" t="str">
        <f t="shared" si="18"/>
        <v>NEUTRAL</v>
      </c>
      <c r="H298" s="6" t="str">
        <f t="shared" si="17"/>
        <v>CONFIRMED BULLISH</v>
      </c>
    </row>
    <row r="299" spans="1:8" ht="13.5" x14ac:dyDescent="0.25">
      <c r="A299" s="3">
        <f>TITRES_STAT!B302</f>
        <v>42440</v>
      </c>
      <c r="B299" s="6">
        <f>TITRES_STAT!C302</f>
        <v>10.84</v>
      </c>
      <c r="C299" s="6">
        <f>TITRES_STAT!D302</f>
        <v>5.0796000000000001</v>
      </c>
      <c r="D299" s="6">
        <f>TITRES_STAT!E302</f>
        <v>10316</v>
      </c>
      <c r="E299" s="2">
        <f t="shared" si="16"/>
        <v>3896752</v>
      </c>
      <c r="F299" s="6" t="str">
        <f t="shared" si="19"/>
        <v>BEARISH</v>
      </c>
      <c r="G299" s="6" t="str">
        <f t="shared" si="18"/>
        <v>NEUTRAL</v>
      </c>
      <c r="H299" s="6" t="str">
        <f t="shared" si="17"/>
        <v>BEARISH DIVERGENCE</v>
      </c>
    </row>
    <row r="300" spans="1:8" ht="13.5" x14ac:dyDescent="0.25">
      <c r="A300" s="3">
        <f>TITRES_STAT!B303</f>
        <v>42443</v>
      </c>
      <c r="B300" s="6">
        <f>TITRES_STAT!C303</f>
        <v>10.92</v>
      </c>
      <c r="C300" s="6">
        <f>TITRES_STAT!D303</f>
        <v>5.117</v>
      </c>
      <c r="D300" s="6">
        <f>TITRES_STAT!E303</f>
        <v>5730</v>
      </c>
      <c r="E300" s="2">
        <f t="shared" si="16"/>
        <v>3902482</v>
      </c>
      <c r="F300" s="6" t="str">
        <f t="shared" si="19"/>
        <v>BULLISH</v>
      </c>
      <c r="G300" s="6" t="str">
        <f t="shared" si="18"/>
        <v>NEUTRAL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10.98</v>
      </c>
      <c r="C301" s="6">
        <f>TITRES_STAT!D304</f>
        <v>5.1452</v>
      </c>
      <c r="D301" s="6">
        <f>TITRES_STAT!E304</f>
        <v>69579</v>
      </c>
      <c r="E301" s="2">
        <f t="shared" si="16"/>
        <v>3972061</v>
      </c>
      <c r="F301" s="6" t="str">
        <f t="shared" si="19"/>
        <v>BULLISH</v>
      </c>
      <c r="G301" s="6" t="str">
        <f t="shared" si="18"/>
        <v>STRONG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10.98</v>
      </c>
      <c r="C302" s="6">
        <f>TITRES_STAT!D305</f>
        <v>5.1452</v>
      </c>
      <c r="D302" s="6">
        <f>TITRES_STAT!E305</f>
        <v>31696</v>
      </c>
      <c r="E302" s="2">
        <f t="shared" si="16"/>
        <v>3972061</v>
      </c>
      <c r="F302" s="6" t="str">
        <f t="shared" si="19"/>
        <v>BULLISH</v>
      </c>
      <c r="G302" s="6" t="str">
        <f t="shared" si="18"/>
        <v>NEUTRAL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11.43</v>
      </c>
      <c r="C303" s="6">
        <f>TITRES_STAT!D306</f>
        <v>5.3559999999999999</v>
      </c>
      <c r="D303" s="6">
        <f>TITRES_STAT!E306</f>
        <v>268777</v>
      </c>
      <c r="E303" s="2">
        <f t="shared" si="16"/>
        <v>4240838</v>
      </c>
      <c r="F303" s="6" t="str">
        <f t="shared" si="19"/>
        <v>BULLISH</v>
      </c>
      <c r="G303" s="6" t="str">
        <f t="shared" si="18"/>
        <v>STRONG</v>
      </c>
      <c r="H303" s="6" t="str">
        <f t="shared" si="17"/>
        <v>CONFIRMED BULLISH</v>
      </c>
    </row>
    <row r="304" spans="1:8" ht="13.5" x14ac:dyDescent="0.25">
      <c r="A304" s="3">
        <f>TITRES_STAT!B307</f>
        <v>42447</v>
      </c>
      <c r="B304" s="6">
        <f>TITRES_STAT!C307</f>
        <v>11.4</v>
      </c>
      <c r="C304" s="6">
        <f>TITRES_STAT!D307</f>
        <v>5.3419999999999996</v>
      </c>
      <c r="D304" s="6">
        <f>TITRES_STAT!E307</f>
        <v>111700</v>
      </c>
      <c r="E304" s="2">
        <f t="shared" si="16"/>
        <v>4129138</v>
      </c>
      <c r="F304" s="6" t="str">
        <f t="shared" si="19"/>
        <v>BULLISH</v>
      </c>
      <c r="G304" s="6" t="str">
        <f t="shared" si="18"/>
        <v>STRONG</v>
      </c>
      <c r="H304" s="6" t="str">
        <f t="shared" si="17"/>
        <v>CONFIRMED BULLISH</v>
      </c>
    </row>
    <row r="305" spans="1:8" ht="13.5" x14ac:dyDescent="0.25">
      <c r="A305" s="3">
        <f>TITRES_STAT!B308</f>
        <v>42450</v>
      </c>
      <c r="B305" s="6">
        <f>TITRES_STAT!C308</f>
        <v>11.16</v>
      </c>
      <c r="C305" s="6">
        <f>TITRES_STAT!D308</f>
        <v>5.2294999999999998</v>
      </c>
      <c r="D305" s="6">
        <f>TITRES_STAT!E308</f>
        <v>17051</v>
      </c>
      <c r="E305" s="2">
        <f t="shared" si="16"/>
        <v>4112087</v>
      </c>
      <c r="F305" s="6" t="str">
        <f t="shared" si="19"/>
        <v>BULLISH</v>
      </c>
      <c r="G305" s="6" t="str">
        <f t="shared" si="18"/>
        <v>STRONG</v>
      </c>
      <c r="H305" s="6" t="str">
        <f t="shared" si="17"/>
        <v>CONFIRMED BULLISH</v>
      </c>
    </row>
    <row r="306" spans="1:8" ht="13.5" x14ac:dyDescent="0.25">
      <c r="A306" s="3">
        <f>TITRES_STAT!B309</f>
        <v>42451</v>
      </c>
      <c r="B306" s="6">
        <f>TITRES_STAT!C309</f>
        <v>11.39</v>
      </c>
      <c r="C306" s="6">
        <f>TITRES_STAT!D309</f>
        <v>5.3372999999999999</v>
      </c>
      <c r="D306" s="6">
        <f>TITRES_STAT!E309</f>
        <v>21943</v>
      </c>
      <c r="E306" s="2">
        <f t="shared" si="16"/>
        <v>4134030</v>
      </c>
      <c r="F306" s="6" t="str">
        <f t="shared" si="19"/>
        <v>BULLISH</v>
      </c>
      <c r="G306" s="6" t="str">
        <f t="shared" si="18"/>
        <v>STRONG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11.2</v>
      </c>
      <c r="C307" s="6">
        <f>TITRES_STAT!D310</f>
        <v>5.2483000000000004</v>
      </c>
      <c r="D307" s="6">
        <f>TITRES_STAT!E310</f>
        <v>6283</v>
      </c>
      <c r="E307" s="2">
        <f t="shared" si="16"/>
        <v>4127747</v>
      </c>
      <c r="F307" s="6" t="str">
        <f t="shared" si="19"/>
        <v>BULLISH</v>
      </c>
      <c r="G307" s="6" t="str">
        <f t="shared" si="18"/>
        <v>STRONG</v>
      </c>
      <c r="H307" s="6" t="str">
        <f t="shared" si="17"/>
        <v>CONFIRMED BULLISH</v>
      </c>
    </row>
    <row r="308" spans="1:8" ht="13.5" x14ac:dyDescent="0.25">
      <c r="A308" s="3">
        <f>TITRES_STAT!B311</f>
        <v>42453</v>
      </c>
      <c r="B308" s="6">
        <f>TITRES_STAT!C311</f>
        <v>11.3</v>
      </c>
      <c r="C308" s="6">
        <f>TITRES_STAT!D311</f>
        <v>5.2950999999999997</v>
      </c>
      <c r="D308" s="6">
        <f>TITRES_STAT!E311</f>
        <v>4991</v>
      </c>
      <c r="E308" s="2">
        <f t="shared" si="16"/>
        <v>4132738</v>
      </c>
      <c r="F308" s="6" t="str">
        <f t="shared" si="19"/>
        <v>BEARISH</v>
      </c>
      <c r="G308" s="6" t="str">
        <f t="shared" si="18"/>
        <v>WEAK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11.2</v>
      </c>
      <c r="C309" s="6">
        <f>TITRES_STAT!D312</f>
        <v>5.2483000000000004</v>
      </c>
      <c r="D309" s="6">
        <f>TITRES_STAT!E312</f>
        <v>644</v>
      </c>
      <c r="E309" s="2">
        <f t="shared" si="16"/>
        <v>4132094</v>
      </c>
      <c r="F309" s="6" t="str">
        <f t="shared" si="19"/>
        <v>BULLISH</v>
      </c>
      <c r="G309" s="6" t="str">
        <f t="shared" si="18"/>
        <v>NEUTRAL</v>
      </c>
      <c r="H309" s="6" t="str">
        <f t="shared" si="17"/>
        <v>BULLISH DIVERGENCE</v>
      </c>
    </row>
    <row r="310" spans="1:8" ht="13.5" x14ac:dyDescent="0.25">
      <c r="A310" s="3">
        <f>TITRES_STAT!B313</f>
        <v>42457</v>
      </c>
      <c r="B310" s="6">
        <f>TITRES_STAT!C313</f>
        <v>11.21</v>
      </c>
      <c r="C310" s="6">
        <f>TITRES_STAT!D313</f>
        <v>5.2529000000000003</v>
      </c>
      <c r="D310" s="6">
        <f>TITRES_STAT!E313</f>
        <v>5690</v>
      </c>
      <c r="E310" s="2">
        <f t="shared" si="16"/>
        <v>4137784</v>
      </c>
      <c r="F310" s="6" t="str">
        <f t="shared" si="19"/>
        <v>BULLISH</v>
      </c>
      <c r="G310" s="6" t="str">
        <f t="shared" si="18"/>
        <v>NEUTRAL</v>
      </c>
      <c r="H310" s="6" t="str">
        <f t="shared" si="17"/>
        <v>CONFIRMED BULLISH</v>
      </c>
    </row>
    <row r="311" spans="1:8" ht="13.5" x14ac:dyDescent="0.25">
      <c r="A311" s="3">
        <f>TITRES_STAT!B314</f>
        <v>42458</v>
      </c>
      <c r="B311" s="6">
        <f>TITRES_STAT!C314</f>
        <v>11.6</v>
      </c>
      <c r="C311" s="6">
        <f>TITRES_STAT!D314</f>
        <v>5.4356999999999998</v>
      </c>
      <c r="D311" s="6">
        <f>TITRES_STAT!E314</f>
        <v>45398</v>
      </c>
      <c r="E311" s="2">
        <f t="shared" si="16"/>
        <v>4183182</v>
      </c>
      <c r="F311" s="6" t="str">
        <f t="shared" si="19"/>
        <v>BULLISH</v>
      </c>
      <c r="G311" s="6" t="str">
        <f t="shared" si="18"/>
        <v>NEUTRAL</v>
      </c>
      <c r="H311" s="6" t="str">
        <f t="shared" si="17"/>
        <v>CONFIRMED BULLISH</v>
      </c>
    </row>
    <row r="312" spans="1:8" ht="13.5" x14ac:dyDescent="0.25">
      <c r="A312" s="3">
        <f>TITRES_STAT!B315</f>
        <v>42459</v>
      </c>
      <c r="B312" s="6">
        <f>TITRES_STAT!C315</f>
        <v>11.63</v>
      </c>
      <c r="C312" s="6">
        <f>TITRES_STAT!D315</f>
        <v>5.4497</v>
      </c>
      <c r="D312" s="6">
        <f>TITRES_STAT!E315</f>
        <v>122957</v>
      </c>
      <c r="E312" s="2">
        <f t="shared" si="16"/>
        <v>4306139</v>
      </c>
      <c r="F312" s="6" t="str">
        <f t="shared" si="19"/>
        <v>BULLISH</v>
      </c>
      <c r="G312" s="6" t="str">
        <f t="shared" si="18"/>
        <v>STRONG</v>
      </c>
      <c r="H312" s="6" t="str">
        <f t="shared" si="17"/>
        <v>CONFIRMED BULLISH</v>
      </c>
    </row>
    <row r="313" spans="1:8" ht="13.5" x14ac:dyDescent="0.25">
      <c r="A313" s="3">
        <f>TITRES_STAT!B316</f>
        <v>42460</v>
      </c>
      <c r="B313" s="6">
        <f>TITRES_STAT!C316</f>
        <v>11.8</v>
      </c>
      <c r="C313" s="6">
        <f>TITRES_STAT!D316</f>
        <v>5.5293999999999999</v>
      </c>
      <c r="D313" s="6">
        <f>TITRES_STAT!E316</f>
        <v>342932</v>
      </c>
      <c r="E313" s="2">
        <f t="shared" si="16"/>
        <v>4649071</v>
      </c>
      <c r="F313" s="6" t="str">
        <f t="shared" si="19"/>
        <v>BULLISH</v>
      </c>
      <c r="G313" s="6" t="str">
        <f t="shared" si="18"/>
        <v>STRONG</v>
      </c>
      <c r="H313" s="6" t="str">
        <f t="shared" si="17"/>
        <v>CONFIRMED BULLISH</v>
      </c>
    </row>
    <row r="314" spans="1:8" ht="13.5" x14ac:dyDescent="0.25">
      <c r="A314" s="3">
        <f>TITRES_STAT!B317</f>
        <v>42461</v>
      </c>
      <c r="B314" s="6">
        <f>TITRES_STAT!C317</f>
        <v>11.74</v>
      </c>
      <c r="C314" s="6">
        <f>TITRES_STAT!D317</f>
        <v>5.5012999999999996</v>
      </c>
      <c r="D314" s="6">
        <f>TITRES_STAT!E317</f>
        <v>5907</v>
      </c>
      <c r="E314" s="2">
        <f t="shared" si="16"/>
        <v>4643164</v>
      </c>
      <c r="F314" s="6" t="str">
        <f t="shared" si="19"/>
        <v>BULLISH</v>
      </c>
      <c r="G314" s="6" t="str">
        <f t="shared" si="18"/>
        <v>STRONG</v>
      </c>
      <c r="H314" s="6" t="str">
        <f t="shared" si="17"/>
        <v>CONFIRMED BULLISH</v>
      </c>
    </row>
    <row r="315" spans="1:8" ht="13.5" x14ac:dyDescent="0.25">
      <c r="A315" s="3">
        <f>TITRES_STAT!B318</f>
        <v>42464</v>
      </c>
      <c r="B315" s="6">
        <f>TITRES_STAT!C318</f>
        <v>11.6</v>
      </c>
      <c r="C315" s="6">
        <f>TITRES_STAT!D318</f>
        <v>5.4356999999999998</v>
      </c>
      <c r="D315" s="6">
        <f>TITRES_STAT!E318</f>
        <v>8294</v>
      </c>
      <c r="E315" s="2">
        <f t="shared" si="16"/>
        <v>4634870</v>
      </c>
      <c r="F315" s="6" t="str">
        <f t="shared" si="19"/>
        <v>BULLISH</v>
      </c>
      <c r="G315" s="6" t="str">
        <f t="shared" si="18"/>
        <v>STRONG</v>
      </c>
      <c r="H315" s="6" t="str">
        <f t="shared" si="17"/>
        <v>CONFIRMED BULLISH</v>
      </c>
    </row>
    <row r="316" spans="1:8" ht="13.5" x14ac:dyDescent="0.25">
      <c r="A316" s="3">
        <f>TITRES_STAT!B319</f>
        <v>42465</v>
      </c>
      <c r="B316" s="6">
        <f>TITRES_STAT!C319</f>
        <v>11.58</v>
      </c>
      <c r="C316" s="6">
        <f>TITRES_STAT!D319</f>
        <v>5.4263000000000003</v>
      </c>
      <c r="D316" s="6">
        <f>TITRES_STAT!E319</f>
        <v>911</v>
      </c>
      <c r="E316" s="2">
        <f t="shared" si="16"/>
        <v>4633959</v>
      </c>
      <c r="F316" s="6" t="str">
        <f t="shared" si="19"/>
        <v>BULLISH</v>
      </c>
      <c r="G316" s="6" t="str">
        <f t="shared" si="18"/>
        <v>STRONG</v>
      </c>
      <c r="H316" s="6" t="str">
        <f t="shared" si="17"/>
        <v>BULLISH DIVERGENCE</v>
      </c>
    </row>
    <row r="317" spans="1:8" ht="13.5" x14ac:dyDescent="0.25">
      <c r="A317" s="3">
        <f>TITRES_STAT!B320</f>
        <v>42466</v>
      </c>
      <c r="B317" s="6">
        <f>TITRES_STAT!C320</f>
        <v>11.5</v>
      </c>
      <c r="C317" s="6">
        <f>TITRES_STAT!D320</f>
        <v>5.3887999999999998</v>
      </c>
      <c r="D317" s="6">
        <f>TITRES_STAT!E320</f>
        <v>3965</v>
      </c>
      <c r="E317" s="2">
        <f t="shared" si="16"/>
        <v>4629994</v>
      </c>
      <c r="F317" s="6" t="str">
        <f t="shared" si="19"/>
        <v>BULLISH</v>
      </c>
      <c r="G317" s="6" t="str">
        <f t="shared" si="18"/>
        <v>STRONG</v>
      </c>
      <c r="H317" s="6" t="str">
        <f t="shared" si="17"/>
        <v>BULLISH DIVERGENCE</v>
      </c>
    </row>
    <row r="318" spans="1:8" ht="13.5" x14ac:dyDescent="0.25">
      <c r="A318" s="3">
        <f>TITRES_STAT!B321</f>
        <v>42467</v>
      </c>
      <c r="B318" s="6">
        <f>TITRES_STAT!C321</f>
        <v>11.6</v>
      </c>
      <c r="C318" s="6">
        <f>TITRES_STAT!D321</f>
        <v>5.4356999999999998</v>
      </c>
      <c r="D318" s="6">
        <f>TITRES_STAT!E321</f>
        <v>11074</v>
      </c>
      <c r="E318" s="2">
        <f t="shared" si="16"/>
        <v>4641068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11.8</v>
      </c>
      <c r="C319" s="6">
        <f>TITRES_STAT!D322</f>
        <v>5.5293999999999999</v>
      </c>
      <c r="D319" s="6">
        <f>TITRES_STAT!E322</f>
        <v>10487</v>
      </c>
      <c r="E319" s="2">
        <f t="shared" si="16"/>
        <v>4651555</v>
      </c>
      <c r="F319" s="6" t="str">
        <f t="shared" si="19"/>
        <v>BULLISH</v>
      </c>
      <c r="G319" s="6" t="str">
        <f t="shared" si="18"/>
        <v>NEUTRAL</v>
      </c>
      <c r="H319" s="6" t="str">
        <f t="shared" si="17"/>
        <v>CONFIRMED BULLISH</v>
      </c>
    </row>
    <row r="320" spans="1:8" ht="13.5" x14ac:dyDescent="0.25">
      <c r="A320" s="3">
        <f>TITRES_STAT!B323</f>
        <v>42471</v>
      </c>
      <c r="B320" s="6">
        <f>TITRES_STAT!C323</f>
        <v>11.88</v>
      </c>
      <c r="C320" s="6">
        <f>TITRES_STAT!D323</f>
        <v>5.5669000000000004</v>
      </c>
      <c r="D320" s="6">
        <f>TITRES_STAT!E323</f>
        <v>24822</v>
      </c>
      <c r="E320" s="2">
        <f t="shared" si="16"/>
        <v>4676377</v>
      </c>
      <c r="F320" s="6" t="str">
        <f t="shared" si="19"/>
        <v>BULLISH</v>
      </c>
      <c r="G320" s="6" t="str">
        <f t="shared" si="18"/>
        <v>NEUTRAL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12.15</v>
      </c>
      <c r="C321" s="6">
        <f>TITRES_STAT!D324</f>
        <v>5.6933999999999996</v>
      </c>
      <c r="D321" s="6">
        <f>TITRES_STAT!E324</f>
        <v>70294</v>
      </c>
      <c r="E321" s="2">
        <f t="shared" si="16"/>
        <v>4746671</v>
      </c>
      <c r="F321" s="6" t="str">
        <f t="shared" si="19"/>
        <v>BULLISH</v>
      </c>
      <c r="G321" s="6" t="str">
        <f t="shared" si="18"/>
        <v>STRONG</v>
      </c>
      <c r="H321" s="6" t="str">
        <f t="shared" si="17"/>
        <v>CONFIRMED BULLISH</v>
      </c>
    </row>
    <row r="322" spans="1:8" ht="13.5" x14ac:dyDescent="0.25">
      <c r="A322" s="3">
        <f>TITRES_STAT!B325</f>
        <v>42473</v>
      </c>
      <c r="B322" s="6">
        <f>TITRES_STAT!C325</f>
        <v>12.56</v>
      </c>
      <c r="C322" s="6">
        <f>TITRES_STAT!D325</f>
        <v>5.8855000000000004</v>
      </c>
      <c r="D322" s="6">
        <f>TITRES_STAT!E325</f>
        <v>225404</v>
      </c>
      <c r="E322" s="2">
        <f t="shared" si="16"/>
        <v>4972075</v>
      </c>
      <c r="F322" s="6" t="str">
        <f t="shared" si="19"/>
        <v>BULLISH</v>
      </c>
      <c r="G322" s="6" t="str">
        <f t="shared" si="18"/>
        <v>STRONG</v>
      </c>
      <c r="H322" s="6" t="str">
        <f t="shared" si="17"/>
        <v>CONFIRMED BULLISH</v>
      </c>
    </row>
    <row r="323" spans="1:8" ht="13.5" x14ac:dyDescent="0.25">
      <c r="A323" s="3">
        <f>TITRES_STAT!B326</f>
        <v>42474</v>
      </c>
      <c r="B323" s="6">
        <f>TITRES_STAT!C326</f>
        <v>12.49</v>
      </c>
      <c r="C323" s="6">
        <f>TITRES_STAT!D326</f>
        <v>5.8526999999999996</v>
      </c>
      <c r="D323" s="6">
        <f>TITRES_STAT!E326</f>
        <v>42646</v>
      </c>
      <c r="E323" s="2">
        <f t="shared" si="16"/>
        <v>4929429</v>
      </c>
      <c r="F323" s="6" t="str">
        <f t="shared" si="19"/>
        <v>BULLISH</v>
      </c>
      <c r="G323" s="6" t="str">
        <f t="shared" si="18"/>
        <v>STRONG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12.5</v>
      </c>
      <c r="C324" s="6">
        <f>TITRES_STAT!D327</f>
        <v>5.8574000000000002</v>
      </c>
      <c r="D324" s="6">
        <f>TITRES_STAT!E327</f>
        <v>45428</v>
      </c>
      <c r="E324" s="2">
        <f t="shared" ref="E324:E387" si="20">IF(B324&gt;B323, E323+D324, IF(B324&lt;B323, E323-D324, E323))</f>
        <v>4974857</v>
      </c>
      <c r="F324" s="6" t="str">
        <f t="shared" si="19"/>
        <v>BULLISH</v>
      </c>
      <c r="G324" s="6" t="str">
        <f t="shared" si="18"/>
        <v>STRONG</v>
      </c>
      <c r="H324" s="6" t="str">
        <f t="shared" si="17"/>
        <v>CONFIRMED BULLISH</v>
      </c>
    </row>
    <row r="325" spans="1:8" ht="13.5" x14ac:dyDescent="0.25">
      <c r="A325" s="3">
        <f>TITRES_STAT!B328</f>
        <v>42478</v>
      </c>
      <c r="B325" s="6">
        <f>TITRES_STAT!C328</f>
        <v>12.31</v>
      </c>
      <c r="C325" s="6">
        <f>TITRES_STAT!D328</f>
        <v>5.7683999999999997</v>
      </c>
      <c r="D325" s="6">
        <f>TITRES_STAT!E328</f>
        <v>2693</v>
      </c>
      <c r="E325" s="2">
        <f t="shared" si="20"/>
        <v>4972164</v>
      </c>
      <c r="F325" s="6" t="str">
        <f t="shared" si="19"/>
        <v>BULLISH</v>
      </c>
      <c r="G325" s="6" t="str">
        <f t="shared" si="18"/>
        <v>STRONG</v>
      </c>
      <c r="H325" s="6" t="str">
        <f t="shared" si="17"/>
        <v>CONFIRMED BULLISH</v>
      </c>
    </row>
    <row r="326" spans="1:8" ht="13.5" x14ac:dyDescent="0.25">
      <c r="A326" s="3">
        <f>TITRES_STAT!B329</f>
        <v>42479</v>
      </c>
      <c r="B326" s="6">
        <f>TITRES_STAT!C329</f>
        <v>12.5</v>
      </c>
      <c r="C326" s="6">
        <f>TITRES_STAT!D329</f>
        <v>5.8574000000000002</v>
      </c>
      <c r="D326" s="6">
        <f>TITRES_STAT!E329</f>
        <v>11766</v>
      </c>
      <c r="E326" s="2">
        <f t="shared" si="20"/>
        <v>4983930</v>
      </c>
      <c r="F326" s="6" t="str">
        <f t="shared" si="19"/>
        <v>BULLISH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42480</v>
      </c>
      <c r="B327" s="6">
        <f>TITRES_STAT!C330</f>
        <v>12.4</v>
      </c>
      <c r="C327" s="6">
        <f>TITRES_STAT!D330</f>
        <v>5.8106</v>
      </c>
      <c r="D327" s="6">
        <f>TITRES_STAT!E330</f>
        <v>4300</v>
      </c>
      <c r="E327" s="2">
        <f t="shared" si="20"/>
        <v>4979630</v>
      </c>
      <c r="F327" s="6" t="str">
        <f t="shared" si="19"/>
        <v>BULLISH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BULLISH DIVERGENCE</v>
      </c>
    </row>
    <row r="328" spans="1:8" ht="13.5" x14ac:dyDescent="0.25">
      <c r="A328" s="3">
        <f>TITRES_STAT!B331</f>
        <v>42481</v>
      </c>
      <c r="B328" s="6">
        <f>TITRES_STAT!C331</f>
        <v>12.6</v>
      </c>
      <c r="C328" s="6">
        <f>TITRES_STAT!D331</f>
        <v>5.9043000000000001</v>
      </c>
      <c r="D328" s="6">
        <f>TITRES_STAT!E331</f>
        <v>13363</v>
      </c>
      <c r="E328" s="2">
        <f t="shared" si="20"/>
        <v>4992993</v>
      </c>
      <c r="F328" s="6" t="str">
        <f t="shared" ref="F328:F391" si="23">IF(E328&gt;E323,"BULLISH",IF(E328&lt;E323,"BEARISH","NEUTRAL"))</f>
        <v>BULLISH</v>
      </c>
      <c r="G328" s="6" t="str">
        <f t="shared" si="22"/>
        <v>NEUTRAL</v>
      </c>
      <c r="H328" s="6" t="str">
        <f t="shared" si="21"/>
        <v>CONFIRMED BULLISH</v>
      </c>
    </row>
    <row r="329" spans="1:8" ht="13.5" x14ac:dyDescent="0.25">
      <c r="A329" s="3">
        <f>TITRES_STAT!B332</f>
        <v>42482</v>
      </c>
      <c r="B329" s="6">
        <f>TITRES_STAT!C332</f>
        <v>12.57</v>
      </c>
      <c r="C329" s="6">
        <f>TITRES_STAT!D332</f>
        <v>5.8902000000000001</v>
      </c>
      <c r="D329" s="6">
        <f>TITRES_STAT!E332</f>
        <v>1891</v>
      </c>
      <c r="E329" s="2">
        <f t="shared" si="20"/>
        <v>4991102</v>
      </c>
      <c r="F329" s="6" t="str">
        <f t="shared" si="23"/>
        <v>BULLISH</v>
      </c>
      <c r="G329" s="6" t="str">
        <f t="shared" si="22"/>
        <v>NEUTRAL</v>
      </c>
      <c r="H329" s="6" t="str">
        <f t="shared" si="21"/>
        <v>CONFIRMED BULLISH</v>
      </c>
    </row>
    <row r="330" spans="1:8" ht="13.5" x14ac:dyDescent="0.25">
      <c r="A330" s="3">
        <f>TITRES_STAT!B333</f>
        <v>42485</v>
      </c>
      <c r="B330" s="6">
        <f>TITRES_STAT!C333</f>
        <v>12.6</v>
      </c>
      <c r="C330" s="6">
        <f>TITRES_STAT!D333</f>
        <v>5.9043000000000001</v>
      </c>
      <c r="D330" s="6">
        <f>TITRES_STAT!E333</f>
        <v>11683</v>
      </c>
      <c r="E330" s="2">
        <f t="shared" si="20"/>
        <v>5002785</v>
      </c>
      <c r="F330" s="6" t="str">
        <f t="shared" si="23"/>
        <v>BULLISH</v>
      </c>
      <c r="G330" s="6" t="str">
        <f t="shared" si="22"/>
        <v>NEUTRAL</v>
      </c>
      <c r="H330" s="6" t="str">
        <f t="shared" si="21"/>
        <v>CONFIRMED BULLISH</v>
      </c>
    </row>
    <row r="331" spans="1:8" ht="13.5" x14ac:dyDescent="0.25">
      <c r="A331" s="3">
        <f>TITRES_STAT!B334</f>
        <v>42486</v>
      </c>
      <c r="B331" s="6">
        <f>TITRES_STAT!C334</f>
        <v>12.63</v>
      </c>
      <c r="C331" s="6">
        <f>TITRES_STAT!D334</f>
        <v>5.9183000000000003</v>
      </c>
      <c r="D331" s="6">
        <f>TITRES_STAT!E334</f>
        <v>4361</v>
      </c>
      <c r="E331" s="2">
        <f t="shared" si="20"/>
        <v>5007146</v>
      </c>
      <c r="F331" s="6" t="str">
        <f t="shared" si="23"/>
        <v>BULLISH</v>
      </c>
      <c r="G331" s="6" t="str">
        <f t="shared" si="22"/>
        <v>NEUTRAL</v>
      </c>
      <c r="H331" s="6" t="str">
        <f t="shared" si="21"/>
        <v>CONFIRMED BULLISH</v>
      </c>
    </row>
    <row r="332" spans="1:8" ht="13.5" x14ac:dyDescent="0.25">
      <c r="A332" s="3">
        <f>TITRES_STAT!B335</f>
        <v>42487</v>
      </c>
      <c r="B332" s="6">
        <f>TITRES_STAT!C335</f>
        <v>12.66</v>
      </c>
      <c r="C332" s="6">
        <f>TITRES_STAT!D335</f>
        <v>5.9324000000000003</v>
      </c>
      <c r="D332" s="6">
        <f>TITRES_STAT!E335</f>
        <v>7535</v>
      </c>
      <c r="E332" s="2">
        <f t="shared" si="20"/>
        <v>5014681</v>
      </c>
      <c r="F332" s="6" t="str">
        <f t="shared" si="23"/>
        <v>BULLISH</v>
      </c>
      <c r="G332" s="6" t="str">
        <f t="shared" si="22"/>
        <v>NEUTRAL</v>
      </c>
      <c r="H332" s="6" t="str">
        <f t="shared" si="21"/>
        <v>CONFIRMED BULLISH</v>
      </c>
    </row>
    <row r="333" spans="1:8" ht="13.5" x14ac:dyDescent="0.25">
      <c r="A333" s="3">
        <f>TITRES_STAT!B336</f>
        <v>42488</v>
      </c>
      <c r="B333" s="6">
        <f>TITRES_STAT!C336</f>
        <v>12.6</v>
      </c>
      <c r="C333" s="6">
        <f>TITRES_STAT!D336</f>
        <v>5.9043000000000001</v>
      </c>
      <c r="D333" s="6">
        <f>TITRES_STAT!E336</f>
        <v>2022</v>
      </c>
      <c r="E333" s="2">
        <f t="shared" si="20"/>
        <v>5012659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NEUTRAL</v>
      </c>
    </row>
    <row r="334" spans="1:8" ht="13.5" x14ac:dyDescent="0.25">
      <c r="A334" s="3">
        <f>TITRES_STAT!B337</f>
        <v>42489</v>
      </c>
      <c r="B334" s="6">
        <f>TITRES_STAT!C337</f>
        <v>12.66</v>
      </c>
      <c r="C334" s="6">
        <f>TITRES_STAT!D337</f>
        <v>5.9324000000000003</v>
      </c>
      <c r="D334" s="6">
        <f>TITRES_STAT!E337</f>
        <v>2475</v>
      </c>
      <c r="E334" s="2">
        <f t="shared" si="20"/>
        <v>5015134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CONFIRMED BULLISH</v>
      </c>
    </row>
    <row r="335" spans="1:8" ht="13.5" x14ac:dyDescent="0.25">
      <c r="A335" s="3">
        <f>TITRES_STAT!B338</f>
        <v>42492</v>
      </c>
      <c r="B335" s="6">
        <f>TITRES_STAT!C338</f>
        <v>13</v>
      </c>
      <c r="C335" s="6">
        <f>TITRES_STAT!D338</f>
        <v>6.0917000000000003</v>
      </c>
      <c r="D335" s="6">
        <f>TITRES_STAT!E338</f>
        <v>49083</v>
      </c>
      <c r="E335" s="2">
        <f t="shared" si="20"/>
        <v>5064217</v>
      </c>
      <c r="F335" s="6" t="str">
        <f t="shared" si="23"/>
        <v>BULLISH</v>
      </c>
      <c r="G335" s="6" t="str">
        <f t="shared" si="22"/>
        <v>NEUTRAL</v>
      </c>
      <c r="H335" s="6" t="str">
        <f t="shared" si="21"/>
        <v>CONFIRMED BULLISH</v>
      </c>
    </row>
    <row r="336" spans="1:8" ht="13.5" x14ac:dyDescent="0.25">
      <c r="A336" s="3">
        <f>TITRES_STAT!B339</f>
        <v>42493</v>
      </c>
      <c r="B336" s="6">
        <f>TITRES_STAT!C339</f>
        <v>13.15</v>
      </c>
      <c r="C336" s="6">
        <f>TITRES_STAT!D339</f>
        <v>6.1619999999999999</v>
      </c>
      <c r="D336" s="6">
        <f>TITRES_STAT!E339</f>
        <v>17053</v>
      </c>
      <c r="E336" s="2">
        <f t="shared" si="20"/>
        <v>5081270</v>
      </c>
      <c r="F336" s="6" t="str">
        <f t="shared" si="23"/>
        <v>BULLISH</v>
      </c>
      <c r="G336" s="6" t="str">
        <f t="shared" si="22"/>
        <v>NEUTRAL</v>
      </c>
      <c r="H336" s="6" t="str">
        <f t="shared" si="21"/>
        <v>CONFIRMED BULLISH</v>
      </c>
    </row>
    <row r="337" spans="1:8" ht="13.5" x14ac:dyDescent="0.25">
      <c r="A337" s="3">
        <f>TITRES_STAT!B340</f>
        <v>42494</v>
      </c>
      <c r="B337" s="6">
        <f>TITRES_STAT!C340</f>
        <v>13.32</v>
      </c>
      <c r="C337" s="6">
        <f>TITRES_STAT!D340</f>
        <v>6.2416999999999998</v>
      </c>
      <c r="D337" s="6">
        <f>TITRES_STAT!E340</f>
        <v>55402</v>
      </c>
      <c r="E337" s="2">
        <f t="shared" si="20"/>
        <v>5136672</v>
      </c>
      <c r="F337" s="6" t="str">
        <f t="shared" si="23"/>
        <v>BULLISH</v>
      </c>
      <c r="G337" s="6" t="str">
        <f t="shared" si="22"/>
        <v>STRONG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13</v>
      </c>
      <c r="C338" s="6">
        <f>TITRES_STAT!D341</f>
        <v>6.0917000000000003</v>
      </c>
      <c r="D338" s="6">
        <f>TITRES_STAT!E341</f>
        <v>22537</v>
      </c>
      <c r="E338" s="2">
        <f t="shared" si="20"/>
        <v>5114135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CONFIRMED BULLISH</v>
      </c>
    </row>
    <row r="339" spans="1:8" ht="13.5" x14ac:dyDescent="0.25">
      <c r="A339" s="3">
        <f>TITRES_STAT!B342</f>
        <v>42496</v>
      </c>
      <c r="B339" s="6">
        <f>TITRES_STAT!C342</f>
        <v>13.04</v>
      </c>
      <c r="C339" s="6">
        <f>TITRES_STAT!D342</f>
        <v>6.1105</v>
      </c>
      <c r="D339" s="6">
        <f>TITRES_STAT!E342</f>
        <v>18623</v>
      </c>
      <c r="E339" s="2">
        <f t="shared" si="20"/>
        <v>5132758</v>
      </c>
      <c r="F339" s="6" t="str">
        <f t="shared" si="23"/>
        <v>BULLISH</v>
      </c>
      <c r="G339" s="6" t="str">
        <f t="shared" si="22"/>
        <v>STRONG</v>
      </c>
      <c r="H339" s="6" t="str">
        <f t="shared" si="21"/>
        <v>CONFIRMED BULLISH</v>
      </c>
    </row>
    <row r="340" spans="1:8" ht="13.5" x14ac:dyDescent="0.25">
      <c r="A340" s="3">
        <f>TITRES_STAT!B343</f>
        <v>42499</v>
      </c>
      <c r="B340" s="6">
        <f>TITRES_STAT!C343</f>
        <v>12.86</v>
      </c>
      <c r="C340" s="6">
        <f>TITRES_STAT!D343</f>
        <v>6.0260999999999996</v>
      </c>
      <c r="D340" s="6">
        <f>TITRES_STAT!E343</f>
        <v>1420</v>
      </c>
      <c r="E340" s="2">
        <f t="shared" si="20"/>
        <v>5131338</v>
      </c>
      <c r="F340" s="6" t="str">
        <f t="shared" si="23"/>
        <v>BULLISH</v>
      </c>
      <c r="G340" s="6" t="str">
        <f t="shared" si="22"/>
        <v>NEUTRAL</v>
      </c>
      <c r="H340" s="6" t="str">
        <f t="shared" si="21"/>
        <v>BULLISH DIVERGENCE</v>
      </c>
    </row>
    <row r="341" spans="1:8" ht="13.5" x14ac:dyDescent="0.25">
      <c r="A341" s="3">
        <f>TITRES_STAT!B344</f>
        <v>42500</v>
      </c>
      <c r="B341" s="6">
        <f>TITRES_STAT!C344</f>
        <v>12.9</v>
      </c>
      <c r="C341" s="6">
        <f>TITRES_STAT!D344</f>
        <v>6.0449000000000002</v>
      </c>
      <c r="D341" s="6">
        <f>TITRES_STAT!E344</f>
        <v>36468</v>
      </c>
      <c r="E341" s="2">
        <f t="shared" si="20"/>
        <v>5167806</v>
      </c>
      <c r="F341" s="6" t="str">
        <f t="shared" si="23"/>
        <v>BULLISH</v>
      </c>
      <c r="G341" s="6" t="str">
        <f t="shared" si="22"/>
        <v>NEUTRAL</v>
      </c>
      <c r="H341" s="6" t="str">
        <f t="shared" si="21"/>
        <v>BULLISH DIVERGENCE</v>
      </c>
    </row>
    <row r="342" spans="1:8" ht="13.5" x14ac:dyDescent="0.25">
      <c r="A342" s="3">
        <f>TITRES_STAT!B345</f>
        <v>42501</v>
      </c>
      <c r="B342" s="6">
        <f>TITRES_STAT!C345</f>
        <v>12.8</v>
      </c>
      <c r="C342" s="6">
        <f>TITRES_STAT!D345</f>
        <v>5.9980000000000002</v>
      </c>
      <c r="D342" s="6">
        <f>TITRES_STAT!E345</f>
        <v>22723</v>
      </c>
      <c r="E342" s="2">
        <f t="shared" si="20"/>
        <v>5145083</v>
      </c>
      <c r="F342" s="6" t="str">
        <f t="shared" si="23"/>
        <v>BULLISH</v>
      </c>
      <c r="G342" s="6" t="str">
        <f t="shared" si="22"/>
        <v>NEUTRAL</v>
      </c>
      <c r="H342" s="6" t="str">
        <f t="shared" si="21"/>
        <v>BULLISH DIVERGENCE</v>
      </c>
    </row>
    <row r="343" spans="1:8" ht="13.5" x14ac:dyDescent="0.25">
      <c r="A343" s="3">
        <f>TITRES_STAT!B346</f>
        <v>42502</v>
      </c>
      <c r="B343" s="6">
        <f>TITRES_STAT!C346</f>
        <v>12.65</v>
      </c>
      <c r="C343" s="6">
        <f>TITRES_STAT!D346</f>
        <v>5.9276999999999997</v>
      </c>
      <c r="D343" s="6">
        <f>TITRES_STAT!E346</f>
        <v>21127</v>
      </c>
      <c r="E343" s="2">
        <f t="shared" si="20"/>
        <v>5123956</v>
      </c>
      <c r="F343" s="6" t="str">
        <f t="shared" si="23"/>
        <v>BULLISH</v>
      </c>
      <c r="G343" s="6" t="str">
        <f t="shared" si="22"/>
        <v>NEUTRAL</v>
      </c>
      <c r="H343" s="6" t="str">
        <f t="shared" si="21"/>
        <v>BULLISH DIVERGENCE</v>
      </c>
    </row>
    <row r="344" spans="1:8" ht="13.5" x14ac:dyDescent="0.25">
      <c r="A344" s="3">
        <f>TITRES_STAT!B347</f>
        <v>42503</v>
      </c>
      <c r="B344" s="6">
        <f>TITRES_STAT!C347</f>
        <v>12.95</v>
      </c>
      <c r="C344" s="6">
        <f>TITRES_STAT!D347</f>
        <v>6.0682999999999998</v>
      </c>
      <c r="D344" s="6">
        <f>TITRES_STAT!E347</f>
        <v>23559</v>
      </c>
      <c r="E344" s="2">
        <f t="shared" si="20"/>
        <v>5147515</v>
      </c>
      <c r="F344" s="6" t="str">
        <f t="shared" si="23"/>
        <v>BULLISH</v>
      </c>
      <c r="G344" s="6" t="str">
        <f t="shared" si="22"/>
        <v>NEUTRAL</v>
      </c>
      <c r="H344" s="6" t="str">
        <f t="shared" si="21"/>
        <v>BULLISH DIVERGENCE</v>
      </c>
    </row>
    <row r="345" spans="1:8" ht="13.5" x14ac:dyDescent="0.25">
      <c r="A345" s="3">
        <f>TITRES_STAT!B348</f>
        <v>42506</v>
      </c>
      <c r="B345" s="6">
        <f>TITRES_STAT!C348</f>
        <v>12.9</v>
      </c>
      <c r="C345" s="6">
        <f>TITRES_STAT!D348</f>
        <v>6.0449000000000002</v>
      </c>
      <c r="D345" s="6">
        <f>TITRES_STAT!E348</f>
        <v>12739</v>
      </c>
      <c r="E345" s="2">
        <f t="shared" si="20"/>
        <v>5134776</v>
      </c>
      <c r="F345" s="6" t="str">
        <f t="shared" si="23"/>
        <v>BULLISH</v>
      </c>
      <c r="G345" s="6" t="str">
        <f t="shared" si="22"/>
        <v>NEUTRAL</v>
      </c>
      <c r="H345" s="6" t="str">
        <f t="shared" si="21"/>
        <v>CONFIRMED BULLISH</v>
      </c>
    </row>
    <row r="346" spans="1:8" ht="13.5" x14ac:dyDescent="0.25">
      <c r="A346" s="3">
        <f>TITRES_STAT!B349</f>
        <v>42507</v>
      </c>
      <c r="B346" s="6">
        <f>TITRES_STAT!C349</f>
        <v>12.9</v>
      </c>
      <c r="C346" s="6">
        <f>TITRES_STAT!D349</f>
        <v>6.0449000000000002</v>
      </c>
      <c r="D346" s="6">
        <f>TITRES_STAT!E349</f>
        <v>19961</v>
      </c>
      <c r="E346" s="2">
        <f t="shared" si="20"/>
        <v>5134776</v>
      </c>
      <c r="F346" s="6" t="str">
        <f t="shared" si="23"/>
        <v>BEARISH</v>
      </c>
      <c r="G346" s="6" t="str">
        <f t="shared" si="22"/>
        <v>NEUTRAL</v>
      </c>
      <c r="H346" s="6" t="str">
        <f t="shared" si="21"/>
        <v>NEUTRAL</v>
      </c>
    </row>
    <row r="347" spans="1:8" ht="13.5" x14ac:dyDescent="0.25">
      <c r="A347" s="3">
        <f>TITRES_STAT!B350</f>
        <v>42508</v>
      </c>
      <c r="B347" s="6">
        <f>TITRES_STAT!C350</f>
        <v>12.7</v>
      </c>
      <c r="C347" s="6">
        <f>TITRES_STAT!D350</f>
        <v>5.9511000000000003</v>
      </c>
      <c r="D347" s="6">
        <f>TITRES_STAT!E350</f>
        <v>3805</v>
      </c>
      <c r="E347" s="2">
        <f t="shared" si="20"/>
        <v>5130971</v>
      </c>
      <c r="F347" s="6" t="str">
        <f t="shared" si="23"/>
        <v>BEARISH</v>
      </c>
      <c r="G347" s="6" t="str">
        <f t="shared" si="22"/>
        <v>NEUTRAL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12.9</v>
      </c>
      <c r="C348" s="6">
        <f>TITRES_STAT!D351</f>
        <v>6.0449000000000002</v>
      </c>
      <c r="D348" s="6">
        <f>TITRES_STAT!E351</f>
        <v>3800</v>
      </c>
      <c r="E348" s="2">
        <f t="shared" si="20"/>
        <v>5134771</v>
      </c>
      <c r="F348" s="6" t="str">
        <f t="shared" si="23"/>
        <v>BULLISH</v>
      </c>
      <c r="G348" s="6" t="str">
        <f t="shared" si="22"/>
        <v>NEUTRAL</v>
      </c>
      <c r="H348" s="6" t="str">
        <f t="shared" si="21"/>
        <v>CONFIRMED BULLISH</v>
      </c>
    </row>
    <row r="349" spans="1:8" ht="13.5" x14ac:dyDescent="0.25">
      <c r="A349" s="3">
        <f>TITRES_STAT!B352</f>
        <v>42510</v>
      </c>
      <c r="B349" s="6">
        <f>TITRES_STAT!C352</f>
        <v>12.85</v>
      </c>
      <c r="C349" s="6">
        <f>TITRES_STAT!D352</f>
        <v>6.0213999999999999</v>
      </c>
      <c r="D349" s="6">
        <f>TITRES_STAT!E352</f>
        <v>8559</v>
      </c>
      <c r="E349" s="2">
        <f t="shared" si="20"/>
        <v>5126212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12.75</v>
      </c>
      <c r="C350" s="6">
        <f>TITRES_STAT!D353</f>
        <v>5.9745999999999997</v>
      </c>
      <c r="D350" s="6">
        <f>TITRES_STAT!E353</f>
        <v>7709</v>
      </c>
      <c r="E350" s="2">
        <f t="shared" si="20"/>
        <v>5118503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12.77</v>
      </c>
      <c r="C351" s="6">
        <f>TITRES_STAT!D354</f>
        <v>5.9839000000000002</v>
      </c>
      <c r="D351" s="6">
        <f>TITRES_STAT!E354</f>
        <v>3640</v>
      </c>
      <c r="E351" s="2">
        <f t="shared" si="20"/>
        <v>5122143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12.89</v>
      </c>
      <c r="C352" s="6">
        <f>TITRES_STAT!D355</f>
        <v>6.0401999999999996</v>
      </c>
      <c r="D352" s="6">
        <f>TITRES_STAT!E355</f>
        <v>17390</v>
      </c>
      <c r="E352" s="2">
        <f t="shared" si="20"/>
        <v>5139533</v>
      </c>
      <c r="F352" s="6" t="str">
        <f t="shared" si="23"/>
        <v>BULLISH</v>
      </c>
      <c r="G352" s="6" t="str">
        <f t="shared" si="22"/>
        <v>NEUTRAL</v>
      </c>
      <c r="H352" s="6" t="str">
        <f t="shared" si="21"/>
        <v>CONFIRMED BULLISH</v>
      </c>
    </row>
    <row r="353" spans="1:8" ht="13.5" x14ac:dyDescent="0.25">
      <c r="A353" s="3">
        <f>TITRES_STAT!B356</f>
        <v>42516</v>
      </c>
      <c r="B353" s="6">
        <f>TITRES_STAT!C356</f>
        <v>12.86</v>
      </c>
      <c r="C353" s="6">
        <f>TITRES_STAT!D356</f>
        <v>6.0260999999999996</v>
      </c>
      <c r="D353" s="6">
        <f>TITRES_STAT!E356</f>
        <v>12849</v>
      </c>
      <c r="E353" s="2">
        <f t="shared" si="20"/>
        <v>5126684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CONFIRMED BEARISH</v>
      </c>
    </row>
    <row r="354" spans="1:8" ht="13.5" x14ac:dyDescent="0.25">
      <c r="A354" s="3">
        <f>TITRES_STAT!B357</f>
        <v>42517</v>
      </c>
      <c r="B354" s="6">
        <f>TITRES_STAT!C357</f>
        <v>12.75</v>
      </c>
      <c r="C354" s="6">
        <f>TITRES_STAT!D357</f>
        <v>5.9745999999999997</v>
      </c>
      <c r="D354" s="6">
        <f>TITRES_STAT!E357</f>
        <v>10760</v>
      </c>
      <c r="E354" s="2">
        <f t="shared" si="20"/>
        <v>5115924</v>
      </c>
      <c r="F354" s="6" t="str">
        <f t="shared" si="23"/>
        <v>BEARISH</v>
      </c>
      <c r="G354" s="6" t="str">
        <f t="shared" si="22"/>
        <v>NEUTRAL</v>
      </c>
      <c r="H354" s="6" t="str">
        <f t="shared" si="21"/>
        <v>CONFIRMED BEARISH</v>
      </c>
    </row>
    <row r="355" spans="1:8" ht="13.5" x14ac:dyDescent="0.25">
      <c r="A355" s="3">
        <f>TITRES_STAT!B358</f>
        <v>42520</v>
      </c>
      <c r="B355" s="6">
        <f>TITRES_STAT!C358</f>
        <v>12.96</v>
      </c>
      <c r="C355" s="6">
        <f>TITRES_STAT!D358</f>
        <v>6.0730000000000004</v>
      </c>
      <c r="D355" s="6">
        <f>TITRES_STAT!E358</f>
        <v>21957</v>
      </c>
      <c r="E355" s="2">
        <f t="shared" si="20"/>
        <v>5137881</v>
      </c>
      <c r="F355" s="6" t="str">
        <f t="shared" si="23"/>
        <v>BULLISH</v>
      </c>
      <c r="G355" s="6" t="str">
        <f t="shared" si="22"/>
        <v>NEUTRAL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12.85</v>
      </c>
      <c r="C356" s="6">
        <f>TITRES_STAT!D359</f>
        <v>6.0213999999999999</v>
      </c>
      <c r="D356" s="6">
        <f>TITRES_STAT!E359</f>
        <v>18732</v>
      </c>
      <c r="E356" s="2">
        <f t="shared" si="20"/>
        <v>5119149</v>
      </c>
      <c r="F356" s="6" t="str">
        <f t="shared" si="23"/>
        <v>BEARISH</v>
      </c>
      <c r="G356" s="6" t="str">
        <f t="shared" si="22"/>
        <v>NEUTRAL</v>
      </c>
      <c r="H356" s="6" t="str">
        <f t="shared" si="21"/>
        <v>BEARISH DIVERGENCE</v>
      </c>
    </row>
    <row r="357" spans="1:8" ht="13.5" x14ac:dyDescent="0.25">
      <c r="A357" s="3">
        <f>TITRES_STAT!B360</f>
        <v>42522</v>
      </c>
      <c r="B357" s="6">
        <f>TITRES_STAT!C360</f>
        <v>12.85</v>
      </c>
      <c r="C357" s="6">
        <f>TITRES_STAT!D360</f>
        <v>6.0213999999999999</v>
      </c>
      <c r="D357" s="6">
        <f>TITRES_STAT!E360</f>
        <v>6331</v>
      </c>
      <c r="E357" s="2">
        <f t="shared" si="20"/>
        <v>5119149</v>
      </c>
      <c r="F357" s="6" t="str">
        <f t="shared" si="23"/>
        <v>BEARISH</v>
      </c>
      <c r="G357" s="6" t="str">
        <f t="shared" si="22"/>
        <v>NEUTRAL</v>
      </c>
      <c r="H357" s="6" t="str">
        <f t="shared" si="21"/>
        <v>CONFIRMED BEARISH</v>
      </c>
    </row>
    <row r="358" spans="1:8" ht="13.5" x14ac:dyDescent="0.25">
      <c r="A358" s="3">
        <f>TITRES_STAT!B361</f>
        <v>42523</v>
      </c>
      <c r="B358" s="6">
        <f>TITRES_STAT!C361</f>
        <v>12.84</v>
      </c>
      <c r="C358" s="6">
        <f>TITRES_STAT!D361</f>
        <v>6.0167000000000002</v>
      </c>
      <c r="D358" s="6">
        <f>TITRES_STAT!E361</f>
        <v>3881</v>
      </c>
      <c r="E358" s="2">
        <f t="shared" si="20"/>
        <v>5115268</v>
      </c>
      <c r="F358" s="6" t="str">
        <f t="shared" si="23"/>
        <v>BEARISH</v>
      </c>
      <c r="G358" s="6" t="str">
        <f t="shared" si="22"/>
        <v>NEUTRAL</v>
      </c>
      <c r="H358" s="6" t="str">
        <f t="shared" si="21"/>
        <v>CONFIRMED BEARISH</v>
      </c>
    </row>
    <row r="359" spans="1:8" ht="13.5" x14ac:dyDescent="0.25">
      <c r="A359" s="3">
        <f>TITRES_STAT!B362</f>
        <v>42524</v>
      </c>
      <c r="B359" s="6">
        <f>TITRES_STAT!C362</f>
        <v>12.9</v>
      </c>
      <c r="C359" s="6">
        <f>TITRES_STAT!D362</f>
        <v>6.0449000000000002</v>
      </c>
      <c r="D359" s="6">
        <f>TITRES_STAT!E362</f>
        <v>18352</v>
      </c>
      <c r="E359" s="2">
        <f t="shared" si="20"/>
        <v>5133620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12.9</v>
      </c>
      <c r="C360" s="6">
        <f>TITRES_STAT!D363</f>
        <v>6.0449000000000002</v>
      </c>
      <c r="D360" s="6">
        <f>TITRES_STAT!E363</f>
        <v>18330</v>
      </c>
      <c r="E360" s="2">
        <f t="shared" si="20"/>
        <v>5133620</v>
      </c>
      <c r="F360" s="6" t="str">
        <f t="shared" si="23"/>
        <v>BEARISH</v>
      </c>
      <c r="G360" s="6" t="str">
        <f t="shared" si="22"/>
        <v>NEUTRAL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12.9</v>
      </c>
      <c r="C361" s="6">
        <f>TITRES_STAT!D364</f>
        <v>6.0449000000000002</v>
      </c>
      <c r="D361" s="6">
        <f>TITRES_STAT!E364</f>
        <v>17190</v>
      </c>
      <c r="E361" s="2">
        <f t="shared" si="20"/>
        <v>5133620</v>
      </c>
      <c r="F361" s="6" t="str">
        <f t="shared" si="23"/>
        <v>BULLISH</v>
      </c>
      <c r="G361" s="6" t="str">
        <f t="shared" si="22"/>
        <v>NEUTRAL</v>
      </c>
      <c r="H361" s="6" t="str">
        <f t="shared" si="21"/>
        <v>CONFIRMED BULLISH</v>
      </c>
    </row>
    <row r="362" spans="1:8" ht="13.5" x14ac:dyDescent="0.25">
      <c r="A362" s="3">
        <f>TITRES_STAT!B365</f>
        <v>42529</v>
      </c>
      <c r="B362" s="6">
        <f>TITRES_STAT!C365</f>
        <v>12.77</v>
      </c>
      <c r="C362" s="6">
        <f>TITRES_STAT!D365</f>
        <v>5.9839000000000002</v>
      </c>
      <c r="D362" s="6">
        <f>TITRES_STAT!E365</f>
        <v>1556</v>
      </c>
      <c r="E362" s="2">
        <f t="shared" si="20"/>
        <v>5132064</v>
      </c>
      <c r="F362" s="6" t="str">
        <f t="shared" si="23"/>
        <v>BULLISH</v>
      </c>
      <c r="G362" s="6" t="str">
        <f t="shared" si="22"/>
        <v>NEUTRAL</v>
      </c>
      <c r="H362" s="6" t="str">
        <f t="shared" si="21"/>
        <v>BULLISH DIVERGENCE</v>
      </c>
    </row>
    <row r="363" spans="1:8" ht="13.5" x14ac:dyDescent="0.25">
      <c r="A363" s="3">
        <f>TITRES_STAT!B366</f>
        <v>42530</v>
      </c>
      <c r="B363" s="6">
        <f>TITRES_STAT!C366</f>
        <v>12.8</v>
      </c>
      <c r="C363" s="6">
        <f>TITRES_STAT!D366</f>
        <v>5.9980000000000002</v>
      </c>
      <c r="D363" s="6">
        <f>TITRES_STAT!E366</f>
        <v>3175</v>
      </c>
      <c r="E363" s="2">
        <f t="shared" si="20"/>
        <v>5135239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BULLISH DIVERGENCE</v>
      </c>
    </row>
    <row r="364" spans="1:8" ht="13.5" x14ac:dyDescent="0.25">
      <c r="A364" s="3">
        <f>TITRES_STAT!B367</f>
        <v>42531</v>
      </c>
      <c r="B364" s="6">
        <f>TITRES_STAT!C367</f>
        <v>12.79</v>
      </c>
      <c r="C364" s="6">
        <f>TITRES_STAT!D367</f>
        <v>5.9932999999999996</v>
      </c>
      <c r="D364" s="6">
        <f>TITRES_STAT!E367</f>
        <v>2002</v>
      </c>
      <c r="E364" s="2">
        <f t="shared" si="20"/>
        <v>5133237</v>
      </c>
      <c r="F364" s="6" t="str">
        <f t="shared" si="23"/>
        <v>BEARISH</v>
      </c>
      <c r="G364" s="6" t="str">
        <f t="shared" si="22"/>
        <v>NEUTRAL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12.7</v>
      </c>
      <c r="C365" s="6">
        <f>TITRES_STAT!D368</f>
        <v>5.9511000000000003</v>
      </c>
      <c r="D365" s="6">
        <f>TITRES_STAT!E368</f>
        <v>21627</v>
      </c>
      <c r="E365" s="2">
        <f t="shared" si="20"/>
        <v>5111610</v>
      </c>
      <c r="F365" s="6" t="str">
        <f t="shared" si="23"/>
        <v>BEARISH</v>
      </c>
      <c r="G365" s="6" t="str">
        <f t="shared" si="22"/>
        <v>NEUTRAL</v>
      </c>
      <c r="H365" s="6" t="str">
        <f t="shared" si="21"/>
        <v>CONFIRMED BEARISH</v>
      </c>
    </row>
    <row r="366" spans="1:8" ht="13.5" x14ac:dyDescent="0.25">
      <c r="A366" s="3">
        <f>TITRES_STAT!B369</f>
        <v>42535</v>
      </c>
      <c r="B366" s="6">
        <f>TITRES_STAT!C369</f>
        <v>12.7</v>
      </c>
      <c r="C366" s="6">
        <f>TITRES_STAT!D369</f>
        <v>5.9511000000000003</v>
      </c>
      <c r="D366" s="6">
        <f>TITRES_STAT!E369</f>
        <v>5562</v>
      </c>
      <c r="E366" s="2">
        <f t="shared" si="20"/>
        <v>5111610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CONFIRMED BEARISH</v>
      </c>
    </row>
    <row r="367" spans="1:8" ht="13.5" x14ac:dyDescent="0.25">
      <c r="A367" s="3">
        <f>TITRES_STAT!B370</f>
        <v>42536</v>
      </c>
      <c r="B367" s="6">
        <f>TITRES_STAT!C370</f>
        <v>12.7</v>
      </c>
      <c r="C367" s="6">
        <f>TITRES_STAT!D370</f>
        <v>5.9511000000000003</v>
      </c>
      <c r="D367" s="6">
        <f>TITRES_STAT!E370</f>
        <v>305</v>
      </c>
      <c r="E367" s="2">
        <f t="shared" si="20"/>
        <v>5111610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CONFIRMED BEARISH</v>
      </c>
    </row>
    <row r="368" spans="1:8" ht="13.5" x14ac:dyDescent="0.25">
      <c r="A368" s="3">
        <f>TITRES_STAT!B371</f>
        <v>42537</v>
      </c>
      <c r="B368" s="6">
        <f>TITRES_STAT!C371</f>
        <v>12.69</v>
      </c>
      <c r="C368" s="6">
        <f>TITRES_STAT!D371</f>
        <v>5.9465000000000003</v>
      </c>
      <c r="D368" s="6">
        <f>TITRES_STAT!E371</f>
        <v>2759</v>
      </c>
      <c r="E368" s="2">
        <f t="shared" si="20"/>
        <v>5108851</v>
      </c>
      <c r="F368" s="6" t="str">
        <f t="shared" si="23"/>
        <v>BEARISH</v>
      </c>
      <c r="G368" s="6" t="str">
        <f t="shared" si="22"/>
        <v>NEUTRAL</v>
      </c>
      <c r="H368" s="6" t="str">
        <f t="shared" si="21"/>
        <v>CONFIRMED BEARISH</v>
      </c>
    </row>
    <row r="369" spans="1:8" ht="13.5" x14ac:dyDescent="0.25">
      <c r="A369" s="3">
        <f>TITRES_STAT!B372</f>
        <v>42538</v>
      </c>
      <c r="B369" s="6">
        <f>TITRES_STAT!C372</f>
        <v>12.45</v>
      </c>
      <c r="C369" s="6">
        <f>TITRES_STAT!D372</f>
        <v>5.8339999999999996</v>
      </c>
      <c r="D369" s="6">
        <f>TITRES_STAT!E372</f>
        <v>9114</v>
      </c>
      <c r="E369" s="2">
        <f t="shared" si="20"/>
        <v>5099737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CONFIRMED BEARISH</v>
      </c>
    </row>
    <row r="370" spans="1:8" ht="13.5" x14ac:dyDescent="0.25">
      <c r="A370" s="3">
        <f>TITRES_STAT!B373</f>
        <v>42541</v>
      </c>
      <c r="B370" s="6">
        <f>TITRES_STAT!C373</f>
        <v>12.45</v>
      </c>
      <c r="C370" s="6">
        <f>TITRES_STAT!D373</f>
        <v>5.8339999999999996</v>
      </c>
      <c r="D370" s="6">
        <f>TITRES_STAT!E373</f>
        <v>6624</v>
      </c>
      <c r="E370" s="2">
        <f t="shared" si="20"/>
        <v>5099737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12.4</v>
      </c>
      <c r="C371" s="6">
        <f>TITRES_STAT!D374</f>
        <v>5.8106</v>
      </c>
      <c r="D371" s="6">
        <f>TITRES_STAT!E374</f>
        <v>7507</v>
      </c>
      <c r="E371" s="2">
        <f t="shared" si="20"/>
        <v>5092230</v>
      </c>
      <c r="F371" s="6" t="str">
        <f t="shared" si="23"/>
        <v>BEARISH</v>
      </c>
      <c r="G371" s="6" t="str">
        <f t="shared" si="22"/>
        <v>NEUTRAL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12.45</v>
      </c>
      <c r="C372" s="6">
        <f>TITRES_STAT!D375</f>
        <v>5.8339999999999996</v>
      </c>
      <c r="D372" s="6">
        <f>TITRES_STAT!E375</f>
        <v>1156</v>
      </c>
      <c r="E372" s="2">
        <f t="shared" si="20"/>
        <v>5093386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12.28</v>
      </c>
      <c r="C373" s="6">
        <f>TITRES_STAT!D376</f>
        <v>5.7542999999999997</v>
      </c>
      <c r="D373" s="6">
        <f>TITRES_STAT!E376</f>
        <v>14283</v>
      </c>
      <c r="E373" s="2">
        <f t="shared" si="20"/>
        <v>5079103</v>
      </c>
      <c r="F373" s="6" t="str">
        <f t="shared" si="23"/>
        <v>BEARISH</v>
      </c>
      <c r="G373" s="6" t="str">
        <f t="shared" si="22"/>
        <v>NEUTRAL</v>
      </c>
      <c r="H373" s="6" t="str">
        <f t="shared" si="21"/>
        <v>CONFIRMED BEARISH</v>
      </c>
    </row>
    <row r="374" spans="1:8" ht="13.5" x14ac:dyDescent="0.25">
      <c r="A374" s="3">
        <f>TITRES_STAT!B377</f>
        <v>42545</v>
      </c>
      <c r="B374" s="6">
        <f>TITRES_STAT!C377</f>
        <v>12.08</v>
      </c>
      <c r="C374" s="6">
        <f>TITRES_STAT!D377</f>
        <v>5.6605999999999996</v>
      </c>
      <c r="D374" s="6">
        <f>TITRES_STAT!E377</f>
        <v>1490</v>
      </c>
      <c r="E374" s="2">
        <f t="shared" si="20"/>
        <v>5077613</v>
      </c>
      <c r="F374" s="6" t="str">
        <f t="shared" si="23"/>
        <v>BEARISH</v>
      </c>
      <c r="G374" s="6" t="str">
        <f t="shared" si="22"/>
        <v>NEUTRAL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12</v>
      </c>
      <c r="C375" s="6">
        <f>TITRES_STAT!D378</f>
        <v>5.6231</v>
      </c>
      <c r="D375" s="6">
        <f>TITRES_STAT!E378</f>
        <v>5650</v>
      </c>
      <c r="E375" s="2">
        <f t="shared" si="20"/>
        <v>5071963</v>
      </c>
      <c r="F375" s="6" t="str">
        <f t="shared" si="23"/>
        <v>BEARISH</v>
      </c>
      <c r="G375" s="6" t="str">
        <f t="shared" si="22"/>
        <v>NEUTRAL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12</v>
      </c>
      <c r="C376" s="6">
        <f>TITRES_STAT!D379</f>
        <v>5.7590000000000003</v>
      </c>
      <c r="D376" s="6">
        <f>TITRES_STAT!E379</f>
        <v>5338</v>
      </c>
      <c r="E376" s="2">
        <f t="shared" si="20"/>
        <v>5071963</v>
      </c>
      <c r="F376" s="6" t="str">
        <f t="shared" si="23"/>
        <v>BEARISH</v>
      </c>
      <c r="G376" s="6" t="str">
        <f t="shared" si="22"/>
        <v>NEUTRAL</v>
      </c>
      <c r="H376" s="6" t="str">
        <f t="shared" si="21"/>
        <v>CONFIRMED BEARISH</v>
      </c>
    </row>
    <row r="377" spans="1:8" ht="13.5" x14ac:dyDescent="0.25">
      <c r="A377" s="3">
        <f>TITRES_STAT!B380</f>
        <v>42550</v>
      </c>
      <c r="B377" s="6">
        <f>TITRES_STAT!C380</f>
        <v>11.97</v>
      </c>
      <c r="C377" s="6">
        <f>TITRES_STAT!D380</f>
        <v>5.7446000000000002</v>
      </c>
      <c r="D377" s="6">
        <f>TITRES_STAT!E380</f>
        <v>1212</v>
      </c>
      <c r="E377" s="2">
        <f t="shared" si="20"/>
        <v>5070751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42551</v>
      </c>
      <c r="B378" s="6">
        <f>TITRES_STAT!C381</f>
        <v>11.91</v>
      </c>
      <c r="C378" s="6">
        <f>TITRES_STAT!D381</f>
        <v>5.7157999999999998</v>
      </c>
      <c r="D378" s="6">
        <f>TITRES_STAT!E381</f>
        <v>9864</v>
      </c>
      <c r="E378" s="2">
        <f t="shared" si="20"/>
        <v>5060887</v>
      </c>
      <c r="F378" s="6" t="str">
        <f t="shared" si="23"/>
        <v>BEARISH</v>
      </c>
      <c r="G378" s="6" t="str">
        <f t="shared" si="22"/>
        <v>NEUTRAL</v>
      </c>
      <c r="H378" s="6" t="str">
        <f t="shared" si="21"/>
        <v>CONFIRMED BEARISH</v>
      </c>
    </row>
    <row r="379" spans="1:8" ht="13.5" x14ac:dyDescent="0.25">
      <c r="A379" s="3">
        <f>TITRES_STAT!B382</f>
        <v>42552</v>
      </c>
      <c r="B379" s="6">
        <f>TITRES_STAT!C382</f>
        <v>12</v>
      </c>
      <c r="C379" s="6">
        <f>TITRES_STAT!D382</f>
        <v>5.7590000000000003</v>
      </c>
      <c r="D379" s="6">
        <f>TITRES_STAT!E382</f>
        <v>26325</v>
      </c>
      <c r="E379" s="2">
        <f t="shared" si="20"/>
        <v>5087212</v>
      </c>
      <c r="F379" s="6" t="str">
        <f t="shared" si="23"/>
        <v>BULLISH</v>
      </c>
      <c r="G379" s="6" t="str">
        <f t="shared" si="22"/>
        <v>NEUTRAL</v>
      </c>
      <c r="H379" s="6" t="str">
        <f t="shared" si="21"/>
        <v>BULLISH DIVERGENCE</v>
      </c>
    </row>
    <row r="380" spans="1:8" ht="13.5" x14ac:dyDescent="0.25">
      <c r="A380" s="3">
        <f>TITRES_STAT!B383</f>
        <v>42555</v>
      </c>
      <c r="B380" s="6">
        <f>TITRES_STAT!C383</f>
        <v>12</v>
      </c>
      <c r="C380" s="6">
        <f>TITRES_STAT!D383</f>
        <v>5.7590000000000003</v>
      </c>
      <c r="D380" s="6">
        <f>TITRES_STAT!E383</f>
        <v>2884</v>
      </c>
      <c r="E380" s="2">
        <f t="shared" si="20"/>
        <v>5087212</v>
      </c>
      <c r="F380" s="6" t="str">
        <f t="shared" si="23"/>
        <v>BULLISH</v>
      </c>
      <c r="G380" s="6" t="str">
        <f t="shared" si="22"/>
        <v>NEUTRAL</v>
      </c>
      <c r="H380" s="6" t="str">
        <f t="shared" si="21"/>
        <v>NEUTRAL</v>
      </c>
    </row>
    <row r="381" spans="1:8" ht="13.5" x14ac:dyDescent="0.25">
      <c r="A381" s="3">
        <f>TITRES_STAT!B384</f>
        <v>42559</v>
      </c>
      <c r="B381" s="6">
        <f>TITRES_STAT!C384</f>
        <v>11.83</v>
      </c>
      <c r="C381" s="6">
        <f>TITRES_STAT!D384</f>
        <v>5.6775000000000002</v>
      </c>
      <c r="D381" s="6">
        <f>TITRES_STAT!E384</f>
        <v>1187</v>
      </c>
      <c r="E381" s="2">
        <f t="shared" si="20"/>
        <v>5086025</v>
      </c>
      <c r="F381" s="6" t="str">
        <f t="shared" si="23"/>
        <v>BULLISH</v>
      </c>
      <c r="G381" s="6" t="str">
        <f t="shared" si="22"/>
        <v>NEUTRAL</v>
      </c>
      <c r="H381" s="6" t="str">
        <f t="shared" si="21"/>
        <v>BULLISH DIVERGENCE</v>
      </c>
    </row>
    <row r="382" spans="1:8" ht="13.5" x14ac:dyDescent="0.25">
      <c r="A382" s="3">
        <f>TITRES_STAT!B385</f>
        <v>42562</v>
      </c>
      <c r="B382" s="6">
        <f>TITRES_STAT!C385</f>
        <v>12</v>
      </c>
      <c r="C382" s="6">
        <f>TITRES_STAT!D385</f>
        <v>5.7590000000000003</v>
      </c>
      <c r="D382" s="6">
        <f>TITRES_STAT!E385</f>
        <v>38209</v>
      </c>
      <c r="E382" s="2">
        <f t="shared" si="20"/>
        <v>5124234</v>
      </c>
      <c r="F382" s="6" t="str">
        <f t="shared" si="23"/>
        <v>BULLISH</v>
      </c>
      <c r="G382" s="6" t="str">
        <f t="shared" si="22"/>
        <v>NEUTRAL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12.4</v>
      </c>
      <c r="C383" s="6">
        <f>TITRES_STAT!D386</f>
        <v>5.9509999999999996</v>
      </c>
      <c r="D383" s="6">
        <f>TITRES_STAT!E386</f>
        <v>50496</v>
      </c>
      <c r="E383" s="2">
        <f t="shared" si="20"/>
        <v>5174730</v>
      </c>
      <c r="F383" s="6" t="str">
        <f t="shared" si="23"/>
        <v>BULLISH</v>
      </c>
      <c r="G383" s="6" t="str">
        <f t="shared" si="22"/>
        <v>STRONG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12.4</v>
      </c>
      <c r="C384" s="6">
        <f>TITRES_STAT!D387</f>
        <v>5.9509999999999996</v>
      </c>
      <c r="D384" s="6">
        <f>TITRES_STAT!E387</f>
        <v>2293</v>
      </c>
      <c r="E384" s="2">
        <f t="shared" si="20"/>
        <v>5174730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12.29</v>
      </c>
      <c r="C385" s="6">
        <f>TITRES_STAT!D388</f>
        <v>5.8982000000000001</v>
      </c>
      <c r="D385" s="6">
        <f>TITRES_STAT!E388</f>
        <v>2487</v>
      </c>
      <c r="E385" s="2">
        <f t="shared" si="20"/>
        <v>5172243</v>
      </c>
      <c r="F385" s="6" t="str">
        <f t="shared" si="23"/>
        <v>BULLISH</v>
      </c>
      <c r="G385" s="6" t="str">
        <f t="shared" si="22"/>
        <v>NEUTRAL</v>
      </c>
      <c r="H385" s="6" t="str">
        <f t="shared" si="21"/>
        <v>CONFIRMED BULLISH</v>
      </c>
    </row>
    <row r="386" spans="1:8" ht="13.5" x14ac:dyDescent="0.25">
      <c r="A386" s="3">
        <f>TITRES_STAT!B389</f>
        <v>42566</v>
      </c>
      <c r="B386" s="6">
        <f>TITRES_STAT!C389</f>
        <v>12.4</v>
      </c>
      <c r="C386" s="6">
        <f>TITRES_STAT!D389</f>
        <v>5.9509999999999996</v>
      </c>
      <c r="D386" s="6">
        <f>TITRES_STAT!E389</f>
        <v>9015</v>
      </c>
      <c r="E386" s="2">
        <f t="shared" si="20"/>
        <v>5181258</v>
      </c>
      <c r="F386" s="6" t="str">
        <f t="shared" si="23"/>
        <v>BULLISH</v>
      </c>
      <c r="G386" s="6" t="str">
        <f t="shared" si="22"/>
        <v>NEUTRAL</v>
      </c>
      <c r="H386" s="6" t="str">
        <f t="shared" si="21"/>
        <v>CONFIRMED BULLISH</v>
      </c>
    </row>
    <row r="387" spans="1:8" ht="13.5" x14ac:dyDescent="0.25">
      <c r="A387" s="3">
        <f>TITRES_STAT!B390</f>
        <v>42569</v>
      </c>
      <c r="B387" s="6">
        <f>TITRES_STAT!C390</f>
        <v>12.4</v>
      </c>
      <c r="C387" s="6">
        <f>TITRES_STAT!D390</f>
        <v>5.9509999999999996</v>
      </c>
      <c r="D387" s="6">
        <f>TITRES_STAT!E390</f>
        <v>6000</v>
      </c>
      <c r="E387" s="2">
        <f t="shared" si="20"/>
        <v>5181258</v>
      </c>
      <c r="F387" s="6" t="str">
        <f t="shared" si="23"/>
        <v>BULLISH</v>
      </c>
      <c r="G387" s="6" t="str">
        <f t="shared" si="22"/>
        <v>NEUTRAL</v>
      </c>
      <c r="H387" s="6" t="str">
        <f t="shared" si="21"/>
        <v>CONFIRMED BULLISH</v>
      </c>
    </row>
    <row r="388" spans="1:8" ht="13.5" x14ac:dyDescent="0.25">
      <c r="A388" s="3">
        <f>TITRES_STAT!B391</f>
        <v>42570</v>
      </c>
      <c r="B388" s="6">
        <f>TITRES_STAT!C391</f>
        <v>12.4</v>
      </c>
      <c r="C388" s="6">
        <f>TITRES_STAT!D391</f>
        <v>5.9509999999999996</v>
      </c>
      <c r="D388" s="6">
        <f>TITRES_STAT!E391</f>
        <v>13738</v>
      </c>
      <c r="E388" s="2">
        <f t="shared" ref="E388:E451" si="24">IF(B388&gt;B387, E387+D388, IF(B388&lt;B387, E387-D388, E387))</f>
        <v>5181258</v>
      </c>
      <c r="F388" s="6" t="str">
        <f t="shared" si="23"/>
        <v>BULLISH</v>
      </c>
      <c r="G388" s="6" t="str">
        <f t="shared" si="22"/>
        <v>NEUTRAL</v>
      </c>
      <c r="H388" s="6" t="str">
        <f t="shared" si="21"/>
        <v>NEUTRAL</v>
      </c>
    </row>
    <row r="389" spans="1:8" ht="13.5" x14ac:dyDescent="0.25">
      <c r="A389" s="3">
        <f>TITRES_STAT!B392</f>
        <v>42571</v>
      </c>
      <c r="B389" s="6">
        <f>TITRES_STAT!C392</f>
        <v>12.3</v>
      </c>
      <c r="C389" s="6">
        <f>TITRES_STAT!D392</f>
        <v>5.9029999999999996</v>
      </c>
      <c r="D389" s="6">
        <f>TITRES_STAT!E392</f>
        <v>4843</v>
      </c>
      <c r="E389" s="2">
        <f t="shared" si="24"/>
        <v>5176415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BULLISH DIVERGENCE</v>
      </c>
    </row>
    <row r="390" spans="1:8" ht="13.5" x14ac:dyDescent="0.25">
      <c r="A390" s="3">
        <f>TITRES_STAT!B393</f>
        <v>42572</v>
      </c>
      <c r="B390" s="6">
        <f>TITRES_STAT!C393</f>
        <v>12.24</v>
      </c>
      <c r="C390" s="6">
        <f>TITRES_STAT!D393</f>
        <v>5.8742000000000001</v>
      </c>
      <c r="D390" s="6">
        <f>TITRES_STAT!E393</f>
        <v>1385</v>
      </c>
      <c r="E390" s="2">
        <f t="shared" si="24"/>
        <v>5175030</v>
      </c>
      <c r="F390" s="6" t="str">
        <f t="shared" si="23"/>
        <v>BULLISH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BULLISH DIVERGENCE</v>
      </c>
    </row>
    <row r="391" spans="1:8" ht="13.5" x14ac:dyDescent="0.25">
      <c r="A391" s="3">
        <f>TITRES_STAT!B394</f>
        <v>42573</v>
      </c>
      <c r="B391" s="6">
        <f>TITRES_STAT!C394</f>
        <v>12.24</v>
      </c>
      <c r="C391" s="6">
        <f>TITRES_STAT!D394</f>
        <v>5.8742000000000001</v>
      </c>
      <c r="D391" s="6">
        <f>TITRES_STAT!E394</f>
        <v>1910</v>
      </c>
      <c r="E391" s="2">
        <f t="shared" si="24"/>
        <v>5175030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12.22</v>
      </c>
      <c r="C392" s="6">
        <f>TITRES_STAT!D395</f>
        <v>5.8646000000000003</v>
      </c>
      <c r="D392" s="6">
        <f>TITRES_STAT!E395</f>
        <v>724</v>
      </c>
      <c r="E392" s="2">
        <f t="shared" si="24"/>
        <v>5174306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12</v>
      </c>
      <c r="C393" s="6">
        <f>TITRES_STAT!D396</f>
        <v>5.7590000000000003</v>
      </c>
      <c r="D393" s="6">
        <f>TITRES_STAT!E396</f>
        <v>26517</v>
      </c>
      <c r="E393" s="2">
        <f t="shared" si="24"/>
        <v>5147789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12</v>
      </c>
      <c r="C394" s="6">
        <f>TITRES_STAT!D397</f>
        <v>5.7590000000000003</v>
      </c>
      <c r="D394" s="6">
        <f>TITRES_STAT!E397</f>
        <v>1593</v>
      </c>
      <c r="E394" s="2">
        <f t="shared" si="24"/>
        <v>5147789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11.9</v>
      </c>
      <c r="C395" s="6">
        <f>TITRES_STAT!D398</f>
        <v>5.7110000000000003</v>
      </c>
      <c r="D395" s="6">
        <f>TITRES_STAT!E398</f>
        <v>3211</v>
      </c>
      <c r="E395" s="2">
        <f t="shared" si="24"/>
        <v>5144578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42583</v>
      </c>
      <c r="B396" s="6">
        <f>TITRES_STAT!C399</f>
        <v>11.5</v>
      </c>
      <c r="C396" s="6">
        <f>TITRES_STAT!D399</f>
        <v>5.5190999999999999</v>
      </c>
      <c r="D396" s="6">
        <f>TITRES_STAT!E399</f>
        <v>9787</v>
      </c>
      <c r="E396" s="2">
        <f t="shared" si="24"/>
        <v>5134791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42584</v>
      </c>
      <c r="B397" s="6">
        <f>TITRES_STAT!C400</f>
        <v>11.8</v>
      </c>
      <c r="C397" s="6">
        <f>TITRES_STAT!D400</f>
        <v>5.6631</v>
      </c>
      <c r="D397" s="6">
        <f>TITRES_STAT!E400</f>
        <v>2848</v>
      </c>
      <c r="E397" s="2">
        <f t="shared" si="24"/>
        <v>5137639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CONFIRMED BEARISH</v>
      </c>
    </row>
    <row r="398" spans="1:8" ht="13.5" x14ac:dyDescent="0.25">
      <c r="A398" s="3">
        <f>TITRES_STAT!B401</f>
        <v>42585</v>
      </c>
      <c r="B398" s="6">
        <f>TITRES_STAT!C401</f>
        <v>11.8</v>
      </c>
      <c r="C398" s="6">
        <f>TITRES_STAT!D401</f>
        <v>5.6631</v>
      </c>
      <c r="D398" s="6">
        <f>TITRES_STAT!E401</f>
        <v>11706</v>
      </c>
      <c r="E398" s="2">
        <f t="shared" si="24"/>
        <v>5137639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CONFIRMED BEARISH</v>
      </c>
    </row>
    <row r="399" spans="1:8" ht="13.5" x14ac:dyDescent="0.25">
      <c r="A399" s="3">
        <f>TITRES_STAT!B402</f>
        <v>42586</v>
      </c>
      <c r="B399" s="6">
        <f>TITRES_STAT!C402</f>
        <v>11.8</v>
      </c>
      <c r="C399" s="6">
        <f>TITRES_STAT!D402</f>
        <v>5.6631</v>
      </c>
      <c r="D399" s="6">
        <f>TITRES_STAT!E402</f>
        <v>1981</v>
      </c>
      <c r="E399" s="2">
        <f t="shared" si="24"/>
        <v>5137639</v>
      </c>
      <c r="F399" s="6" t="str">
        <f t="shared" si="27"/>
        <v>BEARISH</v>
      </c>
      <c r="G399" s="6" t="str">
        <f t="shared" si="26"/>
        <v>NEUTRAL</v>
      </c>
      <c r="H399" s="6" t="str">
        <f t="shared" si="25"/>
        <v>CONFIRMED BEARISH</v>
      </c>
    </row>
    <row r="400" spans="1:8" ht="13.5" x14ac:dyDescent="0.25">
      <c r="A400" s="3">
        <f>TITRES_STAT!B403</f>
        <v>42587</v>
      </c>
      <c r="B400" s="6">
        <f>TITRES_STAT!C403</f>
        <v>11.99</v>
      </c>
      <c r="C400" s="6">
        <f>TITRES_STAT!D403</f>
        <v>5.7542</v>
      </c>
      <c r="D400" s="6">
        <f>TITRES_STAT!E403</f>
        <v>5424</v>
      </c>
      <c r="E400" s="2">
        <f t="shared" si="24"/>
        <v>5143063</v>
      </c>
      <c r="F400" s="6" t="str">
        <f t="shared" si="27"/>
        <v>BEARISH</v>
      </c>
      <c r="G400" s="6" t="str">
        <f t="shared" si="26"/>
        <v>NEUTRAL</v>
      </c>
      <c r="H400" s="6" t="str">
        <f t="shared" si="25"/>
        <v>BEARISH DIVERGENCE</v>
      </c>
    </row>
    <row r="401" spans="1:8" ht="13.5" x14ac:dyDescent="0.25">
      <c r="A401" s="3">
        <f>TITRES_STAT!B404</f>
        <v>42590</v>
      </c>
      <c r="B401" s="6">
        <f>TITRES_STAT!C404</f>
        <v>11.99</v>
      </c>
      <c r="C401" s="6">
        <f>TITRES_STAT!D404</f>
        <v>5.7542</v>
      </c>
      <c r="D401" s="6">
        <f>TITRES_STAT!E404</f>
        <v>4508</v>
      </c>
      <c r="E401" s="2">
        <f t="shared" si="24"/>
        <v>5143063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12</v>
      </c>
      <c r="C402" s="6">
        <f>TITRES_STAT!D405</f>
        <v>5.7590000000000003</v>
      </c>
      <c r="D402" s="6">
        <f>TITRES_STAT!E405</f>
        <v>8646</v>
      </c>
      <c r="E402" s="2">
        <f t="shared" si="24"/>
        <v>5151709</v>
      </c>
      <c r="F402" s="6" t="str">
        <f t="shared" si="27"/>
        <v>BULLISH</v>
      </c>
      <c r="G402" s="6" t="str">
        <f t="shared" si="26"/>
        <v>NEUTRAL</v>
      </c>
      <c r="H402" s="6" t="str">
        <f t="shared" si="25"/>
        <v>CONFIRMED BULLISH</v>
      </c>
    </row>
    <row r="403" spans="1:8" ht="13.5" x14ac:dyDescent="0.25">
      <c r="A403" s="3">
        <f>TITRES_STAT!B406</f>
        <v>42592</v>
      </c>
      <c r="B403" s="6">
        <f>TITRES_STAT!C406</f>
        <v>12</v>
      </c>
      <c r="C403" s="6">
        <f>TITRES_STAT!D406</f>
        <v>5.7590000000000003</v>
      </c>
      <c r="D403" s="6">
        <f>TITRES_STAT!E406</f>
        <v>9840</v>
      </c>
      <c r="E403" s="2">
        <f t="shared" si="24"/>
        <v>5151709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11.95</v>
      </c>
      <c r="C404" s="6">
        <f>TITRES_STAT!D407</f>
        <v>5.7350000000000003</v>
      </c>
      <c r="D404" s="6">
        <f>TITRES_STAT!E407</f>
        <v>1912</v>
      </c>
      <c r="E404" s="2">
        <f t="shared" si="24"/>
        <v>5149797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42594</v>
      </c>
      <c r="B405" s="6">
        <f>TITRES_STAT!C408</f>
        <v>11.96</v>
      </c>
      <c r="C405" s="6">
        <f>TITRES_STAT!D408</f>
        <v>5.7397999999999998</v>
      </c>
      <c r="D405" s="6">
        <f>TITRES_STAT!E408</f>
        <v>5875</v>
      </c>
      <c r="E405" s="2">
        <f t="shared" si="24"/>
        <v>5155672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BULLISH DIVERGENCE</v>
      </c>
    </row>
    <row r="406" spans="1:8" ht="13.5" x14ac:dyDescent="0.25">
      <c r="A406" s="3">
        <f>TITRES_STAT!B409</f>
        <v>42597</v>
      </c>
      <c r="B406" s="6">
        <f>TITRES_STAT!C409</f>
        <v>11.96</v>
      </c>
      <c r="C406" s="6">
        <f>TITRES_STAT!D409</f>
        <v>5.7397999999999998</v>
      </c>
      <c r="D406" s="6">
        <f>TITRES_STAT!E409</f>
        <v>5326</v>
      </c>
      <c r="E406" s="2">
        <f t="shared" si="24"/>
        <v>5155672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BULLISH DIVERGENCE</v>
      </c>
    </row>
    <row r="407" spans="1:8" ht="13.5" x14ac:dyDescent="0.25">
      <c r="A407" s="3">
        <f>TITRES_STAT!B410</f>
        <v>42598</v>
      </c>
      <c r="B407" s="6">
        <f>TITRES_STAT!C410</f>
        <v>11.96</v>
      </c>
      <c r="C407" s="6">
        <f>TITRES_STAT!D410</f>
        <v>5.7397999999999998</v>
      </c>
      <c r="D407" s="6">
        <f>TITRES_STAT!E410</f>
        <v>2480</v>
      </c>
      <c r="E407" s="2">
        <f t="shared" si="24"/>
        <v>5155672</v>
      </c>
      <c r="F407" s="6" t="str">
        <f t="shared" si="27"/>
        <v>BULLISH</v>
      </c>
      <c r="G407" s="6" t="str">
        <f t="shared" si="26"/>
        <v>NEUTRAL</v>
      </c>
      <c r="H407" s="6" t="str">
        <f t="shared" si="25"/>
        <v>BULLISH DIVERGENCE</v>
      </c>
    </row>
    <row r="408" spans="1:8" ht="13.5" x14ac:dyDescent="0.25">
      <c r="A408" s="3">
        <f>TITRES_STAT!B411</f>
        <v>42599</v>
      </c>
      <c r="B408" s="6">
        <f>TITRES_STAT!C411</f>
        <v>11.98</v>
      </c>
      <c r="C408" s="6">
        <f>TITRES_STAT!D411</f>
        <v>5.7493999999999996</v>
      </c>
      <c r="D408" s="6">
        <f>TITRES_STAT!E411</f>
        <v>2495</v>
      </c>
      <c r="E408" s="2">
        <f t="shared" si="24"/>
        <v>5158167</v>
      </c>
      <c r="F408" s="6" t="str">
        <f t="shared" si="27"/>
        <v>BULLISH</v>
      </c>
      <c r="G408" s="6" t="str">
        <f t="shared" si="26"/>
        <v>NEUTRAL</v>
      </c>
      <c r="H408" s="6" t="str">
        <f t="shared" si="25"/>
        <v>BULLISH DIVERGENCE</v>
      </c>
    </row>
    <row r="409" spans="1:8" ht="13.5" x14ac:dyDescent="0.25">
      <c r="A409" s="3">
        <f>TITRES_STAT!B412</f>
        <v>42600</v>
      </c>
      <c r="B409" s="6">
        <f>TITRES_STAT!C412</f>
        <v>11.9</v>
      </c>
      <c r="C409" s="6">
        <f>TITRES_STAT!D412</f>
        <v>5.7110000000000003</v>
      </c>
      <c r="D409" s="6">
        <f>TITRES_STAT!E412</f>
        <v>4650</v>
      </c>
      <c r="E409" s="2">
        <f t="shared" si="24"/>
        <v>5153517</v>
      </c>
      <c r="F409" s="6" t="str">
        <f t="shared" si="27"/>
        <v>BULLISH</v>
      </c>
      <c r="G409" s="6" t="str">
        <f t="shared" si="26"/>
        <v>NEUTRAL</v>
      </c>
      <c r="H409" s="6" t="str">
        <f t="shared" si="25"/>
        <v>BULLISH DIVERGENCE</v>
      </c>
    </row>
    <row r="410" spans="1:8" ht="13.5" x14ac:dyDescent="0.25">
      <c r="A410" s="3">
        <f>TITRES_STAT!B413</f>
        <v>42601</v>
      </c>
      <c r="B410" s="6">
        <f>TITRES_STAT!C413</f>
        <v>11.9</v>
      </c>
      <c r="C410" s="6">
        <f>TITRES_STAT!D413</f>
        <v>5.7110000000000003</v>
      </c>
      <c r="D410" s="6">
        <f>TITRES_STAT!E413</f>
        <v>4017</v>
      </c>
      <c r="E410" s="2">
        <f t="shared" si="24"/>
        <v>5153517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11.9</v>
      </c>
      <c r="C411" s="6">
        <f>TITRES_STAT!D414</f>
        <v>5.7110000000000003</v>
      </c>
      <c r="D411" s="6">
        <f>TITRES_STAT!E414</f>
        <v>68260</v>
      </c>
      <c r="E411" s="2">
        <f t="shared" si="24"/>
        <v>5153517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12.12</v>
      </c>
      <c r="C412" s="6">
        <f>TITRES_STAT!D415</f>
        <v>5.8166000000000002</v>
      </c>
      <c r="D412" s="6">
        <f>TITRES_STAT!E415</f>
        <v>3686</v>
      </c>
      <c r="E412" s="2">
        <f t="shared" si="24"/>
        <v>5157203</v>
      </c>
      <c r="F412" s="6" t="str">
        <f t="shared" si="27"/>
        <v>BULLISH</v>
      </c>
      <c r="G412" s="6" t="str">
        <f t="shared" si="26"/>
        <v>NEUTRAL</v>
      </c>
      <c r="H412" s="6" t="str">
        <f t="shared" si="25"/>
        <v>CONFIRMED BULLISH</v>
      </c>
    </row>
    <row r="413" spans="1:8" ht="13.5" x14ac:dyDescent="0.25">
      <c r="A413" s="3">
        <f>TITRES_STAT!B416</f>
        <v>42606</v>
      </c>
      <c r="B413" s="6">
        <f>TITRES_STAT!C416</f>
        <v>12.1</v>
      </c>
      <c r="C413" s="6">
        <f>TITRES_STAT!D416</f>
        <v>5.8070000000000004</v>
      </c>
      <c r="D413" s="6">
        <f>TITRES_STAT!E416</f>
        <v>102460</v>
      </c>
      <c r="E413" s="2">
        <f t="shared" si="24"/>
        <v>5054743</v>
      </c>
      <c r="F413" s="6" t="str">
        <f t="shared" si="27"/>
        <v>BEARISH</v>
      </c>
      <c r="G413" s="6" t="str">
        <f t="shared" si="26"/>
        <v>WEAK</v>
      </c>
      <c r="H413" s="6" t="str">
        <f t="shared" si="25"/>
        <v>BEARISH DIVERGENCE</v>
      </c>
    </row>
    <row r="414" spans="1:8" ht="13.5" x14ac:dyDescent="0.25">
      <c r="A414" s="3">
        <f>TITRES_STAT!B417</f>
        <v>42607</v>
      </c>
      <c r="B414" s="6">
        <f>TITRES_STAT!C417</f>
        <v>11.98</v>
      </c>
      <c r="C414" s="6">
        <f>TITRES_STAT!D417</f>
        <v>5.7493999999999996</v>
      </c>
      <c r="D414" s="6">
        <f>TITRES_STAT!E417</f>
        <v>15292</v>
      </c>
      <c r="E414" s="2">
        <f t="shared" si="24"/>
        <v>5039451</v>
      </c>
      <c r="F414" s="6" t="str">
        <f t="shared" si="27"/>
        <v>BEARISH</v>
      </c>
      <c r="G414" s="6" t="str">
        <f t="shared" si="26"/>
        <v>WEAK</v>
      </c>
      <c r="H414" s="6" t="str">
        <f t="shared" si="25"/>
        <v>BEARISH DIVERGENCE</v>
      </c>
    </row>
    <row r="415" spans="1:8" ht="13.5" x14ac:dyDescent="0.25">
      <c r="A415" s="3">
        <f>TITRES_STAT!B418</f>
        <v>42608</v>
      </c>
      <c r="B415" s="6">
        <f>TITRES_STAT!C418</f>
        <v>11.9</v>
      </c>
      <c r="C415" s="6">
        <f>TITRES_STAT!D418</f>
        <v>5.7110000000000003</v>
      </c>
      <c r="D415" s="6">
        <f>TITRES_STAT!E418</f>
        <v>6045</v>
      </c>
      <c r="E415" s="2">
        <f t="shared" si="24"/>
        <v>5033406</v>
      </c>
      <c r="F415" s="6" t="str">
        <f t="shared" si="27"/>
        <v>BEARISH</v>
      </c>
      <c r="G415" s="6" t="str">
        <f t="shared" si="26"/>
        <v>WEAK</v>
      </c>
      <c r="H415" s="6" t="str">
        <f t="shared" si="25"/>
        <v>NEUTRAL</v>
      </c>
    </row>
    <row r="416" spans="1:8" ht="13.5" x14ac:dyDescent="0.25">
      <c r="A416" s="3">
        <f>TITRES_STAT!B419</f>
        <v>42611</v>
      </c>
      <c r="B416" s="6">
        <f>TITRES_STAT!C419</f>
        <v>11.95</v>
      </c>
      <c r="C416" s="6">
        <f>TITRES_STAT!D419</f>
        <v>5.7350000000000003</v>
      </c>
      <c r="D416" s="6">
        <f>TITRES_STAT!E419</f>
        <v>460</v>
      </c>
      <c r="E416" s="2">
        <f t="shared" si="24"/>
        <v>5033866</v>
      </c>
      <c r="F416" s="6" t="str">
        <f t="shared" si="27"/>
        <v>BEARISH</v>
      </c>
      <c r="G416" s="6" t="str">
        <f t="shared" si="26"/>
        <v>WEAK</v>
      </c>
      <c r="H416" s="6" t="str">
        <f t="shared" si="25"/>
        <v>BEARISH DIVERGENCE</v>
      </c>
    </row>
    <row r="417" spans="1:8" ht="13.5" x14ac:dyDescent="0.25">
      <c r="A417" s="3">
        <f>TITRES_STAT!B420</f>
        <v>42612</v>
      </c>
      <c r="B417" s="6">
        <f>TITRES_STAT!C420</f>
        <v>11.88</v>
      </c>
      <c r="C417" s="6">
        <f>TITRES_STAT!D420</f>
        <v>5.7015000000000002</v>
      </c>
      <c r="D417" s="6">
        <f>TITRES_STAT!E420</f>
        <v>14231</v>
      </c>
      <c r="E417" s="2">
        <f t="shared" si="24"/>
        <v>5019635</v>
      </c>
      <c r="F417" s="6" t="str">
        <f t="shared" si="27"/>
        <v>BEARISH</v>
      </c>
      <c r="G417" s="6" t="str">
        <f t="shared" si="26"/>
        <v>WEAK</v>
      </c>
      <c r="H417" s="6" t="str">
        <f t="shared" si="25"/>
        <v>CONFIRMED BEARISH</v>
      </c>
    </row>
    <row r="418" spans="1:8" ht="13.5" x14ac:dyDescent="0.25">
      <c r="A418" s="3">
        <f>TITRES_STAT!B421</f>
        <v>42613</v>
      </c>
      <c r="B418" s="6">
        <f>TITRES_STAT!C421</f>
        <v>11.8</v>
      </c>
      <c r="C418" s="6">
        <f>TITRES_STAT!D421</f>
        <v>5.6631</v>
      </c>
      <c r="D418" s="6">
        <f>TITRES_STAT!E421</f>
        <v>8769</v>
      </c>
      <c r="E418" s="2">
        <f t="shared" si="24"/>
        <v>5010866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CONFIRMED BEARISH</v>
      </c>
    </row>
    <row r="419" spans="1:8" ht="13.5" x14ac:dyDescent="0.25">
      <c r="A419" s="3">
        <f>TITRES_STAT!B422</f>
        <v>42614</v>
      </c>
      <c r="B419" s="6">
        <f>TITRES_STAT!C422</f>
        <v>11.8</v>
      </c>
      <c r="C419" s="6">
        <f>TITRES_STAT!D422</f>
        <v>5.6631</v>
      </c>
      <c r="D419" s="6">
        <f>TITRES_STAT!E422</f>
        <v>9420</v>
      </c>
      <c r="E419" s="2">
        <f t="shared" si="24"/>
        <v>5010866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CONFIRMED BEARISH</v>
      </c>
    </row>
    <row r="420" spans="1:8" ht="13.5" x14ac:dyDescent="0.25">
      <c r="A420" s="3">
        <f>TITRES_STAT!B423</f>
        <v>42615</v>
      </c>
      <c r="B420" s="6">
        <f>TITRES_STAT!C423</f>
        <v>11.8</v>
      </c>
      <c r="C420" s="6">
        <f>TITRES_STAT!D423</f>
        <v>5.6631</v>
      </c>
      <c r="D420" s="6">
        <f>TITRES_STAT!E423</f>
        <v>38678</v>
      </c>
      <c r="E420" s="2">
        <f t="shared" si="24"/>
        <v>5010866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CONFIRMED BEARISH</v>
      </c>
    </row>
    <row r="421" spans="1:8" ht="13.5" x14ac:dyDescent="0.25">
      <c r="A421" s="3">
        <f>TITRES_STAT!B424</f>
        <v>42618</v>
      </c>
      <c r="B421" s="6">
        <f>TITRES_STAT!C424</f>
        <v>11.78</v>
      </c>
      <c r="C421" s="6">
        <f>TITRES_STAT!D424</f>
        <v>5.6535000000000002</v>
      </c>
      <c r="D421" s="6">
        <f>TITRES_STAT!E424</f>
        <v>12230</v>
      </c>
      <c r="E421" s="2">
        <f t="shared" si="24"/>
        <v>4998636</v>
      </c>
      <c r="F421" s="6" t="str">
        <f t="shared" si="27"/>
        <v>BEARISH</v>
      </c>
      <c r="G421" s="6" t="str">
        <f t="shared" si="26"/>
        <v>NEUTRAL</v>
      </c>
      <c r="H421" s="6" t="str">
        <f t="shared" si="25"/>
        <v>CONFIRMED BEARISH</v>
      </c>
    </row>
    <row r="422" spans="1:8" ht="13.5" x14ac:dyDescent="0.25">
      <c r="A422" s="3">
        <f>TITRES_STAT!B425</f>
        <v>42619</v>
      </c>
      <c r="B422" s="6">
        <f>TITRES_STAT!C425</f>
        <v>11.8</v>
      </c>
      <c r="C422" s="6">
        <f>TITRES_STAT!D425</f>
        <v>5.6631</v>
      </c>
      <c r="D422" s="6">
        <f>TITRES_STAT!E425</f>
        <v>11635</v>
      </c>
      <c r="E422" s="2">
        <f t="shared" si="24"/>
        <v>5010271</v>
      </c>
      <c r="F422" s="6" t="str">
        <f t="shared" si="27"/>
        <v>BEARISH</v>
      </c>
      <c r="G422" s="6" t="str">
        <f t="shared" si="26"/>
        <v>NEUTRAL</v>
      </c>
      <c r="H422" s="6" t="str">
        <f t="shared" si="25"/>
        <v>CONFIRMED BEARISH</v>
      </c>
    </row>
    <row r="423" spans="1:8" ht="13.5" x14ac:dyDescent="0.25">
      <c r="A423" s="3">
        <f>TITRES_STAT!B426</f>
        <v>42620</v>
      </c>
      <c r="B423" s="6">
        <f>TITRES_STAT!C426</f>
        <v>11.77</v>
      </c>
      <c r="C423" s="6">
        <f>TITRES_STAT!D426</f>
        <v>5.6486999999999998</v>
      </c>
      <c r="D423" s="6">
        <f>TITRES_STAT!E426</f>
        <v>2730</v>
      </c>
      <c r="E423" s="2">
        <f t="shared" si="24"/>
        <v>5007541</v>
      </c>
      <c r="F423" s="6" t="str">
        <f t="shared" si="27"/>
        <v>BEARISH</v>
      </c>
      <c r="G423" s="6" t="str">
        <f t="shared" si="26"/>
        <v>NEUTRAL</v>
      </c>
      <c r="H423" s="6" t="str">
        <f t="shared" si="25"/>
        <v>CONFIRMED BEARISH</v>
      </c>
    </row>
    <row r="424" spans="1:8" ht="13.5" x14ac:dyDescent="0.25">
      <c r="A424" s="3">
        <f>TITRES_STAT!B427</f>
        <v>42621</v>
      </c>
      <c r="B424" s="6">
        <f>TITRES_STAT!C427</f>
        <v>11.77</v>
      </c>
      <c r="C424" s="6">
        <f>TITRES_STAT!D427</f>
        <v>5.6486999999999998</v>
      </c>
      <c r="D424" s="6">
        <f>TITRES_STAT!E427</f>
        <v>12408</v>
      </c>
      <c r="E424" s="2">
        <f t="shared" si="24"/>
        <v>5007541</v>
      </c>
      <c r="F424" s="6" t="str">
        <f t="shared" si="27"/>
        <v>BEARISH</v>
      </c>
      <c r="G424" s="6" t="str">
        <f t="shared" si="26"/>
        <v>NEUTRAL</v>
      </c>
      <c r="H424" s="6" t="str">
        <f t="shared" si="25"/>
        <v>CONFIRMED BEARISH</v>
      </c>
    </row>
    <row r="425" spans="1:8" ht="13.5" x14ac:dyDescent="0.25">
      <c r="A425" s="3">
        <f>TITRES_STAT!B428</f>
        <v>42622</v>
      </c>
      <c r="B425" s="6">
        <f>TITRES_STAT!C428</f>
        <v>11.9</v>
      </c>
      <c r="C425" s="6">
        <f>TITRES_STAT!D428</f>
        <v>5.7110000000000003</v>
      </c>
      <c r="D425" s="6">
        <f>TITRES_STAT!E428</f>
        <v>87701</v>
      </c>
      <c r="E425" s="2">
        <f t="shared" si="24"/>
        <v>5095242</v>
      </c>
      <c r="F425" s="6" t="str">
        <f t="shared" si="27"/>
        <v>BULLISH</v>
      </c>
      <c r="G425" s="6" t="str">
        <f t="shared" si="26"/>
        <v>NEUTRAL</v>
      </c>
      <c r="H425" s="6" t="str">
        <f t="shared" si="25"/>
        <v>CONFIRMED BULLISH</v>
      </c>
    </row>
    <row r="426" spans="1:8" ht="13.5" x14ac:dyDescent="0.25">
      <c r="A426" s="3">
        <f>TITRES_STAT!B429</f>
        <v>42627</v>
      </c>
      <c r="B426" s="6">
        <f>TITRES_STAT!C429</f>
        <v>12.1</v>
      </c>
      <c r="C426" s="6">
        <f>TITRES_STAT!D429</f>
        <v>5.8070000000000004</v>
      </c>
      <c r="D426" s="6">
        <f>TITRES_STAT!E429</f>
        <v>900</v>
      </c>
      <c r="E426" s="2">
        <f t="shared" si="24"/>
        <v>5096142</v>
      </c>
      <c r="F426" s="6" t="str">
        <f t="shared" si="27"/>
        <v>BULLISH</v>
      </c>
      <c r="G426" s="6" t="str">
        <f t="shared" si="26"/>
        <v>NEUTRAL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11.84</v>
      </c>
      <c r="C427" s="6">
        <f>TITRES_STAT!D430</f>
        <v>5.6822999999999997</v>
      </c>
      <c r="D427" s="6">
        <f>TITRES_STAT!E430</f>
        <v>4082</v>
      </c>
      <c r="E427" s="2">
        <f t="shared" si="24"/>
        <v>5092060</v>
      </c>
      <c r="F427" s="6" t="str">
        <f t="shared" si="27"/>
        <v>BULLISH</v>
      </c>
      <c r="G427" s="6" t="str">
        <f t="shared" si="26"/>
        <v>NEUTRAL</v>
      </c>
      <c r="H427" s="6" t="str">
        <f t="shared" si="25"/>
        <v>CONFIRMED BULLISH</v>
      </c>
    </row>
    <row r="428" spans="1:8" ht="13.5" x14ac:dyDescent="0.25">
      <c r="A428" s="3">
        <f>TITRES_STAT!B431</f>
        <v>42629</v>
      </c>
      <c r="B428" s="6">
        <f>TITRES_STAT!C431</f>
        <v>11.9</v>
      </c>
      <c r="C428" s="6">
        <f>TITRES_STAT!D431</f>
        <v>5.7110000000000003</v>
      </c>
      <c r="D428" s="6">
        <f>TITRES_STAT!E431</f>
        <v>16742</v>
      </c>
      <c r="E428" s="2">
        <f t="shared" si="24"/>
        <v>5108802</v>
      </c>
      <c r="F428" s="6" t="str">
        <f t="shared" si="27"/>
        <v>BULLISH</v>
      </c>
      <c r="G428" s="6" t="str">
        <f t="shared" si="26"/>
        <v>STRONG</v>
      </c>
      <c r="H428" s="6" t="str">
        <f t="shared" si="25"/>
        <v>CONFIRMED BULLISH</v>
      </c>
    </row>
    <row r="429" spans="1:8" ht="13.5" x14ac:dyDescent="0.25">
      <c r="A429" s="3">
        <f>TITRES_STAT!B432</f>
        <v>42632</v>
      </c>
      <c r="B429" s="6">
        <f>TITRES_STAT!C432</f>
        <v>12</v>
      </c>
      <c r="C429" s="6">
        <f>TITRES_STAT!D432</f>
        <v>5.7590000000000003</v>
      </c>
      <c r="D429" s="6">
        <f>TITRES_STAT!E432</f>
        <v>15626</v>
      </c>
      <c r="E429" s="2">
        <f t="shared" si="24"/>
        <v>5124428</v>
      </c>
      <c r="F429" s="6" t="str">
        <f t="shared" si="27"/>
        <v>BULLISH</v>
      </c>
      <c r="G429" s="6" t="str">
        <f t="shared" si="26"/>
        <v>STRONG</v>
      </c>
      <c r="H429" s="6" t="str">
        <f t="shared" si="25"/>
        <v>CONFIRMED BULLISH</v>
      </c>
    </row>
    <row r="430" spans="1:8" ht="13.5" x14ac:dyDescent="0.25">
      <c r="A430" s="3">
        <f>TITRES_STAT!B433</f>
        <v>42633</v>
      </c>
      <c r="B430" s="6">
        <f>TITRES_STAT!C433</f>
        <v>11.97</v>
      </c>
      <c r="C430" s="6">
        <f>TITRES_STAT!D433</f>
        <v>5.7446000000000002</v>
      </c>
      <c r="D430" s="6">
        <f>TITRES_STAT!E433</f>
        <v>5022</v>
      </c>
      <c r="E430" s="2">
        <f t="shared" si="24"/>
        <v>5119406</v>
      </c>
      <c r="F430" s="6" t="str">
        <f t="shared" si="27"/>
        <v>BULLISH</v>
      </c>
      <c r="G430" s="6" t="str">
        <f t="shared" si="26"/>
        <v>NEUTRAL</v>
      </c>
      <c r="H430" s="6" t="str">
        <f t="shared" si="25"/>
        <v>CONFIRMED BULLISH</v>
      </c>
    </row>
    <row r="431" spans="1:8" ht="13.5" x14ac:dyDescent="0.25">
      <c r="A431" s="3">
        <f>TITRES_STAT!B434</f>
        <v>42634</v>
      </c>
      <c r="B431" s="6">
        <f>TITRES_STAT!C434</f>
        <v>12</v>
      </c>
      <c r="C431" s="6">
        <f>TITRES_STAT!D434</f>
        <v>5.7590000000000003</v>
      </c>
      <c r="D431" s="6">
        <f>TITRES_STAT!E434</f>
        <v>10987</v>
      </c>
      <c r="E431" s="2">
        <f t="shared" si="24"/>
        <v>5130393</v>
      </c>
      <c r="F431" s="6" t="str">
        <f t="shared" si="27"/>
        <v>BULLISH</v>
      </c>
      <c r="G431" s="6" t="str">
        <f t="shared" si="26"/>
        <v>NEUTRAL</v>
      </c>
      <c r="H431" s="6" t="str">
        <f t="shared" si="25"/>
        <v>BULLISH DIVERGENCE</v>
      </c>
    </row>
    <row r="432" spans="1:8" ht="13.5" x14ac:dyDescent="0.25">
      <c r="A432" s="3">
        <f>TITRES_STAT!B435</f>
        <v>42635</v>
      </c>
      <c r="B432" s="6">
        <f>TITRES_STAT!C435</f>
        <v>12.3</v>
      </c>
      <c r="C432" s="6">
        <f>TITRES_STAT!D435</f>
        <v>5.9029999999999996</v>
      </c>
      <c r="D432" s="6">
        <f>TITRES_STAT!E435</f>
        <v>97891</v>
      </c>
      <c r="E432" s="2">
        <f t="shared" si="24"/>
        <v>5228284</v>
      </c>
      <c r="F432" s="6" t="str">
        <f t="shared" si="27"/>
        <v>BULLISH</v>
      </c>
      <c r="G432" s="6" t="str">
        <f t="shared" si="26"/>
        <v>STRONG</v>
      </c>
      <c r="H432" s="6" t="str">
        <f t="shared" si="25"/>
        <v>CONFIRMED BULLISH</v>
      </c>
    </row>
    <row r="433" spans="1:8" ht="13.5" x14ac:dyDescent="0.25">
      <c r="A433" s="3">
        <f>TITRES_STAT!B436</f>
        <v>42636</v>
      </c>
      <c r="B433" s="6">
        <f>TITRES_STAT!C436</f>
        <v>12.6</v>
      </c>
      <c r="C433" s="6">
        <f>TITRES_STAT!D436</f>
        <v>6.0469999999999997</v>
      </c>
      <c r="D433" s="6">
        <f>TITRES_STAT!E436</f>
        <v>136940</v>
      </c>
      <c r="E433" s="2">
        <f t="shared" si="24"/>
        <v>5365224</v>
      </c>
      <c r="F433" s="6" t="str">
        <f t="shared" si="27"/>
        <v>BULLISH</v>
      </c>
      <c r="G433" s="6" t="str">
        <f t="shared" si="26"/>
        <v>STRONG</v>
      </c>
      <c r="H433" s="6" t="str">
        <f t="shared" si="25"/>
        <v>CONFIRMED BULLISH</v>
      </c>
    </row>
    <row r="434" spans="1:8" ht="13.5" x14ac:dyDescent="0.25">
      <c r="A434" s="3">
        <f>TITRES_STAT!B437</f>
        <v>42639</v>
      </c>
      <c r="B434" s="6">
        <f>TITRES_STAT!C437</f>
        <v>12.5</v>
      </c>
      <c r="C434" s="6">
        <f>TITRES_STAT!D437</f>
        <v>5.9989999999999997</v>
      </c>
      <c r="D434" s="6">
        <f>TITRES_STAT!E437</f>
        <v>14222</v>
      </c>
      <c r="E434" s="2">
        <f t="shared" si="24"/>
        <v>5351002</v>
      </c>
      <c r="F434" s="6" t="str">
        <f t="shared" si="27"/>
        <v>BULLISH</v>
      </c>
      <c r="G434" s="6" t="str">
        <f t="shared" si="26"/>
        <v>STRONG</v>
      </c>
      <c r="H434" s="6" t="str">
        <f t="shared" si="25"/>
        <v>CONFIRMED BULLISH</v>
      </c>
    </row>
    <row r="435" spans="1:8" ht="13.5" x14ac:dyDescent="0.25">
      <c r="A435" s="3">
        <f>TITRES_STAT!B438</f>
        <v>42640</v>
      </c>
      <c r="B435" s="6">
        <f>TITRES_STAT!C438</f>
        <v>12.2</v>
      </c>
      <c r="C435" s="6">
        <f>TITRES_STAT!D438</f>
        <v>5.8550000000000004</v>
      </c>
      <c r="D435" s="6">
        <f>TITRES_STAT!E438</f>
        <v>5355</v>
      </c>
      <c r="E435" s="2">
        <f t="shared" si="24"/>
        <v>5345647</v>
      </c>
      <c r="F435" s="6" t="str">
        <f t="shared" si="27"/>
        <v>BULLISH</v>
      </c>
      <c r="G435" s="6" t="str">
        <f t="shared" si="26"/>
        <v>STRONG</v>
      </c>
      <c r="H435" s="6" t="str">
        <f t="shared" si="25"/>
        <v>CONFIRMED BULLISH</v>
      </c>
    </row>
    <row r="436" spans="1:8" ht="13.5" x14ac:dyDescent="0.25">
      <c r="A436" s="3">
        <f>TITRES_STAT!B439</f>
        <v>42641</v>
      </c>
      <c r="B436" s="6">
        <f>TITRES_STAT!C439</f>
        <v>12.3</v>
      </c>
      <c r="C436" s="6">
        <f>TITRES_STAT!D439</f>
        <v>5.9029999999999996</v>
      </c>
      <c r="D436" s="6">
        <f>TITRES_STAT!E439</f>
        <v>10518</v>
      </c>
      <c r="E436" s="2">
        <f t="shared" si="24"/>
        <v>5356165</v>
      </c>
      <c r="F436" s="6" t="str">
        <f t="shared" si="27"/>
        <v>BULLISH</v>
      </c>
      <c r="G436" s="6" t="str">
        <f t="shared" si="26"/>
        <v>STRONG</v>
      </c>
      <c r="H436" s="6" t="str">
        <f t="shared" si="25"/>
        <v>CONFIRMED BULLISH</v>
      </c>
    </row>
    <row r="437" spans="1:8" ht="13.5" x14ac:dyDescent="0.25">
      <c r="A437" s="3">
        <f>TITRES_STAT!B440</f>
        <v>42642</v>
      </c>
      <c r="B437" s="6">
        <f>TITRES_STAT!C440</f>
        <v>12.31</v>
      </c>
      <c r="C437" s="6">
        <f>TITRES_STAT!D440</f>
        <v>5.9077999999999999</v>
      </c>
      <c r="D437" s="6">
        <f>TITRES_STAT!E440</f>
        <v>6148</v>
      </c>
      <c r="E437" s="2">
        <f t="shared" si="24"/>
        <v>5362313</v>
      </c>
      <c r="F437" s="6" t="str">
        <f t="shared" si="27"/>
        <v>BULLISH</v>
      </c>
      <c r="G437" s="6" t="str">
        <f t="shared" si="26"/>
        <v>STRONG</v>
      </c>
      <c r="H437" s="6" t="str">
        <f t="shared" si="25"/>
        <v>CONFIRMED BULLISH</v>
      </c>
    </row>
    <row r="438" spans="1:8" ht="13.5" x14ac:dyDescent="0.25">
      <c r="A438" s="3">
        <f>TITRES_STAT!B441</f>
        <v>42643</v>
      </c>
      <c r="B438" s="6">
        <f>TITRES_STAT!C441</f>
        <v>12.33</v>
      </c>
      <c r="C438" s="6">
        <f>TITRES_STAT!D441</f>
        <v>5.9173999999999998</v>
      </c>
      <c r="D438" s="6">
        <f>TITRES_STAT!E441</f>
        <v>8030</v>
      </c>
      <c r="E438" s="2">
        <f t="shared" si="24"/>
        <v>5370343</v>
      </c>
      <c r="F438" s="6" t="str">
        <f t="shared" si="27"/>
        <v>BULLISH</v>
      </c>
      <c r="G438" s="6" t="str">
        <f t="shared" si="26"/>
        <v>NEUTRAL</v>
      </c>
      <c r="H438" s="6" t="str">
        <f t="shared" si="25"/>
        <v>BULLISH DIVERGENCE</v>
      </c>
    </row>
    <row r="439" spans="1:8" ht="13.5" x14ac:dyDescent="0.25">
      <c r="A439" s="3">
        <f>TITRES_STAT!B442</f>
        <v>42647</v>
      </c>
      <c r="B439" s="6">
        <f>TITRES_STAT!C442</f>
        <v>12.36</v>
      </c>
      <c r="C439" s="6">
        <f>TITRES_STAT!D442</f>
        <v>5.9318</v>
      </c>
      <c r="D439" s="6">
        <f>TITRES_STAT!E442</f>
        <v>18544</v>
      </c>
      <c r="E439" s="2">
        <f t="shared" si="24"/>
        <v>5388887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BULLISH DIVERGENCE</v>
      </c>
    </row>
    <row r="440" spans="1:8" ht="13.5" x14ac:dyDescent="0.25">
      <c r="A440" s="3">
        <f>TITRES_STAT!B443</f>
        <v>42648</v>
      </c>
      <c r="B440" s="6">
        <f>TITRES_STAT!C443</f>
        <v>12.35</v>
      </c>
      <c r="C440" s="6">
        <f>TITRES_STAT!D443</f>
        <v>5.9269999999999996</v>
      </c>
      <c r="D440" s="6">
        <f>TITRES_STAT!E443</f>
        <v>10775</v>
      </c>
      <c r="E440" s="2">
        <f t="shared" si="24"/>
        <v>5378112</v>
      </c>
      <c r="F440" s="6" t="str">
        <f t="shared" si="27"/>
        <v>BULLISH</v>
      </c>
      <c r="G440" s="6" t="str">
        <f t="shared" si="26"/>
        <v>NEUTRAL</v>
      </c>
      <c r="H440" s="6" t="str">
        <f t="shared" si="25"/>
        <v>CONFIRMED BULLISH</v>
      </c>
    </row>
    <row r="441" spans="1:8" ht="13.5" x14ac:dyDescent="0.25">
      <c r="A441" s="3">
        <f>TITRES_STAT!B444</f>
        <v>42649</v>
      </c>
      <c r="B441" s="6">
        <f>TITRES_STAT!C444</f>
        <v>12.45</v>
      </c>
      <c r="C441" s="6">
        <f>TITRES_STAT!D444</f>
        <v>5.9749999999999996</v>
      </c>
      <c r="D441" s="6">
        <f>TITRES_STAT!E444</f>
        <v>19246</v>
      </c>
      <c r="E441" s="2">
        <f t="shared" si="24"/>
        <v>5397358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12.4</v>
      </c>
      <c r="C442" s="6">
        <f>TITRES_STAT!D445</f>
        <v>5.9509999999999996</v>
      </c>
      <c r="D442" s="6">
        <f>TITRES_STAT!E445</f>
        <v>29854</v>
      </c>
      <c r="E442" s="2">
        <f t="shared" si="24"/>
        <v>5367504</v>
      </c>
      <c r="F442" s="6" t="str">
        <f t="shared" si="27"/>
        <v>BULLISH</v>
      </c>
      <c r="G442" s="6" t="str">
        <f t="shared" si="26"/>
        <v>NEUTRAL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12.45</v>
      </c>
      <c r="C443" s="6">
        <f>TITRES_STAT!D446</f>
        <v>5.9749999999999996</v>
      </c>
      <c r="D443" s="6">
        <f>TITRES_STAT!E446</f>
        <v>3168</v>
      </c>
      <c r="E443" s="2">
        <f t="shared" si="24"/>
        <v>5370672</v>
      </c>
      <c r="F443" s="6" t="str">
        <f t="shared" si="27"/>
        <v>BULLISH</v>
      </c>
      <c r="G443" s="6" t="str">
        <f t="shared" si="26"/>
        <v>NEUTRAL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12.4</v>
      </c>
      <c r="C444" s="6">
        <f>TITRES_STAT!D447</f>
        <v>5.9509999999999996</v>
      </c>
      <c r="D444" s="6">
        <f>TITRES_STAT!E447</f>
        <v>38988</v>
      </c>
      <c r="E444" s="2">
        <f t="shared" si="24"/>
        <v>5331684</v>
      </c>
      <c r="F444" s="6" t="str">
        <f t="shared" si="27"/>
        <v>BEARISH</v>
      </c>
      <c r="G444" s="6" t="str">
        <f t="shared" si="26"/>
        <v>NEUTRAL</v>
      </c>
      <c r="H444" s="6" t="str">
        <f t="shared" si="25"/>
        <v>BEARISH DIVERGENCE</v>
      </c>
    </row>
    <row r="445" spans="1:8" ht="13.5" x14ac:dyDescent="0.25">
      <c r="A445" s="3">
        <f>TITRES_STAT!B448</f>
        <v>42655</v>
      </c>
      <c r="B445" s="6">
        <f>TITRES_STAT!C448</f>
        <v>12.49</v>
      </c>
      <c r="C445" s="6">
        <f>TITRES_STAT!D448</f>
        <v>5.9942000000000002</v>
      </c>
      <c r="D445" s="6">
        <f>TITRES_STAT!E448</f>
        <v>19954</v>
      </c>
      <c r="E445" s="2">
        <f t="shared" si="24"/>
        <v>5351638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BEARISH DIVERGENCE</v>
      </c>
    </row>
    <row r="446" spans="1:8" ht="13.5" x14ac:dyDescent="0.25">
      <c r="A446" s="3">
        <f>TITRES_STAT!B449</f>
        <v>42656</v>
      </c>
      <c r="B446" s="6">
        <f>TITRES_STAT!C449</f>
        <v>12.45</v>
      </c>
      <c r="C446" s="6">
        <f>TITRES_STAT!D449</f>
        <v>5.9749999999999996</v>
      </c>
      <c r="D446" s="6">
        <f>TITRES_STAT!E449</f>
        <v>51058</v>
      </c>
      <c r="E446" s="2">
        <f t="shared" si="24"/>
        <v>5300580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NEUTRAL</v>
      </c>
    </row>
    <row r="447" spans="1:8" ht="13.5" x14ac:dyDescent="0.25">
      <c r="A447" s="3">
        <f>TITRES_STAT!B450</f>
        <v>42657</v>
      </c>
      <c r="B447" s="6">
        <f>TITRES_STAT!C450</f>
        <v>12.45</v>
      </c>
      <c r="C447" s="6">
        <f>TITRES_STAT!D450</f>
        <v>5.9749999999999996</v>
      </c>
      <c r="D447" s="6">
        <f>TITRES_STAT!E450</f>
        <v>2805</v>
      </c>
      <c r="E447" s="2">
        <f t="shared" si="24"/>
        <v>5300580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BEARISH DIVERGENCE</v>
      </c>
    </row>
    <row r="448" spans="1:8" ht="13.5" x14ac:dyDescent="0.25">
      <c r="A448" s="3">
        <f>TITRES_STAT!B451</f>
        <v>42660</v>
      </c>
      <c r="B448" s="6">
        <f>TITRES_STAT!C451</f>
        <v>12.4</v>
      </c>
      <c r="C448" s="6">
        <f>TITRES_STAT!D451</f>
        <v>5.9509999999999996</v>
      </c>
      <c r="D448" s="6">
        <f>TITRES_STAT!E451</f>
        <v>12950</v>
      </c>
      <c r="E448" s="2">
        <f t="shared" si="24"/>
        <v>5287630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12.37</v>
      </c>
      <c r="C449" s="6">
        <f>TITRES_STAT!D452</f>
        <v>5.9366000000000003</v>
      </c>
      <c r="D449" s="6">
        <f>TITRES_STAT!E452</f>
        <v>653</v>
      </c>
      <c r="E449" s="2">
        <f t="shared" si="24"/>
        <v>5286977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12.4</v>
      </c>
      <c r="C450" s="6">
        <f>TITRES_STAT!D453</f>
        <v>5.9509999999999996</v>
      </c>
      <c r="D450" s="6">
        <f>TITRES_STAT!E453</f>
        <v>69458</v>
      </c>
      <c r="E450" s="2">
        <f t="shared" si="24"/>
        <v>5356435</v>
      </c>
      <c r="F450" s="6" t="str">
        <f t="shared" si="27"/>
        <v>BULLISH</v>
      </c>
      <c r="G450" s="6" t="str">
        <f t="shared" si="26"/>
        <v>NEUTRAL</v>
      </c>
      <c r="H450" s="6" t="str">
        <f t="shared" si="25"/>
        <v>BULLISH DIVERGENCE</v>
      </c>
    </row>
    <row r="451" spans="1:8" ht="13.5" x14ac:dyDescent="0.25">
      <c r="A451" s="3">
        <f>TITRES_STAT!B454</f>
        <v>42663</v>
      </c>
      <c r="B451" s="6">
        <f>TITRES_STAT!C454</f>
        <v>12.59</v>
      </c>
      <c r="C451" s="6">
        <f>TITRES_STAT!D454</f>
        <v>6.0422000000000002</v>
      </c>
      <c r="D451" s="6">
        <f>TITRES_STAT!E454</f>
        <v>8298</v>
      </c>
      <c r="E451" s="2">
        <f t="shared" si="24"/>
        <v>5364733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CONFIRMED BULLISH</v>
      </c>
    </row>
    <row r="452" spans="1:8" ht="13.5" x14ac:dyDescent="0.25">
      <c r="A452" s="3">
        <f>TITRES_STAT!B455</f>
        <v>42664</v>
      </c>
      <c r="B452" s="6">
        <f>TITRES_STAT!C455</f>
        <v>12.5</v>
      </c>
      <c r="C452" s="6">
        <f>TITRES_STAT!D455</f>
        <v>5.9989999999999997</v>
      </c>
      <c r="D452" s="6">
        <f>TITRES_STAT!E455</f>
        <v>5746</v>
      </c>
      <c r="E452" s="2">
        <f t="shared" ref="E452:E515" si="28">IF(B452&gt;B451, E451+D452, IF(B452&lt;B451, E451-D452, E451))</f>
        <v>5358987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CONFIRMED BULLISH</v>
      </c>
    </row>
    <row r="453" spans="1:8" ht="13.5" x14ac:dyDescent="0.25">
      <c r="A453" s="3">
        <f>TITRES_STAT!B456</f>
        <v>42667</v>
      </c>
      <c r="B453" s="6">
        <f>TITRES_STAT!C456</f>
        <v>12.37</v>
      </c>
      <c r="C453" s="6">
        <f>TITRES_STAT!D456</f>
        <v>5.9366000000000003</v>
      </c>
      <c r="D453" s="6">
        <f>TITRES_STAT!E456</f>
        <v>2430</v>
      </c>
      <c r="E453" s="2">
        <f t="shared" si="28"/>
        <v>5356557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BULLISH DIVERGENCE</v>
      </c>
    </row>
    <row r="454" spans="1:8" ht="13.5" x14ac:dyDescent="0.25">
      <c r="A454" s="3">
        <f>TITRES_STAT!B457</f>
        <v>42668</v>
      </c>
      <c r="B454" s="6">
        <f>TITRES_STAT!C457</f>
        <v>12.74</v>
      </c>
      <c r="C454" s="6">
        <f>TITRES_STAT!D457</f>
        <v>6.1142000000000003</v>
      </c>
      <c r="D454" s="6">
        <f>TITRES_STAT!E457</f>
        <v>13736</v>
      </c>
      <c r="E454" s="2">
        <f t="shared" si="28"/>
        <v>5370293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42669</v>
      </c>
      <c r="B455" s="6">
        <f>TITRES_STAT!C458</f>
        <v>12.8</v>
      </c>
      <c r="C455" s="6">
        <f>TITRES_STAT!D458</f>
        <v>6.1429999999999998</v>
      </c>
      <c r="D455" s="6">
        <f>TITRES_STAT!E458</f>
        <v>8497</v>
      </c>
      <c r="E455" s="2">
        <f t="shared" si="28"/>
        <v>5378790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42670</v>
      </c>
      <c r="B456" s="6">
        <f>TITRES_STAT!C459</f>
        <v>12.86</v>
      </c>
      <c r="C456" s="6">
        <f>TITRES_STAT!D459</f>
        <v>6.1718000000000002</v>
      </c>
      <c r="D456" s="6">
        <f>TITRES_STAT!E459</f>
        <v>34579</v>
      </c>
      <c r="E456" s="2">
        <f t="shared" si="28"/>
        <v>5413369</v>
      </c>
      <c r="F456" s="6" t="str">
        <f t="shared" ref="F456:F519" si="31">IF(E456&gt;E451,"BULLISH",IF(E456&lt;E451,"BEARISH","NEUTRAL"))</f>
        <v>BULLISH</v>
      </c>
      <c r="G456" s="6" t="str">
        <f t="shared" si="30"/>
        <v>NEUTRAL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12.71</v>
      </c>
      <c r="C457" s="6">
        <f>TITRES_STAT!D460</f>
        <v>6.0998000000000001</v>
      </c>
      <c r="D457" s="6">
        <f>TITRES_STAT!E460</f>
        <v>1216</v>
      </c>
      <c r="E457" s="2">
        <f t="shared" si="28"/>
        <v>5412153</v>
      </c>
      <c r="F457" s="6" t="str">
        <f t="shared" si="31"/>
        <v>BULLISH</v>
      </c>
      <c r="G457" s="6" t="str">
        <f t="shared" si="30"/>
        <v>NEUTRAL</v>
      </c>
      <c r="H457" s="6" t="str">
        <f t="shared" si="29"/>
        <v>CONFIRMED BULLISH</v>
      </c>
    </row>
    <row r="458" spans="1:8" ht="13.5" x14ac:dyDescent="0.25">
      <c r="A458" s="3">
        <f>TITRES_STAT!B461</f>
        <v>42674</v>
      </c>
      <c r="B458" s="6">
        <f>TITRES_STAT!C461</f>
        <v>12.7</v>
      </c>
      <c r="C458" s="6">
        <f>TITRES_STAT!D461</f>
        <v>6.0949999999999998</v>
      </c>
      <c r="D458" s="6">
        <f>TITRES_STAT!E461</f>
        <v>18148</v>
      </c>
      <c r="E458" s="2">
        <f t="shared" si="28"/>
        <v>5394005</v>
      </c>
      <c r="F458" s="6" t="str">
        <f t="shared" si="31"/>
        <v>BULLISH</v>
      </c>
      <c r="G458" s="6" t="str">
        <f t="shared" si="30"/>
        <v>NEUTRAL</v>
      </c>
      <c r="H458" s="6" t="str">
        <f t="shared" si="29"/>
        <v>CONFIRMED BULLISH</v>
      </c>
    </row>
    <row r="459" spans="1:8" ht="13.5" x14ac:dyDescent="0.25">
      <c r="A459" s="3">
        <f>TITRES_STAT!B462</f>
        <v>42675</v>
      </c>
      <c r="B459" s="6">
        <f>TITRES_STAT!C462</f>
        <v>12.6</v>
      </c>
      <c r="C459" s="6">
        <f>TITRES_STAT!D462</f>
        <v>6.0469999999999997</v>
      </c>
      <c r="D459" s="6">
        <f>TITRES_STAT!E462</f>
        <v>24478</v>
      </c>
      <c r="E459" s="2">
        <f t="shared" si="28"/>
        <v>5369527</v>
      </c>
      <c r="F459" s="6" t="str">
        <f t="shared" si="31"/>
        <v>BEARISH</v>
      </c>
      <c r="G459" s="6" t="str">
        <f t="shared" si="30"/>
        <v>NEUTRAL</v>
      </c>
      <c r="H459" s="6" t="str">
        <f t="shared" si="29"/>
        <v>CONFIRMED BEARISH</v>
      </c>
    </row>
    <row r="460" spans="1:8" ht="13.5" x14ac:dyDescent="0.25">
      <c r="A460" s="3">
        <f>TITRES_STAT!B463</f>
        <v>42676</v>
      </c>
      <c r="B460" s="6">
        <f>TITRES_STAT!C463</f>
        <v>12.57</v>
      </c>
      <c r="C460" s="6">
        <f>TITRES_STAT!D463</f>
        <v>6.0326000000000004</v>
      </c>
      <c r="D460" s="6">
        <f>TITRES_STAT!E463</f>
        <v>24840</v>
      </c>
      <c r="E460" s="2">
        <f t="shared" si="28"/>
        <v>5344687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CONFIRMED BEARISH</v>
      </c>
    </row>
    <row r="461" spans="1:8" ht="13.5" x14ac:dyDescent="0.25">
      <c r="A461" s="3">
        <f>TITRES_STAT!B464</f>
        <v>42677</v>
      </c>
      <c r="B461" s="6">
        <f>TITRES_STAT!C464</f>
        <v>12.6</v>
      </c>
      <c r="C461" s="6">
        <f>TITRES_STAT!D464</f>
        <v>6.0469999999999997</v>
      </c>
      <c r="D461" s="6">
        <f>TITRES_STAT!E464</f>
        <v>9117</v>
      </c>
      <c r="E461" s="2">
        <f t="shared" si="28"/>
        <v>5353804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CONFIRMED BEARISH</v>
      </c>
    </row>
    <row r="462" spans="1:8" ht="13.5" x14ac:dyDescent="0.25">
      <c r="A462" s="3">
        <f>TITRES_STAT!B465</f>
        <v>42678</v>
      </c>
      <c r="B462" s="6">
        <f>TITRES_STAT!C465</f>
        <v>12.6</v>
      </c>
      <c r="C462" s="6">
        <f>TITRES_STAT!D465</f>
        <v>6.0469999999999997</v>
      </c>
      <c r="D462" s="6">
        <f>TITRES_STAT!E465</f>
        <v>120421</v>
      </c>
      <c r="E462" s="2">
        <f t="shared" si="28"/>
        <v>5353804</v>
      </c>
      <c r="F462" s="6" t="str">
        <f t="shared" si="31"/>
        <v>BEARISH</v>
      </c>
      <c r="G462" s="6" t="str">
        <f t="shared" si="30"/>
        <v>NEUTRAL</v>
      </c>
      <c r="H462" s="6" t="str">
        <f t="shared" si="29"/>
        <v>CONFIRMED BEARISH</v>
      </c>
    </row>
    <row r="463" spans="1:8" ht="13.5" x14ac:dyDescent="0.25">
      <c r="A463" s="3">
        <f>TITRES_STAT!B466</f>
        <v>42681</v>
      </c>
      <c r="B463" s="6">
        <f>TITRES_STAT!C466</f>
        <v>12.75</v>
      </c>
      <c r="C463" s="6">
        <f>TITRES_STAT!D466</f>
        <v>6.1189999999999998</v>
      </c>
      <c r="D463" s="6">
        <f>TITRES_STAT!E466</f>
        <v>10250</v>
      </c>
      <c r="E463" s="2">
        <f t="shared" si="28"/>
        <v>5364054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BEARISH DIVERGENCE</v>
      </c>
    </row>
    <row r="464" spans="1:8" ht="13.5" x14ac:dyDescent="0.25">
      <c r="A464" s="3">
        <f>TITRES_STAT!B467</f>
        <v>42682</v>
      </c>
      <c r="B464" s="6">
        <f>TITRES_STAT!C467</f>
        <v>13</v>
      </c>
      <c r="C464" s="6">
        <f>TITRES_STAT!D467</f>
        <v>6.2389999999999999</v>
      </c>
      <c r="D464" s="6">
        <f>TITRES_STAT!E467</f>
        <v>43505</v>
      </c>
      <c r="E464" s="2">
        <f t="shared" si="28"/>
        <v>5407559</v>
      </c>
      <c r="F464" s="6" t="str">
        <f t="shared" si="31"/>
        <v>BULLISH</v>
      </c>
      <c r="G464" s="6" t="str">
        <f t="shared" si="30"/>
        <v>NEUTRAL</v>
      </c>
      <c r="H464" s="6" t="str">
        <f t="shared" si="29"/>
        <v>CONFIRMED BULLISH</v>
      </c>
    </row>
    <row r="465" spans="1:8" ht="13.5" x14ac:dyDescent="0.25">
      <c r="A465" s="3">
        <f>TITRES_STAT!B468</f>
        <v>42683</v>
      </c>
      <c r="B465" s="6">
        <f>TITRES_STAT!C468</f>
        <v>12.9</v>
      </c>
      <c r="C465" s="6">
        <f>TITRES_STAT!D468</f>
        <v>6.1909999999999998</v>
      </c>
      <c r="D465" s="6">
        <f>TITRES_STAT!E468</f>
        <v>6374</v>
      </c>
      <c r="E465" s="2">
        <f t="shared" si="28"/>
        <v>5401185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12.96</v>
      </c>
      <c r="C466" s="6">
        <f>TITRES_STAT!D469</f>
        <v>6.2198000000000002</v>
      </c>
      <c r="D466" s="6">
        <f>TITRES_STAT!E469</f>
        <v>5819</v>
      </c>
      <c r="E466" s="2">
        <f t="shared" si="28"/>
        <v>5407004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12.95</v>
      </c>
      <c r="C467" s="6">
        <f>TITRES_STAT!D470</f>
        <v>6.2149999999999999</v>
      </c>
      <c r="D467" s="6">
        <f>TITRES_STAT!E470</f>
        <v>3407</v>
      </c>
      <c r="E467" s="2">
        <f t="shared" si="28"/>
        <v>5403597</v>
      </c>
      <c r="F467" s="6" t="str">
        <f t="shared" si="31"/>
        <v>BULLISH</v>
      </c>
      <c r="G467" s="6" t="str">
        <f t="shared" si="30"/>
        <v>NEUTRAL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12.94</v>
      </c>
      <c r="C468" s="6">
        <f>TITRES_STAT!D471</f>
        <v>6.2102000000000004</v>
      </c>
      <c r="D468" s="6">
        <f>TITRES_STAT!E471</f>
        <v>14202</v>
      </c>
      <c r="E468" s="2">
        <f t="shared" si="28"/>
        <v>5389395</v>
      </c>
      <c r="F468" s="6" t="str">
        <f t="shared" si="31"/>
        <v>BULLISH</v>
      </c>
      <c r="G468" s="6" t="str">
        <f t="shared" si="30"/>
        <v>NEUTRAL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12.94</v>
      </c>
      <c r="C469" s="6">
        <f>TITRES_STAT!D472</f>
        <v>6.2102000000000004</v>
      </c>
      <c r="D469" s="6">
        <f>TITRES_STAT!E472</f>
        <v>42761</v>
      </c>
      <c r="E469" s="2">
        <f t="shared" si="28"/>
        <v>5389395</v>
      </c>
      <c r="F469" s="6" t="str">
        <f t="shared" si="31"/>
        <v>BEARISH</v>
      </c>
      <c r="G469" s="6" t="str">
        <f t="shared" si="30"/>
        <v>NEUTRAL</v>
      </c>
      <c r="H469" s="6" t="str">
        <f t="shared" si="29"/>
        <v>CONFIRMED BEARISH</v>
      </c>
    </row>
    <row r="470" spans="1:8" ht="13.5" x14ac:dyDescent="0.25">
      <c r="A470" s="3">
        <f>TITRES_STAT!B473</f>
        <v>42690</v>
      </c>
      <c r="B470" s="6">
        <f>TITRES_STAT!C473</f>
        <v>13</v>
      </c>
      <c r="C470" s="6">
        <f>TITRES_STAT!D473</f>
        <v>6.2389999999999999</v>
      </c>
      <c r="D470" s="6">
        <f>TITRES_STAT!E473</f>
        <v>29838</v>
      </c>
      <c r="E470" s="2">
        <f t="shared" si="28"/>
        <v>5419233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13</v>
      </c>
      <c r="C471" s="6">
        <f>TITRES_STAT!D474</f>
        <v>6.2389999999999999</v>
      </c>
      <c r="D471" s="6">
        <f>TITRES_STAT!E474</f>
        <v>35947</v>
      </c>
      <c r="E471" s="2">
        <f t="shared" si="28"/>
        <v>5419233</v>
      </c>
      <c r="F471" s="6" t="str">
        <f t="shared" si="31"/>
        <v>BULLISH</v>
      </c>
      <c r="G471" s="6" t="str">
        <f t="shared" si="30"/>
        <v>NEUTRAL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12.97</v>
      </c>
      <c r="C472" s="6">
        <f>TITRES_STAT!D475</f>
        <v>6.2245999999999997</v>
      </c>
      <c r="D472" s="6">
        <f>TITRES_STAT!E475</f>
        <v>7005</v>
      </c>
      <c r="E472" s="2">
        <f t="shared" si="28"/>
        <v>5412228</v>
      </c>
      <c r="F472" s="6" t="str">
        <f t="shared" si="31"/>
        <v>BULLISH</v>
      </c>
      <c r="G472" s="6" t="str">
        <f t="shared" si="30"/>
        <v>NEUTRAL</v>
      </c>
      <c r="H472" s="6" t="str">
        <f t="shared" si="29"/>
        <v>CONFIRMED BULLISH</v>
      </c>
    </row>
    <row r="473" spans="1:8" ht="13.5" x14ac:dyDescent="0.25">
      <c r="A473" s="3">
        <f>TITRES_STAT!B476</f>
        <v>42695</v>
      </c>
      <c r="B473" s="6">
        <f>TITRES_STAT!C476</f>
        <v>13</v>
      </c>
      <c r="C473" s="6">
        <f>TITRES_STAT!D476</f>
        <v>6.2389999999999999</v>
      </c>
      <c r="D473" s="6">
        <f>TITRES_STAT!E476</f>
        <v>174146</v>
      </c>
      <c r="E473" s="2">
        <f t="shared" si="28"/>
        <v>5586374</v>
      </c>
      <c r="F473" s="6" t="str">
        <f t="shared" si="31"/>
        <v>BULLISH</v>
      </c>
      <c r="G473" s="6" t="str">
        <f t="shared" si="30"/>
        <v>STRONG</v>
      </c>
      <c r="H473" s="6" t="str">
        <f t="shared" si="29"/>
        <v>CONFIRMED BULLISH</v>
      </c>
    </row>
    <row r="474" spans="1:8" ht="13.5" x14ac:dyDescent="0.25">
      <c r="A474" s="3">
        <f>TITRES_STAT!B477</f>
        <v>42696</v>
      </c>
      <c r="B474" s="6">
        <f>TITRES_STAT!C477</f>
        <v>13.1</v>
      </c>
      <c r="C474" s="6">
        <f>TITRES_STAT!D477</f>
        <v>6.2869999999999999</v>
      </c>
      <c r="D474" s="6">
        <f>TITRES_STAT!E477</f>
        <v>30100</v>
      </c>
      <c r="E474" s="2">
        <f t="shared" si="28"/>
        <v>5616474</v>
      </c>
      <c r="F474" s="6" t="str">
        <f t="shared" si="31"/>
        <v>BULLISH</v>
      </c>
      <c r="G474" s="6" t="str">
        <f t="shared" si="30"/>
        <v>STRONG</v>
      </c>
      <c r="H474" s="6" t="str">
        <f t="shared" si="29"/>
        <v>CONFIRMED BULLISH</v>
      </c>
    </row>
    <row r="475" spans="1:8" ht="13.5" x14ac:dyDescent="0.25">
      <c r="A475" s="3">
        <f>TITRES_STAT!B478</f>
        <v>42697</v>
      </c>
      <c r="B475" s="6">
        <f>TITRES_STAT!C478</f>
        <v>13.15</v>
      </c>
      <c r="C475" s="6">
        <f>TITRES_STAT!D478</f>
        <v>6.3109000000000002</v>
      </c>
      <c r="D475" s="6">
        <f>TITRES_STAT!E478</f>
        <v>8919</v>
      </c>
      <c r="E475" s="2">
        <f t="shared" si="28"/>
        <v>5625393</v>
      </c>
      <c r="F475" s="6" t="str">
        <f t="shared" si="31"/>
        <v>BULLISH</v>
      </c>
      <c r="G475" s="6" t="str">
        <f t="shared" si="30"/>
        <v>STRONG</v>
      </c>
      <c r="H475" s="6" t="str">
        <f t="shared" si="29"/>
        <v>CONFIRMED BULLISH</v>
      </c>
    </row>
    <row r="476" spans="1:8" ht="13.5" x14ac:dyDescent="0.25">
      <c r="A476" s="3">
        <f>TITRES_STAT!B479</f>
        <v>42698</v>
      </c>
      <c r="B476" s="6">
        <f>TITRES_STAT!C479</f>
        <v>13.17</v>
      </c>
      <c r="C476" s="6">
        <f>TITRES_STAT!D479</f>
        <v>6.3205</v>
      </c>
      <c r="D476" s="6">
        <f>TITRES_STAT!E479</f>
        <v>16634</v>
      </c>
      <c r="E476" s="2">
        <f t="shared" si="28"/>
        <v>5642027</v>
      </c>
      <c r="F476" s="6" t="str">
        <f t="shared" si="31"/>
        <v>BULLISH</v>
      </c>
      <c r="G476" s="6" t="str">
        <f t="shared" si="30"/>
        <v>STRONG</v>
      </c>
      <c r="H476" s="6" t="str">
        <f t="shared" si="29"/>
        <v>CONFIRMED BULLISH</v>
      </c>
    </row>
    <row r="477" spans="1:8" ht="13.5" x14ac:dyDescent="0.25">
      <c r="A477" s="3">
        <f>TITRES_STAT!B480</f>
        <v>42699</v>
      </c>
      <c r="B477" s="6">
        <f>TITRES_STAT!C480</f>
        <v>13.2</v>
      </c>
      <c r="C477" s="6">
        <f>TITRES_STAT!D480</f>
        <v>6.3349000000000002</v>
      </c>
      <c r="D477" s="6">
        <f>TITRES_STAT!E480</f>
        <v>6857</v>
      </c>
      <c r="E477" s="2">
        <f t="shared" si="28"/>
        <v>5648884</v>
      </c>
      <c r="F477" s="6" t="str">
        <f t="shared" si="31"/>
        <v>BULLISH</v>
      </c>
      <c r="G477" s="6" t="str">
        <f t="shared" si="30"/>
        <v>STRONG</v>
      </c>
      <c r="H477" s="6" t="str">
        <f t="shared" si="29"/>
        <v>CONFIRMED BULLISH</v>
      </c>
    </row>
    <row r="478" spans="1:8" ht="13.5" x14ac:dyDescent="0.25">
      <c r="A478" s="3">
        <f>TITRES_STAT!B481</f>
        <v>42702</v>
      </c>
      <c r="B478" s="6">
        <f>TITRES_STAT!C481</f>
        <v>13.15</v>
      </c>
      <c r="C478" s="6">
        <f>TITRES_STAT!D481</f>
        <v>6.3109000000000002</v>
      </c>
      <c r="D478" s="6">
        <f>TITRES_STAT!E481</f>
        <v>5751</v>
      </c>
      <c r="E478" s="2">
        <f t="shared" si="28"/>
        <v>5643133</v>
      </c>
      <c r="F478" s="6" t="str">
        <f t="shared" si="31"/>
        <v>BULLISH</v>
      </c>
      <c r="G478" s="6" t="str">
        <f t="shared" si="30"/>
        <v>NEUTRAL</v>
      </c>
      <c r="H478" s="6" t="str">
        <f t="shared" si="29"/>
        <v>CONFIRMED BULLISH</v>
      </c>
    </row>
    <row r="479" spans="1:8" ht="13.5" x14ac:dyDescent="0.25">
      <c r="A479" s="3">
        <f>TITRES_STAT!B482</f>
        <v>42703</v>
      </c>
      <c r="B479" s="6">
        <f>TITRES_STAT!C482</f>
        <v>13.21</v>
      </c>
      <c r="C479" s="6">
        <f>TITRES_STAT!D482</f>
        <v>6.3396999999999997</v>
      </c>
      <c r="D479" s="6">
        <f>TITRES_STAT!E482</f>
        <v>16492</v>
      </c>
      <c r="E479" s="2">
        <f t="shared" si="28"/>
        <v>5659625</v>
      </c>
      <c r="F479" s="6" t="str">
        <f t="shared" si="31"/>
        <v>BULLISH</v>
      </c>
      <c r="G479" s="6" t="str">
        <f t="shared" si="30"/>
        <v>NEUTRAL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13.26</v>
      </c>
      <c r="C480" s="6">
        <f>TITRES_STAT!D483</f>
        <v>6.3636999999999997</v>
      </c>
      <c r="D480" s="6">
        <f>TITRES_STAT!E483</f>
        <v>14850</v>
      </c>
      <c r="E480" s="2">
        <f t="shared" si="28"/>
        <v>5674475</v>
      </c>
      <c r="F480" s="6" t="str">
        <f t="shared" si="31"/>
        <v>BULLISH</v>
      </c>
      <c r="G480" s="6" t="str">
        <f t="shared" si="30"/>
        <v>NEUTRAL</v>
      </c>
      <c r="H480" s="6" t="str">
        <f t="shared" si="29"/>
        <v>CONFIRMED BULLISH</v>
      </c>
    </row>
    <row r="481" spans="1:8" ht="13.5" x14ac:dyDescent="0.25">
      <c r="A481" s="3">
        <f>TITRES_STAT!B484</f>
        <v>42705</v>
      </c>
      <c r="B481" s="6">
        <f>TITRES_STAT!C484</f>
        <v>13.34</v>
      </c>
      <c r="C481" s="6">
        <f>TITRES_STAT!D484</f>
        <v>6.4020999999999999</v>
      </c>
      <c r="D481" s="6">
        <f>TITRES_STAT!E484</f>
        <v>14671</v>
      </c>
      <c r="E481" s="2">
        <f t="shared" si="28"/>
        <v>5689146</v>
      </c>
      <c r="F481" s="6" t="str">
        <f t="shared" si="31"/>
        <v>BULLISH</v>
      </c>
      <c r="G481" s="6" t="str">
        <f t="shared" si="30"/>
        <v>NEUTRAL</v>
      </c>
      <c r="H481" s="6" t="str">
        <f t="shared" si="29"/>
        <v>CONFIRMED BULLISH</v>
      </c>
    </row>
    <row r="482" spans="1:8" ht="13.5" x14ac:dyDescent="0.25">
      <c r="A482" s="3">
        <f>TITRES_STAT!B485</f>
        <v>42706</v>
      </c>
      <c r="B482" s="6">
        <f>TITRES_STAT!C485</f>
        <v>13.5</v>
      </c>
      <c r="C482" s="6">
        <f>TITRES_STAT!D485</f>
        <v>6.4789000000000003</v>
      </c>
      <c r="D482" s="6">
        <f>TITRES_STAT!E485</f>
        <v>17786</v>
      </c>
      <c r="E482" s="2">
        <f t="shared" si="28"/>
        <v>5706932</v>
      </c>
      <c r="F482" s="6" t="str">
        <f t="shared" si="31"/>
        <v>BULLISH</v>
      </c>
      <c r="G482" s="6" t="str">
        <f t="shared" si="30"/>
        <v>NEUTRAL</v>
      </c>
      <c r="H482" s="6" t="str">
        <f t="shared" si="29"/>
        <v>CONFIRMED BULLISH</v>
      </c>
    </row>
    <row r="483" spans="1:8" ht="13.5" x14ac:dyDescent="0.25">
      <c r="A483" s="3">
        <f>TITRES_STAT!B486</f>
        <v>42709</v>
      </c>
      <c r="B483" s="6">
        <f>TITRES_STAT!C486</f>
        <v>13.6</v>
      </c>
      <c r="C483" s="6">
        <f>TITRES_STAT!D486</f>
        <v>6.5269000000000004</v>
      </c>
      <c r="D483" s="6">
        <f>TITRES_STAT!E486</f>
        <v>12144</v>
      </c>
      <c r="E483" s="2">
        <f t="shared" si="28"/>
        <v>5719076</v>
      </c>
      <c r="F483" s="6" t="str">
        <f t="shared" si="31"/>
        <v>BULLISH</v>
      </c>
      <c r="G483" s="6" t="str">
        <f t="shared" si="30"/>
        <v>NEUTRAL</v>
      </c>
      <c r="H483" s="6" t="str">
        <f t="shared" si="29"/>
        <v>CONFIRMED BULLISH</v>
      </c>
    </row>
    <row r="484" spans="1:8" ht="13.5" x14ac:dyDescent="0.25">
      <c r="A484" s="3">
        <f>TITRES_STAT!B487</f>
        <v>42710</v>
      </c>
      <c r="B484" s="6">
        <f>TITRES_STAT!C487</f>
        <v>13.5</v>
      </c>
      <c r="C484" s="6">
        <f>TITRES_STAT!D487</f>
        <v>6.4789000000000003</v>
      </c>
      <c r="D484" s="6">
        <f>TITRES_STAT!E487</f>
        <v>15111</v>
      </c>
      <c r="E484" s="2">
        <f t="shared" si="28"/>
        <v>5703965</v>
      </c>
      <c r="F484" s="6" t="str">
        <f t="shared" si="31"/>
        <v>BULLISH</v>
      </c>
      <c r="G484" s="6" t="str">
        <f t="shared" si="30"/>
        <v>NEUTRAL</v>
      </c>
      <c r="H484" s="6" t="str">
        <f t="shared" si="29"/>
        <v>CONFIRMED BULLISH</v>
      </c>
    </row>
    <row r="485" spans="1:8" ht="13.5" x14ac:dyDescent="0.25">
      <c r="A485" s="3">
        <f>TITRES_STAT!B488</f>
        <v>42711</v>
      </c>
      <c r="B485" s="6">
        <f>TITRES_STAT!C488</f>
        <v>13.5</v>
      </c>
      <c r="C485" s="6">
        <f>TITRES_STAT!D488</f>
        <v>6.4789000000000003</v>
      </c>
      <c r="D485" s="6">
        <f>TITRES_STAT!E488</f>
        <v>20377</v>
      </c>
      <c r="E485" s="2">
        <f t="shared" si="28"/>
        <v>5703965</v>
      </c>
      <c r="F485" s="6" t="str">
        <f t="shared" si="31"/>
        <v>BULLISH</v>
      </c>
      <c r="G485" s="6" t="str">
        <f t="shared" si="30"/>
        <v>NEUTRAL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13.39</v>
      </c>
      <c r="C486" s="6">
        <f>TITRES_STAT!D489</f>
        <v>6.4260999999999999</v>
      </c>
      <c r="D486" s="6">
        <f>TITRES_STAT!E489</f>
        <v>5433</v>
      </c>
      <c r="E486" s="2">
        <f t="shared" si="28"/>
        <v>5698532</v>
      </c>
      <c r="F486" s="6" t="str">
        <f t="shared" si="31"/>
        <v>BULLISH</v>
      </c>
      <c r="G486" s="6" t="str">
        <f t="shared" si="30"/>
        <v>NEUTRAL</v>
      </c>
      <c r="H486" s="6" t="str">
        <f t="shared" si="29"/>
        <v>CONFIRMED BULLISH</v>
      </c>
    </row>
    <row r="487" spans="1:8" ht="13.5" x14ac:dyDescent="0.25">
      <c r="A487" s="3">
        <f>TITRES_STAT!B490</f>
        <v>42713</v>
      </c>
      <c r="B487" s="6">
        <f>TITRES_STAT!C490</f>
        <v>13.5</v>
      </c>
      <c r="C487" s="6">
        <f>TITRES_STAT!D490</f>
        <v>6.4789000000000003</v>
      </c>
      <c r="D487" s="6">
        <f>TITRES_STAT!E490</f>
        <v>7693</v>
      </c>
      <c r="E487" s="2">
        <f t="shared" si="28"/>
        <v>5706225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NEUTRAL</v>
      </c>
    </row>
    <row r="488" spans="1:8" ht="13.5" x14ac:dyDescent="0.25">
      <c r="A488" s="3">
        <f>TITRES_STAT!B491</f>
        <v>42717</v>
      </c>
      <c r="B488" s="6">
        <f>TITRES_STAT!C491</f>
        <v>13.5</v>
      </c>
      <c r="C488" s="6">
        <f>TITRES_STAT!D491</f>
        <v>6.4789000000000003</v>
      </c>
      <c r="D488" s="6">
        <f>TITRES_STAT!E491</f>
        <v>20394</v>
      </c>
      <c r="E488" s="2">
        <f t="shared" si="28"/>
        <v>5706225</v>
      </c>
      <c r="F488" s="6" t="str">
        <f t="shared" si="31"/>
        <v>BEARISH</v>
      </c>
      <c r="G488" s="6" t="str">
        <f t="shared" si="30"/>
        <v>NEUTRAL</v>
      </c>
      <c r="H488" s="6" t="str">
        <f t="shared" si="29"/>
        <v>CONFIRMED BEARISH</v>
      </c>
    </row>
    <row r="489" spans="1:8" ht="13.5" x14ac:dyDescent="0.25">
      <c r="A489" s="3">
        <f>TITRES_STAT!B492</f>
        <v>42718</v>
      </c>
      <c r="B489" s="6">
        <f>TITRES_STAT!C492</f>
        <v>13.5</v>
      </c>
      <c r="C489" s="6">
        <f>TITRES_STAT!D492</f>
        <v>6.4789000000000003</v>
      </c>
      <c r="D489" s="6">
        <f>TITRES_STAT!E492</f>
        <v>7355</v>
      </c>
      <c r="E489" s="2">
        <f t="shared" si="28"/>
        <v>5706225</v>
      </c>
      <c r="F489" s="6" t="str">
        <f t="shared" si="31"/>
        <v>BULLISH</v>
      </c>
      <c r="G489" s="6" t="str">
        <f t="shared" si="30"/>
        <v>NEUTRAL</v>
      </c>
      <c r="H489" s="6" t="str">
        <f t="shared" si="29"/>
        <v>NEUTRAL</v>
      </c>
    </row>
    <row r="490" spans="1:8" ht="13.5" x14ac:dyDescent="0.25">
      <c r="A490" s="3">
        <f>TITRES_STAT!B493</f>
        <v>42719</v>
      </c>
      <c r="B490" s="6">
        <f>TITRES_STAT!C493</f>
        <v>13.43</v>
      </c>
      <c r="C490" s="6">
        <f>TITRES_STAT!D493</f>
        <v>6.4452999999999996</v>
      </c>
      <c r="D490" s="6">
        <f>TITRES_STAT!E493</f>
        <v>113</v>
      </c>
      <c r="E490" s="2">
        <f t="shared" si="28"/>
        <v>5706112</v>
      </c>
      <c r="F490" s="6" t="str">
        <f t="shared" si="31"/>
        <v>BULLISH</v>
      </c>
      <c r="G490" s="6" t="str">
        <f t="shared" si="30"/>
        <v>NEUTRAL</v>
      </c>
      <c r="H490" s="6" t="str">
        <f t="shared" si="29"/>
        <v>BULLISH DIVERGENCE</v>
      </c>
    </row>
    <row r="491" spans="1:8" ht="13.5" x14ac:dyDescent="0.25">
      <c r="A491" s="3">
        <f>TITRES_STAT!B494</f>
        <v>42720</v>
      </c>
      <c r="B491" s="6">
        <f>TITRES_STAT!C494</f>
        <v>13.4</v>
      </c>
      <c r="C491" s="6">
        <f>TITRES_STAT!D494</f>
        <v>6.4309000000000003</v>
      </c>
      <c r="D491" s="6">
        <f>TITRES_STAT!E494</f>
        <v>1281</v>
      </c>
      <c r="E491" s="2">
        <f t="shared" si="28"/>
        <v>5704831</v>
      </c>
      <c r="F491" s="6" t="str">
        <f t="shared" si="31"/>
        <v>BULLISH</v>
      </c>
      <c r="G491" s="6" t="str">
        <f t="shared" si="30"/>
        <v>NEUTRAL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13.39</v>
      </c>
      <c r="C492" s="6">
        <f>TITRES_STAT!D495</f>
        <v>6.4260999999999999</v>
      </c>
      <c r="D492" s="6">
        <f>TITRES_STAT!E495</f>
        <v>14792</v>
      </c>
      <c r="E492" s="2">
        <f t="shared" si="28"/>
        <v>5690039</v>
      </c>
      <c r="F492" s="6" t="str">
        <f t="shared" si="31"/>
        <v>BEARISH</v>
      </c>
      <c r="G492" s="6" t="str">
        <f t="shared" si="30"/>
        <v>NEUTRAL</v>
      </c>
      <c r="H492" s="6" t="str">
        <f t="shared" si="29"/>
        <v>CONFIRMED BEARISH</v>
      </c>
    </row>
    <row r="493" spans="1:8" ht="13.5" x14ac:dyDescent="0.25">
      <c r="A493" s="3">
        <f>TITRES_STAT!B496</f>
        <v>42724</v>
      </c>
      <c r="B493" s="6">
        <f>TITRES_STAT!C496</f>
        <v>13.35</v>
      </c>
      <c r="C493" s="6">
        <f>TITRES_STAT!D496</f>
        <v>6.4069000000000003</v>
      </c>
      <c r="D493" s="6">
        <f>TITRES_STAT!E496</f>
        <v>12484</v>
      </c>
      <c r="E493" s="2">
        <f t="shared" si="28"/>
        <v>5677555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CONFIRMED BEARISH</v>
      </c>
    </row>
    <row r="494" spans="1:8" ht="13.5" x14ac:dyDescent="0.25">
      <c r="A494" s="3">
        <f>TITRES_STAT!B497</f>
        <v>42725</v>
      </c>
      <c r="B494" s="6">
        <f>TITRES_STAT!C497</f>
        <v>13.38</v>
      </c>
      <c r="C494" s="6">
        <f>TITRES_STAT!D497</f>
        <v>6.4212999999999996</v>
      </c>
      <c r="D494" s="6">
        <f>TITRES_STAT!E497</f>
        <v>126465</v>
      </c>
      <c r="E494" s="2">
        <f t="shared" si="28"/>
        <v>5804020</v>
      </c>
      <c r="F494" s="6" t="str">
        <f t="shared" si="31"/>
        <v>BULLISH</v>
      </c>
      <c r="G494" s="6" t="str">
        <f t="shared" si="30"/>
        <v>NEUTRAL</v>
      </c>
      <c r="H494" s="6" t="str">
        <f t="shared" si="29"/>
        <v>BULLISH DIVERGENCE</v>
      </c>
    </row>
    <row r="495" spans="1:8" ht="13.5" x14ac:dyDescent="0.25">
      <c r="A495" s="3">
        <f>TITRES_STAT!B498</f>
        <v>42726</v>
      </c>
      <c r="B495" s="6">
        <f>TITRES_STAT!C498</f>
        <v>13.38</v>
      </c>
      <c r="C495" s="6">
        <f>TITRES_STAT!D498</f>
        <v>6.4212999999999996</v>
      </c>
      <c r="D495" s="6">
        <f>TITRES_STAT!E498</f>
        <v>8970</v>
      </c>
      <c r="E495" s="2">
        <f t="shared" si="28"/>
        <v>5804020</v>
      </c>
      <c r="F495" s="6" t="str">
        <f t="shared" si="31"/>
        <v>BULLISH</v>
      </c>
      <c r="G495" s="6" t="str">
        <f t="shared" si="30"/>
        <v>NEUTRAL</v>
      </c>
      <c r="H495" s="6" t="str">
        <f t="shared" si="29"/>
        <v>BULLISH DIVERGENCE</v>
      </c>
    </row>
    <row r="496" spans="1:8" ht="13.5" x14ac:dyDescent="0.25">
      <c r="A496" s="3">
        <f>TITRES_STAT!B499</f>
        <v>42727</v>
      </c>
      <c r="B496" s="6">
        <f>TITRES_STAT!C499</f>
        <v>13.37</v>
      </c>
      <c r="C496" s="6">
        <f>TITRES_STAT!D499</f>
        <v>6.4165000000000001</v>
      </c>
      <c r="D496" s="6">
        <f>TITRES_STAT!E499</f>
        <v>10288</v>
      </c>
      <c r="E496" s="2">
        <f t="shared" si="28"/>
        <v>5793732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BULLISH DIVERGENCE</v>
      </c>
    </row>
    <row r="497" spans="1:8" ht="13.5" x14ac:dyDescent="0.25">
      <c r="A497" s="3">
        <f>TITRES_STAT!B500</f>
        <v>42730</v>
      </c>
      <c r="B497" s="6">
        <f>TITRES_STAT!C500</f>
        <v>13.4</v>
      </c>
      <c r="C497" s="6">
        <f>TITRES_STAT!D500</f>
        <v>6.4309000000000003</v>
      </c>
      <c r="D497" s="6">
        <f>TITRES_STAT!E500</f>
        <v>20800</v>
      </c>
      <c r="E497" s="2">
        <f t="shared" si="28"/>
        <v>5814532</v>
      </c>
      <c r="F497" s="6" t="str">
        <f t="shared" si="31"/>
        <v>BULLISH</v>
      </c>
      <c r="G497" s="6" t="str">
        <f t="shared" si="30"/>
        <v>STRONG</v>
      </c>
      <c r="H497" s="6" t="str">
        <f t="shared" si="29"/>
        <v>CONFIRMED BULLISH</v>
      </c>
    </row>
    <row r="498" spans="1:8" ht="13.5" x14ac:dyDescent="0.25">
      <c r="A498" s="3">
        <f>TITRES_STAT!B501</f>
        <v>42731</v>
      </c>
      <c r="B498" s="6">
        <f>TITRES_STAT!C501</f>
        <v>13.5</v>
      </c>
      <c r="C498" s="6">
        <f>TITRES_STAT!D501</f>
        <v>6.4789000000000003</v>
      </c>
      <c r="D498" s="6">
        <f>TITRES_STAT!E501</f>
        <v>11000</v>
      </c>
      <c r="E498" s="2">
        <f t="shared" si="28"/>
        <v>5825532</v>
      </c>
      <c r="F498" s="6" t="str">
        <f t="shared" si="31"/>
        <v>BULLISH</v>
      </c>
      <c r="G498" s="6" t="str">
        <f t="shared" si="30"/>
        <v>STRONG</v>
      </c>
      <c r="H498" s="6" t="str">
        <f t="shared" si="29"/>
        <v>CONFIRMED BULLISH</v>
      </c>
    </row>
    <row r="499" spans="1:8" ht="13.5" x14ac:dyDescent="0.25">
      <c r="A499" s="3">
        <f>TITRES_STAT!B502</f>
        <v>42732</v>
      </c>
      <c r="B499" s="6">
        <f>TITRES_STAT!C502</f>
        <v>13.49</v>
      </c>
      <c r="C499" s="6">
        <f>TITRES_STAT!D502</f>
        <v>6.4741</v>
      </c>
      <c r="D499" s="6">
        <f>TITRES_STAT!E502</f>
        <v>5457</v>
      </c>
      <c r="E499" s="2">
        <f t="shared" si="28"/>
        <v>5820075</v>
      </c>
      <c r="F499" s="6" t="str">
        <f t="shared" si="31"/>
        <v>BULLISH</v>
      </c>
      <c r="G499" s="6" t="str">
        <f t="shared" si="30"/>
        <v>NEUTRAL</v>
      </c>
      <c r="H499" s="6" t="str">
        <f t="shared" si="29"/>
        <v>CONFIRMED BULLISH</v>
      </c>
    </row>
    <row r="500" spans="1:8" ht="13.5" x14ac:dyDescent="0.25">
      <c r="A500" s="3">
        <f>TITRES_STAT!B503</f>
        <v>42733</v>
      </c>
      <c r="B500" s="6">
        <f>TITRES_STAT!C503</f>
        <v>13.5</v>
      </c>
      <c r="C500" s="6">
        <f>TITRES_STAT!D503</f>
        <v>6.4789000000000003</v>
      </c>
      <c r="D500" s="6">
        <f>TITRES_STAT!E503</f>
        <v>13075</v>
      </c>
      <c r="E500" s="2">
        <f t="shared" si="28"/>
        <v>5833150</v>
      </c>
      <c r="F500" s="6" t="str">
        <f t="shared" si="31"/>
        <v>BULLISH</v>
      </c>
      <c r="G500" s="6" t="str">
        <f t="shared" si="30"/>
        <v>NEUTRAL</v>
      </c>
      <c r="H500" s="6" t="str">
        <f t="shared" si="29"/>
        <v>CONFIRMED BULLISH</v>
      </c>
    </row>
    <row r="501" spans="1:8" ht="13.5" x14ac:dyDescent="0.25">
      <c r="A501" s="3">
        <f>TITRES_STAT!B504</f>
        <v>42734</v>
      </c>
      <c r="B501" s="6">
        <f>TITRES_STAT!C504</f>
        <v>13.56</v>
      </c>
      <c r="C501" s="6">
        <f>TITRES_STAT!D504</f>
        <v>6.5076999999999998</v>
      </c>
      <c r="D501" s="6">
        <f>TITRES_STAT!E504</f>
        <v>9514</v>
      </c>
      <c r="E501" s="2">
        <f t="shared" si="28"/>
        <v>5842664</v>
      </c>
      <c r="F501" s="6" t="str">
        <f t="shared" si="31"/>
        <v>BULLISH</v>
      </c>
      <c r="G501" s="6" t="str">
        <f t="shared" si="30"/>
        <v>NEUTRAL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13.85</v>
      </c>
      <c r="C502" s="6">
        <f>TITRES_STAT!D505</f>
        <v>6.6468999999999996</v>
      </c>
      <c r="D502" s="6">
        <f>TITRES_STAT!E505</f>
        <v>3358</v>
      </c>
      <c r="E502" s="2">
        <f t="shared" si="28"/>
        <v>5846022</v>
      </c>
      <c r="F502" s="6" t="str">
        <f t="shared" si="31"/>
        <v>BULLISH</v>
      </c>
      <c r="G502" s="6" t="str">
        <f t="shared" si="30"/>
        <v>NEUTRAL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13.79</v>
      </c>
      <c r="C503" s="6">
        <f>TITRES_STAT!D506</f>
        <v>6.6181000000000001</v>
      </c>
      <c r="D503" s="6">
        <f>TITRES_STAT!E506</f>
        <v>13587</v>
      </c>
      <c r="E503" s="2">
        <f t="shared" si="28"/>
        <v>5832435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14.15</v>
      </c>
      <c r="C504" s="6">
        <f>TITRES_STAT!D507</f>
        <v>6.7908999999999997</v>
      </c>
      <c r="D504" s="6">
        <f>TITRES_STAT!E507</f>
        <v>24866</v>
      </c>
      <c r="E504" s="2">
        <f t="shared" si="28"/>
        <v>5857301</v>
      </c>
      <c r="F504" s="6" t="str">
        <f t="shared" si="31"/>
        <v>BULLISH</v>
      </c>
      <c r="G504" s="6" t="str">
        <f t="shared" si="30"/>
        <v>NEUTRAL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14.45</v>
      </c>
      <c r="C505" s="6">
        <f>TITRES_STAT!D508</f>
        <v>6.9348000000000001</v>
      </c>
      <c r="D505" s="6">
        <f>TITRES_STAT!E508</f>
        <v>69765</v>
      </c>
      <c r="E505" s="2">
        <f t="shared" si="28"/>
        <v>5927066</v>
      </c>
      <c r="F505" s="6" t="str">
        <f t="shared" si="31"/>
        <v>BULLISH</v>
      </c>
      <c r="G505" s="6" t="str">
        <f t="shared" si="30"/>
        <v>NEUTRAL</v>
      </c>
      <c r="H505" s="6" t="str">
        <f t="shared" si="29"/>
        <v>CONFIRMED BULLISH</v>
      </c>
    </row>
    <row r="506" spans="1:8" ht="13.5" x14ac:dyDescent="0.25">
      <c r="A506" s="3">
        <f>TITRES_STAT!B509</f>
        <v>42741</v>
      </c>
      <c r="B506" s="6">
        <f>TITRES_STAT!C509</f>
        <v>14.4</v>
      </c>
      <c r="C506" s="6">
        <f>TITRES_STAT!D509</f>
        <v>6.9108000000000001</v>
      </c>
      <c r="D506" s="6">
        <f>TITRES_STAT!E509</f>
        <v>40433</v>
      </c>
      <c r="E506" s="2">
        <f t="shared" si="28"/>
        <v>5886633</v>
      </c>
      <c r="F506" s="6" t="str">
        <f t="shared" si="31"/>
        <v>BULLISH</v>
      </c>
      <c r="G506" s="6" t="str">
        <f t="shared" si="30"/>
        <v>NEUTRAL</v>
      </c>
      <c r="H506" s="6" t="str">
        <f t="shared" si="29"/>
        <v>CONFIRMED BULLISH</v>
      </c>
    </row>
    <row r="507" spans="1:8" ht="13.5" x14ac:dyDescent="0.25">
      <c r="A507" s="3">
        <f>TITRES_STAT!B510</f>
        <v>42744</v>
      </c>
      <c r="B507" s="6">
        <f>TITRES_STAT!C510</f>
        <v>14.4</v>
      </c>
      <c r="C507" s="6">
        <f>TITRES_STAT!D510</f>
        <v>6.9108000000000001</v>
      </c>
      <c r="D507" s="6">
        <f>TITRES_STAT!E510</f>
        <v>415495</v>
      </c>
      <c r="E507" s="2">
        <f t="shared" si="28"/>
        <v>5886633</v>
      </c>
      <c r="F507" s="6" t="str">
        <f t="shared" si="31"/>
        <v>BULLISH</v>
      </c>
      <c r="G507" s="6" t="str">
        <f t="shared" si="30"/>
        <v>NEUTRAL</v>
      </c>
      <c r="H507" s="6" t="str">
        <f t="shared" si="29"/>
        <v>CONFIRMED BULLISH</v>
      </c>
    </row>
    <row r="508" spans="1:8" ht="13.5" x14ac:dyDescent="0.25">
      <c r="A508" s="3">
        <f>TITRES_STAT!B511</f>
        <v>42745</v>
      </c>
      <c r="B508" s="6">
        <f>TITRES_STAT!C511</f>
        <v>14.3</v>
      </c>
      <c r="C508" s="6">
        <f>TITRES_STAT!D511</f>
        <v>6.8628999999999998</v>
      </c>
      <c r="D508" s="6">
        <f>TITRES_STAT!E511</f>
        <v>7530</v>
      </c>
      <c r="E508" s="2">
        <f t="shared" si="28"/>
        <v>5879103</v>
      </c>
      <c r="F508" s="6" t="str">
        <f t="shared" si="31"/>
        <v>BULLISH</v>
      </c>
      <c r="G508" s="6" t="str">
        <f t="shared" si="30"/>
        <v>NEUTRAL</v>
      </c>
      <c r="H508" s="6" t="str">
        <f t="shared" si="29"/>
        <v>CONFIRMED BULLISH</v>
      </c>
    </row>
    <row r="509" spans="1:8" ht="13.5" x14ac:dyDescent="0.25">
      <c r="A509" s="3">
        <f>TITRES_STAT!B512</f>
        <v>42746</v>
      </c>
      <c r="B509" s="6">
        <f>TITRES_STAT!C512</f>
        <v>14.2</v>
      </c>
      <c r="C509" s="6">
        <f>TITRES_STAT!D512</f>
        <v>6.8148999999999997</v>
      </c>
      <c r="D509" s="6">
        <f>TITRES_STAT!E512</f>
        <v>1717</v>
      </c>
      <c r="E509" s="2">
        <f t="shared" si="28"/>
        <v>5877386</v>
      </c>
      <c r="F509" s="6" t="str">
        <f t="shared" si="31"/>
        <v>BULLISH</v>
      </c>
      <c r="G509" s="6" t="str">
        <f t="shared" si="30"/>
        <v>NEUTRAL</v>
      </c>
      <c r="H509" s="6" t="str">
        <f t="shared" si="29"/>
        <v>CONFIRMED BULLISH</v>
      </c>
    </row>
    <row r="510" spans="1:8" ht="13.5" x14ac:dyDescent="0.25">
      <c r="A510" s="3">
        <f>TITRES_STAT!B513</f>
        <v>42747</v>
      </c>
      <c r="B510" s="6">
        <f>TITRES_STAT!C513</f>
        <v>14.2</v>
      </c>
      <c r="C510" s="6">
        <f>TITRES_STAT!D513</f>
        <v>6.8148999999999997</v>
      </c>
      <c r="D510" s="6">
        <f>TITRES_STAT!E513</f>
        <v>3213</v>
      </c>
      <c r="E510" s="2">
        <f t="shared" si="28"/>
        <v>5877386</v>
      </c>
      <c r="F510" s="6" t="str">
        <f t="shared" si="31"/>
        <v>BEARISH</v>
      </c>
      <c r="G510" s="6" t="str">
        <f t="shared" si="30"/>
        <v>NEUTRAL</v>
      </c>
      <c r="H510" s="6" t="str">
        <f t="shared" si="29"/>
        <v>CONFIRMED BEARISH</v>
      </c>
    </row>
    <row r="511" spans="1:8" ht="13.5" x14ac:dyDescent="0.25">
      <c r="A511" s="3">
        <f>TITRES_STAT!B514</f>
        <v>42748</v>
      </c>
      <c r="B511" s="6">
        <f>TITRES_STAT!C514</f>
        <v>14.35</v>
      </c>
      <c r="C511" s="6">
        <f>TITRES_STAT!D514</f>
        <v>6.8868999999999998</v>
      </c>
      <c r="D511" s="6">
        <f>TITRES_STAT!E514</f>
        <v>8664</v>
      </c>
      <c r="E511" s="2">
        <f t="shared" si="28"/>
        <v>5886050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14.11</v>
      </c>
      <c r="C512" s="6">
        <f>TITRES_STAT!D515</f>
        <v>6.7717000000000001</v>
      </c>
      <c r="D512" s="6">
        <f>TITRES_STAT!E515</f>
        <v>47477</v>
      </c>
      <c r="E512" s="2">
        <f t="shared" si="28"/>
        <v>5838573</v>
      </c>
      <c r="F512" s="6" t="str">
        <f t="shared" si="31"/>
        <v>BEARISH</v>
      </c>
      <c r="G512" s="6" t="str">
        <f t="shared" si="30"/>
        <v>NEUTRAL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14.2</v>
      </c>
      <c r="C513" s="6">
        <f>TITRES_STAT!D516</f>
        <v>6.8148999999999997</v>
      </c>
      <c r="D513" s="6">
        <f>TITRES_STAT!E516</f>
        <v>12491</v>
      </c>
      <c r="E513" s="2">
        <f t="shared" si="28"/>
        <v>5851064</v>
      </c>
      <c r="F513" s="6" t="str">
        <f t="shared" si="31"/>
        <v>BEARISH</v>
      </c>
      <c r="G513" s="6" t="str">
        <f t="shared" si="30"/>
        <v>NEUTRAL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14.1</v>
      </c>
      <c r="C514" s="6">
        <f>TITRES_STAT!D517</f>
        <v>6.7668999999999997</v>
      </c>
      <c r="D514" s="6">
        <f>TITRES_STAT!E517</f>
        <v>41341</v>
      </c>
      <c r="E514" s="2">
        <f t="shared" si="28"/>
        <v>5809723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14.1</v>
      </c>
      <c r="C515" s="6">
        <f>TITRES_STAT!D518</f>
        <v>6.7668999999999997</v>
      </c>
      <c r="D515" s="6">
        <f>TITRES_STAT!E518</f>
        <v>8454</v>
      </c>
      <c r="E515" s="2">
        <f t="shared" si="28"/>
        <v>5809723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14</v>
      </c>
      <c r="C516" s="6">
        <f>TITRES_STAT!D519</f>
        <v>6.7188999999999997</v>
      </c>
      <c r="D516" s="6">
        <f>TITRES_STAT!E519</f>
        <v>5868</v>
      </c>
      <c r="E516" s="2">
        <f t="shared" ref="E516:E579" si="32">IF(B516&gt;B515, E515+D516, IF(B516&lt;B515, E515-D516, E515))</f>
        <v>5803855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CONFIRMED BEARISH</v>
      </c>
    </row>
    <row r="517" spans="1:8" ht="13.5" x14ac:dyDescent="0.25">
      <c r="A517" s="3">
        <f>TITRES_STAT!B520</f>
        <v>42758</v>
      </c>
      <c r="B517" s="6">
        <f>TITRES_STAT!C520</f>
        <v>14.16</v>
      </c>
      <c r="C517" s="6">
        <f>TITRES_STAT!D520</f>
        <v>6.7957000000000001</v>
      </c>
      <c r="D517" s="6">
        <f>TITRES_STAT!E520</f>
        <v>2839</v>
      </c>
      <c r="E517" s="2">
        <f t="shared" si="32"/>
        <v>5806694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BEARISH DIVERGENCE</v>
      </c>
    </row>
    <row r="518" spans="1:8" ht="13.5" x14ac:dyDescent="0.25">
      <c r="A518" s="3">
        <f>TITRES_STAT!B521</f>
        <v>42759</v>
      </c>
      <c r="B518" s="6">
        <f>TITRES_STAT!C521</f>
        <v>14</v>
      </c>
      <c r="C518" s="6">
        <f>TITRES_STAT!D521</f>
        <v>6.7188999999999997</v>
      </c>
      <c r="D518" s="6">
        <f>TITRES_STAT!E521</f>
        <v>11708</v>
      </c>
      <c r="E518" s="2">
        <f t="shared" si="32"/>
        <v>5794986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6">
        <f>TITRES_STAT!C522</f>
        <v>13.05</v>
      </c>
      <c r="C519" s="6">
        <f>TITRES_STAT!D522</f>
        <v>6.2629999999999999</v>
      </c>
      <c r="D519" s="6">
        <f>TITRES_STAT!E522</f>
        <v>29261</v>
      </c>
      <c r="E519" s="2">
        <f t="shared" si="32"/>
        <v>5765725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13.05</v>
      </c>
      <c r="C520" s="6">
        <f>TITRES_STAT!D523</f>
        <v>6.7141000000000002</v>
      </c>
      <c r="D520" s="6">
        <f>TITRES_STAT!E523</f>
        <v>46449</v>
      </c>
      <c r="E520" s="2">
        <f t="shared" si="32"/>
        <v>5765725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42762</v>
      </c>
      <c r="B521" s="6">
        <f>TITRES_STAT!C524</f>
        <v>13.05</v>
      </c>
      <c r="C521" s="6">
        <f>TITRES_STAT!D524</f>
        <v>6.7141000000000002</v>
      </c>
      <c r="D521" s="6">
        <f>TITRES_STAT!E524</f>
        <v>2224</v>
      </c>
      <c r="E521" s="2">
        <f t="shared" si="32"/>
        <v>5765725</v>
      </c>
      <c r="F521" s="6" t="str">
        <f t="shared" si="35"/>
        <v>BEARISH</v>
      </c>
      <c r="G521" s="6" t="str">
        <f t="shared" si="34"/>
        <v>NEUTRAL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12.9</v>
      </c>
      <c r="C522" s="6">
        <f>TITRES_STAT!D525</f>
        <v>6.6369999999999996</v>
      </c>
      <c r="D522" s="6">
        <f>TITRES_STAT!E525</f>
        <v>5278</v>
      </c>
      <c r="E522" s="2">
        <f t="shared" si="32"/>
        <v>5760447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12.8</v>
      </c>
      <c r="C523" s="6">
        <f>TITRES_STAT!D526</f>
        <v>6.5854999999999997</v>
      </c>
      <c r="D523" s="6">
        <f>TITRES_STAT!E526</f>
        <v>12811</v>
      </c>
      <c r="E523" s="2">
        <f t="shared" si="32"/>
        <v>5747636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12.81</v>
      </c>
      <c r="C524" s="6">
        <f>TITRES_STAT!D527</f>
        <v>6.5907</v>
      </c>
      <c r="D524" s="6">
        <f>TITRES_STAT!E527</f>
        <v>8587</v>
      </c>
      <c r="E524" s="2">
        <f t="shared" si="32"/>
        <v>5756223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12.9</v>
      </c>
      <c r="C525" s="6">
        <f>TITRES_STAT!D528</f>
        <v>6.6369999999999996</v>
      </c>
      <c r="D525" s="6">
        <f>TITRES_STAT!E528</f>
        <v>4330</v>
      </c>
      <c r="E525" s="2">
        <f t="shared" si="32"/>
        <v>5760553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12.8</v>
      </c>
      <c r="C526" s="6">
        <f>TITRES_STAT!D529</f>
        <v>6.5854999999999997</v>
      </c>
      <c r="D526" s="6">
        <f>TITRES_STAT!E529</f>
        <v>960</v>
      </c>
      <c r="E526" s="2">
        <f t="shared" si="32"/>
        <v>5759593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12.7</v>
      </c>
      <c r="C527" s="6">
        <f>TITRES_STAT!D530</f>
        <v>6.5340999999999996</v>
      </c>
      <c r="D527" s="6">
        <f>TITRES_STAT!E530</f>
        <v>2024</v>
      </c>
      <c r="E527" s="2">
        <f t="shared" si="32"/>
        <v>5757569</v>
      </c>
      <c r="F527" s="6" t="str">
        <f t="shared" si="35"/>
        <v>BEARISH</v>
      </c>
      <c r="G527" s="6" t="str">
        <f t="shared" si="34"/>
        <v>NEUTRAL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12.7</v>
      </c>
      <c r="C528" s="6">
        <f>TITRES_STAT!D531</f>
        <v>6.5340999999999996</v>
      </c>
      <c r="D528" s="6">
        <f>TITRES_STAT!E531</f>
        <v>37234</v>
      </c>
      <c r="E528" s="2">
        <f t="shared" si="32"/>
        <v>5757569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BULLISH DIVERGENCE</v>
      </c>
    </row>
    <row r="529" spans="1:8" ht="13.5" x14ac:dyDescent="0.25">
      <c r="A529" s="3">
        <f>TITRES_STAT!B532</f>
        <v>42774</v>
      </c>
      <c r="B529" s="6">
        <f>TITRES_STAT!C532</f>
        <v>12.7</v>
      </c>
      <c r="C529" s="6">
        <f>TITRES_STAT!D532</f>
        <v>6.5340999999999996</v>
      </c>
      <c r="D529" s="6">
        <f>TITRES_STAT!E532</f>
        <v>1973</v>
      </c>
      <c r="E529" s="2">
        <f t="shared" si="32"/>
        <v>5757569</v>
      </c>
      <c r="F529" s="6" t="str">
        <f t="shared" si="35"/>
        <v>BULLISH</v>
      </c>
      <c r="G529" s="6" t="str">
        <f t="shared" si="34"/>
        <v>NEUTRAL</v>
      </c>
      <c r="H529" s="6" t="str">
        <f t="shared" si="33"/>
        <v>BULLISH DIVERGENCE</v>
      </c>
    </row>
    <row r="530" spans="1:8" ht="13.5" x14ac:dyDescent="0.25">
      <c r="A530" s="3">
        <f>TITRES_STAT!B533</f>
        <v>42775</v>
      </c>
      <c r="B530" s="6">
        <f>TITRES_STAT!C533</f>
        <v>12.75</v>
      </c>
      <c r="C530" s="6">
        <f>TITRES_STAT!D533</f>
        <v>6.5598000000000001</v>
      </c>
      <c r="D530" s="6">
        <f>TITRES_STAT!E533</f>
        <v>2882</v>
      </c>
      <c r="E530" s="2">
        <f t="shared" si="32"/>
        <v>5760451</v>
      </c>
      <c r="F530" s="6" t="str">
        <f t="shared" si="35"/>
        <v>BEARISH</v>
      </c>
      <c r="G530" s="6" t="str">
        <f t="shared" si="34"/>
        <v>NEUTRAL</v>
      </c>
      <c r="H530" s="6" t="str">
        <f t="shared" si="33"/>
        <v>CONFIRMED BEARISH</v>
      </c>
    </row>
    <row r="531" spans="1:8" ht="13.5" x14ac:dyDescent="0.25">
      <c r="A531" s="3">
        <f>TITRES_STAT!B534</f>
        <v>42776</v>
      </c>
      <c r="B531" s="6">
        <f>TITRES_STAT!C534</f>
        <v>12.66</v>
      </c>
      <c r="C531" s="6">
        <f>TITRES_STAT!D534</f>
        <v>6.5134999999999996</v>
      </c>
      <c r="D531" s="6">
        <f>TITRES_STAT!E534</f>
        <v>20987</v>
      </c>
      <c r="E531" s="2">
        <f t="shared" si="32"/>
        <v>5739464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12.66</v>
      </c>
      <c r="C532" s="6">
        <f>TITRES_STAT!D535</f>
        <v>6.5134999999999996</v>
      </c>
      <c r="D532" s="6">
        <f>TITRES_STAT!E535</f>
        <v>26167</v>
      </c>
      <c r="E532" s="2">
        <f t="shared" si="32"/>
        <v>5739464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12.64</v>
      </c>
      <c r="C533" s="6">
        <f>TITRES_STAT!D536</f>
        <v>6.5031999999999996</v>
      </c>
      <c r="D533" s="6">
        <f>TITRES_STAT!E536</f>
        <v>8640</v>
      </c>
      <c r="E533" s="2">
        <f t="shared" si="32"/>
        <v>5730824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12.5</v>
      </c>
      <c r="C534" s="6">
        <f>TITRES_STAT!D537</f>
        <v>6.4311999999999996</v>
      </c>
      <c r="D534" s="6">
        <f>TITRES_STAT!E537</f>
        <v>3516</v>
      </c>
      <c r="E534" s="2">
        <f t="shared" si="32"/>
        <v>5727308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12.21</v>
      </c>
      <c r="C535" s="6">
        <f>TITRES_STAT!D538</f>
        <v>6.282</v>
      </c>
      <c r="D535" s="6">
        <f>TITRES_STAT!E538</f>
        <v>12190</v>
      </c>
      <c r="E535" s="2">
        <f t="shared" si="32"/>
        <v>5715118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12.22</v>
      </c>
      <c r="C536" s="6">
        <f>TITRES_STAT!D539</f>
        <v>6.2870999999999997</v>
      </c>
      <c r="D536" s="6">
        <f>TITRES_STAT!E539</f>
        <v>11234</v>
      </c>
      <c r="E536" s="2">
        <f t="shared" si="32"/>
        <v>5726352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12.15</v>
      </c>
      <c r="C537" s="6">
        <f>TITRES_STAT!D540</f>
        <v>6.2511000000000001</v>
      </c>
      <c r="D537" s="6">
        <f>TITRES_STAT!E540</f>
        <v>3884</v>
      </c>
      <c r="E537" s="2">
        <f t="shared" si="32"/>
        <v>5722468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12.5</v>
      </c>
      <c r="C538" s="6">
        <f>TITRES_STAT!D541</f>
        <v>6.4311999999999996</v>
      </c>
      <c r="D538" s="6">
        <f>TITRES_STAT!E541</f>
        <v>7059</v>
      </c>
      <c r="E538" s="2">
        <f t="shared" si="32"/>
        <v>5729527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12.49</v>
      </c>
      <c r="C539" s="6">
        <f>TITRES_STAT!D542</f>
        <v>6.4260000000000002</v>
      </c>
      <c r="D539" s="6">
        <f>TITRES_STAT!E542</f>
        <v>159</v>
      </c>
      <c r="E539" s="2">
        <f t="shared" si="32"/>
        <v>5729368</v>
      </c>
      <c r="F539" s="6" t="str">
        <f t="shared" si="35"/>
        <v>BULLISH</v>
      </c>
      <c r="G539" s="6" t="str">
        <f t="shared" si="34"/>
        <v>NEUTRAL</v>
      </c>
      <c r="H539" s="6" t="str">
        <f t="shared" si="33"/>
        <v>BULLISH DIVERGENCE</v>
      </c>
    </row>
    <row r="540" spans="1:8" ht="13.5" x14ac:dyDescent="0.25">
      <c r="A540" s="3">
        <f>TITRES_STAT!B543</f>
        <v>42789</v>
      </c>
      <c r="B540" s="6">
        <f>TITRES_STAT!C543</f>
        <v>12.49</v>
      </c>
      <c r="C540" s="6">
        <f>TITRES_STAT!D543</f>
        <v>6.4260000000000002</v>
      </c>
      <c r="D540" s="6">
        <f>TITRES_STAT!E543</f>
        <v>7356</v>
      </c>
      <c r="E540" s="2">
        <f t="shared" si="32"/>
        <v>5729368</v>
      </c>
      <c r="F540" s="6" t="str">
        <f t="shared" si="35"/>
        <v>BULLISH</v>
      </c>
      <c r="G540" s="6" t="str">
        <f t="shared" si="34"/>
        <v>NEUTRAL</v>
      </c>
      <c r="H540" s="6" t="str">
        <f t="shared" si="33"/>
        <v>CONFIRMED BULLISH</v>
      </c>
    </row>
    <row r="541" spans="1:8" ht="13.5" x14ac:dyDescent="0.25">
      <c r="A541" s="3">
        <f>TITRES_STAT!B544</f>
        <v>42790</v>
      </c>
      <c r="B541" s="6">
        <f>TITRES_STAT!C544</f>
        <v>12.25</v>
      </c>
      <c r="C541" s="6">
        <f>TITRES_STAT!D544</f>
        <v>6.3026</v>
      </c>
      <c r="D541" s="6">
        <f>TITRES_STAT!E544</f>
        <v>2006</v>
      </c>
      <c r="E541" s="2">
        <f t="shared" si="32"/>
        <v>5727362</v>
      </c>
      <c r="F541" s="6" t="str">
        <f t="shared" si="35"/>
        <v>BULLISH</v>
      </c>
      <c r="G541" s="6" t="str">
        <f t="shared" si="34"/>
        <v>NEUTRAL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12.27</v>
      </c>
      <c r="C542" s="6">
        <f>TITRES_STAT!D545</f>
        <v>6.3128000000000002</v>
      </c>
      <c r="D542" s="6">
        <f>TITRES_STAT!E545</f>
        <v>11886</v>
      </c>
      <c r="E542" s="2">
        <f t="shared" si="32"/>
        <v>5739248</v>
      </c>
      <c r="F542" s="6" t="str">
        <f t="shared" si="35"/>
        <v>BULLISH</v>
      </c>
      <c r="G542" s="6" t="str">
        <f t="shared" si="34"/>
        <v>NEUTRAL</v>
      </c>
      <c r="H542" s="6" t="str">
        <f t="shared" si="33"/>
        <v>CONFIRMED BULLISH</v>
      </c>
    </row>
    <row r="543" spans="1:8" ht="13.5" x14ac:dyDescent="0.25">
      <c r="A543" s="3">
        <f>TITRES_STAT!B546</f>
        <v>42794</v>
      </c>
      <c r="B543" s="6">
        <f>TITRES_STAT!C546</f>
        <v>12.42</v>
      </c>
      <c r="C543" s="6">
        <f>TITRES_STAT!D546</f>
        <v>6.39</v>
      </c>
      <c r="D543" s="6">
        <f>TITRES_STAT!E546</f>
        <v>5487</v>
      </c>
      <c r="E543" s="2">
        <f t="shared" si="32"/>
        <v>5744735</v>
      </c>
      <c r="F543" s="6" t="str">
        <f t="shared" si="35"/>
        <v>BULLISH</v>
      </c>
      <c r="G543" s="6" t="str">
        <f t="shared" si="34"/>
        <v>NEUTRAL</v>
      </c>
      <c r="H543" s="6" t="str">
        <f t="shared" si="33"/>
        <v>BULLISH DIVERGENCE</v>
      </c>
    </row>
    <row r="544" spans="1:8" ht="13.5" x14ac:dyDescent="0.25">
      <c r="A544" s="3">
        <f>TITRES_STAT!B547</f>
        <v>42795</v>
      </c>
      <c r="B544" s="6">
        <f>TITRES_STAT!C547</f>
        <v>12.55</v>
      </c>
      <c r="C544" s="6">
        <f>TITRES_STAT!D547</f>
        <v>6.4569000000000001</v>
      </c>
      <c r="D544" s="6">
        <f>TITRES_STAT!E547</f>
        <v>7414</v>
      </c>
      <c r="E544" s="2">
        <f t="shared" si="32"/>
        <v>5752149</v>
      </c>
      <c r="F544" s="6" t="str">
        <f t="shared" si="35"/>
        <v>BULLISH</v>
      </c>
      <c r="G544" s="6" t="str">
        <f t="shared" si="34"/>
        <v>NEUTRAL</v>
      </c>
      <c r="H544" s="6" t="str">
        <f t="shared" si="33"/>
        <v>CONFIRMED BULLISH</v>
      </c>
    </row>
    <row r="545" spans="1:8" ht="13.5" x14ac:dyDescent="0.25">
      <c r="A545" s="3">
        <f>TITRES_STAT!B548</f>
        <v>42796</v>
      </c>
      <c r="B545" s="6">
        <f>TITRES_STAT!C548</f>
        <v>12.89</v>
      </c>
      <c r="C545" s="6">
        <f>TITRES_STAT!D548</f>
        <v>6.6318000000000001</v>
      </c>
      <c r="D545" s="6">
        <f>TITRES_STAT!E548</f>
        <v>7886</v>
      </c>
      <c r="E545" s="2">
        <f t="shared" si="32"/>
        <v>5760035</v>
      </c>
      <c r="F545" s="6" t="str">
        <f t="shared" si="35"/>
        <v>BULLISH</v>
      </c>
      <c r="G545" s="6" t="str">
        <f t="shared" si="34"/>
        <v>NEUTRAL</v>
      </c>
      <c r="H545" s="6" t="str">
        <f t="shared" si="33"/>
        <v>CONFIRMED BULLISH</v>
      </c>
    </row>
    <row r="546" spans="1:8" ht="13.5" x14ac:dyDescent="0.25">
      <c r="A546" s="3">
        <f>TITRES_STAT!B549</f>
        <v>42797</v>
      </c>
      <c r="B546" s="6">
        <f>TITRES_STAT!C549</f>
        <v>12.89</v>
      </c>
      <c r="C546" s="6">
        <f>TITRES_STAT!D549</f>
        <v>6.6318000000000001</v>
      </c>
      <c r="D546" s="6">
        <f>TITRES_STAT!E549</f>
        <v>36987</v>
      </c>
      <c r="E546" s="2">
        <f t="shared" si="32"/>
        <v>5760035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CONFIRMED BULLISH</v>
      </c>
    </row>
    <row r="547" spans="1:8" ht="13.5" x14ac:dyDescent="0.25">
      <c r="A547" s="3">
        <f>TITRES_STAT!B550</f>
        <v>42800</v>
      </c>
      <c r="B547" s="6">
        <f>TITRES_STAT!C550</f>
        <v>12.78</v>
      </c>
      <c r="C547" s="6">
        <f>TITRES_STAT!D550</f>
        <v>6.5751999999999997</v>
      </c>
      <c r="D547" s="6">
        <f>TITRES_STAT!E550</f>
        <v>2615</v>
      </c>
      <c r="E547" s="2">
        <f t="shared" si="32"/>
        <v>5757420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CONFIRMED BULLISH</v>
      </c>
    </row>
    <row r="548" spans="1:8" ht="13.5" x14ac:dyDescent="0.25">
      <c r="A548" s="3">
        <f>TITRES_STAT!B551</f>
        <v>42801</v>
      </c>
      <c r="B548" s="6">
        <f>TITRES_STAT!C551</f>
        <v>12.78</v>
      </c>
      <c r="C548" s="6">
        <f>TITRES_STAT!D551</f>
        <v>6.5751999999999997</v>
      </c>
      <c r="D548" s="6">
        <f>TITRES_STAT!E551</f>
        <v>3415</v>
      </c>
      <c r="E548" s="2">
        <f t="shared" si="32"/>
        <v>5757420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CONFIRMED BULLISH</v>
      </c>
    </row>
    <row r="549" spans="1:8" ht="13.5" x14ac:dyDescent="0.25">
      <c r="A549" s="3">
        <f>TITRES_STAT!B552</f>
        <v>42802</v>
      </c>
      <c r="B549" s="6">
        <f>TITRES_STAT!C552</f>
        <v>12.82</v>
      </c>
      <c r="C549" s="6">
        <f>TITRES_STAT!D552</f>
        <v>6.5957999999999997</v>
      </c>
      <c r="D549" s="6">
        <f>TITRES_STAT!E552</f>
        <v>32988</v>
      </c>
      <c r="E549" s="2">
        <f t="shared" si="32"/>
        <v>5790408</v>
      </c>
      <c r="F549" s="6" t="str">
        <f t="shared" si="35"/>
        <v>BULLISH</v>
      </c>
      <c r="G549" s="6" t="str">
        <f t="shared" si="34"/>
        <v>NEUTRAL</v>
      </c>
      <c r="H549" s="6" t="str">
        <f t="shared" si="33"/>
        <v>CONFIRMED BULLISH</v>
      </c>
    </row>
    <row r="550" spans="1:8" ht="13.5" x14ac:dyDescent="0.25">
      <c r="A550" s="3">
        <f>TITRES_STAT!B553</f>
        <v>42803</v>
      </c>
      <c r="B550" s="6">
        <f>TITRES_STAT!C553</f>
        <v>12.89</v>
      </c>
      <c r="C550" s="6">
        <f>TITRES_STAT!D553</f>
        <v>6.6318000000000001</v>
      </c>
      <c r="D550" s="6">
        <f>TITRES_STAT!E553</f>
        <v>2295</v>
      </c>
      <c r="E550" s="2">
        <f t="shared" si="32"/>
        <v>5792703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NEUTRAL</v>
      </c>
    </row>
    <row r="551" spans="1:8" ht="13.5" x14ac:dyDescent="0.25">
      <c r="A551" s="3">
        <f>TITRES_STAT!B554</f>
        <v>42804</v>
      </c>
      <c r="B551" s="6">
        <f>TITRES_STAT!C554</f>
        <v>12.8</v>
      </c>
      <c r="C551" s="6">
        <f>TITRES_STAT!D554</f>
        <v>6.5854999999999997</v>
      </c>
      <c r="D551" s="6">
        <f>TITRES_STAT!E554</f>
        <v>15255</v>
      </c>
      <c r="E551" s="2">
        <f t="shared" si="32"/>
        <v>5777448</v>
      </c>
      <c r="F551" s="6" t="str">
        <f t="shared" si="35"/>
        <v>BULLISH</v>
      </c>
      <c r="G551" s="6" t="str">
        <f t="shared" si="34"/>
        <v>NEUTRAL</v>
      </c>
      <c r="H551" s="6" t="str">
        <f t="shared" si="33"/>
        <v>BULLISH DIVERGENCE</v>
      </c>
    </row>
    <row r="552" spans="1:8" ht="13.5" x14ac:dyDescent="0.25">
      <c r="A552" s="3">
        <f>TITRES_STAT!B555</f>
        <v>42807</v>
      </c>
      <c r="B552" s="6">
        <f>TITRES_STAT!C555</f>
        <v>12.72</v>
      </c>
      <c r="C552" s="6">
        <f>TITRES_STAT!D555</f>
        <v>6.5444000000000004</v>
      </c>
      <c r="D552" s="6">
        <f>TITRES_STAT!E555</f>
        <v>5873</v>
      </c>
      <c r="E552" s="2">
        <f t="shared" si="32"/>
        <v>5771575</v>
      </c>
      <c r="F552" s="6" t="str">
        <f t="shared" si="35"/>
        <v>BULLISH</v>
      </c>
      <c r="G552" s="6" t="str">
        <f t="shared" si="34"/>
        <v>NEUTRAL</v>
      </c>
      <c r="H552" s="6" t="str">
        <f t="shared" si="33"/>
        <v>BULLISH DIVERGENCE</v>
      </c>
    </row>
    <row r="553" spans="1:8" ht="13.5" x14ac:dyDescent="0.25">
      <c r="A553" s="3">
        <f>TITRES_STAT!B556</f>
        <v>42808</v>
      </c>
      <c r="B553" s="6">
        <f>TITRES_STAT!C556</f>
        <v>12.72</v>
      </c>
      <c r="C553" s="6">
        <f>TITRES_STAT!D556</f>
        <v>6.5444000000000004</v>
      </c>
      <c r="D553" s="6">
        <f>TITRES_STAT!E556</f>
        <v>8155</v>
      </c>
      <c r="E553" s="2">
        <f t="shared" si="32"/>
        <v>5771575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BULLISH DIVERGENCE</v>
      </c>
    </row>
    <row r="554" spans="1:8" ht="13.5" x14ac:dyDescent="0.25">
      <c r="A554" s="3">
        <f>TITRES_STAT!B557</f>
        <v>42809</v>
      </c>
      <c r="B554" s="6">
        <f>TITRES_STAT!C557</f>
        <v>12.79</v>
      </c>
      <c r="C554" s="6">
        <f>TITRES_STAT!D557</f>
        <v>6.5804</v>
      </c>
      <c r="D554" s="6">
        <f>TITRES_STAT!E557</f>
        <v>5855</v>
      </c>
      <c r="E554" s="2">
        <f t="shared" si="32"/>
        <v>5777430</v>
      </c>
      <c r="F554" s="6" t="str">
        <f t="shared" si="35"/>
        <v>BEARISH</v>
      </c>
      <c r="G554" s="6" t="str">
        <f t="shared" si="34"/>
        <v>NEUTRAL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12.7</v>
      </c>
      <c r="C555" s="6">
        <f>TITRES_STAT!D558</f>
        <v>6.5340999999999996</v>
      </c>
      <c r="D555" s="6">
        <f>TITRES_STAT!E558</f>
        <v>7916</v>
      </c>
      <c r="E555" s="2">
        <f t="shared" si="32"/>
        <v>5769514</v>
      </c>
      <c r="F555" s="6" t="str">
        <f t="shared" si="35"/>
        <v>BEARISH</v>
      </c>
      <c r="G555" s="6" t="str">
        <f t="shared" si="34"/>
        <v>NEUTRAL</v>
      </c>
      <c r="H555" s="6" t="str">
        <f t="shared" si="33"/>
        <v>CONFIRMED BEARISH</v>
      </c>
    </row>
    <row r="556" spans="1:8" ht="13.5" x14ac:dyDescent="0.25">
      <c r="A556" s="3">
        <f>TITRES_STAT!B559</f>
        <v>42811</v>
      </c>
      <c r="B556" s="6">
        <f>TITRES_STAT!C559</f>
        <v>12.8</v>
      </c>
      <c r="C556" s="6">
        <f>TITRES_STAT!D559</f>
        <v>6.5854999999999997</v>
      </c>
      <c r="D556" s="6">
        <f>TITRES_STAT!E559</f>
        <v>24093</v>
      </c>
      <c r="E556" s="2">
        <f t="shared" si="32"/>
        <v>5793607</v>
      </c>
      <c r="F556" s="6" t="str">
        <f t="shared" si="35"/>
        <v>BULLISH</v>
      </c>
      <c r="G556" s="6" t="str">
        <f t="shared" si="34"/>
        <v>NEUTRAL</v>
      </c>
      <c r="H556" s="6" t="str">
        <f t="shared" si="33"/>
        <v>NEUTRAL</v>
      </c>
    </row>
    <row r="557" spans="1:8" ht="13.5" x14ac:dyDescent="0.25">
      <c r="A557" s="3">
        <f>TITRES_STAT!B560</f>
        <v>42815</v>
      </c>
      <c r="B557" s="6">
        <f>TITRES_STAT!C560</f>
        <v>12.71</v>
      </c>
      <c r="C557" s="6">
        <f>TITRES_STAT!D560</f>
        <v>6.5392000000000001</v>
      </c>
      <c r="D557" s="6">
        <f>TITRES_STAT!E560</f>
        <v>2511</v>
      </c>
      <c r="E557" s="2">
        <f t="shared" si="32"/>
        <v>5791096</v>
      </c>
      <c r="F557" s="6" t="str">
        <f t="shared" si="35"/>
        <v>BULLISH</v>
      </c>
      <c r="G557" s="6" t="str">
        <f t="shared" si="34"/>
        <v>NEUTRAL</v>
      </c>
      <c r="H557" s="6" t="str">
        <f t="shared" si="33"/>
        <v>BULLISH DIVERGENCE</v>
      </c>
    </row>
    <row r="558" spans="1:8" ht="13.5" x14ac:dyDescent="0.25">
      <c r="A558" s="3">
        <f>TITRES_STAT!B561</f>
        <v>42816</v>
      </c>
      <c r="B558" s="6">
        <f>TITRES_STAT!C561</f>
        <v>12.78</v>
      </c>
      <c r="C558" s="6">
        <f>TITRES_STAT!D561</f>
        <v>6.5751999999999997</v>
      </c>
      <c r="D558" s="6">
        <f>TITRES_STAT!E561</f>
        <v>4467</v>
      </c>
      <c r="E558" s="2">
        <f t="shared" si="32"/>
        <v>5795563</v>
      </c>
      <c r="F558" s="6" t="str">
        <f t="shared" si="35"/>
        <v>BULLISH</v>
      </c>
      <c r="G558" s="6" t="str">
        <f t="shared" si="34"/>
        <v>NEUTRAL</v>
      </c>
      <c r="H558" s="6" t="str">
        <f t="shared" si="33"/>
        <v>CONFIRMED BULLISH</v>
      </c>
    </row>
    <row r="559" spans="1:8" ht="13.5" x14ac:dyDescent="0.25">
      <c r="A559" s="3">
        <f>TITRES_STAT!B562</f>
        <v>42817</v>
      </c>
      <c r="B559" s="6">
        <f>TITRES_STAT!C562</f>
        <v>12.7</v>
      </c>
      <c r="C559" s="6">
        <f>TITRES_STAT!D562</f>
        <v>6.5340999999999996</v>
      </c>
      <c r="D559" s="6">
        <f>TITRES_STAT!E562</f>
        <v>13849</v>
      </c>
      <c r="E559" s="2">
        <f t="shared" si="32"/>
        <v>5781714</v>
      </c>
      <c r="F559" s="6" t="str">
        <f t="shared" si="35"/>
        <v>BULLISH</v>
      </c>
      <c r="G559" s="6" t="str">
        <f t="shared" si="34"/>
        <v>NEUTRAL</v>
      </c>
      <c r="H559" s="6" t="str">
        <f t="shared" si="33"/>
        <v>BULLISH DIVERGENCE</v>
      </c>
    </row>
    <row r="560" spans="1:8" ht="13.5" x14ac:dyDescent="0.25">
      <c r="A560" s="3">
        <f>TITRES_STAT!B563</f>
        <v>42818</v>
      </c>
      <c r="B560" s="6">
        <f>TITRES_STAT!C563</f>
        <v>12.74</v>
      </c>
      <c r="C560" s="6">
        <f>TITRES_STAT!D563</f>
        <v>6.5547000000000004</v>
      </c>
      <c r="D560" s="6">
        <f>TITRES_STAT!E563</f>
        <v>4655</v>
      </c>
      <c r="E560" s="2">
        <f t="shared" si="32"/>
        <v>5786369</v>
      </c>
      <c r="F560" s="6" t="str">
        <f t="shared" si="35"/>
        <v>BULLISH</v>
      </c>
      <c r="G560" s="6" t="str">
        <f t="shared" si="34"/>
        <v>NEUTRAL</v>
      </c>
      <c r="H560" s="6" t="str">
        <f t="shared" si="33"/>
        <v>CONFIRMED BULLISH</v>
      </c>
    </row>
    <row r="561" spans="1:8" ht="13.5" x14ac:dyDescent="0.25">
      <c r="A561" s="3">
        <f>TITRES_STAT!B564</f>
        <v>42821</v>
      </c>
      <c r="B561" s="6">
        <f>TITRES_STAT!C564</f>
        <v>12.74</v>
      </c>
      <c r="C561" s="6">
        <f>TITRES_STAT!D564</f>
        <v>6.5547000000000004</v>
      </c>
      <c r="D561" s="6">
        <f>TITRES_STAT!E564</f>
        <v>11854</v>
      </c>
      <c r="E561" s="2">
        <f t="shared" si="32"/>
        <v>5786369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12.8</v>
      </c>
      <c r="C562" s="6">
        <f>TITRES_STAT!D565</f>
        <v>6.5854999999999997</v>
      </c>
      <c r="D562" s="6">
        <f>TITRES_STAT!E565</f>
        <v>21300</v>
      </c>
      <c r="E562" s="2">
        <f t="shared" si="32"/>
        <v>5807669</v>
      </c>
      <c r="F562" s="6" t="str">
        <f t="shared" si="35"/>
        <v>BULLISH</v>
      </c>
      <c r="G562" s="6" t="str">
        <f t="shared" si="34"/>
        <v>NEUTRAL</v>
      </c>
      <c r="H562" s="6" t="str">
        <f t="shared" si="33"/>
        <v>CONFIRMED BULLISH</v>
      </c>
    </row>
    <row r="563" spans="1:8" ht="13.5" x14ac:dyDescent="0.25">
      <c r="A563" s="3">
        <f>TITRES_STAT!B566</f>
        <v>42823</v>
      </c>
      <c r="B563" s="6">
        <f>TITRES_STAT!C566</f>
        <v>12.8</v>
      </c>
      <c r="C563" s="6">
        <f>TITRES_STAT!D566</f>
        <v>6.5854999999999997</v>
      </c>
      <c r="D563" s="6">
        <f>TITRES_STAT!E566</f>
        <v>200008</v>
      </c>
      <c r="E563" s="2">
        <f t="shared" si="32"/>
        <v>5807669</v>
      </c>
      <c r="F563" s="6" t="str">
        <f t="shared" si="35"/>
        <v>BULLISH</v>
      </c>
      <c r="G563" s="6" t="str">
        <f t="shared" si="34"/>
        <v>NEUTRAL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12.9</v>
      </c>
      <c r="C564" s="6">
        <f>TITRES_STAT!D567</f>
        <v>6.6369999999999996</v>
      </c>
      <c r="D564" s="6">
        <f>TITRES_STAT!E567</f>
        <v>371731</v>
      </c>
      <c r="E564" s="2">
        <f t="shared" si="32"/>
        <v>6179400</v>
      </c>
      <c r="F564" s="6" t="str">
        <f t="shared" si="35"/>
        <v>BULLISH</v>
      </c>
      <c r="G564" s="6" t="str">
        <f t="shared" si="34"/>
        <v>STRONG</v>
      </c>
      <c r="H564" s="6" t="str">
        <f t="shared" si="33"/>
        <v>CONFIRMED BULLISH</v>
      </c>
    </row>
    <row r="565" spans="1:8" ht="13.5" x14ac:dyDescent="0.25">
      <c r="A565" s="3">
        <f>TITRES_STAT!B568</f>
        <v>42825</v>
      </c>
      <c r="B565" s="6">
        <f>TITRES_STAT!C568</f>
        <v>13</v>
      </c>
      <c r="C565" s="6">
        <f>TITRES_STAT!D568</f>
        <v>6.6883999999999997</v>
      </c>
      <c r="D565" s="6">
        <f>TITRES_STAT!E568</f>
        <v>4757</v>
      </c>
      <c r="E565" s="2">
        <f t="shared" si="32"/>
        <v>6184157</v>
      </c>
      <c r="F565" s="6" t="str">
        <f t="shared" si="35"/>
        <v>BULLISH</v>
      </c>
      <c r="G565" s="6" t="str">
        <f t="shared" si="34"/>
        <v>STRONG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13</v>
      </c>
      <c r="C566" s="6">
        <f>TITRES_STAT!D569</f>
        <v>6.6883999999999997</v>
      </c>
      <c r="D566" s="6">
        <f>TITRES_STAT!E569</f>
        <v>8822</v>
      </c>
      <c r="E566" s="2">
        <f t="shared" si="32"/>
        <v>6184157</v>
      </c>
      <c r="F566" s="6" t="str">
        <f t="shared" si="35"/>
        <v>BULLISH</v>
      </c>
      <c r="G566" s="6" t="str">
        <f t="shared" si="34"/>
        <v>STRONG</v>
      </c>
      <c r="H566" s="6" t="str">
        <f t="shared" si="33"/>
        <v>CONFIRMED BULLISH</v>
      </c>
    </row>
    <row r="567" spans="1:8" ht="13.5" x14ac:dyDescent="0.25">
      <c r="A567" s="3">
        <f>TITRES_STAT!B570</f>
        <v>42829</v>
      </c>
      <c r="B567" s="6">
        <f>TITRES_STAT!C570</f>
        <v>12.9</v>
      </c>
      <c r="C567" s="6">
        <f>TITRES_STAT!D570</f>
        <v>6.6369999999999996</v>
      </c>
      <c r="D567" s="6">
        <f>TITRES_STAT!E570</f>
        <v>33739</v>
      </c>
      <c r="E567" s="2">
        <f t="shared" si="32"/>
        <v>6150418</v>
      </c>
      <c r="F567" s="6" t="str">
        <f t="shared" si="35"/>
        <v>BULLISH</v>
      </c>
      <c r="G567" s="6" t="str">
        <f t="shared" si="34"/>
        <v>STRONG</v>
      </c>
      <c r="H567" s="6" t="str">
        <f t="shared" si="33"/>
        <v>CONFIRMED BULLISH</v>
      </c>
    </row>
    <row r="568" spans="1:8" ht="13.5" x14ac:dyDescent="0.25">
      <c r="A568" s="3">
        <f>TITRES_STAT!B571</f>
        <v>42830</v>
      </c>
      <c r="B568" s="6">
        <f>TITRES_STAT!C571</f>
        <v>13</v>
      </c>
      <c r="C568" s="6">
        <f>TITRES_STAT!D571</f>
        <v>6.6883999999999997</v>
      </c>
      <c r="D568" s="6">
        <f>TITRES_STAT!E571</f>
        <v>2088</v>
      </c>
      <c r="E568" s="2">
        <f t="shared" si="32"/>
        <v>6152506</v>
      </c>
      <c r="F568" s="6" t="str">
        <f t="shared" si="35"/>
        <v>BULLISH</v>
      </c>
      <c r="G568" s="6" t="str">
        <f t="shared" si="34"/>
        <v>STRONG</v>
      </c>
      <c r="H568" s="6" t="str">
        <f t="shared" si="33"/>
        <v>CONFIRMED BULLISH</v>
      </c>
    </row>
    <row r="569" spans="1:8" ht="13.5" x14ac:dyDescent="0.25">
      <c r="A569" s="3">
        <f>TITRES_STAT!B572</f>
        <v>42831</v>
      </c>
      <c r="B569" s="6">
        <f>TITRES_STAT!C572</f>
        <v>13</v>
      </c>
      <c r="C569" s="6">
        <f>TITRES_STAT!D572</f>
        <v>6.6883999999999997</v>
      </c>
      <c r="D569" s="6">
        <f>TITRES_STAT!E572</f>
        <v>1091</v>
      </c>
      <c r="E569" s="2">
        <f t="shared" si="32"/>
        <v>6152506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BEARISH DIVERGENCE</v>
      </c>
    </row>
    <row r="570" spans="1:8" ht="13.5" x14ac:dyDescent="0.25">
      <c r="A570" s="3">
        <f>TITRES_STAT!B573</f>
        <v>42832</v>
      </c>
      <c r="B570" s="6">
        <f>TITRES_STAT!C573</f>
        <v>13.1</v>
      </c>
      <c r="C570" s="6">
        <f>TITRES_STAT!D573</f>
        <v>6.7398999999999996</v>
      </c>
      <c r="D570" s="6">
        <f>TITRES_STAT!E573</f>
        <v>6250</v>
      </c>
      <c r="E570" s="2">
        <f t="shared" si="32"/>
        <v>6158756</v>
      </c>
      <c r="F570" s="6" t="str">
        <f t="shared" si="35"/>
        <v>BEARISH</v>
      </c>
      <c r="G570" s="6" t="str">
        <f t="shared" si="34"/>
        <v>NEUTRAL</v>
      </c>
      <c r="H570" s="6" t="str">
        <f t="shared" si="33"/>
        <v>BEARISH DIVERGENCE</v>
      </c>
    </row>
    <row r="571" spans="1:8" ht="13.5" x14ac:dyDescent="0.25">
      <c r="A571" s="3">
        <f>TITRES_STAT!B574</f>
        <v>42835</v>
      </c>
      <c r="B571" s="6">
        <f>TITRES_STAT!C574</f>
        <v>13.05</v>
      </c>
      <c r="C571" s="6">
        <f>TITRES_STAT!D574</f>
        <v>6.7141000000000002</v>
      </c>
      <c r="D571" s="6">
        <f>TITRES_STAT!E574</f>
        <v>4229</v>
      </c>
      <c r="E571" s="2">
        <f t="shared" si="32"/>
        <v>6154527</v>
      </c>
      <c r="F571" s="6" t="str">
        <f t="shared" si="35"/>
        <v>BEARISH</v>
      </c>
      <c r="G571" s="6" t="str">
        <f t="shared" si="34"/>
        <v>NEUTRAL</v>
      </c>
      <c r="H571" s="6" t="str">
        <f t="shared" si="33"/>
        <v>BEARISH DIVERGENCE</v>
      </c>
    </row>
    <row r="572" spans="1:8" ht="13.5" x14ac:dyDescent="0.25">
      <c r="A572" s="3">
        <f>TITRES_STAT!B575</f>
        <v>42836</v>
      </c>
      <c r="B572" s="6">
        <f>TITRES_STAT!C575</f>
        <v>13.05</v>
      </c>
      <c r="C572" s="6">
        <f>TITRES_STAT!D575</f>
        <v>6.7141000000000002</v>
      </c>
      <c r="D572" s="6">
        <f>TITRES_STAT!E575</f>
        <v>3713</v>
      </c>
      <c r="E572" s="2">
        <f t="shared" si="32"/>
        <v>6154527</v>
      </c>
      <c r="F572" s="6" t="str">
        <f t="shared" si="35"/>
        <v>BULLISH</v>
      </c>
      <c r="G572" s="6" t="str">
        <f t="shared" si="34"/>
        <v>NEUTRAL</v>
      </c>
      <c r="H572" s="6" t="str">
        <f t="shared" si="33"/>
        <v>CONFIRMED BULLISH</v>
      </c>
    </row>
    <row r="573" spans="1:8" ht="13.5" x14ac:dyDescent="0.25">
      <c r="A573" s="3">
        <f>TITRES_STAT!B576</f>
        <v>42837</v>
      </c>
      <c r="B573" s="6">
        <f>TITRES_STAT!C576</f>
        <v>13.05</v>
      </c>
      <c r="C573" s="6">
        <f>TITRES_STAT!D576</f>
        <v>6.7141000000000002</v>
      </c>
      <c r="D573" s="6">
        <f>TITRES_STAT!E576</f>
        <v>513</v>
      </c>
      <c r="E573" s="2">
        <f t="shared" si="32"/>
        <v>6154527</v>
      </c>
      <c r="F573" s="6" t="str">
        <f t="shared" si="35"/>
        <v>BULLISH</v>
      </c>
      <c r="G573" s="6" t="str">
        <f t="shared" si="34"/>
        <v>NEUTRAL</v>
      </c>
      <c r="H573" s="6" t="str">
        <f t="shared" si="33"/>
        <v>CONFIRMED BULLISH</v>
      </c>
    </row>
    <row r="574" spans="1:8" ht="13.5" x14ac:dyDescent="0.25">
      <c r="A574" s="3">
        <f>TITRES_STAT!B577</f>
        <v>42838</v>
      </c>
      <c r="B574" s="6">
        <f>TITRES_STAT!C577</f>
        <v>13.2</v>
      </c>
      <c r="C574" s="6">
        <f>TITRES_STAT!D577</f>
        <v>6.7912999999999997</v>
      </c>
      <c r="D574" s="6">
        <f>TITRES_STAT!E577</f>
        <v>12938</v>
      </c>
      <c r="E574" s="2">
        <f t="shared" si="32"/>
        <v>6167465</v>
      </c>
      <c r="F574" s="6" t="str">
        <f t="shared" si="35"/>
        <v>BULLISH</v>
      </c>
      <c r="G574" s="6" t="str">
        <f t="shared" si="34"/>
        <v>NEUTRAL</v>
      </c>
      <c r="H574" s="6" t="str">
        <f t="shared" si="33"/>
        <v>CONFIRMED BULLISH</v>
      </c>
    </row>
    <row r="575" spans="1:8" ht="13.5" x14ac:dyDescent="0.25">
      <c r="A575" s="3">
        <f>TITRES_STAT!B578</f>
        <v>42839</v>
      </c>
      <c r="B575" s="6">
        <f>TITRES_STAT!C578</f>
        <v>13.17</v>
      </c>
      <c r="C575" s="6">
        <f>TITRES_STAT!D578</f>
        <v>6.7759</v>
      </c>
      <c r="D575" s="6">
        <f>TITRES_STAT!E578</f>
        <v>1974</v>
      </c>
      <c r="E575" s="2">
        <f t="shared" si="32"/>
        <v>6165491</v>
      </c>
      <c r="F575" s="6" t="str">
        <f t="shared" si="35"/>
        <v>BULLISH</v>
      </c>
      <c r="G575" s="6" t="str">
        <f t="shared" si="34"/>
        <v>NEUTRAL</v>
      </c>
      <c r="H575" s="6" t="str">
        <f t="shared" si="33"/>
        <v>CONFIRMED BULLISH</v>
      </c>
    </row>
    <row r="576" spans="1:8" ht="13.5" x14ac:dyDescent="0.25">
      <c r="A576" s="3">
        <f>TITRES_STAT!B579</f>
        <v>42842</v>
      </c>
      <c r="B576" s="6">
        <f>TITRES_STAT!C579</f>
        <v>13.29</v>
      </c>
      <c r="C576" s="6">
        <f>TITRES_STAT!D579</f>
        <v>6.8376000000000001</v>
      </c>
      <c r="D576" s="6">
        <f>TITRES_STAT!E579</f>
        <v>17557</v>
      </c>
      <c r="E576" s="2">
        <f t="shared" si="32"/>
        <v>6183048</v>
      </c>
      <c r="F576" s="6" t="str">
        <f t="shared" si="35"/>
        <v>BULLISH</v>
      </c>
      <c r="G576" s="6" t="str">
        <f t="shared" si="34"/>
        <v>NEUTRAL</v>
      </c>
      <c r="H576" s="6" t="str">
        <f t="shared" si="33"/>
        <v>CONFIRMED BULLISH</v>
      </c>
    </row>
    <row r="577" spans="1:8" ht="13.5" x14ac:dyDescent="0.25">
      <c r="A577" s="3">
        <f>TITRES_STAT!B580</f>
        <v>42843</v>
      </c>
      <c r="B577" s="6">
        <f>TITRES_STAT!C580</f>
        <v>13.25</v>
      </c>
      <c r="C577" s="6">
        <f>TITRES_STAT!D580</f>
        <v>6.8170000000000002</v>
      </c>
      <c r="D577" s="6">
        <f>TITRES_STAT!E580</f>
        <v>14675</v>
      </c>
      <c r="E577" s="2">
        <f t="shared" si="32"/>
        <v>6168373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CONFIRMED BULLISH</v>
      </c>
    </row>
    <row r="578" spans="1:8" ht="13.5" x14ac:dyDescent="0.25">
      <c r="A578" s="3">
        <f>TITRES_STAT!B581</f>
        <v>42844</v>
      </c>
      <c r="B578" s="6">
        <f>TITRES_STAT!C581</f>
        <v>13.3</v>
      </c>
      <c r="C578" s="6">
        <f>TITRES_STAT!D581</f>
        <v>6.8428000000000004</v>
      </c>
      <c r="D578" s="6">
        <f>TITRES_STAT!E581</f>
        <v>9633</v>
      </c>
      <c r="E578" s="2">
        <f t="shared" si="32"/>
        <v>6178006</v>
      </c>
      <c r="F578" s="6" t="str">
        <f t="shared" si="35"/>
        <v>BULLISH</v>
      </c>
      <c r="G578" s="6" t="str">
        <f t="shared" si="34"/>
        <v>NEUTRAL</v>
      </c>
      <c r="H578" s="6" t="str">
        <f t="shared" si="33"/>
        <v>CONFIRMED BULLISH</v>
      </c>
    </row>
    <row r="579" spans="1:8" ht="13.5" x14ac:dyDescent="0.25">
      <c r="A579" s="3">
        <f>TITRES_STAT!B582</f>
        <v>42845</v>
      </c>
      <c r="B579" s="6">
        <f>TITRES_STAT!C582</f>
        <v>13.52</v>
      </c>
      <c r="C579" s="6">
        <f>TITRES_STAT!D582</f>
        <v>6.9560000000000004</v>
      </c>
      <c r="D579" s="6">
        <f>TITRES_STAT!E582</f>
        <v>22033</v>
      </c>
      <c r="E579" s="2">
        <f t="shared" si="32"/>
        <v>6200039</v>
      </c>
      <c r="F579" s="6" t="str">
        <f t="shared" si="35"/>
        <v>BULLISH</v>
      </c>
      <c r="G579" s="6" t="str">
        <f t="shared" si="34"/>
        <v>NEUTRAL</v>
      </c>
      <c r="H579" s="6" t="str">
        <f t="shared" si="33"/>
        <v>CONFIRMED BULLISH</v>
      </c>
    </row>
    <row r="580" spans="1:8" ht="13.5" x14ac:dyDescent="0.25">
      <c r="A580" s="3">
        <f>TITRES_STAT!B583</f>
        <v>42846</v>
      </c>
      <c r="B580" s="6">
        <f>TITRES_STAT!C583</f>
        <v>13.85</v>
      </c>
      <c r="C580" s="6">
        <f>TITRES_STAT!D583</f>
        <v>7.1257000000000001</v>
      </c>
      <c r="D580" s="6">
        <f>TITRES_STAT!E583</f>
        <v>7631</v>
      </c>
      <c r="E580" s="2">
        <f t="shared" ref="E580:E643" si="36">IF(B580&gt;B579, E579+D580, IF(B580&lt;B579, E579-D580, E579))</f>
        <v>6207670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CONFIRMED BULLISH</v>
      </c>
    </row>
    <row r="581" spans="1:8" ht="13.5" x14ac:dyDescent="0.25">
      <c r="A581" s="3">
        <f>TITRES_STAT!B584</f>
        <v>42849</v>
      </c>
      <c r="B581" s="6">
        <f>TITRES_STAT!C584</f>
        <v>13.95</v>
      </c>
      <c r="C581" s="6">
        <f>TITRES_STAT!D584</f>
        <v>7.1772</v>
      </c>
      <c r="D581" s="6">
        <f>TITRES_STAT!E584</f>
        <v>10930</v>
      </c>
      <c r="E581" s="2">
        <f t="shared" si="36"/>
        <v>6218600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13.95</v>
      </c>
      <c r="C582" s="6">
        <f>TITRES_STAT!D585</f>
        <v>7.1772</v>
      </c>
      <c r="D582" s="6">
        <f>TITRES_STAT!E585</f>
        <v>13146</v>
      </c>
      <c r="E582" s="2">
        <f t="shared" si="36"/>
        <v>6218600</v>
      </c>
      <c r="F582" s="6" t="str">
        <f t="shared" si="35"/>
        <v>BULLISH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6">
        <f>TITRES_STAT!C586</f>
        <v>14.1</v>
      </c>
      <c r="C583" s="6">
        <f>TITRES_STAT!D586</f>
        <v>7.2544000000000004</v>
      </c>
      <c r="D583" s="6">
        <f>TITRES_STAT!E586</f>
        <v>27483</v>
      </c>
      <c r="E583" s="2">
        <f t="shared" si="36"/>
        <v>6246083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BULLISH</v>
      </c>
    </row>
    <row r="584" spans="1:8" ht="13.5" x14ac:dyDescent="0.25">
      <c r="A584" s="3">
        <f>TITRES_STAT!B587</f>
        <v>42852</v>
      </c>
      <c r="B584" s="6">
        <f>TITRES_STAT!C587</f>
        <v>14</v>
      </c>
      <c r="C584" s="6">
        <f>TITRES_STAT!D587</f>
        <v>7.2028999999999996</v>
      </c>
      <c r="D584" s="6">
        <f>TITRES_STAT!E587</f>
        <v>1735</v>
      </c>
      <c r="E584" s="2">
        <f t="shared" si="36"/>
        <v>6244348</v>
      </c>
      <c r="F584" s="6" t="str">
        <f t="shared" ref="F584:F647" si="39">IF(E584&gt;E579,"BULLISH",IF(E584&lt;E579,"BEARISH","NEUTRAL"))</f>
        <v>BULLISH</v>
      </c>
      <c r="G584" s="6" t="str">
        <f t="shared" si="38"/>
        <v>NEUTRAL</v>
      </c>
      <c r="H584" s="6" t="str">
        <f t="shared" si="37"/>
        <v>CONFIRMED BULLISH</v>
      </c>
    </row>
    <row r="585" spans="1:8" ht="13.5" x14ac:dyDescent="0.25">
      <c r="A585" s="3">
        <f>TITRES_STAT!B588</f>
        <v>42853</v>
      </c>
      <c r="B585" s="6">
        <f>TITRES_STAT!C588</f>
        <v>13.8</v>
      </c>
      <c r="C585" s="6">
        <f>TITRES_STAT!D588</f>
        <v>7.1</v>
      </c>
      <c r="D585" s="6">
        <f>TITRES_STAT!E588</f>
        <v>13615</v>
      </c>
      <c r="E585" s="2">
        <f t="shared" si="36"/>
        <v>6230733</v>
      </c>
      <c r="F585" s="6" t="str">
        <f t="shared" si="39"/>
        <v>BULLISH</v>
      </c>
      <c r="G585" s="6" t="str">
        <f t="shared" si="38"/>
        <v>NEUTRAL</v>
      </c>
      <c r="H585" s="6" t="str">
        <f t="shared" si="37"/>
        <v>BULLISH DIVERGENCE</v>
      </c>
    </row>
    <row r="586" spans="1:8" ht="13.5" x14ac:dyDescent="0.25">
      <c r="A586" s="3">
        <f>TITRES_STAT!B589</f>
        <v>42857</v>
      </c>
      <c r="B586" s="6">
        <f>TITRES_STAT!C589</f>
        <v>13.87</v>
      </c>
      <c r="C586" s="6">
        <f>TITRES_STAT!D589</f>
        <v>7.1360000000000001</v>
      </c>
      <c r="D586" s="6">
        <f>TITRES_STAT!E589</f>
        <v>5547</v>
      </c>
      <c r="E586" s="2">
        <f t="shared" si="36"/>
        <v>6236280</v>
      </c>
      <c r="F586" s="6" t="str">
        <f t="shared" si="39"/>
        <v>BULLISH</v>
      </c>
      <c r="G586" s="6" t="str">
        <f t="shared" si="38"/>
        <v>NEUTRAL</v>
      </c>
      <c r="H586" s="6" t="str">
        <f t="shared" si="37"/>
        <v>BULLISH DIVERGENCE</v>
      </c>
    </row>
    <row r="587" spans="1:8" ht="13.5" x14ac:dyDescent="0.25">
      <c r="A587" s="3">
        <f>TITRES_STAT!B590</f>
        <v>42858</v>
      </c>
      <c r="B587" s="6">
        <f>TITRES_STAT!C590</f>
        <v>13.7</v>
      </c>
      <c r="C587" s="6">
        <f>TITRES_STAT!D590</f>
        <v>7.0486000000000004</v>
      </c>
      <c r="D587" s="6">
        <f>TITRES_STAT!E590</f>
        <v>6029</v>
      </c>
      <c r="E587" s="2">
        <f t="shared" si="36"/>
        <v>6230251</v>
      </c>
      <c r="F587" s="6" t="str">
        <f t="shared" si="39"/>
        <v>BULLISH</v>
      </c>
      <c r="G587" s="6" t="str">
        <f t="shared" si="38"/>
        <v>NEUTRAL</v>
      </c>
      <c r="H587" s="6" t="str">
        <f t="shared" si="37"/>
        <v>BULLISH DIVERGENCE</v>
      </c>
    </row>
    <row r="588" spans="1:8" ht="13.5" x14ac:dyDescent="0.25">
      <c r="A588" s="3">
        <f>TITRES_STAT!B591</f>
        <v>42859</v>
      </c>
      <c r="B588" s="6">
        <f>TITRES_STAT!C591</f>
        <v>13.8</v>
      </c>
      <c r="C588" s="6">
        <f>TITRES_STAT!D591</f>
        <v>7.1</v>
      </c>
      <c r="D588" s="6">
        <f>TITRES_STAT!E591</f>
        <v>8857</v>
      </c>
      <c r="E588" s="2">
        <f t="shared" si="36"/>
        <v>6239108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CONFIRMED BEARISH</v>
      </c>
    </row>
    <row r="589" spans="1:8" ht="13.5" x14ac:dyDescent="0.25">
      <c r="A589" s="3">
        <f>TITRES_STAT!B592</f>
        <v>42860</v>
      </c>
      <c r="B589" s="6">
        <f>TITRES_STAT!C592</f>
        <v>13.9</v>
      </c>
      <c r="C589" s="6">
        <f>TITRES_STAT!D592</f>
        <v>7.1515000000000004</v>
      </c>
      <c r="D589" s="6">
        <f>TITRES_STAT!E592</f>
        <v>17074</v>
      </c>
      <c r="E589" s="2">
        <f t="shared" si="36"/>
        <v>6256182</v>
      </c>
      <c r="F589" s="6" t="str">
        <f t="shared" si="39"/>
        <v>BULLISH</v>
      </c>
      <c r="G589" s="6" t="str">
        <f t="shared" si="38"/>
        <v>NEUTRAL</v>
      </c>
      <c r="H589" s="6" t="str">
        <f t="shared" si="37"/>
        <v>BULLISH DIVERGENCE</v>
      </c>
    </row>
    <row r="590" spans="1:8" ht="13.5" x14ac:dyDescent="0.25">
      <c r="A590" s="3">
        <f>TITRES_STAT!B593</f>
        <v>42863</v>
      </c>
      <c r="B590" s="6">
        <f>TITRES_STAT!C593</f>
        <v>13.88</v>
      </c>
      <c r="C590" s="6">
        <f>TITRES_STAT!D593</f>
        <v>7.1412000000000004</v>
      </c>
      <c r="D590" s="6">
        <f>TITRES_STAT!E593</f>
        <v>4770</v>
      </c>
      <c r="E590" s="2">
        <f t="shared" si="36"/>
        <v>6251412</v>
      </c>
      <c r="F590" s="6" t="str">
        <f t="shared" si="39"/>
        <v>BULLISH</v>
      </c>
      <c r="G590" s="6" t="str">
        <f t="shared" si="38"/>
        <v>NEUTRAL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13.8</v>
      </c>
      <c r="C591" s="6">
        <f>TITRES_STAT!D594</f>
        <v>7.1</v>
      </c>
      <c r="D591" s="6">
        <f>TITRES_STAT!E594</f>
        <v>4306</v>
      </c>
      <c r="E591" s="2">
        <f t="shared" si="36"/>
        <v>6247106</v>
      </c>
      <c r="F591" s="6" t="str">
        <f t="shared" si="39"/>
        <v>BULLISH</v>
      </c>
      <c r="G591" s="6" t="str">
        <f t="shared" si="38"/>
        <v>NEUTRAL</v>
      </c>
      <c r="H591" s="6" t="str">
        <f t="shared" si="37"/>
        <v>BULLISH DIVERGENCE</v>
      </c>
    </row>
    <row r="592" spans="1:8" ht="13.5" x14ac:dyDescent="0.25">
      <c r="A592" s="3">
        <f>TITRES_STAT!B595</f>
        <v>42865</v>
      </c>
      <c r="B592" s="6">
        <f>TITRES_STAT!C595</f>
        <v>13.79</v>
      </c>
      <c r="C592" s="6">
        <f>TITRES_STAT!D595</f>
        <v>7.0949</v>
      </c>
      <c r="D592" s="6">
        <f>TITRES_STAT!E595</f>
        <v>2746</v>
      </c>
      <c r="E592" s="2">
        <f t="shared" si="36"/>
        <v>6244360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13.78</v>
      </c>
      <c r="C593" s="6">
        <f>TITRES_STAT!D596</f>
        <v>7.0896999999999997</v>
      </c>
      <c r="D593" s="6">
        <f>TITRES_STAT!E596</f>
        <v>5078</v>
      </c>
      <c r="E593" s="2">
        <f t="shared" si="36"/>
        <v>6239282</v>
      </c>
      <c r="F593" s="6" t="str">
        <f t="shared" si="39"/>
        <v>BULLISH</v>
      </c>
      <c r="G593" s="6" t="str">
        <f t="shared" si="38"/>
        <v>NEUTRAL</v>
      </c>
      <c r="H593" s="6" t="str">
        <f t="shared" si="37"/>
        <v>BULLISH DIVERGENCE</v>
      </c>
    </row>
    <row r="594" spans="1:8" ht="13.5" x14ac:dyDescent="0.25">
      <c r="A594" s="3">
        <f>TITRES_STAT!B597</f>
        <v>42867</v>
      </c>
      <c r="B594" s="6">
        <f>TITRES_STAT!C597</f>
        <v>13.7</v>
      </c>
      <c r="C594" s="6">
        <f>TITRES_STAT!D597</f>
        <v>7.0486000000000004</v>
      </c>
      <c r="D594" s="6">
        <f>TITRES_STAT!E597</f>
        <v>4738</v>
      </c>
      <c r="E594" s="2">
        <f t="shared" si="36"/>
        <v>6234544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CONFIRMED BEARISH</v>
      </c>
    </row>
    <row r="595" spans="1:8" ht="13.5" x14ac:dyDescent="0.25">
      <c r="A595" s="3">
        <f>TITRES_STAT!B598</f>
        <v>42870</v>
      </c>
      <c r="B595" s="6">
        <f>TITRES_STAT!C598</f>
        <v>13.8</v>
      </c>
      <c r="C595" s="6">
        <f>TITRES_STAT!D598</f>
        <v>7.1</v>
      </c>
      <c r="D595" s="6">
        <f>TITRES_STAT!E598</f>
        <v>10090</v>
      </c>
      <c r="E595" s="2">
        <f t="shared" si="36"/>
        <v>6244634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13.7</v>
      </c>
      <c r="C596" s="6">
        <f>TITRES_STAT!D599</f>
        <v>7.0486000000000004</v>
      </c>
      <c r="D596" s="6">
        <f>TITRES_STAT!E599</f>
        <v>7255</v>
      </c>
      <c r="E596" s="2">
        <f t="shared" si="36"/>
        <v>6237379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13.7</v>
      </c>
      <c r="C597" s="6">
        <f>TITRES_STAT!D600</f>
        <v>7.0486000000000004</v>
      </c>
      <c r="D597" s="6">
        <f>TITRES_STAT!E600</f>
        <v>3181</v>
      </c>
      <c r="E597" s="2">
        <f t="shared" si="36"/>
        <v>6237379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13.69</v>
      </c>
      <c r="C598" s="6">
        <f>TITRES_STAT!D601</f>
        <v>7.0434000000000001</v>
      </c>
      <c r="D598" s="6">
        <f>TITRES_STAT!E601</f>
        <v>1786</v>
      </c>
      <c r="E598" s="2">
        <f t="shared" si="36"/>
        <v>6235593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13.69</v>
      </c>
      <c r="C599" s="6">
        <f>TITRES_STAT!D602</f>
        <v>7.0434000000000001</v>
      </c>
      <c r="D599" s="6">
        <f>TITRES_STAT!E602</f>
        <v>8727</v>
      </c>
      <c r="E599" s="2">
        <f t="shared" si="36"/>
        <v>6235593</v>
      </c>
      <c r="F599" s="6" t="str">
        <f t="shared" si="39"/>
        <v>BULLISH</v>
      </c>
      <c r="G599" s="6" t="str">
        <f t="shared" si="38"/>
        <v>NEUTRAL</v>
      </c>
      <c r="H599" s="6" t="str">
        <f t="shared" si="37"/>
        <v>BULLISH DIVERGENCE</v>
      </c>
    </row>
    <row r="600" spans="1:8" ht="13.5" x14ac:dyDescent="0.25">
      <c r="A600" s="3">
        <f>TITRES_STAT!B603</f>
        <v>42877</v>
      </c>
      <c r="B600" s="6">
        <f>TITRES_STAT!C603</f>
        <v>13.6</v>
      </c>
      <c r="C600" s="6">
        <f>TITRES_STAT!D603</f>
        <v>6.9970999999999997</v>
      </c>
      <c r="D600" s="6">
        <f>TITRES_STAT!E603</f>
        <v>5660</v>
      </c>
      <c r="E600" s="2">
        <f t="shared" si="36"/>
        <v>6229933</v>
      </c>
      <c r="F600" s="6" t="str">
        <f t="shared" si="39"/>
        <v>BEARISH</v>
      </c>
      <c r="G600" s="6" t="str">
        <f t="shared" si="38"/>
        <v>NEUTRAL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13.7</v>
      </c>
      <c r="C601" s="6">
        <f>TITRES_STAT!D604</f>
        <v>7.0486000000000004</v>
      </c>
      <c r="D601" s="6">
        <f>TITRES_STAT!E604</f>
        <v>193064</v>
      </c>
      <c r="E601" s="2">
        <f t="shared" si="36"/>
        <v>6422997</v>
      </c>
      <c r="F601" s="6" t="str">
        <f t="shared" si="39"/>
        <v>BULLISH</v>
      </c>
      <c r="G601" s="6" t="str">
        <f t="shared" si="38"/>
        <v>STRONG</v>
      </c>
      <c r="H601" s="6" t="str">
        <f t="shared" si="37"/>
        <v>NEUTRAL</v>
      </c>
    </row>
    <row r="602" spans="1:8" ht="13.5" x14ac:dyDescent="0.25">
      <c r="A602" s="3">
        <f>TITRES_STAT!B605</f>
        <v>42879</v>
      </c>
      <c r="B602" s="6">
        <f>TITRES_STAT!C605</f>
        <v>13.66</v>
      </c>
      <c r="C602" s="6">
        <f>TITRES_STAT!D605</f>
        <v>7.0279999999999996</v>
      </c>
      <c r="D602" s="6">
        <f>TITRES_STAT!E605</f>
        <v>2869</v>
      </c>
      <c r="E602" s="2">
        <f t="shared" si="36"/>
        <v>6420128</v>
      </c>
      <c r="F602" s="6" t="str">
        <f t="shared" si="39"/>
        <v>BULLISH</v>
      </c>
      <c r="G602" s="6" t="str">
        <f t="shared" si="38"/>
        <v>STRONG</v>
      </c>
      <c r="H602" s="6" t="str">
        <f t="shared" si="37"/>
        <v>BULLISH DIVERGENCE</v>
      </c>
    </row>
    <row r="603" spans="1:8" ht="13.5" x14ac:dyDescent="0.25">
      <c r="A603" s="3">
        <f>TITRES_STAT!B606</f>
        <v>42880</v>
      </c>
      <c r="B603" s="6">
        <f>TITRES_STAT!C606</f>
        <v>13.78</v>
      </c>
      <c r="C603" s="6">
        <f>TITRES_STAT!D606</f>
        <v>7.0896999999999997</v>
      </c>
      <c r="D603" s="6">
        <f>TITRES_STAT!E606</f>
        <v>5812</v>
      </c>
      <c r="E603" s="2">
        <f t="shared" si="36"/>
        <v>6425940</v>
      </c>
      <c r="F603" s="6" t="str">
        <f t="shared" si="39"/>
        <v>BULLISH</v>
      </c>
      <c r="G603" s="6" t="str">
        <f t="shared" si="38"/>
        <v>STRONG</v>
      </c>
      <c r="H603" s="6" t="str">
        <f t="shared" si="37"/>
        <v>CONFIRMED BULLISH</v>
      </c>
    </row>
    <row r="604" spans="1:8" ht="13.5" x14ac:dyDescent="0.25">
      <c r="A604" s="3">
        <f>TITRES_STAT!B607</f>
        <v>42881</v>
      </c>
      <c r="B604" s="6">
        <f>TITRES_STAT!C607</f>
        <v>13.9</v>
      </c>
      <c r="C604" s="6">
        <f>TITRES_STAT!D607</f>
        <v>7.1515000000000004</v>
      </c>
      <c r="D604" s="6">
        <f>TITRES_STAT!E607</f>
        <v>14610</v>
      </c>
      <c r="E604" s="2">
        <f t="shared" si="36"/>
        <v>6440550</v>
      </c>
      <c r="F604" s="6" t="str">
        <f t="shared" si="39"/>
        <v>BULLISH</v>
      </c>
      <c r="G604" s="6" t="str">
        <f t="shared" si="38"/>
        <v>STRONG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13.95</v>
      </c>
      <c r="C605" s="6">
        <f>TITRES_STAT!D608</f>
        <v>7.1772</v>
      </c>
      <c r="D605" s="6">
        <f>TITRES_STAT!E608</f>
        <v>7751</v>
      </c>
      <c r="E605" s="2">
        <f t="shared" si="36"/>
        <v>6448301</v>
      </c>
      <c r="F605" s="6" t="str">
        <f t="shared" si="39"/>
        <v>BULLISH</v>
      </c>
      <c r="G605" s="6" t="str">
        <f t="shared" si="38"/>
        <v>STRONG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13.85</v>
      </c>
      <c r="C606" s="6">
        <f>TITRES_STAT!D609</f>
        <v>7.1257000000000001</v>
      </c>
      <c r="D606" s="6">
        <f>TITRES_STAT!E609</f>
        <v>11027</v>
      </c>
      <c r="E606" s="2">
        <f t="shared" si="36"/>
        <v>6437274</v>
      </c>
      <c r="F606" s="6" t="str">
        <f t="shared" si="39"/>
        <v>BULLISH</v>
      </c>
      <c r="G606" s="6" t="str">
        <f t="shared" si="38"/>
        <v>NEUTRAL</v>
      </c>
      <c r="H606" s="6" t="str">
        <f t="shared" si="37"/>
        <v>CONFIRMED BULLISH</v>
      </c>
    </row>
    <row r="607" spans="1:8" ht="13.5" x14ac:dyDescent="0.25">
      <c r="A607" s="3">
        <f>TITRES_STAT!B610</f>
        <v>42886</v>
      </c>
      <c r="B607" s="6">
        <f>TITRES_STAT!C610</f>
        <v>13.9</v>
      </c>
      <c r="C607" s="6">
        <f>TITRES_STAT!D610</f>
        <v>7.1515000000000004</v>
      </c>
      <c r="D607" s="6">
        <f>TITRES_STAT!E610</f>
        <v>7909</v>
      </c>
      <c r="E607" s="2">
        <f t="shared" si="36"/>
        <v>6445183</v>
      </c>
      <c r="F607" s="6" t="str">
        <f t="shared" si="39"/>
        <v>BULLISH</v>
      </c>
      <c r="G607" s="6" t="str">
        <f t="shared" si="38"/>
        <v>NEUTRAL</v>
      </c>
      <c r="H607" s="6" t="str">
        <f t="shared" si="37"/>
        <v>CONFIRMED BULLISH</v>
      </c>
    </row>
    <row r="608" spans="1:8" ht="13.5" x14ac:dyDescent="0.25">
      <c r="A608" s="3">
        <f>TITRES_STAT!B611</f>
        <v>42887</v>
      </c>
      <c r="B608" s="6">
        <f>TITRES_STAT!C611</f>
        <v>14</v>
      </c>
      <c r="C608" s="6">
        <f>TITRES_STAT!D611</f>
        <v>7.2028999999999996</v>
      </c>
      <c r="D608" s="6">
        <f>TITRES_STAT!E611</f>
        <v>7752</v>
      </c>
      <c r="E608" s="2">
        <f t="shared" si="36"/>
        <v>6452935</v>
      </c>
      <c r="F608" s="6" t="str">
        <f t="shared" si="39"/>
        <v>BULLISH</v>
      </c>
      <c r="G608" s="6" t="str">
        <f t="shared" si="38"/>
        <v>NEUTRAL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13.96</v>
      </c>
      <c r="C609" s="6">
        <f>TITRES_STAT!D612</f>
        <v>7.1822999999999997</v>
      </c>
      <c r="D609" s="6">
        <f>TITRES_STAT!E612</f>
        <v>5502</v>
      </c>
      <c r="E609" s="2">
        <f t="shared" si="36"/>
        <v>6447433</v>
      </c>
      <c r="F609" s="6" t="str">
        <f t="shared" si="39"/>
        <v>BULLISH</v>
      </c>
      <c r="G609" s="6" t="str">
        <f t="shared" si="38"/>
        <v>NEUTRAL</v>
      </c>
      <c r="H609" s="6" t="str">
        <f t="shared" si="37"/>
        <v>CONFIRMED BULLISH</v>
      </c>
    </row>
    <row r="610" spans="1:8" ht="13.5" x14ac:dyDescent="0.25">
      <c r="A610" s="3">
        <f>TITRES_STAT!B613</f>
        <v>42891</v>
      </c>
      <c r="B610" s="6">
        <f>TITRES_STAT!C613</f>
        <v>14.04</v>
      </c>
      <c r="C610" s="6">
        <f>TITRES_STAT!D613</f>
        <v>7.2234999999999996</v>
      </c>
      <c r="D610" s="6">
        <f>TITRES_STAT!E613</f>
        <v>42418</v>
      </c>
      <c r="E610" s="2">
        <f t="shared" si="36"/>
        <v>6489851</v>
      </c>
      <c r="F610" s="6" t="str">
        <f t="shared" si="39"/>
        <v>BULLISH</v>
      </c>
      <c r="G610" s="6" t="str">
        <f t="shared" si="38"/>
        <v>NEUTRAL</v>
      </c>
      <c r="H610" s="6" t="str">
        <f t="shared" si="37"/>
        <v>CONFIRMED BULLISH</v>
      </c>
    </row>
    <row r="611" spans="1:8" ht="13.5" x14ac:dyDescent="0.25">
      <c r="A611" s="3">
        <f>TITRES_STAT!B614</f>
        <v>42892</v>
      </c>
      <c r="B611" s="6">
        <f>TITRES_STAT!C614</f>
        <v>14.04</v>
      </c>
      <c r="C611" s="6">
        <f>TITRES_STAT!D614</f>
        <v>7.2234999999999996</v>
      </c>
      <c r="D611" s="6">
        <f>TITRES_STAT!E614</f>
        <v>4558</v>
      </c>
      <c r="E611" s="2">
        <f t="shared" si="36"/>
        <v>6489851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14.1</v>
      </c>
      <c r="C612" s="6">
        <f>TITRES_STAT!D615</f>
        <v>7.2544000000000004</v>
      </c>
      <c r="D612" s="6">
        <f>TITRES_STAT!E615</f>
        <v>106104</v>
      </c>
      <c r="E612" s="2">
        <f t="shared" si="36"/>
        <v>6595955</v>
      </c>
      <c r="F612" s="6" t="str">
        <f t="shared" si="39"/>
        <v>BULLISH</v>
      </c>
      <c r="G612" s="6" t="str">
        <f t="shared" si="38"/>
        <v>STRONG</v>
      </c>
      <c r="H612" s="6" t="str">
        <f t="shared" si="37"/>
        <v>CONFIRMED BULLISH</v>
      </c>
    </row>
    <row r="613" spans="1:8" ht="13.5" x14ac:dyDescent="0.25">
      <c r="A613" s="3">
        <f>TITRES_STAT!B616</f>
        <v>42894</v>
      </c>
      <c r="B613" s="6">
        <f>TITRES_STAT!C616</f>
        <v>14.5</v>
      </c>
      <c r="C613" s="6">
        <f>TITRES_STAT!D616</f>
        <v>7.4602000000000004</v>
      </c>
      <c r="D613" s="6">
        <f>TITRES_STAT!E616</f>
        <v>17809</v>
      </c>
      <c r="E613" s="2">
        <f t="shared" si="36"/>
        <v>6613764</v>
      </c>
      <c r="F613" s="6" t="str">
        <f t="shared" si="39"/>
        <v>BULLISH</v>
      </c>
      <c r="G613" s="6" t="str">
        <f t="shared" si="38"/>
        <v>STRONG</v>
      </c>
      <c r="H613" s="6" t="str">
        <f t="shared" si="37"/>
        <v>CONFIRMED BULLISH</v>
      </c>
    </row>
    <row r="614" spans="1:8" ht="13.5" x14ac:dyDescent="0.25">
      <c r="A614" s="3">
        <f>TITRES_STAT!B617</f>
        <v>42895</v>
      </c>
      <c r="B614" s="6">
        <f>TITRES_STAT!C617</f>
        <v>14.75</v>
      </c>
      <c r="C614" s="6">
        <f>TITRES_STAT!D617</f>
        <v>7.5888</v>
      </c>
      <c r="D614" s="6">
        <f>TITRES_STAT!E617</f>
        <v>12026</v>
      </c>
      <c r="E614" s="2">
        <f t="shared" si="36"/>
        <v>6625790</v>
      </c>
      <c r="F614" s="6" t="str">
        <f t="shared" si="39"/>
        <v>BULLISH</v>
      </c>
      <c r="G614" s="6" t="str">
        <f t="shared" si="38"/>
        <v>STRONG</v>
      </c>
      <c r="H614" s="6" t="str">
        <f t="shared" si="37"/>
        <v>CONFIRMED BULLISH</v>
      </c>
    </row>
    <row r="615" spans="1:8" ht="13.5" x14ac:dyDescent="0.25">
      <c r="A615" s="3">
        <f>TITRES_STAT!B618</f>
        <v>42898</v>
      </c>
      <c r="B615" s="6">
        <f>TITRES_STAT!C618</f>
        <v>14.74</v>
      </c>
      <c r="C615" s="6">
        <f>TITRES_STAT!D618</f>
        <v>7.5835999999999997</v>
      </c>
      <c r="D615" s="6">
        <f>TITRES_STAT!E618</f>
        <v>4992</v>
      </c>
      <c r="E615" s="2">
        <f t="shared" si="36"/>
        <v>6620798</v>
      </c>
      <c r="F615" s="6" t="str">
        <f t="shared" si="39"/>
        <v>BULLISH</v>
      </c>
      <c r="G615" s="6" t="str">
        <f t="shared" si="38"/>
        <v>STRONG</v>
      </c>
      <c r="H615" s="6" t="str">
        <f t="shared" si="37"/>
        <v>CONFIRMED BULLISH</v>
      </c>
    </row>
    <row r="616" spans="1:8" ht="13.5" x14ac:dyDescent="0.25">
      <c r="A616" s="3">
        <f>TITRES_STAT!B619</f>
        <v>42899</v>
      </c>
      <c r="B616" s="6">
        <f>TITRES_STAT!C619</f>
        <v>15.17</v>
      </c>
      <c r="C616" s="6">
        <f>TITRES_STAT!D619</f>
        <v>7.8048999999999999</v>
      </c>
      <c r="D616" s="6">
        <f>TITRES_STAT!E619</f>
        <v>11371</v>
      </c>
      <c r="E616" s="2">
        <f t="shared" si="36"/>
        <v>6632169</v>
      </c>
      <c r="F616" s="6" t="str">
        <f t="shared" si="39"/>
        <v>BULLISH</v>
      </c>
      <c r="G616" s="6" t="str">
        <f t="shared" si="38"/>
        <v>STRONG</v>
      </c>
      <c r="H616" s="6" t="str">
        <f t="shared" si="37"/>
        <v>CONFIRMED BULLISH</v>
      </c>
    </row>
    <row r="617" spans="1:8" ht="13.5" x14ac:dyDescent="0.25">
      <c r="A617" s="3">
        <f>TITRES_STAT!B620</f>
        <v>42900</v>
      </c>
      <c r="B617" s="6">
        <f>TITRES_STAT!C620</f>
        <v>15.6</v>
      </c>
      <c r="C617" s="6">
        <f>TITRES_STAT!D620</f>
        <v>8.0260999999999996</v>
      </c>
      <c r="D617" s="6">
        <f>TITRES_STAT!E620</f>
        <v>26793</v>
      </c>
      <c r="E617" s="2">
        <f t="shared" si="36"/>
        <v>6658962</v>
      </c>
      <c r="F617" s="6" t="str">
        <f t="shared" si="39"/>
        <v>BULLISH</v>
      </c>
      <c r="G617" s="6" t="str">
        <f t="shared" si="38"/>
        <v>NEUTRAL</v>
      </c>
      <c r="H617" s="6" t="str">
        <f t="shared" si="37"/>
        <v>CONFIRMED BULLISH</v>
      </c>
    </row>
    <row r="618" spans="1:8" ht="13.5" x14ac:dyDescent="0.25">
      <c r="A618" s="3">
        <f>TITRES_STAT!B621</f>
        <v>42901</v>
      </c>
      <c r="B618" s="6">
        <f>TITRES_STAT!C621</f>
        <v>15.99</v>
      </c>
      <c r="C618" s="6">
        <f>TITRES_STAT!D621</f>
        <v>8.2268000000000008</v>
      </c>
      <c r="D618" s="6">
        <f>TITRES_STAT!E621</f>
        <v>39300</v>
      </c>
      <c r="E618" s="2">
        <f t="shared" si="36"/>
        <v>6698262</v>
      </c>
      <c r="F618" s="6" t="str">
        <f t="shared" si="39"/>
        <v>BULLISH</v>
      </c>
      <c r="G618" s="6" t="str">
        <f t="shared" si="38"/>
        <v>NEUTRAL</v>
      </c>
      <c r="H618" s="6" t="str">
        <f t="shared" si="37"/>
        <v>CONFIRMED BULLISH</v>
      </c>
    </row>
    <row r="619" spans="1:8" ht="13.5" x14ac:dyDescent="0.25">
      <c r="A619" s="3">
        <f>TITRES_STAT!B622</f>
        <v>42902</v>
      </c>
      <c r="B619" s="6">
        <f>TITRES_STAT!C622</f>
        <v>15.9</v>
      </c>
      <c r="C619" s="6">
        <f>TITRES_STAT!D622</f>
        <v>8.1805000000000003</v>
      </c>
      <c r="D619" s="6">
        <f>TITRES_STAT!E622</f>
        <v>11764</v>
      </c>
      <c r="E619" s="2">
        <f t="shared" si="36"/>
        <v>6686498</v>
      </c>
      <c r="F619" s="6" t="str">
        <f t="shared" si="39"/>
        <v>BULLISH</v>
      </c>
      <c r="G619" s="6" t="str">
        <f t="shared" si="38"/>
        <v>NEUTRAL</v>
      </c>
      <c r="H619" s="6" t="str">
        <f t="shared" si="37"/>
        <v>CONFIRMED BULLISH</v>
      </c>
    </row>
    <row r="620" spans="1:8" ht="13.5" x14ac:dyDescent="0.25">
      <c r="A620" s="3">
        <f>TITRES_STAT!B623</f>
        <v>42905</v>
      </c>
      <c r="B620" s="6">
        <f>TITRES_STAT!C623</f>
        <v>15.55</v>
      </c>
      <c r="C620" s="6">
        <f>TITRES_STAT!D623</f>
        <v>8.0004000000000008</v>
      </c>
      <c r="D620" s="6">
        <f>TITRES_STAT!E623</f>
        <v>13953</v>
      </c>
      <c r="E620" s="2">
        <f t="shared" si="36"/>
        <v>6672545</v>
      </c>
      <c r="F620" s="6" t="str">
        <f t="shared" si="39"/>
        <v>BULLISH</v>
      </c>
      <c r="G620" s="6" t="str">
        <f t="shared" si="38"/>
        <v>NEUTRAL</v>
      </c>
      <c r="H620" s="6" t="str">
        <f t="shared" si="37"/>
        <v>CONFIRMED BULLISH</v>
      </c>
    </row>
    <row r="621" spans="1:8" ht="13.5" x14ac:dyDescent="0.25">
      <c r="A621" s="3">
        <f>TITRES_STAT!B624</f>
        <v>42906</v>
      </c>
      <c r="B621" s="6">
        <f>TITRES_STAT!C624</f>
        <v>15.15</v>
      </c>
      <c r="C621" s="6">
        <f>TITRES_STAT!D624</f>
        <v>7.7946</v>
      </c>
      <c r="D621" s="6">
        <f>TITRES_STAT!E624</f>
        <v>7578</v>
      </c>
      <c r="E621" s="2">
        <f t="shared" si="36"/>
        <v>6664967</v>
      </c>
      <c r="F621" s="6" t="str">
        <f t="shared" si="39"/>
        <v>BULLISH</v>
      </c>
      <c r="G621" s="6" t="str">
        <f t="shared" si="38"/>
        <v>NEUTRAL</v>
      </c>
      <c r="H621" s="6" t="str">
        <f t="shared" si="37"/>
        <v>BULLISH DIVERGENCE</v>
      </c>
    </row>
    <row r="622" spans="1:8" ht="13.5" x14ac:dyDescent="0.25">
      <c r="A622" s="3">
        <f>TITRES_STAT!B625</f>
        <v>42907</v>
      </c>
      <c r="B622" s="6">
        <f>TITRES_STAT!C625</f>
        <v>15.14</v>
      </c>
      <c r="C622" s="6">
        <f>TITRES_STAT!D625</f>
        <v>7.7893999999999997</v>
      </c>
      <c r="D622" s="6">
        <f>TITRES_STAT!E625</f>
        <v>5627</v>
      </c>
      <c r="E622" s="2">
        <f t="shared" si="36"/>
        <v>6659340</v>
      </c>
      <c r="F622" s="6" t="str">
        <f t="shared" si="39"/>
        <v>BULLISH</v>
      </c>
      <c r="G622" s="6" t="str">
        <f t="shared" si="38"/>
        <v>NEUTRAL</v>
      </c>
      <c r="H622" s="6" t="str">
        <f t="shared" si="37"/>
        <v>BULLISH DIVERGENCE</v>
      </c>
    </row>
    <row r="623" spans="1:8" ht="13.5" x14ac:dyDescent="0.25">
      <c r="A623" s="3">
        <f>TITRES_STAT!B626</f>
        <v>42908</v>
      </c>
      <c r="B623" s="6">
        <f>TITRES_STAT!C626</f>
        <v>15</v>
      </c>
      <c r="C623" s="6">
        <f>TITRES_STAT!D626</f>
        <v>7.7173999999999996</v>
      </c>
      <c r="D623" s="6">
        <f>TITRES_STAT!E626</f>
        <v>7447</v>
      </c>
      <c r="E623" s="2">
        <f t="shared" si="36"/>
        <v>6651893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14.9</v>
      </c>
      <c r="C624" s="6">
        <f>TITRES_STAT!D627</f>
        <v>7.6660000000000004</v>
      </c>
      <c r="D624" s="6">
        <f>TITRES_STAT!E627</f>
        <v>9239</v>
      </c>
      <c r="E624" s="2">
        <f t="shared" si="36"/>
        <v>6642654</v>
      </c>
      <c r="F624" s="6" t="str">
        <f t="shared" si="39"/>
        <v>BEARISH</v>
      </c>
      <c r="G624" s="6" t="str">
        <f t="shared" si="38"/>
        <v>NEUTRAL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15</v>
      </c>
      <c r="C625" s="6">
        <f>TITRES_STAT!D628</f>
        <v>7.7173999999999996</v>
      </c>
      <c r="D625" s="6">
        <f>TITRES_STAT!E628</f>
        <v>3829</v>
      </c>
      <c r="E625" s="2">
        <f t="shared" si="36"/>
        <v>6646483</v>
      </c>
      <c r="F625" s="6" t="str">
        <f t="shared" si="39"/>
        <v>BEARISH</v>
      </c>
      <c r="G625" s="6" t="str">
        <f t="shared" si="38"/>
        <v>NEUTRAL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15.1</v>
      </c>
      <c r="C626" s="6">
        <f>TITRES_STAT!D629</f>
        <v>7.7689000000000004</v>
      </c>
      <c r="D626" s="6">
        <f>TITRES_STAT!E629</f>
        <v>20301</v>
      </c>
      <c r="E626" s="2">
        <f t="shared" si="36"/>
        <v>6666784</v>
      </c>
      <c r="F626" s="6" t="str">
        <f t="shared" si="39"/>
        <v>BULLISH</v>
      </c>
      <c r="G626" s="6" t="str">
        <f t="shared" si="38"/>
        <v>NEUTRAL</v>
      </c>
      <c r="H626" s="6" t="str">
        <f t="shared" si="37"/>
        <v>BULLISH DIVERGENCE</v>
      </c>
    </row>
    <row r="627" spans="1:8" ht="13.5" x14ac:dyDescent="0.25">
      <c r="A627" s="3">
        <f>TITRES_STAT!B630</f>
        <v>42916</v>
      </c>
      <c r="B627" s="6">
        <f>TITRES_STAT!C630</f>
        <v>15.1</v>
      </c>
      <c r="C627" s="6">
        <f>TITRES_STAT!D630</f>
        <v>7.7689000000000004</v>
      </c>
      <c r="D627" s="6">
        <f>TITRES_STAT!E630</f>
        <v>28402</v>
      </c>
      <c r="E627" s="2">
        <f t="shared" si="36"/>
        <v>6666784</v>
      </c>
      <c r="F627" s="6" t="str">
        <f t="shared" si="39"/>
        <v>BULLISH</v>
      </c>
      <c r="G627" s="6" t="str">
        <f t="shared" si="38"/>
        <v>NEUTRAL</v>
      </c>
      <c r="H627" s="6" t="str">
        <f t="shared" si="37"/>
        <v>BULLISH DIVERGENCE</v>
      </c>
    </row>
    <row r="628" spans="1:8" ht="13.5" x14ac:dyDescent="0.25">
      <c r="A628" s="3">
        <f>TITRES_STAT!B631</f>
        <v>42919</v>
      </c>
      <c r="B628" s="6">
        <f>TITRES_STAT!C631</f>
        <v>15.11</v>
      </c>
      <c r="C628" s="6">
        <f>TITRES_STAT!D631</f>
        <v>7.774</v>
      </c>
      <c r="D628" s="6">
        <f>TITRES_STAT!E631</f>
        <v>7566</v>
      </c>
      <c r="E628" s="2">
        <f t="shared" si="36"/>
        <v>6674350</v>
      </c>
      <c r="F628" s="6" t="str">
        <f t="shared" si="39"/>
        <v>BULLISH</v>
      </c>
      <c r="G628" s="6" t="str">
        <f t="shared" si="38"/>
        <v>NEUTRAL</v>
      </c>
      <c r="H628" s="6" t="str">
        <f t="shared" si="37"/>
        <v>CONFIRMED BULLISH</v>
      </c>
    </row>
    <row r="629" spans="1:8" ht="13.5" x14ac:dyDescent="0.25">
      <c r="A629" s="3">
        <f>TITRES_STAT!B632</f>
        <v>42920</v>
      </c>
      <c r="B629" s="6">
        <f>TITRES_STAT!C632</f>
        <v>15.25</v>
      </c>
      <c r="C629" s="6">
        <f>TITRES_STAT!D632</f>
        <v>7.8460000000000001</v>
      </c>
      <c r="D629" s="6">
        <f>TITRES_STAT!E632</f>
        <v>15515</v>
      </c>
      <c r="E629" s="2">
        <f t="shared" si="36"/>
        <v>6689865</v>
      </c>
      <c r="F629" s="6" t="str">
        <f t="shared" si="39"/>
        <v>BULLISH</v>
      </c>
      <c r="G629" s="6" t="str">
        <f t="shared" si="38"/>
        <v>NEUTRAL</v>
      </c>
      <c r="H629" s="6" t="str">
        <f t="shared" si="37"/>
        <v>CONFIRMED BULLISH</v>
      </c>
    </row>
    <row r="630" spans="1:8" ht="13.5" x14ac:dyDescent="0.25">
      <c r="A630" s="3">
        <f>TITRES_STAT!B633</f>
        <v>42921</v>
      </c>
      <c r="B630" s="6">
        <f>TITRES_STAT!C633</f>
        <v>15.26</v>
      </c>
      <c r="C630" s="6">
        <f>TITRES_STAT!D633</f>
        <v>7.8512000000000004</v>
      </c>
      <c r="D630" s="6">
        <f>TITRES_STAT!E633</f>
        <v>15540</v>
      </c>
      <c r="E630" s="2">
        <f t="shared" si="36"/>
        <v>6705405</v>
      </c>
      <c r="F630" s="6" t="str">
        <f t="shared" si="39"/>
        <v>BULLISH</v>
      </c>
      <c r="G630" s="6" t="str">
        <f t="shared" si="38"/>
        <v>NEUTRAL</v>
      </c>
      <c r="H630" s="6" t="str">
        <f t="shared" si="37"/>
        <v>CONFIRMED BULLISH</v>
      </c>
    </row>
    <row r="631" spans="1:8" ht="13.5" x14ac:dyDescent="0.25">
      <c r="A631" s="3">
        <f>TITRES_STAT!B634</f>
        <v>42922</v>
      </c>
      <c r="B631" s="6">
        <f>TITRES_STAT!C634</f>
        <v>15.25</v>
      </c>
      <c r="C631" s="6">
        <f>TITRES_STAT!D634</f>
        <v>7.8460000000000001</v>
      </c>
      <c r="D631" s="6">
        <f>TITRES_STAT!E634</f>
        <v>8865</v>
      </c>
      <c r="E631" s="2">
        <f t="shared" si="36"/>
        <v>6696540</v>
      </c>
      <c r="F631" s="6" t="str">
        <f t="shared" si="39"/>
        <v>BULLISH</v>
      </c>
      <c r="G631" s="6" t="str">
        <f t="shared" si="38"/>
        <v>NEUTRAL</v>
      </c>
      <c r="H631" s="6" t="str">
        <f t="shared" si="37"/>
        <v>CONFIRMED BULLISH</v>
      </c>
    </row>
    <row r="632" spans="1:8" ht="13.5" x14ac:dyDescent="0.25">
      <c r="A632" s="3">
        <f>TITRES_STAT!B635</f>
        <v>42923</v>
      </c>
      <c r="B632" s="6">
        <f>TITRES_STAT!C635</f>
        <v>14.95</v>
      </c>
      <c r="C632" s="6">
        <f>TITRES_STAT!D635</f>
        <v>8.1462000000000003</v>
      </c>
      <c r="D632" s="6">
        <f>TITRES_STAT!E635</f>
        <v>18730</v>
      </c>
      <c r="E632" s="2">
        <f t="shared" si="36"/>
        <v>6677810</v>
      </c>
      <c r="F632" s="6" t="str">
        <f t="shared" si="39"/>
        <v>BULLISH</v>
      </c>
      <c r="G632" s="6" t="str">
        <f t="shared" si="38"/>
        <v>NEUTRAL</v>
      </c>
      <c r="H632" s="6" t="str">
        <f t="shared" si="37"/>
        <v>BULLISH DIVERGENCE</v>
      </c>
    </row>
    <row r="633" spans="1:8" ht="13.5" x14ac:dyDescent="0.25">
      <c r="A633" s="3">
        <f>TITRES_STAT!B636</f>
        <v>42926</v>
      </c>
      <c r="B633" s="6">
        <f>TITRES_STAT!C636</f>
        <v>15.25</v>
      </c>
      <c r="C633" s="6">
        <f>TITRES_STAT!D636</f>
        <v>8.3096999999999994</v>
      </c>
      <c r="D633" s="6">
        <f>TITRES_STAT!E636</f>
        <v>5216</v>
      </c>
      <c r="E633" s="2">
        <f t="shared" si="36"/>
        <v>6683026</v>
      </c>
      <c r="F633" s="6" t="str">
        <f t="shared" si="39"/>
        <v>BULLISH</v>
      </c>
      <c r="G633" s="6" t="str">
        <f t="shared" si="38"/>
        <v>NEUTRAL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15.2</v>
      </c>
      <c r="C634" s="6">
        <f>TITRES_STAT!D637</f>
        <v>8.2825000000000006</v>
      </c>
      <c r="D634" s="6">
        <f>TITRES_STAT!E637</f>
        <v>1925</v>
      </c>
      <c r="E634" s="2">
        <f t="shared" si="36"/>
        <v>6681101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42928</v>
      </c>
      <c r="B635" s="6">
        <f>TITRES_STAT!C638</f>
        <v>15.5</v>
      </c>
      <c r="C635" s="6">
        <f>TITRES_STAT!D638</f>
        <v>8.4459</v>
      </c>
      <c r="D635" s="6">
        <f>TITRES_STAT!E638</f>
        <v>5287</v>
      </c>
      <c r="E635" s="2">
        <f t="shared" si="36"/>
        <v>6686388</v>
      </c>
      <c r="F635" s="6" t="str">
        <f t="shared" si="39"/>
        <v>BEARISH</v>
      </c>
      <c r="G635" s="6" t="str">
        <f t="shared" si="38"/>
        <v>NEUTRAL</v>
      </c>
      <c r="H635" s="6" t="str">
        <f t="shared" si="37"/>
        <v>BEARISH DIVERGENCE</v>
      </c>
    </row>
    <row r="636" spans="1:8" ht="13.5" x14ac:dyDescent="0.25">
      <c r="A636" s="3">
        <f>TITRES_STAT!B639</f>
        <v>42929</v>
      </c>
      <c r="B636" s="6">
        <f>TITRES_STAT!C639</f>
        <v>15.54</v>
      </c>
      <c r="C636" s="6">
        <f>TITRES_STAT!D639</f>
        <v>8.4677000000000007</v>
      </c>
      <c r="D636" s="6">
        <f>TITRES_STAT!E639</f>
        <v>2317</v>
      </c>
      <c r="E636" s="2">
        <f t="shared" si="36"/>
        <v>6688705</v>
      </c>
      <c r="F636" s="6" t="str">
        <f t="shared" si="39"/>
        <v>BEARISH</v>
      </c>
      <c r="G636" s="6" t="str">
        <f t="shared" si="38"/>
        <v>NEUTRAL</v>
      </c>
      <c r="H636" s="6" t="str">
        <f t="shared" si="37"/>
        <v>BEARISH DIVERGENCE</v>
      </c>
    </row>
    <row r="637" spans="1:8" ht="13.5" x14ac:dyDescent="0.25">
      <c r="A637" s="3">
        <f>TITRES_STAT!B640</f>
        <v>42930</v>
      </c>
      <c r="B637" s="6">
        <f>TITRES_STAT!C640</f>
        <v>15.2</v>
      </c>
      <c r="C637" s="6">
        <f>TITRES_STAT!D640</f>
        <v>8.2825000000000006</v>
      </c>
      <c r="D637" s="6">
        <f>TITRES_STAT!E640</f>
        <v>3887</v>
      </c>
      <c r="E637" s="2">
        <f t="shared" si="36"/>
        <v>6684818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15.1</v>
      </c>
      <c r="C638" s="6">
        <f>TITRES_STAT!D641</f>
        <v>8.2279999999999998</v>
      </c>
      <c r="D638" s="6">
        <f>TITRES_STAT!E641</f>
        <v>2247</v>
      </c>
      <c r="E638" s="2">
        <f t="shared" si="36"/>
        <v>6682571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CONFIRMED BEARISH</v>
      </c>
    </row>
    <row r="639" spans="1:8" ht="13.5" x14ac:dyDescent="0.25">
      <c r="A639" s="3">
        <f>TITRES_STAT!B642</f>
        <v>42934</v>
      </c>
      <c r="B639" s="6">
        <f>TITRES_STAT!C642</f>
        <v>14.9</v>
      </c>
      <c r="C639" s="6">
        <f>TITRES_STAT!D642</f>
        <v>8.1189999999999998</v>
      </c>
      <c r="D639" s="6">
        <f>TITRES_STAT!E642</f>
        <v>2292</v>
      </c>
      <c r="E639" s="2">
        <f t="shared" si="36"/>
        <v>6680279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CONFIRMED BEARISH</v>
      </c>
    </row>
    <row r="640" spans="1:8" ht="13.5" x14ac:dyDescent="0.25">
      <c r="A640" s="3">
        <f>TITRES_STAT!B643</f>
        <v>42935</v>
      </c>
      <c r="B640" s="6">
        <f>TITRES_STAT!C643</f>
        <v>14.9</v>
      </c>
      <c r="C640" s="6">
        <f>TITRES_STAT!D643</f>
        <v>8.1189999999999998</v>
      </c>
      <c r="D640" s="6">
        <f>TITRES_STAT!E643</f>
        <v>4606</v>
      </c>
      <c r="E640" s="2">
        <f t="shared" si="36"/>
        <v>6680279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CONFIRMED BEARISH</v>
      </c>
    </row>
    <row r="641" spans="1:8" ht="13.5" x14ac:dyDescent="0.25">
      <c r="A641" s="3">
        <f>TITRES_STAT!B644</f>
        <v>42936</v>
      </c>
      <c r="B641" s="6">
        <f>TITRES_STAT!C644</f>
        <v>14.9</v>
      </c>
      <c r="C641" s="6">
        <f>TITRES_STAT!D644</f>
        <v>8.1189999999999998</v>
      </c>
      <c r="D641" s="6">
        <f>TITRES_STAT!E644</f>
        <v>1317</v>
      </c>
      <c r="E641" s="2">
        <f t="shared" si="36"/>
        <v>6680279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CONFIRMED BEARISH</v>
      </c>
    </row>
    <row r="642" spans="1:8" ht="13.5" x14ac:dyDescent="0.25">
      <c r="A642" s="3">
        <f>TITRES_STAT!B645</f>
        <v>42937</v>
      </c>
      <c r="B642" s="6">
        <f>TITRES_STAT!C645</f>
        <v>14.69</v>
      </c>
      <c r="C642" s="6">
        <f>TITRES_STAT!D645</f>
        <v>8.0045999999999999</v>
      </c>
      <c r="D642" s="6">
        <f>TITRES_STAT!E645</f>
        <v>2294</v>
      </c>
      <c r="E642" s="2">
        <f t="shared" si="36"/>
        <v>6677985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14.45</v>
      </c>
      <c r="C643" s="6">
        <f>TITRES_STAT!D646</f>
        <v>7.8738000000000001</v>
      </c>
      <c r="D643" s="6">
        <f>TITRES_STAT!E646</f>
        <v>1802</v>
      </c>
      <c r="E643" s="2">
        <f t="shared" si="36"/>
        <v>6676183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14.7</v>
      </c>
      <c r="C644" s="6">
        <f>TITRES_STAT!D647</f>
        <v>8.01</v>
      </c>
      <c r="D644" s="6">
        <f>TITRES_STAT!E647</f>
        <v>8934</v>
      </c>
      <c r="E644" s="2">
        <f t="shared" ref="E644:E707" si="40">IF(B644&gt;B643, E643+D644, IF(B644&lt;B643, E643-D644, E643))</f>
        <v>6685117</v>
      </c>
      <c r="F644" s="6" t="str">
        <f t="shared" si="39"/>
        <v>BULLISH</v>
      </c>
      <c r="G644" s="6" t="str">
        <f t="shared" si="38"/>
        <v>NEUTRAL</v>
      </c>
      <c r="H644" s="6" t="str">
        <f t="shared" si="37"/>
        <v>BULLISH DIVERGENCE</v>
      </c>
    </row>
    <row r="645" spans="1:8" ht="13.5" x14ac:dyDescent="0.25">
      <c r="A645" s="3">
        <f>TITRES_STAT!B648</f>
        <v>42943</v>
      </c>
      <c r="B645" s="6">
        <f>TITRES_STAT!C648</f>
        <v>14.5</v>
      </c>
      <c r="C645" s="6">
        <f>TITRES_STAT!D648</f>
        <v>7.9009999999999998</v>
      </c>
      <c r="D645" s="6">
        <f>TITRES_STAT!E648</f>
        <v>15507</v>
      </c>
      <c r="E645" s="2">
        <f t="shared" si="40"/>
        <v>6669610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14.57</v>
      </c>
      <c r="C646" s="6">
        <f>TITRES_STAT!D649</f>
        <v>7.9391999999999996</v>
      </c>
      <c r="D646" s="6">
        <f>TITRES_STAT!E649</f>
        <v>4481</v>
      </c>
      <c r="E646" s="2">
        <f t="shared" si="40"/>
        <v>6674091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14.67</v>
      </c>
      <c r="C647" s="6">
        <f>TITRES_STAT!D650</f>
        <v>7.9936999999999996</v>
      </c>
      <c r="D647" s="6">
        <f>TITRES_STAT!E650</f>
        <v>6059</v>
      </c>
      <c r="E647" s="2">
        <f t="shared" si="40"/>
        <v>6680150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BULLISH DIVERGENCE</v>
      </c>
    </row>
    <row r="648" spans="1:8" ht="13.5" x14ac:dyDescent="0.25">
      <c r="A648" s="3">
        <f>TITRES_STAT!B651</f>
        <v>42948</v>
      </c>
      <c r="B648" s="6">
        <f>TITRES_STAT!C651</f>
        <v>15</v>
      </c>
      <c r="C648" s="6">
        <f>TITRES_STAT!D651</f>
        <v>8.1735000000000007</v>
      </c>
      <c r="D648" s="6">
        <f>TITRES_STAT!E651</f>
        <v>2936</v>
      </c>
      <c r="E648" s="2">
        <f t="shared" si="40"/>
        <v>6683086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CONFIRMED BULLISH</v>
      </c>
    </row>
    <row r="649" spans="1:8" ht="13.5" x14ac:dyDescent="0.25">
      <c r="A649" s="3">
        <f>TITRES_STAT!B652</f>
        <v>42949</v>
      </c>
      <c r="B649" s="6">
        <f>TITRES_STAT!C652</f>
        <v>15</v>
      </c>
      <c r="C649" s="6">
        <f>TITRES_STAT!D652</f>
        <v>8.1735000000000007</v>
      </c>
      <c r="D649" s="6">
        <f>TITRES_STAT!E652</f>
        <v>1550</v>
      </c>
      <c r="E649" s="2">
        <f t="shared" si="40"/>
        <v>6683086</v>
      </c>
      <c r="F649" s="6" t="str">
        <f t="shared" si="43"/>
        <v>BEARISH</v>
      </c>
      <c r="G649" s="6" t="str">
        <f t="shared" si="42"/>
        <v>NEUTRAL</v>
      </c>
      <c r="H649" s="6" t="str">
        <f t="shared" si="41"/>
        <v>BEARISH DIVERGENCE</v>
      </c>
    </row>
    <row r="650" spans="1:8" ht="13.5" x14ac:dyDescent="0.25">
      <c r="A650" s="3">
        <f>TITRES_STAT!B653</f>
        <v>42950</v>
      </c>
      <c r="B650" s="6">
        <f>TITRES_STAT!C653</f>
        <v>14.97</v>
      </c>
      <c r="C650" s="6">
        <f>TITRES_STAT!D653</f>
        <v>8.1570999999999998</v>
      </c>
      <c r="D650" s="6">
        <f>TITRES_STAT!E653</f>
        <v>4723</v>
      </c>
      <c r="E650" s="2">
        <f t="shared" si="40"/>
        <v>6678363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14.96</v>
      </c>
      <c r="C651" s="6">
        <f>TITRES_STAT!D654</f>
        <v>8.1516999999999999</v>
      </c>
      <c r="D651" s="6">
        <f>TITRES_STAT!E654</f>
        <v>1521</v>
      </c>
      <c r="E651" s="2">
        <f t="shared" si="40"/>
        <v>6676842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14.96</v>
      </c>
      <c r="C652" s="6">
        <f>TITRES_STAT!D655</f>
        <v>8.1516999999999999</v>
      </c>
      <c r="D652" s="6">
        <f>TITRES_STAT!E655</f>
        <v>1282</v>
      </c>
      <c r="E652" s="2">
        <f t="shared" si="40"/>
        <v>6676842</v>
      </c>
      <c r="F652" s="6" t="str">
        <f t="shared" si="43"/>
        <v>BEARISH</v>
      </c>
      <c r="G652" s="6" t="str">
        <f t="shared" si="42"/>
        <v>NEUTRAL</v>
      </c>
      <c r="H652" s="6" t="str">
        <f t="shared" si="41"/>
        <v>BEARISH DIVERGENCE</v>
      </c>
    </row>
    <row r="653" spans="1:8" ht="13.5" x14ac:dyDescent="0.25">
      <c r="A653" s="3">
        <f>TITRES_STAT!B656</f>
        <v>42955</v>
      </c>
      <c r="B653" s="6">
        <f>TITRES_STAT!C656</f>
        <v>14.96</v>
      </c>
      <c r="C653" s="6">
        <f>TITRES_STAT!D656</f>
        <v>8.1516999999999999</v>
      </c>
      <c r="D653" s="6">
        <f>TITRES_STAT!E656</f>
        <v>1210</v>
      </c>
      <c r="E653" s="2">
        <f t="shared" si="40"/>
        <v>6676842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CONFIRMED BEARISH</v>
      </c>
    </row>
    <row r="654" spans="1:8" ht="13.5" x14ac:dyDescent="0.25">
      <c r="A654" s="3">
        <f>TITRES_STAT!B657</f>
        <v>42956</v>
      </c>
      <c r="B654" s="6">
        <f>TITRES_STAT!C657</f>
        <v>14.96</v>
      </c>
      <c r="C654" s="6">
        <f>TITRES_STAT!D657</f>
        <v>8.1516999999999999</v>
      </c>
      <c r="D654" s="6">
        <f>TITRES_STAT!E657</f>
        <v>383</v>
      </c>
      <c r="E654" s="2">
        <f t="shared" si="40"/>
        <v>6676842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CONFIRMED BEARISH</v>
      </c>
    </row>
    <row r="655" spans="1:8" ht="13.5" x14ac:dyDescent="0.25">
      <c r="A655" s="3">
        <f>TITRES_STAT!B658</f>
        <v>42957</v>
      </c>
      <c r="B655" s="6">
        <f>TITRES_STAT!C658</f>
        <v>15</v>
      </c>
      <c r="C655" s="6">
        <f>TITRES_STAT!D658</f>
        <v>8.1735000000000007</v>
      </c>
      <c r="D655" s="6">
        <f>TITRES_STAT!E658</f>
        <v>2865</v>
      </c>
      <c r="E655" s="2">
        <f t="shared" si="40"/>
        <v>6679707</v>
      </c>
      <c r="F655" s="6" t="str">
        <f t="shared" si="43"/>
        <v>BULLISH</v>
      </c>
      <c r="G655" s="6" t="str">
        <f t="shared" si="42"/>
        <v>NEUTRAL</v>
      </c>
      <c r="H655" s="6" t="str">
        <f t="shared" si="41"/>
        <v>CONFIRMED BULLISH</v>
      </c>
    </row>
    <row r="656" spans="1:8" ht="13.5" x14ac:dyDescent="0.25">
      <c r="A656" s="3">
        <f>TITRES_STAT!B659</f>
        <v>42958</v>
      </c>
      <c r="B656" s="6">
        <f>TITRES_STAT!C659</f>
        <v>15.11</v>
      </c>
      <c r="C656" s="6">
        <f>TITRES_STAT!D659</f>
        <v>8.2333999999999996</v>
      </c>
      <c r="D656" s="6">
        <f>TITRES_STAT!E659</f>
        <v>3821</v>
      </c>
      <c r="E656" s="2">
        <f t="shared" si="40"/>
        <v>6683528</v>
      </c>
      <c r="F656" s="6" t="str">
        <f t="shared" si="43"/>
        <v>BULLISH</v>
      </c>
      <c r="G656" s="6" t="str">
        <f t="shared" si="42"/>
        <v>NEUTRAL</v>
      </c>
      <c r="H656" s="6" t="str">
        <f t="shared" si="41"/>
        <v>CONFIRMED BULLISH</v>
      </c>
    </row>
    <row r="657" spans="1:8" ht="13.5" x14ac:dyDescent="0.25">
      <c r="A657" s="3">
        <f>TITRES_STAT!B660</f>
        <v>42961</v>
      </c>
      <c r="B657" s="6">
        <f>TITRES_STAT!C660</f>
        <v>14.95</v>
      </c>
      <c r="C657" s="6">
        <f>TITRES_STAT!D660</f>
        <v>8.1462000000000003</v>
      </c>
      <c r="D657" s="6">
        <f>TITRES_STAT!E660</f>
        <v>3995</v>
      </c>
      <c r="E657" s="2">
        <f t="shared" si="40"/>
        <v>6679533</v>
      </c>
      <c r="F657" s="6" t="str">
        <f t="shared" si="43"/>
        <v>BULLISH</v>
      </c>
      <c r="G657" s="6" t="str">
        <f t="shared" si="42"/>
        <v>NEUTRAL</v>
      </c>
      <c r="H657" s="6" t="str">
        <f t="shared" si="41"/>
        <v>BULLISH DIVERGENCE</v>
      </c>
    </row>
    <row r="658" spans="1:8" ht="13.5" x14ac:dyDescent="0.25">
      <c r="A658" s="3">
        <f>TITRES_STAT!B661</f>
        <v>42962</v>
      </c>
      <c r="B658" s="6">
        <f>TITRES_STAT!C661</f>
        <v>14.9</v>
      </c>
      <c r="C658" s="6">
        <f>TITRES_STAT!D661</f>
        <v>8.1189999999999998</v>
      </c>
      <c r="D658" s="6">
        <f>TITRES_STAT!E661</f>
        <v>2590</v>
      </c>
      <c r="E658" s="2">
        <f t="shared" si="40"/>
        <v>6676943</v>
      </c>
      <c r="F658" s="6" t="str">
        <f t="shared" si="43"/>
        <v>BULLISH</v>
      </c>
      <c r="G658" s="6" t="str">
        <f t="shared" si="42"/>
        <v>NEUTRAL</v>
      </c>
      <c r="H658" s="6" t="str">
        <f t="shared" si="41"/>
        <v>BULLISH DIVERGENCE</v>
      </c>
    </row>
    <row r="659" spans="1:8" ht="13.5" x14ac:dyDescent="0.25">
      <c r="A659" s="3">
        <f>TITRES_STAT!B662</f>
        <v>42963</v>
      </c>
      <c r="B659" s="6">
        <f>TITRES_STAT!C662</f>
        <v>14.9</v>
      </c>
      <c r="C659" s="6">
        <f>TITRES_STAT!D662</f>
        <v>8.1189999999999998</v>
      </c>
      <c r="D659" s="6">
        <f>TITRES_STAT!E662</f>
        <v>1282</v>
      </c>
      <c r="E659" s="2">
        <f t="shared" si="40"/>
        <v>6676943</v>
      </c>
      <c r="F659" s="6" t="str">
        <f t="shared" si="43"/>
        <v>BULLISH</v>
      </c>
      <c r="G659" s="6" t="str">
        <f t="shared" si="42"/>
        <v>NEUTRAL</v>
      </c>
      <c r="H659" s="6" t="str">
        <f t="shared" si="41"/>
        <v>BULLISH DIVERGENCE</v>
      </c>
    </row>
    <row r="660" spans="1:8" ht="13.5" x14ac:dyDescent="0.25">
      <c r="A660" s="3">
        <f>TITRES_STAT!B663</f>
        <v>42964</v>
      </c>
      <c r="B660" s="6">
        <f>TITRES_STAT!C663</f>
        <v>14.9</v>
      </c>
      <c r="C660" s="6">
        <f>TITRES_STAT!D663</f>
        <v>8.1189999999999998</v>
      </c>
      <c r="D660" s="6">
        <f>TITRES_STAT!E663</f>
        <v>2327</v>
      </c>
      <c r="E660" s="2">
        <f t="shared" si="40"/>
        <v>6676943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15.11</v>
      </c>
      <c r="C661" s="6">
        <f>TITRES_STAT!D664</f>
        <v>8.2333999999999996</v>
      </c>
      <c r="D661" s="6">
        <f>TITRES_STAT!E664</f>
        <v>35342</v>
      </c>
      <c r="E661" s="2">
        <f t="shared" si="40"/>
        <v>6712285</v>
      </c>
      <c r="F661" s="6" t="str">
        <f t="shared" si="43"/>
        <v>BULLISH</v>
      </c>
      <c r="G661" s="6" t="str">
        <f t="shared" si="42"/>
        <v>NEUTRAL</v>
      </c>
      <c r="H661" s="6" t="str">
        <f t="shared" si="41"/>
        <v>NEUTRAL</v>
      </c>
    </row>
    <row r="662" spans="1:8" ht="13.5" x14ac:dyDescent="0.25">
      <c r="A662" s="3">
        <f>TITRES_STAT!B665</f>
        <v>42968</v>
      </c>
      <c r="B662" s="6">
        <f>TITRES_STAT!C665</f>
        <v>15.2</v>
      </c>
      <c r="C662" s="6">
        <f>TITRES_STAT!D665</f>
        <v>8.2825000000000006</v>
      </c>
      <c r="D662" s="6">
        <f>TITRES_STAT!E665</f>
        <v>1417</v>
      </c>
      <c r="E662" s="2">
        <f t="shared" si="40"/>
        <v>6713702</v>
      </c>
      <c r="F662" s="6" t="str">
        <f t="shared" si="43"/>
        <v>BULLISH</v>
      </c>
      <c r="G662" s="6" t="str">
        <f t="shared" si="42"/>
        <v>NEUTRAL</v>
      </c>
      <c r="H662" s="6" t="str">
        <f t="shared" si="41"/>
        <v>CONFIRMED BULLISH</v>
      </c>
    </row>
    <row r="663" spans="1:8" ht="13.5" x14ac:dyDescent="0.25">
      <c r="A663" s="3">
        <f>TITRES_STAT!B666</f>
        <v>42969</v>
      </c>
      <c r="B663" s="6">
        <f>TITRES_STAT!C666</f>
        <v>15.38</v>
      </c>
      <c r="C663" s="6">
        <f>TITRES_STAT!D666</f>
        <v>8.3805999999999994</v>
      </c>
      <c r="D663" s="6">
        <f>TITRES_STAT!E666</f>
        <v>710</v>
      </c>
      <c r="E663" s="2">
        <f t="shared" si="40"/>
        <v>6714412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CONFIRMED BULLISH</v>
      </c>
    </row>
    <row r="664" spans="1:8" ht="13.5" x14ac:dyDescent="0.25">
      <c r="A664" s="3">
        <f>TITRES_STAT!B667</f>
        <v>42970</v>
      </c>
      <c r="B664" s="6">
        <f>TITRES_STAT!C667</f>
        <v>15.38</v>
      </c>
      <c r="C664" s="6">
        <f>TITRES_STAT!D667</f>
        <v>8.3805999999999994</v>
      </c>
      <c r="D664" s="6">
        <f>TITRES_STAT!E667</f>
        <v>2256</v>
      </c>
      <c r="E664" s="2">
        <f t="shared" si="40"/>
        <v>6714412</v>
      </c>
      <c r="F664" s="6" t="str">
        <f t="shared" si="43"/>
        <v>BULLISH</v>
      </c>
      <c r="G664" s="6" t="str">
        <f t="shared" si="42"/>
        <v>NEUTRAL</v>
      </c>
      <c r="H664" s="6" t="str">
        <f t="shared" si="41"/>
        <v>CONFIRMED BULLISH</v>
      </c>
    </row>
    <row r="665" spans="1:8" ht="13.5" x14ac:dyDescent="0.25">
      <c r="A665" s="3">
        <f>TITRES_STAT!B668</f>
        <v>42971</v>
      </c>
      <c r="B665" s="6">
        <f>TITRES_STAT!C668</f>
        <v>15.38</v>
      </c>
      <c r="C665" s="6">
        <f>TITRES_STAT!D668</f>
        <v>8.3805999999999994</v>
      </c>
      <c r="D665" s="6">
        <f>TITRES_STAT!E668</f>
        <v>1182</v>
      </c>
      <c r="E665" s="2">
        <f t="shared" si="40"/>
        <v>6714412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CONFIRMED BULLISH</v>
      </c>
    </row>
    <row r="666" spans="1:8" ht="13.5" x14ac:dyDescent="0.25">
      <c r="A666" s="3">
        <f>TITRES_STAT!B669</f>
        <v>42972</v>
      </c>
      <c r="B666" s="6">
        <f>TITRES_STAT!C669</f>
        <v>15.3</v>
      </c>
      <c r="C666" s="6">
        <f>TITRES_STAT!D669</f>
        <v>8.3369999999999997</v>
      </c>
      <c r="D666" s="6">
        <f>TITRES_STAT!E669</f>
        <v>3483</v>
      </c>
      <c r="E666" s="2">
        <f t="shared" si="40"/>
        <v>6710929</v>
      </c>
      <c r="F666" s="6" t="str">
        <f t="shared" si="43"/>
        <v>BEARISH</v>
      </c>
      <c r="G666" s="6" t="str">
        <f t="shared" si="42"/>
        <v>NEUTRAL</v>
      </c>
      <c r="H666" s="6" t="str">
        <f t="shared" si="41"/>
        <v>BEARISH DIVERGENCE</v>
      </c>
    </row>
    <row r="667" spans="1:8" ht="13.5" x14ac:dyDescent="0.25">
      <c r="A667" s="3">
        <f>TITRES_STAT!B670</f>
        <v>42975</v>
      </c>
      <c r="B667" s="6">
        <f>TITRES_STAT!C670</f>
        <v>15.18</v>
      </c>
      <c r="C667" s="6">
        <f>TITRES_STAT!D670</f>
        <v>8.2715999999999994</v>
      </c>
      <c r="D667" s="6">
        <f>TITRES_STAT!E670</f>
        <v>4155</v>
      </c>
      <c r="E667" s="2">
        <f t="shared" si="40"/>
        <v>6706774</v>
      </c>
      <c r="F667" s="6" t="str">
        <f t="shared" si="43"/>
        <v>BEARISH</v>
      </c>
      <c r="G667" s="6" t="str">
        <f t="shared" si="42"/>
        <v>NEUTRAL</v>
      </c>
      <c r="H667" s="6" t="str">
        <f t="shared" si="41"/>
        <v>CONFIRMED BEARISH</v>
      </c>
    </row>
    <row r="668" spans="1:8" ht="13.5" x14ac:dyDescent="0.25">
      <c r="A668" s="3">
        <f>TITRES_STAT!B671</f>
        <v>42976</v>
      </c>
      <c r="B668" s="6">
        <f>TITRES_STAT!C671</f>
        <v>15.16</v>
      </c>
      <c r="C668" s="6">
        <f>TITRES_STAT!D671</f>
        <v>8.2606999999999999</v>
      </c>
      <c r="D668" s="6">
        <f>TITRES_STAT!E671</f>
        <v>916</v>
      </c>
      <c r="E668" s="2">
        <f t="shared" si="40"/>
        <v>6705858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42977</v>
      </c>
      <c r="B669" s="6">
        <f>TITRES_STAT!C672</f>
        <v>15.29</v>
      </c>
      <c r="C669" s="6">
        <f>TITRES_STAT!D672</f>
        <v>8.3315000000000001</v>
      </c>
      <c r="D669" s="6">
        <f>TITRES_STAT!E672</f>
        <v>55670</v>
      </c>
      <c r="E669" s="2">
        <f t="shared" si="40"/>
        <v>6761528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BULLISH DIVERGENCE</v>
      </c>
    </row>
    <row r="670" spans="1:8" ht="13.5" x14ac:dyDescent="0.25">
      <c r="A670" s="3">
        <f>TITRES_STAT!B673</f>
        <v>42978</v>
      </c>
      <c r="B670" s="6">
        <f>TITRES_STAT!C673</f>
        <v>15.27</v>
      </c>
      <c r="C670" s="6">
        <f>TITRES_STAT!D673</f>
        <v>8.3206000000000007</v>
      </c>
      <c r="D670" s="6">
        <f>TITRES_STAT!E673</f>
        <v>2075</v>
      </c>
      <c r="E670" s="2">
        <f t="shared" si="40"/>
        <v>6759453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BULLISH DIVERGENCE</v>
      </c>
    </row>
    <row r="671" spans="1:8" ht="13.5" x14ac:dyDescent="0.25">
      <c r="A671" s="3">
        <f>TITRES_STAT!B674</f>
        <v>42982</v>
      </c>
      <c r="B671" s="6">
        <f>TITRES_STAT!C674</f>
        <v>15.25</v>
      </c>
      <c r="C671" s="6">
        <f>TITRES_STAT!D674</f>
        <v>8.3096999999999994</v>
      </c>
      <c r="D671" s="6">
        <f>TITRES_STAT!E674</f>
        <v>1311</v>
      </c>
      <c r="E671" s="2">
        <f t="shared" si="40"/>
        <v>6758142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BULLISH DIVERGENCE</v>
      </c>
    </row>
    <row r="672" spans="1:8" ht="13.5" x14ac:dyDescent="0.25">
      <c r="A672" s="3">
        <f>TITRES_STAT!B675</f>
        <v>42983</v>
      </c>
      <c r="B672" s="6">
        <f>TITRES_STAT!C675</f>
        <v>15.24</v>
      </c>
      <c r="C672" s="6">
        <f>TITRES_STAT!D675</f>
        <v>8.3042999999999996</v>
      </c>
      <c r="D672" s="6">
        <f>TITRES_STAT!E675</f>
        <v>9909</v>
      </c>
      <c r="E672" s="2">
        <f t="shared" si="40"/>
        <v>6748233</v>
      </c>
      <c r="F672" s="6" t="str">
        <f t="shared" si="43"/>
        <v>BULLISH</v>
      </c>
      <c r="G672" s="6" t="str">
        <f t="shared" si="42"/>
        <v>NEUTRAL</v>
      </c>
      <c r="H672" s="6" t="str">
        <f t="shared" si="41"/>
        <v>CONFIRMED BULLISH</v>
      </c>
    </row>
    <row r="673" spans="1:8" ht="13.5" x14ac:dyDescent="0.25">
      <c r="A673" s="3">
        <f>TITRES_STAT!B676</f>
        <v>42984</v>
      </c>
      <c r="B673" s="6">
        <f>TITRES_STAT!C676</f>
        <v>15.19</v>
      </c>
      <c r="C673" s="6">
        <f>TITRES_STAT!D676</f>
        <v>8.2769999999999992</v>
      </c>
      <c r="D673" s="6">
        <f>TITRES_STAT!E676</f>
        <v>5757</v>
      </c>
      <c r="E673" s="2">
        <f t="shared" si="40"/>
        <v>6742476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15.14</v>
      </c>
      <c r="C674" s="6">
        <f>TITRES_STAT!D677</f>
        <v>8.2498000000000005</v>
      </c>
      <c r="D674" s="6">
        <f>TITRES_STAT!E677</f>
        <v>39951</v>
      </c>
      <c r="E674" s="2">
        <f t="shared" si="40"/>
        <v>6702525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CONFIRMED BEARISH</v>
      </c>
    </row>
    <row r="675" spans="1:8" ht="13.5" x14ac:dyDescent="0.25">
      <c r="A675" s="3">
        <f>TITRES_STAT!B678</f>
        <v>42986</v>
      </c>
      <c r="B675" s="6">
        <f>TITRES_STAT!C678</f>
        <v>15.22</v>
      </c>
      <c r="C675" s="6">
        <f>TITRES_STAT!D678</f>
        <v>8.2934000000000001</v>
      </c>
      <c r="D675" s="6">
        <f>TITRES_STAT!E678</f>
        <v>13604</v>
      </c>
      <c r="E675" s="2">
        <f t="shared" si="40"/>
        <v>6716129</v>
      </c>
      <c r="F675" s="6" t="str">
        <f t="shared" si="43"/>
        <v>BEARISH</v>
      </c>
      <c r="G675" s="6" t="str">
        <f t="shared" si="42"/>
        <v>NEUTRAL</v>
      </c>
      <c r="H675" s="6" t="str">
        <f t="shared" si="41"/>
        <v>CONFIRMED BEARISH</v>
      </c>
    </row>
    <row r="676" spans="1:8" ht="13.5" x14ac:dyDescent="0.25">
      <c r="A676" s="3">
        <f>TITRES_STAT!B679</f>
        <v>42989</v>
      </c>
      <c r="B676" s="6">
        <f>TITRES_STAT!C679</f>
        <v>15.2</v>
      </c>
      <c r="C676" s="6">
        <f>TITRES_STAT!D679</f>
        <v>8.2825000000000006</v>
      </c>
      <c r="D676" s="6">
        <f>TITRES_STAT!E679</f>
        <v>133566</v>
      </c>
      <c r="E676" s="2">
        <f t="shared" si="40"/>
        <v>6582563</v>
      </c>
      <c r="F676" s="6" t="str">
        <f t="shared" si="43"/>
        <v>BEARISH</v>
      </c>
      <c r="G676" s="6" t="str">
        <f t="shared" si="42"/>
        <v>WEAK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15.27</v>
      </c>
      <c r="C677" s="6">
        <f>TITRES_STAT!D680</f>
        <v>8.3206000000000007</v>
      </c>
      <c r="D677" s="6">
        <f>TITRES_STAT!E680</f>
        <v>4431</v>
      </c>
      <c r="E677" s="2">
        <f t="shared" si="40"/>
        <v>6586994</v>
      </c>
      <c r="F677" s="6" t="str">
        <f t="shared" si="43"/>
        <v>BEARISH</v>
      </c>
      <c r="G677" s="6" t="str">
        <f t="shared" si="42"/>
        <v>WEAK</v>
      </c>
      <c r="H677" s="6" t="str">
        <f t="shared" si="41"/>
        <v>BEARISH DIVERGENCE</v>
      </c>
    </row>
    <row r="678" spans="1:8" ht="13.5" x14ac:dyDescent="0.25">
      <c r="A678" s="3">
        <f>TITRES_STAT!B681</f>
        <v>42991</v>
      </c>
      <c r="B678" s="6">
        <f>TITRES_STAT!C681</f>
        <v>15.3</v>
      </c>
      <c r="C678" s="6">
        <f>TITRES_STAT!D681</f>
        <v>8.3369999999999997</v>
      </c>
      <c r="D678" s="6">
        <f>TITRES_STAT!E681</f>
        <v>101687</v>
      </c>
      <c r="E678" s="2">
        <f t="shared" si="40"/>
        <v>6688681</v>
      </c>
      <c r="F678" s="6" t="str">
        <f t="shared" si="43"/>
        <v>BEARISH</v>
      </c>
      <c r="G678" s="6" t="str">
        <f t="shared" si="42"/>
        <v>NEUTRAL</v>
      </c>
      <c r="H678" s="6" t="str">
        <f t="shared" si="41"/>
        <v>BEARISH DIVERGENCE</v>
      </c>
    </row>
    <row r="679" spans="1:8" ht="13.5" x14ac:dyDescent="0.25">
      <c r="A679" s="3">
        <f>TITRES_STAT!B682</f>
        <v>42992</v>
      </c>
      <c r="B679" s="6">
        <f>TITRES_STAT!C682</f>
        <v>15.1</v>
      </c>
      <c r="C679" s="6">
        <f>TITRES_STAT!D682</f>
        <v>8.2279999999999998</v>
      </c>
      <c r="D679" s="6">
        <f>TITRES_STAT!E682</f>
        <v>17518</v>
      </c>
      <c r="E679" s="2">
        <f t="shared" si="40"/>
        <v>6671163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14.99</v>
      </c>
      <c r="C680" s="6">
        <f>TITRES_STAT!D683</f>
        <v>8.1679999999999993</v>
      </c>
      <c r="D680" s="6">
        <f>TITRES_STAT!E683</f>
        <v>5068</v>
      </c>
      <c r="E680" s="2">
        <f t="shared" si="40"/>
        <v>6666095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14.98</v>
      </c>
      <c r="C681" s="6">
        <f>TITRES_STAT!D684</f>
        <v>8.1625999999999994</v>
      </c>
      <c r="D681" s="6">
        <f>TITRES_STAT!E684</f>
        <v>11996</v>
      </c>
      <c r="E681" s="2">
        <f t="shared" si="40"/>
        <v>6654099</v>
      </c>
      <c r="F681" s="6" t="str">
        <f t="shared" si="43"/>
        <v>BULLISH</v>
      </c>
      <c r="G681" s="6" t="str">
        <f t="shared" si="42"/>
        <v>NEUTRAL</v>
      </c>
      <c r="H681" s="6" t="str">
        <f t="shared" si="41"/>
        <v>BULLISH DIVERGENCE</v>
      </c>
    </row>
    <row r="682" spans="1:8" ht="13.5" x14ac:dyDescent="0.25">
      <c r="A682" s="3">
        <f>TITRES_STAT!B685</f>
        <v>42997</v>
      </c>
      <c r="B682" s="6">
        <f>TITRES_STAT!C685</f>
        <v>14.97</v>
      </c>
      <c r="C682" s="6">
        <f>TITRES_STAT!D685</f>
        <v>8.1570999999999998</v>
      </c>
      <c r="D682" s="6">
        <f>TITRES_STAT!E685</f>
        <v>1566</v>
      </c>
      <c r="E682" s="2">
        <f t="shared" si="40"/>
        <v>6652533</v>
      </c>
      <c r="F682" s="6" t="str">
        <f t="shared" si="43"/>
        <v>BULLISH</v>
      </c>
      <c r="G682" s="6" t="str">
        <f t="shared" si="42"/>
        <v>NEUTRAL</v>
      </c>
      <c r="H682" s="6" t="str">
        <f t="shared" si="41"/>
        <v>BULLISH DIVERGENCE</v>
      </c>
    </row>
    <row r="683" spans="1:8" ht="13.5" x14ac:dyDescent="0.25">
      <c r="A683" s="3">
        <f>TITRES_STAT!B686</f>
        <v>42998</v>
      </c>
      <c r="B683" s="6">
        <f>TITRES_STAT!C686</f>
        <v>15.4</v>
      </c>
      <c r="C683" s="6">
        <f>TITRES_STAT!D686</f>
        <v>8.3915000000000006</v>
      </c>
      <c r="D683" s="6">
        <f>TITRES_STAT!E686</f>
        <v>254656</v>
      </c>
      <c r="E683" s="2">
        <f t="shared" si="40"/>
        <v>6907189</v>
      </c>
      <c r="F683" s="6" t="str">
        <f t="shared" si="43"/>
        <v>BULLISH</v>
      </c>
      <c r="G683" s="6" t="str">
        <f t="shared" si="42"/>
        <v>STRONG</v>
      </c>
      <c r="H683" s="6" t="str">
        <f t="shared" si="41"/>
        <v>CONFIRMED BULLISH</v>
      </c>
    </row>
    <row r="684" spans="1:8" ht="13.5" x14ac:dyDescent="0.25">
      <c r="A684" s="3">
        <f>TITRES_STAT!B687</f>
        <v>43000</v>
      </c>
      <c r="B684" s="6">
        <f>TITRES_STAT!C687</f>
        <v>15.01</v>
      </c>
      <c r="C684" s="6">
        <f>TITRES_STAT!D687</f>
        <v>8.1789000000000005</v>
      </c>
      <c r="D684" s="6">
        <f>TITRES_STAT!E687</f>
        <v>2718</v>
      </c>
      <c r="E684" s="2">
        <f t="shared" si="40"/>
        <v>6904471</v>
      </c>
      <c r="F684" s="6" t="str">
        <f t="shared" si="43"/>
        <v>BULLISH</v>
      </c>
      <c r="G684" s="6" t="str">
        <f t="shared" si="42"/>
        <v>STRONG</v>
      </c>
      <c r="H684" s="6" t="str">
        <f t="shared" si="41"/>
        <v>BULLISH DIVERGENCE</v>
      </c>
    </row>
    <row r="685" spans="1:8" ht="13.5" x14ac:dyDescent="0.25">
      <c r="A685" s="3">
        <f>TITRES_STAT!B688</f>
        <v>43003</v>
      </c>
      <c r="B685" s="6">
        <f>TITRES_STAT!C688</f>
        <v>15.27</v>
      </c>
      <c r="C685" s="6">
        <f>TITRES_STAT!D688</f>
        <v>8.3206000000000007</v>
      </c>
      <c r="D685" s="6">
        <f>TITRES_STAT!E688</f>
        <v>1003</v>
      </c>
      <c r="E685" s="2">
        <f t="shared" si="40"/>
        <v>6905474</v>
      </c>
      <c r="F685" s="6" t="str">
        <f t="shared" si="43"/>
        <v>BULLISH</v>
      </c>
      <c r="G685" s="6" t="str">
        <f t="shared" si="42"/>
        <v>STRONG</v>
      </c>
      <c r="H685" s="6" t="str">
        <f t="shared" si="41"/>
        <v>CONFIRMED BULLISH</v>
      </c>
    </row>
    <row r="686" spans="1:8" ht="13.5" x14ac:dyDescent="0.25">
      <c r="A686" s="3">
        <f>TITRES_STAT!B689</f>
        <v>43004</v>
      </c>
      <c r="B686" s="6">
        <f>TITRES_STAT!C689</f>
        <v>15</v>
      </c>
      <c r="C686" s="6">
        <f>TITRES_STAT!D689</f>
        <v>8.1735000000000007</v>
      </c>
      <c r="D686" s="6">
        <f>TITRES_STAT!E689</f>
        <v>4695</v>
      </c>
      <c r="E686" s="2">
        <f t="shared" si="40"/>
        <v>6900779</v>
      </c>
      <c r="F686" s="6" t="str">
        <f t="shared" si="43"/>
        <v>BULLISH</v>
      </c>
      <c r="G686" s="6" t="str">
        <f t="shared" si="42"/>
        <v>STRONG</v>
      </c>
      <c r="H686" s="6" t="str">
        <f t="shared" si="41"/>
        <v>CONFIRMED BULLISH</v>
      </c>
    </row>
    <row r="687" spans="1:8" ht="13.5" x14ac:dyDescent="0.25">
      <c r="A687" s="3">
        <f>TITRES_STAT!B690</f>
        <v>43005</v>
      </c>
      <c r="B687" s="6">
        <f>TITRES_STAT!C690</f>
        <v>14.9</v>
      </c>
      <c r="C687" s="6">
        <f>TITRES_STAT!D690</f>
        <v>8.1189999999999998</v>
      </c>
      <c r="D687" s="6">
        <f>TITRES_STAT!E690</f>
        <v>2132</v>
      </c>
      <c r="E687" s="2">
        <f t="shared" si="40"/>
        <v>6898647</v>
      </c>
      <c r="F687" s="6" t="str">
        <f t="shared" si="43"/>
        <v>BULLISH</v>
      </c>
      <c r="G687" s="6" t="str">
        <f t="shared" si="42"/>
        <v>STRONG</v>
      </c>
      <c r="H687" s="6" t="str">
        <f t="shared" si="41"/>
        <v>BULLISH DIVERGENCE</v>
      </c>
    </row>
    <row r="688" spans="1:8" ht="13.5" x14ac:dyDescent="0.25">
      <c r="A688" s="3">
        <f>TITRES_STAT!B691</f>
        <v>43006</v>
      </c>
      <c r="B688" s="6">
        <f>TITRES_STAT!C691</f>
        <v>15</v>
      </c>
      <c r="C688" s="6">
        <f>TITRES_STAT!D691</f>
        <v>8.1735000000000007</v>
      </c>
      <c r="D688" s="6">
        <f>TITRES_STAT!E691</f>
        <v>9652</v>
      </c>
      <c r="E688" s="2">
        <f t="shared" si="40"/>
        <v>6908299</v>
      </c>
      <c r="F688" s="6" t="str">
        <f t="shared" si="43"/>
        <v>BULLISH</v>
      </c>
      <c r="G688" s="6" t="str">
        <f t="shared" si="42"/>
        <v>NEUTRAL</v>
      </c>
      <c r="H688" s="6" t="str">
        <f t="shared" si="41"/>
        <v>BULLISH DIVERGENCE</v>
      </c>
    </row>
    <row r="689" spans="1:8" ht="13.5" x14ac:dyDescent="0.25">
      <c r="A689" s="3">
        <f>TITRES_STAT!B692</f>
        <v>43007</v>
      </c>
      <c r="B689" s="6">
        <f>TITRES_STAT!C692</f>
        <v>14.9</v>
      </c>
      <c r="C689" s="6">
        <f>TITRES_STAT!D692</f>
        <v>8.1189999999999998</v>
      </c>
      <c r="D689" s="6">
        <f>TITRES_STAT!E692</f>
        <v>12784</v>
      </c>
      <c r="E689" s="2">
        <f t="shared" si="40"/>
        <v>6895515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CONFIRMED BEARISH</v>
      </c>
    </row>
    <row r="690" spans="1:8" ht="13.5" x14ac:dyDescent="0.25">
      <c r="A690" s="3">
        <f>TITRES_STAT!B693</f>
        <v>43010</v>
      </c>
      <c r="B690" s="6">
        <f>TITRES_STAT!C693</f>
        <v>15</v>
      </c>
      <c r="C690" s="6">
        <f>TITRES_STAT!D693</f>
        <v>8.1735000000000007</v>
      </c>
      <c r="D690" s="6">
        <f>TITRES_STAT!E693</f>
        <v>4583</v>
      </c>
      <c r="E690" s="2">
        <f t="shared" si="40"/>
        <v>6900098</v>
      </c>
      <c r="F690" s="6" t="str">
        <f t="shared" si="43"/>
        <v>BEARISH</v>
      </c>
      <c r="G690" s="6" t="str">
        <f t="shared" si="42"/>
        <v>NEUTRAL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15.2</v>
      </c>
      <c r="C691" s="6">
        <f>TITRES_STAT!D694</f>
        <v>8.2825000000000006</v>
      </c>
      <c r="D691" s="6">
        <f>TITRES_STAT!E694</f>
        <v>3075</v>
      </c>
      <c r="E691" s="2">
        <f t="shared" si="40"/>
        <v>6903173</v>
      </c>
      <c r="F691" s="6" t="str">
        <f t="shared" si="43"/>
        <v>BULLISH</v>
      </c>
      <c r="G691" s="6" t="str">
        <f t="shared" si="42"/>
        <v>NEUTRAL</v>
      </c>
      <c r="H691" s="6" t="str">
        <f t="shared" si="41"/>
        <v>CONFIRMED BULLISH</v>
      </c>
    </row>
    <row r="692" spans="1:8" ht="13.5" x14ac:dyDescent="0.25">
      <c r="A692" s="3">
        <f>TITRES_STAT!B695</f>
        <v>43012</v>
      </c>
      <c r="B692" s="6">
        <f>TITRES_STAT!C695</f>
        <v>15.18</v>
      </c>
      <c r="C692" s="6">
        <f>TITRES_STAT!D695</f>
        <v>8.2715999999999994</v>
      </c>
      <c r="D692" s="6">
        <f>TITRES_STAT!E695</f>
        <v>5236</v>
      </c>
      <c r="E692" s="2">
        <f t="shared" si="40"/>
        <v>6897937</v>
      </c>
      <c r="F692" s="6" t="str">
        <f t="shared" si="43"/>
        <v>BEARISH</v>
      </c>
      <c r="G692" s="6" t="str">
        <f t="shared" si="42"/>
        <v>NEUTRAL</v>
      </c>
      <c r="H692" s="6" t="str">
        <f t="shared" si="41"/>
        <v>BEARISH DIVERGENCE</v>
      </c>
    </row>
    <row r="693" spans="1:8" ht="13.5" x14ac:dyDescent="0.25">
      <c r="A693" s="3">
        <f>TITRES_STAT!B696</f>
        <v>43013</v>
      </c>
      <c r="B693" s="6">
        <f>TITRES_STAT!C696</f>
        <v>15.2</v>
      </c>
      <c r="C693" s="6">
        <f>TITRES_STAT!D696</f>
        <v>8.2825000000000006</v>
      </c>
      <c r="D693" s="6">
        <f>TITRES_STAT!E696</f>
        <v>3642</v>
      </c>
      <c r="E693" s="2">
        <f t="shared" si="40"/>
        <v>6901579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BEARISH DIVERGENCE</v>
      </c>
    </row>
    <row r="694" spans="1:8" ht="13.5" x14ac:dyDescent="0.25">
      <c r="A694" s="3">
        <f>TITRES_STAT!B697</f>
        <v>43014</v>
      </c>
      <c r="B694" s="6">
        <f>TITRES_STAT!C697</f>
        <v>15.19</v>
      </c>
      <c r="C694" s="6">
        <f>TITRES_STAT!D697</f>
        <v>8.2769999999999992</v>
      </c>
      <c r="D694" s="6">
        <f>TITRES_STAT!E697</f>
        <v>3382</v>
      </c>
      <c r="E694" s="2">
        <f t="shared" si="40"/>
        <v>6898197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CONFIRMED BULLISH</v>
      </c>
    </row>
    <row r="695" spans="1:8" ht="13.5" x14ac:dyDescent="0.25">
      <c r="A695" s="3">
        <f>TITRES_STAT!B698</f>
        <v>43017</v>
      </c>
      <c r="B695" s="6">
        <f>TITRES_STAT!C698</f>
        <v>15.24</v>
      </c>
      <c r="C695" s="6">
        <f>TITRES_STAT!D698</f>
        <v>8.3042999999999996</v>
      </c>
      <c r="D695" s="6">
        <f>TITRES_STAT!E698</f>
        <v>6254</v>
      </c>
      <c r="E695" s="2">
        <f t="shared" si="40"/>
        <v>6904451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CONFIRMED BULLISH</v>
      </c>
    </row>
    <row r="696" spans="1:8" ht="13.5" x14ac:dyDescent="0.25">
      <c r="A696" s="3">
        <f>TITRES_STAT!B699</f>
        <v>43018</v>
      </c>
      <c r="B696" s="6">
        <f>TITRES_STAT!C699</f>
        <v>15.18</v>
      </c>
      <c r="C696" s="6">
        <f>TITRES_STAT!D699</f>
        <v>8.2715999999999994</v>
      </c>
      <c r="D696" s="6">
        <f>TITRES_STAT!E699</f>
        <v>95</v>
      </c>
      <c r="E696" s="2">
        <f t="shared" si="40"/>
        <v>6904356</v>
      </c>
      <c r="F696" s="6" t="str">
        <f t="shared" si="43"/>
        <v>BULLISH</v>
      </c>
      <c r="G696" s="6" t="str">
        <f t="shared" si="42"/>
        <v>NEUTRAL</v>
      </c>
      <c r="H696" s="6" t="str">
        <f t="shared" si="41"/>
        <v>BULLISH DIVERGENCE</v>
      </c>
    </row>
    <row r="697" spans="1:8" ht="13.5" x14ac:dyDescent="0.25">
      <c r="A697" s="3">
        <f>TITRES_STAT!B700</f>
        <v>43019</v>
      </c>
      <c r="B697" s="6">
        <f>TITRES_STAT!C700</f>
        <v>15.18</v>
      </c>
      <c r="C697" s="6">
        <f>TITRES_STAT!D700</f>
        <v>8.2715999999999994</v>
      </c>
      <c r="D697" s="6">
        <f>TITRES_STAT!E700</f>
        <v>5090</v>
      </c>
      <c r="E697" s="2">
        <f t="shared" si="40"/>
        <v>6904356</v>
      </c>
      <c r="F697" s="6" t="str">
        <f t="shared" si="43"/>
        <v>BULLISH</v>
      </c>
      <c r="G697" s="6" t="str">
        <f t="shared" si="42"/>
        <v>NEUTRAL</v>
      </c>
      <c r="H697" s="6" t="str">
        <f t="shared" si="41"/>
        <v>NEUTRAL</v>
      </c>
    </row>
    <row r="698" spans="1:8" ht="13.5" x14ac:dyDescent="0.25">
      <c r="A698" s="3">
        <f>TITRES_STAT!B701</f>
        <v>43020</v>
      </c>
      <c r="B698" s="6">
        <f>TITRES_STAT!C701</f>
        <v>15.18</v>
      </c>
      <c r="C698" s="6">
        <f>TITRES_STAT!D701</f>
        <v>8.2715999999999994</v>
      </c>
      <c r="D698" s="6">
        <f>TITRES_STAT!E701</f>
        <v>18023</v>
      </c>
      <c r="E698" s="2">
        <f t="shared" si="40"/>
        <v>6904356</v>
      </c>
      <c r="F698" s="6" t="str">
        <f t="shared" si="43"/>
        <v>BULLISH</v>
      </c>
      <c r="G698" s="6" t="str">
        <f t="shared" si="42"/>
        <v>NEUTRAL</v>
      </c>
      <c r="H698" s="6" t="str">
        <f t="shared" si="41"/>
        <v>BULLISH DIVERGENCE</v>
      </c>
    </row>
    <row r="699" spans="1:8" ht="13.5" x14ac:dyDescent="0.25">
      <c r="A699" s="3">
        <f>TITRES_STAT!B702</f>
        <v>43021</v>
      </c>
      <c r="B699" s="6">
        <f>TITRES_STAT!C702</f>
        <v>15.17</v>
      </c>
      <c r="C699" s="6">
        <f>TITRES_STAT!D702</f>
        <v>8.2660999999999998</v>
      </c>
      <c r="D699" s="6">
        <f>TITRES_STAT!E702</f>
        <v>5481</v>
      </c>
      <c r="E699" s="2">
        <f t="shared" si="40"/>
        <v>6898875</v>
      </c>
      <c r="F699" s="6" t="str">
        <f t="shared" si="43"/>
        <v>BULLISH</v>
      </c>
      <c r="G699" s="6" t="str">
        <f t="shared" si="42"/>
        <v>NEUTRAL</v>
      </c>
      <c r="H699" s="6" t="str">
        <f t="shared" si="41"/>
        <v>BULLISH DIVERGENCE</v>
      </c>
    </row>
    <row r="700" spans="1:8" ht="13.5" x14ac:dyDescent="0.25">
      <c r="A700" s="3">
        <f>TITRES_STAT!B703</f>
        <v>43024</v>
      </c>
      <c r="B700" s="6">
        <f>TITRES_STAT!C703</f>
        <v>15.15</v>
      </c>
      <c r="C700" s="6">
        <f>TITRES_STAT!D703</f>
        <v>8.2552000000000003</v>
      </c>
      <c r="D700" s="6">
        <f>TITRES_STAT!E703</f>
        <v>893</v>
      </c>
      <c r="E700" s="2">
        <f t="shared" si="40"/>
        <v>6897982</v>
      </c>
      <c r="F700" s="6" t="str">
        <f t="shared" si="43"/>
        <v>BEARISH</v>
      </c>
      <c r="G700" s="6" t="str">
        <f t="shared" si="42"/>
        <v>NEUTRAL</v>
      </c>
      <c r="H700" s="6" t="str">
        <f t="shared" si="41"/>
        <v>CONFIRMED BEARISH</v>
      </c>
    </row>
    <row r="701" spans="1:8" ht="13.5" x14ac:dyDescent="0.25">
      <c r="A701" s="3">
        <f>TITRES_STAT!B704</f>
        <v>43025</v>
      </c>
      <c r="B701" s="6">
        <f>TITRES_STAT!C704</f>
        <v>15</v>
      </c>
      <c r="C701" s="6">
        <f>TITRES_STAT!D704</f>
        <v>8.1735000000000007</v>
      </c>
      <c r="D701" s="6">
        <f>TITRES_STAT!E704</f>
        <v>4047</v>
      </c>
      <c r="E701" s="2">
        <f t="shared" si="40"/>
        <v>6893935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14.94</v>
      </c>
      <c r="C702" s="6">
        <f>TITRES_STAT!D705</f>
        <v>8.1408000000000005</v>
      </c>
      <c r="D702" s="6">
        <f>TITRES_STAT!E705</f>
        <v>150510</v>
      </c>
      <c r="E702" s="2">
        <f t="shared" si="40"/>
        <v>6743425</v>
      </c>
      <c r="F702" s="6" t="str">
        <f t="shared" si="43"/>
        <v>BEARISH</v>
      </c>
      <c r="G702" s="6" t="str">
        <f t="shared" si="42"/>
        <v>WEAK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15.14</v>
      </c>
      <c r="C703" s="6">
        <f>TITRES_STAT!D706</f>
        <v>8.2498000000000005</v>
      </c>
      <c r="D703" s="6">
        <f>TITRES_STAT!E706</f>
        <v>4</v>
      </c>
      <c r="E703" s="2">
        <f t="shared" si="40"/>
        <v>6743429</v>
      </c>
      <c r="F703" s="6" t="str">
        <f t="shared" si="43"/>
        <v>BEARISH</v>
      </c>
      <c r="G703" s="6" t="str">
        <f t="shared" si="42"/>
        <v>WEAK</v>
      </c>
      <c r="H703" s="6" t="str">
        <f t="shared" si="41"/>
        <v>CONFIRMED BEARISH</v>
      </c>
    </row>
    <row r="704" spans="1:8" ht="13.5" x14ac:dyDescent="0.25">
      <c r="A704" s="3">
        <f>TITRES_STAT!B707</f>
        <v>43028</v>
      </c>
      <c r="B704" s="6">
        <f>TITRES_STAT!C707</f>
        <v>15</v>
      </c>
      <c r="C704" s="6">
        <f>TITRES_STAT!D707</f>
        <v>8.1735000000000007</v>
      </c>
      <c r="D704" s="6">
        <f>TITRES_STAT!E707</f>
        <v>2897</v>
      </c>
      <c r="E704" s="2">
        <f t="shared" si="40"/>
        <v>6740532</v>
      </c>
      <c r="F704" s="6" t="str">
        <f t="shared" si="43"/>
        <v>BEARISH</v>
      </c>
      <c r="G704" s="6" t="str">
        <f t="shared" si="42"/>
        <v>WEAK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15.08</v>
      </c>
      <c r="C705" s="6">
        <f>TITRES_STAT!D708</f>
        <v>8.2171000000000003</v>
      </c>
      <c r="D705" s="6">
        <f>TITRES_STAT!E708</f>
        <v>2015</v>
      </c>
      <c r="E705" s="2">
        <f t="shared" si="40"/>
        <v>6742547</v>
      </c>
      <c r="F705" s="6" t="str">
        <f t="shared" si="43"/>
        <v>BEARISH</v>
      </c>
      <c r="G705" s="6" t="str">
        <f t="shared" si="42"/>
        <v>WEAK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15.1</v>
      </c>
      <c r="C706" s="6">
        <f>TITRES_STAT!D709</f>
        <v>8.2279999999999998</v>
      </c>
      <c r="D706" s="6">
        <f>TITRES_STAT!E709</f>
        <v>2043</v>
      </c>
      <c r="E706" s="2">
        <f t="shared" si="40"/>
        <v>6744590</v>
      </c>
      <c r="F706" s="6" t="str">
        <f t="shared" si="43"/>
        <v>BEARISH</v>
      </c>
      <c r="G706" s="6" t="str">
        <f t="shared" si="42"/>
        <v>WEAK</v>
      </c>
      <c r="H706" s="6" t="str">
        <f t="shared" si="41"/>
        <v>BEARISH DIVERGENCE</v>
      </c>
    </row>
    <row r="707" spans="1:8" ht="13.5" x14ac:dyDescent="0.25">
      <c r="A707" s="3">
        <f>TITRES_STAT!B710</f>
        <v>43033</v>
      </c>
      <c r="B707" s="6">
        <f>TITRES_STAT!C710</f>
        <v>15</v>
      </c>
      <c r="C707" s="6">
        <f>TITRES_STAT!D710</f>
        <v>8.1735000000000007</v>
      </c>
      <c r="D707" s="6">
        <f>TITRES_STAT!E710</f>
        <v>25884</v>
      </c>
      <c r="E707" s="2">
        <f t="shared" si="40"/>
        <v>6718706</v>
      </c>
      <c r="F707" s="6" t="str">
        <f t="shared" si="43"/>
        <v>BEARISH</v>
      </c>
      <c r="G707" s="6" t="str">
        <f t="shared" si="42"/>
        <v>NEUTRAL</v>
      </c>
      <c r="H707" s="6" t="str">
        <f t="shared" si="41"/>
        <v>BEARISH DIVERGENCE</v>
      </c>
    </row>
    <row r="708" spans="1:8" ht="13.5" x14ac:dyDescent="0.25">
      <c r="A708" s="3">
        <f>TITRES_STAT!B711</f>
        <v>43034</v>
      </c>
      <c r="B708" s="6">
        <f>TITRES_STAT!C711</f>
        <v>15.09</v>
      </c>
      <c r="C708" s="6">
        <f>TITRES_STAT!D711</f>
        <v>8.2225000000000001</v>
      </c>
      <c r="D708" s="6">
        <f>TITRES_STAT!E711</f>
        <v>2236</v>
      </c>
      <c r="E708" s="2">
        <f t="shared" ref="E708:E771" si="44">IF(B708&gt;B707, E707+D708, IF(B708&lt;B707, E707-D708, E707))</f>
        <v>6720942</v>
      </c>
      <c r="F708" s="6" t="str">
        <f t="shared" si="43"/>
        <v>BEARISH</v>
      </c>
      <c r="G708" s="6" t="str">
        <f t="shared" si="42"/>
        <v>NEUTRAL</v>
      </c>
      <c r="H708" s="6" t="str">
        <f t="shared" si="41"/>
        <v>CONFIRMED BEARISH</v>
      </c>
    </row>
    <row r="709" spans="1:8" ht="13.5" x14ac:dyDescent="0.25">
      <c r="A709" s="3">
        <f>TITRES_STAT!B712</f>
        <v>43035</v>
      </c>
      <c r="B709" s="6">
        <f>TITRES_STAT!C712</f>
        <v>15.01</v>
      </c>
      <c r="C709" s="6">
        <f>TITRES_STAT!D712</f>
        <v>8.1789000000000005</v>
      </c>
      <c r="D709" s="6">
        <f>TITRES_STAT!E712</f>
        <v>2943</v>
      </c>
      <c r="E709" s="2">
        <f t="shared" si="44"/>
        <v>6717999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BEARISH DIVERGENCE</v>
      </c>
    </row>
    <row r="710" spans="1:8" ht="13.5" x14ac:dyDescent="0.25">
      <c r="A710" s="3">
        <f>TITRES_STAT!B713</f>
        <v>43038</v>
      </c>
      <c r="B710" s="6">
        <f>TITRES_STAT!C713</f>
        <v>15.05</v>
      </c>
      <c r="C710" s="6">
        <f>TITRES_STAT!D713</f>
        <v>8.2006999999999994</v>
      </c>
      <c r="D710" s="6">
        <f>TITRES_STAT!E713</f>
        <v>5913</v>
      </c>
      <c r="E710" s="2">
        <f t="shared" si="44"/>
        <v>6723912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43039</v>
      </c>
      <c r="B711" s="6">
        <f>TITRES_STAT!C714</f>
        <v>15.23</v>
      </c>
      <c r="C711" s="6">
        <f>TITRES_STAT!D714</f>
        <v>8.2988</v>
      </c>
      <c r="D711" s="6">
        <f>TITRES_STAT!E714</f>
        <v>24191</v>
      </c>
      <c r="E711" s="2">
        <f t="shared" si="44"/>
        <v>6748103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15.21</v>
      </c>
      <c r="C712" s="6">
        <f>TITRES_STAT!D715</f>
        <v>8.2879000000000005</v>
      </c>
      <c r="D712" s="6">
        <f>TITRES_STAT!E715</f>
        <v>2350</v>
      </c>
      <c r="E712" s="2">
        <f t="shared" si="44"/>
        <v>6745753</v>
      </c>
      <c r="F712" s="6" t="str">
        <f t="shared" ref="F712:F775" si="47">IF(E712&gt;E707,"BULLISH",IF(E712&lt;E707,"BEARISH","NEUTRAL"))</f>
        <v>BULLISH</v>
      </c>
      <c r="G712" s="6" t="str">
        <f t="shared" si="46"/>
        <v>NEUTRAL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15.2</v>
      </c>
      <c r="C713" s="6">
        <f>TITRES_STAT!D716</f>
        <v>8.2825000000000006</v>
      </c>
      <c r="D713" s="6">
        <f>TITRES_STAT!E716</f>
        <v>809</v>
      </c>
      <c r="E713" s="2">
        <f t="shared" si="44"/>
        <v>6744944</v>
      </c>
      <c r="F713" s="6" t="str">
        <f t="shared" si="47"/>
        <v>BULLISH</v>
      </c>
      <c r="G713" s="6" t="str">
        <f t="shared" si="46"/>
        <v>NEUTRAL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15.2</v>
      </c>
      <c r="C714" s="6">
        <f>TITRES_STAT!D717</f>
        <v>8.2825000000000006</v>
      </c>
      <c r="D714" s="6">
        <f>TITRES_STAT!E717</f>
        <v>1830</v>
      </c>
      <c r="E714" s="2">
        <f t="shared" si="44"/>
        <v>6744944</v>
      </c>
      <c r="F714" s="6" t="str">
        <f t="shared" si="47"/>
        <v>BULLISH</v>
      </c>
      <c r="G714" s="6" t="str">
        <f t="shared" si="46"/>
        <v>NEUTRAL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15.3</v>
      </c>
      <c r="C715" s="6">
        <f>TITRES_STAT!D718</f>
        <v>8.3369999999999997</v>
      </c>
      <c r="D715" s="6">
        <f>TITRES_STAT!E718</f>
        <v>6127</v>
      </c>
      <c r="E715" s="2">
        <f t="shared" si="44"/>
        <v>6751071</v>
      </c>
      <c r="F715" s="6" t="str">
        <f t="shared" si="47"/>
        <v>BULLISH</v>
      </c>
      <c r="G715" s="6" t="str">
        <f t="shared" si="46"/>
        <v>NEUTRAL</v>
      </c>
      <c r="H715" s="6" t="str">
        <f t="shared" si="45"/>
        <v>CONFIRMED BULLISH</v>
      </c>
    </row>
    <row r="716" spans="1:8" ht="13.5" x14ac:dyDescent="0.25">
      <c r="A716" s="3">
        <f>TITRES_STAT!B719</f>
        <v>43046</v>
      </c>
      <c r="B716" s="6">
        <f>TITRES_STAT!C719</f>
        <v>15.33</v>
      </c>
      <c r="C716" s="6">
        <f>TITRES_STAT!D719</f>
        <v>8.3533000000000008</v>
      </c>
      <c r="D716" s="6">
        <f>TITRES_STAT!E719</f>
        <v>10490</v>
      </c>
      <c r="E716" s="2">
        <f t="shared" si="44"/>
        <v>6761561</v>
      </c>
      <c r="F716" s="6" t="str">
        <f t="shared" si="47"/>
        <v>BULLISH</v>
      </c>
      <c r="G716" s="6" t="str">
        <f t="shared" si="46"/>
        <v>NEUTRAL</v>
      </c>
      <c r="H716" s="6" t="str">
        <f t="shared" si="45"/>
        <v>CONFIRMED BULLISH</v>
      </c>
    </row>
    <row r="717" spans="1:8" ht="13.5" x14ac:dyDescent="0.25">
      <c r="A717" s="3">
        <f>TITRES_STAT!B720</f>
        <v>43047</v>
      </c>
      <c r="B717" s="6">
        <f>TITRES_STAT!C720</f>
        <v>15.5</v>
      </c>
      <c r="C717" s="6">
        <f>TITRES_STAT!D720</f>
        <v>8.4459</v>
      </c>
      <c r="D717" s="6">
        <f>TITRES_STAT!E720</f>
        <v>10508</v>
      </c>
      <c r="E717" s="2">
        <f t="shared" si="44"/>
        <v>6772069</v>
      </c>
      <c r="F717" s="6" t="str">
        <f t="shared" si="47"/>
        <v>BULLISH</v>
      </c>
      <c r="G717" s="6" t="str">
        <f t="shared" si="46"/>
        <v>NEUTRAL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15.65</v>
      </c>
      <c r="C718" s="6">
        <f>TITRES_STAT!D721</f>
        <v>8.5276999999999994</v>
      </c>
      <c r="D718" s="6">
        <f>TITRES_STAT!E721</f>
        <v>1402</v>
      </c>
      <c r="E718" s="2">
        <f t="shared" si="44"/>
        <v>6773471</v>
      </c>
      <c r="F718" s="6" t="str">
        <f t="shared" si="47"/>
        <v>BULLISH</v>
      </c>
      <c r="G718" s="6" t="str">
        <f t="shared" si="46"/>
        <v>NEUTRAL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15.8</v>
      </c>
      <c r="C719" s="6">
        <f>TITRES_STAT!D722</f>
        <v>8.6094000000000008</v>
      </c>
      <c r="D719" s="6">
        <f>TITRES_STAT!E722</f>
        <v>6905</v>
      </c>
      <c r="E719" s="2">
        <f t="shared" si="44"/>
        <v>6780376</v>
      </c>
      <c r="F719" s="6" t="str">
        <f t="shared" si="47"/>
        <v>BULLISH</v>
      </c>
      <c r="G719" s="6" t="str">
        <f t="shared" si="46"/>
        <v>NEUTRAL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15.98</v>
      </c>
      <c r="C720" s="6">
        <f>TITRES_STAT!D723</f>
        <v>8.7074999999999996</v>
      </c>
      <c r="D720" s="6">
        <f>TITRES_STAT!E723</f>
        <v>9703</v>
      </c>
      <c r="E720" s="2">
        <f t="shared" si="44"/>
        <v>6790079</v>
      </c>
      <c r="F720" s="6" t="str">
        <f t="shared" si="47"/>
        <v>BULLISH</v>
      </c>
      <c r="G720" s="6" t="str">
        <f t="shared" si="46"/>
        <v>NEUTRAL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16.02</v>
      </c>
      <c r="C721" s="6">
        <f>TITRES_STAT!D724</f>
        <v>8.7293000000000003</v>
      </c>
      <c r="D721" s="6">
        <f>TITRES_STAT!E724</f>
        <v>7835</v>
      </c>
      <c r="E721" s="2">
        <f t="shared" si="44"/>
        <v>6797914</v>
      </c>
      <c r="F721" s="6" t="str">
        <f t="shared" si="47"/>
        <v>BULLISH</v>
      </c>
      <c r="G721" s="6" t="str">
        <f t="shared" si="46"/>
        <v>NEUTRAL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16.3</v>
      </c>
      <c r="C722" s="6">
        <f>TITRES_STAT!D725</f>
        <v>8.8818999999999999</v>
      </c>
      <c r="D722" s="6">
        <f>TITRES_STAT!E725</f>
        <v>219794</v>
      </c>
      <c r="E722" s="2">
        <f t="shared" si="44"/>
        <v>7017708</v>
      </c>
      <c r="F722" s="6" t="str">
        <f t="shared" si="47"/>
        <v>BULLISH</v>
      </c>
      <c r="G722" s="6" t="str">
        <f t="shared" si="46"/>
        <v>STRONG</v>
      </c>
      <c r="H722" s="6" t="str">
        <f t="shared" si="45"/>
        <v>CONFIRMED BULLISH</v>
      </c>
    </row>
    <row r="723" spans="1:8" ht="13.5" x14ac:dyDescent="0.25">
      <c r="A723" s="3">
        <f>TITRES_STAT!B726</f>
        <v>43055</v>
      </c>
      <c r="B723" s="6">
        <f>TITRES_STAT!C726</f>
        <v>16</v>
      </c>
      <c r="C723" s="6">
        <f>TITRES_STAT!D726</f>
        <v>8.7184000000000008</v>
      </c>
      <c r="D723" s="6">
        <f>TITRES_STAT!E726</f>
        <v>14114</v>
      </c>
      <c r="E723" s="2">
        <f t="shared" si="44"/>
        <v>7003594</v>
      </c>
      <c r="F723" s="6" t="str">
        <f t="shared" si="47"/>
        <v>BULLISH</v>
      </c>
      <c r="G723" s="6" t="str">
        <f t="shared" si="46"/>
        <v>STRONG</v>
      </c>
      <c r="H723" s="6" t="str">
        <f t="shared" si="45"/>
        <v>CONFIRMED BULLISH</v>
      </c>
    </row>
    <row r="724" spans="1:8" ht="13.5" x14ac:dyDescent="0.25">
      <c r="A724" s="3">
        <f>TITRES_STAT!B727</f>
        <v>43056</v>
      </c>
      <c r="B724" s="6">
        <f>TITRES_STAT!C727</f>
        <v>15.9</v>
      </c>
      <c r="C724" s="6">
        <f>TITRES_STAT!D727</f>
        <v>8.6638999999999999</v>
      </c>
      <c r="D724" s="6">
        <f>TITRES_STAT!E727</f>
        <v>4979</v>
      </c>
      <c r="E724" s="2">
        <f t="shared" si="44"/>
        <v>6998615</v>
      </c>
      <c r="F724" s="6" t="str">
        <f t="shared" si="47"/>
        <v>BULLISH</v>
      </c>
      <c r="G724" s="6" t="str">
        <f t="shared" si="46"/>
        <v>STRONG</v>
      </c>
      <c r="H724" s="6" t="str">
        <f t="shared" si="45"/>
        <v>CONFIRMED BULLISH</v>
      </c>
    </row>
    <row r="725" spans="1:8" ht="13.5" x14ac:dyDescent="0.25">
      <c r="A725" s="3">
        <f>TITRES_STAT!B728</f>
        <v>43059</v>
      </c>
      <c r="B725" s="6">
        <f>TITRES_STAT!C728</f>
        <v>16.399999999999999</v>
      </c>
      <c r="C725" s="6">
        <f>TITRES_STAT!D728</f>
        <v>8.9364000000000008</v>
      </c>
      <c r="D725" s="6">
        <f>TITRES_STAT!E728</f>
        <v>105441</v>
      </c>
      <c r="E725" s="2">
        <f t="shared" si="44"/>
        <v>7104056</v>
      </c>
      <c r="F725" s="6" t="str">
        <f t="shared" si="47"/>
        <v>BULLISH</v>
      </c>
      <c r="G725" s="6" t="str">
        <f t="shared" si="46"/>
        <v>STRONG</v>
      </c>
      <c r="H725" s="6" t="str">
        <f t="shared" si="45"/>
        <v>CONFIRMED BULLISH</v>
      </c>
    </row>
    <row r="726" spans="1:8" ht="13.5" x14ac:dyDescent="0.25">
      <c r="A726" s="3">
        <f>TITRES_STAT!B729</f>
        <v>43060</v>
      </c>
      <c r="B726" s="6">
        <f>TITRES_STAT!C729</f>
        <v>16.100000000000001</v>
      </c>
      <c r="C726" s="6">
        <f>TITRES_STAT!D729</f>
        <v>8.7728999999999999</v>
      </c>
      <c r="D726" s="6">
        <f>TITRES_STAT!E729</f>
        <v>3849</v>
      </c>
      <c r="E726" s="2">
        <f t="shared" si="44"/>
        <v>7100207</v>
      </c>
      <c r="F726" s="6" t="str">
        <f t="shared" si="47"/>
        <v>BULLISH</v>
      </c>
      <c r="G726" s="6" t="str">
        <f t="shared" si="46"/>
        <v>STRONG</v>
      </c>
      <c r="H726" s="6" t="str">
        <f t="shared" si="45"/>
        <v>CONFIRMED BULLISH</v>
      </c>
    </row>
    <row r="727" spans="1:8" ht="13.5" x14ac:dyDescent="0.25">
      <c r="A727" s="3">
        <f>TITRES_STAT!B730</f>
        <v>43061</v>
      </c>
      <c r="B727" s="6">
        <f>TITRES_STAT!C730</f>
        <v>16.32</v>
      </c>
      <c r="C727" s="6">
        <f>TITRES_STAT!D730</f>
        <v>8.8927999999999994</v>
      </c>
      <c r="D727" s="6">
        <f>TITRES_STAT!E730</f>
        <v>16143</v>
      </c>
      <c r="E727" s="2">
        <f t="shared" si="44"/>
        <v>7116350</v>
      </c>
      <c r="F727" s="6" t="str">
        <f t="shared" si="47"/>
        <v>BULLISH</v>
      </c>
      <c r="G727" s="6" t="str">
        <f t="shared" si="46"/>
        <v>NEUTRAL</v>
      </c>
      <c r="H727" s="6" t="str">
        <f t="shared" si="45"/>
        <v>CONFIRMED BULLISH</v>
      </c>
    </row>
    <row r="728" spans="1:8" ht="13.5" x14ac:dyDescent="0.25">
      <c r="A728" s="3">
        <f>TITRES_STAT!B731</f>
        <v>43062</v>
      </c>
      <c r="B728" s="6">
        <f>TITRES_STAT!C731</f>
        <v>16.2</v>
      </c>
      <c r="C728" s="6">
        <f>TITRES_STAT!D731</f>
        <v>8.8274000000000008</v>
      </c>
      <c r="D728" s="6">
        <f>TITRES_STAT!E731</f>
        <v>4302</v>
      </c>
      <c r="E728" s="2">
        <f t="shared" si="44"/>
        <v>7112048</v>
      </c>
      <c r="F728" s="6" t="str">
        <f t="shared" si="47"/>
        <v>BULLISH</v>
      </c>
      <c r="G728" s="6" t="str">
        <f t="shared" si="46"/>
        <v>NEUTRAL</v>
      </c>
      <c r="H728" s="6" t="str">
        <f t="shared" si="45"/>
        <v>CONFIRMED BULLISH</v>
      </c>
    </row>
    <row r="729" spans="1:8" ht="13.5" x14ac:dyDescent="0.25">
      <c r="A729" s="3">
        <f>TITRES_STAT!B732</f>
        <v>43063</v>
      </c>
      <c r="B729" s="6">
        <f>TITRES_STAT!C732</f>
        <v>16.11</v>
      </c>
      <c r="C729" s="6">
        <f>TITRES_STAT!D732</f>
        <v>8.7782999999999998</v>
      </c>
      <c r="D729" s="6">
        <f>TITRES_STAT!E732</f>
        <v>7754</v>
      </c>
      <c r="E729" s="2">
        <f t="shared" si="44"/>
        <v>7104294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43066</v>
      </c>
      <c r="B730" s="6">
        <f>TITRES_STAT!C733</f>
        <v>16.239999999999998</v>
      </c>
      <c r="C730" s="6">
        <f>TITRES_STAT!D733</f>
        <v>8.8491999999999997</v>
      </c>
      <c r="D730" s="6">
        <f>TITRES_STAT!E733</f>
        <v>26641</v>
      </c>
      <c r="E730" s="2">
        <f t="shared" si="44"/>
        <v>7130935</v>
      </c>
      <c r="F730" s="6" t="str">
        <f t="shared" si="47"/>
        <v>BULLISH</v>
      </c>
      <c r="G730" s="6" t="str">
        <f t="shared" si="46"/>
        <v>NEUTRAL</v>
      </c>
      <c r="H730" s="6" t="str">
        <f t="shared" si="45"/>
        <v>BULLISH DIVERGENCE</v>
      </c>
    </row>
    <row r="731" spans="1:8" ht="13.5" x14ac:dyDescent="0.25">
      <c r="A731" s="3">
        <f>TITRES_STAT!B734</f>
        <v>43067</v>
      </c>
      <c r="B731" s="6">
        <f>TITRES_STAT!C734</f>
        <v>16.32</v>
      </c>
      <c r="C731" s="6">
        <f>TITRES_STAT!D734</f>
        <v>8.8927999999999994</v>
      </c>
      <c r="D731" s="6">
        <f>TITRES_STAT!E734</f>
        <v>32598</v>
      </c>
      <c r="E731" s="2">
        <f t="shared" si="44"/>
        <v>7163533</v>
      </c>
      <c r="F731" s="6" t="str">
        <f t="shared" si="47"/>
        <v>BULLISH</v>
      </c>
      <c r="G731" s="6" t="str">
        <f t="shared" si="46"/>
        <v>NEUTRAL</v>
      </c>
      <c r="H731" s="6" t="str">
        <f t="shared" si="45"/>
        <v>CONFIRMED BULLISH</v>
      </c>
    </row>
    <row r="732" spans="1:8" ht="13.5" x14ac:dyDescent="0.25">
      <c r="A732" s="3">
        <f>TITRES_STAT!B735</f>
        <v>43068</v>
      </c>
      <c r="B732" s="6">
        <f>TITRES_STAT!C735</f>
        <v>16.32</v>
      </c>
      <c r="C732" s="6">
        <f>TITRES_STAT!D735</f>
        <v>8.8927999999999994</v>
      </c>
      <c r="D732" s="6">
        <f>TITRES_STAT!E735</f>
        <v>1070</v>
      </c>
      <c r="E732" s="2">
        <f t="shared" si="44"/>
        <v>7163533</v>
      </c>
      <c r="F732" s="6" t="str">
        <f t="shared" si="47"/>
        <v>BULLISH</v>
      </c>
      <c r="G732" s="6" t="str">
        <f t="shared" si="46"/>
        <v>NEUTRAL</v>
      </c>
      <c r="H732" s="6" t="str">
        <f t="shared" si="45"/>
        <v>NEUTRAL</v>
      </c>
    </row>
    <row r="733" spans="1:8" ht="13.5" x14ac:dyDescent="0.25">
      <c r="A733" s="3">
        <f>TITRES_STAT!B736</f>
        <v>43069</v>
      </c>
      <c r="B733" s="6">
        <f>TITRES_STAT!C736</f>
        <v>16.2</v>
      </c>
      <c r="C733" s="6">
        <f>TITRES_STAT!D736</f>
        <v>8.8274000000000008</v>
      </c>
      <c r="D733" s="6">
        <f>TITRES_STAT!E736</f>
        <v>11138</v>
      </c>
      <c r="E733" s="2">
        <f t="shared" si="44"/>
        <v>7152395</v>
      </c>
      <c r="F733" s="6" t="str">
        <f t="shared" si="47"/>
        <v>BULLISH</v>
      </c>
      <c r="G733" s="6" t="str">
        <f t="shared" si="46"/>
        <v>NEUTRAL</v>
      </c>
      <c r="H733" s="6" t="str">
        <f t="shared" si="45"/>
        <v>NEUTRAL</v>
      </c>
    </row>
    <row r="734" spans="1:8" ht="13.5" x14ac:dyDescent="0.25">
      <c r="A734" s="3">
        <f>TITRES_STAT!B737</f>
        <v>43073</v>
      </c>
      <c r="B734" s="6">
        <f>TITRES_STAT!C737</f>
        <v>16.2</v>
      </c>
      <c r="C734" s="6">
        <f>TITRES_STAT!D737</f>
        <v>8.8274000000000008</v>
      </c>
      <c r="D734" s="6">
        <f>TITRES_STAT!E737</f>
        <v>5118</v>
      </c>
      <c r="E734" s="2">
        <f t="shared" si="44"/>
        <v>7152395</v>
      </c>
      <c r="F734" s="6" t="str">
        <f t="shared" si="47"/>
        <v>BULLISH</v>
      </c>
      <c r="G734" s="6" t="str">
        <f t="shared" si="46"/>
        <v>NEUTRAL</v>
      </c>
      <c r="H734" s="6" t="str">
        <f t="shared" si="45"/>
        <v>CONFIRMED BULLISH</v>
      </c>
    </row>
    <row r="735" spans="1:8" ht="13.5" x14ac:dyDescent="0.25">
      <c r="A735" s="3">
        <f>TITRES_STAT!B738</f>
        <v>43074</v>
      </c>
      <c r="B735" s="6">
        <f>TITRES_STAT!C738</f>
        <v>16.2</v>
      </c>
      <c r="C735" s="6">
        <f>TITRES_STAT!D738</f>
        <v>8.8274000000000008</v>
      </c>
      <c r="D735" s="6">
        <f>TITRES_STAT!E738</f>
        <v>1731</v>
      </c>
      <c r="E735" s="2">
        <f t="shared" si="44"/>
        <v>7152395</v>
      </c>
      <c r="F735" s="6" t="str">
        <f t="shared" si="47"/>
        <v>BULLISH</v>
      </c>
      <c r="G735" s="6" t="str">
        <f t="shared" si="46"/>
        <v>NEUTRAL</v>
      </c>
      <c r="H735" s="6" t="str">
        <f t="shared" si="45"/>
        <v>BULLISH DIVERGENCE</v>
      </c>
    </row>
    <row r="736" spans="1:8" ht="13.5" x14ac:dyDescent="0.25">
      <c r="A736" s="3">
        <f>TITRES_STAT!B739</f>
        <v>43075</v>
      </c>
      <c r="B736" s="6">
        <f>TITRES_STAT!C739</f>
        <v>16.23</v>
      </c>
      <c r="C736" s="6">
        <f>TITRES_STAT!D739</f>
        <v>8.8437000000000001</v>
      </c>
      <c r="D736" s="6">
        <f>TITRES_STAT!E739</f>
        <v>80244</v>
      </c>
      <c r="E736" s="2">
        <f t="shared" si="44"/>
        <v>7232639</v>
      </c>
      <c r="F736" s="6" t="str">
        <f t="shared" si="47"/>
        <v>BULLISH</v>
      </c>
      <c r="G736" s="6" t="str">
        <f t="shared" si="46"/>
        <v>NEUTRAL</v>
      </c>
      <c r="H736" s="6" t="str">
        <f t="shared" si="45"/>
        <v>BULLISH DIVERGENCE</v>
      </c>
    </row>
    <row r="737" spans="1:8" ht="13.5" x14ac:dyDescent="0.25">
      <c r="A737" s="3">
        <f>TITRES_STAT!B740</f>
        <v>43076</v>
      </c>
      <c r="B737" s="6">
        <f>TITRES_STAT!C740</f>
        <v>16.399999999999999</v>
      </c>
      <c r="C737" s="6">
        <f>TITRES_STAT!D740</f>
        <v>8.9364000000000008</v>
      </c>
      <c r="D737" s="6">
        <f>TITRES_STAT!E740</f>
        <v>12262</v>
      </c>
      <c r="E737" s="2">
        <f t="shared" si="44"/>
        <v>7244901</v>
      </c>
      <c r="F737" s="6" t="str">
        <f t="shared" si="47"/>
        <v>BULLISH</v>
      </c>
      <c r="G737" s="6" t="str">
        <f t="shared" si="46"/>
        <v>NEUTRAL</v>
      </c>
      <c r="H737" s="6" t="str">
        <f t="shared" si="45"/>
        <v>CONFIRMED BULLISH</v>
      </c>
    </row>
    <row r="738" spans="1:8" ht="13.5" x14ac:dyDescent="0.25">
      <c r="A738" s="3">
        <f>TITRES_STAT!B741</f>
        <v>43077</v>
      </c>
      <c r="B738" s="6">
        <f>TITRES_STAT!C741</f>
        <v>16.37</v>
      </c>
      <c r="C738" s="6">
        <f>TITRES_STAT!D741</f>
        <v>8.92</v>
      </c>
      <c r="D738" s="6">
        <f>TITRES_STAT!E741</f>
        <v>5854</v>
      </c>
      <c r="E738" s="2">
        <f t="shared" si="44"/>
        <v>7239047</v>
      </c>
      <c r="F738" s="6" t="str">
        <f t="shared" si="47"/>
        <v>BULLISH</v>
      </c>
      <c r="G738" s="6" t="str">
        <f t="shared" si="46"/>
        <v>NEUTRAL</v>
      </c>
      <c r="H738" s="6" t="str">
        <f t="shared" si="45"/>
        <v>CONFIRMED BULLISH</v>
      </c>
    </row>
    <row r="739" spans="1:8" ht="13.5" x14ac:dyDescent="0.25">
      <c r="A739" s="3">
        <f>TITRES_STAT!B742</f>
        <v>43080</v>
      </c>
      <c r="B739" s="6">
        <f>TITRES_STAT!C742</f>
        <v>16.3</v>
      </c>
      <c r="C739" s="6">
        <f>TITRES_STAT!D742</f>
        <v>8.8818999999999999</v>
      </c>
      <c r="D739" s="6">
        <f>TITRES_STAT!E742</f>
        <v>7532</v>
      </c>
      <c r="E739" s="2">
        <f t="shared" si="44"/>
        <v>7231515</v>
      </c>
      <c r="F739" s="6" t="str">
        <f t="shared" si="47"/>
        <v>BULLISH</v>
      </c>
      <c r="G739" s="6" t="str">
        <f t="shared" si="46"/>
        <v>NEUTRAL</v>
      </c>
      <c r="H739" s="6" t="str">
        <f t="shared" si="45"/>
        <v>CONFIRMED BULLISH</v>
      </c>
    </row>
    <row r="740" spans="1:8" ht="13.5" x14ac:dyDescent="0.25">
      <c r="A740" s="3">
        <f>TITRES_STAT!B743</f>
        <v>43081</v>
      </c>
      <c r="B740" s="6">
        <f>TITRES_STAT!C743</f>
        <v>16.28</v>
      </c>
      <c r="C740" s="6">
        <f>TITRES_STAT!D743</f>
        <v>8.8710000000000004</v>
      </c>
      <c r="D740" s="6">
        <f>TITRES_STAT!E743</f>
        <v>9588</v>
      </c>
      <c r="E740" s="2">
        <f t="shared" si="44"/>
        <v>7221927</v>
      </c>
      <c r="F740" s="6" t="str">
        <f t="shared" si="47"/>
        <v>BULLISH</v>
      </c>
      <c r="G740" s="6" t="str">
        <f t="shared" si="46"/>
        <v>NEUTRAL</v>
      </c>
      <c r="H740" s="6" t="str">
        <f t="shared" si="45"/>
        <v>CONFIRMED BULLISH</v>
      </c>
    </row>
    <row r="741" spans="1:8" ht="13.5" x14ac:dyDescent="0.25">
      <c r="A741" s="3">
        <f>TITRES_STAT!B744</f>
        <v>43082</v>
      </c>
      <c r="B741" s="6">
        <f>TITRES_STAT!C744</f>
        <v>15.5</v>
      </c>
      <c r="C741" s="6">
        <f>TITRES_STAT!D744</f>
        <v>8.4459</v>
      </c>
      <c r="D741" s="6">
        <f>TITRES_STAT!E744</f>
        <v>4306</v>
      </c>
      <c r="E741" s="2">
        <f t="shared" si="44"/>
        <v>7217621</v>
      </c>
      <c r="F741" s="6" t="str">
        <f t="shared" si="47"/>
        <v>BEARISH</v>
      </c>
      <c r="G741" s="6" t="str">
        <f t="shared" si="46"/>
        <v>NEUTRAL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15.39</v>
      </c>
      <c r="C742" s="6">
        <f>TITRES_STAT!D745</f>
        <v>8.9882000000000009</v>
      </c>
      <c r="D742" s="6">
        <f>TITRES_STAT!E745</f>
        <v>4186</v>
      </c>
      <c r="E742" s="2">
        <f t="shared" si="44"/>
        <v>7213435</v>
      </c>
      <c r="F742" s="6" t="str">
        <f t="shared" si="47"/>
        <v>BEARISH</v>
      </c>
      <c r="G742" s="6" t="str">
        <f t="shared" si="46"/>
        <v>NEUTRAL</v>
      </c>
      <c r="H742" s="6" t="str">
        <f t="shared" si="45"/>
        <v>CONFIRMED BEARISH</v>
      </c>
    </row>
    <row r="743" spans="1:8" ht="13.5" x14ac:dyDescent="0.25">
      <c r="A743" s="3">
        <f>TITRES_STAT!B746</f>
        <v>43084</v>
      </c>
      <c r="B743" s="6">
        <f>TITRES_STAT!C746</f>
        <v>15.35</v>
      </c>
      <c r="C743" s="6">
        <f>TITRES_STAT!D746</f>
        <v>8.9649000000000001</v>
      </c>
      <c r="D743" s="6">
        <f>TITRES_STAT!E746</f>
        <v>3195</v>
      </c>
      <c r="E743" s="2">
        <f t="shared" si="44"/>
        <v>7210240</v>
      </c>
      <c r="F743" s="6" t="str">
        <f t="shared" si="47"/>
        <v>BEARISH</v>
      </c>
      <c r="G743" s="6" t="str">
        <f t="shared" si="46"/>
        <v>NEUTRAL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15.35</v>
      </c>
      <c r="C744" s="6">
        <f>TITRES_STAT!D747</f>
        <v>8.9649000000000001</v>
      </c>
      <c r="D744" s="6">
        <f>TITRES_STAT!E747</f>
        <v>953</v>
      </c>
      <c r="E744" s="2">
        <f t="shared" si="44"/>
        <v>7210240</v>
      </c>
      <c r="F744" s="6" t="str">
        <f t="shared" si="47"/>
        <v>BEARISH</v>
      </c>
      <c r="G744" s="6" t="str">
        <f t="shared" si="46"/>
        <v>NEUTRAL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15.29</v>
      </c>
      <c r="C745" s="6">
        <f>TITRES_STAT!D748</f>
        <v>8.9298000000000002</v>
      </c>
      <c r="D745" s="6">
        <f>TITRES_STAT!E748</f>
        <v>1438</v>
      </c>
      <c r="E745" s="2">
        <f t="shared" si="44"/>
        <v>7208802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15.25</v>
      </c>
      <c r="C746" s="6">
        <f>TITRES_STAT!D749</f>
        <v>8.9063999999999997</v>
      </c>
      <c r="D746" s="6">
        <f>TITRES_STAT!E749</f>
        <v>3247</v>
      </c>
      <c r="E746" s="2">
        <f t="shared" si="44"/>
        <v>7205555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15.6</v>
      </c>
      <c r="C747" s="6">
        <f>TITRES_STAT!D750</f>
        <v>9.1109000000000009</v>
      </c>
      <c r="D747" s="6">
        <f>TITRES_STAT!E750</f>
        <v>5011</v>
      </c>
      <c r="E747" s="2">
        <f t="shared" si="44"/>
        <v>7210566</v>
      </c>
      <c r="F747" s="6" t="str">
        <f t="shared" si="47"/>
        <v>BEARISH</v>
      </c>
      <c r="G747" s="6" t="str">
        <f t="shared" si="46"/>
        <v>NEUTRAL</v>
      </c>
      <c r="H747" s="6" t="str">
        <f t="shared" si="45"/>
        <v>BEARISH DIVERGENCE</v>
      </c>
    </row>
    <row r="748" spans="1:8" ht="13.5" x14ac:dyDescent="0.25">
      <c r="A748" s="3">
        <f>TITRES_STAT!B751</f>
        <v>43091</v>
      </c>
      <c r="B748" s="6">
        <f>TITRES_STAT!C751</f>
        <v>15.6</v>
      </c>
      <c r="C748" s="6">
        <f>TITRES_STAT!D751</f>
        <v>9.1109000000000009</v>
      </c>
      <c r="D748" s="6">
        <f>TITRES_STAT!E751</f>
        <v>1945</v>
      </c>
      <c r="E748" s="2">
        <f t="shared" si="44"/>
        <v>7210566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CONFIRMED BULLISH</v>
      </c>
    </row>
    <row r="749" spans="1:8" ht="13.5" x14ac:dyDescent="0.25">
      <c r="A749" s="3">
        <f>TITRES_STAT!B752</f>
        <v>43094</v>
      </c>
      <c r="B749" s="6">
        <f>TITRES_STAT!C752</f>
        <v>15.6</v>
      </c>
      <c r="C749" s="6">
        <f>TITRES_STAT!D752</f>
        <v>9.1109000000000009</v>
      </c>
      <c r="D749" s="6">
        <f>TITRES_STAT!E752</f>
        <v>1508</v>
      </c>
      <c r="E749" s="2">
        <f t="shared" si="44"/>
        <v>7210566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15.63</v>
      </c>
      <c r="C750" s="6">
        <f>TITRES_STAT!D753</f>
        <v>9.1283999999999992</v>
      </c>
      <c r="D750" s="6">
        <f>TITRES_STAT!E753</f>
        <v>15326</v>
      </c>
      <c r="E750" s="2">
        <f t="shared" si="44"/>
        <v>7225892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CONFIRMED BULLISH</v>
      </c>
    </row>
    <row r="751" spans="1:8" ht="13.5" x14ac:dyDescent="0.25">
      <c r="A751" s="3">
        <f>TITRES_STAT!B754</f>
        <v>43096</v>
      </c>
      <c r="B751" s="6">
        <f>TITRES_STAT!C754</f>
        <v>15.87</v>
      </c>
      <c r="C751" s="6">
        <f>TITRES_STAT!D754</f>
        <v>9.2684999999999995</v>
      </c>
      <c r="D751" s="6">
        <f>TITRES_STAT!E754</f>
        <v>5393</v>
      </c>
      <c r="E751" s="2">
        <f t="shared" si="44"/>
        <v>7231285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15.9</v>
      </c>
      <c r="C752" s="6">
        <f>TITRES_STAT!D755</f>
        <v>9.2860999999999994</v>
      </c>
      <c r="D752" s="6">
        <f>TITRES_STAT!E755</f>
        <v>8340</v>
      </c>
      <c r="E752" s="2">
        <f t="shared" si="44"/>
        <v>7239625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15.95</v>
      </c>
      <c r="C753" s="6">
        <f>TITRES_STAT!D756</f>
        <v>9.3153000000000006</v>
      </c>
      <c r="D753" s="6">
        <f>TITRES_STAT!E756</f>
        <v>9898</v>
      </c>
      <c r="E753" s="2">
        <f t="shared" si="44"/>
        <v>7249523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15.51</v>
      </c>
      <c r="C754" s="6">
        <f>TITRES_STAT!D757</f>
        <v>9.0582999999999991</v>
      </c>
      <c r="D754" s="6">
        <f>TITRES_STAT!E757</f>
        <v>10090</v>
      </c>
      <c r="E754" s="2">
        <f t="shared" si="44"/>
        <v>7239433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BULLISH DIVERGENCE</v>
      </c>
    </row>
    <row r="755" spans="1:8" ht="13.5" x14ac:dyDescent="0.25">
      <c r="A755" s="3">
        <f>TITRES_STAT!B758</f>
        <v>43103</v>
      </c>
      <c r="B755" s="6">
        <f>TITRES_STAT!C758</f>
        <v>15.65</v>
      </c>
      <c r="C755" s="6">
        <f>TITRES_STAT!D758</f>
        <v>9.1401000000000003</v>
      </c>
      <c r="D755" s="6">
        <f>TITRES_STAT!E758</f>
        <v>3578</v>
      </c>
      <c r="E755" s="2">
        <f t="shared" si="44"/>
        <v>7243011</v>
      </c>
      <c r="F755" s="6" t="str">
        <f t="shared" si="47"/>
        <v>BULLISH</v>
      </c>
      <c r="G755" s="6" t="str">
        <f t="shared" si="46"/>
        <v>NEUTRAL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15.79</v>
      </c>
      <c r="C756" s="6">
        <f>TITRES_STAT!D759</f>
        <v>9.2218</v>
      </c>
      <c r="D756" s="6">
        <f>TITRES_STAT!E759</f>
        <v>3324</v>
      </c>
      <c r="E756" s="2">
        <f t="shared" si="44"/>
        <v>7246335</v>
      </c>
      <c r="F756" s="6" t="str">
        <f t="shared" si="47"/>
        <v>BULLISH</v>
      </c>
      <c r="G756" s="6" t="str">
        <f t="shared" si="46"/>
        <v>NEUTRAL</v>
      </c>
      <c r="H756" s="6" t="str">
        <f t="shared" si="45"/>
        <v>BULLISH DIVERGENCE</v>
      </c>
    </row>
    <row r="757" spans="1:8" ht="13.5" x14ac:dyDescent="0.25">
      <c r="A757" s="3">
        <f>TITRES_STAT!B760</f>
        <v>43105</v>
      </c>
      <c r="B757" s="6">
        <f>TITRES_STAT!C760</f>
        <v>16.2</v>
      </c>
      <c r="C757" s="6">
        <f>TITRES_STAT!D760</f>
        <v>9.4612999999999996</v>
      </c>
      <c r="D757" s="6">
        <f>TITRES_STAT!E760</f>
        <v>8473</v>
      </c>
      <c r="E757" s="2">
        <f t="shared" si="44"/>
        <v>7254808</v>
      </c>
      <c r="F757" s="6" t="str">
        <f t="shared" si="47"/>
        <v>BULLISH</v>
      </c>
      <c r="G757" s="6" t="str">
        <f t="shared" si="46"/>
        <v>NEUTRAL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17.14</v>
      </c>
      <c r="C758" s="6">
        <f>TITRES_STAT!D761</f>
        <v>10.010300000000001</v>
      </c>
      <c r="D758" s="6">
        <f>TITRES_STAT!E761</f>
        <v>17666</v>
      </c>
      <c r="E758" s="2">
        <f t="shared" si="44"/>
        <v>7272474</v>
      </c>
      <c r="F758" s="6" t="str">
        <f t="shared" si="47"/>
        <v>BULLISH</v>
      </c>
      <c r="G758" s="6" t="str">
        <f t="shared" si="46"/>
        <v>NEUTRAL</v>
      </c>
      <c r="H758" s="6" t="str">
        <f t="shared" si="45"/>
        <v>CONFIRMED BULLISH</v>
      </c>
    </row>
    <row r="759" spans="1:8" ht="13.5" x14ac:dyDescent="0.25">
      <c r="A759" s="3">
        <f>TITRES_STAT!B762</f>
        <v>43109</v>
      </c>
      <c r="B759" s="6">
        <f>TITRES_STAT!C762</f>
        <v>16.8</v>
      </c>
      <c r="C759" s="6">
        <f>TITRES_STAT!D762</f>
        <v>9.8117000000000001</v>
      </c>
      <c r="D759" s="6">
        <f>TITRES_STAT!E762</f>
        <v>29449</v>
      </c>
      <c r="E759" s="2">
        <f t="shared" si="44"/>
        <v>7243025</v>
      </c>
      <c r="F759" s="6" t="str">
        <f t="shared" si="47"/>
        <v>BULLISH</v>
      </c>
      <c r="G759" s="6" t="str">
        <f t="shared" si="46"/>
        <v>NEUTRAL</v>
      </c>
      <c r="H759" s="6" t="str">
        <f t="shared" si="45"/>
        <v>CONFIRMED BULLISH</v>
      </c>
    </row>
    <row r="760" spans="1:8" ht="13.5" x14ac:dyDescent="0.25">
      <c r="A760" s="3">
        <f>TITRES_STAT!B763</f>
        <v>43110</v>
      </c>
      <c r="B760" s="6">
        <f>TITRES_STAT!C763</f>
        <v>16.55</v>
      </c>
      <c r="C760" s="6">
        <f>TITRES_STAT!D763</f>
        <v>9.6656999999999993</v>
      </c>
      <c r="D760" s="6">
        <f>TITRES_STAT!E763</f>
        <v>10132</v>
      </c>
      <c r="E760" s="2">
        <f t="shared" si="44"/>
        <v>7232893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BEARISH DIVERGENCE</v>
      </c>
    </row>
    <row r="761" spans="1:8" ht="13.5" x14ac:dyDescent="0.25">
      <c r="A761" s="3">
        <f>TITRES_STAT!B764</f>
        <v>43111</v>
      </c>
      <c r="B761" s="6">
        <f>TITRES_STAT!C764</f>
        <v>16.149999999999999</v>
      </c>
      <c r="C761" s="6">
        <f>TITRES_STAT!D764</f>
        <v>9.4321000000000002</v>
      </c>
      <c r="D761" s="6">
        <f>TITRES_STAT!E764</f>
        <v>59364</v>
      </c>
      <c r="E761" s="2">
        <f t="shared" si="44"/>
        <v>7173529</v>
      </c>
      <c r="F761" s="6" t="str">
        <f t="shared" si="47"/>
        <v>BEARISH</v>
      </c>
      <c r="G761" s="6" t="str">
        <f t="shared" si="46"/>
        <v>NEUTRAL</v>
      </c>
      <c r="H761" s="6" t="str">
        <f t="shared" si="45"/>
        <v>BEARISH DIVERGENCE</v>
      </c>
    </row>
    <row r="762" spans="1:8" ht="13.5" x14ac:dyDescent="0.25">
      <c r="A762" s="3">
        <f>TITRES_STAT!B765</f>
        <v>43112</v>
      </c>
      <c r="B762" s="6">
        <f>TITRES_STAT!C765</f>
        <v>16.2</v>
      </c>
      <c r="C762" s="6">
        <f>TITRES_STAT!D765</f>
        <v>9.4612999999999996</v>
      </c>
      <c r="D762" s="6">
        <f>TITRES_STAT!E765</f>
        <v>44023</v>
      </c>
      <c r="E762" s="2">
        <f t="shared" si="44"/>
        <v>7217552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NEUTRAL</v>
      </c>
    </row>
    <row r="763" spans="1:8" ht="13.5" x14ac:dyDescent="0.25">
      <c r="A763" s="3">
        <f>TITRES_STAT!B766</f>
        <v>43115</v>
      </c>
      <c r="B763" s="6">
        <f>TITRES_STAT!C766</f>
        <v>16.149999999999999</v>
      </c>
      <c r="C763" s="6">
        <f>TITRES_STAT!D766</f>
        <v>9.4321000000000002</v>
      </c>
      <c r="D763" s="6">
        <f>TITRES_STAT!E766</f>
        <v>22986</v>
      </c>
      <c r="E763" s="2">
        <f t="shared" si="44"/>
        <v>7194566</v>
      </c>
      <c r="F763" s="6" t="str">
        <f t="shared" si="47"/>
        <v>BEARISH</v>
      </c>
      <c r="G763" s="6" t="str">
        <f t="shared" si="46"/>
        <v>NEUTRAL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16</v>
      </c>
      <c r="C764" s="6">
        <f>TITRES_STAT!D767</f>
        <v>9.3445</v>
      </c>
      <c r="D764" s="6">
        <f>TITRES_STAT!E767</f>
        <v>33708</v>
      </c>
      <c r="E764" s="2">
        <f t="shared" si="44"/>
        <v>7160858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15.87</v>
      </c>
      <c r="C765" s="6">
        <f>TITRES_STAT!D768</f>
        <v>9.2684999999999995</v>
      </c>
      <c r="D765" s="6">
        <f>TITRES_STAT!E768</f>
        <v>15036</v>
      </c>
      <c r="E765" s="2">
        <f t="shared" si="44"/>
        <v>7145822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16</v>
      </c>
      <c r="C766" s="6">
        <f>TITRES_STAT!D769</f>
        <v>9.3445</v>
      </c>
      <c r="D766" s="6">
        <f>TITRES_STAT!E769</f>
        <v>6495</v>
      </c>
      <c r="E766" s="2">
        <f t="shared" si="44"/>
        <v>7152317</v>
      </c>
      <c r="F766" s="6" t="str">
        <f t="shared" si="47"/>
        <v>BEARISH</v>
      </c>
      <c r="G766" s="6" t="str">
        <f t="shared" si="46"/>
        <v>NEUTRAL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15.85</v>
      </c>
      <c r="C767" s="6">
        <f>TITRES_STAT!D770</f>
        <v>9.2568999999999999</v>
      </c>
      <c r="D767" s="6">
        <f>TITRES_STAT!E770</f>
        <v>31721</v>
      </c>
      <c r="E767" s="2">
        <f t="shared" si="44"/>
        <v>7120596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CONFIRMED BEARISH</v>
      </c>
    </row>
    <row r="768" spans="1:8" ht="13.5" x14ac:dyDescent="0.25">
      <c r="A768" s="3">
        <f>TITRES_STAT!B771</f>
        <v>43122</v>
      </c>
      <c r="B768" s="6">
        <f>TITRES_STAT!C771</f>
        <v>15.5</v>
      </c>
      <c r="C768" s="6">
        <f>TITRES_STAT!D771</f>
        <v>9.0525000000000002</v>
      </c>
      <c r="D768" s="6">
        <f>TITRES_STAT!E771</f>
        <v>19883</v>
      </c>
      <c r="E768" s="2">
        <f t="shared" si="44"/>
        <v>7100713</v>
      </c>
      <c r="F768" s="6" t="str">
        <f t="shared" si="47"/>
        <v>BEARISH</v>
      </c>
      <c r="G768" s="6" t="str">
        <f t="shared" si="46"/>
        <v>NEUTRAL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15.23</v>
      </c>
      <c r="C769" s="6">
        <f>TITRES_STAT!D772</f>
        <v>8.8948</v>
      </c>
      <c r="D769" s="6">
        <f>TITRES_STAT!E772</f>
        <v>11710</v>
      </c>
      <c r="E769" s="2">
        <f t="shared" si="44"/>
        <v>7089003</v>
      </c>
      <c r="F769" s="6" t="str">
        <f t="shared" si="47"/>
        <v>BEARISH</v>
      </c>
      <c r="G769" s="6" t="str">
        <f t="shared" si="46"/>
        <v>NEUTRAL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15.2</v>
      </c>
      <c r="C770" s="6">
        <f>TITRES_STAT!D773</f>
        <v>8.8772000000000002</v>
      </c>
      <c r="D770" s="6">
        <f>TITRES_STAT!E773</f>
        <v>40934</v>
      </c>
      <c r="E770" s="2">
        <f t="shared" si="44"/>
        <v>7048069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15.2</v>
      </c>
      <c r="C771" s="6">
        <f>TITRES_STAT!D774</f>
        <v>8.8772000000000002</v>
      </c>
      <c r="D771" s="6">
        <f>TITRES_STAT!E774</f>
        <v>13781</v>
      </c>
      <c r="E771" s="2">
        <f t="shared" si="44"/>
        <v>7048069</v>
      </c>
      <c r="F771" s="6" t="str">
        <f t="shared" si="47"/>
        <v>BEARISH</v>
      </c>
      <c r="G771" s="6" t="str">
        <f t="shared" si="46"/>
        <v>NEUTRAL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15.45</v>
      </c>
      <c r="C772" s="6">
        <f>TITRES_STAT!D775</f>
        <v>9.0233000000000008</v>
      </c>
      <c r="D772" s="6">
        <f>TITRES_STAT!E775</f>
        <v>12760</v>
      </c>
      <c r="E772" s="2">
        <f t="shared" ref="E772:E835" si="48">IF(B772&gt;B771, E771+D772, IF(B772&lt;B771, E771-D772, E771))</f>
        <v>7060829</v>
      </c>
      <c r="F772" s="6" t="str">
        <f t="shared" si="47"/>
        <v>BEARISH</v>
      </c>
      <c r="G772" s="6" t="str">
        <f t="shared" si="46"/>
        <v>NEUTRAL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15.3</v>
      </c>
      <c r="C773" s="6">
        <f>TITRES_STAT!D776</f>
        <v>8.9357000000000006</v>
      </c>
      <c r="D773" s="6">
        <f>TITRES_STAT!E776</f>
        <v>9621</v>
      </c>
      <c r="E773" s="2">
        <f t="shared" si="48"/>
        <v>7051208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15.45</v>
      </c>
      <c r="C774" s="6">
        <f>TITRES_STAT!D777</f>
        <v>9.0233000000000008</v>
      </c>
      <c r="D774" s="6">
        <f>TITRES_STAT!E777</f>
        <v>28208</v>
      </c>
      <c r="E774" s="2">
        <f t="shared" si="48"/>
        <v>7079416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BEARISH DIVERGENCE</v>
      </c>
    </row>
    <row r="775" spans="1:8" ht="13.5" x14ac:dyDescent="0.25">
      <c r="A775" s="3">
        <f>TITRES_STAT!B778</f>
        <v>43131</v>
      </c>
      <c r="B775" s="6">
        <f>TITRES_STAT!C778</f>
        <v>15.8</v>
      </c>
      <c r="C775" s="6">
        <f>TITRES_STAT!D778</f>
        <v>9.2277000000000005</v>
      </c>
      <c r="D775" s="6">
        <f>TITRES_STAT!E778</f>
        <v>21494</v>
      </c>
      <c r="E775" s="2">
        <f t="shared" si="48"/>
        <v>7100910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BULLISH</v>
      </c>
    </row>
    <row r="776" spans="1:8" ht="13.5" x14ac:dyDescent="0.25">
      <c r="A776" s="3">
        <f>TITRES_STAT!B779</f>
        <v>43132</v>
      </c>
      <c r="B776" s="6">
        <f>TITRES_STAT!C779</f>
        <v>15.85</v>
      </c>
      <c r="C776" s="6">
        <f>TITRES_STAT!D779</f>
        <v>9.2568999999999999</v>
      </c>
      <c r="D776" s="6">
        <f>TITRES_STAT!E779</f>
        <v>5307</v>
      </c>
      <c r="E776" s="2">
        <f t="shared" si="48"/>
        <v>7106217</v>
      </c>
      <c r="F776" s="6" t="str">
        <f t="shared" ref="F776:F839" si="51">IF(E776&gt;E771,"BULLISH",IF(E776&lt;E771,"BEARISH","NEUTRAL"))</f>
        <v>BULLISH</v>
      </c>
      <c r="G776" s="6" t="str">
        <f t="shared" si="50"/>
        <v>NEUTRAL</v>
      </c>
      <c r="H776" s="6" t="str">
        <f t="shared" si="49"/>
        <v>CONFIRMED BULLISH</v>
      </c>
    </row>
    <row r="777" spans="1:8" ht="13.5" x14ac:dyDescent="0.25">
      <c r="A777" s="3">
        <f>TITRES_STAT!B780</f>
        <v>43133</v>
      </c>
      <c r="B777" s="6">
        <f>TITRES_STAT!C780</f>
        <v>16</v>
      </c>
      <c r="C777" s="6">
        <f>TITRES_STAT!D780</f>
        <v>9.3445</v>
      </c>
      <c r="D777" s="6">
        <f>TITRES_STAT!E780</f>
        <v>17742</v>
      </c>
      <c r="E777" s="2">
        <f t="shared" si="48"/>
        <v>7123959</v>
      </c>
      <c r="F777" s="6" t="str">
        <f t="shared" si="51"/>
        <v>BULLISH</v>
      </c>
      <c r="G777" s="6" t="str">
        <f t="shared" si="50"/>
        <v>NEUTRAL</v>
      </c>
      <c r="H777" s="6" t="str">
        <f t="shared" si="49"/>
        <v>CONFIRMED BULLISH</v>
      </c>
    </row>
    <row r="778" spans="1:8" ht="13.5" x14ac:dyDescent="0.25">
      <c r="A778" s="3">
        <f>TITRES_STAT!B781</f>
        <v>43136</v>
      </c>
      <c r="B778" s="6">
        <f>TITRES_STAT!C781</f>
        <v>16</v>
      </c>
      <c r="C778" s="6">
        <f>TITRES_STAT!D781</f>
        <v>9.3445</v>
      </c>
      <c r="D778" s="6">
        <f>TITRES_STAT!E781</f>
        <v>15403</v>
      </c>
      <c r="E778" s="2">
        <f t="shared" si="48"/>
        <v>7123959</v>
      </c>
      <c r="F778" s="6" t="str">
        <f t="shared" si="51"/>
        <v>BULLISH</v>
      </c>
      <c r="G778" s="6" t="str">
        <f t="shared" si="50"/>
        <v>NEUTRAL</v>
      </c>
      <c r="H778" s="6" t="str">
        <f t="shared" si="49"/>
        <v>CONFIRMED BULLISH</v>
      </c>
    </row>
    <row r="779" spans="1:8" ht="13.5" x14ac:dyDescent="0.25">
      <c r="A779" s="3">
        <f>TITRES_STAT!B782</f>
        <v>43137</v>
      </c>
      <c r="B779" s="6">
        <f>TITRES_STAT!C782</f>
        <v>15.95</v>
      </c>
      <c r="C779" s="6">
        <f>TITRES_STAT!D782</f>
        <v>9.3153000000000006</v>
      </c>
      <c r="D779" s="6">
        <f>TITRES_STAT!E782</f>
        <v>27761</v>
      </c>
      <c r="E779" s="2">
        <f t="shared" si="48"/>
        <v>7096198</v>
      </c>
      <c r="F779" s="6" t="str">
        <f t="shared" si="51"/>
        <v>BULLISH</v>
      </c>
      <c r="G779" s="6" t="str">
        <f t="shared" si="50"/>
        <v>NEUTRAL</v>
      </c>
      <c r="H779" s="6" t="str">
        <f t="shared" si="49"/>
        <v>CONFIRMED BULLISH</v>
      </c>
    </row>
    <row r="780" spans="1:8" ht="13.5" x14ac:dyDescent="0.25">
      <c r="A780" s="3">
        <f>TITRES_STAT!B783</f>
        <v>43138</v>
      </c>
      <c r="B780" s="6">
        <f>TITRES_STAT!C783</f>
        <v>15.48</v>
      </c>
      <c r="C780" s="6">
        <f>TITRES_STAT!D783</f>
        <v>9.0408000000000008</v>
      </c>
      <c r="D780" s="6">
        <f>TITRES_STAT!E783</f>
        <v>24699</v>
      </c>
      <c r="E780" s="2">
        <f t="shared" si="48"/>
        <v>7071499</v>
      </c>
      <c r="F780" s="6" t="str">
        <f t="shared" si="51"/>
        <v>BEARISH</v>
      </c>
      <c r="G780" s="6" t="str">
        <f t="shared" si="50"/>
        <v>NEUTRAL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15.8</v>
      </c>
      <c r="C781" s="6">
        <f>TITRES_STAT!D784</f>
        <v>9.2277000000000005</v>
      </c>
      <c r="D781" s="6">
        <f>TITRES_STAT!E784</f>
        <v>1448</v>
      </c>
      <c r="E781" s="2">
        <f t="shared" si="48"/>
        <v>7072947</v>
      </c>
      <c r="F781" s="6" t="str">
        <f t="shared" si="51"/>
        <v>BEARISH</v>
      </c>
      <c r="G781" s="6" t="str">
        <f t="shared" si="50"/>
        <v>NEUTRAL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15.5</v>
      </c>
      <c r="C782" s="6">
        <f>TITRES_STAT!D785</f>
        <v>9.0525000000000002</v>
      </c>
      <c r="D782" s="6">
        <f>TITRES_STAT!E785</f>
        <v>4688</v>
      </c>
      <c r="E782" s="2">
        <f t="shared" si="48"/>
        <v>7068259</v>
      </c>
      <c r="F782" s="6" t="str">
        <f t="shared" si="51"/>
        <v>BEARISH</v>
      </c>
      <c r="G782" s="6" t="str">
        <f t="shared" si="50"/>
        <v>NEUTRAL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15.5</v>
      </c>
      <c r="C783" s="6">
        <f>TITRES_STAT!D786</f>
        <v>9.0525000000000002</v>
      </c>
      <c r="D783" s="6">
        <f>TITRES_STAT!E786</f>
        <v>6554</v>
      </c>
      <c r="E783" s="2">
        <f t="shared" si="48"/>
        <v>7068259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15.46</v>
      </c>
      <c r="C784" s="6">
        <f>TITRES_STAT!D787</f>
        <v>9.0290999999999997</v>
      </c>
      <c r="D784" s="6">
        <f>TITRES_STAT!E787</f>
        <v>6012</v>
      </c>
      <c r="E784" s="2">
        <f t="shared" si="48"/>
        <v>7062247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15.8</v>
      </c>
      <c r="C785" s="6">
        <f>TITRES_STAT!D788</f>
        <v>9.2277000000000005</v>
      </c>
      <c r="D785" s="6">
        <f>TITRES_STAT!E788</f>
        <v>12663</v>
      </c>
      <c r="E785" s="2">
        <f t="shared" si="48"/>
        <v>7074910</v>
      </c>
      <c r="F785" s="6" t="str">
        <f t="shared" si="51"/>
        <v>BULLISH</v>
      </c>
      <c r="G785" s="6" t="str">
        <f t="shared" si="50"/>
        <v>NEUTRAL</v>
      </c>
      <c r="H785" s="6" t="str">
        <f t="shared" si="49"/>
        <v>CONFIRMED BULLISH</v>
      </c>
    </row>
    <row r="786" spans="1:8" ht="13.5" x14ac:dyDescent="0.25">
      <c r="A786" s="3">
        <f>TITRES_STAT!B789</f>
        <v>43146</v>
      </c>
      <c r="B786" s="6">
        <f>TITRES_STAT!C789</f>
        <v>15.7</v>
      </c>
      <c r="C786" s="6">
        <f>TITRES_STAT!D789</f>
        <v>9.1692999999999998</v>
      </c>
      <c r="D786" s="6">
        <f>TITRES_STAT!E789</f>
        <v>3501</v>
      </c>
      <c r="E786" s="2">
        <f t="shared" si="48"/>
        <v>7071409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15.45</v>
      </c>
      <c r="C787" s="6">
        <f>TITRES_STAT!D790</f>
        <v>9.0233000000000008</v>
      </c>
      <c r="D787" s="6">
        <f>TITRES_STAT!E790</f>
        <v>12944</v>
      </c>
      <c r="E787" s="2">
        <f t="shared" si="48"/>
        <v>7058465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15.47</v>
      </c>
      <c r="C788" s="6">
        <f>TITRES_STAT!D791</f>
        <v>9.0349000000000004</v>
      </c>
      <c r="D788" s="6">
        <f>TITRES_STAT!E791</f>
        <v>9360</v>
      </c>
      <c r="E788" s="2">
        <f t="shared" si="48"/>
        <v>7067825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15.65</v>
      </c>
      <c r="C789" s="6">
        <f>TITRES_STAT!D792</f>
        <v>9.1401000000000003</v>
      </c>
      <c r="D789" s="6">
        <f>TITRES_STAT!E792</f>
        <v>21770</v>
      </c>
      <c r="E789" s="2">
        <f t="shared" si="48"/>
        <v>7089595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CONFIRMED BULLISH</v>
      </c>
    </row>
    <row r="790" spans="1:8" ht="13.5" x14ac:dyDescent="0.25">
      <c r="A790" s="3">
        <f>TITRES_STAT!B793</f>
        <v>43152</v>
      </c>
      <c r="B790" s="6">
        <f>TITRES_STAT!C793</f>
        <v>15.58</v>
      </c>
      <c r="C790" s="6">
        <f>TITRES_STAT!D793</f>
        <v>9.0991999999999997</v>
      </c>
      <c r="D790" s="6">
        <f>TITRES_STAT!E793</f>
        <v>17948</v>
      </c>
      <c r="E790" s="2">
        <f t="shared" si="48"/>
        <v>7071647</v>
      </c>
      <c r="F790" s="6" t="str">
        <f t="shared" si="51"/>
        <v>BEARISH</v>
      </c>
      <c r="G790" s="6" t="str">
        <f t="shared" si="50"/>
        <v>NEUTRAL</v>
      </c>
      <c r="H790" s="6" t="str">
        <f t="shared" si="49"/>
        <v>CONFIRMED BEARISH</v>
      </c>
    </row>
    <row r="791" spans="1:8" ht="13.5" x14ac:dyDescent="0.25">
      <c r="A791" s="3">
        <f>TITRES_STAT!B794</f>
        <v>43153</v>
      </c>
      <c r="B791" s="6">
        <f>TITRES_STAT!C794</f>
        <v>15.5</v>
      </c>
      <c r="C791" s="6">
        <f>TITRES_STAT!D794</f>
        <v>9.0525000000000002</v>
      </c>
      <c r="D791" s="6">
        <f>TITRES_STAT!E794</f>
        <v>18708</v>
      </c>
      <c r="E791" s="2">
        <f t="shared" si="48"/>
        <v>7052939</v>
      </c>
      <c r="F791" s="6" t="str">
        <f t="shared" si="51"/>
        <v>BEARISH</v>
      </c>
      <c r="G791" s="6" t="str">
        <f t="shared" si="50"/>
        <v>NEUTRAL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15.35</v>
      </c>
      <c r="C792" s="6">
        <f>TITRES_STAT!D795</f>
        <v>8.9649000000000001</v>
      </c>
      <c r="D792" s="6">
        <f>TITRES_STAT!E795</f>
        <v>24770</v>
      </c>
      <c r="E792" s="2">
        <f t="shared" si="48"/>
        <v>7028169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15.36</v>
      </c>
      <c r="C793" s="6">
        <f>TITRES_STAT!D796</f>
        <v>8.9707000000000008</v>
      </c>
      <c r="D793" s="6">
        <f>TITRES_STAT!E796</f>
        <v>22257</v>
      </c>
      <c r="E793" s="2">
        <f t="shared" si="48"/>
        <v>7050426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CONFIRMED BEARISH</v>
      </c>
    </row>
    <row r="794" spans="1:8" ht="13.5" x14ac:dyDescent="0.25">
      <c r="A794" s="3">
        <f>TITRES_STAT!B797</f>
        <v>43158</v>
      </c>
      <c r="B794" s="6">
        <f>TITRES_STAT!C797</f>
        <v>15.3</v>
      </c>
      <c r="C794" s="6">
        <f>TITRES_STAT!D797</f>
        <v>8.9357000000000006</v>
      </c>
      <c r="D794" s="6">
        <f>TITRES_STAT!E797</f>
        <v>22763</v>
      </c>
      <c r="E794" s="2">
        <f t="shared" si="48"/>
        <v>7027663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CONFIRMED BEARISH</v>
      </c>
    </row>
    <row r="795" spans="1:8" ht="13.5" x14ac:dyDescent="0.25">
      <c r="A795" s="3">
        <f>TITRES_STAT!B798</f>
        <v>43159</v>
      </c>
      <c r="B795" s="6">
        <f>TITRES_STAT!C798</f>
        <v>14.91</v>
      </c>
      <c r="C795" s="6">
        <f>TITRES_STAT!D798</f>
        <v>8.7079000000000004</v>
      </c>
      <c r="D795" s="6">
        <f>TITRES_STAT!E798</f>
        <v>40104</v>
      </c>
      <c r="E795" s="2">
        <f t="shared" si="48"/>
        <v>6987559</v>
      </c>
      <c r="F795" s="6" t="str">
        <f t="shared" si="51"/>
        <v>BEARISH</v>
      </c>
      <c r="G795" s="6" t="str">
        <f t="shared" si="50"/>
        <v>NEUTRAL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14.91</v>
      </c>
      <c r="C796" s="6">
        <f>TITRES_STAT!D799</f>
        <v>8.7079000000000004</v>
      </c>
      <c r="D796" s="6">
        <f>TITRES_STAT!E799</f>
        <v>17813</v>
      </c>
      <c r="E796" s="2">
        <f t="shared" si="48"/>
        <v>6987559</v>
      </c>
      <c r="F796" s="6" t="str">
        <f t="shared" si="51"/>
        <v>BEARISH</v>
      </c>
      <c r="G796" s="6" t="str">
        <f t="shared" si="50"/>
        <v>NEUTRAL</v>
      </c>
      <c r="H796" s="6" t="str">
        <f t="shared" si="49"/>
        <v>CONFIRMED BEARISH</v>
      </c>
    </row>
    <row r="797" spans="1:8" ht="13.5" x14ac:dyDescent="0.25">
      <c r="A797" s="3">
        <f>TITRES_STAT!B800</f>
        <v>43161</v>
      </c>
      <c r="B797" s="6">
        <f>TITRES_STAT!C800</f>
        <v>15.05</v>
      </c>
      <c r="C797" s="6">
        <f>TITRES_STAT!D800</f>
        <v>8.7896000000000001</v>
      </c>
      <c r="D797" s="6">
        <f>TITRES_STAT!E800</f>
        <v>19171</v>
      </c>
      <c r="E797" s="2">
        <f t="shared" si="48"/>
        <v>7006730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15.14</v>
      </c>
      <c r="C798" s="6">
        <f>TITRES_STAT!D801</f>
        <v>8.8422000000000001</v>
      </c>
      <c r="D798" s="6">
        <f>TITRES_STAT!E801</f>
        <v>11055</v>
      </c>
      <c r="E798" s="2">
        <f t="shared" si="48"/>
        <v>7017785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15.15</v>
      </c>
      <c r="C799" s="6">
        <f>TITRES_STAT!D802</f>
        <v>8.8480000000000008</v>
      </c>
      <c r="D799" s="6">
        <f>TITRES_STAT!E802</f>
        <v>8786</v>
      </c>
      <c r="E799" s="2">
        <f t="shared" si="48"/>
        <v>7026571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15</v>
      </c>
      <c r="C800" s="6">
        <f>TITRES_STAT!D803</f>
        <v>8.7604000000000006</v>
      </c>
      <c r="D800" s="6">
        <f>TITRES_STAT!E803</f>
        <v>16684</v>
      </c>
      <c r="E800" s="2">
        <f t="shared" si="48"/>
        <v>7009887</v>
      </c>
      <c r="F800" s="6" t="str">
        <f t="shared" si="51"/>
        <v>BULLISH</v>
      </c>
      <c r="G800" s="6" t="str">
        <f t="shared" si="50"/>
        <v>NEUTRAL</v>
      </c>
      <c r="H800" s="6" t="str">
        <f t="shared" si="49"/>
        <v>CONFIRMED BULLISH</v>
      </c>
    </row>
    <row r="801" spans="1:8" ht="13.5" x14ac:dyDescent="0.25">
      <c r="A801" s="3">
        <f>TITRES_STAT!B804</f>
        <v>43167</v>
      </c>
      <c r="B801" s="6">
        <f>TITRES_STAT!C804</f>
        <v>14.94</v>
      </c>
      <c r="C801" s="6">
        <f>TITRES_STAT!D804</f>
        <v>8.7254000000000005</v>
      </c>
      <c r="D801" s="6">
        <f>TITRES_STAT!E804</f>
        <v>7274</v>
      </c>
      <c r="E801" s="2">
        <f t="shared" si="48"/>
        <v>7002613</v>
      </c>
      <c r="F801" s="6" t="str">
        <f t="shared" si="51"/>
        <v>BULLISH</v>
      </c>
      <c r="G801" s="6" t="str">
        <f t="shared" si="50"/>
        <v>NEUTRAL</v>
      </c>
      <c r="H801" s="6" t="str">
        <f t="shared" si="49"/>
        <v>CONFIRMED BULLISH</v>
      </c>
    </row>
    <row r="802" spans="1:8" ht="13.5" x14ac:dyDescent="0.25">
      <c r="A802" s="3">
        <f>TITRES_STAT!B805</f>
        <v>43168</v>
      </c>
      <c r="B802" s="6">
        <f>TITRES_STAT!C805</f>
        <v>14.96</v>
      </c>
      <c r="C802" s="6">
        <f>TITRES_STAT!D805</f>
        <v>8.7370999999999999</v>
      </c>
      <c r="D802" s="6">
        <f>TITRES_STAT!E805</f>
        <v>7926</v>
      </c>
      <c r="E802" s="2">
        <f t="shared" si="48"/>
        <v>7010539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BULLISH DIVERGENCE</v>
      </c>
    </row>
    <row r="803" spans="1:8" ht="13.5" x14ac:dyDescent="0.25">
      <c r="A803" s="3">
        <f>TITRES_STAT!B806</f>
        <v>43171</v>
      </c>
      <c r="B803" s="6">
        <f>TITRES_STAT!C806</f>
        <v>14.96</v>
      </c>
      <c r="C803" s="6">
        <f>TITRES_STAT!D806</f>
        <v>8.7370999999999999</v>
      </c>
      <c r="D803" s="6">
        <f>TITRES_STAT!E806</f>
        <v>4889</v>
      </c>
      <c r="E803" s="2">
        <f t="shared" si="48"/>
        <v>7010539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14.92</v>
      </c>
      <c r="C804" s="6">
        <f>TITRES_STAT!D807</f>
        <v>8.7136999999999993</v>
      </c>
      <c r="D804" s="6">
        <f>TITRES_STAT!E807</f>
        <v>3622</v>
      </c>
      <c r="E804" s="2">
        <f t="shared" si="48"/>
        <v>7006917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CONFIRMED BEARISH</v>
      </c>
    </row>
    <row r="805" spans="1:8" ht="13.5" x14ac:dyDescent="0.25">
      <c r="A805" s="3">
        <f>TITRES_STAT!B808</f>
        <v>43173</v>
      </c>
      <c r="B805" s="6">
        <f>TITRES_STAT!C808</f>
        <v>14.82</v>
      </c>
      <c r="C805" s="6">
        <f>TITRES_STAT!D808</f>
        <v>8.6553000000000004</v>
      </c>
      <c r="D805" s="6">
        <f>TITRES_STAT!E808</f>
        <v>15115</v>
      </c>
      <c r="E805" s="2">
        <f t="shared" si="48"/>
        <v>6991802</v>
      </c>
      <c r="F805" s="6" t="str">
        <f t="shared" si="51"/>
        <v>BEARISH</v>
      </c>
      <c r="G805" s="6" t="str">
        <f t="shared" si="50"/>
        <v>NEUTRAL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14.7</v>
      </c>
      <c r="C806" s="6">
        <f>TITRES_STAT!D809</f>
        <v>8.5852000000000004</v>
      </c>
      <c r="D806" s="6">
        <f>TITRES_STAT!E809</f>
        <v>10975</v>
      </c>
      <c r="E806" s="2">
        <f t="shared" si="48"/>
        <v>6980827</v>
      </c>
      <c r="F806" s="6" t="str">
        <f t="shared" si="51"/>
        <v>BEARISH</v>
      </c>
      <c r="G806" s="6" t="str">
        <f t="shared" si="50"/>
        <v>NEUTRAL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14.6</v>
      </c>
      <c r="C807" s="6">
        <f>TITRES_STAT!D810</f>
        <v>8.5267999999999997</v>
      </c>
      <c r="D807" s="6">
        <f>TITRES_STAT!E810</f>
        <v>19235</v>
      </c>
      <c r="E807" s="2">
        <f t="shared" si="48"/>
        <v>6961592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14.5</v>
      </c>
      <c r="C808" s="6">
        <f>TITRES_STAT!D811</f>
        <v>8.4684000000000008</v>
      </c>
      <c r="D808" s="6">
        <f>TITRES_STAT!E811</f>
        <v>2811</v>
      </c>
      <c r="E808" s="2">
        <f t="shared" si="48"/>
        <v>6958781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14.4</v>
      </c>
      <c r="C809" s="6">
        <f>TITRES_STAT!D812</f>
        <v>8.41</v>
      </c>
      <c r="D809" s="6">
        <f>TITRES_STAT!E812</f>
        <v>8435</v>
      </c>
      <c r="E809" s="2">
        <f t="shared" si="48"/>
        <v>6950346</v>
      </c>
      <c r="F809" s="6" t="str">
        <f t="shared" si="51"/>
        <v>BEARISH</v>
      </c>
      <c r="G809" s="6" t="str">
        <f t="shared" si="50"/>
        <v>NEUTRAL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14.5</v>
      </c>
      <c r="C810" s="6">
        <f>TITRES_STAT!D813</f>
        <v>8.4684000000000008</v>
      </c>
      <c r="D810" s="6">
        <f>TITRES_STAT!E813</f>
        <v>8585</v>
      </c>
      <c r="E810" s="2">
        <f t="shared" si="48"/>
        <v>6958931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43182</v>
      </c>
      <c r="B811" s="6">
        <f>TITRES_STAT!C814</f>
        <v>14.6</v>
      </c>
      <c r="C811" s="6">
        <f>TITRES_STAT!D814</f>
        <v>8.5267999999999997</v>
      </c>
      <c r="D811" s="6">
        <f>TITRES_STAT!E814</f>
        <v>1966</v>
      </c>
      <c r="E811" s="2">
        <f t="shared" si="48"/>
        <v>6960897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CONFIRMED BEARISH</v>
      </c>
    </row>
    <row r="812" spans="1:8" ht="13.5" x14ac:dyDescent="0.25">
      <c r="A812" s="3">
        <f>TITRES_STAT!B815</f>
        <v>43185</v>
      </c>
      <c r="B812" s="6">
        <f>TITRES_STAT!C815</f>
        <v>14.98</v>
      </c>
      <c r="C812" s="6">
        <f>TITRES_STAT!D815</f>
        <v>8.7487999999999992</v>
      </c>
      <c r="D812" s="6">
        <f>TITRES_STAT!E815</f>
        <v>10612</v>
      </c>
      <c r="E812" s="2">
        <f t="shared" si="48"/>
        <v>6971509</v>
      </c>
      <c r="F812" s="6" t="str">
        <f t="shared" si="51"/>
        <v>BULLISH</v>
      </c>
      <c r="G812" s="6" t="str">
        <f t="shared" si="50"/>
        <v>NEUTRAL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14.8</v>
      </c>
      <c r="C813" s="6">
        <f>TITRES_STAT!D816</f>
        <v>8.6435999999999993</v>
      </c>
      <c r="D813" s="6">
        <f>TITRES_STAT!E816</f>
        <v>4781</v>
      </c>
      <c r="E813" s="2">
        <f t="shared" si="48"/>
        <v>6966728</v>
      </c>
      <c r="F813" s="6" t="str">
        <f t="shared" si="51"/>
        <v>BULLISH</v>
      </c>
      <c r="G813" s="6" t="str">
        <f t="shared" si="50"/>
        <v>NEUTRAL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14.7</v>
      </c>
      <c r="C814" s="6">
        <f>TITRES_STAT!D817</f>
        <v>8.5852000000000004</v>
      </c>
      <c r="D814" s="6">
        <f>TITRES_STAT!E817</f>
        <v>8549</v>
      </c>
      <c r="E814" s="2">
        <f t="shared" si="48"/>
        <v>6958179</v>
      </c>
      <c r="F814" s="6" t="str">
        <f t="shared" si="51"/>
        <v>BULLISH</v>
      </c>
      <c r="G814" s="6" t="str">
        <f t="shared" si="50"/>
        <v>NEUTRAL</v>
      </c>
      <c r="H814" s="6" t="str">
        <f t="shared" si="49"/>
        <v>CONFIRMED BULLISH</v>
      </c>
    </row>
    <row r="815" spans="1:8" ht="13.5" x14ac:dyDescent="0.25">
      <c r="A815" s="3">
        <f>TITRES_STAT!B818</f>
        <v>43188</v>
      </c>
      <c r="B815" s="6">
        <f>TITRES_STAT!C818</f>
        <v>14.35</v>
      </c>
      <c r="C815" s="6">
        <f>TITRES_STAT!D818</f>
        <v>8.3808000000000007</v>
      </c>
      <c r="D815" s="6">
        <f>TITRES_STAT!E818</f>
        <v>9630</v>
      </c>
      <c r="E815" s="2">
        <f t="shared" si="48"/>
        <v>6948549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14.45</v>
      </c>
      <c r="C816" s="6">
        <f>TITRES_STAT!D819</f>
        <v>8.4391999999999996</v>
      </c>
      <c r="D816" s="6">
        <f>TITRES_STAT!E819</f>
        <v>4996</v>
      </c>
      <c r="E816" s="2">
        <f t="shared" si="48"/>
        <v>6953545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14.7</v>
      </c>
      <c r="C817" s="6">
        <f>TITRES_STAT!D820</f>
        <v>8.5852000000000004</v>
      </c>
      <c r="D817" s="6">
        <f>TITRES_STAT!E820</f>
        <v>4198</v>
      </c>
      <c r="E817" s="2">
        <f t="shared" si="48"/>
        <v>6957743</v>
      </c>
      <c r="F817" s="6" t="str">
        <f t="shared" si="51"/>
        <v>BEARISH</v>
      </c>
      <c r="G817" s="6" t="str">
        <f t="shared" si="50"/>
        <v>NEUTRAL</v>
      </c>
      <c r="H817" s="6" t="str">
        <f t="shared" si="49"/>
        <v>CONFIRMED BEARISH</v>
      </c>
    </row>
    <row r="818" spans="1:8" ht="13.5" x14ac:dyDescent="0.25">
      <c r="A818" s="3">
        <f>TITRES_STAT!B821</f>
        <v>43193</v>
      </c>
      <c r="B818" s="6">
        <f>TITRES_STAT!C821</f>
        <v>14.75</v>
      </c>
      <c r="C818" s="6">
        <f>TITRES_STAT!D821</f>
        <v>8.6143999999999998</v>
      </c>
      <c r="D818" s="6">
        <f>TITRES_STAT!E821</f>
        <v>2370</v>
      </c>
      <c r="E818" s="2">
        <f t="shared" si="48"/>
        <v>6960113</v>
      </c>
      <c r="F818" s="6" t="str">
        <f t="shared" si="51"/>
        <v>BEARISH</v>
      </c>
      <c r="G818" s="6" t="str">
        <f t="shared" si="50"/>
        <v>NEUTRAL</v>
      </c>
      <c r="H818" s="6" t="str">
        <f t="shared" si="49"/>
        <v>CONFIRMED BEARISH</v>
      </c>
    </row>
    <row r="819" spans="1:8" ht="13.5" x14ac:dyDescent="0.25">
      <c r="A819" s="3">
        <f>TITRES_STAT!B822</f>
        <v>43194</v>
      </c>
      <c r="B819" s="6">
        <f>TITRES_STAT!C822</f>
        <v>14.75</v>
      </c>
      <c r="C819" s="6">
        <f>TITRES_STAT!D822</f>
        <v>8.6143999999999998</v>
      </c>
      <c r="D819" s="6">
        <f>TITRES_STAT!E822</f>
        <v>4958</v>
      </c>
      <c r="E819" s="2">
        <f t="shared" si="48"/>
        <v>6960113</v>
      </c>
      <c r="F819" s="6" t="str">
        <f t="shared" si="51"/>
        <v>BULLISH</v>
      </c>
      <c r="G819" s="6" t="str">
        <f t="shared" si="50"/>
        <v>NEUTRAL</v>
      </c>
      <c r="H819" s="6" t="str">
        <f t="shared" si="49"/>
        <v>CONFIRMED BULLISH</v>
      </c>
    </row>
    <row r="820" spans="1:8" ht="13.5" x14ac:dyDescent="0.25">
      <c r="A820" s="3">
        <f>TITRES_STAT!B823</f>
        <v>43195</v>
      </c>
      <c r="B820" s="6">
        <f>TITRES_STAT!C823</f>
        <v>14.6</v>
      </c>
      <c r="C820" s="6">
        <f>TITRES_STAT!D823</f>
        <v>8.5267999999999997</v>
      </c>
      <c r="D820" s="6">
        <f>TITRES_STAT!E823</f>
        <v>1631</v>
      </c>
      <c r="E820" s="2">
        <f t="shared" si="48"/>
        <v>6958482</v>
      </c>
      <c r="F820" s="6" t="str">
        <f t="shared" si="51"/>
        <v>BULLISH</v>
      </c>
      <c r="G820" s="6" t="str">
        <f t="shared" si="50"/>
        <v>NEUTRAL</v>
      </c>
      <c r="H820" s="6" t="str">
        <f t="shared" si="49"/>
        <v>CONFIRMED BULLISH</v>
      </c>
    </row>
    <row r="821" spans="1:8" ht="13.5" x14ac:dyDescent="0.25">
      <c r="A821" s="3">
        <f>TITRES_STAT!B824</f>
        <v>43196</v>
      </c>
      <c r="B821" s="6">
        <f>TITRES_STAT!C824</f>
        <v>14.7</v>
      </c>
      <c r="C821" s="6">
        <f>TITRES_STAT!D824</f>
        <v>8.5852000000000004</v>
      </c>
      <c r="D821" s="6">
        <f>TITRES_STAT!E824</f>
        <v>3788</v>
      </c>
      <c r="E821" s="2">
        <f t="shared" si="48"/>
        <v>6962270</v>
      </c>
      <c r="F821" s="6" t="str">
        <f t="shared" si="51"/>
        <v>BULLISH</v>
      </c>
      <c r="G821" s="6" t="str">
        <f t="shared" si="50"/>
        <v>NEUTRAL</v>
      </c>
      <c r="H821" s="6" t="str">
        <f t="shared" si="49"/>
        <v>CONFIRMED BULLISH</v>
      </c>
    </row>
    <row r="822" spans="1:8" ht="13.5" x14ac:dyDescent="0.25">
      <c r="A822" s="3">
        <f>TITRES_STAT!B825</f>
        <v>43200</v>
      </c>
      <c r="B822" s="6">
        <f>TITRES_STAT!C825</f>
        <v>14.26</v>
      </c>
      <c r="C822" s="6">
        <f>TITRES_STAT!D825</f>
        <v>8.3283000000000005</v>
      </c>
      <c r="D822" s="6">
        <f>TITRES_STAT!E825</f>
        <v>8033</v>
      </c>
      <c r="E822" s="2">
        <f t="shared" si="48"/>
        <v>6954237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CONFIRMED BEARISH</v>
      </c>
    </row>
    <row r="823" spans="1:8" ht="13.5" x14ac:dyDescent="0.25">
      <c r="A823" s="3">
        <f>TITRES_STAT!B826</f>
        <v>43201</v>
      </c>
      <c r="B823" s="6">
        <f>TITRES_STAT!C826</f>
        <v>14.25</v>
      </c>
      <c r="C823" s="6">
        <f>TITRES_STAT!D826</f>
        <v>8.3224</v>
      </c>
      <c r="D823" s="6">
        <f>TITRES_STAT!E826</f>
        <v>8979</v>
      </c>
      <c r="E823" s="2">
        <f t="shared" si="48"/>
        <v>6945258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CONFIRMED BEARISH</v>
      </c>
    </row>
    <row r="824" spans="1:8" ht="13.5" x14ac:dyDescent="0.25">
      <c r="A824" s="3">
        <f>TITRES_STAT!B827</f>
        <v>43202</v>
      </c>
      <c r="B824" s="6">
        <f>TITRES_STAT!C827</f>
        <v>14.8</v>
      </c>
      <c r="C824" s="6">
        <f>TITRES_STAT!D827</f>
        <v>8.6435999999999993</v>
      </c>
      <c r="D824" s="6">
        <f>TITRES_STAT!E827</f>
        <v>6601</v>
      </c>
      <c r="E824" s="2">
        <f t="shared" si="48"/>
        <v>6951859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BEARISH DIVERGENCE</v>
      </c>
    </row>
    <row r="825" spans="1:8" ht="13.5" x14ac:dyDescent="0.25">
      <c r="A825" s="3">
        <f>TITRES_STAT!B828</f>
        <v>43203</v>
      </c>
      <c r="B825" s="6">
        <f>TITRES_STAT!C828</f>
        <v>14.55</v>
      </c>
      <c r="C825" s="6">
        <f>TITRES_STAT!D828</f>
        <v>8.4976000000000003</v>
      </c>
      <c r="D825" s="6">
        <f>TITRES_STAT!E828</f>
        <v>2981</v>
      </c>
      <c r="E825" s="2">
        <f t="shared" si="48"/>
        <v>6948878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CONFIRMED BEARISH</v>
      </c>
    </row>
    <row r="826" spans="1:8" ht="13.5" x14ac:dyDescent="0.25">
      <c r="A826" s="3">
        <f>TITRES_STAT!B829</f>
        <v>43206</v>
      </c>
      <c r="B826" s="6">
        <f>TITRES_STAT!C829</f>
        <v>14.25</v>
      </c>
      <c r="C826" s="6">
        <f>TITRES_STAT!D829</f>
        <v>8.3224</v>
      </c>
      <c r="D826" s="6">
        <f>TITRES_STAT!E829</f>
        <v>5626</v>
      </c>
      <c r="E826" s="2">
        <f t="shared" si="48"/>
        <v>6943252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14.08</v>
      </c>
      <c r="C827" s="6">
        <f>TITRES_STAT!D830</f>
        <v>8.2231000000000005</v>
      </c>
      <c r="D827" s="6">
        <f>TITRES_STAT!E830</f>
        <v>11049</v>
      </c>
      <c r="E827" s="2">
        <f t="shared" si="48"/>
        <v>6932203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CONFIRMED BEARISH</v>
      </c>
    </row>
    <row r="828" spans="1:8" ht="13.5" x14ac:dyDescent="0.25">
      <c r="A828" s="3">
        <f>TITRES_STAT!B831</f>
        <v>43208</v>
      </c>
      <c r="B828" s="6">
        <f>TITRES_STAT!C831</f>
        <v>14.3</v>
      </c>
      <c r="C828" s="6">
        <f>TITRES_STAT!D831</f>
        <v>8.3515999999999995</v>
      </c>
      <c r="D828" s="6">
        <f>TITRES_STAT!E831</f>
        <v>3202</v>
      </c>
      <c r="E828" s="2">
        <f t="shared" si="48"/>
        <v>6935405</v>
      </c>
      <c r="F828" s="6" t="str">
        <f t="shared" si="51"/>
        <v>BEARISH</v>
      </c>
      <c r="G828" s="6" t="str">
        <f t="shared" si="50"/>
        <v>NEUTRAL</v>
      </c>
      <c r="H828" s="6" t="str">
        <f t="shared" si="49"/>
        <v>BEARISH DIVERGENCE</v>
      </c>
    </row>
    <row r="829" spans="1:8" ht="13.5" x14ac:dyDescent="0.25">
      <c r="A829" s="3">
        <f>TITRES_STAT!B832</f>
        <v>43209</v>
      </c>
      <c r="B829" s="6">
        <f>TITRES_STAT!C832</f>
        <v>14.12</v>
      </c>
      <c r="C829" s="6">
        <f>TITRES_STAT!D832</f>
        <v>8.2464999999999993</v>
      </c>
      <c r="D829" s="6">
        <f>TITRES_STAT!E832</f>
        <v>9567</v>
      </c>
      <c r="E829" s="2">
        <f t="shared" si="48"/>
        <v>6925838</v>
      </c>
      <c r="F829" s="6" t="str">
        <f t="shared" si="51"/>
        <v>BEARISH</v>
      </c>
      <c r="G829" s="6" t="str">
        <f t="shared" si="50"/>
        <v>NEUTRAL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14.55</v>
      </c>
      <c r="C830" s="6">
        <f>TITRES_STAT!D833</f>
        <v>8.4976000000000003</v>
      </c>
      <c r="D830" s="6">
        <f>TITRES_STAT!E833</f>
        <v>13569</v>
      </c>
      <c r="E830" s="2">
        <f t="shared" si="48"/>
        <v>6939407</v>
      </c>
      <c r="F830" s="6" t="str">
        <f t="shared" si="51"/>
        <v>BEARISH</v>
      </c>
      <c r="G830" s="6" t="str">
        <f t="shared" si="50"/>
        <v>NEUTRAL</v>
      </c>
      <c r="H830" s="6" t="str">
        <f t="shared" si="49"/>
        <v>NEUTRAL</v>
      </c>
    </row>
    <row r="831" spans="1:8" ht="13.5" x14ac:dyDescent="0.25">
      <c r="A831" s="3">
        <f>TITRES_STAT!B834</f>
        <v>43213</v>
      </c>
      <c r="B831" s="6">
        <f>TITRES_STAT!C834</f>
        <v>14.6</v>
      </c>
      <c r="C831" s="6">
        <f>TITRES_STAT!D834</f>
        <v>8.5267999999999997</v>
      </c>
      <c r="D831" s="6">
        <f>TITRES_STAT!E834</f>
        <v>9057</v>
      </c>
      <c r="E831" s="2">
        <f t="shared" si="48"/>
        <v>6948464</v>
      </c>
      <c r="F831" s="6" t="str">
        <f t="shared" si="51"/>
        <v>BULLISH</v>
      </c>
      <c r="G831" s="6" t="str">
        <f t="shared" si="50"/>
        <v>NEUTRAL</v>
      </c>
      <c r="H831" s="6" t="str">
        <f t="shared" si="49"/>
        <v>CONFIRMED BULLISH</v>
      </c>
    </row>
    <row r="832" spans="1:8" ht="13.5" x14ac:dyDescent="0.25">
      <c r="A832" s="3">
        <f>TITRES_STAT!B835</f>
        <v>43214</v>
      </c>
      <c r="B832" s="6">
        <f>TITRES_STAT!C835</f>
        <v>14.5</v>
      </c>
      <c r="C832" s="6">
        <f>TITRES_STAT!D835</f>
        <v>8.4684000000000008</v>
      </c>
      <c r="D832" s="6">
        <f>TITRES_STAT!E835</f>
        <v>3473</v>
      </c>
      <c r="E832" s="2">
        <f t="shared" si="48"/>
        <v>6944991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CONFIRMED BULLISH</v>
      </c>
    </row>
    <row r="833" spans="1:8" ht="13.5" x14ac:dyDescent="0.25">
      <c r="A833" s="3">
        <f>TITRES_STAT!B836</f>
        <v>43215</v>
      </c>
      <c r="B833" s="6">
        <f>TITRES_STAT!C836</f>
        <v>14.35</v>
      </c>
      <c r="C833" s="6">
        <f>TITRES_STAT!D836</f>
        <v>8.3808000000000007</v>
      </c>
      <c r="D833" s="6">
        <f>TITRES_STAT!E836</f>
        <v>1350</v>
      </c>
      <c r="E833" s="2">
        <f t="shared" si="48"/>
        <v>6943641</v>
      </c>
      <c r="F833" s="6" t="str">
        <f t="shared" si="51"/>
        <v>BULLISH</v>
      </c>
      <c r="G833" s="6" t="str">
        <f t="shared" si="50"/>
        <v>NEUTRAL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14.34</v>
      </c>
      <c r="C834" s="6">
        <f>TITRES_STAT!D837</f>
        <v>8.375</v>
      </c>
      <c r="D834" s="6">
        <f>TITRES_STAT!E837</f>
        <v>5097</v>
      </c>
      <c r="E834" s="2">
        <f t="shared" si="48"/>
        <v>6938544</v>
      </c>
      <c r="F834" s="6" t="str">
        <f t="shared" si="51"/>
        <v>BULLISH</v>
      </c>
      <c r="G834" s="6" t="str">
        <f t="shared" si="50"/>
        <v>NEUTRAL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14.3</v>
      </c>
      <c r="C835" s="6">
        <f>TITRES_STAT!D838</f>
        <v>8.3515999999999995</v>
      </c>
      <c r="D835" s="6">
        <f>TITRES_STAT!E838</f>
        <v>6872</v>
      </c>
      <c r="E835" s="2">
        <f t="shared" si="48"/>
        <v>6931672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CONFIRMED BEARISH</v>
      </c>
    </row>
    <row r="836" spans="1:8" ht="13.5" x14ac:dyDescent="0.25">
      <c r="A836" s="3">
        <f>TITRES_STAT!B839</f>
        <v>43220</v>
      </c>
      <c r="B836" s="6">
        <f>TITRES_STAT!C839</f>
        <v>14.4</v>
      </c>
      <c r="C836" s="6">
        <f>TITRES_STAT!D839</f>
        <v>8.41</v>
      </c>
      <c r="D836" s="6">
        <f>TITRES_STAT!E839</f>
        <v>1101</v>
      </c>
      <c r="E836" s="2">
        <f t="shared" ref="E836:E899" si="52">IF(B836&gt;B835, E835+D836, IF(B836&lt;B835, E835-D836, E835))</f>
        <v>6932773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CONFIRMED BEARISH</v>
      </c>
    </row>
    <row r="837" spans="1:8" ht="13.5" x14ac:dyDescent="0.25">
      <c r="A837" s="3">
        <f>TITRES_STAT!B840</f>
        <v>43222</v>
      </c>
      <c r="B837" s="6">
        <f>TITRES_STAT!C840</f>
        <v>14.39</v>
      </c>
      <c r="C837" s="6">
        <f>TITRES_STAT!D840</f>
        <v>8.4041999999999994</v>
      </c>
      <c r="D837" s="6">
        <f>TITRES_STAT!E840</f>
        <v>3715</v>
      </c>
      <c r="E837" s="2">
        <f t="shared" si="52"/>
        <v>6929058</v>
      </c>
      <c r="F837" s="6" t="str">
        <f t="shared" si="51"/>
        <v>BEARISH</v>
      </c>
      <c r="G837" s="6" t="str">
        <f t="shared" si="50"/>
        <v>NEUTRAL</v>
      </c>
      <c r="H837" s="6" t="str">
        <f t="shared" si="49"/>
        <v>CONFIRMED BEARISH</v>
      </c>
    </row>
    <row r="838" spans="1:8" ht="13.5" x14ac:dyDescent="0.25">
      <c r="A838" s="3">
        <f>TITRES_STAT!B841</f>
        <v>43223</v>
      </c>
      <c r="B838" s="6">
        <f>TITRES_STAT!C841</f>
        <v>14.39</v>
      </c>
      <c r="C838" s="6">
        <f>TITRES_STAT!D841</f>
        <v>8.4041999999999994</v>
      </c>
      <c r="D838" s="6">
        <f>TITRES_STAT!E841</f>
        <v>1466</v>
      </c>
      <c r="E838" s="2">
        <f t="shared" si="52"/>
        <v>6929058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BEARISH DIVERGENCE</v>
      </c>
    </row>
    <row r="839" spans="1:8" ht="13.5" x14ac:dyDescent="0.25">
      <c r="A839" s="3">
        <f>TITRES_STAT!B842</f>
        <v>43224</v>
      </c>
      <c r="B839" s="6">
        <f>TITRES_STAT!C842</f>
        <v>14.5</v>
      </c>
      <c r="C839" s="6">
        <f>TITRES_STAT!D842</f>
        <v>8.4684000000000008</v>
      </c>
      <c r="D839" s="6">
        <f>TITRES_STAT!E842</f>
        <v>70115</v>
      </c>
      <c r="E839" s="2">
        <f t="shared" si="52"/>
        <v>6999173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BULLISH</v>
      </c>
    </row>
    <row r="840" spans="1:8" ht="13.5" x14ac:dyDescent="0.25">
      <c r="A840" s="3">
        <f>TITRES_STAT!B843</f>
        <v>43227</v>
      </c>
      <c r="B840" s="6">
        <f>TITRES_STAT!C843</f>
        <v>14.79</v>
      </c>
      <c r="C840" s="6">
        <f>TITRES_STAT!D843</f>
        <v>8.6378000000000004</v>
      </c>
      <c r="D840" s="6">
        <f>TITRES_STAT!E843</f>
        <v>4760</v>
      </c>
      <c r="E840" s="2">
        <f t="shared" si="52"/>
        <v>7003933</v>
      </c>
      <c r="F840" s="6" t="str">
        <f t="shared" ref="F840:F903" si="55">IF(E840&gt;E835,"BULLISH",IF(E840&lt;E835,"BEARISH","NEUTRAL"))</f>
        <v>BULLISH</v>
      </c>
      <c r="G840" s="6" t="str">
        <f t="shared" si="54"/>
        <v>NEUTRAL</v>
      </c>
      <c r="H840" s="6" t="str">
        <f t="shared" si="53"/>
        <v>CONFIRMED BULLISH</v>
      </c>
    </row>
    <row r="841" spans="1:8" ht="13.5" x14ac:dyDescent="0.25">
      <c r="A841" s="3">
        <f>TITRES_STAT!B844</f>
        <v>43228</v>
      </c>
      <c r="B841" s="6">
        <f>TITRES_STAT!C844</f>
        <v>14.9</v>
      </c>
      <c r="C841" s="6">
        <f>TITRES_STAT!D844</f>
        <v>8.702</v>
      </c>
      <c r="D841" s="6">
        <f>TITRES_STAT!E844</f>
        <v>63063</v>
      </c>
      <c r="E841" s="2">
        <f t="shared" si="52"/>
        <v>7066996</v>
      </c>
      <c r="F841" s="6" t="str">
        <f t="shared" si="55"/>
        <v>BULLISH</v>
      </c>
      <c r="G841" s="6" t="str">
        <f t="shared" si="54"/>
        <v>NEUTRAL</v>
      </c>
      <c r="H841" s="6" t="str">
        <f t="shared" si="53"/>
        <v>CONFIRMED BULLISH</v>
      </c>
    </row>
    <row r="842" spans="1:8" ht="13.5" x14ac:dyDescent="0.25">
      <c r="A842" s="3">
        <f>TITRES_STAT!B845</f>
        <v>43229</v>
      </c>
      <c r="B842" s="6">
        <f>TITRES_STAT!C845</f>
        <v>14.8</v>
      </c>
      <c r="C842" s="6">
        <f>TITRES_STAT!D845</f>
        <v>8.6435999999999993</v>
      </c>
      <c r="D842" s="6">
        <f>TITRES_STAT!E845</f>
        <v>11058</v>
      </c>
      <c r="E842" s="2">
        <f t="shared" si="52"/>
        <v>7055938</v>
      </c>
      <c r="F842" s="6" t="str">
        <f t="shared" si="55"/>
        <v>BULLISH</v>
      </c>
      <c r="G842" s="6" t="str">
        <f t="shared" si="54"/>
        <v>NEUTRAL</v>
      </c>
      <c r="H842" s="6" t="str">
        <f t="shared" si="53"/>
        <v>CONFIRMED BULLISH</v>
      </c>
    </row>
    <row r="843" spans="1:8" ht="13.5" x14ac:dyDescent="0.25">
      <c r="A843" s="3">
        <f>TITRES_STAT!B846</f>
        <v>43230</v>
      </c>
      <c r="B843" s="6">
        <f>TITRES_STAT!C846</f>
        <v>14.31</v>
      </c>
      <c r="C843" s="6">
        <f>TITRES_STAT!D846</f>
        <v>8.3574999999999999</v>
      </c>
      <c r="D843" s="6">
        <f>TITRES_STAT!E846</f>
        <v>16089</v>
      </c>
      <c r="E843" s="2">
        <f t="shared" si="52"/>
        <v>7039849</v>
      </c>
      <c r="F843" s="6" t="str">
        <f t="shared" si="55"/>
        <v>BULLISH</v>
      </c>
      <c r="G843" s="6" t="str">
        <f t="shared" si="54"/>
        <v>NEUTRAL</v>
      </c>
      <c r="H843" s="6" t="str">
        <f t="shared" si="53"/>
        <v>BULLISH DIVERGENCE</v>
      </c>
    </row>
    <row r="844" spans="1:8" ht="13.5" x14ac:dyDescent="0.25">
      <c r="A844" s="3">
        <f>TITRES_STAT!B847</f>
        <v>43231</v>
      </c>
      <c r="B844" s="6">
        <f>TITRES_STAT!C847</f>
        <v>14.13</v>
      </c>
      <c r="C844" s="6">
        <f>TITRES_STAT!D847</f>
        <v>8.2523</v>
      </c>
      <c r="D844" s="6">
        <f>TITRES_STAT!E847</f>
        <v>19710</v>
      </c>
      <c r="E844" s="2">
        <f t="shared" si="52"/>
        <v>7020139</v>
      </c>
      <c r="F844" s="6" t="str">
        <f t="shared" si="55"/>
        <v>BULLISH</v>
      </c>
      <c r="G844" s="6" t="str">
        <f t="shared" si="54"/>
        <v>NEUTRAL</v>
      </c>
      <c r="H844" s="6" t="str">
        <f t="shared" si="53"/>
        <v>BULLISH DIVERGENCE</v>
      </c>
    </row>
    <row r="845" spans="1:8" ht="13.5" x14ac:dyDescent="0.25">
      <c r="A845" s="3">
        <f>TITRES_STAT!B848</f>
        <v>43234</v>
      </c>
      <c r="B845" s="6">
        <f>TITRES_STAT!C848</f>
        <v>14.19</v>
      </c>
      <c r="C845" s="6">
        <f>TITRES_STAT!D848</f>
        <v>8.2873999999999999</v>
      </c>
      <c r="D845" s="6">
        <f>TITRES_STAT!E848</f>
        <v>18760</v>
      </c>
      <c r="E845" s="2">
        <f t="shared" si="52"/>
        <v>7038899</v>
      </c>
      <c r="F845" s="6" t="str">
        <f t="shared" si="55"/>
        <v>BULLISH</v>
      </c>
      <c r="G845" s="6" t="str">
        <f t="shared" si="54"/>
        <v>NEUTRAL</v>
      </c>
      <c r="H845" s="6" t="str">
        <f t="shared" si="53"/>
        <v>BULLISH DIVERGENCE</v>
      </c>
    </row>
    <row r="846" spans="1:8" ht="13.5" x14ac:dyDescent="0.25">
      <c r="A846" s="3">
        <f>TITRES_STAT!B849</f>
        <v>43235</v>
      </c>
      <c r="B846" s="6">
        <f>TITRES_STAT!C849</f>
        <v>14.1</v>
      </c>
      <c r="C846" s="6">
        <f>TITRES_STAT!D849</f>
        <v>8.2347999999999999</v>
      </c>
      <c r="D846" s="6">
        <f>TITRES_STAT!E849</f>
        <v>6145</v>
      </c>
      <c r="E846" s="2">
        <f t="shared" si="52"/>
        <v>7032754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43236</v>
      </c>
      <c r="B847" s="6">
        <f>TITRES_STAT!C850</f>
        <v>14.14</v>
      </c>
      <c r="C847" s="6">
        <f>TITRES_STAT!D850</f>
        <v>8.2582000000000004</v>
      </c>
      <c r="D847" s="6">
        <f>TITRES_STAT!E850</f>
        <v>5265</v>
      </c>
      <c r="E847" s="2">
        <f t="shared" si="52"/>
        <v>7038019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CONFIRMED BEARISH</v>
      </c>
    </row>
    <row r="848" spans="1:8" ht="13.5" x14ac:dyDescent="0.25">
      <c r="A848" s="3">
        <f>TITRES_STAT!B851</f>
        <v>43237</v>
      </c>
      <c r="B848" s="6">
        <f>TITRES_STAT!C851</f>
        <v>14.03</v>
      </c>
      <c r="C848" s="6">
        <f>TITRES_STAT!D851</f>
        <v>8.1938999999999993</v>
      </c>
      <c r="D848" s="6">
        <f>TITRES_STAT!E851</f>
        <v>5943</v>
      </c>
      <c r="E848" s="2">
        <f t="shared" si="52"/>
        <v>7032076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CONFIRMED BEARISH</v>
      </c>
    </row>
    <row r="849" spans="1:8" ht="13.5" x14ac:dyDescent="0.25">
      <c r="A849" s="3">
        <f>TITRES_STAT!B852</f>
        <v>43238</v>
      </c>
      <c r="B849" s="6">
        <f>TITRES_STAT!C852</f>
        <v>14.05</v>
      </c>
      <c r="C849" s="6">
        <f>TITRES_STAT!D852</f>
        <v>8.2056000000000004</v>
      </c>
      <c r="D849" s="6">
        <f>TITRES_STAT!E852</f>
        <v>4657</v>
      </c>
      <c r="E849" s="2">
        <f t="shared" si="52"/>
        <v>7036733</v>
      </c>
      <c r="F849" s="6" t="str">
        <f t="shared" si="55"/>
        <v>BULLISH</v>
      </c>
      <c r="G849" s="6" t="str">
        <f t="shared" si="54"/>
        <v>NEUTRAL</v>
      </c>
      <c r="H849" s="6" t="str">
        <f t="shared" si="53"/>
        <v>BULLISH DIVERGENCE</v>
      </c>
    </row>
    <row r="850" spans="1:8" ht="13.5" x14ac:dyDescent="0.25">
      <c r="A850" s="3">
        <f>TITRES_STAT!B853</f>
        <v>43241</v>
      </c>
      <c r="B850" s="6">
        <f>TITRES_STAT!C853</f>
        <v>14.06</v>
      </c>
      <c r="C850" s="6">
        <f>TITRES_STAT!D853</f>
        <v>8.2114999999999991</v>
      </c>
      <c r="D850" s="6">
        <f>TITRES_STAT!E853</f>
        <v>11534</v>
      </c>
      <c r="E850" s="2">
        <f t="shared" si="52"/>
        <v>7048267</v>
      </c>
      <c r="F850" s="6" t="str">
        <f t="shared" si="55"/>
        <v>BULLISH</v>
      </c>
      <c r="G850" s="6" t="str">
        <f t="shared" si="54"/>
        <v>NEUTRAL</v>
      </c>
      <c r="H850" s="6" t="str">
        <f t="shared" si="53"/>
        <v>BULLISH DIVERGENCE</v>
      </c>
    </row>
    <row r="851" spans="1:8" ht="13.5" x14ac:dyDescent="0.25">
      <c r="A851" s="3">
        <f>TITRES_STAT!B854</f>
        <v>43242</v>
      </c>
      <c r="B851" s="6">
        <f>TITRES_STAT!C854</f>
        <v>14.06</v>
      </c>
      <c r="C851" s="6">
        <f>TITRES_STAT!D854</f>
        <v>8.2114999999999991</v>
      </c>
      <c r="D851" s="6">
        <f>TITRES_STAT!E854</f>
        <v>9579</v>
      </c>
      <c r="E851" s="2">
        <f t="shared" si="52"/>
        <v>7048267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BULLISH DIVERGENCE</v>
      </c>
    </row>
    <row r="852" spans="1:8" ht="13.5" x14ac:dyDescent="0.25">
      <c r="A852" s="3">
        <f>TITRES_STAT!B855</f>
        <v>43243</v>
      </c>
      <c r="B852" s="6">
        <f>TITRES_STAT!C855</f>
        <v>14</v>
      </c>
      <c r="C852" s="6">
        <f>TITRES_STAT!D855</f>
        <v>8.1763999999999992</v>
      </c>
      <c r="D852" s="6">
        <f>TITRES_STAT!E855</f>
        <v>10125</v>
      </c>
      <c r="E852" s="2">
        <f t="shared" si="52"/>
        <v>7038142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BULLISH DIVERGENCE</v>
      </c>
    </row>
    <row r="853" spans="1:8" ht="13.5" x14ac:dyDescent="0.25">
      <c r="A853" s="3">
        <f>TITRES_STAT!B856</f>
        <v>43244</v>
      </c>
      <c r="B853" s="6">
        <f>TITRES_STAT!C856</f>
        <v>14.34</v>
      </c>
      <c r="C853" s="6">
        <f>TITRES_STAT!D856</f>
        <v>8.375</v>
      </c>
      <c r="D853" s="6">
        <f>TITRES_STAT!E856</f>
        <v>13554</v>
      </c>
      <c r="E853" s="2">
        <f t="shared" si="52"/>
        <v>7051696</v>
      </c>
      <c r="F853" s="6" t="str">
        <f t="shared" si="55"/>
        <v>BULLISH</v>
      </c>
      <c r="G853" s="6" t="str">
        <f t="shared" si="54"/>
        <v>NEUTRAL</v>
      </c>
      <c r="H853" s="6" t="str">
        <f t="shared" si="53"/>
        <v>CONFIRMED BULLISH</v>
      </c>
    </row>
    <row r="854" spans="1:8" ht="13.5" x14ac:dyDescent="0.25">
      <c r="A854" s="3">
        <f>TITRES_STAT!B857</f>
        <v>43245</v>
      </c>
      <c r="B854" s="6">
        <f>TITRES_STAT!C857</f>
        <v>14.33</v>
      </c>
      <c r="C854" s="6">
        <f>TITRES_STAT!D857</f>
        <v>8.3690999999999995</v>
      </c>
      <c r="D854" s="6">
        <f>TITRES_STAT!E857</f>
        <v>2091</v>
      </c>
      <c r="E854" s="2">
        <f t="shared" si="52"/>
        <v>7049605</v>
      </c>
      <c r="F854" s="6" t="str">
        <f t="shared" si="55"/>
        <v>BULLISH</v>
      </c>
      <c r="G854" s="6" t="str">
        <f t="shared" si="54"/>
        <v>NEUTRAL</v>
      </c>
      <c r="H854" s="6" t="str">
        <f t="shared" si="53"/>
        <v>CONFIRMED BULLISH</v>
      </c>
    </row>
    <row r="855" spans="1:8" ht="13.5" x14ac:dyDescent="0.25">
      <c r="A855" s="3">
        <f>TITRES_STAT!B858</f>
        <v>43248</v>
      </c>
      <c r="B855" s="6">
        <f>TITRES_STAT!C858</f>
        <v>14.25</v>
      </c>
      <c r="C855" s="6">
        <f>TITRES_STAT!D858</f>
        <v>8.3224</v>
      </c>
      <c r="D855" s="6">
        <f>TITRES_STAT!E858</f>
        <v>6431</v>
      </c>
      <c r="E855" s="2">
        <f t="shared" si="52"/>
        <v>7043174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BEARISH DIVERGENCE</v>
      </c>
    </row>
    <row r="856" spans="1:8" ht="13.5" x14ac:dyDescent="0.25">
      <c r="A856" s="3">
        <f>TITRES_STAT!B859</f>
        <v>43249</v>
      </c>
      <c r="B856" s="6">
        <f>TITRES_STAT!C859</f>
        <v>14.33</v>
      </c>
      <c r="C856" s="6">
        <f>TITRES_STAT!D859</f>
        <v>8.3690999999999995</v>
      </c>
      <c r="D856" s="6">
        <f>TITRES_STAT!E859</f>
        <v>8058</v>
      </c>
      <c r="E856" s="2">
        <f t="shared" si="52"/>
        <v>7051232</v>
      </c>
      <c r="F856" s="6" t="str">
        <f t="shared" si="55"/>
        <v>BULLISH</v>
      </c>
      <c r="G856" s="6" t="str">
        <f t="shared" si="54"/>
        <v>NEUTRAL</v>
      </c>
      <c r="H856" s="6" t="str">
        <f t="shared" si="53"/>
        <v>CONFIRMED BULLISH</v>
      </c>
    </row>
    <row r="857" spans="1:8" ht="13.5" x14ac:dyDescent="0.25">
      <c r="A857" s="3">
        <f>TITRES_STAT!B860</f>
        <v>43250</v>
      </c>
      <c r="B857" s="6">
        <f>TITRES_STAT!C860</f>
        <v>14.3</v>
      </c>
      <c r="C857" s="6">
        <f>TITRES_STAT!D860</f>
        <v>8.3515999999999995</v>
      </c>
      <c r="D857" s="6">
        <f>TITRES_STAT!E860</f>
        <v>10241</v>
      </c>
      <c r="E857" s="2">
        <f t="shared" si="52"/>
        <v>7040991</v>
      </c>
      <c r="F857" s="6" t="str">
        <f t="shared" si="55"/>
        <v>BULLISH</v>
      </c>
      <c r="G857" s="6" t="str">
        <f t="shared" si="54"/>
        <v>NEUTRAL</v>
      </c>
      <c r="H857" s="6" t="str">
        <f t="shared" si="53"/>
        <v>CONFIRMED BULLISH</v>
      </c>
    </row>
    <row r="858" spans="1:8" ht="13.5" x14ac:dyDescent="0.25">
      <c r="A858" s="3">
        <f>TITRES_STAT!B861</f>
        <v>43251</v>
      </c>
      <c r="B858" s="6">
        <f>TITRES_STAT!C861</f>
        <v>14.3</v>
      </c>
      <c r="C858" s="6">
        <f>TITRES_STAT!D861</f>
        <v>8.3515999999999995</v>
      </c>
      <c r="D858" s="6">
        <f>TITRES_STAT!E861</f>
        <v>8800</v>
      </c>
      <c r="E858" s="2">
        <f t="shared" si="52"/>
        <v>7040991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CONFIRMED BEARISH</v>
      </c>
    </row>
    <row r="859" spans="1:8" ht="13.5" x14ac:dyDescent="0.25">
      <c r="A859" s="3">
        <f>TITRES_STAT!B862</f>
        <v>43252</v>
      </c>
      <c r="B859" s="6">
        <f>TITRES_STAT!C862</f>
        <v>14.3</v>
      </c>
      <c r="C859" s="6">
        <f>TITRES_STAT!D862</f>
        <v>8.3515999999999995</v>
      </c>
      <c r="D859" s="6">
        <f>TITRES_STAT!E862</f>
        <v>9497</v>
      </c>
      <c r="E859" s="2">
        <f t="shared" si="52"/>
        <v>7040991</v>
      </c>
      <c r="F859" s="6" t="str">
        <f t="shared" si="55"/>
        <v>BEARISH</v>
      </c>
      <c r="G859" s="6" t="str">
        <f t="shared" si="54"/>
        <v>NEUTRAL</v>
      </c>
      <c r="H859" s="6" t="str">
        <f t="shared" si="53"/>
        <v>CONFIRMED BEARISH</v>
      </c>
    </row>
    <row r="860" spans="1:8" ht="13.5" x14ac:dyDescent="0.25">
      <c r="A860" s="3">
        <f>TITRES_STAT!B863</f>
        <v>43255</v>
      </c>
      <c r="B860" s="6">
        <f>TITRES_STAT!C863</f>
        <v>14.66</v>
      </c>
      <c r="C860" s="6">
        <f>TITRES_STAT!D863</f>
        <v>8.5618999999999996</v>
      </c>
      <c r="D860" s="6">
        <f>TITRES_STAT!E863</f>
        <v>204161</v>
      </c>
      <c r="E860" s="2">
        <f t="shared" si="52"/>
        <v>7245152</v>
      </c>
      <c r="F860" s="6" t="str">
        <f t="shared" si="55"/>
        <v>BULLISH</v>
      </c>
      <c r="G860" s="6" t="str">
        <f t="shared" si="54"/>
        <v>STRONG</v>
      </c>
      <c r="H860" s="6" t="str">
        <f t="shared" si="53"/>
        <v>CONFIRMED BULLISH</v>
      </c>
    </row>
    <row r="861" spans="1:8" ht="13.5" x14ac:dyDescent="0.25">
      <c r="A861" s="3">
        <f>TITRES_STAT!B864</f>
        <v>43256</v>
      </c>
      <c r="B861" s="6">
        <f>TITRES_STAT!C864</f>
        <v>14.82</v>
      </c>
      <c r="C861" s="6">
        <f>TITRES_STAT!D864</f>
        <v>8.6553000000000004</v>
      </c>
      <c r="D861" s="6">
        <f>TITRES_STAT!E864</f>
        <v>10799</v>
      </c>
      <c r="E861" s="2">
        <f t="shared" si="52"/>
        <v>7255951</v>
      </c>
      <c r="F861" s="6" t="str">
        <f t="shared" si="55"/>
        <v>BULLISH</v>
      </c>
      <c r="G861" s="6" t="str">
        <f t="shared" si="54"/>
        <v>STRONG</v>
      </c>
      <c r="H861" s="6" t="str">
        <f t="shared" si="53"/>
        <v>CONFIRMED BULLISH</v>
      </c>
    </row>
    <row r="862" spans="1:8" ht="13.5" x14ac:dyDescent="0.25">
      <c r="A862" s="3">
        <f>TITRES_STAT!B865</f>
        <v>43257</v>
      </c>
      <c r="B862" s="6">
        <f>TITRES_STAT!C865</f>
        <v>14.76</v>
      </c>
      <c r="C862" s="6">
        <f>TITRES_STAT!D865</f>
        <v>8.6203000000000003</v>
      </c>
      <c r="D862" s="6">
        <f>TITRES_STAT!E865</f>
        <v>7388</v>
      </c>
      <c r="E862" s="2">
        <f t="shared" si="52"/>
        <v>7248563</v>
      </c>
      <c r="F862" s="6" t="str">
        <f t="shared" si="55"/>
        <v>BULLISH</v>
      </c>
      <c r="G862" s="6" t="str">
        <f t="shared" si="54"/>
        <v>STRONG</v>
      </c>
      <c r="H862" s="6" t="str">
        <f t="shared" si="53"/>
        <v>CONFIRMED BULLISH</v>
      </c>
    </row>
    <row r="863" spans="1:8" ht="13.5" x14ac:dyDescent="0.25">
      <c r="A863" s="3">
        <f>TITRES_STAT!B866</f>
        <v>43258</v>
      </c>
      <c r="B863" s="6">
        <f>TITRES_STAT!C866</f>
        <v>14.9</v>
      </c>
      <c r="C863" s="6">
        <f>TITRES_STAT!D866</f>
        <v>8.702</v>
      </c>
      <c r="D863" s="6">
        <f>TITRES_STAT!E866</f>
        <v>13830</v>
      </c>
      <c r="E863" s="2">
        <f t="shared" si="52"/>
        <v>7262393</v>
      </c>
      <c r="F863" s="6" t="str">
        <f t="shared" si="55"/>
        <v>BULLISH</v>
      </c>
      <c r="G863" s="6" t="str">
        <f t="shared" si="54"/>
        <v>STRONG</v>
      </c>
      <c r="H863" s="6" t="str">
        <f t="shared" si="53"/>
        <v>CONFIRMED BULLISH</v>
      </c>
    </row>
    <row r="864" spans="1:8" ht="13.5" x14ac:dyDescent="0.25">
      <c r="A864" s="3">
        <f>TITRES_STAT!B867</f>
        <v>43259</v>
      </c>
      <c r="B864" s="6">
        <f>TITRES_STAT!C867</f>
        <v>14.7</v>
      </c>
      <c r="C864" s="6">
        <f>TITRES_STAT!D867</f>
        <v>8.5852000000000004</v>
      </c>
      <c r="D864" s="6">
        <f>TITRES_STAT!E867</f>
        <v>7773</v>
      </c>
      <c r="E864" s="2">
        <f t="shared" si="52"/>
        <v>7254620</v>
      </c>
      <c r="F864" s="6" t="str">
        <f t="shared" si="55"/>
        <v>BULLISH</v>
      </c>
      <c r="G864" s="6" t="str">
        <f t="shared" si="54"/>
        <v>STRONG</v>
      </c>
      <c r="H864" s="6" t="str">
        <f t="shared" si="53"/>
        <v>CONFIRMED BULLISH</v>
      </c>
    </row>
    <row r="865" spans="1:8" ht="13.5" x14ac:dyDescent="0.25">
      <c r="A865" s="3">
        <f>TITRES_STAT!B868</f>
        <v>43262</v>
      </c>
      <c r="B865" s="6">
        <f>TITRES_STAT!C868</f>
        <v>14.65</v>
      </c>
      <c r="C865" s="6">
        <f>TITRES_STAT!D868</f>
        <v>8.5559999999999992</v>
      </c>
      <c r="D865" s="6">
        <f>TITRES_STAT!E868</f>
        <v>154066</v>
      </c>
      <c r="E865" s="2">
        <f t="shared" si="52"/>
        <v>7100554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CONFIRMED BEARISH</v>
      </c>
    </row>
    <row r="866" spans="1:8" ht="13.5" x14ac:dyDescent="0.25">
      <c r="A866" s="3">
        <f>TITRES_STAT!B869</f>
        <v>43263</v>
      </c>
      <c r="B866" s="6">
        <f>TITRES_STAT!C869</f>
        <v>14.63</v>
      </c>
      <c r="C866" s="6">
        <f>TITRES_STAT!D869</f>
        <v>8.5443999999999996</v>
      </c>
      <c r="D866" s="6">
        <f>TITRES_STAT!E869</f>
        <v>4239</v>
      </c>
      <c r="E866" s="2">
        <f t="shared" si="52"/>
        <v>7096315</v>
      </c>
      <c r="F866" s="6" t="str">
        <f t="shared" si="55"/>
        <v>BEARISH</v>
      </c>
      <c r="G866" s="6" t="str">
        <f t="shared" si="54"/>
        <v>WEAK</v>
      </c>
      <c r="H866" s="6" t="str">
        <f t="shared" si="53"/>
        <v>CONFIRMED BEARISH</v>
      </c>
    </row>
    <row r="867" spans="1:8" ht="13.5" x14ac:dyDescent="0.25">
      <c r="A867" s="3">
        <f>TITRES_STAT!B870</f>
        <v>43264</v>
      </c>
      <c r="B867" s="6">
        <f>TITRES_STAT!C870</f>
        <v>14.4</v>
      </c>
      <c r="C867" s="6">
        <f>TITRES_STAT!D870</f>
        <v>8.41</v>
      </c>
      <c r="D867" s="6">
        <f>TITRES_STAT!E870</f>
        <v>10871</v>
      </c>
      <c r="E867" s="2">
        <f t="shared" si="52"/>
        <v>7085444</v>
      </c>
      <c r="F867" s="6" t="str">
        <f t="shared" si="55"/>
        <v>BEARISH</v>
      </c>
      <c r="G867" s="6" t="str">
        <f t="shared" si="54"/>
        <v>WEAK</v>
      </c>
      <c r="H867" s="6" t="str">
        <f t="shared" si="53"/>
        <v>CONFIRMED BEARISH</v>
      </c>
    </row>
    <row r="868" spans="1:8" ht="13.5" x14ac:dyDescent="0.25">
      <c r="A868" s="3">
        <f>TITRES_STAT!B871</f>
        <v>43265</v>
      </c>
      <c r="B868" s="6">
        <f>TITRES_STAT!C871</f>
        <v>14.35</v>
      </c>
      <c r="C868" s="6">
        <f>TITRES_STAT!D871</f>
        <v>8.3808000000000007</v>
      </c>
      <c r="D868" s="6">
        <f>TITRES_STAT!E871</f>
        <v>5600</v>
      </c>
      <c r="E868" s="2">
        <f t="shared" si="52"/>
        <v>7079844</v>
      </c>
      <c r="F868" s="6" t="str">
        <f t="shared" si="55"/>
        <v>BEARISH</v>
      </c>
      <c r="G868" s="6" t="str">
        <f t="shared" si="54"/>
        <v>WEAK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14.2</v>
      </c>
      <c r="C869" s="6">
        <f>TITRES_STAT!D872</f>
        <v>8.2932000000000006</v>
      </c>
      <c r="D869" s="6">
        <f>TITRES_STAT!E872</f>
        <v>20458</v>
      </c>
      <c r="E869" s="2">
        <f t="shared" si="52"/>
        <v>7059386</v>
      </c>
      <c r="F869" s="6" t="str">
        <f t="shared" si="55"/>
        <v>BEARISH</v>
      </c>
      <c r="G869" s="6" t="str">
        <f t="shared" si="54"/>
        <v>WEAK</v>
      </c>
      <c r="H869" s="6" t="str">
        <f t="shared" si="53"/>
        <v>CONFIRMED BEARISH</v>
      </c>
    </row>
    <row r="870" spans="1:8" ht="13.5" x14ac:dyDescent="0.25">
      <c r="A870" s="3">
        <f>TITRES_STAT!B873</f>
        <v>43270</v>
      </c>
      <c r="B870" s="6">
        <f>TITRES_STAT!C873</f>
        <v>14.25</v>
      </c>
      <c r="C870" s="6">
        <f>TITRES_STAT!D873</f>
        <v>8.3224</v>
      </c>
      <c r="D870" s="6">
        <f>TITRES_STAT!E873</f>
        <v>25873</v>
      </c>
      <c r="E870" s="2">
        <f t="shared" si="52"/>
        <v>7085259</v>
      </c>
      <c r="F870" s="6" t="str">
        <f t="shared" si="55"/>
        <v>BEARISH</v>
      </c>
      <c r="G870" s="6" t="str">
        <f t="shared" si="54"/>
        <v>NEUTRAL</v>
      </c>
      <c r="H870" s="6" t="str">
        <f t="shared" si="53"/>
        <v>CONFIRMED BEARISH</v>
      </c>
    </row>
    <row r="871" spans="1:8" ht="13.5" x14ac:dyDescent="0.25">
      <c r="A871" s="3">
        <f>TITRES_STAT!B874</f>
        <v>43271</v>
      </c>
      <c r="B871" s="6">
        <f>TITRES_STAT!C874</f>
        <v>14.5</v>
      </c>
      <c r="C871" s="6">
        <f>TITRES_STAT!D874</f>
        <v>8.4684000000000008</v>
      </c>
      <c r="D871" s="6">
        <f>TITRES_STAT!E874</f>
        <v>12291</v>
      </c>
      <c r="E871" s="2">
        <f t="shared" si="52"/>
        <v>7097550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BULLISH DIVERGENCE</v>
      </c>
    </row>
    <row r="872" spans="1:8" ht="13.5" x14ac:dyDescent="0.25">
      <c r="A872" s="3">
        <f>TITRES_STAT!B875</f>
        <v>43272</v>
      </c>
      <c r="B872" s="6">
        <f>TITRES_STAT!C875</f>
        <v>14.4</v>
      </c>
      <c r="C872" s="6">
        <f>TITRES_STAT!D875</f>
        <v>8.41</v>
      </c>
      <c r="D872" s="6">
        <f>TITRES_STAT!E875</f>
        <v>10618</v>
      </c>
      <c r="E872" s="2">
        <f t="shared" si="52"/>
        <v>7086932</v>
      </c>
      <c r="F872" s="6" t="str">
        <f t="shared" si="55"/>
        <v>BULLISH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43273</v>
      </c>
      <c r="B873" s="6">
        <f>TITRES_STAT!C876</f>
        <v>14.5</v>
      </c>
      <c r="C873" s="6">
        <f>TITRES_STAT!D876</f>
        <v>8.4684000000000008</v>
      </c>
      <c r="D873" s="6">
        <f>TITRES_STAT!E876</f>
        <v>7870</v>
      </c>
      <c r="E873" s="2">
        <f t="shared" si="52"/>
        <v>7094802</v>
      </c>
      <c r="F873" s="6" t="str">
        <f t="shared" si="55"/>
        <v>BULLISH</v>
      </c>
      <c r="G873" s="6" t="str">
        <f t="shared" si="54"/>
        <v>NEUTRAL</v>
      </c>
      <c r="H873" s="6" t="str">
        <f t="shared" si="53"/>
        <v>CONFIRMED BULLISH</v>
      </c>
    </row>
    <row r="874" spans="1:8" ht="13.5" x14ac:dyDescent="0.25">
      <c r="A874" s="3">
        <f>TITRES_STAT!B877</f>
        <v>43276</v>
      </c>
      <c r="B874" s="6">
        <f>TITRES_STAT!C877</f>
        <v>14.5</v>
      </c>
      <c r="C874" s="6">
        <f>TITRES_STAT!D877</f>
        <v>8.4684000000000008</v>
      </c>
      <c r="D874" s="6">
        <f>TITRES_STAT!E877</f>
        <v>3800</v>
      </c>
      <c r="E874" s="2">
        <f t="shared" si="52"/>
        <v>7094802</v>
      </c>
      <c r="F874" s="6" t="str">
        <f t="shared" si="55"/>
        <v>BULLISH</v>
      </c>
      <c r="G874" s="6" t="str">
        <f t="shared" si="54"/>
        <v>NEUTRAL</v>
      </c>
      <c r="H874" s="6" t="str">
        <f t="shared" si="53"/>
        <v>CONFIRMED BULLISH</v>
      </c>
    </row>
    <row r="875" spans="1:8" ht="13.5" x14ac:dyDescent="0.25">
      <c r="A875" s="3">
        <f>TITRES_STAT!B878</f>
        <v>43277</v>
      </c>
      <c r="B875" s="6">
        <f>TITRES_STAT!C878</f>
        <v>14.5</v>
      </c>
      <c r="C875" s="6">
        <f>TITRES_STAT!D878</f>
        <v>8.4684000000000008</v>
      </c>
      <c r="D875" s="6">
        <f>TITRES_STAT!E878</f>
        <v>1804</v>
      </c>
      <c r="E875" s="2">
        <f t="shared" si="52"/>
        <v>7094802</v>
      </c>
      <c r="F875" s="6" t="str">
        <f t="shared" si="55"/>
        <v>BULLISH</v>
      </c>
      <c r="G875" s="6" t="str">
        <f t="shared" si="54"/>
        <v>NEUTRAL</v>
      </c>
      <c r="H875" s="6" t="str">
        <f t="shared" si="53"/>
        <v>CONFIRMED BULLISH</v>
      </c>
    </row>
    <row r="876" spans="1:8" ht="13.5" x14ac:dyDescent="0.25">
      <c r="A876" s="3">
        <f>TITRES_STAT!B879</f>
        <v>43278</v>
      </c>
      <c r="B876" s="6">
        <f>TITRES_STAT!C879</f>
        <v>14.3</v>
      </c>
      <c r="C876" s="6">
        <f>TITRES_STAT!D879</f>
        <v>8.3515999999999995</v>
      </c>
      <c r="D876" s="6">
        <f>TITRES_STAT!E879</f>
        <v>7308</v>
      </c>
      <c r="E876" s="2">
        <f t="shared" si="52"/>
        <v>7087494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14.4</v>
      </c>
      <c r="C877" s="6">
        <f>TITRES_STAT!D880</f>
        <v>8.41</v>
      </c>
      <c r="D877" s="6">
        <f>TITRES_STAT!E880</f>
        <v>4352</v>
      </c>
      <c r="E877" s="2">
        <f t="shared" si="52"/>
        <v>7091846</v>
      </c>
      <c r="F877" s="6" t="str">
        <f t="shared" si="55"/>
        <v>BULLISH</v>
      </c>
      <c r="G877" s="6" t="str">
        <f t="shared" si="54"/>
        <v>NEUTRAL</v>
      </c>
      <c r="H877" s="6" t="str">
        <f t="shared" si="53"/>
        <v>NEUTRAL</v>
      </c>
    </row>
    <row r="878" spans="1:8" ht="13.5" x14ac:dyDescent="0.25">
      <c r="A878" s="3">
        <f>TITRES_STAT!B881</f>
        <v>43280</v>
      </c>
      <c r="B878" s="6">
        <f>TITRES_STAT!C881</f>
        <v>14.4</v>
      </c>
      <c r="C878" s="6">
        <f>TITRES_STAT!D881</f>
        <v>8.41</v>
      </c>
      <c r="D878" s="6">
        <f>TITRES_STAT!E881</f>
        <v>6831</v>
      </c>
      <c r="E878" s="2">
        <f t="shared" si="52"/>
        <v>7091846</v>
      </c>
      <c r="F878" s="6" t="str">
        <f t="shared" si="55"/>
        <v>BEARISH</v>
      </c>
      <c r="G878" s="6" t="str">
        <f t="shared" si="54"/>
        <v>NEUTRAL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14.2</v>
      </c>
      <c r="C879" s="6">
        <f>TITRES_STAT!D882</f>
        <v>8.2932000000000006</v>
      </c>
      <c r="D879" s="6">
        <f>TITRES_STAT!E882</f>
        <v>10340</v>
      </c>
      <c r="E879" s="2">
        <f t="shared" si="52"/>
        <v>7081506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14.15</v>
      </c>
      <c r="C880" s="6">
        <f>TITRES_STAT!D883</f>
        <v>8.2639999999999993</v>
      </c>
      <c r="D880" s="6">
        <f>TITRES_STAT!E883</f>
        <v>4583</v>
      </c>
      <c r="E880" s="2">
        <f t="shared" si="52"/>
        <v>7076923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CONFIRMED BEARISH</v>
      </c>
    </row>
    <row r="881" spans="1:8" ht="13.5" x14ac:dyDescent="0.25">
      <c r="A881" s="3">
        <f>TITRES_STAT!B884</f>
        <v>43285</v>
      </c>
      <c r="B881" s="6">
        <f>TITRES_STAT!C884</f>
        <v>14.2</v>
      </c>
      <c r="C881" s="6">
        <f>TITRES_STAT!D884</f>
        <v>8.2932000000000006</v>
      </c>
      <c r="D881" s="6">
        <f>TITRES_STAT!E884</f>
        <v>10309</v>
      </c>
      <c r="E881" s="2">
        <f t="shared" si="52"/>
        <v>7087232</v>
      </c>
      <c r="F881" s="6" t="str">
        <f t="shared" si="55"/>
        <v>BEARISH</v>
      </c>
      <c r="G881" s="6" t="str">
        <f t="shared" si="54"/>
        <v>NEUTRAL</v>
      </c>
      <c r="H881" s="6" t="str">
        <f t="shared" si="53"/>
        <v>CONFIRMED BEARISH</v>
      </c>
    </row>
    <row r="882" spans="1:8" ht="13.5" x14ac:dyDescent="0.25">
      <c r="A882" s="3">
        <f>TITRES_STAT!B885</f>
        <v>43286</v>
      </c>
      <c r="B882" s="6">
        <f>TITRES_STAT!C885</f>
        <v>14.2</v>
      </c>
      <c r="C882" s="6">
        <f>TITRES_STAT!D885</f>
        <v>8.2932000000000006</v>
      </c>
      <c r="D882" s="6">
        <f>TITRES_STAT!E885</f>
        <v>2588</v>
      </c>
      <c r="E882" s="2">
        <f t="shared" si="52"/>
        <v>7087232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CONFIRMED BEARISH</v>
      </c>
    </row>
    <row r="883" spans="1:8" ht="13.5" x14ac:dyDescent="0.25">
      <c r="A883" s="3">
        <f>TITRES_STAT!B886</f>
        <v>43287</v>
      </c>
      <c r="B883" s="6">
        <f>TITRES_STAT!C886</f>
        <v>14.2</v>
      </c>
      <c r="C883" s="6">
        <f>TITRES_STAT!D886</f>
        <v>8.2932000000000006</v>
      </c>
      <c r="D883" s="6">
        <f>TITRES_STAT!E886</f>
        <v>2363</v>
      </c>
      <c r="E883" s="2">
        <f t="shared" si="52"/>
        <v>7087232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CONFIRMED BEARISH</v>
      </c>
    </row>
    <row r="884" spans="1:8" ht="13.5" x14ac:dyDescent="0.25">
      <c r="A884" s="3">
        <f>TITRES_STAT!B887</f>
        <v>43290</v>
      </c>
      <c r="B884" s="6">
        <f>TITRES_STAT!C887</f>
        <v>14.12</v>
      </c>
      <c r="C884" s="6">
        <f>TITRES_STAT!D887</f>
        <v>8.2464999999999993</v>
      </c>
      <c r="D884" s="6">
        <f>TITRES_STAT!E887</f>
        <v>6746</v>
      </c>
      <c r="E884" s="2">
        <f t="shared" si="52"/>
        <v>7080486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CONFIRMED BEARISH</v>
      </c>
    </row>
    <row r="885" spans="1:8" ht="13.5" x14ac:dyDescent="0.25">
      <c r="A885" s="3">
        <f>TITRES_STAT!B888</f>
        <v>43291</v>
      </c>
      <c r="B885" s="6">
        <f>TITRES_STAT!C888</f>
        <v>14.08</v>
      </c>
      <c r="C885" s="6">
        <f>TITRES_STAT!D888</f>
        <v>8.2231000000000005</v>
      </c>
      <c r="D885" s="6">
        <f>TITRES_STAT!E888</f>
        <v>1741</v>
      </c>
      <c r="E885" s="2">
        <f t="shared" si="52"/>
        <v>7078745</v>
      </c>
      <c r="F885" s="6" t="str">
        <f t="shared" si="55"/>
        <v>BULLISH</v>
      </c>
      <c r="G885" s="6" t="str">
        <f t="shared" si="54"/>
        <v>NEUTRAL</v>
      </c>
      <c r="H885" s="6" t="str">
        <f t="shared" si="53"/>
        <v>BULLISH DIVERGENCE</v>
      </c>
    </row>
    <row r="886" spans="1:8" ht="13.5" x14ac:dyDescent="0.25">
      <c r="A886" s="3">
        <f>TITRES_STAT!B889</f>
        <v>43292</v>
      </c>
      <c r="B886" s="6">
        <f>TITRES_STAT!C889</f>
        <v>14.08</v>
      </c>
      <c r="C886" s="6">
        <f>TITRES_STAT!D889</f>
        <v>8.2231000000000005</v>
      </c>
      <c r="D886" s="6">
        <f>TITRES_STAT!E889</f>
        <v>7450</v>
      </c>
      <c r="E886" s="2">
        <f t="shared" si="52"/>
        <v>7078745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43293</v>
      </c>
      <c r="B887" s="6">
        <f>TITRES_STAT!C890</f>
        <v>14.2</v>
      </c>
      <c r="C887" s="6">
        <f>TITRES_STAT!D890</f>
        <v>8.2932000000000006</v>
      </c>
      <c r="D887" s="6">
        <f>TITRES_STAT!E890</f>
        <v>12488</v>
      </c>
      <c r="E887" s="2">
        <f t="shared" si="52"/>
        <v>7091233</v>
      </c>
      <c r="F887" s="6" t="str">
        <f t="shared" si="55"/>
        <v>BULLISH</v>
      </c>
      <c r="G887" s="6" t="str">
        <f t="shared" si="54"/>
        <v>NEUTRAL</v>
      </c>
      <c r="H887" s="6" t="str">
        <f t="shared" si="53"/>
        <v>NEUTRAL</v>
      </c>
    </row>
    <row r="888" spans="1:8" ht="13.5" x14ac:dyDescent="0.25">
      <c r="A888" s="3">
        <f>TITRES_STAT!B891</f>
        <v>43294</v>
      </c>
      <c r="B888" s="6">
        <f>TITRES_STAT!C891</f>
        <v>14.6</v>
      </c>
      <c r="C888" s="6">
        <f>TITRES_STAT!D891</f>
        <v>8.5267999999999997</v>
      </c>
      <c r="D888" s="6">
        <f>TITRES_STAT!E891</f>
        <v>3874</v>
      </c>
      <c r="E888" s="2">
        <f t="shared" si="52"/>
        <v>7095107</v>
      </c>
      <c r="F888" s="6" t="str">
        <f t="shared" si="55"/>
        <v>BULLISH</v>
      </c>
      <c r="G888" s="6" t="str">
        <f t="shared" si="54"/>
        <v>NEUTRAL</v>
      </c>
      <c r="H888" s="6" t="str">
        <f t="shared" si="53"/>
        <v>CONFIRMED BULLISH</v>
      </c>
    </row>
    <row r="889" spans="1:8" ht="13.5" x14ac:dyDescent="0.25">
      <c r="A889" s="3">
        <f>TITRES_STAT!B892</f>
        <v>43297</v>
      </c>
      <c r="B889" s="6">
        <f>TITRES_STAT!C892</f>
        <v>14.4</v>
      </c>
      <c r="C889" s="6">
        <f>TITRES_STAT!D892</f>
        <v>8.41</v>
      </c>
      <c r="D889" s="6">
        <f>TITRES_STAT!E892</f>
        <v>3968</v>
      </c>
      <c r="E889" s="2">
        <f t="shared" si="52"/>
        <v>7091139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CONFIRMED BULLISH</v>
      </c>
    </row>
    <row r="890" spans="1:8" ht="13.5" x14ac:dyDescent="0.25">
      <c r="A890" s="3">
        <f>TITRES_STAT!B893</f>
        <v>43298</v>
      </c>
      <c r="B890" s="6">
        <f>TITRES_STAT!C893</f>
        <v>14.35</v>
      </c>
      <c r="C890" s="6">
        <f>TITRES_STAT!D893</f>
        <v>8.3808000000000007</v>
      </c>
      <c r="D890" s="6">
        <f>TITRES_STAT!E893</f>
        <v>2699</v>
      </c>
      <c r="E890" s="2">
        <f t="shared" si="52"/>
        <v>7088440</v>
      </c>
      <c r="F890" s="6" t="str">
        <f t="shared" si="55"/>
        <v>BULLISH</v>
      </c>
      <c r="G890" s="6" t="str">
        <f t="shared" si="54"/>
        <v>NEUTRAL</v>
      </c>
      <c r="H890" s="6" t="str">
        <f t="shared" si="53"/>
        <v>CONFIRMED BULLISH</v>
      </c>
    </row>
    <row r="891" spans="1:8" ht="13.5" x14ac:dyDescent="0.25">
      <c r="A891" s="3">
        <f>TITRES_STAT!B894</f>
        <v>43299</v>
      </c>
      <c r="B891" s="6">
        <f>TITRES_STAT!C894</f>
        <v>14.4</v>
      </c>
      <c r="C891" s="6">
        <f>TITRES_STAT!D894</f>
        <v>8.41</v>
      </c>
      <c r="D891" s="6">
        <f>TITRES_STAT!E894</f>
        <v>2167</v>
      </c>
      <c r="E891" s="2">
        <f t="shared" si="52"/>
        <v>7090607</v>
      </c>
      <c r="F891" s="6" t="str">
        <f t="shared" si="55"/>
        <v>BULLISH</v>
      </c>
      <c r="G891" s="6" t="str">
        <f t="shared" si="54"/>
        <v>NEUTRAL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14.4</v>
      </c>
      <c r="C892" s="6">
        <f>TITRES_STAT!D895</f>
        <v>8.41</v>
      </c>
      <c r="D892" s="6">
        <f>TITRES_STAT!E895</f>
        <v>18028</v>
      </c>
      <c r="E892" s="2">
        <f t="shared" si="52"/>
        <v>7090607</v>
      </c>
      <c r="F892" s="6" t="str">
        <f t="shared" si="55"/>
        <v>BEARISH</v>
      </c>
      <c r="G892" s="6" t="str">
        <f t="shared" si="54"/>
        <v>NEUTRAL</v>
      </c>
      <c r="H892" s="6" t="str">
        <f t="shared" si="53"/>
        <v>BEARISH DIVERGENCE</v>
      </c>
    </row>
    <row r="893" spans="1:8" ht="13.5" x14ac:dyDescent="0.25">
      <c r="A893" s="3">
        <f>TITRES_STAT!B896</f>
        <v>43301</v>
      </c>
      <c r="B893" s="6">
        <f>TITRES_STAT!C896</f>
        <v>14.4</v>
      </c>
      <c r="C893" s="6">
        <f>TITRES_STAT!D896</f>
        <v>8.41</v>
      </c>
      <c r="D893" s="6">
        <f>TITRES_STAT!E896</f>
        <v>19832</v>
      </c>
      <c r="E893" s="2">
        <f t="shared" si="52"/>
        <v>7090607</v>
      </c>
      <c r="F893" s="6" t="str">
        <f t="shared" si="55"/>
        <v>BEARISH</v>
      </c>
      <c r="G893" s="6" t="str">
        <f t="shared" si="54"/>
        <v>NEUTRAL</v>
      </c>
      <c r="H893" s="6" t="str">
        <f t="shared" si="53"/>
        <v>CONFIRMED BEARISH</v>
      </c>
    </row>
    <row r="894" spans="1:8" ht="13.5" x14ac:dyDescent="0.25">
      <c r="A894" s="3">
        <f>TITRES_STAT!B897</f>
        <v>43304</v>
      </c>
      <c r="B894" s="6">
        <f>TITRES_STAT!C897</f>
        <v>14.3</v>
      </c>
      <c r="C894" s="6">
        <f>TITRES_STAT!D897</f>
        <v>8.3515999999999995</v>
      </c>
      <c r="D894" s="6">
        <f>TITRES_STAT!E897</f>
        <v>5630</v>
      </c>
      <c r="E894" s="2">
        <f t="shared" si="52"/>
        <v>7084977</v>
      </c>
      <c r="F894" s="6" t="str">
        <f t="shared" si="55"/>
        <v>BEARISH</v>
      </c>
      <c r="G894" s="6" t="str">
        <f t="shared" si="54"/>
        <v>NEUTRAL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14.22</v>
      </c>
      <c r="C895" s="6">
        <f>TITRES_STAT!D898</f>
        <v>8.3048999999999999</v>
      </c>
      <c r="D895" s="6">
        <f>TITRES_STAT!E898</f>
        <v>5502</v>
      </c>
      <c r="E895" s="2">
        <f t="shared" si="52"/>
        <v>7079475</v>
      </c>
      <c r="F895" s="6" t="str">
        <f t="shared" si="55"/>
        <v>BEARISH</v>
      </c>
      <c r="G895" s="6" t="str">
        <f t="shared" si="54"/>
        <v>NEUTRAL</v>
      </c>
      <c r="H895" s="6" t="str">
        <f t="shared" si="53"/>
        <v>CONFIRMED BEARISH</v>
      </c>
    </row>
    <row r="896" spans="1:8" ht="13.5" x14ac:dyDescent="0.25">
      <c r="A896" s="3">
        <f>TITRES_STAT!B899</f>
        <v>43307</v>
      </c>
      <c r="B896" s="6">
        <f>TITRES_STAT!C899</f>
        <v>14.5</v>
      </c>
      <c r="C896" s="6">
        <f>TITRES_STAT!D899</f>
        <v>8.4684000000000008</v>
      </c>
      <c r="D896" s="6">
        <f>TITRES_STAT!E899</f>
        <v>51703</v>
      </c>
      <c r="E896" s="2">
        <f t="shared" si="52"/>
        <v>7131178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14.67</v>
      </c>
      <c r="C897" s="6">
        <f>TITRES_STAT!D900</f>
        <v>8.5677000000000003</v>
      </c>
      <c r="D897" s="6">
        <f>TITRES_STAT!E900</f>
        <v>2896</v>
      </c>
      <c r="E897" s="2">
        <f t="shared" si="52"/>
        <v>7134074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43311</v>
      </c>
      <c r="B898" s="6">
        <f>TITRES_STAT!C901</f>
        <v>14.59</v>
      </c>
      <c r="C898" s="6">
        <f>TITRES_STAT!D901</f>
        <v>8.5210000000000008</v>
      </c>
      <c r="D898" s="6">
        <f>TITRES_STAT!E901</f>
        <v>135727</v>
      </c>
      <c r="E898" s="2">
        <f t="shared" si="52"/>
        <v>6998347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BEARISH DIVERGENCE</v>
      </c>
    </row>
    <row r="899" spans="1:8" ht="13.5" x14ac:dyDescent="0.25">
      <c r="A899" s="3">
        <f>TITRES_STAT!B902</f>
        <v>43312</v>
      </c>
      <c r="B899" s="6">
        <f>TITRES_STAT!C902</f>
        <v>14.59</v>
      </c>
      <c r="C899" s="6">
        <f>TITRES_STAT!D902</f>
        <v>8.5210000000000008</v>
      </c>
      <c r="D899" s="6">
        <f>TITRES_STAT!E902</f>
        <v>4308</v>
      </c>
      <c r="E899" s="2">
        <f t="shared" si="52"/>
        <v>6998347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BEARISH DIVERGENCE</v>
      </c>
    </row>
    <row r="900" spans="1:8" ht="13.5" x14ac:dyDescent="0.25">
      <c r="A900" s="3">
        <f>TITRES_STAT!B903</f>
        <v>43313</v>
      </c>
      <c r="B900" s="6">
        <f>TITRES_STAT!C903</f>
        <v>13.58</v>
      </c>
      <c r="C900" s="6">
        <f>TITRES_STAT!D903</f>
        <v>7.9310999999999998</v>
      </c>
      <c r="D900" s="6">
        <f>TITRES_STAT!E903</f>
        <v>4179</v>
      </c>
      <c r="E900" s="2">
        <f t="shared" ref="E900:E963" si="56">IF(B900&gt;B899, E899+D900, IF(B900&lt;B899, E899-D900, E899))</f>
        <v>6994168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13.27</v>
      </c>
      <c r="C901" s="6">
        <f>TITRES_STAT!D904</f>
        <v>8.3084000000000007</v>
      </c>
      <c r="D901" s="6">
        <f>TITRES_STAT!E904</f>
        <v>1150</v>
      </c>
      <c r="E901" s="2">
        <f t="shared" si="56"/>
        <v>6993018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13.5</v>
      </c>
      <c r="C902" s="6">
        <f>TITRES_STAT!D905</f>
        <v>8.4524000000000008</v>
      </c>
      <c r="D902" s="6">
        <f>TITRES_STAT!E905</f>
        <v>9761</v>
      </c>
      <c r="E902" s="2">
        <f t="shared" si="56"/>
        <v>7002779</v>
      </c>
      <c r="F902" s="6" t="str">
        <f t="shared" si="55"/>
        <v>BEARISH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6">
        <f>TITRES_STAT!C906</f>
        <v>13.41</v>
      </c>
      <c r="C903" s="6">
        <f>TITRES_STAT!D906</f>
        <v>8.3960000000000008</v>
      </c>
      <c r="D903" s="6">
        <f>TITRES_STAT!E906</f>
        <v>3617</v>
      </c>
      <c r="E903" s="2">
        <f t="shared" si="56"/>
        <v>6999162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BULLISH DIVERGENCE</v>
      </c>
    </row>
    <row r="904" spans="1:8" ht="13.5" x14ac:dyDescent="0.25">
      <c r="A904" s="3">
        <f>TITRES_STAT!B907</f>
        <v>43319</v>
      </c>
      <c r="B904" s="6">
        <f>TITRES_STAT!C907</f>
        <v>13.4</v>
      </c>
      <c r="C904" s="6">
        <f>TITRES_STAT!D907</f>
        <v>8.3897999999999993</v>
      </c>
      <c r="D904" s="6">
        <f>TITRES_STAT!E907</f>
        <v>3088</v>
      </c>
      <c r="E904" s="2">
        <f t="shared" si="56"/>
        <v>6996074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13.3</v>
      </c>
      <c r="C905" s="6">
        <f>TITRES_STAT!D908</f>
        <v>8.3271999999999995</v>
      </c>
      <c r="D905" s="6">
        <f>TITRES_STAT!E908</f>
        <v>2839</v>
      </c>
      <c r="E905" s="2">
        <f t="shared" si="56"/>
        <v>6993235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CONFIRMED BEARISH</v>
      </c>
    </row>
    <row r="906" spans="1:8" ht="13.5" x14ac:dyDescent="0.25">
      <c r="A906" s="3">
        <f>TITRES_STAT!B909</f>
        <v>43321</v>
      </c>
      <c r="B906" s="6">
        <f>TITRES_STAT!C909</f>
        <v>13.15</v>
      </c>
      <c r="C906" s="6">
        <f>TITRES_STAT!D909</f>
        <v>8.2332999999999998</v>
      </c>
      <c r="D906" s="6">
        <f>TITRES_STAT!E909</f>
        <v>82739</v>
      </c>
      <c r="E906" s="2">
        <f t="shared" si="56"/>
        <v>6910496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CONFIRMED BEARISH</v>
      </c>
    </row>
    <row r="907" spans="1:8" ht="13.5" x14ac:dyDescent="0.25">
      <c r="A907" s="3">
        <f>TITRES_STAT!B910</f>
        <v>43322</v>
      </c>
      <c r="B907" s="6">
        <f>TITRES_STAT!C910</f>
        <v>13.08</v>
      </c>
      <c r="C907" s="6">
        <f>TITRES_STAT!D910</f>
        <v>8.1893999999999991</v>
      </c>
      <c r="D907" s="6">
        <f>TITRES_STAT!E910</f>
        <v>6637</v>
      </c>
      <c r="E907" s="2">
        <f t="shared" si="56"/>
        <v>6903859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13.14</v>
      </c>
      <c r="C908" s="6">
        <f>TITRES_STAT!D911</f>
        <v>8.2270000000000003</v>
      </c>
      <c r="D908" s="6">
        <f>TITRES_STAT!E911</f>
        <v>1784</v>
      </c>
      <c r="E908" s="2">
        <f t="shared" si="56"/>
        <v>6905643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13.09</v>
      </c>
      <c r="C909" s="6">
        <f>TITRES_STAT!D912</f>
        <v>8.1957000000000004</v>
      </c>
      <c r="D909" s="6">
        <f>TITRES_STAT!E912</f>
        <v>3592</v>
      </c>
      <c r="E909" s="2">
        <f t="shared" si="56"/>
        <v>6902051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CONFIRMED BEARISH</v>
      </c>
    </row>
    <row r="910" spans="1:8" ht="13.5" x14ac:dyDescent="0.25">
      <c r="A910" s="3">
        <f>TITRES_STAT!B913</f>
        <v>43328</v>
      </c>
      <c r="B910" s="6">
        <f>TITRES_STAT!C913</f>
        <v>13.02</v>
      </c>
      <c r="C910" s="6">
        <f>TITRES_STAT!D913</f>
        <v>8.1518999999999995</v>
      </c>
      <c r="D910" s="6">
        <f>TITRES_STAT!E913</f>
        <v>5731</v>
      </c>
      <c r="E910" s="2">
        <f t="shared" si="56"/>
        <v>6896320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13</v>
      </c>
      <c r="C911" s="6">
        <f>TITRES_STAT!D914</f>
        <v>8.1393000000000004</v>
      </c>
      <c r="D911" s="6">
        <f>TITRES_STAT!E914</f>
        <v>3159</v>
      </c>
      <c r="E911" s="2">
        <f t="shared" si="56"/>
        <v>6893161</v>
      </c>
      <c r="F911" s="6" t="str">
        <f t="shared" si="59"/>
        <v>BEARISH</v>
      </c>
      <c r="G911" s="6" t="str">
        <f t="shared" si="58"/>
        <v>NEUTRAL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13</v>
      </c>
      <c r="C912" s="6">
        <f>TITRES_STAT!D915</f>
        <v>8.1393000000000004</v>
      </c>
      <c r="D912" s="6">
        <f>TITRES_STAT!E915</f>
        <v>1000</v>
      </c>
      <c r="E912" s="2">
        <f t="shared" si="56"/>
        <v>6893161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CONFIRMED BEARISH</v>
      </c>
    </row>
    <row r="913" spans="1:8" ht="13.5" x14ac:dyDescent="0.25">
      <c r="A913" s="3">
        <f>TITRES_STAT!B916</f>
        <v>43335</v>
      </c>
      <c r="B913" s="6">
        <f>TITRES_STAT!C916</f>
        <v>13.2</v>
      </c>
      <c r="C913" s="6">
        <f>TITRES_STAT!D916</f>
        <v>8.2645999999999997</v>
      </c>
      <c r="D913" s="6">
        <f>TITRES_STAT!E916</f>
        <v>11725</v>
      </c>
      <c r="E913" s="2">
        <f t="shared" si="56"/>
        <v>6904886</v>
      </c>
      <c r="F913" s="6" t="str">
        <f t="shared" si="59"/>
        <v>BEARISH</v>
      </c>
      <c r="G913" s="6" t="str">
        <f t="shared" si="58"/>
        <v>NEUTRAL</v>
      </c>
      <c r="H913" s="6" t="str">
        <f t="shared" si="57"/>
        <v>BEARISH DIVERGENCE</v>
      </c>
    </row>
    <row r="914" spans="1:8" ht="13.5" x14ac:dyDescent="0.25">
      <c r="A914" s="3">
        <f>TITRES_STAT!B917</f>
        <v>43336</v>
      </c>
      <c r="B914" s="6">
        <f>TITRES_STAT!C917</f>
        <v>13.1</v>
      </c>
      <c r="C914" s="6">
        <f>TITRES_STAT!D917</f>
        <v>8.202</v>
      </c>
      <c r="D914" s="6">
        <f>TITRES_STAT!E917</f>
        <v>229</v>
      </c>
      <c r="E914" s="2">
        <f t="shared" si="56"/>
        <v>6904657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CONFIRMED BULLISH</v>
      </c>
    </row>
    <row r="915" spans="1:8" ht="13.5" x14ac:dyDescent="0.25">
      <c r="A915" s="3">
        <f>TITRES_STAT!B918</f>
        <v>43339</v>
      </c>
      <c r="B915" s="6">
        <f>TITRES_STAT!C918</f>
        <v>13.1</v>
      </c>
      <c r="C915" s="6">
        <f>TITRES_STAT!D918</f>
        <v>8.202</v>
      </c>
      <c r="D915" s="6">
        <f>TITRES_STAT!E918</f>
        <v>1929</v>
      </c>
      <c r="E915" s="2">
        <f t="shared" si="56"/>
        <v>6904657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CONFIRMED BULLISH</v>
      </c>
    </row>
    <row r="916" spans="1:8" ht="13.5" x14ac:dyDescent="0.25">
      <c r="A916" s="3">
        <f>TITRES_STAT!B919</f>
        <v>43340</v>
      </c>
      <c r="B916" s="6">
        <f>TITRES_STAT!C919</f>
        <v>12.9</v>
      </c>
      <c r="C916" s="6">
        <f>TITRES_STAT!D919</f>
        <v>8.0767000000000007</v>
      </c>
      <c r="D916" s="6">
        <f>TITRES_STAT!E919</f>
        <v>542</v>
      </c>
      <c r="E916" s="2">
        <f t="shared" si="56"/>
        <v>6904115</v>
      </c>
      <c r="F916" s="6" t="str">
        <f t="shared" si="59"/>
        <v>BULLISH</v>
      </c>
      <c r="G916" s="6" t="str">
        <f t="shared" si="58"/>
        <v>NEUTRAL</v>
      </c>
      <c r="H916" s="6" t="str">
        <f t="shared" si="57"/>
        <v>BULLISH DIVERGENCE</v>
      </c>
    </row>
    <row r="917" spans="1:8" ht="13.5" x14ac:dyDescent="0.25">
      <c r="A917" s="3">
        <f>TITRES_STAT!B920</f>
        <v>43341</v>
      </c>
      <c r="B917" s="6">
        <f>TITRES_STAT!C920</f>
        <v>12.95</v>
      </c>
      <c r="C917" s="6">
        <f>TITRES_STAT!D920</f>
        <v>8.1080000000000005</v>
      </c>
      <c r="D917" s="6">
        <f>TITRES_STAT!E920</f>
        <v>6687</v>
      </c>
      <c r="E917" s="2">
        <f t="shared" si="56"/>
        <v>6910802</v>
      </c>
      <c r="F917" s="6" t="str">
        <f t="shared" si="59"/>
        <v>BULLISH</v>
      </c>
      <c r="G917" s="6" t="str">
        <f t="shared" si="58"/>
        <v>NEUTRAL</v>
      </c>
      <c r="H917" s="6" t="str">
        <f t="shared" si="57"/>
        <v>BULLISH DIVERGENCE</v>
      </c>
    </row>
    <row r="918" spans="1:8" ht="13.5" x14ac:dyDescent="0.25">
      <c r="A918" s="3">
        <f>TITRES_STAT!B921</f>
        <v>43342</v>
      </c>
      <c r="B918" s="6">
        <f>TITRES_STAT!C921</f>
        <v>13</v>
      </c>
      <c r="C918" s="6">
        <f>TITRES_STAT!D921</f>
        <v>8.1393000000000004</v>
      </c>
      <c r="D918" s="6">
        <f>TITRES_STAT!E921</f>
        <v>5766</v>
      </c>
      <c r="E918" s="2">
        <f t="shared" si="56"/>
        <v>6916568</v>
      </c>
      <c r="F918" s="6" t="str">
        <f t="shared" si="59"/>
        <v>BULLISH</v>
      </c>
      <c r="G918" s="6" t="str">
        <f t="shared" si="58"/>
        <v>NEUTRAL</v>
      </c>
      <c r="H918" s="6" t="str">
        <f t="shared" si="57"/>
        <v>BULLISH DIVERGENCE</v>
      </c>
    </row>
    <row r="919" spans="1:8" ht="13.5" x14ac:dyDescent="0.25">
      <c r="A919" s="3">
        <f>TITRES_STAT!B922</f>
        <v>43343</v>
      </c>
      <c r="B919" s="6">
        <f>TITRES_STAT!C922</f>
        <v>13</v>
      </c>
      <c r="C919" s="6">
        <f>TITRES_STAT!D922</f>
        <v>8.1393000000000004</v>
      </c>
      <c r="D919" s="6">
        <f>TITRES_STAT!E922</f>
        <v>5533</v>
      </c>
      <c r="E919" s="2">
        <f t="shared" si="56"/>
        <v>6916568</v>
      </c>
      <c r="F919" s="6" t="str">
        <f t="shared" si="59"/>
        <v>BULLISH</v>
      </c>
      <c r="G919" s="6" t="str">
        <f t="shared" si="58"/>
        <v>NEUTRAL</v>
      </c>
      <c r="H919" s="6" t="str">
        <f t="shared" si="57"/>
        <v>BULLISH DIVERGENCE</v>
      </c>
    </row>
    <row r="920" spans="1:8" ht="13.5" x14ac:dyDescent="0.25">
      <c r="A920" s="3">
        <f>TITRES_STAT!B923</f>
        <v>43346</v>
      </c>
      <c r="B920" s="6">
        <f>TITRES_STAT!C923</f>
        <v>12.75</v>
      </c>
      <c r="C920" s="6">
        <f>TITRES_STAT!D923</f>
        <v>7.9828000000000001</v>
      </c>
      <c r="D920" s="6">
        <f>TITRES_STAT!E923</f>
        <v>9640</v>
      </c>
      <c r="E920" s="2">
        <f t="shared" si="56"/>
        <v>6906928</v>
      </c>
      <c r="F920" s="6" t="str">
        <f t="shared" si="59"/>
        <v>BULLISH</v>
      </c>
      <c r="G920" s="6" t="str">
        <f t="shared" si="58"/>
        <v>NEUTRAL</v>
      </c>
      <c r="H920" s="6" t="str">
        <f t="shared" si="57"/>
        <v>BULLISH DIVERGENCE</v>
      </c>
    </row>
    <row r="921" spans="1:8" ht="13.5" x14ac:dyDescent="0.25">
      <c r="A921" s="3">
        <f>TITRES_STAT!B924</f>
        <v>43347</v>
      </c>
      <c r="B921" s="6">
        <f>TITRES_STAT!C924</f>
        <v>12.5</v>
      </c>
      <c r="C921" s="6">
        <f>TITRES_STAT!D924</f>
        <v>7.8262999999999998</v>
      </c>
      <c r="D921" s="6">
        <f>TITRES_STAT!E924</f>
        <v>8674</v>
      </c>
      <c r="E921" s="2">
        <f t="shared" si="56"/>
        <v>6898254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12.2</v>
      </c>
      <c r="C922" s="6">
        <f>TITRES_STAT!D925</f>
        <v>7.6384999999999996</v>
      </c>
      <c r="D922" s="6">
        <f>TITRES_STAT!E925</f>
        <v>9695</v>
      </c>
      <c r="E922" s="2">
        <f t="shared" si="56"/>
        <v>6888559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12.11</v>
      </c>
      <c r="C923" s="6">
        <f>TITRES_STAT!D926</f>
        <v>7.5820999999999996</v>
      </c>
      <c r="D923" s="6">
        <f>TITRES_STAT!E926</f>
        <v>7829</v>
      </c>
      <c r="E923" s="2">
        <f t="shared" si="56"/>
        <v>6880730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12.65</v>
      </c>
      <c r="C924" s="6">
        <f>TITRES_STAT!D927</f>
        <v>7.9202000000000004</v>
      </c>
      <c r="D924" s="6">
        <f>TITRES_STAT!E927</f>
        <v>9506</v>
      </c>
      <c r="E924" s="2">
        <f t="shared" si="56"/>
        <v>6890236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12.5</v>
      </c>
      <c r="C925" s="6">
        <f>TITRES_STAT!D928</f>
        <v>7.8262999999999998</v>
      </c>
      <c r="D925" s="6">
        <f>TITRES_STAT!E928</f>
        <v>7708</v>
      </c>
      <c r="E925" s="2">
        <f t="shared" si="56"/>
        <v>6882528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CONFIRMED BEARISH</v>
      </c>
    </row>
    <row r="926" spans="1:8" ht="13.5" x14ac:dyDescent="0.25">
      <c r="A926" s="3">
        <f>TITRES_STAT!B929</f>
        <v>43355</v>
      </c>
      <c r="B926" s="6">
        <f>TITRES_STAT!C929</f>
        <v>12.2</v>
      </c>
      <c r="C926" s="6">
        <f>TITRES_STAT!D929</f>
        <v>7.6384999999999996</v>
      </c>
      <c r="D926" s="6">
        <f>TITRES_STAT!E929</f>
        <v>1900</v>
      </c>
      <c r="E926" s="2">
        <f t="shared" si="56"/>
        <v>6880628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43356</v>
      </c>
      <c r="B927" s="6">
        <f>TITRES_STAT!C930</f>
        <v>12.2</v>
      </c>
      <c r="C927" s="6">
        <f>TITRES_STAT!D930</f>
        <v>7.6384999999999996</v>
      </c>
      <c r="D927" s="6">
        <f>TITRES_STAT!E930</f>
        <v>4019</v>
      </c>
      <c r="E927" s="2">
        <f t="shared" si="56"/>
        <v>6880628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NEUTRAL</v>
      </c>
    </row>
    <row r="928" spans="1:8" ht="13.5" x14ac:dyDescent="0.25">
      <c r="A928" s="3">
        <f>TITRES_STAT!B931</f>
        <v>43357</v>
      </c>
      <c r="B928" s="6">
        <f>TITRES_STAT!C931</f>
        <v>11.9</v>
      </c>
      <c r="C928" s="6">
        <f>TITRES_STAT!D931</f>
        <v>7.4505999999999997</v>
      </c>
      <c r="D928" s="6">
        <f>TITRES_STAT!E931</f>
        <v>17420</v>
      </c>
      <c r="E928" s="2">
        <f t="shared" si="56"/>
        <v>6863208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12</v>
      </c>
      <c r="C929" s="6">
        <f>TITRES_STAT!D932</f>
        <v>7.5132000000000003</v>
      </c>
      <c r="D929" s="6">
        <f>TITRES_STAT!E932</f>
        <v>6549</v>
      </c>
      <c r="E929" s="2">
        <f t="shared" si="56"/>
        <v>6869757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11.95</v>
      </c>
      <c r="C930" s="6">
        <f>TITRES_STAT!D933</f>
        <v>7.4819000000000004</v>
      </c>
      <c r="D930" s="6">
        <f>TITRES_STAT!E933</f>
        <v>12859</v>
      </c>
      <c r="E930" s="2">
        <f t="shared" si="56"/>
        <v>6856898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12</v>
      </c>
      <c r="C931" s="6">
        <f>TITRES_STAT!D934</f>
        <v>7.5132000000000003</v>
      </c>
      <c r="D931" s="6">
        <f>TITRES_STAT!E934</f>
        <v>7718</v>
      </c>
      <c r="E931" s="2">
        <f t="shared" si="56"/>
        <v>6864616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11.98</v>
      </c>
      <c r="C932" s="6">
        <f>TITRES_STAT!D935</f>
        <v>7.5007000000000001</v>
      </c>
      <c r="D932" s="6">
        <f>TITRES_STAT!E935</f>
        <v>6231</v>
      </c>
      <c r="E932" s="2">
        <f t="shared" si="56"/>
        <v>6858385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11.7</v>
      </c>
      <c r="C933" s="6">
        <f>TITRES_STAT!D936</f>
        <v>7.3254000000000001</v>
      </c>
      <c r="D933" s="6">
        <f>TITRES_STAT!E936</f>
        <v>4653</v>
      </c>
      <c r="E933" s="2">
        <f t="shared" si="56"/>
        <v>6853732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11.8</v>
      </c>
      <c r="C934" s="6">
        <f>TITRES_STAT!D937</f>
        <v>7.3879999999999999</v>
      </c>
      <c r="D934" s="6">
        <f>TITRES_STAT!E937</f>
        <v>1118</v>
      </c>
      <c r="E934" s="2">
        <f t="shared" si="56"/>
        <v>6854850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11.72</v>
      </c>
      <c r="C935" s="6">
        <f>TITRES_STAT!D938</f>
        <v>7.3379000000000003</v>
      </c>
      <c r="D935" s="6">
        <f>TITRES_STAT!E938</f>
        <v>1574</v>
      </c>
      <c r="E935" s="2">
        <f t="shared" si="56"/>
        <v>6853276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12.23</v>
      </c>
      <c r="C936" s="6">
        <f>TITRES_STAT!D939</f>
        <v>7.6571999999999996</v>
      </c>
      <c r="D936" s="6">
        <f>TITRES_STAT!E939</f>
        <v>30791</v>
      </c>
      <c r="E936" s="2">
        <f t="shared" si="56"/>
        <v>6884067</v>
      </c>
      <c r="F936" s="6" t="str">
        <f t="shared" si="59"/>
        <v>BULLISH</v>
      </c>
      <c r="G936" s="6" t="str">
        <f t="shared" si="58"/>
        <v>NEUTRAL</v>
      </c>
      <c r="H936" s="6" t="str">
        <f t="shared" si="57"/>
        <v>CONFIRMED BULLISH</v>
      </c>
    </row>
    <row r="937" spans="1:8" ht="13.5" x14ac:dyDescent="0.25">
      <c r="A937" s="3">
        <f>TITRES_STAT!B940</f>
        <v>43370</v>
      </c>
      <c r="B937" s="6">
        <f>TITRES_STAT!C940</f>
        <v>12.3</v>
      </c>
      <c r="C937" s="6">
        <f>TITRES_STAT!D940</f>
        <v>7.7011000000000003</v>
      </c>
      <c r="D937" s="6">
        <f>TITRES_STAT!E940</f>
        <v>42274</v>
      </c>
      <c r="E937" s="2">
        <f t="shared" si="56"/>
        <v>6926341</v>
      </c>
      <c r="F937" s="6" t="str">
        <f t="shared" si="59"/>
        <v>BULLISH</v>
      </c>
      <c r="G937" s="6" t="str">
        <f t="shared" si="58"/>
        <v>NEUTRAL</v>
      </c>
      <c r="H937" s="6" t="str">
        <f t="shared" si="57"/>
        <v>CONFIRMED BULLISH</v>
      </c>
    </row>
    <row r="938" spans="1:8" ht="13.5" x14ac:dyDescent="0.25">
      <c r="A938" s="3">
        <f>TITRES_STAT!B941</f>
        <v>43371</v>
      </c>
      <c r="B938" s="6">
        <f>TITRES_STAT!C941</f>
        <v>12.19</v>
      </c>
      <c r="C938" s="6">
        <f>TITRES_STAT!D941</f>
        <v>7.6322000000000001</v>
      </c>
      <c r="D938" s="6">
        <f>TITRES_STAT!E941</f>
        <v>9662</v>
      </c>
      <c r="E938" s="2">
        <f t="shared" si="56"/>
        <v>6916679</v>
      </c>
      <c r="F938" s="6" t="str">
        <f t="shared" si="59"/>
        <v>BULLISH</v>
      </c>
      <c r="G938" s="6" t="str">
        <f t="shared" si="58"/>
        <v>NEUTRAL</v>
      </c>
      <c r="H938" s="6" t="str">
        <f t="shared" si="57"/>
        <v>CONFIRMED BULLISH</v>
      </c>
    </row>
    <row r="939" spans="1:8" ht="13.5" x14ac:dyDescent="0.25">
      <c r="A939" s="3">
        <f>TITRES_STAT!B942</f>
        <v>43374</v>
      </c>
      <c r="B939" s="6">
        <f>TITRES_STAT!C942</f>
        <v>11.82</v>
      </c>
      <c r="C939" s="6">
        <f>TITRES_STAT!D942</f>
        <v>7.4005000000000001</v>
      </c>
      <c r="D939" s="6">
        <f>TITRES_STAT!E942</f>
        <v>11407</v>
      </c>
      <c r="E939" s="2">
        <f t="shared" si="56"/>
        <v>6905272</v>
      </c>
      <c r="F939" s="6" t="str">
        <f t="shared" si="59"/>
        <v>BULLISH</v>
      </c>
      <c r="G939" s="6" t="str">
        <f t="shared" si="58"/>
        <v>NEUTRAL</v>
      </c>
      <c r="H939" s="6" t="str">
        <f t="shared" si="57"/>
        <v>CONFIRMED BULLISH</v>
      </c>
    </row>
    <row r="940" spans="1:8" ht="13.5" x14ac:dyDescent="0.25">
      <c r="A940" s="3">
        <f>TITRES_STAT!B943</f>
        <v>43375</v>
      </c>
      <c r="B940" s="6">
        <f>TITRES_STAT!C943</f>
        <v>11.85</v>
      </c>
      <c r="C940" s="6">
        <f>TITRES_STAT!D943</f>
        <v>7.4192999999999998</v>
      </c>
      <c r="D940" s="6">
        <f>TITRES_STAT!E943</f>
        <v>3121</v>
      </c>
      <c r="E940" s="2">
        <f t="shared" si="56"/>
        <v>6908393</v>
      </c>
      <c r="F940" s="6" t="str">
        <f t="shared" si="59"/>
        <v>BULLISH</v>
      </c>
      <c r="G940" s="6" t="str">
        <f t="shared" si="58"/>
        <v>NEUTRAL</v>
      </c>
      <c r="H940" s="6" t="str">
        <f t="shared" si="57"/>
        <v>CONFIRMED BULLISH</v>
      </c>
    </row>
    <row r="941" spans="1:8" ht="13.5" x14ac:dyDescent="0.25">
      <c r="A941" s="3">
        <f>TITRES_STAT!B944</f>
        <v>43376</v>
      </c>
      <c r="B941" s="6">
        <f>TITRES_STAT!C944</f>
        <v>11.68</v>
      </c>
      <c r="C941" s="6">
        <f>TITRES_STAT!D944</f>
        <v>7.3129</v>
      </c>
      <c r="D941" s="6">
        <f>TITRES_STAT!E944</f>
        <v>46502</v>
      </c>
      <c r="E941" s="2">
        <f t="shared" si="56"/>
        <v>6861891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11.35</v>
      </c>
      <c r="C942" s="6">
        <f>TITRES_STAT!D945</f>
        <v>7.1063000000000001</v>
      </c>
      <c r="D942" s="6">
        <f>TITRES_STAT!E945</f>
        <v>13835</v>
      </c>
      <c r="E942" s="2">
        <f t="shared" si="56"/>
        <v>6848056</v>
      </c>
      <c r="F942" s="6" t="str">
        <f t="shared" si="59"/>
        <v>BEARISH</v>
      </c>
      <c r="G942" s="6" t="str">
        <f t="shared" si="58"/>
        <v>NEUTRAL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11.84</v>
      </c>
      <c r="C943" s="6">
        <f>TITRES_STAT!D946</f>
        <v>7.4131</v>
      </c>
      <c r="D943" s="6">
        <f>TITRES_STAT!E946</f>
        <v>9230</v>
      </c>
      <c r="E943" s="2">
        <f t="shared" si="56"/>
        <v>6857286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11.97</v>
      </c>
      <c r="C944" s="6">
        <f>TITRES_STAT!D947</f>
        <v>7.4945000000000004</v>
      </c>
      <c r="D944" s="6">
        <f>TITRES_STAT!E947</f>
        <v>13757</v>
      </c>
      <c r="E944" s="2">
        <f t="shared" si="56"/>
        <v>6871043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BEARISH DIVERGENCE</v>
      </c>
    </row>
    <row r="945" spans="1:8" ht="13.5" x14ac:dyDescent="0.25">
      <c r="A945" s="3">
        <f>TITRES_STAT!B948</f>
        <v>43382</v>
      </c>
      <c r="B945" s="6">
        <f>TITRES_STAT!C948</f>
        <v>11.62</v>
      </c>
      <c r="C945" s="6">
        <f>TITRES_STAT!D948</f>
        <v>7.2752999999999997</v>
      </c>
      <c r="D945" s="6">
        <f>TITRES_STAT!E948</f>
        <v>1532</v>
      </c>
      <c r="E945" s="2">
        <f t="shared" si="56"/>
        <v>6869511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11.79</v>
      </c>
      <c r="C946" s="6">
        <f>TITRES_STAT!D949</f>
        <v>7.3818000000000001</v>
      </c>
      <c r="D946" s="6">
        <f>TITRES_STAT!E949</f>
        <v>2489</v>
      </c>
      <c r="E946" s="2">
        <f t="shared" si="56"/>
        <v>6872000</v>
      </c>
      <c r="F946" s="6" t="str">
        <f t="shared" si="59"/>
        <v>BULLISH</v>
      </c>
      <c r="G946" s="6" t="str">
        <f t="shared" si="58"/>
        <v>NEUTRAL</v>
      </c>
      <c r="H946" s="6" t="str">
        <f t="shared" si="57"/>
        <v>CONFIRMED BULLISH</v>
      </c>
    </row>
    <row r="947" spans="1:8" ht="13.5" x14ac:dyDescent="0.25">
      <c r="A947" s="3">
        <f>TITRES_STAT!B950</f>
        <v>43384</v>
      </c>
      <c r="B947" s="6">
        <f>TITRES_STAT!C950</f>
        <v>11.6</v>
      </c>
      <c r="C947" s="6">
        <f>TITRES_STAT!D950</f>
        <v>7.2628000000000004</v>
      </c>
      <c r="D947" s="6">
        <f>TITRES_STAT!E950</f>
        <v>4722</v>
      </c>
      <c r="E947" s="2">
        <f t="shared" si="56"/>
        <v>6867278</v>
      </c>
      <c r="F947" s="6" t="str">
        <f t="shared" si="59"/>
        <v>BULLISH</v>
      </c>
      <c r="G947" s="6" t="str">
        <f t="shared" si="58"/>
        <v>NEUTRAL</v>
      </c>
      <c r="H947" s="6" t="str">
        <f t="shared" si="57"/>
        <v>CONFIRMED BULLISH</v>
      </c>
    </row>
    <row r="948" spans="1:8" ht="13.5" x14ac:dyDescent="0.25">
      <c r="A948" s="3">
        <f>TITRES_STAT!B951</f>
        <v>43385</v>
      </c>
      <c r="B948" s="6">
        <f>TITRES_STAT!C951</f>
        <v>11.7</v>
      </c>
      <c r="C948" s="6">
        <f>TITRES_STAT!D951</f>
        <v>7.3254000000000001</v>
      </c>
      <c r="D948" s="6">
        <f>TITRES_STAT!E951</f>
        <v>1552</v>
      </c>
      <c r="E948" s="2">
        <f t="shared" si="56"/>
        <v>6868830</v>
      </c>
      <c r="F948" s="6" t="str">
        <f t="shared" si="59"/>
        <v>BULLISH</v>
      </c>
      <c r="G948" s="6" t="str">
        <f t="shared" si="58"/>
        <v>NEUTRAL</v>
      </c>
      <c r="H948" s="6" t="str">
        <f t="shared" si="57"/>
        <v>BULLISH DIVERGENCE</v>
      </c>
    </row>
    <row r="949" spans="1:8" ht="13.5" x14ac:dyDescent="0.25">
      <c r="A949" s="3">
        <f>TITRES_STAT!B952</f>
        <v>43389</v>
      </c>
      <c r="B949" s="6">
        <f>TITRES_STAT!C952</f>
        <v>11.7</v>
      </c>
      <c r="C949" s="6">
        <f>TITRES_STAT!D952</f>
        <v>7.3254000000000001</v>
      </c>
      <c r="D949" s="6">
        <f>TITRES_STAT!E952</f>
        <v>3135</v>
      </c>
      <c r="E949" s="2">
        <f t="shared" si="56"/>
        <v>6868830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11.65</v>
      </c>
      <c r="C950" s="6">
        <f>TITRES_STAT!D953</f>
        <v>7.2941000000000003</v>
      </c>
      <c r="D950" s="6">
        <f>TITRES_STAT!E953</f>
        <v>2480</v>
      </c>
      <c r="E950" s="2">
        <f t="shared" si="56"/>
        <v>6866350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BEARISH DIVERGENCE</v>
      </c>
    </row>
    <row r="951" spans="1:8" ht="13.5" x14ac:dyDescent="0.25">
      <c r="A951" s="3">
        <f>TITRES_STAT!B954</f>
        <v>43391</v>
      </c>
      <c r="B951" s="6">
        <f>TITRES_STAT!C954</f>
        <v>11.58</v>
      </c>
      <c r="C951" s="6">
        <f>TITRES_STAT!D954</f>
        <v>7.2503000000000002</v>
      </c>
      <c r="D951" s="6">
        <f>TITRES_STAT!E954</f>
        <v>13688</v>
      </c>
      <c r="E951" s="2">
        <f t="shared" si="56"/>
        <v>6852662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11.8</v>
      </c>
      <c r="C952" s="6">
        <f>TITRES_STAT!D955</f>
        <v>7.3879999999999999</v>
      </c>
      <c r="D952" s="6">
        <f>TITRES_STAT!E955</f>
        <v>134812</v>
      </c>
      <c r="E952" s="2">
        <f t="shared" si="56"/>
        <v>6987474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CONFIRMED BULLISH</v>
      </c>
    </row>
    <row r="953" spans="1:8" ht="13.5" x14ac:dyDescent="0.25">
      <c r="A953" s="3">
        <f>TITRES_STAT!B956</f>
        <v>43395</v>
      </c>
      <c r="B953" s="6">
        <f>TITRES_STAT!C956</f>
        <v>11.8</v>
      </c>
      <c r="C953" s="6">
        <f>TITRES_STAT!D956</f>
        <v>7.3879999999999999</v>
      </c>
      <c r="D953" s="6">
        <f>TITRES_STAT!E956</f>
        <v>16</v>
      </c>
      <c r="E953" s="2">
        <f t="shared" si="56"/>
        <v>6987474</v>
      </c>
      <c r="F953" s="6" t="str">
        <f t="shared" si="59"/>
        <v>BULLISH</v>
      </c>
      <c r="G953" s="6" t="str">
        <f t="shared" si="58"/>
        <v>NEUTRAL</v>
      </c>
      <c r="H953" s="6" t="str">
        <f t="shared" si="57"/>
        <v>CONFIRMED BULLISH</v>
      </c>
    </row>
    <row r="954" spans="1:8" ht="13.5" x14ac:dyDescent="0.25">
      <c r="A954" s="3">
        <f>TITRES_STAT!B957</f>
        <v>43396</v>
      </c>
      <c r="B954" s="6">
        <f>TITRES_STAT!C957</f>
        <v>11.8</v>
      </c>
      <c r="C954" s="6">
        <f>TITRES_STAT!D957</f>
        <v>7.3879999999999999</v>
      </c>
      <c r="D954" s="6">
        <f>TITRES_STAT!E957</f>
        <v>717</v>
      </c>
      <c r="E954" s="2">
        <f t="shared" si="56"/>
        <v>6987474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CONFIRMED BULLISH</v>
      </c>
    </row>
    <row r="955" spans="1:8" ht="13.5" x14ac:dyDescent="0.25">
      <c r="A955" s="3">
        <f>TITRES_STAT!B958</f>
        <v>43397</v>
      </c>
      <c r="B955" s="6">
        <f>TITRES_STAT!C958</f>
        <v>11.7</v>
      </c>
      <c r="C955" s="6">
        <f>TITRES_STAT!D958</f>
        <v>7.3254000000000001</v>
      </c>
      <c r="D955" s="6">
        <f>TITRES_STAT!E958</f>
        <v>11571</v>
      </c>
      <c r="E955" s="2">
        <f t="shared" si="56"/>
        <v>6975903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43398</v>
      </c>
      <c r="B956" s="6">
        <f>TITRES_STAT!C959</f>
        <v>11.6</v>
      </c>
      <c r="C956" s="6">
        <f>TITRES_STAT!D959</f>
        <v>7.2628000000000004</v>
      </c>
      <c r="D956" s="6">
        <f>TITRES_STAT!E959</f>
        <v>9476</v>
      </c>
      <c r="E956" s="2">
        <f t="shared" si="56"/>
        <v>6966427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43399</v>
      </c>
      <c r="B957" s="6">
        <f>TITRES_STAT!C960</f>
        <v>11.79</v>
      </c>
      <c r="C957" s="6">
        <f>TITRES_STAT!D960</f>
        <v>7.3818000000000001</v>
      </c>
      <c r="D957" s="6">
        <f>TITRES_STAT!E960</f>
        <v>1091</v>
      </c>
      <c r="E957" s="2">
        <f t="shared" si="56"/>
        <v>6967518</v>
      </c>
      <c r="F957" s="6" t="str">
        <f t="shared" si="59"/>
        <v>BEARISH</v>
      </c>
      <c r="G957" s="6" t="str">
        <f t="shared" si="58"/>
        <v>NEUTRAL</v>
      </c>
      <c r="H957" s="6" t="str">
        <f t="shared" si="57"/>
        <v>CONFIRMED BEARISH</v>
      </c>
    </row>
    <row r="958" spans="1:8" ht="13.5" x14ac:dyDescent="0.25">
      <c r="A958" s="3">
        <f>TITRES_STAT!B961</f>
        <v>43402</v>
      </c>
      <c r="B958" s="6">
        <f>TITRES_STAT!C961</f>
        <v>12</v>
      </c>
      <c r="C958" s="6">
        <f>TITRES_STAT!D961</f>
        <v>7.5132000000000003</v>
      </c>
      <c r="D958" s="6">
        <f>TITRES_STAT!E961</f>
        <v>3202</v>
      </c>
      <c r="E958" s="2">
        <f t="shared" si="56"/>
        <v>6970720</v>
      </c>
      <c r="F958" s="6" t="str">
        <f t="shared" si="59"/>
        <v>BEARISH</v>
      </c>
      <c r="G958" s="6" t="str">
        <f t="shared" si="58"/>
        <v>NEUTRAL</v>
      </c>
      <c r="H958" s="6" t="str">
        <f t="shared" si="57"/>
        <v>BEARISH DIVERGENCE</v>
      </c>
    </row>
    <row r="959" spans="1:8" ht="13.5" x14ac:dyDescent="0.25">
      <c r="A959" s="3">
        <f>TITRES_STAT!B962</f>
        <v>43403</v>
      </c>
      <c r="B959" s="6">
        <f>TITRES_STAT!C962</f>
        <v>11.84</v>
      </c>
      <c r="C959" s="6">
        <f>TITRES_STAT!D962</f>
        <v>7.4131</v>
      </c>
      <c r="D959" s="6">
        <f>TITRES_STAT!E962</f>
        <v>2615</v>
      </c>
      <c r="E959" s="2">
        <f t="shared" si="56"/>
        <v>6968105</v>
      </c>
      <c r="F959" s="6" t="str">
        <f t="shared" si="59"/>
        <v>BEARISH</v>
      </c>
      <c r="G959" s="6" t="str">
        <f t="shared" si="58"/>
        <v>NEUTRAL</v>
      </c>
      <c r="H959" s="6" t="str">
        <f t="shared" si="57"/>
        <v>BEARISH DIVERGENCE</v>
      </c>
    </row>
    <row r="960" spans="1:8" ht="13.5" x14ac:dyDescent="0.25">
      <c r="A960" s="3">
        <f>TITRES_STAT!B963</f>
        <v>43404</v>
      </c>
      <c r="B960" s="6">
        <f>TITRES_STAT!C963</f>
        <v>11.8</v>
      </c>
      <c r="C960" s="6">
        <f>TITRES_STAT!D963</f>
        <v>7.3879999999999999</v>
      </c>
      <c r="D960" s="6">
        <f>TITRES_STAT!E963</f>
        <v>6561</v>
      </c>
      <c r="E960" s="2">
        <f t="shared" si="56"/>
        <v>6961544</v>
      </c>
      <c r="F960" s="6" t="str">
        <f t="shared" si="59"/>
        <v>BEARISH</v>
      </c>
      <c r="G960" s="6" t="str">
        <f t="shared" si="58"/>
        <v>NEUTRAL</v>
      </c>
      <c r="H960" s="6" t="str">
        <f t="shared" si="57"/>
        <v>BEARISH DIVERGENCE</v>
      </c>
    </row>
    <row r="961" spans="1:8" ht="13.5" x14ac:dyDescent="0.25">
      <c r="A961" s="3">
        <f>TITRES_STAT!B964</f>
        <v>43405</v>
      </c>
      <c r="B961" s="6">
        <f>TITRES_STAT!C964</f>
        <v>11.8</v>
      </c>
      <c r="C961" s="6">
        <f>TITRES_STAT!D964</f>
        <v>7.3879999999999999</v>
      </c>
      <c r="D961" s="6">
        <f>TITRES_STAT!E964</f>
        <v>3436</v>
      </c>
      <c r="E961" s="2">
        <f t="shared" si="56"/>
        <v>6961544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BEARISH DIVERGENCE</v>
      </c>
    </row>
    <row r="962" spans="1:8" ht="13.5" x14ac:dyDescent="0.25">
      <c r="A962" s="3">
        <f>TITRES_STAT!B965</f>
        <v>43406</v>
      </c>
      <c r="B962" s="6">
        <f>TITRES_STAT!C965</f>
        <v>11.7</v>
      </c>
      <c r="C962" s="6">
        <f>TITRES_STAT!D965</f>
        <v>7.3254000000000001</v>
      </c>
      <c r="D962" s="6">
        <f>TITRES_STAT!E965</f>
        <v>5035</v>
      </c>
      <c r="E962" s="2">
        <f t="shared" si="56"/>
        <v>6956509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CONFIRMED BEARISH</v>
      </c>
    </row>
    <row r="963" spans="1:8" ht="13.5" x14ac:dyDescent="0.25">
      <c r="A963" s="3">
        <f>TITRES_STAT!B966</f>
        <v>43409</v>
      </c>
      <c r="B963" s="6">
        <f>TITRES_STAT!C966</f>
        <v>11.7</v>
      </c>
      <c r="C963" s="6">
        <f>TITRES_STAT!D966</f>
        <v>7.3254000000000001</v>
      </c>
      <c r="D963" s="6">
        <f>TITRES_STAT!E966</f>
        <v>17</v>
      </c>
      <c r="E963" s="2">
        <f t="shared" si="56"/>
        <v>6956509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CONFIRMED BEARISH</v>
      </c>
    </row>
    <row r="964" spans="1:8" ht="13.5" x14ac:dyDescent="0.25">
      <c r="A964" s="3">
        <f>TITRES_STAT!B967</f>
        <v>43410</v>
      </c>
      <c r="B964" s="6">
        <f>TITRES_STAT!C967</f>
        <v>11.71</v>
      </c>
      <c r="C964" s="6">
        <f>TITRES_STAT!D967</f>
        <v>7.3316999999999997</v>
      </c>
      <c r="D964" s="6">
        <f>TITRES_STAT!E967</f>
        <v>971</v>
      </c>
      <c r="E964" s="2">
        <f t="shared" ref="E964:E1027" si="60">IF(B964&gt;B963, E963+D964, IF(B964&lt;B963, E963-D964, E963))</f>
        <v>6957480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11.72</v>
      </c>
      <c r="C965" s="6">
        <f>TITRES_STAT!D968</f>
        <v>7.3379000000000003</v>
      </c>
      <c r="D965" s="6">
        <f>TITRES_STAT!E968</f>
        <v>1324</v>
      </c>
      <c r="E965" s="2">
        <f t="shared" si="60"/>
        <v>6958804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43412</v>
      </c>
      <c r="B966" s="6">
        <f>TITRES_STAT!C969</f>
        <v>12</v>
      </c>
      <c r="C966" s="6">
        <f>TITRES_STAT!D969</f>
        <v>7.5132000000000003</v>
      </c>
      <c r="D966" s="6">
        <f>TITRES_STAT!E969</f>
        <v>2154</v>
      </c>
      <c r="E966" s="2">
        <f t="shared" si="60"/>
        <v>6960958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BEARISH DIVERGENCE</v>
      </c>
    </row>
    <row r="967" spans="1:8" ht="13.5" x14ac:dyDescent="0.25">
      <c r="A967" s="3">
        <f>TITRES_STAT!B970</f>
        <v>43413</v>
      </c>
      <c r="B967" s="6">
        <f>TITRES_STAT!C970</f>
        <v>11.9</v>
      </c>
      <c r="C967" s="6">
        <f>TITRES_STAT!D970</f>
        <v>7.4505999999999997</v>
      </c>
      <c r="D967" s="6">
        <f>TITRES_STAT!E970</f>
        <v>7550</v>
      </c>
      <c r="E967" s="2">
        <f t="shared" si="60"/>
        <v>6953408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BEARISH DIVERGENCE</v>
      </c>
    </row>
    <row r="968" spans="1:8" ht="13.5" x14ac:dyDescent="0.25">
      <c r="A968" s="3">
        <f>TITRES_STAT!B971</f>
        <v>43416</v>
      </c>
      <c r="B968" s="6">
        <f>TITRES_STAT!C971</f>
        <v>11.71</v>
      </c>
      <c r="C968" s="6">
        <f>TITRES_STAT!D971</f>
        <v>7.3316999999999997</v>
      </c>
      <c r="D968" s="6">
        <f>TITRES_STAT!E971</f>
        <v>12761</v>
      </c>
      <c r="E968" s="2">
        <f t="shared" si="60"/>
        <v>6940647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BEARISH DIVERGENCE</v>
      </c>
    </row>
    <row r="969" spans="1:8" ht="13.5" x14ac:dyDescent="0.25">
      <c r="A969" s="3">
        <f>TITRES_STAT!B972</f>
        <v>43417</v>
      </c>
      <c r="B969" s="6">
        <f>TITRES_STAT!C972</f>
        <v>11.7</v>
      </c>
      <c r="C969" s="6">
        <f>TITRES_STAT!D972</f>
        <v>7.3254000000000001</v>
      </c>
      <c r="D969" s="6">
        <f>TITRES_STAT!E972</f>
        <v>27107</v>
      </c>
      <c r="E969" s="2">
        <f t="shared" si="60"/>
        <v>6913540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43418</v>
      </c>
      <c r="B970" s="6">
        <f>TITRES_STAT!C973</f>
        <v>11.7</v>
      </c>
      <c r="C970" s="6">
        <f>TITRES_STAT!D973</f>
        <v>7.3254000000000001</v>
      </c>
      <c r="D970" s="6">
        <f>TITRES_STAT!E973</f>
        <v>5975</v>
      </c>
      <c r="E970" s="2">
        <f t="shared" si="60"/>
        <v>6913540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CONFIRMED BEARISH</v>
      </c>
    </row>
    <row r="971" spans="1:8" ht="13.5" x14ac:dyDescent="0.25">
      <c r="A971" s="3">
        <f>TITRES_STAT!B974</f>
        <v>43419</v>
      </c>
      <c r="B971" s="6">
        <f>TITRES_STAT!C974</f>
        <v>11.79</v>
      </c>
      <c r="C971" s="6">
        <f>TITRES_STAT!D974</f>
        <v>7.3818000000000001</v>
      </c>
      <c r="D971" s="6">
        <f>TITRES_STAT!E974</f>
        <v>2742</v>
      </c>
      <c r="E971" s="2">
        <f t="shared" si="60"/>
        <v>6916282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CONFIRMED BEARISH</v>
      </c>
    </row>
    <row r="972" spans="1:8" ht="13.5" x14ac:dyDescent="0.25">
      <c r="A972" s="3">
        <f>TITRES_STAT!B975</f>
        <v>43420</v>
      </c>
      <c r="B972" s="6">
        <f>TITRES_STAT!C975</f>
        <v>11.8</v>
      </c>
      <c r="C972" s="6">
        <f>TITRES_STAT!D975</f>
        <v>7.3879999999999999</v>
      </c>
      <c r="D972" s="6">
        <f>TITRES_STAT!E975</f>
        <v>6121</v>
      </c>
      <c r="E972" s="2">
        <f t="shared" si="60"/>
        <v>6922403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11.8</v>
      </c>
      <c r="C973" s="6">
        <f>TITRES_STAT!D976</f>
        <v>7.3879999999999999</v>
      </c>
      <c r="D973" s="6">
        <f>TITRES_STAT!E976</f>
        <v>3625</v>
      </c>
      <c r="E973" s="2">
        <f t="shared" si="60"/>
        <v>6922403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BEARISH DIVERGENCE</v>
      </c>
    </row>
    <row r="974" spans="1:8" ht="13.5" x14ac:dyDescent="0.25">
      <c r="A974" s="3">
        <f>TITRES_STAT!B977</f>
        <v>43425</v>
      </c>
      <c r="B974" s="6">
        <f>TITRES_STAT!C977</f>
        <v>11.75</v>
      </c>
      <c r="C974" s="6">
        <f>TITRES_STAT!D977</f>
        <v>7.3567</v>
      </c>
      <c r="D974" s="6">
        <f>TITRES_STAT!E977</f>
        <v>784</v>
      </c>
      <c r="E974" s="2">
        <f t="shared" si="60"/>
        <v>6921619</v>
      </c>
      <c r="F974" s="6" t="str">
        <f t="shared" si="63"/>
        <v>BULLISH</v>
      </c>
      <c r="G974" s="6" t="str">
        <f t="shared" si="62"/>
        <v>NEUTRAL</v>
      </c>
      <c r="H974" s="6" t="str">
        <f t="shared" si="61"/>
        <v>CONFIRMED BULLISH</v>
      </c>
    </row>
    <row r="975" spans="1:8" ht="13.5" x14ac:dyDescent="0.25">
      <c r="A975" s="3">
        <f>TITRES_STAT!B978</f>
        <v>43426</v>
      </c>
      <c r="B975" s="6">
        <f>TITRES_STAT!C978</f>
        <v>11.6</v>
      </c>
      <c r="C975" s="6">
        <f>TITRES_STAT!D978</f>
        <v>7.2628000000000004</v>
      </c>
      <c r="D975" s="6">
        <f>TITRES_STAT!E978</f>
        <v>6155</v>
      </c>
      <c r="E975" s="2">
        <f t="shared" si="60"/>
        <v>6915464</v>
      </c>
      <c r="F975" s="6" t="str">
        <f t="shared" si="63"/>
        <v>BULLISH</v>
      </c>
      <c r="G975" s="6" t="str">
        <f t="shared" si="62"/>
        <v>NEUTRAL</v>
      </c>
      <c r="H975" s="6" t="str">
        <f t="shared" si="61"/>
        <v>BULLISH DIVERGENCE</v>
      </c>
    </row>
    <row r="976" spans="1:8" ht="13.5" x14ac:dyDescent="0.25">
      <c r="A976" s="3">
        <f>TITRES_STAT!B979</f>
        <v>43427</v>
      </c>
      <c r="B976" s="6">
        <f>TITRES_STAT!C979</f>
        <v>11.49</v>
      </c>
      <c r="C976" s="6">
        <f>TITRES_STAT!D979</f>
        <v>7.1939000000000002</v>
      </c>
      <c r="D976" s="6">
        <f>TITRES_STAT!E979</f>
        <v>5296</v>
      </c>
      <c r="E976" s="2">
        <f t="shared" si="60"/>
        <v>6910168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11.45</v>
      </c>
      <c r="C977" s="6">
        <f>TITRES_STAT!D980</f>
        <v>7.1688999999999998</v>
      </c>
      <c r="D977" s="6">
        <f>TITRES_STAT!E980</f>
        <v>11353</v>
      </c>
      <c r="E977" s="2">
        <f t="shared" si="60"/>
        <v>6898815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CONFIRMED BEARISH</v>
      </c>
    </row>
    <row r="978" spans="1:8" ht="13.5" x14ac:dyDescent="0.25">
      <c r="A978" s="3">
        <f>TITRES_STAT!B981</f>
        <v>43431</v>
      </c>
      <c r="B978" s="6">
        <f>TITRES_STAT!C981</f>
        <v>11.31</v>
      </c>
      <c r="C978" s="6">
        <f>TITRES_STAT!D981</f>
        <v>7.0811999999999999</v>
      </c>
      <c r="D978" s="6">
        <f>TITRES_STAT!E981</f>
        <v>5367</v>
      </c>
      <c r="E978" s="2">
        <f t="shared" si="60"/>
        <v>6893448</v>
      </c>
      <c r="F978" s="6" t="str">
        <f t="shared" si="63"/>
        <v>BEARISH</v>
      </c>
      <c r="G978" s="6" t="str">
        <f t="shared" si="62"/>
        <v>NEUTRAL</v>
      </c>
      <c r="H978" s="6" t="str">
        <f t="shared" si="61"/>
        <v>CONFIRMED BEARISH</v>
      </c>
    </row>
    <row r="979" spans="1:8" ht="13.5" x14ac:dyDescent="0.25">
      <c r="A979" s="3">
        <f>TITRES_STAT!B982</f>
        <v>43432</v>
      </c>
      <c r="B979" s="6">
        <f>TITRES_STAT!C982</f>
        <v>11.49</v>
      </c>
      <c r="C979" s="6">
        <f>TITRES_STAT!D982</f>
        <v>7.1939000000000002</v>
      </c>
      <c r="D979" s="6">
        <f>TITRES_STAT!E982</f>
        <v>6803</v>
      </c>
      <c r="E979" s="2">
        <f t="shared" si="60"/>
        <v>6900251</v>
      </c>
      <c r="F979" s="6" t="str">
        <f t="shared" si="63"/>
        <v>BEARISH</v>
      </c>
      <c r="G979" s="6" t="str">
        <f t="shared" si="62"/>
        <v>NEUTRAL</v>
      </c>
      <c r="H979" s="6" t="str">
        <f t="shared" si="61"/>
        <v>CONFIRMED BEARISH</v>
      </c>
    </row>
    <row r="980" spans="1:8" ht="13.5" x14ac:dyDescent="0.25">
      <c r="A980" s="3">
        <f>TITRES_STAT!B983</f>
        <v>43433</v>
      </c>
      <c r="B980" s="6">
        <f>TITRES_STAT!C983</f>
        <v>11.4</v>
      </c>
      <c r="C980" s="6">
        <f>TITRES_STAT!D983</f>
        <v>7.1375999999999999</v>
      </c>
      <c r="D980" s="6">
        <f>TITRES_STAT!E983</f>
        <v>5199</v>
      </c>
      <c r="E980" s="2">
        <f t="shared" si="60"/>
        <v>6895052</v>
      </c>
      <c r="F980" s="6" t="str">
        <f t="shared" si="63"/>
        <v>BEARISH</v>
      </c>
      <c r="G980" s="6" t="str">
        <f t="shared" si="62"/>
        <v>NEUTRAL</v>
      </c>
      <c r="H980" s="6" t="str">
        <f t="shared" si="61"/>
        <v>CONFIRMED BEARISH</v>
      </c>
    </row>
    <row r="981" spans="1:8" ht="13.5" x14ac:dyDescent="0.25">
      <c r="A981" s="3">
        <f>TITRES_STAT!B984</f>
        <v>43434</v>
      </c>
      <c r="B981" s="6">
        <f>TITRES_STAT!C984</f>
        <v>11.75</v>
      </c>
      <c r="C981" s="6">
        <f>TITRES_STAT!D984</f>
        <v>7.3567</v>
      </c>
      <c r="D981" s="6">
        <f>TITRES_STAT!E984</f>
        <v>4302</v>
      </c>
      <c r="E981" s="2">
        <f t="shared" si="60"/>
        <v>6899354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BEARISH DIVERGENCE</v>
      </c>
    </row>
    <row r="982" spans="1:8" ht="13.5" x14ac:dyDescent="0.25">
      <c r="A982" s="3">
        <f>TITRES_STAT!B985</f>
        <v>43437</v>
      </c>
      <c r="B982" s="6">
        <f>TITRES_STAT!C985</f>
        <v>11.21</v>
      </c>
      <c r="C982" s="6">
        <f>TITRES_STAT!D985</f>
        <v>7.4223999999999997</v>
      </c>
      <c r="D982" s="6">
        <f>TITRES_STAT!E985</f>
        <v>8192</v>
      </c>
      <c r="E982" s="2">
        <f t="shared" si="60"/>
        <v>6891162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11.39</v>
      </c>
      <c r="C983" s="6">
        <f>TITRES_STAT!D986</f>
        <v>7.5415999999999999</v>
      </c>
      <c r="D983" s="6">
        <f>TITRES_STAT!E986</f>
        <v>645</v>
      </c>
      <c r="E983" s="2">
        <f t="shared" si="60"/>
        <v>6891807</v>
      </c>
      <c r="F983" s="6" t="str">
        <f t="shared" si="63"/>
        <v>BEARISH</v>
      </c>
      <c r="G983" s="6" t="str">
        <f t="shared" si="62"/>
        <v>NEUTRAL</v>
      </c>
      <c r="H983" s="6" t="str">
        <f t="shared" si="61"/>
        <v>BEARISH DIVERGENCE</v>
      </c>
    </row>
    <row r="984" spans="1:8" ht="13.5" x14ac:dyDescent="0.25">
      <c r="A984" s="3">
        <f>TITRES_STAT!B987</f>
        <v>43439</v>
      </c>
      <c r="B984" s="6">
        <f>TITRES_STAT!C987</f>
        <v>11.39</v>
      </c>
      <c r="C984" s="6">
        <f>TITRES_STAT!D987</f>
        <v>7.5415999999999999</v>
      </c>
      <c r="D984" s="6">
        <f>TITRES_STAT!E987</f>
        <v>3626</v>
      </c>
      <c r="E984" s="2">
        <f t="shared" si="60"/>
        <v>6891807</v>
      </c>
      <c r="F984" s="6" t="str">
        <f t="shared" si="63"/>
        <v>BEARISH</v>
      </c>
      <c r="G984" s="6" t="str">
        <f t="shared" si="62"/>
        <v>NEUTRAL</v>
      </c>
      <c r="H984" s="6" t="str">
        <f t="shared" si="61"/>
        <v>CONFIRMED BEARISH</v>
      </c>
    </row>
    <row r="985" spans="1:8" ht="13.5" x14ac:dyDescent="0.25">
      <c r="A985" s="3">
        <f>TITRES_STAT!B988</f>
        <v>43440</v>
      </c>
      <c r="B985" s="6">
        <f>TITRES_STAT!C988</f>
        <v>11.3</v>
      </c>
      <c r="C985" s="6">
        <f>TITRES_STAT!D988</f>
        <v>7.4820000000000002</v>
      </c>
      <c r="D985" s="6">
        <f>TITRES_STAT!E988</f>
        <v>1062</v>
      </c>
      <c r="E985" s="2">
        <f t="shared" si="60"/>
        <v>6890745</v>
      </c>
      <c r="F985" s="6" t="str">
        <f t="shared" si="63"/>
        <v>BEARISH</v>
      </c>
      <c r="G985" s="6" t="str">
        <f t="shared" si="62"/>
        <v>NEUTRAL</v>
      </c>
      <c r="H985" s="6" t="str">
        <f t="shared" si="61"/>
        <v>CONFIRMED BEARISH</v>
      </c>
    </row>
    <row r="986" spans="1:8" ht="13.5" x14ac:dyDescent="0.25">
      <c r="A986" s="3">
        <f>TITRES_STAT!B989</f>
        <v>43441</v>
      </c>
      <c r="B986" s="6">
        <f>TITRES_STAT!C989</f>
        <v>11.3</v>
      </c>
      <c r="C986" s="6">
        <f>TITRES_STAT!D989</f>
        <v>7.4820000000000002</v>
      </c>
      <c r="D986" s="6">
        <f>TITRES_STAT!E989</f>
        <v>1499</v>
      </c>
      <c r="E986" s="2">
        <f t="shared" si="60"/>
        <v>6890745</v>
      </c>
      <c r="F986" s="6" t="str">
        <f t="shared" si="63"/>
        <v>BEARISH</v>
      </c>
      <c r="G986" s="6" t="str">
        <f t="shared" si="62"/>
        <v>NEUTRAL</v>
      </c>
      <c r="H986" s="6" t="str">
        <f t="shared" si="61"/>
        <v>CONFIRMED BEARISH</v>
      </c>
    </row>
    <row r="987" spans="1:8" ht="13.5" x14ac:dyDescent="0.25">
      <c r="A987" s="3">
        <f>TITRES_STAT!B990</f>
        <v>43444</v>
      </c>
      <c r="B987" s="6">
        <f>TITRES_STAT!C990</f>
        <v>11.2</v>
      </c>
      <c r="C987" s="6">
        <f>TITRES_STAT!D990</f>
        <v>7.4157999999999999</v>
      </c>
      <c r="D987" s="6">
        <f>TITRES_STAT!E990</f>
        <v>3286</v>
      </c>
      <c r="E987" s="2">
        <f t="shared" si="60"/>
        <v>6887459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11.4</v>
      </c>
      <c r="C988" s="6">
        <f>TITRES_STAT!D991</f>
        <v>7.5481999999999996</v>
      </c>
      <c r="D988" s="6">
        <f>TITRES_STAT!E991</f>
        <v>4964</v>
      </c>
      <c r="E988" s="2">
        <f t="shared" si="60"/>
        <v>6892423</v>
      </c>
      <c r="F988" s="6" t="str">
        <f t="shared" si="63"/>
        <v>BULLISH</v>
      </c>
      <c r="G988" s="6" t="str">
        <f t="shared" si="62"/>
        <v>NEUTRAL</v>
      </c>
      <c r="H988" s="6" t="str">
        <f t="shared" si="61"/>
        <v>CONFIRMED BULLISH</v>
      </c>
    </row>
    <row r="989" spans="1:8" ht="13.5" x14ac:dyDescent="0.25">
      <c r="A989" s="3">
        <f>TITRES_STAT!B992</f>
        <v>43446</v>
      </c>
      <c r="B989" s="6">
        <f>TITRES_STAT!C992</f>
        <v>11.41</v>
      </c>
      <c r="C989" s="6">
        <f>TITRES_STAT!D992</f>
        <v>7.5548000000000002</v>
      </c>
      <c r="D989" s="6">
        <f>TITRES_STAT!E992</f>
        <v>63442</v>
      </c>
      <c r="E989" s="2">
        <f t="shared" si="60"/>
        <v>6955865</v>
      </c>
      <c r="F989" s="6" t="str">
        <f t="shared" si="63"/>
        <v>BULLISH</v>
      </c>
      <c r="G989" s="6" t="str">
        <f t="shared" si="62"/>
        <v>NEUTRAL</v>
      </c>
      <c r="H989" s="6" t="str">
        <f t="shared" si="61"/>
        <v>CONFIRMED BULLISH</v>
      </c>
    </row>
    <row r="990" spans="1:8" ht="13.5" x14ac:dyDescent="0.25">
      <c r="A990" s="3">
        <f>TITRES_STAT!B993</f>
        <v>43447</v>
      </c>
      <c r="B990" s="6">
        <f>TITRES_STAT!C993</f>
        <v>11.45</v>
      </c>
      <c r="C990" s="6">
        <f>TITRES_STAT!D993</f>
        <v>7.5812999999999997</v>
      </c>
      <c r="D990" s="6">
        <f>TITRES_STAT!E993</f>
        <v>1249</v>
      </c>
      <c r="E990" s="2">
        <f t="shared" si="60"/>
        <v>6957114</v>
      </c>
      <c r="F990" s="6" t="str">
        <f t="shared" si="63"/>
        <v>BULLISH</v>
      </c>
      <c r="G990" s="6" t="str">
        <f t="shared" si="62"/>
        <v>NEUTRAL</v>
      </c>
      <c r="H990" s="6" t="str">
        <f t="shared" si="61"/>
        <v>CONFIRMED BULLISH</v>
      </c>
    </row>
    <row r="991" spans="1:8" ht="13.5" x14ac:dyDescent="0.25">
      <c r="A991" s="3">
        <f>TITRES_STAT!B994</f>
        <v>43448</v>
      </c>
      <c r="B991" s="6">
        <f>TITRES_STAT!C994</f>
        <v>11.3</v>
      </c>
      <c r="C991" s="6">
        <f>TITRES_STAT!D994</f>
        <v>7.4820000000000002</v>
      </c>
      <c r="D991" s="6">
        <f>TITRES_STAT!E994</f>
        <v>3277</v>
      </c>
      <c r="E991" s="2">
        <f t="shared" si="60"/>
        <v>6953837</v>
      </c>
      <c r="F991" s="6" t="str">
        <f t="shared" si="63"/>
        <v>BULLISH</v>
      </c>
      <c r="G991" s="6" t="str">
        <f t="shared" si="62"/>
        <v>NEUTRAL</v>
      </c>
      <c r="H991" s="6" t="str">
        <f t="shared" si="61"/>
        <v>NEUTRAL</v>
      </c>
    </row>
    <row r="992" spans="1:8" ht="13.5" x14ac:dyDescent="0.25">
      <c r="A992" s="3">
        <f>TITRES_STAT!B995</f>
        <v>43451</v>
      </c>
      <c r="B992" s="6">
        <f>TITRES_STAT!C995</f>
        <v>11.18</v>
      </c>
      <c r="C992" s="6">
        <f>TITRES_STAT!D995</f>
        <v>7.4024999999999999</v>
      </c>
      <c r="D992" s="6">
        <f>TITRES_STAT!E995</f>
        <v>2416</v>
      </c>
      <c r="E992" s="2">
        <f t="shared" si="60"/>
        <v>6951421</v>
      </c>
      <c r="F992" s="6" t="str">
        <f t="shared" si="63"/>
        <v>BULLISH</v>
      </c>
      <c r="G992" s="6" t="str">
        <f t="shared" si="62"/>
        <v>NEUTRAL</v>
      </c>
      <c r="H992" s="6" t="str">
        <f t="shared" si="61"/>
        <v>BULLISH DIVERGENCE</v>
      </c>
    </row>
    <row r="993" spans="1:8" ht="13.5" x14ac:dyDescent="0.25">
      <c r="A993" s="3">
        <f>TITRES_STAT!B996</f>
        <v>43452</v>
      </c>
      <c r="B993" s="6">
        <f>TITRES_STAT!C996</f>
        <v>11.2</v>
      </c>
      <c r="C993" s="6">
        <f>TITRES_STAT!D996</f>
        <v>7.4157999999999999</v>
      </c>
      <c r="D993" s="6">
        <f>TITRES_STAT!E996</f>
        <v>10796</v>
      </c>
      <c r="E993" s="2">
        <f t="shared" si="60"/>
        <v>6962217</v>
      </c>
      <c r="F993" s="6" t="str">
        <f t="shared" si="63"/>
        <v>BULLISH</v>
      </c>
      <c r="G993" s="6" t="str">
        <f t="shared" si="62"/>
        <v>NEUTRAL</v>
      </c>
      <c r="H993" s="6" t="str">
        <f t="shared" si="61"/>
        <v>BULLISH DIVERGENCE</v>
      </c>
    </row>
    <row r="994" spans="1:8" ht="13.5" x14ac:dyDescent="0.25">
      <c r="A994" s="3">
        <f>TITRES_STAT!B997</f>
        <v>43453</v>
      </c>
      <c r="B994" s="6">
        <f>TITRES_STAT!C997</f>
        <v>11.3</v>
      </c>
      <c r="C994" s="6">
        <f>TITRES_STAT!D997</f>
        <v>7.4820000000000002</v>
      </c>
      <c r="D994" s="6">
        <f>TITRES_STAT!E997</f>
        <v>584</v>
      </c>
      <c r="E994" s="2">
        <f t="shared" si="60"/>
        <v>6962801</v>
      </c>
      <c r="F994" s="6" t="str">
        <f t="shared" si="63"/>
        <v>BULLISH</v>
      </c>
      <c r="G994" s="6" t="str">
        <f t="shared" si="62"/>
        <v>NEUTRAL</v>
      </c>
      <c r="H994" s="6" t="str">
        <f t="shared" si="61"/>
        <v>BULLISH DIVERGENCE</v>
      </c>
    </row>
    <row r="995" spans="1:8" ht="13.5" x14ac:dyDescent="0.25">
      <c r="A995" s="3">
        <f>TITRES_STAT!B998</f>
        <v>43454</v>
      </c>
      <c r="B995" s="6">
        <f>TITRES_STAT!C998</f>
        <v>11.1</v>
      </c>
      <c r="C995" s="6">
        <f>TITRES_STAT!D998</f>
        <v>7.3495999999999997</v>
      </c>
      <c r="D995" s="6">
        <f>TITRES_STAT!E998</f>
        <v>25465</v>
      </c>
      <c r="E995" s="2">
        <f t="shared" si="60"/>
        <v>6937336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10.95</v>
      </c>
      <c r="C996" s="6">
        <f>TITRES_STAT!D999</f>
        <v>7.2502000000000004</v>
      </c>
      <c r="D996" s="6">
        <f>TITRES_STAT!E999</f>
        <v>5602</v>
      </c>
      <c r="E996" s="2">
        <f t="shared" si="60"/>
        <v>6931734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10.71</v>
      </c>
      <c r="C997" s="6">
        <f>TITRES_STAT!D1000</f>
        <v>7.0913000000000004</v>
      </c>
      <c r="D997" s="6">
        <f>TITRES_STAT!E1000</f>
        <v>1935</v>
      </c>
      <c r="E997" s="2">
        <f t="shared" si="60"/>
        <v>6929799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11</v>
      </c>
      <c r="C998" s="6">
        <f>TITRES_STAT!D1001</f>
        <v>7.2834000000000003</v>
      </c>
      <c r="D998" s="6">
        <f>TITRES_STAT!E1001</f>
        <v>6586</v>
      </c>
      <c r="E998" s="2">
        <f t="shared" si="60"/>
        <v>6936385</v>
      </c>
      <c r="F998" s="6" t="str">
        <f t="shared" si="63"/>
        <v>BEARISH</v>
      </c>
      <c r="G998" s="6" t="str">
        <f t="shared" si="62"/>
        <v>NEUTRAL</v>
      </c>
      <c r="H998" s="6" t="str">
        <f t="shared" si="61"/>
        <v>CONFIRMED BEARISH</v>
      </c>
    </row>
    <row r="999" spans="1:8" ht="13.5" x14ac:dyDescent="0.25">
      <c r="A999" s="3">
        <f>TITRES_STAT!B1002</f>
        <v>43460</v>
      </c>
      <c r="B999" s="6">
        <f>TITRES_STAT!C1002</f>
        <v>10.9</v>
      </c>
      <c r="C999" s="6">
        <f>TITRES_STAT!D1002</f>
        <v>7.2171000000000003</v>
      </c>
      <c r="D999" s="6">
        <f>TITRES_STAT!E1002</f>
        <v>3399</v>
      </c>
      <c r="E999" s="2">
        <f t="shared" si="60"/>
        <v>6932986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10.75</v>
      </c>
      <c r="C1000" s="6">
        <f>TITRES_STAT!D1003</f>
        <v>7.1177999999999999</v>
      </c>
      <c r="D1000" s="6">
        <f>TITRES_STAT!E1003</f>
        <v>7853</v>
      </c>
      <c r="E1000" s="2">
        <f t="shared" si="60"/>
        <v>6925133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CONFIRMED BEARISH</v>
      </c>
    </row>
    <row r="1001" spans="1:8" ht="13.5" x14ac:dyDescent="0.25">
      <c r="A1001" s="3">
        <f>TITRES_STAT!B1004</f>
        <v>43462</v>
      </c>
      <c r="B1001" s="6">
        <f>TITRES_STAT!C1004</f>
        <v>11.23</v>
      </c>
      <c r="C1001" s="6">
        <f>TITRES_STAT!D1004</f>
        <v>7.4356</v>
      </c>
      <c r="D1001" s="6">
        <f>TITRES_STAT!E1004</f>
        <v>18493</v>
      </c>
      <c r="E1001" s="2">
        <f t="shared" si="60"/>
        <v>6943626</v>
      </c>
      <c r="F1001" s="6" t="str">
        <f t="shared" si="63"/>
        <v>BULLISH</v>
      </c>
      <c r="G1001" s="6" t="str">
        <f t="shared" si="62"/>
        <v>NEUTRAL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11.39</v>
      </c>
      <c r="C1002" s="6">
        <f>TITRES_STAT!D1005</f>
        <v>7.5415999999999999</v>
      </c>
      <c r="D1002" s="6">
        <f>TITRES_STAT!E1005</f>
        <v>19285</v>
      </c>
      <c r="E1002" s="2">
        <f t="shared" si="60"/>
        <v>6962911</v>
      </c>
      <c r="F1002" s="6" t="str">
        <f t="shared" si="63"/>
        <v>BULLISH</v>
      </c>
      <c r="G1002" s="6" t="str">
        <f t="shared" si="62"/>
        <v>NEUTRAL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11</v>
      </c>
      <c r="C1003" s="6">
        <f>TITRES_STAT!D1006</f>
        <v>7.2834000000000003</v>
      </c>
      <c r="D1003" s="6">
        <f>TITRES_STAT!E1006</f>
        <v>36628</v>
      </c>
      <c r="E1003" s="2">
        <f t="shared" si="60"/>
        <v>6926283</v>
      </c>
      <c r="F1003" s="6" t="str">
        <f t="shared" si="63"/>
        <v>BEARISH</v>
      </c>
      <c r="G1003" s="6" t="str">
        <f t="shared" si="62"/>
        <v>NEUTRAL</v>
      </c>
      <c r="H1003" s="6" t="str">
        <f t="shared" si="61"/>
        <v>NEUTRAL</v>
      </c>
    </row>
    <row r="1004" spans="1:8" ht="13.5" x14ac:dyDescent="0.25">
      <c r="A1004" s="3">
        <f>TITRES_STAT!B1007</f>
        <v>43468</v>
      </c>
      <c r="B1004" s="6">
        <f>TITRES_STAT!C1007</f>
        <v>11.05</v>
      </c>
      <c r="C1004" s="6">
        <f>TITRES_STAT!D1007</f>
        <v>7.3164999999999996</v>
      </c>
      <c r="D1004" s="6">
        <f>TITRES_STAT!E1007</f>
        <v>10168</v>
      </c>
      <c r="E1004" s="2">
        <f t="shared" si="60"/>
        <v>6936451</v>
      </c>
      <c r="F1004" s="6" t="str">
        <f t="shared" si="63"/>
        <v>BULLISH</v>
      </c>
      <c r="G1004" s="6" t="str">
        <f t="shared" si="62"/>
        <v>NEUTRAL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11.22</v>
      </c>
      <c r="C1005" s="6">
        <f>TITRES_STAT!D1008</f>
        <v>7.4290000000000003</v>
      </c>
      <c r="D1005" s="6">
        <f>TITRES_STAT!E1008</f>
        <v>3268</v>
      </c>
      <c r="E1005" s="2">
        <f t="shared" si="60"/>
        <v>6939719</v>
      </c>
      <c r="F1005" s="6" t="str">
        <f t="shared" si="63"/>
        <v>BULLISH</v>
      </c>
      <c r="G1005" s="6" t="str">
        <f t="shared" si="62"/>
        <v>NEUTRAL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11.34</v>
      </c>
      <c r="C1006" s="6">
        <f>TITRES_STAT!D1009</f>
        <v>7.5084999999999997</v>
      </c>
      <c r="D1006" s="6">
        <f>TITRES_STAT!E1009</f>
        <v>2220</v>
      </c>
      <c r="E1006" s="2">
        <f t="shared" si="60"/>
        <v>6941939</v>
      </c>
      <c r="F1006" s="6" t="str">
        <f t="shared" si="63"/>
        <v>BEARISH</v>
      </c>
      <c r="G1006" s="6" t="str">
        <f t="shared" si="62"/>
        <v>NEUTRAL</v>
      </c>
      <c r="H1006" s="6" t="str">
        <f t="shared" si="61"/>
        <v>BEARISH DIVERGENCE</v>
      </c>
    </row>
    <row r="1007" spans="1:8" ht="13.5" x14ac:dyDescent="0.25">
      <c r="A1007" s="3">
        <f>TITRES_STAT!B1010</f>
        <v>43473</v>
      </c>
      <c r="B1007" s="6">
        <f>TITRES_STAT!C1010</f>
        <v>11.35</v>
      </c>
      <c r="C1007" s="6">
        <f>TITRES_STAT!D1010</f>
        <v>7.5151000000000003</v>
      </c>
      <c r="D1007" s="6">
        <f>TITRES_STAT!E1010</f>
        <v>24564</v>
      </c>
      <c r="E1007" s="2">
        <f t="shared" si="60"/>
        <v>6966503</v>
      </c>
      <c r="F1007" s="6" t="str">
        <f t="shared" si="63"/>
        <v>BULLISH</v>
      </c>
      <c r="G1007" s="6" t="str">
        <f t="shared" si="62"/>
        <v>NEUTRAL</v>
      </c>
      <c r="H1007" s="6" t="str">
        <f t="shared" si="61"/>
        <v>BULLISH DIVERGENCE</v>
      </c>
    </row>
    <row r="1008" spans="1:8" ht="13.5" x14ac:dyDescent="0.25">
      <c r="A1008" s="3">
        <f>TITRES_STAT!B1011</f>
        <v>43474</v>
      </c>
      <c r="B1008" s="6">
        <f>TITRES_STAT!C1011</f>
        <v>11.34</v>
      </c>
      <c r="C1008" s="6">
        <f>TITRES_STAT!D1011</f>
        <v>7.5084999999999997</v>
      </c>
      <c r="D1008" s="6">
        <f>TITRES_STAT!E1011</f>
        <v>4251</v>
      </c>
      <c r="E1008" s="2">
        <f t="shared" si="60"/>
        <v>6962252</v>
      </c>
      <c r="F1008" s="6" t="str">
        <f t="shared" si="63"/>
        <v>BULLISH</v>
      </c>
      <c r="G1008" s="6" t="str">
        <f t="shared" si="62"/>
        <v>NEUTRAL</v>
      </c>
      <c r="H1008" s="6" t="str">
        <f t="shared" si="61"/>
        <v>CONFIRMED BULLISH</v>
      </c>
    </row>
    <row r="1009" spans="1:8" ht="13.5" x14ac:dyDescent="0.25">
      <c r="A1009" s="3">
        <f>TITRES_STAT!B1012</f>
        <v>43475</v>
      </c>
      <c r="B1009" s="6">
        <f>TITRES_STAT!C1012</f>
        <v>11.28</v>
      </c>
      <c r="C1009" s="6">
        <f>TITRES_STAT!D1012</f>
        <v>7.4687000000000001</v>
      </c>
      <c r="D1009" s="6">
        <f>TITRES_STAT!E1012</f>
        <v>5739</v>
      </c>
      <c r="E1009" s="2">
        <f t="shared" si="60"/>
        <v>6956513</v>
      </c>
      <c r="F1009" s="6" t="str">
        <f t="shared" si="63"/>
        <v>BULLISH</v>
      </c>
      <c r="G1009" s="6" t="str">
        <f t="shared" si="62"/>
        <v>NEUTRAL</v>
      </c>
      <c r="H1009" s="6" t="str">
        <f t="shared" si="61"/>
        <v>CONFIRMED BULLISH</v>
      </c>
    </row>
    <row r="1010" spans="1:8" ht="13.5" x14ac:dyDescent="0.25">
      <c r="A1010" s="3">
        <f>TITRES_STAT!B1013</f>
        <v>43476</v>
      </c>
      <c r="B1010" s="6">
        <f>TITRES_STAT!C1013</f>
        <v>11.46</v>
      </c>
      <c r="C1010" s="6">
        <f>TITRES_STAT!D1013</f>
        <v>7.5879000000000003</v>
      </c>
      <c r="D1010" s="6">
        <f>TITRES_STAT!E1013</f>
        <v>6707</v>
      </c>
      <c r="E1010" s="2">
        <f t="shared" si="60"/>
        <v>6963220</v>
      </c>
      <c r="F1010" s="6" t="str">
        <f t="shared" si="63"/>
        <v>BULLISH</v>
      </c>
      <c r="G1010" s="6" t="str">
        <f t="shared" si="62"/>
        <v>NEUTRAL</v>
      </c>
      <c r="H1010" s="6" t="str">
        <f t="shared" si="61"/>
        <v>CONFIRMED BULLISH</v>
      </c>
    </row>
    <row r="1011" spans="1:8" ht="13.5" x14ac:dyDescent="0.25">
      <c r="A1011" s="3">
        <f>TITRES_STAT!B1014</f>
        <v>43480</v>
      </c>
      <c r="B1011" s="6">
        <f>TITRES_STAT!C1014</f>
        <v>11.2</v>
      </c>
      <c r="C1011" s="6">
        <f>TITRES_STAT!D1014</f>
        <v>7.4157999999999999</v>
      </c>
      <c r="D1011" s="6">
        <f>TITRES_STAT!E1014</f>
        <v>10764</v>
      </c>
      <c r="E1011" s="2">
        <f t="shared" si="60"/>
        <v>6952456</v>
      </c>
      <c r="F1011" s="6" t="str">
        <f t="shared" si="63"/>
        <v>BULLISH</v>
      </c>
      <c r="G1011" s="6" t="str">
        <f t="shared" si="62"/>
        <v>NEUTRAL</v>
      </c>
      <c r="H1011" s="6" t="str">
        <f t="shared" si="61"/>
        <v>BULLISH DIVERGENCE</v>
      </c>
    </row>
    <row r="1012" spans="1:8" ht="13.5" x14ac:dyDescent="0.25">
      <c r="A1012" s="3">
        <f>TITRES_STAT!B1015</f>
        <v>43481</v>
      </c>
      <c r="B1012" s="6">
        <f>TITRES_STAT!C1015</f>
        <v>11.38</v>
      </c>
      <c r="C1012" s="6">
        <f>TITRES_STAT!D1015</f>
        <v>7.5350000000000001</v>
      </c>
      <c r="D1012" s="6">
        <f>TITRES_STAT!E1015</f>
        <v>5160</v>
      </c>
      <c r="E1012" s="2">
        <f t="shared" si="60"/>
        <v>6957616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BEARISH DIVERGENCE</v>
      </c>
    </row>
    <row r="1013" spans="1:8" ht="13.5" x14ac:dyDescent="0.25">
      <c r="A1013" s="3">
        <f>TITRES_STAT!B1016</f>
        <v>43482</v>
      </c>
      <c r="B1013" s="6">
        <f>TITRES_STAT!C1016</f>
        <v>11.6</v>
      </c>
      <c r="C1013" s="6">
        <f>TITRES_STAT!D1016</f>
        <v>7.6806000000000001</v>
      </c>
      <c r="D1013" s="6">
        <f>TITRES_STAT!E1016</f>
        <v>62097</v>
      </c>
      <c r="E1013" s="2">
        <f t="shared" si="60"/>
        <v>7019713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CONFIRMED BULLISH</v>
      </c>
    </row>
    <row r="1014" spans="1:8" ht="13.5" x14ac:dyDescent="0.25">
      <c r="A1014" s="3">
        <f>TITRES_STAT!B1017</f>
        <v>43483</v>
      </c>
      <c r="B1014" s="6">
        <f>TITRES_STAT!C1017</f>
        <v>11.5</v>
      </c>
      <c r="C1014" s="6">
        <f>TITRES_STAT!D1017</f>
        <v>7.6143999999999998</v>
      </c>
      <c r="D1014" s="6">
        <f>TITRES_STAT!E1017</f>
        <v>19500</v>
      </c>
      <c r="E1014" s="2">
        <f t="shared" si="60"/>
        <v>7000213</v>
      </c>
      <c r="F1014" s="6" t="str">
        <f t="shared" si="63"/>
        <v>BULLISH</v>
      </c>
      <c r="G1014" s="6" t="str">
        <f t="shared" si="62"/>
        <v>NEUTRAL</v>
      </c>
      <c r="H1014" s="6" t="str">
        <f t="shared" si="61"/>
        <v>CONFIRMED BULLISH</v>
      </c>
    </row>
    <row r="1015" spans="1:8" ht="13.5" x14ac:dyDescent="0.25">
      <c r="A1015" s="3">
        <f>TITRES_STAT!B1018</f>
        <v>43486</v>
      </c>
      <c r="B1015" s="6">
        <f>TITRES_STAT!C1018</f>
        <v>11.37</v>
      </c>
      <c r="C1015" s="6">
        <f>TITRES_STAT!D1018</f>
        <v>7.5282999999999998</v>
      </c>
      <c r="D1015" s="6">
        <f>TITRES_STAT!E1018</f>
        <v>11909</v>
      </c>
      <c r="E1015" s="2">
        <f t="shared" si="60"/>
        <v>6988304</v>
      </c>
      <c r="F1015" s="6" t="str">
        <f t="shared" si="63"/>
        <v>BULLISH</v>
      </c>
      <c r="G1015" s="6" t="str">
        <f t="shared" si="62"/>
        <v>NEUTRAL</v>
      </c>
      <c r="H1015" s="6" t="str">
        <f t="shared" si="61"/>
        <v>BULLISH DIVERGENCE</v>
      </c>
    </row>
    <row r="1016" spans="1:8" ht="13.5" x14ac:dyDescent="0.25">
      <c r="A1016" s="3">
        <f>TITRES_STAT!B1019</f>
        <v>43487</v>
      </c>
      <c r="B1016" s="6">
        <f>TITRES_STAT!C1019</f>
        <v>11.2</v>
      </c>
      <c r="C1016" s="6">
        <f>TITRES_STAT!D1019</f>
        <v>7.4157999999999999</v>
      </c>
      <c r="D1016" s="6">
        <f>TITRES_STAT!E1019</f>
        <v>12240</v>
      </c>
      <c r="E1016" s="2">
        <f t="shared" si="60"/>
        <v>6976064</v>
      </c>
      <c r="F1016" s="6" t="str">
        <f t="shared" si="63"/>
        <v>BULLISH</v>
      </c>
      <c r="G1016" s="6" t="str">
        <f t="shared" si="62"/>
        <v>NEUTRAL</v>
      </c>
      <c r="H1016" s="6" t="str">
        <f t="shared" si="61"/>
        <v>NEUTRAL</v>
      </c>
    </row>
    <row r="1017" spans="1:8" ht="13.5" x14ac:dyDescent="0.25">
      <c r="A1017" s="3">
        <f>TITRES_STAT!B1020</f>
        <v>43488</v>
      </c>
      <c r="B1017" s="6">
        <f>TITRES_STAT!C1020</f>
        <v>11.2</v>
      </c>
      <c r="C1017" s="6">
        <f>TITRES_STAT!D1020</f>
        <v>7.4157999999999999</v>
      </c>
      <c r="D1017" s="6">
        <f>TITRES_STAT!E1020</f>
        <v>12641</v>
      </c>
      <c r="E1017" s="2">
        <f t="shared" si="60"/>
        <v>6976064</v>
      </c>
      <c r="F1017" s="6" t="str">
        <f t="shared" si="63"/>
        <v>BULLISH</v>
      </c>
      <c r="G1017" s="6" t="str">
        <f t="shared" si="62"/>
        <v>NEUTRAL</v>
      </c>
      <c r="H1017" s="6" t="str">
        <f t="shared" si="61"/>
        <v>BULLISH DIVERGENCE</v>
      </c>
    </row>
    <row r="1018" spans="1:8" ht="13.5" x14ac:dyDescent="0.25">
      <c r="A1018" s="3">
        <f>TITRES_STAT!B1021</f>
        <v>43489</v>
      </c>
      <c r="B1018" s="6">
        <f>TITRES_STAT!C1021</f>
        <v>11.2</v>
      </c>
      <c r="C1018" s="6">
        <f>TITRES_STAT!D1021</f>
        <v>7.4157999999999999</v>
      </c>
      <c r="D1018" s="6">
        <f>TITRES_STAT!E1021</f>
        <v>11536</v>
      </c>
      <c r="E1018" s="2">
        <f t="shared" si="60"/>
        <v>6976064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11.25</v>
      </c>
      <c r="C1019" s="6">
        <f>TITRES_STAT!D1022</f>
        <v>7.4489000000000001</v>
      </c>
      <c r="D1019" s="6">
        <f>TITRES_STAT!E1022</f>
        <v>9253</v>
      </c>
      <c r="E1019" s="2">
        <f t="shared" si="60"/>
        <v>6985317</v>
      </c>
      <c r="F1019" s="6" t="str">
        <f t="shared" si="63"/>
        <v>BEARISH</v>
      </c>
      <c r="G1019" s="6" t="str">
        <f t="shared" si="62"/>
        <v>NEUTRAL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11.3</v>
      </c>
      <c r="C1020" s="6">
        <f>TITRES_STAT!D1023</f>
        <v>7.4820000000000002</v>
      </c>
      <c r="D1020" s="6">
        <f>TITRES_STAT!E1023</f>
        <v>3704</v>
      </c>
      <c r="E1020" s="2">
        <f t="shared" si="60"/>
        <v>6989021</v>
      </c>
      <c r="F1020" s="6" t="str">
        <f t="shared" si="63"/>
        <v>BULLISH</v>
      </c>
      <c r="G1020" s="6" t="str">
        <f t="shared" si="62"/>
        <v>NEUTRAL</v>
      </c>
      <c r="H1020" s="6" t="str">
        <f t="shared" si="61"/>
        <v>BULLISH DIVERGENCE</v>
      </c>
    </row>
    <row r="1021" spans="1:8" ht="13.5" x14ac:dyDescent="0.25">
      <c r="A1021" s="3">
        <f>TITRES_STAT!B1024</f>
        <v>43494</v>
      </c>
      <c r="B1021" s="6">
        <f>TITRES_STAT!C1024</f>
        <v>11.13</v>
      </c>
      <c r="C1021" s="6">
        <f>TITRES_STAT!D1024</f>
        <v>7.3693999999999997</v>
      </c>
      <c r="D1021" s="6">
        <f>TITRES_STAT!E1024</f>
        <v>9455</v>
      </c>
      <c r="E1021" s="2">
        <f t="shared" si="60"/>
        <v>6979566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BULLISH DIVERGENCE</v>
      </c>
    </row>
    <row r="1022" spans="1:8" ht="13.5" x14ac:dyDescent="0.25">
      <c r="A1022" s="3">
        <f>TITRES_STAT!B1025</f>
        <v>43495</v>
      </c>
      <c r="B1022" s="6">
        <f>TITRES_STAT!C1025</f>
        <v>11.13</v>
      </c>
      <c r="C1022" s="6">
        <f>TITRES_STAT!D1025</f>
        <v>7.3693999999999997</v>
      </c>
      <c r="D1022" s="6">
        <f>TITRES_STAT!E1025</f>
        <v>5619</v>
      </c>
      <c r="E1022" s="2">
        <f t="shared" si="60"/>
        <v>6979566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BULLISH DIVERGENCE</v>
      </c>
    </row>
    <row r="1023" spans="1:8" ht="13.5" x14ac:dyDescent="0.25">
      <c r="A1023" s="3">
        <f>TITRES_STAT!B1026</f>
        <v>43496</v>
      </c>
      <c r="B1023" s="6">
        <f>TITRES_STAT!C1026</f>
        <v>11.08</v>
      </c>
      <c r="C1023" s="6">
        <f>TITRES_STAT!D1026</f>
        <v>7.3362999999999996</v>
      </c>
      <c r="D1023" s="6">
        <f>TITRES_STAT!E1026</f>
        <v>3764</v>
      </c>
      <c r="E1023" s="2">
        <f t="shared" si="60"/>
        <v>6975802</v>
      </c>
      <c r="F1023" s="6" t="str">
        <f t="shared" si="63"/>
        <v>BEARISH</v>
      </c>
      <c r="G1023" s="6" t="str">
        <f t="shared" si="62"/>
        <v>NEUTRAL</v>
      </c>
      <c r="H1023" s="6" t="str">
        <f t="shared" si="61"/>
        <v>CONFIRMED BEARISH</v>
      </c>
    </row>
    <row r="1024" spans="1:8" ht="13.5" x14ac:dyDescent="0.25">
      <c r="A1024" s="3">
        <f>TITRES_STAT!B1027</f>
        <v>43497</v>
      </c>
      <c r="B1024" s="6">
        <f>TITRES_STAT!C1027</f>
        <v>11.08</v>
      </c>
      <c r="C1024" s="6">
        <f>TITRES_STAT!D1027</f>
        <v>7.3362999999999996</v>
      </c>
      <c r="D1024" s="6">
        <f>TITRES_STAT!E1027</f>
        <v>4488</v>
      </c>
      <c r="E1024" s="2">
        <f t="shared" si="60"/>
        <v>6975802</v>
      </c>
      <c r="F1024" s="6" t="str">
        <f t="shared" si="63"/>
        <v>BEARISH</v>
      </c>
      <c r="G1024" s="6" t="str">
        <f t="shared" si="62"/>
        <v>NEUTRAL</v>
      </c>
      <c r="H1024" s="6" t="str">
        <f t="shared" si="61"/>
        <v>CONFIRMED BEARISH</v>
      </c>
    </row>
    <row r="1025" spans="1:8" ht="13.5" x14ac:dyDescent="0.25">
      <c r="A1025" s="3">
        <f>TITRES_STAT!B1028</f>
        <v>43500</v>
      </c>
      <c r="B1025" s="6">
        <f>TITRES_STAT!C1028</f>
        <v>11.2</v>
      </c>
      <c r="C1025" s="6">
        <f>TITRES_STAT!D1028</f>
        <v>7.4157999999999999</v>
      </c>
      <c r="D1025" s="6">
        <f>TITRES_STAT!E1028</f>
        <v>5641</v>
      </c>
      <c r="E1025" s="2">
        <f t="shared" si="60"/>
        <v>6981443</v>
      </c>
      <c r="F1025" s="6" t="str">
        <f t="shared" si="63"/>
        <v>BEARISH</v>
      </c>
      <c r="G1025" s="6" t="str">
        <f t="shared" si="62"/>
        <v>NEUTRAL</v>
      </c>
      <c r="H1025" s="6" t="str">
        <f t="shared" si="61"/>
        <v>CONFIRMED BEARISH</v>
      </c>
    </row>
    <row r="1026" spans="1:8" ht="13.5" x14ac:dyDescent="0.25">
      <c r="A1026" s="3">
        <f>TITRES_STAT!B1029</f>
        <v>43501</v>
      </c>
      <c r="B1026" s="6">
        <f>TITRES_STAT!C1029</f>
        <v>11.1</v>
      </c>
      <c r="C1026" s="6">
        <f>TITRES_STAT!D1029</f>
        <v>7.3495999999999997</v>
      </c>
      <c r="D1026" s="6">
        <f>TITRES_STAT!E1029</f>
        <v>4073</v>
      </c>
      <c r="E1026" s="2">
        <f t="shared" si="60"/>
        <v>6977370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CONFIRMED BEARISH</v>
      </c>
    </row>
    <row r="1027" spans="1:8" ht="13.5" x14ac:dyDescent="0.25">
      <c r="A1027" s="3">
        <f>TITRES_STAT!B1030</f>
        <v>43502</v>
      </c>
      <c r="B1027" s="6">
        <f>TITRES_STAT!C1030</f>
        <v>11.15</v>
      </c>
      <c r="C1027" s="6">
        <f>TITRES_STAT!D1030</f>
        <v>7.3826999999999998</v>
      </c>
      <c r="D1027" s="6">
        <f>TITRES_STAT!E1030</f>
        <v>1941</v>
      </c>
      <c r="E1027" s="2">
        <f t="shared" si="60"/>
        <v>6979311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BEARISH DIVERGENCE</v>
      </c>
    </row>
    <row r="1028" spans="1:8" ht="13.5" x14ac:dyDescent="0.25">
      <c r="A1028" s="3">
        <f>TITRES_STAT!B1031</f>
        <v>43503</v>
      </c>
      <c r="B1028" s="6">
        <f>TITRES_STAT!C1031</f>
        <v>11.12</v>
      </c>
      <c r="C1028" s="6">
        <f>TITRES_STAT!D1031</f>
        <v>7.3628</v>
      </c>
      <c r="D1028" s="6">
        <f>TITRES_STAT!E1031</f>
        <v>3861</v>
      </c>
      <c r="E1028" s="2">
        <f t="shared" ref="E1028:E1091" si="64">IF(B1028&gt;B1027, E1027+D1028, IF(B1028&lt;B1027, E1027-D1028, E1027))</f>
        <v>6975450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BEARISH DIVERGENCE</v>
      </c>
    </row>
    <row r="1029" spans="1:8" ht="13.5" x14ac:dyDescent="0.25">
      <c r="A1029" s="3">
        <f>TITRES_STAT!B1032</f>
        <v>43504</v>
      </c>
      <c r="B1029" s="6">
        <f>TITRES_STAT!C1032</f>
        <v>11.15</v>
      </c>
      <c r="C1029" s="6">
        <f>TITRES_STAT!D1032</f>
        <v>7.3826999999999998</v>
      </c>
      <c r="D1029" s="6">
        <f>TITRES_STAT!E1032</f>
        <v>2787</v>
      </c>
      <c r="E1029" s="2">
        <f t="shared" si="64"/>
        <v>6978237</v>
      </c>
      <c r="F1029" s="6" t="str">
        <f t="shared" si="63"/>
        <v>BULLISH</v>
      </c>
      <c r="G1029" s="6" t="str">
        <f t="shared" si="62"/>
        <v>NEUTRAL</v>
      </c>
      <c r="H1029" s="6" t="str">
        <f t="shared" si="61"/>
        <v>CONFIRMED BULLISH</v>
      </c>
    </row>
    <row r="1030" spans="1:8" ht="13.5" x14ac:dyDescent="0.25">
      <c r="A1030" s="3">
        <f>TITRES_STAT!B1033</f>
        <v>43507</v>
      </c>
      <c r="B1030" s="6">
        <f>TITRES_STAT!C1033</f>
        <v>11.19</v>
      </c>
      <c r="C1030" s="6">
        <f>TITRES_STAT!D1033</f>
        <v>7.4092000000000002</v>
      </c>
      <c r="D1030" s="6">
        <f>TITRES_STAT!E1033</f>
        <v>5530</v>
      </c>
      <c r="E1030" s="2">
        <f t="shared" si="64"/>
        <v>6983767</v>
      </c>
      <c r="F1030" s="6" t="str">
        <f t="shared" si="63"/>
        <v>BULLISH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BULLISH DIVERGENCE</v>
      </c>
    </row>
    <row r="1031" spans="1:8" ht="13.5" x14ac:dyDescent="0.25">
      <c r="A1031" s="3">
        <f>TITRES_STAT!B1034</f>
        <v>43508</v>
      </c>
      <c r="B1031" s="6">
        <f>TITRES_STAT!C1034</f>
        <v>11.05</v>
      </c>
      <c r="C1031" s="6">
        <f>TITRES_STAT!D1034</f>
        <v>7.3164999999999996</v>
      </c>
      <c r="D1031" s="6">
        <f>TITRES_STAT!E1034</f>
        <v>4150</v>
      </c>
      <c r="E1031" s="2">
        <f t="shared" si="64"/>
        <v>6979617</v>
      </c>
      <c r="F1031" s="6" t="str">
        <f t="shared" si="63"/>
        <v>BULLISH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BULLISH DIVERGENCE</v>
      </c>
    </row>
    <row r="1032" spans="1:8" ht="13.5" x14ac:dyDescent="0.25">
      <c r="A1032" s="3">
        <f>TITRES_STAT!B1035</f>
        <v>43509</v>
      </c>
      <c r="B1032" s="6">
        <f>TITRES_STAT!C1035</f>
        <v>10.9</v>
      </c>
      <c r="C1032" s="6">
        <f>TITRES_STAT!D1035</f>
        <v>7.2171000000000003</v>
      </c>
      <c r="D1032" s="6">
        <f>TITRES_STAT!E1035</f>
        <v>3965</v>
      </c>
      <c r="E1032" s="2">
        <f t="shared" si="64"/>
        <v>6975652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11</v>
      </c>
      <c r="C1033" s="6">
        <f>TITRES_STAT!D1036</f>
        <v>7.2834000000000003</v>
      </c>
      <c r="D1033" s="6">
        <f>TITRES_STAT!E1036</f>
        <v>2849</v>
      </c>
      <c r="E1033" s="2">
        <f t="shared" si="64"/>
        <v>6978501</v>
      </c>
      <c r="F1033" s="6" t="str">
        <f t="shared" si="67"/>
        <v>BULLISH</v>
      </c>
      <c r="G1033" s="6" t="str">
        <f t="shared" si="66"/>
        <v>NEUTRAL</v>
      </c>
      <c r="H1033" s="6" t="str">
        <f t="shared" si="65"/>
        <v>BULLISH DIVERGENCE</v>
      </c>
    </row>
    <row r="1034" spans="1:8" ht="13.5" x14ac:dyDescent="0.25">
      <c r="A1034" s="3">
        <f>TITRES_STAT!B1037</f>
        <v>43511</v>
      </c>
      <c r="B1034" s="6">
        <f>TITRES_STAT!C1037</f>
        <v>11.01</v>
      </c>
      <c r="C1034" s="6">
        <f>TITRES_STAT!D1037</f>
        <v>7.29</v>
      </c>
      <c r="D1034" s="6">
        <f>TITRES_STAT!E1037</f>
        <v>12241</v>
      </c>
      <c r="E1034" s="2">
        <f t="shared" si="64"/>
        <v>6990742</v>
      </c>
      <c r="F1034" s="6" t="str">
        <f t="shared" si="67"/>
        <v>BULLISH</v>
      </c>
      <c r="G1034" s="6" t="str">
        <f t="shared" si="66"/>
        <v>NEUTRAL</v>
      </c>
      <c r="H1034" s="6" t="str">
        <f t="shared" si="65"/>
        <v>BULLISH DIVERGENCE</v>
      </c>
    </row>
    <row r="1035" spans="1:8" ht="13.5" x14ac:dyDescent="0.25">
      <c r="A1035" s="3">
        <f>TITRES_STAT!B1038</f>
        <v>43514</v>
      </c>
      <c r="B1035" s="6">
        <f>TITRES_STAT!C1038</f>
        <v>11.02</v>
      </c>
      <c r="C1035" s="6">
        <f>TITRES_STAT!D1038</f>
        <v>7.2965999999999998</v>
      </c>
      <c r="D1035" s="6">
        <f>TITRES_STAT!E1038</f>
        <v>1550</v>
      </c>
      <c r="E1035" s="2">
        <f t="shared" si="64"/>
        <v>6992292</v>
      </c>
      <c r="F1035" s="6" t="str">
        <f t="shared" si="67"/>
        <v>BULLISH</v>
      </c>
      <c r="G1035" s="6" t="str">
        <f t="shared" si="66"/>
        <v>NEUTRAL</v>
      </c>
      <c r="H1035" s="6" t="str">
        <f t="shared" si="65"/>
        <v>BULLISH DIVERGENCE</v>
      </c>
    </row>
    <row r="1036" spans="1:8" ht="13.5" x14ac:dyDescent="0.25">
      <c r="A1036" s="3">
        <f>TITRES_STAT!B1039</f>
        <v>43515</v>
      </c>
      <c r="B1036" s="6">
        <f>TITRES_STAT!C1039</f>
        <v>11.2</v>
      </c>
      <c r="C1036" s="6">
        <f>TITRES_STAT!D1039</f>
        <v>7.4157999999999999</v>
      </c>
      <c r="D1036" s="6">
        <f>TITRES_STAT!E1039</f>
        <v>2054</v>
      </c>
      <c r="E1036" s="2">
        <f t="shared" si="64"/>
        <v>6994346</v>
      </c>
      <c r="F1036" s="6" t="str">
        <f t="shared" si="67"/>
        <v>BULLISH</v>
      </c>
      <c r="G1036" s="6" t="str">
        <f t="shared" si="66"/>
        <v>NEUTRAL</v>
      </c>
      <c r="H1036" s="6" t="str">
        <f t="shared" si="65"/>
        <v>CONFIRMED BULLISH</v>
      </c>
    </row>
    <row r="1037" spans="1:8" ht="13.5" x14ac:dyDescent="0.25">
      <c r="A1037" s="3">
        <f>TITRES_STAT!B1040</f>
        <v>43516</v>
      </c>
      <c r="B1037" s="6">
        <f>TITRES_STAT!C1040</f>
        <v>11.25</v>
      </c>
      <c r="C1037" s="6">
        <f>TITRES_STAT!D1040</f>
        <v>7.4489000000000001</v>
      </c>
      <c r="D1037" s="6">
        <f>TITRES_STAT!E1040</f>
        <v>14350</v>
      </c>
      <c r="E1037" s="2">
        <f t="shared" si="64"/>
        <v>7008696</v>
      </c>
      <c r="F1037" s="6" t="str">
        <f t="shared" si="67"/>
        <v>BULLISH</v>
      </c>
      <c r="G1037" s="6" t="str">
        <f t="shared" si="66"/>
        <v>NEUTRAL</v>
      </c>
      <c r="H1037" s="6" t="str">
        <f t="shared" si="65"/>
        <v>CONFIRMED BULLISH</v>
      </c>
    </row>
    <row r="1038" spans="1:8" ht="13.5" x14ac:dyDescent="0.25">
      <c r="A1038" s="3">
        <f>TITRES_STAT!B1041</f>
        <v>43517</v>
      </c>
      <c r="B1038" s="6">
        <f>TITRES_STAT!C1041</f>
        <v>11.2</v>
      </c>
      <c r="C1038" s="6">
        <f>TITRES_STAT!D1041</f>
        <v>7.4157999999999999</v>
      </c>
      <c r="D1038" s="6">
        <f>TITRES_STAT!E1041</f>
        <v>22988</v>
      </c>
      <c r="E1038" s="2">
        <f t="shared" si="64"/>
        <v>6985708</v>
      </c>
      <c r="F1038" s="6" t="str">
        <f t="shared" si="67"/>
        <v>BULLISH</v>
      </c>
      <c r="G1038" s="6" t="str">
        <f t="shared" si="66"/>
        <v>NEUTRAL</v>
      </c>
      <c r="H1038" s="6" t="str">
        <f t="shared" si="65"/>
        <v>CONFIRMED BULLISH</v>
      </c>
    </row>
    <row r="1039" spans="1:8" ht="13.5" x14ac:dyDescent="0.25">
      <c r="A1039" s="3">
        <f>TITRES_STAT!B1042</f>
        <v>43518</v>
      </c>
      <c r="B1039" s="6">
        <f>TITRES_STAT!C1042</f>
        <v>11.2</v>
      </c>
      <c r="C1039" s="6">
        <f>TITRES_STAT!D1042</f>
        <v>7.4157999999999999</v>
      </c>
      <c r="D1039" s="6">
        <f>TITRES_STAT!E1042</f>
        <v>2050</v>
      </c>
      <c r="E1039" s="2">
        <f t="shared" si="64"/>
        <v>6985708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BEARISH DIVERGENCE</v>
      </c>
    </row>
    <row r="1040" spans="1:8" ht="13.5" x14ac:dyDescent="0.25">
      <c r="A1040" s="3">
        <f>TITRES_STAT!B1043</f>
        <v>43521</v>
      </c>
      <c r="B1040" s="6">
        <f>TITRES_STAT!C1043</f>
        <v>11.05</v>
      </c>
      <c r="C1040" s="6">
        <f>TITRES_STAT!D1043</f>
        <v>7.3164999999999996</v>
      </c>
      <c r="D1040" s="6">
        <f>TITRES_STAT!E1043</f>
        <v>9254</v>
      </c>
      <c r="E1040" s="2">
        <f t="shared" si="64"/>
        <v>6976454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BEARISH DIVERGENCE</v>
      </c>
    </row>
    <row r="1041" spans="1:8" ht="13.5" x14ac:dyDescent="0.25">
      <c r="A1041" s="3">
        <f>TITRES_STAT!B1044</f>
        <v>43522</v>
      </c>
      <c r="B1041" s="6">
        <f>TITRES_STAT!C1044</f>
        <v>10.91</v>
      </c>
      <c r="C1041" s="6">
        <f>TITRES_STAT!D1044</f>
        <v>7.2237999999999998</v>
      </c>
      <c r="D1041" s="6">
        <f>TITRES_STAT!E1044</f>
        <v>4166</v>
      </c>
      <c r="E1041" s="2">
        <f t="shared" si="64"/>
        <v>6972288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10.75</v>
      </c>
      <c r="C1042" s="6">
        <f>TITRES_STAT!D1045</f>
        <v>7.1177999999999999</v>
      </c>
      <c r="D1042" s="6">
        <f>TITRES_STAT!E1045</f>
        <v>5312</v>
      </c>
      <c r="E1042" s="2">
        <f t="shared" si="64"/>
        <v>6966976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10.77</v>
      </c>
      <c r="C1043" s="6">
        <f>TITRES_STAT!D1046</f>
        <v>7.1311</v>
      </c>
      <c r="D1043" s="6">
        <f>TITRES_STAT!E1046</f>
        <v>7339</v>
      </c>
      <c r="E1043" s="2">
        <f t="shared" si="64"/>
        <v>6974315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11</v>
      </c>
      <c r="C1044" s="6">
        <f>TITRES_STAT!D1047</f>
        <v>7.2834000000000003</v>
      </c>
      <c r="D1044" s="6">
        <f>TITRES_STAT!E1047</f>
        <v>450</v>
      </c>
      <c r="E1044" s="2">
        <f t="shared" si="64"/>
        <v>6974765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10.77</v>
      </c>
      <c r="C1045" s="6">
        <f>TITRES_STAT!D1048</f>
        <v>7.1311</v>
      </c>
      <c r="D1045" s="6">
        <f>TITRES_STAT!E1048</f>
        <v>11368</v>
      </c>
      <c r="E1045" s="2">
        <f t="shared" si="64"/>
        <v>6963397</v>
      </c>
      <c r="F1045" s="6" t="str">
        <f t="shared" si="67"/>
        <v>BEARISH</v>
      </c>
      <c r="G1045" s="6" t="str">
        <f t="shared" si="66"/>
        <v>NEUTRAL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10.65</v>
      </c>
      <c r="C1046" s="6">
        <f>TITRES_STAT!D1049</f>
        <v>7.0515999999999996</v>
      </c>
      <c r="D1046" s="6">
        <f>TITRES_STAT!E1049</f>
        <v>3089</v>
      </c>
      <c r="E1046" s="2">
        <f t="shared" si="64"/>
        <v>6960308</v>
      </c>
      <c r="F1046" s="6" t="str">
        <f t="shared" si="67"/>
        <v>BEARISH</v>
      </c>
      <c r="G1046" s="6" t="str">
        <f t="shared" si="66"/>
        <v>NEUTRAL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10.75</v>
      </c>
      <c r="C1047" s="6">
        <f>TITRES_STAT!D1050</f>
        <v>7.1177999999999999</v>
      </c>
      <c r="D1047" s="6">
        <f>TITRES_STAT!E1050</f>
        <v>9556</v>
      </c>
      <c r="E1047" s="2">
        <f t="shared" si="64"/>
        <v>6969864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NEUTRAL</v>
      </c>
    </row>
    <row r="1048" spans="1:8" ht="13.5" x14ac:dyDescent="0.25">
      <c r="A1048" s="3">
        <f>TITRES_STAT!B1051</f>
        <v>43531</v>
      </c>
      <c r="B1048" s="6">
        <f>TITRES_STAT!C1051</f>
        <v>10.95</v>
      </c>
      <c r="C1048" s="6">
        <f>TITRES_STAT!D1051</f>
        <v>7.2502000000000004</v>
      </c>
      <c r="D1048" s="6">
        <f>TITRES_STAT!E1051</f>
        <v>9459</v>
      </c>
      <c r="E1048" s="2">
        <f t="shared" si="64"/>
        <v>6979323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43532</v>
      </c>
      <c r="B1049" s="6">
        <f>TITRES_STAT!C1052</f>
        <v>10.9</v>
      </c>
      <c r="C1049" s="6">
        <f>TITRES_STAT!D1052</f>
        <v>7.2171000000000003</v>
      </c>
      <c r="D1049" s="6">
        <f>TITRES_STAT!E1052</f>
        <v>6226</v>
      </c>
      <c r="E1049" s="2">
        <f t="shared" si="64"/>
        <v>6973097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10.8</v>
      </c>
      <c r="C1050" s="6">
        <f>TITRES_STAT!D1053</f>
        <v>7.1509</v>
      </c>
      <c r="D1050" s="6">
        <f>TITRES_STAT!E1053</f>
        <v>12142</v>
      </c>
      <c r="E1050" s="2">
        <f t="shared" si="64"/>
        <v>6960955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BEARISH DIVERGENCE</v>
      </c>
    </row>
    <row r="1051" spans="1:8" ht="13.5" x14ac:dyDescent="0.25">
      <c r="A1051" s="3">
        <f>TITRES_STAT!B1054</f>
        <v>43536</v>
      </c>
      <c r="B1051" s="6">
        <f>TITRES_STAT!C1054</f>
        <v>10.8</v>
      </c>
      <c r="C1051" s="6">
        <f>TITRES_STAT!D1054</f>
        <v>7.1509</v>
      </c>
      <c r="D1051" s="6">
        <f>TITRES_STAT!E1054</f>
        <v>2117</v>
      </c>
      <c r="E1051" s="2">
        <f t="shared" si="64"/>
        <v>6960955</v>
      </c>
      <c r="F1051" s="6" t="str">
        <f t="shared" si="67"/>
        <v>BULLISH</v>
      </c>
      <c r="G1051" s="6" t="str">
        <f t="shared" si="66"/>
        <v>NEUTRAL</v>
      </c>
      <c r="H1051" s="6" t="str">
        <f t="shared" si="65"/>
        <v>CONFIRMED BULLISH</v>
      </c>
    </row>
    <row r="1052" spans="1:8" ht="13.5" x14ac:dyDescent="0.25">
      <c r="A1052" s="3">
        <f>TITRES_STAT!B1055</f>
        <v>43537</v>
      </c>
      <c r="B1052" s="6">
        <f>TITRES_STAT!C1055</f>
        <v>10.68</v>
      </c>
      <c r="C1052" s="6">
        <f>TITRES_STAT!D1055</f>
        <v>7.0715000000000003</v>
      </c>
      <c r="D1052" s="6">
        <f>TITRES_STAT!E1055</f>
        <v>1569</v>
      </c>
      <c r="E1052" s="2">
        <f t="shared" si="64"/>
        <v>6959386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10.61</v>
      </c>
      <c r="C1053" s="6">
        <f>TITRES_STAT!D1056</f>
        <v>7.0251000000000001</v>
      </c>
      <c r="D1053" s="6">
        <f>TITRES_STAT!E1056</f>
        <v>1991</v>
      </c>
      <c r="E1053" s="2">
        <f t="shared" si="64"/>
        <v>6957395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10.5</v>
      </c>
      <c r="C1054" s="6">
        <f>TITRES_STAT!D1057</f>
        <v>6.9523000000000001</v>
      </c>
      <c r="D1054" s="6">
        <f>TITRES_STAT!E1057</f>
        <v>1502</v>
      </c>
      <c r="E1054" s="2">
        <f t="shared" si="64"/>
        <v>6955893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10.5</v>
      </c>
      <c r="C1055" s="6">
        <f>TITRES_STAT!D1058</f>
        <v>6.9523000000000001</v>
      </c>
      <c r="D1055" s="6">
        <f>TITRES_STAT!E1058</f>
        <v>3298</v>
      </c>
      <c r="E1055" s="2">
        <f t="shared" si="64"/>
        <v>6955893</v>
      </c>
      <c r="F1055" s="6" t="str">
        <f t="shared" si="67"/>
        <v>BEARISH</v>
      </c>
      <c r="G1055" s="6" t="str">
        <f t="shared" si="66"/>
        <v>NEUTRAL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10.32</v>
      </c>
      <c r="C1056" s="6">
        <f>TITRES_STAT!D1059</f>
        <v>6.8331</v>
      </c>
      <c r="D1056" s="6">
        <f>TITRES_STAT!E1059</f>
        <v>1534</v>
      </c>
      <c r="E1056" s="2">
        <f t="shared" si="64"/>
        <v>6954359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10.3</v>
      </c>
      <c r="C1057" s="6">
        <f>TITRES_STAT!D1060</f>
        <v>6.8198999999999996</v>
      </c>
      <c r="D1057" s="6">
        <f>TITRES_STAT!E1060</f>
        <v>5168</v>
      </c>
      <c r="E1057" s="2">
        <f t="shared" si="64"/>
        <v>6949191</v>
      </c>
      <c r="F1057" s="6" t="str">
        <f t="shared" si="67"/>
        <v>BEARISH</v>
      </c>
      <c r="G1057" s="6" t="str">
        <f t="shared" si="66"/>
        <v>NEUTRAL</v>
      </c>
      <c r="H1057" s="6" t="str">
        <f t="shared" si="65"/>
        <v>CONFIRMED BEARISH</v>
      </c>
    </row>
    <row r="1058" spans="1:8" ht="13.5" x14ac:dyDescent="0.25">
      <c r="A1058" s="3">
        <f>TITRES_STAT!B1061</f>
        <v>43546</v>
      </c>
      <c r="B1058" s="6">
        <f>TITRES_STAT!C1061</f>
        <v>10.36</v>
      </c>
      <c r="C1058" s="6">
        <f>TITRES_STAT!D1061</f>
        <v>6.8596000000000004</v>
      </c>
      <c r="D1058" s="6">
        <f>TITRES_STAT!E1061</f>
        <v>4368</v>
      </c>
      <c r="E1058" s="2">
        <f t="shared" si="64"/>
        <v>6953559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CONFIRMED BEARISH</v>
      </c>
    </row>
    <row r="1059" spans="1:8" ht="13.5" x14ac:dyDescent="0.25">
      <c r="A1059" s="3">
        <f>TITRES_STAT!B1062</f>
        <v>43549</v>
      </c>
      <c r="B1059" s="6">
        <f>TITRES_STAT!C1062</f>
        <v>10.44</v>
      </c>
      <c r="C1059" s="6">
        <f>TITRES_STAT!D1062</f>
        <v>6.9126000000000003</v>
      </c>
      <c r="D1059" s="6">
        <f>TITRES_STAT!E1062</f>
        <v>3026</v>
      </c>
      <c r="E1059" s="2">
        <f t="shared" si="64"/>
        <v>6956585</v>
      </c>
      <c r="F1059" s="6" t="str">
        <f t="shared" si="67"/>
        <v>BULLISH</v>
      </c>
      <c r="G1059" s="6" t="str">
        <f t="shared" si="66"/>
        <v>NEUTRAL</v>
      </c>
      <c r="H1059" s="6" t="str">
        <f t="shared" si="65"/>
        <v>BULLISH DIVERGENCE</v>
      </c>
    </row>
    <row r="1060" spans="1:8" ht="13.5" x14ac:dyDescent="0.25">
      <c r="A1060" s="3">
        <f>TITRES_STAT!B1063</f>
        <v>43550</v>
      </c>
      <c r="B1060" s="6">
        <f>TITRES_STAT!C1063</f>
        <v>10.51</v>
      </c>
      <c r="C1060" s="6">
        <f>TITRES_STAT!D1063</f>
        <v>6.9588999999999999</v>
      </c>
      <c r="D1060" s="6">
        <f>TITRES_STAT!E1063</f>
        <v>36784</v>
      </c>
      <c r="E1060" s="2">
        <f t="shared" si="64"/>
        <v>6993369</v>
      </c>
      <c r="F1060" s="6" t="str">
        <f t="shared" si="67"/>
        <v>BULLISH</v>
      </c>
      <c r="G1060" s="6" t="str">
        <f t="shared" si="66"/>
        <v>NEUTRAL</v>
      </c>
      <c r="H1060" s="6" t="str">
        <f t="shared" si="65"/>
        <v>CONFIRMED BULLISH</v>
      </c>
    </row>
    <row r="1061" spans="1:8" ht="13.5" x14ac:dyDescent="0.25">
      <c r="A1061" s="3">
        <f>TITRES_STAT!B1064</f>
        <v>43551</v>
      </c>
      <c r="B1061" s="6">
        <f>TITRES_STAT!C1064</f>
        <v>10.35</v>
      </c>
      <c r="C1061" s="6">
        <f>TITRES_STAT!D1064</f>
        <v>6.8529999999999998</v>
      </c>
      <c r="D1061" s="6">
        <f>TITRES_STAT!E1064</f>
        <v>10567</v>
      </c>
      <c r="E1061" s="2">
        <f t="shared" si="64"/>
        <v>6982802</v>
      </c>
      <c r="F1061" s="6" t="str">
        <f t="shared" si="67"/>
        <v>BULLISH</v>
      </c>
      <c r="G1061" s="6" t="str">
        <f t="shared" si="66"/>
        <v>NEUTRAL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10.41</v>
      </c>
      <c r="C1062" s="6">
        <f>TITRES_STAT!D1065</f>
        <v>6.8926999999999996</v>
      </c>
      <c r="D1062" s="6">
        <f>TITRES_STAT!E1065</f>
        <v>5694</v>
      </c>
      <c r="E1062" s="2">
        <f t="shared" si="64"/>
        <v>6988496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10.220000000000001</v>
      </c>
      <c r="C1063" s="6">
        <f>TITRES_STAT!D1066</f>
        <v>6.7668999999999997</v>
      </c>
      <c r="D1063" s="6">
        <f>TITRES_STAT!E1066</f>
        <v>9719</v>
      </c>
      <c r="E1063" s="2">
        <f t="shared" si="64"/>
        <v>6978777</v>
      </c>
      <c r="F1063" s="6" t="str">
        <f t="shared" si="67"/>
        <v>BULLISH</v>
      </c>
      <c r="G1063" s="6" t="str">
        <f t="shared" si="66"/>
        <v>NEUTRAL</v>
      </c>
      <c r="H1063" s="6" t="str">
        <f t="shared" si="65"/>
        <v>BULLISH DIVERGENCE</v>
      </c>
    </row>
    <row r="1064" spans="1:8" ht="13.5" x14ac:dyDescent="0.25">
      <c r="A1064" s="3">
        <f>TITRES_STAT!B1067</f>
        <v>43556</v>
      </c>
      <c r="B1064" s="6">
        <f>TITRES_STAT!C1067</f>
        <v>10.199999999999999</v>
      </c>
      <c r="C1064" s="6">
        <f>TITRES_STAT!D1067</f>
        <v>6.7537000000000003</v>
      </c>
      <c r="D1064" s="6">
        <f>TITRES_STAT!E1067</f>
        <v>4803</v>
      </c>
      <c r="E1064" s="2">
        <f t="shared" si="64"/>
        <v>6973974</v>
      </c>
      <c r="F1064" s="6" t="str">
        <f t="shared" si="67"/>
        <v>BULLISH</v>
      </c>
      <c r="G1064" s="6" t="str">
        <f t="shared" si="66"/>
        <v>NEUTRAL</v>
      </c>
      <c r="H1064" s="6" t="str">
        <f t="shared" si="65"/>
        <v>BULLISH DIVERGENCE</v>
      </c>
    </row>
    <row r="1065" spans="1:8" ht="13.5" x14ac:dyDescent="0.25">
      <c r="A1065" s="3">
        <f>TITRES_STAT!B1068</f>
        <v>43557</v>
      </c>
      <c r="B1065" s="6">
        <f>TITRES_STAT!C1068</f>
        <v>10.5</v>
      </c>
      <c r="C1065" s="6">
        <f>TITRES_STAT!D1068</f>
        <v>6.9523000000000001</v>
      </c>
      <c r="D1065" s="6">
        <f>TITRES_STAT!E1068</f>
        <v>2670</v>
      </c>
      <c r="E1065" s="2">
        <f t="shared" si="64"/>
        <v>6976644</v>
      </c>
      <c r="F1065" s="6" t="str">
        <f t="shared" si="67"/>
        <v>BEARISH</v>
      </c>
      <c r="G1065" s="6" t="str">
        <f t="shared" si="66"/>
        <v>NEUTRAL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10.8</v>
      </c>
      <c r="C1066" s="6">
        <f>TITRES_STAT!D1069</f>
        <v>7.1509</v>
      </c>
      <c r="D1066" s="6">
        <f>TITRES_STAT!E1069</f>
        <v>1010</v>
      </c>
      <c r="E1066" s="2">
        <f t="shared" si="64"/>
        <v>6977654</v>
      </c>
      <c r="F1066" s="6" t="str">
        <f t="shared" si="67"/>
        <v>BEARISH</v>
      </c>
      <c r="G1066" s="6" t="str">
        <f t="shared" si="66"/>
        <v>NEUTRAL</v>
      </c>
      <c r="H1066" s="6" t="str">
        <f t="shared" si="65"/>
        <v>BEARISH DIVERGENCE</v>
      </c>
    </row>
    <row r="1067" spans="1:8" ht="13.5" x14ac:dyDescent="0.25">
      <c r="A1067" s="3">
        <f>TITRES_STAT!B1070</f>
        <v>43559</v>
      </c>
      <c r="B1067" s="6">
        <f>TITRES_STAT!C1070</f>
        <v>10.75</v>
      </c>
      <c r="C1067" s="6">
        <f>TITRES_STAT!D1070</f>
        <v>7.1177999999999999</v>
      </c>
      <c r="D1067" s="6">
        <f>TITRES_STAT!E1070</f>
        <v>433</v>
      </c>
      <c r="E1067" s="2">
        <f t="shared" si="64"/>
        <v>6977221</v>
      </c>
      <c r="F1067" s="6" t="str">
        <f t="shared" si="67"/>
        <v>BEARISH</v>
      </c>
      <c r="G1067" s="6" t="str">
        <f t="shared" si="66"/>
        <v>NEUTRAL</v>
      </c>
      <c r="H1067" s="6" t="str">
        <f t="shared" si="65"/>
        <v>BEARISH DIVERGENCE</v>
      </c>
    </row>
    <row r="1068" spans="1:8" ht="13.5" x14ac:dyDescent="0.25">
      <c r="A1068" s="3">
        <f>TITRES_STAT!B1071</f>
        <v>43560</v>
      </c>
      <c r="B1068" s="6">
        <f>TITRES_STAT!C1071</f>
        <v>10.65</v>
      </c>
      <c r="C1068" s="6">
        <f>TITRES_STAT!D1071</f>
        <v>7.0515999999999996</v>
      </c>
      <c r="D1068" s="6">
        <f>TITRES_STAT!E1071</f>
        <v>3037</v>
      </c>
      <c r="E1068" s="2">
        <f t="shared" si="64"/>
        <v>6974184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BEARISH DIVERGENCE</v>
      </c>
    </row>
    <row r="1069" spans="1:8" ht="13.5" x14ac:dyDescent="0.25">
      <c r="A1069" s="3">
        <f>TITRES_STAT!B1072</f>
        <v>43563</v>
      </c>
      <c r="B1069" s="6">
        <f>TITRES_STAT!C1072</f>
        <v>10.4</v>
      </c>
      <c r="C1069" s="6">
        <f>TITRES_STAT!D1072</f>
        <v>6.8860999999999999</v>
      </c>
      <c r="D1069" s="6">
        <f>TITRES_STAT!E1072</f>
        <v>2092</v>
      </c>
      <c r="E1069" s="2">
        <f t="shared" si="64"/>
        <v>6972092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BEARISH DIVERGENCE</v>
      </c>
    </row>
    <row r="1070" spans="1:8" ht="13.5" x14ac:dyDescent="0.25">
      <c r="A1070" s="3">
        <f>TITRES_STAT!B1073</f>
        <v>43565</v>
      </c>
      <c r="B1070" s="6">
        <f>TITRES_STAT!C1073</f>
        <v>10.42</v>
      </c>
      <c r="C1070" s="6">
        <f>TITRES_STAT!D1073</f>
        <v>6.8993000000000002</v>
      </c>
      <c r="D1070" s="6">
        <f>TITRES_STAT!E1073</f>
        <v>2313</v>
      </c>
      <c r="E1070" s="2">
        <f t="shared" si="64"/>
        <v>6974405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CONFIRMED BEARISH</v>
      </c>
    </row>
    <row r="1071" spans="1:8" ht="13.5" x14ac:dyDescent="0.25">
      <c r="A1071" s="3">
        <f>TITRES_STAT!B1074</f>
        <v>43566</v>
      </c>
      <c r="B1071" s="6">
        <f>TITRES_STAT!C1074</f>
        <v>10.35</v>
      </c>
      <c r="C1071" s="6">
        <f>TITRES_STAT!D1074</f>
        <v>6.8529999999999998</v>
      </c>
      <c r="D1071" s="6">
        <f>TITRES_STAT!E1074</f>
        <v>4267</v>
      </c>
      <c r="E1071" s="2">
        <f t="shared" si="64"/>
        <v>6970138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CONFIRMED BEARISH</v>
      </c>
    </row>
    <row r="1072" spans="1:8" ht="13.5" x14ac:dyDescent="0.25">
      <c r="A1072" s="3">
        <f>TITRES_STAT!B1075</f>
        <v>43567</v>
      </c>
      <c r="B1072" s="6">
        <f>TITRES_STAT!C1075</f>
        <v>10.69</v>
      </c>
      <c r="C1072" s="6">
        <f>TITRES_STAT!D1075</f>
        <v>7.0781000000000001</v>
      </c>
      <c r="D1072" s="6">
        <f>TITRES_STAT!E1075</f>
        <v>10827</v>
      </c>
      <c r="E1072" s="2">
        <f t="shared" si="64"/>
        <v>6980965</v>
      </c>
      <c r="F1072" s="6" t="str">
        <f t="shared" si="67"/>
        <v>BULLISH</v>
      </c>
      <c r="G1072" s="6" t="str">
        <f t="shared" si="66"/>
        <v>NEUTRAL</v>
      </c>
      <c r="H1072" s="6" t="str">
        <f t="shared" si="65"/>
        <v>BULLISH DIVERGENCE</v>
      </c>
    </row>
    <row r="1073" spans="1:8" ht="13.5" x14ac:dyDescent="0.25">
      <c r="A1073" s="3">
        <f>TITRES_STAT!B1076</f>
        <v>43570</v>
      </c>
      <c r="B1073" s="6">
        <f>TITRES_STAT!C1076</f>
        <v>11</v>
      </c>
      <c r="C1073" s="6">
        <f>TITRES_STAT!D1076</f>
        <v>7.2834000000000003</v>
      </c>
      <c r="D1073" s="6">
        <f>TITRES_STAT!E1076</f>
        <v>19377</v>
      </c>
      <c r="E1073" s="2">
        <f t="shared" si="64"/>
        <v>7000342</v>
      </c>
      <c r="F1073" s="6" t="str">
        <f t="shared" si="67"/>
        <v>BULLISH</v>
      </c>
      <c r="G1073" s="6" t="str">
        <f t="shared" si="66"/>
        <v>NEUTRAL</v>
      </c>
      <c r="H1073" s="6" t="str">
        <f t="shared" si="65"/>
        <v>CONFIRMED BULLISH</v>
      </c>
    </row>
    <row r="1074" spans="1:8" ht="13.5" x14ac:dyDescent="0.25">
      <c r="A1074" s="3">
        <f>TITRES_STAT!B1077</f>
        <v>43571</v>
      </c>
      <c r="B1074" s="6">
        <f>TITRES_STAT!C1077</f>
        <v>10.95</v>
      </c>
      <c r="C1074" s="6">
        <f>TITRES_STAT!D1077</f>
        <v>7.2502000000000004</v>
      </c>
      <c r="D1074" s="6">
        <f>TITRES_STAT!E1077</f>
        <v>897</v>
      </c>
      <c r="E1074" s="2">
        <f t="shared" si="64"/>
        <v>6999445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43572</v>
      </c>
      <c r="B1075" s="6">
        <f>TITRES_STAT!C1078</f>
        <v>11</v>
      </c>
      <c r="C1075" s="6">
        <f>TITRES_STAT!D1078</f>
        <v>7.2834000000000003</v>
      </c>
      <c r="D1075" s="6">
        <f>TITRES_STAT!E1078</f>
        <v>5905</v>
      </c>
      <c r="E1075" s="2">
        <f t="shared" si="64"/>
        <v>7005350</v>
      </c>
      <c r="F1075" s="6" t="str">
        <f t="shared" si="67"/>
        <v>BULLISH</v>
      </c>
      <c r="G1075" s="6" t="str">
        <f t="shared" si="66"/>
        <v>NEUTRAL</v>
      </c>
      <c r="H1075" s="6" t="str">
        <f t="shared" si="65"/>
        <v>CONFIRMED BULLISH</v>
      </c>
    </row>
    <row r="1076" spans="1:8" ht="13.5" x14ac:dyDescent="0.25">
      <c r="A1076" s="3">
        <f>TITRES_STAT!B1079</f>
        <v>43573</v>
      </c>
      <c r="B1076" s="6">
        <f>TITRES_STAT!C1079</f>
        <v>10.8</v>
      </c>
      <c r="C1076" s="6">
        <f>TITRES_STAT!D1079</f>
        <v>7.1509</v>
      </c>
      <c r="D1076" s="6">
        <f>TITRES_STAT!E1079</f>
        <v>3309</v>
      </c>
      <c r="E1076" s="2">
        <f t="shared" si="64"/>
        <v>7002041</v>
      </c>
      <c r="F1076" s="6" t="str">
        <f t="shared" si="67"/>
        <v>BULLISH</v>
      </c>
      <c r="G1076" s="6" t="str">
        <f t="shared" si="66"/>
        <v>NEUTRAL</v>
      </c>
      <c r="H1076" s="6" t="str">
        <f t="shared" si="65"/>
        <v>CONFIRMED BULLISH</v>
      </c>
    </row>
    <row r="1077" spans="1:8" ht="13.5" x14ac:dyDescent="0.25">
      <c r="A1077" s="3">
        <f>TITRES_STAT!B1080</f>
        <v>43574</v>
      </c>
      <c r="B1077" s="6">
        <f>TITRES_STAT!C1080</f>
        <v>10.8</v>
      </c>
      <c r="C1077" s="6">
        <f>TITRES_STAT!D1080</f>
        <v>7.1509</v>
      </c>
      <c r="D1077" s="6">
        <f>TITRES_STAT!E1080</f>
        <v>12288</v>
      </c>
      <c r="E1077" s="2">
        <f t="shared" si="64"/>
        <v>7002041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CONFIRMED BULLISH</v>
      </c>
    </row>
    <row r="1078" spans="1:8" ht="13.5" x14ac:dyDescent="0.25">
      <c r="A1078" s="3">
        <f>TITRES_STAT!B1081</f>
        <v>43577</v>
      </c>
      <c r="B1078" s="6">
        <f>TITRES_STAT!C1081</f>
        <v>10.9</v>
      </c>
      <c r="C1078" s="6">
        <f>TITRES_STAT!D1081</f>
        <v>7.2171000000000003</v>
      </c>
      <c r="D1078" s="6">
        <f>TITRES_STAT!E1081</f>
        <v>2804</v>
      </c>
      <c r="E1078" s="2">
        <f t="shared" si="64"/>
        <v>7004845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BULLISH DIVERGENCE</v>
      </c>
    </row>
    <row r="1079" spans="1:8" ht="13.5" x14ac:dyDescent="0.25">
      <c r="A1079" s="3">
        <f>TITRES_STAT!B1082</f>
        <v>43578</v>
      </c>
      <c r="B1079" s="6">
        <f>TITRES_STAT!C1082</f>
        <v>10.91</v>
      </c>
      <c r="C1079" s="6">
        <f>TITRES_STAT!D1082</f>
        <v>7.2237999999999998</v>
      </c>
      <c r="D1079" s="6">
        <f>TITRES_STAT!E1082</f>
        <v>467</v>
      </c>
      <c r="E1079" s="2">
        <f t="shared" si="64"/>
        <v>7005312</v>
      </c>
      <c r="F1079" s="6" t="str">
        <f t="shared" si="67"/>
        <v>BULLISH</v>
      </c>
      <c r="G1079" s="6" t="str">
        <f t="shared" si="66"/>
        <v>NEUTRAL</v>
      </c>
      <c r="H1079" s="6" t="str">
        <f t="shared" si="65"/>
        <v>BULLISH DIVERGENCE</v>
      </c>
    </row>
    <row r="1080" spans="1:8" ht="13.5" x14ac:dyDescent="0.25">
      <c r="A1080" s="3">
        <f>TITRES_STAT!B1083</f>
        <v>43579</v>
      </c>
      <c r="B1080" s="6">
        <f>TITRES_STAT!C1083</f>
        <v>10.4</v>
      </c>
      <c r="C1080" s="6">
        <f>TITRES_STAT!D1083</f>
        <v>6.8860999999999999</v>
      </c>
      <c r="D1080" s="6">
        <f>TITRES_STAT!E1083</f>
        <v>175336</v>
      </c>
      <c r="E1080" s="2">
        <f t="shared" si="64"/>
        <v>6829976</v>
      </c>
      <c r="F1080" s="6" t="str">
        <f t="shared" si="67"/>
        <v>BEARISH</v>
      </c>
      <c r="G1080" s="6" t="str">
        <f t="shared" si="66"/>
        <v>WEAK</v>
      </c>
      <c r="H1080" s="6" t="str">
        <f t="shared" si="65"/>
        <v>CONFIRMED BEARISH</v>
      </c>
    </row>
    <row r="1081" spans="1:8" ht="13.5" x14ac:dyDescent="0.25">
      <c r="A1081" s="3">
        <f>TITRES_STAT!B1084</f>
        <v>43580</v>
      </c>
      <c r="B1081" s="6">
        <f>TITRES_STAT!C1084</f>
        <v>10.34</v>
      </c>
      <c r="C1081" s="6">
        <f>TITRES_STAT!D1084</f>
        <v>6.8464</v>
      </c>
      <c r="D1081" s="6">
        <f>TITRES_STAT!E1084</f>
        <v>30787</v>
      </c>
      <c r="E1081" s="2">
        <f t="shared" si="64"/>
        <v>6799189</v>
      </c>
      <c r="F1081" s="6" t="str">
        <f t="shared" si="67"/>
        <v>BEARISH</v>
      </c>
      <c r="G1081" s="6" t="str">
        <f t="shared" si="66"/>
        <v>WEAK</v>
      </c>
      <c r="H1081" s="6" t="str">
        <f t="shared" si="65"/>
        <v>CONFIRMED BEARISH</v>
      </c>
    </row>
    <row r="1082" spans="1:8" ht="13.5" x14ac:dyDescent="0.25">
      <c r="A1082" s="3">
        <f>TITRES_STAT!B1085</f>
        <v>43581</v>
      </c>
      <c r="B1082" s="6">
        <f>TITRES_STAT!C1085</f>
        <v>10.6</v>
      </c>
      <c r="C1082" s="6">
        <f>TITRES_STAT!D1085</f>
        <v>7.0185000000000004</v>
      </c>
      <c r="D1082" s="6">
        <f>TITRES_STAT!E1085</f>
        <v>1124</v>
      </c>
      <c r="E1082" s="2">
        <f t="shared" si="64"/>
        <v>6800313</v>
      </c>
      <c r="F1082" s="6" t="str">
        <f t="shared" si="67"/>
        <v>BEARISH</v>
      </c>
      <c r="G1082" s="6" t="str">
        <f t="shared" si="66"/>
        <v>WEAK</v>
      </c>
      <c r="H1082" s="6" t="str">
        <f t="shared" si="65"/>
        <v>CONFIRMED BEARISH</v>
      </c>
    </row>
    <row r="1083" spans="1:8" ht="13.5" x14ac:dyDescent="0.25">
      <c r="A1083" s="3">
        <f>TITRES_STAT!B1086</f>
        <v>43584</v>
      </c>
      <c r="B1083" s="6">
        <f>TITRES_STAT!C1086</f>
        <v>10.4</v>
      </c>
      <c r="C1083" s="6">
        <f>TITRES_STAT!D1086</f>
        <v>6.8860999999999999</v>
      </c>
      <c r="D1083" s="6">
        <f>TITRES_STAT!E1086</f>
        <v>2314</v>
      </c>
      <c r="E1083" s="2">
        <f t="shared" si="64"/>
        <v>6797999</v>
      </c>
      <c r="F1083" s="6" t="str">
        <f t="shared" si="67"/>
        <v>BEARISH</v>
      </c>
      <c r="G1083" s="6" t="str">
        <f t="shared" si="66"/>
        <v>WEAK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10.3</v>
      </c>
      <c r="C1084" s="6">
        <f>TITRES_STAT!D1087</f>
        <v>6.8198999999999996</v>
      </c>
      <c r="D1084" s="6">
        <f>TITRES_STAT!E1087</f>
        <v>3434</v>
      </c>
      <c r="E1084" s="2">
        <f t="shared" si="64"/>
        <v>6794565</v>
      </c>
      <c r="F1084" s="6" t="str">
        <f t="shared" si="67"/>
        <v>BEARISH</v>
      </c>
      <c r="G1084" s="6" t="str">
        <f t="shared" si="66"/>
        <v>WEAK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10</v>
      </c>
      <c r="C1085" s="6">
        <f>TITRES_STAT!D1088</f>
        <v>6.6212</v>
      </c>
      <c r="D1085" s="6">
        <f>TITRES_STAT!E1088</f>
        <v>11233</v>
      </c>
      <c r="E1085" s="2">
        <f t="shared" si="64"/>
        <v>6783332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CONFIRMED BEARISH</v>
      </c>
    </row>
    <row r="1086" spans="1:8" ht="13.5" x14ac:dyDescent="0.25">
      <c r="A1086" s="3">
        <f>TITRES_STAT!B1089</f>
        <v>43588</v>
      </c>
      <c r="B1086" s="6">
        <f>TITRES_STAT!C1089</f>
        <v>10</v>
      </c>
      <c r="C1086" s="6">
        <f>TITRES_STAT!D1089</f>
        <v>6.6212</v>
      </c>
      <c r="D1086" s="6">
        <f>TITRES_STAT!E1089</f>
        <v>12563</v>
      </c>
      <c r="E1086" s="2">
        <f t="shared" si="64"/>
        <v>6783332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10</v>
      </c>
      <c r="C1087" s="6">
        <f>TITRES_STAT!D1090</f>
        <v>6.6212</v>
      </c>
      <c r="D1087" s="6">
        <f>TITRES_STAT!E1090</f>
        <v>2576</v>
      </c>
      <c r="E1087" s="2">
        <f t="shared" si="64"/>
        <v>6783332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10</v>
      </c>
      <c r="C1088" s="6">
        <f>TITRES_STAT!D1091</f>
        <v>6.6212</v>
      </c>
      <c r="D1088" s="6">
        <f>TITRES_STAT!E1091</f>
        <v>1627</v>
      </c>
      <c r="E1088" s="2">
        <f t="shared" si="64"/>
        <v>6783332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9.9700000000000006</v>
      </c>
      <c r="C1089" s="6">
        <f>TITRES_STAT!D1092</f>
        <v>6.6013999999999999</v>
      </c>
      <c r="D1089" s="6">
        <f>TITRES_STAT!E1092</f>
        <v>9359</v>
      </c>
      <c r="E1089" s="2">
        <f t="shared" si="64"/>
        <v>6773973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9.9700000000000006</v>
      </c>
      <c r="C1090" s="6">
        <f>TITRES_STAT!D1093</f>
        <v>6.6013999999999999</v>
      </c>
      <c r="D1090" s="6">
        <f>TITRES_STAT!E1093</f>
        <v>6831</v>
      </c>
      <c r="E1090" s="2">
        <f t="shared" si="64"/>
        <v>6773973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9.9</v>
      </c>
      <c r="C1091" s="6">
        <f>TITRES_STAT!D1094</f>
        <v>6.5549999999999997</v>
      </c>
      <c r="D1091" s="6">
        <f>TITRES_STAT!E1094</f>
        <v>7852</v>
      </c>
      <c r="E1091" s="2">
        <f t="shared" si="64"/>
        <v>6766121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9.85</v>
      </c>
      <c r="C1092" s="6">
        <f>TITRES_STAT!D1095</f>
        <v>6.5218999999999996</v>
      </c>
      <c r="D1092" s="6">
        <f>TITRES_STAT!E1095</f>
        <v>10194</v>
      </c>
      <c r="E1092" s="2">
        <f t="shared" ref="E1092:E1155" si="68">IF(B1092&gt;B1091, E1091+D1092, IF(B1092&lt;B1091, E1091-D1092, E1091))</f>
        <v>6755927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9.85</v>
      </c>
      <c r="C1093" s="6">
        <f>TITRES_STAT!D1096</f>
        <v>6.5218999999999996</v>
      </c>
      <c r="D1093" s="6">
        <f>TITRES_STAT!E1096</f>
        <v>19104</v>
      </c>
      <c r="E1093" s="2">
        <f t="shared" si="68"/>
        <v>6755927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9.9</v>
      </c>
      <c r="C1094" s="6">
        <f>TITRES_STAT!D1097</f>
        <v>6.5549999999999997</v>
      </c>
      <c r="D1094" s="6">
        <f>TITRES_STAT!E1097</f>
        <v>7055</v>
      </c>
      <c r="E1094" s="2">
        <f t="shared" si="68"/>
        <v>6762982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6">
        <f>TITRES_STAT!C1098</f>
        <v>9.91</v>
      </c>
      <c r="C1095" s="6">
        <f>TITRES_STAT!D1098</f>
        <v>6.5689000000000002</v>
      </c>
      <c r="D1095" s="6">
        <f>TITRES_STAT!E1098</f>
        <v>7041</v>
      </c>
      <c r="E1095" s="2">
        <f t="shared" si="68"/>
        <v>6770023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BEARISH</v>
      </c>
    </row>
    <row r="1096" spans="1:8" ht="13.5" x14ac:dyDescent="0.25">
      <c r="A1096" s="3">
        <f>TITRES_STAT!B1099</f>
        <v>43602</v>
      </c>
      <c r="B1096" s="6">
        <f>TITRES_STAT!C1099</f>
        <v>10.050000000000001</v>
      </c>
      <c r="C1096" s="6">
        <f>TITRES_STAT!D1099</f>
        <v>6.6616999999999997</v>
      </c>
      <c r="D1096" s="6">
        <f>TITRES_STAT!E1099</f>
        <v>13347</v>
      </c>
      <c r="E1096" s="2">
        <f t="shared" si="68"/>
        <v>6783370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NEUTRAL</v>
      </c>
      <c r="H1096" s="6" t="str">
        <f t="shared" si="69"/>
        <v>CONFIRMED BULLISH</v>
      </c>
    </row>
    <row r="1097" spans="1:8" ht="13.5" x14ac:dyDescent="0.25">
      <c r="A1097" s="3">
        <f>TITRES_STAT!B1100</f>
        <v>43605</v>
      </c>
      <c r="B1097" s="6">
        <f>TITRES_STAT!C1100</f>
        <v>10.16</v>
      </c>
      <c r="C1097" s="6">
        <f>TITRES_STAT!D1100</f>
        <v>6.7346000000000004</v>
      </c>
      <c r="D1097" s="6">
        <f>TITRES_STAT!E1100</f>
        <v>3430</v>
      </c>
      <c r="E1097" s="2">
        <f t="shared" si="68"/>
        <v>6786800</v>
      </c>
      <c r="F1097" s="6" t="str">
        <f t="shared" si="71"/>
        <v>BULLISH</v>
      </c>
      <c r="G1097" s="6" t="str">
        <f t="shared" si="70"/>
        <v>NEUTRAL</v>
      </c>
      <c r="H1097" s="6" t="str">
        <f t="shared" si="69"/>
        <v>CONFIRMED BULLISH</v>
      </c>
    </row>
    <row r="1098" spans="1:8" ht="13.5" x14ac:dyDescent="0.25">
      <c r="A1098" s="3">
        <f>TITRES_STAT!B1101</f>
        <v>43606</v>
      </c>
      <c r="B1098" s="6">
        <f>TITRES_STAT!C1101</f>
        <v>10.15</v>
      </c>
      <c r="C1098" s="6">
        <f>TITRES_STAT!D1101</f>
        <v>6.7279999999999998</v>
      </c>
      <c r="D1098" s="6">
        <f>TITRES_STAT!E1101</f>
        <v>3011</v>
      </c>
      <c r="E1098" s="2">
        <f t="shared" si="68"/>
        <v>6783789</v>
      </c>
      <c r="F1098" s="6" t="str">
        <f t="shared" si="71"/>
        <v>BULLISH</v>
      </c>
      <c r="G1098" s="6" t="str">
        <f t="shared" si="70"/>
        <v>NEUTRAL</v>
      </c>
      <c r="H1098" s="6" t="str">
        <f t="shared" si="69"/>
        <v>CONFIRMED BULLISH</v>
      </c>
    </row>
    <row r="1099" spans="1:8" ht="13.5" x14ac:dyDescent="0.25">
      <c r="A1099" s="3">
        <f>TITRES_STAT!B1102</f>
        <v>43607</v>
      </c>
      <c r="B1099" s="6">
        <f>TITRES_STAT!C1102</f>
        <v>10.199999999999999</v>
      </c>
      <c r="C1099" s="6">
        <f>TITRES_STAT!D1102</f>
        <v>6.7610999999999999</v>
      </c>
      <c r="D1099" s="6">
        <f>TITRES_STAT!E1102</f>
        <v>5804</v>
      </c>
      <c r="E1099" s="2">
        <f t="shared" si="68"/>
        <v>6789593</v>
      </c>
      <c r="F1099" s="6" t="str">
        <f t="shared" si="71"/>
        <v>BULLISH</v>
      </c>
      <c r="G1099" s="6" t="str">
        <f t="shared" si="70"/>
        <v>NEUTRAL</v>
      </c>
      <c r="H1099" s="6" t="str">
        <f t="shared" si="69"/>
        <v>CONFIRMED BULLISH</v>
      </c>
    </row>
    <row r="1100" spans="1:8" ht="13.5" x14ac:dyDescent="0.25">
      <c r="A1100" s="3">
        <f>TITRES_STAT!B1103</f>
        <v>43608</v>
      </c>
      <c r="B1100" s="6">
        <f>TITRES_STAT!C1103</f>
        <v>10.36</v>
      </c>
      <c r="C1100" s="6">
        <f>TITRES_STAT!D1103</f>
        <v>6.8670999999999998</v>
      </c>
      <c r="D1100" s="6">
        <f>TITRES_STAT!E1103</f>
        <v>2171</v>
      </c>
      <c r="E1100" s="2">
        <f t="shared" si="68"/>
        <v>6791764</v>
      </c>
      <c r="F1100" s="6" t="str">
        <f t="shared" si="71"/>
        <v>BULLISH</v>
      </c>
      <c r="G1100" s="6" t="str">
        <f t="shared" si="70"/>
        <v>NEUTRAL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10.59</v>
      </c>
      <c r="C1101" s="6">
        <f>TITRES_STAT!D1104</f>
        <v>7.0195999999999996</v>
      </c>
      <c r="D1101" s="6">
        <f>TITRES_STAT!E1104</f>
        <v>11748</v>
      </c>
      <c r="E1101" s="2">
        <f t="shared" si="68"/>
        <v>6803512</v>
      </c>
      <c r="F1101" s="6" t="str">
        <f t="shared" si="71"/>
        <v>BULLISH</v>
      </c>
      <c r="G1101" s="6" t="str">
        <f t="shared" si="70"/>
        <v>NEUTRAL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10.5</v>
      </c>
      <c r="C1102" s="6">
        <f>TITRES_STAT!D1105</f>
        <v>6.9599000000000002</v>
      </c>
      <c r="D1102" s="6">
        <f>TITRES_STAT!E1105</f>
        <v>6823</v>
      </c>
      <c r="E1102" s="2">
        <f t="shared" si="68"/>
        <v>6796689</v>
      </c>
      <c r="F1102" s="6" t="str">
        <f t="shared" si="71"/>
        <v>BULLISH</v>
      </c>
      <c r="G1102" s="6" t="str">
        <f t="shared" si="70"/>
        <v>NEUTRAL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10.66</v>
      </c>
      <c r="C1103" s="6">
        <f>TITRES_STAT!D1106</f>
        <v>7.0659999999999998</v>
      </c>
      <c r="D1103" s="6">
        <f>TITRES_STAT!E1106</f>
        <v>5187</v>
      </c>
      <c r="E1103" s="2">
        <f t="shared" si="68"/>
        <v>6801876</v>
      </c>
      <c r="F1103" s="6" t="str">
        <f t="shared" si="71"/>
        <v>BULLISH</v>
      </c>
      <c r="G1103" s="6" t="str">
        <f t="shared" si="70"/>
        <v>NEUTRAL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10.75</v>
      </c>
      <c r="C1104" s="6">
        <f>TITRES_STAT!D1107</f>
        <v>7.1257000000000001</v>
      </c>
      <c r="D1104" s="6">
        <f>TITRES_STAT!E1107</f>
        <v>2693</v>
      </c>
      <c r="E1104" s="2">
        <f t="shared" si="68"/>
        <v>6804569</v>
      </c>
      <c r="F1104" s="6" t="str">
        <f t="shared" si="71"/>
        <v>BULLISH</v>
      </c>
      <c r="G1104" s="6" t="str">
        <f t="shared" si="70"/>
        <v>NEUTRAL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10.74</v>
      </c>
      <c r="C1105" s="6">
        <f>TITRES_STAT!D1108</f>
        <v>7.1189999999999998</v>
      </c>
      <c r="D1105" s="6">
        <f>TITRES_STAT!E1108</f>
        <v>5803</v>
      </c>
      <c r="E1105" s="2">
        <f t="shared" si="68"/>
        <v>6798766</v>
      </c>
      <c r="F1105" s="6" t="str">
        <f t="shared" si="71"/>
        <v>BULLISH</v>
      </c>
      <c r="G1105" s="6" t="str">
        <f t="shared" si="70"/>
        <v>NEUTRAL</v>
      </c>
      <c r="H1105" s="6" t="str">
        <f t="shared" si="69"/>
        <v>CONFIRMED BULLISH</v>
      </c>
    </row>
    <row r="1106" spans="1:8" ht="13.5" x14ac:dyDescent="0.25">
      <c r="A1106" s="3">
        <f>TITRES_STAT!B1109</f>
        <v>43616</v>
      </c>
      <c r="B1106" s="6">
        <f>TITRES_STAT!C1109</f>
        <v>10.6</v>
      </c>
      <c r="C1106" s="6">
        <f>TITRES_STAT!D1109</f>
        <v>7.0262000000000002</v>
      </c>
      <c r="D1106" s="6">
        <f>TITRES_STAT!E1109</f>
        <v>6106</v>
      </c>
      <c r="E1106" s="2">
        <f t="shared" si="68"/>
        <v>6792660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BEARISH DIVERGENCE</v>
      </c>
    </row>
    <row r="1107" spans="1:8" ht="13.5" x14ac:dyDescent="0.25">
      <c r="A1107" s="3">
        <f>TITRES_STAT!B1110</f>
        <v>43619</v>
      </c>
      <c r="B1107" s="6">
        <f>TITRES_STAT!C1110</f>
        <v>10.58</v>
      </c>
      <c r="C1107" s="6">
        <f>TITRES_STAT!D1110</f>
        <v>7.0129999999999999</v>
      </c>
      <c r="D1107" s="6">
        <f>TITRES_STAT!E1110</f>
        <v>1282</v>
      </c>
      <c r="E1107" s="2">
        <f t="shared" si="68"/>
        <v>6791378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BEARISH DIVERGENCE</v>
      </c>
    </row>
    <row r="1108" spans="1:8" ht="13.5" x14ac:dyDescent="0.25">
      <c r="A1108" s="3">
        <f>TITRES_STAT!B1111</f>
        <v>43623</v>
      </c>
      <c r="B1108" s="6">
        <f>TITRES_STAT!C1111</f>
        <v>10.55</v>
      </c>
      <c r="C1108" s="6">
        <f>TITRES_STAT!D1111</f>
        <v>6.9931000000000001</v>
      </c>
      <c r="D1108" s="6">
        <f>TITRES_STAT!E1111</f>
        <v>2321</v>
      </c>
      <c r="E1108" s="2">
        <f t="shared" si="68"/>
        <v>6789057</v>
      </c>
      <c r="F1108" s="6" t="str">
        <f t="shared" si="71"/>
        <v>BEARISH</v>
      </c>
      <c r="G1108" s="6" t="str">
        <f t="shared" si="70"/>
        <v>NEUTRAL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10.45</v>
      </c>
      <c r="C1109" s="6">
        <f>TITRES_STAT!D1112</f>
        <v>6.9268000000000001</v>
      </c>
      <c r="D1109" s="6">
        <f>TITRES_STAT!E1112</f>
        <v>1726</v>
      </c>
      <c r="E1109" s="2">
        <f t="shared" si="68"/>
        <v>6787331</v>
      </c>
      <c r="F1109" s="6" t="str">
        <f t="shared" si="71"/>
        <v>BEARISH</v>
      </c>
      <c r="G1109" s="6" t="str">
        <f t="shared" si="70"/>
        <v>NEUTRAL</v>
      </c>
      <c r="H1109" s="6" t="str">
        <f t="shared" si="69"/>
        <v>CONFIRMED BEARISH</v>
      </c>
    </row>
    <row r="1110" spans="1:8" ht="13.5" x14ac:dyDescent="0.25">
      <c r="A1110" s="3">
        <f>TITRES_STAT!B1113</f>
        <v>43627</v>
      </c>
      <c r="B1110" s="6">
        <f>TITRES_STAT!C1113</f>
        <v>10.4</v>
      </c>
      <c r="C1110" s="6">
        <f>TITRES_STAT!D1113</f>
        <v>6.8936999999999999</v>
      </c>
      <c r="D1110" s="6">
        <f>TITRES_STAT!E1113</f>
        <v>8375</v>
      </c>
      <c r="E1110" s="2">
        <f t="shared" si="68"/>
        <v>6778956</v>
      </c>
      <c r="F1110" s="6" t="str">
        <f t="shared" si="71"/>
        <v>BEARISH</v>
      </c>
      <c r="G1110" s="6" t="str">
        <f t="shared" si="70"/>
        <v>NEUTRAL</v>
      </c>
      <c r="H1110" s="6" t="str">
        <f t="shared" si="69"/>
        <v>CONFIRMED BEARISH</v>
      </c>
    </row>
    <row r="1111" spans="1:8" ht="13.5" x14ac:dyDescent="0.25">
      <c r="A1111" s="3">
        <f>TITRES_STAT!B1114</f>
        <v>43628</v>
      </c>
      <c r="B1111" s="6">
        <f>TITRES_STAT!C1114</f>
        <v>10.4</v>
      </c>
      <c r="C1111" s="6">
        <f>TITRES_STAT!D1114</f>
        <v>6.8936999999999999</v>
      </c>
      <c r="D1111" s="6">
        <f>TITRES_STAT!E1114</f>
        <v>3582</v>
      </c>
      <c r="E1111" s="2">
        <f t="shared" si="68"/>
        <v>6778956</v>
      </c>
      <c r="F1111" s="6" t="str">
        <f t="shared" si="71"/>
        <v>BEARISH</v>
      </c>
      <c r="G1111" s="6" t="str">
        <f t="shared" si="70"/>
        <v>NEUTRAL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10.4</v>
      </c>
      <c r="C1112" s="6">
        <f>TITRES_STAT!D1115</f>
        <v>6.8936999999999999</v>
      </c>
      <c r="D1112" s="6">
        <f>TITRES_STAT!E1115</f>
        <v>10193</v>
      </c>
      <c r="E1112" s="2">
        <f t="shared" si="68"/>
        <v>6778956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10.3</v>
      </c>
      <c r="C1113" s="6">
        <f>TITRES_STAT!D1116</f>
        <v>6.8273999999999999</v>
      </c>
      <c r="D1113" s="6">
        <f>TITRES_STAT!E1116</f>
        <v>1275</v>
      </c>
      <c r="E1113" s="2">
        <f t="shared" si="68"/>
        <v>6777681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10.3</v>
      </c>
      <c r="C1114" s="6">
        <f>TITRES_STAT!D1117</f>
        <v>6.8273999999999999</v>
      </c>
      <c r="D1114" s="6">
        <f>TITRES_STAT!E1117</f>
        <v>494</v>
      </c>
      <c r="E1114" s="2">
        <f t="shared" si="68"/>
        <v>6777681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10.4</v>
      </c>
      <c r="C1115" s="6">
        <f>TITRES_STAT!D1118</f>
        <v>6.8936999999999999</v>
      </c>
      <c r="D1115" s="6">
        <f>TITRES_STAT!E1118</f>
        <v>2548</v>
      </c>
      <c r="E1115" s="2">
        <f t="shared" si="68"/>
        <v>6780229</v>
      </c>
      <c r="F1115" s="6" t="str">
        <f t="shared" si="71"/>
        <v>BULLISH</v>
      </c>
      <c r="G1115" s="6" t="str">
        <f t="shared" si="70"/>
        <v>NEUTRAL</v>
      </c>
      <c r="H1115" s="6" t="str">
        <f t="shared" si="69"/>
        <v>NEUTRAL</v>
      </c>
    </row>
    <row r="1116" spans="1:8" ht="13.5" x14ac:dyDescent="0.25">
      <c r="A1116" s="3">
        <f>TITRES_STAT!B1119</f>
        <v>43635</v>
      </c>
      <c r="B1116" s="6">
        <f>TITRES_STAT!C1119</f>
        <v>10.3</v>
      </c>
      <c r="C1116" s="6">
        <f>TITRES_STAT!D1119</f>
        <v>6.8273999999999999</v>
      </c>
      <c r="D1116" s="6">
        <f>TITRES_STAT!E1119</f>
        <v>2709</v>
      </c>
      <c r="E1116" s="2">
        <f t="shared" si="68"/>
        <v>6777520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CONFIRMED BEARISH</v>
      </c>
    </row>
    <row r="1117" spans="1:8" ht="13.5" x14ac:dyDescent="0.25">
      <c r="A1117" s="3">
        <f>TITRES_STAT!B1120</f>
        <v>43636</v>
      </c>
      <c r="B1117" s="6">
        <f>TITRES_STAT!C1120</f>
        <v>10.3</v>
      </c>
      <c r="C1117" s="6">
        <f>TITRES_STAT!D1120</f>
        <v>6.8273999999999999</v>
      </c>
      <c r="D1117" s="6">
        <f>TITRES_STAT!E1120</f>
        <v>1905</v>
      </c>
      <c r="E1117" s="2">
        <f t="shared" si="68"/>
        <v>6777520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CONFIRMED BEARISH</v>
      </c>
    </row>
    <row r="1118" spans="1:8" ht="13.5" x14ac:dyDescent="0.25">
      <c r="A1118" s="3">
        <f>TITRES_STAT!B1121</f>
        <v>43637</v>
      </c>
      <c r="B1118" s="6">
        <f>TITRES_STAT!C1121</f>
        <v>10.25</v>
      </c>
      <c r="C1118" s="6">
        <f>TITRES_STAT!D1121</f>
        <v>6.7942</v>
      </c>
      <c r="D1118" s="6">
        <f>TITRES_STAT!E1121</f>
        <v>8735</v>
      </c>
      <c r="E1118" s="2">
        <f t="shared" si="68"/>
        <v>6768785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10.59</v>
      </c>
      <c r="C1119" s="6">
        <f>TITRES_STAT!D1122</f>
        <v>7.0195999999999996</v>
      </c>
      <c r="D1119" s="6">
        <f>TITRES_STAT!E1122</f>
        <v>14427</v>
      </c>
      <c r="E1119" s="2">
        <f t="shared" si="68"/>
        <v>6783212</v>
      </c>
      <c r="F1119" s="6" t="str">
        <f t="shared" si="71"/>
        <v>BULLISH</v>
      </c>
      <c r="G1119" s="6" t="str">
        <f t="shared" si="70"/>
        <v>NEUTRAL</v>
      </c>
      <c r="H1119" s="6" t="str">
        <f t="shared" si="69"/>
        <v>CONFIRMED BULLISH</v>
      </c>
    </row>
    <row r="1120" spans="1:8" ht="13.5" x14ac:dyDescent="0.25">
      <c r="A1120" s="3">
        <f>TITRES_STAT!B1123</f>
        <v>43641</v>
      </c>
      <c r="B1120" s="6">
        <f>TITRES_STAT!C1123</f>
        <v>10.72</v>
      </c>
      <c r="C1120" s="6">
        <f>TITRES_STAT!D1123</f>
        <v>7.1058000000000003</v>
      </c>
      <c r="D1120" s="6">
        <f>TITRES_STAT!E1123</f>
        <v>12089</v>
      </c>
      <c r="E1120" s="2">
        <f t="shared" si="68"/>
        <v>6795301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CONFIRMED BULLISH</v>
      </c>
    </row>
    <row r="1121" spans="1:8" ht="13.5" x14ac:dyDescent="0.25">
      <c r="A1121" s="3">
        <f>TITRES_STAT!B1124</f>
        <v>43642</v>
      </c>
      <c r="B1121" s="6">
        <f>TITRES_STAT!C1124</f>
        <v>10.69</v>
      </c>
      <c r="C1121" s="6">
        <f>TITRES_STAT!D1124</f>
        <v>7.0858999999999996</v>
      </c>
      <c r="D1121" s="6">
        <f>TITRES_STAT!E1124</f>
        <v>6277</v>
      </c>
      <c r="E1121" s="2">
        <f t="shared" si="68"/>
        <v>6789024</v>
      </c>
      <c r="F1121" s="6" t="str">
        <f t="shared" si="71"/>
        <v>BULLISH</v>
      </c>
      <c r="G1121" s="6" t="str">
        <f t="shared" si="70"/>
        <v>NEUTRAL</v>
      </c>
      <c r="H1121" s="6" t="str">
        <f t="shared" si="69"/>
        <v>CONFIRMED BULLISH</v>
      </c>
    </row>
    <row r="1122" spans="1:8" ht="13.5" x14ac:dyDescent="0.25">
      <c r="A1122" s="3">
        <f>TITRES_STAT!B1125</f>
        <v>43643</v>
      </c>
      <c r="B1122" s="6">
        <f>TITRES_STAT!C1125</f>
        <v>10.41</v>
      </c>
      <c r="C1122" s="6">
        <f>TITRES_STAT!D1125</f>
        <v>6.9002999999999997</v>
      </c>
      <c r="D1122" s="6">
        <f>TITRES_STAT!E1125</f>
        <v>16907</v>
      </c>
      <c r="E1122" s="2">
        <f t="shared" si="68"/>
        <v>6772117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BEARISH DIVERGENCE</v>
      </c>
    </row>
    <row r="1123" spans="1:8" ht="13.5" x14ac:dyDescent="0.25">
      <c r="A1123" s="3">
        <f>TITRES_STAT!B1126</f>
        <v>43644</v>
      </c>
      <c r="B1123" s="6">
        <f>TITRES_STAT!C1126</f>
        <v>10.6</v>
      </c>
      <c r="C1123" s="6">
        <f>TITRES_STAT!D1126</f>
        <v>7.0262000000000002</v>
      </c>
      <c r="D1123" s="6">
        <f>TITRES_STAT!E1126</f>
        <v>19270</v>
      </c>
      <c r="E1123" s="2">
        <f t="shared" si="68"/>
        <v>6791387</v>
      </c>
      <c r="F1123" s="6" t="str">
        <f t="shared" si="71"/>
        <v>BULLISH</v>
      </c>
      <c r="G1123" s="6" t="str">
        <f t="shared" si="70"/>
        <v>NEUTRAL</v>
      </c>
      <c r="H1123" s="6" t="str">
        <f t="shared" si="69"/>
        <v>CONFIRMED BULLISH</v>
      </c>
    </row>
    <row r="1124" spans="1:8" ht="13.5" x14ac:dyDescent="0.25">
      <c r="A1124" s="3">
        <f>TITRES_STAT!B1127</f>
        <v>43647</v>
      </c>
      <c r="B1124" s="6">
        <f>TITRES_STAT!C1127</f>
        <v>10.7</v>
      </c>
      <c r="C1124" s="6">
        <f>TITRES_STAT!D1127</f>
        <v>7.0925000000000002</v>
      </c>
      <c r="D1124" s="6">
        <f>TITRES_STAT!E1127</f>
        <v>5064</v>
      </c>
      <c r="E1124" s="2">
        <f t="shared" si="68"/>
        <v>6796451</v>
      </c>
      <c r="F1124" s="6" t="str">
        <f t="shared" si="71"/>
        <v>BULLISH</v>
      </c>
      <c r="G1124" s="6" t="str">
        <f t="shared" si="70"/>
        <v>NEUTRAL</v>
      </c>
      <c r="H1124" s="6" t="str">
        <f t="shared" si="69"/>
        <v>CONFIRMED BULLISH</v>
      </c>
    </row>
    <row r="1125" spans="1:8" ht="13.5" x14ac:dyDescent="0.25">
      <c r="A1125" s="3">
        <f>TITRES_STAT!B1128</f>
        <v>43648</v>
      </c>
      <c r="B1125" s="6">
        <f>TITRES_STAT!C1128</f>
        <v>10.69</v>
      </c>
      <c r="C1125" s="6">
        <f>TITRES_STAT!D1128</f>
        <v>7.0858999999999996</v>
      </c>
      <c r="D1125" s="6">
        <f>TITRES_STAT!E1128</f>
        <v>9189</v>
      </c>
      <c r="E1125" s="2">
        <f t="shared" si="68"/>
        <v>6787262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CONFIRMED BEARISH</v>
      </c>
    </row>
    <row r="1126" spans="1:8" ht="13.5" x14ac:dyDescent="0.25">
      <c r="A1126" s="3">
        <f>TITRES_STAT!B1129</f>
        <v>43649</v>
      </c>
      <c r="B1126" s="6">
        <f>TITRES_STAT!C1129</f>
        <v>11.15</v>
      </c>
      <c r="C1126" s="6">
        <f>TITRES_STAT!D1129</f>
        <v>7.3907999999999996</v>
      </c>
      <c r="D1126" s="6">
        <f>TITRES_STAT!E1129</f>
        <v>38162</v>
      </c>
      <c r="E1126" s="2">
        <f t="shared" si="68"/>
        <v>6825424</v>
      </c>
      <c r="F1126" s="6" t="str">
        <f t="shared" si="71"/>
        <v>BULLISH</v>
      </c>
      <c r="G1126" s="6" t="str">
        <f t="shared" si="70"/>
        <v>NEUTRAL</v>
      </c>
      <c r="H1126" s="6" t="str">
        <f t="shared" si="69"/>
        <v>CONFIRMED BULLISH</v>
      </c>
    </row>
    <row r="1127" spans="1:8" ht="13.5" x14ac:dyDescent="0.25">
      <c r="A1127" s="3">
        <f>TITRES_STAT!B1130</f>
        <v>43650</v>
      </c>
      <c r="B1127" s="6">
        <f>TITRES_STAT!C1130</f>
        <v>11.35</v>
      </c>
      <c r="C1127" s="6">
        <f>TITRES_STAT!D1130</f>
        <v>7.5233999999999996</v>
      </c>
      <c r="D1127" s="6">
        <f>TITRES_STAT!E1130</f>
        <v>54899</v>
      </c>
      <c r="E1127" s="2">
        <f t="shared" si="68"/>
        <v>6880323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11.19</v>
      </c>
      <c r="C1128" s="6">
        <f>TITRES_STAT!D1131</f>
        <v>7.4173</v>
      </c>
      <c r="D1128" s="6">
        <f>TITRES_STAT!E1131</f>
        <v>10440</v>
      </c>
      <c r="E1128" s="2">
        <f t="shared" si="68"/>
        <v>6869883</v>
      </c>
      <c r="F1128" s="6" t="str">
        <f t="shared" si="71"/>
        <v>BULLISH</v>
      </c>
      <c r="G1128" s="6" t="str">
        <f t="shared" si="70"/>
        <v>NEUTRAL</v>
      </c>
      <c r="H1128" s="6" t="str">
        <f t="shared" si="69"/>
        <v>CONFIRMED BULLISH</v>
      </c>
    </row>
    <row r="1129" spans="1:8" ht="13.5" x14ac:dyDescent="0.25">
      <c r="A1129" s="3">
        <f>TITRES_STAT!B1132</f>
        <v>43654</v>
      </c>
      <c r="B1129" s="6">
        <f>TITRES_STAT!C1132</f>
        <v>11.3</v>
      </c>
      <c r="C1129" s="6">
        <f>TITRES_STAT!D1132</f>
        <v>7.4901999999999997</v>
      </c>
      <c r="D1129" s="6">
        <f>TITRES_STAT!E1132</f>
        <v>16370</v>
      </c>
      <c r="E1129" s="2">
        <f t="shared" si="68"/>
        <v>6886253</v>
      </c>
      <c r="F1129" s="6" t="str">
        <f t="shared" si="71"/>
        <v>BULLISH</v>
      </c>
      <c r="G1129" s="6" t="str">
        <f t="shared" si="70"/>
        <v>NEUTRAL</v>
      </c>
      <c r="H1129" s="6" t="str">
        <f t="shared" si="69"/>
        <v>CONFIRMED BULLISH</v>
      </c>
    </row>
    <row r="1130" spans="1:8" ht="13.5" x14ac:dyDescent="0.25">
      <c r="A1130" s="3">
        <f>TITRES_STAT!B1133</f>
        <v>43655</v>
      </c>
      <c r="B1130" s="6">
        <f>TITRES_STAT!C1133</f>
        <v>11.45</v>
      </c>
      <c r="C1130" s="6">
        <f>TITRES_STAT!D1133</f>
        <v>7.5896999999999997</v>
      </c>
      <c r="D1130" s="6">
        <f>TITRES_STAT!E1133</f>
        <v>15966</v>
      </c>
      <c r="E1130" s="2">
        <f t="shared" si="68"/>
        <v>6902219</v>
      </c>
      <c r="F1130" s="6" t="str">
        <f t="shared" si="71"/>
        <v>BULLISH</v>
      </c>
      <c r="G1130" s="6" t="str">
        <f t="shared" si="70"/>
        <v>NEUTRAL</v>
      </c>
      <c r="H1130" s="6" t="str">
        <f t="shared" si="69"/>
        <v>CONFIRMED BULLISH</v>
      </c>
    </row>
    <row r="1131" spans="1:8" ht="13.5" x14ac:dyDescent="0.25">
      <c r="A1131" s="3">
        <f>TITRES_STAT!B1134</f>
        <v>43656</v>
      </c>
      <c r="B1131" s="6">
        <f>TITRES_STAT!C1134</f>
        <v>11.8</v>
      </c>
      <c r="C1131" s="6">
        <f>TITRES_STAT!D1134</f>
        <v>7.8216999999999999</v>
      </c>
      <c r="D1131" s="6">
        <f>TITRES_STAT!E1134</f>
        <v>58354</v>
      </c>
      <c r="E1131" s="2">
        <f t="shared" si="68"/>
        <v>6960573</v>
      </c>
      <c r="F1131" s="6" t="str">
        <f t="shared" si="71"/>
        <v>BULLISH</v>
      </c>
      <c r="G1131" s="6" t="str">
        <f t="shared" si="70"/>
        <v>NEUTRAL</v>
      </c>
      <c r="H1131" s="6" t="str">
        <f t="shared" si="69"/>
        <v>CONFIRMED BULLISH</v>
      </c>
    </row>
    <row r="1132" spans="1:8" ht="13.5" x14ac:dyDescent="0.25">
      <c r="A1132" s="3">
        <f>TITRES_STAT!B1135</f>
        <v>43657</v>
      </c>
      <c r="B1132" s="6">
        <f>TITRES_STAT!C1135</f>
        <v>11.79</v>
      </c>
      <c r="C1132" s="6">
        <f>TITRES_STAT!D1135</f>
        <v>7.8150000000000004</v>
      </c>
      <c r="D1132" s="6">
        <f>TITRES_STAT!E1135</f>
        <v>19343</v>
      </c>
      <c r="E1132" s="2">
        <f t="shared" si="68"/>
        <v>6941230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43658</v>
      </c>
      <c r="B1133" s="6">
        <f>TITRES_STAT!C1136</f>
        <v>12</v>
      </c>
      <c r="C1133" s="6">
        <f>TITRES_STAT!D1136</f>
        <v>7.9542000000000002</v>
      </c>
      <c r="D1133" s="6">
        <f>TITRES_STAT!E1136</f>
        <v>59304</v>
      </c>
      <c r="E1133" s="2">
        <f t="shared" si="68"/>
        <v>7000534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CONFIRMED BULLISH</v>
      </c>
    </row>
    <row r="1134" spans="1:8" ht="13.5" x14ac:dyDescent="0.25">
      <c r="A1134" s="3">
        <f>TITRES_STAT!B1137</f>
        <v>43661</v>
      </c>
      <c r="B1134" s="6">
        <f>TITRES_STAT!C1137</f>
        <v>11.9</v>
      </c>
      <c r="C1134" s="6">
        <f>TITRES_STAT!D1137</f>
        <v>7.8879000000000001</v>
      </c>
      <c r="D1134" s="6">
        <f>TITRES_STAT!E1137</f>
        <v>14015</v>
      </c>
      <c r="E1134" s="2">
        <f t="shared" si="68"/>
        <v>6986519</v>
      </c>
      <c r="F1134" s="6" t="str">
        <f t="shared" si="71"/>
        <v>BULLISH</v>
      </c>
      <c r="G1134" s="6" t="str">
        <f t="shared" si="70"/>
        <v>NEUTRAL</v>
      </c>
      <c r="H1134" s="6" t="str">
        <f t="shared" si="69"/>
        <v>CONFIRMED BULLISH</v>
      </c>
    </row>
    <row r="1135" spans="1:8" ht="13.5" x14ac:dyDescent="0.25">
      <c r="A1135" s="3">
        <f>TITRES_STAT!B1138</f>
        <v>43662</v>
      </c>
      <c r="B1135" s="6">
        <f>TITRES_STAT!C1138</f>
        <v>12</v>
      </c>
      <c r="C1135" s="6">
        <f>TITRES_STAT!D1138</f>
        <v>7.9542000000000002</v>
      </c>
      <c r="D1135" s="6">
        <f>TITRES_STAT!E1138</f>
        <v>70464</v>
      </c>
      <c r="E1135" s="2">
        <f t="shared" si="68"/>
        <v>7056983</v>
      </c>
      <c r="F1135" s="6" t="str">
        <f t="shared" si="71"/>
        <v>BULLISH</v>
      </c>
      <c r="G1135" s="6" t="str">
        <f t="shared" si="70"/>
        <v>STRONG</v>
      </c>
      <c r="H1135" s="6" t="str">
        <f t="shared" si="69"/>
        <v>CONFIRMED BULLISH</v>
      </c>
    </row>
    <row r="1136" spans="1:8" ht="13.5" x14ac:dyDescent="0.25">
      <c r="A1136" s="3">
        <f>TITRES_STAT!B1139</f>
        <v>43663</v>
      </c>
      <c r="B1136" s="6">
        <f>TITRES_STAT!C1139</f>
        <v>11.98</v>
      </c>
      <c r="C1136" s="6">
        <f>TITRES_STAT!D1139</f>
        <v>7.9409999999999998</v>
      </c>
      <c r="D1136" s="6">
        <f>TITRES_STAT!E1139</f>
        <v>4082</v>
      </c>
      <c r="E1136" s="2">
        <f t="shared" si="68"/>
        <v>7052901</v>
      </c>
      <c r="F1136" s="6" t="str">
        <f t="shared" si="71"/>
        <v>BULLISH</v>
      </c>
      <c r="G1136" s="6" t="str">
        <f t="shared" si="70"/>
        <v>NEUTRAL</v>
      </c>
      <c r="H1136" s="6" t="str">
        <f t="shared" si="69"/>
        <v>CONFIRMED BULLISH</v>
      </c>
    </row>
    <row r="1137" spans="1:8" ht="13.5" x14ac:dyDescent="0.25">
      <c r="A1137" s="3">
        <f>TITRES_STAT!B1140</f>
        <v>43664</v>
      </c>
      <c r="B1137" s="6">
        <f>TITRES_STAT!C1140</f>
        <v>11.89</v>
      </c>
      <c r="C1137" s="6">
        <f>TITRES_STAT!D1140</f>
        <v>7.8813000000000004</v>
      </c>
      <c r="D1137" s="6">
        <f>TITRES_STAT!E1140</f>
        <v>6933</v>
      </c>
      <c r="E1137" s="2">
        <f t="shared" si="68"/>
        <v>7045968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CONFIRMED BULLISH</v>
      </c>
    </row>
    <row r="1138" spans="1:8" ht="13.5" x14ac:dyDescent="0.25">
      <c r="A1138" s="3">
        <f>TITRES_STAT!B1141</f>
        <v>43665</v>
      </c>
      <c r="B1138" s="6">
        <f>TITRES_STAT!C1141</f>
        <v>11.85</v>
      </c>
      <c r="C1138" s="6">
        <f>TITRES_STAT!D1141</f>
        <v>7.8548</v>
      </c>
      <c r="D1138" s="6">
        <f>TITRES_STAT!E1141</f>
        <v>4514</v>
      </c>
      <c r="E1138" s="2">
        <f t="shared" si="68"/>
        <v>7041454</v>
      </c>
      <c r="F1138" s="6" t="str">
        <f t="shared" si="71"/>
        <v>BULLISH</v>
      </c>
      <c r="G1138" s="6" t="str">
        <f t="shared" si="70"/>
        <v>NEUTRAL</v>
      </c>
      <c r="H1138" s="6" t="str">
        <f t="shared" si="69"/>
        <v>BULLISH DIVERGENCE</v>
      </c>
    </row>
    <row r="1139" spans="1:8" ht="13.5" x14ac:dyDescent="0.25">
      <c r="A1139" s="3">
        <f>TITRES_STAT!B1142</f>
        <v>43668</v>
      </c>
      <c r="B1139" s="6">
        <f>TITRES_STAT!C1142</f>
        <v>11.88</v>
      </c>
      <c r="C1139" s="6">
        <f>TITRES_STAT!D1142</f>
        <v>7.8746999999999998</v>
      </c>
      <c r="D1139" s="6">
        <f>TITRES_STAT!E1142</f>
        <v>2197</v>
      </c>
      <c r="E1139" s="2">
        <f t="shared" si="68"/>
        <v>7043651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BULLISH DIVERGENCE</v>
      </c>
    </row>
    <row r="1140" spans="1:8" ht="13.5" x14ac:dyDescent="0.25">
      <c r="A1140" s="3">
        <f>TITRES_STAT!B1143</f>
        <v>43669</v>
      </c>
      <c r="B1140" s="6">
        <f>TITRES_STAT!C1143</f>
        <v>11.53</v>
      </c>
      <c r="C1140" s="6">
        <f>TITRES_STAT!D1143</f>
        <v>7.6426999999999996</v>
      </c>
      <c r="D1140" s="6">
        <f>TITRES_STAT!E1143</f>
        <v>6001</v>
      </c>
      <c r="E1140" s="2">
        <f t="shared" si="68"/>
        <v>7037650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43670</v>
      </c>
      <c r="B1141" s="6">
        <f>TITRES_STAT!C1144</f>
        <v>11.6</v>
      </c>
      <c r="C1141" s="6">
        <f>TITRES_STAT!D1144</f>
        <v>7.6890999999999998</v>
      </c>
      <c r="D1141" s="6">
        <f>TITRES_STAT!E1144</f>
        <v>3298</v>
      </c>
      <c r="E1141" s="2">
        <f t="shared" si="68"/>
        <v>7040948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43672</v>
      </c>
      <c r="B1142" s="6">
        <f>TITRES_STAT!C1145</f>
        <v>11.59</v>
      </c>
      <c r="C1142" s="6">
        <f>TITRES_STAT!D1145</f>
        <v>7.6825000000000001</v>
      </c>
      <c r="D1142" s="6">
        <f>TITRES_STAT!E1145</f>
        <v>1414</v>
      </c>
      <c r="E1142" s="2">
        <f t="shared" si="68"/>
        <v>7039534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CONFIRMED BEARISH</v>
      </c>
    </row>
    <row r="1143" spans="1:8" ht="13.5" x14ac:dyDescent="0.25">
      <c r="A1143" s="3">
        <f>TITRES_STAT!B1146</f>
        <v>43675</v>
      </c>
      <c r="B1143" s="6">
        <f>TITRES_STAT!C1146</f>
        <v>11.9</v>
      </c>
      <c r="C1143" s="6">
        <f>TITRES_STAT!D1146</f>
        <v>7.8879000000000001</v>
      </c>
      <c r="D1143" s="6">
        <f>TITRES_STAT!E1146</f>
        <v>6426</v>
      </c>
      <c r="E1143" s="2">
        <f t="shared" si="68"/>
        <v>7045960</v>
      </c>
      <c r="F1143" s="6" t="str">
        <f t="shared" si="71"/>
        <v>BULLISH</v>
      </c>
      <c r="G1143" s="6" t="str">
        <f t="shared" si="70"/>
        <v>NEUTRAL</v>
      </c>
      <c r="H1143" s="6" t="str">
        <f t="shared" si="69"/>
        <v>CONFIRMED BULLISH</v>
      </c>
    </row>
    <row r="1144" spans="1:8" ht="13.5" x14ac:dyDescent="0.25">
      <c r="A1144" s="3">
        <f>TITRES_STAT!B1147</f>
        <v>43676</v>
      </c>
      <c r="B1144" s="6">
        <f>TITRES_STAT!C1147</f>
        <v>11.9</v>
      </c>
      <c r="C1144" s="6">
        <f>TITRES_STAT!D1147</f>
        <v>7.8879000000000001</v>
      </c>
      <c r="D1144" s="6">
        <f>TITRES_STAT!E1147</f>
        <v>1204</v>
      </c>
      <c r="E1144" s="2">
        <f t="shared" si="68"/>
        <v>7045960</v>
      </c>
      <c r="F1144" s="6" t="str">
        <f t="shared" si="71"/>
        <v>BULLISH</v>
      </c>
      <c r="G1144" s="6" t="str">
        <f t="shared" si="70"/>
        <v>NEUTRAL</v>
      </c>
      <c r="H1144" s="6" t="str">
        <f t="shared" si="69"/>
        <v>CONFIRMED BULLISH</v>
      </c>
    </row>
    <row r="1145" spans="1:8" ht="13.5" x14ac:dyDescent="0.25">
      <c r="A1145" s="3">
        <f>TITRES_STAT!B1148</f>
        <v>43677</v>
      </c>
      <c r="B1145" s="6">
        <f>TITRES_STAT!C1148</f>
        <v>11.6</v>
      </c>
      <c r="C1145" s="6">
        <f>TITRES_STAT!D1148</f>
        <v>7.6890999999999998</v>
      </c>
      <c r="D1145" s="6">
        <f>TITRES_STAT!E1148</f>
        <v>8068</v>
      </c>
      <c r="E1145" s="2">
        <f t="shared" si="68"/>
        <v>7037892</v>
      </c>
      <c r="F1145" s="6" t="str">
        <f t="shared" si="71"/>
        <v>BULLISH</v>
      </c>
      <c r="G1145" s="6" t="str">
        <f t="shared" si="70"/>
        <v>NEUTRAL</v>
      </c>
      <c r="H1145" s="6" t="str">
        <f t="shared" si="69"/>
        <v>CONFIRMED BULLISH</v>
      </c>
    </row>
    <row r="1146" spans="1:8" ht="13.5" x14ac:dyDescent="0.25">
      <c r="A1146" s="3">
        <f>TITRES_STAT!B1149</f>
        <v>43678</v>
      </c>
      <c r="B1146" s="6">
        <f>TITRES_STAT!C1149</f>
        <v>11.88</v>
      </c>
      <c r="C1146" s="6">
        <f>TITRES_STAT!D1149</f>
        <v>7.8746999999999998</v>
      </c>
      <c r="D1146" s="6">
        <f>TITRES_STAT!E1149</f>
        <v>2162</v>
      </c>
      <c r="E1146" s="2">
        <f t="shared" si="68"/>
        <v>7040054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BEARISH DIVERGENCE</v>
      </c>
    </row>
    <row r="1147" spans="1:8" ht="13.5" x14ac:dyDescent="0.25">
      <c r="A1147" s="3">
        <f>TITRES_STAT!B1150</f>
        <v>43679</v>
      </c>
      <c r="B1147" s="6">
        <f>TITRES_STAT!C1150</f>
        <v>11.82</v>
      </c>
      <c r="C1147" s="6">
        <f>TITRES_STAT!D1150</f>
        <v>7.8349000000000002</v>
      </c>
      <c r="D1147" s="6">
        <f>TITRES_STAT!E1150</f>
        <v>2927</v>
      </c>
      <c r="E1147" s="2">
        <f t="shared" si="68"/>
        <v>7037127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BEARISH DIVERGENCE</v>
      </c>
    </row>
    <row r="1148" spans="1:8" ht="13.5" x14ac:dyDescent="0.25">
      <c r="A1148" s="3">
        <f>TITRES_STAT!B1151</f>
        <v>43682</v>
      </c>
      <c r="B1148" s="6">
        <f>TITRES_STAT!C1151</f>
        <v>11.8</v>
      </c>
      <c r="C1148" s="6">
        <f>TITRES_STAT!D1151</f>
        <v>7.8216999999999999</v>
      </c>
      <c r="D1148" s="6">
        <f>TITRES_STAT!E1151</f>
        <v>19518</v>
      </c>
      <c r="E1148" s="2">
        <f t="shared" si="68"/>
        <v>7017609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11.7</v>
      </c>
      <c r="C1149" s="6">
        <f>TITRES_STAT!D1152</f>
        <v>7.7553999999999998</v>
      </c>
      <c r="D1149" s="6">
        <f>TITRES_STAT!E1152</f>
        <v>14724</v>
      </c>
      <c r="E1149" s="2">
        <f t="shared" si="68"/>
        <v>7002885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11.74</v>
      </c>
      <c r="C1150" s="6">
        <f>TITRES_STAT!D1153</f>
        <v>7.7819000000000003</v>
      </c>
      <c r="D1150" s="6">
        <f>TITRES_STAT!E1153</f>
        <v>306</v>
      </c>
      <c r="E1150" s="2">
        <f t="shared" si="68"/>
        <v>7003191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BEARISH DIVERGENCE</v>
      </c>
    </row>
    <row r="1151" spans="1:8" ht="13.5" x14ac:dyDescent="0.25">
      <c r="A1151" s="3">
        <f>TITRES_STAT!B1154</f>
        <v>43685</v>
      </c>
      <c r="B1151" s="6">
        <f>TITRES_STAT!C1154</f>
        <v>11.78</v>
      </c>
      <c r="C1151" s="6">
        <f>TITRES_STAT!D1154</f>
        <v>7.8083999999999998</v>
      </c>
      <c r="D1151" s="6">
        <f>TITRES_STAT!E1154</f>
        <v>2298</v>
      </c>
      <c r="E1151" s="2">
        <f t="shared" si="68"/>
        <v>7005489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CONFIRMED BEARISH</v>
      </c>
    </row>
    <row r="1152" spans="1:8" ht="13.5" x14ac:dyDescent="0.25">
      <c r="A1152" s="3">
        <f>TITRES_STAT!B1155</f>
        <v>43686</v>
      </c>
      <c r="B1152" s="6">
        <f>TITRES_STAT!C1155</f>
        <v>11.77</v>
      </c>
      <c r="C1152" s="6">
        <f>TITRES_STAT!D1155</f>
        <v>7.8018000000000001</v>
      </c>
      <c r="D1152" s="6">
        <f>TITRES_STAT!E1155</f>
        <v>2175</v>
      </c>
      <c r="E1152" s="2">
        <f t="shared" si="68"/>
        <v>7003314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CONFIRMED BEARISH</v>
      </c>
    </row>
    <row r="1153" spans="1:8" ht="13.5" x14ac:dyDescent="0.25">
      <c r="A1153" s="3">
        <f>TITRES_STAT!B1156</f>
        <v>43691</v>
      </c>
      <c r="B1153" s="6">
        <f>TITRES_STAT!C1156</f>
        <v>11.77</v>
      </c>
      <c r="C1153" s="6">
        <f>TITRES_STAT!D1156</f>
        <v>7.8018000000000001</v>
      </c>
      <c r="D1153" s="6">
        <f>TITRES_STAT!E1156</f>
        <v>573</v>
      </c>
      <c r="E1153" s="2">
        <f t="shared" si="68"/>
        <v>7003314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11.7</v>
      </c>
      <c r="C1154" s="6">
        <f>TITRES_STAT!D1157</f>
        <v>7.7553999999999998</v>
      </c>
      <c r="D1154" s="6">
        <f>TITRES_STAT!E1157</f>
        <v>1612</v>
      </c>
      <c r="E1154" s="2">
        <f t="shared" si="68"/>
        <v>7001702</v>
      </c>
      <c r="F1154" s="6" t="str">
        <f t="shared" si="71"/>
        <v>BEARISH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43693</v>
      </c>
      <c r="B1155" s="6">
        <f>TITRES_STAT!C1158</f>
        <v>11.8</v>
      </c>
      <c r="C1155" s="6">
        <f>TITRES_STAT!D1158</f>
        <v>7.8216999999999999</v>
      </c>
      <c r="D1155" s="6">
        <f>TITRES_STAT!E1158</f>
        <v>4266</v>
      </c>
      <c r="E1155" s="2">
        <f t="shared" si="68"/>
        <v>7005968</v>
      </c>
      <c r="F1155" s="6" t="str">
        <f t="shared" si="71"/>
        <v>BULLISH</v>
      </c>
      <c r="G1155" s="6" t="str">
        <f t="shared" si="70"/>
        <v>NEUTRAL</v>
      </c>
      <c r="H1155" s="6" t="str">
        <f t="shared" si="69"/>
        <v>CONFIRMED BULLISH</v>
      </c>
    </row>
    <row r="1156" spans="1:8" ht="13.5" x14ac:dyDescent="0.25">
      <c r="A1156" s="3">
        <f>TITRES_STAT!B1159</f>
        <v>43696</v>
      </c>
      <c r="B1156" s="6">
        <f>TITRES_STAT!C1159</f>
        <v>11.5</v>
      </c>
      <c r="C1156" s="6">
        <f>TITRES_STAT!D1159</f>
        <v>7.6227999999999998</v>
      </c>
      <c r="D1156" s="6">
        <f>TITRES_STAT!E1159</f>
        <v>25041</v>
      </c>
      <c r="E1156" s="2">
        <f t="shared" ref="E1156:E1219" si="72">IF(B1156&gt;B1155, E1155+D1156, IF(B1156&lt;B1155, E1155-D1156, E1155))</f>
        <v>6980927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11.26</v>
      </c>
      <c r="C1157" s="6">
        <f>TITRES_STAT!D1160</f>
        <v>7.4637000000000002</v>
      </c>
      <c r="D1157" s="6">
        <f>TITRES_STAT!E1160</f>
        <v>22964</v>
      </c>
      <c r="E1157" s="2">
        <f t="shared" si="72"/>
        <v>6957963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11.4</v>
      </c>
      <c r="C1158" s="6">
        <f>TITRES_STAT!D1161</f>
        <v>7.5564999999999998</v>
      </c>
      <c r="D1158" s="6">
        <f>TITRES_STAT!E1161</f>
        <v>8065</v>
      </c>
      <c r="E1158" s="2">
        <f t="shared" si="72"/>
        <v>6966028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6">
        <f>TITRES_STAT!C1162</f>
        <v>11.84</v>
      </c>
      <c r="C1159" s="6">
        <f>TITRES_STAT!D1162</f>
        <v>7.8482000000000003</v>
      </c>
      <c r="D1159" s="6">
        <f>TITRES_STAT!E1162</f>
        <v>31287</v>
      </c>
      <c r="E1159" s="2">
        <f t="shared" si="72"/>
        <v>6997315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BEARISH DIVERGENCE</v>
      </c>
    </row>
    <row r="1160" spans="1:8" ht="13.5" x14ac:dyDescent="0.25">
      <c r="A1160" s="3">
        <f>TITRES_STAT!B1163</f>
        <v>43700</v>
      </c>
      <c r="B1160" s="6">
        <f>TITRES_STAT!C1163</f>
        <v>11.8</v>
      </c>
      <c r="C1160" s="6">
        <f>TITRES_STAT!D1163</f>
        <v>7.8216999999999999</v>
      </c>
      <c r="D1160" s="6">
        <f>TITRES_STAT!E1163</f>
        <v>26029</v>
      </c>
      <c r="E1160" s="2">
        <f t="shared" si="72"/>
        <v>6971286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NEUTRAL</v>
      </c>
      <c r="H1160" s="6" t="str">
        <f t="shared" si="73"/>
        <v>NEUTRAL</v>
      </c>
    </row>
    <row r="1161" spans="1:8" ht="13.5" x14ac:dyDescent="0.25">
      <c r="A1161" s="3">
        <f>TITRES_STAT!B1164</f>
        <v>43703</v>
      </c>
      <c r="B1161" s="6">
        <f>TITRES_STAT!C1164</f>
        <v>11.59</v>
      </c>
      <c r="C1161" s="6">
        <f>TITRES_STAT!D1164</f>
        <v>7.6825000000000001</v>
      </c>
      <c r="D1161" s="6">
        <f>TITRES_STAT!E1164</f>
        <v>6277</v>
      </c>
      <c r="E1161" s="2">
        <f t="shared" si="72"/>
        <v>6965009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BEARISH DIVERGENCE</v>
      </c>
    </row>
    <row r="1162" spans="1:8" ht="13.5" x14ac:dyDescent="0.25">
      <c r="A1162" s="3">
        <f>TITRES_STAT!B1165</f>
        <v>43704</v>
      </c>
      <c r="B1162" s="6">
        <f>TITRES_STAT!C1165</f>
        <v>11.45</v>
      </c>
      <c r="C1162" s="6">
        <f>TITRES_STAT!D1165</f>
        <v>7.5896999999999997</v>
      </c>
      <c r="D1162" s="6">
        <f>TITRES_STAT!E1165</f>
        <v>9912</v>
      </c>
      <c r="E1162" s="2">
        <f t="shared" si="72"/>
        <v>6955097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BEARISH DIVERGENCE</v>
      </c>
    </row>
    <row r="1163" spans="1:8" ht="13.5" x14ac:dyDescent="0.25">
      <c r="A1163" s="3">
        <f>TITRES_STAT!B1166</f>
        <v>43705</v>
      </c>
      <c r="B1163" s="6">
        <f>TITRES_STAT!C1166</f>
        <v>11.57</v>
      </c>
      <c r="C1163" s="6">
        <f>TITRES_STAT!D1166</f>
        <v>7.6692</v>
      </c>
      <c r="D1163" s="6">
        <f>TITRES_STAT!E1166</f>
        <v>3600</v>
      </c>
      <c r="E1163" s="2">
        <f t="shared" si="72"/>
        <v>6958697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BEARISH DIVERGENCE</v>
      </c>
    </row>
    <row r="1164" spans="1:8" ht="13.5" x14ac:dyDescent="0.25">
      <c r="A1164" s="3">
        <f>TITRES_STAT!B1167</f>
        <v>43706</v>
      </c>
      <c r="B1164" s="6">
        <f>TITRES_STAT!C1167</f>
        <v>11.6</v>
      </c>
      <c r="C1164" s="6">
        <f>TITRES_STAT!D1167</f>
        <v>7.6890999999999998</v>
      </c>
      <c r="D1164" s="6">
        <f>TITRES_STAT!E1167</f>
        <v>1568</v>
      </c>
      <c r="E1164" s="2">
        <f t="shared" si="72"/>
        <v>6960265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11.79</v>
      </c>
      <c r="C1165" s="6">
        <f>TITRES_STAT!D1168</f>
        <v>7.8150000000000004</v>
      </c>
      <c r="D1165" s="6">
        <f>TITRES_STAT!E1168</f>
        <v>2309</v>
      </c>
      <c r="E1165" s="2">
        <f t="shared" si="72"/>
        <v>6962574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CONFIRMED BEARISH</v>
      </c>
    </row>
    <row r="1166" spans="1:8" ht="13.5" x14ac:dyDescent="0.25">
      <c r="A1166" s="3">
        <f>TITRES_STAT!B1169</f>
        <v>43710</v>
      </c>
      <c r="B1166" s="6">
        <f>TITRES_STAT!C1169</f>
        <v>11.6</v>
      </c>
      <c r="C1166" s="6">
        <f>TITRES_STAT!D1169</f>
        <v>7.6890999999999998</v>
      </c>
      <c r="D1166" s="6">
        <f>TITRES_STAT!E1169</f>
        <v>6805</v>
      </c>
      <c r="E1166" s="2">
        <f t="shared" si="72"/>
        <v>6955769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BEARISH DIVERGENCE</v>
      </c>
    </row>
    <row r="1167" spans="1:8" ht="13.5" x14ac:dyDescent="0.25">
      <c r="A1167" s="3">
        <f>TITRES_STAT!B1170</f>
        <v>43711</v>
      </c>
      <c r="B1167" s="6">
        <f>TITRES_STAT!C1170</f>
        <v>11.7</v>
      </c>
      <c r="C1167" s="6">
        <f>TITRES_STAT!D1170</f>
        <v>7.7553999999999998</v>
      </c>
      <c r="D1167" s="6">
        <f>TITRES_STAT!E1170</f>
        <v>5579</v>
      </c>
      <c r="E1167" s="2">
        <f t="shared" si="72"/>
        <v>6961348</v>
      </c>
      <c r="F1167" s="6" t="str">
        <f t="shared" si="75"/>
        <v>BULLISH</v>
      </c>
      <c r="G1167" s="6" t="str">
        <f t="shared" si="74"/>
        <v>NEUTRAL</v>
      </c>
      <c r="H1167" s="6" t="str">
        <f t="shared" si="73"/>
        <v>CONFIRMED BULLISH</v>
      </c>
    </row>
    <row r="1168" spans="1:8" ht="13.5" x14ac:dyDescent="0.25">
      <c r="A1168" s="3">
        <f>TITRES_STAT!B1171</f>
        <v>43712</v>
      </c>
      <c r="B1168" s="6">
        <f>TITRES_STAT!C1171</f>
        <v>11.65</v>
      </c>
      <c r="C1168" s="6">
        <f>TITRES_STAT!D1171</f>
        <v>7.7222</v>
      </c>
      <c r="D1168" s="6">
        <f>TITRES_STAT!E1171</f>
        <v>7026</v>
      </c>
      <c r="E1168" s="2">
        <f t="shared" si="72"/>
        <v>6954322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BEARISH DIVERGENCE</v>
      </c>
    </row>
    <row r="1169" spans="1:8" ht="13.5" x14ac:dyDescent="0.25">
      <c r="A1169" s="3">
        <f>TITRES_STAT!B1172</f>
        <v>43713</v>
      </c>
      <c r="B1169" s="6">
        <f>TITRES_STAT!C1172</f>
        <v>11.5</v>
      </c>
      <c r="C1169" s="6">
        <f>TITRES_STAT!D1172</f>
        <v>7.6227999999999998</v>
      </c>
      <c r="D1169" s="6">
        <f>TITRES_STAT!E1172</f>
        <v>3237</v>
      </c>
      <c r="E1169" s="2">
        <f t="shared" si="72"/>
        <v>6951085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43714</v>
      </c>
      <c r="B1170" s="6">
        <f>TITRES_STAT!C1173</f>
        <v>11.4</v>
      </c>
      <c r="C1170" s="6">
        <f>TITRES_STAT!D1173</f>
        <v>7.5564999999999998</v>
      </c>
      <c r="D1170" s="6">
        <f>TITRES_STAT!E1173</f>
        <v>5517</v>
      </c>
      <c r="E1170" s="2">
        <f t="shared" si="72"/>
        <v>6945568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11.5</v>
      </c>
      <c r="C1171" s="6">
        <f>TITRES_STAT!D1174</f>
        <v>7.6227999999999998</v>
      </c>
      <c r="D1171" s="6">
        <f>TITRES_STAT!E1174</f>
        <v>8362</v>
      </c>
      <c r="E1171" s="2">
        <f t="shared" si="72"/>
        <v>6953930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11.68</v>
      </c>
      <c r="C1172" s="6">
        <f>TITRES_STAT!D1175</f>
        <v>7.7420999999999998</v>
      </c>
      <c r="D1172" s="6">
        <f>TITRES_STAT!E1175</f>
        <v>67898</v>
      </c>
      <c r="E1172" s="2">
        <f t="shared" si="72"/>
        <v>7021828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BULLISH DIVERGENCE</v>
      </c>
    </row>
    <row r="1173" spans="1:8" ht="13.5" x14ac:dyDescent="0.25">
      <c r="A1173" s="3">
        <f>TITRES_STAT!B1176</f>
        <v>43719</v>
      </c>
      <c r="B1173" s="6">
        <f>TITRES_STAT!C1176</f>
        <v>11.72</v>
      </c>
      <c r="C1173" s="6">
        <f>TITRES_STAT!D1176</f>
        <v>7.7686000000000002</v>
      </c>
      <c r="D1173" s="6">
        <f>TITRES_STAT!E1176</f>
        <v>51531</v>
      </c>
      <c r="E1173" s="2">
        <f t="shared" si="72"/>
        <v>7073359</v>
      </c>
      <c r="F1173" s="6" t="str">
        <f t="shared" si="75"/>
        <v>BULLISH</v>
      </c>
      <c r="G1173" s="6" t="str">
        <f t="shared" si="74"/>
        <v>NEUTRAL</v>
      </c>
      <c r="H1173" s="6" t="str">
        <f t="shared" si="73"/>
        <v>CONFIRMED BULLISH</v>
      </c>
    </row>
    <row r="1174" spans="1:8" ht="13.5" x14ac:dyDescent="0.25">
      <c r="A1174" s="3">
        <f>TITRES_STAT!B1177</f>
        <v>43720</v>
      </c>
      <c r="B1174" s="6">
        <f>TITRES_STAT!C1177</f>
        <v>11.8</v>
      </c>
      <c r="C1174" s="6">
        <f>TITRES_STAT!D1177</f>
        <v>7.8216999999999999</v>
      </c>
      <c r="D1174" s="6">
        <f>TITRES_STAT!E1177</f>
        <v>19720</v>
      </c>
      <c r="E1174" s="2">
        <f t="shared" si="72"/>
        <v>7093079</v>
      </c>
      <c r="F1174" s="6" t="str">
        <f t="shared" si="75"/>
        <v>BULLISH</v>
      </c>
      <c r="G1174" s="6" t="str">
        <f t="shared" si="74"/>
        <v>STRONG</v>
      </c>
      <c r="H1174" s="6" t="str">
        <f t="shared" si="73"/>
        <v>CONFIRMED BULLISH</v>
      </c>
    </row>
    <row r="1175" spans="1:8" ht="13.5" x14ac:dyDescent="0.25">
      <c r="A1175" s="3">
        <f>TITRES_STAT!B1178</f>
        <v>43721</v>
      </c>
      <c r="B1175" s="6">
        <f>TITRES_STAT!C1178</f>
        <v>11.8</v>
      </c>
      <c r="C1175" s="6">
        <f>TITRES_STAT!D1178</f>
        <v>7.8216999999999999</v>
      </c>
      <c r="D1175" s="6">
        <f>TITRES_STAT!E1178</f>
        <v>8314</v>
      </c>
      <c r="E1175" s="2">
        <f t="shared" si="72"/>
        <v>7093079</v>
      </c>
      <c r="F1175" s="6" t="str">
        <f t="shared" si="75"/>
        <v>BULLISH</v>
      </c>
      <c r="G1175" s="6" t="str">
        <f t="shared" si="74"/>
        <v>STRONG</v>
      </c>
      <c r="H1175" s="6" t="str">
        <f t="shared" si="73"/>
        <v>CONFIRMED BULLISH</v>
      </c>
    </row>
    <row r="1176" spans="1:8" ht="13.5" x14ac:dyDescent="0.25">
      <c r="A1176" s="3">
        <f>TITRES_STAT!B1179</f>
        <v>43724</v>
      </c>
      <c r="B1176" s="6">
        <f>TITRES_STAT!C1179</f>
        <v>11.74</v>
      </c>
      <c r="C1176" s="6">
        <f>TITRES_STAT!D1179</f>
        <v>7.7819000000000003</v>
      </c>
      <c r="D1176" s="6">
        <f>TITRES_STAT!E1179</f>
        <v>5626</v>
      </c>
      <c r="E1176" s="2">
        <f t="shared" si="72"/>
        <v>7087453</v>
      </c>
      <c r="F1176" s="6" t="str">
        <f t="shared" si="75"/>
        <v>BULLISH</v>
      </c>
      <c r="G1176" s="6" t="str">
        <f t="shared" si="74"/>
        <v>NEUTRAL</v>
      </c>
      <c r="H1176" s="6" t="str">
        <f t="shared" si="73"/>
        <v>CONFIRMED BULLISH</v>
      </c>
    </row>
    <row r="1177" spans="1:8" ht="13.5" x14ac:dyDescent="0.25">
      <c r="A1177" s="3">
        <f>TITRES_STAT!B1180</f>
        <v>43725</v>
      </c>
      <c r="B1177" s="6">
        <f>TITRES_STAT!C1180</f>
        <v>11.65</v>
      </c>
      <c r="C1177" s="6">
        <f>TITRES_STAT!D1180</f>
        <v>7.7222</v>
      </c>
      <c r="D1177" s="6">
        <f>TITRES_STAT!E1180</f>
        <v>6285</v>
      </c>
      <c r="E1177" s="2">
        <f t="shared" si="72"/>
        <v>7081168</v>
      </c>
      <c r="F1177" s="6" t="str">
        <f t="shared" si="75"/>
        <v>BULLISH</v>
      </c>
      <c r="G1177" s="6" t="str">
        <f t="shared" si="74"/>
        <v>NEUTRAL</v>
      </c>
      <c r="H1177" s="6" t="str">
        <f t="shared" si="73"/>
        <v>BULLISH DIVERGENCE</v>
      </c>
    </row>
    <row r="1178" spans="1:8" ht="13.5" x14ac:dyDescent="0.25">
      <c r="A1178" s="3">
        <f>TITRES_STAT!B1181</f>
        <v>43726</v>
      </c>
      <c r="B1178" s="6">
        <f>TITRES_STAT!C1181</f>
        <v>11.65</v>
      </c>
      <c r="C1178" s="6">
        <f>TITRES_STAT!D1181</f>
        <v>7.7222</v>
      </c>
      <c r="D1178" s="6">
        <f>TITRES_STAT!E1181</f>
        <v>2839</v>
      </c>
      <c r="E1178" s="2">
        <f t="shared" si="72"/>
        <v>7081168</v>
      </c>
      <c r="F1178" s="6" t="str">
        <f t="shared" si="75"/>
        <v>BULLISH</v>
      </c>
      <c r="G1178" s="6" t="str">
        <f t="shared" si="74"/>
        <v>NEUTRAL</v>
      </c>
      <c r="H1178" s="6" t="str">
        <f t="shared" si="73"/>
        <v>BULLISH DIVERGENCE</v>
      </c>
    </row>
    <row r="1179" spans="1:8" ht="13.5" x14ac:dyDescent="0.25">
      <c r="A1179" s="3">
        <f>TITRES_STAT!B1182</f>
        <v>43727</v>
      </c>
      <c r="B1179" s="6">
        <f>TITRES_STAT!C1182</f>
        <v>11.65</v>
      </c>
      <c r="C1179" s="6">
        <f>TITRES_STAT!D1182</f>
        <v>7.7222</v>
      </c>
      <c r="D1179" s="6">
        <f>TITRES_STAT!E1182</f>
        <v>6641</v>
      </c>
      <c r="E1179" s="2">
        <f t="shared" si="72"/>
        <v>7081168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CONFIRMED BEARISH</v>
      </c>
    </row>
    <row r="1180" spans="1:8" ht="13.5" x14ac:dyDescent="0.25">
      <c r="A1180" s="3">
        <f>TITRES_STAT!B1183</f>
        <v>43728</v>
      </c>
      <c r="B1180" s="6">
        <f>TITRES_STAT!C1183</f>
        <v>11.68</v>
      </c>
      <c r="C1180" s="6">
        <f>TITRES_STAT!D1183</f>
        <v>7.7420999999999998</v>
      </c>
      <c r="D1180" s="6">
        <f>TITRES_STAT!E1183</f>
        <v>5877</v>
      </c>
      <c r="E1180" s="2">
        <f t="shared" si="72"/>
        <v>7087045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CONFIRMED BEARISH</v>
      </c>
    </row>
    <row r="1181" spans="1:8" ht="13.5" x14ac:dyDescent="0.25">
      <c r="A1181" s="3">
        <f>TITRES_STAT!B1184</f>
        <v>43731</v>
      </c>
      <c r="B1181" s="6">
        <f>TITRES_STAT!C1184</f>
        <v>11.65</v>
      </c>
      <c r="C1181" s="6">
        <f>TITRES_STAT!D1184</f>
        <v>7.7222</v>
      </c>
      <c r="D1181" s="6">
        <f>TITRES_STAT!E1184</f>
        <v>5980</v>
      </c>
      <c r="E1181" s="2">
        <f t="shared" si="72"/>
        <v>7081065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CONFIRMED BEARISH</v>
      </c>
    </row>
    <row r="1182" spans="1:8" ht="13.5" x14ac:dyDescent="0.25">
      <c r="A1182" s="3">
        <f>TITRES_STAT!B1185</f>
        <v>43732</v>
      </c>
      <c r="B1182" s="6">
        <f>TITRES_STAT!C1185</f>
        <v>11.57</v>
      </c>
      <c r="C1182" s="6">
        <f>TITRES_STAT!D1185</f>
        <v>7.6692</v>
      </c>
      <c r="D1182" s="6">
        <f>TITRES_STAT!E1185</f>
        <v>7506</v>
      </c>
      <c r="E1182" s="2">
        <f t="shared" si="72"/>
        <v>7073559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CONFIRMED BEARISH</v>
      </c>
    </row>
    <row r="1183" spans="1:8" ht="13.5" x14ac:dyDescent="0.25">
      <c r="A1183" s="3">
        <f>TITRES_STAT!B1186</f>
        <v>43733</v>
      </c>
      <c r="B1183" s="6">
        <f>TITRES_STAT!C1186</f>
        <v>11.78</v>
      </c>
      <c r="C1183" s="6">
        <f>TITRES_STAT!D1186</f>
        <v>7.8083999999999998</v>
      </c>
      <c r="D1183" s="6">
        <f>TITRES_STAT!E1186</f>
        <v>17645</v>
      </c>
      <c r="E1183" s="2">
        <f t="shared" si="72"/>
        <v>7091204</v>
      </c>
      <c r="F1183" s="6" t="str">
        <f t="shared" si="75"/>
        <v>BULLISH</v>
      </c>
      <c r="G1183" s="6" t="str">
        <f t="shared" si="74"/>
        <v>NEUTRAL</v>
      </c>
      <c r="H1183" s="6" t="str">
        <f t="shared" si="73"/>
        <v>CONFIRMED BULLISH</v>
      </c>
    </row>
    <row r="1184" spans="1:8" ht="13.5" x14ac:dyDescent="0.25">
      <c r="A1184" s="3">
        <f>TITRES_STAT!B1187</f>
        <v>43734</v>
      </c>
      <c r="B1184" s="6">
        <f>TITRES_STAT!C1187</f>
        <v>11.77</v>
      </c>
      <c r="C1184" s="6">
        <f>TITRES_STAT!D1187</f>
        <v>7.8018000000000001</v>
      </c>
      <c r="D1184" s="6">
        <f>TITRES_STAT!E1187</f>
        <v>9228</v>
      </c>
      <c r="E1184" s="2">
        <f t="shared" si="72"/>
        <v>7081976</v>
      </c>
      <c r="F1184" s="6" t="str">
        <f t="shared" si="75"/>
        <v>BULLISH</v>
      </c>
      <c r="G1184" s="6" t="str">
        <f t="shared" si="74"/>
        <v>NEUTRAL</v>
      </c>
      <c r="H1184" s="6" t="str">
        <f t="shared" si="73"/>
        <v>CONFIRMED BULLISH</v>
      </c>
    </row>
    <row r="1185" spans="1:8" ht="13.5" x14ac:dyDescent="0.25">
      <c r="A1185" s="3">
        <f>TITRES_STAT!B1188</f>
        <v>43735</v>
      </c>
      <c r="B1185" s="6">
        <f>TITRES_STAT!C1188</f>
        <v>11.67</v>
      </c>
      <c r="C1185" s="6">
        <f>TITRES_STAT!D1188</f>
        <v>7.7355</v>
      </c>
      <c r="D1185" s="6">
        <f>TITRES_STAT!E1188</f>
        <v>9539</v>
      </c>
      <c r="E1185" s="2">
        <f t="shared" si="72"/>
        <v>7072437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CONFIRMED BEARISH</v>
      </c>
    </row>
    <row r="1186" spans="1:8" ht="13.5" x14ac:dyDescent="0.25">
      <c r="A1186" s="3">
        <f>TITRES_STAT!B1189</f>
        <v>43738</v>
      </c>
      <c r="B1186" s="6">
        <f>TITRES_STAT!C1189</f>
        <v>11.71</v>
      </c>
      <c r="C1186" s="6">
        <f>TITRES_STAT!D1189</f>
        <v>7.7619999999999996</v>
      </c>
      <c r="D1186" s="6">
        <f>TITRES_STAT!E1189</f>
        <v>8314</v>
      </c>
      <c r="E1186" s="2">
        <f t="shared" si="72"/>
        <v>7080751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BEARISH DIVERGENCE</v>
      </c>
    </row>
    <row r="1187" spans="1:8" ht="13.5" x14ac:dyDescent="0.25">
      <c r="A1187" s="3">
        <f>TITRES_STAT!B1190</f>
        <v>43739</v>
      </c>
      <c r="B1187" s="6">
        <f>TITRES_STAT!C1190</f>
        <v>11.74</v>
      </c>
      <c r="C1187" s="6">
        <f>TITRES_STAT!D1190</f>
        <v>7.7819000000000003</v>
      </c>
      <c r="D1187" s="6">
        <f>TITRES_STAT!E1190</f>
        <v>5325</v>
      </c>
      <c r="E1187" s="2">
        <f t="shared" si="72"/>
        <v>7086076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CONFIRMED BULLISH</v>
      </c>
    </row>
    <row r="1188" spans="1:8" ht="13.5" x14ac:dyDescent="0.25">
      <c r="A1188" s="3">
        <f>TITRES_STAT!B1191</f>
        <v>43740</v>
      </c>
      <c r="B1188" s="6">
        <f>TITRES_STAT!C1191</f>
        <v>11.61</v>
      </c>
      <c r="C1188" s="6">
        <f>TITRES_STAT!D1191</f>
        <v>7.6957000000000004</v>
      </c>
      <c r="D1188" s="6">
        <f>TITRES_STAT!E1191</f>
        <v>7088</v>
      </c>
      <c r="E1188" s="2">
        <f t="shared" si="72"/>
        <v>7078988</v>
      </c>
      <c r="F1188" s="6" t="str">
        <f t="shared" si="75"/>
        <v>BEARISH</v>
      </c>
      <c r="G1188" s="6" t="str">
        <f t="shared" si="74"/>
        <v>NEUTRAL</v>
      </c>
      <c r="H1188" s="6" t="str">
        <f t="shared" si="73"/>
        <v>CONFIRMED BEARISH</v>
      </c>
    </row>
    <row r="1189" spans="1:8" ht="13.5" x14ac:dyDescent="0.25">
      <c r="A1189" s="3">
        <f>TITRES_STAT!B1192</f>
        <v>43741</v>
      </c>
      <c r="B1189" s="6">
        <f>TITRES_STAT!C1192</f>
        <v>11.7</v>
      </c>
      <c r="C1189" s="6">
        <f>TITRES_STAT!D1192</f>
        <v>7.7553999999999998</v>
      </c>
      <c r="D1189" s="6">
        <f>TITRES_STAT!E1192</f>
        <v>13445</v>
      </c>
      <c r="E1189" s="2">
        <f t="shared" si="72"/>
        <v>7092433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BULLISH DIVERGENCE</v>
      </c>
    </row>
    <row r="1190" spans="1:8" ht="13.5" x14ac:dyDescent="0.25">
      <c r="A1190" s="3">
        <f>TITRES_STAT!B1193</f>
        <v>43742</v>
      </c>
      <c r="B1190" s="6">
        <f>TITRES_STAT!C1193</f>
        <v>11.7</v>
      </c>
      <c r="C1190" s="6">
        <f>TITRES_STAT!D1193</f>
        <v>7.7553999999999998</v>
      </c>
      <c r="D1190" s="6">
        <f>TITRES_STAT!E1193</f>
        <v>4008</v>
      </c>
      <c r="E1190" s="2">
        <f t="shared" si="72"/>
        <v>7092433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11.7</v>
      </c>
      <c r="C1191" s="6">
        <f>TITRES_STAT!D1194</f>
        <v>7.7553999999999998</v>
      </c>
      <c r="D1191" s="6">
        <f>TITRES_STAT!E1194</f>
        <v>6565</v>
      </c>
      <c r="E1191" s="2">
        <f t="shared" si="72"/>
        <v>7092433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BULLISH DIVERGENCE</v>
      </c>
    </row>
    <row r="1192" spans="1:8" ht="13.5" x14ac:dyDescent="0.25">
      <c r="A1192" s="3">
        <f>TITRES_STAT!B1195</f>
        <v>43746</v>
      </c>
      <c r="B1192" s="6">
        <f>TITRES_STAT!C1195</f>
        <v>11.6</v>
      </c>
      <c r="C1192" s="6">
        <f>TITRES_STAT!D1195</f>
        <v>7.6890999999999998</v>
      </c>
      <c r="D1192" s="6">
        <f>TITRES_STAT!E1195</f>
        <v>469</v>
      </c>
      <c r="E1192" s="2">
        <f t="shared" si="72"/>
        <v>7091964</v>
      </c>
      <c r="F1192" s="6" t="str">
        <f t="shared" si="75"/>
        <v>BULLISH</v>
      </c>
      <c r="G1192" s="6" t="str">
        <f t="shared" si="74"/>
        <v>NEUTRAL</v>
      </c>
      <c r="H1192" s="6" t="str">
        <f t="shared" si="73"/>
        <v>BULLISH DIVERGENCE</v>
      </c>
    </row>
    <row r="1193" spans="1:8" ht="13.5" x14ac:dyDescent="0.25">
      <c r="A1193" s="3">
        <f>TITRES_STAT!B1196</f>
        <v>43747</v>
      </c>
      <c r="B1193" s="6">
        <f>TITRES_STAT!C1196</f>
        <v>11.62</v>
      </c>
      <c r="C1193" s="6">
        <f>TITRES_STAT!D1196</f>
        <v>7.7023000000000001</v>
      </c>
      <c r="D1193" s="6">
        <f>TITRES_STAT!E1196</f>
        <v>4302</v>
      </c>
      <c r="E1193" s="2">
        <f t="shared" si="72"/>
        <v>7096266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11.7</v>
      </c>
      <c r="C1194" s="6">
        <f>TITRES_STAT!D1197</f>
        <v>7.7553999999999998</v>
      </c>
      <c r="D1194" s="6">
        <f>TITRES_STAT!E1197</f>
        <v>2575</v>
      </c>
      <c r="E1194" s="2">
        <f t="shared" si="72"/>
        <v>7098841</v>
      </c>
      <c r="F1194" s="6" t="str">
        <f t="shared" si="75"/>
        <v>BULLISH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43749</v>
      </c>
      <c r="B1195" s="6">
        <f>TITRES_STAT!C1198</f>
        <v>11.7</v>
      </c>
      <c r="C1195" s="6">
        <f>TITRES_STAT!D1198</f>
        <v>7.7553999999999998</v>
      </c>
      <c r="D1195" s="6">
        <f>TITRES_STAT!E1198</f>
        <v>1780</v>
      </c>
      <c r="E1195" s="2">
        <f t="shared" si="72"/>
        <v>7098841</v>
      </c>
      <c r="F1195" s="6" t="str">
        <f t="shared" si="75"/>
        <v>BULLISH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43752</v>
      </c>
      <c r="B1196" s="6">
        <f>TITRES_STAT!C1199</f>
        <v>11.74</v>
      </c>
      <c r="C1196" s="6">
        <f>TITRES_STAT!D1199</f>
        <v>7.7819000000000003</v>
      </c>
      <c r="D1196" s="6">
        <f>TITRES_STAT!E1199</f>
        <v>2755</v>
      </c>
      <c r="E1196" s="2">
        <f t="shared" si="72"/>
        <v>7101596</v>
      </c>
      <c r="F1196" s="6" t="str">
        <f t="shared" si="75"/>
        <v>BULLISH</v>
      </c>
      <c r="G1196" s="6" t="str">
        <f t="shared" si="74"/>
        <v>NEUTRAL</v>
      </c>
      <c r="H1196" s="6" t="str">
        <f t="shared" si="73"/>
        <v>CONFIRMED BULLISH</v>
      </c>
    </row>
    <row r="1197" spans="1:8" ht="13.5" x14ac:dyDescent="0.25">
      <c r="A1197" s="3">
        <f>TITRES_STAT!B1200</f>
        <v>43754</v>
      </c>
      <c r="B1197" s="6">
        <f>TITRES_STAT!C1200</f>
        <v>12.1</v>
      </c>
      <c r="C1197" s="6">
        <f>TITRES_STAT!D1200</f>
        <v>8.0205000000000002</v>
      </c>
      <c r="D1197" s="6">
        <f>TITRES_STAT!E1200</f>
        <v>30146</v>
      </c>
      <c r="E1197" s="2">
        <f t="shared" si="72"/>
        <v>7131742</v>
      </c>
      <c r="F1197" s="6" t="str">
        <f t="shared" si="75"/>
        <v>BULLISH</v>
      </c>
      <c r="G1197" s="6" t="str">
        <f t="shared" si="74"/>
        <v>NEUTRAL</v>
      </c>
      <c r="H1197" s="6" t="str">
        <f t="shared" si="73"/>
        <v>CONFIRMED BULLISH</v>
      </c>
    </row>
    <row r="1198" spans="1:8" ht="13.5" x14ac:dyDescent="0.25">
      <c r="A1198" s="3">
        <f>TITRES_STAT!B1201</f>
        <v>43755</v>
      </c>
      <c r="B1198" s="6">
        <f>TITRES_STAT!C1201</f>
        <v>12.3</v>
      </c>
      <c r="C1198" s="6">
        <f>TITRES_STAT!D1201</f>
        <v>8.1531000000000002</v>
      </c>
      <c r="D1198" s="6">
        <f>TITRES_STAT!E1201</f>
        <v>38795</v>
      </c>
      <c r="E1198" s="2">
        <f t="shared" si="72"/>
        <v>7170537</v>
      </c>
      <c r="F1198" s="6" t="str">
        <f t="shared" si="75"/>
        <v>BULLISH</v>
      </c>
      <c r="G1198" s="6" t="str">
        <f t="shared" si="74"/>
        <v>NEUTRAL</v>
      </c>
      <c r="H1198" s="6" t="str">
        <f t="shared" si="73"/>
        <v>CONFIRMED BULLISH</v>
      </c>
    </row>
    <row r="1199" spans="1:8" ht="13.5" x14ac:dyDescent="0.25">
      <c r="A1199" s="3">
        <f>TITRES_STAT!B1202</f>
        <v>43756</v>
      </c>
      <c r="B1199" s="6">
        <f>TITRES_STAT!C1202</f>
        <v>12.28</v>
      </c>
      <c r="C1199" s="6">
        <f>TITRES_STAT!D1202</f>
        <v>8.1397999999999993</v>
      </c>
      <c r="D1199" s="6">
        <f>TITRES_STAT!E1202</f>
        <v>25730</v>
      </c>
      <c r="E1199" s="2">
        <f t="shared" si="72"/>
        <v>7144807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43759</v>
      </c>
      <c r="B1200" s="6">
        <f>TITRES_STAT!C1203</f>
        <v>12.2</v>
      </c>
      <c r="C1200" s="6">
        <f>TITRES_STAT!D1203</f>
        <v>8.0868000000000002</v>
      </c>
      <c r="D1200" s="6">
        <f>TITRES_STAT!E1203</f>
        <v>16598</v>
      </c>
      <c r="E1200" s="2">
        <f t="shared" si="72"/>
        <v>7128209</v>
      </c>
      <c r="F1200" s="6" t="str">
        <f t="shared" si="75"/>
        <v>BULLISH</v>
      </c>
      <c r="G1200" s="6" t="str">
        <f t="shared" si="74"/>
        <v>NEUTRAL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12.15</v>
      </c>
      <c r="C1201" s="6">
        <f>TITRES_STAT!D1204</f>
        <v>8.0536999999999992</v>
      </c>
      <c r="D1201" s="6">
        <f>TITRES_STAT!E1204</f>
        <v>18644</v>
      </c>
      <c r="E1201" s="2">
        <f t="shared" si="72"/>
        <v>7109565</v>
      </c>
      <c r="F1201" s="6" t="str">
        <f t="shared" si="75"/>
        <v>BULLISH</v>
      </c>
      <c r="G1201" s="6" t="str">
        <f t="shared" si="74"/>
        <v>NEUTRAL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12</v>
      </c>
      <c r="C1202" s="6">
        <f>TITRES_STAT!D1205</f>
        <v>7.9542000000000002</v>
      </c>
      <c r="D1202" s="6">
        <f>TITRES_STAT!E1205</f>
        <v>14761</v>
      </c>
      <c r="E1202" s="2">
        <f t="shared" si="72"/>
        <v>7094804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11.91</v>
      </c>
      <c r="C1203" s="6">
        <f>TITRES_STAT!D1206</f>
        <v>7.8945999999999996</v>
      </c>
      <c r="D1203" s="6">
        <f>TITRES_STAT!E1206</f>
        <v>16540</v>
      </c>
      <c r="E1203" s="2">
        <f t="shared" si="72"/>
        <v>7078264</v>
      </c>
      <c r="F1203" s="6" t="str">
        <f t="shared" si="75"/>
        <v>BEARISH</v>
      </c>
      <c r="G1203" s="6" t="str">
        <f t="shared" si="74"/>
        <v>NEUTRAL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12</v>
      </c>
      <c r="C1204" s="6">
        <f>TITRES_STAT!D1207</f>
        <v>7.9542000000000002</v>
      </c>
      <c r="D1204" s="6">
        <f>TITRES_STAT!E1207</f>
        <v>5374</v>
      </c>
      <c r="E1204" s="2">
        <f t="shared" si="72"/>
        <v>7083638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12</v>
      </c>
      <c r="C1205" s="6">
        <f>TITRES_STAT!D1208</f>
        <v>7.9542000000000002</v>
      </c>
      <c r="D1205" s="6">
        <f>TITRES_STAT!E1208</f>
        <v>12934</v>
      </c>
      <c r="E1205" s="2">
        <f t="shared" si="72"/>
        <v>7083638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12.05</v>
      </c>
      <c r="C1206" s="6">
        <f>TITRES_STAT!D1209</f>
        <v>7.9874000000000001</v>
      </c>
      <c r="D1206" s="6">
        <f>TITRES_STAT!E1209</f>
        <v>4337</v>
      </c>
      <c r="E1206" s="2">
        <f t="shared" si="72"/>
        <v>7087975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11.95</v>
      </c>
      <c r="C1207" s="6">
        <f>TITRES_STAT!D1210</f>
        <v>7.9211</v>
      </c>
      <c r="D1207" s="6">
        <f>TITRES_STAT!E1210</f>
        <v>9962</v>
      </c>
      <c r="E1207" s="2">
        <f t="shared" si="72"/>
        <v>7078013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12</v>
      </c>
      <c r="C1208" s="6">
        <f>TITRES_STAT!D1211</f>
        <v>7.9542000000000002</v>
      </c>
      <c r="D1208" s="6">
        <f>TITRES_STAT!E1211</f>
        <v>2667</v>
      </c>
      <c r="E1208" s="2">
        <f t="shared" si="72"/>
        <v>7080680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CONFIRMED BULLISH</v>
      </c>
    </row>
    <row r="1209" spans="1:8" ht="13.5" x14ac:dyDescent="0.25">
      <c r="A1209" s="3">
        <f>TITRES_STAT!B1212</f>
        <v>43770</v>
      </c>
      <c r="B1209" s="6">
        <f>TITRES_STAT!C1212</f>
        <v>11.95</v>
      </c>
      <c r="C1209" s="6">
        <f>TITRES_STAT!D1212</f>
        <v>7.9211</v>
      </c>
      <c r="D1209" s="6">
        <f>TITRES_STAT!E1212</f>
        <v>1496</v>
      </c>
      <c r="E1209" s="2">
        <f t="shared" si="72"/>
        <v>7079184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11.95</v>
      </c>
      <c r="C1210" s="6">
        <f>TITRES_STAT!D1213</f>
        <v>7.9211</v>
      </c>
      <c r="D1210" s="6">
        <f>TITRES_STAT!E1213</f>
        <v>2203</v>
      </c>
      <c r="E1210" s="2">
        <f t="shared" si="72"/>
        <v>7079184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12</v>
      </c>
      <c r="C1211" s="6">
        <f>TITRES_STAT!D1214</f>
        <v>7.9542000000000002</v>
      </c>
      <c r="D1211" s="6">
        <f>TITRES_STAT!E1214</f>
        <v>58210</v>
      </c>
      <c r="E1211" s="2">
        <f t="shared" si="72"/>
        <v>7137394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BULLISH DIVERGENCE</v>
      </c>
    </row>
    <row r="1212" spans="1:8" ht="13.5" x14ac:dyDescent="0.25">
      <c r="A1212" s="3">
        <f>TITRES_STAT!B1215</f>
        <v>43775</v>
      </c>
      <c r="B1212" s="6">
        <f>TITRES_STAT!C1215</f>
        <v>12.2</v>
      </c>
      <c r="C1212" s="6">
        <f>TITRES_STAT!D1215</f>
        <v>8.0868000000000002</v>
      </c>
      <c r="D1212" s="6">
        <f>TITRES_STAT!E1215</f>
        <v>31205</v>
      </c>
      <c r="E1212" s="2">
        <f t="shared" si="72"/>
        <v>7168599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CONFIRMED BULLISH</v>
      </c>
    </row>
    <row r="1213" spans="1:8" ht="13.5" x14ac:dyDescent="0.25">
      <c r="A1213" s="3">
        <f>TITRES_STAT!B1216</f>
        <v>43776</v>
      </c>
      <c r="B1213" s="6">
        <f>TITRES_STAT!C1216</f>
        <v>12</v>
      </c>
      <c r="C1213" s="6">
        <f>TITRES_STAT!D1216</f>
        <v>7.9542000000000002</v>
      </c>
      <c r="D1213" s="6">
        <f>TITRES_STAT!E1216</f>
        <v>15448</v>
      </c>
      <c r="E1213" s="2">
        <f t="shared" si="72"/>
        <v>7153151</v>
      </c>
      <c r="F1213" s="6" t="str">
        <f t="shared" si="75"/>
        <v>BULLISH</v>
      </c>
      <c r="G1213" s="6" t="str">
        <f t="shared" si="74"/>
        <v>NEUTRAL</v>
      </c>
      <c r="H1213" s="6" t="str">
        <f t="shared" si="73"/>
        <v>NEUTRAL</v>
      </c>
    </row>
    <row r="1214" spans="1:8" ht="13.5" x14ac:dyDescent="0.25">
      <c r="A1214" s="3">
        <f>TITRES_STAT!B1217</f>
        <v>43777</v>
      </c>
      <c r="B1214" s="6">
        <f>TITRES_STAT!C1217</f>
        <v>11.99</v>
      </c>
      <c r="C1214" s="6">
        <f>TITRES_STAT!D1217</f>
        <v>7.9476000000000004</v>
      </c>
      <c r="D1214" s="6">
        <f>TITRES_STAT!E1217</f>
        <v>25482</v>
      </c>
      <c r="E1214" s="2">
        <f t="shared" si="72"/>
        <v>7127669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12</v>
      </c>
      <c r="C1215" s="6">
        <f>TITRES_STAT!D1218</f>
        <v>7.9542000000000002</v>
      </c>
      <c r="D1215" s="6">
        <f>TITRES_STAT!E1218</f>
        <v>10950</v>
      </c>
      <c r="E1215" s="2">
        <f t="shared" si="72"/>
        <v>7138619</v>
      </c>
      <c r="F1215" s="6" t="str">
        <f t="shared" si="75"/>
        <v>BULLISH</v>
      </c>
      <c r="G1215" s="6" t="str">
        <f t="shared" si="74"/>
        <v>NEUTRAL</v>
      </c>
      <c r="H1215" s="6" t="str">
        <f t="shared" si="73"/>
        <v>CONFIRMED BULLISH</v>
      </c>
    </row>
    <row r="1216" spans="1:8" ht="13.5" x14ac:dyDescent="0.25">
      <c r="A1216" s="3">
        <f>TITRES_STAT!B1219</f>
        <v>43781</v>
      </c>
      <c r="B1216" s="6">
        <f>TITRES_STAT!C1219</f>
        <v>11.9</v>
      </c>
      <c r="C1216" s="6">
        <f>TITRES_STAT!D1219</f>
        <v>7.8879000000000001</v>
      </c>
      <c r="D1216" s="6">
        <f>TITRES_STAT!E1219</f>
        <v>7936</v>
      </c>
      <c r="E1216" s="2">
        <f t="shared" si="72"/>
        <v>7130683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CONFIRMED BEARISH</v>
      </c>
    </row>
    <row r="1217" spans="1:8" ht="13.5" x14ac:dyDescent="0.25">
      <c r="A1217" s="3">
        <f>TITRES_STAT!B1220</f>
        <v>43782</v>
      </c>
      <c r="B1217" s="6">
        <f>TITRES_STAT!C1220</f>
        <v>11.88</v>
      </c>
      <c r="C1217" s="6">
        <f>TITRES_STAT!D1220</f>
        <v>7.8746999999999998</v>
      </c>
      <c r="D1217" s="6">
        <f>TITRES_STAT!E1220</f>
        <v>9025</v>
      </c>
      <c r="E1217" s="2">
        <f t="shared" si="72"/>
        <v>7121658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CONFIRMED BEARISH</v>
      </c>
    </row>
    <row r="1218" spans="1:8" ht="13.5" x14ac:dyDescent="0.25">
      <c r="A1218" s="3">
        <f>TITRES_STAT!B1221</f>
        <v>43783</v>
      </c>
      <c r="B1218" s="6">
        <f>TITRES_STAT!C1221</f>
        <v>11.9</v>
      </c>
      <c r="C1218" s="6">
        <f>TITRES_STAT!D1221</f>
        <v>7.8879000000000001</v>
      </c>
      <c r="D1218" s="6">
        <f>TITRES_STAT!E1221</f>
        <v>7139</v>
      </c>
      <c r="E1218" s="2">
        <f t="shared" si="72"/>
        <v>7128797</v>
      </c>
      <c r="F1218" s="6" t="str">
        <f t="shared" si="75"/>
        <v>BEARISH</v>
      </c>
      <c r="G1218" s="6" t="str">
        <f t="shared" si="74"/>
        <v>NEUTRAL</v>
      </c>
      <c r="H1218" s="6" t="str">
        <f t="shared" si="73"/>
        <v>CONFIRMED BEARISH</v>
      </c>
    </row>
    <row r="1219" spans="1:8" ht="13.5" x14ac:dyDescent="0.25">
      <c r="A1219" s="3">
        <f>TITRES_STAT!B1222</f>
        <v>43784</v>
      </c>
      <c r="B1219" s="6">
        <f>TITRES_STAT!C1222</f>
        <v>11.8</v>
      </c>
      <c r="C1219" s="6">
        <f>TITRES_STAT!D1222</f>
        <v>7.8216999999999999</v>
      </c>
      <c r="D1219" s="6">
        <f>TITRES_STAT!E1222</f>
        <v>18363</v>
      </c>
      <c r="E1219" s="2">
        <f t="shared" si="72"/>
        <v>7110434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CONFIRMED BEARISH</v>
      </c>
    </row>
    <row r="1220" spans="1:8" ht="13.5" x14ac:dyDescent="0.25">
      <c r="A1220" s="3">
        <f>TITRES_STAT!B1223</f>
        <v>43787</v>
      </c>
      <c r="B1220" s="6">
        <f>TITRES_STAT!C1223</f>
        <v>11.8</v>
      </c>
      <c r="C1220" s="6">
        <f>TITRES_STAT!D1223</f>
        <v>7.8216999999999999</v>
      </c>
      <c r="D1220" s="6">
        <f>TITRES_STAT!E1223</f>
        <v>12533</v>
      </c>
      <c r="E1220" s="2">
        <f t="shared" ref="E1220:E1283" si="76">IF(B1220&gt;B1219, E1219+D1220, IF(B1220&lt;B1219, E1219-D1220, E1219))</f>
        <v>7110434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CONFIRMED BEARISH</v>
      </c>
    </row>
    <row r="1221" spans="1:8" ht="13.5" x14ac:dyDescent="0.25">
      <c r="A1221" s="3">
        <f>TITRES_STAT!B1224</f>
        <v>43788</v>
      </c>
      <c r="B1221" s="6">
        <f>TITRES_STAT!C1224</f>
        <v>11.8</v>
      </c>
      <c r="C1221" s="6">
        <f>TITRES_STAT!D1224</f>
        <v>7.8216999999999999</v>
      </c>
      <c r="D1221" s="6">
        <f>TITRES_STAT!E1224</f>
        <v>13066</v>
      </c>
      <c r="E1221" s="2">
        <f t="shared" si="76"/>
        <v>7110434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CONFIRMED BEARISH</v>
      </c>
    </row>
    <row r="1222" spans="1:8" ht="13.5" x14ac:dyDescent="0.25">
      <c r="A1222" s="3">
        <f>TITRES_STAT!B1225</f>
        <v>43789</v>
      </c>
      <c r="B1222" s="6">
        <f>TITRES_STAT!C1225</f>
        <v>11.7</v>
      </c>
      <c r="C1222" s="6">
        <f>TITRES_STAT!D1225</f>
        <v>7.7553999999999998</v>
      </c>
      <c r="D1222" s="6">
        <f>TITRES_STAT!E1225</f>
        <v>7245</v>
      </c>
      <c r="E1222" s="2">
        <f t="shared" si="76"/>
        <v>7103189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6">
        <f>TITRES_STAT!C1226</f>
        <v>11.7</v>
      </c>
      <c r="C1223" s="6">
        <f>TITRES_STAT!D1226</f>
        <v>7.7553999999999998</v>
      </c>
      <c r="D1223" s="6">
        <f>TITRES_STAT!E1226</f>
        <v>27127</v>
      </c>
      <c r="E1223" s="2">
        <f t="shared" si="76"/>
        <v>7103189</v>
      </c>
      <c r="F1223" s="6" t="str">
        <f t="shared" si="75"/>
        <v>BEARISH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BEARISH</v>
      </c>
    </row>
    <row r="1224" spans="1:8" ht="13.5" x14ac:dyDescent="0.25">
      <c r="A1224" s="3">
        <f>TITRES_STAT!B1227</f>
        <v>43791</v>
      </c>
      <c r="B1224" s="6">
        <f>TITRES_STAT!C1227</f>
        <v>11.7</v>
      </c>
      <c r="C1224" s="6">
        <f>TITRES_STAT!D1227</f>
        <v>7.7553999999999998</v>
      </c>
      <c r="D1224" s="6">
        <f>TITRES_STAT!E1227</f>
        <v>1332</v>
      </c>
      <c r="E1224" s="2">
        <f t="shared" si="76"/>
        <v>7103189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11.8</v>
      </c>
      <c r="C1225" s="6">
        <f>TITRES_STAT!D1228</f>
        <v>7.8216999999999999</v>
      </c>
      <c r="D1225" s="6">
        <f>TITRES_STAT!E1228</f>
        <v>15837</v>
      </c>
      <c r="E1225" s="2">
        <f t="shared" si="76"/>
        <v>7119026</v>
      </c>
      <c r="F1225" s="6" t="str">
        <f t="shared" si="79"/>
        <v>BULLISH</v>
      </c>
      <c r="G1225" s="6" t="str">
        <f t="shared" si="78"/>
        <v>NEUTRAL</v>
      </c>
      <c r="H1225" s="6" t="str">
        <f t="shared" si="77"/>
        <v>NEUTRAL</v>
      </c>
    </row>
    <row r="1226" spans="1:8" ht="13.5" x14ac:dyDescent="0.25">
      <c r="A1226" s="3">
        <f>TITRES_STAT!B1229</f>
        <v>43795</v>
      </c>
      <c r="B1226" s="6">
        <f>TITRES_STAT!C1229</f>
        <v>11.79</v>
      </c>
      <c r="C1226" s="6">
        <f>TITRES_STAT!D1229</f>
        <v>7.8150000000000004</v>
      </c>
      <c r="D1226" s="6">
        <f>TITRES_STAT!E1229</f>
        <v>6152</v>
      </c>
      <c r="E1226" s="2">
        <f t="shared" si="76"/>
        <v>7112874</v>
      </c>
      <c r="F1226" s="6" t="str">
        <f t="shared" si="79"/>
        <v>BULLISH</v>
      </c>
      <c r="G1226" s="6" t="str">
        <f t="shared" si="78"/>
        <v>NEUTRAL</v>
      </c>
      <c r="H1226" s="6" t="str">
        <f t="shared" si="77"/>
        <v>BULLISH DIVERGENCE</v>
      </c>
    </row>
    <row r="1227" spans="1:8" ht="13.5" x14ac:dyDescent="0.25">
      <c r="A1227" s="3">
        <f>TITRES_STAT!B1230</f>
        <v>43796</v>
      </c>
      <c r="B1227" s="6">
        <f>TITRES_STAT!C1230</f>
        <v>11.65</v>
      </c>
      <c r="C1227" s="6">
        <f>TITRES_STAT!D1230</f>
        <v>7.7222</v>
      </c>
      <c r="D1227" s="6">
        <f>TITRES_STAT!E1230</f>
        <v>6777</v>
      </c>
      <c r="E1227" s="2">
        <f t="shared" si="76"/>
        <v>7106097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BULLISH DIVERGENCE</v>
      </c>
    </row>
    <row r="1228" spans="1:8" ht="13.5" x14ac:dyDescent="0.25">
      <c r="A1228" s="3">
        <f>TITRES_STAT!B1231</f>
        <v>43797</v>
      </c>
      <c r="B1228" s="6">
        <f>TITRES_STAT!C1231</f>
        <v>11.65</v>
      </c>
      <c r="C1228" s="6">
        <f>TITRES_STAT!D1231</f>
        <v>7.7222</v>
      </c>
      <c r="D1228" s="6">
        <f>TITRES_STAT!E1231</f>
        <v>8908</v>
      </c>
      <c r="E1228" s="2">
        <f t="shared" si="76"/>
        <v>7106097</v>
      </c>
      <c r="F1228" s="6" t="str">
        <f t="shared" si="79"/>
        <v>BULLISH</v>
      </c>
      <c r="G1228" s="6" t="str">
        <f t="shared" si="78"/>
        <v>NEUTRAL</v>
      </c>
      <c r="H1228" s="6" t="str">
        <f t="shared" si="77"/>
        <v>BULLISH DIVERGENCE</v>
      </c>
    </row>
    <row r="1229" spans="1:8" ht="13.5" x14ac:dyDescent="0.25">
      <c r="A1229" s="3">
        <f>TITRES_STAT!B1232</f>
        <v>43798</v>
      </c>
      <c r="B1229" s="6">
        <f>TITRES_STAT!C1232</f>
        <v>11.75</v>
      </c>
      <c r="C1229" s="6">
        <f>TITRES_STAT!D1232</f>
        <v>7.7885</v>
      </c>
      <c r="D1229" s="6">
        <f>TITRES_STAT!E1232</f>
        <v>5918</v>
      </c>
      <c r="E1229" s="2">
        <f t="shared" si="76"/>
        <v>7112015</v>
      </c>
      <c r="F1229" s="6" t="str">
        <f t="shared" si="79"/>
        <v>BULLISH</v>
      </c>
      <c r="G1229" s="6" t="str">
        <f t="shared" si="78"/>
        <v>NEUTRAL</v>
      </c>
      <c r="H1229" s="6" t="str">
        <f t="shared" si="77"/>
        <v>CONFIRMED BULLISH</v>
      </c>
    </row>
    <row r="1230" spans="1:8" ht="13.5" x14ac:dyDescent="0.25">
      <c r="A1230" s="3">
        <f>TITRES_STAT!B1233</f>
        <v>43801</v>
      </c>
      <c r="B1230" s="6">
        <f>TITRES_STAT!C1233</f>
        <v>11.78</v>
      </c>
      <c r="C1230" s="6">
        <f>TITRES_STAT!D1233</f>
        <v>7.8083999999999998</v>
      </c>
      <c r="D1230" s="6">
        <f>TITRES_STAT!E1233</f>
        <v>9300</v>
      </c>
      <c r="E1230" s="2">
        <f t="shared" si="76"/>
        <v>7121315</v>
      </c>
      <c r="F1230" s="6" t="str">
        <f t="shared" si="79"/>
        <v>BULLISH</v>
      </c>
      <c r="G1230" s="6" t="str">
        <f t="shared" si="78"/>
        <v>NEUTRAL</v>
      </c>
      <c r="H1230" s="6" t="str">
        <f t="shared" si="77"/>
        <v>BULLISH DIVERGENCE</v>
      </c>
    </row>
    <row r="1231" spans="1:8" ht="13.5" x14ac:dyDescent="0.25">
      <c r="A1231" s="3">
        <f>TITRES_STAT!B1234</f>
        <v>43802</v>
      </c>
      <c r="B1231" s="6">
        <f>TITRES_STAT!C1234</f>
        <v>11.5</v>
      </c>
      <c r="C1231" s="6">
        <f>TITRES_STAT!D1234</f>
        <v>7.6227999999999998</v>
      </c>
      <c r="D1231" s="6">
        <f>TITRES_STAT!E1234</f>
        <v>16788</v>
      </c>
      <c r="E1231" s="2">
        <f t="shared" si="76"/>
        <v>7104527</v>
      </c>
      <c r="F1231" s="6" t="str">
        <f t="shared" si="79"/>
        <v>BEARISH</v>
      </c>
      <c r="G1231" s="6" t="str">
        <f t="shared" si="78"/>
        <v>NEUTRAL</v>
      </c>
      <c r="H1231" s="6" t="str">
        <f t="shared" si="77"/>
        <v>CONFIRMED BEARISH</v>
      </c>
    </row>
    <row r="1232" spans="1:8" ht="13.5" x14ac:dyDescent="0.25">
      <c r="A1232" s="3">
        <f>TITRES_STAT!B1235</f>
        <v>43803</v>
      </c>
      <c r="B1232" s="6">
        <f>TITRES_STAT!C1235</f>
        <v>11.58</v>
      </c>
      <c r="C1232" s="6">
        <f>TITRES_STAT!D1235</f>
        <v>7.6757999999999997</v>
      </c>
      <c r="D1232" s="6">
        <f>TITRES_STAT!E1235</f>
        <v>3559</v>
      </c>
      <c r="E1232" s="2">
        <f t="shared" si="76"/>
        <v>7108086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BULLISH DIVERGENCE</v>
      </c>
    </row>
    <row r="1233" spans="1:8" ht="13.5" x14ac:dyDescent="0.25">
      <c r="A1233" s="3">
        <f>TITRES_STAT!B1236</f>
        <v>43804</v>
      </c>
      <c r="B1233" s="6">
        <f>TITRES_STAT!C1236</f>
        <v>11.6</v>
      </c>
      <c r="C1233" s="6">
        <f>TITRES_STAT!D1236</f>
        <v>7.6890999999999998</v>
      </c>
      <c r="D1233" s="6">
        <f>TITRES_STAT!E1236</f>
        <v>11664</v>
      </c>
      <c r="E1233" s="2">
        <f t="shared" si="76"/>
        <v>7119750</v>
      </c>
      <c r="F1233" s="6" t="str">
        <f t="shared" si="79"/>
        <v>BULLISH</v>
      </c>
      <c r="G1233" s="6" t="str">
        <f t="shared" si="78"/>
        <v>NEUTRAL</v>
      </c>
      <c r="H1233" s="6" t="str">
        <f t="shared" si="77"/>
        <v>BULLISH DIVERGENCE</v>
      </c>
    </row>
    <row r="1234" spans="1:8" ht="13.5" x14ac:dyDescent="0.25">
      <c r="A1234" s="3">
        <f>TITRES_STAT!B1237</f>
        <v>43805</v>
      </c>
      <c r="B1234" s="6">
        <f>TITRES_STAT!C1237</f>
        <v>11.7</v>
      </c>
      <c r="C1234" s="6">
        <f>TITRES_STAT!D1237</f>
        <v>7.7553999999999998</v>
      </c>
      <c r="D1234" s="6">
        <f>TITRES_STAT!E1237</f>
        <v>9882</v>
      </c>
      <c r="E1234" s="2">
        <f t="shared" si="76"/>
        <v>7129632</v>
      </c>
      <c r="F1234" s="6" t="str">
        <f t="shared" si="79"/>
        <v>BULLISH</v>
      </c>
      <c r="G1234" s="6" t="str">
        <f t="shared" si="78"/>
        <v>NEUTRAL</v>
      </c>
      <c r="H1234" s="6" t="str">
        <f t="shared" si="77"/>
        <v>BULLISH DIVERGENCE</v>
      </c>
    </row>
    <row r="1235" spans="1:8" ht="13.5" x14ac:dyDescent="0.25">
      <c r="A1235" s="3">
        <f>TITRES_STAT!B1238</f>
        <v>43808</v>
      </c>
      <c r="B1235" s="6">
        <f>TITRES_STAT!C1238</f>
        <v>11.78</v>
      </c>
      <c r="C1235" s="6">
        <f>TITRES_STAT!D1238</f>
        <v>7.8083999999999998</v>
      </c>
      <c r="D1235" s="6">
        <f>TITRES_STAT!E1238</f>
        <v>1256</v>
      </c>
      <c r="E1235" s="2">
        <f t="shared" si="76"/>
        <v>7130888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NEUTRAL</v>
      </c>
    </row>
    <row r="1236" spans="1:8" ht="13.5" x14ac:dyDescent="0.25">
      <c r="A1236" s="3">
        <f>TITRES_STAT!B1239</f>
        <v>43809</v>
      </c>
      <c r="B1236" s="6">
        <f>TITRES_STAT!C1239</f>
        <v>11.69</v>
      </c>
      <c r="C1236" s="6">
        <f>TITRES_STAT!D1239</f>
        <v>7.7487000000000004</v>
      </c>
      <c r="D1236" s="6">
        <f>TITRES_STAT!E1239</f>
        <v>17989</v>
      </c>
      <c r="E1236" s="2">
        <f t="shared" si="76"/>
        <v>7112899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11.7</v>
      </c>
      <c r="C1237" s="6">
        <f>TITRES_STAT!D1240</f>
        <v>7.7553999999999998</v>
      </c>
      <c r="D1237" s="6">
        <f>TITRES_STAT!E1240</f>
        <v>5434</v>
      </c>
      <c r="E1237" s="2">
        <f t="shared" si="76"/>
        <v>7118333</v>
      </c>
      <c r="F1237" s="6" t="str">
        <f t="shared" si="79"/>
        <v>BULLISH</v>
      </c>
      <c r="G1237" s="6" t="str">
        <f t="shared" si="78"/>
        <v>NEUTRAL</v>
      </c>
      <c r="H1237" s="6" t="str">
        <f t="shared" si="77"/>
        <v>CONFIRMED BULLISH</v>
      </c>
    </row>
    <row r="1238" spans="1:8" ht="13.5" x14ac:dyDescent="0.25">
      <c r="A1238" s="3">
        <f>TITRES_STAT!B1241</f>
        <v>43811</v>
      </c>
      <c r="B1238" s="6">
        <f>TITRES_STAT!C1241</f>
        <v>11.67</v>
      </c>
      <c r="C1238" s="6">
        <f>TITRES_STAT!D1241</f>
        <v>7.7355</v>
      </c>
      <c r="D1238" s="6">
        <f>TITRES_STAT!E1241</f>
        <v>21264</v>
      </c>
      <c r="E1238" s="2">
        <f t="shared" si="76"/>
        <v>7097069</v>
      </c>
      <c r="F1238" s="6" t="str">
        <f t="shared" si="79"/>
        <v>BEARISH</v>
      </c>
      <c r="G1238" s="6" t="str">
        <f t="shared" si="78"/>
        <v>NEUTRAL</v>
      </c>
      <c r="H1238" s="6" t="str">
        <f t="shared" si="77"/>
        <v>BEARISH DIVERGENCE</v>
      </c>
    </row>
    <row r="1239" spans="1:8" ht="13.5" x14ac:dyDescent="0.25">
      <c r="A1239" s="3">
        <f>TITRES_STAT!B1242</f>
        <v>43812</v>
      </c>
      <c r="B1239" s="6">
        <f>TITRES_STAT!C1242</f>
        <v>11.65</v>
      </c>
      <c r="C1239" s="6">
        <f>TITRES_STAT!D1242</f>
        <v>7.7222</v>
      </c>
      <c r="D1239" s="6">
        <f>TITRES_STAT!E1242</f>
        <v>5998</v>
      </c>
      <c r="E1239" s="2">
        <f t="shared" si="76"/>
        <v>7091071</v>
      </c>
      <c r="F1239" s="6" t="str">
        <f t="shared" si="79"/>
        <v>BEARISH</v>
      </c>
      <c r="G1239" s="6" t="str">
        <f t="shared" si="78"/>
        <v>NEUTRAL</v>
      </c>
      <c r="H1239" s="6" t="str">
        <f t="shared" si="77"/>
        <v>CONFIRMED BEARISH</v>
      </c>
    </row>
    <row r="1240" spans="1:8" ht="13.5" x14ac:dyDescent="0.25">
      <c r="A1240" s="3">
        <f>TITRES_STAT!B1243</f>
        <v>43815</v>
      </c>
      <c r="B1240" s="6">
        <f>TITRES_STAT!C1243</f>
        <v>11.56</v>
      </c>
      <c r="C1240" s="6">
        <f>TITRES_STAT!D1243</f>
        <v>7.6626000000000003</v>
      </c>
      <c r="D1240" s="6">
        <f>TITRES_STAT!E1243</f>
        <v>13355</v>
      </c>
      <c r="E1240" s="2">
        <f t="shared" si="76"/>
        <v>7077716</v>
      </c>
      <c r="F1240" s="6" t="str">
        <f t="shared" si="79"/>
        <v>BEARISH</v>
      </c>
      <c r="G1240" s="6" t="str">
        <f t="shared" si="78"/>
        <v>NEUTRAL</v>
      </c>
      <c r="H1240" s="6" t="str">
        <f t="shared" si="77"/>
        <v>CONFIRMED BEARISH</v>
      </c>
    </row>
    <row r="1241" spans="1:8" ht="13.5" x14ac:dyDescent="0.25">
      <c r="A1241" s="3">
        <f>TITRES_STAT!B1244</f>
        <v>43816</v>
      </c>
      <c r="B1241" s="6">
        <f>TITRES_STAT!C1244</f>
        <v>11.5</v>
      </c>
      <c r="C1241" s="6">
        <f>TITRES_STAT!D1244</f>
        <v>7.6227999999999998</v>
      </c>
      <c r="D1241" s="6">
        <f>TITRES_STAT!E1244</f>
        <v>12316</v>
      </c>
      <c r="E1241" s="2">
        <f t="shared" si="76"/>
        <v>7065400</v>
      </c>
      <c r="F1241" s="6" t="str">
        <f t="shared" si="79"/>
        <v>BEARISH</v>
      </c>
      <c r="G1241" s="6" t="str">
        <f t="shared" si="78"/>
        <v>NEUTRAL</v>
      </c>
      <c r="H1241" s="6" t="str">
        <f t="shared" si="77"/>
        <v>CONFIRMED BEARISH</v>
      </c>
    </row>
    <row r="1242" spans="1:8" ht="13.5" x14ac:dyDescent="0.25">
      <c r="A1242" s="3">
        <f>TITRES_STAT!B1245</f>
        <v>43817</v>
      </c>
      <c r="B1242" s="6">
        <f>TITRES_STAT!C1245</f>
        <v>11.5</v>
      </c>
      <c r="C1242" s="6">
        <f>TITRES_STAT!D1245</f>
        <v>7.6227999999999998</v>
      </c>
      <c r="D1242" s="6">
        <f>TITRES_STAT!E1245</f>
        <v>9450</v>
      </c>
      <c r="E1242" s="2">
        <f t="shared" si="76"/>
        <v>7065400</v>
      </c>
      <c r="F1242" s="6" t="str">
        <f t="shared" si="79"/>
        <v>BEARISH</v>
      </c>
      <c r="G1242" s="6" t="str">
        <f t="shared" si="78"/>
        <v>NEUTRAL</v>
      </c>
      <c r="H1242" s="6" t="str">
        <f t="shared" si="77"/>
        <v>CONFIRMED BEARISH</v>
      </c>
    </row>
    <row r="1243" spans="1:8" ht="13.5" x14ac:dyDescent="0.25">
      <c r="A1243" s="3">
        <f>TITRES_STAT!B1246</f>
        <v>43818</v>
      </c>
      <c r="B1243" s="6">
        <f>TITRES_STAT!C1246</f>
        <v>11.49</v>
      </c>
      <c r="C1243" s="6">
        <f>TITRES_STAT!D1246</f>
        <v>7.6162000000000001</v>
      </c>
      <c r="D1243" s="6">
        <f>TITRES_STAT!E1246</f>
        <v>7671</v>
      </c>
      <c r="E1243" s="2">
        <f t="shared" si="76"/>
        <v>7057729</v>
      </c>
      <c r="F1243" s="6" t="str">
        <f t="shared" si="79"/>
        <v>BEARISH</v>
      </c>
      <c r="G1243" s="6" t="str">
        <f t="shared" si="78"/>
        <v>NEUTRAL</v>
      </c>
      <c r="H1243" s="6" t="str">
        <f t="shared" si="77"/>
        <v>CONFIRMED BEARISH</v>
      </c>
    </row>
    <row r="1244" spans="1:8" ht="13.5" x14ac:dyDescent="0.25">
      <c r="A1244" s="3">
        <f>TITRES_STAT!B1247</f>
        <v>43819</v>
      </c>
      <c r="B1244" s="6">
        <f>TITRES_STAT!C1247</f>
        <v>11.4</v>
      </c>
      <c r="C1244" s="6">
        <f>TITRES_STAT!D1247</f>
        <v>7.5564999999999998</v>
      </c>
      <c r="D1244" s="6">
        <f>TITRES_STAT!E1247</f>
        <v>64333</v>
      </c>
      <c r="E1244" s="2">
        <f t="shared" si="76"/>
        <v>6993396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CONFIRMED BEARISH</v>
      </c>
    </row>
    <row r="1245" spans="1:8" ht="13.5" x14ac:dyDescent="0.25">
      <c r="A1245" s="3">
        <f>TITRES_STAT!B1248</f>
        <v>43822</v>
      </c>
      <c r="B1245" s="6">
        <f>TITRES_STAT!C1248</f>
        <v>11.5</v>
      </c>
      <c r="C1245" s="6">
        <f>TITRES_STAT!D1248</f>
        <v>7.6227999999999998</v>
      </c>
      <c r="D1245" s="6">
        <f>TITRES_STAT!E1248</f>
        <v>4060</v>
      </c>
      <c r="E1245" s="2">
        <f t="shared" si="76"/>
        <v>6997456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CONFIRMED BEARISH</v>
      </c>
    </row>
    <row r="1246" spans="1:8" ht="13.5" x14ac:dyDescent="0.25">
      <c r="A1246" s="3">
        <f>TITRES_STAT!B1249</f>
        <v>43823</v>
      </c>
      <c r="B1246" s="6">
        <f>TITRES_STAT!C1249</f>
        <v>11.52</v>
      </c>
      <c r="C1246" s="6">
        <f>TITRES_STAT!D1249</f>
        <v>7.6360999999999999</v>
      </c>
      <c r="D1246" s="6">
        <f>TITRES_STAT!E1249</f>
        <v>1934</v>
      </c>
      <c r="E1246" s="2">
        <f t="shared" si="76"/>
        <v>6999390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BEARISH DIVERGENCE</v>
      </c>
    </row>
    <row r="1247" spans="1:8" ht="13.5" x14ac:dyDescent="0.25">
      <c r="A1247" s="3">
        <f>TITRES_STAT!B1250</f>
        <v>43824</v>
      </c>
      <c r="B1247" s="6">
        <f>TITRES_STAT!C1250</f>
        <v>11.6</v>
      </c>
      <c r="C1247" s="6">
        <f>TITRES_STAT!D1250</f>
        <v>7.6890999999999998</v>
      </c>
      <c r="D1247" s="6">
        <f>TITRES_STAT!E1250</f>
        <v>11465</v>
      </c>
      <c r="E1247" s="2">
        <f t="shared" si="76"/>
        <v>7010855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BEARISH DIVERGENCE</v>
      </c>
    </row>
    <row r="1248" spans="1:8" ht="13.5" x14ac:dyDescent="0.25">
      <c r="A1248" s="3">
        <f>TITRES_STAT!B1251</f>
        <v>43825</v>
      </c>
      <c r="B1248" s="6">
        <f>TITRES_STAT!C1251</f>
        <v>11.52</v>
      </c>
      <c r="C1248" s="6">
        <f>TITRES_STAT!D1251</f>
        <v>7.6360999999999999</v>
      </c>
      <c r="D1248" s="6">
        <f>TITRES_STAT!E1251</f>
        <v>9170</v>
      </c>
      <c r="E1248" s="2">
        <f t="shared" si="76"/>
        <v>7001685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BEARISH DIVERGENCE</v>
      </c>
    </row>
    <row r="1249" spans="1:8" ht="13.5" x14ac:dyDescent="0.25">
      <c r="A1249" s="3">
        <f>TITRES_STAT!B1252</f>
        <v>43826</v>
      </c>
      <c r="B1249" s="6">
        <f>TITRES_STAT!C1252</f>
        <v>11.6</v>
      </c>
      <c r="C1249" s="6">
        <f>TITRES_STAT!D1252</f>
        <v>7.6890999999999998</v>
      </c>
      <c r="D1249" s="6">
        <f>TITRES_STAT!E1252</f>
        <v>24471</v>
      </c>
      <c r="E1249" s="2">
        <f t="shared" si="76"/>
        <v>7026156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CONFIRMED BULLISH</v>
      </c>
    </row>
    <row r="1250" spans="1:8" ht="13.5" x14ac:dyDescent="0.25">
      <c r="A1250" s="3">
        <f>TITRES_STAT!B1253</f>
        <v>43829</v>
      </c>
      <c r="B1250" s="6">
        <f>TITRES_STAT!C1253</f>
        <v>11.89</v>
      </c>
      <c r="C1250" s="6">
        <f>TITRES_STAT!D1253</f>
        <v>7.8813000000000004</v>
      </c>
      <c r="D1250" s="6">
        <f>TITRES_STAT!E1253</f>
        <v>45500</v>
      </c>
      <c r="E1250" s="2">
        <f t="shared" si="76"/>
        <v>7071656</v>
      </c>
      <c r="F1250" s="6" t="str">
        <f t="shared" si="79"/>
        <v>BULLISH</v>
      </c>
      <c r="G1250" s="6" t="str">
        <f t="shared" si="78"/>
        <v>NEUTRAL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11.75</v>
      </c>
      <c r="C1251" s="6">
        <f>TITRES_STAT!D1254</f>
        <v>7.7885</v>
      </c>
      <c r="D1251" s="6">
        <f>TITRES_STAT!E1254</f>
        <v>11217</v>
      </c>
      <c r="E1251" s="2">
        <f t="shared" si="76"/>
        <v>7060439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11.6</v>
      </c>
      <c r="C1252" s="6">
        <f>TITRES_STAT!D1255</f>
        <v>7.6890999999999998</v>
      </c>
      <c r="D1252" s="6">
        <f>TITRES_STAT!E1255</f>
        <v>7381</v>
      </c>
      <c r="E1252" s="2">
        <f t="shared" si="76"/>
        <v>7053058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NEUTRAL</v>
      </c>
    </row>
    <row r="1253" spans="1:8" ht="13.5" x14ac:dyDescent="0.25">
      <c r="A1253" s="3">
        <f>TITRES_STAT!B1256</f>
        <v>43833</v>
      </c>
      <c r="B1253" s="6">
        <f>TITRES_STAT!C1256</f>
        <v>11.5</v>
      </c>
      <c r="C1253" s="6">
        <f>TITRES_STAT!D1256</f>
        <v>7.6227999999999998</v>
      </c>
      <c r="D1253" s="6">
        <f>TITRES_STAT!E1256</f>
        <v>23820</v>
      </c>
      <c r="E1253" s="2">
        <f t="shared" si="76"/>
        <v>7029238</v>
      </c>
      <c r="F1253" s="6" t="str">
        <f t="shared" si="79"/>
        <v>BULLISH</v>
      </c>
      <c r="G1253" s="6" t="str">
        <f t="shared" si="78"/>
        <v>NEUTRAL</v>
      </c>
      <c r="H1253" s="6" t="str">
        <f t="shared" si="77"/>
        <v>BULLISH DIVERGENCE</v>
      </c>
    </row>
    <row r="1254" spans="1:8" ht="13.5" x14ac:dyDescent="0.25">
      <c r="A1254" s="3">
        <f>TITRES_STAT!B1257</f>
        <v>43836</v>
      </c>
      <c r="B1254" s="6">
        <f>TITRES_STAT!C1257</f>
        <v>11.4</v>
      </c>
      <c r="C1254" s="6">
        <f>TITRES_STAT!D1257</f>
        <v>7.5564999999999998</v>
      </c>
      <c r="D1254" s="6">
        <f>TITRES_STAT!E1257</f>
        <v>16463</v>
      </c>
      <c r="E1254" s="2">
        <f t="shared" si="76"/>
        <v>7012775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11.34</v>
      </c>
      <c r="C1255" s="6">
        <f>TITRES_STAT!D1258</f>
        <v>7.5167000000000002</v>
      </c>
      <c r="D1255" s="6">
        <f>TITRES_STAT!E1258</f>
        <v>21849</v>
      </c>
      <c r="E1255" s="2">
        <f t="shared" si="76"/>
        <v>6990926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11.34</v>
      </c>
      <c r="C1256" s="6">
        <f>TITRES_STAT!D1259</f>
        <v>7.5167000000000002</v>
      </c>
      <c r="D1256" s="6">
        <f>TITRES_STAT!E1259</f>
        <v>4246</v>
      </c>
      <c r="E1256" s="2">
        <f t="shared" si="76"/>
        <v>6990926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11.5</v>
      </c>
      <c r="C1257" s="6">
        <f>TITRES_STAT!D1260</f>
        <v>7.6227999999999998</v>
      </c>
      <c r="D1257" s="6">
        <f>TITRES_STAT!E1260</f>
        <v>8204</v>
      </c>
      <c r="E1257" s="2">
        <f t="shared" si="76"/>
        <v>6999130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11.39</v>
      </c>
      <c r="C1258" s="6">
        <f>TITRES_STAT!D1261</f>
        <v>7.5499000000000001</v>
      </c>
      <c r="D1258" s="6">
        <f>TITRES_STAT!E1261</f>
        <v>8288</v>
      </c>
      <c r="E1258" s="2">
        <f t="shared" si="76"/>
        <v>6990842</v>
      </c>
      <c r="F1258" s="6" t="str">
        <f t="shared" si="79"/>
        <v>BEARISH</v>
      </c>
      <c r="G1258" s="6" t="str">
        <f t="shared" si="78"/>
        <v>NEUTRAL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11.59</v>
      </c>
      <c r="C1259" s="6">
        <f>TITRES_STAT!D1262</f>
        <v>7.6825000000000001</v>
      </c>
      <c r="D1259" s="6">
        <f>TITRES_STAT!E1262</f>
        <v>3299</v>
      </c>
      <c r="E1259" s="2">
        <f t="shared" si="76"/>
        <v>6994141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BEARISH DIVERGENCE</v>
      </c>
    </row>
    <row r="1260" spans="1:8" ht="13.5" x14ac:dyDescent="0.25">
      <c r="A1260" s="3">
        <f>TITRES_STAT!B1263</f>
        <v>43845</v>
      </c>
      <c r="B1260" s="6">
        <f>TITRES_STAT!C1263</f>
        <v>11.5</v>
      </c>
      <c r="C1260" s="6">
        <f>TITRES_STAT!D1263</f>
        <v>7.6227999999999998</v>
      </c>
      <c r="D1260" s="6">
        <f>TITRES_STAT!E1263</f>
        <v>12009</v>
      </c>
      <c r="E1260" s="2">
        <f t="shared" si="76"/>
        <v>6982132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BEARISH DIVERGENCE</v>
      </c>
    </row>
    <row r="1261" spans="1:8" ht="13.5" x14ac:dyDescent="0.25">
      <c r="A1261" s="3">
        <f>TITRES_STAT!B1264</f>
        <v>43846</v>
      </c>
      <c r="B1261" s="6">
        <f>TITRES_STAT!C1264</f>
        <v>11.35</v>
      </c>
      <c r="C1261" s="6">
        <f>TITRES_STAT!D1264</f>
        <v>7.5233999999999996</v>
      </c>
      <c r="D1261" s="6">
        <f>TITRES_STAT!E1264</f>
        <v>6140</v>
      </c>
      <c r="E1261" s="2">
        <f t="shared" si="76"/>
        <v>6975992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BEARISH DIVERGENCE</v>
      </c>
    </row>
    <row r="1262" spans="1:8" ht="13.5" x14ac:dyDescent="0.25">
      <c r="A1262" s="3">
        <f>TITRES_STAT!B1265</f>
        <v>43847</v>
      </c>
      <c r="B1262" s="6">
        <f>TITRES_STAT!C1265</f>
        <v>11.45</v>
      </c>
      <c r="C1262" s="6">
        <f>TITRES_STAT!D1265</f>
        <v>7.5896999999999997</v>
      </c>
      <c r="D1262" s="6">
        <f>TITRES_STAT!E1265</f>
        <v>5640</v>
      </c>
      <c r="E1262" s="2">
        <f t="shared" si="76"/>
        <v>6981632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11.7</v>
      </c>
      <c r="C1263" s="6">
        <f>TITRES_STAT!D1266</f>
        <v>7.7553999999999998</v>
      </c>
      <c r="D1263" s="6">
        <f>TITRES_STAT!E1266</f>
        <v>7536</v>
      </c>
      <c r="E1263" s="2">
        <f t="shared" si="76"/>
        <v>6989168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BEARISH DIVERGENCE</v>
      </c>
    </row>
    <row r="1264" spans="1:8" ht="13.5" x14ac:dyDescent="0.25">
      <c r="A1264" s="3">
        <f>TITRES_STAT!B1267</f>
        <v>43851</v>
      </c>
      <c r="B1264" s="6">
        <f>TITRES_STAT!C1267</f>
        <v>11.7</v>
      </c>
      <c r="C1264" s="6">
        <f>TITRES_STAT!D1267</f>
        <v>7.7553999999999998</v>
      </c>
      <c r="D1264" s="6">
        <f>TITRES_STAT!E1267</f>
        <v>30560</v>
      </c>
      <c r="E1264" s="2">
        <f t="shared" si="76"/>
        <v>6989168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BEARISH DIVERGENCE</v>
      </c>
    </row>
    <row r="1265" spans="1:8" ht="13.5" x14ac:dyDescent="0.25">
      <c r="A1265" s="3">
        <f>TITRES_STAT!B1268</f>
        <v>43852</v>
      </c>
      <c r="B1265" s="6">
        <f>TITRES_STAT!C1268</f>
        <v>11.75</v>
      </c>
      <c r="C1265" s="6">
        <f>TITRES_STAT!D1268</f>
        <v>7.7885</v>
      </c>
      <c r="D1265" s="6">
        <f>TITRES_STAT!E1268</f>
        <v>18558</v>
      </c>
      <c r="E1265" s="2">
        <f t="shared" si="76"/>
        <v>7007726</v>
      </c>
      <c r="F1265" s="6" t="str">
        <f t="shared" si="79"/>
        <v>BULLISH</v>
      </c>
      <c r="G1265" s="6" t="str">
        <f t="shared" si="78"/>
        <v>NEUTRAL</v>
      </c>
      <c r="H1265" s="6" t="str">
        <f t="shared" si="77"/>
        <v>CONFIRMED BULLISH</v>
      </c>
    </row>
    <row r="1266" spans="1:8" ht="13.5" x14ac:dyDescent="0.25">
      <c r="A1266" s="3">
        <f>TITRES_STAT!B1269</f>
        <v>43853</v>
      </c>
      <c r="B1266" s="6">
        <f>TITRES_STAT!C1269</f>
        <v>11.69</v>
      </c>
      <c r="C1266" s="6">
        <f>TITRES_STAT!D1269</f>
        <v>7.7487000000000004</v>
      </c>
      <c r="D1266" s="6">
        <f>TITRES_STAT!E1269</f>
        <v>10910</v>
      </c>
      <c r="E1266" s="2">
        <f t="shared" si="76"/>
        <v>6996816</v>
      </c>
      <c r="F1266" s="6" t="str">
        <f t="shared" si="79"/>
        <v>BULLISH</v>
      </c>
      <c r="G1266" s="6" t="str">
        <f t="shared" si="78"/>
        <v>NEUTRAL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11.68</v>
      </c>
      <c r="C1267" s="6">
        <f>TITRES_STAT!D1270</f>
        <v>7.7420999999999998</v>
      </c>
      <c r="D1267" s="6">
        <f>TITRES_STAT!E1270</f>
        <v>11014</v>
      </c>
      <c r="E1267" s="2">
        <f t="shared" si="76"/>
        <v>6985802</v>
      </c>
      <c r="F1267" s="6" t="str">
        <f t="shared" si="79"/>
        <v>BULLISH</v>
      </c>
      <c r="G1267" s="6" t="str">
        <f t="shared" si="78"/>
        <v>NEUTRAL</v>
      </c>
      <c r="H1267" s="6" t="str">
        <f t="shared" si="77"/>
        <v>CONFIRMED BULLISH</v>
      </c>
    </row>
    <row r="1268" spans="1:8" ht="13.5" x14ac:dyDescent="0.25">
      <c r="A1268" s="3">
        <f>TITRES_STAT!B1271</f>
        <v>43857</v>
      </c>
      <c r="B1268" s="6">
        <f>TITRES_STAT!C1271</f>
        <v>11.9</v>
      </c>
      <c r="C1268" s="6">
        <f>TITRES_STAT!D1271</f>
        <v>7.8879000000000001</v>
      </c>
      <c r="D1268" s="6">
        <f>TITRES_STAT!E1271</f>
        <v>11981</v>
      </c>
      <c r="E1268" s="2">
        <f t="shared" si="76"/>
        <v>6997783</v>
      </c>
      <c r="F1268" s="6" t="str">
        <f t="shared" si="79"/>
        <v>BULLISH</v>
      </c>
      <c r="G1268" s="6" t="str">
        <f t="shared" si="78"/>
        <v>NEUTRAL</v>
      </c>
      <c r="H1268" s="6" t="str">
        <f t="shared" si="77"/>
        <v>CONFIRMED BULLISH</v>
      </c>
    </row>
    <row r="1269" spans="1:8" ht="13.5" x14ac:dyDescent="0.25">
      <c r="A1269" s="3">
        <f>TITRES_STAT!B1272</f>
        <v>43858</v>
      </c>
      <c r="B1269" s="6">
        <f>TITRES_STAT!C1272</f>
        <v>11.94</v>
      </c>
      <c r="C1269" s="6">
        <f>TITRES_STAT!D1272</f>
        <v>7.9145000000000003</v>
      </c>
      <c r="D1269" s="6">
        <f>TITRES_STAT!E1272</f>
        <v>40829</v>
      </c>
      <c r="E1269" s="2">
        <f t="shared" si="76"/>
        <v>7038612</v>
      </c>
      <c r="F1269" s="6" t="str">
        <f t="shared" si="79"/>
        <v>BULLISH</v>
      </c>
      <c r="G1269" s="6" t="str">
        <f t="shared" si="78"/>
        <v>NEUTRAL</v>
      </c>
      <c r="H1269" s="6" t="str">
        <f t="shared" si="77"/>
        <v>CONFIRMED BULLISH</v>
      </c>
    </row>
    <row r="1270" spans="1:8" ht="13.5" x14ac:dyDescent="0.25">
      <c r="A1270" s="3">
        <f>TITRES_STAT!B1273</f>
        <v>43859</v>
      </c>
      <c r="B1270" s="6">
        <f>TITRES_STAT!C1273</f>
        <v>11.77</v>
      </c>
      <c r="C1270" s="6">
        <f>TITRES_STAT!D1273</f>
        <v>7.8018000000000001</v>
      </c>
      <c r="D1270" s="6">
        <f>TITRES_STAT!E1273</f>
        <v>9951</v>
      </c>
      <c r="E1270" s="2">
        <f t="shared" si="76"/>
        <v>7028661</v>
      </c>
      <c r="F1270" s="6" t="str">
        <f t="shared" si="79"/>
        <v>BULLISH</v>
      </c>
      <c r="G1270" s="6" t="str">
        <f t="shared" si="78"/>
        <v>NEUTRAL</v>
      </c>
      <c r="H1270" s="6" t="str">
        <f t="shared" si="77"/>
        <v>CONFIRMED BULLISH</v>
      </c>
    </row>
    <row r="1271" spans="1:8" ht="13.5" x14ac:dyDescent="0.25">
      <c r="A1271" s="3">
        <f>TITRES_STAT!B1274</f>
        <v>43860</v>
      </c>
      <c r="B1271" s="6">
        <f>TITRES_STAT!C1274</f>
        <v>11.89</v>
      </c>
      <c r="C1271" s="6">
        <f>TITRES_STAT!D1274</f>
        <v>7.8813000000000004</v>
      </c>
      <c r="D1271" s="6">
        <f>TITRES_STAT!E1274</f>
        <v>7345</v>
      </c>
      <c r="E1271" s="2">
        <f t="shared" si="76"/>
        <v>7036006</v>
      </c>
      <c r="F1271" s="6" t="str">
        <f t="shared" si="79"/>
        <v>BULLISH</v>
      </c>
      <c r="G1271" s="6" t="str">
        <f t="shared" si="78"/>
        <v>NEUTRAL</v>
      </c>
      <c r="H1271" s="6" t="str">
        <f t="shared" si="77"/>
        <v>CONFIRMED BULLISH</v>
      </c>
    </row>
    <row r="1272" spans="1:8" ht="13.5" x14ac:dyDescent="0.25">
      <c r="A1272" s="3">
        <f>TITRES_STAT!B1275</f>
        <v>43861</v>
      </c>
      <c r="B1272" s="6">
        <f>TITRES_STAT!C1275</f>
        <v>11.9</v>
      </c>
      <c r="C1272" s="6">
        <f>TITRES_STAT!D1275</f>
        <v>7.8879000000000001</v>
      </c>
      <c r="D1272" s="6">
        <f>TITRES_STAT!E1275</f>
        <v>5635</v>
      </c>
      <c r="E1272" s="2">
        <f t="shared" si="76"/>
        <v>7041641</v>
      </c>
      <c r="F1272" s="6" t="str">
        <f t="shared" si="79"/>
        <v>BULLISH</v>
      </c>
      <c r="G1272" s="6" t="str">
        <f t="shared" si="78"/>
        <v>NEUTRAL</v>
      </c>
      <c r="H1272" s="6" t="str">
        <f t="shared" si="77"/>
        <v>CONFIRMED BULLISH</v>
      </c>
    </row>
    <row r="1273" spans="1:8" ht="13.5" x14ac:dyDescent="0.25">
      <c r="A1273" s="3">
        <f>TITRES_STAT!B1276</f>
        <v>43864</v>
      </c>
      <c r="B1273" s="6">
        <f>TITRES_STAT!C1276</f>
        <v>11.9</v>
      </c>
      <c r="C1273" s="6">
        <f>TITRES_STAT!D1276</f>
        <v>7.8879000000000001</v>
      </c>
      <c r="D1273" s="6">
        <f>TITRES_STAT!E1276</f>
        <v>24328</v>
      </c>
      <c r="E1273" s="2">
        <f t="shared" si="76"/>
        <v>7041641</v>
      </c>
      <c r="F1273" s="6" t="str">
        <f t="shared" si="79"/>
        <v>BULLISH</v>
      </c>
      <c r="G1273" s="6" t="str">
        <f t="shared" si="78"/>
        <v>NEUTRAL</v>
      </c>
      <c r="H1273" s="6" t="str">
        <f t="shared" si="77"/>
        <v>NEUTRAL</v>
      </c>
    </row>
    <row r="1274" spans="1:8" ht="13.5" x14ac:dyDescent="0.25">
      <c r="A1274" s="3">
        <f>TITRES_STAT!B1277</f>
        <v>43865</v>
      </c>
      <c r="B1274" s="6">
        <f>TITRES_STAT!C1277</f>
        <v>11.81</v>
      </c>
      <c r="C1274" s="6">
        <f>TITRES_STAT!D1277</f>
        <v>7.8282999999999996</v>
      </c>
      <c r="D1274" s="6">
        <f>TITRES_STAT!E1277</f>
        <v>2889</v>
      </c>
      <c r="E1274" s="2">
        <f t="shared" si="76"/>
        <v>7038752</v>
      </c>
      <c r="F1274" s="6" t="str">
        <f t="shared" si="79"/>
        <v>BULLISH</v>
      </c>
      <c r="G1274" s="6" t="str">
        <f t="shared" si="78"/>
        <v>NEUTRAL</v>
      </c>
      <c r="H1274" s="6" t="str">
        <f t="shared" si="77"/>
        <v>BULLISH DIVERGENCE</v>
      </c>
    </row>
    <row r="1275" spans="1:8" ht="13.5" x14ac:dyDescent="0.25">
      <c r="A1275" s="3">
        <f>TITRES_STAT!B1278</f>
        <v>43866</v>
      </c>
      <c r="B1275" s="6">
        <f>TITRES_STAT!C1278</f>
        <v>11.9</v>
      </c>
      <c r="C1275" s="6">
        <f>TITRES_STAT!D1278</f>
        <v>7.8879000000000001</v>
      </c>
      <c r="D1275" s="6">
        <f>TITRES_STAT!E1278</f>
        <v>7667</v>
      </c>
      <c r="E1275" s="2">
        <f t="shared" si="76"/>
        <v>7046419</v>
      </c>
      <c r="F1275" s="6" t="str">
        <f t="shared" si="79"/>
        <v>BULLISH</v>
      </c>
      <c r="G1275" s="6" t="str">
        <f t="shared" si="78"/>
        <v>NEUTRAL</v>
      </c>
      <c r="H1275" s="6" t="str">
        <f t="shared" si="77"/>
        <v>CONFIRMED BULLISH</v>
      </c>
    </row>
    <row r="1276" spans="1:8" ht="13.5" x14ac:dyDescent="0.25">
      <c r="A1276" s="3">
        <f>TITRES_STAT!B1279</f>
        <v>43867</v>
      </c>
      <c r="B1276" s="6">
        <f>TITRES_STAT!C1279</f>
        <v>11.9</v>
      </c>
      <c r="C1276" s="6">
        <f>TITRES_STAT!D1279</f>
        <v>7.8879000000000001</v>
      </c>
      <c r="D1276" s="6">
        <f>TITRES_STAT!E1279</f>
        <v>48350</v>
      </c>
      <c r="E1276" s="2">
        <f t="shared" si="76"/>
        <v>7046419</v>
      </c>
      <c r="F1276" s="6" t="str">
        <f t="shared" si="79"/>
        <v>BULLISH</v>
      </c>
      <c r="G1276" s="6" t="str">
        <f t="shared" si="78"/>
        <v>NEUTRAL</v>
      </c>
      <c r="H1276" s="6" t="str">
        <f t="shared" si="77"/>
        <v>CONFIRMED BULLISH</v>
      </c>
    </row>
    <row r="1277" spans="1:8" ht="13.5" x14ac:dyDescent="0.25">
      <c r="A1277" s="3">
        <f>TITRES_STAT!B1280</f>
        <v>43868</v>
      </c>
      <c r="B1277" s="6">
        <f>TITRES_STAT!C1280</f>
        <v>11.8</v>
      </c>
      <c r="C1277" s="6">
        <f>TITRES_STAT!D1280</f>
        <v>7.8216999999999999</v>
      </c>
      <c r="D1277" s="6">
        <f>TITRES_STAT!E1280</f>
        <v>6282</v>
      </c>
      <c r="E1277" s="2">
        <f t="shared" si="76"/>
        <v>7040137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11.6</v>
      </c>
      <c r="C1278" s="6">
        <f>TITRES_STAT!D1281</f>
        <v>7.6890999999999998</v>
      </c>
      <c r="D1278" s="6">
        <f>TITRES_STAT!E1281</f>
        <v>17644</v>
      </c>
      <c r="E1278" s="2">
        <f t="shared" si="76"/>
        <v>7022493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CONFIRMED BEARISH</v>
      </c>
    </row>
    <row r="1279" spans="1:8" ht="13.5" x14ac:dyDescent="0.25">
      <c r="A1279" s="3">
        <f>TITRES_STAT!B1282</f>
        <v>43872</v>
      </c>
      <c r="B1279" s="6">
        <f>TITRES_STAT!C1282</f>
        <v>11.6</v>
      </c>
      <c r="C1279" s="6">
        <f>TITRES_STAT!D1282</f>
        <v>7.6890999999999998</v>
      </c>
      <c r="D1279" s="6">
        <f>TITRES_STAT!E1282</f>
        <v>15929</v>
      </c>
      <c r="E1279" s="2">
        <f t="shared" si="76"/>
        <v>7022493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11.6</v>
      </c>
      <c r="C1280" s="6">
        <f>TITRES_STAT!D1283</f>
        <v>7.6890999999999998</v>
      </c>
      <c r="D1280" s="6">
        <f>TITRES_STAT!E1283</f>
        <v>30512</v>
      </c>
      <c r="E1280" s="2">
        <f t="shared" si="76"/>
        <v>7022493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11.5</v>
      </c>
      <c r="C1281" s="6">
        <f>TITRES_STAT!D1284</f>
        <v>7.6227999999999998</v>
      </c>
      <c r="D1281" s="6">
        <f>TITRES_STAT!E1284</f>
        <v>89139</v>
      </c>
      <c r="E1281" s="2">
        <f t="shared" si="76"/>
        <v>6933354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11.5</v>
      </c>
      <c r="C1282" s="6">
        <f>TITRES_STAT!D1285</f>
        <v>7.6227999999999998</v>
      </c>
      <c r="D1282" s="6">
        <f>TITRES_STAT!E1285</f>
        <v>27977</v>
      </c>
      <c r="E1282" s="2">
        <f t="shared" si="76"/>
        <v>6933354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43878</v>
      </c>
      <c r="B1283" s="6">
        <f>TITRES_STAT!C1286</f>
        <v>11.5</v>
      </c>
      <c r="C1283" s="6">
        <f>TITRES_STAT!D1286</f>
        <v>7.6227999999999998</v>
      </c>
      <c r="D1283" s="6">
        <f>TITRES_STAT!E1286</f>
        <v>19178</v>
      </c>
      <c r="E1283" s="2">
        <f t="shared" si="76"/>
        <v>6933354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43879</v>
      </c>
      <c r="B1284" s="6">
        <f>TITRES_STAT!C1287</f>
        <v>11.5</v>
      </c>
      <c r="C1284" s="6">
        <f>TITRES_STAT!D1287</f>
        <v>7.6227999999999998</v>
      </c>
      <c r="D1284" s="6">
        <f>TITRES_STAT!E1287</f>
        <v>17923</v>
      </c>
      <c r="E1284" s="2">
        <f t="shared" ref="E1284:E1347" si="80">IF(B1284&gt;B1283, E1283+D1284, IF(B1284&lt;B1283, E1283-D1284, E1283))</f>
        <v>6933354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43880</v>
      </c>
      <c r="B1285" s="6">
        <f>TITRES_STAT!C1288</f>
        <v>11.5</v>
      </c>
      <c r="C1285" s="6">
        <f>TITRES_STAT!D1288</f>
        <v>7.6227999999999998</v>
      </c>
      <c r="D1285" s="6">
        <f>TITRES_STAT!E1288</f>
        <v>29374</v>
      </c>
      <c r="E1285" s="2">
        <f t="shared" si="80"/>
        <v>6933354</v>
      </c>
      <c r="F1285" s="6" t="str">
        <f t="shared" si="79"/>
        <v>BEARISH</v>
      </c>
      <c r="G1285" s="6" t="str">
        <f t="shared" si="78"/>
        <v>NEUTRAL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11.4</v>
      </c>
      <c r="C1286" s="6">
        <f>TITRES_STAT!D1289</f>
        <v>7.5564999999999998</v>
      </c>
      <c r="D1286" s="6">
        <f>TITRES_STAT!E1289</f>
        <v>30224</v>
      </c>
      <c r="E1286" s="2">
        <f t="shared" si="80"/>
        <v>6903130</v>
      </c>
      <c r="F1286" s="6" t="str">
        <f t="shared" si="79"/>
        <v>BEARISH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43882</v>
      </c>
      <c r="B1287" s="6">
        <f>TITRES_STAT!C1290</f>
        <v>11.4</v>
      </c>
      <c r="C1287" s="6">
        <f>TITRES_STAT!D1290</f>
        <v>7.5564999999999998</v>
      </c>
      <c r="D1287" s="6">
        <f>TITRES_STAT!E1290</f>
        <v>13210</v>
      </c>
      <c r="E1287" s="2">
        <f t="shared" si="80"/>
        <v>6903130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CONFIRMED BEARISH</v>
      </c>
    </row>
    <row r="1288" spans="1:8" ht="13.5" x14ac:dyDescent="0.25">
      <c r="A1288" s="3">
        <f>TITRES_STAT!B1291</f>
        <v>43885</v>
      </c>
      <c r="B1288" s="6">
        <f>TITRES_STAT!C1291</f>
        <v>11.4</v>
      </c>
      <c r="C1288" s="6">
        <f>TITRES_STAT!D1291</f>
        <v>7.5564999999999998</v>
      </c>
      <c r="D1288" s="6">
        <f>TITRES_STAT!E1291</f>
        <v>9462</v>
      </c>
      <c r="E1288" s="2">
        <f t="shared" si="80"/>
        <v>6903130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CONFIRMED BEARISH</v>
      </c>
    </row>
    <row r="1289" spans="1:8" ht="13.5" x14ac:dyDescent="0.25">
      <c r="A1289" s="3">
        <f>TITRES_STAT!B1292</f>
        <v>43886</v>
      </c>
      <c r="B1289" s="6">
        <f>TITRES_STAT!C1292</f>
        <v>11.4</v>
      </c>
      <c r="C1289" s="6">
        <f>TITRES_STAT!D1292</f>
        <v>7.5564999999999998</v>
      </c>
      <c r="D1289" s="6">
        <f>TITRES_STAT!E1292</f>
        <v>5250</v>
      </c>
      <c r="E1289" s="2">
        <f t="shared" si="80"/>
        <v>6903130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11.36</v>
      </c>
      <c r="C1290" s="6">
        <f>TITRES_STAT!D1293</f>
        <v>7.53</v>
      </c>
      <c r="D1290" s="6">
        <f>TITRES_STAT!E1293</f>
        <v>10259</v>
      </c>
      <c r="E1290" s="2">
        <f t="shared" si="80"/>
        <v>6892871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11.3</v>
      </c>
      <c r="C1291" s="6">
        <f>TITRES_STAT!D1294</f>
        <v>7.4901999999999997</v>
      </c>
      <c r="D1291" s="6">
        <f>TITRES_STAT!E1294</f>
        <v>10150</v>
      </c>
      <c r="E1291" s="2">
        <f t="shared" si="80"/>
        <v>6882721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CONFIRMED BEARISH</v>
      </c>
    </row>
    <row r="1292" spans="1:8" ht="13.5" x14ac:dyDescent="0.25">
      <c r="A1292" s="3">
        <f>TITRES_STAT!B1295</f>
        <v>43889</v>
      </c>
      <c r="B1292" s="6">
        <f>TITRES_STAT!C1295</f>
        <v>11.5</v>
      </c>
      <c r="C1292" s="6">
        <f>TITRES_STAT!D1295</f>
        <v>7.6227999999999998</v>
      </c>
      <c r="D1292" s="6">
        <f>TITRES_STAT!E1295</f>
        <v>6481</v>
      </c>
      <c r="E1292" s="2">
        <f t="shared" si="80"/>
        <v>6889202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BEARISH DIVERGENCE</v>
      </c>
    </row>
    <row r="1293" spans="1:8" ht="13.5" x14ac:dyDescent="0.25">
      <c r="A1293" s="3">
        <f>TITRES_STAT!B1296</f>
        <v>43892</v>
      </c>
      <c r="B1293" s="6">
        <f>TITRES_STAT!C1296</f>
        <v>11.49</v>
      </c>
      <c r="C1293" s="6">
        <f>TITRES_STAT!D1296</f>
        <v>7.6162000000000001</v>
      </c>
      <c r="D1293" s="6">
        <f>TITRES_STAT!E1296</f>
        <v>3197</v>
      </c>
      <c r="E1293" s="2">
        <f t="shared" si="80"/>
        <v>6886005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BEARISH DIVERGENCE</v>
      </c>
    </row>
    <row r="1294" spans="1:8" ht="13.5" x14ac:dyDescent="0.25">
      <c r="A1294" s="3">
        <f>TITRES_STAT!B1297</f>
        <v>43893</v>
      </c>
      <c r="B1294" s="6">
        <f>TITRES_STAT!C1297</f>
        <v>11.45</v>
      </c>
      <c r="C1294" s="6">
        <f>TITRES_STAT!D1297</f>
        <v>7.5896999999999997</v>
      </c>
      <c r="D1294" s="6">
        <f>TITRES_STAT!E1297</f>
        <v>7671</v>
      </c>
      <c r="E1294" s="2">
        <f t="shared" si="80"/>
        <v>6878334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BEARISH DIVERGENCE</v>
      </c>
    </row>
    <row r="1295" spans="1:8" ht="13.5" x14ac:dyDescent="0.25">
      <c r="A1295" s="3">
        <f>TITRES_STAT!B1298</f>
        <v>43894</v>
      </c>
      <c r="B1295" s="6">
        <f>TITRES_STAT!C1298</f>
        <v>11.4</v>
      </c>
      <c r="C1295" s="6">
        <f>TITRES_STAT!D1298</f>
        <v>7.5564999999999998</v>
      </c>
      <c r="D1295" s="6">
        <f>TITRES_STAT!E1298</f>
        <v>7002</v>
      </c>
      <c r="E1295" s="2">
        <f t="shared" si="80"/>
        <v>6871332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BEARISH DIVERGENCE</v>
      </c>
    </row>
    <row r="1296" spans="1:8" ht="13.5" x14ac:dyDescent="0.25">
      <c r="A1296" s="3">
        <f>TITRES_STAT!B1299</f>
        <v>43895</v>
      </c>
      <c r="B1296" s="6">
        <f>TITRES_STAT!C1299</f>
        <v>11.25</v>
      </c>
      <c r="C1296" s="6">
        <f>TITRES_STAT!D1299</f>
        <v>7.4570999999999996</v>
      </c>
      <c r="D1296" s="6">
        <f>TITRES_STAT!E1299</f>
        <v>19687</v>
      </c>
      <c r="E1296" s="2">
        <f t="shared" si="80"/>
        <v>6851645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43896</v>
      </c>
      <c r="B1297" s="6">
        <f>TITRES_STAT!C1300</f>
        <v>11.24</v>
      </c>
      <c r="C1297" s="6">
        <f>TITRES_STAT!D1300</f>
        <v>7.4504999999999999</v>
      </c>
      <c r="D1297" s="6">
        <f>TITRES_STAT!E1300</f>
        <v>11405</v>
      </c>
      <c r="E1297" s="2">
        <f t="shared" si="80"/>
        <v>6840240</v>
      </c>
      <c r="F1297" s="6" t="str">
        <f t="shared" si="83"/>
        <v>BEARISH</v>
      </c>
      <c r="G1297" s="6" t="str">
        <f t="shared" si="82"/>
        <v>NEUTRAL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10.6</v>
      </c>
      <c r="C1298" s="6">
        <f>TITRES_STAT!D1301</f>
        <v>7.0262000000000002</v>
      </c>
      <c r="D1298" s="6">
        <f>TITRES_STAT!E1301</f>
        <v>433327</v>
      </c>
      <c r="E1298" s="2">
        <f t="shared" si="80"/>
        <v>6406913</v>
      </c>
      <c r="F1298" s="6" t="str">
        <f t="shared" si="83"/>
        <v>BEARISH</v>
      </c>
      <c r="G1298" s="6" t="str">
        <f t="shared" si="82"/>
        <v>WEAK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10.6</v>
      </c>
      <c r="C1299" s="6">
        <f>TITRES_STAT!D1302</f>
        <v>7.0262000000000002</v>
      </c>
      <c r="D1299" s="6">
        <f>TITRES_STAT!E1302</f>
        <v>28386</v>
      </c>
      <c r="E1299" s="2">
        <f t="shared" si="80"/>
        <v>6406913</v>
      </c>
      <c r="F1299" s="6" t="str">
        <f t="shared" si="83"/>
        <v>BEARISH</v>
      </c>
      <c r="G1299" s="6" t="str">
        <f t="shared" si="82"/>
        <v>WEAK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10.8</v>
      </c>
      <c r="C1300" s="6">
        <f>TITRES_STAT!D1303</f>
        <v>7.1588000000000003</v>
      </c>
      <c r="D1300" s="6">
        <f>TITRES_STAT!E1303</f>
        <v>25385</v>
      </c>
      <c r="E1300" s="2">
        <f t="shared" si="80"/>
        <v>6432298</v>
      </c>
      <c r="F1300" s="6" t="str">
        <f t="shared" si="83"/>
        <v>BEARISH</v>
      </c>
      <c r="G1300" s="6" t="str">
        <f t="shared" si="82"/>
        <v>WEAK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10.48</v>
      </c>
      <c r="C1301" s="6">
        <f>TITRES_STAT!D1304</f>
        <v>6.9466999999999999</v>
      </c>
      <c r="D1301" s="6">
        <f>TITRES_STAT!E1304</f>
        <v>12580</v>
      </c>
      <c r="E1301" s="2">
        <f t="shared" si="80"/>
        <v>6419718</v>
      </c>
      <c r="F1301" s="6" t="str">
        <f t="shared" si="83"/>
        <v>BEARISH</v>
      </c>
      <c r="G1301" s="6" t="str">
        <f t="shared" si="82"/>
        <v>WEAK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9.98</v>
      </c>
      <c r="C1302" s="6">
        <f>TITRES_STAT!D1305</f>
        <v>6.6153000000000004</v>
      </c>
      <c r="D1302" s="6">
        <f>TITRES_STAT!E1305</f>
        <v>130921</v>
      </c>
      <c r="E1302" s="2">
        <f t="shared" si="80"/>
        <v>6288797</v>
      </c>
      <c r="F1302" s="6" t="str">
        <f t="shared" si="83"/>
        <v>BEARISH</v>
      </c>
      <c r="G1302" s="6" t="str">
        <f t="shared" si="82"/>
        <v>WEAK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9.5</v>
      </c>
      <c r="C1303" s="6">
        <f>TITRES_STAT!D1306</f>
        <v>6.2971000000000004</v>
      </c>
      <c r="D1303" s="6">
        <f>TITRES_STAT!E1306</f>
        <v>119352</v>
      </c>
      <c r="E1303" s="2">
        <f t="shared" si="80"/>
        <v>6169445</v>
      </c>
      <c r="F1303" s="6" t="str">
        <f t="shared" si="83"/>
        <v>BEARISH</v>
      </c>
      <c r="G1303" s="6" t="str">
        <f t="shared" si="82"/>
        <v>WEAK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9.08</v>
      </c>
      <c r="C1304" s="6">
        <f>TITRES_STAT!D1307</f>
        <v>6.0186999999999999</v>
      </c>
      <c r="D1304" s="6">
        <f>TITRES_STAT!E1307</f>
        <v>0</v>
      </c>
      <c r="E1304" s="2">
        <f t="shared" si="80"/>
        <v>6169445</v>
      </c>
      <c r="F1304" s="6" t="str">
        <f t="shared" si="83"/>
        <v>BEARISH</v>
      </c>
      <c r="G1304" s="6" t="str">
        <f t="shared" si="82"/>
        <v>WEAK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8.83</v>
      </c>
      <c r="C1305" s="6">
        <f>TITRES_STAT!D1308</f>
        <v>5.8529999999999998</v>
      </c>
      <c r="D1305" s="6">
        <f>TITRES_STAT!E1308</f>
        <v>59484</v>
      </c>
      <c r="E1305" s="2">
        <f t="shared" si="80"/>
        <v>6109961</v>
      </c>
      <c r="F1305" s="6" t="str">
        <f t="shared" si="83"/>
        <v>BEARISH</v>
      </c>
      <c r="G1305" s="6" t="str">
        <f t="shared" si="82"/>
        <v>WEAK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8.81</v>
      </c>
      <c r="C1306" s="6">
        <f>TITRES_STAT!D1309</f>
        <v>5.8396999999999997</v>
      </c>
      <c r="D1306" s="6">
        <f>TITRES_STAT!E1309</f>
        <v>17000</v>
      </c>
      <c r="E1306" s="2">
        <f t="shared" si="80"/>
        <v>6092961</v>
      </c>
      <c r="F1306" s="6" t="str">
        <f t="shared" si="83"/>
        <v>BEARISH</v>
      </c>
      <c r="G1306" s="6" t="str">
        <f t="shared" si="82"/>
        <v>WEAK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9.06</v>
      </c>
      <c r="C1307" s="6">
        <f>TITRES_STAT!D1310</f>
        <v>6.0053999999999998</v>
      </c>
      <c r="D1307" s="6">
        <f>TITRES_STAT!E1310</f>
        <v>9069</v>
      </c>
      <c r="E1307" s="2">
        <f t="shared" si="80"/>
        <v>6102030</v>
      </c>
      <c r="F1307" s="6" t="str">
        <f t="shared" si="83"/>
        <v>BEARISH</v>
      </c>
      <c r="G1307" s="6" t="str">
        <f t="shared" si="82"/>
        <v>WEAK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8.7899999999999991</v>
      </c>
      <c r="C1308" s="6">
        <f>TITRES_STAT!D1311</f>
        <v>5.8265000000000002</v>
      </c>
      <c r="D1308" s="6">
        <f>TITRES_STAT!E1311</f>
        <v>155745</v>
      </c>
      <c r="E1308" s="2">
        <f t="shared" si="80"/>
        <v>5946285</v>
      </c>
      <c r="F1308" s="6" t="str">
        <f t="shared" si="83"/>
        <v>BEARISH</v>
      </c>
      <c r="G1308" s="6" t="str">
        <f t="shared" si="82"/>
        <v>WEAK</v>
      </c>
      <c r="H1308" s="6" t="str">
        <f t="shared" si="81"/>
        <v>CONFIRMED BEARISH</v>
      </c>
    </row>
    <row r="1309" spans="1:8" ht="13.5" x14ac:dyDescent="0.25">
      <c r="A1309" s="3">
        <f>TITRES_STAT!B1312</f>
        <v>43915</v>
      </c>
      <c r="B1309" s="6">
        <f>TITRES_STAT!C1312</f>
        <v>8.9</v>
      </c>
      <c r="C1309" s="6">
        <f>TITRES_STAT!D1312</f>
        <v>5.8994</v>
      </c>
      <c r="D1309" s="6">
        <f>TITRES_STAT!E1312</f>
        <v>92779</v>
      </c>
      <c r="E1309" s="2">
        <f t="shared" si="80"/>
        <v>6039064</v>
      </c>
      <c r="F1309" s="6" t="str">
        <f t="shared" si="83"/>
        <v>BEARISH</v>
      </c>
      <c r="G1309" s="6" t="str">
        <f t="shared" si="82"/>
        <v>WEAK</v>
      </c>
      <c r="H1309" s="6" t="str">
        <f t="shared" si="81"/>
        <v>CONFIRMED BEARISH</v>
      </c>
    </row>
    <row r="1310" spans="1:8" ht="13.5" x14ac:dyDescent="0.25">
      <c r="A1310" s="3">
        <f>TITRES_STAT!B1313</f>
        <v>43916</v>
      </c>
      <c r="B1310" s="6">
        <f>TITRES_STAT!C1313</f>
        <v>8.8000000000000007</v>
      </c>
      <c r="C1310" s="6">
        <f>TITRES_STAT!D1313</f>
        <v>5.8331</v>
      </c>
      <c r="D1310" s="6">
        <f>TITRES_STAT!E1313</f>
        <v>59572</v>
      </c>
      <c r="E1310" s="2">
        <f t="shared" si="80"/>
        <v>5979492</v>
      </c>
      <c r="F1310" s="6" t="str">
        <f t="shared" si="83"/>
        <v>BEARISH</v>
      </c>
      <c r="G1310" s="6" t="str">
        <f t="shared" si="82"/>
        <v>WEAK</v>
      </c>
      <c r="H1310" s="6" t="str">
        <f t="shared" si="81"/>
        <v>CONFIRMED BEARISH</v>
      </c>
    </row>
    <row r="1311" spans="1:8" ht="13.5" x14ac:dyDescent="0.25">
      <c r="A1311" s="3">
        <f>TITRES_STAT!B1314</f>
        <v>43917</v>
      </c>
      <c r="B1311" s="6">
        <f>TITRES_STAT!C1314</f>
        <v>9</v>
      </c>
      <c r="C1311" s="6">
        <f>TITRES_STAT!D1314</f>
        <v>5.9657</v>
      </c>
      <c r="D1311" s="6">
        <f>TITRES_STAT!E1314</f>
        <v>1359320</v>
      </c>
      <c r="E1311" s="2">
        <f t="shared" si="80"/>
        <v>7338812</v>
      </c>
      <c r="F1311" s="6" t="str">
        <f t="shared" si="83"/>
        <v>BULLISH</v>
      </c>
      <c r="G1311" s="6" t="str">
        <f t="shared" si="82"/>
        <v>STRONG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8.98</v>
      </c>
      <c r="C1312" s="6">
        <f>TITRES_STAT!D1315</f>
        <v>5.9523999999999999</v>
      </c>
      <c r="D1312" s="6">
        <f>TITRES_STAT!E1315</f>
        <v>476884</v>
      </c>
      <c r="E1312" s="2">
        <f t="shared" si="80"/>
        <v>6861928</v>
      </c>
      <c r="F1312" s="6" t="str">
        <f t="shared" si="83"/>
        <v>BULLISH</v>
      </c>
      <c r="G1312" s="6" t="str">
        <f t="shared" si="82"/>
        <v>STRONG</v>
      </c>
      <c r="H1312" s="6" t="str">
        <f t="shared" si="81"/>
        <v>BULLISH DIVERGENCE</v>
      </c>
    </row>
    <row r="1313" spans="1:8" ht="13.5" x14ac:dyDescent="0.25">
      <c r="A1313" s="3">
        <f>TITRES_STAT!B1316</f>
        <v>43921</v>
      </c>
      <c r="B1313" s="6">
        <f>TITRES_STAT!C1316</f>
        <v>9.24</v>
      </c>
      <c r="C1313" s="6">
        <f>TITRES_STAT!D1316</f>
        <v>6.1247999999999996</v>
      </c>
      <c r="D1313" s="6">
        <f>TITRES_STAT!E1316</f>
        <v>37352</v>
      </c>
      <c r="E1313" s="2">
        <f t="shared" si="80"/>
        <v>6899280</v>
      </c>
      <c r="F1313" s="6" t="str">
        <f t="shared" si="83"/>
        <v>BULLISH</v>
      </c>
      <c r="G1313" s="6" t="str">
        <f t="shared" si="82"/>
        <v>STRONG</v>
      </c>
      <c r="H1313" s="6" t="str">
        <f t="shared" si="81"/>
        <v>CONFIRMED BULLISH</v>
      </c>
    </row>
    <row r="1314" spans="1:8" ht="13.5" x14ac:dyDescent="0.25">
      <c r="A1314" s="3">
        <f>TITRES_STAT!B1317</f>
        <v>43922</v>
      </c>
      <c r="B1314" s="6">
        <f>TITRES_STAT!C1317</f>
        <v>9.34</v>
      </c>
      <c r="C1314" s="6">
        <f>TITRES_STAT!D1317</f>
        <v>6.1909999999999998</v>
      </c>
      <c r="D1314" s="6">
        <f>TITRES_STAT!E1317</f>
        <v>59703</v>
      </c>
      <c r="E1314" s="2">
        <f t="shared" si="80"/>
        <v>6958983</v>
      </c>
      <c r="F1314" s="6" t="str">
        <f t="shared" si="83"/>
        <v>BULLISH</v>
      </c>
      <c r="G1314" s="6" t="str">
        <f t="shared" si="82"/>
        <v>STRONG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9.06</v>
      </c>
      <c r="C1315" s="6">
        <f>TITRES_STAT!D1318</f>
        <v>6.0053999999999998</v>
      </c>
      <c r="D1315" s="6">
        <f>TITRES_STAT!E1318</f>
        <v>48672</v>
      </c>
      <c r="E1315" s="2">
        <f t="shared" si="80"/>
        <v>6910311</v>
      </c>
      <c r="F1315" s="6" t="str">
        <f t="shared" si="83"/>
        <v>BULLISH</v>
      </c>
      <c r="G1315" s="6" t="str">
        <f t="shared" si="82"/>
        <v>STRONG</v>
      </c>
      <c r="H1315" s="6" t="str">
        <f t="shared" si="81"/>
        <v>CONFIRMED BULLISH</v>
      </c>
    </row>
    <row r="1316" spans="1:8" ht="13.5" x14ac:dyDescent="0.25">
      <c r="A1316" s="3">
        <f>TITRES_STAT!B1319</f>
        <v>43924</v>
      </c>
      <c r="B1316" s="6">
        <f>TITRES_STAT!C1319</f>
        <v>9</v>
      </c>
      <c r="C1316" s="6">
        <f>TITRES_STAT!D1319</f>
        <v>5.9657</v>
      </c>
      <c r="D1316" s="6">
        <f>TITRES_STAT!E1319</f>
        <v>16580</v>
      </c>
      <c r="E1316" s="2">
        <f t="shared" si="80"/>
        <v>6893731</v>
      </c>
      <c r="F1316" s="6" t="str">
        <f t="shared" si="83"/>
        <v>BEARISH</v>
      </c>
      <c r="G1316" s="6" t="str">
        <f t="shared" si="82"/>
        <v>WEAK</v>
      </c>
      <c r="H1316" s="6" t="str">
        <f t="shared" si="81"/>
        <v>NEUTRAL</v>
      </c>
    </row>
    <row r="1317" spans="1:8" ht="13.5" x14ac:dyDescent="0.25">
      <c r="A1317" s="3">
        <f>TITRES_STAT!B1320</f>
        <v>43927</v>
      </c>
      <c r="B1317" s="6">
        <f>TITRES_STAT!C1320</f>
        <v>9.14</v>
      </c>
      <c r="C1317" s="6">
        <f>TITRES_STAT!D1320</f>
        <v>6.0585000000000004</v>
      </c>
      <c r="D1317" s="6">
        <f>TITRES_STAT!E1320</f>
        <v>4819</v>
      </c>
      <c r="E1317" s="2">
        <f t="shared" si="80"/>
        <v>6898550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CONFIRMED BULLISH</v>
      </c>
    </row>
    <row r="1318" spans="1:8" ht="13.5" x14ac:dyDescent="0.25">
      <c r="A1318" s="3">
        <f>TITRES_STAT!B1321</f>
        <v>43928</v>
      </c>
      <c r="B1318" s="6">
        <f>TITRES_STAT!C1321</f>
        <v>9.19</v>
      </c>
      <c r="C1318" s="6">
        <f>TITRES_STAT!D1321</f>
        <v>6.0915999999999997</v>
      </c>
      <c r="D1318" s="6">
        <f>TITRES_STAT!E1321</f>
        <v>17761</v>
      </c>
      <c r="E1318" s="2">
        <f t="shared" si="80"/>
        <v>6916311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BULLISH DIVERGENCE</v>
      </c>
    </row>
    <row r="1319" spans="1:8" ht="13.5" x14ac:dyDescent="0.25">
      <c r="A1319" s="3">
        <f>TITRES_STAT!B1322</f>
        <v>43929</v>
      </c>
      <c r="B1319" s="6">
        <f>TITRES_STAT!C1322</f>
        <v>9.17</v>
      </c>
      <c r="C1319" s="6">
        <f>TITRES_STAT!D1322</f>
        <v>6.0784000000000002</v>
      </c>
      <c r="D1319" s="6">
        <f>TITRES_STAT!E1322</f>
        <v>24302</v>
      </c>
      <c r="E1319" s="2">
        <f t="shared" si="80"/>
        <v>6892009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43934</v>
      </c>
      <c r="B1320" s="6">
        <f>TITRES_STAT!C1323</f>
        <v>9.14</v>
      </c>
      <c r="C1320" s="6">
        <f>TITRES_STAT!D1323</f>
        <v>6.0585000000000004</v>
      </c>
      <c r="D1320" s="6">
        <f>TITRES_STAT!E1323</f>
        <v>38191</v>
      </c>
      <c r="E1320" s="2">
        <f t="shared" si="80"/>
        <v>6853818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BEARISH DIVERGENCE</v>
      </c>
    </row>
    <row r="1321" spans="1:8" ht="13.5" x14ac:dyDescent="0.25">
      <c r="A1321" s="3">
        <f>TITRES_STAT!B1324</f>
        <v>43935</v>
      </c>
      <c r="B1321" s="6">
        <f>TITRES_STAT!C1324</f>
        <v>9.1300000000000008</v>
      </c>
      <c r="C1321" s="6">
        <f>TITRES_STAT!D1324</f>
        <v>6.0518000000000001</v>
      </c>
      <c r="D1321" s="6">
        <f>TITRES_STAT!E1324</f>
        <v>11191</v>
      </c>
      <c r="E1321" s="2">
        <f t="shared" si="80"/>
        <v>6842627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BEARISH DIVERGENCE</v>
      </c>
    </row>
    <row r="1322" spans="1:8" ht="13.5" x14ac:dyDescent="0.25">
      <c r="A1322" s="3">
        <f>TITRES_STAT!B1325</f>
        <v>43936</v>
      </c>
      <c r="B1322" s="6">
        <f>TITRES_STAT!C1325</f>
        <v>9.09</v>
      </c>
      <c r="C1322" s="6">
        <f>TITRES_STAT!D1325</f>
        <v>6.0252999999999997</v>
      </c>
      <c r="D1322" s="6">
        <f>TITRES_STAT!E1325</f>
        <v>23897</v>
      </c>
      <c r="E1322" s="2">
        <f t="shared" si="80"/>
        <v>6818730</v>
      </c>
      <c r="F1322" s="6" t="str">
        <f t="shared" si="83"/>
        <v>BEARISH</v>
      </c>
      <c r="G1322" s="6" t="str">
        <f t="shared" si="82"/>
        <v>NEUTRAL</v>
      </c>
      <c r="H1322" s="6" t="str">
        <f t="shared" si="81"/>
        <v>CONFIRMED BEARISH</v>
      </c>
    </row>
    <row r="1323" spans="1:8" ht="13.5" x14ac:dyDescent="0.25">
      <c r="A1323" s="3">
        <f>TITRES_STAT!B1326</f>
        <v>43937</v>
      </c>
      <c r="B1323" s="6">
        <f>TITRES_STAT!C1326</f>
        <v>9</v>
      </c>
      <c r="C1323" s="6">
        <f>TITRES_STAT!D1326</f>
        <v>5.9657</v>
      </c>
      <c r="D1323" s="6">
        <f>TITRES_STAT!E1326</f>
        <v>14235</v>
      </c>
      <c r="E1323" s="2">
        <f t="shared" si="80"/>
        <v>6804495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CONFIRMED BEARISH</v>
      </c>
    </row>
    <row r="1324" spans="1:8" ht="13.5" x14ac:dyDescent="0.25">
      <c r="A1324" s="3">
        <f>TITRES_STAT!B1327</f>
        <v>43938</v>
      </c>
      <c r="B1324" s="6">
        <f>TITRES_STAT!C1327</f>
        <v>8.9700000000000006</v>
      </c>
      <c r="C1324" s="6">
        <f>TITRES_STAT!D1327</f>
        <v>5.9458000000000002</v>
      </c>
      <c r="D1324" s="6">
        <f>TITRES_STAT!E1327</f>
        <v>11776</v>
      </c>
      <c r="E1324" s="2">
        <f t="shared" si="80"/>
        <v>6792719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CONFIRMED BEARISH</v>
      </c>
    </row>
    <row r="1325" spans="1:8" ht="13.5" x14ac:dyDescent="0.25">
      <c r="A1325" s="3">
        <f>TITRES_STAT!B1328</f>
        <v>43941</v>
      </c>
      <c r="B1325" s="6">
        <f>TITRES_STAT!C1328</f>
        <v>9.1</v>
      </c>
      <c r="C1325" s="6">
        <f>TITRES_STAT!D1328</f>
        <v>6.032</v>
      </c>
      <c r="D1325" s="6">
        <f>TITRES_STAT!E1328</f>
        <v>42934</v>
      </c>
      <c r="E1325" s="2">
        <f t="shared" si="80"/>
        <v>6835653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CONFIRMED BEARISH</v>
      </c>
    </row>
    <row r="1326" spans="1:8" ht="13.5" x14ac:dyDescent="0.25">
      <c r="A1326" s="3">
        <f>TITRES_STAT!B1329</f>
        <v>43942</v>
      </c>
      <c r="B1326" s="6">
        <f>TITRES_STAT!C1329</f>
        <v>8.83</v>
      </c>
      <c r="C1326" s="6">
        <f>TITRES_STAT!D1329</f>
        <v>5.8529999999999998</v>
      </c>
      <c r="D1326" s="6">
        <f>TITRES_STAT!E1329</f>
        <v>285461</v>
      </c>
      <c r="E1326" s="2">
        <f t="shared" si="80"/>
        <v>6550192</v>
      </c>
      <c r="F1326" s="6" t="str">
        <f t="shared" si="83"/>
        <v>BEARISH</v>
      </c>
      <c r="G1326" s="6" t="str">
        <f t="shared" si="82"/>
        <v>WEAK</v>
      </c>
      <c r="H1326" s="6" t="str">
        <f t="shared" si="81"/>
        <v>CONFIRMED BEARISH</v>
      </c>
    </row>
    <row r="1327" spans="1:8" ht="13.5" x14ac:dyDescent="0.25">
      <c r="A1327" s="3">
        <f>TITRES_STAT!B1330</f>
        <v>43943</v>
      </c>
      <c r="B1327" s="6">
        <f>TITRES_STAT!C1330</f>
        <v>8.85</v>
      </c>
      <c r="C1327" s="6">
        <f>TITRES_STAT!D1330</f>
        <v>5.8662000000000001</v>
      </c>
      <c r="D1327" s="6">
        <f>TITRES_STAT!E1330</f>
        <v>476938</v>
      </c>
      <c r="E1327" s="2">
        <f t="shared" si="80"/>
        <v>7027130</v>
      </c>
      <c r="F1327" s="6" t="str">
        <f t="shared" si="83"/>
        <v>BULLISH</v>
      </c>
      <c r="G1327" s="6" t="str">
        <f t="shared" si="82"/>
        <v>STRONG</v>
      </c>
      <c r="H1327" s="6" t="str">
        <f t="shared" si="81"/>
        <v>BULLISH DIVERGENCE</v>
      </c>
    </row>
    <row r="1328" spans="1:8" ht="13.5" x14ac:dyDescent="0.25">
      <c r="A1328" s="3">
        <f>TITRES_STAT!B1331</f>
        <v>43944</v>
      </c>
      <c r="B1328" s="6">
        <f>TITRES_STAT!C1331</f>
        <v>8.94</v>
      </c>
      <c r="C1328" s="6">
        <f>TITRES_STAT!D1331</f>
        <v>5.9259000000000004</v>
      </c>
      <c r="D1328" s="6">
        <f>TITRES_STAT!E1331</f>
        <v>27379</v>
      </c>
      <c r="E1328" s="2">
        <f t="shared" si="80"/>
        <v>7054509</v>
      </c>
      <c r="F1328" s="6" t="str">
        <f t="shared" si="83"/>
        <v>BULLISH</v>
      </c>
      <c r="G1328" s="6" t="str">
        <f t="shared" si="82"/>
        <v>STRONG</v>
      </c>
      <c r="H1328" s="6" t="str">
        <f t="shared" si="81"/>
        <v>BULLISH DIVERGENCE</v>
      </c>
    </row>
    <row r="1329" spans="1:8" ht="13.5" x14ac:dyDescent="0.25">
      <c r="A1329" s="3">
        <f>TITRES_STAT!B1332</f>
        <v>43945</v>
      </c>
      <c r="B1329" s="6">
        <f>TITRES_STAT!C1332</f>
        <v>9.09</v>
      </c>
      <c r="C1329" s="6">
        <f>TITRES_STAT!D1332</f>
        <v>6.0252999999999997</v>
      </c>
      <c r="D1329" s="6">
        <f>TITRES_STAT!E1332</f>
        <v>17726</v>
      </c>
      <c r="E1329" s="2">
        <f t="shared" si="80"/>
        <v>7072235</v>
      </c>
      <c r="F1329" s="6" t="str">
        <f t="shared" si="83"/>
        <v>BULLISH</v>
      </c>
      <c r="G1329" s="6" t="str">
        <f t="shared" si="82"/>
        <v>STRONG</v>
      </c>
      <c r="H1329" s="6" t="str">
        <f t="shared" si="81"/>
        <v>CONFIRMED BULLISH</v>
      </c>
    </row>
    <row r="1330" spans="1:8" ht="13.5" x14ac:dyDescent="0.25">
      <c r="A1330" s="3">
        <f>TITRES_STAT!B1333</f>
        <v>43948</v>
      </c>
      <c r="B1330" s="6">
        <f>TITRES_STAT!C1333</f>
        <v>9.1300000000000008</v>
      </c>
      <c r="C1330" s="6">
        <f>TITRES_STAT!D1333</f>
        <v>6.0518000000000001</v>
      </c>
      <c r="D1330" s="6">
        <f>TITRES_STAT!E1333</f>
        <v>11780</v>
      </c>
      <c r="E1330" s="2">
        <f t="shared" si="80"/>
        <v>7084015</v>
      </c>
      <c r="F1330" s="6" t="str">
        <f t="shared" si="83"/>
        <v>BULLISH</v>
      </c>
      <c r="G1330" s="6" t="str">
        <f t="shared" si="82"/>
        <v>STRONG</v>
      </c>
      <c r="H1330" s="6" t="str">
        <f t="shared" si="81"/>
        <v>CONFIRMED BULLISH</v>
      </c>
    </row>
    <row r="1331" spans="1:8" ht="13.5" x14ac:dyDescent="0.25">
      <c r="A1331" s="3">
        <f>TITRES_STAT!B1334</f>
        <v>43949</v>
      </c>
      <c r="B1331" s="6">
        <f>TITRES_STAT!C1334</f>
        <v>8.93</v>
      </c>
      <c r="C1331" s="6">
        <f>TITRES_STAT!D1334</f>
        <v>5.9192999999999998</v>
      </c>
      <c r="D1331" s="6">
        <f>TITRES_STAT!E1334</f>
        <v>26335</v>
      </c>
      <c r="E1331" s="2">
        <f t="shared" si="80"/>
        <v>7057680</v>
      </c>
      <c r="F1331" s="6" t="str">
        <f t="shared" si="83"/>
        <v>BULLISH</v>
      </c>
      <c r="G1331" s="6" t="str">
        <f t="shared" si="82"/>
        <v>STRONG</v>
      </c>
      <c r="H1331" s="6" t="str">
        <f t="shared" si="81"/>
        <v>CONFIRMED BULLISH</v>
      </c>
    </row>
    <row r="1332" spans="1:8" ht="13.5" x14ac:dyDescent="0.25">
      <c r="A1332" s="3">
        <f>TITRES_STAT!B1335</f>
        <v>43950</v>
      </c>
      <c r="B1332" s="6">
        <f>TITRES_STAT!C1335</f>
        <v>8.92</v>
      </c>
      <c r="C1332" s="6">
        <f>TITRES_STAT!D1335</f>
        <v>5.9126000000000003</v>
      </c>
      <c r="D1332" s="6">
        <f>TITRES_STAT!E1335</f>
        <v>16603</v>
      </c>
      <c r="E1332" s="2">
        <f t="shared" si="80"/>
        <v>7041077</v>
      </c>
      <c r="F1332" s="6" t="str">
        <f t="shared" si="83"/>
        <v>BULLISH</v>
      </c>
      <c r="G1332" s="6" t="str">
        <f t="shared" si="82"/>
        <v>NEUTRAL</v>
      </c>
      <c r="H1332" s="6" t="str">
        <f t="shared" si="81"/>
        <v>CONFIRMED BULLISH</v>
      </c>
    </row>
    <row r="1333" spans="1:8" ht="13.5" x14ac:dyDescent="0.25">
      <c r="A1333" s="3">
        <f>TITRES_STAT!B1336</f>
        <v>43951</v>
      </c>
      <c r="B1333" s="6">
        <f>TITRES_STAT!C1336</f>
        <v>9</v>
      </c>
      <c r="C1333" s="6">
        <f>TITRES_STAT!D1336</f>
        <v>5.9657</v>
      </c>
      <c r="D1333" s="6">
        <f>TITRES_STAT!E1336</f>
        <v>18252</v>
      </c>
      <c r="E1333" s="2">
        <f t="shared" si="80"/>
        <v>7059329</v>
      </c>
      <c r="F1333" s="6" t="str">
        <f t="shared" si="83"/>
        <v>BULLISH</v>
      </c>
      <c r="G1333" s="6" t="str">
        <f t="shared" si="82"/>
        <v>NEUTRAL</v>
      </c>
      <c r="H1333" s="6" t="str">
        <f t="shared" si="81"/>
        <v>CONFIRMED BULLISH</v>
      </c>
    </row>
    <row r="1334" spans="1:8" ht="13.5" x14ac:dyDescent="0.25">
      <c r="A1334" s="3">
        <f>TITRES_STAT!B1337</f>
        <v>43955</v>
      </c>
      <c r="B1334" s="6">
        <f>TITRES_STAT!C1337</f>
        <v>9.16</v>
      </c>
      <c r="C1334" s="6">
        <f>TITRES_STAT!D1337</f>
        <v>6.0716999999999999</v>
      </c>
      <c r="D1334" s="6">
        <f>TITRES_STAT!E1337</f>
        <v>14032</v>
      </c>
      <c r="E1334" s="2">
        <f t="shared" si="80"/>
        <v>7073361</v>
      </c>
      <c r="F1334" s="6" t="str">
        <f t="shared" si="83"/>
        <v>BULLISH</v>
      </c>
      <c r="G1334" s="6" t="str">
        <f t="shared" si="82"/>
        <v>NEUTRAL</v>
      </c>
      <c r="H1334" s="6" t="str">
        <f t="shared" si="81"/>
        <v>CONFIRMED BULLISH</v>
      </c>
    </row>
    <row r="1335" spans="1:8" ht="13.5" x14ac:dyDescent="0.25">
      <c r="A1335" s="3">
        <f>TITRES_STAT!B1338</f>
        <v>43956</v>
      </c>
      <c r="B1335" s="6">
        <f>TITRES_STAT!C1338</f>
        <v>9.27</v>
      </c>
      <c r="C1335" s="6">
        <f>TITRES_STAT!D1338</f>
        <v>6.1445999999999996</v>
      </c>
      <c r="D1335" s="6">
        <f>TITRES_STAT!E1338</f>
        <v>28363</v>
      </c>
      <c r="E1335" s="2">
        <f t="shared" si="80"/>
        <v>7101724</v>
      </c>
      <c r="F1335" s="6" t="str">
        <f t="shared" si="83"/>
        <v>BULLISH</v>
      </c>
      <c r="G1335" s="6" t="str">
        <f t="shared" si="82"/>
        <v>NEUTRAL</v>
      </c>
      <c r="H1335" s="6" t="str">
        <f t="shared" si="81"/>
        <v>CONFIRMED BULLISH</v>
      </c>
    </row>
    <row r="1336" spans="1:8" ht="13.5" x14ac:dyDescent="0.25">
      <c r="A1336" s="3">
        <f>TITRES_STAT!B1339</f>
        <v>43957</v>
      </c>
      <c r="B1336" s="6">
        <f>TITRES_STAT!C1339</f>
        <v>9.26</v>
      </c>
      <c r="C1336" s="6">
        <f>TITRES_STAT!D1339</f>
        <v>6.1379999999999999</v>
      </c>
      <c r="D1336" s="6">
        <f>TITRES_STAT!E1339</f>
        <v>364755</v>
      </c>
      <c r="E1336" s="2">
        <f t="shared" si="80"/>
        <v>6736969</v>
      </c>
      <c r="F1336" s="6" t="str">
        <f t="shared" si="83"/>
        <v>BEARISH</v>
      </c>
      <c r="G1336" s="6" t="str">
        <f t="shared" si="82"/>
        <v>WEAK</v>
      </c>
      <c r="H1336" s="6" t="str">
        <f t="shared" si="81"/>
        <v>BEARISH DIVERGENCE</v>
      </c>
    </row>
    <row r="1337" spans="1:8" ht="13.5" x14ac:dyDescent="0.25">
      <c r="A1337" s="3">
        <f>TITRES_STAT!B1340</f>
        <v>43958</v>
      </c>
      <c r="B1337" s="6">
        <f>TITRES_STAT!C1340</f>
        <v>9.34</v>
      </c>
      <c r="C1337" s="6">
        <f>TITRES_STAT!D1340</f>
        <v>6.1909999999999998</v>
      </c>
      <c r="D1337" s="6">
        <f>TITRES_STAT!E1340</f>
        <v>46665</v>
      </c>
      <c r="E1337" s="2">
        <f t="shared" si="80"/>
        <v>6783634</v>
      </c>
      <c r="F1337" s="6" t="str">
        <f t="shared" si="83"/>
        <v>BEARISH</v>
      </c>
      <c r="G1337" s="6" t="str">
        <f t="shared" si="82"/>
        <v>WEAK</v>
      </c>
      <c r="H1337" s="6" t="str">
        <f t="shared" si="81"/>
        <v>BEARISH DIVERGENCE</v>
      </c>
    </row>
    <row r="1338" spans="1:8" ht="13.5" x14ac:dyDescent="0.25">
      <c r="A1338" s="3">
        <f>TITRES_STAT!B1341</f>
        <v>43959</v>
      </c>
      <c r="B1338" s="6">
        <f>TITRES_STAT!C1341</f>
        <v>9.34</v>
      </c>
      <c r="C1338" s="6">
        <f>TITRES_STAT!D1341</f>
        <v>6.1909999999999998</v>
      </c>
      <c r="D1338" s="6">
        <f>TITRES_STAT!E1341</f>
        <v>65205</v>
      </c>
      <c r="E1338" s="2">
        <f t="shared" si="80"/>
        <v>6783634</v>
      </c>
      <c r="F1338" s="6" t="str">
        <f t="shared" si="83"/>
        <v>BEARISH</v>
      </c>
      <c r="G1338" s="6" t="str">
        <f t="shared" si="82"/>
        <v>WEAK</v>
      </c>
      <c r="H1338" s="6" t="str">
        <f t="shared" si="81"/>
        <v>BEARISH DIVERGENCE</v>
      </c>
    </row>
    <row r="1339" spans="1:8" ht="13.5" x14ac:dyDescent="0.25">
      <c r="A1339" s="3">
        <f>TITRES_STAT!B1342</f>
        <v>43962</v>
      </c>
      <c r="B1339" s="6">
        <f>TITRES_STAT!C1342</f>
        <v>9.4499999999999993</v>
      </c>
      <c r="C1339" s="6">
        <f>TITRES_STAT!D1342</f>
        <v>6.2640000000000002</v>
      </c>
      <c r="D1339" s="6">
        <f>TITRES_STAT!E1342</f>
        <v>18940</v>
      </c>
      <c r="E1339" s="2">
        <f t="shared" si="80"/>
        <v>6802574</v>
      </c>
      <c r="F1339" s="6" t="str">
        <f t="shared" si="83"/>
        <v>BEARISH</v>
      </c>
      <c r="G1339" s="6" t="str">
        <f t="shared" si="82"/>
        <v>WEAK</v>
      </c>
      <c r="H1339" s="6" t="str">
        <f t="shared" si="81"/>
        <v>BEARISH DIVERGENCE</v>
      </c>
    </row>
    <row r="1340" spans="1:8" ht="13.5" x14ac:dyDescent="0.25">
      <c r="A1340" s="3">
        <f>TITRES_STAT!B1343</f>
        <v>43963</v>
      </c>
      <c r="B1340" s="6">
        <f>TITRES_STAT!C1343</f>
        <v>9.67</v>
      </c>
      <c r="C1340" s="6">
        <f>TITRES_STAT!D1343</f>
        <v>6.4097999999999997</v>
      </c>
      <c r="D1340" s="6">
        <f>TITRES_STAT!E1343</f>
        <v>52852</v>
      </c>
      <c r="E1340" s="2">
        <f t="shared" si="80"/>
        <v>6855426</v>
      </c>
      <c r="F1340" s="6" t="str">
        <f t="shared" si="83"/>
        <v>BEARISH</v>
      </c>
      <c r="G1340" s="6" t="str">
        <f t="shared" si="82"/>
        <v>WEAK</v>
      </c>
      <c r="H1340" s="6" t="str">
        <f t="shared" si="81"/>
        <v>BEARISH DIVERGENCE</v>
      </c>
    </row>
    <row r="1341" spans="1:8" ht="13.5" x14ac:dyDescent="0.25">
      <c r="A1341" s="3">
        <f>TITRES_STAT!B1344</f>
        <v>43964</v>
      </c>
      <c r="B1341" s="6">
        <f>TITRES_STAT!C1344</f>
        <v>9.9600000000000009</v>
      </c>
      <c r="C1341" s="6">
        <f>TITRES_STAT!D1344</f>
        <v>6.6020000000000003</v>
      </c>
      <c r="D1341" s="6">
        <f>TITRES_STAT!E1344</f>
        <v>92954</v>
      </c>
      <c r="E1341" s="2">
        <f t="shared" si="80"/>
        <v>6948380</v>
      </c>
      <c r="F1341" s="6" t="str">
        <f t="shared" si="83"/>
        <v>BULLISH</v>
      </c>
      <c r="G1341" s="6" t="str">
        <f t="shared" si="82"/>
        <v>STRONG</v>
      </c>
      <c r="H1341" s="6" t="str">
        <f t="shared" si="81"/>
        <v>CONFIRMED BULLISH</v>
      </c>
    </row>
    <row r="1342" spans="1:8" ht="13.5" x14ac:dyDescent="0.25">
      <c r="A1342" s="3">
        <f>TITRES_STAT!B1345</f>
        <v>43965</v>
      </c>
      <c r="B1342" s="6">
        <f>TITRES_STAT!C1345</f>
        <v>9.92</v>
      </c>
      <c r="C1342" s="6">
        <f>TITRES_STAT!D1345</f>
        <v>6.5754999999999999</v>
      </c>
      <c r="D1342" s="6">
        <f>TITRES_STAT!E1345</f>
        <v>50682</v>
      </c>
      <c r="E1342" s="2">
        <f t="shared" si="80"/>
        <v>6897698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10</v>
      </c>
      <c r="C1343" s="6">
        <f>TITRES_STAT!D1346</f>
        <v>6.6284999999999998</v>
      </c>
      <c r="D1343" s="6">
        <f>TITRES_STAT!E1346</f>
        <v>116463</v>
      </c>
      <c r="E1343" s="2">
        <f t="shared" si="80"/>
        <v>7014161</v>
      </c>
      <c r="F1343" s="6" t="str">
        <f t="shared" si="83"/>
        <v>BULLISH</v>
      </c>
      <c r="G1343" s="6" t="str">
        <f t="shared" si="82"/>
        <v>STRONG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9.9</v>
      </c>
      <c r="C1344" s="6">
        <f>TITRES_STAT!D1347</f>
        <v>6.5621999999999998</v>
      </c>
      <c r="D1344" s="6">
        <f>TITRES_STAT!E1347</f>
        <v>20683</v>
      </c>
      <c r="E1344" s="2">
        <f t="shared" si="80"/>
        <v>6993478</v>
      </c>
      <c r="F1344" s="6" t="str">
        <f t="shared" si="83"/>
        <v>BULLISH</v>
      </c>
      <c r="G1344" s="6" t="str">
        <f t="shared" si="82"/>
        <v>STRONG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10</v>
      </c>
      <c r="C1345" s="6">
        <f>TITRES_STAT!D1348</f>
        <v>6.6284999999999998</v>
      </c>
      <c r="D1345" s="6">
        <f>TITRES_STAT!E1348</f>
        <v>46813</v>
      </c>
      <c r="E1345" s="2">
        <f t="shared" si="80"/>
        <v>7040291</v>
      </c>
      <c r="F1345" s="6" t="str">
        <f t="shared" si="83"/>
        <v>BULLISH</v>
      </c>
      <c r="G1345" s="6" t="str">
        <f t="shared" si="82"/>
        <v>STRONG</v>
      </c>
      <c r="H1345" s="6" t="str">
        <f t="shared" si="81"/>
        <v>CONFIRMED BULLISH</v>
      </c>
    </row>
    <row r="1346" spans="1:8" ht="13.5" x14ac:dyDescent="0.25">
      <c r="A1346" s="3">
        <f>TITRES_STAT!B1349</f>
        <v>43971</v>
      </c>
      <c r="B1346" s="6">
        <f>TITRES_STAT!C1349</f>
        <v>9.92</v>
      </c>
      <c r="C1346" s="6">
        <f>TITRES_STAT!D1349</f>
        <v>6.5754999999999999</v>
      </c>
      <c r="D1346" s="6">
        <f>TITRES_STAT!E1349</f>
        <v>20581</v>
      </c>
      <c r="E1346" s="2">
        <f t="shared" si="80"/>
        <v>7019710</v>
      </c>
      <c r="F1346" s="6" t="str">
        <f t="shared" si="83"/>
        <v>BULLISH</v>
      </c>
      <c r="G1346" s="6" t="str">
        <f t="shared" si="82"/>
        <v>NEUTRAL</v>
      </c>
      <c r="H1346" s="6" t="str">
        <f t="shared" si="81"/>
        <v>BULLISH DIVERGENCE</v>
      </c>
    </row>
    <row r="1347" spans="1:8" ht="13.5" x14ac:dyDescent="0.25">
      <c r="A1347" s="3">
        <f>TITRES_STAT!B1350</f>
        <v>43972</v>
      </c>
      <c r="B1347" s="6">
        <f>TITRES_STAT!C1350</f>
        <v>10</v>
      </c>
      <c r="C1347" s="6">
        <f>TITRES_STAT!D1350</f>
        <v>6.6284999999999998</v>
      </c>
      <c r="D1347" s="6">
        <f>TITRES_STAT!E1350</f>
        <v>50166</v>
      </c>
      <c r="E1347" s="2">
        <f t="shared" si="80"/>
        <v>7069876</v>
      </c>
      <c r="F1347" s="6" t="str">
        <f t="shared" si="83"/>
        <v>BULLISH</v>
      </c>
      <c r="G1347" s="6" t="str">
        <f t="shared" si="82"/>
        <v>STRONG</v>
      </c>
      <c r="H1347" s="6" t="str">
        <f t="shared" si="81"/>
        <v>CONFIRMED BULLISH</v>
      </c>
    </row>
    <row r="1348" spans="1:8" ht="13.5" x14ac:dyDescent="0.25">
      <c r="A1348" s="3">
        <f>TITRES_STAT!B1351</f>
        <v>43973</v>
      </c>
      <c r="B1348" s="6">
        <f>TITRES_STAT!C1351</f>
        <v>10.17</v>
      </c>
      <c r="C1348" s="6">
        <f>TITRES_STAT!D1351</f>
        <v>6.7412000000000001</v>
      </c>
      <c r="D1348" s="6">
        <f>TITRES_STAT!E1351</f>
        <v>60920</v>
      </c>
      <c r="E1348" s="2">
        <f t="shared" ref="E1348:E1411" si="84">IF(B1348&gt;B1347, E1347+D1348, IF(B1348&lt;B1347, E1347-D1348, E1347))</f>
        <v>7130796</v>
      </c>
      <c r="F1348" s="6" t="str">
        <f t="shared" si="83"/>
        <v>BULLISH</v>
      </c>
      <c r="G1348" s="6" t="str">
        <f t="shared" si="82"/>
        <v>NEUTRAL</v>
      </c>
      <c r="H1348" s="6" t="str">
        <f t="shared" si="81"/>
        <v>CONFIRMED BULLISH</v>
      </c>
    </row>
    <row r="1349" spans="1:8" ht="13.5" x14ac:dyDescent="0.25">
      <c r="A1349" s="3">
        <f>TITRES_STAT!B1352</f>
        <v>43977</v>
      </c>
      <c r="B1349" s="6">
        <f>TITRES_STAT!C1352</f>
        <v>10.199999999999999</v>
      </c>
      <c r="C1349" s="6">
        <f>TITRES_STAT!D1352</f>
        <v>6.7610999999999999</v>
      </c>
      <c r="D1349" s="6">
        <f>TITRES_STAT!E1352</f>
        <v>22049</v>
      </c>
      <c r="E1349" s="2">
        <f t="shared" si="84"/>
        <v>7152845</v>
      </c>
      <c r="F1349" s="6" t="str">
        <f t="shared" si="83"/>
        <v>BULLISH</v>
      </c>
      <c r="G1349" s="6" t="str">
        <f t="shared" si="82"/>
        <v>STRONG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10.3</v>
      </c>
      <c r="C1350" s="6">
        <f>TITRES_STAT!D1353</f>
        <v>6.8273999999999999</v>
      </c>
      <c r="D1350" s="6">
        <f>TITRES_STAT!E1353</f>
        <v>42339</v>
      </c>
      <c r="E1350" s="2">
        <f t="shared" si="84"/>
        <v>7195184</v>
      </c>
      <c r="F1350" s="6" t="str">
        <f t="shared" si="83"/>
        <v>BULLISH</v>
      </c>
      <c r="G1350" s="6" t="str">
        <f t="shared" si="82"/>
        <v>STRONG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43979</v>
      </c>
      <c r="B1351" s="6">
        <f>TITRES_STAT!C1354</f>
        <v>10.45</v>
      </c>
      <c r="C1351" s="6">
        <f>TITRES_STAT!D1354</f>
        <v>6.9268000000000001</v>
      </c>
      <c r="D1351" s="6">
        <f>TITRES_STAT!E1354</f>
        <v>40330</v>
      </c>
      <c r="E1351" s="2">
        <f t="shared" si="84"/>
        <v>7235514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STRONG</v>
      </c>
      <c r="H1351" s="6" t="str">
        <f t="shared" si="85"/>
        <v>CONFIRMED BULLISH</v>
      </c>
    </row>
    <row r="1352" spans="1:8" ht="13.5" x14ac:dyDescent="0.25">
      <c r="A1352" s="3">
        <f>TITRES_STAT!B1355</f>
        <v>43980</v>
      </c>
      <c r="B1352" s="6">
        <f>TITRES_STAT!C1355</f>
        <v>10.76</v>
      </c>
      <c r="C1352" s="6">
        <f>TITRES_STAT!D1355</f>
        <v>7.1322999999999999</v>
      </c>
      <c r="D1352" s="6">
        <f>TITRES_STAT!E1355</f>
        <v>89240</v>
      </c>
      <c r="E1352" s="2">
        <f t="shared" si="84"/>
        <v>7324754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STRONG</v>
      </c>
      <c r="H1352" s="6" t="str">
        <f t="shared" si="85"/>
        <v>CONFIRMED BULLISH</v>
      </c>
    </row>
    <row r="1353" spans="1:8" ht="13.5" x14ac:dyDescent="0.25">
      <c r="A1353" s="3">
        <f>TITRES_STAT!B1356</f>
        <v>43983</v>
      </c>
      <c r="B1353" s="6">
        <f>TITRES_STAT!C1356</f>
        <v>10.7</v>
      </c>
      <c r="C1353" s="6">
        <f>TITRES_STAT!D1356</f>
        <v>7.0925000000000002</v>
      </c>
      <c r="D1353" s="6">
        <f>TITRES_STAT!E1356</f>
        <v>49513</v>
      </c>
      <c r="E1353" s="2">
        <f t="shared" si="84"/>
        <v>7275241</v>
      </c>
      <c r="F1353" s="6" t="str">
        <f t="shared" si="87"/>
        <v>BULLISH</v>
      </c>
      <c r="G1353" s="6" t="str">
        <f t="shared" si="86"/>
        <v>STRONG</v>
      </c>
      <c r="H1353" s="6" t="str">
        <f t="shared" si="85"/>
        <v>CONFIRMED BULLISH</v>
      </c>
    </row>
    <row r="1354" spans="1:8" ht="13.5" x14ac:dyDescent="0.25">
      <c r="A1354" s="3">
        <f>TITRES_STAT!B1357</f>
        <v>43984</v>
      </c>
      <c r="B1354" s="6">
        <f>TITRES_STAT!C1357</f>
        <v>10.64</v>
      </c>
      <c r="C1354" s="6">
        <f>TITRES_STAT!D1357</f>
        <v>7.0526999999999997</v>
      </c>
      <c r="D1354" s="6">
        <f>TITRES_STAT!E1357</f>
        <v>55963</v>
      </c>
      <c r="E1354" s="2">
        <f t="shared" si="84"/>
        <v>7219278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CONFIRMED BULLISH</v>
      </c>
    </row>
    <row r="1355" spans="1:8" ht="13.5" x14ac:dyDescent="0.25">
      <c r="A1355" s="3">
        <f>TITRES_STAT!B1358</f>
        <v>43985</v>
      </c>
      <c r="B1355" s="6">
        <f>TITRES_STAT!C1358</f>
        <v>10.64</v>
      </c>
      <c r="C1355" s="6">
        <f>TITRES_STAT!D1358</f>
        <v>7.0526999999999997</v>
      </c>
      <c r="D1355" s="6">
        <f>TITRES_STAT!E1358</f>
        <v>47504</v>
      </c>
      <c r="E1355" s="2">
        <f t="shared" si="84"/>
        <v>7219278</v>
      </c>
      <c r="F1355" s="6" t="str">
        <f t="shared" si="87"/>
        <v>BULLISH</v>
      </c>
      <c r="G1355" s="6" t="str">
        <f t="shared" si="86"/>
        <v>NEUTRAL</v>
      </c>
      <c r="H1355" s="6" t="str">
        <f t="shared" si="85"/>
        <v>CONFIRMED BULLISH</v>
      </c>
    </row>
    <row r="1356" spans="1:8" ht="13.5" x14ac:dyDescent="0.25">
      <c r="A1356" s="3">
        <f>TITRES_STAT!B1359</f>
        <v>43986</v>
      </c>
      <c r="B1356" s="6">
        <f>TITRES_STAT!C1359</f>
        <v>10.75</v>
      </c>
      <c r="C1356" s="6">
        <f>TITRES_STAT!D1359</f>
        <v>7.1257000000000001</v>
      </c>
      <c r="D1356" s="6">
        <f>TITRES_STAT!E1359</f>
        <v>36304</v>
      </c>
      <c r="E1356" s="2">
        <f t="shared" si="84"/>
        <v>7255582</v>
      </c>
      <c r="F1356" s="6" t="str">
        <f t="shared" si="87"/>
        <v>BULLISH</v>
      </c>
      <c r="G1356" s="6" t="str">
        <f t="shared" si="86"/>
        <v>NEUTRAL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10.9</v>
      </c>
      <c r="C1357" s="6">
        <f>TITRES_STAT!D1360</f>
        <v>7.2251000000000003</v>
      </c>
      <c r="D1357" s="6">
        <f>TITRES_STAT!E1360</f>
        <v>72457</v>
      </c>
      <c r="E1357" s="2">
        <f t="shared" si="84"/>
        <v>7328039</v>
      </c>
      <c r="F1357" s="6" t="str">
        <f t="shared" si="87"/>
        <v>BULLISH</v>
      </c>
      <c r="G1357" s="6" t="str">
        <f t="shared" si="86"/>
        <v>NEUTRAL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10.9</v>
      </c>
      <c r="C1358" s="6">
        <f>TITRES_STAT!D1361</f>
        <v>7.2251000000000003</v>
      </c>
      <c r="D1358" s="6">
        <f>TITRES_STAT!E1361</f>
        <v>267461</v>
      </c>
      <c r="E1358" s="2">
        <f t="shared" si="84"/>
        <v>7328039</v>
      </c>
      <c r="F1358" s="6" t="str">
        <f t="shared" si="87"/>
        <v>BULLISH</v>
      </c>
      <c r="G1358" s="6" t="str">
        <f t="shared" si="86"/>
        <v>NEUTRAL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10.8</v>
      </c>
      <c r="C1359" s="6">
        <f>TITRES_STAT!D1362</f>
        <v>7.1588000000000003</v>
      </c>
      <c r="D1359" s="6">
        <f>TITRES_STAT!E1362</f>
        <v>64610</v>
      </c>
      <c r="E1359" s="2">
        <f t="shared" si="84"/>
        <v>7263429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CONFIRMED BULLISH</v>
      </c>
    </row>
    <row r="1360" spans="1:8" ht="13.5" x14ac:dyDescent="0.25">
      <c r="A1360" s="3">
        <f>TITRES_STAT!B1363</f>
        <v>43992</v>
      </c>
      <c r="B1360" s="6">
        <f>TITRES_STAT!C1363</f>
        <v>10.55</v>
      </c>
      <c r="C1360" s="6">
        <f>TITRES_STAT!D1363</f>
        <v>6.9931000000000001</v>
      </c>
      <c r="D1360" s="6">
        <f>TITRES_STAT!E1363</f>
        <v>83853</v>
      </c>
      <c r="E1360" s="2">
        <f t="shared" si="84"/>
        <v>7179576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10.7</v>
      </c>
      <c r="C1361" s="6">
        <f>TITRES_STAT!D1364</f>
        <v>7.0925000000000002</v>
      </c>
      <c r="D1361" s="6">
        <f>TITRES_STAT!E1364</f>
        <v>52579</v>
      </c>
      <c r="E1361" s="2">
        <f t="shared" si="84"/>
        <v>7232155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10.83</v>
      </c>
      <c r="C1362" s="6">
        <f>TITRES_STAT!D1365</f>
        <v>7.1787000000000001</v>
      </c>
      <c r="D1362" s="6">
        <f>TITRES_STAT!E1365</f>
        <v>29583</v>
      </c>
      <c r="E1362" s="2">
        <f t="shared" si="84"/>
        <v>7261738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11.14</v>
      </c>
      <c r="C1363" s="6">
        <f>TITRES_STAT!D1366</f>
        <v>7.3841999999999999</v>
      </c>
      <c r="D1363" s="6">
        <f>TITRES_STAT!E1366</f>
        <v>92707</v>
      </c>
      <c r="E1363" s="2">
        <f t="shared" si="84"/>
        <v>7354445</v>
      </c>
      <c r="F1363" s="6" t="str">
        <f t="shared" si="87"/>
        <v>BULLISH</v>
      </c>
      <c r="G1363" s="6" t="str">
        <f t="shared" si="86"/>
        <v>NEUTRAL</v>
      </c>
      <c r="H1363" s="6" t="str">
        <f t="shared" si="85"/>
        <v>CONFIRMED BULLISH</v>
      </c>
    </row>
    <row r="1364" spans="1:8" ht="13.5" x14ac:dyDescent="0.25">
      <c r="A1364" s="3">
        <f>TITRES_STAT!B1367</f>
        <v>43998</v>
      </c>
      <c r="B1364" s="6">
        <f>TITRES_STAT!C1367</f>
        <v>11.48</v>
      </c>
      <c r="C1364" s="6">
        <f>TITRES_STAT!D1367</f>
        <v>7.6094999999999997</v>
      </c>
      <c r="D1364" s="6">
        <f>TITRES_STAT!E1367</f>
        <v>93125</v>
      </c>
      <c r="E1364" s="2">
        <f t="shared" si="84"/>
        <v>7447570</v>
      </c>
      <c r="F1364" s="6" t="str">
        <f t="shared" si="87"/>
        <v>BULLISH</v>
      </c>
      <c r="G1364" s="6" t="str">
        <f t="shared" si="86"/>
        <v>STRONG</v>
      </c>
      <c r="H1364" s="6" t="str">
        <f t="shared" si="85"/>
        <v>CONFIRMED BULLISH</v>
      </c>
    </row>
    <row r="1365" spans="1:8" ht="13.5" x14ac:dyDescent="0.25">
      <c r="A1365" s="3">
        <f>TITRES_STAT!B1368</f>
        <v>43999</v>
      </c>
      <c r="B1365" s="6">
        <f>TITRES_STAT!C1368</f>
        <v>11.3</v>
      </c>
      <c r="C1365" s="6">
        <f>TITRES_STAT!D1368</f>
        <v>7.4901999999999997</v>
      </c>
      <c r="D1365" s="6">
        <f>TITRES_STAT!E1368</f>
        <v>93940</v>
      </c>
      <c r="E1365" s="2">
        <f t="shared" si="84"/>
        <v>7353630</v>
      </c>
      <c r="F1365" s="6" t="str">
        <f t="shared" si="87"/>
        <v>BULLISH</v>
      </c>
      <c r="G1365" s="6" t="str">
        <f t="shared" si="86"/>
        <v>STRONG</v>
      </c>
      <c r="H1365" s="6" t="str">
        <f t="shared" si="85"/>
        <v>CONFIRMED BULLISH</v>
      </c>
    </row>
    <row r="1366" spans="1:8" ht="13.5" x14ac:dyDescent="0.25">
      <c r="A1366" s="3">
        <f>TITRES_STAT!B1369</f>
        <v>44000</v>
      </c>
      <c r="B1366" s="6">
        <f>TITRES_STAT!C1369</f>
        <v>11.2</v>
      </c>
      <c r="C1366" s="6">
        <f>TITRES_STAT!D1369</f>
        <v>7.4238999999999997</v>
      </c>
      <c r="D1366" s="6">
        <f>TITRES_STAT!E1369</f>
        <v>131866</v>
      </c>
      <c r="E1366" s="2">
        <f t="shared" si="84"/>
        <v>7221764</v>
      </c>
      <c r="F1366" s="6" t="str">
        <f t="shared" si="87"/>
        <v>BEARISH</v>
      </c>
      <c r="G1366" s="6" t="str">
        <f t="shared" si="86"/>
        <v>NEUTRAL</v>
      </c>
      <c r="H1366" s="6" t="str">
        <f t="shared" si="85"/>
        <v>BEARISH DIVERGENCE</v>
      </c>
    </row>
    <row r="1367" spans="1:8" ht="13.5" x14ac:dyDescent="0.25">
      <c r="A1367" s="3">
        <f>TITRES_STAT!B1370</f>
        <v>44001</v>
      </c>
      <c r="B1367" s="6">
        <f>TITRES_STAT!C1370</f>
        <v>11.1</v>
      </c>
      <c r="C1367" s="6">
        <f>TITRES_STAT!D1370</f>
        <v>7.3577000000000004</v>
      </c>
      <c r="D1367" s="6">
        <f>TITRES_STAT!E1370</f>
        <v>36991</v>
      </c>
      <c r="E1367" s="2">
        <f t="shared" si="84"/>
        <v>7184773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BEARISH DIVERGENCE</v>
      </c>
    </row>
    <row r="1368" spans="1:8" ht="13.5" x14ac:dyDescent="0.25">
      <c r="A1368" s="3">
        <f>TITRES_STAT!B1371</f>
        <v>44004</v>
      </c>
      <c r="B1368" s="6">
        <f>TITRES_STAT!C1371</f>
        <v>11</v>
      </c>
      <c r="C1368" s="6">
        <f>TITRES_STAT!D1371</f>
        <v>7.2914000000000003</v>
      </c>
      <c r="D1368" s="6">
        <f>TITRES_STAT!E1371</f>
        <v>68941</v>
      </c>
      <c r="E1368" s="2">
        <f t="shared" si="84"/>
        <v>7115832</v>
      </c>
      <c r="F1368" s="6" t="str">
        <f t="shared" si="87"/>
        <v>BEARISH</v>
      </c>
      <c r="G1368" s="6" t="str">
        <f t="shared" si="86"/>
        <v>WEAK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11</v>
      </c>
      <c r="C1369" s="6">
        <f>TITRES_STAT!D1372</f>
        <v>7.2914000000000003</v>
      </c>
      <c r="D1369" s="6">
        <f>TITRES_STAT!E1372</f>
        <v>34088</v>
      </c>
      <c r="E1369" s="2">
        <f t="shared" si="84"/>
        <v>7115832</v>
      </c>
      <c r="F1369" s="6" t="str">
        <f t="shared" si="87"/>
        <v>BEARISH</v>
      </c>
      <c r="G1369" s="6" t="str">
        <f t="shared" si="86"/>
        <v>WEAK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11.12</v>
      </c>
      <c r="C1370" s="6">
        <f>TITRES_STAT!D1373</f>
        <v>7.3708999999999998</v>
      </c>
      <c r="D1370" s="6">
        <f>TITRES_STAT!E1373</f>
        <v>26680</v>
      </c>
      <c r="E1370" s="2">
        <f t="shared" si="84"/>
        <v>7142512</v>
      </c>
      <c r="F1370" s="6" t="str">
        <f t="shared" si="87"/>
        <v>BEARISH</v>
      </c>
      <c r="G1370" s="6" t="str">
        <f t="shared" si="86"/>
        <v>WEAK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11.2</v>
      </c>
      <c r="C1371" s="6">
        <f>TITRES_STAT!D1374</f>
        <v>7.4238999999999997</v>
      </c>
      <c r="D1371" s="6">
        <f>TITRES_STAT!E1374</f>
        <v>43903</v>
      </c>
      <c r="E1371" s="2">
        <f t="shared" si="84"/>
        <v>7186415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NEUTRAL</v>
      </c>
    </row>
    <row r="1372" spans="1:8" ht="13.5" x14ac:dyDescent="0.25">
      <c r="A1372" s="3">
        <f>TITRES_STAT!B1375</f>
        <v>44008</v>
      </c>
      <c r="B1372" s="6">
        <f>TITRES_STAT!C1375</f>
        <v>11</v>
      </c>
      <c r="C1372" s="6">
        <f>TITRES_STAT!D1375</f>
        <v>7.2914000000000003</v>
      </c>
      <c r="D1372" s="6">
        <f>TITRES_STAT!E1375</f>
        <v>19285</v>
      </c>
      <c r="E1372" s="2">
        <f t="shared" si="84"/>
        <v>7167130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11.07</v>
      </c>
      <c r="C1373" s="6">
        <f>TITRES_STAT!D1376</f>
        <v>7.3377999999999997</v>
      </c>
      <c r="D1373" s="6">
        <f>TITRES_STAT!E1376</f>
        <v>17981</v>
      </c>
      <c r="E1373" s="2">
        <f t="shared" si="84"/>
        <v>7185111</v>
      </c>
      <c r="F1373" s="6" t="str">
        <f t="shared" si="87"/>
        <v>BULLISH</v>
      </c>
      <c r="G1373" s="6" t="str">
        <f t="shared" si="86"/>
        <v>NEUTRAL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11.24</v>
      </c>
      <c r="C1374" s="6">
        <f>TITRES_STAT!D1377</f>
        <v>7.4504999999999999</v>
      </c>
      <c r="D1374" s="6">
        <f>TITRES_STAT!E1377</f>
        <v>22311</v>
      </c>
      <c r="E1374" s="2">
        <f t="shared" si="84"/>
        <v>7207422</v>
      </c>
      <c r="F1374" s="6" t="str">
        <f t="shared" si="87"/>
        <v>BULLISH</v>
      </c>
      <c r="G1374" s="6" t="str">
        <f t="shared" si="86"/>
        <v>NEUTRAL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11.09</v>
      </c>
      <c r="C1375" s="6">
        <f>TITRES_STAT!D1378</f>
        <v>7.351</v>
      </c>
      <c r="D1375" s="6">
        <f>TITRES_STAT!E1378</f>
        <v>15960</v>
      </c>
      <c r="E1375" s="2">
        <f t="shared" si="84"/>
        <v>7191462</v>
      </c>
      <c r="F1375" s="6" t="str">
        <f t="shared" si="87"/>
        <v>BULLISH</v>
      </c>
      <c r="G1375" s="6" t="str">
        <f t="shared" si="86"/>
        <v>NEUTRAL</v>
      </c>
      <c r="H1375" s="6" t="str">
        <f t="shared" si="85"/>
        <v>BULLISH DIVERGENCE</v>
      </c>
    </row>
    <row r="1376" spans="1:8" ht="13.5" x14ac:dyDescent="0.25">
      <c r="A1376" s="3">
        <f>TITRES_STAT!B1379</f>
        <v>44014</v>
      </c>
      <c r="B1376" s="6">
        <f>TITRES_STAT!C1379</f>
        <v>11.01</v>
      </c>
      <c r="C1376" s="6">
        <f>TITRES_STAT!D1379</f>
        <v>7.298</v>
      </c>
      <c r="D1376" s="6">
        <f>TITRES_STAT!E1379</f>
        <v>48892</v>
      </c>
      <c r="E1376" s="2">
        <f t="shared" si="84"/>
        <v>7142570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11.2</v>
      </c>
      <c r="C1377" s="6">
        <f>TITRES_STAT!D1380</f>
        <v>7.4238999999999997</v>
      </c>
      <c r="D1377" s="6">
        <f>TITRES_STAT!E1380</f>
        <v>45742</v>
      </c>
      <c r="E1377" s="2">
        <f t="shared" si="84"/>
        <v>7188312</v>
      </c>
      <c r="F1377" s="6" t="str">
        <f t="shared" si="87"/>
        <v>BULLISH</v>
      </c>
      <c r="G1377" s="6" t="str">
        <f t="shared" si="86"/>
        <v>NEUTRAL</v>
      </c>
      <c r="H1377" s="6" t="str">
        <f t="shared" si="85"/>
        <v>CONFIRMED BULLISH</v>
      </c>
    </row>
    <row r="1378" spans="1:8" ht="13.5" x14ac:dyDescent="0.25">
      <c r="A1378" s="3">
        <f>TITRES_STAT!B1381</f>
        <v>44018</v>
      </c>
      <c r="B1378" s="6">
        <f>TITRES_STAT!C1381</f>
        <v>11.1</v>
      </c>
      <c r="C1378" s="6">
        <f>TITRES_STAT!D1381</f>
        <v>7.3577000000000004</v>
      </c>
      <c r="D1378" s="6">
        <f>TITRES_STAT!E1381</f>
        <v>20167</v>
      </c>
      <c r="E1378" s="2">
        <f t="shared" si="84"/>
        <v>7168145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BEARISH DIVERGENCE</v>
      </c>
    </row>
    <row r="1379" spans="1:8" ht="13.5" x14ac:dyDescent="0.25">
      <c r="A1379" s="3">
        <f>TITRES_STAT!B1382</f>
        <v>44019</v>
      </c>
      <c r="B1379" s="6">
        <f>TITRES_STAT!C1382</f>
        <v>11.12</v>
      </c>
      <c r="C1379" s="6">
        <f>TITRES_STAT!D1382</f>
        <v>7.3708999999999998</v>
      </c>
      <c r="D1379" s="6">
        <f>TITRES_STAT!E1382</f>
        <v>13737</v>
      </c>
      <c r="E1379" s="2">
        <f t="shared" si="84"/>
        <v>7181882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11.14</v>
      </c>
      <c r="C1380" s="6">
        <f>TITRES_STAT!D1383</f>
        <v>7.3841999999999999</v>
      </c>
      <c r="D1380" s="6">
        <f>TITRES_STAT!E1383</f>
        <v>11328</v>
      </c>
      <c r="E1380" s="2">
        <f t="shared" si="84"/>
        <v>7193210</v>
      </c>
      <c r="F1380" s="6" t="str">
        <f t="shared" si="87"/>
        <v>BULLISH</v>
      </c>
      <c r="G1380" s="6" t="str">
        <f t="shared" si="86"/>
        <v>NEUTRAL</v>
      </c>
      <c r="H1380" s="6" t="str">
        <f t="shared" si="85"/>
        <v>CONFIRMED BULLISH</v>
      </c>
    </row>
    <row r="1381" spans="1:8" ht="13.5" x14ac:dyDescent="0.25">
      <c r="A1381" s="3">
        <f>TITRES_STAT!B1384</f>
        <v>44021</v>
      </c>
      <c r="B1381" s="6">
        <f>TITRES_STAT!C1384</f>
        <v>11.14</v>
      </c>
      <c r="C1381" s="6">
        <f>TITRES_STAT!D1384</f>
        <v>7.3841999999999999</v>
      </c>
      <c r="D1381" s="6">
        <f>TITRES_STAT!E1384</f>
        <v>24813</v>
      </c>
      <c r="E1381" s="2">
        <f t="shared" si="84"/>
        <v>7193210</v>
      </c>
      <c r="F1381" s="6" t="str">
        <f t="shared" si="87"/>
        <v>BULLISH</v>
      </c>
      <c r="G1381" s="6" t="str">
        <f t="shared" si="86"/>
        <v>NEUTRAL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11.18</v>
      </c>
      <c r="C1382" s="6">
        <f>TITRES_STAT!D1385</f>
        <v>7.4107000000000003</v>
      </c>
      <c r="D1382" s="6">
        <f>TITRES_STAT!E1385</f>
        <v>20198</v>
      </c>
      <c r="E1382" s="2">
        <f t="shared" si="84"/>
        <v>7213408</v>
      </c>
      <c r="F1382" s="6" t="str">
        <f t="shared" si="87"/>
        <v>BULLISH</v>
      </c>
      <c r="G1382" s="6" t="str">
        <f t="shared" si="86"/>
        <v>NEUTRAL</v>
      </c>
      <c r="H1382" s="6" t="str">
        <f t="shared" si="85"/>
        <v>BULLISH DIVERGENCE</v>
      </c>
    </row>
    <row r="1383" spans="1:8" ht="13.5" x14ac:dyDescent="0.25">
      <c r="A1383" s="3">
        <f>TITRES_STAT!B1386</f>
        <v>44025</v>
      </c>
      <c r="B1383" s="6">
        <f>TITRES_STAT!C1386</f>
        <v>11.35</v>
      </c>
      <c r="C1383" s="6">
        <f>TITRES_STAT!D1386</f>
        <v>7.5233999999999996</v>
      </c>
      <c r="D1383" s="6">
        <f>TITRES_STAT!E1386</f>
        <v>21954</v>
      </c>
      <c r="E1383" s="2">
        <f t="shared" si="84"/>
        <v>7235362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11.3</v>
      </c>
      <c r="C1384" s="6">
        <f>TITRES_STAT!D1387</f>
        <v>7.4901999999999997</v>
      </c>
      <c r="D1384" s="6">
        <f>TITRES_STAT!E1387</f>
        <v>51422</v>
      </c>
      <c r="E1384" s="2">
        <f t="shared" si="84"/>
        <v>7183940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11.4</v>
      </c>
      <c r="C1385" s="6">
        <f>TITRES_STAT!D1388</f>
        <v>7.5564999999999998</v>
      </c>
      <c r="D1385" s="6">
        <f>TITRES_STAT!E1388</f>
        <v>35062</v>
      </c>
      <c r="E1385" s="2">
        <f t="shared" si="84"/>
        <v>7219002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CONFIRMED BULLISH</v>
      </c>
    </row>
    <row r="1386" spans="1:8" ht="13.5" x14ac:dyDescent="0.25">
      <c r="A1386" s="3">
        <f>TITRES_STAT!B1389</f>
        <v>44028</v>
      </c>
      <c r="B1386" s="6">
        <f>TITRES_STAT!C1389</f>
        <v>11.44</v>
      </c>
      <c r="C1386" s="6">
        <f>TITRES_STAT!D1389</f>
        <v>7.5830000000000002</v>
      </c>
      <c r="D1386" s="6">
        <f>TITRES_STAT!E1389</f>
        <v>26823</v>
      </c>
      <c r="E1386" s="2">
        <f t="shared" si="84"/>
        <v>7245825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CONFIRMED BULLISH</v>
      </c>
    </row>
    <row r="1387" spans="1:8" ht="13.5" x14ac:dyDescent="0.25">
      <c r="A1387" s="3">
        <f>TITRES_STAT!B1390</f>
        <v>44029</v>
      </c>
      <c r="B1387" s="6">
        <f>TITRES_STAT!C1390</f>
        <v>11.44</v>
      </c>
      <c r="C1387" s="6">
        <f>TITRES_STAT!D1390</f>
        <v>7.5830000000000002</v>
      </c>
      <c r="D1387" s="6">
        <f>TITRES_STAT!E1390</f>
        <v>40265</v>
      </c>
      <c r="E1387" s="2">
        <f t="shared" si="84"/>
        <v>7245825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CONFIRMED BULLISH</v>
      </c>
    </row>
    <row r="1388" spans="1:8" ht="13.5" x14ac:dyDescent="0.25">
      <c r="A1388" s="3">
        <f>TITRES_STAT!B1391</f>
        <v>44032</v>
      </c>
      <c r="B1388" s="6">
        <f>TITRES_STAT!C1391</f>
        <v>11.46</v>
      </c>
      <c r="C1388" s="6">
        <f>TITRES_STAT!D1391</f>
        <v>7.6978999999999997</v>
      </c>
      <c r="D1388" s="6">
        <f>TITRES_STAT!E1391</f>
        <v>4002</v>
      </c>
      <c r="E1388" s="2">
        <f t="shared" si="84"/>
        <v>7249827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CONFIRMED BULLISH</v>
      </c>
    </row>
    <row r="1389" spans="1:8" ht="13.5" x14ac:dyDescent="0.25">
      <c r="A1389" s="3">
        <f>TITRES_STAT!B1392</f>
        <v>44033</v>
      </c>
      <c r="B1389" s="6">
        <f>TITRES_STAT!C1392</f>
        <v>11.36</v>
      </c>
      <c r="C1389" s="6">
        <f>TITRES_STAT!D1392</f>
        <v>7.6307</v>
      </c>
      <c r="D1389" s="6">
        <f>TITRES_STAT!E1392</f>
        <v>8357</v>
      </c>
      <c r="E1389" s="2">
        <f t="shared" si="84"/>
        <v>7241470</v>
      </c>
      <c r="F1389" s="6" t="str">
        <f t="shared" si="87"/>
        <v>BULLISH</v>
      </c>
      <c r="G1389" s="6" t="str">
        <f t="shared" si="86"/>
        <v>NEUTRAL</v>
      </c>
      <c r="H1389" s="6" t="str">
        <f t="shared" si="85"/>
        <v>CONFIRMED BULLISH</v>
      </c>
    </row>
    <row r="1390" spans="1:8" ht="13.5" x14ac:dyDescent="0.25">
      <c r="A1390" s="3">
        <f>TITRES_STAT!B1393</f>
        <v>44034</v>
      </c>
      <c r="B1390" s="6">
        <f>TITRES_STAT!C1393</f>
        <v>11.4</v>
      </c>
      <c r="C1390" s="6">
        <f>TITRES_STAT!D1393</f>
        <v>7.6576000000000004</v>
      </c>
      <c r="D1390" s="6">
        <f>TITRES_STAT!E1393</f>
        <v>23585</v>
      </c>
      <c r="E1390" s="2">
        <f t="shared" si="84"/>
        <v>7265055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44035</v>
      </c>
      <c r="B1391" s="6">
        <f>TITRES_STAT!C1394</f>
        <v>11.5</v>
      </c>
      <c r="C1391" s="6">
        <f>TITRES_STAT!D1394</f>
        <v>7.7248000000000001</v>
      </c>
      <c r="D1391" s="6">
        <f>TITRES_STAT!E1394</f>
        <v>8743</v>
      </c>
      <c r="E1391" s="2">
        <f t="shared" si="84"/>
        <v>7273798</v>
      </c>
      <c r="F1391" s="6" t="str">
        <f t="shared" si="87"/>
        <v>BULLISH</v>
      </c>
      <c r="G1391" s="6" t="str">
        <f t="shared" si="86"/>
        <v>NEUTRAL</v>
      </c>
      <c r="H1391" s="6" t="str">
        <f t="shared" si="85"/>
        <v>CONFIRMED BULLISH</v>
      </c>
    </row>
    <row r="1392" spans="1:8" ht="13.5" x14ac:dyDescent="0.25">
      <c r="A1392" s="3">
        <f>TITRES_STAT!B1395</f>
        <v>44036</v>
      </c>
      <c r="B1392" s="6">
        <f>TITRES_STAT!C1395</f>
        <v>11.71</v>
      </c>
      <c r="C1392" s="6">
        <f>TITRES_STAT!D1395</f>
        <v>7.8658000000000001</v>
      </c>
      <c r="D1392" s="6">
        <f>TITRES_STAT!E1395</f>
        <v>21886</v>
      </c>
      <c r="E1392" s="2">
        <f t="shared" si="84"/>
        <v>7295684</v>
      </c>
      <c r="F1392" s="6" t="str">
        <f t="shared" si="87"/>
        <v>BULLISH</v>
      </c>
      <c r="G1392" s="6" t="str">
        <f t="shared" si="86"/>
        <v>NEUTRAL</v>
      </c>
      <c r="H1392" s="6" t="str">
        <f t="shared" si="85"/>
        <v>CONFIRMED BULLISH</v>
      </c>
    </row>
    <row r="1393" spans="1:8" ht="13.5" x14ac:dyDescent="0.25">
      <c r="A1393" s="3">
        <f>TITRES_STAT!B1396</f>
        <v>44039</v>
      </c>
      <c r="B1393" s="6">
        <f>TITRES_STAT!C1396</f>
        <v>11.7</v>
      </c>
      <c r="C1393" s="6">
        <f>TITRES_STAT!D1396</f>
        <v>7.8590999999999998</v>
      </c>
      <c r="D1393" s="6">
        <f>TITRES_STAT!E1396</f>
        <v>8949</v>
      </c>
      <c r="E1393" s="2">
        <f t="shared" si="84"/>
        <v>7286735</v>
      </c>
      <c r="F1393" s="6" t="str">
        <f t="shared" si="87"/>
        <v>BULLISH</v>
      </c>
      <c r="G1393" s="6" t="str">
        <f t="shared" si="86"/>
        <v>NEUTRAL</v>
      </c>
      <c r="H1393" s="6" t="str">
        <f t="shared" si="85"/>
        <v>CONFIRMED BULLISH</v>
      </c>
    </row>
    <row r="1394" spans="1:8" ht="13.5" x14ac:dyDescent="0.25">
      <c r="A1394" s="3">
        <f>TITRES_STAT!B1397</f>
        <v>44040</v>
      </c>
      <c r="B1394" s="6">
        <f>TITRES_STAT!C1397</f>
        <v>11.61</v>
      </c>
      <c r="C1394" s="6">
        <f>TITRES_STAT!D1397</f>
        <v>7.7987000000000002</v>
      </c>
      <c r="D1394" s="6">
        <f>TITRES_STAT!E1397</f>
        <v>13540</v>
      </c>
      <c r="E1394" s="2">
        <f t="shared" si="84"/>
        <v>7273195</v>
      </c>
      <c r="F1394" s="6" t="str">
        <f t="shared" si="87"/>
        <v>BULLISH</v>
      </c>
      <c r="G1394" s="6" t="str">
        <f t="shared" si="86"/>
        <v>NEUTRAL</v>
      </c>
      <c r="H1394" s="6" t="str">
        <f t="shared" si="85"/>
        <v>CONFIRMED BULLISH</v>
      </c>
    </row>
    <row r="1395" spans="1:8" ht="13.5" x14ac:dyDescent="0.25">
      <c r="A1395" s="3">
        <f>TITRES_STAT!B1398</f>
        <v>44041</v>
      </c>
      <c r="B1395" s="6">
        <f>TITRES_STAT!C1398</f>
        <v>11.7</v>
      </c>
      <c r="C1395" s="6">
        <f>TITRES_STAT!D1398</f>
        <v>7.8590999999999998</v>
      </c>
      <c r="D1395" s="6">
        <f>TITRES_STAT!E1398</f>
        <v>3583</v>
      </c>
      <c r="E1395" s="2">
        <f t="shared" si="84"/>
        <v>7276778</v>
      </c>
      <c r="F1395" s="6" t="str">
        <f t="shared" si="87"/>
        <v>BULLISH</v>
      </c>
      <c r="G1395" s="6" t="str">
        <f t="shared" si="86"/>
        <v>NEUTRAL</v>
      </c>
      <c r="H1395" s="6" t="str">
        <f t="shared" si="85"/>
        <v>CONFIRMED BULLISH</v>
      </c>
    </row>
    <row r="1396" spans="1:8" ht="13.5" x14ac:dyDescent="0.25">
      <c r="A1396" s="3">
        <f>TITRES_STAT!B1399</f>
        <v>44042</v>
      </c>
      <c r="B1396" s="6">
        <f>TITRES_STAT!C1399</f>
        <v>11.61</v>
      </c>
      <c r="C1396" s="6">
        <f>TITRES_STAT!D1399</f>
        <v>7.7987000000000002</v>
      </c>
      <c r="D1396" s="6">
        <f>TITRES_STAT!E1399</f>
        <v>5058</v>
      </c>
      <c r="E1396" s="2">
        <f t="shared" si="84"/>
        <v>7271720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BEARISH DIVERGENCE</v>
      </c>
    </row>
    <row r="1397" spans="1:8" ht="13.5" x14ac:dyDescent="0.25">
      <c r="A1397" s="3">
        <f>TITRES_STAT!B1400</f>
        <v>44046</v>
      </c>
      <c r="B1397" s="6">
        <f>TITRES_STAT!C1400</f>
        <v>11.69</v>
      </c>
      <c r="C1397" s="6">
        <f>TITRES_STAT!D1400</f>
        <v>7.8524000000000003</v>
      </c>
      <c r="D1397" s="6">
        <f>TITRES_STAT!E1400</f>
        <v>8560</v>
      </c>
      <c r="E1397" s="2">
        <f t="shared" si="84"/>
        <v>7280280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11.79</v>
      </c>
      <c r="C1398" s="6">
        <f>TITRES_STAT!D1401</f>
        <v>7.9196</v>
      </c>
      <c r="D1398" s="6">
        <f>TITRES_STAT!E1401</f>
        <v>14039</v>
      </c>
      <c r="E1398" s="2">
        <f t="shared" si="84"/>
        <v>7294319</v>
      </c>
      <c r="F1398" s="6" t="str">
        <f t="shared" si="87"/>
        <v>BULLISH</v>
      </c>
      <c r="G1398" s="6" t="str">
        <f t="shared" si="86"/>
        <v>NEUTRAL</v>
      </c>
      <c r="H1398" s="6" t="str">
        <f t="shared" si="85"/>
        <v>CONFIRMED BULLISH</v>
      </c>
    </row>
    <row r="1399" spans="1:8" ht="13.5" x14ac:dyDescent="0.25">
      <c r="A1399" s="3">
        <f>TITRES_STAT!B1402</f>
        <v>44048</v>
      </c>
      <c r="B1399" s="6">
        <f>TITRES_STAT!C1402</f>
        <v>12.3</v>
      </c>
      <c r="C1399" s="6">
        <f>TITRES_STAT!D1402</f>
        <v>8.2621000000000002</v>
      </c>
      <c r="D1399" s="6">
        <f>TITRES_STAT!E1402</f>
        <v>62256</v>
      </c>
      <c r="E1399" s="2">
        <f t="shared" si="84"/>
        <v>7356575</v>
      </c>
      <c r="F1399" s="6" t="str">
        <f t="shared" si="87"/>
        <v>BULLISH</v>
      </c>
      <c r="G1399" s="6" t="str">
        <f t="shared" si="86"/>
        <v>NEUTRAL</v>
      </c>
      <c r="H1399" s="6" t="str">
        <f t="shared" si="85"/>
        <v>CONFIRMED BULLISH</v>
      </c>
    </row>
    <row r="1400" spans="1:8" ht="13.5" x14ac:dyDescent="0.25">
      <c r="A1400" s="3">
        <f>TITRES_STAT!B1403</f>
        <v>44049</v>
      </c>
      <c r="B1400" s="6">
        <f>TITRES_STAT!C1403</f>
        <v>11.95</v>
      </c>
      <c r="C1400" s="6">
        <f>TITRES_STAT!D1403</f>
        <v>8.0269999999999992</v>
      </c>
      <c r="D1400" s="6">
        <f>TITRES_STAT!E1403</f>
        <v>37995</v>
      </c>
      <c r="E1400" s="2">
        <f t="shared" si="84"/>
        <v>7318580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12</v>
      </c>
      <c r="C1401" s="6">
        <f>TITRES_STAT!D1404</f>
        <v>8.0606000000000009</v>
      </c>
      <c r="D1401" s="6">
        <f>TITRES_STAT!E1404</f>
        <v>10369</v>
      </c>
      <c r="E1401" s="2">
        <f t="shared" si="84"/>
        <v>7328949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12.27</v>
      </c>
      <c r="C1402" s="6">
        <f>TITRES_STAT!D1405</f>
        <v>8.2420000000000009</v>
      </c>
      <c r="D1402" s="6">
        <f>TITRES_STAT!E1405</f>
        <v>73636</v>
      </c>
      <c r="E1402" s="2">
        <f t="shared" si="84"/>
        <v>7402585</v>
      </c>
      <c r="F1402" s="6" t="str">
        <f t="shared" si="87"/>
        <v>BULLISH</v>
      </c>
      <c r="G1402" s="6" t="str">
        <f t="shared" si="86"/>
        <v>NEUTRAL</v>
      </c>
      <c r="H1402" s="6" t="str">
        <f t="shared" si="85"/>
        <v>CONFIRMED BULLISH</v>
      </c>
    </row>
    <row r="1403" spans="1:8" ht="13.5" x14ac:dyDescent="0.25">
      <c r="A1403" s="3">
        <f>TITRES_STAT!B1406</f>
        <v>44054</v>
      </c>
      <c r="B1403" s="6">
        <f>TITRES_STAT!C1406</f>
        <v>12.64</v>
      </c>
      <c r="C1403" s="6">
        <f>TITRES_STAT!D1406</f>
        <v>8.4905000000000008</v>
      </c>
      <c r="D1403" s="6">
        <f>TITRES_STAT!E1406</f>
        <v>58127</v>
      </c>
      <c r="E1403" s="2">
        <f t="shared" si="84"/>
        <v>7460712</v>
      </c>
      <c r="F1403" s="6" t="str">
        <f t="shared" si="87"/>
        <v>BULLISH</v>
      </c>
      <c r="G1403" s="6" t="str">
        <f t="shared" si="86"/>
        <v>STRONG</v>
      </c>
      <c r="H1403" s="6" t="str">
        <f t="shared" si="85"/>
        <v>CONFIRMED BULLISH</v>
      </c>
    </row>
    <row r="1404" spans="1:8" ht="13.5" x14ac:dyDescent="0.25">
      <c r="A1404" s="3">
        <f>TITRES_STAT!B1407</f>
        <v>44055</v>
      </c>
      <c r="B1404" s="6">
        <f>TITRES_STAT!C1407</f>
        <v>12.75</v>
      </c>
      <c r="C1404" s="6">
        <f>TITRES_STAT!D1407</f>
        <v>8.5643999999999991</v>
      </c>
      <c r="D1404" s="6">
        <f>TITRES_STAT!E1407</f>
        <v>83418</v>
      </c>
      <c r="E1404" s="2">
        <f t="shared" si="84"/>
        <v>7544130</v>
      </c>
      <c r="F1404" s="6" t="str">
        <f t="shared" si="87"/>
        <v>BULLISH</v>
      </c>
      <c r="G1404" s="6" t="str">
        <f t="shared" si="86"/>
        <v>STRONG</v>
      </c>
      <c r="H1404" s="6" t="str">
        <f t="shared" si="85"/>
        <v>CONFIRMED BULLISH</v>
      </c>
    </row>
    <row r="1405" spans="1:8" ht="13.5" x14ac:dyDescent="0.25">
      <c r="A1405" s="3">
        <f>TITRES_STAT!B1408</f>
        <v>44057</v>
      </c>
      <c r="B1405" s="6">
        <f>TITRES_STAT!C1408</f>
        <v>12.85</v>
      </c>
      <c r="C1405" s="6">
        <f>TITRES_STAT!D1408</f>
        <v>8.6316000000000006</v>
      </c>
      <c r="D1405" s="6">
        <f>TITRES_STAT!E1408</f>
        <v>51006</v>
      </c>
      <c r="E1405" s="2">
        <f t="shared" si="84"/>
        <v>7595136</v>
      </c>
      <c r="F1405" s="6" t="str">
        <f t="shared" si="87"/>
        <v>BULLISH</v>
      </c>
      <c r="G1405" s="6" t="str">
        <f t="shared" si="86"/>
        <v>STRONG</v>
      </c>
      <c r="H1405" s="6" t="str">
        <f t="shared" si="85"/>
        <v>CONFIRMED BULLISH</v>
      </c>
    </row>
    <row r="1406" spans="1:8" ht="13.5" x14ac:dyDescent="0.25">
      <c r="A1406" s="3">
        <f>TITRES_STAT!B1409</f>
        <v>44060</v>
      </c>
      <c r="B1406" s="6">
        <f>TITRES_STAT!C1409</f>
        <v>12.47</v>
      </c>
      <c r="C1406" s="6">
        <f>TITRES_STAT!D1409</f>
        <v>8.3763000000000005</v>
      </c>
      <c r="D1406" s="6">
        <f>TITRES_STAT!E1409</f>
        <v>44718</v>
      </c>
      <c r="E1406" s="2">
        <f t="shared" si="84"/>
        <v>7550418</v>
      </c>
      <c r="F1406" s="6" t="str">
        <f t="shared" si="87"/>
        <v>BULLISH</v>
      </c>
      <c r="G1406" s="6" t="str">
        <f t="shared" si="86"/>
        <v>STRONG</v>
      </c>
      <c r="H1406" s="6" t="str">
        <f t="shared" si="85"/>
        <v>CONFIRMED BULLISH</v>
      </c>
    </row>
    <row r="1407" spans="1:8" ht="13.5" x14ac:dyDescent="0.25">
      <c r="A1407" s="3">
        <f>TITRES_STAT!B1410</f>
        <v>44061</v>
      </c>
      <c r="B1407" s="6">
        <f>TITRES_STAT!C1410</f>
        <v>12.16</v>
      </c>
      <c r="C1407" s="6">
        <f>TITRES_STAT!D1410</f>
        <v>8.1681000000000008</v>
      </c>
      <c r="D1407" s="6">
        <f>TITRES_STAT!E1410</f>
        <v>35565</v>
      </c>
      <c r="E1407" s="2">
        <f t="shared" si="84"/>
        <v>7514853</v>
      </c>
      <c r="F1407" s="6" t="str">
        <f t="shared" si="87"/>
        <v>BULLISH</v>
      </c>
      <c r="G1407" s="6" t="str">
        <f t="shared" si="86"/>
        <v>NEUTRAL</v>
      </c>
      <c r="H1407" s="6" t="str">
        <f t="shared" si="85"/>
        <v>BULLISH DIVERGENCE</v>
      </c>
    </row>
    <row r="1408" spans="1:8" ht="13.5" x14ac:dyDescent="0.25">
      <c r="A1408" s="3">
        <f>TITRES_STAT!B1411</f>
        <v>44062</v>
      </c>
      <c r="B1408" s="6">
        <f>TITRES_STAT!C1411</f>
        <v>12.3</v>
      </c>
      <c r="C1408" s="6">
        <f>TITRES_STAT!D1411</f>
        <v>8.2621000000000002</v>
      </c>
      <c r="D1408" s="6">
        <f>TITRES_STAT!E1411</f>
        <v>20996</v>
      </c>
      <c r="E1408" s="2">
        <f t="shared" si="84"/>
        <v>7535849</v>
      </c>
      <c r="F1408" s="6" t="str">
        <f t="shared" si="87"/>
        <v>BULLISH</v>
      </c>
      <c r="G1408" s="6" t="str">
        <f t="shared" si="86"/>
        <v>NEUTRAL</v>
      </c>
      <c r="H1408" s="6" t="str">
        <f t="shared" si="85"/>
        <v>BULLISH DIVERGENCE</v>
      </c>
    </row>
    <row r="1409" spans="1:8" ht="13.5" x14ac:dyDescent="0.25">
      <c r="A1409" s="3">
        <f>TITRES_STAT!B1412</f>
        <v>44064</v>
      </c>
      <c r="B1409" s="6">
        <f>TITRES_STAT!C1412</f>
        <v>12.4</v>
      </c>
      <c r="C1409" s="6">
        <f>TITRES_STAT!D1412</f>
        <v>8.3292999999999999</v>
      </c>
      <c r="D1409" s="6">
        <f>TITRES_STAT!E1412</f>
        <v>15527</v>
      </c>
      <c r="E1409" s="2">
        <f t="shared" si="84"/>
        <v>7551376</v>
      </c>
      <c r="F1409" s="6" t="str">
        <f t="shared" si="87"/>
        <v>BULLISH</v>
      </c>
      <c r="G1409" s="6" t="str">
        <f t="shared" si="86"/>
        <v>NEUTRAL</v>
      </c>
      <c r="H1409" s="6" t="str">
        <f t="shared" si="85"/>
        <v>BULLISH DIVERGENCE</v>
      </c>
    </row>
    <row r="1410" spans="1:8" ht="13.5" x14ac:dyDescent="0.25">
      <c r="A1410" s="3">
        <f>TITRES_STAT!B1413</f>
        <v>44067</v>
      </c>
      <c r="B1410" s="6">
        <f>TITRES_STAT!C1413</f>
        <v>12.7</v>
      </c>
      <c r="C1410" s="6">
        <f>TITRES_STAT!D1413</f>
        <v>8.5307999999999993</v>
      </c>
      <c r="D1410" s="6">
        <f>TITRES_STAT!E1413</f>
        <v>17465</v>
      </c>
      <c r="E1410" s="2">
        <f t="shared" si="84"/>
        <v>7568841</v>
      </c>
      <c r="F1410" s="6" t="str">
        <f t="shared" si="87"/>
        <v>BEARISH</v>
      </c>
      <c r="G1410" s="6" t="str">
        <f t="shared" si="86"/>
        <v>NEUTRAL</v>
      </c>
      <c r="H1410" s="6" t="str">
        <f t="shared" si="85"/>
        <v>CONFIRMED BEARISH</v>
      </c>
    </row>
    <row r="1411" spans="1:8" ht="13.5" x14ac:dyDescent="0.25">
      <c r="A1411" s="3">
        <f>TITRES_STAT!B1414</f>
        <v>44068</v>
      </c>
      <c r="B1411" s="6">
        <f>TITRES_STAT!C1414</f>
        <v>12.55</v>
      </c>
      <c r="C1411" s="6">
        <f>TITRES_STAT!D1414</f>
        <v>8.4300999999999995</v>
      </c>
      <c r="D1411" s="6">
        <f>TITRES_STAT!E1414</f>
        <v>17987</v>
      </c>
      <c r="E1411" s="2">
        <f t="shared" si="84"/>
        <v>7550854</v>
      </c>
      <c r="F1411" s="6" t="str">
        <f t="shared" si="87"/>
        <v>BULLISH</v>
      </c>
      <c r="G1411" s="6" t="str">
        <f t="shared" si="86"/>
        <v>NEUTRAL</v>
      </c>
      <c r="H1411" s="6" t="str">
        <f t="shared" si="85"/>
        <v>CONFIRMED BULLISH</v>
      </c>
    </row>
    <row r="1412" spans="1:8" ht="13.5" x14ac:dyDescent="0.25">
      <c r="A1412" s="3">
        <f>TITRES_STAT!B1415</f>
        <v>44069</v>
      </c>
      <c r="B1412" s="6">
        <f>TITRES_STAT!C1415</f>
        <v>12.5</v>
      </c>
      <c r="C1412" s="6">
        <f>TITRES_STAT!D1415</f>
        <v>8.3964999999999996</v>
      </c>
      <c r="D1412" s="6">
        <f>TITRES_STAT!E1415</f>
        <v>25432</v>
      </c>
      <c r="E1412" s="2">
        <f t="shared" ref="E1412:E1475" si="88">IF(B1412&gt;B1411, E1411+D1412, IF(B1412&lt;B1411, E1411-D1412, E1411))</f>
        <v>7525422</v>
      </c>
      <c r="F1412" s="6" t="str">
        <f t="shared" si="87"/>
        <v>BULLISH</v>
      </c>
      <c r="G1412" s="6" t="str">
        <f t="shared" si="86"/>
        <v>NEUTRAL</v>
      </c>
      <c r="H1412" s="6" t="str">
        <f t="shared" si="85"/>
        <v>CONFIRMED BULLISH</v>
      </c>
    </row>
    <row r="1413" spans="1:8" ht="13.5" x14ac:dyDescent="0.25">
      <c r="A1413" s="3">
        <f>TITRES_STAT!B1416</f>
        <v>44070</v>
      </c>
      <c r="B1413" s="6">
        <f>TITRES_STAT!C1416</f>
        <v>12.5</v>
      </c>
      <c r="C1413" s="6">
        <f>TITRES_STAT!D1416</f>
        <v>8.3964999999999996</v>
      </c>
      <c r="D1413" s="6">
        <f>TITRES_STAT!E1416</f>
        <v>33436</v>
      </c>
      <c r="E1413" s="2">
        <f t="shared" si="88"/>
        <v>7525422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BEARISH DIVERGENCE</v>
      </c>
    </row>
    <row r="1414" spans="1:8" ht="13.5" x14ac:dyDescent="0.25">
      <c r="A1414" s="3">
        <f>TITRES_STAT!B1417</f>
        <v>44071</v>
      </c>
      <c r="B1414" s="6">
        <f>TITRES_STAT!C1417</f>
        <v>12.5</v>
      </c>
      <c r="C1414" s="6">
        <f>TITRES_STAT!D1417</f>
        <v>8.3964999999999996</v>
      </c>
      <c r="D1414" s="6">
        <f>TITRES_STAT!E1417</f>
        <v>19708</v>
      </c>
      <c r="E1414" s="2">
        <f t="shared" si="88"/>
        <v>7525422</v>
      </c>
      <c r="F1414" s="6" t="str">
        <f t="shared" si="87"/>
        <v>BEARISH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BEARISH DIVERGENCE</v>
      </c>
    </row>
    <row r="1415" spans="1:8" ht="13.5" x14ac:dyDescent="0.25">
      <c r="A1415" s="3">
        <f>TITRES_STAT!B1418</f>
        <v>44074</v>
      </c>
      <c r="B1415" s="6">
        <f>TITRES_STAT!C1418</f>
        <v>12.51</v>
      </c>
      <c r="C1415" s="6">
        <f>TITRES_STAT!D1418</f>
        <v>8.4032</v>
      </c>
      <c r="D1415" s="6">
        <f>TITRES_STAT!E1418</f>
        <v>39685</v>
      </c>
      <c r="E1415" s="2">
        <f t="shared" si="88"/>
        <v>7565107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CONFIRMED BEARISH</v>
      </c>
    </row>
    <row r="1416" spans="1:8" ht="13.5" x14ac:dyDescent="0.25">
      <c r="A1416" s="3">
        <f>TITRES_STAT!B1419</f>
        <v>44075</v>
      </c>
      <c r="B1416" s="6">
        <f>TITRES_STAT!C1419</f>
        <v>12.84</v>
      </c>
      <c r="C1416" s="6">
        <f>TITRES_STAT!D1419</f>
        <v>8.6249000000000002</v>
      </c>
      <c r="D1416" s="6">
        <f>TITRES_STAT!E1419</f>
        <v>26001</v>
      </c>
      <c r="E1416" s="2">
        <f t="shared" si="88"/>
        <v>7591108</v>
      </c>
      <c r="F1416" s="6" t="str">
        <f t="shared" ref="F1416:F1479" si="91">IF(E1416&gt;E1411,"BULLISH",IF(E1416&lt;E1411,"BEARISH","NEUTRAL"))</f>
        <v>BULLISH</v>
      </c>
      <c r="G1416" s="6" t="str">
        <f t="shared" si="90"/>
        <v>NEUTRAL</v>
      </c>
      <c r="H1416" s="6" t="str">
        <f t="shared" si="89"/>
        <v>CONFIRMED BULLISH</v>
      </c>
    </row>
    <row r="1417" spans="1:8" ht="13.5" x14ac:dyDescent="0.25">
      <c r="A1417" s="3">
        <f>TITRES_STAT!B1420</f>
        <v>44076</v>
      </c>
      <c r="B1417" s="6">
        <f>TITRES_STAT!C1420</f>
        <v>13.03</v>
      </c>
      <c r="C1417" s="6">
        <f>TITRES_STAT!D1420</f>
        <v>8.7524999999999995</v>
      </c>
      <c r="D1417" s="6">
        <f>TITRES_STAT!E1420</f>
        <v>102467</v>
      </c>
      <c r="E1417" s="2">
        <f t="shared" si="88"/>
        <v>7693575</v>
      </c>
      <c r="F1417" s="6" t="str">
        <f t="shared" si="91"/>
        <v>BULLISH</v>
      </c>
      <c r="G1417" s="6" t="str">
        <f t="shared" si="90"/>
        <v>STRONG</v>
      </c>
      <c r="H1417" s="6" t="str">
        <f t="shared" si="89"/>
        <v>CONFIRMED BULLISH</v>
      </c>
    </row>
    <row r="1418" spans="1:8" ht="13.5" x14ac:dyDescent="0.25">
      <c r="A1418" s="3">
        <f>TITRES_STAT!B1421</f>
        <v>44077</v>
      </c>
      <c r="B1418" s="6">
        <f>TITRES_STAT!C1421</f>
        <v>13.33</v>
      </c>
      <c r="C1418" s="6">
        <f>TITRES_STAT!D1421</f>
        <v>8.9540000000000006</v>
      </c>
      <c r="D1418" s="6">
        <f>TITRES_STAT!E1421</f>
        <v>85460</v>
      </c>
      <c r="E1418" s="2">
        <f t="shared" si="88"/>
        <v>7779035</v>
      </c>
      <c r="F1418" s="6" t="str">
        <f t="shared" si="91"/>
        <v>BULLISH</v>
      </c>
      <c r="G1418" s="6" t="str">
        <f t="shared" si="90"/>
        <v>STRONG</v>
      </c>
      <c r="H1418" s="6" t="str">
        <f t="shared" si="89"/>
        <v>CONFIRMED BULLISH</v>
      </c>
    </row>
    <row r="1419" spans="1:8" ht="13.5" x14ac:dyDescent="0.25">
      <c r="A1419" s="3">
        <f>TITRES_STAT!B1422</f>
        <v>44078</v>
      </c>
      <c r="B1419" s="6">
        <f>TITRES_STAT!C1422</f>
        <v>13.38</v>
      </c>
      <c r="C1419" s="6">
        <f>TITRES_STAT!D1422</f>
        <v>8.9876000000000005</v>
      </c>
      <c r="D1419" s="6">
        <f>TITRES_STAT!E1422</f>
        <v>56436</v>
      </c>
      <c r="E1419" s="2">
        <f t="shared" si="88"/>
        <v>7835471</v>
      </c>
      <c r="F1419" s="6" t="str">
        <f t="shared" si="91"/>
        <v>BULLISH</v>
      </c>
      <c r="G1419" s="6" t="str">
        <f t="shared" si="90"/>
        <v>STRONG</v>
      </c>
      <c r="H1419" s="6" t="str">
        <f t="shared" si="89"/>
        <v>CONFIRMED BULLISH</v>
      </c>
    </row>
    <row r="1420" spans="1:8" ht="13.5" x14ac:dyDescent="0.25">
      <c r="A1420" s="3">
        <f>TITRES_STAT!B1423</f>
        <v>44081</v>
      </c>
      <c r="B1420" s="6">
        <f>TITRES_STAT!C1423</f>
        <v>13.2</v>
      </c>
      <c r="C1420" s="6">
        <f>TITRES_STAT!D1423</f>
        <v>8.8666999999999998</v>
      </c>
      <c r="D1420" s="6">
        <f>TITRES_STAT!E1423</f>
        <v>39995</v>
      </c>
      <c r="E1420" s="2">
        <f t="shared" si="88"/>
        <v>7795476</v>
      </c>
      <c r="F1420" s="6" t="str">
        <f t="shared" si="91"/>
        <v>BULLISH</v>
      </c>
      <c r="G1420" s="6" t="str">
        <f t="shared" si="90"/>
        <v>STRONG</v>
      </c>
      <c r="H1420" s="6" t="str">
        <f t="shared" si="89"/>
        <v>CONFIRMED BULLISH</v>
      </c>
    </row>
    <row r="1421" spans="1:8" ht="13.5" x14ac:dyDescent="0.25">
      <c r="A1421" s="3">
        <f>TITRES_STAT!B1424</f>
        <v>44082</v>
      </c>
      <c r="B1421" s="6">
        <f>TITRES_STAT!C1424</f>
        <v>13.25</v>
      </c>
      <c r="C1421" s="6">
        <f>TITRES_STAT!D1424</f>
        <v>8.9002999999999997</v>
      </c>
      <c r="D1421" s="6">
        <f>TITRES_STAT!E1424</f>
        <v>27484</v>
      </c>
      <c r="E1421" s="2">
        <f t="shared" si="88"/>
        <v>7822960</v>
      </c>
      <c r="F1421" s="6" t="str">
        <f t="shared" si="91"/>
        <v>BULLISH</v>
      </c>
      <c r="G1421" s="6" t="str">
        <f t="shared" si="90"/>
        <v>STRONG</v>
      </c>
      <c r="H1421" s="6" t="str">
        <f t="shared" si="89"/>
        <v>CONFIRMED BULLISH</v>
      </c>
    </row>
    <row r="1422" spans="1:8" ht="13.5" x14ac:dyDescent="0.25">
      <c r="A1422" s="3">
        <f>TITRES_STAT!B1425</f>
        <v>44083</v>
      </c>
      <c r="B1422" s="6">
        <f>TITRES_STAT!C1425</f>
        <v>13.3</v>
      </c>
      <c r="C1422" s="6">
        <f>TITRES_STAT!D1425</f>
        <v>8.9338999999999995</v>
      </c>
      <c r="D1422" s="6">
        <f>TITRES_STAT!E1425</f>
        <v>29895</v>
      </c>
      <c r="E1422" s="2">
        <f t="shared" si="88"/>
        <v>7852855</v>
      </c>
      <c r="F1422" s="6" t="str">
        <f t="shared" si="91"/>
        <v>BULLISH</v>
      </c>
      <c r="G1422" s="6" t="str">
        <f t="shared" si="90"/>
        <v>STRONG</v>
      </c>
      <c r="H1422" s="6" t="str">
        <f t="shared" si="89"/>
        <v>CONFIRMED BULLISH</v>
      </c>
    </row>
    <row r="1423" spans="1:8" ht="13.5" x14ac:dyDescent="0.25">
      <c r="A1423" s="3">
        <f>TITRES_STAT!B1426</f>
        <v>44084</v>
      </c>
      <c r="B1423" s="6">
        <f>TITRES_STAT!C1426</f>
        <v>13.58</v>
      </c>
      <c r="C1423" s="6">
        <f>TITRES_STAT!D1426</f>
        <v>9.1219000000000001</v>
      </c>
      <c r="D1423" s="6">
        <f>TITRES_STAT!E1426</f>
        <v>47199</v>
      </c>
      <c r="E1423" s="2">
        <f t="shared" si="88"/>
        <v>7900054</v>
      </c>
      <c r="F1423" s="6" t="str">
        <f t="shared" si="91"/>
        <v>BULLISH</v>
      </c>
      <c r="G1423" s="6" t="str">
        <f t="shared" si="90"/>
        <v>NEUTRAL</v>
      </c>
      <c r="H1423" s="6" t="str">
        <f t="shared" si="89"/>
        <v>CONFIRMED BULLISH</v>
      </c>
    </row>
    <row r="1424" spans="1:8" ht="13.5" x14ac:dyDescent="0.25">
      <c r="A1424" s="3">
        <f>TITRES_STAT!B1427</f>
        <v>44085</v>
      </c>
      <c r="B1424" s="6">
        <f>TITRES_STAT!C1427</f>
        <v>13.5</v>
      </c>
      <c r="C1424" s="6">
        <f>TITRES_STAT!D1427</f>
        <v>9.0681999999999992</v>
      </c>
      <c r="D1424" s="6">
        <f>TITRES_STAT!E1427</f>
        <v>82072</v>
      </c>
      <c r="E1424" s="2">
        <f t="shared" si="88"/>
        <v>7817982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BEARISH DIVERGENCE</v>
      </c>
    </row>
    <row r="1425" spans="1:8" ht="13.5" x14ac:dyDescent="0.25">
      <c r="A1425" s="3">
        <f>TITRES_STAT!B1428</f>
        <v>44088</v>
      </c>
      <c r="B1425" s="6">
        <f>TITRES_STAT!C1428</f>
        <v>13.4</v>
      </c>
      <c r="C1425" s="6">
        <f>TITRES_STAT!D1428</f>
        <v>9.0009999999999994</v>
      </c>
      <c r="D1425" s="6">
        <f>TITRES_STAT!E1428</f>
        <v>36613</v>
      </c>
      <c r="E1425" s="2">
        <f t="shared" si="88"/>
        <v>7781369</v>
      </c>
      <c r="F1425" s="6" t="str">
        <f t="shared" si="91"/>
        <v>BEARISH</v>
      </c>
      <c r="G1425" s="6" t="str">
        <f t="shared" si="90"/>
        <v>NEUTRAL</v>
      </c>
      <c r="H1425" s="6" t="str">
        <f t="shared" si="89"/>
        <v>BEARISH DIVERGENCE</v>
      </c>
    </row>
    <row r="1426" spans="1:8" ht="13.5" x14ac:dyDescent="0.25">
      <c r="A1426" s="3">
        <f>TITRES_STAT!B1429</f>
        <v>44089</v>
      </c>
      <c r="B1426" s="6">
        <f>TITRES_STAT!C1429</f>
        <v>13.49</v>
      </c>
      <c r="C1426" s="6">
        <f>TITRES_STAT!D1429</f>
        <v>9.0615000000000006</v>
      </c>
      <c r="D1426" s="6">
        <f>TITRES_STAT!E1429</f>
        <v>252811</v>
      </c>
      <c r="E1426" s="2">
        <f t="shared" si="88"/>
        <v>8034180</v>
      </c>
      <c r="F1426" s="6" t="str">
        <f t="shared" si="91"/>
        <v>BULLISH</v>
      </c>
      <c r="G1426" s="6" t="str">
        <f t="shared" si="90"/>
        <v>STRONG</v>
      </c>
      <c r="H1426" s="6" t="str">
        <f t="shared" si="89"/>
        <v>CONFIRMED BULLISH</v>
      </c>
    </row>
    <row r="1427" spans="1:8" ht="13.5" x14ac:dyDescent="0.25">
      <c r="A1427" s="3">
        <f>TITRES_STAT!B1430</f>
        <v>44090</v>
      </c>
      <c r="B1427" s="6">
        <f>TITRES_STAT!C1430</f>
        <v>13.4</v>
      </c>
      <c r="C1427" s="6">
        <f>TITRES_STAT!D1430</f>
        <v>9.0009999999999994</v>
      </c>
      <c r="D1427" s="6">
        <f>TITRES_STAT!E1430</f>
        <v>27268</v>
      </c>
      <c r="E1427" s="2">
        <f t="shared" si="88"/>
        <v>8006912</v>
      </c>
      <c r="F1427" s="6" t="str">
        <f t="shared" si="91"/>
        <v>BULLISH</v>
      </c>
      <c r="G1427" s="6" t="str">
        <f t="shared" si="90"/>
        <v>NEUTRAL</v>
      </c>
      <c r="H1427" s="6" t="str">
        <f t="shared" si="89"/>
        <v>CONFIRMED BULLISH</v>
      </c>
    </row>
    <row r="1428" spans="1:8" ht="13.5" x14ac:dyDescent="0.25">
      <c r="A1428" s="3">
        <f>TITRES_STAT!B1431</f>
        <v>44091</v>
      </c>
      <c r="B1428" s="6">
        <f>TITRES_STAT!C1431</f>
        <v>13.45</v>
      </c>
      <c r="C1428" s="6">
        <f>TITRES_STAT!D1431</f>
        <v>9.0345999999999993</v>
      </c>
      <c r="D1428" s="6">
        <f>TITRES_STAT!E1431</f>
        <v>11367</v>
      </c>
      <c r="E1428" s="2">
        <f t="shared" si="88"/>
        <v>8018279</v>
      </c>
      <c r="F1428" s="6" t="str">
        <f t="shared" si="91"/>
        <v>BULLISH</v>
      </c>
      <c r="G1428" s="6" t="str">
        <f t="shared" si="90"/>
        <v>NEUTRAL</v>
      </c>
      <c r="H1428" s="6" t="str">
        <f t="shared" si="89"/>
        <v>BULLISH DIVERGENCE</v>
      </c>
    </row>
    <row r="1429" spans="1:8" ht="13.5" x14ac:dyDescent="0.25">
      <c r="A1429" s="3">
        <f>TITRES_STAT!B1432</f>
        <v>44092</v>
      </c>
      <c r="B1429" s="6">
        <f>TITRES_STAT!C1432</f>
        <v>13.59</v>
      </c>
      <c r="C1429" s="6">
        <f>TITRES_STAT!D1432</f>
        <v>9.1287000000000003</v>
      </c>
      <c r="D1429" s="6">
        <f>TITRES_STAT!E1432</f>
        <v>26075</v>
      </c>
      <c r="E1429" s="2">
        <f t="shared" si="88"/>
        <v>8044354</v>
      </c>
      <c r="F1429" s="6" t="str">
        <f t="shared" si="91"/>
        <v>BULLISH</v>
      </c>
      <c r="G1429" s="6" t="str">
        <f t="shared" si="90"/>
        <v>STRONG</v>
      </c>
      <c r="H1429" s="6" t="str">
        <f t="shared" si="89"/>
        <v>CONFIRMED BULLISH</v>
      </c>
    </row>
    <row r="1430" spans="1:8" ht="13.5" x14ac:dyDescent="0.25">
      <c r="A1430" s="3">
        <f>TITRES_STAT!B1433</f>
        <v>44095</v>
      </c>
      <c r="B1430" s="6">
        <f>TITRES_STAT!C1433</f>
        <v>13.4</v>
      </c>
      <c r="C1430" s="6">
        <f>TITRES_STAT!D1433</f>
        <v>9.0009999999999994</v>
      </c>
      <c r="D1430" s="6">
        <f>TITRES_STAT!E1433</f>
        <v>42635</v>
      </c>
      <c r="E1430" s="2">
        <f t="shared" si="88"/>
        <v>8001719</v>
      </c>
      <c r="F1430" s="6" t="str">
        <f t="shared" si="91"/>
        <v>BULLISH</v>
      </c>
      <c r="G1430" s="6" t="str">
        <f t="shared" si="90"/>
        <v>STRONG</v>
      </c>
      <c r="H1430" s="6" t="str">
        <f t="shared" si="89"/>
        <v>NEUTRAL</v>
      </c>
    </row>
    <row r="1431" spans="1:8" ht="13.5" x14ac:dyDescent="0.25">
      <c r="A1431" s="3">
        <f>TITRES_STAT!B1434</f>
        <v>44096</v>
      </c>
      <c r="B1431" s="6">
        <f>TITRES_STAT!C1434</f>
        <v>13.4</v>
      </c>
      <c r="C1431" s="6">
        <f>TITRES_STAT!D1434</f>
        <v>9.0009999999999994</v>
      </c>
      <c r="D1431" s="6">
        <f>TITRES_STAT!E1434</f>
        <v>39366</v>
      </c>
      <c r="E1431" s="2">
        <f t="shared" si="88"/>
        <v>8001719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13.4</v>
      </c>
      <c r="C1432" s="6">
        <f>TITRES_STAT!D1435</f>
        <v>9.0009999999999994</v>
      </c>
      <c r="D1432" s="6">
        <f>TITRES_STAT!E1435</f>
        <v>25704</v>
      </c>
      <c r="E1432" s="2">
        <f t="shared" si="88"/>
        <v>8001719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NEUTRAL</v>
      </c>
    </row>
    <row r="1433" spans="1:8" ht="13.5" x14ac:dyDescent="0.25">
      <c r="A1433" s="3">
        <f>TITRES_STAT!B1436</f>
        <v>44098</v>
      </c>
      <c r="B1433" s="6">
        <f>TITRES_STAT!C1436</f>
        <v>13.1</v>
      </c>
      <c r="C1433" s="6">
        <f>TITRES_STAT!D1436</f>
        <v>8.7995000000000001</v>
      </c>
      <c r="D1433" s="6">
        <f>TITRES_STAT!E1436</f>
        <v>75022</v>
      </c>
      <c r="E1433" s="2">
        <f t="shared" si="88"/>
        <v>7926697</v>
      </c>
      <c r="F1433" s="6" t="str">
        <f t="shared" si="91"/>
        <v>BEARISH</v>
      </c>
      <c r="G1433" s="6" t="str">
        <f t="shared" si="90"/>
        <v>NEUTRAL</v>
      </c>
      <c r="H1433" s="6" t="str">
        <f t="shared" si="89"/>
        <v>CONFIRMED BEARISH</v>
      </c>
    </row>
    <row r="1434" spans="1:8" ht="13.5" x14ac:dyDescent="0.25">
      <c r="A1434" s="3">
        <f>TITRES_STAT!B1437</f>
        <v>44099</v>
      </c>
      <c r="B1434" s="6">
        <f>TITRES_STAT!C1437</f>
        <v>13.2</v>
      </c>
      <c r="C1434" s="6">
        <f>TITRES_STAT!D1437</f>
        <v>8.8666999999999998</v>
      </c>
      <c r="D1434" s="6">
        <f>TITRES_STAT!E1437</f>
        <v>29641</v>
      </c>
      <c r="E1434" s="2">
        <f t="shared" si="88"/>
        <v>7956338</v>
      </c>
      <c r="F1434" s="6" t="str">
        <f t="shared" si="91"/>
        <v>BEARISH</v>
      </c>
      <c r="G1434" s="6" t="str">
        <f t="shared" si="90"/>
        <v>NEUTRAL</v>
      </c>
      <c r="H1434" s="6" t="str">
        <f t="shared" si="89"/>
        <v>CONFIRMED BEARISH</v>
      </c>
    </row>
    <row r="1435" spans="1:8" ht="13.5" x14ac:dyDescent="0.25">
      <c r="A1435" s="3">
        <f>TITRES_STAT!B1438</f>
        <v>44102</v>
      </c>
      <c r="B1435" s="6">
        <f>TITRES_STAT!C1438</f>
        <v>13</v>
      </c>
      <c r="C1435" s="6">
        <f>TITRES_STAT!D1438</f>
        <v>8.7323000000000004</v>
      </c>
      <c r="D1435" s="6">
        <f>TITRES_STAT!E1438</f>
        <v>174936</v>
      </c>
      <c r="E1435" s="2">
        <f t="shared" si="88"/>
        <v>7781402</v>
      </c>
      <c r="F1435" s="6" t="str">
        <f t="shared" si="91"/>
        <v>BEARISH</v>
      </c>
      <c r="G1435" s="6" t="str">
        <f t="shared" si="90"/>
        <v>WEAK</v>
      </c>
      <c r="H1435" s="6" t="str">
        <f t="shared" si="89"/>
        <v>CONFIRMED BEARISH</v>
      </c>
    </row>
    <row r="1436" spans="1:8" ht="13.5" x14ac:dyDescent="0.25">
      <c r="A1436" s="3">
        <f>TITRES_STAT!B1439</f>
        <v>44103</v>
      </c>
      <c r="B1436" s="6">
        <f>TITRES_STAT!C1439</f>
        <v>12.9</v>
      </c>
      <c r="C1436" s="6">
        <f>TITRES_STAT!D1439</f>
        <v>8.6652000000000005</v>
      </c>
      <c r="D1436" s="6">
        <f>TITRES_STAT!E1439</f>
        <v>42206</v>
      </c>
      <c r="E1436" s="2">
        <f t="shared" si="88"/>
        <v>7739196</v>
      </c>
      <c r="F1436" s="6" t="str">
        <f t="shared" si="91"/>
        <v>BEARISH</v>
      </c>
      <c r="G1436" s="6" t="str">
        <f t="shared" si="90"/>
        <v>WEAK</v>
      </c>
      <c r="H1436" s="6" t="str">
        <f t="shared" si="89"/>
        <v>CONFIRMED BEARISH</v>
      </c>
    </row>
    <row r="1437" spans="1:8" ht="13.5" x14ac:dyDescent="0.25">
      <c r="A1437" s="3">
        <f>TITRES_STAT!B1440</f>
        <v>44104</v>
      </c>
      <c r="B1437" s="6">
        <f>TITRES_STAT!C1440</f>
        <v>12.59</v>
      </c>
      <c r="C1437" s="6">
        <f>TITRES_STAT!D1440</f>
        <v>8.4568999999999992</v>
      </c>
      <c r="D1437" s="6">
        <f>TITRES_STAT!E1440</f>
        <v>71901</v>
      </c>
      <c r="E1437" s="2">
        <f t="shared" si="88"/>
        <v>7667295</v>
      </c>
      <c r="F1437" s="6" t="str">
        <f t="shared" si="91"/>
        <v>BEARISH</v>
      </c>
      <c r="G1437" s="6" t="str">
        <f t="shared" si="90"/>
        <v>WEAK</v>
      </c>
      <c r="H1437" s="6" t="str">
        <f t="shared" si="89"/>
        <v>CONFIRMED BEARISH</v>
      </c>
    </row>
    <row r="1438" spans="1:8" ht="13.5" x14ac:dyDescent="0.25">
      <c r="A1438" s="3">
        <f>TITRES_STAT!B1441</f>
        <v>44105</v>
      </c>
      <c r="B1438" s="6">
        <f>TITRES_STAT!C1441</f>
        <v>12.02</v>
      </c>
      <c r="C1438" s="6">
        <f>TITRES_STAT!D1441</f>
        <v>8.0740999999999996</v>
      </c>
      <c r="D1438" s="6">
        <f>TITRES_STAT!E1441</f>
        <v>117772</v>
      </c>
      <c r="E1438" s="2">
        <f t="shared" si="88"/>
        <v>7549523</v>
      </c>
      <c r="F1438" s="6" t="str">
        <f t="shared" si="91"/>
        <v>BEARISH</v>
      </c>
      <c r="G1438" s="6" t="str">
        <f t="shared" si="90"/>
        <v>WEAK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11.95</v>
      </c>
      <c r="C1439" s="6">
        <f>TITRES_STAT!D1442</f>
        <v>8.0269999999999992</v>
      </c>
      <c r="D1439" s="6">
        <f>TITRES_STAT!E1442</f>
        <v>104326</v>
      </c>
      <c r="E1439" s="2">
        <f t="shared" si="88"/>
        <v>7445197</v>
      </c>
      <c r="F1439" s="6" t="str">
        <f t="shared" si="91"/>
        <v>BEARISH</v>
      </c>
      <c r="G1439" s="6" t="str">
        <f t="shared" si="90"/>
        <v>WEAK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12.35</v>
      </c>
      <c r="C1440" s="6">
        <f>TITRES_STAT!D1443</f>
        <v>8.2957000000000001</v>
      </c>
      <c r="D1440" s="6">
        <f>TITRES_STAT!E1443</f>
        <v>56146</v>
      </c>
      <c r="E1440" s="2">
        <f t="shared" si="88"/>
        <v>7501343</v>
      </c>
      <c r="F1440" s="6" t="str">
        <f t="shared" si="91"/>
        <v>BEARISH</v>
      </c>
      <c r="G1440" s="6" t="str">
        <f t="shared" si="90"/>
        <v>WEAK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12.64</v>
      </c>
      <c r="C1441" s="6">
        <f>TITRES_STAT!D1444</f>
        <v>8.4905000000000008</v>
      </c>
      <c r="D1441" s="6">
        <f>TITRES_STAT!E1444</f>
        <v>75325</v>
      </c>
      <c r="E1441" s="2">
        <f t="shared" si="88"/>
        <v>7576668</v>
      </c>
      <c r="F1441" s="6" t="str">
        <f t="shared" si="91"/>
        <v>BEARISH</v>
      </c>
      <c r="G1441" s="6" t="str">
        <f t="shared" si="90"/>
        <v>WEAK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12.2</v>
      </c>
      <c r="C1442" s="6">
        <f>TITRES_STAT!D1445</f>
        <v>8.1950000000000003</v>
      </c>
      <c r="D1442" s="6">
        <f>TITRES_STAT!E1445</f>
        <v>54292</v>
      </c>
      <c r="E1442" s="2">
        <f t="shared" si="88"/>
        <v>7522376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44112</v>
      </c>
      <c r="B1443" s="6">
        <f>TITRES_STAT!C1446</f>
        <v>12</v>
      </c>
      <c r="C1443" s="6">
        <f>TITRES_STAT!D1446</f>
        <v>8.0606000000000009</v>
      </c>
      <c r="D1443" s="6">
        <f>TITRES_STAT!E1446</f>
        <v>87215</v>
      </c>
      <c r="E1443" s="2">
        <f t="shared" si="88"/>
        <v>7435161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CONFIRMED BEARISH</v>
      </c>
    </row>
    <row r="1444" spans="1:8" ht="13.5" x14ac:dyDescent="0.25">
      <c r="A1444" s="3">
        <f>TITRES_STAT!B1447</f>
        <v>44113</v>
      </c>
      <c r="B1444" s="6">
        <f>TITRES_STAT!C1447</f>
        <v>12.34</v>
      </c>
      <c r="C1444" s="6">
        <f>TITRES_STAT!D1447</f>
        <v>8.2889999999999997</v>
      </c>
      <c r="D1444" s="6">
        <f>TITRES_STAT!E1447</f>
        <v>14808</v>
      </c>
      <c r="E1444" s="2">
        <f t="shared" si="88"/>
        <v>7449969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12.3</v>
      </c>
      <c r="C1445" s="6">
        <f>TITRES_STAT!D1448</f>
        <v>8.2621000000000002</v>
      </c>
      <c r="D1445" s="6">
        <f>TITRES_STAT!E1448</f>
        <v>13843</v>
      </c>
      <c r="E1445" s="2">
        <f t="shared" si="88"/>
        <v>7436126</v>
      </c>
      <c r="F1445" s="6" t="str">
        <f t="shared" si="91"/>
        <v>BEARISH</v>
      </c>
      <c r="G1445" s="6" t="str">
        <f t="shared" si="90"/>
        <v>NEUTRAL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12.2</v>
      </c>
      <c r="C1446" s="6">
        <f>TITRES_STAT!D1449</f>
        <v>8.1950000000000003</v>
      </c>
      <c r="D1446" s="6">
        <f>TITRES_STAT!E1449</f>
        <v>12725</v>
      </c>
      <c r="E1446" s="2">
        <f t="shared" si="88"/>
        <v>7423401</v>
      </c>
      <c r="F1446" s="6" t="str">
        <f t="shared" si="91"/>
        <v>BEARISH</v>
      </c>
      <c r="G1446" s="6" t="str">
        <f t="shared" si="90"/>
        <v>WEAK</v>
      </c>
      <c r="H1446" s="6" t="str">
        <f t="shared" si="89"/>
        <v>CONFIRMED BEARISH</v>
      </c>
    </row>
    <row r="1447" spans="1:8" ht="13.5" x14ac:dyDescent="0.25">
      <c r="A1447" s="3">
        <f>TITRES_STAT!B1450</f>
        <v>44118</v>
      </c>
      <c r="B1447" s="6">
        <f>TITRES_STAT!C1450</f>
        <v>12.4</v>
      </c>
      <c r="C1447" s="6">
        <f>TITRES_STAT!D1450</f>
        <v>8.3292999999999999</v>
      </c>
      <c r="D1447" s="6">
        <f>TITRES_STAT!E1450</f>
        <v>23848</v>
      </c>
      <c r="E1447" s="2">
        <f t="shared" si="88"/>
        <v>7447249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BEARISH DIVERGENCE</v>
      </c>
    </row>
    <row r="1448" spans="1:8" ht="13.5" x14ac:dyDescent="0.25">
      <c r="A1448" s="3">
        <f>TITRES_STAT!B1451</f>
        <v>44120</v>
      </c>
      <c r="B1448" s="6">
        <f>TITRES_STAT!C1451</f>
        <v>12.38</v>
      </c>
      <c r="C1448" s="6">
        <f>TITRES_STAT!D1451</f>
        <v>8.3158999999999992</v>
      </c>
      <c r="D1448" s="6">
        <f>TITRES_STAT!E1451</f>
        <v>29669</v>
      </c>
      <c r="E1448" s="2">
        <f t="shared" si="88"/>
        <v>7417580</v>
      </c>
      <c r="F1448" s="6" t="str">
        <f t="shared" si="91"/>
        <v>BEARISH</v>
      </c>
      <c r="G1448" s="6" t="str">
        <f t="shared" si="90"/>
        <v>NEUTRAL</v>
      </c>
      <c r="H1448" s="6" t="str">
        <f t="shared" si="89"/>
        <v>BEARISH DIVERGENCE</v>
      </c>
    </row>
    <row r="1449" spans="1:8" ht="13.5" x14ac:dyDescent="0.25">
      <c r="A1449" s="3">
        <f>TITRES_STAT!B1452</f>
        <v>44123</v>
      </c>
      <c r="B1449" s="6">
        <f>TITRES_STAT!C1452</f>
        <v>12.3</v>
      </c>
      <c r="C1449" s="6">
        <f>TITRES_STAT!D1452</f>
        <v>8.2621000000000002</v>
      </c>
      <c r="D1449" s="6">
        <f>TITRES_STAT!E1452</f>
        <v>10939</v>
      </c>
      <c r="E1449" s="2">
        <f t="shared" si="88"/>
        <v>7406641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CONFIRMED BEARISH</v>
      </c>
    </row>
    <row r="1450" spans="1:8" ht="13.5" x14ac:dyDescent="0.25">
      <c r="A1450" s="3">
        <f>TITRES_STAT!B1453</f>
        <v>44124</v>
      </c>
      <c r="B1450" s="6">
        <f>TITRES_STAT!C1453</f>
        <v>12.3</v>
      </c>
      <c r="C1450" s="6">
        <f>TITRES_STAT!D1453</f>
        <v>8.2621000000000002</v>
      </c>
      <c r="D1450" s="6">
        <f>TITRES_STAT!E1453</f>
        <v>34009</v>
      </c>
      <c r="E1450" s="2">
        <f t="shared" si="88"/>
        <v>7406641</v>
      </c>
      <c r="F1450" s="6" t="str">
        <f t="shared" si="91"/>
        <v>BEARISH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44125</v>
      </c>
      <c r="B1451" s="6">
        <f>TITRES_STAT!C1454</f>
        <v>12.15</v>
      </c>
      <c r="C1451" s="6">
        <f>TITRES_STAT!D1454</f>
        <v>8.1614000000000004</v>
      </c>
      <c r="D1451" s="6">
        <f>TITRES_STAT!E1454</f>
        <v>54874</v>
      </c>
      <c r="E1451" s="2">
        <f t="shared" si="88"/>
        <v>7351767</v>
      </c>
      <c r="F1451" s="6" t="str">
        <f t="shared" si="91"/>
        <v>BEARISH</v>
      </c>
      <c r="G1451" s="6" t="str">
        <f t="shared" si="90"/>
        <v>NEUTRAL</v>
      </c>
      <c r="H1451" s="6" t="str">
        <f t="shared" si="89"/>
        <v>CONFIRMED BEARISH</v>
      </c>
    </row>
    <row r="1452" spans="1:8" ht="13.5" x14ac:dyDescent="0.25">
      <c r="A1452" s="3">
        <f>TITRES_STAT!B1455</f>
        <v>44126</v>
      </c>
      <c r="B1452" s="6">
        <f>TITRES_STAT!C1455</f>
        <v>11.96</v>
      </c>
      <c r="C1452" s="6">
        <f>TITRES_STAT!D1455</f>
        <v>8.0337999999999994</v>
      </c>
      <c r="D1452" s="6">
        <f>TITRES_STAT!E1455</f>
        <v>117294</v>
      </c>
      <c r="E1452" s="2">
        <f t="shared" si="88"/>
        <v>7234473</v>
      </c>
      <c r="F1452" s="6" t="str">
        <f t="shared" si="91"/>
        <v>BEARISH</v>
      </c>
      <c r="G1452" s="6" t="str">
        <f t="shared" si="90"/>
        <v>WEAK</v>
      </c>
      <c r="H1452" s="6" t="str">
        <f t="shared" si="89"/>
        <v>CONFIRMED BEARISH</v>
      </c>
    </row>
    <row r="1453" spans="1:8" ht="13.5" x14ac:dyDescent="0.25">
      <c r="A1453" s="3">
        <f>TITRES_STAT!B1456</f>
        <v>44127</v>
      </c>
      <c r="B1453" s="6">
        <f>TITRES_STAT!C1456</f>
        <v>12.1</v>
      </c>
      <c r="C1453" s="6">
        <f>TITRES_STAT!D1456</f>
        <v>8.1278000000000006</v>
      </c>
      <c r="D1453" s="6">
        <f>TITRES_STAT!E1456</f>
        <v>32817</v>
      </c>
      <c r="E1453" s="2">
        <f t="shared" si="88"/>
        <v>7267290</v>
      </c>
      <c r="F1453" s="6" t="str">
        <f t="shared" si="91"/>
        <v>BEARISH</v>
      </c>
      <c r="G1453" s="6" t="str">
        <f t="shared" si="90"/>
        <v>WEAK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11.99</v>
      </c>
      <c r="C1454" s="6">
        <f>TITRES_STAT!D1457</f>
        <v>8.0539000000000005</v>
      </c>
      <c r="D1454" s="6">
        <f>TITRES_STAT!E1457</f>
        <v>22206</v>
      </c>
      <c r="E1454" s="2">
        <f t="shared" si="88"/>
        <v>7245084</v>
      </c>
      <c r="F1454" s="6" t="str">
        <f t="shared" si="91"/>
        <v>BEARISH</v>
      </c>
      <c r="G1454" s="6" t="str">
        <f t="shared" si="90"/>
        <v>WEAK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12</v>
      </c>
      <c r="C1455" s="6">
        <f>TITRES_STAT!D1458</f>
        <v>8.0606000000000009</v>
      </c>
      <c r="D1455" s="6">
        <f>TITRES_STAT!E1458</f>
        <v>9825</v>
      </c>
      <c r="E1455" s="2">
        <f t="shared" si="88"/>
        <v>7254909</v>
      </c>
      <c r="F1455" s="6" t="str">
        <f t="shared" si="91"/>
        <v>BEARISH</v>
      </c>
      <c r="G1455" s="6" t="str">
        <f t="shared" si="90"/>
        <v>WEAK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11.82</v>
      </c>
      <c r="C1456" s="6">
        <f>TITRES_STAT!D1459</f>
        <v>7.9397000000000002</v>
      </c>
      <c r="D1456" s="6">
        <f>TITRES_STAT!E1459</f>
        <v>32595</v>
      </c>
      <c r="E1456" s="2">
        <f t="shared" si="88"/>
        <v>7222314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11.78</v>
      </c>
      <c r="C1457" s="6">
        <f>TITRES_STAT!D1460</f>
        <v>7.9127999999999998</v>
      </c>
      <c r="D1457" s="6">
        <f>TITRES_STAT!E1460</f>
        <v>16182</v>
      </c>
      <c r="E1457" s="2">
        <f t="shared" si="88"/>
        <v>7206132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11.64</v>
      </c>
      <c r="C1458" s="6">
        <f>TITRES_STAT!D1461</f>
        <v>7.8188000000000004</v>
      </c>
      <c r="D1458" s="6">
        <f>TITRES_STAT!E1461</f>
        <v>41017</v>
      </c>
      <c r="E1458" s="2">
        <f t="shared" si="88"/>
        <v>7165115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11.57</v>
      </c>
      <c r="C1459" s="6">
        <f>TITRES_STAT!D1462</f>
        <v>7.7717999999999998</v>
      </c>
      <c r="D1459" s="6">
        <f>TITRES_STAT!E1462</f>
        <v>30699</v>
      </c>
      <c r="E1459" s="2">
        <f t="shared" si="88"/>
        <v>7134416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11.8</v>
      </c>
      <c r="C1460" s="6">
        <f>TITRES_STAT!D1463</f>
        <v>7.9263000000000003</v>
      </c>
      <c r="D1460" s="6">
        <f>TITRES_STAT!E1463</f>
        <v>29622</v>
      </c>
      <c r="E1460" s="2">
        <f t="shared" si="88"/>
        <v>7164038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11.89</v>
      </c>
      <c r="C1461" s="6">
        <f>TITRES_STAT!D1464</f>
        <v>7.9866999999999999</v>
      </c>
      <c r="D1461" s="6">
        <f>TITRES_STAT!E1464</f>
        <v>10094</v>
      </c>
      <c r="E1461" s="2">
        <f t="shared" si="88"/>
        <v>7174132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BEARISH DIVERGENCE</v>
      </c>
    </row>
    <row r="1462" spans="1:8" ht="13.5" x14ac:dyDescent="0.25">
      <c r="A1462" s="3">
        <f>TITRES_STAT!B1465</f>
        <v>44141</v>
      </c>
      <c r="B1462" s="6">
        <f>TITRES_STAT!C1465</f>
        <v>11.85</v>
      </c>
      <c r="C1462" s="6">
        <f>TITRES_STAT!D1465</f>
        <v>7.9599000000000002</v>
      </c>
      <c r="D1462" s="6">
        <f>TITRES_STAT!E1465</f>
        <v>9497</v>
      </c>
      <c r="E1462" s="2">
        <f t="shared" si="88"/>
        <v>7164635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BEARISH DIVERGENCE</v>
      </c>
    </row>
    <row r="1463" spans="1:8" ht="13.5" x14ac:dyDescent="0.25">
      <c r="A1463" s="3">
        <f>TITRES_STAT!B1466</f>
        <v>44144</v>
      </c>
      <c r="B1463" s="6">
        <f>TITRES_STAT!C1466</f>
        <v>11.72</v>
      </c>
      <c r="C1463" s="6">
        <f>TITRES_STAT!D1466</f>
        <v>7.8724999999999996</v>
      </c>
      <c r="D1463" s="6">
        <f>TITRES_STAT!E1466</f>
        <v>21368</v>
      </c>
      <c r="E1463" s="2">
        <f t="shared" si="88"/>
        <v>7143267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BEARISH DIVERGENCE</v>
      </c>
    </row>
    <row r="1464" spans="1:8" ht="13.5" x14ac:dyDescent="0.25">
      <c r="A1464" s="3">
        <f>TITRES_STAT!B1467</f>
        <v>44145</v>
      </c>
      <c r="B1464" s="6">
        <f>TITRES_STAT!C1467</f>
        <v>11.92</v>
      </c>
      <c r="C1464" s="6">
        <f>TITRES_STAT!D1467</f>
        <v>8.0068999999999999</v>
      </c>
      <c r="D1464" s="6">
        <f>TITRES_STAT!E1467</f>
        <v>8658</v>
      </c>
      <c r="E1464" s="2">
        <f t="shared" si="88"/>
        <v>7151925</v>
      </c>
      <c r="F1464" s="6" t="str">
        <f t="shared" si="91"/>
        <v>BULLISH</v>
      </c>
      <c r="G1464" s="6" t="str">
        <f t="shared" si="90"/>
        <v>NEUTRAL</v>
      </c>
      <c r="H1464" s="6" t="str">
        <f t="shared" si="89"/>
        <v>CONFIRMED BULLISH</v>
      </c>
    </row>
    <row r="1465" spans="1:8" ht="13.5" x14ac:dyDescent="0.25">
      <c r="A1465" s="3">
        <f>TITRES_STAT!B1468</f>
        <v>44146</v>
      </c>
      <c r="B1465" s="6">
        <f>TITRES_STAT!C1468</f>
        <v>11.97</v>
      </c>
      <c r="C1465" s="6">
        <f>TITRES_STAT!D1468</f>
        <v>8.0404999999999998</v>
      </c>
      <c r="D1465" s="6">
        <f>TITRES_STAT!E1468</f>
        <v>8458</v>
      </c>
      <c r="E1465" s="2">
        <f t="shared" si="88"/>
        <v>7160383</v>
      </c>
      <c r="F1465" s="6" t="str">
        <f t="shared" si="91"/>
        <v>BEARISH</v>
      </c>
      <c r="G1465" s="6" t="str">
        <f t="shared" si="90"/>
        <v>NEUTRAL</v>
      </c>
      <c r="H1465" s="6" t="str">
        <f t="shared" si="89"/>
        <v>BEARISH DIVERGENCE</v>
      </c>
    </row>
    <row r="1466" spans="1:8" ht="13.5" x14ac:dyDescent="0.25">
      <c r="A1466" s="3">
        <f>TITRES_STAT!B1469</f>
        <v>44147</v>
      </c>
      <c r="B1466" s="6">
        <f>TITRES_STAT!C1469</f>
        <v>12.34</v>
      </c>
      <c r="C1466" s="6">
        <f>TITRES_STAT!D1469</f>
        <v>8.2889999999999997</v>
      </c>
      <c r="D1466" s="6">
        <f>TITRES_STAT!E1469</f>
        <v>51700</v>
      </c>
      <c r="E1466" s="2">
        <f t="shared" si="88"/>
        <v>7212083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12.33</v>
      </c>
      <c r="C1467" s="6">
        <f>TITRES_STAT!D1470</f>
        <v>8.2822999999999993</v>
      </c>
      <c r="D1467" s="6">
        <f>TITRES_STAT!E1470</f>
        <v>19493</v>
      </c>
      <c r="E1467" s="2">
        <f t="shared" si="88"/>
        <v>7192590</v>
      </c>
      <c r="F1467" s="6" t="str">
        <f t="shared" si="91"/>
        <v>BULLISH</v>
      </c>
      <c r="G1467" s="6" t="str">
        <f t="shared" si="90"/>
        <v>NEUTRAL</v>
      </c>
      <c r="H1467" s="6" t="str">
        <f t="shared" si="89"/>
        <v>CONFIRMED BULLISH</v>
      </c>
    </row>
    <row r="1468" spans="1:8" ht="13.5" x14ac:dyDescent="0.25">
      <c r="A1468" s="3">
        <f>TITRES_STAT!B1471</f>
        <v>44151</v>
      </c>
      <c r="B1468" s="6">
        <f>TITRES_STAT!C1471</f>
        <v>12.44</v>
      </c>
      <c r="C1468" s="6">
        <f>TITRES_STAT!D1471</f>
        <v>8.3561999999999994</v>
      </c>
      <c r="D1468" s="6">
        <f>TITRES_STAT!E1471</f>
        <v>13888</v>
      </c>
      <c r="E1468" s="2">
        <f t="shared" si="88"/>
        <v>7206478</v>
      </c>
      <c r="F1468" s="6" t="str">
        <f t="shared" si="91"/>
        <v>BULLISH</v>
      </c>
      <c r="G1468" s="6" t="str">
        <f t="shared" si="90"/>
        <v>NEUTRAL</v>
      </c>
      <c r="H1468" s="6" t="str">
        <f t="shared" si="89"/>
        <v>CONFIRMED BULLISH</v>
      </c>
    </row>
    <row r="1469" spans="1:8" ht="13.5" x14ac:dyDescent="0.25">
      <c r="A1469" s="3">
        <f>TITRES_STAT!B1472</f>
        <v>44152</v>
      </c>
      <c r="B1469" s="6">
        <f>TITRES_STAT!C1472</f>
        <v>12.53</v>
      </c>
      <c r="C1469" s="6">
        <f>TITRES_STAT!D1472</f>
        <v>8.4166000000000007</v>
      </c>
      <c r="D1469" s="6">
        <f>TITRES_STAT!E1472</f>
        <v>59806</v>
      </c>
      <c r="E1469" s="2">
        <f t="shared" si="88"/>
        <v>7266284</v>
      </c>
      <c r="F1469" s="6" t="str">
        <f t="shared" si="91"/>
        <v>BULLISH</v>
      </c>
      <c r="G1469" s="6" t="str">
        <f t="shared" si="90"/>
        <v>NEUTRAL</v>
      </c>
      <c r="H1469" s="6" t="str">
        <f t="shared" si="89"/>
        <v>CONFIRMED BULLISH</v>
      </c>
    </row>
    <row r="1470" spans="1:8" ht="13.5" x14ac:dyDescent="0.25">
      <c r="A1470" s="3">
        <f>TITRES_STAT!B1473</f>
        <v>44153</v>
      </c>
      <c r="B1470" s="6">
        <f>TITRES_STAT!C1473</f>
        <v>12.84</v>
      </c>
      <c r="C1470" s="6">
        <f>TITRES_STAT!D1473</f>
        <v>8.6249000000000002</v>
      </c>
      <c r="D1470" s="6">
        <f>TITRES_STAT!E1473</f>
        <v>52999</v>
      </c>
      <c r="E1470" s="2">
        <f t="shared" si="88"/>
        <v>7319283</v>
      </c>
      <c r="F1470" s="6" t="str">
        <f t="shared" si="91"/>
        <v>BULLISH</v>
      </c>
      <c r="G1470" s="6" t="str">
        <f t="shared" si="90"/>
        <v>STRONG</v>
      </c>
      <c r="H1470" s="6" t="str">
        <f t="shared" si="89"/>
        <v>CONFIRMED BULLISH</v>
      </c>
    </row>
    <row r="1471" spans="1:8" ht="13.5" x14ac:dyDescent="0.25">
      <c r="A1471" s="3">
        <f>TITRES_STAT!B1474</f>
        <v>44154</v>
      </c>
      <c r="B1471" s="6">
        <f>TITRES_STAT!C1474</f>
        <v>12.7</v>
      </c>
      <c r="C1471" s="6">
        <f>TITRES_STAT!D1474</f>
        <v>8.5307999999999993</v>
      </c>
      <c r="D1471" s="6">
        <f>TITRES_STAT!E1474</f>
        <v>56318</v>
      </c>
      <c r="E1471" s="2">
        <f t="shared" si="88"/>
        <v>7262965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CONFIRMED BULLISH</v>
      </c>
    </row>
    <row r="1472" spans="1:8" ht="13.5" x14ac:dyDescent="0.25">
      <c r="A1472" s="3">
        <f>TITRES_STAT!B1475</f>
        <v>44155</v>
      </c>
      <c r="B1472" s="6">
        <f>TITRES_STAT!C1475</f>
        <v>12.48</v>
      </c>
      <c r="C1472" s="6">
        <f>TITRES_STAT!D1475</f>
        <v>8.3831000000000007</v>
      </c>
      <c r="D1472" s="6">
        <f>TITRES_STAT!E1475</f>
        <v>42963</v>
      </c>
      <c r="E1472" s="2">
        <f t="shared" si="88"/>
        <v>7220002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CONFIRMED BULLISH</v>
      </c>
    </row>
    <row r="1473" spans="1:8" ht="13.5" x14ac:dyDescent="0.25">
      <c r="A1473" s="3">
        <f>TITRES_STAT!B1476</f>
        <v>44158</v>
      </c>
      <c r="B1473" s="6">
        <f>TITRES_STAT!C1476</f>
        <v>12.51</v>
      </c>
      <c r="C1473" s="6">
        <f>TITRES_STAT!D1476</f>
        <v>8.4032</v>
      </c>
      <c r="D1473" s="6">
        <f>TITRES_STAT!E1476</f>
        <v>22268</v>
      </c>
      <c r="E1473" s="2">
        <f t="shared" si="88"/>
        <v>7242270</v>
      </c>
      <c r="F1473" s="6" t="str">
        <f t="shared" si="91"/>
        <v>BULLISH</v>
      </c>
      <c r="G1473" s="6" t="str">
        <f t="shared" si="90"/>
        <v>NEUTRAL</v>
      </c>
      <c r="H1473" s="6" t="str">
        <f t="shared" si="89"/>
        <v>CONFIRMED BULLISH</v>
      </c>
    </row>
    <row r="1474" spans="1:8" ht="13.5" x14ac:dyDescent="0.25">
      <c r="A1474" s="3">
        <f>TITRES_STAT!B1477</f>
        <v>44159</v>
      </c>
      <c r="B1474" s="6">
        <f>TITRES_STAT!C1477</f>
        <v>12.69</v>
      </c>
      <c r="C1474" s="6">
        <f>TITRES_STAT!D1477</f>
        <v>8.5241000000000007</v>
      </c>
      <c r="D1474" s="6">
        <f>TITRES_STAT!E1477</f>
        <v>40792</v>
      </c>
      <c r="E1474" s="2">
        <f t="shared" si="88"/>
        <v>7283062</v>
      </c>
      <c r="F1474" s="6" t="str">
        <f t="shared" si="91"/>
        <v>BULLISH</v>
      </c>
      <c r="G1474" s="6" t="str">
        <f t="shared" si="90"/>
        <v>NEUTRAL</v>
      </c>
      <c r="H1474" s="6" t="str">
        <f t="shared" si="89"/>
        <v>CONFIRMED BULLISH</v>
      </c>
    </row>
    <row r="1475" spans="1:8" ht="13.5" x14ac:dyDescent="0.25">
      <c r="A1475" s="3">
        <f>TITRES_STAT!B1478</f>
        <v>44160</v>
      </c>
      <c r="B1475" s="6">
        <f>TITRES_STAT!C1478</f>
        <v>12.67</v>
      </c>
      <c r="C1475" s="6">
        <f>TITRES_STAT!D1478</f>
        <v>8.5106999999999999</v>
      </c>
      <c r="D1475" s="6">
        <f>TITRES_STAT!E1478</f>
        <v>67442</v>
      </c>
      <c r="E1475" s="2">
        <f t="shared" si="88"/>
        <v>7215620</v>
      </c>
      <c r="F1475" s="6" t="str">
        <f t="shared" si="91"/>
        <v>BEARISH</v>
      </c>
      <c r="G1475" s="6" t="str">
        <f t="shared" si="90"/>
        <v>NEUTRAL</v>
      </c>
      <c r="H1475" s="6" t="str">
        <f t="shared" si="89"/>
        <v>CONFIRMED BEARISH</v>
      </c>
    </row>
    <row r="1476" spans="1:8" ht="13.5" x14ac:dyDescent="0.25">
      <c r="A1476" s="3">
        <f>TITRES_STAT!B1479</f>
        <v>44161</v>
      </c>
      <c r="B1476" s="6">
        <f>TITRES_STAT!C1479</f>
        <v>12.59</v>
      </c>
      <c r="C1476" s="6">
        <f>TITRES_STAT!D1479</f>
        <v>8.4568999999999992</v>
      </c>
      <c r="D1476" s="6">
        <f>TITRES_STAT!E1479</f>
        <v>134329</v>
      </c>
      <c r="E1476" s="2">
        <f t="shared" ref="E1476:E1539" si="92">IF(B1476&gt;B1475, E1475+D1476, IF(B1476&lt;B1475, E1475-D1476, E1475))</f>
        <v>7081291</v>
      </c>
      <c r="F1476" s="6" t="str">
        <f t="shared" si="91"/>
        <v>BEARISH</v>
      </c>
      <c r="G1476" s="6" t="str">
        <f t="shared" si="90"/>
        <v>WEAK</v>
      </c>
      <c r="H1476" s="6" t="str">
        <f t="shared" si="89"/>
        <v>CONFIRMED BEARISH</v>
      </c>
    </row>
    <row r="1477" spans="1:8" ht="13.5" x14ac:dyDescent="0.25">
      <c r="A1477" s="3">
        <f>TITRES_STAT!B1480</f>
        <v>44162</v>
      </c>
      <c r="B1477" s="6">
        <f>TITRES_STAT!C1480</f>
        <v>12.5</v>
      </c>
      <c r="C1477" s="6">
        <f>TITRES_STAT!D1480</f>
        <v>8.3964999999999996</v>
      </c>
      <c r="D1477" s="6">
        <f>TITRES_STAT!E1480</f>
        <v>23492</v>
      </c>
      <c r="E1477" s="2">
        <f t="shared" si="92"/>
        <v>7057799</v>
      </c>
      <c r="F1477" s="6" t="str">
        <f t="shared" si="91"/>
        <v>BEARISH</v>
      </c>
      <c r="G1477" s="6" t="str">
        <f t="shared" si="90"/>
        <v>WEAK</v>
      </c>
      <c r="H1477" s="6" t="str">
        <f t="shared" si="89"/>
        <v>BEARISH DIVERGENCE</v>
      </c>
    </row>
    <row r="1478" spans="1:8" ht="13.5" x14ac:dyDescent="0.25">
      <c r="A1478" s="3">
        <f>TITRES_STAT!B1481</f>
        <v>44165</v>
      </c>
      <c r="B1478" s="6">
        <f>TITRES_STAT!C1481</f>
        <v>12.52</v>
      </c>
      <c r="C1478" s="6">
        <f>TITRES_STAT!D1481</f>
        <v>8.4099000000000004</v>
      </c>
      <c r="D1478" s="6">
        <f>TITRES_STAT!E1481</f>
        <v>59219</v>
      </c>
      <c r="E1478" s="2">
        <f t="shared" si="92"/>
        <v>7117018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BEARISH DIVERGENCE</v>
      </c>
    </row>
    <row r="1479" spans="1:8" ht="13.5" x14ac:dyDescent="0.25">
      <c r="A1479" s="3">
        <f>TITRES_STAT!B1482</f>
        <v>44166</v>
      </c>
      <c r="B1479" s="6">
        <f>TITRES_STAT!C1482</f>
        <v>12.5</v>
      </c>
      <c r="C1479" s="6">
        <f>TITRES_STAT!D1482</f>
        <v>8.3964999999999996</v>
      </c>
      <c r="D1479" s="6">
        <f>TITRES_STAT!E1482</f>
        <v>45894</v>
      </c>
      <c r="E1479" s="2">
        <f t="shared" si="92"/>
        <v>7071124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WEAK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12.52</v>
      </c>
      <c r="C1480" s="6">
        <f>TITRES_STAT!D1483</f>
        <v>8.4099000000000004</v>
      </c>
      <c r="D1480" s="6">
        <f>TITRES_STAT!E1483</f>
        <v>74870</v>
      </c>
      <c r="E1480" s="2">
        <f t="shared" si="92"/>
        <v>7145994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NEUTRAL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12.52</v>
      </c>
      <c r="C1481" s="6">
        <f>TITRES_STAT!D1484</f>
        <v>8.4099000000000004</v>
      </c>
      <c r="D1481" s="6">
        <f>TITRES_STAT!E1484</f>
        <v>36307</v>
      </c>
      <c r="E1481" s="2">
        <f t="shared" si="92"/>
        <v>7145994</v>
      </c>
      <c r="F1481" s="6" t="str">
        <f t="shared" si="95"/>
        <v>BULLISH</v>
      </c>
      <c r="G1481" s="6" t="str">
        <f t="shared" si="94"/>
        <v>NEUTRAL</v>
      </c>
      <c r="H1481" s="6" t="str">
        <f t="shared" si="93"/>
        <v>BULLISH DIVERGENCE</v>
      </c>
    </row>
    <row r="1482" spans="1:8" ht="13.5" x14ac:dyDescent="0.25">
      <c r="A1482" s="3">
        <f>TITRES_STAT!B1485</f>
        <v>44169</v>
      </c>
      <c r="B1482" s="6">
        <f>TITRES_STAT!C1485</f>
        <v>12.54</v>
      </c>
      <c r="C1482" s="6">
        <f>TITRES_STAT!D1485</f>
        <v>8.4234000000000009</v>
      </c>
      <c r="D1482" s="6">
        <f>TITRES_STAT!E1485</f>
        <v>34958</v>
      </c>
      <c r="E1482" s="2">
        <f t="shared" si="92"/>
        <v>7180952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CONFIRMED BULLISH</v>
      </c>
    </row>
    <row r="1483" spans="1:8" ht="13.5" x14ac:dyDescent="0.25">
      <c r="A1483" s="3">
        <f>TITRES_STAT!B1486</f>
        <v>44172</v>
      </c>
      <c r="B1483" s="6">
        <f>TITRES_STAT!C1486</f>
        <v>12.37</v>
      </c>
      <c r="C1483" s="6">
        <f>TITRES_STAT!D1486</f>
        <v>8.3092000000000006</v>
      </c>
      <c r="D1483" s="6">
        <f>TITRES_STAT!E1486</f>
        <v>41600</v>
      </c>
      <c r="E1483" s="2">
        <f t="shared" si="92"/>
        <v>7139352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BULLISH DIVERGENCE</v>
      </c>
    </row>
    <row r="1484" spans="1:8" ht="13.5" x14ac:dyDescent="0.25">
      <c r="A1484" s="3">
        <f>TITRES_STAT!B1487</f>
        <v>44173</v>
      </c>
      <c r="B1484" s="6">
        <f>TITRES_STAT!C1487</f>
        <v>12.3</v>
      </c>
      <c r="C1484" s="6">
        <f>TITRES_STAT!D1487</f>
        <v>8.2621000000000002</v>
      </c>
      <c r="D1484" s="6">
        <f>TITRES_STAT!E1487</f>
        <v>34720</v>
      </c>
      <c r="E1484" s="2">
        <f t="shared" si="92"/>
        <v>7104632</v>
      </c>
      <c r="F1484" s="6" t="str">
        <f t="shared" si="95"/>
        <v>BULLISH</v>
      </c>
      <c r="G1484" s="6" t="str">
        <f t="shared" si="94"/>
        <v>NEUTRAL</v>
      </c>
      <c r="H1484" s="6" t="str">
        <f t="shared" si="93"/>
        <v>BULLISH DIVERGENCE</v>
      </c>
    </row>
    <row r="1485" spans="1:8" ht="13.5" x14ac:dyDescent="0.25">
      <c r="A1485" s="3">
        <f>TITRES_STAT!B1488</f>
        <v>44174</v>
      </c>
      <c r="B1485" s="6">
        <f>TITRES_STAT!C1488</f>
        <v>12.24</v>
      </c>
      <c r="C1485" s="6">
        <f>TITRES_STAT!D1488</f>
        <v>8.2218</v>
      </c>
      <c r="D1485" s="6">
        <f>TITRES_STAT!E1488</f>
        <v>25251</v>
      </c>
      <c r="E1485" s="2">
        <f t="shared" si="92"/>
        <v>7079381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12.2</v>
      </c>
      <c r="C1486" s="6">
        <f>TITRES_STAT!D1489</f>
        <v>8.1950000000000003</v>
      </c>
      <c r="D1486" s="6">
        <f>TITRES_STAT!E1489</f>
        <v>15954</v>
      </c>
      <c r="E1486" s="2">
        <f t="shared" si="92"/>
        <v>7063427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CONFIRMED BEARISH</v>
      </c>
    </row>
    <row r="1487" spans="1:8" ht="13.5" x14ac:dyDescent="0.25">
      <c r="A1487" s="3">
        <f>TITRES_STAT!B1490</f>
        <v>44176</v>
      </c>
      <c r="B1487" s="6">
        <f>TITRES_STAT!C1490</f>
        <v>12.07</v>
      </c>
      <c r="C1487" s="6">
        <f>TITRES_STAT!D1490</f>
        <v>8.1075999999999997</v>
      </c>
      <c r="D1487" s="6">
        <f>TITRES_STAT!E1490</f>
        <v>47952</v>
      </c>
      <c r="E1487" s="2">
        <f t="shared" si="92"/>
        <v>7015475</v>
      </c>
      <c r="F1487" s="6" t="str">
        <f t="shared" si="95"/>
        <v>BEARISH</v>
      </c>
      <c r="G1487" s="6" t="str">
        <f t="shared" si="94"/>
        <v>WEAK</v>
      </c>
      <c r="H1487" s="6" t="str">
        <f t="shared" si="93"/>
        <v>CONFIRMED BEARISH</v>
      </c>
    </row>
    <row r="1488" spans="1:8" ht="13.5" x14ac:dyDescent="0.25">
      <c r="A1488" s="3">
        <f>TITRES_STAT!B1491</f>
        <v>44179</v>
      </c>
      <c r="B1488" s="6">
        <f>TITRES_STAT!C1491</f>
        <v>12.18</v>
      </c>
      <c r="C1488" s="6">
        <f>TITRES_STAT!D1491</f>
        <v>8.1814999999999998</v>
      </c>
      <c r="D1488" s="6">
        <f>TITRES_STAT!E1491</f>
        <v>11995</v>
      </c>
      <c r="E1488" s="2">
        <f t="shared" si="92"/>
        <v>7027470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CONFIRMED BEARISH</v>
      </c>
    </row>
    <row r="1489" spans="1:8" ht="13.5" x14ac:dyDescent="0.25">
      <c r="A1489" s="3">
        <f>TITRES_STAT!B1492</f>
        <v>44180</v>
      </c>
      <c r="B1489" s="6">
        <f>TITRES_STAT!C1492</f>
        <v>12.24</v>
      </c>
      <c r="C1489" s="6">
        <f>TITRES_STAT!D1492</f>
        <v>8.2218</v>
      </c>
      <c r="D1489" s="6">
        <f>TITRES_STAT!E1492</f>
        <v>8186</v>
      </c>
      <c r="E1489" s="2">
        <f t="shared" si="92"/>
        <v>7035656</v>
      </c>
      <c r="F1489" s="6" t="str">
        <f t="shared" si="95"/>
        <v>BEARISH</v>
      </c>
      <c r="G1489" s="6" t="str">
        <f t="shared" si="94"/>
        <v>NEUTRAL</v>
      </c>
      <c r="H1489" s="6" t="str">
        <f t="shared" si="93"/>
        <v>CONFIRMED BEARISH</v>
      </c>
    </row>
    <row r="1490" spans="1:8" ht="13.5" x14ac:dyDescent="0.25">
      <c r="A1490" s="3">
        <f>TITRES_STAT!B1493</f>
        <v>44181</v>
      </c>
      <c r="B1490" s="6">
        <f>TITRES_STAT!C1493</f>
        <v>12.18</v>
      </c>
      <c r="C1490" s="6">
        <f>TITRES_STAT!D1493</f>
        <v>8.1814999999999998</v>
      </c>
      <c r="D1490" s="6">
        <f>TITRES_STAT!E1493</f>
        <v>8102</v>
      </c>
      <c r="E1490" s="2">
        <f t="shared" si="92"/>
        <v>7027554</v>
      </c>
      <c r="F1490" s="6" t="str">
        <f t="shared" si="95"/>
        <v>BEARISH</v>
      </c>
      <c r="G1490" s="6" t="str">
        <f t="shared" si="94"/>
        <v>NEUTRAL</v>
      </c>
      <c r="H1490" s="6" t="str">
        <f t="shared" si="93"/>
        <v>CONFIRMED BEARISH</v>
      </c>
    </row>
    <row r="1491" spans="1:8" ht="13.5" x14ac:dyDescent="0.25">
      <c r="A1491" s="3">
        <f>TITRES_STAT!B1494</f>
        <v>44182</v>
      </c>
      <c r="B1491" s="6">
        <f>TITRES_STAT!C1494</f>
        <v>12.2</v>
      </c>
      <c r="C1491" s="6">
        <f>TITRES_STAT!D1494</f>
        <v>8.1950000000000003</v>
      </c>
      <c r="D1491" s="6">
        <f>TITRES_STAT!E1494</f>
        <v>12366</v>
      </c>
      <c r="E1491" s="2">
        <f t="shared" si="92"/>
        <v>7039920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NEUTRAL</v>
      </c>
    </row>
    <row r="1492" spans="1:8" ht="13.5" x14ac:dyDescent="0.25">
      <c r="A1492" s="3">
        <f>TITRES_STAT!B1495</f>
        <v>44183</v>
      </c>
      <c r="B1492" s="6">
        <f>TITRES_STAT!C1495</f>
        <v>12.29</v>
      </c>
      <c r="C1492" s="6">
        <f>TITRES_STAT!D1495</f>
        <v>8.2553999999999998</v>
      </c>
      <c r="D1492" s="6">
        <f>TITRES_STAT!E1495</f>
        <v>15437</v>
      </c>
      <c r="E1492" s="2">
        <f t="shared" si="92"/>
        <v>7055357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CONFIRMED BULLISH</v>
      </c>
    </row>
    <row r="1493" spans="1:8" ht="13.5" x14ac:dyDescent="0.25">
      <c r="A1493" s="3">
        <f>TITRES_STAT!B1496</f>
        <v>44186</v>
      </c>
      <c r="B1493" s="6">
        <f>TITRES_STAT!C1496</f>
        <v>12.28</v>
      </c>
      <c r="C1493" s="6">
        <f>TITRES_STAT!D1496</f>
        <v>8.2486999999999995</v>
      </c>
      <c r="D1493" s="6">
        <f>TITRES_STAT!E1496</f>
        <v>6447</v>
      </c>
      <c r="E1493" s="2">
        <f t="shared" si="92"/>
        <v>7048910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CONFIRMED BULLISH</v>
      </c>
    </row>
    <row r="1494" spans="1:8" ht="13.5" x14ac:dyDescent="0.25">
      <c r="A1494" s="3">
        <f>TITRES_STAT!B1497</f>
        <v>44187</v>
      </c>
      <c r="B1494" s="6">
        <f>TITRES_STAT!C1497</f>
        <v>12.27</v>
      </c>
      <c r="C1494" s="6">
        <f>TITRES_STAT!D1497</f>
        <v>8.2420000000000009</v>
      </c>
      <c r="D1494" s="6">
        <f>TITRES_STAT!E1497</f>
        <v>12066</v>
      </c>
      <c r="E1494" s="2">
        <f t="shared" si="92"/>
        <v>7036844</v>
      </c>
      <c r="F1494" s="6" t="str">
        <f t="shared" si="95"/>
        <v>BULLISH</v>
      </c>
      <c r="G1494" s="6" t="str">
        <f t="shared" si="94"/>
        <v>NEUTRAL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12.29</v>
      </c>
      <c r="C1495" s="6">
        <f>TITRES_STAT!D1498</f>
        <v>8.2553999999999998</v>
      </c>
      <c r="D1495" s="6">
        <f>TITRES_STAT!E1498</f>
        <v>13257</v>
      </c>
      <c r="E1495" s="2">
        <f t="shared" si="92"/>
        <v>7050101</v>
      </c>
      <c r="F1495" s="6" t="str">
        <f t="shared" si="95"/>
        <v>BULLISH</v>
      </c>
      <c r="G1495" s="6" t="str">
        <f t="shared" si="94"/>
        <v>NEUTRAL</v>
      </c>
      <c r="H1495" s="6" t="str">
        <f t="shared" si="93"/>
        <v>CONFIRMED BULLISH</v>
      </c>
    </row>
    <row r="1496" spans="1:8" ht="13.5" x14ac:dyDescent="0.25">
      <c r="A1496" s="3">
        <f>TITRES_STAT!B1499</f>
        <v>44189</v>
      </c>
      <c r="B1496" s="6">
        <f>TITRES_STAT!C1499</f>
        <v>12.29</v>
      </c>
      <c r="C1496" s="6">
        <f>TITRES_STAT!D1499</f>
        <v>8.2553999999999998</v>
      </c>
      <c r="D1496" s="6">
        <f>TITRES_STAT!E1499</f>
        <v>17220</v>
      </c>
      <c r="E1496" s="2">
        <f t="shared" si="92"/>
        <v>7050101</v>
      </c>
      <c r="F1496" s="6" t="str">
        <f t="shared" si="95"/>
        <v>BULLISH</v>
      </c>
      <c r="G1496" s="6" t="str">
        <f t="shared" si="94"/>
        <v>NEUTRAL</v>
      </c>
      <c r="H1496" s="6" t="str">
        <f t="shared" si="93"/>
        <v>CONFIRMED BULLISH</v>
      </c>
    </row>
    <row r="1497" spans="1:8" ht="13.5" x14ac:dyDescent="0.25">
      <c r="A1497" s="3">
        <f>TITRES_STAT!B1500</f>
        <v>44190</v>
      </c>
      <c r="B1497" s="6">
        <f>TITRES_STAT!C1500</f>
        <v>12.29</v>
      </c>
      <c r="C1497" s="6">
        <f>TITRES_STAT!D1500</f>
        <v>8.2553999999999998</v>
      </c>
      <c r="D1497" s="6">
        <f>TITRES_STAT!E1500</f>
        <v>24619</v>
      </c>
      <c r="E1497" s="2">
        <f t="shared" si="92"/>
        <v>7050101</v>
      </c>
      <c r="F1497" s="6" t="str">
        <f t="shared" si="95"/>
        <v>BEARISH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12.3</v>
      </c>
      <c r="C1498" s="6">
        <f>TITRES_STAT!D1501</f>
        <v>8.2621000000000002</v>
      </c>
      <c r="D1498" s="6">
        <f>TITRES_STAT!E1501</f>
        <v>16190</v>
      </c>
      <c r="E1498" s="2">
        <f t="shared" si="92"/>
        <v>7066291</v>
      </c>
      <c r="F1498" s="6" t="str">
        <f t="shared" si="95"/>
        <v>BULLISH</v>
      </c>
      <c r="G1498" s="6" t="str">
        <f t="shared" si="94"/>
        <v>NEUTRAL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12.3</v>
      </c>
      <c r="C1499" s="6">
        <f>TITRES_STAT!D1502</f>
        <v>8.2621000000000002</v>
      </c>
      <c r="D1499" s="6">
        <f>TITRES_STAT!E1502</f>
        <v>14568</v>
      </c>
      <c r="E1499" s="2">
        <f t="shared" si="92"/>
        <v>7066291</v>
      </c>
      <c r="F1499" s="6" t="str">
        <f t="shared" si="95"/>
        <v>BULLISH</v>
      </c>
      <c r="G1499" s="6" t="str">
        <f t="shared" si="94"/>
        <v>NEUTRAL</v>
      </c>
      <c r="H1499" s="6" t="str">
        <f t="shared" si="93"/>
        <v>CONFIRMED BULLISH</v>
      </c>
    </row>
    <row r="1500" spans="1:8" ht="13.5" x14ac:dyDescent="0.25">
      <c r="A1500" s="3">
        <f>TITRES_STAT!B1503</f>
        <v>44195</v>
      </c>
      <c r="B1500" s="6">
        <f>TITRES_STAT!C1503</f>
        <v>12.3</v>
      </c>
      <c r="C1500" s="6">
        <f>TITRES_STAT!D1503</f>
        <v>8.2621000000000002</v>
      </c>
      <c r="D1500" s="6">
        <f>TITRES_STAT!E1503</f>
        <v>15468</v>
      </c>
      <c r="E1500" s="2">
        <f t="shared" si="92"/>
        <v>7066291</v>
      </c>
      <c r="F1500" s="6" t="str">
        <f t="shared" si="95"/>
        <v>BULLISH</v>
      </c>
      <c r="G1500" s="6" t="str">
        <f t="shared" si="94"/>
        <v>NEUTRAL</v>
      </c>
      <c r="H1500" s="6" t="str">
        <f t="shared" si="93"/>
        <v>CONFIRMED BULLISH</v>
      </c>
    </row>
    <row r="1501" spans="1:8" ht="13.5" x14ac:dyDescent="0.25">
      <c r="A1501" s="3">
        <f>TITRES_STAT!B1504</f>
        <v>44196</v>
      </c>
      <c r="B1501" s="6">
        <f>TITRES_STAT!C1504</f>
        <v>12.3</v>
      </c>
      <c r="C1501" s="6">
        <f>TITRES_STAT!D1504</f>
        <v>8.2621000000000002</v>
      </c>
      <c r="D1501" s="6">
        <f>TITRES_STAT!E1504</f>
        <v>16961</v>
      </c>
      <c r="E1501" s="2">
        <f t="shared" si="92"/>
        <v>7066291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12.18</v>
      </c>
      <c r="C1502" s="6">
        <f>TITRES_STAT!D1505</f>
        <v>8.1814999999999998</v>
      </c>
      <c r="D1502" s="6">
        <f>TITRES_STAT!E1505</f>
        <v>18682</v>
      </c>
      <c r="E1502" s="2">
        <f t="shared" si="92"/>
        <v>7047609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44201</v>
      </c>
      <c r="B1503" s="6">
        <f>TITRES_STAT!C1506</f>
        <v>12.15</v>
      </c>
      <c r="C1503" s="6">
        <f>TITRES_STAT!D1506</f>
        <v>8.1614000000000004</v>
      </c>
      <c r="D1503" s="6">
        <f>TITRES_STAT!E1506</f>
        <v>38050</v>
      </c>
      <c r="E1503" s="2">
        <f t="shared" si="92"/>
        <v>7009559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CONFIRMED BEARISH</v>
      </c>
    </row>
    <row r="1504" spans="1:8" ht="13.5" x14ac:dyDescent="0.25">
      <c r="A1504" s="3">
        <f>TITRES_STAT!B1507</f>
        <v>44202</v>
      </c>
      <c r="B1504" s="6">
        <f>TITRES_STAT!C1507</f>
        <v>12.24</v>
      </c>
      <c r="C1504" s="6">
        <f>TITRES_STAT!D1507</f>
        <v>8.2218</v>
      </c>
      <c r="D1504" s="6">
        <f>TITRES_STAT!E1507</f>
        <v>33850</v>
      </c>
      <c r="E1504" s="2">
        <f t="shared" si="92"/>
        <v>7043409</v>
      </c>
      <c r="F1504" s="6" t="str">
        <f t="shared" si="95"/>
        <v>BEARISH</v>
      </c>
      <c r="G1504" s="6" t="str">
        <f t="shared" si="94"/>
        <v>NEUTRAL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12.2</v>
      </c>
      <c r="C1505" s="6">
        <f>TITRES_STAT!D1508</f>
        <v>8.1950000000000003</v>
      </c>
      <c r="D1505" s="6">
        <f>TITRES_STAT!E1508</f>
        <v>121572</v>
      </c>
      <c r="E1505" s="2">
        <f t="shared" si="92"/>
        <v>6921837</v>
      </c>
      <c r="F1505" s="6" t="str">
        <f t="shared" si="95"/>
        <v>BEARISH</v>
      </c>
      <c r="G1505" s="6" t="str">
        <f t="shared" si="94"/>
        <v>WEAK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12.25</v>
      </c>
      <c r="C1506" s="6">
        <f>TITRES_STAT!D1509</f>
        <v>8.2286000000000001</v>
      </c>
      <c r="D1506" s="6">
        <f>TITRES_STAT!E1509</f>
        <v>5846</v>
      </c>
      <c r="E1506" s="2">
        <f t="shared" si="92"/>
        <v>6927683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12.25</v>
      </c>
      <c r="C1507" s="6">
        <f>TITRES_STAT!D1510</f>
        <v>8.2286000000000001</v>
      </c>
      <c r="D1507" s="6">
        <f>TITRES_STAT!E1510</f>
        <v>18036</v>
      </c>
      <c r="E1507" s="2">
        <f t="shared" si="92"/>
        <v>6927683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BEARISH DIVERGENCE</v>
      </c>
    </row>
    <row r="1508" spans="1:8" ht="13.5" x14ac:dyDescent="0.25">
      <c r="A1508" s="3">
        <f>TITRES_STAT!B1511</f>
        <v>44208</v>
      </c>
      <c r="B1508" s="6">
        <f>TITRES_STAT!C1511</f>
        <v>12.3</v>
      </c>
      <c r="C1508" s="6">
        <f>TITRES_STAT!D1511</f>
        <v>8.2621000000000002</v>
      </c>
      <c r="D1508" s="6">
        <f>TITRES_STAT!E1511</f>
        <v>79493</v>
      </c>
      <c r="E1508" s="2">
        <f t="shared" si="92"/>
        <v>7007176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BEARISH DIVERGENCE</v>
      </c>
    </row>
    <row r="1509" spans="1:8" ht="13.5" x14ac:dyDescent="0.25">
      <c r="A1509" s="3">
        <f>TITRES_STAT!B1512</f>
        <v>44209</v>
      </c>
      <c r="B1509" s="6">
        <f>TITRES_STAT!C1512</f>
        <v>12.3</v>
      </c>
      <c r="C1509" s="6">
        <f>TITRES_STAT!D1512</f>
        <v>8.2621000000000002</v>
      </c>
      <c r="D1509" s="6">
        <f>TITRES_STAT!E1512</f>
        <v>16097</v>
      </c>
      <c r="E1509" s="2">
        <f t="shared" si="92"/>
        <v>7007176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BEARISH DIVERGENCE</v>
      </c>
    </row>
    <row r="1510" spans="1:8" ht="13.5" x14ac:dyDescent="0.25">
      <c r="A1510" s="3">
        <f>TITRES_STAT!B1513</f>
        <v>44211</v>
      </c>
      <c r="B1510" s="6">
        <f>TITRES_STAT!C1513</f>
        <v>12.3</v>
      </c>
      <c r="C1510" s="6">
        <f>TITRES_STAT!D1513</f>
        <v>8.2621000000000002</v>
      </c>
      <c r="D1510" s="6">
        <f>TITRES_STAT!E1513</f>
        <v>14209</v>
      </c>
      <c r="E1510" s="2">
        <f t="shared" si="92"/>
        <v>7007176</v>
      </c>
      <c r="F1510" s="6" t="str">
        <f t="shared" si="95"/>
        <v>BULLISH</v>
      </c>
      <c r="G1510" s="6" t="str">
        <f t="shared" si="94"/>
        <v>NEUTRAL</v>
      </c>
      <c r="H1510" s="6" t="str">
        <f t="shared" si="93"/>
        <v>CONFIRMED BULLISH</v>
      </c>
    </row>
    <row r="1511" spans="1:8" ht="13.5" x14ac:dyDescent="0.25">
      <c r="A1511" s="3">
        <f>TITRES_STAT!B1514</f>
        <v>44214</v>
      </c>
      <c r="B1511" s="6">
        <f>TITRES_STAT!C1514</f>
        <v>12.28</v>
      </c>
      <c r="C1511" s="6">
        <f>TITRES_STAT!D1514</f>
        <v>8.2486999999999995</v>
      </c>
      <c r="D1511" s="6">
        <f>TITRES_STAT!E1514</f>
        <v>19649</v>
      </c>
      <c r="E1511" s="2">
        <f t="shared" si="92"/>
        <v>6987527</v>
      </c>
      <c r="F1511" s="6" t="str">
        <f t="shared" si="95"/>
        <v>BULLISH</v>
      </c>
      <c r="G1511" s="6" t="str">
        <f t="shared" si="94"/>
        <v>NEUTRAL</v>
      </c>
      <c r="H1511" s="6" t="str">
        <f t="shared" si="93"/>
        <v>CONFIRMED BULLISH</v>
      </c>
    </row>
    <row r="1512" spans="1:8" ht="13.5" x14ac:dyDescent="0.25">
      <c r="A1512" s="3">
        <f>TITRES_STAT!B1515</f>
        <v>44215</v>
      </c>
      <c r="B1512" s="6">
        <f>TITRES_STAT!C1515</f>
        <v>12.3</v>
      </c>
      <c r="C1512" s="6">
        <f>TITRES_STAT!D1515</f>
        <v>8.2621000000000002</v>
      </c>
      <c r="D1512" s="6">
        <f>TITRES_STAT!E1515</f>
        <v>21610</v>
      </c>
      <c r="E1512" s="2">
        <f t="shared" si="92"/>
        <v>7009137</v>
      </c>
      <c r="F1512" s="6" t="str">
        <f t="shared" si="95"/>
        <v>BULLISH</v>
      </c>
      <c r="G1512" s="6" t="str">
        <f t="shared" si="94"/>
        <v>NEUTRAL</v>
      </c>
      <c r="H1512" s="6" t="str">
        <f t="shared" si="93"/>
        <v>CONFIRMED BULLISH</v>
      </c>
    </row>
    <row r="1513" spans="1:8" ht="13.5" x14ac:dyDescent="0.25">
      <c r="A1513" s="3">
        <f>TITRES_STAT!B1516</f>
        <v>44216</v>
      </c>
      <c r="B1513" s="6">
        <f>TITRES_STAT!C1516</f>
        <v>12.3</v>
      </c>
      <c r="C1513" s="6">
        <f>TITRES_STAT!D1516</f>
        <v>8.2621000000000002</v>
      </c>
      <c r="D1513" s="6">
        <f>TITRES_STAT!E1516</f>
        <v>62648</v>
      </c>
      <c r="E1513" s="2">
        <f t="shared" si="92"/>
        <v>7009137</v>
      </c>
      <c r="F1513" s="6" t="str">
        <f t="shared" si="95"/>
        <v>BULLISH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12.3</v>
      </c>
      <c r="C1514" s="6">
        <f>TITRES_STAT!D1517</f>
        <v>8.2621000000000002</v>
      </c>
      <c r="D1514" s="6">
        <f>TITRES_STAT!E1517</f>
        <v>382253</v>
      </c>
      <c r="E1514" s="2">
        <f t="shared" si="92"/>
        <v>7009137</v>
      </c>
      <c r="F1514" s="6" t="str">
        <f t="shared" si="95"/>
        <v>BULLISH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44218</v>
      </c>
      <c r="B1515" s="6">
        <f>TITRES_STAT!C1518</f>
        <v>12.23</v>
      </c>
      <c r="C1515" s="6">
        <f>TITRES_STAT!D1518</f>
        <v>8.2150999999999996</v>
      </c>
      <c r="D1515" s="6">
        <f>TITRES_STAT!E1518</f>
        <v>257548</v>
      </c>
      <c r="E1515" s="2">
        <f t="shared" si="92"/>
        <v>6751589</v>
      </c>
      <c r="F1515" s="6" t="str">
        <f t="shared" si="95"/>
        <v>BEARISH</v>
      </c>
      <c r="G1515" s="6" t="str">
        <f t="shared" si="94"/>
        <v>WEAK</v>
      </c>
      <c r="H1515" s="6" t="str">
        <f t="shared" si="93"/>
        <v>CONFIRMED BEARISH</v>
      </c>
    </row>
    <row r="1516" spans="1:8" ht="13.5" x14ac:dyDescent="0.25">
      <c r="A1516" s="3">
        <f>TITRES_STAT!B1519</f>
        <v>44221</v>
      </c>
      <c r="B1516" s="6">
        <f>TITRES_STAT!C1519</f>
        <v>12.4</v>
      </c>
      <c r="C1516" s="6">
        <f>TITRES_STAT!D1519</f>
        <v>8.3292999999999999</v>
      </c>
      <c r="D1516" s="6">
        <f>TITRES_STAT!E1519</f>
        <v>26176</v>
      </c>
      <c r="E1516" s="2">
        <f t="shared" si="92"/>
        <v>6777765</v>
      </c>
      <c r="F1516" s="6" t="str">
        <f t="shared" si="95"/>
        <v>BEARISH</v>
      </c>
      <c r="G1516" s="6" t="str">
        <f t="shared" si="94"/>
        <v>WEAK</v>
      </c>
      <c r="H1516" s="6" t="str">
        <f t="shared" si="93"/>
        <v>BEARISH DIVERGENCE</v>
      </c>
    </row>
    <row r="1517" spans="1:8" ht="13.5" x14ac:dyDescent="0.25">
      <c r="A1517" s="3">
        <f>TITRES_STAT!B1520</f>
        <v>44222</v>
      </c>
      <c r="B1517" s="6">
        <f>TITRES_STAT!C1520</f>
        <v>12.29</v>
      </c>
      <c r="C1517" s="6">
        <f>TITRES_STAT!D1520</f>
        <v>8.2553999999999998</v>
      </c>
      <c r="D1517" s="6">
        <f>TITRES_STAT!E1520</f>
        <v>16318</v>
      </c>
      <c r="E1517" s="2">
        <f t="shared" si="92"/>
        <v>6761447</v>
      </c>
      <c r="F1517" s="6" t="str">
        <f t="shared" si="95"/>
        <v>BEARISH</v>
      </c>
      <c r="G1517" s="6" t="str">
        <f t="shared" si="94"/>
        <v>WEAK</v>
      </c>
      <c r="H1517" s="6" t="str">
        <f t="shared" si="93"/>
        <v>CONFIRMED BEARISH</v>
      </c>
    </row>
    <row r="1518" spans="1:8" ht="13.5" x14ac:dyDescent="0.25">
      <c r="A1518" s="3">
        <f>TITRES_STAT!B1521</f>
        <v>44223</v>
      </c>
      <c r="B1518" s="6">
        <f>TITRES_STAT!C1521</f>
        <v>12.28</v>
      </c>
      <c r="C1518" s="6">
        <f>TITRES_STAT!D1521</f>
        <v>8.2486999999999995</v>
      </c>
      <c r="D1518" s="6">
        <f>TITRES_STAT!E1521</f>
        <v>14358</v>
      </c>
      <c r="E1518" s="2">
        <f t="shared" si="92"/>
        <v>6747089</v>
      </c>
      <c r="F1518" s="6" t="str">
        <f t="shared" si="95"/>
        <v>BEARISH</v>
      </c>
      <c r="G1518" s="6" t="str">
        <f t="shared" si="94"/>
        <v>WEAK</v>
      </c>
      <c r="H1518" s="6" t="str">
        <f t="shared" si="93"/>
        <v>CONFIRMED BEARISH</v>
      </c>
    </row>
    <row r="1519" spans="1:8" ht="13.5" x14ac:dyDescent="0.25">
      <c r="A1519" s="3">
        <f>TITRES_STAT!B1522</f>
        <v>44224</v>
      </c>
      <c r="B1519" s="6">
        <f>TITRES_STAT!C1522</f>
        <v>12</v>
      </c>
      <c r="C1519" s="6">
        <f>TITRES_STAT!D1522</f>
        <v>8.0606000000000009</v>
      </c>
      <c r="D1519" s="6">
        <f>TITRES_STAT!E1522</f>
        <v>219943</v>
      </c>
      <c r="E1519" s="2">
        <f t="shared" si="92"/>
        <v>6527146</v>
      </c>
      <c r="F1519" s="6" t="str">
        <f t="shared" si="95"/>
        <v>BEARISH</v>
      </c>
      <c r="G1519" s="6" t="str">
        <f t="shared" si="94"/>
        <v>WEAK</v>
      </c>
      <c r="H1519" s="6" t="str">
        <f t="shared" si="93"/>
        <v>CONFIRMED BEARISH</v>
      </c>
    </row>
    <row r="1520" spans="1:8" ht="13.5" x14ac:dyDescent="0.25">
      <c r="A1520" s="3">
        <f>TITRES_STAT!B1523</f>
        <v>44225</v>
      </c>
      <c r="B1520" s="6">
        <f>TITRES_STAT!C1523</f>
        <v>12.17</v>
      </c>
      <c r="C1520" s="6">
        <f>TITRES_STAT!D1523</f>
        <v>8.1747999999999994</v>
      </c>
      <c r="D1520" s="6">
        <f>TITRES_STAT!E1523</f>
        <v>21390</v>
      </c>
      <c r="E1520" s="2">
        <f t="shared" si="92"/>
        <v>6548536</v>
      </c>
      <c r="F1520" s="6" t="str">
        <f t="shared" si="95"/>
        <v>BEARISH</v>
      </c>
      <c r="G1520" s="6" t="str">
        <f t="shared" si="94"/>
        <v>WEAK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12</v>
      </c>
      <c r="C1521" s="6">
        <f>TITRES_STAT!D1524</f>
        <v>8.0606000000000009</v>
      </c>
      <c r="D1521" s="6">
        <f>TITRES_STAT!E1524</f>
        <v>143996</v>
      </c>
      <c r="E1521" s="2">
        <f t="shared" si="92"/>
        <v>6404540</v>
      </c>
      <c r="F1521" s="6" t="str">
        <f t="shared" si="95"/>
        <v>BEARISH</v>
      </c>
      <c r="G1521" s="6" t="str">
        <f t="shared" si="94"/>
        <v>WEAK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11.98</v>
      </c>
      <c r="C1522" s="6">
        <f>TITRES_STAT!D1525</f>
        <v>8.0472000000000001</v>
      </c>
      <c r="D1522" s="6">
        <f>TITRES_STAT!E1525</f>
        <v>20400</v>
      </c>
      <c r="E1522" s="2">
        <f t="shared" si="92"/>
        <v>6384140</v>
      </c>
      <c r="F1522" s="6" t="str">
        <f t="shared" si="95"/>
        <v>BEARISH</v>
      </c>
      <c r="G1522" s="6" t="str">
        <f t="shared" si="94"/>
        <v>WEAK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12.2</v>
      </c>
      <c r="C1523" s="6">
        <f>TITRES_STAT!D1526</f>
        <v>8.1950000000000003</v>
      </c>
      <c r="D1523" s="6">
        <f>TITRES_STAT!E1526</f>
        <v>574616</v>
      </c>
      <c r="E1523" s="2">
        <f t="shared" si="92"/>
        <v>6958756</v>
      </c>
      <c r="F1523" s="6" t="str">
        <f t="shared" si="95"/>
        <v>BULLISH</v>
      </c>
      <c r="G1523" s="6" t="str">
        <f t="shared" si="94"/>
        <v>STRONG</v>
      </c>
      <c r="H1523" s="6" t="str">
        <f t="shared" si="93"/>
        <v>BULLISH DIVERGENCE</v>
      </c>
    </row>
    <row r="1524" spans="1:8" ht="13.5" x14ac:dyDescent="0.25">
      <c r="A1524" s="3">
        <f>TITRES_STAT!B1527</f>
        <v>44231</v>
      </c>
      <c r="B1524" s="6">
        <f>TITRES_STAT!C1527</f>
        <v>12.3</v>
      </c>
      <c r="C1524" s="6">
        <f>TITRES_STAT!D1527</f>
        <v>8.2621000000000002</v>
      </c>
      <c r="D1524" s="6">
        <f>TITRES_STAT!E1527</f>
        <v>157690</v>
      </c>
      <c r="E1524" s="2">
        <f t="shared" si="92"/>
        <v>7116446</v>
      </c>
      <c r="F1524" s="6" t="str">
        <f t="shared" si="95"/>
        <v>BULLISH</v>
      </c>
      <c r="G1524" s="6" t="str">
        <f t="shared" si="94"/>
        <v>STRONG</v>
      </c>
      <c r="H1524" s="6" t="str">
        <f t="shared" si="93"/>
        <v>CONFIRMED BULLISH</v>
      </c>
    </row>
    <row r="1525" spans="1:8" ht="13.5" x14ac:dyDescent="0.25">
      <c r="A1525" s="3">
        <f>TITRES_STAT!B1528</f>
        <v>44232</v>
      </c>
      <c r="B1525" s="6">
        <f>TITRES_STAT!C1528</f>
        <v>12.3</v>
      </c>
      <c r="C1525" s="6">
        <f>TITRES_STAT!D1528</f>
        <v>8.2621000000000002</v>
      </c>
      <c r="D1525" s="6">
        <f>TITRES_STAT!E1528</f>
        <v>125129</v>
      </c>
      <c r="E1525" s="2">
        <f t="shared" si="92"/>
        <v>7116446</v>
      </c>
      <c r="F1525" s="6" t="str">
        <f t="shared" si="95"/>
        <v>BULLISH</v>
      </c>
      <c r="G1525" s="6" t="str">
        <f t="shared" si="94"/>
        <v>STRONG</v>
      </c>
      <c r="H1525" s="6" t="str">
        <f t="shared" si="93"/>
        <v>CONFIRMED BULLISH</v>
      </c>
    </row>
    <row r="1526" spans="1:8" ht="13.5" x14ac:dyDescent="0.25">
      <c r="A1526" s="3">
        <f>TITRES_STAT!B1529</f>
        <v>44235</v>
      </c>
      <c r="B1526" s="6">
        <f>TITRES_STAT!C1529</f>
        <v>12.25</v>
      </c>
      <c r="C1526" s="6">
        <f>TITRES_STAT!D1529</f>
        <v>8.2286000000000001</v>
      </c>
      <c r="D1526" s="6">
        <f>TITRES_STAT!E1529</f>
        <v>13706</v>
      </c>
      <c r="E1526" s="2">
        <f t="shared" si="92"/>
        <v>7102740</v>
      </c>
      <c r="F1526" s="6" t="str">
        <f t="shared" si="95"/>
        <v>BULLISH</v>
      </c>
      <c r="G1526" s="6" t="str">
        <f t="shared" si="94"/>
        <v>STRONG</v>
      </c>
      <c r="H1526" s="6" t="str">
        <f t="shared" si="93"/>
        <v>CONFIRMED BULLISH</v>
      </c>
    </row>
    <row r="1527" spans="1:8" ht="13.5" x14ac:dyDescent="0.25">
      <c r="A1527" s="3">
        <f>TITRES_STAT!B1530</f>
        <v>44236</v>
      </c>
      <c r="B1527" s="6">
        <f>TITRES_STAT!C1530</f>
        <v>12.25</v>
      </c>
      <c r="C1527" s="6">
        <f>TITRES_STAT!D1530</f>
        <v>8.2286000000000001</v>
      </c>
      <c r="D1527" s="6">
        <f>TITRES_STAT!E1530</f>
        <v>25159</v>
      </c>
      <c r="E1527" s="2">
        <f t="shared" si="92"/>
        <v>7102740</v>
      </c>
      <c r="F1527" s="6" t="str">
        <f t="shared" si="95"/>
        <v>BULLISH</v>
      </c>
      <c r="G1527" s="6" t="str">
        <f t="shared" si="94"/>
        <v>STRONG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12.3</v>
      </c>
      <c r="C1528" s="6">
        <f>TITRES_STAT!D1531</f>
        <v>8.2621000000000002</v>
      </c>
      <c r="D1528" s="6">
        <f>TITRES_STAT!E1531</f>
        <v>20635</v>
      </c>
      <c r="E1528" s="2">
        <f t="shared" si="92"/>
        <v>7123375</v>
      </c>
      <c r="F1528" s="6" t="str">
        <f t="shared" si="95"/>
        <v>BULLISH</v>
      </c>
      <c r="G1528" s="6" t="str">
        <f t="shared" si="94"/>
        <v>STRONG</v>
      </c>
      <c r="H1528" s="6" t="str">
        <f t="shared" si="93"/>
        <v>CONFIRMED BULLISH</v>
      </c>
    </row>
    <row r="1529" spans="1:8" ht="13.5" x14ac:dyDescent="0.25">
      <c r="A1529" s="3">
        <f>TITRES_STAT!B1532</f>
        <v>44238</v>
      </c>
      <c r="B1529" s="6">
        <f>TITRES_STAT!C1532</f>
        <v>12.25</v>
      </c>
      <c r="C1529" s="6">
        <f>TITRES_STAT!D1532</f>
        <v>8.2286000000000001</v>
      </c>
      <c r="D1529" s="6">
        <f>TITRES_STAT!E1532</f>
        <v>6013</v>
      </c>
      <c r="E1529" s="2">
        <f t="shared" si="92"/>
        <v>7117362</v>
      </c>
      <c r="F1529" s="6" t="str">
        <f t="shared" si="95"/>
        <v>BULLISH</v>
      </c>
      <c r="G1529" s="6" t="str">
        <f t="shared" si="94"/>
        <v>NEUTRAL</v>
      </c>
      <c r="H1529" s="6" t="str">
        <f t="shared" si="93"/>
        <v>BULLISH DIVERGENCE</v>
      </c>
    </row>
    <row r="1530" spans="1:8" ht="13.5" x14ac:dyDescent="0.25">
      <c r="A1530" s="3">
        <f>TITRES_STAT!B1533</f>
        <v>44239</v>
      </c>
      <c r="B1530" s="6">
        <f>TITRES_STAT!C1533</f>
        <v>12.25</v>
      </c>
      <c r="C1530" s="6">
        <f>TITRES_STAT!D1533</f>
        <v>8.2286000000000001</v>
      </c>
      <c r="D1530" s="6">
        <f>TITRES_STAT!E1533</f>
        <v>41319</v>
      </c>
      <c r="E1530" s="2">
        <f t="shared" si="92"/>
        <v>7117362</v>
      </c>
      <c r="F1530" s="6" t="str">
        <f t="shared" si="95"/>
        <v>BULLISH</v>
      </c>
      <c r="G1530" s="6" t="str">
        <f t="shared" si="94"/>
        <v>NEUTRAL</v>
      </c>
      <c r="H1530" s="6" t="str">
        <f t="shared" si="93"/>
        <v>BULLISH DIVERGENCE</v>
      </c>
    </row>
    <row r="1531" spans="1:8" ht="13.5" x14ac:dyDescent="0.25">
      <c r="A1531" s="3">
        <f>TITRES_STAT!B1534</f>
        <v>44242</v>
      </c>
      <c r="B1531" s="6">
        <f>TITRES_STAT!C1534</f>
        <v>12.26</v>
      </c>
      <c r="C1531" s="6">
        <f>TITRES_STAT!D1534</f>
        <v>8.2353000000000005</v>
      </c>
      <c r="D1531" s="6">
        <f>TITRES_STAT!E1534</f>
        <v>26681</v>
      </c>
      <c r="E1531" s="2">
        <f t="shared" si="92"/>
        <v>7144043</v>
      </c>
      <c r="F1531" s="6" t="str">
        <f t="shared" si="95"/>
        <v>BULLISH</v>
      </c>
      <c r="G1531" s="6" t="str">
        <f t="shared" si="94"/>
        <v>NEUTRAL</v>
      </c>
      <c r="H1531" s="6" t="str">
        <f t="shared" si="93"/>
        <v>CONFIRMED BULLISH</v>
      </c>
    </row>
    <row r="1532" spans="1:8" ht="13.5" x14ac:dyDescent="0.25">
      <c r="A1532" s="3">
        <f>TITRES_STAT!B1535</f>
        <v>44243</v>
      </c>
      <c r="B1532" s="6">
        <f>TITRES_STAT!C1535</f>
        <v>12.21</v>
      </c>
      <c r="C1532" s="6">
        <f>TITRES_STAT!D1535</f>
        <v>8.2017000000000007</v>
      </c>
      <c r="D1532" s="6">
        <f>TITRES_STAT!E1535</f>
        <v>29429</v>
      </c>
      <c r="E1532" s="2">
        <f t="shared" si="92"/>
        <v>7114614</v>
      </c>
      <c r="F1532" s="6" t="str">
        <f t="shared" si="95"/>
        <v>BULLISH</v>
      </c>
      <c r="G1532" s="6" t="str">
        <f t="shared" si="94"/>
        <v>NEUTRAL</v>
      </c>
      <c r="H1532" s="6" t="str">
        <f t="shared" si="93"/>
        <v>BULLISH DIVERGENCE</v>
      </c>
    </row>
    <row r="1533" spans="1:8" ht="13.5" x14ac:dyDescent="0.25">
      <c r="A1533" s="3">
        <f>TITRES_STAT!B1536</f>
        <v>44244</v>
      </c>
      <c r="B1533" s="6">
        <f>TITRES_STAT!C1536</f>
        <v>12.3</v>
      </c>
      <c r="C1533" s="6">
        <f>TITRES_STAT!D1536</f>
        <v>8.2621000000000002</v>
      </c>
      <c r="D1533" s="6">
        <f>TITRES_STAT!E1536</f>
        <v>5203</v>
      </c>
      <c r="E1533" s="2">
        <f t="shared" si="92"/>
        <v>7119817</v>
      </c>
      <c r="F1533" s="6" t="str">
        <f t="shared" si="95"/>
        <v>BEARISH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44245</v>
      </c>
      <c r="B1534" s="6">
        <f>TITRES_STAT!C1537</f>
        <v>12.37</v>
      </c>
      <c r="C1534" s="6">
        <f>TITRES_STAT!D1537</f>
        <v>8.3092000000000006</v>
      </c>
      <c r="D1534" s="6">
        <f>TITRES_STAT!E1537</f>
        <v>22616</v>
      </c>
      <c r="E1534" s="2">
        <f t="shared" si="92"/>
        <v>7142433</v>
      </c>
      <c r="F1534" s="6" t="str">
        <f t="shared" si="95"/>
        <v>BULLISH</v>
      </c>
      <c r="G1534" s="6" t="str">
        <f t="shared" si="94"/>
        <v>NEUTRAL</v>
      </c>
      <c r="H1534" s="6" t="str">
        <f t="shared" si="93"/>
        <v>CONFIRMED BULLISH</v>
      </c>
    </row>
    <row r="1535" spans="1:8" ht="13.5" x14ac:dyDescent="0.25">
      <c r="A1535" s="3">
        <f>TITRES_STAT!B1538</f>
        <v>44246</v>
      </c>
      <c r="B1535" s="6">
        <f>TITRES_STAT!C1538</f>
        <v>12.89</v>
      </c>
      <c r="C1535" s="6">
        <f>TITRES_STAT!D1538</f>
        <v>8.6585000000000001</v>
      </c>
      <c r="D1535" s="6">
        <f>TITRES_STAT!E1538</f>
        <v>81997</v>
      </c>
      <c r="E1535" s="2">
        <f t="shared" si="92"/>
        <v>7224430</v>
      </c>
      <c r="F1535" s="6" t="str">
        <f t="shared" si="95"/>
        <v>BULLISH</v>
      </c>
      <c r="G1535" s="6" t="str">
        <f t="shared" si="94"/>
        <v>NEUTRAL</v>
      </c>
      <c r="H1535" s="6" t="str">
        <f t="shared" si="93"/>
        <v>CONFIRMED BULLISH</v>
      </c>
    </row>
    <row r="1536" spans="1:8" ht="13.5" x14ac:dyDescent="0.25">
      <c r="A1536" s="3">
        <f>TITRES_STAT!B1539</f>
        <v>44249</v>
      </c>
      <c r="B1536" s="6">
        <f>TITRES_STAT!C1539</f>
        <v>12.7</v>
      </c>
      <c r="C1536" s="6">
        <f>TITRES_STAT!D1539</f>
        <v>8.5307999999999993</v>
      </c>
      <c r="D1536" s="6">
        <f>TITRES_STAT!E1539</f>
        <v>29134</v>
      </c>
      <c r="E1536" s="2">
        <f t="shared" si="92"/>
        <v>7195296</v>
      </c>
      <c r="F1536" s="6" t="str">
        <f t="shared" si="95"/>
        <v>BULLISH</v>
      </c>
      <c r="G1536" s="6" t="str">
        <f t="shared" si="94"/>
        <v>NEUTRAL</v>
      </c>
      <c r="H1536" s="6" t="str">
        <f t="shared" si="93"/>
        <v>CONFIRMED BULLISH</v>
      </c>
    </row>
    <row r="1537" spans="1:8" ht="13.5" x14ac:dyDescent="0.25">
      <c r="A1537" s="3">
        <f>TITRES_STAT!B1540</f>
        <v>44250</v>
      </c>
      <c r="B1537" s="6">
        <f>TITRES_STAT!C1540</f>
        <v>12.7</v>
      </c>
      <c r="C1537" s="6">
        <f>TITRES_STAT!D1540</f>
        <v>8.5307999999999993</v>
      </c>
      <c r="D1537" s="6">
        <f>TITRES_STAT!E1540</f>
        <v>21660</v>
      </c>
      <c r="E1537" s="2">
        <f t="shared" si="92"/>
        <v>7195296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CONFIRMED BULLISH</v>
      </c>
    </row>
    <row r="1538" spans="1:8" ht="13.5" x14ac:dyDescent="0.25">
      <c r="A1538" s="3">
        <f>TITRES_STAT!B1541</f>
        <v>44251</v>
      </c>
      <c r="B1538" s="6">
        <f>TITRES_STAT!C1541</f>
        <v>12.68</v>
      </c>
      <c r="C1538" s="6">
        <f>TITRES_STAT!D1541</f>
        <v>8.5174000000000003</v>
      </c>
      <c r="D1538" s="6">
        <f>TITRES_STAT!E1541</f>
        <v>18532</v>
      </c>
      <c r="E1538" s="2">
        <f t="shared" si="92"/>
        <v>7176764</v>
      </c>
      <c r="F1538" s="6" t="str">
        <f t="shared" si="95"/>
        <v>BULLISH</v>
      </c>
      <c r="G1538" s="6" t="str">
        <f t="shared" si="94"/>
        <v>NEUTRAL</v>
      </c>
      <c r="H1538" s="6" t="str">
        <f t="shared" si="93"/>
        <v>CONFIRMED BULLISH</v>
      </c>
    </row>
    <row r="1539" spans="1:8" ht="13.5" x14ac:dyDescent="0.25">
      <c r="A1539" s="3">
        <f>TITRES_STAT!B1542</f>
        <v>44252</v>
      </c>
      <c r="B1539" s="6">
        <f>TITRES_STAT!C1542</f>
        <v>12.68</v>
      </c>
      <c r="C1539" s="6">
        <f>TITRES_STAT!D1542</f>
        <v>8.5174000000000003</v>
      </c>
      <c r="D1539" s="6">
        <f>TITRES_STAT!E1542</f>
        <v>35211</v>
      </c>
      <c r="E1539" s="2">
        <f t="shared" si="92"/>
        <v>7176764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CONFIRMED BULLISH</v>
      </c>
    </row>
    <row r="1540" spans="1:8" ht="13.5" x14ac:dyDescent="0.25">
      <c r="A1540" s="3">
        <f>TITRES_STAT!B1543</f>
        <v>44253</v>
      </c>
      <c r="B1540" s="6">
        <f>TITRES_STAT!C1543</f>
        <v>12.64</v>
      </c>
      <c r="C1540" s="6">
        <f>TITRES_STAT!D1543</f>
        <v>8.4905000000000008</v>
      </c>
      <c r="D1540" s="6">
        <f>TITRES_STAT!E1543</f>
        <v>12087</v>
      </c>
      <c r="E1540" s="2">
        <f t="shared" ref="E1540:E1603" si="96">IF(B1540&gt;B1539, E1539+D1540, IF(B1540&lt;B1539, E1539-D1540, E1539))</f>
        <v>7164677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CONFIRMED BEARISH</v>
      </c>
    </row>
    <row r="1541" spans="1:8" ht="13.5" x14ac:dyDescent="0.25">
      <c r="A1541" s="3">
        <f>TITRES_STAT!B1544</f>
        <v>44256</v>
      </c>
      <c r="B1541" s="6">
        <f>TITRES_STAT!C1544</f>
        <v>12.55</v>
      </c>
      <c r="C1541" s="6">
        <f>TITRES_STAT!D1544</f>
        <v>8.4300999999999995</v>
      </c>
      <c r="D1541" s="6">
        <f>TITRES_STAT!E1544</f>
        <v>17897</v>
      </c>
      <c r="E1541" s="2">
        <f t="shared" si="96"/>
        <v>7146780</v>
      </c>
      <c r="F1541" s="6" t="str">
        <f t="shared" si="95"/>
        <v>BEARISH</v>
      </c>
      <c r="G1541" s="6" t="str">
        <f t="shared" si="94"/>
        <v>NEUTRAL</v>
      </c>
      <c r="H1541" s="6" t="str">
        <f t="shared" si="93"/>
        <v>CONFIRMED BEARISH</v>
      </c>
    </row>
    <row r="1542" spans="1:8" ht="13.5" x14ac:dyDescent="0.25">
      <c r="A1542" s="3">
        <f>TITRES_STAT!B1545</f>
        <v>44257</v>
      </c>
      <c r="B1542" s="6">
        <f>TITRES_STAT!C1545</f>
        <v>12.62</v>
      </c>
      <c r="C1542" s="6">
        <f>TITRES_STAT!D1545</f>
        <v>8.4771000000000001</v>
      </c>
      <c r="D1542" s="6">
        <f>TITRES_STAT!E1545</f>
        <v>24355</v>
      </c>
      <c r="E1542" s="2">
        <f t="shared" si="96"/>
        <v>7171135</v>
      </c>
      <c r="F1542" s="6" t="str">
        <f t="shared" si="95"/>
        <v>BEARISH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6">
        <f>TITRES_STAT!C1546</f>
        <v>12.68</v>
      </c>
      <c r="C1543" s="6">
        <f>TITRES_STAT!D1546</f>
        <v>8.5174000000000003</v>
      </c>
      <c r="D1543" s="6">
        <f>TITRES_STAT!E1546</f>
        <v>34131</v>
      </c>
      <c r="E1543" s="2">
        <f t="shared" si="96"/>
        <v>7205266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NEUTRAL</v>
      </c>
    </row>
    <row r="1544" spans="1:8" ht="13.5" x14ac:dyDescent="0.25">
      <c r="A1544" s="3">
        <f>TITRES_STAT!B1547</f>
        <v>44259</v>
      </c>
      <c r="B1544" s="6">
        <f>TITRES_STAT!C1547</f>
        <v>12.95</v>
      </c>
      <c r="C1544" s="6">
        <f>TITRES_STAT!D1547</f>
        <v>8.6988000000000003</v>
      </c>
      <c r="D1544" s="6">
        <f>TITRES_STAT!E1547</f>
        <v>59712</v>
      </c>
      <c r="E1544" s="2">
        <f t="shared" si="96"/>
        <v>7264978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NEUTRAL</v>
      </c>
      <c r="H1544" s="6" t="str">
        <f t="shared" si="97"/>
        <v>CONFIRMED BULLISH</v>
      </c>
    </row>
    <row r="1545" spans="1:8" ht="13.5" x14ac:dyDescent="0.25">
      <c r="A1545" s="3">
        <f>TITRES_STAT!B1548</f>
        <v>44260</v>
      </c>
      <c r="B1545" s="6">
        <f>TITRES_STAT!C1548</f>
        <v>13</v>
      </c>
      <c r="C1545" s="6">
        <f>TITRES_STAT!D1548</f>
        <v>8.7323000000000004</v>
      </c>
      <c r="D1545" s="6">
        <f>TITRES_STAT!E1548</f>
        <v>85752</v>
      </c>
      <c r="E1545" s="2">
        <f t="shared" si="96"/>
        <v>7350730</v>
      </c>
      <c r="F1545" s="6" t="str">
        <f t="shared" si="99"/>
        <v>BULLISH</v>
      </c>
      <c r="G1545" s="6" t="str">
        <f t="shared" si="98"/>
        <v>STRONG</v>
      </c>
      <c r="H1545" s="6" t="str">
        <f t="shared" si="97"/>
        <v>CONFIRMED BULLISH</v>
      </c>
    </row>
    <row r="1546" spans="1:8" ht="13.5" x14ac:dyDescent="0.25">
      <c r="A1546" s="3">
        <f>TITRES_STAT!B1549</f>
        <v>44263</v>
      </c>
      <c r="B1546" s="6">
        <f>TITRES_STAT!C1549</f>
        <v>12.94</v>
      </c>
      <c r="C1546" s="6">
        <f>TITRES_STAT!D1549</f>
        <v>8.6920000000000002</v>
      </c>
      <c r="D1546" s="6">
        <f>TITRES_STAT!E1549</f>
        <v>18658</v>
      </c>
      <c r="E1546" s="2">
        <f t="shared" si="96"/>
        <v>7332072</v>
      </c>
      <c r="F1546" s="6" t="str">
        <f t="shared" si="99"/>
        <v>BULLISH</v>
      </c>
      <c r="G1546" s="6" t="str">
        <f t="shared" si="98"/>
        <v>STRONG</v>
      </c>
      <c r="H1546" s="6" t="str">
        <f t="shared" si="97"/>
        <v>CONFIRMED BULLISH</v>
      </c>
    </row>
    <row r="1547" spans="1:8" ht="13.5" x14ac:dyDescent="0.25">
      <c r="A1547" s="3">
        <f>TITRES_STAT!B1550</f>
        <v>44264</v>
      </c>
      <c r="B1547" s="6">
        <f>TITRES_STAT!C1550</f>
        <v>12.8</v>
      </c>
      <c r="C1547" s="6">
        <f>TITRES_STAT!D1550</f>
        <v>8.5980000000000008</v>
      </c>
      <c r="D1547" s="6">
        <f>TITRES_STAT!E1550</f>
        <v>24303</v>
      </c>
      <c r="E1547" s="2">
        <f t="shared" si="96"/>
        <v>7307769</v>
      </c>
      <c r="F1547" s="6" t="str">
        <f t="shared" si="99"/>
        <v>BULLISH</v>
      </c>
      <c r="G1547" s="6" t="str">
        <f t="shared" si="98"/>
        <v>NEUTRAL</v>
      </c>
      <c r="H1547" s="6" t="str">
        <f t="shared" si="97"/>
        <v>CONFIRMED BULLISH</v>
      </c>
    </row>
    <row r="1548" spans="1:8" ht="13.5" x14ac:dyDescent="0.25">
      <c r="A1548" s="3">
        <f>TITRES_STAT!B1551</f>
        <v>44265</v>
      </c>
      <c r="B1548" s="6">
        <f>TITRES_STAT!C1551</f>
        <v>12.85</v>
      </c>
      <c r="C1548" s="6">
        <f>TITRES_STAT!D1551</f>
        <v>8.6316000000000006</v>
      </c>
      <c r="D1548" s="6">
        <f>TITRES_STAT!E1551</f>
        <v>14540</v>
      </c>
      <c r="E1548" s="2">
        <f t="shared" si="96"/>
        <v>7322309</v>
      </c>
      <c r="F1548" s="6" t="str">
        <f t="shared" si="99"/>
        <v>BULLISH</v>
      </c>
      <c r="G1548" s="6" t="str">
        <f t="shared" si="98"/>
        <v>NEUTRAL</v>
      </c>
      <c r="H1548" s="6" t="str">
        <f t="shared" si="97"/>
        <v>CONFIRMED BULLISH</v>
      </c>
    </row>
    <row r="1549" spans="1:8" ht="13.5" x14ac:dyDescent="0.25">
      <c r="A1549" s="3">
        <f>TITRES_STAT!B1552</f>
        <v>44266</v>
      </c>
      <c r="B1549" s="6">
        <f>TITRES_STAT!C1552</f>
        <v>13</v>
      </c>
      <c r="C1549" s="6">
        <f>TITRES_STAT!D1552</f>
        <v>8.7323000000000004</v>
      </c>
      <c r="D1549" s="6">
        <f>TITRES_STAT!E1552</f>
        <v>65975</v>
      </c>
      <c r="E1549" s="2">
        <f t="shared" si="96"/>
        <v>7388284</v>
      </c>
      <c r="F1549" s="6" t="str">
        <f t="shared" si="99"/>
        <v>BULLISH</v>
      </c>
      <c r="G1549" s="6" t="str">
        <f t="shared" si="98"/>
        <v>NEUTRAL</v>
      </c>
      <c r="H1549" s="6" t="str">
        <f t="shared" si="97"/>
        <v>CONFIRMED BULLISH</v>
      </c>
    </row>
    <row r="1550" spans="1:8" ht="13.5" x14ac:dyDescent="0.25">
      <c r="A1550" s="3">
        <f>TITRES_STAT!B1553</f>
        <v>44267</v>
      </c>
      <c r="B1550" s="6">
        <f>TITRES_STAT!C1553</f>
        <v>12.99</v>
      </c>
      <c r="C1550" s="6">
        <f>TITRES_STAT!D1553</f>
        <v>8.7256</v>
      </c>
      <c r="D1550" s="6">
        <f>TITRES_STAT!E1553</f>
        <v>29400</v>
      </c>
      <c r="E1550" s="2">
        <f t="shared" si="96"/>
        <v>7358884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BULLISH DIVERGENCE</v>
      </c>
    </row>
    <row r="1551" spans="1:8" ht="13.5" x14ac:dyDescent="0.25">
      <c r="A1551" s="3">
        <f>TITRES_STAT!B1554</f>
        <v>44270</v>
      </c>
      <c r="B1551" s="6">
        <f>TITRES_STAT!C1554</f>
        <v>13.15</v>
      </c>
      <c r="C1551" s="6">
        <f>TITRES_STAT!D1554</f>
        <v>8.8331</v>
      </c>
      <c r="D1551" s="6">
        <f>TITRES_STAT!E1554</f>
        <v>42039</v>
      </c>
      <c r="E1551" s="2">
        <f t="shared" si="96"/>
        <v>7400923</v>
      </c>
      <c r="F1551" s="6" t="str">
        <f t="shared" si="99"/>
        <v>BULLISH</v>
      </c>
      <c r="G1551" s="6" t="str">
        <f t="shared" si="98"/>
        <v>NEUTRAL</v>
      </c>
      <c r="H1551" s="6" t="str">
        <f t="shared" si="97"/>
        <v>CONFIRMED BULLISH</v>
      </c>
    </row>
    <row r="1552" spans="1:8" ht="13.5" x14ac:dyDescent="0.25">
      <c r="A1552" s="3">
        <f>TITRES_STAT!B1555</f>
        <v>44271</v>
      </c>
      <c r="B1552" s="6">
        <f>TITRES_STAT!C1555</f>
        <v>12.99</v>
      </c>
      <c r="C1552" s="6">
        <f>TITRES_STAT!D1555</f>
        <v>8.7256</v>
      </c>
      <c r="D1552" s="6">
        <f>TITRES_STAT!E1555</f>
        <v>27341</v>
      </c>
      <c r="E1552" s="2">
        <f t="shared" si="96"/>
        <v>7373582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CONFIRMED BULLISH</v>
      </c>
    </row>
    <row r="1553" spans="1:8" ht="13.5" x14ac:dyDescent="0.25">
      <c r="A1553" s="3">
        <f>TITRES_STAT!B1556</f>
        <v>44272</v>
      </c>
      <c r="B1553" s="6">
        <f>TITRES_STAT!C1556</f>
        <v>13.09</v>
      </c>
      <c r="C1553" s="6">
        <f>TITRES_STAT!D1556</f>
        <v>8.7927999999999997</v>
      </c>
      <c r="D1553" s="6">
        <f>TITRES_STAT!E1556</f>
        <v>12938</v>
      </c>
      <c r="E1553" s="2">
        <f t="shared" si="96"/>
        <v>7386520</v>
      </c>
      <c r="F1553" s="6" t="str">
        <f t="shared" si="99"/>
        <v>BULLISH</v>
      </c>
      <c r="G1553" s="6" t="str">
        <f t="shared" si="98"/>
        <v>NEUTRAL</v>
      </c>
      <c r="H1553" s="6" t="str">
        <f t="shared" si="97"/>
        <v>CONFIRMED BULLISH</v>
      </c>
    </row>
    <row r="1554" spans="1:8" ht="13.5" x14ac:dyDescent="0.25">
      <c r="A1554" s="3">
        <f>TITRES_STAT!B1557</f>
        <v>44273</v>
      </c>
      <c r="B1554" s="6">
        <f>TITRES_STAT!C1557</f>
        <v>13.02</v>
      </c>
      <c r="C1554" s="6">
        <f>TITRES_STAT!D1557</f>
        <v>8.7457999999999991</v>
      </c>
      <c r="D1554" s="6">
        <f>TITRES_STAT!E1557</f>
        <v>50627</v>
      </c>
      <c r="E1554" s="2">
        <f t="shared" si="96"/>
        <v>7335893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BEARISH DIVERGENCE</v>
      </c>
    </row>
    <row r="1555" spans="1:8" ht="13.5" x14ac:dyDescent="0.25">
      <c r="A1555" s="3">
        <f>TITRES_STAT!B1558</f>
        <v>44274</v>
      </c>
      <c r="B1555" s="6">
        <f>TITRES_STAT!C1558</f>
        <v>13.09</v>
      </c>
      <c r="C1555" s="6">
        <f>TITRES_STAT!D1558</f>
        <v>8.7927999999999997</v>
      </c>
      <c r="D1555" s="6">
        <f>TITRES_STAT!E1558</f>
        <v>43984</v>
      </c>
      <c r="E1555" s="2">
        <f t="shared" si="96"/>
        <v>7379877</v>
      </c>
      <c r="F1555" s="6" t="str">
        <f t="shared" si="99"/>
        <v>BULLISH</v>
      </c>
      <c r="G1555" s="6" t="str">
        <f t="shared" si="98"/>
        <v>NEUTRAL</v>
      </c>
      <c r="H1555" s="6" t="str">
        <f t="shared" si="97"/>
        <v>CONFIRMED BULLISH</v>
      </c>
    </row>
    <row r="1556" spans="1:8" ht="13.5" x14ac:dyDescent="0.25">
      <c r="A1556" s="3">
        <f>TITRES_STAT!B1559</f>
        <v>44277</v>
      </c>
      <c r="B1556" s="6">
        <f>TITRES_STAT!C1559</f>
        <v>12.98</v>
      </c>
      <c r="C1556" s="6">
        <f>TITRES_STAT!D1559</f>
        <v>8.7188999999999997</v>
      </c>
      <c r="D1556" s="6">
        <f>TITRES_STAT!E1559</f>
        <v>25324</v>
      </c>
      <c r="E1556" s="2">
        <f t="shared" si="96"/>
        <v>7354553</v>
      </c>
      <c r="F1556" s="6" t="str">
        <f t="shared" si="99"/>
        <v>BEARISH</v>
      </c>
      <c r="G1556" s="6" t="str">
        <f t="shared" si="98"/>
        <v>NEUTRAL</v>
      </c>
      <c r="H1556" s="6" t="str">
        <f t="shared" si="97"/>
        <v>CONFIRMED BEARISH</v>
      </c>
    </row>
    <row r="1557" spans="1:8" ht="13.5" x14ac:dyDescent="0.25">
      <c r="A1557" s="3">
        <f>TITRES_STAT!B1560</f>
        <v>44278</v>
      </c>
      <c r="B1557" s="6">
        <f>TITRES_STAT!C1560</f>
        <v>12.98</v>
      </c>
      <c r="C1557" s="6">
        <f>TITRES_STAT!D1560</f>
        <v>8.7188999999999997</v>
      </c>
      <c r="D1557" s="6">
        <f>TITRES_STAT!E1560</f>
        <v>9012</v>
      </c>
      <c r="E1557" s="2">
        <f t="shared" si="96"/>
        <v>7354553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CONFIRMED BEARISH</v>
      </c>
    </row>
    <row r="1558" spans="1:8" ht="13.5" x14ac:dyDescent="0.25">
      <c r="A1558" s="3">
        <f>TITRES_STAT!B1561</f>
        <v>44279</v>
      </c>
      <c r="B1558" s="6">
        <f>TITRES_STAT!C1561</f>
        <v>12.97</v>
      </c>
      <c r="C1558" s="6">
        <f>TITRES_STAT!D1561</f>
        <v>8.7121999999999993</v>
      </c>
      <c r="D1558" s="6">
        <f>TITRES_STAT!E1561</f>
        <v>8978</v>
      </c>
      <c r="E1558" s="2">
        <f t="shared" si="96"/>
        <v>7345575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CONFIRMED BEARISH</v>
      </c>
    </row>
    <row r="1559" spans="1:8" ht="13.5" x14ac:dyDescent="0.25">
      <c r="A1559" s="3">
        <f>TITRES_STAT!B1562</f>
        <v>44280</v>
      </c>
      <c r="B1559" s="6">
        <f>TITRES_STAT!C1562</f>
        <v>12.9</v>
      </c>
      <c r="C1559" s="6">
        <f>TITRES_STAT!D1562</f>
        <v>8.6652000000000005</v>
      </c>
      <c r="D1559" s="6">
        <f>TITRES_STAT!E1562</f>
        <v>58837</v>
      </c>
      <c r="E1559" s="2">
        <f t="shared" si="96"/>
        <v>7286738</v>
      </c>
      <c r="F1559" s="6" t="str">
        <f t="shared" si="99"/>
        <v>BEARISH</v>
      </c>
      <c r="G1559" s="6" t="str">
        <f t="shared" si="98"/>
        <v>NEUTRAL</v>
      </c>
      <c r="H1559" s="6" t="str">
        <f t="shared" si="97"/>
        <v>CONFIRMED BEARISH</v>
      </c>
    </row>
    <row r="1560" spans="1:8" ht="13.5" x14ac:dyDescent="0.25">
      <c r="A1560" s="3">
        <f>TITRES_STAT!B1563</f>
        <v>44281</v>
      </c>
      <c r="B1560" s="6">
        <f>TITRES_STAT!C1563</f>
        <v>12.98</v>
      </c>
      <c r="C1560" s="6">
        <f>TITRES_STAT!D1563</f>
        <v>8.7188999999999997</v>
      </c>
      <c r="D1560" s="6">
        <f>TITRES_STAT!E1563</f>
        <v>33425</v>
      </c>
      <c r="E1560" s="2">
        <f t="shared" si="96"/>
        <v>7320163</v>
      </c>
      <c r="F1560" s="6" t="str">
        <f t="shared" si="99"/>
        <v>BEARISH</v>
      </c>
      <c r="G1560" s="6" t="str">
        <f t="shared" si="98"/>
        <v>NEUTRAL</v>
      </c>
      <c r="H1560" s="6" t="str">
        <f t="shared" si="97"/>
        <v>CONFIRMED BEARISH</v>
      </c>
    </row>
    <row r="1561" spans="1:8" ht="13.5" x14ac:dyDescent="0.25">
      <c r="A1561" s="3">
        <f>TITRES_STAT!B1564</f>
        <v>44284</v>
      </c>
      <c r="B1561" s="6">
        <f>TITRES_STAT!C1564</f>
        <v>12.94</v>
      </c>
      <c r="C1561" s="6">
        <f>TITRES_STAT!D1564</f>
        <v>8.6920000000000002</v>
      </c>
      <c r="D1561" s="6">
        <f>TITRES_STAT!E1564</f>
        <v>23855</v>
      </c>
      <c r="E1561" s="2">
        <f t="shared" si="96"/>
        <v>7296308</v>
      </c>
      <c r="F1561" s="6" t="str">
        <f t="shared" si="99"/>
        <v>BEARISH</v>
      </c>
      <c r="G1561" s="6" t="str">
        <f t="shared" si="98"/>
        <v>NEUTRAL</v>
      </c>
      <c r="H1561" s="6" t="str">
        <f t="shared" si="97"/>
        <v>CONFIRMED BEARISH</v>
      </c>
    </row>
    <row r="1562" spans="1:8" ht="13.5" x14ac:dyDescent="0.25">
      <c r="A1562" s="3">
        <f>TITRES_STAT!B1565</f>
        <v>44285</v>
      </c>
      <c r="B1562" s="6">
        <f>TITRES_STAT!C1565</f>
        <v>12.93</v>
      </c>
      <c r="C1562" s="6">
        <f>TITRES_STAT!D1565</f>
        <v>8.6852999999999998</v>
      </c>
      <c r="D1562" s="6">
        <f>TITRES_STAT!E1565</f>
        <v>24648</v>
      </c>
      <c r="E1562" s="2">
        <f t="shared" si="96"/>
        <v>7271660</v>
      </c>
      <c r="F1562" s="6" t="str">
        <f t="shared" si="99"/>
        <v>BEARISH</v>
      </c>
      <c r="G1562" s="6" t="str">
        <f t="shared" si="98"/>
        <v>NEUTRAL</v>
      </c>
      <c r="H1562" s="6" t="str">
        <f t="shared" si="97"/>
        <v>CONFIRMED BEARISH</v>
      </c>
    </row>
    <row r="1563" spans="1:8" ht="13.5" x14ac:dyDescent="0.25">
      <c r="A1563" s="3">
        <f>TITRES_STAT!B1566</f>
        <v>44286</v>
      </c>
      <c r="B1563" s="6">
        <f>TITRES_STAT!C1566</f>
        <v>12.92</v>
      </c>
      <c r="C1563" s="6">
        <f>TITRES_STAT!D1566</f>
        <v>8.6785999999999994</v>
      </c>
      <c r="D1563" s="6">
        <f>TITRES_STAT!E1566</f>
        <v>68332</v>
      </c>
      <c r="E1563" s="2">
        <f t="shared" si="96"/>
        <v>7203328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CONFIRMED BEARISH</v>
      </c>
    </row>
    <row r="1564" spans="1:8" ht="13.5" x14ac:dyDescent="0.25">
      <c r="A1564" s="3">
        <f>TITRES_STAT!B1567</f>
        <v>44287</v>
      </c>
      <c r="B1564" s="6">
        <f>TITRES_STAT!C1567</f>
        <v>12.92</v>
      </c>
      <c r="C1564" s="6">
        <f>TITRES_STAT!D1567</f>
        <v>8.6785999999999994</v>
      </c>
      <c r="D1564" s="6">
        <f>TITRES_STAT!E1567</f>
        <v>57234</v>
      </c>
      <c r="E1564" s="2">
        <f t="shared" si="96"/>
        <v>7203328</v>
      </c>
      <c r="F1564" s="6" t="str">
        <f t="shared" si="99"/>
        <v>BEARISH</v>
      </c>
      <c r="G1564" s="6" t="str">
        <f t="shared" si="98"/>
        <v>NEUTRAL</v>
      </c>
      <c r="H1564" s="6" t="str">
        <f t="shared" si="97"/>
        <v>BEARISH DIVERGENCE</v>
      </c>
    </row>
    <row r="1565" spans="1:8" ht="13.5" x14ac:dyDescent="0.25">
      <c r="A1565" s="3">
        <f>TITRES_STAT!B1568</f>
        <v>44288</v>
      </c>
      <c r="B1565" s="6">
        <f>TITRES_STAT!C1568</f>
        <v>12.97</v>
      </c>
      <c r="C1565" s="6">
        <f>TITRES_STAT!D1568</f>
        <v>8.7121999999999993</v>
      </c>
      <c r="D1565" s="6">
        <f>TITRES_STAT!E1568</f>
        <v>89515</v>
      </c>
      <c r="E1565" s="2">
        <f t="shared" si="96"/>
        <v>7292843</v>
      </c>
      <c r="F1565" s="6" t="str">
        <f t="shared" si="99"/>
        <v>BEARISH</v>
      </c>
      <c r="G1565" s="6" t="str">
        <f t="shared" si="98"/>
        <v>NEUTRAL</v>
      </c>
      <c r="H1565" s="6" t="str">
        <f t="shared" si="97"/>
        <v>CONFIRMED BEARISH</v>
      </c>
    </row>
    <row r="1566" spans="1:8" ht="13.5" x14ac:dyDescent="0.25">
      <c r="A1566" s="3">
        <f>TITRES_STAT!B1569</f>
        <v>44291</v>
      </c>
      <c r="B1566" s="6">
        <f>TITRES_STAT!C1569</f>
        <v>13.09</v>
      </c>
      <c r="C1566" s="6">
        <f>TITRES_STAT!D1569</f>
        <v>8.7927999999999997</v>
      </c>
      <c r="D1566" s="6">
        <f>TITRES_STAT!E1569</f>
        <v>41022</v>
      </c>
      <c r="E1566" s="2">
        <f t="shared" si="96"/>
        <v>7333865</v>
      </c>
      <c r="F1566" s="6" t="str">
        <f t="shared" si="99"/>
        <v>BULLISH</v>
      </c>
      <c r="G1566" s="6" t="str">
        <f t="shared" si="98"/>
        <v>NEUTRAL</v>
      </c>
      <c r="H1566" s="6" t="str">
        <f t="shared" si="97"/>
        <v>CONFIRMED BULLISH</v>
      </c>
    </row>
    <row r="1567" spans="1:8" ht="13.5" x14ac:dyDescent="0.25">
      <c r="A1567" s="3">
        <f>TITRES_STAT!B1570</f>
        <v>44292</v>
      </c>
      <c r="B1567" s="6">
        <f>TITRES_STAT!C1570</f>
        <v>13</v>
      </c>
      <c r="C1567" s="6">
        <f>TITRES_STAT!D1570</f>
        <v>8.7323000000000004</v>
      </c>
      <c r="D1567" s="6">
        <f>TITRES_STAT!E1570</f>
        <v>46056</v>
      </c>
      <c r="E1567" s="2">
        <f t="shared" si="96"/>
        <v>7287809</v>
      </c>
      <c r="F1567" s="6" t="str">
        <f t="shared" si="99"/>
        <v>BULLISH</v>
      </c>
      <c r="G1567" s="6" t="str">
        <f t="shared" si="98"/>
        <v>NEUTRAL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12.97</v>
      </c>
      <c r="C1568" s="6">
        <f>TITRES_STAT!D1571</f>
        <v>8.7121999999999993</v>
      </c>
      <c r="D1568" s="6">
        <f>TITRES_STAT!E1571</f>
        <v>15625</v>
      </c>
      <c r="E1568" s="2">
        <f t="shared" si="96"/>
        <v>7272184</v>
      </c>
      <c r="F1568" s="6" t="str">
        <f t="shared" si="99"/>
        <v>BULLISH</v>
      </c>
      <c r="G1568" s="6" t="str">
        <f t="shared" si="98"/>
        <v>NEUTRAL</v>
      </c>
      <c r="H1568" s="6" t="str">
        <f t="shared" si="97"/>
        <v>CONFIRMED BULLISH</v>
      </c>
    </row>
    <row r="1569" spans="1:8" ht="13.5" x14ac:dyDescent="0.25">
      <c r="A1569" s="3">
        <f>TITRES_STAT!B1572</f>
        <v>44294</v>
      </c>
      <c r="B1569" s="6">
        <f>TITRES_STAT!C1572</f>
        <v>12.95</v>
      </c>
      <c r="C1569" s="6">
        <f>TITRES_STAT!D1572</f>
        <v>8.6988000000000003</v>
      </c>
      <c r="D1569" s="6">
        <f>TITRES_STAT!E1572</f>
        <v>69813</v>
      </c>
      <c r="E1569" s="2">
        <f t="shared" si="96"/>
        <v>7202371</v>
      </c>
      <c r="F1569" s="6" t="str">
        <f t="shared" si="99"/>
        <v>BEARISH</v>
      </c>
      <c r="G1569" s="6" t="str">
        <f t="shared" si="98"/>
        <v>NEUTRAL</v>
      </c>
      <c r="H1569" s="6" t="str">
        <f t="shared" si="97"/>
        <v>BEARISH DIVERGENCE</v>
      </c>
    </row>
    <row r="1570" spans="1:8" ht="13.5" x14ac:dyDescent="0.25">
      <c r="A1570" s="3">
        <f>TITRES_STAT!B1573</f>
        <v>44298</v>
      </c>
      <c r="B1570" s="6">
        <f>TITRES_STAT!C1573</f>
        <v>12.9</v>
      </c>
      <c r="C1570" s="6">
        <f>TITRES_STAT!D1573</f>
        <v>8.6652000000000005</v>
      </c>
      <c r="D1570" s="6">
        <f>TITRES_STAT!E1573</f>
        <v>20728</v>
      </c>
      <c r="E1570" s="2">
        <f t="shared" si="96"/>
        <v>7181643</v>
      </c>
      <c r="F1570" s="6" t="str">
        <f t="shared" si="99"/>
        <v>BEARISH</v>
      </c>
      <c r="G1570" s="6" t="str">
        <f t="shared" si="98"/>
        <v>NEUTRAL</v>
      </c>
      <c r="H1570" s="6" t="str">
        <f t="shared" si="97"/>
        <v>CONFIRMED BEARISH</v>
      </c>
    </row>
    <row r="1571" spans="1:8" ht="13.5" x14ac:dyDescent="0.25">
      <c r="A1571" s="3">
        <f>TITRES_STAT!B1574</f>
        <v>44299</v>
      </c>
      <c r="B1571" s="6">
        <f>TITRES_STAT!C1574</f>
        <v>12.87</v>
      </c>
      <c r="C1571" s="6">
        <f>TITRES_STAT!D1574</f>
        <v>8.6449999999999996</v>
      </c>
      <c r="D1571" s="6">
        <f>TITRES_STAT!E1574</f>
        <v>12667</v>
      </c>
      <c r="E1571" s="2">
        <f t="shared" si="96"/>
        <v>7168976</v>
      </c>
      <c r="F1571" s="6" t="str">
        <f t="shared" si="99"/>
        <v>BEARISH</v>
      </c>
      <c r="G1571" s="6" t="str">
        <f t="shared" si="98"/>
        <v>WEAK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12.84</v>
      </c>
      <c r="C1572" s="6">
        <f>TITRES_STAT!D1575</f>
        <v>8.6249000000000002</v>
      </c>
      <c r="D1572" s="6">
        <f>TITRES_STAT!E1575</f>
        <v>9215</v>
      </c>
      <c r="E1572" s="2">
        <f t="shared" si="96"/>
        <v>7159761</v>
      </c>
      <c r="F1572" s="6" t="str">
        <f t="shared" si="99"/>
        <v>BEARISH</v>
      </c>
      <c r="G1572" s="6" t="str">
        <f t="shared" si="98"/>
        <v>NEUTRAL</v>
      </c>
      <c r="H1572" s="6" t="str">
        <f t="shared" si="97"/>
        <v>CONFIRMED BEARISH</v>
      </c>
    </row>
    <row r="1573" spans="1:8" ht="13.5" x14ac:dyDescent="0.25">
      <c r="A1573" s="3">
        <f>TITRES_STAT!B1576</f>
        <v>44301</v>
      </c>
      <c r="B1573" s="6">
        <f>TITRES_STAT!C1576</f>
        <v>12.74</v>
      </c>
      <c r="C1573" s="6">
        <f>TITRES_STAT!D1576</f>
        <v>8.5577000000000005</v>
      </c>
      <c r="D1573" s="6">
        <f>TITRES_STAT!E1576</f>
        <v>17893</v>
      </c>
      <c r="E1573" s="2">
        <f t="shared" si="96"/>
        <v>7141868</v>
      </c>
      <c r="F1573" s="6" t="str">
        <f t="shared" si="99"/>
        <v>BEARISH</v>
      </c>
      <c r="G1573" s="6" t="str">
        <f t="shared" si="98"/>
        <v>NEUTRAL</v>
      </c>
      <c r="H1573" s="6" t="str">
        <f t="shared" si="97"/>
        <v>CONFIRMED BEARISH</v>
      </c>
    </row>
    <row r="1574" spans="1:8" ht="13.5" x14ac:dyDescent="0.25">
      <c r="A1574" s="3">
        <f>TITRES_STAT!B1577</f>
        <v>44302</v>
      </c>
      <c r="B1574" s="6">
        <f>TITRES_STAT!C1577</f>
        <v>12.74</v>
      </c>
      <c r="C1574" s="6">
        <f>TITRES_STAT!D1577</f>
        <v>8.5577000000000005</v>
      </c>
      <c r="D1574" s="6">
        <f>TITRES_STAT!E1577</f>
        <v>20622</v>
      </c>
      <c r="E1574" s="2">
        <f t="shared" si="96"/>
        <v>7141868</v>
      </c>
      <c r="F1574" s="6" t="str">
        <f t="shared" si="99"/>
        <v>BEARISH</v>
      </c>
      <c r="G1574" s="6" t="str">
        <f t="shared" si="98"/>
        <v>NEUTRAL</v>
      </c>
      <c r="H1574" s="6" t="str">
        <f t="shared" si="97"/>
        <v>CONFIRMED BEARISH</v>
      </c>
    </row>
    <row r="1575" spans="1:8" ht="13.5" x14ac:dyDescent="0.25">
      <c r="A1575" s="3">
        <f>TITRES_STAT!B1578</f>
        <v>44305</v>
      </c>
      <c r="B1575" s="6">
        <f>TITRES_STAT!C1578</f>
        <v>12.74</v>
      </c>
      <c r="C1575" s="6">
        <f>TITRES_STAT!D1578</f>
        <v>8.5577000000000005</v>
      </c>
      <c r="D1575" s="6">
        <f>TITRES_STAT!E1578</f>
        <v>10791</v>
      </c>
      <c r="E1575" s="2">
        <f t="shared" si="96"/>
        <v>7141868</v>
      </c>
      <c r="F1575" s="6" t="str">
        <f t="shared" si="99"/>
        <v>BEARISH</v>
      </c>
      <c r="G1575" s="6" t="str">
        <f t="shared" si="98"/>
        <v>NEUTRAL</v>
      </c>
      <c r="H1575" s="6" t="str">
        <f t="shared" si="97"/>
        <v>CONFIRMED BEARISH</v>
      </c>
    </row>
    <row r="1576" spans="1:8" ht="13.5" x14ac:dyDescent="0.25">
      <c r="A1576" s="3">
        <f>TITRES_STAT!B1579</f>
        <v>44306</v>
      </c>
      <c r="B1576" s="6">
        <f>TITRES_STAT!C1579</f>
        <v>12.69</v>
      </c>
      <c r="C1576" s="6">
        <f>TITRES_STAT!D1579</f>
        <v>8.5241000000000007</v>
      </c>
      <c r="D1576" s="6">
        <f>TITRES_STAT!E1579</f>
        <v>13597</v>
      </c>
      <c r="E1576" s="2">
        <f t="shared" si="96"/>
        <v>7128271</v>
      </c>
      <c r="F1576" s="6" t="str">
        <f t="shared" si="99"/>
        <v>BEARISH</v>
      </c>
      <c r="G1576" s="6" t="str">
        <f t="shared" si="98"/>
        <v>NEUTRAL</v>
      </c>
      <c r="H1576" s="6" t="str">
        <f t="shared" si="97"/>
        <v>CONFIRMED BEARISH</v>
      </c>
    </row>
    <row r="1577" spans="1:8" ht="13.5" x14ac:dyDescent="0.25">
      <c r="A1577" s="3">
        <f>TITRES_STAT!B1580</f>
        <v>44307</v>
      </c>
      <c r="B1577" s="6">
        <f>TITRES_STAT!C1580</f>
        <v>12.6</v>
      </c>
      <c r="C1577" s="6">
        <f>TITRES_STAT!D1580</f>
        <v>8.4636999999999993</v>
      </c>
      <c r="D1577" s="6">
        <f>TITRES_STAT!E1580</f>
        <v>31942</v>
      </c>
      <c r="E1577" s="2">
        <f t="shared" si="96"/>
        <v>7096329</v>
      </c>
      <c r="F1577" s="6" t="str">
        <f t="shared" si="99"/>
        <v>BEARISH</v>
      </c>
      <c r="G1577" s="6" t="str">
        <f t="shared" si="98"/>
        <v>NEUTRAL</v>
      </c>
      <c r="H1577" s="6" t="str">
        <f t="shared" si="97"/>
        <v>CONFIRMED BEARISH</v>
      </c>
    </row>
    <row r="1578" spans="1:8" ht="13.5" x14ac:dyDescent="0.25">
      <c r="A1578" s="3">
        <f>TITRES_STAT!B1581</f>
        <v>44308</v>
      </c>
      <c r="B1578" s="6">
        <f>TITRES_STAT!C1581</f>
        <v>12.45</v>
      </c>
      <c r="C1578" s="6">
        <f>TITRES_STAT!D1581</f>
        <v>8.3628999999999998</v>
      </c>
      <c r="D1578" s="6">
        <f>TITRES_STAT!E1581</f>
        <v>17006</v>
      </c>
      <c r="E1578" s="2">
        <f t="shared" si="96"/>
        <v>7079323</v>
      </c>
      <c r="F1578" s="6" t="str">
        <f t="shared" si="99"/>
        <v>BEARISH</v>
      </c>
      <c r="G1578" s="6" t="str">
        <f t="shared" si="98"/>
        <v>NEUTRAL</v>
      </c>
      <c r="H1578" s="6" t="str">
        <f t="shared" si="97"/>
        <v>CONFIRMED BEARISH</v>
      </c>
    </row>
    <row r="1579" spans="1:8" ht="13.5" x14ac:dyDescent="0.25">
      <c r="A1579" s="3">
        <f>TITRES_STAT!B1582</f>
        <v>44309</v>
      </c>
      <c r="B1579" s="6">
        <f>TITRES_STAT!C1582</f>
        <v>12.49</v>
      </c>
      <c r="C1579" s="6">
        <f>TITRES_STAT!D1582</f>
        <v>8.3897999999999993</v>
      </c>
      <c r="D1579" s="6">
        <f>TITRES_STAT!E1582</f>
        <v>12617</v>
      </c>
      <c r="E1579" s="2">
        <f t="shared" si="96"/>
        <v>7091940</v>
      </c>
      <c r="F1579" s="6" t="str">
        <f t="shared" si="99"/>
        <v>BEARISH</v>
      </c>
      <c r="G1579" s="6" t="str">
        <f t="shared" si="98"/>
        <v>NEUTRAL</v>
      </c>
      <c r="H1579" s="6" t="str">
        <f t="shared" si="97"/>
        <v>CONFIRMED BEARISH</v>
      </c>
    </row>
    <row r="1580" spans="1:8" ht="13.5" x14ac:dyDescent="0.25">
      <c r="A1580" s="3">
        <f>TITRES_STAT!B1583</f>
        <v>44312</v>
      </c>
      <c r="B1580" s="6">
        <f>TITRES_STAT!C1583</f>
        <v>12.35</v>
      </c>
      <c r="C1580" s="6">
        <f>TITRES_STAT!D1583</f>
        <v>8.2957000000000001</v>
      </c>
      <c r="D1580" s="6">
        <f>TITRES_STAT!E1583</f>
        <v>14008</v>
      </c>
      <c r="E1580" s="2">
        <f t="shared" si="96"/>
        <v>7077932</v>
      </c>
      <c r="F1580" s="6" t="str">
        <f t="shared" si="99"/>
        <v>BEARISH</v>
      </c>
      <c r="G1580" s="6" t="str">
        <f t="shared" si="98"/>
        <v>NEUTRAL</v>
      </c>
      <c r="H1580" s="6" t="str">
        <f t="shared" si="97"/>
        <v>CONFIRMED BEARISH</v>
      </c>
    </row>
    <row r="1581" spans="1:8" ht="13.5" x14ac:dyDescent="0.25">
      <c r="A1581" s="3">
        <f>TITRES_STAT!B1584</f>
        <v>44313</v>
      </c>
      <c r="B1581" s="6">
        <f>TITRES_STAT!C1584</f>
        <v>12.34</v>
      </c>
      <c r="C1581" s="6">
        <f>TITRES_STAT!D1584</f>
        <v>8.2889999999999997</v>
      </c>
      <c r="D1581" s="6">
        <f>TITRES_STAT!E1584</f>
        <v>22649</v>
      </c>
      <c r="E1581" s="2">
        <f t="shared" si="96"/>
        <v>7055283</v>
      </c>
      <c r="F1581" s="6" t="str">
        <f t="shared" si="99"/>
        <v>BEARISH</v>
      </c>
      <c r="G1581" s="6" t="str">
        <f t="shared" si="98"/>
        <v>NEUTRAL</v>
      </c>
      <c r="H1581" s="6" t="str">
        <f t="shared" si="97"/>
        <v>CONFIRMED BEARISH</v>
      </c>
    </row>
    <row r="1582" spans="1:8" ht="13.5" x14ac:dyDescent="0.25">
      <c r="A1582" s="3">
        <f>TITRES_STAT!B1585</f>
        <v>44314</v>
      </c>
      <c r="B1582" s="6">
        <f>TITRES_STAT!C1585</f>
        <v>12.39</v>
      </c>
      <c r="C1582" s="6">
        <f>TITRES_STAT!D1585</f>
        <v>8.3225999999999996</v>
      </c>
      <c r="D1582" s="6">
        <f>TITRES_STAT!E1585</f>
        <v>8990</v>
      </c>
      <c r="E1582" s="2">
        <f t="shared" si="96"/>
        <v>7064273</v>
      </c>
      <c r="F1582" s="6" t="str">
        <f t="shared" si="99"/>
        <v>BEARISH</v>
      </c>
      <c r="G1582" s="6" t="str">
        <f t="shared" si="98"/>
        <v>NEUTRAL</v>
      </c>
      <c r="H1582" s="6" t="str">
        <f t="shared" si="97"/>
        <v>CONFIRMED BEARISH</v>
      </c>
    </row>
    <row r="1583" spans="1:8" ht="13.5" x14ac:dyDescent="0.25">
      <c r="A1583" s="3">
        <f>TITRES_STAT!B1586</f>
        <v>44315</v>
      </c>
      <c r="B1583" s="6">
        <f>TITRES_STAT!C1586</f>
        <v>12.69</v>
      </c>
      <c r="C1583" s="6">
        <f>TITRES_STAT!D1586</f>
        <v>8.5241000000000007</v>
      </c>
      <c r="D1583" s="6">
        <f>TITRES_STAT!E1586</f>
        <v>29102</v>
      </c>
      <c r="E1583" s="2">
        <f t="shared" si="96"/>
        <v>7093375</v>
      </c>
      <c r="F1583" s="6" t="str">
        <f t="shared" si="99"/>
        <v>BULLISH</v>
      </c>
      <c r="G1583" s="6" t="str">
        <f t="shared" si="98"/>
        <v>NEUTRAL</v>
      </c>
      <c r="H1583" s="6" t="str">
        <f t="shared" si="97"/>
        <v>CONFIRMED BULLISH</v>
      </c>
    </row>
    <row r="1584" spans="1:8" ht="13.5" x14ac:dyDescent="0.25">
      <c r="A1584" s="3">
        <f>TITRES_STAT!B1587</f>
        <v>44316</v>
      </c>
      <c r="B1584" s="6">
        <f>TITRES_STAT!C1587</f>
        <v>12.6</v>
      </c>
      <c r="C1584" s="6">
        <f>TITRES_STAT!D1587</f>
        <v>8.4636999999999993</v>
      </c>
      <c r="D1584" s="6">
        <f>TITRES_STAT!E1587</f>
        <v>11029</v>
      </c>
      <c r="E1584" s="2">
        <f t="shared" si="96"/>
        <v>7082346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BEARISH DIVERGENCE</v>
      </c>
    </row>
    <row r="1585" spans="1:8" ht="13.5" x14ac:dyDescent="0.25">
      <c r="A1585" s="3">
        <f>TITRES_STAT!B1588</f>
        <v>44319</v>
      </c>
      <c r="B1585" s="6">
        <f>TITRES_STAT!C1588</f>
        <v>12.6</v>
      </c>
      <c r="C1585" s="6">
        <f>TITRES_STAT!D1588</f>
        <v>8.4636999999999993</v>
      </c>
      <c r="D1585" s="6">
        <f>TITRES_STAT!E1588</f>
        <v>9714</v>
      </c>
      <c r="E1585" s="2">
        <f t="shared" si="96"/>
        <v>7082346</v>
      </c>
      <c r="F1585" s="6" t="str">
        <f t="shared" si="99"/>
        <v>BULLISH</v>
      </c>
      <c r="G1585" s="6" t="str">
        <f t="shared" si="98"/>
        <v>NEUTRAL</v>
      </c>
      <c r="H1585" s="6" t="str">
        <f t="shared" si="97"/>
        <v>CONFIRMED BULLISH</v>
      </c>
    </row>
    <row r="1586" spans="1:8" ht="13.5" x14ac:dyDescent="0.25">
      <c r="A1586" s="3">
        <f>TITRES_STAT!B1589</f>
        <v>44320</v>
      </c>
      <c r="B1586" s="6">
        <f>TITRES_STAT!C1589</f>
        <v>12.69</v>
      </c>
      <c r="C1586" s="6">
        <f>TITRES_STAT!D1589</f>
        <v>8.5241000000000007</v>
      </c>
      <c r="D1586" s="6">
        <f>TITRES_STAT!E1589</f>
        <v>261659</v>
      </c>
      <c r="E1586" s="2">
        <f t="shared" si="96"/>
        <v>7344005</v>
      </c>
      <c r="F1586" s="6" t="str">
        <f t="shared" si="99"/>
        <v>BULLISH</v>
      </c>
      <c r="G1586" s="6" t="str">
        <f t="shared" si="98"/>
        <v>STRONG</v>
      </c>
      <c r="H1586" s="6" t="str">
        <f t="shared" si="97"/>
        <v>CONFIRMED BULLISH</v>
      </c>
    </row>
    <row r="1587" spans="1:8" ht="13.5" x14ac:dyDescent="0.25">
      <c r="A1587" s="3">
        <f>TITRES_STAT!B1590</f>
        <v>44321</v>
      </c>
      <c r="B1587" s="6">
        <f>TITRES_STAT!C1590</f>
        <v>12.68</v>
      </c>
      <c r="C1587" s="6">
        <f>TITRES_STAT!D1590</f>
        <v>8.5174000000000003</v>
      </c>
      <c r="D1587" s="6">
        <f>TITRES_STAT!E1590</f>
        <v>8061</v>
      </c>
      <c r="E1587" s="2">
        <f t="shared" si="96"/>
        <v>7335944</v>
      </c>
      <c r="F1587" s="6" t="str">
        <f t="shared" si="99"/>
        <v>BULLISH</v>
      </c>
      <c r="G1587" s="6" t="str">
        <f t="shared" si="98"/>
        <v>STRONG</v>
      </c>
      <c r="H1587" s="6" t="str">
        <f t="shared" si="97"/>
        <v>CONFIRMED BULLISH</v>
      </c>
    </row>
    <row r="1588" spans="1:8" ht="13.5" x14ac:dyDescent="0.25">
      <c r="A1588" s="3">
        <f>TITRES_STAT!B1591</f>
        <v>44322</v>
      </c>
      <c r="B1588" s="6">
        <f>TITRES_STAT!C1591</f>
        <v>12.64</v>
      </c>
      <c r="C1588" s="6">
        <f>TITRES_STAT!D1591</f>
        <v>8.4905000000000008</v>
      </c>
      <c r="D1588" s="6">
        <f>TITRES_STAT!E1591</f>
        <v>6972</v>
      </c>
      <c r="E1588" s="2">
        <f t="shared" si="96"/>
        <v>7328972</v>
      </c>
      <c r="F1588" s="6" t="str">
        <f t="shared" si="99"/>
        <v>BULLISH</v>
      </c>
      <c r="G1588" s="6" t="str">
        <f t="shared" si="98"/>
        <v>STRONG</v>
      </c>
      <c r="H1588" s="6" t="str">
        <f t="shared" si="97"/>
        <v>BULLISH DIVERGENCE</v>
      </c>
    </row>
    <row r="1589" spans="1:8" ht="13.5" x14ac:dyDescent="0.25">
      <c r="A1589" s="3">
        <f>TITRES_STAT!B1592</f>
        <v>44323</v>
      </c>
      <c r="B1589" s="6">
        <f>TITRES_STAT!C1592</f>
        <v>12.5</v>
      </c>
      <c r="C1589" s="6">
        <f>TITRES_STAT!D1592</f>
        <v>8.3964999999999996</v>
      </c>
      <c r="D1589" s="6">
        <f>TITRES_STAT!E1592</f>
        <v>12794</v>
      </c>
      <c r="E1589" s="2">
        <f t="shared" si="96"/>
        <v>7316178</v>
      </c>
      <c r="F1589" s="6" t="str">
        <f t="shared" si="99"/>
        <v>BULLISH</v>
      </c>
      <c r="G1589" s="6" t="str">
        <f t="shared" si="98"/>
        <v>STRONG</v>
      </c>
      <c r="H1589" s="6" t="str">
        <f t="shared" si="97"/>
        <v>BULLISH DIVERGENCE</v>
      </c>
    </row>
    <row r="1590" spans="1:8" ht="13.5" x14ac:dyDescent="0.25">
      <c r="A1590" s="3">
        <f>TITRES_STAT!B1593</f>
        <v>44326</v>
      </c>
      <c r="B1590" s="6">
        <f>TITRES_STAT!C1593</f>
        <v>12.55</v>
      </c>
      <c r="C1590" s="6">
        <f>TITRES_STAT!D1593</f>
        <v>8.4300999999999995</v>
      </c>
      <c r="D1590" s="6">
        <f>TITRES_STAT!E1593</f>
        <v>9376</v>
      </c>
      <c r="E1590" s="2">
        <f t="shared" si="96"/>
        <v>7325554</v>
      </c>
      <c r="F1590" s="6" t="str">
        <f t="shared" si="99"/>
        <v>BULLISH</v>
      </c>
      <c r="G1590" s="6" t="str">
        <f t="shared" si="98"/>
        <v>STRONG</v>
      </c>
      <c r="H1590" s="6" t="str">
        <f t="shared" si="97"/>
        <v>BULLISH DIVERGENCE</v>
      </c>
    </row>
    <row r="1591" spans="1:8" ht="13.5" x14ac:dyDescent="0.25">
      <c r="A1591" s="3">
        <f>TITRES_STAT!B1594</f>
        <v>44327</v>
      </c>
      <c r="B1591" s="6">
        <f>TITRES_STAT!C1594</f>
        <v>12.79</v>
      </c>
      <c r="C1591" s="6">
        <f>TITRES_STAT!D1594</f>
        <v>8.5913000000000004</v>
      </c>
      <c r="D1591" s="6">
        <f>TITRES_STAT!E1594</f>
        <v>58180</v>
      </c>
      <c r="E1591" s="2">
        <f t="shared" si="96"/>
        <v>7383734</v>
      </c>
      <c r="F1591" s="6" t="str">
        <f t="shared" si="99"/>
        <v>BULLISH</v>
      </c>
      <c r="G1591" s="6" t="str">
        <f t="shared" si="98"/>
        <v>NEUTRAL</v>
      </c>
      <c r="H1591" s="6" t="str">
        <f t="shared" si="97"/>
        <v>CONFIRMED BULLISH</v>
      </c>
    </row>
    <row r="1592" spans="1:8" ht="13.5" x14ac:dyDescent="0.25">
      <c r="A1592" s="3">
        <f>TITRES_STAT!B1595</f>
        <v>44333</v>
      </c>
      <c r="B1592" s="6">
        <f>TITRES_STAT!C1595</f>
        <v>12.88</v>
      </c>
      <c r="C1592" s="6">
        <f>TITRES_STAT!D1595</f>
        <v>8.6516999999999999</v>
      </c>
      <c r="D1592" s="6">
        <f>TITRES_STAT!E1595</f>
        <v>27302</v>
      </c>
      <c r="E1592" s="2">
        <f t="shared" si="96"/>
        <v>7411036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12.91</v>
      </c>
      <c r="C1593" s="6">
        <f>TITRES_STAT!D1596</f>
        <v>8.6719000000000008</v>
      </c>
      <c r="D1593" s="6">
        <f>TITRES_STAT!E1596</f>
        <v>23675</v>
      </c>
      <c r="E1593" s="2">
        <f t="shared" si="96"/>
        <v>7434711</v>
      </c>
      <c r="F1593" s="6" t="str">
        <f t="shared" si="99"/>
        <v>BULLISH</v>
      </c>
      <c r="G1593" s="6" t="str">
        <f t="shared" si="98"/>
        <v>NEUTRAL</v>
      </c>
      <c r="H1593" s="6" t="str">
        <f t="shared" si="97"/>
        <v>CONFIRMED BULLISH</v>
      </c>
    </row>
    <row r="1594" spans="1:8" ht="13.5" x14ac:dyDescent="0.25">
      <c r="A1594" s="3">
        <f>TITRES_STAT!B1597</f>
        <v>44335</v>
      </c>
      <c r="B1594" s="6">
        <f>TITRES_STAT!C1597</f>
        <v>12.9</v>
      </c>
      <c r="C1594" s="6">
        <f>TITRES_STAT!D1597</f>
        <v>8.6652000000000005</v>
      </c>
      <c r="D1594" s="6">
        <f>TITRES_STAT!E1597</f>
        <v>16712</v>
      </c>
      <c r="E1594" s="2">
        <f t="shared" si="96"/>
        <v>7417999</v>
      </c>
      <c r="F1594" s="6" t="str">
        <f t="shared" si="99"/>
        <v>BULLISH</v>
      </c>
      <c r="G1594" s="6" t="str">
        <f t="shared" si="98"/>
        <v>NEUTRAL</v>
      </c>
      <c r="H1594" s="6" t="str">
        <f t="shared" si="97"/>
        <v>CONFIRMED BULLISH</v>
      </c>
    </row>
    <row r="1595" spans="1:8" ht="13.5" x14ac:dyDescent="0.25">
      <c r="A1595" s="3">
        <f>TITRES_STAT!B1598</f>
        <v>44336</v>
      </c>
      <c r="B1595" s="6">
        <f>TITRES_STAT!C1598</f>
        <v>12.93</v>
      </c>
      <c r="C1595" s="6">
        <f>TITRES_STAT!D1598</f>
        <v>8.6852999999999998</v>
      </c>
      <c r="D1595" s="6">
        <f>TITRES_STAT!E1598</f>
        <v>29155</v>
      </c>
      <c r="E1595" s="2">
        <f t="shared" si="96"/>
        <v>7447154</v>
      </c>
      <c r="F1595" s="6" t="str">
        <f t="shared" si="99"/>
        <v>BULLISH</v>
      </c>
      <c r="G1595" s="6" t="str">
        <f t="shared" si="98"/>
        <v>NEUTRAL</v>
      </c>
      <c r="H1595" s="6" t="str">
        <f t="shared" si="97"/>
        <v>CONFIRMED BULLISH</v>
      </c>
    </row>
    <row r="1596" spans="1:8" ht="13.5" x14ac:dyDescent="0.25">
      <c r="A1596" s="3">
        <f>TITRES_STAT!B1599</f>
        <v>44337</v>
      </c>
      <c r="B1596" s="6">
        <f>TITRES_STAT!C1599</f>
        <v>12.9</v>
      </c>
      <c r="C1596" s="6">
        <f>TITRES_STAT!D1599</f>
        <v>8.6652000000000005</v>
      </c>
      <c r="D1596" s="6">
        <f>TITRES_STAT!E1599</f>
        <v>19875</v>
      </c>
      <c r="E1596" s="2">
        <f t="shared" si="96"/>
        <v>7427279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CONFIRMED BULLISH</v>
      </c>
    </row>
    <row r="1597" spans="1:8" ht="13.5" x14ac:dyDescent="0.25">
      <c r="A1597" s="3">
        <f>TITRES_STAT!B1600</f>
        <v>44340</v>
      </c>
      <c r="B1597" s="6">
        <f>TITRES_STAT!C1600</f>
        <v>12.85</v>
      </c>
      <c r="C1597" s="6">
        <f>TITRES_STAT!D1600</f>
        <v>8.6316000000000006</v>
      </c>
      <c r="D1597" s="6">
        <f>TITRES_STAT!E1600</f>
        <v>13177</v>
      </c>
      <c r="E1597" s="2">
        <f t="shared" si="96"/>
        <v>7414102</v>
      </c>
      <c r="F1597" s="6" t="str">
        <f t="shared" si="99"/>
        <v>BULLISH</v>
      </c>
      <c r="G1597" s="6" t="str">
        <f t="shared" si="98"/>
        <v>NEUTRAL</v>
      </c>
      <c r="H1597" s="6" t="str">
        <f t="shared" si="97"/>
        <v>BULLISH DIVERGENCE</v>
      </c>
    </row>
    <row r="1598" spans="1:8" ht="13.5" x14ac:dyDescent="0.25">
      <c r="A1598" s="3">
        <f>TITRES_STAT!B1601</f>
        <v>44341</v>
      </c>
      <c r="B1598" s="6">
        <f>TITRES_STAT!C1601</f>
        <v>12.88</v>
      </c>
      <c r="C1598" s="6">
        <f>TITRES_STAT!D1601</f>
        <v>8.6516999999999999</v>
      </c>
      <c r="D1598" s="6">
        <f>TITRES_STAT!E1601</f>
        <v>13112</v>
      </c>
      <c r="E1598" s="2">
        <f t="shared" si="96"/>
        <v>7427214</v>
      </c>
      <c r="F1598" s="6" t="str">
        <f t="shared" si="99"/>
        <v>BEARISH</v>
      </c>
      <c r="G1598" s="6" t="str">
        <f t="shared" si="98"/>
        <v>NEUTRAL</v>
      </c>
      <c r="H1598" s="6" t="str">
        <f t="shared" si="97"/>
        <v>CONFIRMED BEARISH</v>
      </c>
    </row>
    <row r="1599" spans="1:8" ht="13.5" x14ac:dyDescent="0.25">
      <c r="A1599" s="3">
        <f>TITRES_STAT!B1602</f>
        <v>44342</v>
      </c>
      <c r="B1599" s="6">
        <f>TITRES_STAT!C1602</f>
        <v>12.84</v>
      </c>
      <c r="C1599" s="6">
        <f>TITRES_STAT!D1602</f>
        <v>8.6249000000000002</v>
      </c>
      <c r="D1599" s="6">
        <f>TITRES_STAT!E1602</f>
        <v>7448</v>
      </c>
      <c r="E1599" s="2">
        <f t="shared" si="96"/>
        <v>7419766</v>
      </c>
      <c r="F1599" s="6" t="str">
        <f t="shared" si="99"/>
        <v>BULLISH</v>
      </c>
      <c r="G1599" s="6" t="str">
        <f t="shared" si="98"/>
        <v>NEUTRAL</v>
      </c>
      <c r="H1599" s="6" t="str">
        <f t="shared" si="97"/>
        <v>BULLISH DIVERGENCE</v>
      </c>
    </row>
    <row r="1600" spans="1:8" ht="13.5" x14ac:dyDescent="0.25">
      <c r="A1600" s="3">
        <f>TITRES_STAT!B1603</f>
        <v>44343</v>
      </c>
      <c r="B1600" s="6">
        <f>TITRES_STAT!C1603</f>
        <v>12.8</v>
      </c>
      <c r="C1600" s="6">
        <f>TITRES_STAT!D1603</f>
        <v>8.5980000000000008</v>
      </c>
      <c r="D1600" s="6">
        <f>TITRES_STAT!E1603</f>
        <v>15609</v>
      </c>
      <c r="E1600" s="2">
        <f t="shared" si="96"/>
        <v>7404157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44344</v>
      </c>
      <c r="B1601" s="6">
        <f>TITRES_STAT!C1604</f>
        <v>12.8</v>
      </c>
      <c r="C1601" s="6">
        <f>TITRES_STAT!D1604</f>
        <v>8.5980000000000008</v>
      </c>
      <c r="D1601" s="6">
        <f>TITRES_STAT!E1604</f>
        <v>156856</v>
      </c>
      <c r="E1601" s="2">
        <f t="shared" si="96"/>
        <v>7404157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44347</v>
      </c>
      <c r="B1602" s="6">
        <f>TITRES_STAT!C1605</f>
        <v>12.75</v>
      </c>
      <c r="C1602" s="6">
        <f>TITRES_STAT!D1605</f>
        <v>8.5643999999999991</v>
      </c>
      <c r="D1602" s="6">
        <f>TITRES_STAT!E1605</f>
        <v>17126</v>
      </c>
      <c r="E1602" s="2">
        <f t="shared" si="96"/>
        <v>7387031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CONFIRMED BEARISH</v>
      </c>
    </row>
    <row r="1603" spans="1:8" ht="13.5" x14ac:dyDescent="0.25">
      <c r="A1603" s="3">
        <f>TITRES_STAT!B1606</f>
        <v>44348</v>
      </c>
      <c r="B1603" s="6">
        <f>TITRES_STAT!C1606</f>
        <v>12.71</v>
      </c>
      <c r="C1603" s="6">
        <f>TITRES_STAT!D1606</f>
        <v>8.5374999999999996</v>
      </c>
      <c r="D1603" s="6">
        <f>TITRES_STAT!E1606</f>
        <v>22786</v>
      </c>
      <c r="E1603" s="2">
        <f t="shared" si="96"/>
        <v>7364245</v>
      </c>
      <c r="F1603" s="6" t="str">
        <f t="shared" si="99"/>
        <v>BEARISH</v>
      </c>
      <c r="G1603" s="6" t="str">
        <f t="shared" si="98"/>
        <v>NEUTRAL</v>
      </c>
      <c r="H1603" s="6" t="str">
        <f t="shared" si="97"/>
        <v>CONFIRMED BEARISH</v>
      </c>
    </row>
    <row r="1604" spans="1:8" ht="13.5" x14ac:dyDescent="0.25">
      <c r="A1604" s="3">
        <f>TITRES_STAT!B1607</f>
        <v>44349</v>
      </c>
      <c r="B1604" s="6">
        <f>TITRES_STAT!C1607</f>
        <v>12.7</v>
      </c>
      <c r="C1604" s="6">
        <f>TITRES_STAT!D1607</f>
        <v>8.5307999999999993</v>
      </c>
      <c r="D1604" s="6">
        <f>TITRES_STAT!E1607</f>
        <v>20841</v>
      </c>
      <c r="E1604" s="2">
        <f t="shared" ref="E1604:E1667" si="100">IF(B1604&gt;B1603, E1603+D1604, IF(B1604&lt;B1603, E1603-D1604, E1603))</f>
        <v>7343404</v>
      </c>
      <c r="F1604" s="6" t="str">
        <f t="shared" si="99"/>
        <v>BEARISH</v>
      </c>
      <c r="G1604" s="6" t="str">
        <f t="shared" si="98"/>
        <v>NEUTRAL</v>
      </c>
      <c r="H1604" s="6" t="str">
        <f t="shared" si="97"/>
        <v>CONFIRMED BEARISH</v>
      </c>
    </row>
    <row r="1605" spans="1:8" ht="13.5" x14ac:dyDescent="0.25">
      <c r="A1605" s="3">
        <f>TITRES_STAT!B1608</f>
        <v>44350</v>
      </c>
      <c r="B1605" s="6">
        <f>TITRES_STAT!C1608</f>
        <v>12.69</v>
      </c>
      <c r="C1605" s="6">
        <f>TITRES_STAT!D1608</f>
        <v>8.5241000000000007</v>
      </c>
      <c r="D1605" s="6">
        <f>TITRES_STAT!E1608</f>
        <v>16379</v>
      </c>
      <c r="E1605" s="2">
        <f t="shared" si="100"/>
        <v>7327025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CONFIRMED BEARISH</v>
      </c>
    </row>
    <row r="1606" spans="1:8" ht="13.5" x14ac:dyDescent="0.25">
      <c r="A1606" s="3">
        <f>TITRES_STAT!B1609</f>
        <v>44351</v>
      </c>
      <c r="B1606" s="6">
        <f>TITRES_STAT!C1609</f>
        <v>12.5</v>
      </c>
      <c r="C1606" s="6">
        <f>TITRES_STAT!D1609</f>
        <v>8.3964999999999996</v>
      </c>
      <c r="D1606" s="6">
        <f>TITRES_STAT!E1609</f>
        <v>17986</v>
      </c>
      <c r="E1606" s="2">
        <f t="shared" si="100"/>
        <v>7309039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12.6</v>
      </c>
      <c r="C1607" s="6">
        <f>TITRES_STAT!D1610</f>
        <v>8.4636999999999993</v>
      </c>
      <c r="D1607" s="6">
        <f>TITRES_STAT!E1610</f>
        <v>3325</v>
      </c>
      <c r="E1607" s="2">
        <f t="shared" si="100"/>
        <v>7312364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12.57</v>
      </c>
      <c r="C1608" s="6">
        <f>TITRES_STAT!D1611</f>
        <v>8.4435000000000002</v>
      </c>
      <c r="D1608" s="6">
        <f>TITRES_STAT!E1611</f>
        <v>8175</v>
      </c>
      <c r="E1608" s="2">
        <f t="shared" si="100"/>
        <v>7304189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12.69</v>
      </c>
      <c r="C1609" s="6">
        <f>TITRES_STAT!D1612</f>
        <v>8.5241000000000007</v>
      </c>
      <c r="D1609" s="6">
        <f>TITRES_STAT!E1612</f>
        <v>2668</v>
      </c>
      <c r="E1609" s="2">
        <f t="shared" si="100"/>
        <v>7306857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12.69</v>
      </c>
      <c r="C1610" s="6">
        <f>TITRES_STAT!D1613</f>
        <v>8.5241000000000007</v>
      </c>
      <c r="D1610" s="6">
        <f>TITRES_STAT!E1613</f>
        <v>6354</v>
      </c>
      <c r="E1610" s="2">
        <f t="shared" si="100"/>
        <v>7306857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44358</v>
      </c>
      <c r="B1611" s="6">
        <f>TITRES_STAT!C1614</f>
        <v>12.6</v>
      </c>
      <c r="C1611" s="6">
        <f>TITRES_STAT!D1614</f>
        <v>8.4636999999999993</v>
      </c>
      <c r="D1611" s="6">
        <f>TITRES_STAT!E1614</f>
        <v>6774</v>
      </c>
      <c r="E1611" s="2">
        <f t="shared" si="100"/>
        <v>7300083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BEARISH DIVERGENCE</v>
      </c>
    </row>
    <row r="1612" spans="1:8" ht="13.5" x14ac:dyDescent="0.25">
      <c r="A1612" s="3">
        <f>TITRES_STAT!B1615</f>
        <v>44361</v>
      </c>
      <c r="B1612" s="6">
        <f>TITRES_STAT!C1615</f>
        <v>12.57</v>
      </c>
      <c r="C1612" s="6">
        <f>TITRES_STAT!D1615</f>
        <v>8.4435000000000002</v>
      </c>
      <c r="D1612" s="6">
        <f>TITRES_STAT!E1615</f>
        <v>2832</v>
      </c>
      <c r="E1612" s="2">
        <f t="shared" si="100"/>
        <v>7297251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12.55</v>
      </c>
      <c r="C1613" s="6">
        <f>TITRES_STAT!D1616</f>
        <v>8.4300999999999995</v>
      </c>
      <c r="D1613" s="6">
        <f>TITRES_STAT!E1616</f>
        <v>4675</v>
      </c>
      <c r="E1613" s="2">
        <f t="shared" si="100"/>
        <v>7292576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12.5</v>
      </c>
      <c r="C1614" s="6">
        <f>TITRES_STAT!D1617</f>
        <v>8.3964999999999996</v>
      </c>
      <c r="D1614" s="6">
        <f>TITRES_STAT!E1617</f>
        <v>24323</v>
      </c>
      <c r="E1614" s="2">
        <f t="shared" si="100"/>
        <v>7268253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12.45</v>
      </c>
      <c r="C1615" s="6">
        <f>TITRES_STAT!D1618</f>
        <v>8.3628999999999998</v>
      </c>
      <c r="D1615" s="6">
        <f>TITRES_STAT!E1618</f>
        <v>5701</v>
      </c>
      <c r="E1615" s="2">
        <f t="shared" si="100"/>
        <v>7262552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12.45</v>
      </c>
      <c r="C1616" s="6">
        <f>TITRES_STAT!D1619</f>
        <v>8.3628999999999998</v>
      </c>
      <c r="D1616" s="6">
        <f>TITRES_STAT!E1619</f>
        <v>8991</v>
      </c>
      <c r="E1616" s="2">
        <f t="shared" si="100"/>
        <v>7262552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12.41</v>
      </c>
      <c r="C1617" s="6">
        <f>TITRES_STAT!D1620</f>
        <v>8.3360000000000003</v>
      </c>
      <c r="D1617" s="6">
        <f>TITRES_STAT!E1620</f>
        <v>28844</v>
      </c>
      <c r="E1617" s="2">
        <f t="shared" si="100"/>
        <v>7233708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12.45</v>
      </c>
      <c r="C1618" s="6">
        <f>TITRES_STAT!D1621</f>
        <v>8.3628999999999998</v>
      </c>
      <c r="D1618" s="6">
        <f>TITRES_STAT!E1621</f>
        <v>16361</v>
      </c>
      <c r="E1618" s="2">
        <f t="shared" si="100"/>
        <v>7250069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CONFIRMED BEARISH</v>
      </c>
    </row>
    <row r="1619" spans="1:8" ht="13.5" x14ac:dyDescent="0.25">
      <c r="A1619" s="3">
        <f>TITRES_STAT!B1622</f>
        <v>44370</v>
      </c>
      <c r="B1619" s="6">
        <f>TITRES_STAT!C1622</f>
        <v>12.35</v>
      </c>
      <c r="C1619" s="6">
        <f>TITRES_STAT!D1622</f>
        <v>8.4529999999999994</v>
      </c>
      <c r="D1619" s="6">
        <f>TITRES_STAT!E1622</f>
        <v>6430</v>
      </c>
      <c r="E1619" s="2">
        <f t="shared" si="100"/>
        <v>7243639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CONFIRMED BEARISH</v>
      </c>
    </row>
    <row r="1620" spans="1:8" ht="13.5" x14ac:dyDescent="0.25">
      <c r="A1620" s="3">
        <f>TITRES_STAT!B1623</f>
        <v>44371</v>
      </c>
      <c r="B1620" s="6">
        <f>TITRES_STAT!C1623</f>
        <v>12.19</v>
      </c>
      <c r="C1620" s="6">
        <f>TITRES_STAT!D1623</f>
        <v>8.3434000000000008</v>
      </c>
      <c r="D1620" s="6">
        <f>TITRES_STAT!E1623</f>
        <v>12635</v>
      </c>
      <c r="E1620" s="2">
        <f t="shared" si="100"/>
        <v>7231004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44372</v>
      </c>
      <c r="B1621" s="6">
        <f>TITRES_STAT!C1624</f>
        <v>12.2</v>
      </c>
      <c r="C1621" s="6">
        <f>TITRES_STAT!D1624</f>
        <v>8.3503000000000007</v>
      </c>
      <c r="D1621" s="6">
        <f>TITRES_STAT!E1624</f>
        <v>11535</v>
      </c>
      <c r="E1621" s="2">
        <f t="shared" si="100"/>
        <v>7242539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44375</v>
      </c>
      <c r="B1622" s="6">
        <f>TITRES_STAT!C1625</f>
        <v>12.2</v>
      </c>
      <c r="C1622" s="6">
        <f>TITRES_STAT!D1625</f>
        <v>8.3503000000000007</v>
      </c>
      <c r="D1622" s="6">
        <f>TITRES_STAT!E1625</f>
        <v>11226</v>
      </c>
      <c r="E1622" s="2">
        <f t="shared" si="100"/>
        <v>7242539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BULLISH DIVERGENCE</v>
      </c>
    </row>
    <row r="1623" spans="1:8" ht="13.5" x14ac:dyDescent="0.25">
      <c r="A1623" s="3">
        <f>TITRES_STAT!B1626</f>
        <v>44376</v>
      </c>
      <c r="B1623" s="6">
        <f>TITRES_STAT!C1626</f>
        <v>12.16</v>
      </c>
      <c r="C1623" s="6">
        <f>TITRES_STAT!D1626</f>
        <v>8.3229000000000006</v>
      </c>
      <c r="D1623" s="6">
        <f>TITRES_STAT!E1626</f>
        <v>11112</v>
      </c>
      <c r="E1623" s="2">
        <f t="shared" si="100"/>
        <v>7231427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12.15</v>
      </c>
      <c r="C1624" s="6">
        <f>TITRES_STAT!D1627</f>
        <v>8.3161000000000005</v>
      </c>
      <c r="D1624" s="6">
        <f>TITRES_STAT!E1627</f>
        <v>9424</v>
      </c>
      <c r="E1624" s="2">
        <f t="shared" si="100"/>
        <v>7222003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CONFIRMED BEARISH</v>
      </c>
    </row>
    <row r="1625" spans="1:8" ht="13.5" x14ac:dyDescent="0.25">
      <c r="A1625" s="3">
        <f>TITRES_STAT!B1628</f>
        <v>44378</v>
      </c>
      <c r="B1625" s="6">
        <f>TITRES_STAT!C1628</f>
        <v>12.16</v>
      </c>
      <c r="C1625" s="6">
        <f>TITRES_STAT!D1628</f>
        <v>8.3229000000000006</v>
      </c>
      <c r="D1625" s="6">
        <f>TITRES_STAT!E1628</f>
        <v>3120</v>
      </c>
      <c r="E1625" s="2">
        <f t="shared" si="100"/>
        <v>7225123</v>
      </c>
      <c r="F1625" s="6" t="str">
        <f t="shared" si="103"/>
        <v>BEARISH</v>
      </c>
      <c r="G1625" s="6" t="str">
        <f t="shared" si="102"/>
        <v>NEUTRAL</v>
      </c>
      <c r="H1625" s="6" t="str">
        <f t="shared" si="101"/>
        <v>CONFIRMED BEARISH</v>
      </c>
    </row>
    <row r="1626" spans="1:8" ht="13.5" x14ac:dyDescent="0.25">
      <c r="A1626" s="3">
        <f>TITRES_STAT!B1629</f>
        <v>44379</v>
      </c>
      <c r="B1626" s="6">
        <f>TITRES_STAT!C1629</f>
        <v>12.16</v>
      </c>
      <c r="C1626" s="6">
        <f>TITRES_STAT!D1629</f>
        <v>8.3229000000000006</v>
      </c>
      <c r="D1626" s="6">
        <f>TITRES_STAT!E1629</f>
        <v>1890</v>
      </c>
      <c r="E1626" s="2">
        <f t="shared" si="100"/>
        <v>7225123</v>
      </c>
      <c r="F1626" s="6" t="str">
        <f t="shared" si="103"/>
        <v>BEARISH</v>
      </c>
      <c r="G1626" s="6" t="str">
        <f t="shared" si="102"/>
        <v>NEUTRAL</v>
      </c>
      <c r="H1626" s="6" t="str">
        <f t="shared" si="101"/>
        <v>CONFIRMED BEARISH</v>
      </c>
    </row>
    <row r="1627" spans="1:8" ht="13.5" x14ac:dyDescent="0.25">
      <c r="A1627" s="3">
        <f>TITRES_STAT!B1630</f>
        <v>44382</v>
      </c>
      <c r="B1627" s="6">
        <f>TITRES_STAT!C1630</f>
        <v>12.3</v>
      </c>
      <c r="C1627" s="6">
        <f>TITRES_STAT!D1630</f>
        <v>8.4186999999999994</v>
      </c>
      <c r="D1627" s="6">
        <f>TITRES_STAT!E1630</f>
        <v>4794</v>
      </c>
      <c r="E1627" s="2">
        <f t="shared" si="100"/>
        <v>7229917</v>
      </c>
      <c r="F1627" s="6" t="str">
        <f t="shared" si="103"/>
        <v>BEARISH</v>
      </c>
      <c r="G1627" s="6" t="str">
        <f t="shared" si="102"/>
        <v>NEUTRAL</v>
      </c>
      <c r="H1627" s="6" t="str">
        <f t="shared" si="101"/>
        <v>BEARISH DIVERGENCE</v>
      </c>
    </row>
    <row r="1628" spans="1:8" ht="13.5" x14ac:dyDescent="0.25">
      <c r="A1628" s="3">
        <f>TITRES_STAT!B1631</f>
        <v>44383</v>
      </c>
      <c r="B1628" s="6">
        <f>TITRES_STAT!C1631</f>
        <v>12.4</v>
      </c>
      <c r="C1628" s="6">
        <f>TITRES_STAT!D1631</f>
        <v>8.4871999999999996</v>
      </c>
      <c r="D1628" s="6">
        <f>TITRES_STAT!E1631</f>
        <v>6199</v>
      </c>
      <c r="E1628" s="2">
        <f t="shared" si="100"/>
        <v>7236116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CONFIRMED BULLISH</v>
      </c>
    </row>
    <row r="1629" spans="1:8" ht="13.5" x14ac:dyDescent="0.25">
      <c r="A1629" s="3">
        <f>TITRES_STAT!B1632</f>
        <v>44384</v>
      </c>
      <c r="B1629" s="6">
        <f>TITRES_STAT!C1632</f>
        <v>12.57</v>
      </c>
      <c r="C1629" s="6">
        <f>TITRES_STAT!D1632</f>
        <v>8.6035000000000004</v>
      </c>
      <c r="D1629" s="6">
        <f>TITRES_STAT!E1632</f>
        <v>10446</v>
      </c>
      <c r="E1629" s="2">
        <f t="shared" si="100"/>
        <v>7246562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44385</v>
      </c>
      <c r="B1630" s="6">
        <f>TITRES_STAT!C1633</f>
        <v>12.56</v>
      </c>
      <c r="C1630" s="6">
        <f>TITRES_STAT!D1633</f>
        <v>8.5967000000000002</v>
      </c>
      <c r="D1630" s="6">
        <f>TITRES_STAT!E1633</f>
        <v>1099</v>
      </c>
      <c r="E1630" s="2">
        <f t="shared" si="100"/>
        <v>7245463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CONFIRMED BULLISH</v>
      </c>
    </row>
    <row r="1631" spans="1:8" ht="13.5" x14ac:dyDescent="0.25">
      <c r="A1631" s="3">
        <f>TITRES_STAT!B1634</f>
        <v>44386</v>
      </c>
      <c r="B1631" s="6">
        <f>TITRES_STAT!C1634</f>
        <v>12.7</v>
      </c>
      <c r="C1631" s="6">
        <f>TITRES_STAT!D1634</f>
        <v>8.6925000000000008</v>
      </c>
      <c r="D1631" s="6">
        <f>TITRES_STAT!E1634</f>
        <v>17175</v>
      </c>
      <c r="E1631" s="2">
        <f t="shared" si="100"/>
        <v>7262638</v>
      </c>
      <c r="F1631" s="6" t="str">
        <f t="shared" si="103"/>
        <v>BULLISH</v>
      </c>
      <c r="G1631" s="6" t="str">
        <f t="shared" si="102"/>
        <v>NEUTRAL</v>
      </c>
      <c r="H1631" s="6" t="str">
        <f t="shared" si="101"/>
        <v>CONFIRMED BULLISH</v>
      </c>
    </row>
    <row r="1632" spans="1:8" ht="13.5" x14ac:dyDescent="0.25">
      <c r="A1632" s="3">
        <f>TITRES_STAT!B1635</f>
        <v>44389</v>
      </c>
      <c r="B1632" s="6">
        <f>TITRES_STAT!C1635</f>
        <v>12.5</v>
      </c>
      <c r="C1632" s="6">
        <f>TITRES_STAT!D1635</f>
        <v>8.5556000000000001</v>
      </c>
      <c r="D1632" s="6">
        <f>TITRES_STAT!E1635</f>
        <v>12585</v>
      </c>
      <c r="E1632" s="2">
        <f t="shared" si="100"/>
        <v>7250053</v>
      </c>
      <c r="F1632" s="6" t="str">
        <f t="shared" si="103"/>
        <v>BULLISH</v>
      </c>
      <c r="G1632" s="6" t="str">
        <f t="shared" si="102"/>
        <v>NEUTRAL</v>
      </c>
      <c r="H1632" s="6" t="str">
        <f t="shared" si="101"/>
        <v>CONFIRMED BULLISH</v>
      </c>
    </row>
    <row r="1633" spans="1:8" ht="13.5" x14ac:dyDescent="0.25">
      <c r="A1633" s="3">
        <f>TITRES_STAT!B1636</f>
        <v>44390</v>
      </c>
      <c r="B1633" s="6">
        <f>TITRES_STAT!C1636</f>
        <v>12.5</v>
      </c>
      <c r="C1633" s="6">
        <f>TITRES_STAT!D1636</f>
        <v>8.5556000000000001</v>
      </c>
      <c r="D1633" s="6">
        <f>TITRES_STAT!E1636</f>
        <v>3477</v>
      </c>
      <c r="E1633" s="2">
        <f t="shared" si="100"/>
        <v>7250053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CONFIRMED BULLISH</v>
      </c>
    </row>
    <row r="1634" spans="1:8" ht="13.5" x14ac:dyDescent="0.25">
      <c r="A1634" s="3">
        <f>TITRES_STAT!B1637</f>
        <v>44391</v>
      </c>
      <c r="B1634" s="6">
        <f>TITRES_STAT!C1637</f>
        <v>12.49</v>
      </c>
      <c r="C1634" s="6">
        <f>TITRES_STAT!D1637</f>
        <v>8.5488</v>
      </c>
      <c r="D1634" s="6">
        <f>TITRES_STAT!E1637</f>
        <v>11351</v>
      </c>
      <c r="E1634" s="2">
        <f t="shared" si="100"/>
        <v>7238702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12.39</v>
      </c>
      <c r="C1635" s="6">
        <f>TITRES_STAT!D1638</f>
        <v>8.4802999999999997</v>
      </c>
      <c r="D1635" s="6">
        <f>TITRES_STAT!E1638</f>
        <v>10999</v>
      </c>
      <c r="E1635" s="2">
        <f t="shared" si="100"/>
        <v>7227703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12.46</v>
      </c>
      <c r="C1636" s="6">
        <f>TITRES_STAT!D1639</f>
        <v>8.5282</v>
      </c>
      <c r="D1636" s="6">
        <f>TITRES_STAT!E1639</f>
        <v>3214</v>
      </c>
      <c r="E1636" s="2">
        <f t="shared" si="100"/>
        <v>7230917</v>
      </c>
      <c r="F1636" s="6" t="str">
        <f t="shared" si="103"/>
        <v>BEARISH</v>
      </c>
      <c r="G1636" s="6" t="str">
        <f t="shared" si="102"/>
        <v>NEUTRAL</v>
      </c>
      <c r="H1636" s="6" t="str">
        <f t="shared" si="101"/>
        <v>CONFIRMED BEARISH</v>
      </c>
    </row>
    <row r="1637" spans="1:8" ht="13.5" x14ac:dyDescent="0.25">
      <c r="A1637" s="3">
        <f>TITRES_STAT!B1640</f>
        <v>44396</v>
      </c>
      <c r="B1637" s="6">
        <f>TITRES_STAT!C1640</f>
        <v>12.33</v>
      </c>
      <c r="C1637" s="6">
        <f>TITRES_STAT!D1640</f>
        <v>8.4392999999999994</v>
      </c>
      <c r="D1637" s="6">
        <f>TITRES_STAT!E1640</f>
        <v>1731</v>
      </c>
      <c r="E1637" s="2">
        <f t="shared" si="100"/>
        <v>7229186</v>
      </c>
      <c r="F1637" s="6" t="str">
        <f t="shared" si="103"/>
        <v>BEARISH</v>
      </c>
      <c r="G1637" s="6" t="str">
        <f t="shared" si="102"/>
        <v>NEUTRAL</v>
      </c>
      <c r="H1637" s="6" t="str">
        <f t="shared" si="101"/>
        <v>CONFIRMED BEARISH</v>
      </c>
    </row>
    <row r="1638" spans="1:8" ht="13.5" x14ac:dyDescent="0.25">
      <c r="A1638" s="3">
        <f>TITRES_STAT!B1641</f>
        <v>44399</v>
      </c>
      <c r="B1638" s="6">
        <f>TITRES_STAT!C1641</f>
        <v>12.35</v>
      </c>
      <c r="C1638" s="6">
        <f>TITRES_STAT!D1641</f>
        <v>8.4529999999999994</v>
      </c>
      <c r="D1638" s="6">
        <f>TITRES_STAT!E1641</f>
        <v>9739</v>
      </c>
      <c r="E1638" s="2">
        <f t="shared" si="100"/>
        <v>7238925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CONFIRMED BEARISH</v>
      </c>
    </row>
    <row r="1639" spans="1:8" ht="13.5" x14ac:dyDescent="0.25">
      <c r="A1639" s="3">
        <f>TITRES_STAT!B1642</f>
        <v>44400</v>
      </c>
      <c r="B1639" s="6">
        <f>TITRES_STAT!C1642</f>
        <v>12.37</v>
      </c>
      <c r="C1639" s="6">
        <f>TITRES_STAT!D1642</f>
        <v>8.4665999999999997</v>
      </c>
      <c r="D1639" s="6">
        <f>TITRES_STAT!E1642</f>
        <v>1752</v>
      </c>
      <c r="E1639" s="2">
        <f t="shared" si="100"/>
        <v>7240677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BULLISH DIVERGENCE</v>
      </c>
    </row>
    <row r="1640" spans="1:8" ht="13.5" x14ac:dyDescent="0.25">
      <c r="A1640" s="3">
        <f>TITRES_STAT!B1643</f>
        <v>44403</v>
      </c>
      <c r="B1640" s="6">
        <f>TITRES_STAT!C1643</f>
        <v>12.05</v>
      </c>
      <c r="C1640" s="6">
        <f>TITRES_STAT!D1643</f>
        <v>8.2476000000000003</v>
      </c>
      <c r="D1640" s="6">
        <f>TITRES_STAT!E1643</f>
        <v>24897</v>
      </c>
      <c r="E1640" s="2">
        <f t="shared" si="100"/>
        <v>7215780</v>
      </c>
      <c r="F1640" s="6" t="str">
        <f t="shared" si="103"/>
        <v>BEARISH</v>
      </c>
      <c r="G1640" s="6" t="str">
        <f t="shared" si="102"/>
        <v>NEUTRAL</v>
      </c>
      <c r="H1640" s="6" t="str">
        <f t="shared" si="101"/>
        <v>CONFIRMED BEARISH</v>
      </c>
    </row>
    <row r="1641" spans="1:8" ht="13.5" x14ac:dyDescent="0.25">
      <c r="A1641" s="3">
        <f>TITRES_STAT!B1644</f>
        <v>44404</v>
      </c>
      <c r="B1641" s="6">
        <f>TITRES_STAT!C1644</f>
        <v>12.34</v>
      </c>
      <c r="C1641" s="6">
        <f>TITRES_STAT!D1644</f>
        <v>8.4460999999999995</v>
      </c>
      <c r="D1641" s="6">
        <f>TITRES_STAT!E1644</f>
        <v>3923</v>
      </c>
      <c r="E1641" s="2">
        <f t="shared" si="100"/>
        <v>7219703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44405</v>
      </c>
      <c r="B1642" s="6">
        <f>TITRES_STAT!C1645</f>
        <v>12.32</v>
      </c>
      <c r="C1642" s="6">
        <f>TITRES_STAT!D1645</f>
        <v>8.4323999999999995</v>
      </c>
      <c r="D1642" s="6">
        <f>TITRES_STAT!E1645</f>
        <v>1685</v>
      </c>
      <c r="E1642" s="2">
        <f t="shared" si="100"/>
        <v>7218018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44406</v>
      </c>
      <c r="B1643" s="6">
        <f>TITRES_STAT!C1646</f>
        <v>12.3</v>
      </c>
      <c r="C1643" s="6">
        <f>TITRES_STAT!D1646</f>
        <v>8.4186999999999994</v>
      </c>
      <c r="D1643" s="6">
        <f>TITRES_STAT!E1646</f>
        <v>7</v>
      </c>
      <c r="E1643" s="2">
        <f t="shared" si="100"/>
        <v>7218011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12.46</v>
      </c>
      <c r="C1644" s="6">
        <f>TITRES_STAT!D1647</f>
        <v>8.5282</v>
      </c>
      <c r="D1644" s="6">
        <f>TITRES_STAT!E1647</f>
        <v>4318</v>
      </c>
      <c r="E1644" s="2">
        <f t="shared" si="100"/>
        <v>7222329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BEARISH DIVERGENCE</v>
      </c>
    </row>
    <row r="1645" spans="1:8" ht="13.5" x14ac:dyDescent="0.25">
      <c r="A1645" s="3">
        <f>TITRES_STAT!B1648</f>
        <v>44410</v>
      </c>
      <c r="B1645" s="6">
        <f>TITRES_STAT!C1648</f>
        <v>12.1</v>
      </c>
      <c r="C1645" s="6">
        <f>TITRES_STAT!D1648</f>
        <v>8.2818000000000005</v>
      </c>
      <c r="D1645" s="6">
        <f>TITRES_STAT!E1648</f>
        <v>1264</v>
      </c>
      <c r="E1645" s="2">
        <f t="shared" si="100"/>
        <v>7221065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CONFIRMED BULLISH</v>
      </c>
    </row>
    <row r="1646" spans="1:8" ht="13.5" x14ac:dyDescent="0.25">
      <c r="A1646" s="3">
        <f>TITRES_STAT!B1649</f>
        <v>44411</v>
      </c>
      <c r="B1646" s="6">
        <f>TITRES_STAT!C1649</f>
        <v>12.25</v>
      </c>
      <c r="C1646" s="6">
        <f>TITRES_STAT!D1649</f>
        <v>8.3844999999999992</v>
      </c>
      <c r="D1646" s="6">
        <f>TITRES_STAT!E1649</f>
        <v>2044</v>
      </c>
      <c r="E1646" s="2">
        <f t="shared" si="100"/>
        <v>7223109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BULLISH DIVERGENCE</v>
      </c>
    </row>
    <row r="1647" spans="1:8" ht="13.5" x14ac:dyDescent="0.25">
      <c r="A1647" s="3">
        <f>TITRES_STAT!B1650</f>
        <v>44412</v>
      </c>
      <c r="B1647" s="6">
        <f>TITRES_STAT!C1650</f>
        <v>12.25</v>
      </c>
      <c r="C1647" s="6">
        <f>TITRES_STAT!D1650</f>
        <v>8.3844999999999992</v>
      </c>
      <c r="D1647" s="6">
        <f>TITRES_STAT!E1650</f>
        <v>4926</v>
      </c>
      <c r="E1647" s="2">
        <f t="shared" si="100"/>
        <v>7223109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BULLISH DIVERGENCE</v>
      </c>
    </row>
    <row r="1648" spans="1:8" ht="13.5" x14ac:dyDescent="0.25">
      <c r="A1648" s="3">
        <f>TITRES_STAT!B1651</f>
        <v>44413</v>
      </c>
      <c r="B1648" s="6">
        <f>TITRES_STAT!C1651</f>
        <v>12.35</v>
      </c>
      <c r="C1648" s="6">
        <f>TITRES_STAT!D1651</f>
        <v>8.4529999999999994</v>
      </c>
      <c r="D1648" s="6">
        <f>TITRES_STAT!E1651</f>
        <v>3989</v>
      </c>
      <c r="E1648" s="2">
        <f t="shared" si="100"/>
        <v>7227098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CONFIRMED BULLISH</v>
      </c>
    </row>
    <row r="1649" spans="1:8" ht="13.5" x14ac:dyDescent="0.25">
      <c r="A1649" s="3">
        <f>TITRES_STAT!B1652</f>
        <v>44414</v>
      </c>
      <c r="B1649" s="6">
        <f>TITRES_STAT!C1652</f>
        <v>12.35</v>
      </c>
      <c r="C1649" s="6">
        <f>TITRES_STAT!D1652</f>
        <v>8.4529999999999994</v>
      </c>
      <c r="D1649" s="6">
        <f>TITRES_STAT!E1652</f>
        <v>2800</v>
      </c>
      <c r="E1649" s="2">
        <f t="shared" si="100"/>
        <v>7227098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BULLISH DIVERGENCE</v>
      </c>
    </row>
    <row r="1650" spans="1:8" ht="13.5" x14ac:dyDescent="0.25">
      <c r="A1650" s="3">
        <f>TITRES_STAT!B1653</f>
        <v>44417</v>
      </c>
      <c r="B1650" s="6">
        <f>TITRES_STAT!C1653</f>
        <v>12.46</v>
      </c>
      <c r="C1650" s="6">
        <f>TITRES_STAT!D1653</f>
        <v>8.5282</v>
      </c>
      <c r="D1650" s="6">
        <f>TITRES_STAT!E1653</f>
        <v>2673</v>
      </c>
      <c r="E1650" s="2">
        <f t="shared" si="100"/>
        <v>7229771</v>
      </c>
      <c r="F1650" s="6" t="str">
        <f t="shared" si="103"/>
        <v>BULLISH</v>
      </c>
      <c r="G1650" s="6" t="str">
        <f t="shared" si="102"/>
        <v>NEUTRAL</v>
      </c>
      <c r="H1650" s="6" t="str">
        <f t="shared" si="101"/>
        <v>CONFIRMED BULLISH</v>
      </c>
    </row>
    <row r="1651" spans="1:8" ht="13.5" x14ac:dyDescent="0.25">
      <c r="A1651" s="3">
        <f>TITRES_STAT!B1654</f>
        <v>44419</v>
      </c>
      <c r="B1651" s="6">
        <f>TITRES_STAT!C1654</f>
        <v>12.36</v>
      </c>
      <c r="C1651" s="6">
        <f>TITRES_STAT!D1654</f>
        <v>8.4597999999999995</v>
      </c>
      <c r="D1651" s="6">
        <f>TITRES_STAT!E1654</f>
        <v>2510</v>
      </c>
      <c r="E1651" s="2">
        <f t="shared" si="100"/>
        <v>7227261</v>
      </c>
      <c r="F1651" s="6" t="str">
        <f t="shared" si="103"/>
        <v>BULLISH</v>
      </c>
      <c r="G1651" s="6" t="str">
        <f t="shared" si="102"/>
        <v>NEUTRAL</v>
      </c>
      <c r="H1651" s="6" t="str">
        <f t="shared" si="101"/>
        <v>CONFIRMED BULLISH</v>
      </c>
    </row>
    <row r="1652" spans="1:8" ht="13.5" x14ac:dyDescent="0.25">
      <c r="A1652" s="3">
        <f>TITRES_STAT!B1655</f>
        <v>44420</v>
      </c>
      <c r="B1652" s="6">
        <f>TITRES_STAT!C1655</f>
        <v>12.3</v>
      </c>
      <c r="C1652" s="6">
        <f>TITRES_STAT!D1655</f>
        <v>8.4186999999999994</v>
      </c>
      <c r="D1652" s="6">
        <f>TITRES_STAT!E1655</f>
        <v>1886</v>
      </c>
      <c r="E1652" s="2">
        <f t="shared" si="100"/>
        <v>7225375</v>
      </c>
      <c r="F1652" s="6" t="str">
        <f t="shared" si="103"/>
        <v>BULLISH</v>
      </c>
      <c r="G1652" s="6" t="str">
        <f t="shared" si="102"/>
        <v>NEUTRAL</v>
      </c>
      <c r="H1652" s="6" t="str">
        <f t="shared" si="101"/>
        <v>CONFIRMED BULLISH</v>
      </c>
    </row>
    <row r="1653" spans="1:8" ht="13.5" x14ac:dyDescent="0.25">
      <c r="A1653" s="3">
        <f>TITRES_STAT!B1656</f>
        <v>44424</v>
      </c>
      <c r="B1653" s="6">
        <f>TITRES_STAT!C1656</f>
        <v>12.4</v>
      </c>
      <c r="C1653" s="6">
        <f>TITRES_STAT!D1656</f>
        <v>8.4871999999999996</v>
      </c>
      <c r="D1653" s="6">
        <f>TITRES_STAT!E1656</f>
        <v>4789</v>
      </c>
      <c r="E1653" s="2">
        <f t="shared" si="100"/>
        <v>7230164</v>
      </c>
      <c r="F1653" s="6" t="str">
        <f t="shared" si="103"/>
        <v>BULLISH</v>
      </c>
      <c r="G1653" s="6" t="str">
        <f t="shared" si="102"/>
        <v>NEUTRAL</v>
      </c>
      <c r="H1653" s="6" t="str">
        <f t="shared" si="101"/>
        <v>CONFIRMED BULLISH</v>
      </c>
    </row>
    <row r="1654" spans="1:8" ht="13.5" x14ac:dyDescent="0.25">
      <c r="A1654" s="3">
        <f>TITRES_STAT!B1657</f>
        <v>44425</v>
      </c>
      <c r="B1654" s="6">
        <f>TITRES_STAT!C1657</f>
        <v>12.3</v>
      </c>
      <c r="C1654" s="6">
        <f>TITRES_STAT!D1657</f>
        <v>8.4186999999999994</v>
      </c>
      <c r="D1654" s="6">
        <f>TITRES_STAT!E1657</f>
        <v>2301</v>
      </c>
      <c r="E1654" s="2">
        <f t="shared" si="100"/>
        <v>7227863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BULLISH DIVERGENCE</v>
      </c>
    </row>
    <row r="1655" spans="1:8" ht="13.5" x14ac:dyDescent="0.25">
      <c r="A1655" s="3">
        <f>TITRES_STAT!B1658</f>
        <v>44426</v>
      </c>
      <c r="B1655" s="6">
        <f>TITRES_STAT!C1658</f>
        <v>12.43</v>
      </c>
      <c r="C1655" s="6">
        <f>TITRES_STAT!D1658</f>
        <v>8.5076999999999998</v>
      </c>
      <c r="D1655" s="6">
        <f>TITRES_STAT!E1658</f>
        <v>1790</v>
      </c>
      <c r="E1655" s="2">
        <f t="shared" si="100"/>
        <v>7229653</v>
      </c>
      <c r="F1655" s="6" t="str">
        <f t="shared" si="103"/>
        <v>BEARISH</v>
      </c>
      <c r="G1655" s="6" t="str">
        <f t="shared" si="102"/>
        <v>NEUTRAL</v>
      </c>
      <c r="H1655" s="6" t="str">
        <f t="shared" si="101"/>
        <v>CONFIRMED BEARISH</v>
      </c>
    </row>
    <row r="1656" spans="1:8" ht="13.5" x14ac:dyDescent="0.25">
      <c r="A1656" s="3">
        <f>TITRES_STAT!B1659</f>
        <v>44427</v>
      </c>
      <c r="B1656" s="6">
        <f>TITRES_STAT!C1659</f>
        <v>12.3</v>
      </c>
      <c r="C1656" s="6">
        <f>TITRES_STAT!D1659</f>
        <v>8.4186999999999994</v>
      </c>
      <c r="D1656" s="6">
        <f>TITRES_STAT!E1659</f>
        <v>3531</v>
      </c>
      <c r="E1656" s="2">
        <f t="shared" si="100"/>
        <v>7226122</v>
      </c>
      <c r="F1656" s="6" t="str">
        <f t="shared" si="103"/>
        <v>BEARISH</v>
      </c>
      <c r="G1656" s="6" t="str">
        <f t="shared" si="102"/>
        <v>NEUTRAL</v>
      </c>
      <c r="H1656" s="6" t="str">
        <f t="shared" si="101"/>
        <v>CONFIRMED BEARISH</v>
      </c>
    </row>
    <row r="1657" spans="1:8" ht="13.5" x14ac:dyDescent="0.25">
      <c r="A1657" s="3">
        <f>TITRES_STAT!B1660</f>
        <v>44428</v>
      </c>
      <c r="B1657" s="6">
        <f>TITRES_STAT!C1660</f>
        <v>12.2</v>
      </c>
      <c r="C1657" s="6">
        <f>TITRES_STAT!D1660</f>
        <v>8.3503000000000007</v>
      </c>
      <c r="D1657" s="6">
        <f>TITRES_STAT!E1660</f>
        <v>4557</v>
      </c>
      <c r="E1657" s="2">
        <f t="shared" si="100"/>
        <v>7221565</v>
      </c>
      <c r="F1657" s="6" t="str">
        <f t="shared" si="103"/>
        <v>BEARISH</v>
      </c>
      <c r="G1657" s="6" t="str">
        <f t="shared" si="102"/>
        <v>NEUTRAL</v>
      </c>
      <c r="H1657" s="6" t="str">
        <f t="shared" si="101"/>
        <v>CONFIRMED BEARISH</v>
      </c>
    </row>
    <row r="1658" spans="1:8" ht="13.5" x14ac:dyDescent="0.25">
      <c r="A1658" s="3">
        <f>TITRES_STAT!B1661</f>
        <v>44431</v>
      </c>
      <c r="B1658" s="6">
        <f>TITRES_STAT!C1661</f>
        <v>12.3</v>
      </c>
      <c r="C1658" s="6">
        <f>TITRES_STAT!D1661</f>
        <v>8.4186999999999994</v>
      </c>
      <c r="D1658" s="6">
        <f>TITRES_STAT!E1661</f>
        <v>6676</v>
      </c>
      <c r="E1658" s="2">
        <f t="shared" si="100"/>
        <v>7228241</v>
      </c>
      <c r="F1658" s="6" t="str">
        <f t="shared" si="103"/>
        <v>BEARISH</v>
      </c>
      <c r="G1658" s="6" t="str">
        <f t="shared" si="102"/>
        <v>NEUTRAL</v>
      </c>
      <c r="H1658" s="6" t="str">
        <f t="shared" si="101"/>
        <v>CONFIRMED BEARISH</v>
      </c>
    </row>
    <row r="1659" spans="1:8" ht="13.5" x14ac:dyDescent="0.25">
      <c r="A1659" s="3">
        <f>TITRES_STAT!B1662</f>
        <v>44432</v>
      </c>
      <c r="B1659" s="6">
        <f>TITRES_STAT!C1662</f>
        <v>12.29</v>
      </c>
      <c r="C1659" s="6">
        <f>TITRES_STAT!D1662</f>
        <v>8.4118999999999993</v>
      </c>
      <c r="D1659" s="6">
        <f>TITRES_STAT!E1662</f>
        <v>3564</v>
      </c>
      <c r="E1659" s="2">
        <f t="shared" si="100"/>
        <v>7224677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CONFIRMED BEARISH</v>
      </c>
    </row>
    <row r="1660" spans="1:8" ht="13.5" x14ac:dyDescent="0.25">
      <c r="A1660" s="3">
        <f>TITRES_STAT!B1663</f>
        <v>44433</v>
      </c>
      <c r="B1660" s="6">
        <f>TITRES_STAT!C1663</f>
        <v>12.22</v>
      </c>
      <c r="C1660" s="6">
        <f>TITRES_STAT!D1663</f>
        <v>8.3640000000000008</v>
      </c>
      <c r="D1660" s="6">
        <f>TITRES_STAT!E1663</f>
        <v>5064</v>
      </c>
      <c r="E1660" s="2">
        <f t="shared" si="100"/>
        <v>7219613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CONFIRMED BEARISH</v>
      </c>
    </row>
    <row r="1661" spans="1:8" ht="13.5" x14ac:dyDescent="0.25">
      <c r="A1661" s="3">
        <f>TITRES_STAT!B1664</f>
        <v>44434</v>
      </c>
      <c r="B1661" s="6">
        <f>TITRES_STAT!C1664</f>
        <v>12.06</v>
      </c>
      <c r="C1661" s="6">
        <f>TITRES_STAT!D1664</f>
        <v>8.2545000000000002</v>
      </c>
      <c r="D1661" s="6">
        <f>TITRES_STAT!E1664</f>
        <v>75146</v>
      </c>
      <c r="E1661" s="2">
        <f t="shared" si="100"/>
        <v>7144467</v>
      </c>
      <c r="F1661" s="6" t="str">
        <f t="shared" si="103"/>
        <v>BEARISH</v>
      </c>
      <c r="G1661" s="6" t="str">
        <f t="shared" si="102"/>
        <v>NEUTRAL</v>
      </c>
      <c r="H1661" s="6" t="str">
        <f t="shared" si="101"/>
        <v>CONFIRMED BEARISH</v>
      </c>
    </row>
    <row r="1662" spans="1:8" ht="13.5" x14ac:dyDescent="0.25">
      <c r="A1662" s="3">
        <f>TITRES_STAT!B1665</f>
        <v>44435</v>
      </c>
      <c r="B1662" s="6">
        <f>TITRES_STAT!C1665</f>
        <v>12.1</v>
      </c>
      <c r="C1662" s="6">
        <f>TITRES_STAT!D1665</f>
        <v>8.2818000000000005</v>
      </c>
      <c r="D1662" s="6">
        <f>TITRES_STAT!E1665</f>
        <v>4114</v>
      </c>
      <c r="E1662" s="2">
        <f t="shared" si="100"/>
        <v>7148581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CONFIRMED BEARISH</v>
      </c>
    </row>
    <row r="1663" spans="1:8" ht="13.5" x14ac:dyDescent="0.25">
      <c r="A1663" s="3">
        <f>TITRES_STAT!B1666</f>
        <v>44438</v>
      </c>
      <c r="B1663" s="6">
        <f>TITRES_STAT!C1666</f>
        <v>12.1</v>
      </c>
      <c r="C1663" s="6">
        <f>TITRES_STAT!D1666</f>
        <v>8.2818000000000005</v>
      </c>
      <c r="D1663" s="6">
        <f>TITRES_STAT!E1666</f>
        <v>2799</v>
      </c>
      <c r="E1663" s="2">
        <f t="shared" si="100"/>
        <v>7148581</v>
      </c>
      <c r="F1663" s="6" t="str">
        <f t="shared" si="103"/>
        <v>BEARISH</v>
      </c>
      <c r="G1663" s="6" t="str">
        <f t="shared" si="102"/>
        <v>NEUTRAL</v>
      </c>
      <c r="H1663" s="6" t="str">
        <f t="shared" si="101"/>
        <v>CONFIRMED BEARISH</v>
      </c>
    </row>
    <row r="1664" spans="1:8" ht="13.5" x14ac:dyDescent="0.25">
      <c r="A1664" s="3">
        <f>TITRES_STAT!B1667</f>
        <v>44439</v>
      </c>
      <c r="B1664" s="6">
        <f>TITRES_STAT!C1667</f>
        <v>12.3</v>
      </c>
      <c r="C1664" s="6">
        <f>TITRES_STAT!D1667</f>
        <v>8.4186999999999994</v>
      </c>
      <c r="D1664" s="6">
        <f>TITRES_STAT!E1667</f>
        <v>5500</v>
      </c>
      <c r="E1664" s="2">
        <f t="shared" si="100"/>
        <v>7154081</v>
      </c>
      <c r="F1664" s="6" t="str">
        <f t="shared" si="103"/>
        <v>BEARISH</v>
      </c>
      <c r="G1664" s="6" t="str">
        <f t="shared" si="102"/>
        <v>NEUTRAL</v>
      </c>
      <c r="H1664" s="6" t="str">
        <f t="shared" si="101"/>
        <v>BEARISH DIVERGENCE</v>
      </c>
    </row>
    <row r="1665" spans="1:8" ht="13.5" x14ac:dyDescent="0.25">
      <c r="A1665" s="3">
        <f>TITRES_STAT!B1668</f>
        <v>44440</v>
      </c>
      <c r="B1665" s="6">
        <f>TITRES_STAT!C1668</f>
        <v>12.09</v>
      </c>
      <c r="C1665" s="6">
        <f>TITRES_STAT!D1668</f>
        <v>8.2750000000000004</v>
      </c>
      <c r="D1665" s="6">
        <f>TITRES_STAT!E1668</f>
        <v>5625</v>
      </c>
      <c r="E1665" s="2">
        <f t="shared" si="100"/>
        <v>7148456</v>
      </c>
      <c r="F1665" s="6" t="str">
        <f t="shared" si="103"/>
        <v>BEARISH</v>
      </c>
      <c r="G1665" s="6" t="str">
        <f t="shared" si="102"/>
        <v>NEUTRAL</v>
      </c>
      <c r="H1665" s="6" t="str">
        <f t="shared" si="101"/>
        <v>CONFIRMED BEARISH</v>
      </c>
    </row>
    <row r="1666" spans="1:8" ht="13.5" x14ac:dyDescent="0.25">
      <c r="A1666" s="3">
        <f>TITRES_STAT!B1669</f>
        <v>44441</v>
      </c>
      <c r="B1666" s="6">
        <f>TITRES_STAT!C1669</f>
        <v>12.33</v>
      </c>
      <c r="C1666" s="6">
        <f>TITRES_STAT!D1669</f>
        <v>8.4392999999999994</v>
      </c>
      <c r="D1666" s="6">
        <f>TITRES_STAT!E1669</f>
        <v>3880</v>
      </c>
      <c r="E1666" s="2">
        <f t="shared" si="100"/>
        <v>7152336</v>
      </c>
      <c r="F1666" s="6" t="str">
        <f t="shared" si="103"/>
        <v>BULLISH</v>
      </c>
      <c r="G1666" s="6" t="str">
        <f t="shared" si="102"/>
        <v>NEUTRAL</v>
      </c>
      <c r="H1666" s="6" t="str">
        <f t="shared" si="101"/>
        <v>CONFIRMED BULLISH</v>
      </c>
    </row>
    <row r="1667" spans="1:8" ht="13.5" x14ac:dyDescent="0.25">
      <c r="A1667" s="3">
        <f>TITRES_STAT!B1670</f>
        <v>44442</v>
      </c>
      <c r="B1667" s="6">
        <f>TITRES_STAT!C1670</f>
        <v>12.2</v>
      </c>
      <c r="C1667" s="6">
        <f>TITRES_STAT!D1670</f>
        <v>8.3503000000000007</v>
      </c>
      <c r="D1667" s="6">
        <f>TITRES_STAT!E1670</f>
        <v>4841</v>
      </c>
      <c r="E1667" s="2">
        <f t="shared" si="100"/>
        <v>7147495</v>
      </c>
      <c r="F1667" s="6" t="str">
        <f t="shared" si="103"/>
        <v>BEARISH</v>
      </c>
      <c r="G1667" s="6" t="str">
        <f t="shared" si="102"/>
        <v>NEUTRAL</v>
      </c>
      <c r="H1667" s="6" t="str">
        <f t="shared" si="101"/>
        <v>BEARISH DIVERGENCE</v>
      </c>
    </row>
    <row r="1668" spans="1:8" ht="13.5" x14ac:dyDescent="0.25">
      <c r="A1668" s="3">
        <f>TITRES_STAT!B1671</f>
        <v>44445</v>
      </c>
      <c r="B1668" s="6">
        <f>TITRES_STAT!C1671</f>
        <v>12.1</v>
      </c>
      <c r="C1668" s="6">
        <f>TITRES_STAT!D1671</f>
        <v>8.2818000000000005</v>
      </c>
      <c r="D1668" s="6">
        <f>TITRES_STAT!E1671</f>
        <v>5587</v>
      </c>
      <c r="E1668" s="2">
        <f t="shared" ref="E1668:E1731" si="104">IF(B1668&gt;B1667, E1667+D1668, IF(B1668&lt;B1667, E1667-D1668, E1667))</f>
        <v>7141908</v>
      </c>
      <c r="F1668" s="6" t="str">
        <f t="shared" si="103"/>
        <v>BEARISH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12.09</v>
      </c>
      <c r="C1669" s="6">
        <f>TITRES_STAT!D1672</f>
        <v>8.2750000000000004</v>
      </c>
      <c r="D1669" s="6">
        <f>TITRES_STAT!E1672</f>
        <v>16699</v>
      </c>
      <c r="E1669" s="2">
        <f t="shared" si="104"/>
        <v>7125209</v>
      </c>
      <c r="F1669" s="6" t="str">
        <f t="shared" si="103"/>
        <v>BEARISH</v>
      </c>
      <c r="G1669" s="6" t="str">
        <f t="shared" si="102"/>
        <v>NEUTRAL</v>
      </c>
      <c r="H1669" s="6" t="str">
        <f t="shared" si="101"/>
        <v>CONFIRMED BEARISH</v>
      </c>
    </row>
    <row r="1670" spans="1:8" ht="13.5" x14ac:dyDescent="0.25">
      <c r="A1670" s="3">
        <f>TITRES_STAT!B1673</f>
        <v>44447</v>
      </c>
      <c r="B1670" s="6">
        <f>TITRES_STAT!C1673</f>
        <v>12.06</v>
      </c>
      <c r="C1670" s="6">
        <f>TITRES_STAT!D1673</f>
        <v>8.2545000000000002</v>
      </c>
      <c r="D1670" s="6">
        <f>TITRES_STAT!E1673</f>
        <v>7660</v>
      </c>
      <c r="E1670" s="2">
        <f t="shared" si="104"/>
        <v>7117549</v>
      </c>
      <c r="F1670" s="6" t="str">
        <f t="shared" si="103"/>
        <v>BEARISH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44448</v>
      </c>
      <c r="B1671" s="6">
        <f>TITRES_STAT!C1674</f>
        <v>12</v>
      </c>
      <c r="C1671" s="6">
        <f>TITRES_STAT!D1674</f>
        <v>8.2134</v>
      </c>
      <c r="D1671" s="6">
        <f>TITRES_STAT!E1674</f>
        <v>32595</v>
      </c>
      <c r="E1671" s="2">
        <f t="shared" si="104"/>
        <v>7084954</v>
      </c>
      <c r="F1671" s="6" t="str">
        <f t="shared" si="103"/>
        <v>BEARISH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BEARISH</v>
      </c>
    </row>
    <row r="1672" spans="1:8" ht="13.5" x14ac:dyDescent="0.25">
      <c r="A1672" s="3">
        <f>TITRES_STAT!B1675</f>
        <v>44449</v>
      </c>
      <c r="B1672" s="6">
        <f>TITRES_STAT!C1675</f>
        <v>11.96</v>
      </c>
      <c r="C1672" s="6">
        <f>TITRES_STAT!D1675</f>
        <v>8.1859999999999999</v>
      </c>
      <c r="D1672" s="6">
        <f>TITRES_STAT!E1675</f>
        <v>7237</v>
      </c>
      <c r="E1672" s="2">
        <f t="shared" si="104"/>
        <v>7077717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CONFIRMED BEARISH</v>
      </c>
    </row>
    <row r="1673" spans="1:8" ht="13.5" x14ac:dyDescent="0.25">
      <c r="A1673" s="3">
        <f>TITRES_STAT!B1676</f>
        <v>44452</v>
      </c>
      <c r="B1673" s="6">
        <f>TITRES_STAT!C1676</f>
        <v>11.83</v>
      </c>
      <c r="C1673" s="6">
        <f>TITRES_STAT!D1676</f>
        <v>8.0969999999999995</v>
      </c>
      <c r="D1673" s="6">
        <f>TITRES_STAT!E1676</f>
        <v>7062</v>
      </c>
      <c r="E1673" s="2">
        <f t="shared" si="104"/>
        <v>7070655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44453</v>
      </c>
      <c r="B1674" s="6">
        <f>TITRES_STAT!C1677</f>
        <v>11.86</v>
      </c>
      <c r="C1674" s="6">
        <f>TITRES_STAT!D1677</f>
        <v>8.1175999999999995</v>
      </c>
      <c r="D1674" s="6">
        <f>TITRES_STAT!E1677</f>
        <v>6380</v>
      </c>
      <c r="E1674" s="2">
        <f t="shared" si="104"/>
        <v>7077035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11.76</v>
      </c>
      <c r="C1675" s="6">
        <f>TITRES_STAT!D1678</f>
        <v>8.0490999999999993</v>
      </c>
      <c r="D1675" s="6">
        <f>TITRES_STAT!E1678</f>
        <v>20148</v>
      </c>
      <c r="E1675" s="2">
        <f t="shared" si="104"/>
        <v>7056887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11.8</v>
      </c>
      <c r="C1676" s="6">
        <f>TITRES_STAT!D1679</f>
        <v>8.0764999999999993</v>
      </c>
      <c r="D1676" s="6">
        <f>TITRES_STAT!E1679</f>
        <v>10051</v>
      </c>
      <c r="E1676" s="2">
        <f t="shared" si="104"/>
        <v>7066938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12.2</v>
      </c>
      <c r="C1677" s="6">
        <f>TITRES_STAT!D1680</f>
        <v>8.3503000000000007</v>
      </c>
      <c r="D1677" s="6">
        <f>TITRES_STAT!E1680</f>
        <v>9850</v>
      </c>
      <c r="E1677" s="2">
        <f t="shared" si="104"/>
        <v>7076788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BEARISH DIVERGENCE</v>
      </c>
    </row>
    <row r="1678" spans="1:8" ht="13.5" x14ac:dyDescent="0.25">
      <c r="A1678" s="3">
        <f>TITRES_STAT!B1681</f>
        <v>44459</v>
      </c>
      <c r="B1678" s="6">
        <f>TITRES_STAT!C1681</f>
        <v>12.18</v>
      </c>
      <c r="C1678" s="6">
        <f>TITRES_STAT!D1681</f>
        <v>8.3366000000000007</v>
      </c>
      <c r="D1678" s="6">
        <f>TITRES_STAT!E1681</f>
        <v>7419</v>
      </c>
      <c r="E1678" s="2">
        <f t="shared" si="104"/>
        <v>7069369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BEARISH DIVERGENCE</v>
      </c>
    </row>
    <row r="1679" spans="1:8" ht="13.5" x14ac:dyDescent="0.25">
      <c r="A1679" s="3">
        <f>TITRES_STAT!B1682</f>
        <v>44460</v>
      </c>
      <c r="B1679" s="6">
        <f>TITRES_STAT!C1682</f>
        <v>12.1</v>
      </c>
      <c r="C1679" s="6">
        <f>TITRES_STAT!D1682</f>
        <v>8.2818000000000005</v>
      </c>
      <c r="D1679" s="6">
        <f>TITRES_STAT!E1682</f>
        <v>2045</v>
      </c>
      <c r="E1679" s="2">
        <f t="shared" si="104"/>
        <v>7067324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BEARISH DIVERGENCE</v>
      </c>
    </row>
    <row r="1680" spans="1:8" ht="13.5" x14ac:dyDescent="0.25">
      <c r="A1680" s="3">
        <f>TITRES_STAT!B1683</f>
        <v>44461</v>
      </c>
      <c r="B1680" s="6">
        <f>TITRES_STAT!C1683</f>
        <v>12.03</v>
      </c>
      <c r="C1680" s="6">
        <f>TITRES_STAT!D1683</f>
        <v>8.2339000000000002</v>
      </c>
      <c r="D1680" s="6">
        <f>TITRES_STAT!E1683</f>
        <v>13549</v>
      </c>
      <c r="E1680" s="2">
        <f t="shared" si="104"/>
        <v>7053775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BEARISH DIVERGENCE</v>
      </c>
    </row>
    <row r="1681" spans="1:8" ht="13.5" x14ac:dyDescent="0.25">
      <c r="A1681" s="3">
        <f>TITRES_STAT!B1684</f>
        <v>44462</v>
      </c>
      <c r="B1681" s="6">
        <f>TITRES_STAT!C1684</f>
        <v>12.1</v>
      </c>
      <c r="C1681" s="6">
        <f>TITRES_STAT!D1684</f>
        <v>8.2818000000000005</v>
      </c>
      <c r="D1681" s="6">
        <f>TITRES_STAT!E1684</f>
        <v>27840</v>
      </c>
      <c r="E1681" s="2">
        <f t="shared" si="104"/>
        <v>7081615</v>
      </c>
      <c r="F1681" s="6" t="str">
        <f t="shared" si="107"/>
        <v>BULLISH</v>
      </c>
      <c r="G1681" s="6" t="str">
        <f t="shared" si="106"/>
        <v>NEUTRAL</v>
      </c>
      <c r="H1681" s="6" t="str">
        <f t="shared" si="105"/>
        <v>CONFIRMED BULLISH</v>
      </c>
    </row>
    <row r="1682" spans="1:8" ht="13.5" x14ac:dyDescent="0.25">
      <c r="A1682" s="3">
        <f>TITRES_STAT!B1685</f>
        <v>44463</v>
      </c>
      <c r="B1682" s="6">
        <f>TITRES_STAT!C1685</f>
        <v>12.1</v>
      </c>
      <c r="C1682" s="6">
        <f>TITRES_STAT!D1685</f>
        <v>8.2818000000000005</v>
      </c>
      <c r="D1682" s="6">
        <f>TITRES_STAT!E1685</f>
        <v>11599</v>
      </c>
      <c r="E1682" s="2">
        <f t="shared" si="104"/>
        <v>7081615</v>
      </c>
      <c r="F1682" s="6" t="str">
        <f t="shared" si="107"/>
        <v>BULLISH</v>
      </c>
      <c r="G1682" s="6" t="str">
        <f t="shared" si="106"/>
        <v>NEUTRAL</v>
      </c>
      <c r="H1682" s="6" t="str">
        <f t="shared" si="105"/>
        <v>BULLISH DIVERGENCE</v>
      </c>
    </row>
    <row r="1683" spans="1:8" ht="13.5" x14ac:dyDescent="0.25">
      <c r="A1683" s="3">
        <f>TITRES_STAT!B1686</f>
        <v>44466</v>
      </c>
      <c r="B1683" s="6">
        <f>TITRES_STAT!C1686</f>
        <v>12.19</v>
      </c>
      <c r="C1683" s="6">
        <f>TITRES_STAT!D1686</f>
        <v>8.3434000000000008</v>
      </c>
      <c r="D1683" s="6">
        <f>TITRES_STAT!E1686</f>
        <v>6807</v>
      </c>
      <c r="E1683" s="2">
        <f t="shared" si="104"/>
        <v>7088422</v>
      </c>
      <c r="F1683" s="6" t="str">
        <f t="shared" si="107"/>
        <v>BULLISH</v>
      </c>
      <c r="G1683" s="6" t="str">
        <f t="shared" si="106"/>
        <v>NEUTRAL</v>
      </c>
      <c r="H1683" s="6" t="str">
        <f t="shared" si="105"/>
        <v>CONFIRMED BULLISH</v>
      </c>
    </row>
    <row r="1684" spans="1:8" ht="13.5" x14ac:dyDescent="0.25">
      <c r="A1684" s="3">
        <f>TITRES_STAT!B1687</f>
        <v>44467</v>
      </c>
      <c r="B1684" s="6">
        <f>TITRES_STAT!C1687</f>
        <v>12.19</v>
      </c>
      <c r="C1684" s="6">
        <f>TITRES_STAT!D1687</f>
        <v>8.3434000000000008</v>
      </c>
      <c r="D1684" s="6">
        <f>TITRES_STAT!E1687</f>
        <v>11298</v>
      </c>
      <c r="E1684" s="2">
        <f t="shared" si="104"/>
        <v>7088422</v>
      </c>
      <c r="F1684" s="6" t="str">
        <f t="shared" si="107"/>
        <v>BULLISH</v>
      </c>
      <c r="G1684" s="6" t="str">
        <f t="shared" si="106"/>
        <v>NEUTRAL</v>
      </c>
      <c r="H1684" s="6" t="str">
        <f t="shared" si="105"/>
        <v>CONFIRMED BULLISH</v>
      </c>
    </row>
    <row r="1685" spans="1:8" ht="13.5" x14ac:dyDescent="0.25">
      <c r="A1685" s="3">
        <f>TITRES_STAT!B1688</f>
        <v>44468</v>
      </c>
      <c r="B1685" s="6">
        <f>TITRES_STAT!C1688</f>
        <v>12.08</v>
      </c>
      <c r="C1685" s="6">
        <f>TITRES_STAT!D1688</f>
        <v>8.2682000000000002</v>
      </c>
      <c r="D1685" s="6">
        <f>TITRES_STAT!E1688</f>
        <v>8790</v>
      </c>
      <c r="E1685" s="2">
        <f t="shared" si="104"/>
        <v>7079632</v>
      </c>
      <c r="F1685" s="6" t="str">
        <f t="shared" si="107"/>
        <v>BULLISH</v>
      </c>
      <c r="G1685" s="6" t="str">
        <f t="shared" si="106"/>
        <v>NEUTRAL</v>
      </c>
      <c r="H1685" s="6" t="str">
        <f t="shared" si="105"/>
        <v>CONFIRMED BULLISH</v>
      </c>
    </row>
    <row r="1686" spans="1:8" ht="13.5" x14ac:dyDescent="0.25">
      <c r="A1686" s="3">
        <f>TITRES_STAT!B1689</f>
        <v>44469</v>
      </c>
      <c r="B1686" s="6">
        <f>TITRES_STAT!C1689</f>
        <v>12.08</v>
      </c>
      <c r="C1686" s="6">
        <f>TITRES_STAT!D1689</f>
        <v>8.2682000000000002</v>
      </c>
      <c r="D1686" s="6">
        <f>TITRES_STAT!E1689</f>
        <v>11665</v>
      </c>
      <c r="E1686" s="2">
        <f t="shared" si="104"/>
        <v>7079632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12.04</v>
      </c>
      <c r="C1687" s="6">
        <f>TITRES_STAT!D1690</f>
        <v>8.2408000000000001</v>
      </c>
      <c r="D1687" s="6">
        <f>TITRES_STAT!E1690</f>
        <v>8732</v>
      </c>
      <c r="E1687" s="2">
        <f t="shared" si="104"/>
        <v>7070900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12.03</v>
      </c>
      <c r="C1688" s="6">
        <f>TITRES_STAT!D1691</f>
        <v>8.2339000000000002</v>
      </c>
      <c r="D1688" s="6">
        <f>TITRES_STAT!E1691</f>
        <v>55307</v>
      </c>
      <c r="E1688" s="2">
        <f t="shared" si="104"/>
        <v>7015593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11.96</v>
      </c>
      <c r="C1689" s="6">
        <f>TITRES_STAT!D1692</f>
        <v>8.1859999999999999</v>
      </c>
      <c r="D1689" s="6">
        <f>TITRES_STAT!E1692</f>
        <v>11366</v>
      </c>
      <c r="E1689" s="2">
        <f t="shared" si="104"/>
        <v>7004227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44475</v>
      </c>
      <c r="B1690" s="6">
        <f>TITRES_STAT!C1693</f>
        <v>12</v>
      </c>
      <c r="C1690" s="6">
        <f>TITRES_STAT!D1693</f>
        <v>8.2134</v>
      </c>
      <c r="D1690" s="6">
        <f>TITRES_STAT!E1693</f>
        <v>8831</v>
      </c>
      <c r="E1690" s="2">
        <f t="shared" si="104"/>
        <v>7013058</v>
      </c>
      <c r="F1690" s="6" t="str">
        <f t="shared" si="107"/>
        <v>BEARISH</v>
      </c>
      <c r="G1690" s="6" t="str">
        <f t="shared" si="106"/>
        <v>NEUTRAL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12.08</v>
      </c>
      <c r="C1691" s="6">
        <f>TITRES_STAT!D1694</f>
        <v>8.2682000000000002</v>
      </c>
      <c r="D1691" s="6">
        <f>TITRES_STAT!E1694</f>
        <v>16009</v>
      </c>
      <c r="E1691" s="2">
        <f t="shared" si="104"/>
        <v>7029067</v>
      </c>
      <c r="F1691" s="6" t="str">
        <f t="shared" si="107"/>
        <v>BEARISH</v>
      </c>
      <c r="G1691" s="6" t="str">
        <f t="shared" si="106"/>
        <v>NEUTRAL</v>
      </c>
      <c r="H1691" s="6" t="str">
        <f t="shared" si="105"/>
        <v>NEUTRAL</v>
      </c>
    </row>
    <row r="1692" spans="1:8" ht="13.5" x14ac:dyDescent="0.25">
      <c r="A1692" s="3">
        <f>TITRES_STAT!B1695</f>
        <v>44477</v>
      </c>
      <c r="B1692" s="6">
        <f>TITRES_STAT!C1695</f>
        <v>12</v>
      </c>
      <c r="C1692" s="6">
        <f>TITRES_STAT!D1695</f>
        <v>8.2134</v>
      </c>
      <c r="D1692" s="6">
        <f>TITRES_STAT!E1695</f>
        <v>6175</v>
      </c>
      <c r="E1692" s="2">
        <f t="shared" si="104"/>
        <v>7022892</v>
      </c>
      <c r="F1692" s="6" t="str">
        <f t="shared" si="107"/>
        <v>BEARISH</v>
      </c>
      <c r="G1692" s="6" t="str">
        <f t="shared" si="106"/>
        <v>NEUTRAL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11.99</v>
      </c>
      <c r="C1693" s="6">
        <f>TITRES_STAT!D1696</f>
        <v>8.2065999999999999</v>
      </c>
      <c r="D1693" s="6">
        <f>TITRES_STAT!E1696</f>
        <v>2571</v>
      </c>
      <c r="E1693" s="2">
        <f t="shared" si="104"/>
        <v>7020321</v>
      </c>
      <c r="F1693" s="6" t="str">
        <f t="shared" si="107"/>
        <v>BULLISH</v>
      </c>
      <c r="G1693" s="6" t="str">
        <f t="shared" si="106"/>
        <v>NEUTRAL</v>
      </c>
      <c r="H1693" s="6" t="str">
        <f t="shared" si="105"/>
        <v>BULLISH DIVERGENCE</v>
      </c>
    </row>
    <row r="1694" spans="1:8" ht="13.5" x14ac:dyDescent="0.25">
      <c r="A1694" s="3">
        <f>TITRES_STAT!B1697</f>
        <v>44481</v>
      </c>
      <c r="B1694" s="6">
        <f>TITRES_STAT!C1697</f>
        <v>11.95</v>
      </c>
      <c r="C1694" s="6">
        <f>TITRES_STAT!D1697</f>
        <v>8.1791999999999998</v>
      </c>
      <c r="D1694" s="6">
        <f>TITRES_STAT!E1697</f>
        <v>7731</v>
      </c>
      <c r="E1694" s="2">
        <f t="shared" si="104"/>
        <v>7012590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BULLISH DIVERGENCE</v>
      </c>
    </row>
    <row r="1695" spans="1:8" ht="13.5" x14ac:dyDescent="0.25">
      <c r="A1695" s="3">
        <f>TITRES_STAT!B1698</f>
        <v>44482</v>
      </c>
      <c r="B1695" s="6">
        <f>TITRES_STAT!C1698</f>
        <v>11.97</v>
      </c>
      <c r="C1695" s="6">
        <f>TITRES_STAT!D1698</f>
        <v>8.1928999999999998</v>
      </c>
      <c r="D1695" s="6">
        <f>TITRES_STAT!E1698</f>
        <v>3934</v>
      </c>
      <c r="E1695" s="2">
        <f t="shared" si="104"/>
        <v>7016524</v>
      </c>
      <c r="F1695" s="6" t="str">
        <f t="shared" si="107"/>
        <v>BULLISH</v>
      </c>
      <c r="G1695" s="6" t="str">
        <f t="shared" si="106"/>
        <v>NEUTRAL</v>
      </c>
      <c r="H1695" s="6" t="str">
        <f t="shared" si="105"/>
        <v>BULLISH DIVERGENCE</v>
      </c>
    </row>
    <row r="1696" spans="1:8" ht="13.5" x14ac:dyDescent="0.25">
      <c r="A1696" s="3">
        <f>TITRES_STAT!B1699</f>
        <v>44483</v>
      </c>
      <c r="B1696" s="6">
        <f>TITRES_STAT!C1699</f>
        <v>11.99</v>
      </c>
      <c r="C1696" s="6">
        <f>TITRES_STAT!D1699</f>
        <v>8.2065999999999999</v>
      </c>
      <c r="D1696" s="6">
        <f>TITRES_STAT!E1699</f>
        <v>11024</v>
      </c>
      <c r="E1696" s="2">
        <f t="shared" si="104"/>
        <v>7027548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CONFIRMED BEARISH</v>
      </c>
    </row>
    <row r="1697" spans="1:8" ht="13.5" x14ac:dyDescent="0.25">
      <c r="A1697" s="3">
        <f>TITRES_STAT!B1700</f>
        <v>44488</v>
      </c>
      <c r="B1697" s="6">
        <f>TITRES_STAT!C1700</f>
        <v>11.89</v>
      </c>
      <c r="C1697" s="6">
        <f>TITRES_STAT!D1700</f>
        <v>8.1380999999999997</v>
      </c>
      <c r="D1697" s="6">
        <f>TITRES_STAT!E1700</f>
        <v>4561</v>
      </c>
      <c r="E1697" s="2">
        <f t="shared" si="104"/>
        <v>7022987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BULLISH DIVERGENCE</v>
      </c>
    </row>
    <row r="1698" spans="1:8" ht="13.5" x14ac:dyDescent="0.25">
      <c r="A1698" s="3">
        <f>TITRES_STAT!B1701</f>
        <v>44489</v>
      </c>
      <c r="B1698" s="6">
        <f>TITRES_STAT!C1701</f>
        <v>11.9</v>
      </c>
      <c r="C1698" s="6">
        <f>TITRES_STAT!D1701</f>
        <v>8.1449999999999996</v>
      </c>
      <c r="D1698" s="6">
        <f>TITRES_STAT!E1701</f>
        <v>35898</v>
      </c>
      <c r="E1698" s="2">
        <f t="shared" si="104"/>
        <v>7058885</v>
      </c>
      <c r="F1698" s="6" t="str">
        <f t="shared" si="107"/>
        <v>BULLISH</v>
      </c>
      <c r="G1698" s="6" t="str">
        <f t="shared" si="106"/>
        <v>NEUTRAL</v>
      </c>
      <c r="H1698" s="6" t="str">
        <f t="shared" si="105"/>
        <v>BULLISH DIVERGENCE</v>
      </c>
    </row>
    <row r="1699" spans="1:8" ht="13.5" x14ac:dyDescent="0.25">
      <c r="A1699" s="3">
        <f>TITRES_STAT!B1702</f>
        <v>44490</v>
      </c>
      <c r="B1699" s="6">
        <f>TITRES_STAT!C1702</f>
        <v>11.7</v>
      </c>
      <c r="C1699" s="6">
        <f>TITRES_STAT!D1702</f>
        <v>8.0081000000000007</v>
      </c>
      <c r="D1699" s="6">
        <f>TITRES_STAT!E1702</f>
        <v>38721</v>
      </c>
      <c r="E1699" s="2">
        <f t="shared" si="104"/>
        <v>7020164</v>
      </c>
      <c r="F1699" s="6" t="str">
        <f t="shared" si="107"/>
        <v>BULLISH</v>
      </c>
      <c r="G1699" s="6" t="str">
        <f t="shared" si="106"/>
        <v>NEUTRAL</v>
      </c>
      <c r="H1699" s="6" t="str">
        <f t="shared" si="105"/>
        <v>BULLISH DIVERGENCE</v>
      </c>
    </row>
    <row r="1700" spans="1:8" ht="13.5" x14ac:dyDescent="0.25">
      <c r="A1700" s="3">
        <f>TITRES_STAT!B1703</f>
        <v>44491</v>
      </c>
      <c r="B1700" s="6">
        <f>TITRES_STAT!C1703</f>
        <v>11.3</v>
      </c>
      <c r="C1700" s="6">
        <f>TITRES_STAT!D1703</f>
        <v>7.7343000000000002</v>
      </c>
      <c r="D1700" s="6">
        <f>TITRES_STAT!E1703</f>
        <v>61620</v>
      </c>
      <c r="E1700" s="2">
        <f t="shared" si="104"/>
        <v>6958544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11.19</v>
      </c>
      <c r="C1701" s="6">
        <f>TITRES_STAT!D1704</f>
        <v>7.6589999999999998</v>
      </c>
      <c r="D1701" s="6">
        <f>TITRES_STAT!E1704</f>
        <v>7584</v>
      </c>
      <c r="E1701" s="2">
        <f t="shared" si="104"/>
        <v>6950960</v>
      </c>
      <c r="F1701" s="6" t="str">
        <f t="shared" si="107"/>
        <v>BEARISH</v>
      </c>
      <c r="G1701" s="6" t="str">
        <f t="shared" si="106"/>
        <v>NEUTRAL</v>
      </c>
      <c r="H1701" s="6" t="str">
        <f t="shared" si="105"/>
        <v>CONFIRMED BEARISH</v>
      </c>
    </row>
    <row r="1702" spans="1:8" ht="13.5" x14ac:dyDescent="0.25">
      <c r="A1702" s="3">
        <f>TITRES_STAT!B1705</f>
        <v>44495</v>
      </c>
      <c r="B1702" s="6">
        <f>TITRES_STAT!C1705</f>
        <v>11.69</v>
      </c>
      <c r="C1702" s="6">
        <f>TITRES_STAT!D1705</f>
        <v>8.0012000000000008</v>
      </c>
      <c r="D1702" s="6">
        <f>TITRES_STAT!E1705</f>
        <v>23164</v>
      </c>
      <c r="E1702" s="2">
        <f t="shared" si="104"/>
        <v>6974124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11.64</v>
      </c>
      <c r="C1703" s="6">
        <f>TITRES_STAT!D1706</f>
        <v>7.9669999999999996</v>
      </c>
      <c r="D1703" s="6">
        <f>TITRES_STAT!E1706</f>
        <v>7213</v>
      </c>
      <c r="E1703" s="2">
        <f t="shared" si="104"/>
        <v>6966911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44497</v>
      </c>
      <c r="B1704" s="6">
        <f>TITRES_STAT!C1707</f>
        <v>11.59</v>
      </c>
      <c r="C1704" s="6">
        <f>TITRES_STAT!D1707</f>
        <v>7.9328000000000003</v>
      </c>
      <c r="D1704" s="6">
        <f>TITRES_STAT!E1707</f>
        <v>22995</v>
      </c>
      <c r="E1704" s="2">
        <f t="shared" si="104"/>
        <v>6943916</v>
      </c>
      <c r="F1704" s="6" t="str">
        <f t="shared" si="107"/>
        <v>BEARISH</v>
      </c>
      <c r="G1704" s="6" t="str">
        <f t="shared" si="106"/>
        <v>NEUTRAL</v>
      </c>
      <c r="H1704" s="6" t="str">
        <f t="shared" si="105"/>
        <v>CONFIRMED BEARISH</v>
      </c>
    </row>
    <row r="1705" spans="1:8" ht="13.5" x14ac:dyDescent="0.25">
      <c r="A1705" s="3">
        <f>TITRES_STAT!B1708</f>
        <v>44498</v>
      </c>
      <c r="B1705" s="6">
        <f>TITRES_STAT!C1708</f>
        <v>11.49</v>
      </c>
      <c r="C1705" s="6">
        <f>TITRES_STAT!D1708</f>
        <v>7.8643000000000001</v>
      </c>
      <c r="D1705" s="6">
        <f>TITRES_STAT!E1708</f>
        <v>16388</v>
      </c>
      <c r="E1705" s="2">
        <f t="shared" si="104"/>
        <v>6927528</v>
      </c>
      <c r="F1705" s="6" t="str">
        <f t="shared" si="107"/>
        <v>BEARISH</v>
      </c>
      <c r="G1705" s="6" t="str">
        <f t="shared" si="106"/>
        <v>NEUTRAL</v>
      </c>
      <c r="H1705" s="6" t="str">
        <f t="shared" si="105"/>
        <v>BEARISH DIVERGENCE</v>
      </c>
    </row>
    <row r="1706" spans="1:8" ht="13.5" x14ac:dyDescent="0.25">
      <c r="A1706" s="3">
        <f>TITRES_STAT!B1709</f>
        <v>44501</v>
      </c>
      <c r="B1706" s="6">
        <f>TITRES_STAT!C1709</f>
        <v>11.53</v>
      </c>
      <c r="C1706" s="6">
        <f>TITRES_STAT!D1709</f>
        <v>7.8917000000000002</v>
      </c>
      <c r="D1706" s="6">
        <f>TITRES_STAT!E1709</f>
        <v>12781</v>
      </c>
      <c r="E1706" s="2">
        <f t="shared" si="104"/>
        <v>6940309</v>
      </c>
      <c r="F1706" s="6" t="str">
        <f t="shared" si="107"/>
        <v>BEARISH</v>
      </c>
      <c r="G1706" s="6" t="str">
        <f t="shared" si="106"/>
        <v>NEUTRAL</v>
      </c>
      <c r="H1706" s="6" t="str">
        <f t="shared" si="105"/>
        <v>BEARISH DIVERGENCE</v>
      </c>
    </row>
    <row r="1707" spans="1:8" ht="13.5" x14ac:dyDescent="0.25">
      <c r="A1707" s="3">
        <f>TITRES_STAT!B1710</f>
        <v>44502</v>
      </c>
      <c r="B1707" s="6">
        <f>TITRES_STAT!C1710</f>
        <v>11.52</v>
      </c>
      <c r="C1707" s="6">
        <f>TITRES_STAT!D1710</f>
        <v>7.8849</v>
      </c>
      <c r="D1707" s="6">
        <f>TITRES_STAT!E1710</f>
        <v>4051</v>
      </c>
      <c r="E1707" s="2">
        <f t="shared" si="104"/>
        <v>6936258</v>
      </c>
      <c r="F1707" s="6" t="str">
        <f t="shared" si="107"/>
        <v>BEARISH</v>
      </c>
      <c r="G1707" s="6" t="str">
        <f t="shared" si="106"/>
        <v>NEUTRAL</v>
      </c>
      <c r="H1707" s="6" t="str">
        <f t="shared" si="105"/>
        <v>CONFIRMED BEARISH</v>
      </c>
    </row>
    <row r="1708" spans="1:8" ht="13.5" x14ac:dyDescent="0.25">
      <c r="A1708" s="3">
        <f>TITRES_STAT!B1711</f>
        <v>44503</v>
      </c>
      <c r="B1708" s="6">
        <f>TITRES_STAT!C1711</f>
        <v>11.49</v>
      </c>
      <c r="C1708" s="6">
        <f>TITRES_STAT!D1711</f>
        <v>7.8643000000000001</v>
      </c>
      <c r="D1708" s="6">
        <f>TITRES_STAT!E1711</f>
        <v>2570</v>
      </c>
      <c r="E1708" s="2">
        <f t="shared" si="104"/>
        <v>6933688</v>
      </c>
      <c r="F1708" s="6" t="str">
        <f t="shared" si="107"/>
        <v>BEARISH</v>
      </c>
      <c r="G1708" s="6" t="str">
        <f t="shared" si="106"/>
        <v>NEUTRAL</v>
      </c>
      <c r="H1708" s="6" t="str">
        <f t="shared" si="105"/>
        <v>CONFIRMED BEARISH</v>
      </c>
    </row>
    <row r="1709" spans="1:8" ht="13.5" x14ac:dyDescent="0.25">
      <c r="A1709" s="3">
        <f>TITRES_STAT!B1712</f>
        <v>44504</v>
      </c>
      <c r="B1709" s="6">
        <f>TITRES_STAT!C1712</f>
        <v>11.55</v>
      </c>
      <c r="C1709" s="6">
        <f>TITRES_STAT!D1712</f>
        <v>7.9054000000000002</v>
      </c>
      <c r="D1709" s="6">
        <f>TITRES_STAT!E1712</f>
        <v>10202</v>
      </c>
      <c r="E1709" s="2">
        <f t="shared" si="104"/>
        <v>6943890</v>
      </c>
      <c r="F1709" s="6" t="str">
        <f t="shared" si="107"/>
        <v>BEARISH</v>
      </c>
      <c r="G1709" s="6" t="str">
        <f t="shared" si="106"/>
        <v>NEUTRAL</v>
      </c>
      <c r="H1709" s="6" t="str">
        <f t="shared" si="105"/>
        <v>CONFIRMED BEARISH</v>
      </c>
    </row>
    <row r="1710" spans="1:8" ht="13.5" x14ac:dyDescent="0.25">
      <c r="A1710" s="3">
        <f>TITRES_STAT!B1713</f>
        <v>44505</v>
      </c>
      <c r="B1710" s="6">
        <f>TITRES_STAT!C1713</f>
        <v>11.53</v>
      </c>
      <c r="C1710" s="6">
        <f>TITRES_STAT!D1713</f>
        <v>7.8917000000000002</v>
      </c>
      <c r="D1710" s="6">
        <f>TITRES_STAT!E1713</f>
        <v>4116</v>
      </c>
      <c r="E1710" s="2">
        <f t="shared" si="104"/>
        <v>6939774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11.49</v>
      </c>
      <c r="C1711" s="6">
        <f>TITRES_STAT!D1714</f>
        <v>7.8643000000000001</v>
      </c>
      <c r="D1711" s="6">
        <f>TITRES_STAT!E1714</f>
        <v>5722</v>
      </c>
      <c r="E1711" s="2">
        <f t="shared" si="104"/>
        <v>6934052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CONFIRMED BEARISH</v>
      </c>
    </row>
    <row r="1712" spans="1:8" ht="13.5" x14ac:dyDescent="0.25">
      <c r="A1712" s="3">
        <f>TITRES_STAT!B1715</f>
        <v>44509</v>
      </c>
      <c r="B1712" s="6">
        <f>TITRES_STAT!C1715</f>
        <v>11.34</v>
      </c>
      <c r="C1712" s="6">
        <f>TITRES_STAT!D1715</f>
        <v>7.7617000000000003</v>
      </c>
      <c r="D1712" s="6">
        <f>TITRES_STAT!E1715</f>
        <v>30913</v>
      </c>
      <c r="E1712" s="2">
        <f t="shared" si="104"/>
        <v>6903139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CONFIRMED BEARISH</v>
      </c>
    </row>
    <row r="1713" spans="1:8" ht="13.5" x14ac:dyDescent="0.25">
      <c r="A1713" s="3">
        <f>TITRES_STAT!B1716</f>
        <v>44510</v>
      </c>
      <c r="B1713" s="6">
        <f>TITRES_STAT!C1716</f>
        <v>11.4</v>
      </c>
      <c r="C1713" s="6">
        <f>TITRES_STAT!D1716</f>
        <v>7.8026999999999997</v>
      </c>
      <c r="D1713" s="6">
        <f>TITRES_STAT!E1716</f>
        <v>3849</v>
      </c>
      <c r="E1713" s="2">
        <f t="shared" si="104"/>
        <v>6906988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11.44</v>
      </c>
      <c r="C1714" s="6">
        <f>TITRES_STAT!D1717</f>
        <v>7.8300999999999998</v>
      </c>
      <c r="D1714" s="6">
        <f>TITRES_STAT!E1717</f>
        <v>14343</v>
      </c>
      <c r="E1714" s="2">
        <f t="shared" si="104"/>
        <v>6921331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CONFIRMED BEARISH</v>
      </c>
    </row>
    <row r="1715" spans="1:8" ht="13.5" x14ac:dyDescent="0.25">
      <c r="A1715" s="3">
        <f>TITRES_STAT!B1718</f>
        <v>44512</v>
      </c>
      <c r="B1715" s="6">
        <f>TITRES_STAT!C1718</f>
        <v>11.43</v>
      </c>
      <c r="C1715" s="6">
        <f>TITRES_STAT!D1718</f>
        <v>7.8232999999999997</v>
      </c>
      <c r="D1715" s="6">
        <f>TITRES_STAT!E1718</f>
        <v>3525</v>
      </c>
      <c r="E1715" s="2">
        <f t="shared" si="104"/>
        <v>6917806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CONFIRMED BEARISH</v>
      </c>
    </row>
    <row r="1716" spans="1:8" ht="13.5" x14ac:dyDescent="0.25">
      <c r="A1716" s="3">
        <f>TITRES_STAT!B1719</f>
        <v>44515</v>
      </c>
      <c r="B1716" s="6">
        <f>TITRES_STAT!C1719</f>
        <v>11.38</v>
      </c>
      <c r="C1716" s="6">
        <f>TITRES_STAT!D1719</f>
        <v>7.7889999999999997</v>
      </c>
      <c r="D1716" s="6">
        <f>TITRES_STAT!E1719</f>
        <v>59167</v>
      </c>
      <c r="E1716" s="2">
        <f t="shared" si="104"/>
        <v>6858639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CONFIRMED BEARISH</v>
      </c>
    </row>
    <row r="1717" spans="1:8" ht="13.5" x14ac:dyDescent="0.25">
      <c r="A1717" s="3">
        <f>TITRES_STAT!B1720</f>
        <v>44516</v>
      </c>
      <c r="B1717" s="6">
        <f>TITRES_STAT!C1720</f>
        <v>11.38</v>
      </c>
      <c r="C1717" s="6">
        <f>TITRES_STAT!D1720</f>
        <v>7.7889999999999997</v>
      </c>
      <c r="D1717" s="6">
        <f>TITRES_STAT!E1720</f>
        <v>12115</v>
      </c>
      <c r="E1717" s="2">
        <f t="shared" si="104"/>
        <v>6858639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BEARISH DIVERGENCE</v>
      </c>
    </row>
    <row r="1718" spans="1:8" ht="13.5" x14ac:dyDescent="0.25">
      <c r="A1718" s="3">
        <f>TITRES_STAT!B1721</f>
        <v>44517</v>
      </c>
      <c r="B1718" s="6">
        <f>TITRES_STAT!C1721</f>
        <v>11.4</v>
      </c>
      <c r="C1718" s="6">
        <f>TITRES_STAT!D1721</f>
        <v>7.8026999999999997</v>
      </c>
      <c r="D1718" s="6">
        <f>TITRES_STAT!E1721</f>
        <v>18230</v>
      </c>
      <c r="E1718" s="2">
        <f t="shared" si="104"/>
        <v>6876869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44518</v>
      </c>
      <c r="B1719" s="6">
        <f>TITRES_STAT!C1722</f>
        <v>11.48</v>
      </c>
      <c r="C1719" s="6">
        <f>TITRES_STAT!D1722</f>
        <v>7.8574999999999999</v>
      </c>
      <c r="D1719" s="6">
        <f>TITRES_STAT!E1722</f>
        <v>14962</v>
      </c>
      <c r="E1719" s="2">
        <f t="shared" si="104"/>
        <v>6891831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BEARISH DIVERGENCE</v>
      </c>
    </row>
    <row r="1720" spans="1:8" ht="13.5" x14ac:dyDescent="0.25">
      <c r="A1720" s="3">
        <f>TITRES_STAT!B1723</f>
        <v>44519</v>
      </c>
      <c r="B1720" s="6">
        <f>TITRES_STAT!C1723</f>
        <v>11.48</v>
      </c>
      <c r="C1720" s="6">
        <f>TITRES_STAT!D1723</f>
        <v>7.8574999999999999</v>
      </c>
      <c r="D1720" s="6">
        <f>TITRES_STAT!E1723</f>
        <v>14934</v>
      </c>
      <c r="E1720" s="2">
        <f t="shared" si="104"/>
        <v>6891831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BEARISH DIVERGENCE</v>
      </c>
    </row>
    <row r="1721" spans="1:8" ht="13.5" x14ac:dyDescent="0.25">
      <c r="A1721" s="3">
        <f>TITRES_STAT!B1724</f>
        <v>44522</v>
      </c>
      <c r="B1721" s="6">
        <f>TITRES_STAT!C1724</f>
        <v>11.36</v>
      </c>
      <c r="C1721" s="6">
        <f>TITRES_STAT!D1724</f>
        <v>7.7752999999999997</v>
      </c>
      <c r="D1721" s="6">
        <f>TITRES_STAT!E1724</f>
        <v>8835</v>
      </c>
      <c r="E1721" s="2">
        <f t="shared" si="104"/>
        <v>6882996</v>
      </c>
      <c r="F1721" s="6" t="str">
        <f t="shared" si="107"/>
        <v>BULLISH</v>
      </c>
      <c r="G1721" s="6" t="str">
        <f t="shared" si="106"/>
        <v>NEUTRAL</v>
      </c>
      <c r="H1721" s="6" t="str">
        <f t="shared" si="105"/>
        <v>BULLISH DIVERGENCE</v>
      </c>
    </row>
    <row r="1722" spans="1:8" ht="13.5" x14ac:dyDescent="0.25">
      <c r="A1722" s="3">
        <f>TITRES_STAT!B1725</f>
        <v>44523</v>
      </c>
      <c r="B1722" s="6">
        <f>TITRES_STAT!C1725</f>
        <v>11.35</v>
      </c>
      <c r="C1722" s="6">
        <f>TITRES_STAT!D1725</f>
        <v>7.7685000000000004</v>
      </c>
      <c r="D1722" s="6">
        <f>TITRES_STAT!E1725</f>
        <v>4191</v>
      </c>
      <c r="E1722" s="2">
        <f t="shared" si="104"/>
        <v>6878805</v>
      </c>
      <c r="F1722" s="6" t="str">
        <f t="shared" si="107"/>
        <v>BULLISH</v>
      </c>
      <c r="G1722" s="6" t="str">
        <f t="shared" si="106"/>
        <v>NEUTRAL</v>
      </c>
      <c r="H1722" s="6" t="str">
        <f t="shared" si="105"/>
        <v>BULLISH DIVERGENCE</v>
      </c>
    </row>
    <row r="1723" spans="1:8" ht="13.5" x14ac:dyDescent="0.25">
      <c r="A1723" s="3">
        <f>TITRES_STAT!B1726</f>
        <v>44524</v>
      </c>
      <c r="B1723" s="6">
        <f>TITRES_STAT!C1726</f>
        <v>11.31</v>
      </c>
      <c r="C1723" s="6">
        <f>TITRES_STAT!D1726</f>
        <v>7.7411000000000003</v>
      </c>
      <c r="D1723" s="6">
        <f>TITRES_STAT!E1726</f>
        <v>48261</v>
      </c>
      <c r="E1723" s="2">
        <f t="shared" si="104"/>
        <v>6830544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CONFIRMED BEARISH</v>
      </c>
    </row>
    <row r="1724" spans="1:8" ht="13.5" x14ac:dyDescent="0.25">
      <c r="A1724" s="3">
        <f>TITRES_STAT!B1727</f>
        <v>44525</v>
      </c>
      <c r="B1724" s="6">
        <f>TITRES_STAT!C1727</f>
        <v>11.31</v>
      </c>
      <c r="C1724" s="6">
        <f>TITRES_STAT!D1727</f>
        <v>7.7411000000000003</v>
      </c>
      <c r="D1724" s="6">
        <f>TITRES_STAT!E1727</f>
        <v>6549</v>
      </c>
      <c r="E1724" s="2">
        <f t="shared" si="104"/>
        <v>6830544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CONFIRMED BEARISH</v>
      </c>
    </row>
    <row r="1725" spans="1:8" ht="13.5" x14ac:dyDescent="0.25">
      <c r="A1725" s="3">
        <f>TITRES_STAT!B1728</f>
        <v>44526</v>
      </c>
      <c r="B1725" s="6">
        <f>TITRES_STAT!C1728</f>
        <v>11.31</v>
      </c>
      <c r="C1725" s="6">
        <f>TITRES_STAT!D1728</f>
        <v>7.7411000000000003</v>
      </c>
      <c r="D1725" s="6">
        <f>TITRES_STAT!E1728</f>
        <v>2335</v>
      </c>
      <c r="E1725" s="2">
        <f t="shared" si="104"/>
        <v>6830544</v>
      </c>
      <c r="F1725" s="6" t="str">
        <f t="shared" si="107"/>
        <v>BEARISH</v>
      </c>
      <c r="G1725" s="6" t="str">
        <f t="shared" si="106"/>
        <v>NEUTRAL</v>
      </c>
      <c r="H1725" s="6" t="str">
        <f t="shared" si="105"/>
        <v>CONFIRMED BEARISH</v>
      </c>
    </row>
    <row r="1726" spans="1:8" ht="13.5" x14ac:dyDescent="0.25">
      <c r="A1726" s="3">
        <f>TITRES_STAT!B1729</f>
        <v>44529</v>
      </c>
      <c r="B1726" s="6">
        <f>TITRES_STAT!C1729</f>
        <v>11.26</v>
      </c>
      <c r="C1726" s="6">
        <f>TITRES_STAT!D1729</f>
        <v>7.7069000000000001</v>
      </c>
      <c r="D1726" s="6">
        <f>TITRES_STAT!E1729</f>
        <v>15989</v>
      </c>
      <c r="E1726" s="2">
        <f t="shared" si="104"/>
        <v>6814555</v>
      </c>
      <c r="F1726" s="6" t="str">
        <f t="shared" si="107"/>
        <v>BEARISH</v>
      </c>
      <c r="G1726" s="6" t="str">
        <f t="shared" si="106"/>
        <v>NEUTRAL</v>
      </c>
      <c r="H1726" s="6" t="str">
        <f t="shared" si="105"/>
        <v>CONFIRMED BEARISH</v>
      </c>
    </row>
    <row r="1727" spans="1:8" ht="13.5" x14ac:dyDescent="0.25">
      <c r="A1727" s="3">
        <f>TITRES_STAT!B1730</f>
        <v>44530</v>
      </c>
      <c r="B1727" s="6">
        <f>TITRES_STAT!C1730</f>
        <v>11.2</v>
      </c>
      <c r="C1727" s="6">
        <f>TITRES_STAT!D1730</f>
        <v>7.6657999999999999</v>
      </c>
      <c r="D1727" s="6">
        <f>TITRES_STAT!E1730</f>
        <v>16837</v>
      </c>
      <c r="E1727" s="2">
        <f t="shared" si="104"/>
        <v>6797718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44531</v>
      </c>
      <c r="B1728" s="6">
        <f>TITRES_STAT!C1731</f>
        <v>11.2</v>
      </c>
      <c r="C1728" s="6">
        <f>TITRES_STAT!D1731</f>
        <v>7.6657999999999999</v>
      </c>
      <c r="D1728" s="6">
        <f>TITRES_STAT!E1731</f>
        <v>4315</v>
      </c>
      <c r="E1728" s="2">
        <f t="shared" si="104"/>
        <v>6797718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44532</v>
      </c>
      <c r="B1729" s="6">
        <f>TITRES_STAT!C1732</f>
        <v>11.1</v>
      </c>
      <c r="C1729" s="6">
        <f>TITRES_STAT!D1732</f>
        <v>7.5974000000000004</v>
      </c>
      <c r="D1729" s="6">
        <f>TITRES_STAT!E1732</f>
        <v>8821</v>
      </c>
      <c r="E1729" s="2">
        <f t="shared" si="104"/>
        <v>6788897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44533</v>
      </c>
      <c r="B1730" s="6">
        <f>TITRES_STAT!C1733</f>
        <v>11.19</v>
      </c>
      <c r="C1730" s="6">
        <f>TITRES_STAT!D1733</f>
        <v>7.6589999999999998</v>
      </c>
      <c r="D1730" s="6">
        <f>TITRES_STAT!E1733</f>
        <v>941</v>
      </c>
      <c r="E1730" s="2">
        <f t="shared" si="104"/>
        <v>6789838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11.18</v>
      </c>
      <c r="C1731" s="6">
        <f>TITRES_STAT!D1734</f>
        <v>7.6520999999999999</v>
      </c>
      <c r="D1731" s="6">
        <f>TITRES_STAT!E1734</f>
        <v>5868</v>
      </c>
      <c r="E1731" s="2">
        <f t="shared" si="104"/>
        <v>6783970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11.15</v>
      </c>
      <c r="C1732" s="6">
        <f>TITRES_STAT!D1735</f>
        <v>7.6315999999999997</v>
      </c>
      <c r="D1732" s="6">
        <f>TITRES_STAT!E1735</f>
        <v>11212</v>
      </c>
      <c r="E1732" s="2">
        <f t="shared" ref="E1732:E1795" si="108">IF(B1732&gt;B1731, E1731+D1732, IF(B1732&lt;B1731, E1731-D1732, E1731))</f>
        <v>6772758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11</v>
      </c>
      <c r="C1733" s="6">
        <f>TITRES_STAT!D1736</f>
        <v>7.5289000000000001</v>
      </c>
      <c r="D1733" s="6">
        <f>TITRES_STAT!E1736</f>
        <v>8469</v>
      </c>
      <c r="E1733" s="2">
        <f t="shared" si="108"/>
        <v>6764289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44539</v>
      </c>
      <c r="B1734" s="6">
        <f>TITRES_STAT!C1737</f>
        <v>11.15</v>
      </c>
      <c r="C1734" s="6">
        <f>TITRES_STAT!D1737</f>
        <v>7.6315999999999997</v>
      </c>
      <c r="D1734" s="6">
        <f>TITRES_STAT!E1737</f>
        <v>11628</v>
      </c>
      <c r="E1734" s="2">
        <f t="shared" si="108"/>
        <v>6775917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BEARISH DIVERGENCE</v>
      </c>
    </row>
    <row r="1735" spans="1:8" ht="13.5" x14ac:dyDescent="0.25">
      <c r="A1735" s="3">
        <f>TITRES_STAT!B1738</f>
        <v>44540</v>
      </c>
      <c r="B1735" s="6">
        <f>TITRES_STAT!C1738</f>
        <v>11.35</v>
      </c>
      <c r="C1735" s="6">
        <f>TITRES_STAT!D1738</f>
        <v>7.7685000000000004</v>
      </c>
      <c r="D1735" s="6">
        <f>TITRES_STAT!E1738</f>
        <v>8845</v>
      </c>
      <c r="E1735" s="2">
        <f t="shared" si="108"/>
        <v>6784762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BEARISH DIVERGENCE</v>
      </c>
    </row>
    <row r="1736" spans="1:8" ht="13.5" x14ac:dyDescent="0.25">
      <c r="A1736" s="3">
        <f>TITRES_STAT!B1739</f>
        <v>44543</v>
      </c>
      <c r="B1736" s="6">
        <f>TITRES_STAT!C1739</f>
        <v>11.19</v>
      </c>
      <c r="C1736" s="6">
        <f>TITRES_STAT!D1739</f>
        <v>7.6589999999999998</v>
      </c>
      <c r="D1736" s="6">
        <f>TITRES_STAT!E1739</f>
        <v>7669</v>
      </c>
      <c r="E1736" s="2">
        <f t="shared" si="108"/>
        <v>6777093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BEARISH DIVERGENCE</v>
      </c>
    </row>
    <row r="1737" spans="1:8" ht="13.5" x14ac:dyDescent="0.25">
      <c r="A1737" s="3">
        <f>TITRES_STAT!B1740</f>
        <v>44544</v>
      </c>
      <c r="B1737" s="6">
        <f>TITRES_STAT!C1740</f>
        <v>11.09</v>
      </c>
      <c r="C1737" s="6">
        <f>TITRES_STAT!D1740</f>
        <v>7.5904999999999996</v>
      </c>
      <c r="D1737" s="6">
        <f>TITRES_STAT!E1740</f>
        <v>27680</v>
      </c>
      <c r="E1737" s="2">
        <f t="shared" si="108"/>
        <v>6749413</v>
      </c>
      <c r="F1737" s="6" t="str">
        <f t="shared" si="111"/>
        <v>BEARISH</v>
      </c>
      <c r="G1737" s="6" t="str">
        <f t="shared" si="110"/>
        <v>NEUTRAL</v>
      </c>
      <c r="H1737" s="6" t="str">
        <f t="shared" si="109"/>
        <v>CONFIRMED BEARISH</v>
      </c>
    </row>
    <row r="1738" spans="1:8" ht="13.5" x14ac:dyDescent="0.25">
      <c r="A1738" s="3">
        <f>TITRES_STAT!B1741</f>
        <v>44545</v>
      </c>
      <c r="B1738" s="6">
        <f>TITRES_STAT!C1741</f>
        <v>11.02</v>
      </c>
      <c r="C1738" s="6">
        <f>TITRES_STAT!D1741</f>
        <v>7.5426000000000002</v>
      </c>
      <c r="D1738" s="6">
        <f>TITRES_STAT!E1741</f>
        <v>10491</v>
      </c>
      <c r="E1738" s="2">
        <f t="shared" si="108"/>
        <v>6738922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BEARISH DIVERGENCE</v>
      </c>
    </row>
    <row r="1739" spans="1:8" ht="13.5" x14ac:dyDescent="0.25">
      <c r="A1739" s="3">
        <f>TITRES_STAT!B1742</f>
        <v>44546</v>
      </c>
      <c r="B1739" s="6">
        <f>TITRES_STAT!C1742</f>
        <v>11.15</v>
      </c>
      <c r="C1739" s="6">
        <f>TITRES_STAT!D1742</f>
        <v>7.6315999999999997</v>
      </c>
      <c r="D1739" s="6">
        <f>TITRES_STAT!E1742</f>
        <v>12883</v>
      </c>
      <c r="E1739" s="2">
        <f t="shared" si="108"/>
        <v>6751805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44550</v>
      </c>
      <c r="B1740" s="6">
        <f>TITRES_STAT!C1743</f>
        <v>11.1</v>
      </c>
      <c r="C1740" s="6">
        <f>TITRES_STAT!D1743</f>
        <v>7.5974000000000004</v>
      </c>
      <c r="D1740" s="6">
        <f>TITRES_STAT!E1743</f>
        <v>6429</v>
      </c>
      <c r="E1740" s="2">
        <f t="shared" si="108"/>
        <v>6745376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CONFIRMED BEARISH</v>
      </c>
    </row>
    <row r="1741" spans="1:8" ht="13.5" x14ac:dyDescent="0.25">
      <c r="A1741" s="3">
        <f>TITRES_STAT!B1744</f>
        <v>44551</v>
      </c>
      <c r="B1741" s="6">
        <f>TITRES_STAT!C1744</f>
        <v>11.09</v>
      </c>
      <c r="C1741" s="6">
        <f>TITRES_STAT!D1744</f>
        <v>7.5904999999999996</v>
      </c>
      <c r="D1741" s="6">
        <f>TITRES_STAT!E1744</f>
        <v>2150</v>
      </c>
      <c r="E1741" s="2">
        <f t="shared" si="108"/>
        <v>6743226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11.09</v>
      </c>
      <c r="C1742" s="6">
        <f>TITRES_STAT!D1745</f>
        <v>7.5904999999999996</v>
      </c>
      <c r="D1742" s="6">
        <f>TITRES_STAT!E1745</f>
        <v>10149</v>
      </c>
      <c r="E1742" s="2">
        <f t="shared" si="108"/>
        <v>6743226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NEUTRAL</v>
      </c>
    </row>
    <row r="1743" spans="1:8" ht="13.5" x14ac:dyDescent="0.25">
      <c r="A1743" s="3">
        <f>TITRES_STAT!B1746</f>
        <v>44553</v>
      </c>
      <c r="B1743" s="6">
        <f>TITRES_STAT!C1746</f>
        <v>11</v>
      </c>
      <c r="C1743" s="6">
        <f>TITRES_STAT!D1746</f>
        <v>7.5289000000000001</v>
      </c>
      <c r="D1743" s="6">
        <f>TITRES_STAT!E1746</f>
        <v>33770</v>
      </c>
      <c r="E1743" s="2">
        <f t="shared" si="108"/>
        <v>6709456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10.98</v>
      </c>
      <c r="C1744" s="6">
        <f>TITRES_STAT!D1747</f>
        <v>7.5152999999999999</v>
      </c>
      <c r="D1744" s="6">
        <f>TITRES_STAT!E1747</f>
        <v>43126</v>
      </c>
      <c r="E1744" s="2">
        <f t="shared" si="108"/>
        <v>6666330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10.8</v>
      </c>
      <c r="C1745" s="6">
        <f>TITRES_STAT!D1748</f>
        <v>7.3921000000000001</v>
      </c>
      <c r="D1745" s="6">
        <f>TITRES_STAT!E1748</f>
        <v>18979</v>
      </c>
      <c r="E1745" s="2">
        <f t="shared" si="108"/>
        <v>6647351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10.82</v>
      </c>
      <c r="C1746" s="6">
        <f>TITRES_STAT!D1749</f>
        <v>7.4057000000000004</v>
      </c>
      <c r="D1746" s="6">
        <f>TITRES_STAT!E1749</f>
        <v>7807</v>
      </c>
      <c r="E1746" s="2">
        <f t="shared" si="108"/>
        <v>6655158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44559</v>
      </c>
      <c r="B1747" s="6">
        <f>TITRES_STAT!C1750</f>
        <v>11.14</v>
      </c>
      <c r="C1747" s="6">
        <f>TITRES_STAT!D1750</f>
        <v>7.6247999999999996</v>
      </c>
      <c r="D1747" s="6">
        <f>TITRES_STAT!E1750</f>
        <v>11249</v>
      </c>
      <c r="E1747" s="2">
        <f t="shared" si="108"/>
        <v>6666407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BEARISH DIVERGENCE</v>
      </c>
    </row>
    <row r="1748" spans="1:8" ht="13.5" x14ac:dyDescent="0.25">
      <c r="A1748" s="3">
        <f>TITRES_STAT!B1751</f>
        <v>44560</v>
      </c>
      <c r="B1748" s="6">
        <f>TITRES_STAT!C1751</f>
        <v>11.14</v>
      </c>
      <c r="C1748" s="6">
        <f>TITRES_STAT!D1751</f>
        <v>7.6247999999999996</v>
      </c>
      <c r="D1748" s="6">
        <f>TITRES_STAT!E1751</f>
        <v>5779</v>
      </c>
      <c r="E1748" s="2">
        <f t="shared" si="108"/>
        <v>6666407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BEARISH DIVERGENCE</v>
      </c>
    </row>
    <row r="1749" spans="1:8" ht="13.5" x14ac:dyDescent="0.25">
      <c r="A1749" s="3">
        <f>TITRES_STAT!B1752</f>
        <v>44561</v>
      </c>
      <c r="B1749" s="6">
        <f>TITRES_STAT!C1752</f>
        <v>11.18</v>
      </c>
      <c r="C1749" s="6">
        <f>TITRES_STAT!D1752</f>
        <v>7.6520999999999999</v>
      </c>
      <c r="D1749" s="6">
        <f>TITRES_STAT!E1752</f>
        <v>18062</v>
      </c>
      <c r="E1749" s="2">
        <f t="shared" si="108"/>
        <v>6684469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CONFIRMED BULLISH</v>
      </c>
    </row>
    <row r="1750" spans="1:8" ht="13.5" x14ac:dyDescent="0.25">
      <c r="A1750" s="3">
        <f>TITRES_STAT!B1753</f>
        <v>44564</v>
      </c>
      <c r="B1750" s="6">
        <f>TITRES_STAT!C1753</f>
        <v>10.9</v>
      </c>
      <c r="C1750" s="6">
        <f>TITRES_STAT!D1753</f>
        <v>7.4604999999999997</v>
      </c>
      <c r="D1750" s="6">
        <f>TITRES_STAT!E1753</f>
        <v>4024</v>
      </c>
      <c r="E1750" s="2">
        <f t="shared" si="108"/>
        <v>6680445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10.95</v>
      </c>
      <c r="C1751" s="6">
        <f>TITRES_STAT!D1754</f>
        <v>7.4946999999999999</v>
      </c>
      <c r="D1751" s="6">
        <f>TITRES_STAT!E1754</f>
        <v>7265</v>
      </c>
      <c r="E1751" s="2">
        <f t="shared" si="108"/>
        <v>6687710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CONFIRMED BULLISH</v>
      </c>
    </row>
    <row r="1752" spans="1:8" ht="13.5" x14ac:dyDescent="0.25">
      <c r="A1752" s="3">
        <f>TITRES_STAT!B1755</f>
        <v>44566</v>
      </c>
      <c r="B1752" s="6">
        <f>TITRES_STAT!C1755</f>
        <v>11.2</v>
      </c>
      <c r="C1752" s="6">
        <f>TITRES_STAT!D1755</f>
        <v>7.6657999999999999</v>
      </c>
      <c r="D1752" s="6">
        <f>TITRES_STAT!E1755</f>
        <v>14915</v>
      </c>
      <c r="E1752" s="2">
        <f t="shared" si="108"/>
        <v>6702625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CONFIRMED BULLISH</v>
      </c>
    </row>
    <row r="1753" spans="1:8" ht="13.5" x14ac:dyDescent="0.25">
      <c r="A1753" s="3">
        <f>TITRES_STAT!B1756</f>
        <v>44567</v>
      </c>
      <c r="B1753" s="6">
        <f>TITRES_STAT!C1756</f>
        <v>11.2</v>
      </c>
      <c r="C1753" s="6">
        <f>TITRES_STAT!D1756</f>
        <v>7.6657999999999999</v>
      </c>
      <c r="D1753" s="6">
        <f>TITRES_STAT!E1756</f>
        <v>16577</v>
      </c>
      <c r="E1753" s="2">
        <f t="shared" si="108"/>
        <v>6702625</v>
      </c>
      <c r="F1753" s="6" t="str">
        <f t="shared" si="111"/>
        <v>BULLISH</v>
      </c>
      <c r="G1753" s="6" t="str">
        <f t="shared" si="110"/>
        <v>NEUTRAL</v>
      </c>
      <c r="H1753" s="6" t="str">
        <f t="shared" si="109"/>
        <v>CONFIRMED BULLISH</v>
      </c>
    </row>
    <row r="1754" spans="1:8" ht="13.5" x14ac:dyDescent="0.25">
      <c r="A1754" s="3">
        <f>TITRES_STAT!B1757</f>
        <v>44568</v>
      </c>
      <c r="B1754" s="6">
        <f>TITRES_STAT!C1757</f>
        <v>11.1</v>
      </c>
      <c r="C1754" s="6">
        <f>TITRES_STAT!D1757</f>
        <v>7.5974000000000004</v>
      </c>
      <c r="D1754" s="6">
        <f>TITRES_STAT!E1757</f>
        <v>30612</v>
      </c>
      <c r="E1754" s="2">
        <f t="shared" si="108"/>
        <v>6672013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11.09</v>
      </c>
      <c r="C1755" s="6">
        <f>TITRES_STAT!D1758</f>
        <v>7.5904999999999996</v>
      </c>
      <c r="D1755" s="6">
        <f>TITRES_STAT!E1758</f>
        <v>11843</v>
      </c>
      <c r="E1755" s="2">
        <f t="shared" si="108"/>
        <v>6660170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BEARISH DIVERGENCE</v>
      </c>
    </row>
    <row r="1756" spans="1:8" ht="13.5" x14ac:dyDescent="0.25">
      <c r="A1756" s="3">
        <f>TITRES_STAT!B1759</f>
        <v>44572</v>
      </c>
      <c r="B1756" s="6">
        <f>TITRES_STAT!C1759</f>
        <v>11</v>
      </c>
      <c r="C1756" s="6">
        <f>TITRES_STAT!D1759</f>
        <v>7.5289000000000001</v>
      </c>
      <c r="D1756" s="6">
        <f>TITRES_STAT!E1759</f>
        <v>2971</v>
      </c>
      <c r="E1756" s="2">
        <f t="shared" si="108"/>
        <v>6657199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BEARISH DIVERGENCE</v>
      </c>
    </row>
    <row r="1757" spans="1:8" ht="13.5" x14ac:dyDescent="0.25">
      <c r="A1757" s="3">
        <f>TITRES_STAT!B1760</f>
        <v>44573</v>
      </c>
      <c r="B1757" s="6">
        <f>TITRES_STAT!C1760</f>
        <v>11</v>
      </c>
      <c r="C1757" s="6">
        <f>TITRES_STAT!D1760</f>
        <v>7.5289000000000001</v>
      </c>
      <c r="D1757" s="6">
        <f>TITRES_STAT!E1760</f>
        <v>12163</v>
      </c>
      <c r="E1757" s="2">
        <f t="shared" si="108"/>
        <v>6657199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11.27</v>
      </c>
      <c r="C1758" s="6">
        <f>TITRES_STAT!D1761</f>
        <v>7.7137000000000002</v>
      </c>
      <c r="D1758" s="6">
        <f>TITRES_STAT!E1761</f>
        <v>9890</v>
      </c>
      <c r="E1758" s="2">
        <f t="shared" si="108"/>
        <v>6667089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BEARISH DIVERGENCE</v>
      </c>
    </row>
    <row r="1759" spans="1:8" ht="13.5" x14ac:dyDescent="0.25">
      <c r="A1759" s="3">
        <f>TITRES_STAT!B1762</f>
        <v>44575</v>
      </c>
      <c r="B1759" s="6">
        <f>TITRES_STAT!C1762</f>
        <v>11.42</v>
      </c>
      <c r="C1759" s="6">
        <f>TITRES_STAT!D1762</f>
        <v>7.8163999999999998</v>
      </c>
      <c r="D1759" s="6">
        <f>TITRES_STAT!E1762</f>
        <v>15780</v>
      </c>
      <c r="E1759" s="2">
        <f t="shared" si="108"/>
        <v>6682869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CONFIRMED BULLISH</v>
      </c>
    </row>
    <row r="1760" spans="1:8" ht="13.5" x14ac:dyDescent="0.25">
      <c r="A1760" s="3">
        <f>TITRES_STAT!B1763</f>
        <v>44578</v>
      </c>
      <c r="B1760" s="6">
        <f>TITRES_STAT!C1763</f>
        <v>11.27</v>
      </c>
      <c r="C1760" s="6">
        <f>TITRES_STAT!D1763</f>
        <v>7.7137000000000002</v>
      </c>
      <c r="D1760" s="6">
        <f>TITRES_STAT!E1763</f>
        <v>10136</v>
      </c>
      <c r="E1760" s="2">
        <f t="shared" si="108"/>
        <v>6672733</v>
      </c>
      <c r="F1760" s="6" t="str">
        <f t="shared" si="111"/>
        <v>BULLISH</v>
      </c>
      <c r="G1760" s="6" t="str">
        <f t="shared" si="110"/>
        <v>NEUTRAL</v>
      </c>
      <c r="H1760" s="6" t="str">
        <f t="shared" si="109"/>
        <v>CONFIRMED BULLISH</v>
      </c>
    </row>
    <row r="1761" spans="1:8" ht="13.5" x14ac:dyDescent="0.25">
      <c r="A1761" s="3">
        <f>TITRES_STAT!B1764</f>
        <v>44579</v>
      </c>
      <c r="B1761" s="6">
        <f>TITRES_STAT!C1764</f>
        <v>11.19</v>
      </c>
      <c r="C1761" s="6">
        <f>TITRES_STAT!D1764</f>
        <v>7.6589999999999998</v>
      </c>
      <c r="D1761" s="6">
        <f>TITRES_STAT!E1764</f>
        <v>13664</v>
      </c>
      <c r="E1761" s="2">
        <f t="shared" si="108"/>
        <v>6659069</v>
      </c>
      <c r="F1761" s="6" t="str">
        <f t="shared" si="111"/>
        <v>BULLISH</v>
      </c>
      <c r="G1761" s="6" t="str">
        <f t="shared" si="110"/>
        <v>NEUTRAL</v>
      </c>
      <c r="H1761" s="6" t="str">
        <f t="shared" si="109"/>
        <v>CONFIRMED BULLISH</v>
      </c>
    </row>
    <row r="1762" spans="1:8" ht="13.5" x14ac:dyDescent="0.25">
      <c r="A1762" s="3">
        <f>TITRES_STAT!B1765</f>
        <v>44580</v>
      </c>
      <c r="B1762" s="6">
        <f>TITRES_STAT!C1765</f>
        <v>11.2</v>
      </c>
      <c r="C1762" s="6">
        <f>TITRES_STAT!D1765</f>
        <v>7.6657999999999999</v>
      </c>
      <c r="D1762" s="6">
        <f>TITRES_STAT!E1765</f>
        <v>4889</v>
      </c>
      <c r="E1762" s="2">
        <f t="shared" si="108"/>
        <v>6663958</v>
      </c>
      <c r="F1762" s="6" t="str">
        <f t="shared" si="111"/>
        <v>BULLISH</v>
      </c>
      <c r="G1762" s="6" t="str">
        <f t="shared" si="110"/>
        <v>NEUTRAL</v>
      </c>
      <c r="H1762" s="6" t="str">
        <f t="shared" si="109"/>
        <v>CONFIRMED BULLISH</v>
      </c>
    </row>
    <row r="1763" spans="1:8" ht="13.5" x14ac:dyDescent="0.25">
      <c r="A1763" s="3">
        <f>TITRES_STAT!B1766</f>
        <v>44581</v>
      </c>
      <c r="B1763" s="6">
        <f>TITRES_STAT!C1766</f>
        <v>11.2</v>
      </c>
      <c r="C1763" s="6">
        <f>TITRES_STAT!D1766</f>
        <v>7.6657999999999999</v>
      </c>
      <c r="D1763" s="6">
        <f>TITRES_STAT!E1766</f>
        <v>2374</v>
      </c>
      <c r="E1763" s="2">
        <f t="shared" si="108"/>
        <v>6663958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11.15</v>
      </c>
      <c r="C1764" s="6">
        <f>TITRES_STAT!D1767</f>
        <v>7.6315999999999997</v>
      </c>
      <c r="D1764" s="6">
        <f>TITRES_STAT!E1767</f>
        <v>2394</v>
      </c>
      <c r="E1764" s="2">
        <f t="shared" si="108"/>
        <v>6661564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11.15</v>
      </c>
      <c r="C1765" s="6">
        <f>TITRES_STAT!D1768</f>
        <v>7.6315999999999997</v>
      </c>
      <c r="D1765" s="6">
        <f>TITRES_STAT!E1768</f>
        <v>6633</v>
      </c>
      <c r="E1765" s="2">
        <f t="shared" si="108"/>
        <v>6661564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11.28</v>
      </c>
      <c r="C1766" s="6">
        <f>TITRES_STAT!D1769</f>
        <v>7.7206000000000001</v>
      </c>
      <c r="D1766" s="6">
        <f>TITRES_STAT!E1769</f>
        <v>24997</v>
      </c>
      <c r="E1766" s="2">
        <f t="shared" si="108"/>
        <v>6686561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CONFIRMED BULLISH</v>
      </c>
    </row>
    <row r="1767" spans="1:8" ht="13.5" x14ac:dyDescent="0.25">
      <c r="A1767" s="3">
        <f>TITRES_STAT!B1770</f>
        <v>44587</v>
      </c>
      <c r="B1767" s="6">
        <f>TITRES_STAT!C1770</f>
        <v>11.15</v>
      </c>
      <c r="C1767" s="6">
        <f>TITRES_STAT!D1770</f>
        <v>7.6315999999999997</v>
      </c>
      <c r="D1767" s="6">
        <f>TITRES_STAT!E1770</f>
        <v>28326</v>
      </c>
      <c r="E1767" s="2">
        <f t="shared" si="108"/>
        <v>6658235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CONFIRMED BEARISH</v>
      </c>
    </row>
    <row r="1768" spans="1:8" ht="13.5" x14ac:dyDescent="0.25">
      <c r="A1768" s="3">
        <f>TITRES_STAT!B1771</f>
        <v>44588</v>
      </c>
      <c r="B1768" s="6">
        <f>TITRES_STAT!C1771</f>
        <v>11.2</v>
      </c>
      <c r="C1768" s="6">
        <f>TITRES_STAT!D1771</f>
        <v>7.6657999999999999</v>
      </c>
      <c r="D1768" s="6">
        <f>TITRES_STAT!E1771</f>
        <v>5847</v>
      </c>
      <c r="E1768" s="2">
        <f t="shared" si="108"/>
        <v>6664082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44589</v>
      </c>
      <c r="B1769" s="6">
        <f>TITRES_STAT!C1772</f>
        <v>11.19</v>
      </c>
      <c r="C1769" s="6">
        <f>TITRES_STAT!D1772</f>
        <v>7.6589999999999998</v>
      </c>
      <c r="D1769" s="6">
        <f>TITRES_STAT!E1772</f>
        <v>6669</v>
      </c>
      <c r="E1769" s="2">
        <f t="shared" si="108"/>
        <v>6657413</v>
      </c>
      <c r="F1769" s="6" t="str">
        <f t="shared" si="111"/>
        <v>BEARISH</v>
      </c>
      <c r="G1769" s="6" t="str">
        <f t="shared" si="110"/>
        <v>NEUTRAL</v>
      </c>
      <c r="H1769" s="6" t="str">
        <f t="shared" si="109"/>
        <v>BEARISH DIVERGENCE</v>
      </c>
    </row>
    <row r="1770" spans="1:8" ht="13.5" x14ac:dyDescent="0.25">
      <c r="A1770" s="3">
        <f>TITRES_STAT!B1773</f>
        <v>44592</v>
      </c>
      <c r="B1770" s="6">
        <f>TITRES_STAT!C1773</f>
        <v>11.15</v>
      </c>
      <c r="C1770" s="6">
        <f>TITRES_STAT!D1773</f>
        <v>7.6315999999999997</v>
      </c>
      <c r="D1770" s="6">
        <f>TITRES_STAT!E1773</f>
        <v>17916</v>
      </c>
      <c r="E1770" s="2">
        <f t="shared" si="108"/>
        <v>6639497</v>
      </c>
      <c r="F1770" s="6" t="str">
        <f t="shared" si="111"/>
        <v>BEARISH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44593</v>
      </c>
      <c r="B1771" s="6">
        <f>TITRES_STAT!C1774</f>
        <v>11.05</v>
      </c>
      <c r="C1771" s="6">
        <f>TITRES_STAT!D1774</f>
        <v>7.5632000000000001</v>
      </c>
      <c r="D1771" s="6">
        <f>TITRES_STAT!E1774</f>
        <v>3465</v>
      </c>
      <c r="E1771" s="2">
        <f t="shared" si="108"/>
        <v>6636032</v>
      </c>
      <c r="F1771" s="6" t="str">
        <f t="shared" si="111"/>
        <v>BEARISH</v>
      </c>
      <c r="G1771" s="6" t="str">
        <f t="shared" si="110"/>
        <v>NEUTRAL</v>
      </c>
      <c r="H1771" s="6" t="str">
        <f t="shared" si="109"/>
        <v>CONFIRMED BEARISH</v>
      </c>
    </row>
    <row r="1772" spans="1:8" ht="13.5" x14ac:dyDescent="0.25">
      <c r="A1772" s="3">
        <f>TITRES_STAT!B1775</f>
        <v>44594</v>
      </c>
      <c r="B1772" s="6">
        <f>TITRES_STAT!C1775</f>
        <v>11.05</v>
      </c>
      <c r="C1772" s="6">
        <f>TITRES_STAT!D1775</f>
        <v>7.5632000000000001</v>
      </c>
      <c r="D1772" s="6">
        <f>TITRES_STAT!E1775</f>
        <v>4243</v>
      </c>
      <c r="E1772" s="2">
        <f t="shared" si="108"/>
        <v>6636032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CONFIRMED BEARISH</v>
      </c>
    </row>
    <row r="1773" spans="1:8" ht="13.5" x14ac:dyDescent="0.25">
      <c r="A1773" s="3">
        <f>TITRES_STAT!B1776</f>
        <v>44595</v>
      </c>
      <c r="B1773" s="6">
        <f>TITRES_STAT!C1776</f>
        <v>11.05</v>
      </c>
      <c r="C1773" s="6">
        <f>TITRES_STAT!D1776</f>
        <v>7.5632000000000001</v>
      </c>
      <c r="D1773" s="6">
        <f>TITRES_STAT!E1776</f>
        <v>3515</v>
      </c>
      <c r="E1773" s="2">
        <f t="shared" si="108"/>
        <v>6636032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44596</v>
      </c>
      <c r="B1774" s="6">
        <f>TITRES_STAT!C1777</f>
        <v>11.05</v>
      </c>
      <c r="C1774" s="6">
        <f>TITRES_STAT!D1777</f>
        <v>7.5632000000000001</v>
      </c>
      <c r="D1774" s="6">
        <f>TITRES_STAT!E1777</f>
        <v>6583</v>
      </c>
      <c r="E1774" s="2">
        <f t="shared" si="108"/>
        <v>6636032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11.05</v>
      </c>
      <c r="C1775" s="6">
        <f>TITRES_STAT!D1778</f>
        <v>7.5632000000000001</v>
      </c>
      <c r="D1775" s="6">
        <f>TITRES_STAT!E1778</f>
        <v>7368</v>
      </c>
      <c r="E1775" s="2">
        <f t="shared" si="108"/>
        <v>6636032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11.05</v>
      </c>
      <c r="C1776" s="6">
        <f>TITRES_STAT!D1779</f>
        <v>7.5632000000000001</v>
      </c>
      <c r="D1776" s="6">
        <f>TITRES_STAT!E1779</f>
        <v>5155</v>
      </c>
      <c r="E1776" s="2">
        <f t="shared" si="108"/>
        <v>6636032</v>
      </c>
      <c r="F1776" s="6" t="str">
        <f t="shared" si="111"/>
        <v>NEUTRAL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44601</v>
      </c>
      <c r="B1777" s="6">
        <f>TITRES_STAT!C1780</f>
        <v>11</v>
      </c>
      <c r="C1777" s="6">
        <f>TITRES_STAT!D1780</f>
        <v>7.5289000000000001</v>
      </c>
      <c r="D1777" s="6">
        <f>TITRES_STAT!E1780</f>
        <v>5295</v>
      </c>
      <c r="E1777" s="2">
        <f t="shared" si="108"/>
        <v>6630737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CONFIRMED BEARISH</v>
      </c>
    </row>
    <row r="1778" spans="1:8" ht="13.5" x14ac:dyDescent="0.25">
      <c r="A1778" s="3">
        <f>TITRES_STAT!B1781</f>
        <v>44602</v>
      </c>
      <c r="B1778" s="6">
        <f>TITRES_STAT!C1781</f>
        <v>10.95</v>
      </c>
      <c r="C1778" s="6">
        <f>TITRES_STAT!D1781</f>
        <v>7.4946999999999999</v>
      </c>
      <c r="D1778" s="6">
        <f>TITRES_STAT!E1781</f>
        <v>6095</v>
      </c>
      <c r="E1778" s="2">
        <f t="shared" si="108"/>
        <v>6624642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CONFIRMED BEARISH</v>
      </c>
    </row>
    <row r="1779" spans="1:8" ht="13.5" x14ac:dyDescent="0.25">
      <c r="A1779" s="3">
        <f>TITRES_STAT!B1782</f>
        <v>44603</v>
      </c>
      <c r="B1779" s="6">
        <f>TITRES_STAT!C1782</f>
        <v>10.9</v>
      </c>
      <c r="C1779" s="6">
        <f>TITRES_STAT!D1782</f>
        <v>7.4604999999999997</v>
      </c>
      <c r="D1779" s="6">
        <f>TITRES_STAT!E1782</f>
        <v>11236</v>
      </c>
      <c r="E1779" s="2">
        <f t="shared" si="108"/>
        <v>6613406</v>
      </c>
      <c r="F1779" s="6" t="str">
        <f t="shared" si="111"/>
        <v>BEARISH</v>
      </c>
      <c r="G1779" s="6" t="str">
        <f t="shared" si="110"/>
        <v>NEUTRAL</v>
      </c>
      <c r="H1779" s="6" t="str">
        <f t="shared" si="109"/>
        <v>CONFIRMED BEARISH</v>
      </c>
    </row>
    <row r="1780" spans="1:8" ht="13.5" x14ac:dyDescent="0.25">
      <c r="A1780" s="3">
        <f>TITRES_STAT!B1783</f>
        <v>44606</v>
      </c>
      <c r="B1780" s="6">
        <f>TITRES_STAT!C1783</f>
        <v>10.8</v>
      </c>
      <c r="C1780" s="6">
        <f>TITRES_STAT!D1783</f>
        <v>7.3921000000000001</v>
      </c>
      <c r="D1780" s="6">
        <f>TITRES_STAT!E1783</f>
        <v>5728</v>
      </c>
      <c r="E1780" s="2">
        <f t="shared" si="108"/>
        <v>6607678</v>
      </c>
      <c r="F1780" s="6" t="str">
        <f t="shared" si="111"/>
        <v>BEARISH</v>
      </c>
      <c r="G1780" s="6" t="str">
        <f t="shared" si="110"/>
        <v>NEUTRAL</v>
      </c>
      <c r="H1780" s="6" t="str">
        <f t="shared" si="109"/>
        <v>CONFIRMED BEARISH</v>
      </c>
    </row>
    <row r="1781" spans="1:8" ht="13.5" x14ac:dyDescent="0.25">
      <c r="A1781" s="3">
        <f>TITRES_STAT!B1784</f>
        <v>44607</v>
      </c>
      <c r="B1781" s="6">
        <f>TITRES_STAT!C1784</f>
        <v>10.9</v>
      </c>
      <c r="C1781" s="6">
        <f>TITRES_STAT!D1784</f>
        <v>7.4604999999999997</v>
      </c>
      <c r="D1781" s="6">
        <f>TITRES_STAT!E1784</f>
        <v>7539</v>
      </c>
      <c r="E1781" s="2">
        <f t="shared" si="108"/>
        <v>6615217</v>
      </c>
      <c r="F1781" s="6" t="str">
        <f t="shared" si="111"/>
        <v>BEARISH</v>
      </c>
      <c r="G1781" s="6" t="str">
        <f t="shared" si="110"/>
        <v>NEUTRAL</v>
      </c>
      <c r="H1781" s="6" t="str">
        <f t="shared" si="109"/>
        <v>CONFIRMED BEARISH</v>
      </c>
    </row>
    <row r="1782" spans="1:8" ht="13.5" x14ac:dyDescent="0.25">
      <c r="A1782" s="3">
        <f>TITRES_STAT!B1785</f>
        <v>44608</v>
      </c>
      <c r="B1782" s="6">
        <f>TITRES_STAT!C1785</f>
        <v>10.85</v>
      </c>
      <c r="C1782" s="6">
        <f>TITRES_STAT!D1785</f>
        <v>7.4263000000000003</v>
      </c>
      <c r="D1782" s="6">
        <f>TITRES_STAT!E1785</f>
        <v>4318</v>
      </c>
      <c r="E1782" s="2">
        <f t="shared" si="108"/>
        <v>6610899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CONFIRMED BEARISH</v>
      </c>
    </row>
    <row r="1783" spans="1:8" ht="13.5" x14ac:dyDescent="0.25">
      <c r="A1783" s="3">
        <f>TITRES_STAT!B1786</f>
        <v>44609</v>
      </c>
      <c r="B1783" s="6">
        <f>TITRES_STAT!C1786</f>
        <v>10.85</v>
      </c>
      <c r="C1783" s="6">
        <f>TITRES_STAT!D1786</f>
        <v>7.4263000000000003</v>
      </c>
      <c r="D1783" s="6">
        <f>TITRES_STAT!E1786</f>
        <v>5488</v>
      </c>
      <c r="E1783" s="2">
        <f t="shared" si="108"/>
        <v>6610899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CONFIRMED BEARISH</v>
      </c>
    </row>
    <row r="1784" spans="1:8" ht="13.5" x14ac:dyDescent="0.25">
      <c r="A1784" s="3">
        <f>TITRES_STAT!B1787</f>
        <v>44610</v>
      </c>
      <c r="B1784" s="6">
        <f>TITRES_STAT!C1787</f>
        <v>10.84</v>
      </c>
      <c r="C1784" s="6">
        <f>TITRES_STAT!D1787</f>
        <v>7.4194000000000004</v>
      </c>
      <c r="D1784" s="6">
        <f>TITRES_STAT!E1787</f>
        <v>1729</v>
      </c>
      <c r="E1784" s="2">
        <f t="shared" si="108"/>
        <v>6609170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CONFIRMED BEARISH</v>
      </c>
    </row>
    <row r="1785" spans="1:8" ht="13.5" x14ac:dyDescent="0.25">
      <c r="A1785" s="3">
        <f>TITRES_STAT!B1788</f>
        <v>44613</v>
      </c>
      <c r="B1785" s="6">
        <f>TITRES_STAT!C1788</f>
        <v>10.84</v>
      </c>
      <c r="C1785" s="6">
        <f>TITRES_STAT!D1788</f>
        <v>7.4194000000000004</v>
      </c>
      <c r="D1785" s="6">
        <f>TITRES_STAT!E1788</f>
        <v>7006</v>
      </c>
      <c r="E1785" s="2">
        <f t="shared" si="108"/>
        <v>6609170</v>
      </c>
      <c r="F1785" s="6" t="str">
        <f t="shared" si="111"/>
        <v>BULLISH</v>
      </c>
      <c r="G1785" s="6" t="str">
        <f t="shared" si="110"/>
        <v>NEUTRAL</v>
      </c>
      <c r="H1785" s="6" t="str">
        <f t="shared" si="109"/>
        <v>CONFIRMED BULLISH</v>
      </c>
    </row>
    <row r="1786" spans="1:8" ht="13.5" x14ac:dyDescent="0.25">
      <c r="A1786" s="3">
        <f>TITRES_STAT!B1789</f>
        <v>44614</v>
      </c>
      <c r="B1786" s="6">
        <f>TITRES_STAT!C1789</f>
        <v>10.79</v>
      </c>
      <c r="C1786" s="6">
        <f>TITRES_STAT!D1789</f>
        <v>7.3852000000000002</v>
      </c>
      <c r="D1786" s="6">
        <f>TITRES_STAT!E1789</f>
        <v>90164</v>
      </c>
      <c r="E1786" s="2">
        <f t="shared" si="108"/>
        <v>6519006</v>
      </c>
      <c r="F1786" s="6" t="str">
        <f t="shared" si="111"/>
        <v>BEARISH</v>
      </c>
      <c r="G1786" s="6" t="str">
        <f t="shared" si="110"/>
        <v>NEUTRAL</v>
      </c>
      <c r="H1786" s="6" t="str">
        <f t="shared" si="109"/>
        <v>CONFIRMED BEARISH</v>
      </c>
    </row>
    <row r="1787" spans="1:8" ht="13.5" x14ac:dyDescent="0.25">
      <c r="A1787" s="3">
        <f>TITRES_STAT!B1790</f>
        <v>44615</v>
      </c>
      <c r="B1787" s="6">
        <f>TITRES_STAT!C1790</f>
        <v>10.69</v>
      </c>
      <c r="C1787" s="6">
        <f>TITRES_STAT!D1790</f>
        <v>7.3167999999999997</v>
      </c>
      <c r="D1787" s="6">
        <f>TITRES_STAT!E1790</f>
        <v>23006</v>
      </c>
      <c r="E1787" s="2">
        <f t="shared" si="108"/>
        <v>6496000</v>
      </c>
      <c r="F1787" s="6" t="str">
        <f t="shared" si="111"/>
        <v>BEARISH</v>
      </c>
      <c r="G1787" s="6" t="str">
        <f t="shared" si="110"/>
        <v>NEUTRAL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10.4</v>
      </c>
      <c r="C1788" s="6">
        <f>TITRES_STAT!D1791</f>
        <v>7.1182999999999996</v>
      </c>
      <c r="D1788" s="6">
        <f>TITRES_STAT!E1791</f>
        <v>37659</v>
      </c>
      <c r="E1788" s="2">
        <f t="shared" si="108"/>
        <v>6458341</v>
      </c>
      <c r="F1788" s="6" t="str">
        <f t="shared" si="111"/>
        <v>BEARISH</v>
      </c>
      <c r="G1788" s="6" t="str">
        <f t="shared" si="110"/>
        <v>WEAK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10.48</v>
      </c>
      <c r="C1789" s="6">
        <f>TITRES_STAT!D1792</f>
        <v>7.173</v>
      </c>
      <c r="D1789" s="6">
        <f>TITRES_STAT!E1792</f>
        <v>24161</v>
      </c>
      <c r="E1789" s="2">
        <f t="shared" si="108"/>
        <v>6482502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10.48</v>
      </c>
      <c r="C1790" s="6">
        <f>TITRES_STAT!D1793</f>
        <v>7.173</v>
      </c>
      <c r="D1790" s="6">
        <f>TITRES_STAT!E1793</f>
        <v>3516</v>
      </c>
      <c r="E1790" s="2">
        <f t="shared" si="108"/>
        <v>6482502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10.4</v>
      </c>
      <c r="C1791" s="6">
        <f>TITRES_STAT!D1794</f>
        <v>7.1182999999999996</v>
      </c>
      <c r="D1791" s="6">
        <f>TITRES_STAT!E1794</f>
        <v>7938</v>
      </c>
      <c r="E1791" s="2">
        <f t="shared" si="108"/>
        <v>6474564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10.35</v>
      </c>
      <c r="C1792" s="6">
        <f>TITRES_STAT!D1795</f>
        <v>7.0841000000000003</v>
      </c>
      <c r="D1792" s="6">
        <f>TITRES_STAT!E1795</f>
        <v>10097</v>
      </c>
      <c r="E1792" s="2">
        <f t="shared" si="108"/>
        <v>6464467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10.35</v>
      </c>
      <c r="C1793" s="6">
        <f>TITRES_STAT!D1796</f>
        <v>7.0841000000000003</v>
      </c>
      <c r="D1793" s="6">
        <f>TITRES_STAT!E1796</f>
        <v>18285</v>
      </c>
      <c r="E1793" s="2">
        <f t="shared" si="108"/>
        <v>6464467</v>
      </c>
      <c r="F1793" s="6" t="str">
        <f t="shared" si="111"/>
        <v>BULLISH</v>
      </c>
      <c r="G1793" s="6" t="str">
        <f t="shared" si="110"/>
        <v>NEUTRAL</v>
      </c>
      <c r="H1793" s="6" t="str">
        <f t="shared" si="109"/>
        <v>BULLISH DIVERGENCE</v>
      </c>
    </row>
    <row r="1794" spans="1:8" ht="13.5" x14ac:dyDescent="0.25">
      <c r="A1794" s="3">
        <f>TITRES_STAT!B1797</f>
        <v>44624</v>
      </c>
      <c r="B1794" s="6">
        <f>TITRES_STAT!C1797</f>
        <v>10.35</v>
      </c>
      <c r="C1794" s="6">
        <f>TITRES_STAT!D1797</f>
        <v>7.0841000000000003</v>
      </c>
      <c r="D1794" s="6">
        <f>TITRES_STAT!E1797</f>
        <v>1849</v>
      </c>
      <c r="E1794" s="2">
        <f t="shared" si="108"/>
        <v>6464467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10.3</v>
      </c>
      <c r="C1795" s="6">
        <f>TITRES_STAT!D1798</f>
        <v>7.0498000000000003</v>
      </c>
      <c r="D1795" s="6">
        <f>TITRES_STAT!E1798</f>
        <v>4245</v>
      </c>
      <c r="E1795" s="2">
        <f t="shared" si="108"/>
        <v>6460222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10.3</v>
      </c>
      <c r="C1796" s="6">
        <f>TITRES_STAT!D1799</f>
        <v>7.0498000000000003</v>
      </c>
      <c r="D1796" s="6">
        <f>TITRES_STAT!E1799</f>
        <v>3105</v>
      </c>
      <c r="E1796" s="2">
        <f t="shared" ref="E1796:E1859" si="112">IF(B1796&gt;B1795, E1795+D1796, IF(B1796&lt;B1795, E1795-D1796, E1795))</f>
        <v>6460222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10.3</v>
      </c>
      <c r="C1797" s="6">
        <f>TITRES_STAT!D1800</f>
        <v>7.0498000000000003</v>
      </c>
      <c r="D1797" s="6">
        <f>TITRES_STAT!E1800</f>
        <v>11851</v>
      </c>
      <c r="E1797" s="2">
        <f t="shared" si="112"/>
        <v>6460222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10.26</v>
      </c>
      <c r="C1798" s="6">
        <f>TITRES_STAT!D1801</f>
        <v>7.0225</v>
      </c>
      <c r="D1798" s="6">
        <f>TITRES_STAT!E1801</f>
        <v>19879</v>
      </c>
      <c r="E1798" s="2">
        <f t="shared" si="112"/>
        <v>6440343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9.9499999999999993</v>
      </c>
      <c r="C1799" s="6">
        <f>TITRES_STAT!D1802</f>
        <v>6.8102999999999998</v>
      </c>
      <c r="D1799" s="6">
        <f>TITRES_STAT!E1802</f>
        <v>19589</v>
      </c>
      <c r="E1799" s="2">
        <f t="shared" si="112"/>
        <v>6420754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BEARISH</v>
      </c>
    </row>
    <row r="1800" spans="1:8" ht="13.5" x14ac:dyDescent="0.25">
      <c r="A1800" s="3">
        <f>TITRES_STAT!B1803</f>
        <v>44634</v>
      </c>
      <c r="B1800" s="6">
        <f>TITRES_STAT!C1803</f>
        <v>9.9499999999999993</v>
      </c>
      <c r="C1800" s="6">
        <f>TITRES_STAT!D1803</f>
        <v>6.8102999999999998</v>
      </c>
      <c r="D1800" s="6">
        <f>TITRES_STAT!E1803</f>
        <v>34161</v>
      </c>
      <c r="E1800" s="2">
        <f t="shared" si="112"/>
        <v>6420754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NEUTRAL</v>
      </c>
      <c r="H1800" s="6" t="str">
        <f t="shared" si="113"/>
        <v>CONFIRMED BEARISH</v>
      </c>
    </row>
    <row r="1801" spans="1:8" ht="13.5" x14ac:dyDescent="0.25">
      <c r="A1801" s="3">
        <f>TITRES_STAT!B1804</f>
        <v>44635</v>
      </c>
      <c r="B1801" s="6">
        <f>TITRES_STAT!C1804</f>
        <v>9.75</v>
      </c>
      <c r="C1801" s="6">
        <f>TITRES_STAT!D1804</f>
        <v>6.6734</v>
      </c>
      <c r="D1801" s="6">
        <f>TITRES_STAT!E1804</f>
        <v>5519</v>
      </c>
      <c r="E1801" s="2">
        <f t="shared" si="112"/>
        <v>6415235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9.8000000000000007</v>
      </c>
      <c r="C1802" s="6">
        <f>TITRES_STAT!D1805</f>
        <v>6.7076000000000002</v>
      </c>
      <c r="D1802" s="6">
        <f>TITRES_STAT!E1805</f>
        <v>20169</v>
      </c>
      <c r="E1802" s="2">
        <f t="shared" si="112"/>
        <v>6435404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CONFIRMED BEARISH</v>
      </c>
    </row>
    <row r="1803" spans="1:8" ht="13.5" x14ac:dyDescent="0.25">
      <c r="A1803" s="3">
        <f>TITRES_STAT!B1806</f>
        <v>44637</v>
      </c>
      <c r="B1803" s="6">
        <f>TITRES_STAT!C1806</f>
        <v>10</v>
      </c>
      <c r="C1803" s="6">
        <f>TITRES_STAT!D1806</f>
        <v>6.8445</v>
      </c>
      <c r="D1803" s="6">
        <f>TITRES_STAT!E1806</f>
        <v>64716</v>
      </c>
      <c r="E1803" s="2">
        <f t="shared" si="112"/>
        <v>6500120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BULLISH DIVERGENCE</v>
      </c>
    </row>
    <row r="1804" spans="1:8" ht="13.5" x14ac:dyDescent="0.25">
      <c r="A1804" s="3">
        <f>TITRES_STAT!B1807</f>
        <v>44638</v>
      </c>
      <c r="B1804" s="6">
        <f>TITRES_STAT!C1807</f>
        <v>10</v>
      </c>
      <c r="C1804" s="6">
        <f>TITRES_STAT!D1807</f>
        <v>6.8445</v>
      </c>
      <c r="D1804" s="6">
        <f>TITRES_STAT!E1807</f>
        <v>4159</v>
      </c>
      <c r="E1804" s="2">
        <f t="shared" si="112"/>
        <v>6500120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CONFIRMED BULLISH</v>
      </c>
    </row>
    <row r="1805" spans="1:8" ht="13.5" x14ac:dyDescent="0.25">
      <c r="A1805" s="3">
        <f>TITRES_STAT!B1808</f>
        <v>44641</v>
      </c>
      <c r="B1805" s="6">
        <f>TITRES_STAT!C1808</f>
        <v>9.8000000000000007</v>
      </c>
      <c r="C1805" s="6">
        <f>TITRES_STAT!D1808</f>
        <v>6.7076000000000002</v>
      </c>
      <c r="D1805" s="6">
        <f>TITRES_STAT!E1808</f>
        <v>4463</v>
      </c>
      <c r="E1805" s="2">
        <f t="shared" si="112"/>
        <v>6495657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BULLISH DIVERGENCE</v>
      </c>
    </row>
    <row r="1806" spans="1:8" ht="13.5" x14ac:dyDescent="0.25">
      <c r="A1806" s="3">
        <f>TITRES_STAT!B1809</f>
        <v>44642</v>
      </c>
      <c r="B1806" s="6">
        <f>TITRES_STAT!C1809</f>
        <v>9.6999999999999993</v>
      </c>
      <c r="C1806" s="6">
        <f>TITRES_STAT!D1809</f>
        <v>6.6391999999999998</v>
      </c>
      <c r="D1806" s="6">
        <f>TITRES_STAT!E1809</f>
        <v>14788</v>
      </c>
      <c r="E1806" s="2">
        <f t="shared" si="112"/>
        <v>6480869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BULLISH DIVERGENCE</v>
      </c>
    </row>
    <row r="1807" spans="1:8" ht="13.5" x14ac:dyDescent="0.25">
      <c r="A1807" s="3">
        <f>TITRES_STAT!B1810</f>
        <v>44643</v>
      </c>
      <c r="B1807" s="6">
        <f>TITRES_STAT!C1810</f>
        <v>9.6999999999999993</v>
      </c>
      <c r="C1807" s="6">
        <f>TITRES_STAT!D1810</f>
        <v>6.6391999999999998</v>
      </c>
      <c r="D1807" s="6">
        <f>TITRES_STAT!E1810</f>
        <v>5620</v>
      </c>
      <c r="E1807" s="2">
        <f t="shared" si="112"/>
        <v>6480869</v>
      </c>
      <c r="F1807" s="6" t="str">
        <f t="shared" si="115"/>
        <v>BULLISH</v>
      </c>
      <c r="G1807" s="6" t="str">
        <f t="shared" si="114"/>
        <v>NEUTRAL</v>
      </c>
      <c r="H1807" s="6" t="str">
        <f t="shared" si="113"/>
        <v>BULLISH DIVERGENCE</v>
      </c>
    </row>
    <row r="1808" spans="1:8" ht="13.5" x14ac:dyDescent="0.25">
      <c r="A1808" s="3">
        <f>TITRES_STAT!B1811</f>
        <v>44644</v>
      </c>
      <c r="B1808" s="6">
        <f>TITRES_STAT!C1811</f>
        <v>9.94</v>
      </c>
      <c r="C1808" s="6">
        <f>TITRES_STAT!D1811</f>
        <v>6.8033999999999999</v>
      </c>
      <c r="D1808" s="6">
        <f>TITRES_STAT!E1811</f>
        <v>36543</v>
      </c>
      <c r="E1808" s="2">
        <f t="shared" si="112"/>
        <v>6517412</v>
      </c>
      <c r="F1808" s="6" t="str">
        <f t="shared" si="115"/>
        <v>BULLISH</v>
      </c>
      <c r="G1808" s="6" t="str">
        <f t="shared" si="114"/>
        <v>NEUTRAL</v>
      </c>
      <c r="H1808" s="6" t="str">
        <f t="shared" si="113"/>
        <v>BULLISH DIVERGENCE</v>
      </c>
    </row>
    <row r="1809" spans="1:8" ht="13.5" x14ac:dyDescent="0.25">
      <c r="A1809" s="3">
        <f>TITRES_STAT!B1812</f>
        <v>44645</v>
      </c>
      <c r="B1809" s="6">
        <f>TITRES_STAT!C1812</f>
        <v>9.8000000000000007</v>
      </c>
      <c r="C1809" s="6">
        <f>TITRES_STAT!D1812</f>
        <v>6.7076000000000002</v>
      </c>
      <c r="D1809" s="6">
        <f>TITRES_STAT!E1812</f>
        <v>12618</v>
      </c>
      <c r="E1809" s="2">
        <f t="shared" si="112"/>
        <v>6504794</v>
      </c>
      <c r="F1809" s="6" t="str">
        <f t="shared" si="115"/>
        <v>BULLISH</v>
      </c>
      <c r="G1809" s="6" t="str">
        <f t="shared" si="114"/>
        <v>NEUTRAL</v>
      </c>
      <c r="H1809" s="6" t="str">
        <f t="shared" si="113"/>
        <v>BULLISH DIVERGENCE</v>
      </c>
    </row>
    <row r="1810" spans="1:8" ht="13.5" x14ac:dyDescent="0.25">
      <c r="A1810" s="3">
        <f>TITRES_STAT!B1813</f>
        <v>44648</v>
      </c>
      <c r="B1810" s="6">
        <f>TITRES_STAT!C1813</f>
        <v>9.6300000000000008</v>
      </c>
      <c r="C1810" s="6">
        <f>TITRES_STAT!D1813</f>
        <v>6.5913000000000004</v>
      </c>
      <c r="D1810" s="6">
        <f>TITRES_STAT!E1813</f>
        <v>15559</v>
      </c>
      <c r="E1810" s="2">
        <f t="shared" si="112"/>
        <v>6489235</v>
      </c>
      <c r="F1810" s="6" t="str">
        <f t="shared" si="115"/>
        <v>BEARISH</v>
      </c>
      <c r="G1810" s="6" t="str">
        <f t="shared" si="114"/>
        <v>NEUTRAL</v>
      </c>
      <c r="H1810" s="6" t="str">
        <f t="shared" si="113"/>
        <v>CONFIRMED BEARISH</v>
      </c>
    </row>
    <row r="1811" spans="1:8" ht="13.5" x14ac:dyDescent="0.25">
      <c r="A1811" s="3">
        <f>TITRES_STAT!B1814</f>
        <v>44649</v>
      </c>
      <c r="B1811" s="6">
        <f>TITRES_STAT!C1814</f>
        <v>9.8000000000000007</v>
      </c>
      <c r="C1811" s="6">
        <f>TITRES_STAT!D1814</f>
        <v>6.7076000000000002</v>
      </c>
      <c r="D1811" s="6">
        <f>TITRES_STAT!E1814</f>
        <v>4116</v>
      </c>
      <c r="E1811" s="2">
        <f t="shared" si="112"/>
        <v>6493351</v>
      </c>
      <c r="F1811" s="6" t="str">
        <f t="shared" si="115"/>
        <v>BULLISH</v>
      </c>
      <c r="G1811" s="6" t="str">
        <f t="shared" si="114"/>
        <v>NEUTRAL</v>
      </c>
      <c r="H1811" s="6" t="str">
        <f t="shared" si="113"/>
        <v>CONFIRMED BULLISH</v>
      </c>
    </row>
    <row r="1812" spans="1:8" ht="13.5" x14ac:dyDescent="0.25">
      <c r="A1812" s="3">
        <f>TITRES_STAT!B1815</f>
        <v>44650</v>
      </c>
      <c r="B1812" s="6">
        <f>TITRES_STAT!C1815</f>
        <v>9.8000000000000007</v>
      </c>
      <c r="C1812" s="6">
        <f>TITRES_STAT!D1815</f>
        <v>6.7076000000000002</v>
      </c>
      <c r="D1812" s="6">
        <f>TITRES_STAT!E1815</f>
        <v>5503</v>
      </c>
      <c r="E1812" s="2">
        <f t="shared" si="112"/>
        <v>6493351</v>
      </c>
      <c r="F1812" s="6" t="str">
        <f t="shared" si="115"/>
        <v>BULLISH</v>
      </c>
      <c r="G1812" s="6" t="str">
        <f t="shared" si="114"/>
        <v>NEUTRAL</v>
      </c>
      <c r="H1812" s="6" t="str">
        <f t="shared" si="113"/>
        <v>CONFIRMED BULLISH</v>
      </c>
    </row>
    <row r="1813" spans="1:8" ht="13.5" x14ac:dyDescent="0.25">
      <c r="A1813" s="3">
        <f>TITRES_STAT!B1816</f>
        <v>44651</v>
      </c>
      <c r="B1813" s="6">
        <f>TITRES_STAT!C1816</f>
        <v>9.98</v>
      </c>
      <c r="C1813" s="6">
        <f>TITRES_STAT!D1816</f>
        <v>6.8308</v>
      </c>
      <c r="D1813" s="6">
        <f>TITRES_STAT!E1816</f>
        <v>21988</v>
      </c>
      <c r="E1813" s="2">
        <f t="shared" si="112"/>
        <v>6515339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BEARISH DIVERGENCE</v>
      </c>
    </row>
    <row r="1814" spans="1:8" ht="13.5" x14ac:dyDescent="0.25">
      <c r="A1814" s="3">
        <f>TITRES_STAT!B1817</f>
        <v>44652</v>
      </c>
      <c r="B1814" s="6">
        <f>TITRES_STAT!C1817</f>
        <v>9.92</v>
      </c>
      <c r="C1814" s="6">
        <f>TITRES_STAT!D1817</f>
        <v>6.7896999999999998</v>
      </c>
      <c r="D1814" s="6">
        <f>TITRES_STAT!E1817</f>
        <v>215</v>
      </c>
      <c r="E1814" s="2">
        <f t="shared" si="112"/>
        <v>6515124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CONFIRMED BULLISH</v>
      </c>
    </row>
    <row r="1815" spans="1:8" ht="13.5" x14ac:dyDescent="0.25">
      <c r="A1815" s="3">
        <f>TITRES_STAT!B1818</f>
        <v>44655</v>
      </c>
      <c r="B1815" s="6">
        <f>TITRES_STAT!C1818</f>
        <v>9.92</v>
      </c>
      <c r="C1815" s="6">
        <f>TITRES_STAT!D1818</f>
        <v>6.7896999999999998</v>
      </c>
      <c r="D1815" s="6">
        <f>TITRES_STAT!E1818</f>
        <v>228</v>
      </c>
      <c r="E1815" s="2">
        <f t="shared" si="112"/>
        <v>6515124</v>
      </c>
      <c r="F1815" s="6" t="str">
        <f t="shared" si="115"/>
        <v>BULLISH</v>
      </c>
      <c r="G1815" s="6" t="str">
        <f t="shared" si="114"/>
        <v>NEUTRAL</v>
      </c>
      <c r="H1815" s="6" t="str">
        <f t="shared" si="113"/>
        <v>CONFIRMED BULLISH</v>
      </c>
    </row>
    <row r="1816" spans="1:8" ht="13.5" x14ac:dyDescent="0.25">
      <c r="A1816" s="3">
        <f>TITRES_STAT!B1819</f>
        <v>44656</v>
      </c>
      <c r="B1816" s="6">
        <f>TITRES_STAT!C1819</f>
        <v>9.8000000000000007</v>
      </c>
      <c r="C1816" s="6">
        <f>TITRES_STAT!D1819</f>
        <v>6.7076000000000002</v>
      </c>
      <c r="D1816" s="6">
        <f>TITRES_STAT!E1819</f>
        <v>4431</v>
      </c>
      <c r="E1816" s="2">
        <f t="shared" si="112"/>
        <v>6510693</v>
      </c>
      <c r="F1816" s="6" t="str">
        <f t="shared" si="115"/>
        <v>BULLISH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9.8000000000000007</v>
      </c>
      <c r="C1817" s="6">
        <f>TITRES_STAT!D1820</f>
        <v>6.7076000000000002</v>
      </c>
      <c r="D1817" s="6">
        <f>TITRES_STAT!E1820</f>
        <v>22275</v>
      </c>
      <c r="E1817" s="2">
        <f t="shared" si="112"/>
        <v>6510693</v>
      </c>
      <c r="F1817" s="6" t="str">
        <f t="shared" si="115"/>
        <v>BULLISH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44658</v>
      </c>
      <c r="B1818" s="6">
        <f>TITRES_STAT!C1821</f>
        <v>9.7799999999999994</v>
      </c>
      <c r="C1818" s="6">
        <f>TITRES_STAT!D1821</f>
        <v>6.6939000000000002</v>
      </c>
      <c r="D1818" s="6">
        <f>TITRES_STAT!E1821</f>
        <v>3042</v>
      </c>
      <c r="E1818" s="2">
        <f t="shared" si="112"/>
        <v>6507651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9.6999999999999993</v>
      </c>
      <c r="C1819" s="6">
        <f>TITRES_STAT!D1822</f>
        <v>6.6391999999999998</v>
      </c>
      <c r="D1819" s="6">
        <f>TITRES_STAT!E1822</f>
        <v>7596</v>
      </c>
      <c r="E1819" s="2">
        <f t="shared" si="112"/>
        <v>6500055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44662</v>
      </c>
      <c r="B1820" s="6">
        <f>TITRES_STAT!C1823</f>
        <v>9.6999999999999993</v>
      </c>
      <c r="C1820" s="6">
        <f>TITRES_STAT!D1823</f>
        <v>6.6391999999999998</v>
      </c>
      <c r="D1820" s="6">
        <f>TITRES_STAT!E1823</f>
        <v>1968</v>
      </c>
      <c r="E1820" s="2">
        <f t="shared" si="112"/>
        <v>6500055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CONFIRMED BEARISH</v>
      </c>
    </row>
    <row r="1821" spans="1:8" ht="13.5" x14ac:dyDescent="0.25">
      <c r="A1821" s="3">
        <f>TITRES_STAT!B1824</f>
        <v>44663</v>
      </c>
      <c r="B1821" s="6">
        <f>TITRES_STAT!C1824</f>
        <v>9.7899999999999991</v>
      </c>
      <c r="C1821" s="6">
        <f>TITRES_STAT!D1824</f>
        <v>6.7008000000000001</v>
      </c>
      <c r="D1821" s="6">
        <f>TITRES_STAT!E1824</f>
        <v>16849</v>
      </c>
      <c r="E1821" s="2">
        <f t="shared" si="112"/>
        <v>6516904</v>
      </c>
      <c r="F1821" s="6" t="str">
        <f t="shared" si="115"/>
        <v>BULLISH</v>
      </c>
      <c r="G1821" s="6" t="str">
        <f t="shared" si="114"/>
        <v>NEUTRAL</v>
      </c>
      <c r="H1821" s="6" t="str">
        <f t="shared" si="113"/>
        <v>BULLISH DIVERGENCE</v>
      </c>
    </row>
    <row r="1822" spans="1:8" ht="13.5" x14ac:dyDescent="0.25">
      <c r="A1822" s="3">
        <f>TITRES_STAT!B1825</f>
        <v>44664</v>
      </c>
      <c r="B1822" s="6">
        <f>TITRES_STAT!C1825</f>
        <v>9.7899999999999991</v>
      </c>
      <c r="C1822" s="6">
        <f>TITRES_STAT!D1825</f>
        <v>6.7008000000000001</v>
      </c>
      <c r="D1822" s="6">
        <f>TITRES_STAT!E1825</f>
        <v>16633</v>
      </c>
      <c r="E1822" s="2">
        <f t="shared" si="112"/>
        <v>6516904</v>
      </c>
      <c r="F1822" s="6" t="str">
        <f t="shared" si="115"/>
        <v>BULLISH</v>
      </c>
      <c r="G1822" s="6" t="str">
        <f t="shared" si="114"/>
        <v>NEUTRAL</v>
      </c>
      <c r="H1822" s="6" t="str">
        <f t="shared" si="113"/>
        <v>BULLISH DIVERGENCE</v>
      </c>
    </row>
    <row r="1823" spans="1:8" ht="13.5" x14ac:dyDescent="0.25">
      <c r="A1823" s="3">
        <f>TITRES_STAT!B1826</f>
        <v>44665</v>
      </c>
      <c r="B1823" s="6">
        <f>TITRES_STAT!C1826</f>
        <v>9.7899999999999991</v>
      </c>
      <c r="C1823" s="6">
        <f>TITRES_STAT!D1826</f>
        <v>6.7008000000000001</v>
      </c>
      <c r="D1823" s="6">
        <f>TITRES_STAT!E1826</f>
        <v>17467</v>
      </c>
      <c r="E1823" s="2">
        <f t="shared" si="112"/>
        <v>6516904</v>
      </c>
      <c r="F1823" s="6" t="str">
        <f t="shared" si="115"/>
        <v>BULLISH</v>
      </c>
      <c r="G1823" s="6" t="str">
        <f t="shared" si="114"/>
        <v>NEUTRAL</v>
      </c>
      <c r="H1823" s="6" t="str">
        <f t="shared" si="113"/>
        <v>CONFIRMED BULLISH</v>
      </c>
    </row>
    <row r="1824" spans="1:8" ht="13.5" x14ac:dyDescent="0.25">
      <c r="A1824" s="3">
        <f>TITRES_STAT!B1827</f>
        <v>44666</v>
      </c>
      <c r="B1824" s="6">
        <f>TITRES_STAT!C1827</f>
        <v>9.77</v>
      </c>
      <c r="C1824" s="6">
        <f>TITRES_STAT!D1827</f>
        <v>6.6871</v>
      </c>
      <c r="D1824" s="6">
        <f>TITRES_STAT!E1827</f>
        <v>20720</v>
      </c>
      <c r="E1824" s="2">
        <f t="shared" si="112"/>
        <v>6496184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BEARISH DIVERGENCE</v>
      </c>
    </row>
    <row r="1825" spans="1:8" ht="13.5" x14ac:dyDescent="0.25">
      <c r="A1825" s="3">
        <f>TITRES_STAT!B1828</f>
        <v>44669</v>
      </c>
      <c r="B1825" s="6">
        <f>TITRES_STAT!C1828</f>
        <v>9.6</v>
      </c>
      <c r="C1825" s="6">
        <f>TITRES_STAT!D1828</f>
        <v>6.5707000000000004</v>
      </c>
      <c r="D1825" s="6">
        <f>TITRES_STAT!E1828</f>
        <v>27975</v>
      </c>
      <c r="E1825" s="2">
        <f t="shared" si="112"/>
        <v>6468209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CONFIRMED BEARISH</v>
      </c>
    </row>
    <row r="1826" spans="1:8" ht="13.5" x14ac:dyDescent="0.25">
      <c r="A1826" s="3">
        <f>TITRES_STAT!B1829</f>
        <v>44670</v>
      </c>
      <c r="B1826" s="6">
        <f>TITRES_STAT!C1829</f>
        <v>9.5299999999999994</v>
      </c>
      <c r="C1826" s="6">
        <f>TITRES_STAT!D1829</f>
        <v>6.5228000000000002</v>
      </c>
      <c r="D1826" s="6">
        <f>TITRES_STAT!E1829</f>
        <v>8796</v>
      </c>
      <c r="E1826" s="2">
        <f t="shared" si="112"/>
        <v>6459413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9.5</v>
      </c>
      <c r="C1827" s="6">
        <f>TITRES_STAT!D1830</f>
        <v>6.5023</v>
      </c>
      <c r="D1827" s="6">
        <f>TITRES_STAT!E1830</f>
        <v>17285</v>
      </c>
      <c r="E1827" s="2">
        <f t="shared" si="112"/>
        <v>6442128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CONFIRMED BEARISH</v>
      </c>
    </row>
    <row r="1828" spans="1:8" ht="13.5" x14ac:dyDescent="0.25">
      <c r="A1828" s="3">
        <f>TITRES_STAT!B1831</f>
        <v>44672</v>
      </c>
      <c r="B1828" s="6">
        <f>TITRES_STAT!C1831</f>
        <v>9.5</v>
      </c>
      <c r="C1828" s="6">
        <f>TITRES_STAT!D1831</f>
        <v>6.5023</v>
      </c>
      <c r="D1828" s="6">
        <f>TITRES_STAT!E1831</f>
        <v>16132</v>
      </c>
      <c r="E1828" s="2">
        <f t="shared" si="112"/>
        <v>6442128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CONFIRMED BEARISH</v>
      </c>
    </row>
    <row r="1829" spans="1:8" ht="13.5" x14ac:dyDescent="0.25">
      <c r="A1829" s="3">
        <f>TITRES_STAT!B1832</f>
        <v>44673</v>
      </c>
      <c r="B1829" s="6">
        <f>TITRES_STAT!C1832</f>
        <v>9.3000000000000007</v>
      </c>
      <c r="C1829" s="6">
        <f>TITRES_STAT!D1832</f>
        <v>6.3654000000000002</v>
      </c>
      <c r="D1829" s="6">
        <f>TITRES_STAT!E1832</f>
        <v>26288</v>
      </c>
      <c r="E1829" s="2">
        <f t="shared" si="112"/>
        <v>6415840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CONFIRMED BEARISH</v>
      </c>
    </row>
    <row r="1830" spans="1:8" ht="13.5" x14ac:dyDescent="0.25">
      <c r="A1830" s="3">
        <f>TITRES_STAT!B1833</f>
        <v>44676</v>
      </c>
      <c r="B1830" s="6">
        <f>TITRES_STAT!C1833</f>
        <v>9.3000000000000007</v>
      </c>
      <c r="C1830" s="6">
        <f>TITRES_STAT!D1833</f>
        <v>6.3654000000000002</v>
      </c>
      <c r="D1830" s="6">
        <f>TITRES_STAT!E1833</f>
        <v>5679</v>
      </c>
      <c r="E1830" s="2">
        <f t="shared" si="112"/>
        <v>6415840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CONFIRMED BEARISH</v>
      </c>
    </row>
    <row r="1831" spans="1:8" ht="13.5" x14ac:dyDescent="0.25">
      <c r="A1831" s="3">
        <f>TITRES_STAT!B1834</f>
        <v>44677</v>
      </c>
      <c r="B1831" s="6">
        <f>TITRES_STAT!C1834</f>
        <v>9.23</v>
      </c>
      <c r="C1831" s="6">
        <f>TITRES_STAT!D1834</f>
        <v>6.3174999999999999</v>
      </c>
      <c r="D1831" s="6">
        <f>TITRES_STAT!E1834</f>
        <v>2651</v>
      </c>
      <c r="E1831" s="2">
        <f t="shared" si="112"/>
        <v>6413189</v>
      </c>
      <c r="F1831" s="6" t="str">
        <f t="shared" si="115"/>
        <v>BEARISH</v>
      </c>
      <c r="G1831" s="6" t="str">
        <f t="shared" si="114"/>
        <v>NEUTRAL</v>
      </c>
      <c r="H1831" s="6" t="str">
        <f t="shared" si="113"/>
        <v>CONFIRMED BEARISH</v>
      </c>
    </row>
    <row r="1832" spans="1:8" ht="13.5" x14ac:dyDescent="0.25">
      <c r="A1832" s="3">
        <f>TITRES_STAT!B1835</f>
        <v>44678</v>
      </c>
      <c r="B1832" s="6">
        <f>TITRES_STAT!C1835</f>
        <v>9.15</v>
      </c>
      <c r="C1832" s="6">
        <f>TITRES_STAT!D1835</f>
        <v>6.2626999999999997</v>
      </c>
      <c r="D1832" s="6">
        <f>TITRES_STAT!E1835</f>
        <v>14543</v>
      </c>
      <c r="E1832" s="2">
        <f t="shared" si="112"/>
        <v>6398646</v>
      </c>
      <c r="F1832" s="6" t="str">
        <f t="shared" si="115"/>
        <v>BEARISH</v>
      </c>
      <c r="G1832" s="6" t="str">
        <f t="shared" si="114"/>
        <v>NEUTRAL</v>
      </c>
      <c r="H1832" s="6" t="str">
        <f t="shared" si="113"/>
        <v>CONFIRMED BEARISH</v>
      </c>
    </row>
    <row r="1833" spans="1:8" ht="13.5" x14ac:dyDescent="0.25">
      <c r="A1833" s="3">
        <f>TITRES_STAT!B1836</f>
        <v>44679</v>
      </c>
      <c r="B1833" s="6">
        <f>TITRES_STAT!C1836</f>
        <v>9</v>
      </c>
      <c r="C1833" s="6">
        <f>TITRES_STAT!D1836</f>
        <v>6.16</v>
      </c>
      <c r="D1833" s="6">
        <f>TITRES_STAT!E1836</f>
        <v>16370</v>
      </c>
      <c r="E1833" s="2">
        <f t="shared" si="112"/>
        <v>6382276</v>
      </c>
      <c r="F1833" s="6" t="str">
        <f t="shared" si="115"/>
        <v>BEARISH</v>
      </c>
      <c r="G1833" s="6" t="str">
        <f t="shared" si="114"/>
        <v>NEUTRAL</v>
      </c>
      <c r="H1833" s="6" t="str">
        <f t="shared" si="113"/>
        <v>CONFIRMED BEARISH</v>
      </c>
    </row>
    <row r="1834" spans="1:8" ht="13.5" x14ac:dyDescent="0.25">
      <c r="A1834" s="3">
        <f>TITRES_STAT!B1837</f>
        <v>44680</v>
      </c>
      <c r="B1834" s="6">
        <f>TITRES_STAT!C1837</f>
        <v>9.06</v>
      </c>
      <c r="C1834" s="6">
        <f>TITRES_STAT!D1837</f>
        <v>6.2011000000000003</v>
      </c>
      <c r="D1834" s="6">
        <f>TITRES_STAT!E1837</f>
        <v>9583</v>
      </c>
      <c r="E1834" s="2">
        <f t="shared" si="112"/>
        <v>6391859</v>
      </c>
      <c r="F1834" s="6" t="str">
        <f t="shared" si="115"/>
        <v>BEARISH</v>
      </c>
      <c r="G1834" s="6" t="str">
        <f t="shared" si="114"/>
        <v>NEUTRAL</v>
      </c>
      <c r="H1834" s="6" t="str">
        <f t="shared" si="113"/>
        <v>CONFIRMED BEARISH</v>
      </c>
    </row>
    <row r="1835" spans="1:8" ht="13.5" x14ac:dyDescent="0.25">
      <c r="A1835" s="3">
        <f>TITRES_STAT!B1838</f>
        <v>44685</v>
      </c>
      <c r="B1835" s="6">
        <f>TITRES_STAT!C1838</f>
        <v>9.1999999999999993</v>
      </c>
      <c r="C1835" s="6">
        <f>TITRES_STAT!D1838</f>
        <v>6.2968999999999999</v>
      </c>
      <c r="D1835" s="6">
        <f>TITRES_STAT!E1838</f>
        <v>5622</v>
      </c>
      <c r="E1835" s="2">
        <f t="shared" si="112"/>
        <v>6397481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CONFIRMED BEARISH</v>
      </c>
    </row>
    <row r="1836" spans="1:8" ht="13.5" x14ac:dyDescent="0.25">
      <c r="A1836" s="3">
        <f>TITRES_STAT!B1839</f>
        <v>44686</v>
      </c>
      <c r="B1836" s="6">
        <f>TITRES_STAT!C1839</f>
        <v>9.1</v>
      </c>
      <c r="C1836" s="6">
        <f>TITRES_STAT!D1839</f>
        <v>6.2285000000000004</v>
      </c>
      <c r="D1836" s="6">
        <f>TITRES_STAT!E1839</f>
        <v>1762</v>
      </c>
      <c r="E1836" s="2">
        <f t="shared" si="112"/>
        <v>6395719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CONFIRMED BEARISH</v>
      </c>
    </row>
    <row r="1837" spans="1:8" ht="13.5" x14ac:dyDescent="0.25">
      <c r="A1837" s="3">
        <f>TITRES_STAT!B1840</f>
        <v>44687</v>
      </c>
      <c r="B1837" s="6">
        <f>TITRES_STAT!C1840</f>
        <v>9</v>
      </c>
      <c r="C1837" s="6">
        <f>TITRES_STAT!D1840</f>
        <v>6.16</v>
      </c>
      <c r="D1837" s="6">
        <f>TITRES_STAT!E1840</f>
        <v>26069</v>
      </c>
      <c r="E1837" s="2">
        <f t="shared" si="112"/>
        <v>6369650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CONFIRMED BEARISH</v>
      </c>
    </row>
    <row r="1838" spans="1:8" ht="13.5" x14ac:dyDescent="0.25">
      <c r="A1838" s="3">
        <f>TITRES_STAT!B1841</f>
        <v>44690</v>
      </c>
      <c r="B1838" s="6">
        <f>TITRES_STAT!C1841</f>
        <v>9</v>
      </c>
      <c r="C1838" s="6">
        <f>TITRES_STAT!D1841</f>
        <v>6.16</v>
      </c>
      <c r="D1838" s="6">
        <f>TITRES_STAT!E1841</f>
        <v>6894</v>
      </c>
      <c r="E1838" s="2">
        <f t="shared" si="112"/>
        <v>6369650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44691</v>
      </c>
      <c r="B1839" s="6">
        <f>TITRES_STAT!C1842</f>
        <v>8.9499999999999993</v>
      </c>
      <c r="C1839" s="6">
        <f>TITRES_STAT!D1842</f>
        <v>6.1257999999999999</v>
      </c>
      <c r="D1839" s="6">
        <f>TITRES_STAT!E1842</f>
        <v>3425</v>
      </c>
      <c r="E1839" s="2">
        <f t="shared" si="112"/>
        <v>6366225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CONFIRMED BEARISH</v>
      </c>
    </row>
    <row r="1840" spans="1:8" ht="13.5" x14ac:dyDescent="0.25">
      <c r="A1840" s="3">
        <f>TITRES_STAT!B1843</f>
        <v>44692</v>
      </c>
      <c r="B1840" s="6">
        <f>TITRES_STAT!C1843</f>
        <v>8.8800000000000008</v>
      </c>
      <c r="C1840" s="6">
        <f>TITRES_STAT!D1843</f>
        <v>6.0778999999999996</v>
      </c>
      <c r="D1840" s="6">
        <f>TITRES_STAT!E1843</f>
        <v>8202</v>
      </c>
      <c r="E1840" s="2">
        <f t="shared" si="112"/>
        <v>6358023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8.94</v>
      </c>
      <c r="C1841" s="6">
        <f>TITRES_STAT!D1844</f>
        <v>6.1189999999999998</v>
      </c>
      <c r="D1841" s="6">
        <f>TITRES_STAT!E1844</f>
        <v>8066</v>
      </c>
      <c r="E1841" s="2">
        <f t="shared" si="112"/>
        <v>6366089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44694</v>
      </c>
      <c r="B1842" s="6">
        <f>TITRES_STAT!C1845</f>
        <v>8.94</v>
      </c>
      <c r="C1842" s="6">
        <f>TITRES_STAT!D1845</f>
        <v>6.1189999999999998</v>
      </c>
      <c r="D1842" s="6">
        <f>TITRES_STAT!E1845</f>
        <v>5595</v>
      </c>
      <c r="E1842" s="2">
        <f t="shared" si="112"/>
        <v>6366089</v>
      </c>
      <c r="F1842" s="6" t="str">
        <f t="shared" si="115"/>
        <v>BEARISH</v>
      </c>
      <c r="G1842" s="6" t="str">
        <f t="shared" si="114"/>
        <v>NEUTRAL</v>
      </c>
      <c r="H1842" s="6" t="str">
        <f t="shared" si="113"/>
        <v>CONFIRMED BEARISH</v>
      </c>
    </row>
    <row r="1843" spans="1:8" ht="13.5" x14ac:dyDescent="0.25">
      <c r="A1843" s="3">
        <f>TITRES_STAT!B1846</f>
        <v>44697</v>
      </c>
      <c r="B1843" s="6">
        <f>TITRES_STAT!C1846</f>
        <v>8.93</v>
      </c>
      <c r="C1843" s="6">
        <f>TITRES_STAT!D1846</f>
        <v>6.1120999999999999</v>
      </c>
      <c r="D1843" s="6">
        <f>TITRES_STAT!E1846</f>
        <v>7576</v>
      </c>
      <c r="E1843" s="2">
        <f t="shared" si="112"/>
        <v>6358513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CONFIRMED BEARISH</v>
      </c>
    </row>
    <row r="1844" spans="1:8" ht="13.5" x14ac:dyDescent="0.25">
      <c r="A1844" s="3">
        <f>TITRES_STAT!B1847</f>
        <v>44698</v>
      </c>
      <c r="B1844" s="6">
        <f>TITRES_STAT!C1847</f>
        <v>8.99</v>
      </c>
      <c r="C1844" s="6">
        <f>TITRES_STAT!D1847</f>
        <v>6.1532</v>
      </c>
      <c r="D1844" s="6">
        <f>TITRES_STAT!E1847</f>
        <v>8246</v>
      </c>
      <c r="E1844" s="2">
        <f t="shared" si="112"/>
        <v>6366759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8.99</v>
      </c>
      <c r="C1845" s="6">
        <f>TITRES_STAT!D1848</f>
        <v>6.1532</v>
      </c>
      <c r="D1845" s="6">
        <f>TITRES_STAT!E1848</f>
        <v>4407</v>
      </c>
      <c r="E1845" s="2">
        <f t="shared" si="112"/>
        <v>6366759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CONFIRMED BULLISH</v>
      </c>
    </row>
    <row r="1846" spans="1:8" ht="13.5" x14ac:dyDescent="0.25">
      <c r="A1846" s="3">
        <f>TITRES_STAT!B1849</f>
        <v>44700</v>
      </c>
      <c r="B1846" s="6">
        <f>TITRES_STAT!C1849</f>
        <v>9.1</v>
      </c>
      <c r="C1846" s="6">
        <f>TITRES_STAT!D1849</f>
        <v>6.2285000000000004</v>
      </c>
      <c r="D1846" s="6">
        <f>TITRES_STAT!E1849</f>
        <v>53408</v>
      </c>
      <c r="E1846" s="2">
        <f t="shared" si="112"/>
        <v>6420167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CONFIRMED BULLISH</v>
      </c>
    </row>
    <row r="1847" spans="1:8" ht="13.5" x14ac:dyDescent="0.25">
      <c r="A1847" s="3">
        <f>TITRES_STAT!B1850</f>
        <v>44701</v>
      </c>
      <c r="B1847" s="6">
        <f>TITRES_STAT!C1850</f>
        <v>9.0500000000000007</v>
      </c>
      <c r="C1847" s="6">
        <f>TITRES_STAT!D1850</f>
        <v>6.1943000000000001</v>
      </c>
      <c r="D1847" s="6">
        <f>TITRES_STAT!E1850</f>
        <v>10068</v>
      </c>
      <c r="E1847" s="2">
        <f t="shared" si="112"/>
        <v>6410099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CONFIRMED BULLISH</v>
      </c>
    </row>
    <row r="1848" spans="1:8" ht="13.5" x14ac:dyDescent="0.25">
      <c r="A1848" s="3">
        <f>TITRES_STAT!B1851</f>
        <v>44704</v>
      </c>
      <c r="B1848" s="6">
        <f>TITRES_STAT!C1851</f>
        <v>9.17</v>
      </c>
      <c r="C1848" s="6">
        <f>TITRES_STAT!D1851</f>
        <v>6.2763999999999998</v>
      </c>
      <c r="D1848" s="6">
        <f>TITRES_STAT!E1851</f>
        <v>7841</v>
      </c>
      <c r="E1848" s="2">
        <f t="shared" si="112"/>
        <v>6417940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44705</v>
      </c>
      <c r="B1849" s="6">
        <f>TITRES_STAT!C1852</f>
        <v>9</v>
      </c>
      <c r="C1849" s="6">
        <f>TITRES_STAT!D1852</f>
        <v>6.16</v>
      </c>
      <c r="D1849" s="6">
        <f>TITRES_STAT!E1852</f>
        <v>12386</v>
      </c>
      <c r="E1849" s="2">
        <f t="shared" si="112"/>
        <v>6405554</v>
      </c>
      <c r="F1849" s="6" t="str">
        <f t="shared" si="115"/>
        <v>BULLISH</v>
      </c>
      <c r="G1849" s="6" t="str">
        <f t="shared" si="114"/>
        <v>NEUTRAL</v>
      </c>
      <c r="H1849" s="6" t="str">
        <f t="shared" si="113"/>
        <v>CONFIRMED BULLISH</v>
      </c>
    </row>
    <row r="1850" spans="1:8" ht="13.5" x14ac:dyDescent="0.25">
      <c r="A1850" s="3">
        <f>TITRES_STAT!B1853</f>
        <v>44706</v>
      </c>
      <c r="B1850" s="6">
        <f>TITRES_STAT!C1853</f>
        <v>8.9499999999999993</v>
      </c>
      <c r="C1850" s="6">
        <f>TITRES_STAT!D1853</f>
        <v>6.1257999999999999</v>
      </c>
      <c r="D1850" s="6">
        <f>TITRES_STAT!E1853</f>
        <v>21261</v>
      </c>
      <c r="E1850" s="2">
        <f t="shared" si="112"/>
        <v>6384293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BULLISH DIVERGENCE</v>
      </c>
    </row>
    <row r="1851" spans="1:8" ht="13.5" x14ac:dyDescent="0.25">
      <c r="A1851" s="3">
        <f>TITRES_STAT!B1854</f>
        <v>44707</v>
      </c>
      <c r="B1851" s="6">
        <f>TITRES_STAT!C1854</f>
        <v>8.9499999999999993</v>
      </c>
      <c r="C1851" s="6">
        <f>TITRES_STAT!D1854</f>
        <v>6.1257999999999999</v>
      </c>
      <c r="D1851" s="6">
        <f>TITRES_STAT!E1854</f>
        <v>9678</v>
      </c>
      <c r="E1851" s="2">
        <f t="shared" si="112"/>
        <v>6384293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8.91</v>
      </c>
      <c r="C1852" s="6">
        <f>TITRES_STAT!D1855</f>
        <v>6.0983999999999998</v>
      </c>
      <c r="D1852" s="6">
        <f>TITRES_STAT!E1855</f>
        <v>12856</v>
      </c>
      <c r="E1852" s="2">
        <f t="shared" si="112"/>
        <v>6371437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8.9</v>
      </c>
      <c r="C1853" s="6">
        <f>TITRES_STAT!D1856</f>
        <v>6.0915999999999997</v>
      </c>
      <c r="D1853" s="6">
        <f>TITRES_STAT!E1856</f>
        <v>16281</v>
      </c>
      <c r="E1853" s="2">
        <f t="shared" si="112"/>
        <v>6355156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8.9</v>
      </c>
      <c r="C1854" s="6">
        <f>TITRES_STAT!D1857</f>
        <v>6.0915999999999997</v>
      </c>
      <c r="D1854" s="6">
        <f>TITRES_STAT!E1857</f>
        <v>22888</v>
      </c>
      <c r="E1854" s="2">
        <f t="shared" si="112"/>
        <v>6355156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8.9</v>
      </c>
      <c r="C1855" s="6">
        <f>TITRES_STAT!D1858</f>
        <v>6.0915999999999997</v>
      </c>
      <c r="D1855" s="6">
        <f>TITRES_STAT!E1858</f>
        <v>8362</v>
      </c>
      <c r="E1855" s="2">
        <f t="shared" si="112"/>
        <v>6355156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8.9</v>
      </c>
      <c r="C1856" s="6">
        <f>TITRES_STAT!D1859</f>
        <v>6.0915999999999997</v>
      </c>
      <c r="D1856" s="6">
        <f>TITRES_STAT!E1859</f>
        <v>3600</v>
      </c>
      <c r="E1856" s="2">
        <f t="shared" si="112"/>
        <v>6355156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8.9</v>
      </c>
      <c r="C1857" s="6">
        <f>TITRES_STAT!D1860</f>
        <v>6.0915999999999997</v>
      </c>
      <c r="D1857" s="6">
        <f>TITRES_STAT!E1860</f>
        <v>7166</v>
      </c>
      <c r="E1857" s="2">
        <f t="shared" si="112"/>
        <v>6355156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44718</v>
      </c>
      <c r="B1858" s="6">
        <f>TITRES_STAT!C1861</f>
        <v>8.91</v>
      </c>
      <c r="C1858" s="6">
        <f>TITRES_STAT!D1861</f>
        <v>6.0983999999999998</v>
      </c>
      <c r="D1858" s="6">
        <f>TITRES_STAT!E1861</f>
        <v>3547</v>
      </c>
      <c r="E1858" s="2">
        <f t="shared" si="112"/>
        <v>6358703</v>
      </c>
      <c r="F1858" s="6" t="str">
        <f t="shared" si="115"/>
        <v>BULLISH</v>
      </c>
      <c r="G1858" s="6" t="str">
        <f t="shared" si="114"/>
        <v>NEUTRAL</v>
      </c>
      <c r="H1858" s="6" t="str">
        <f t="shared" si="113"/>
        <v>CONFIRMED BULLISH</v>
      </c>
    </row>
    <row r="1859" spans="1:8" ht="13.5" x14ac:dyDescent="0.25">
      <c r="A1859" s="3">
        <f>TITRES_STAT!B1862</f>
        <v>44719</v>
      </c>
      <c r="B1859" s="6">
        <f>TITRES_STAT!C1862</f>
        <v>8.9</v>
      </c>
      <c r="C1859" s="6">
        <f>TITRES_STAT!D1862</f>
        <v>6.0915999999999997</v>
      </c>
      <c r="D1859" s="6">
        <f>TITRES_STAT!E1862</f>
        <v>29464</v>
      </c>
      <c r="E1859" s="2">
        <f t="shared" si="112"/>
        <v>6329239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44720</v>
      </c>
      <c r="B1860" s="6">
        <f>TITRES_STAT!C1863</f>
        <v>8.9</v>
      </c>
      <c r="C1860" s="6">
        <f>TITRES_STAT!D1863</f>
        <v>6.0915999999999997</v>
      </c>
      <c r="D1860" s="6">
        <f>TITRES_STAT!E1863</f>
        <v>19275</v>
      </c>
      <c r="E1860" s="2">
        <f t="shared" ref="E1860:E1923" si="116">IF(B1860&gt;B1859, E1859+D1860, IF(B1860&lt;B1859, E1859-D1860, E1859))</f>
        <v>6329239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NEUTRAL</v>
      </c>
    </row>
    <row r="1861" spans="1:8" ht="13.5" x14ac:dyDescent="0.25">
      <c r="A1861" s="3">
        <f>TITRES_STAT!B1864</f>
        <v>44721</v>
      </c>
      <c r="B1861" s="6">
        <f>TITRES_STAT!C1864</f>
        <v>8.8000000000000007</v>
      </c>
      <c r="C1861" s="6">
        <f>TITRES_STAT!D1864</f>
        <v>6.0232000000000001</v>
      </c>
      <c r="D1861" s="6">
        <f>TITRES_STAT!E1864</f>
        <v>9510</v>
      </c>
      <c r="E1861" s="2">
        <f t="shared" si="116"/>
        <v>6319729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8.9</v>
      </c>
      <c r="C1862" s="6">
        <f>TITRES_STAT!D1865</f>
        <v>6.0915999999999997</v>
      </c>
      <c r="D1862" s="6">
        <f>TITRES_STAT!E1865</f>
        <v>1323</v>
      </c>
      <c r="E1862" s="2">
        <f t="shared" si="116"/>
        <v>6321052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44725</v>
      </c>
      <c r="B1863" s="6">
        <f>TITRES_STAT!C1866</f>
        <v>8.8000000000000007</v>
      </c>
      <c r="C1863" s="6">
        <f>TITRES_STAT!D1866</f>
        <v>6.0232000000000001</v>
      </c>
      <c r="D1863" s="6">
        <f>TITRES_STAT!E1866</f>
        <v>7023</v>
      </c>
      <c r="E1863" s="2">
        <f t="shared" si="116"/>
        <v>6314029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BEARISH</v>
      </c>
    </row>
    <row r="1864" spans="1:8" ht="13.5" x14ac:dyDescent="0.25">
      <c r="A1864" s="3">
        <f>TITRES_STAT!B1867</f>
        <v>44726</v>
      </c>
      <c r="B1864" s="6">
        <f>TITRES_STAT!C1867</f>
        <v>8.7899999999999991</v>
      </c>
      <c r="C1864" s="6">
        <f>TITRES_STAT!D1867</f>
        <v>6.0163000000000002</v>
      </c>
      <c r="D1864" s="6">
        <f>TITRES_STAT!E1867</f>
        <v>8848</v>
      </c>
      <c r="E1864" s="2">
        <f t="shared" si="116"/>
        <v>6305181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8.6999999999999993</v>
      </c>
      <c r="C1865" s="6">
        <f>TITRES_STAT!D1868</f>
        <v>5.9546999999999999</v>
      </c>
      <c r="D1865" s="6">
        <f>TITRES_STAT!E1868</f>
        <v>8484</v>
      </c>
      <c r="E1865" s="2">
        <f t="shared" si="116"/>
        <v>6296697</v>
      </c>
      <c r="F1865" s="6" t="str">
        <f t="shared" si="119"/>
        <v>BEARISH</v>
      </c>
      <c r="G1865" s="6" t="str">
        <f t="shared" si="118"/>
        <v>NEUTRAL</v>
      </c>
      <c r="H1865" s="6" t="str">
        <f t="shared" si="117"/>
        <v>CONFIRMED BEARISH</v>
      </c>
    </row>
    <row r="1866" spans="1:8" ht="13.5" x14ac:dyDescent="0.25">
      <c r="A1866" s="3">
        <f>TITRES_STAT!B1869</f>
        <v>44728</v>
      </c>
      <c r="B1866" s="6">
        <f>TITRES_STAT!C1869</f>
        <v>8.6999999999999993</v>
      </c>
      <c r="C1866" s="6">
        <f>TITRES_STAT!D1869</f>
        <v>5.9546999999999999</v>
      </c>
      <c r="D1866" s="6">
        <f>TITRES_STAT!E1869</f>
        <v>17233</v>
      </c>
      <c r="E1866" s="2">
        <f t="shared" si="116"/>
        <v>6296697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8.68</v>
      </c>
      <c r="C1867" s="6">
        <f>TITRES_STAT!D1870</f>
        <v>5.9409999999999998</v>
      </c>
      <c r="D1867" s="6">
        <f>TITRES_STAT!E1870</f>
        <v>2905</v>
      </c>
      <c r="E1867" s="2">
        <f t="shared" si="116"/>
        <v>6293792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8.6999999999999993</v>
      </c>
      <c r="C1868" s="6">
        <f>TITRES_STAT!D1871</f>
        <v>5.9546999999999999</v>
      </c>
      <c r="D1868" s="6">
        <f>TITRES_STAT!E1871</f>
        <v>5222</v>
      </c>
      <c r="E1868" s="2">
        <f t="shared" si="116"/>
        <v>6299014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8.69</v>
      </c>
      <c r="C1869" s="6">
        <f>TITRES_STAT!D1872</f>
        <v>5.9478999999999997</v>
      </c>
      <c r="D1869" s="6">
        <f>TITRES_STAT!E1872</f>
        <v>4512</v>
      </c>
      <c r="E1869" s="2">
        <f t="shared" si="116"/>
        <v>6294502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8.69</v>
      </c>
      <c r="C1870" s="6">
        <f>TITRES_STAT!D1873</f>
        <v>5.9478999999999997</v>
      </c>
      <c r="D1870" s="6">
        <f>TITRES_STAT!E1873</f>
        <v>6581</v>
      </c>
      <c r="E1870" s="2">
        <f t="shared" si="116"/>
        <v>6294502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8.59</v>
      </c>
      <c r="C1871" s="6">
        <f>TITRES_STAT!D1874</f>
        <v>5.8794000000000004</v>
      </c>
      <c r="D1871" s="6">
        <f>TITRES_STAT!E1874</f>
        <v>12197</v>
      </c>
      <c r="E1871" s="2">
        <f t="shared" si="116"/>
        <v>6282305</v>
      </c>
      <c r="F1871" s="6" t="str">
        <f t="shared" si="119"/>
        <v>BEARISH</v>
      </c>
      <c r="G1871" s="6" t="str">
        <f t="shared" si="118"/>
        <v>NEUTRAL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8.65</v>
      </c>
      <c r="C1872" s="6">
        <f>TITRES_STAT!D1875</f>
        <v>5.9204999999999997</v>
      </c>
      <c r="D1872" s="6">
        <f>TITRES_STAT!E1875</f>
        <v>7273</v>
      </c>
      <c r="E1872" s="2">
        <f t="shared" si="116"/>
        <v>6289578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8.64</v>
      </c>
      <c r="C1873" s="6">
        <f>TITRES_STAT!D1876</f>
        <v>5.9135999999999997</v>
      </c>
      <c r="D1873" s="6">
        <f>TITRES_STAT!E1876</f>
        <v>2004</v>
      </c>
      <c r="E1873" s="2">
        <f t="shared" si="116"/>
        <v>6287574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8.8000000000000007</v>
      </c>
      <c r="C1874" s="6">
        <f>TITRES_STAT!D1877</f>
        <v>6.0232000000000001</v>
      </c>
      <c r="D1874" s="6">
        <f>TITRES_STAT!E1877</f>
        <v>62688</v>
      </c>
      <c r="E1874" s="2">
        <f t="shared" si="116"/>
        <v>6350262</v>
      </c>
      <c r="F1874" s="6" t="str">
        <f t="shared" si="119"/>
        <v>BULLISH</v>
      </c>
      <c r="G1874" s="6" t="str">
        <f t="shared" si="118"/>
        <v>NEUTRAL</v>
      </c>
      <c r="H1874" s="6" t="str">
        <f t="shared" si="117"/>
        <v>CONFIRMED BULLISH</v>
      </c>
    </row>
    <row r="1875" spans="1:8" ht="13.5" x14ac:dyDescent="0.25">
      <c r="A1875" s="3">
        <f>TITRES_STAT!B1878</f>
        <v>44741</v>
      </c>
      <c r="B1875" s="6">
        <f>TITRES_STAT!C1878</f>
        <v>8.7799999999999994</v>
      </c>
      <c r="C1875" s="6">
        <f>TITRES_STAT!D1878</f>
        <v>6.0095000000000001</v>
      </c>
      <c r="D1875" s="6">
        <f>TITRES_STAT!E1878</f>
        <v>8087</v>
      </c>
      <c r="E1875" s="2">
        <f t="shared" si="116"/>
        <v>6342175</v>
      </c>
      <c r="F1875" s="6" t="str">
        <f t="shared" si="119"/>
        <v>BULLISH</v>
      </c>
      <c r="G1875" s="6" t="str">
        <f t="shared" si="118"/>
        <v>NEUTRAL</v>
      </c>
      <c r="H1875" s="6" t="str">
        <f t="shared" si="117"/>
        <v>CONFIRMED BULLISH</v>
      </c>
    </row>
    <row r="1876" spans="1:8" ht="13.5" x14ac:dyDescent="0.25">
      <c r="A1876" s="3">
        <f>TITRES_STAT!B1879</f>
        <v>44742</v>
      </c>
      <c r="B1876" s="6">
        <f>TITRES_STAT!C1879</f>
        <v>8.85</v>
      </c>
      <c r="C1876" s="6">
        <f>TITRES_STAT!D1879</f>
        <v>6.0574000000000003</v>
      </c>
      <c r="D1876" s="6">
        <f>TITRES_STAT!E1879</f>
        <v>3033</v>
      </c>
      <c r="E1876" s="2">
        <f t="shared" si="116"/>
        <v>6345208</v>
      </c>
      <c r="F1876" s="6" t="str">
        <f t="shared" si="119"/>
        <v>BULLISH</v>
      </c>
      <c r="G1876" s="6" t="str">
        <f t="shared" si="118"/>
        <v>NEUTRAL</v>
      </c>
      <c r="H1876" s="6" t="str">
        <f t="shared" si="117"/>
        <v>CONFIRMED BULLISH</v>
      </c>
    </row>
    <row r="1877" spans="1:8" ht="13.5" x14ac:dyDescent="0.25">
      <c r="A1877" s="3">
        <f>TITRES_STAT!B1880</f>
        <v>44743</v>
      </c>
      <c r="B1877" s="6">
        <f>TITRES_STAT!C1880</f>
        <v>8.8000000000000007</v>
      </c>
      <c r="C1877" s="6">
        <f>TITRES_STAT!D1880</f>
        <v>6.0232000000000001</v>
      </c>
      <c r="D1877" s="6">
        <f>TITRES_STAT!E1880</f>
        <v>5409</v>
      </c>
      <c r="E1877" s="2">
        <f t="shared" si="116"/>
        <v>6339799</v>
      </c>
      <c r="F1877" s="6" t="str">
        <f t="shared" si="119"/>
        <v>BULLISH</v>
      </c>
      <c r="G1877" s="6" t="str">
        <f t="shared" si="118"/>
        <v>NEUTRAL</v>
      </c>
      <c r="H1877" s="6" t="str">
        <f t="shared" si="117"/>
        <v>CONFIRMED BULLISH</v>
      </c>
    </row>
    <row r="1878" spans="1:8" ht="13.5" x14ac:dyDescent="0.25">
      <c r="A1878" s="3">
        <f>TITRES_STAT!B1881</f>
        <v>44746</v>
      </c>
      <c r="B1878" s="6">
        <f>TITRES_STAT!C1881</f>
        <v>8.8000000000000007</v>
      </c>
      <c r="C1878" s="6">
        <f>TITRES_STAT!D1881</f>
        <v>6.0232000000000001</v>
      </c>
      <c r="D1878" s="6">
        <f>TITRES_STAT!E1881</f>
        <v>2805</v>
      </c>
      <c r="E1878" s="2">
        <f t="shared" si="116"/>
        <v>6339799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CONFIRMED BULLISH</v>
      </c>
    </row>
    <row r="1879" spans="1:8" ht="13.5" x14ac:dyDescent="0.25">
      <c r="A1879" s="3">
        <f>TITRES_STAT!B1882</f>
        <v>44747</v>
      </c>
      <c r="B1879" s="6">
        <f>TITRES_STAT!C1882</f>
        <v>8.6999999999999993</v>
      </c>
      <c r="C1879" s="6">
        <f>TITRES_STAT!D1882</f>
        <v>5.9546999999999999</v>
      </c>
      <c r="D1879" s="6">
        <f>TITRES_STAT!E1882</f>
        <v>9617</v>
      </c>
      <c r="E1879" s="2">
        <f t="shared" si="116"/>
        <v>6330182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CONFIRMED BEARISH</v>
      </c>
    </row>
    <row r="1880" spans="1:8" ht="13.5" x14ac:dyDescent="0.25">
      <c r="A1880" s="3">
        <f>TITRES_STAT!B1883</f>
        <v>44748</v>
      </c>
      <c r="B1880" s="6">
        <f>TITRES_STAT!C1883</f>
        <v>8.75</v>
      </c>
      <c r="C1880" s="6">
        <f>TITRES_STAT!D1883</f>
        <v>5.9889000000000001</v>
      </c>
      <c r="D1880" s="6">
        <f>TITRES_STAT!E1883</f>
        <v>5514</v>
      </c>
      <c r="E1880" s="2">
        <f t="shared" si="116"/>
        <v>6335696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CONFIRMED BEARISH</v>
      </c>
    </row>
    <row r="1881" spans="1:8" ht="13.5" x14ac:dyDescent="0.25">
      <c r="A1881" s="3">
        <f>TITRES_STAT!B1884</f>
        <v>44749</v>
      </c>
      <c r="B1881" s="6">
        <f>TITRES_STAT!C1884</f>
        <v>8.8000000000000007</v>
      </c>
      <c r="C1881" s="6">
        <f>TITRES_STAT!D1884</f>
        <v>6.0232000000000001</v>
      </c>
      <c r="D1881" s="6">
        <f>TITRES_STAT!E1884</f>
        <v>26721</v>
      </c>
      <c r="E1881" s="2">
        <f t="shared" si="116"/>
        <v>6362417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BULLISH DIVERGENCE</v>
      </c>
    </row>
    <row r="1882" spans="1:8" ht="13.5" x14ac:dyDescent="0.25">
      <c r="A1882" s="3">
        <f>TITRES_STAT!B1885</f>
        <v>44750</v>
      </c>
      <c r="B1882" s="6">
        <f>TITRES_STAT!C1885</f>
        <v>8.8000000000000007</v>
      </c>
      <c r="C1882" s="6">
        <f>TITRES_STAT!D1885</f>
        <v>6.0232000000000001</v>
      </c>
      <c r="D1882" s="6">
        <f>TITRES_STAT!E1885</f>
        <v>112538</v>
      </c>
      <c r="E1882" s="2">
        <f t="shared" si="116"/>
        <v>6362417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NEUTRAL</v>
      </c>
    </row>
    <row r="1883" spans="1:8" ht="13.5" x14ac:dyDescent="0.25">
      <c r="A1883" s="3">
        <f>TITRES_STAT!B1886</f>
        <v>44753</v>
      </c>
      <c r="B1883" s="6">
        <f>TITRES_STAT!C1886</f>
        <v>8.9499999999999993</v>
      </c>
      <c r="C1883" s="6">
        <f>TITRES_STAT!D1886</f>
        <v>6.1257999999999999</v>
      </c>
      <c r="D1883" s="6">
        <f>TITRES_STAT!E1886</f>
        <v>3041</v>
      </c>
      <c r="E1883" s="2">
        <f t="shared" si="116"/>
        <v>6365458</v>
      </c>
      <c r="F1883" s="6" t="str">
        <f t="shared" si="119"/>
        <v>BULLISH</v>
      </c>
      <c r="G1883" s="6" t="str">
        <f t="shared" si="118"/>
        <v>NEUTRAL</v>
      </c>
      <c r="H1883" s="6" t="str">
        <f t="shared" si="117"/>
        <v>CONFIRMED BULLISH</v>
      </c>
    </row>
    <row r="1884" spans="1:8" ht="13.5" x14ac:dyDescent="0.25">
      <c r="A1884" s="3">
        <f>TITRES_STAT!B1887</f>
        <v>44754</v>
      </c>
      <c r="B1884" s="6">
        <f>TITRES_STAT!C1887</f>
        <v>9.15</v>
      </c>
      <c r="C1884" s="6">
        <f>TITRES_STAT!D1887</f>
        <v>6.2626999999999997</v>
      </c>
      <c r="D1884" s="6">
        <f>TITRES_STAT!E1887</f>
        <v>7545</v>
      </c>
      <c r="E1884" s="2">
        <f t="shared" si="116"/>
        <v>6373003</v>
      </c>
      <c r="F1884" s="6" t="str">
        <f t="shared" si="119"/>
        <v>BULLISH</v>
      </c>
      <c r="G1884" s="6" t="str">
        <f t="shared" si="118"/>
        <v>NEUTRAL</v>
      </c>
      <c r="H1884" s="6" t="str">
        <f t="shared" si="117"/>
        <v>CONFIRMED BULLISH</v>
      </c>
    </row>
    <row r="1885" spans="1:8" ht="13.5" x14ac:dyDescent="0.25">
      <c r="A1885" s="3">
        <f>TITRES_STAT!B1888</f>
        <v>44755</v>
      </c>
      <c r="B1885" s="6">
        <f>TITRES_STAT!C1888</f>
        <v>9.1</v>
      </c>
      <c r="C1885" s="6">
        <f>TITRES_STAT!D1888</f>
        <v>6.2285000000000004</v>
      </c>
      <c r="D1885" s="6">
        <f>TITRES_STAT!E1888</f>
        <v>6101</v>
      </c>
      <c r="E1885" s="2">
        <f t="shared" si="116"/>
        <v>6366902</v>
      </c>
      <c r="F1885" s="6" t="str">
        <f t="shared" si="119"/>
        <v>BULLISH</v>
      </c>
      <c r="G1885" s="6" t="str">
        <f t="shared" si="118"/>
        <v>NEUTRAL</v>
      </c>
      <c r="H1885" s="6" t="str">
        <f t="shared" si="117"/>
        <v>CONFIRMED BULLISH</v>
      </c>
    </row>
    <row r="1886" spans="1:8" ht="13.5" x14ac:dyDescent="0.25">
      <c r="A1886" s="3">
        <f>TITRES_STAT!B1889</f>
        <v>44756</v>
      </c>
      <c r="B1886" s="6">
        <f>TITRES_STAT!C1889</f>
        <v>9.3000000000000007</v>
      </c>
      <c r="C1886" s="6">
        <f>TITRES_STAT!D1889</f>
        <v>6.3654000000000002</v>
      </c>
      <c r="D1886" s="6">
        <f>TITRES_STAT!E1889</f>
        <v>11113</v>
      </c>
      <c r="E1886" s="2">
        <f t="shared" si="116"/>
        <v>6378015</v>
      </c>
      <c r="F1886" s="6" t="str">
        <f t="shared" si="119"/>
        <v>BULLISH</v>
      </c>
      <c r="G1886" s="6" t="str">
        <f t="shared" si="118"/>
        <v>NEUTRAL</v>
      </c>
      <c r="H1886" s="6" t="str">
        <f t="shared" si="117"/>
        <v>CONFIRMED BULLISH</v>
      </c>
    </row>
    <row r="1887" spans="1:8" ht="13.5" x14ac:dyDescent="0.25">
      <c r="A1887" s="3">
        <f>TITRES_STAT!B1890</f>
        <v>44757</v>
      </c>
      <c r="B1887" s="6">
        <f>TITRES_STAT!C1890</f>
        <v>9.4499999999999993</v>
      </c>
      <c r="C1887" s="6">
        <f>TITRES_STAT!D1890</f>
        <v>6.468</v>
      </c>
      <c r="D1887" s="6">
        <f>TITRES_STAT!E1890</f>
        <v>15534</v>
      </c>
      <c r="E1887" s="2">
        <f t="shared" si="116"/>
        <v>6393549</v>
      </c>
      <c r="F1887" s="6" t="str">
        <f t="shared" si="119"/>
        <v>BULLISH</v>
      </c>
      <c r="G1887" s="6" t="str">
        <f t="shared" si="118"/>
        <v>NEUTRAL</v>
      </c>
      <c r="H1887" s="6" t="str">
        <f t="shared" si="117"/>
        <v>CONFIRMED BULLISH</v>
      </c>
    </row>
    <row r="1888" spans="1:8" ht="13.5" x14ac:dyDescent="0.25">
      <c r="A1888" s="3">
        <f>TITRES_STAT!B1891</f>
        <v>44760</v>
      </c>
      <c r="B1888" s="6">
        <f>TITRES_STAT!C1891</f>
        <v>9.52</v>
      </c>
      <c r="C1888" s="6">
        <f>TITRES_STAT!D1891</f>
        <v>6.516</v>
      </c>
      <c r="D1888" s="6">
        <f>TITRES_STAT!E1891</f>
        <v>5765</v>
      </c>
      <c r="E1888" s="2">
        <f t="shared" si="116"/>
        <v>6399314</v>
      </c>
      <c r="F1888" s="6" t="str">
        <f t="shared" si="119"/>
        <v>BULLISH</v>
      </c>
      <c r="G1888" s="6" t="str">
        <f t="shared" si="118"/>
        <v>NEUTRAL</v>
      </c>
      <c r="H1888" s="6" t="str">
        <f t="shared" si="117"/>
        <v>CONFIRMED BULLISH</v>
      </c>
    </row>
    <row r="1889" spans="1:8" ht="13.5" x14ac:dyDescent="0.25">
      <c r="A1889" s="3">
        <f>TITRES_STAT!B1892</f>
        <v>44761</v>
      </c>
      <c r="B1889" s="6">
        <f>TITRES_STAT!C1892</f>
        <v>9.4</v>
      </c>
      <c r="C1889" s="6">
        <f>TITRES_STAT!D1892</f>
        <v>6.4337999999999997</v>
      </c>
      <c r="D1889" s="6">
        <f>TITRES_STAT!E1892</f>
        <v>12176</v>
      </c>
      <c r="E1889" s="2">
        <f t="shared" si="116"/>
        <v>6387138</v>
      </c>
      <c r="F1889" s="6" t="str">
        <f t="shared" si="119"/>
        <v>BULLISH</v>
      </c>
      <c r="G1889" s="6" t="str">
        <f t="shared" si="118"/>
        <v>NEUTRAL</v>
      </c>
      <c r="H1889" s="6" t="str">
        <f t="shared" si="117"/>
        <v>CONFIRMED BULLISH</v>
      </c>
    </row>
    <row r="1890" spans="1:8" ht="13.5" x14ac:dyDescent="0.25">
      <c r="A1890" s="3">
        <f>TITRES_STAT!B1893</f>
        <v>44762</v>
      </c>
      <c r="B1890" s="6">
        <f>TITRES_STAT!C1893</f>
        <v>9.3800000000000008</v>
      </c>
      <c r="C1890" s="6">
        <f>TITRES_STAT!D1893</f>
        <v>6.4200999999999997</v>
      </c>
      <c r="D1890" s="6">
        <f>TITRES_STAT!E1893</f>
        <v>2520</v>
      </c>
      <c r="E1890" s="2">
        <f t="shared" si="116"/>
        <v>6384618</v>
      </c>
      <c r="F1890" s="6" t="str">
        <f t="shared" si="119"/>
        <v>BULLISH</v>
      </c>
      <c r="G1890" s="6" t="str">
        <f t="shared" si="118"/>
        <v>NEUTRAL</v>
      </c>
      <c r="H1890" s="6" t="str">
        <f t="shared" si="117"/>
        <v>CONFIRMED BULLISH</v>
      </c>
    </row>
    <row r="1891" spans="1:8" ht="13.5" x14ac:dyDescent="0.25">
      <c r="A1891" s="3">
        <f>TITRES_STAT!B1894</f>
        <v>44763</v>
      </c>
      <c r="B1891" s="6">
        <f>TITRES_STAT!C1894</f>
        <v>9.6</v>
      </c>
      <c r="C1891" s="6">
        <f>TITRES_STAT!D1894</f>
        <v>6.5707000000000004</v>
      </c>
      <c r="D1891" s="6">
        <f>TITRES_STAT!E1894</f>
        <v>53974</v>
      </c>
      <c r="E1891" s="2">
        <f t="shared" si="116"/>
        <v>6438592</v>
      </c>
      <c r="F1891" s="6" t="str">
        <f t="shared" si="119"/>
        <v>BULLISH</v>
      </c>
      <c r="G1891" s="6" t="str">
        <f t="shared" si="118"/>
        <v>NEUTRAL</v>
      </c>
      <c r="H1891" s="6" t="str">
        <f t="shared" si="117"/>
        <v>CONFIRMED BULLISH</v>
      </c>
    </row>
    <row r="1892" spans="1:8" ht="13.5" x14ac:dyDescent="0.25">
      <c r="A1892" s="3">
        <f>TITRES_STAT!B1895</f>
        <v>44764</v>
      </c>
      <c r="B1892" s="6">
        <f>TITRES_STAT!C1895</f>
        <v>9.85</v>
      </c>
      <c r="C1892" s="6">
        <f>TITRES_STAT!D1895</f>
        <v>6.7417999999999996</v>
      </c>
      <c r="D1892" s="6">
        <f>TITRES_STAT!E1895</f>
        <v>56992</v>
      </c>
      <c r="E1892" s="2">
        <f t="shared" si="116"/>
        <v>6495584</v>
      </c>
      <c r="F1892" s="6" t="str">
        <f t="shared" si="119"/>
        <v>BULLISH</v>
      </c>
      <c r="G1892" s="6" t="str">
        <f t="shared" si="118"/>
        <v>NEUTRAL</v>
      </c>
      <c r="H1892" s="6" t="str">
        <f t="shared" si="117"/>
        <v>CONFIRMED BULLISH</v>
      </c>
    </row>
    <row r="1893" spans="1:8" ht="13.5" x14ac:dyDescent="0.25">
      <c r="A1893" s="3">
        <f>TITRES_STAT!B1896</f>
        <v>44768</v>
      </c>
      <c r="B1893" s="6">
        <f>TITRES_STAT!C1896</f>
        <v>9.85</v>
      </c>
      <c r="C1893" s="6">
        <f>TITRES_STAT!D1896</f>
        <v>6.8893000000000004</v>
      </c>
      <c r="D1893" s="6">
        <f>TITRES_STAT!E1896</f>
        <v>12411</v>
      </c>
      <c r="E1893" s="2">
        <f t="shared" si="116"/>
        <v>6495584</v>
      </c>
      <c r="F1893" s="6" t="str">
        <f t="shared" si="119"/>
        <v>BULLISH</v>
      </c>
      <c r="G1893" s="6" t="str">
        <f t="shared" si="118"/>
        <v>NEUTRAL</v>
      </c>
      <c r="H1893" s="6" t="str">
        <f t="shared" si="117"/>
        <v>CONFIRMED BULLISH</v>
      </c>
    </row>
    <row r="1894" spans="1:8" ht="13.5" x14ac:dyDescent="0.25">
      <c r="A1894" s="3">
        <f>TITRES_STAT!B1897</f>
        <v>44769</v>
      </c>
      <c r="B1894" s="6">
        <f>TITRES_STAT!C1897</f>
        <v>9.7899999999999991</v>
      </c>
      <c r="C1894" s="6">
        <f>TITRES_STAT!D1897</f>
        <v>6.8472999999999997</v>
      </c>
      <c r="D1894" s="6">
        <f>TITRES_STAT!E1897</f>
        <v>16383</v>
      </c>
      <c r="E1894" s="2">
        <f t="shared" si="116"/>
        <v>6479201</v>
      </c>
      <c r="F1894" s="6" t="str">
        <f t="shared" si="119"/>
        <v>BULLISH</v>
      </c>
      <c r="G1894" s="6" t="str">
        <f t="shared" si="118"/>
        <v>NEUTRAL</v>
      </c>
      <c r="H1894" s="6" t="str">
        <f t="shared" si="117"/>
        <v>CONFIRMED BULLISH</v>
      </c>
    </row>
    <row r="1895" spans="1:8" ht="13.5" x14ac:dyDescent="0.25">
      <c r="A1895" s="3">
        <f>TITRES_STAT!B1898</f>
        <v>44770</v>
      </c>
      <c r="B1895" s="6">
        <f>TITRES_STAT!C1898</f>
        <v>9.75</v>
      </c>
      <c r="C1895" s="6">
        <f>TITRES_STAT!D1898</f>
        <v>6.8193000000000001</v>
      </c>
      <c r="D1895" s="6">
        <f>TITRES_STAT!E1898</f>
        <v>7646</v>
      </c>
      <c r="E1895" s="2">
        <f t="shared" si="116"/>
        <v>6471555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9.6999999999999993</v>
      </c>
      <c r="C1896" s="6">
        <f>TITRES_STAT!D1899</f>
        <v>6.7843</v>
      </c>
      <c r="D1896" s="6">
        <f>TITRES_STAT!E1899</f>
        <v>8567</v>
      </c>
      <c r="E1896" s="2">
        <f t="shared" si="116"/>
        <v>6462988</v>
      </c>
      <c r="F1896" s="6" t="str">
        <f t="shared" si="119"/>
        <v>BULLISH</v>
      </c>
      <c r="G1896" s="6" t="str">
        <f t="shared" si="118"/>
        <v>NEUTRAL</v>
      </c>
      <c r="H1896" s="6" t="str">
        <f t="shared" si="117"/>
        <v>CONFIRMED BULLISH</v>
      </c>
    </row>
    <row r="1897" spans="1:8" ht="13.5" x14ac:dyDescent="0.25">
      <c r="A1897" s="3">
        <f>TITRES_STAT!B1900</f>
        <v>44774</v>
      </c>
      <c r="B1897" s="6">
        <f>TITRES_STAT!C1900</f>
        <v>9.9</v>
      </c>
      <c r="C1897" s="6">
        <f>TITRES_STAT!D1900</f>
        <v>6.9241999999999999</v>
      </c>
      <c r="D1897" s="6">
        <f>TITRES_STAT!E1900</f>
        <v>6282</v>
      </c>
      <c r="E1897" s="2">
        <f t="shared" si="116"/>
        <v>6469270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BEARISH DIVERGENCE</v>
      </c>
    </row>
    <row r="1898" spans="1:8" ht="13.5" x14ac:dyDescent="0.25">
      <c r="A1898" s="3">
        <f>TITRES_STAT!B1901</f>
        <v>44775</v>
      </c>
      <c r="B1898" s="6">
        <f>TITRES_STAT!C1901</f>
        <v>9.85</v>
      </c>
      <c r="C1898" s="6">
        <f>TITRES_STAT!D1901</f>
        <v>6.8893000000000004</v>
      </c>
      <c r="D1898" s="6">
        <f>TITRES_STAT!E1901</f>
        <v>37738</v>
      </c>
      <c r="E1898" s="2">
        <f t="shared" si="116"/>
        <v>6431532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44776</v>
      </c>
      <c r="B1899" s="6">
        <f>TITRES_STAT!C1902</f>
        <v>9.8000000000000007</v>
      </c>
      <c r="C1899" s="6">
        <f>TITRES_STAT!D1902</f>
        <v>6.8543000000000003</v>
      </c>
      <c r="D1899" s="6">
        <f>TITRES_STAT!E1902</f>
        <v>3685</v>
      </c>
      <c r="E1899" s="2">
        <f t="shared" si="116"/>
        <v>6427847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BEARISH DIVERGENCE</v>
      </c>
    </row>
    <row r="1900" spans="1:8" ht="13.5" x14ac:dyDescent="0.25">
      <c r="A1900" s="3">
        <f>TITRES_STAT!B1903</f>
        <v>44777</v>
      </c>
      <c r="B1900" s="6">
        <f>TITRES_STAT!C1903</f>
        <v>9.84</v>
      </c>
      <c r="C1900" s="6">
        <f>TITRES_STAT!D1903</f>
        <v>6.8822999999999999</v>
      </c>
      <c r="D1900" s="6">
        <f>TITRES_STAT!E1903</f>
        <v>10861</v>
      </c>
      <c r="E1900" s="2">
        <f t="shared" si="116"/>
        <v>6438708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BEARISH DIVERGENCE</v>
      </c>
    </row>
    <row r="1901" spans="1:8" ht="13.5" x14ac:dyDescent="0.25">
      <c r="A1901" s="3">
        <f>TITRES_STAT!B1904</f>
        <v>44778</v>
      </c>
      <c r="B1901" s="6">
        <f>TITRES_STAT!C1904</f>
        <v>9.84</v>
      </c>
      <c r="C1901" s="6">
        <f>TITRES_STAT!D1904</f>
        <v>6.8822999999999999</v>
      </c>
      <c r="D1901" s="6">
        <f>TITRES_STAT!E1904</f>
        <v>15211</v>
      </c>
      <c r="E1901" s="2">
        <f t="shared" si="116"/>
        <v>6438708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BEARISH DIVERGENCE</v>
      </c>
    </row>
    <row r="1902" spans="1:8" ht="13.5" x14ac:dyDescent="0.25">
      <c r="A1902" s="3">
        <f>TITRES_STAT!B1905</f>
        <v>44781</v>
      </c>
      <c r="B1902" s="6">
        <f>TITRES_STAT!C1905</f>
        <v>9.89</v>
      </c>
      <c r="C1902" s="6">
        <f>TITRES_STAT!D1905</f>
        <v>6.9172000000000002</v>
      </c>
      <c r="D1902" s="6">
        <f>TITRES_STAT!E1905</f>
        <v>59862</v>
      </c>
      <c r="E1902" s="2">
        <f t="shared" si="116"/>
        <v>6498570</v>
      </c>
      <c r="F1902" s="6" t="str">
        <f t="shared" si="119"/>
        <v>BULLISH</v>
      </c>
      <c r="G1902" s="6" t="str">
        <f t="shared" si="118"/>
        <v>NEUTRAL</v>
      </c>
      <c r="H1902" s="6" t="str">
        <f t="shared" si="117"/>
        <v>BULLISH DIVERGENCE</v>
      </c>
    </row>
    <row r="1903" spans="1:8" ht="13.5" x14ac:dyDescent="0.25">
      <c r="A1903" s="3">
        <f>TITRES_STAT!B1906</f>
        <v>44782</v>
      </c>
      <c r="B1903" s="6">
        <f>TITRES_STAT!C1906</f>
        <v>10.039999999999999</v>
      </c>
      <c r="C1903" s="6">
        <f>TITRES_STAT!D1906</f>
        <v>7.0221</v>
      </c>
      <c r="D1903" s="6">
        <f>TITRES_STAT!E1906</f>
        <v>15876</v>
      </c>
      <c r="E1903" s="2">
        <f t="shared" si="116"/>
        <v>6514446</v>
      </c>
      <c r="F1903" s="6" t="str">
        <f t="shared" si="119"/>
        <v>BULLISH</v>
      </c>
      <c r="G1903" s="6" t="str">
        <f t="shared" si="118"/>
        <v>NEUTRAL</v>
      </c>
      <c r="H1903" s="6" t="str">
        <f t="shared" si="117"/>
        <v>CONFIRMED BULLISH</v>
      </c>
    </row>
    <row r="1904" spans="1:8" ht="13.5" x14ac:dyDescent="0.25">
      <c r="A1904" s="3">
        <f>TITRES_STAT!B1907</f>
        <v>44783</v>
      </c>
      <c r="B1904" s="6">
        <f>TITRES_STAT!C1907</f>
        <v>10</v>
      </c>
      <c r="C1904" s="6">
        <f>TITRES_STAT!D1907</f>
        <v>6.9942000000000002</v>
      </c>
      <c r="D1904" s="6">
        <f>TITRES_STAT!E1907</f>
        <v>20324</v>
      </c>
      <c r="E1904" s="2">
        <f t="shared" si="116"/>
        <v>6494122</v>
      </c>
      <c r="F1904" s="6" t="str">
        <f t="shared" si="119"/>
        <v>BULLISH</v>
      </c>
      <c r="G1904" s="6" t="str">
        <f t="shared" si="118"/>
        <v>NEUTRAL</v>
      </c>
      <c r="H1904" s="6" t="str">
        <f t="shared" si="117"/>
        <v>CONFIRMED BULLISH</v>
      </c>
    </row>
    <row r="1905" spans="1:8" ht="13.5" x14ac:dyDescent="0.25">
      <c r="A1905" s="3">
        <f>TITRES_STAT!B1908</f>
        <v>44784</v>
      </c>
      <c r="B1905" s="6">
        <f>TITRES_STAT!C1908</f>
        <v>10</v>
      </c>
      <c r="C1905" s="6">
        <f>TITRES_STAT!D1908</f>
        <v>6.9942000000000002</v>
      </c>
      <c r="D1905" s="6">
        <f>TITRES_STAT!E1908</f>
        <v>6892</v>
      </c>
      <c r="E1905" s="2">
        <f t="shared" si="116"/>
        <v>6494122</v>
      </c>
      <c r="F1905" s="6" t="str">
        <f t="shared" si="119"/>
        <v>BULLISH</v>
      </c>
      <c r="G1905" s="6" t="str">
        <f t="shared" si="118"/>
        <v>NEUTRAL</v>
      </c>
      <c r="H1905" s="6" t="str">
        <f t="shared" si="117"/>
        <v>CONFIRMED BULLISH</v>
      </c>
    </row>
    <row r="1906" spans="1:8" ht="13.5" x14ac:dyDescent="0.25">
      <c r="A1906" s="3">
        <f>TITRES_STAT!B1909</f>
        <v>44785</v>
      </c>
      <c r="B1906" s="6">
        <f>TITRES_STAT!C1909</f>
        <v>10.1</v>
      </c>
      <c r="C1906" s="6">
        <f>TITRES_STAT!D1909</f>
        <v>7.0640999999999998</v>
      </c>
      <c r="D1906" s="6">
        <f>TITRES_STAT!E1909</f>
        <v>8596</v>
      </c>
      <c r="E1906" s="2">
        <f t="shared" si="116"/>
        <v>6502718</v>
      </c>
      <c r="F1906" s="6" t="str">
        <f t="shared" si="119"/>
        <v>BULLISH</v>
      </c>
      <c r="G1906" s="6" t="str">
        <f t="shared" si="118"/>
        <v>NEUTRAL</v>
      </c>
      <c r="H1906" s="6" t="str">
        <f t="shared" si="117"/>
        <v>CONFIRMED BULLISH</v>
      </c>
    </row>
    <row r="1907" spans="1:8" ht="13.5" x14ac:dyDescent="0.25">
      <c r="A1907" s="3">
        <f>TITRES_STAT!B1910</f>
        <v>44788</v>
      </c>
      <c r="B1907" s="6">
        <f>TITRES_STAT!C1910</f>
        <v>10.37</v>
      </c>
      <c r="C1907" s="6">
        <f>TITRES_STAT!D1910</f>
        <v>7.2530000000000001</v>
      </c>
      <c r="D1907" s="6">
        <f>TITRES_STAT!E1910</f>
        <v>13489</v>
      </c>
      <c r="E1907" s="2">
        <f t="shared" si="116"/>
        <v>6516207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CONFIRMED BULLISH</v>
      </c>
    </row>
    <row r="1908" spans="1:8" ht="13.5" x14ac:dyDescent="0.25">
      <c r="A1908" s="3">
        <f>TITRES_STAT!B1911</f>
        <v>44789</v>
      </c>
      <c r="B1908" s="6">
        <f>TITRES_STAT!C1911</f>
        <v>10.3</v>
      </c>
      <c r="C1908" s="6">
        <f>TITRES_STAT!D1911</f>
        <v>7.2039999999999997</v>
      </c>
      <c r="D1908" s="6">
        <f>TITRES_STAT!E1911</f>
        <v>7398</v>
      </c>
      <c r="E1908" s="2">
        <f t="shared" si="116"/>
        <v>6508809</v>
      </c>
      <c r="F1908" s="6" t="str">
        <f t="shared" si="119"/>
        <v>BEARISH</v>
      </c>
      <c r="G1908" s="6" t="str">
        <f t="shared" si="118"/>
        <v>NEUTRAL</v>
      </c>
      <c r="H1908" s="6" t="str">
        <f t="shared" si="117"/>
        <v>BEARISH DIVERGENCE</v>
      </c>
    </row>
    <row r="1909" spans="1:8" ht="13.5" x14ac:dyDescent="0.25">
      <c r="A1909" s="3">
        <f>TITRES_STAT!B1912</f>
        <v>44790</v>
      </c>
      <c r="B1909" s="6">
        <f>TITRES_STAT!C1912</f>
        <v>10.19</v>
      </c>
      <c r="C1909" s="6">
        <f>TITRES_STAT!D1912</f>
        <v>7.1271000000000004</v>
      </c>
      <c r="D1909" s="6">
        <f>TITRES_STAT!E1912</f>
        <v>4394</v>
      </c>
      <c r="E1909" s="2">
        <f t="shared" si="116"/>
        <v>6504415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10.199999999999999</v>
      </c>
      <c r="C1910" s="6">
        <f>TITRES_STAT!D1913</f>
        <v>7.1341000000000001</v>
      </c>
      <c r="D1910" s="6">
        <f>TITRES_STAT!E1913</f>
        <v>38047</v>
      </c>
      <c r="E1910" s="2">
        <f t="shared" si="116"/>
        <v>6542462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10.220000000000001</v>
      </c>
      <c r="C1911" s="6">
        <f>TITRES_STAT!D1914</f>
        <v>7.1479999999999997</v>
      </c>
      <c r="D1911" s="6">
        <f>TITRES_STAT!E1914</f>
        <v>10405</v>
      </c>
      <c r="E1911" s="2">
        <f t="shared" si="116"/>
        <v>6552867</v>
      </c>
      <c r="F1911" s="6" t="str">
        <f t="shared" si="119"/>
        <v>BULLISH</v>
      </c>
      <c r="G1911" s="6" t="str">
        <f t="shared" si="118"/>
        <v>NEUTRAL</v>
      </c>
      <c r="H1911" s="6" t="str">
        <f t="shared" si="117"/>
        <v>CONFIRMED BULLISH</v>
      </c>
    </row>
    <row r="1912" spans="1:8" ht="13.5" x14ac:dyDescent="0.25">
      <c r="A1912" s="3">
        <f>TITRES_STAT!B1915</f>
        <v>44795</v>
      </c>
      <c r="B1912" s="6">
        <f>TITRES_STAT!C1915</f>
        <v>8.25</v>
      </c>
      <c r="C1912" s="6">
        <f>TITRES_STAT!D1915</f>
        <v>7.2126999999999999</v>
      </c>
      <c r="D1912" s="6">
        <f>TITRES_STAT!E1915</f>
        <v>20625</v>
      </c>
      <c r="E1912" s="2">
        <f t="shared" si="116"/>
        <v>6532242</v>
      </c>
      <c r="F1912" s="6" t="str">
        <f t="shared" si="119"/>
        <v>BULLISH</v>
      </c>
      <c r="G1912" s="6" t="str">
        <f t="shared" si="118"/>
        <v>NEUTRAL</v>
      </c>
      <c r="H1912" s="6" t="str">
        <f t="shared" si="117"/>
        <v>BULLISH DIVERGENCE</v>
      </c>
    </row>
    <row r="1913" spans="1:8" ht="13.5" x14ac:dyDescent="0.25">
      <c r="A1913" s="3">
        <f>TITRES_STAT!B1916</f>
        <v>44796</v>
      </c>
      <c r="B1913" s="6">
        <f>TITRES_STAT!C1916</f>
        <v>8.24</v>
      </c>
      <c r="C1913" s="6">
        <f>TITRES_STAT!D1916</f>
        <v>7.2039999999999997</v>
      </c>
      <c r="D1913" s="6">
        <f>TITRES_STAT!E1916</f>
        <v>8057</v>
      </c>
      <c r="E1913" s="2">
        <f t="shared" si="116"/>
        <v>6524185</v>
      </c>
      <c r="F1913" s="6" t="str">
        <f t="shared" si="119"/>
        <v>BULLISH</v>
      </c>
      <c r="G1913" s="6" t="str">
        <f t="shared" si="118"/>
        <v>NEUTRAL</v>
      </c>
      <c r="H1913" s="6" t="str">
        <f t="shared" si="117"/>
        <v>BULLISH DIVERGENCE</v>
      </c>
    </row>
    <row r="1914" spans="1:8" ht="13.5" x14ac:dyDescent="0.25">
      <c r="A1914" s="3">
        <f>TITRES_STAT!B1917</f>
        <v>44797</v>
      </c>
      <c r="B1914" s="6">
        <f>TITRES_STAT!C1917</f>
        <v>8.15</v>
      </c>
      <c r="C1914" s="6">
        <f>TITRES_STAT!D1917</f>
        <v>7.1253000000000002</v>
      </c>
      <c r="D1914" s="6">
        <f>TITRES_STAT!E1917</f>
        <v>5224</v>
      </c>
      <c r="E1914" s="2">
        <f t="shared" si="116"/>
        <v>6518961</v>
      </c>
      <c r="F1914" s="6" t="str">
        <f t="shared" si="119"/>
        <v>BULLISH</v>
      </c>
      <c r="G1914" s="6" t="str">
        <f t="shared" si="118"/>
        <v>NEUTRAL</v>
      </c>
      <c r="H1914" s="6" t="str">
        <f t="shared" si="117"/>
        <v>BULLISH DIVERGENCE</v>
      </c>
    </row>
    <row r="1915" spans="1:8" ht="13.5" x14ac:dyDescent="0.25">
      <c r="A1915" s="3">
        <f>TITRES_STAT!B1918</f>
        <v>44798</v>
      </c>
      <c r="B1915" s="6">
        <f>TITRES_STAT!C1918</f>
        <v>8.1999999999999993</v>
      </c>
      <c r="C1915" s="6">
        <f>TITRES_STAT!D1918</f>
        <v>7.1689999999999996</v>
      </c>
      <c r="D1915" s="6">
        <f>TITRES_STAT!E1918</f>
        <v>4468</v>
      </c>
      <c r="E1915" s="2">
        <f t="shared" si="116"/>
        <v>6523429</v>
      </c>
      <c r="F1915" s="6" t="str">
        <f t="shared" si="119"/>
        <v>BEARISH</v>
      </c>
      <c r="G1915" s="6" t="str">
        <f t="shared" si="118"/>
        <v>NEUTRAL</v>
      </c>
      <c r="H1915" s="6" t="str">
        <f t="shared" si="117"/>
        <v>CONFIRMED BEARISH</v>
      </c>
    </row>
    <row r="1916" spans="1:8" ht="13.5" x14ac:dyDescent="0.25">
      <c r="A1916" s="3">
        <f>TITRES_STAT!B1919</f>
        <v>44799</v>
      </c>
      <c r="B1916" s="6">
        <f>TITRES_STAT!C1919</f>
        <v>8.15</v>
      </c>
      <c r="C1916" s="6">
        <f>TITRES_STAT!D1919</f>
        <v>7.1253000000000002</v>
      </c>
      <c r="D1916" s="6">
        <f>TITRES_STAT!E1919</f>
        <v>7150</v>
      </c>
      <c r="E1916" s="2">
        <f t="shared" si="116"/>
        <v>6516279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CONFIRMED BEARISH</v>
      </c>
    </row>
    <row r="1917" spans="1:8" ht="13.5" x14ac:dyDescent="0.25">
      <c r="A1917" s="3">
        <f>TITRES_STAT!B1920</f>
        <v>44802</v>
      </c>
      <c r="B1917" s="6">
        <f>TITRES_STAT!C1920</f>
        <v>8.15</v>
      </c>
      <c r="C1917" s="6">
        <f>TITRES_STAT!D1920</f>
        <v>7.1253000000000002</v>
      </c>
      <c r="D1917" s="6">
        <f>TITRES_STAT!E1920</f>
        <v>5300</v>
      </c>
      <c r="E1917" s="2">
        <f t="shared" si="116"/>
        <v>6516279</v>
      </c>
      <c r="F1917" s="6" t="str">
        <f t="shared" si="119"/>
        <v>BEARISH</v>
      </c>
      <c r="G1917" s="6" t="str">
        <f t="shared" si="118"/>
        <v>NEUTRAL</v>
      </c>
      <c r="H1917" s="6" t="str">
        <f t="shared" si="117"/>
        <v>CONFIRMED BEARISH</v>
      </c>
    </row>
    <row r="1918" spans="1:8" ht="13.5" x14ac:dyDescent="0.25">
      <c r="A1918" s="3">
        <f>TITRES_STAT!B1921</f>
        <v>44803</v>
      </c>
      <c r="B1918" s="6">
        <f>TITRES_STAT!C1921</f>
        <v>8.19</v>
      </c>
      <c r="C1918" s="6">
        <f>TITRES_STAT!D1921</f>
        <v>7.1603000000000003</v>
      </c>
      <c r="D1918" s="6">
        <f>TITRES_STAT!E1921</f>
        <v>18152</v>
      </c>
      <c r="E1918" s="2">
        <f t="shared" si="116"/>
        <v>6534431</v>
      </c>
      <c r="F1918" s="6" t="str">
        <f t="shared" si="119"/>
        <v>BULLISH</v>
      </c>
      <c r="G1918" s="6" t="str">
        <f t="shared" si="118"/>
        <v>NEUTRAL</v>
      </c>
      <c r="H1918" s="6" t="str">
        <f t="shared" si="117"/>
        <v>BULLISH DIVERGENCE</v>
      </c>
    </row>
    <row r="1919" spans="1:8" ht="13.5" x14ac:dyDescent="0.25">
      <c r="A1919" s="3">
        <f>TITRES_STAT!B1922</f>
        <v>44804</v>
      </c>
      <c r="B1919" s="6">
        <f>TITRES_STAT!C1922</f>
        <v>8.18</v>
      </c>
      <c r="C1919" s="6">
        <f>TITRES_STAT!D1922</f>
        <v>7.1515000000000004</v>
      </c>
      <c r="D1919" s="6">
        <f>TITRES_STAT!E1922</f>
        <v>3370</v>
      </c>
      <c r="E1919" s="2">
        <f t="shared" si="116"/>
        <v>6531061</v>
      </c>
      <c r="F1919" s="6" t="str">
        <f t="shared" si="119"/>
        <v>BULLISH</v>
      </c>
      <c r="G1919" s="6" t="str">
        <f t="shared" si="118"/>
        <v>NEUTRAL</v>
      </c>
      <c r="H1919" s="6" t="str">
        <f t="shared" si="117"/>
        <v>CONFIRMED BULLISH</v>
      </c>
    </row>
    <row r="1920" spans="1:8" ht="13.5" x14ac:dyDescent="0.25">
      <c r="A1920" s="3">
        <f>TITRES_STAT!B1923</f>
        <v>44805</v>
      </c>
      <c r="B1920" s="6">
        <f>TITRES_STAT!C1923</f>
        <v>8.4</v>
      </c>
      <c r="C1920" s="6">
        <f>TITRES_STAT!D1923</f>
        <v>7.3438999999999997</v>
      </c>
      <c r="D1920" s="6">
        <f>TITRES_STAT!E1923</f>
        <v>489280</v>
      </c>
      <c r="E1920" s="2">
        <f t="shared" si="116"/>
        <v>7020341</v>
      </c>
      <c r="F1920" s="6" t="str">
        <f t="shared" si="119"/>
        <v>BULLISH</v>
      </c>
      <c r="G1920" s="6" t="str">
        <f t="shared" si="118"/>
        <v>STRONG</v>
      </c>
      <c r="H1920" s="6" t="str">
        <f t="shared" si="117"/>
        <v>CONFIRMED BULLISH</v>
      </c>
    </row>
    <row r="1921" spans="1:8" ht="13.5" x14ac:dyDescent="0.25">
      <c r="A1921" s="3">
        <f>TITRES_STAT!B1924</f>
        <v>44806</v>
      </c>
      <c r="B1921" s="6">
        <f>TITRES_STAT!C1924</f>
        <v>8.6</v>
      </c>
      <c r="C1921" s="6">
        <f>TITRES_STAT!D1924</f>
        <v>7.5186999999999999</v>
      </c>
      <c r="D1921" s="6">
        <f>TITRES_STAT!E1924</f>
        <v>611336</v>
      </c>
      <c r="E1921" s="2">
        <f t="shared" si="116"/>
        <v>7631677</v>
      </c>
      <c r="F1921" s="6" t="str">
        <f t="shared" si="119"/>
        <v>BULLISH</v>
      </c>
      <c r="G1921" s="6" t="str">
        <f t="shared" si="118"/>
        <v>STRONG</v>
      </c>
      <c r="H1921" s="6" t="str">
        <f t="shared" si="117"/>
        <v>CONFIRMED BULLISH</v>
      </c>
    </row>
    <row r="1922" spans="1:8" ht="13.5" x14ac:dyDescent="0.25">
      <c r="A1922" s="3">
        <f>TITRES_STAT!B1925</f>
        <v>44809</v>
      </c>
      <c r="B1922" s="6">
        <f>TITRES_STAT!C1925</f>
        <v>8.5</v>
      </c>
      <c r="C1922" s="6">
        <f>TITRES_STAT!D1925</f>
        <v>7.4313000000000002</v>
      </c>
      <c r="D1922" s="6">
        <f>TITRES_STAT!E1925</f>
        <v>78216</v>
      </c>
      <c r="E1922" s="2">
        <f t="shared" si="116"/>
        <v>7553461</v>
      </c>
      <c r="F1922" s="6" t="str">
        <f t="shared" si="119"/>
        <v>BULLISH</v>
      </c>
      <c r="G1922" s="6" t="str">
        <f t="shared" si="118"/>
        <v>STRONG</v>
      </c>
      <c r="H1922" s="6" t="str">
        <f t="shared" si="117"/>
        <v>CONFIRMED BULLISH</v>
      </c>
    </row>
    <row r="1923" spans="1:8" ht="13.5" x14ac:dyDescent="0.25">
      <c r="A1923" s="3">
        <f>TITRES_STAT!B1926</f>
        <v>44810</v>
      </c>
      <c r="B1923" s="6">
        <f>TITRES_STAT!C1926</f>
        <v>8.85</v>
      </c>
      <c r="C1923" s="6">
        <f>TITRES_STAT!D1926</f>
        <v>7.7373000000000003</v>
      </c>
      <c r="D1923" s="6">
        <f>TITRES_STAT!E1926</f>
        <v>256696</v>
      </c>
      <c r="E1923" s="2">
        <f t="shared" si="116"/>
        <v>7810157</v>
      </c>
      <c r="F1923" s="6" t="str">
        <f t="shared" si="119"/>
        <v>BULLISH</v>
      </c>
      <c r="G1923" s="6" t="str">
        <f t="shared" si="118"/>
        <v>STRONG</v>
      </c>
      <c r="H1923" s="6" t="str">
        <f t="shared" si="117"/>
        <v>CONFIRMED BULLISH</v>
      </c>
    </row>
    <row r="1924" spans="1:8" ht="13.5" x14ac:dyDescent="0.25">
      <c r="A1924" s="3">
        <f>TITRES_STAT!B1927</f>
        <v>44811</v>
      </c>
      <c r="B1924" s="6">
        <f>TITRES_STAT!C1927</f>
        <v>8.8000000000000007</v>
      </c>
      <c r="C1924" s="6">
        <f>TITRES_STAT!D1927</f>
        <v>7.6936</v>
      </c>
      <c r="D1924" s="6">
        <f>TITRES_STAT!E1927</f>
        <v>20252</v>
      </c>
      <c r="E1924" s="2">
        <f t="shared" ref="E1924:E1987" si="120">IF(B1924&gt;B1923, E1923+D1924, IF(B1924&lt;B1923, E1923-D1924, E1923))</f>
        <v>7789905</v>
      </c>
      <c r="F1924" s="6" t="str">
        <f t="shared" si="119"/>
        <v>BULLISH</v>
      </c>
      <c r="G1924" s="6" t="str">
        <f t="shared" si="118"/>
        <v>STRONG</v>
      </c>
      <c r="H1924" s="6" t="str">
        <f t="shared" si="117"/>
        <v>CONFIRMED BULLISH</v>
      </c>
    </row>
    <row r="1925" spans="1:8" ht="13.5" x14ac:dyDescent="0.25">
      <c r="A1925" s="3">
        <f>TITRES_STAT!B1928</f>
        <v>44812</v>
      </c>
      <c r="B1925" s="6">
        <f>TITRES_STAT!C1928</f>
        <v>9</v>
      </c>
      <c r="C1925" s="6">
        <f>TITRES_STAT!D1928</f>
        <v>7.8684000000000003</v>
      </c>
      <c r="D1925" s="6">
        <f>TITRES_STAT!E1928</f>
        <v>171017</v>
      </c>
      <c r="E1925" s="2">
        <f t="shared" si="120"/>
        <v>7960922</v>
      </c>
      <c r="F1925" s="6" t="str">
        <f t="shared" si="119"/>
        <v>BULLISH</v>
      </c>
      <c r="G1925" s="6" t="str">
        <f t="shared" si="118"/>
        <v>STRONG</v>
      </c>
      <c r="H1925" s="6" t="str">
        <f t="shared" si="117"/>
        <v>CONFIRMED BULLISH</v>
      </c>
    </row>
    <row r="1926" spans="1:8" ht="13.5" x14ac:dyDescent="0.25">
      <c r="A1926" s="3">
        <f>TITRES_STAT!B1929</f>
        <v>44813</v>
      </c>
      <c r="B1926" s="6">
        <f>TITRES_STAT!C1929</f>
        <v>9.0500000000000007</v>
      </c>
      <c r="C1926" s="6">
        <f>TITRES_STAT!D1929</f>
        <v>7.9122000000000003</v>
      </c>
      <c r="D1926" s="6">
        <f>TITRES_STAT!E1929</f>
        <v>277011</v>
      </c>
      <c r="E1926" s="2">
        <f t="shared" si="120"/>
        <v>8237933</v>
      </c>
      <c r="F1926" s="6" t="str">
        <f t="shared" si="119"/>
        <v>BULLISH</v>
      </c>
      <c r="G1926" s="6" t="str">
        <f t="shared" si="118"/>
        <v>STRONG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44816</v>
      </c>
      <c r="B1927" s="6">
        <f>TITRES_STAT!C1930</f>
        <v>9.23</v>
      </c>
      <c r="C1927" s="6">
        <f>TITRES_STAT!D1930</f>
        <v>8.0694999999999997</v>
      </c>
      <c r="D1927" s="6">
        <f>TITRES_STAT!E1930</f>
        <v>82477</v>
      </c>
      <c r="E1927" s="2">
        <f t="shared" si="120"/>
        <v>8320410</v>
      </c>
      <c r="F1927" s="6" t="str">
        <f t="shared" si="119"/>
        <v>BULLISH</v>
      </c>
      <c r="G1927" s="6" t="str">
        <f t="shared" ref="G1927:G1990" si="122">IF((E1927-E1922)/E1922 &gt; 0.02, "STRONG",
 IF((E1927-E1922)/E1922 &lt; -0.02, "WEAK", "NEUTRAL"))</f>
        <v>STRONG</v>
      </c>
      <c r="H1927" s="6" t="str">
        <f t="shared" si="121"/>
        <v>CONFIRMED BULLISH</v>
      </c>
    </row>
    <row r="1928" spans="1:8" ht="13.5" x14ac:dyDescent="0.25">
      <c r="A1928" s="3">
        <f>TITRES_STAT!B1931</f>
        <v>44817</v>
      </c>
      <c r="B1928" s="6">
        <f>TITRES_STAT!C1931</f>
        <v>9.4</v>
      </c>
      <c r="C1928" s="6">
        <f>TITRES_STAT!D1931</f>
        <v>8.2181999999999995</v>
      </c>
      <c r="D1928" s="6">
        <f>TITRES_STAT!E1931</f>
        <v>74387</v>
      </c>
      <c r="E1928" s="2">
        <f t="shared" si="120"/>
        <v>8394797</v>
      </c>
      <c r="F1928" s="6" t="str">
        <f t="shared" ref="F1928:F1991" si="123">IF(E1928&gt;E1923,"BULLISH",IF(E1928&lt;E1923,"BEARISH","NEUTRAL"))</f>
        <v>BULLISH</v>
      </c>
      <c r="G1928" s="6" t="str">
        <f t="shared" si="122"/>
        <v>STRONG</v>
      </c>
      <c r="H1928" s="6" t="str">
        <f t="shared" si="121"/>
        <v>CONFIRMED BULLISH</v>
      </c>
    </row>
    <row r="1929" spans="1:8" ht="13.5" x14ac:dyDescent="0.25">
      <c r="A1929" s="3">
        <f>TITRES_STAT!B1932</f>
        <v>44818</v>
      </c>
      <c r="B1929" s="6">
        <f>TITRES_STAT!C1932</f>
        <v>9.3800000000000008</v>
      </c>
      <c r="C1929" s="6">
        <f>TITRES_STAT!D1932</f>
        <v>8.2006999999999994</v>
      </c>
      <c r="D1929" s="6">
        <f>TITRES_STAT!E1932</f>
        <v>158787</v>
      </c>
      <c r="E1929" s="2">
        <f t="shared" si="120"/>
        <v>8236010</v>
      </c>
      <c r="F1929" s="6" t="str">
        <f t="shared" si="123"/>
        <v>BULLISH</v>
      </c>
      <c r="G1929" s="6" t="str">
        <f t="shared" si="122"/>
        <v>STRONG</v>
      </c>
      <c r="H1929" s="6" t="str">
        <f t="shared" si="121"/>
        <v>CONFIRMED BULLISH</v>
      </c>
    </row>
    <row r="1930" spans="1:8" ht="13.5" x14ac:dyDescent="0.25">
      <c r="A1930" s="3">
        <f>TITRES_STAT!B1933</f>
        <v>44819</v>
      </c>
      <c r="B1930" s="6">
        <f>TITRES_STAT!C1933</f>
        <v>9.24</v>
      </c>
      <c r="C1930" s="6">
        <f>TITRES_STAT!D1933</f>
        <v>8.0783000000000005</v>
      </c>
      <c r="D1930" s="6">
        <f>TITRES_STAT!E1933</f>
        <v>101927</v>
      </c>
      <c r="E1930" s="2">
        <f t="shared" si="120"/>
        <v>8134083</v>
      </c>
      <c r="F1930" s="6" t="str">
        <f t="shared" si="123"/>
        <v>BULLISH</v>
      </c>
      <c r="G1930" s="6" t="str">
        <f t="shared" si="122"/>
        <v>STRONG</v>
      </c>
      <c r="H1930" s="6" t="str">
        <f t="shared" si="121"/>
        <v>CONFIRMED BULLISH</v>
      </c>
    </row>
    <row r="1931" spans="1:8" ht="13.5" x14ac:dyDescent="0.25">
      <c r="A1931" s="3">
        <f>TITRES_STAT!B1934</f>
        <v>44820</v>
      </c>
      <c r="B1931" s="6">
        <f>TITRES_STAT!C1934</f>
        <v>9.3000000000000007</v>
      </c>
      <c r="C1931" s="6">
        <f>TITRES_STAT!D1934</f>
        <v>8.1306999999999992</v>
      </c>
      <c r="D1931" s="6">
        <f>TITRES_STAT!E1934</f>
        <v>191890</v>
      </c>
      <c r="E1931" s="2">
        <f t="shared" si="120"/>
        <v>8325973</v>
      </c>
      <c r="F1931" s="6" t="str">
        <f t="shared" si="123"/>
        <v>BULLISH</v>
      </c>
      <c r="G1931" s="6" t="str">
        <f t="shared" si="122"/>
        <v>NEUTRAL</v>
      </c>
      <c r="H1931" s="6" t="str">
        <f t="shared" si="121"/>
        <v>CONFIRMED BULLISH</v>
      </c>
    </row>
    <row r="1932" spans="1:8" ht="13.5" x14ac:dyDescent="0.25">
      <c r="A1932" s="3">
        <f>TITRES_STAT!B1935</f>
        <v>44823</v>
      </c>
      <c r="B1932" s="6">
        <f>TITRES_STAT!C1935</f>
        <v>9.3000000000000007</v>
      </c>
      <c r="C1932" s="6">
        <f>TITRES_STAT!D1935</f>
        <v>8.1306999999999992</v>
      </c>
      <c r="D1932" s="6">
        <f>TITRES_STAT!E1935</f>
        <v>91731</v>
      </c>
      <c r="E1932" s="2">
        <f t="shared" si="120"/>
        <v>8325973</v>
      </c>
      <c r="F1932" s="6" t="str">
        <f t="shared" si="123"/>
        <v>BULLISH</v>
      </c>
      <c r="G1932" s="6" t="str">
        <f t="shared" si="122"/>
        <v>NEUTRAL</v>
      </c>
      <c r="H1932" s="6" t="str">
        <f t="shared" si="121"/>
        <v>CONFIRMED BULLISH</v>
      </c>
    </row>
    <row r="1933" spans="1:8" ht="13.5" x14ac:dyDescent="0.25">
      <c r="A1933" s="3">
        <f>TITRES_STAT!B1936</f>
        <v>44824</v>
      </c>
      <c r="B1933" s="6">
        <f>TITRES_STAT!C1936</f>
        <v>9.33</v>
      </c>
      <c r="C1933" s="6">
        <f>TITRES_STAT!D1936</f>
        <v>8.157</v>
      </c>
      <c r="D1933" s="6">
        <f>TITRES_STAT!E1936</f>
        <v>16028</v>
      </c>
      <c r="E1933" s="2">
        <f t="shared" si="120"/>
        <v>8342001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CONFIRMED BEARISH</v>
      </c>
    </row>
    <row r="1934" spans="1:8" ht="13.5" x14ac:dyDescent="0.25">
      <c r="A1934" s="3">
        <f>TITRES_STAT!B1937</f>
        <v>44825</v>
      </c>
      <c r="B1934" s="6">
        <f>TITRES_STAT!C1937</f>
        <v>9.4600000000000009</v>
      </c>
      <c r="C1934" s="6">
        <f>TITRES_STAT!D1937</f>
        <v>8.2706</v>
      </c>
      <c r="D1934" s="6">
        <f>TITRES_STAT!E1937</f>
        <v>371216</v>
      </c>
      <c r="E1934" s="2">
        <f t="shared" si="120"/>
        <v>8713217</v>
      </c>
      <c r="F1934" s="6" t="str">
        <f t="shared" si="123"/>
        <v>BULLISH</v>
      </c>
      <c r="G1934" s="6" t="str">
        <f t="shared" si="122"/>
        <v>STRONG</v>
      </c>
      <c r="H1934" s="6" t="str">
        <f t="shared" si="121"/>
        <v>CONFIRMED BULLISH</v>
      </c>
    </row>
    <row r="1935" spans="1:8" ht="13.5" x14ac:dyDescent="0.25">
      <c r="A1935" s="3">
        <f>TITRES_STAT!B1938</f>
        <v>44826</v>
      </c>
      <c r="B1935" s="6">
        <f>TITRES_STAT!C1938</f>
        <v>9.4499999999999993</v>
      </c>
      <c r="C1935" s="6">
        <f>TITRES_STAT!D1938</f>
        <v>8.2619000000000007</v>
      </c>
      <c r="D1935" s="6">
        <f>TITRES_STAT!E1938</f>
        <v>298625</v>
      </c>
      <c r="E1935" s="2">
        <f t="shared" si="120"/>
        <v>8414592</v>
      </c>
      <c r="F1935" s="6" t="str">
        <f t="shared" si="123"/>
        <v>BULLISH</v>
      </c>
      <c r="G1935" s="6" t="str">
        <f t="shared" si="122"/>
        <v>STRONG</v>
      </c>
      <c r="H1935" s="6" t="str">
        <f t="shared" si="121"/>
        <v>CONFIRMED BULLISH</v>
      </c>
    </row>
    <row r="1936" spans="1:8" ht="13.5" x14ac:dyDescent="0.25">
      <c r="A1936" s="3">
        <f>TITRES_STAT!B1939</f>
        <v>44827</v>
      </c>
      <c r="B1936" s="6">
        <f>TITRES_STAT!C1939</f>
        <v>9.5500000000000007</v>
      </c>
      <c r="C1936" s="6">
        <f>TITRES_STAT!D1939</f>
        <v>8.3492999999999995</v>
      </c>
      <c r="D1936" s="6">
        <f>TITRES_STAT!E1939</f>
        <v>78947</v>
      </c>
      <c r="E1936" s="2">
        <f t="shared" si="120"/>
        <v>8493539</v>
      </c>
      <c r="F1936" s="6" t="str">
        <f t="shared" si="123"/>
        <v>BULLISH</v>
      </c>
      <c r="G1936" s="6" t="str">
        <f t="shared" si="122"/>
        <v>STRONG</v>
      </c>
      <c r="H1936" s="6" t="str">
        <f t="shared" si="121"/>
        <v>CONFIRMED BULLISH</v>
      </c>
    </row>
    <row r="1937" spans="1:8" ht="13.5" x14ac:dyDescent="0.25">
      <c r="A1937" s="3">
        <f>TITRES_STAT!B1940</f>
        <v>44830</v>
      </c>
      <c r="B1937" s="6">
        <f>TITRES_STAT!C1940</f>
        <v>9.74</v>
      </c>
      <c r="C1937" s="6">
        <f>TITRES_STAT!D1940</f>
        <v>8.5153999999999996</v>
      </c>
      <c r="D1937" s="6">
        <f>TITRES_STAT!E1940</f>
        <v>116901</v>
      </c>
      <c r="E1937" s="2">
        <f t="shared" si="120"/>
        <v>8610440</v>
      </c>
      <c r="F1937" s="6" t="str">
        <f t="shared" si="123"/>
        <v>BULLISH</v>
      </c>
      <c r="G1937" s="6" t="str">
        <f t="shared" si="122"/>
        <v>STRONG</v>
      </c>
      <c r="H1937" s="6" t="str">
        <f t="shared" si="121"/>
        <v>CONFIRMED BULLISH</v>
      </c>
    </row>
    <row r="1938" spans="1:8" ht="13.5" x14ac:dyDescent="0.25">
      <c r="A1938" s="3">
        <f>TITRES_STAT!B1941</f>
        <v>44831</v>
      </c>
      <c r="B1938" s="6">
        <f>TITRES_STAT!C1941</f>
        <v>9.67</v>
      </c>
      <c r="C1938" s="6">
        <f>TITRES_STAT!D1941</f>
        <v>8.4542000000000002</v>
      </c>
      <c r="D1938" s="6">
        <f>TITRES_STAT!E1941</f>
        <v>91810</v>
      </c>
      <c r="E1938" s="2">
        <f t="shared" si="120"/>
        <v>8518630</v>
      </c>
      <c r="F1938" s="6" t="str">
        <f t="shared" si="123"/>
        <v>BULLISH</v>
      </c>
      <c r="G1938" s="6" t="str">
        <f t="shared" si="122"/>
        <v>STRONG</v>
      </c>
      <c r="H1938" s="6" t="str">
        <f t="shared" si="121"/>
        <v>CONFIRMED BULLISH</v>
      </c>
    </row>
    <row r="1939" spans="1:8" ht="13.5" x14ac:dyDescent="0.25">
      <c r="A1939" s="3">
        <f>TITRES_STAT!B1942</f>
        <v>44832</v>
      </c>
      <c r="B1939" s="6">
        <f>TITRES_STAT!C1942</f>
        <v>9.7799999999999994</v>
      </c>
      <c r="C1939" s="6">
        <f>TITRES_STAT!D1942</f>
        <v>8.5503999999999998</v>
      </c>
      <c r="D1939" s="6">
        <f>TITRES_STAT!E1942</f>
        <v>239487</v>
      </c>
      <c r="E1939" s="2">
        <f t="shared" si="120"/>
        <v>8758117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CONFIRMED BULLISH</v>
      </c>
    </row>
    <row r="1940" spans="1:8" ht="13.5" x14ac:dyDescent="0.25">
      <c r="A1940" s="3">
        <f>TITRES_STAT!B1943</f>
        <v>44833</v>
      </c>
      <c r="B1940" s="6">
        <f>TITRES_STAT!C1943</f>
        <v>9.7899999999999991</v>
      </c>
      <c r="C1940" s="6">
        <f>TITRES_STAT!D1943</f>
        <v>8.5591000000000008</v>
      </c>
      <c r="D1940" s="6">
        <f>TITRES_STAT!E1943</f>
        <v>316157</v>
      </c>
      <c r="E1940" s="2">
        <f t="shared" si="120"/>
        <v>9074274</v>
      </c>
      <c r="F1940" s="6" t="str">
        <f t="shared" si="123"/>
        <v>BULLISH</v>
      </c>
      <c r="G1940" s="6" t="str">
        <f t="shared" si="122"/>
        <v>STRONG</v>
      </c>
      <c r="H1940" s="6" t="str">
        <f t="shared" si="121"/>
        <v>CONFIRMED BULLISH</v>
      </c>
    </row>
    <row r="1941" spans="1:8" ht="13.5" x14ac:dyDescent="0.25">
      <c r="A1941" s="3">
        <f>TITRES_STAT!B1944</f>
        <v>44834</v>
      </c>
      <c r="B1941" s="6">
        <f>TITRES_STAT!C1944</f>
        <v>9.6999999999999993</v>
      </c>
      <c r="C1941" s="6">
        <f>TITRES_STAT!D1944</f>
        <v>8.4803999999999995</v>
      </c>
      <c r="D1941" s="6">
        <f>TITRES_STAT!E1944</f>
        <v>51051</v>
      </c>
      <c r="E1941" s="2">
        <f t="shared" si="120"/>
        <v>9023223</v>
      </c>
      <c r="F1941" s="6" t="str">
        <f t="shared" si="123"/>
        <v>BULLISH</v>
      </c>
      <c r="G1941" s="6" t="str">
        <f t="shared" si="122"/>
        <v>STRONG</v>
      </c>
      <c r="H1941" s="6" t="str">
        <f t="shared" si="121"/>
        <v>CONFIRMED BULLISH</v>
      </c>
    </row>
    <row r="1942" spans="1:8" ht="13.5" x14ac:dyDescent="0.25">
      <c r="A1942" s="3">
        <f>TITRES_STAT!B1945</f>
        <v>44837</v>
      </c>
      <c r="B1942" s="6">
        <f>TITRES_STAT!C1945</f>
        <v>9.7200000000000006</v>
      </c>
      <c r="C1942" s="6">
        <f>TITRES_STAT!D1945</f>
        <v>8.4978999999999996</v>
      </c>
      <c r="D1942" s="6">
        <f>TITRES_STAT!E1945</f>
        <v>23709</v>
      </c>
      <c r="E1942" s="2">
        <f t="shared" si="120"/>
        <v>9046932</v>
      </c>
      <c r="F1942" s="6" t="str">
        <f t="shared" si="123"/>
        <v>BULLISH</v>
      </c>
      <c r="G1942" s="6" t="str">
        <f t="shared" si="122"/>
        <v>STRONG</v>
      </c>
      <c r="H1942" s="6" t="str">
        <f t="shared" si="121"/>
        <v>BULLISH DIVERGENCE</v>
      </c>
    </row>
    <row r="1943" spans="1:8" ht="13.5" x14ac:dyDescent="0.25">
      <c r="A1943" s="3">
        <f>TITRES_STAT!B1946</f>
        <v>44838</v>
      </c>
      <c r="B1943" s="6">
        <f>TITRES_STAT!C1946</f>
        <v>9.8000000000000007</v>
      </c>
      <c r="C1943" s="6">
        <f>TITRES_STAT!D1946</f>
        <v>8.5678999999999998</v>
      </c>
      <c r="D1943" s="6">
        <f>TITRES_STAT!E1946</f>
        <v>331263</v>
      </c>
      <c r="E1943" s="2">
        <f t="shared" si="120"/>
        <v>9378195</v>
      </c>
      <c r="F1943" s="6" t="str">
        <f t="shared" si="123"/>
        <v>BULLISH</v>
      </c>
      <c r="G1943" s="6" t="str">
        <f t="shared" si="122"/>
        <v>STRONG</v>
      </c>
      <c r="H1943" s="6" t="str">
        <f t="shared" si="121"/>
        <v>CONFIRMED BULLISH</v>
      </c>
    </row>
    <row r="1944" spans="1:8" ht="13.5" x14ac:dyDescent="0.25">
      <c r="A1944" s="3">
        <f>TITRES_STAT!B1947</f>
        <v>44839</v>
      </c>
      <c r="B1944" s="6">
        <f>TITRES_STAT!C1947</f>
        <v>9.82</v>
      </c>
      <c r="C1944" s="6">
        <f>TITRES_STAT!D1947</f>
        <v>8.5853000000000002</v>
      </c>
      <c r="D1944" s="6">
        <f>TITRES_STAT!E1947</f>
        <v>248129</v>
      </c>
      <c r="E1944" s="2">
        <f t="shared" si="120"/>
        <v>9626324</v>
      </c>
      <c r="F1944" s="6" t="str">
        <f t="shared" si="123"/>
        <v>BULLISH</v>
      </c>
      <c r="G1944" s="6" t="str">
        <f t="shared" si="122"/>
        <v>STRONG</v>
      </c>
      <c r="H1944" s="6" t="str">
        <f t="shared" si="121"/>
        <v>CONFIRMED BULLISH</v>
      </c>
    </row>
    <row r="1945" spans="1:8" ht="13.5" x14ac:dyDescent="0.25">
      <c r="A1945" s="3">
        <f>TITRES_STAT!B1948</f>
        <v>44840</v>
      </c>
      <c r="B1945" s="6">
        <f>TITRES_STAT!C1948</f>
        <v>9.75</v>
      </c>
      <c r="C1945" s="6">
        <f>TITRES_STAT!D1948</f>
        <v>8.5241000000000007</v>
      </c>
      <c r="D1945" s="6">
        <f>TITRES_STAT!E1948</f>
        <v>1337800</v>
      </c>
      <c r="E1945" s="2">
        <f t="shared" si="120"/>
        <v>8288524</v>
      </c>
      <c r="F1945" s="6" t="str">
        <f t="shared" si="123"/>
        <v>BEARISH</v>
      </c>
      <c r="G1945" s="6" t="str">
        <f t="shared" si="122"/>
        <v>WEAK</v>
      </c>
      <c r="H1945" s="6" t="str">
        <f t="shared" si="121"/>
        <v>CONFIRMED BEARISH</v>
      </c>
    </row>
    <row r="1946" spans="1:8" ht="13.5" x14ac:dyDescent="0.25">
      <c r="A1946" s="3">
        <f>TITRES_STAT!B1949</f>
        <v>44841</v>
      </c>
      <c r="B1946" s="6">
        <f>TITRES_STAT!C1949</f>
        <v>9.5</v>
      </c>
      <c r="C1946" s="6">
        <f>TITRES_STAT!D1949</f>
        <v>8.3056000000000001</v>
      </c>
      <c r="D1946" s="6">
        <f>TITRES_STAT!E1949</f>
        <v>113880</v>
      </c>
      <c r="E1946" s="2">
        <f t="shared" si="120"/>
        <v>8174644</v>
      </c>
      <c r="F1946" s="6" t="str">
        <f t="shared" si="123"/>
        <v>BEARISH</v>
      </c>
      <c r="G1946" s="6" t="str">
        <f t="shared" si="122"/>
        <v>WEAK</v>
      </c>
      <c r="H1946" s="6" t="str">
        <f t="shared" si="121"/>
        <v>CONFIRMED BEARISH</v>
      </c>
    </row>
    <row r="1947" spans="1:8" ht="13.5" x14ac:dyDescent="0.25">
      <c r="A1947" s="3">
        <f>TITRES_STAT!B1950</f>
        <v>44844</v>
      </c>
      <c r="B1947" s="6">
        <f>TITRES_STAT!C1950</f>
        <v>9.6</v>
      </c>
      <c r="C1947" s="6">
        <f>TITRES_STAT!D1950</f>
        <v>8.3930000000000007</v>
      </c>
      <c r="D1947" s="6">
        <f>TITRES_STAT!E1950</f>
        <v>94472</v>
      </c>
      <c r="E1947" s="2">
        <f t="shared" si="120"/>
        <v>8269116</v>
      </c>
      <c r="F1947" s="6" t="str">
        <f t="shared" si="123"/>
        <v>BEARISH</v>
      </c>
      <c r="G1947" s="6" t="str">
        <f t="shared" si="122"/>
        <v>WEAK</v>
      </c>
      <c r="H1947" s="6" t="str">
        <f t="shared" si="121"/>
        <v>CONFIRMED BEARISH</v>
      </c>
    </row>
    <row r="1948" spans="1:8" ht="13.5" x14ac:dyDescent="0.25">
      <c r="A1948" s="3">
        <f>TITRES_STAT!B1951</f>
        <v>44845</v>
      </c>
      <c r="B1948" s="6">
        <f>TITRES_STAT!C1951</f>
        <v>9.6</v>
      </c>
      <c r="C1948" s="6">
        <f>TITRES_STAT!D1951</f>
        <v>8.3930000000000007</v>
      </c>
      <c r="D1948" s="6">
        <f>TITRES_STAT!E1951</f>
        <v>126988</v>
      </c>
      <c r="E1948" s="2">
        <f t="shared" si="120"/>
        <v>8269116</v>
      </c>
      <c r="F1948" s="6" t="str">
        <f t="shared" si="123"/>
        <v>BEARISH</v>
      </c>
      <c r="G1948" s="6" t="str">
        <f t="shared" si="122"/>
        <v>WEAK</v>
      </c>
      <c r="H1948" s="6" t="str">
        <f t="shared" si="121"/>
        <v>CONFIRMED BEARISH</v>
      </c>
    </row>
    <row r="1949" spans="1:8" ht="13.5" x14ac:dyDescent="0.25">
      <c r="A1949" s="3">
        <f>TITRES_STAT!B1952</f>
        <v>44846</v>
      </c>
      <c r="B1949" s="6">
        <f>TITRES_STAT!C1952</f>
        <v>9.65</v>
      </c>
      <c r="C1949" s="6">
        <f>TITRES_STAT!D1952</f>
        <v>8.4367000000000001</v>
      </c>
      <c r="D1949" s="6">
        <f>TITRES_STAT!E1952</f>
        <v>11859</v>
      </c>
      <c r="E1949" s="2">
        <f t="shared" si="120"/>
        <v>8280975</v>
      </c>
      <c r="F1949" s="6" t="str">
        <f t="shared" si="123"/>
        <v>BEARISH</v>
      </c>
      <c r="G1949" s="6" t="str">
        <f t="shared" si="122"/>
        <v>WEAK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9.65</v>
      </c>
      <c r="C1950" s="6">
        <f>TITRES_STAT!D1953</f>
        <v>8.4367000000000001</v>
      </c>
      <c r="D1950" s="6">
        <f>TITRES_STAT!E1953</f>
        <v>3798</v>
      </c>
      <c r="E1950" s="2">
        <f t="shared" si="120"/>
        <v>8280975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9.75</v>
      </c>
      <c r="C1951" s="6">
        <f>TITRES_STAT!D1954</f>
        <v>8.5241000000000007</v>
      </c>
      <c r="D1951" s="6">
        <f>TITRES_STAT!E1954</f>
        <v>232811</v>
      </c>
      <c r="E1951" s="2">
        <f t="shared" si="120"/>
        <v>8513786</v>
      </c>
      <c r="F1951" s="6" t="str">
        <f t="shared" si="123"/>
        <v>BULLISH</v>
      </c>
      <c r="G1951" s="6" t="str">
        <f t="shared" si="122"/>
        <v>STRONG</v>
      </c>
      <c r="H1951" s="6" t="str">
        <f t="shared" si="121"/>
        <v>CONFIRMED BULLISH</v>
      </c>
    </row>
    <row r="1952" spans="1:8" ht="13.5" x14ac:dyDescent="0.25">
      <c r="A1952" s="3">
        <f>TITRES_STAT!B1955</f>
        <v>44851</v>
      </c>
      <c r="B1952" s="6">
        <f>TITRES_STAT!C1955</f>
        <v>9.85</v>
      </c>
      <c r="C1952" s="6">
        <f>TITRES_STAT!D1955</f>
        <v>8.6115999999999993</v>
      </c>
      <c r="D1952" s="6">
        <f>TITRES_STAT!E1955</f>
        <v>420153</v>
      </c>
      <c r="E1952" s="2">
        <f t="shared" si="120"/>
        <v>8933939</v>
      </c>
      <c r="F1952" s="6" t="str">
        <f t="shared" si="123"/>
        <v>BULLISH</v>
      </c>
      <c r="G1952" s="6" t="str">
        <f t="shared" si="122"/>
        <v>STRONG</v>
      </c>
      <c r="H1952" s="6" t="str">
        <f t="shared" si="121"/>
        <v>CONFIRMED BULLISH</v>
      </c>
    </row>
    <row r="1953" spans="1:8" ht="13.5" x14ac:dyDescent="0.25">
      <c r="A1953" s="3">
        <f>TITRES_STAT!B1956</f>
        <v>44852</v>
      </c>
      <c r="B1953" s="6">
        <f>TITRES_STAT!C1956</f>
        <v>9.7899999999999991</v>
      </c>
      <c r="C1953" s="6">
        <f>TITRES_STAT!D1956</f>
        <v>8.5591000000000008</v>
      </c>
      <c r="D1953" s="6">
        <f>TITRES_STAT!E1956</f>
        <v>50683</v>
      </c>
      <c r="E1953" s="2">
        <f t="shared" si="120"/>
        <v>8883256</v>
      </c>
      <c r="F1953" s="6" t="str">
        <f t="shared" si="123"/>
        <v>BULLISH</v>
      </c>
      <c r="G1953" s="6" t="str">
        <f t="shared" si="122"/>
        <v>STRONG</v>
      </c>
      <c r="H1953" s="6" t="str">
        <f t="shared" si="121"/>
        <v>CONFIRMED BULLISH</v>
      </c>
    </row>
    <row r="1954" spans="1:8" ht="13.5" x14ac:dyDescent="0.25">
      <c r="A1954" s="3">
        <f>TITRES_STAT!B1957</f>
        <v>44853</v>
      </c>
      <c r="B1954" s="6">
        <f>TITRES_STAT!C1957</f>
        <v>9.6999999999999993</v>
      </c>
      <c r="C1954" s="6">
        <f>TITRES_STAT!D1957</f>
        <v>8.4803999999999995</v>
      </c>
      <c r="D1954" s="6">
        <f>TITRES_STAT!E1957</f>
        <v>7532</v>
      </c>
      <c r="E1954" s="2">
        <f t="shared" si="120"/>
        <v>8875724</v>
      </c>
      <c r="F1954" s="6" t="str">
        <f t="shared" si="123"/>
        <v>BULLISH</v>
      </c>
      <c r="G1954" s="6" t="str">
        <f t="shared" si="122"/>
        <v>STRONG</v>
      </c>
      <c r="H1954" s="6" t="str">
        <f t="shared" si="121"/>
        <v>CONFIRMED BULLISH</v>
      </c>
    </row>
    <row r="1955" spans="1:8" ht="13.5" x14ac:dyDescent="0.25">
      <c r="A1955" s="3">
        <f>TITRES_STAT!B1958</f>
        <v>44854</v>
      </c>
      <c r="B1955" s="6">
        <f>TITRES_STAT!C1958</f>
        <v>9.7200000000000006</v>
      </c>
      <c r="C1955" s="6">
        <f>TITRES_STAT!D1958</f>
        <v>8.4978999999999996</v>
      </c>
      <c r="D1955" s="6">
        <f>TITRES_STAT!E1958</f>
        <v>290916</v>
      </c>
      <c r="E1955" s="2">
        <f t="shared" si="120"/>
        <v>9166640</v>
      </c>
      <c r="F1955" s="6" t="str">
        <f t="shared" si="123"/>
        <v>BULLISH</v>
      </c>
      <c r="G1955" s="6" t="str">
        <f t="shared" si="122"/>
        <v>STRONG</v>
      </c>
      <c r="H1955" s="6" t="str">
        <f t="shared" si="121"/>
        <v>CONFIRMED BULLISH</v>
      </c>
    </row>
    <row r="1956" spans="1:8" ht="13.5" x14ac:dyDescent="0.25">
      <c r="A1956" s="3">
        <f>TITRES_STAT!B1959</f>
        <v>44855</v>
      </c>
      <c r="B1956" s="6">
        <f>TITRES_STAT!C1959</f>
        <v>9.6999999999999993</v>
      </c>
      <c r="C1956" s="6">
        <f>TITRES_STAT!D1959</f>
        <v>8.4803999999999995</v>
      </c>
      <c r="D1956" s="6">
        <f>TITRES_STAT!E1959</f>
        <v>4488</v>
      </c>
      <c r="E1956" s="2">
        <f t="shared" si="120"/>
        <v>9162152</v>
      </c>
      <c r="F1956" s="6" t="str">
        <f t="shared" si="123"/>
        <v>BULLISH</v>
      </c>
      <c r="G1956" s="6" t="str">
        <f t="shared" si="122"/>
        <v>STRONG</v>
      </c>
      <c r="H1956" s="6" t="str">
        <f t="shared" si="121"/>
        <v>BULLISH DIVERGENCE</v>
      </c>
    </row>
    <row r="1957" spans="1:8" ht="13.5" x14ac:dyDescent="0.25">
      <c r="A1957" s="3">
        <f>TITRES_STAT!B1960</f>
        <v>44858</v>
      </c>
      <c r="B1957" s="6">
        <f>TITRES_STAT!C1960</f>
        <v>9.69</v>
      </c>
      <c r="C1957" s="6">
        <f>TITRES_STAT!D1960</f>
        <v>8.4717000000000002</v>
      </c>
      <c r="D1957" s="6">
        <f>TITRES_STAT!E1960</f>
        <v>1251</v>
      </c>
      <c r="E1957" s="2">
        <f t="shared" si="120"/>
        <v>9160901</v>
      </c>
      <c r="F1957" s="6" t="str">
        <f t="shared" si="123"/>
        <v>BULLISH</v>
      </c>
      <c r="G1957" s="6" t="str">
        <f t="shared" si="122"/>
        <v>STRONG</v>
      </c>
      <c r="H1957" s="6" t="str">
        <f t="shared" si="121"/>
        <v>BULLISH DIVERGENCE</v>
      </c>
    </row>
    <row r="1958" spans="1:8" ht="13.5" x14ac:dyDescent="0.25">
      <c r="A1958" s="3">
        <f>TITRES_STAT!B1961</f>
        <v>44859</v>
      </c>
      <c r="B1958" s="6">
        <f>TITRES_STAT!C1961</f>
        <v>9.69</v>
      </c>
      <c r="C1958" s="6">
        <f>TITRES_STAT!D1961</f>
        <v>8.4717000000000002</v>
      </c>
      <c r="D1958" s="6">
        <f>TITRES_STAT!E1961</f>
        <v>37224</v>
      </c>
      <c r="E1958" s="2">
        <f t="shared" si="120"/>
        <v>9160901</v>
      </c>
      <c r="F1958" s="6" t="str">
        <f t="shared" si="123"/>
        <v>BULLISH</v>
      </c>
      <c r="G1958" s="6" t="str">
        <f t="shared" si="122"/>
        <v>STRONG</v>
      </c>
      <c r="H1958" s="6" t="str">
        <f t="shared" si="121"/>
        <v>BULLISH DIVERGENCE</v>
      </c>
    </row>
    <row r="1959" spans="1:8" ht="13.5" x14ac:dyDescent="0.25">
      <c r="A1959" s="3">
        <f>TITRES_STAT!B1962</f>
        <v>44860</v>
      </c>
      <c r="B1959" s="6">
        <f>TITRES_STAT!C1962</f>
        <v>9.65</v>
      </c>
      <c r="C1959" s="6">
        <f>TITRES_STAT!D1962</f>
        <v>8.4367000000000001</v>
      </c>
      <c r="D1959" s="6">
        <f>TITRES_STAT!E1962</f>
        <v>3585</v>
      </c>
      <c r="E1959" s="2">
        <f t="shared" si="120"/>
        <v>9157316</v>
      </c>
      <c r="F1959" s="6" t="str">
        <f t="shared" si="123"/>
        <v>BULLISH</v>
      </c>
      <c r="G1959" s="6" t="str">
        <f t="shared" si="122"/>
        <v>STRONG</v>
      </c>
      <c r="H1959" s="6" t="str">
        <f t="shared" si="121"/>
        <v>BULLISH DIVERGENCE</v>
      </c>
    </row>
    <row r="1960" spans="1:8" ht="13.5" x14ac:dyDescent="0.25">
      <c r="A1960" s="3">
        <f>TITRES_STAT!B1963</f>
        <v>44861</v>
      </c>
      <c r="B1960" s="6">
        <f>TITRES_STAT!C1963</f>
        <v>9.64</v>
      </c>
      <c r="C1960" s="6">
        <f>TITRES_STAT!D1963</f>
        <v>8.4280000000000008</v>
      </c>
      <c r="D1960" s="6">
        <f>TITRES_STAT!E1963</f>
        <v>82539</v>
      </c>
      <c r="E1960" s="2">
        <f t="shared" si="120"/>
        <v>9074777</v>
      </c>
      <c r="F1960" s="6" t="str">
        <f t="shared" si="123"/>
        <v>BEARISH</v>
      </c>
      <c r="G1960" s="6" t="str">
        <f t="shared" si="122"/>
        <v>NEUTRAL</v>
      </c>
      <c r="H1960" s="6" t="str">
        <f t="shared" si="121"/>
        <v>CONFIRMED BEARISH</v>
      </c>
    </row>
    <row r="1961" spans="1:8" ht="13.5" x14ac:dyDescent="0.25">
      <c r="A1961" s="3">
        <f>TITRES_STAT!B1964</f>
        <v>44862</v>
      </c>
      <c r="B1961" s="6">
        <f>TITRES_STAT!C1964</f>
        <v>9.58</v>
      </c>
      <c r="C1961" s="6">
        <f>TITRES_STAT!D1964</f>
        <v>8.3755000000000006</v>
      </c>
      <c r="D1961" s="6">
        <f>TITRES_STAT!E1964</f>
        <v>13048</v>
      </c>
      <c r="E1961" s="2">
        <f t="shared" si="120"/>
        <v>9061729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9.4</v>
      </c>
      <c r="C1962" s="6">
        <f>TITRES_STAT!D1965</f>
        <v>8.2181999999999995</v>
      </c>
      <c r="D1962" s="6">
        <f>TITRES_STAT!E1965</f>
        <v>14763</v>
      </c>
      <c r="E1962" s="2">
        <f t="shared" si="120"/>
        <v>9046966</v>
      </c>
      <c r="F1962" s="6" t="str">
        <f t="shared" si="123"/>
        <v>BEARISH</v>
      </c>
      <c r="G1962" s="6" t="str">
        <f t="shared" si="122"/>
        <v>NEUTRAL</v>
      </c>
      <c r="H1962" s="6" t="str">
        <f t="shared" si="121"/>
        <v>CONFIRMED BEARISH</v>
      </c>
    </row>
    <row r="1963" spans="1:8" ht="13.5" x14ac:dyDescent="0.25">
      <c r="A1963" s="3">
        <f>TITRES_STAT!B1966</f>
        <v>44866</v>
      </c>
      <c r="B1963" s="6">
        <f>TITRES_STAT!C1966</f>
        <v>9.5</v>
      </c>
      <c r="C1963" s="6">
        <f>TITRES_STAT!D1966</f>
        <v>8.3056000000000001</v>
      </c>
      <c r="D1963" s="6">
        <f>TITRES_STAT!E1966</f>
        <v>26173</v>
      </c>
      <c r="E1963" s="2">
        <f t="shared" si="120"/>
        <v>9073139</v>
      </c>
      <c r="F1963" s="6" t="str">
        <f t="shared" si="123"/>
        <v>BEARISH</v>
      </c>
      <c r="G1963" s="6" t="str">
        <f t="shared" si="122"/>
        <v>NEUTRAL</v>
      </c>
      <c r="H1963" s="6" t="str">
        <f t="shared" si="121"/>
        <v>CONFIRMED BEARISH</v>
      </c>
    </row>
    <row r="1964" spans="1:8" ht="13.5" x14ac:dyDescent="0.25">
      <c r="A1964" s="3">
        <f>TITRES_STAT!B1967</f>
        <v>44867</v>
      </c>
      <c r="B1964" s="6">
        <f>TITRES_STAT!C1967</f>
        <v>9.4</v>
      </c>
      <c r="C1964" s="6">
        <f>TITRES_STAT!D1967</f>
        <v>8.2181999999999995</v>
      </c>
      <c r="D1964" s="6">
        <f>TITRES_STAT!E1967</f>
        <v>2952</v>
      </c>
      <c r="E1964" s="2">
        <f t="shared" si="120"/>
        <v>9070187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9.5399999999999991</v>
      </c>
      <c r="C1965" s="6">
        <f>TITRES_STAT!D1968</f>
        <v>8.3406000000000002</v>
      </c>
      <c r="D1965" s="6">
        <f>TITRES_STAT!E1968</f>
        <v>37641</v>
      </c>
      <c r="E1965" s="2">
        <f t="shared" si="120"/>
        <v>9107828</v>
      </c>
      <c r="F1965" s="6" t="str">
        <f t="shared" si="123"/>
        <v>BULLISH</v>
      </c>
      <c r="G1965" s="6" t="str">
        <f t="shared" si="122"/>
        <v>NEUTRAL</v>
      </c>
      <c r="H1965" s="6" t="str">
        <f t="shared" si="121"/>
        <v>BULLISH DIVERGENCE</v>
      </c>
    </row>
    <row r="1966" spans="1:8" ht="13.5" x14ac:dyDescent="0.25">
      <c r="A1966" s="3">
        <f>TITRES_STAT!B1969</f>
        <v>44869</v>
      </c>
      <c r="B1966" s="6">
        <f>TITRES_STAT!C1969</f>
        <v>9.5</v>
      </c>
      <c r="C1966" s="6">
        <f>TITRES_STAT!D1969</f>
        <v>8.3056000000000001</v>
      </c>
      <c r="D1966" s="6">
        <f>TITRES_STAT!E1969</f>
        <v>37456</v>
      </c>
      <c r="E1966" s="2">
        <f t="shared" si="120"/>
        <v>9070372</v>
      </c>
      <c r="F1966" s="6" t="str">
        <f t="shared" si="123"/>
        <v>BULLISH</v>
      </c>
      <c r="G1966" s="6" t="str">
        <f t="shared" si="122"/>
        <v>NEUTRAL</v>
      </c>
      <c r="H1966" s="6" t="str">
        <f t="shared" si="121"/>
        <v>BULLISH DIVERGENCE</v>
      </c>
    </row>
    <row r="1967" spans="1:8" ht="13.5" x14ac:dyDescent="0.25">
      <c r="A1967" s="3">
        <f>TITRES_STAT!B1970</f>
        <v>44872</v>
      </c>
      <c r="B1967" s="6">
        <f>TITRES_STAT!C1970</f>
        <v>9.49</v>
      </c>
      <c r="C1967" s="6">
        <f>TITRES_STAT!D1970</f>
        <v>8.2967999999999993</v>
      </c>
      <c r="D1967" s="6">
        <f>TITRES_STAT!E1970</f>
        <v>7103</v>
      </c>
      <c r="E1967" s="2">
        <f t="shared" si="120"/>
        <v>9063269</v>
      </c>
      <c r="F1967" s="6" t="str">
        <f t="shared" si="123"/>
        <v>BULLISH</v>
      </c>
      <c r="G1967" s="6" t="str">
        <f t="shared" si="122"/>
        <v>NEUTRAL</v>
      </c>
      <c r="H1967" s="6" t="str">
        <f t="shared" si="121"/>
        <v>CONFIRMED BULLISH</v>
      </c>
    </row>
    <row r="1968" spans="1:8" ht="13.5" x14ac:dyDescent="0.25">
      <c r="A1968" s="3">
        <f>TITRES_STAT!B1971</f>
        <v>44873</v>
      </c>
      <c r="B1968" s="6">
        <f>TITRES_STAT!C1971</f>
        <v>9.4600000000000009</v>
      </c>
      <c r="C1968" s="6">
        <f>TITRES_STAT!D1971</f>
        <v>8.2706</v>
      </c>
      <c r="D1968" s="6">
        <f>TITRES_STAT!E1971</f>
        <v>19483</v>
      </c>
      <c r="E1968" s="2">
        <f t="shared" si="120"/>
        <v>9043786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9.4</v>
      </c>
      <c r="C1969" s="6">
        <f>TITRES_STAT!D1972</f>
        <v>8.2181999999999995</v>
      </c>
      <c r="D1969" s="6">
        <f>TITRES_STAT!E1972</f>
        <v>14180</v>
      </c>
      <c r="E1969" s="2">
        <f t="shared" si="120"/>
        <v>9029606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NEUTRAL</v>
      </c>
    </row>
    <row r="1970" spans="1:8" ht="13.5" x14ac:dyDescent="0.25">
      <c r="A1970" s="3">
        <f>TITRES_STAT!B1973</f>
        <v>44875</v>
      </c>
      <c r="B1970" s="6">
        <f>TITRES_STAT!C1973</f>
        <v>9.39</v>
      </c>
      <c r="C1970" s="6">
        <f>TITRES_STAT!D1973</f>
        <v>8.2094000000000005</v>
      </c>
      <c r="D1970" s="6">
        <f>TITRES_STAT!E1973</f>
        <v>9239</v>
      </c>
      <c r="E1970" s="2">
        <f t="shared" si="120"/>
        <v>9020367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CONFIRMED BEARISH</v>
      </c>
    </row>
    <row r="1971" spans="1:8" ht="13.5" x14ac:dyDescent="0.25">
      <c r="A1971" s="3">
        <f>TITRES_STAT!B1974</f>
        <v>44876</v>
      </c>
      <c r="B1971" s="6">
        <f>TITRES_STAT!C1974</f>
        <v>9.3000000000000007</v>
      </c>
      <c r="C1971" s="6">
        <f>TITRES_STAT!D1974</f>
        <v>8.1306999999999992</v>
      </c>
      <c r="D1971" s="6">
        <f>TITRES_STAT!E1974</f>
        <v>22497</v>
      </c>
      <c r="E1971" s="2">
        <f t="shared" si="120"/>
        <v>8997870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CONFIRMED BEARISH</v>
      </c>
    </row>
    <row r="1972" spans="1:8" ht="13.5" x14ac:dyDescent="0.25">
      <c r="A1972" s="3">
        <f>TITRES_STAT!B1975</f>
        <v>44879</v>
      </c>
      <c r="B1972" s="6">
        <f>TITRES_STAT!C1975</f>
        <v>9.39</v>
      </c>
      <c r="C1972" s="6">
        <f>TITRES_STAT!D1975</f>
        <v>8.2094000000000005</v>
      </c>
      <c r="D1972" s="6">
        <f>TITRES_STAT!E1975</f>
        <v>20703</v>
      </c>
      <c r="E1972" s="2">
        <f t="shared" si="120"/>
        <v>9018573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CONFIRMED BEARISH</v>
      </c>
    </row>
    <row r="1973" spans="1:8" ht="13.5" x14ac:dyDescent="0.25">
      <c r="A1973" s="3">
        <f>TITRES_STAT!B1976</f>
        <v>44880</v>
      </c>
      <c r="B1973" s="6">
        <f>TITRES_STAT!C1976</f>
        <v>9.3800000000000008</v>
      </c>
      <c r="C1973" s="6">
        <f>TITRES_STAT!D1976</f>
        <v>8.2006999999999994</v>
      </c>
      <c r="D1973" s="6">
        <f>TITRES_STAT!E1976</f>
        <v>14376</v>
      </c>
      <c r="E1973" s="2">
        <f t="shared" si="120"/>
        <v>9004197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9.3000000000000007</v>
      </c>
      <c r="C1974" s="6">
        <f>TITRES_STAT!D1977</f>
        <v>8.1306999999999992</v>
      </c>
      <c r="D1974" s="6">
        <f>TITRES_STAT!E1977</f>
        <v>9578</v>
      </c>
      <c r="E1974" s="2">
        <f t="shared" si="120"/>
        <v>8994619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CONFIRMED BEARISH</v>
      </c>
    </row>
    <row r="1975" spans="1:8" ht="13.5" x14ac:dyDescent="0.25">
      <c r="A1975" s="3">
        <f>TITRES_STAT!B1978</f>
        <v>44882</v>
      </c>
      <c r="B1975" s="6">
        <f>TITRES_STAT!C1978</f>
        <v>9.1999999999999993</v>
      </c>
      <c r="C1975" s="6">
        <f>TITRES_STAT!D1978</f>
        <v>8.0433000000000003</v>
      </c>
      <c r="D1975" s="6">
        <f>TITRES_STAT!E1978</f>
        <v>6503</v>
      </c>
      <c r="E1975" s="2">
        <f t="shared" si="120"/>
        <v>8988116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9.3699999999999992</v>
      </c>
      <c r="C1976" s="6">
        <f>TITRES_STAT!D1979</f>
        <v>8.1919000000000004</v>
      </c>
      <c r="D1976" s="6">
        <f>TITRES_STAT!E1979</f>
        <v>16155</v>
      </c>
      <c r="E1976" s="2">
        <f t="shared" si="120"/>
        <v>9004271</v>
      </c>
      <c r="F1976" s="6" t="str">
        <f t="shared" si="123"/>
        <v>BULLISH</v>
      </c>
      <c r="G1976" s="6" t="str">
        <f t="shared" si="122"/>
        <v>NEUTRAL</v>
      </c>
      <c r="H1976" s="6" t="str">
        <f t="shared" si="121"/>
        <v>CONFIRMED BULLISH</v>
      </c>
    </row>
    <row r="1977" spans="1:8" ht="13.5" x14ac:dyDescent="0.25">
      <c r="A1977" s="3">
        <f>TITRES_STAT!B1980</f>
        <v>44886</v>
      </c>
      <c r="B1977" s="6">
        <f>TITRES_STAT!C1980</f>
        <v>9.0500000000000007</v>
      </c>
      <c r="C1977" s="6">
        <f>TITRES_STAT!D1980</f>
        <v>7.9122000000000003</v>
      </c>
      <c r="D1977" s="6">
        <f>TITRES_STAT!E1980</f>
        <v>32992</v>
      </c>
      <c r="E1977" s="2">
        <f t="shared" si="120"/>
        <v>8971279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CONFIRMED BEARISH</v>
      </c>
    </row>
    <row r="1978" spans="1:8" ht="13.5" x14ac:dyDescent="0.25">
      <c r="A1978" s="3">
        <f>TITRES_STAT!B1981</f>
        <v>44887</v>
      </c>
      <c r="B1978" s="6">
        <f>TITRES_STAT!C1981</f>
        <v>9.1999999999999993</v>
      </c>
      <c r="C1978" s="6">
        <f>TITRES_STAT!D1981</f>
        <v>8.0433000000000003</v>
      </c>
      <c r="D1978" s="6">
        <f>TITRES_STAT!E1981</f>
        <v>119414</v>
      </c>
      <c r="E1978" s="2">
        <f t="shared" si="120"/>
        <v>9090693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BULLISH DIVERGENCE</v>
      </c>
    </row>
    <row r="1979" spans="1:8" ht="13.5" x14ac:dyDescent="0.25">
      <c r="A1979" s="3">
        <f>TITRES_STAT!B1982</f>
        <v>44888</v>
      </c>
      <c r="B1979" s="6">
        <f>TITRES_STAT!C1982</f>
        <v>9.1999999999999993</v>
      </c>
      <c r="C1979" s="6">
        <f>TITRES_STAT!D1982</f>
        <v>8.0433000000000003</v>
      </c>
      <c r="D1979" s="6">
        <f>TITRES_STAT!E1982</f>
        <v>3842</v>
      </c>
      <c r="E1979" s="2">
        <f t="shared" si="120"/>
        <v>9090693</v>
      </c>
      <c r="F1979" s="6" t="str">
        <f t="shared" si="123"/>
        <v>BULLISH</v>
      </c>
      <c r="G1979" s="6" t="str">
        <f t="shared" si="122"/>
        <v>NEUTRAL</v>
      </c>
      <c r="H1979" s="6" t="str">
        <f t="shared" si="121"/>
        <v>BULLISH DIVERGENCE</v>
      </c>
    </row>
    <row r="1980" spans="1:8" ht="13.5" x14ac:dyDescent="0.25">
      <c r="A1980" s="3">
        <f>TITRES_STAT!B1983</f>
        <v>44889</v>
      </c>
      <c r="B1980" s="6">
        <f>TITRES_STAT!C1983</f>
        <v>9.1999999999999993</v>
      </c>
      <c r="C1980" s="6">
        <f>TITRES_STAT!D1983</f>
        <v>8.0433000000000003</v>
      </c>
      <c r="D1980" s="6">
        <f>TITRES_STAT!E1983</f>
        <v>1897</v>
      </c>
      <c r="E1980" s="2">
        <f t="shared" si="120"/>
        <v>9090693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44890</v>
      </c>
      <c r="B1981" s="6">
        <f>TITRES_STAT!C1984</f>
        <v>9.14</v>
      </c>
      <c r="C1981" s="6">
        <f>TITRES_STAT!D1984</f>
        <v>7.9908000000000001</v>
      </c>
      <c r="D1981" s="6">
        <f>TITRES_STAT!E1984</f>
        <v>7885</v>
      </c>
      <c r="E1981" s="2">
        <f t="shared" si="120"/>
        <v>9082808</v>
      </c>
      <c r="F1981" s="6" t="str">
        <f t="shared" si="123"/>
        <v>BULLISH</v>
      </c>
      <c r="G1981" s="6" t="str">
        <f t="shared" si="122"/>
        <v>NEUTRAL</v>
      </c>
      <c r="H1981" s="6" t="str">
        <f t="shared" si="121"/>
        <v>BULLISH DIVERGENCE</v>
      </c>
    </row>
    <row r="1982" spans="1:8" ht="13.5" x14ac:dyDescent="0.25">
      <c r="A1982" s="3">
        <f>TITRES_STAT!B1985</f>
        <v>44893</v>
      </c>
      <c r="B1982" s="6">
        <f>TITRES_STAT!C1985</f>
        <v>9.1300000000000008</v>
      </c>
      <c r="C1982" s="6">
        <f>TITRES_STAT!D1985</f>
        <v>7.9821</v>
      </c>
      <c r="D1982" s="6">
        <f>TITRES_STAT!E1985</f>
        <v>1325</v>
      </c>
      <c r="E1982" s="2">
        <f t="shared" si="120"/>
        <v>9081483</v>
      </c>
      <c r="F1982" s="6" t="str">
        <f t="shared" si="123"/>
        <v>BULLISH</v>
      </c>
      <c r="G1982" s="6" t="str">
        <f t="shared" si="122"/>
        <v>NEUTRAL</v>
      </c>
      <c r="H1982" s="6" t="str">
        <f t="shared" si="121"/>
        <v>CONFIRMED BULLISH</v>
      </c>
    </row>
    <row r="1983" spans="1:8" ht="13.5" x14ac:dyDescent="0.25">
      <c r="A1983" s="3">
        <f>TITRES_STAT!B1986</f>
        <v>44894</v>
      </c>
      <c r="B1983" s="6">
        <f>TITRES_STAT!C1986</f>
        <v>9.0500000000000007</v>
      </c>
      <c r="C1983" s="6">
        <f>TITRES_STAT!D1986</f>
        <v>7.9122000000000003</v>
      </c>
      <c r="D1983" s="6">
        <f>TITRES_STAT!E1986</f>
        <v>9541</v>
      </c>
      <c r="E1983" s="2">
        <f t="shared" si="120"/>
        <v>9071942</v>
      </c>
      <c r="F1983" s="6" t="str">
        <f t="shared" si="123"/>
        <v>BEARISH</v>
      </c>
      <c r="G1983" s="6" t="str">
        <f t="shared" si="122"/>
        <v>NEUTRAL</v>
      </c>
      <c r="H1983" s="6" t="str">
        <f t="shared" si="121"/>
        <v>CONFIRMED BEARISH</v>
      </c>
    </row>
    <row r="1984" spans="1:8" ht="13.5" x14ac:dyDescent="0.25">
      <c r="A1984" s="3">
        <f>TITRES_STAT!B1987</f>
        <v>44895</v>
      </c>
      <c r="B1984" s="6">
        <f>TITRES_STAT!C1987</f>
        <v>9</v>
      </c>
      <c r="C1984" s="6">
        <f>TITRES_STAT!D1987</f>
        <v>7.8684000000000003</v>
      </c>
      <c r="D1984" s="6">
        <f>TITRES_STAT!E1987</f>
        <v>8010</v>
      </c>
      <c r="E1984" s="2">
        <f t="shared" si="120"/>
        <v>9063932</v>
      </c>
      <c r="F1984" s="6" t="str">
        <f t="shared" si="123"/>
        <v>BEARISH</v>
      </c>
      <c r="G1984" s="6" t="str">
        <f t="shared" si="122"/>
        <v>NEUTRAL</v>
      </c>
      <c r="H1984" s="6" t="str">
        <f t="shared" si="121"/>
        <v>CONFIRMED BEARISH</v>
      </c>
    </row>
    <row r="1985" spans="1:8" ht="13.5" x14ac:dyDescent="0.25">
      <c r="A1985" s="3">
        <f>TITRES_STAT!B1988</f>
        <v>44896</v>
      </c>
      <c r="B1985" s="6">
        <f>TITRES_STAT!C1988</f>
        <v>9.1</v>
      </c>
      <c r="C1985" s="6">
        <f>TITRES_STAT!D1988</f>
        <v>7.9558999999999997</v>
      </c>
      <c r="D1985" s="6">
        <f>TITRES_STAT!E1988</f>
        <v>11469</v>
      </c>
      <c r="E1985" s="2">
        <f t="shared" si="120"/>
        <v>9075401</v>
      </c>
      <c r="F1985" s="6" t="str">
        <f t="shared" si="123"/>
        <v>BEARISH</v>
      </c>
      <c r="G1985" s="6" t="str">
        <f t="shared" si="122"/>
        <v>NEUTRAL</v>
      </c>
      <c r="H1985" s="6" t="str">
        <f t="shared" si="121"/>
        <v>CONFIRMED BEARISH</v>
      </c>
    </row>
    <row r="1986" spans="1:8" ht="13.5" x14ac:dyDescent="0.25">
      <c r="A1986" s="3">
        <f>TITRES_STAT!B1989</f>
        <v>44897</v>
      </c>
      <c r="B1986" s="6">
        <f>TITRES_STAT!C1989</f>
        <v>9.25</v>
      </c>
      <c r="C1986" s="6">
        <f>TITRES_STAT!D1989</f>
        <v>8.0869999999999997</v>
      </c>
      <c r="D1986" s="6">
        <f>TITRES_STAT!E1989</f>
        <v>13435</v>
      </c>
      <c r="E1986" s="2">
        <f t="shared" si="120"/>
        <v>9088836</v>
      </c>
      <c r="F1986" s="6" t="str">
        <f t="shared" si="123"/>
        <v>BULLISH</v>
      </c>
      <c r="G1986" s="6" t="str">
        <f t="shared" si="122"/>
        <v>NEUTRAL</v>
      </c>
      <c r="H1986" s="6" t="str">
        <f t="shared" si="121"/>
        <v>CONFIRMED BULLISH</v>
      </c>
    </row>
    <row r="1987" spans="1:8" ht="13.5" x14ac:dyDescent="0.25">
      <c r="A1987" s="3">
        <f>TITRES_STAT!B1990</f>
        <v>44900</v>
      </c>
      <c r="B1987" s="6">
        <f>TITRES_STAT!C1990</f>
        <v>9.1</v>
      </c>
      <c r="C1987" s="6">
        <f>TITRES_STAT!D1990</f>
        <v>7.9558999999999997</v>
      </c>
      <c r="D1987" s="6">
        <f>TITRES_STAT!E1990</f>
        <v>802</v>
      </c>
      <c r="E1987" s="2">
        <f t="shared" si="120"/>
        <v>9088034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BULLISH DIVERGENCE</v>
      </c>
    </row>
    <row r="1988" spans="1:8" ht="13.5" x14ac:dyDescent="0.25">
      <c r="A1988" s="3">
        <f>TITRES_STAT!B1991</f>
        <v>44901</v>
      </c>
      <c r="B1988" s="6">
        <f>TITRES_STAT!C1991</f>
        <v>9.1</v>
      </c>
      <c r="C1988" s="6">
        <f>TITRES_STAT!D1991</f>
        <v>7.9558999999999997</v>
      </c>
      <c r="D1988" s="6">
        <f>TITRES_STAT!E1991</f>
        <v>10152</v>
      </c>
      <c r="E1988" s="2">
        <f t="shared" ref="E1988:E2051" si="124">IF(B1988&gt;B1987, E1987+D1988, IF(B1988&lt;B1987, E1987-D1988, E1987))</f>
        <v>9088034</v>
      </c>
      <c r="F1988" s="6" t="str">
        <f t="shared" si="123"/>
        <v>BULLISH</v>
      </c>
      <c r="G1988" s="6" t="str">
        <f t="shared" si="122"/>
        <v>NEUTRAL</v>
      </c>
      <c r="H1988" s="6" t="str">
        <f t="shared" si="121"/>
        <v>CONFIRMED BULLISH</v>
      </c>
    </row>
    <row r="1989" spans="1:8" ht="13.5" x14ac:dyDescent="0.25">
      <c r="A1989" s="3">
        <f>TITRES_STAT!B1992</f>
        <v>44902</v>
      </c>
      <c r="B1989" s="6">
        <f>TITRES_STAT!C1992</f>
        <v>9.09</v>
      </c>
      <c r="C1989" s="6">
        <f>TITRES_STAT!D1992</f>
        <v>7.9470999999999998</v>
      </c>
      <c r="D1989" s="6">
        <f>TITRES_STAT!E1992</f>
        <v>232</v>
      </c>
      <c r="E1989" s="2">
        <f t="shared" si="124"/>
        <v>9087802</v>
      </c>
      <c r="F1989" s="6" t="str">
        <f t="shared" si="123"/>
        <v>BULLISH</v>
      </c>
      <c r="G1989" s="6" t="str">
        <f t="shared" si="122"/>
        <v>NEUTRAL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9.09</v>
      </c>
      <c r="C1990" s="6">
        <f>TITRES_STAT!D1993</f>
        <v>7.9470999999999998</v>
      </c>
      <c r="D1990" s="6">
        <f>TITRES_STAT!E1993</f>
        <v>5379</v>
      </c>
      <c r="E1990" s="2">
        <f t="shared" si="124"/>
        <v>9087802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BULLISH DIVERGENCE</v>
      </c>
    </row>
    <row r="1991" spans="1:8" ht="13.5" x14ac:dyDescent="0.25">
      <c r="A1991" s="3">
        <f>TITRES_STAT!B1994</f>
        <v>44904</v>
      </c>
      <c r="B1991" s="6">
        <f>TITRES_STAT!C1994</f>
        <v>9.08</v>
      </c>
      <c r="C1991" s="6">
        <f>TITRES_STAT!D1994</f>
        <v>7.9383999999999997</v>
      </c>
      <c r="D1991" s="6">
        <f>TITRES_STAT!E1994</f>
        <v>16985</v>
      </c>
      <c r="E1991" s="2">
        <f t="shared" si="124"/>
        <v>9070817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BEARISH</v>
      </c>
    </row>
    <row r="1992" spans="1:8" ht="13.5" x14ac:dyDescent="0.25">
      <c r="A1992" s="3">
        <f>TITRES_STAT!B1995</f>
        <v>44907</v>
      </c>
      <c r="B1992" s="6">
        <f>TITRES_STAT!C1995</f>
        <v>9.0299999999999994</v>
      </c>
      <c r="C1992" s="6">
        <f>TITRES_STAT!D1995</f>
        <v>7.8947000000000003</v>
      </c>
      <c r="D1992" s="6">
        <f>TITRES_STAT!E1995</f>
        <v>10516</v>
      </c>
      <c r="E1992" s="2">
        <f t="shared" si="124"/>
        <v>9060301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NEUTRAL</v>
      </c>
      <c r="H1992" s="6" t="str">
        <f t="shared" si="125"/>
        <v>CONFIRMED BEARISH</v>
      </c>
    </row>
    <row r="1993" spans="1:8" ht="13.5" x14ac:dyDescent="0.25">
      <c r="A1993" s="3">
        <f>TITRES_STAT!B1996</f>
        <v>44908</v>
      </c>
      <c r="B1993" s="6">
        <f>TITRES_STAT!C1996</f>
        <v>9.02</v>
      </c>
      <c r="C1993" s="6">
        <f>TITRES_STAT!D1996</f>
        <v>7.8859000000000004</v>
      </c>
      <c r="D1993" s="6">
        <f>TITRES_STAT!E1996</f>
        <v>7488</v>
      </c>
      <c r="E1993" s="2">
        <f t="shared" si="124"/>
        <v>9052813</v>
      </c>
      <c r="F1993" s="6" t="str">
        <f t="shared" si="127"/>
        <v>BEARISH</v>
      </c>
      <c r="G1993" s="6" t="str">
        <f t="shared" si="126"/>
        <v>NEUTRAL</v>
      </c>
      <c r="H1993" s="6" t="str">
        <f t="shared" si="125"/>
        <v>CONFIRMED BEARISH</v>
      </c>
    </row>
    <row r="1994" spans="1:8" ht="13.5" x14ac:dyDescent="0.25">
      <c r="A1994" s="3">
        <f>TITRES_STAT!B1997</f>
        <v>44909</v>
      </c>
      <c r="B1994" s="6">
        <f>TITRES_STAT!C1997</f>
        <v>9</v>
      </c>
      <c r="C1994" s="6">
        <f>TITRES_STAT!D1997</f>
        <v>7.8684000000000003</v>
      </c>
      <c r="D1994" s="6">
        <f>TITRES_STAT!E1997</f>
        <v>3426</v>
      </c>
      <c r="E1994" s="2">
        <f t="shared" si="124"/>
        <v>9049387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9</v>
      </c>
      <c r="C1995" s="6">
        <f>TITRES_STAT!D1998</f>
        <v>7.8684000000000003</v>
      </c>
      <c r="D1995" s="6">
        <f>TITRES_STAT!E1998</f>
        <v>50353</v>
      </c>
      <c r="E1995" s="2">
        <f t="shared" si="124"/>
        <v>9049387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9.0399999999999991</v>
      </c>
      <c r="C1996" s="6">
        <f>TITRES_STAT!D1999</f>
        <v>7.9034000000000004</v>
      </c>
      <c r="D1996" s="6">
        <f>TITRES_STAT!E1999</f>
        <v>16394</v>
      </c>
      <c r="E1996" s="2">
        <f t="shared" si="124"/>
        <v>9065781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CONFIRMED BEARISH</v>
      </c>
    </row>
    <row r="1997" spans="1:8" ht="13.5" x14ac:dyDescent="0.25">
      <c r="A1997" s="3">
        <f>TITRES_STAT!B2000</f>
        <v>44914</v>
      </c>
      <c r="B1997" s="6">
        <f>TITRES_STAT!C2000</f>
        <v>9</v>
      </c>
      <c r="C1997" s="6">
        <f>TITRES_STAT!D2000</f>
        <v>7.8684000000000003</v>
      </c>
      <c r="D1997" s="6">
        <f>TITRES_STAT!E2000</f>
        <v>1408</v>
      </c>
      <c r="E1997" s="2">
        <f t="shared" si="124"/>
        <v>9064373</v>
      </c>
      <c r="F1997" s="6" t="str">
        <f t="shared" si="127"/>
        <v>BULLISH</v>
      </c>
      <c r="G1997" s="6" t="str">
        <f t="shared" si="126"/>
        <v>NEUTRAL</v>
      </c>
      <c r="H1997" s="6" t="str">
        <f t="shared" si="125"/>
        <v>BULLISH DIVERGENCE</v>
      </c>
    </row>
    <row r="1998" spans="1:8" ht="13.5" x14ac:dyDescent="0.25">
      <c r="A1998" s="3">
        <f>TITRES_STAT!B2001</f>
        <v>44915</v>
      </c>
      <c r="B1998" s="6">
        <f>TITRES_STAT!C2001</f>
        <v>9.0399999999999991</v>
      </c>
      <c r="C1998" s="6">
        <f>TITRES_STAT!D2001</f>
        <v>7.9034000000000004</v>
      </c>
      <c r="D1998" s="6">
        <f>TITRES_STAT!E2001</f>
        <v>3069</v>
      </c>
      <c r="E1998" s="2">
        <f t="shared" si="124"/>
        <v>9067442</v>
      </c>
      <c r="F1998" s="6" t="str">
        <f t="shared" si="127"/>
        <v>BULLISH</v>
      </c>
      <c r="G1998" s="6" t="str">
        <f t="shared" si="126"/>
        <v>NEUTRAL</v>
      </c>
      <c r="H1998" s="6" t="str">
        <f t="shared" si="125"/>
        <v>CONFIRMED BULLISH</v>
      </c>
    </row>
    <row r="1999" spans="1:8" ht="13.5" x14ac:dyDescent="0.25">
      <c r="A1999" s="3">
        <f>TITRES_STAT!B2002</f>
        <v>44916</v>
      </c>
      <c r="B1999" s="6">
        <f>TITRES_STAT!C2002</f>
        <v>8.9</v>
      </c>
      <c r="C1999" s="6">
        <f>TITRES_STAT!D2002</f>
        <v>7.7809999999999997</v>
      </c>
      <c r="D1999" s="6">
        <f>TITRES_STAT!E2002</f>
        <v>6902</v>
      </c>
      <c r="E1999" s="2">
        <f t="shared" si="124"/>
        <v>9060540</v>
      </c>
      <c r="F1999" s="6" t="str">
        <f t="shared" si="127"/>
        <v>BULLISH</v>
      </c>
      <c r="G1999" s="6" t="str">
        <f t="shared" si="126"/>
        <v>NEUTRAL</v>
      </c>
      <c r="H1999" s="6" t="str">
        <f t="shared" si="125"/>
        <v>BULLISH DIVERGENCE</v>
      </c>
    </row>
    <row r="2000" spans="1:8" ht="13.5" x14ac:dyDescent="0.25">
      <c r="A2000" s="3">
        <f>TITRES_STAT!B2003</f>
        <v>44917</v>
      </c>
      <c r="B2000" s="6">
        <f>TITRES_STAT!C2003</f>
        <v>8.98</v>
      </c>
      <c r="C2000" s="6">
        <f>TITRES_STAT!D2003</f>
        <v>7.851</v>
      </c>
      <c r="D2000" s="6">
        <f>TITRES_STAT!E2003</f>
        <v>10389</v>
      </c>
      <c r="E2000" s="2">
        <f t="shared" si="124"/>
        <v>9070929</v>
      </c>
      <c r="F2000" s="6" t="str">
        <f t="shared" si="127"/>
        <v>BULLISH</v>
      </c>
      <c r="G2000" s="6" t="str">
        <f t="shared" si="126"/>
        <v>NEUTRAL</v>
      </c>
      <c r="H2000" s="6" t="str">
        <f t="shared" si="125"/>
        <v>BULLISH DIVERGENCE</v>
      </c>
    </row>
    <row r="2001" spans="1:8" ht="13.5" x14ac:dyDescent="0.25">
      <c r="A2001" s="3">
        <f>TITRES_STAT!B2004</f>
        <v>44918</v>
      </c>
      <c r="B2001" s="6">
        <f>TITRES_STAT!C2004</f>
        <v>8.98</v>
      </c>
      <c r="C2001" s="6">
        <f>TITRES_STAT!D2004</f>
        <v>7.851</v>
      </c>
      <c r="D2001" s="6">
        <f>TITRES_STAT!E2004</f>
        <v>4224</v>
      </c>
      <c r="E2001" s="2">
        <f t="shared" si="124"/>
        <v>9070929</v>
      </c>
      <c r="F2001" s="6" t="str">
        <f t="shared" si="127"/>
        <v>BULLISH</v>
      </c>
      <c r="G2001" s="6" t="str">
        <f t="shared" si="126"/>
        <v>NEUTRAL</v>
      </c>
      <c r="H2001" s="6" t="str">
        <f t="shared" si="125"/>
        <v>BULLISH DIVERGENCE</v>
      </c>
    </row>
    <row r="2002" spans="1:8" ht="13.5" x14ac:dyDescent="0.25">
      <c r="A2002" s="3">
        <f>TITRES_STAT!B2005</f>
        <v>44921</v>
      </c>
      <c r="B2002" s="6">
        <f>TITRES_STAT!C2005</f>
        <v>8.99</v>
      </c>
      <c r="C2002" s="6">
        <f>TITRES_STAT!D2005</f>
        <v>7.8597000000000001</v>
      </c>
      <c r="D2002" s="6">
        <f>TITRES_STAT!E2005</f>
        <v>5679</v>
      </c>
      <c r="E2002" s="2">
        <f t="shared" si="124"/>
        <v>9076608</v>
      </c>
      <c r="F2002" s="6" t="str">
        <f t="shared" si="127"/>
        <v>BULLISH</v>
      </c>
      <c r="G2002" s="6" t="str">
        <f t="shared" si="126"/>
        <v>NEUTRAL</v>
      </c>
      <c r="H2002" s="6" t="str">
        <f t="shared" si="125"/>
        <v>BULLISH DIVERGENCE</v>
      </c>
    </row>
    <row r="2003" spans="1:8" ht="13.5" x14ac:dyDescent="0.25">
      <c r="A2003" s="3">
        <f>TITRES_STAT!B2006</f>
        <v>44922</v>
      </c>
      <c r="B2003" s="6">
        <f>TITRES_STAT!C2006</f>
        <v>9.1999999999999993</v>
      </c>
      <c r="C2003" s="6">
        <f>TITRES_STAT!D2006</f>
        <v>8.0433000000000003</v>
      </c>
      <c r="D2003" s="6">
        <f>TITRES_STAT!E2006</f>
        <v>28115</v>
      </c>
      <c r="E2003" s="2">
        <f t="shared" si="124"/>
        <v>9104723</v>
      </c>
      <c r="F2003" s="6" t="str">
        <f t="shared" si="127"/>
        <v>BULLISH</v>
      </c>
      <c r="G2003" s="6" t="str">
        <f t="shared" si="126"/>
        <v>NEUTRAL</v>
      </c>
      <c r="H2003" s="6" t="str">
        <f t="shared" si="125"/>
        <v>CONFIRMED BULLISH</v>
      </c>
    </row>
    <row r="2004" spans="1:8" ht="13.5" x14ac:dyDescent="0.25">
      <c r="A2004" s="3">
        <f>TITRES_STAT!B2007</f>
        <v>44923</v>
      </c>
      <c r="B2004" s="6">
        <f>TITRES_STAT!C2007</f>
        <v>9.19</v>
      </c>
      <c r="C2004" s="6">
        <f>TITRES_STAT!D2007</f>
        <v>8.0345999999999993</v>
      </c>
      <c r="D2004" s="6">
        <f>TITRES_STAT!E2007</f>
        <v>13527</v>
      </c>
      <c r="E2004" s="2">
        <f t="shared" si="124"/>
        <v>9091196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CONFIRMED BULLISH</v>
      </c>
    </row>
    <row r="2005" spans="1:8" ht="13.5" x14ac:dyDescent="0.25">
      <c r="A2005" s="3">
        <f>TITRES_STAT!B2008</f>
        <v>44924</v>
      </c>
      <c r="B2005" s="6">
        <f>TITRES_STAT!C2008</f>
        <v>9.15</v>
      </c>
      <c r="C2005" s="6">
        <f>TITRES_STAT!D2008</f>
        <v>7.9996</v>
      </c>
      <c r="D2005" s="6">
        <f>TITRES_STAT!E2008</f>
        <v>15342</v>
      </c>
      <c r="E2005" s="2">
        <f t="shared" si="124"/>
        <v>9075854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CONFIRMED BULLISH</v>
      </c>
    </row>
    <row r="2006" spans="1:8" ht="13.5" x14ac:dyDescent="0.25">
      <c r="A2006" s="3">
        <f>TITRES_STAT!B2009</f>
        <v>44925</v>
      </c>
      <c r="B2006" s="6">
        <f>TITRES_STAT!C2009</f>
        <v>9.1</v>
      </c>
      <c r="C2006" s="6">
        <f>TITRES_STAT!D2009</f>
        <v>7.9558999999999997</v>
      </c>
      <c r="D2006" s="6">
        <f>TITRES_STAT!E2009</f>
        <v>25019</v>
      </c>
      <c r="E2006" s="2">
        <f t="shared" si="124"/>
        <v>9050835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BEARISH DIVERGENCE</v>
      </c>
    </row>
    <row r="2007" spans="1:8" ht="13.5" x14ac:dyDescent="0.25">
      <c r="A2007" s="3">
        <f>TITRES_STAT!B2010</f>
        <v>44928</v>
      </c>
      <c r="B2007" s="6">
        <f>TITRES_STAT!C2010</f>
        <v>8.93</v>
      </c>
      <c r="C2007" s="6">
        <f>TITRES_STAT!D2010</f>
        <v>7.8071999999999999</v>
      </c>
      <c r="D2007" s="6">
        <f>TITRES_STAT!E2010</f>
        <v>2018</v>
      </c>
      <c r="E2007" s="2">
        <f t="shared" si="124"/>
        <v>9048817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CONFIRMED BEARISH</v>
      </c>
    </row>
    <row r="2008" spans="1:8" ht="13.5" x14ac:dyDescent="0.25">
      <c r="A2008" s="3">
        <f>TITRES_STAT!B2011</f>
        <v>44929</v>
      </c>
      <c r="B2008" s="6">
        <f>TITRES_STAT!C2011</f>
        <v>8.84</v>
      </c>
      <c r="C2008" s="6">
        <f>TITRES_STAT!D2011</f>
        <v>7.7286000000000001</v>
      </c>
      <c r="D2008" s="6">
        <f>TITRES_STAT!E2011</f>
        <v>26552</v>
      </c>
      <c r="E2008" s="2">
        <f t="shared" si="124"/>
        <v>9022265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44930</v>
      </c>
      <c r="B2009" s="6">
        <f>TITRES_STAT!C2012</f>
        <v>8.75</v>
      </c>
      <c r="C2009" s="6">
        <f>TITRES_STAT!D2012</f>
        <v>7.6498999999999997</v>
      </c>
      <c r="D2009" s="6">
        <f>TITRES_STAT!E2012</f>
        <v>16255</v>
      </c>
      <c r="E2009" s="2">
        <f t="shared" si="124"/>
        <v>9006010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8.73</v>
      </c>
      <c r="C2010" s="6">
        <f>TITRES_STAT!D2013</f>
        <v>7.6323999999999996</v>
      </c>
      <c r="D2010" s="6">
        <f>TITRES_STAT!E2013</f>
        <v>12795</v>
      </c>
      <c r="E2010" s="2">
        <f t="shared" si="124"/>
        <v>8993215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8.7799999999999994</v>
      </c>
      <c r="C2011" s="6">
        <f>TITRES_STAT!D2014</f>
        <v>7.6760999999999999</v>
      </c>
      <c r="D2011" s="6">
        <f>TITRES_STAT!E2014</f>
        <v>11623</v>
      </c>
      <c r="E2011" s="2">
        <f t="shared" si="124"/>
        <v>9004838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8.68</v>
      </c>
      <c r="C2012" s="6">
        <f>TITRES_STAT!D2015</f>
        <v>7.5887000000000002</v>
      </c>
      <c r="D2012" s="6">
        <f>TITRES_STAT!E2015</f>
        <v>15629</v>
      </c>
      <c r="E2012" s="2">
        <f t="shared" si="124"/>
        <v>8989209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8.69</v>
      </c>
      <c r="C2013" s="6">
        <f>TITRES_STAT!D2016</f>
        <v>7.5974000000000004</v>
      </c>
      <c r="D2013" s="6">
        <f>TITRES_STAT!E2016</f>
        <v>17085</v>
      </c>
      <c r="E2013" s="2">
        <f t="shared" si="124"/>
        <v>9006294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8.6</v>
      </c>
      <c r="C2014" s="6">
        <f>TITRES_STAT!D2017</f>
        <v>7.5186999999999999</v>
      </c>
      <c r="D2014" s="6">
        <f>TITRES_STAT!E2017</f>
        <v>17645</v>
      </c>
      <c r="E2014" s="2">
        <f t="shared" si="124"/>
        <v>8988649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8.6</v>
      </c>
      <c r="C2015" s="6">
        <f>TITRES_STAT!D2018</f>
        <v>7.5186999999999999</v>
      </c>
      <c r="D2015" s="6">
        <f>TITRES_STAT!E2018</f>
        <v>51253</v>
      </c>
      <c r="E2015" s="2">
        <f t="shared" si="124"/>
        <v>8988649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CONFIRMED BEARISH</v>
      </c>
    </row>
    <row r="2016" spans="1:8" ht="13.5" x14ac:dyDescent="0.25">
      <c r="A2016" s="3">
        <f>TITRES_STAT!B2019</f>
        <v>44939</v>
      </c>
      <c r="B2016" s="6">
        <f>TITRES_STAT!C2019</f>
        <v>8.68</v>
      </c>
      <c r="C2016" s="6">
        <f>TITRES_STAT!D2019</f>
        <v>7.5887000000000002</v>
      </c>
      <c r="D2016" s="6">
        <f>TITRES_STAT!E2019</f>
        <v>29244</v>
      </c>
      <c r="E2016" s="2">
        <f t="shared" si="124"/>
        <v>9017893</v>
      </c>
      <c r="F2016" s="6" t="str">
        <f t="shared" si="127"/>
        <v>BULLISH</v>
      </c>
      <c r="G2016" s="6" t="str">
        <f t="shared" si="126"/>
        <v>NEUTRAL</v>
      </c>
      <c r="H2016" s="6" t="str">
        <f t="shared" si="125"/>
        <v>BULLISH DIVERGENCE</v>
      </c>
    </row>
    <row r="2017" spans="1:8" ht="13.5" x14ac:dyDescent="0.25">
      <c r="A2017" s="3">
        <f>TITRES_STAT!B2020</f>
        <v>44942</v>
      </c>
      <c r="B2017" s="6">
        <f>TITRES_STAT!C2020</f>
        <v>8.6199999999999992</v>
      </c>
      <c r="C2017" s="6">
        <f>TITRES_STAT!D2020</f>
        <v>7.5362</v>
      </c>
      <c r="D2017" s="6">
        <f>TITRES_STAT!E2020</f>
        <v>59533</v>
      </c>
      <c r="E2017" s="2">
        <f t="shared" si="124"/>
        <v>8958360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CONFIRMED BEARISH</v>
      </c>
    </row>
    <row r="2018" spans="1:8" ht="13.5" x14ac:dyDescent="0.25">
      <c r="A2018" s="3">
        <f>TITRES_STAT!B2021</f>
        <v>44943</v>
      </c>
      <c r="B2018" s="6">
        <f>TITRES_STAT!C2021</f>
        <v>8.8800000000000008</v>
      </c>
      <c r="C2018" s="6">
        <f>TITRES_STAT!D2021</f>
        <v>7.7634999999999996</v>
      </c>
      <c r="D2018" s="6">
        <f>TITRES_STAT!E2021</f>
        <v>13743</v>
      </c>
      <c r="E2018" s="2">
        <f t="shared" si="124"/>
        <v>8972103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BEARISH DIVERGENCE</v>
      </c>
    </row>
    <row r="2019" spans="1:8" ht="13.5" x14ac:dyDescent="0.25">
      <c r="A2019" s="3">
        <f>TITRES_STAT!B2022</f>
        <v>44944</v>
      </c>
      <c r="B2019" s="6">
        <f>TITRES_STAT!C2022</f>
        <v>8.6999999999999993</v>
      </c>
      <c r="C2019" s="6">
        <f>TITRES_STAT!D2022</f>
        <v>7.6062000000000003</v>
      </c>
      <c r="D2019" s="6">
        <f>TITRES_STAT!E2022</f>
        <v>25190</v>
      </c>
      <c r="E2019" s="2">
        <f t="shared" si="124"/>
        <v>8946913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BEARISH DIVERGENCE</v>
      </c>
    </row>
    <row r="2020" spans="1:8" ht="13.5" x14ac:dyDescent="0.25">
      <c r="A2020" s="3">
        <f>TITRES_STAT!B2023</f>
        <v>44945</v>
      </c>
      <c r="B2020" s="6">
        <f>TITRES_STAT!C2023</f>
        <v>8.68</v>
      </c>
      <c r="C2020" s="6">
        <f>TITRES_STAT!D2023</f>
        <v>7.5887000000000002</v>
      </c>
      <c r="D2020" s="6">
        <f>TITRES_STAT!E2023</f>
        <v>4240</v>
      </c>
      <c r="E2020" s="2">
        <f t="shared" si="124"/>
        <v>8942673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BEARISH DIVERGENCE</v>
      </c>
    </row>
    <row r="2021" spans="1:8" ht="13.5" x14ac:dyDescent="0.25">
      <c r="A2021" s="3">
        <f>TITRES_STAT!B2024</f>
        <v>44946</v>
      </c>
      <c r="B2021" s="6">
        <f>TITRES_STAT!C2024</f>
        <v>8.65</v>
      </c>
      <c r="C2021" s="6">
        <f>TITRES_STAT!D2024</f>
        <v>7.5624000000000002</v>
      </c>
      <c r="D2021" s="6">
        <f>TITRES_STAT!E2024</f>
        <v>9997</v>
      </c>
      <c r="E2021" s="2">
        <f t="shared" si="124"/>
        <v>8932676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8.59</v>
      </c>
      <c r="C2022" s="6">
        <f>TITRES_STAT!D2025</f>
        <v>7.51</v>
      </c>
      <c r="D2022" s="6">
        <f>TITRES_STAT!E2025</f>
        <v>4273</v>
      </c>
      <c r="E2022" s="2">
        <f t="shared" si="124"/>
        <v>8928403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8.66</v>
      </c>
      <c r="C2023" s="6">
        <f>TITRES_STAT!D2026</f>
        <v>7.5712000000000002</v>
      </c>
      <c r="D2023" s="6">
        <f>TITRES_STAT!E2026</f>
        <v>11131</v>
      </c>
      <c r="E2023" s="2">
        <f t="shared" si="124"/>
        <v>8939534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8.64</v>
      </c>
      <c r="C2024" s="6">
        <f>TITRES_STAT!D2027</f>
        <v>7.5537000000000001</v>
      </c>
      <c r="D2024" s="6">
        <f>TITRES_STAT!E2027</f>
        <v>8718</v>
      </c>
      <c r="E2024" s="2">
        <f t="shared" si="124"/>
        <v>8930816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8.6</v>
      </c>
      <c r="C2025" s="6">
        <f>TITRES_STAT!D2028</f>
        <v>7.5186999999999999</v>
      </c>
      <c r="D2025" s="6">
        <f>TITRES_STAT!E2028</f>
        <v>14168</v>
      </c>
      <c r="E2025" s="2">
        <f t="shared" si="124"/>
        <v>8916648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8.6</v>
      </c>
      <c r="C2026" s="6">
        <f>TITRES_STAT!D2029</f>
        <v>7.5186999999999999</v>
      </c>
      <c r="D2026" s="6">
        <f>TITRES_STAT!E2029</f>
        <v>8308</v>
      </c>
      <c r="E2026" s="2">
        <f t="shared" si="124"/>
        <v>8916648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8.59</v>
      </c>
      <c r="C2027" s="6">
        <f>TITRES_STAT!D2030</f>
        <v>7.51</v>
      </c>
      <c r="D2027" s="6">
        <f>TITRES_STAT!E2030</f>
        <v>8878</v>
      </c>
      <c r="E2027" s="2">
        <f t="shared" si="124"/>
        <v>8907770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44957</v>
      </c>
      <c r="B2028" s="6">
        <f>TITRES_STAT!C2031</f>
        <v>8.52</v>
      </c>
      <c r="C2028" s="6">
        <f>TITRES_STAT!D2031</f>
        <v>7.4488000000000003</v>
      </c>
      <c r="D2028" s="6">
        <f>TITRES_STAT!E2031</f>
        <v>7023</v>
      </c>
      <c r="E2028" s="2">
        <f t="shared" si="124"/>
        <v>8900747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CONFIRMED BEARISH</v>
      </c>
    </row>
    <row r="2029" spans="1:8" ht="13.5" x14ac:dyDescent="0.25">
      <c r="A2029" s="3">
        <f>TITRES_STAT!B2032</f>
        <v>44958</v>
      </c>
      <c r="B2029" s="6">
        <f>TITRES_STAT!C2032</f>
        <v>8.5500000000000007</v>
      </c>
      <c r="C2029" s="6">
        <f>TITRES_STAT!D2032</f>
        <v>7.4749999999999996</v>
      </c>
      <c r="D2029" s="6">
        <f>TITRES_STAT!E2032</f>
        <v>14693</v>
      </c>
      <c r="E2029" s="2">
        <f t="shared" si="124"/>
        <v>8915440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8.49</v>
      </c>
      <c r="C2030" s="6">
        <f>TITRES_STAT!D2033</f>
        <v>7.4226000000000001</v>
      </c>
      <c r="D2030" s="6">
        <f>TITRES_STAT!E2033</f>
        <v>9086</v>
      </c>
      <c r="E2030" s="2">
        <f t="shared" si="124"/>
        <v>8906354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44960</v>
      </c>
      <c r="B2031" s="6">
        <f>TITRES_STAT!C2034</f>
        <v>8.44</v>
      </c>
      <c r="C2031" s="6">
        <f>TITRES_STAT!D2034</f>
        <v>7.3788999999999998</v>
      </c>
      <c r="D2031" s="6">
        <f>TITRES_STAT!E2034</f>
        <v>3209</v>
      </c>
      <c r="E2031" s="2">
        <f t="shared" si="124"/>
        <v>8903145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44963</v>
      </c>
      <c r="B2032" s="6">
        <f>TITRES_STAT!C2035</f>
        <v>8.35</v>
      </c>
      <c r="C2032" s="6">
        <f>TITRES_STAT!D2035</f>
        <v>7.3002000000000002</v>
      </c>
      <c r="D2032" s="6">
        <f>TITRES_STAT!E2035</f>
        <v>5088</v>
      </c>
      <c r="E2032" s="2">
        <f t="shared" si="124"/>
        <v>8898057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44964</v>
      </c>
      <c r="B2033" s="6">
        <f>TITRES_STAT!C2036</f>
        <v>8.5500000000000007</v>
      </c>
      <c r="C2033" s="6">
        <f>TITRES_STAT!D2036</f>
        <v>7.4749999999999996</v>
      </c>
      <c r="D2033" s="6">
        <f>TITRES_STAT!E2036</f>
        <v>18306</v>
      </c>
      <c r="E2033" s="2">
        <f t="shared" si="124"/>
        <v>8916363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CONFIRMED BULLISH</v>
      </c>
    </row>
    <row r="2034" spans="1:8" ht="13.5" x14ac:dyDescent="0.25">
      <c r="A2034" s="3">
        <f>TITRES_STAT!B2037</f>
        <v>44965</v>
      </c>
      <c r="B2034" s="6">
        <f>TITRES_STAT!C2037</f>
        <v>8.5500000000000007</v>
      </c>
      <c r="C2034" s="6">
        <f>TITRES_STAT!D2037</f>
        <v>7.4749999999999996</v>
      </c>
      <c r="D2034" s="6">
        <f>TITRES_STAT!E2037</f>
        <v>4946</v>
      </c>
      <c r="E2034" s="2">
        <f t="shared" si="124"/>
        <v>8916363</v>
      </c>
      <c r="F2034" s="6" t="str">
        <f t="shared" si="127"/>
        <v>BULLISH</v>
      </c>
      <c r="G2034" s="6" t="str">
        <f t="shared" si="126"/>
        <v>NEUTRAL</v>
      </c>
      <c r="H2034" s="6" t="str">
        <f t="shared" si="125"/>
        <v>NEUTRAL</v>
      </c>
    </row>
    <row r="2035" spans="1:8" ht="13.5" x14ac:dyDescent="0.25">
      <c r="A2035" s="3">
        <f>TITRES_STAT!B2038</f>
        <v>44966</v>
      </c>
      <c r="B2035" s="6">
        <f>TITRES_STAT!C2038</f>
        <v>8.64</v>
      </c>
      <c r="C2035" s="6">
        <f>TITRES_STAT!D2038</f>
        <v>7.5537000000000001</v>
      </c>
      <c r="D2035" s="6">
        <f>TITRES_STAT!E2038</f>
        <v>10532</v>
      </c>
      <c r="E2035" s="2">
        <f t="shared" si="124"/>
        <v>8926895</v>
      </c>
      <c r="F2035" s="6" t="str">
        <f t="shared" si="127"/>
        <v>BULLISH</v>
      </c>
      <c r="G2035" s="6" t="str">
        <f t="shared" si="126"/>
        <v>NEUTRAL</v>
      </c>
      <c r="H2035" s="6" t="str">
        <f t="shared" si="125"/>
        <v>CONFIRMED BULLISH</v>
      </c>
    </row>
    <row r="2036" spans="1:8" ht="13.5" x14ac:dyDescent="0.25">
      <c r="A2036" s="3">
        <f>TITRES_STAT!B2039</f>
        <v>44967</v>
      </c>
      <c r="B2036" s="6">
        <f>TITRES_STAT!C2039</f>
        <v>8.64</v>
      </c>
      <c r="C2036" s="6">
        <f>TITRES_STAT!D2039</f>
        <v>7.5537000000000001</v>
      </c>
      <c r="D2036" s="6">
        <f>TITRES_STAT!E2039</f>
        <v>12344</v>
      </c>
      <c r="E2036" s="2">
        <f t="shared" si="124"/>
        <v>8926895</v>
      </c>
      <c r="F2036" s="6" t="str">
        <f t="shared" si="127"/>
        <v>BULLISH</v>
      </c>
      <c r="G2036" s="6" t="str">
        <f t="shared" si="126"/>
        <v>NEUTRAL</v>
      </c>
      <c r="H2036" s="6" t="str">
        <f t="shared" si="125"/>
        <v>CONFIRMED BULLISH</v>
      </c>
    </row>
    <row r="2037" spans="1:8" ht="13.5" x14ac:dyDescent="0.25">
      <c r="A2037" s="3">
        <f>TITRES_STAT!B2040</f>
        <v>44970</v>
      </c>
      <c r="B2037" s="6">
        <f>TITRES_STAT!C2040</f>
        <v>8.75</v>
      </c>
      <c r="C2037" s="6">
        <f>TITRES_STAT!D2040</f>
        <v>7.6498999999999997</v>
      </c>
      <c r="D2037" s="6">
        <f>TITRES_STAT!E2040</f>
        <v>41892</v>
      </c>
      <c r="E2037" s="2">
        <f t="shared" si="124"/>
        <v>8968787</v>
      </c>
      <c r="F2037" s="6" t="str">
        <f t="shared" si="127"/>
        <v>BULLISH</v>
      </c>
      <c r="G2037" s="6" t="str">
        <f t="shared" si="126"/>
        <v>NEUTRAL</v>
      </c>
      <c r="H2037" s="6" t="str">
        <f t="shared" si="125"/>
        <v>CONFIRMED BULLISH</v>
      </c>
    </row>
    <row r="2038" spans="1:8" ht="13.5" x14ac:dyDescent="0.25">
      <c r="A2038" s="3">
        <f>TITRES_STAT!B2041</f>
        <v>44971</v>
      </c>
      <c r="B2038" s="6">
        <f>TITRES_STAT!C2041</f>
        <v>9.06</v>
      </c>
      <c r="C2038" s="6">
        <f>TITRES_STAT!D2041</f>
        <v>7.9208999999999996</v>
      </c>
      <c r="D2038" s="6">
        <f>TITRES_STAT!E2041</f>
        <v>68574</v>
      </c>
      <c r="E2038" s="2">
        <f t="shared" si="124"/>
        <v>9037361</v>
      </c>
      <c r="F2038" s="6" t="str">
        <f t="shared" si="127"/>
        <v>BULLISH</v>
      </c>
      <c r="G2038" s="6" t="str">
        <f t="shared" si="126"/>
        <v>NEUTRAL</v>
      </c>
      <c r="H2038" s="6" t="str">
        <f t="shared" si="125"/>
        <v>CONFIRMED BULLISH</v>
      </c>
    </row>
    <row r="2039" spans="1:8" ht="13.5" x14ac:dyDescent="0.25">
      <c r="A2039" s="3">
        <f>TITRES_STAT!B2042</f>
        <v>44972</v>
      </c>
      <c r="B2039" s="6">
        <f>TITRES_STAT!C2042</f>
        <v>8.86</v>
      </c>
      <c r="C2039" s="6">
        <f>TITRES_STAT!D2042</f>
        <v>7.7460000000000004</v>
      </c>
      <c r="D2039" s="6">
        <f>TITRES_STAT!E2042</f>
        <v>10071</v>
      </c>
      <c r="E2039" s="2">
        <f t="shared" si="124"/>
        <v>9027290</v>
      </c>
      <c r="F2039" s="6" t="str">
        <f t="shared" si="127"/>
        <v>BULLISH</v>
      </c>
      <c r="G2039" s="6" t="str">
        <f t="shared" si="126"/>
        <v>NEUTRAL</v>
      </c>
      <c r="H2039" s="6" t="str">
        <f t="shared" si="125"/>
        <v>CONFIRMED BULLISH</v>
      </c>
    </row>
    <row r="2040" spans="1:8" ht="13.5" x14ac:dyDescent="0.25">
      <c r="A2040" s="3">
        <f>TITRES_STAT!B2043</f>
        <v>44973</v>
      </c>
      <c r="B2040" s="6">
        <f>TITRES_STAT!C2043</f>
        <v>9.0399999999999991</v>
      </c>
      <c r="C2040" s="6">
        <f>TITRES_STAT!D2043</f>
        <v>7.9034000000000004</v>
      </c>
      <c r="D2040" s="6">
        <f>TITRES_STAT!E2043</f>
        <v>4312</v>
      </c>
      <c r="E2040" s="2">
        <f t="shared" si="124"/>
        <v>9031602</v>
      </c>
      <c r="F2040" s="6" t="str">
        <f t="shared" si="127"/>
        <v>BULLISH</v>
      </c>
      <c r="G2040" s="6" t="str">
        <f t="shared" si="126"/>
        <v>NEUTRAL</v>
      </c>
      <c r="H2040" s="6" t="str">
        <f t="shared" si="125"/>
        <v>CONFIRMED BULLISH</v>
      </c>
    </row>
    <row r="2041" spans="1:8" ht="13.5" x14ac:dyDescent="0.25">
      <c r="A2041" s="3">
        <f>TITRES_STAT!B2044</f>
        <v>44974</v>
      </c>
      <c r="B2041" s="6">
        <f>TITRES_STAT!C2044</f>
        <v>9</v>
      </c>
      <c r="C2041" s="6">
        <f>TITRES_STAT!D2044</f>
        <v>7.8684000000000003</v>
      </c>
      <c r="D2041" s="6">
        <f>TITRES_STAT!E2044</f>
        <v>36518</v>
      </c>
      <c r="E2041" s="2">
        <f t="shared" si="124"/>
        <v>8995084</v>
      </c>
      <c r="F2041" s="6" t="str">
        <f t="shared" si="127"/>
        <v>BULLISH</v>
      </c>
      <c r="G2041" s="6" t="str">
        <f t="shared" si="126"/>
        <v>NEUTRAL</v>
      </c>
      <c r="H2041" s="6" t="str">
        <f t="shared" si="125"/>
        <v>CONFIRMED BULLISH</v>
      </c>
    </row>
    <row r="2042" spans="1:8" ht="13.5" x14ac:dyDescent="0.25">
      <c r="A2042" s="3">
        <f>TITRES_STAT!B2045</f>
        <v>44977</v>
      </c>
      <c r="B2042" s="6">
        <f>TITRES_STAT!C2045</f>
        <v>9</v>
      </c>
      <c r="C2042" s="6">
        <f>TITRES_STAT!D2045</f>
        <v>7.8684000000000003</v>
      </c>
      <c r="D2042" s="6">
        <f>TITRES_STAT!E2045</f>
        <v>14272</v>
      </c>
      <c r="E2042" s="2">
        <f t="shared" si="124"/>
        <v>8995084</v>
      </c>
      <c r="F2042" s="6" t="str">
        <f t="shared" si="127"/>
        <v>BULLISH</v>
      </c>
      <c r="G2042" s="6" t="str">
        <f t="shared" si="126"/>
        <v>NEUTRAL</v>
      </c>
      <c r="H2042" s="6" t="str">
        <f t="shared" si="125"/>
        <v>CONFIRMED BULLISH</v>
      </c>
    </row>
    <row r="2043" spans="1:8" ht="13.5" x14ac:dyDescent="0.25">
      <c r="A2043" s="3">
        <f>TITRES_STAT!B2046</f>
        <v>44978</v>
      </c>
      <c r="B2043" s="6">
        <f>TITRES_STAT!C2046</f>
        <v>9</v>
      </c>
      <c r="C2043" s="6">
        <f>TITRES_STAT!D2046</f>
        <v>7.8684000000000003</v>
      </c>
      <c r="D2043" s="6">
        <f>TITRES_STAT!E2046</f>
        <v>6738</v>
      </c>
      <c r="E2043" s="2">
        <f t="shared" si="124"/>
        <v>8995084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8.9</v>
      </c>
      <c r="C2044" s="6">
        <f>TITRES_STAT!D2047</f>
        <v>7.7809999999999997</v>
      </c>
      <c r="D2044" s="6">
        <f>TITRES_STAT!E2047</f>
        <v>5550</v>
      </c>
      <c r="E2044" s="2">
        <f t="shared" si="124"/>
        <v>8989534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BEARISH DIVERGENCE</v>
      </c>
    </row>
    <row r="2045" spans="1:8" ht="13.5" x14ac:dyDescent="0.25">
      <c r="A2045" s="3">
        <f>TITRES_STAT!B2048</f>
        <v>44980</v>
      </c>
      <c r="B2045" s="6">
        <f>TITRES_STAT!C2048</f>
        <v>8.8699999999999992</v>
      </c>
      <c r="C2045" s="6">
        <f>TITRES_STAT!D2048</f>
        <v>7.7548000000000004</v>
      </c>
      <c r="D2045" s="6">
        <f>TITRES_STAT!E2048</f>
        <v>11184</v>
      </c>
      <c r="E2045" s="2">
        <f t="shared" si="124"/>
        <v>8978350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44981</v>
      </c>
      <c r="B2046" s="6">
        <f>TITRES_STAT!C2049</f>
        <v>8.98</v>
      </c>
      <c r="C2046" s="6">
        <f>TITRES_STAT!D2049</f>
        <v>7.851</v>
      </c>
      <c r="D2046" s="6">
        <f>TITRES_STAT!E2049</f>
        <v>3722</v>
      </c>
      <c r="E2046" s="2">
        <f t="shared" si="124"/>
        <v>8982072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8.93</v>
      </c>
      <c r="C2047" s="6">
        <f>TITRES_STAT!D2050</f>
        <v>7.8071999999999999</v>
      </c>
      <c r="D2047" s="6">
        <f>TITRES_STAT!E2050</f>
        <v>6503</v>
      </c>
      <c r="E2047" s="2">
        <f t="shared" si="124"/>
        <v>8975569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9.0500000000000007</v>
      </c>
      <c r="C2048" s="6">
        <f>TITRES_STAT!D2051</f>
        <v>7.9122000000000003</v>
      </c>
      <c r="D2048" s="6">
        <f>TITRES_STAT!E2051</f>
        <v>11704</v>
      </c>
      <c r="E2048" s="2">
        <f t="shared" si="124"/>
        <v>8987273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BEARISH DIVERGENCE</v>
      </c>
    </row>
    <row r="2049" spans="1:8" ht="13.5" x14ac:dyDescent="0.25">
      <c r="A2049" s="3">
        <f>TITRES_STAT!B2052</f>
        <v>44986</v>
      </c>
      <c r="B2049" s="6">
        <f>TITRES_STAT!C2052</f>
        <v>8.9499999999999993</v>
      </c>
      <c r="C2049" s="6">
        <f>TITRES_STAT!D2052</f>
        <v>7.8247</v>
      </c>
      <c r="D2049" s="6">
        <f>TITRES_STAT!E2052</f>
        <v>10913</v>
      </c>
      <c r="E2049" s="2">
        <f t="shared" si="124"/>
        <v>8976360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BEARISH DIVERGENCE</v>
      </c>
    </row>
    <row r="2050" spans="1:8" ht="13.5" x14ac:dyDescent="0.25">
      <c r="A2050" s="3">
        <f>TITRES_STAT!B2053</f>
        <v>44987</v>
      </c>
      <c r="B2050" s="6">
        <f>TITRES_STAT!C2053</f>
        <v>9</v>
      </c>
      <c r="C2050" s="6">
        <f>TITRES_STAT!D2053</f>
        <v>7.8684000000000003</v>
      </c>
      <c r="D2050" s="6">
        <f>TITRES_STAT!E2053</f>
        <v>30550</v>
      </c>
      <c r="E2050" s="2">
        <f t="shared" si="124"/>
        <v>9006910</v>
      </c>
      <c r="F2050" s="6" t="str">
        <f t="shared" si="127"/>
        <v>BULLISH</v>
      </c>
      <c r="G2050" s="6" t="str">
        <f t="shared" si="126"/>
        <v>NEUTRAL</v>
      </c>
      <c r="H2050" s="6" t="str">
        <f t="shared" si="125"/>
        <v>CONFIRMED BULLISH</v>
      </c>
    </row>
    <row r="2051" spans="1:8" ht="13.5" x14ac:dyDescent="0.25">
      <c r="A2051" s="3">
        <f>TITRES_STAT!B2054</f>
        <v>44988</v>
      </c>
      <c r="B2051" s="6">
        <f>TITRES_STAT!C2054</f>
        <v>9.0399999999999991</v>
      </c>
      <c r="C2051" s="6">
        <f>TITRES_STAT!D2054</f>
        <v>7.9034000000000004</v>
      </c>
      <c r="D2051" s="6">
        <f>TITRES_STAT!E2054</f>
        <v>11347</v>
      </c>
      <c r="E2051" s="2">
        <f t="shared" si="124"/>
        <v>9018257</v>
      </c>
      <c r="F2051" s="6" t="str">
        <f t="shared" si="127"/>
        <v>BULLISH</v>
      </c>
      <c r="G2051" s="6" t="str">
        <f t="shared" si="126"/>
        <v>NEUTRAL</v>
      </c>
      <c r="H2051" s="6" t="str">
        <f t="shared" si="125"/>
        <v>CONFIRMED BULLISH</v>
      </c>
    </row>
    <row r="2052" spans="1:8" ht="13.5" x14ac:dyDescent="0.25">
      <c r="A2052" s="3">
        <f>TITRES_STAT!B2055</f>
        <v>44991</v>
      </c>
      <c r="B2052" s="6">
        <f>TITRES_STAT!C2055</f>
        <v>9</v>
      </c>
      <c r="C2052" s="6">
        <f>TITRES_STAT!D2055</f>
        <v>7.8684000000000003</v>
      </c>
      <c r="D2052" s="6">
        <f>TITRES_STAT!E2055</f>
        <v>4130</v>
      </c>
      <c r="E2052" s="2">
        <f t="shared" ref="E2052:E2115" si="128">IF(B2052&gt;B2051, E2051+D2052, IF(B2052&lt;B2051, E2051-D2052, E2051))</f>
        <v>9014127</v>
      </c>
      <c r="F2052" s="6" t="str">
        <f t="shared" si="127"/>
        <v>BULLISH</v>
      </c>
      <c r="G2052" s="6" t="str">
        <f t="shared" si="126"/>
        <v>NEUTRAL</v>
      </c>
      <c r="H2052" s="6" t="str">
        <f t="shared" si="125"/>
        <v>CONFIRMED BULLISH</v>
      </c>
    </row>
    <row r="2053" spans="1:8" ht="13.5" x14ac:dyDescent="0.25">
      <c r="A2053" s="3">
        <f>TITRES_STAT!B2056</f>
        <v>44992</v>
      </c>
      <c r="B2053" s="6">
        <f>TITRES_STAT!C2056</f>
        <v>8.9</v>
      </c>
      <c r="C2053" s="6">
        <f>TITRES_STAT!D2056</f>
        <v>7.7809999999999997</v>
      </c>
      <c r="D2053" s="6">
        <f>TITRES_STAT!E2056</f>
        <v>11121</v>
      </c>
      <c r="E2053" s="2">
        <f t="shared" si="128"/>
        <v>9003006</v>
      </c>
      <c r="F2053" s="6" t="str">
        <f t="shared" si="127"/>
        <v>BULLISH</v>
      </c>
      <c r="G2053" s="6" t="str">
        <f t="shared" si="126"/>
        <v>NEUTRAL</v>
      </c>
      <c r="H2053" s="6" t="str">
        <f t="shared" si="125"/>
        <v>BULLISH DIVERGENCE</v>
      </c>
    </row>
    <row r="2054" spans="1:8" ht="13.5" x14ac:dyDescent="0.25">
      <c r="A2054" s="3">
        <f>TITRES_STAT!B2057</f>
        <v>44993</v>
      </c>
      <c r="B2054" s="6">
        <f>TITRES_STAT!C2057</f>
        <v>8.9</v>
      </c>
      <c r="C2054" s="6">
        <f>TITRES_STAT!D2057</f>
        <v>7.7809999999999997</v>
      </c>
      <c r="D2054" s="6">
        <f>TITRES_STAT!E2057</f>
        <v>10881</v>
      </c>
      <c r="E2054" s="2">
        <f t="shared" si="128"/>
        <v>9003006</v>
      </c>
      <c r="F2054" s="6" t="str">
        <f t="shared" si="127"/>
        <v>BULLISH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BULLISH DIVERGENCE</v>
      </c>
    </row>
    <row r="2055" spans="1:8" ht="13.5" x14ac:dyDescent="0.25">
      <c r="A2055" s="3">
        <f>TITRES_STAT!B2058</f>
        <v>44994</v>
      </c>
      <c r="B2055" s="6">
        <f>TITRES_STAT!C2058</f>
        <v>8.9</v>
      </c>
      <c r="C2055" s="6">
        <f>TITRES_STAT!D2058</f>
        <v>7.7809999999999997</v>
      </c>
      <c r="D2055" s="6">
        <f>TITRES_STAT!E2058</f>
        <v>11721</v>
      </c>
      <c r="E2055" s="2">
        <f t="shared" si="128"/>
        <v>9003006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BEARISH</v>
      </c>
    </row>
    <row r="2056" spans="1:8" ht="13.5" x14ac:dyDescent="0.25">
      <c r="A2056" s="3">
        <f>TITRES_STAT!B2059</f>
        <v>44995</v>
      </c>
      <c r="B2056" s="6">
        <f>TITRES_STAT!C2059</f>
        <v>8.98</v>
      </c>
      <c r="C2056" s="6">
        <f>TITRES_STAT!D2059</f>
        <v>7.851</v>
      </c>
      <c r="D2056" s="6">
        <f>TITRES_STAT!E2059</f>
        <v>11995</v>
      </c>
      <c r="E2056" s="2">
        <f t="shared" si="128"/>
        <v>9015001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NEUTRAL</v>
      </c>
      <c r="H2056" s="6" t="str">
        <f t="shared" si="129"/>
        <v>CONFIRMED BEARISH</v>
      </c>
    </row>
    <row r="2057" spans="1:8" ht="13.5" x14ac:dyDescent="0.25">
      <c r="A2057" s="3">
        <f>TITRES_STAT!B2060</f>
        <v>44998</v>
      </c>
      <c r="B2057" s="6">
        <f>TITRES_STAT!C2060</f>
        <v>8.98</v>
      </c>
      <c r="C2057" s="6">
        <f>TITRES_STAT!D2060</f>
        <v>7.851</v>
      </c>
      <c r="D2057" s="6">
        <f>TITRES_STAT!E2060</f>
        <v>7084</v>
      </c>
      <c r="E2057" s="2">
        <f t="shared" si="128"/>
        <v>9015001</v>
      </c>
      <c r="F2057" s="6" t="str">
        <f t="shared" si="131"/>
        <v>BULLISH</v>
      </c>
      <c r="G2057" s="6" t="str">
        <f t="shared" si="130"/>
        <v>NEUTRAL</v>
      </c>
      <c r="H2057" s="6" t="str">
        <f t="shared" si="129"/>
        <v>BULLISH DIVERGENCE</v>
      </c>
    </row>
    <row r="2058" spans="1:8" ht="13.5" x14ac:dyDescent="0.25">
      <c r="A2058" s="3">
        <f>TITRES_STAT!B2061</f>
        <v>44999</v>
      </c>
      <c r="B2058" s="6">
        <f>TITRES_STAT!C2061</f>
        <v>8.9</v>
      </c>
      <c r="C2058" s="6">
        <f>TITRES_STAT!D2061</f>
        <v>7.7809999999999997</v>
      </c>
      <c r="D2058" s="6">
        <f>TITRES_STAT!E2061</f>
        <v>8304</v>
      </c>
      <c r="E2058" s="2">
        <f t="shared" si="128"/>
        <v>9006697</v>
      </c>
      <c r="F2058" s="6" t="str">
        <f t="shared" si="131"/>
        <v>BULLISH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45000</v>
      </c>
      <c r="B2059" s="6">
        <f>TITRES_STAT!C2062</f>
        <v>8.9</v>
      </c>
      <c r="C2059" s="6">
        <f>TITRES_STAT!D2062</f>
        <v>7.7809999999999997</v>
      </c>
      <c r="D2059" s="6">
        <f>TITRES_STAT!E2062</f>
        <v>9575</v>
      </c>
      <c r="E2059" s="2">
        <f t="shared" si="128"/>
        <v>9006697</v>
      </c>
      <c r="F2059" s="6" t="str">
        <f t="shared" si="131"/>
        <v>BULLISH</v>
      </c>
      <c r="G2059" s="6" t="str">
        <f t="shared" si="130"/>
        <v>NEUTRAL</v>
      </c>
      <c r="H2059" s="6" t="str">
        <f t="shared" si="129"/>
        <v>NEUTRAL</v>
      </c>
    </row>
    <row r="2060" spans="1:8" ht="13.5" x14ac:dyDescent="0.25">
      <c r="A2060" s="3">
        <f>TITRES_STAT!B2063</f>
        <v>45001</v>
      </c>
      <c r="B2060" s="6">
        <f>TITRES_STAT!C2063</f>
        <v>8.9</v>
      </c>
      <c r="C2060" s="6">
        <f>TITRES_STAT!D2063</f>
        <v>7.7809999999999997</v>
      </c>
      <c r="D2060" s="6">
        <f>TITRES_STAT!E2063</f>
        <v>6092</v>
      </c>
      <c r="E2060" s="2">
        <f t="shared" si="128"/>
        <v>9006697</v>
      </c>
      <c r="F2060" s="6" t="str">
        <f t="shared" si="131"/>
        <v>BULLISH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45002</v>
      </c>
      <c r="B2061" s="6">
        <f>TITRES_STAT!C2064</f>
        <v>8.89</v>
      </c>
      <c r="C2061" s="6">
        <f>TITRES_STAT!D2064</f>
        <v>7.7723000000000004</v>
      </c>
      <c r="D2061" s="6">
        <f>TITRES_STAT!E2064</f>
        <v>7590</v>
      </c>
      <c r="E2061" s="2">
        <f t="shared" si="128"/>
        <v>8999107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CONFIRMED BEARISH</v>
      </c>
    </row>
    <row r="2062" spans="1:8" ht="13.5" x14ac:dyDescent="0.25">
      <c r="A2062" s="3">
        <f>TITRES_STAT!B2065</f>
        <v>45006</v>
      </c>
      <c r="B2062" s="6">
        <f>TITRES_STAT!C2065</f>
        <v>8.85</v>
      </c>
      <c r="C2062" s="6">
        <f>TITRES_STAT!D2065</f>
        <v>7.7373000000000003</v>
      </c>
      <c r="D2062" s="6">
        <f>TITRES_STAT!E2065</f>
        <v>596</v>
      </c>
      <c r="E2062" s="2">
        <f t="shared" si="128"/>
        <v>8998511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CONFIRMED BEARISH</v>
      </c>
    </row>
    <row r="2063" spans="1:8" ht="13.5" x14ac:dyDescent="0.25">
      <c r="A2063" s="3">
        <f>TITRES_STAT!B2066</f>
        <v>45007</v>
      </c>
      <c r="B2063" s="6">
        <f>TITRES_STAT!C2066</f>
        <v>8.9600000000000009</v>
      </c>
      <c r="C2063" s="6">
        <f>TITRES_STAT!D2066</f>
        <v>7.8334999999999999</v>
      </c>
      <c r="D2063" s="6">
        <f>TITRES_STAT!E2066</f>
        <v>23960</v>
      </c>
      <c r="E2063" s="2">
        <f t="shared" si="128"/>
        <v>9022471</v>
      </c>
      <c r="F2063" s="6" t="str">
        <f t="shared" si="131"/>
        <v>BULLISH</v>
      </c>
      <c r="G2063" s="6" t="str">
        <f t="shared" si="130"/>
        <v>NEUTRAL</v>
      </c>
      <c r="H2063" s="6" t="str">
        <f t="shared" si="129"/>
        <v>CONFIRMED BULLISH</v>
      </c>
    </row>
    <row r="2064" spans="1:8" ht="13.5" x14ac:dyDescent="0.25">
      <c r="A2064" s="3">
        <f>TITRES_STAT!B2067</f>
        <v>45008</v>
      </c>
      <c r="B2064" s="6">
        <f>TITRES_STAT!C2067</f>
        <v>9.07</v>
      </c>
      <c r="C2064" s="6">
        <f>TITRES_STAT!D2067</f>
        <v>7.9295999999999998</v>
      </c>
      <c r="D2064" s="6">
        <f>TITRES_STAT!E2067</f>
        <v>35281</v>
      </c>
      <c r="E2064" s="2">
        <f t="shared" si="128"/>
        <v>9057752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9.49</v>
      </c>
      <c r="C2065" s="6">
        <f>TITRES_STAT!D2068</f>
        <v>8.2967999999999993</v>
      </c>
      <c r="D2065" s="6">
        <f>TITRES_STAT!E2068</f>
        <v>131291</v>
      </c>
      <c r="E2065" s="2">
        <f t="shared" si="128"/>
        <v>9189043</v>
      </c>
      <c r="F2065" s="6" t="str">
        <f t="shared" si="131"/>
        <v>BULLISH</v>
      </c>
      <c r="G2065" s="6" t="str">
        <f t="shared" si="130"/>
        <v>STRONG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9.48</v>
      </c>
      <c r="C2066" s="6">
        <f>TITRES_STAT!D2069</f>
        <v>8.2881</v>
      </c>
      <c r="D2066" s="6">
        <f>TITRES_STAT!E2069</f>
        <v>82443</v>
      </c>
      <c r="E2066" s="2">
        <f t="shared" si="128"/>
        <v>9106600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9.4</v>
      </c>
      <c r="C2067" s="6">
        <f>TITRES_STAT!D2070</f>
        <v>8.2181999999999995</v>
      </c>
      <c r="D2067" s="6">
        <f>TITRES_STAT!E2070</f>
        <v>48616</v>
      </c>
      <c r="E2067" s="2">
        <f t="shared" si="128"/>
        <v>9057984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9.64</v>
      </c>
      <c r="C2068" s="6">
        <f>TITRES_STAT!D2071</f>
        <v>8.4280000000000008</v>
      </c>
      <c r="D2068" s="6">
        <f>TITRES_STAT!E2071</f>
        <v>68403</v>
      </c>
      <c r="E2068" s="2">
        <f t="shared" si="128"/>
        <v>9126387</v>
      </c>
      <c r="F2068" s="6" t="str">
        <f t="shared" si="131"/>
        <v>BULLISH</v>
      </c>
      <c r="G2068" s="6" t="str">
        <f t="shared" si="130"/>
        <v>NEUTRAL</v>
      </c>
      <c r="H2068" s="6" t="str">
        <f t="shared" si="129"/>
        <v>CONFIRMED BULLISH</v>
      </c>
    </row>
    <row r="2069" spans="1:8" ht="13.5" x14ac:dyDescent="0.25">
      <c r="A2069" s="3">
        <f>TITRES_STAT!B2072</f>
        <v>45015</v>
      </c>
      <c r="B2069" s="6">
        <f>TITRES_STAT!C2072</f>
        <v>9.6</v>
      </c>
      <c r="C2069" s="6">
        <f>TITRES_STAT!D2072</f>
        <v>8.3930000000000007</v>
      </c>
      <c r="D2069" s="6">
        <f>TITRES_STAT!E2072</f>
        <v>40645</v>
      </c>
      <c r="E2069" s="2">
        <f t="shared" si="128"/>
        <v>9085742</v>
      </c>
      <c r="F2069" s="6" t="str">
        <f t="shared" si="131"/>
        <v>BULLISH</v>
      </c>
      <c r="G2069" s="6" t="str">
        <f t="shared" si="130"/>
        <v>NEUTRAL</v>
      </c>
      <c r="H2069" s="6" t="str">
        <f t="shared" si="129"/>
        <v>CONFIRMED BULLISH</v>
      </c>
    </row>
    <row r="2070" spans="1:8" ht="13.5" x14ac:dyDescent="0.25">
      <c r="A2070" s="3">
        <f>TITRES_STAT!B2073</f>
        <v>45016</v>
      </c>
      <c r="B2070" s="6">
        <f>TITRES_STAT!C2073</f>
        <v>9.64</v>
      </c>
      <c r="C2070" s="6">
        <f>TITRES_STAT!D2073</f>
        <v>8.4280000000000008</v>
      </c>
      <c r="D2070" s="6">
        <f>TITRES_STAT!E2073</f>
        <v>90149</v>
      </c>
      <c r="E2070" s="2">
        <f t="shared" si="128"/>
        <v>9175891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BEARISH DIVERGENCE</v>
      </c>
    </row>
    <row r="2071" spans="1:8" ht="13.5" x14ac:dyDescent="0.25">
      <c r="A2071" s="3">
        <f>TITRES_STAT!B2074</f>
        <v>45019</v>
      </c>
      <c r="B2071" s="6">
        <f>TITRES_STAT!C2074</f>
        <v>9.49</v>
      </c>
      <c r="C2071" s="6">
        <f>TITRES_STAT!D2074</f>
        <v>8.2967999999999993</v>
      </c>
      <c r="D2071" s="6">
        <f>TITRES_STAT!E2074</f>
        <v>18009</v>
      </c>
      <c r="E2071" s="2">
        <f t="shared" si="128"/>
        <v>9157882</v>
      </c>
      <c r="F2071" s="6" t="str">
        <f t="shared" si="131"/>
        <v>BULLISH</v>
      </c>
      <c r="G2071" s="6" t="str">
        <f t="shared" si="130"/>
        <v>NEUTRAL</v>
      </c>
      <c r="H2071" s="6" t="str">
        <f t="shared" si="129"/>
        <v>CONFIRMED BULLISH</v>
      </c>
    </row>
    <row r="2072" spans="1:8" ht="13.5" x14ac:dyDescent="0.25">
      <c r="A2072" s="3">
        <f>TITRES_STAT!B2075</f>
        <v>45020</v>
      </c>
      <c r="B2072" s="6">
        <f>TITRES_STAT!C2075</f>
        <v>9.5399999999999991</v>
      </c>
      <c r="C2072" s="6">
        <f>TITRES_STAT!D2075</f>
        <v>8.3406000000000002</v>
      </c>
      <c r="D2072" s="6">
        <f>TITRES_STAT!E2075</f>
        <v>20005</v>
      </c>
      <c r="E2072" s="2">
        <f t="shared" si="128"/>
        <v>9177887</v>
      </c>
      <c r="F2072" s="6" t="str">
        <f t="shared" si="131"/>
        <v>BULLISH</v>
      </c>
      <c r="G2072" s="6" t="str">
        <f t="shared" si="130"/>
        <v>NEUTRAL</v>
      </c>
      <c r="H2072" s="6" t="str">
        <f t="shared" si="129"/>
        <v>CONFIRMED BULLISH</v>
      </c>
    </row>
    <row r="2073" spans="1:8" ht="13.5" x14ac:dyDescent="0.25">
      <c r="A2073" s="3">
        <f>TITRES_STAT!B2076</f>
        <v>45021</v>
      </c>
      <c r="B2073" s="6">
        <f>TITRES_STAT!C2076</f>
        <v>9.67</v>
      </c>
      <c r="C2073" s="6">
        <f>TITRES_STAT!D2076</f>
        <v>8.4542000000000002</v>
      </c>
      <c r="D2073" s="6">
        <f>TITRES_STAT!E2076</f>
        <v>58262</v>
      </c>
      <c r="E2073" s="2">
        <f t="shared" si="128"/>
        <v>9236149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CONFIRMED BULLISH</v>
      </c>
    </row>
    <row r="2074" spans="1:8" ht="13.5" x14ac:dyDescent="0.25">
      <c r="A2074" s="3">
        <f>TITRES_STAT!B2077</f>
        <v>45022</v>
      </c>
      <c r="B2074" s="6">
        <f>TITRES_STAT!C2077</f>
        <v>9.67</v>
      </c>
      <c r="C2074" s="6">
        <f>TITRES_STAT!D2077</f>
        <v>8.4542000000000002</v>
      </c>
      <c r="D2074" s="6">
        <f>TITRES_STAT!E2077</f>
        <v>29507</v>
      </c>
      <c r="E2074" s="2">
        <f t="shared" si="128"/>
        <v>9236149</v>
      </c>
      <c r="F2074" s="6" t="str">
        <f t="shared" si="131"/>
        <v>BULLISH</v>
      </c>
      <c r="G2074" s="6" t="str">
        <f t="shared" si="130"/>
        <v>NEUTRAL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9.9</v>
      </c>
      <c r="C2075" s="6">
        <f>TITRES_STAT!D2078</f>
        <v>8.6553000000000004</v>
      </c>
      <c r="D2075" s="6">
        <f>TITRES_STAT!E2078</f>
        <v>122602</v>
      </c>
      <c r="E2075" s="2">
        <f t="shared" si="128"/>
        <v>9358751</v>
      </c>
      <c r="F2075" s="6" t="str">
        <f t="shared" si="131"/>
        <v>BULLISH</v>
      </c>
      <c r="G2075" s="6" t="str">
        <f t="shared" si="130"/>
        <v>NEUTRAL</v>
      </c>
      <c r="H2075" s="6" t="str">
        <f t="shared" si="129"/>
        <v>CONFIRMED BULLISH</v>
      </c>
    </row>
    <row r="2076" spans="1:8" ht="13.5" x14ac:dyDescent="0.25">
      <c r="A2076" s="3">
        <f>TITRES_STAT!B2079</f>
        <v>45026</v>
      </c>
      <c r="B2076" s="6">
        <f>TITRES_STAT!C2079</f>
        <v>10.16</v>
      </c>
      <c r="C2076" s="6">
        <f>TITRES_STAT!D2079</f>
        <v>8.8826000000000001</v>
      </c>
      <c r="D2076" s="6">
        <f>TITRES_STAT!E2079</f>
        <v>168907</v>
      </c>
      <c r="E2076" s="2">
        <f t="shared" si="128"/>
        <v>9527658</v>
      </c>
      <c r="F2076" s="6" t="str">
        <f t="shared" si="131"/>
        <v>BULLISH</v>
      </c>
      <c r="G2076" s="6" t="str">
        <f t="shared" si="130"/>
        <v>STRONG</v>
      </c>
      <c r="H2076" s="6" t="str">
        <f t="shared" si="129"/>
        <v>CONFIRMED BULLISH</v>
      </c>
    </row>
    <row r="2077" spans="1:8" ht="13.5" x14ac:dyDescent="0.25">
      <c r="A2077" s="3">
        <f>TITRES_STAT!B2080</f>
        <v>45027</v>
      </c>
      <c r="B2077" s="6">
        <f>TITRES_STAT!C2080</f>
        <v>10.02</v>
      </c>
      <c r="C2077" s="6">
        <f>TITRES_STAT!D2080</f>
        <v>8.7601999999999993</v>
      </c>
      <c r="D2077" s="6">
        <f>TITRES_STAT!E2080</f>
        <v>171741</v>
      </c>
      <c r="E2077" s="2">
        <f t="shared" si="128"/>
        <v>9355917</v>
      </c>
      <c r="F2077" s="6" t="str">
        <f t="shared" si="131"/>
        <v>BULLISH</v>
      </c>
      <c r="G2077" s="6" t="str">
        <f t="shared" si="130"/>
        <v>NEUTRAL</v>
      </c>
      <c r="H2077" s="6" t="str">
        <f t="shared" si="129"/>
        <v>CONFIRMED BULLISH</v>
      </c>
    </row>
    <row r="2078" spans="1:8" ht="13.5" x14ac:dyDescent="0.25">
      <c r="A2078" s="3">
        <f>TITRES_STAT!B2081</f>
        <v>45028</v>
      </c>
      <c r="B2078" s="6">
        <f>TITRES_STAT!C2081</f>
        <v>9.94</v>
      </c>
      <c r="C2078" s="6">
        <f>TITRES_STAT!D2081</f>
        <v>8.6903000000000006</v>
      </c>
      <c r="D2078" s="6">
        <f>TITRES_STAT!E2081</f>
        <v>47994</v>
      </c>
      <c r="E2078" s="2">
        <f t="shared" si="128"/>
        <v>9307923</v>
      </c>
      <c r="F2078" s="6" t="str">
        <f t="shared" si="131"/>
        <v>BULLISH</v>
      </c>
      <c r="G2078" s="6" t="str">
        <f t="shared" si="130"/>
        <v>NEUTRAL</v>
      </c>
      <c r="H2078" s="6" t="str">
        <f t="shared" si="129"/>
        <v>CONFIRMED BULLISH</v>
      </c>
    </row>
    <row r="2079" spans="1:8" ht="13.5" x14ac:dyDescent="0.25">
      <c r="A2079" s="3">
        <f>TITRES_STAT!B2082</f>
        <v>45029</v>
      </c>
      <c r="B2079" s="6">
        <f>TITRES_STAT!C2082</f>
        <v>9.8000000000000007</v>
      </c>
      <c r="C2079" s="6">
        <f>TITRES_STAT!D2082</f>
        <v>8.5678999999999998</v>
      </c>
      <c r="D2079" s="6">
        <f>TITRES_STAT!E2082</f>
        <v>34428</v>
      </c>
      <c r="E2079" s="2">
        <f t="shared" si="128"/>
        <v>9273495</v>
      </c>
      <c r="F2079" s="6" t="str">
        <f t="shared" si="131"/>
        <v>BULLISH</v>
      </c>
      <c r="G2079" s="6" t="str">
        <f t="shared" si="130"/>
        <v>NEUTRAL</v>
      </c>
      <c r="H2079" s="6" t="str">
        <f t="shared" si="129"/>
        <v>CONFIRMED BULLISH</v>
      </c>
    </row>
    <row r="2080" spans="1:8" ht="13.5" x14ac:dyDescent="0.25">
      <c r="A2080" s="3">
        <f>TITRES_STAT!B2083</f>
        <v>45030</v>
      </c>
      <c r="B2080" s="6">
        <f>TITRES_STAT!C2083</f>
        <v>9.8800000000000008</v>
      </c>
      <c r="C2080" s="6">
        <f>TITRES_STAT!D2083</f>
        <v>8.6378000000000004</v>
      </c>
      <c r="D2080" s="6">
        <f>TITRES_STAT!E2083</f>
        <v>165673</v>
      </c>
      <c r="E2080" s="2">
        <f t="shared" si="128"/>
        <v>9439168</v>
      </c>
      <c r="F2080" s="6" t="str">
        <f t="shared" si="131"/>
        <v>BULLISH</v>
      </c>
      <c r="G2080" s="6" t="str">
        <f t="shared" si="130"/>
        <v>NEUTRAL</v>
      </c>
      <c r="H2080" s="6" t="str">
        <f t="shared" si="129"/>
        <v>BULLISH DIVERGENCE</v>
      </c>
    </row>
    <row r="2081" spans="1:8" ht="13.5" x14ac:dyDescent="0.25">
      <c r="A2081" s="3">
        <f>TITRES_STAT!B2084</f>
        <v>45033</v>
      </c>
      <c r="B2081" s="6">
        <f>TITRES_STAT!C2084</f>
        <v>9.8000000000000007</v>
      </c>
      <c r="C2081" s="6">
        <f>TITRES_STAT!D2084</f>
        <v>8.5678999999999998</v>
      </c>
      <c r="D2081" s="6">
        <f>TITRES_STAT!E2084</f>
        <v>21683</v>
      </c>
      <c r="E2081" s="2">
        <f t="shared" si="128"/>
        <v>9417485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CONFIRMED BEARISH</v>
      </c>
    </row>
    <row r="2082" spans="1:8" ht="13.5" x14ac:dyDescent="0.25">
      <c r="A2082" s="3">
        <f>TITRES_STAT!B2085</f>
        <v>45034</v>
      </c>
      <c r="B2082" s="6">
        <f>TITRES_STAT!C2085</f>
        <v>9.85</v>
      </c>
      <c r="C2082" s="6">
        <f>TITRES_STAT!D2085</f>
        <v>8.6115999999999993</v>
      </c>
      <c r="D2082" s="6">
        <f>TITRES_STAT!E2085</f>
        <v>19068</v>
      </c>
      <c r="E2082" s="2">
        <f t="shared" si="128"/>
        <v>9436553</v>
      </c>
      <c r="F2082" s="6" t="str">
        <f t="shared" si="131"/>
        <v>BULLISH</v>
      </c>
      <c r="G2082" s="6" t="str">
        <f t="shared" si="130"/>
        <v>NEUTRAL</v>
      </c>
      <c r="H2082" s="6" t="str">
        <f t="shared" si="129"/>
        <v>BULLISH DIVERGENCE</v>
      </c>
    </row>
    <row r="2083" spans="1:8" ht="13.5" x14ac:dyDescent="0.25">
      <c r="A2083" s="3">
        <f>TITRES_STAT!B2086</f>
        <v>45035</v>
      </c>
      <c r="B2083" s="6">
        <f>TITRES_STAT!C2086</f>
        <v>9.9</v>
      </c>
      <c r="C2083" s="6">
        <f>TITRES_STAT!D2086</f>
        <v>8.6553000000000004</v>
      </c>
      <c r="D2083" s="6">
        <f>TITRES_STAT!E2086</f>
        <v>33916</v>
      </c>
      <c r="E2083" s="2">
        <f t="shared" si="128"/>
        <v>9470469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BULLISH DIVERGENCE</v>
      </c>
    </row>
    <row r="2084" spans="1:8" ht="13.5" x14ac:dyDescent="0.25">
      <c r="A2084" s="3">
        <f>TITRES_STAT!B2087</f>
        <v>45036</v>
      </c>
      <c r="B2084" s="6">
        <f>TITRES_STAT!C2087</f>
        <v>9.9</v>
      </c>
      <c r="C2084" s="6">
        <f>TITRES_STAT!D2087</f>
        <v>8.6553000000000004</v>
      </c>
      <c r="D2084" s="6">
        <f>TITRES_STAT!E2087</f>
        <v>13115</v>
      </c>
      <c r="E2084" s="2">
        <f t="shared" si="128"/>
        <v>9470469</v>
      </c>
      <c r="F2084" s="6" t="str">
        <f t="shared" si="131"/>
        <v>BULLISH</v>
      </c>
      <c r="G2084" s="6" t="str">
        <f t="shared" si="130"/>
        <v>STRONG</v>
      </c>
      <c r="H2084" s="6" t="str">
        <f t="shared" si="129"/>
        <v>CONFIRMED BULLISH</v>
      </c>
    </row>
    <row r="2085" spans="1:8" ht="13.5" x14ac:dyDescent="0.25">
      <c r="A2085" s="3">
        <f>TITRES_STAT!B2088</f>
        <v>45040</v>
      </c>
      <c r="B2085" s="6">
        <f>TITRES_STAT!C2088</f>
        <v>9.85</v>
      </c>
      <c r="C2085" s="6">
        <f>TITRES_STAT!D2088</f>
        <v>8.6115999999999993</v>
      </c>
      <c r="D2085" s="6">
        <f>TITRES_STAT!E2088</f>
        <v>21330</v>
      </c>
      <c r="E2085" s="2">
        <f t="shared" si="128"/>
        <v>9449139</v>
      </c>
      <c r="F2085" s="6" t="str">
        <f t="shared" si="131"/>
        <v>BULLISH</v>
      </c>
      <c r="G2085" s="6" t="str">
        <f t="shared" si="130"/>
        <v>NEUTRAL</v>
      </c>
      <c r="H2085" s="6" t="str">
        <f t="shared" si="129"/>
        <v>BULLISH DIVERGENCE</v>
      </c>
    </row>
    <row r="2086" spans="1:8" ht="13.5" x14ac:dyDescent="0.25">
      <c r="A2086" s="3">
        <f>TITRES_STAT!B2089</f>
        <v>45041</v>
      </c>
      <c r="B2086" s="6">
        <f>TITRES_STAT!C2089</f>
        <v>9.89</v>
      </c>
      <c r="C2086" s="6">
        <f>TITRES_STAT!D2089</f>
        <v>8.6464999999999996</v>
      </c>
      <c r="D2086" s="6">
        <f>TITRES_STAT!E2089</f>
        <v>10016</v>
      </c>
      <c r="E2086" s="2">
        <f t="shared" si="128"/>
        <v>9459155</v>
      </c>
      <c r="F2086" s="6" t="str">
        <f t="shared" si="131"/>
        <v>BULLISH</v>
      </c>
      <c r="G2086" s="6" t="str">
        <f t="shared" si="130"/>
        <v>NEUTRAL</v>
      </c>
      <c r="H2086" s="6" t="str">
        <f t="shared" si="129"/>
        <v>CONFIRMED BULLISH</v>
      </c>
    </row>
    <row r="2087" spans="1:8" ht="13.5" x14ac:dyDescent="0.25">
      <c r="A2087" s="3">
        <f>TITRES_STAT!B2090</f>
        <v>45042</v>
      </c>
      <c r="B2087" s="6">
        <f>TITRES_STAT!C2090</f>
        <v>9.9</v>
      </c>
      <c r="C2087" s="6">
        <f>TITRES_STAT!D2090</f>
        <v>8.6553000000000004</v>
      </c>
      <c r="D2087" s="6">
        <f>TITRES_STAT!E2090</f>
        <v>21710</v>
      </c>
      <c r="E2087" s="2">
        <f t="shared" si="128"/>
        <v>9480865</v>
      </c>
      <c r="F2087" s="6" t="str">
        <f t="shared" si="131"/>
        <v>BULLISH</v>
      </c>
      <c r="G2087" s="6" t="str">
        <f t="shared" si="130"/>
        <v>NEUTRAL</v>
      </c>
      <c r="H2087" s="6" t="str">
        <f t="shared" si="129"/>
        <v>CONFIRMED BULLISH</v>
      </c>
    </row>
    <row r="2088" spans="1:8" ht="13.5" x14ac:dyDescent="0.25">
      <c r="A2088" s="3">
        <f>TITRES_STAT!B2091</f>
        <v>45043</v>
      </c>
      <c r="B2088" s="6">
        <f>TITRES_STAT!C2091</f>
        <v>9.86</v>
      </c>
      <c r="C2088" s="6">
        <f>TITRES_STAT!D2091</f>
        <v>8.6203000000000003</v>
      </c>
      <c r="D2088" s="6">
        <f>TITRES_STAT!E2091</f>
        <v>29060</v>
      </c>
      <c r="E2088" s="2">
        <f t="shared" si="128"/>
        <v>9451805</v>
      </c>
      <c r="F2088" s="6" t="str">
        <f t="shared" si="131"/>
        <v>BEARISH</v>
      </c>
      <c r="G2088" s="6" t="str">
        <f t="shared" si="130"/>
        <v>NEUTRAL</v>
      </c>
      <c r="H2088" s="6" t="str">
        <f t="shared" si="129"/>
        <v>CONFIRMED BEARISH</v>
      </c>
    </row>
    <row r="2089" spans="1:8" ht="13.5" x14ac:dyDescent="0.25">
      <c r="A2089" s="3">
        <f>TITRES_STAT!B2092</f>
        <v>45044</v>
      </c>
      <c r="B2089" s="6">
        <f>TITRES_STAT!C2092</f>
        <v>9.8800000000000008</v>
      </c>
      <c r="C2089" s="6">
        <f>TITRES_STAT!D2092</f>
        <v>8.6378000000000004</v>
      </c>
      <c r="D2089" s="6">
        <f>TITRES_STAT!E2092</f>
        <v>2190</v>
      </c>
      <c r="E2089" s="2">
        <f t="shared" si="128"/>
        <v>9453995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9.8800000000000008</v>
      </c>
      <c r="C2090" s="6">
        <f>TITRES_STAT!D2093</f>
        <v>8.6378000000000004</v>
      </c>
      <c r="D2090" s="6">
        <f>TITRES_STAT!E2093</f>
        <v>10087</v>
      </c>
      <c r="E2090" s="2">
        <f t="shared" si="128"/>
        <v>9453995</v>
      </c>
      <c r="F2090" s="6" t="str">
        <f t="shared" si="131"/>
        <v>BULLISH</v>
      </c>
      <c r="G2090" s="6" t="str">
        <f t="shared" si="130"/>
        <v>NEUTRAL</v>
      </c>
      <c r="H2090" s="6" t="str">
        <f t="shared" si="129"/>
        <v>CONFIRMED BULLISH</v>
      </c>
    </row>
    <row r="2091" spans="1:8" ht="13.5" x14ac:dyDescent="0.25">
      <c r="A2091" s="3">
        <f>TITRES_STAT!B2094</f>
        <v>45049</v>
      </c>
      <c r="B2091" s="6">
        <f>TITRES_STAT!C2094</f>
        <v>9.85</v>
      </c>
      <c r="C2091" s="6">
        <f>TITRES_STAT!D2094</f>
        <v>8.6115999999999993</v>
      </c>
      <c r="D2091" s="6">
        <f>TITRES_STAT!E2094</f>
        <v>3230</v>
      </c>
      <c r="E2091" s="2">
        <f t="shared" si="128"/>
        <v>9450765</v>
      </c>
      <c r="F2091" s="6" t="str">
        <f t="shared" si="131"/>
        <v>BEARISH</v>
      </c>
      <c r="G2091" s="6" t="str">
        <f t="shared" si="130"/>
        <v>NEUTRAL</v>
      </c>
      <c r="H2091" s="6" t="str">
        <f t="shared" si="129"/>
        <v>CONFIRMED BEARISH</v>
      </c>
    </row>
    <row r="2092" spans="1:8" ht="13.5" x14ac:dyDescent="0.25">
      <c r="A2092" s="3">
        <f>TITRES_STAT!B2095</f>
        <v>45050</v>
      </c>
      <c r="B2092" s="6">
        <f>TITRES_STAT!C2095</f>
        <v>9.84</v>
      </c>
      <c r="C2092" s="6">
        <f>TITRES_STAT!D2095</f>
        <v>8.6028000000000002</v>
      </c>
      <c r="D2092" s="6">
        <f>TITRES_STAT!E2095</f>
        <v>6252</v>
      </c>
      <c r="E2092" s="2">
        <f t="shared" si="128"/>
        <v>9444513</v>
      </c>
      <c r="F2092" s="6" t="str">
        <f t="shared" si="131"/>
        <v>BEARISH</v>
      </c>
      <c r="G2092" s="6" t="str">
        <f t="shared" si="130"/>
        <v>NEUTRAL</v>
      </c>
      <c r="H2092" s="6" t="str">
        <f t="shared" si="129"/>
        <v>CONFIRMED BEARISH</v>
      </c>
    </row>
    <row r="2093" spans="1:8" ht="13.5" x14ac:dyDescent="0.25">
      <c r="A2093" s="3">
        <f>TITRES_STAT!B2096</f>
        <v>45051</v>
      </c>
      <c r="B2093" s="6">
        <f>TITRES_STAT!C2096</f>
        <v>9.74</v>
      </c>
      <c r="C2093" s="6">
        <f>TITRES_STAT!D2096</f>
        <v>8.5153999999999996</v>
      </c>
      <c r="D2093" s="6">
        <f>TITRES_STAT!E2096</f>
        <v>8435</v>
      </c>
      <c r="E2093" s="2">
        <f t="shared" si="128"/>
        <v>9436078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CONFIRMED BEARISH</v>
      </c>
    </row>
    <row r="2094" spans="1:8" ht="13.5" x14ac:dyDescent="0.25">
      <c r="A2094" s="3">
        <f>TITRES_STAT!B2097</f>
        <v>45054</v>
      </c>
      <c r="B2094" s="6">
        <f>TITRES_STAT!C2097</f>
        <v>9.82</v>
      </c>
      <c r="C2094" s="6">
        <f>TITRES_STAT!D2097</f>
        <v>8.5853000000000002</v>
      </c>
      <c r="D2094" s="6">
        <f>TITRES_STAT!E2097</f>
        <v>4613</v>
      </c>
      <c r="E2094" s="2">
        <f t="shared" si="128"/>
        <v>9440691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CONFIRMED BEARISH</v>
      </c>
    </row>
    <row r="2095" spans="1:8" ht="13.5" x14ac:dyDescent="0.25">
      <c r="A2095" s="3">
        <f>TITRES_STAT!B2098</f>
        <v>45055</v>
      </c>
      <c r="B2095" s="6">
        <f>TITRES_STAT!C2098</f>
        <v>9.8000000000000007</v>
      </c>
      <c r="C2095" s="6">
        <f>TITRES_STAT!D2098</f>
        <v>8.5678999999999998</v>
      </c>
      <c r="D2095" s="6">
        <f>TITRES_STAT!E2098</f>
        <v>11480</v>
      </c>
      <c r="E2095" s="2">
        <f t="shared" si="128"/>
        <v>9429211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CONFIRMED BEARISH</v>
      </c>
    </row>
    <row r="2096" spans="1:8" ht="13.5" x14ac:dyDescent="0.25">
      <c r="A2096" s="3">
        <f>TITRES_STAT!B2099</f>
        <v>45056</v>
      </c>
      <c r="B2096" s="6">
        <f>TITRES_STAT!C2099</f>
        <v>9.85</v>
      </c>
      <c r="C2096" s="6">
        <f>TITRES_STAT!D2099</f>
        <v>8.6115999999999993</v>
      </c>
      <c r="D2096" s="6">
        <f>TITRES_STAT!E2099</f>
        <v>20018</v>
      </c>
      <c r="E2096" s="2">
        <f t="shared" si="128"/>
        <v>9449229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NEUTRAL</v>
      </c>
    </row>
    <row r="2097" spans="1:8" ht="13.5" x14ac:dyDescent="0.25">
      <c r="A2097" s="3">
        <f>TITRES_STAT!B2100</f>
        <v>45057</v>
      </c>
      <c r="B2097" s="6">
        <f>TITRES_STAT!C2100</f>
        <v>9.9</v>
      </c>
      <c r="C2097" s="6">
        <f>TITRES_STAT!D2100</f>
        <v>8.6553000000000004</v>
      </c>
      <c r="D2097" s="6">
        <f>TITRES_STAT!E2100</f>
        <v>19090</v>
      </c>
      <c r="E2097" s="2">
        <f t="shared" si="128"/>
        <v>9468319</v>
      </c>
      <c r="F2097" s="6" t="str">
        <f t="shared" si="131"/>
        <v>BULLISH</v>
      </c>
      <c r="G2097" s="6" t="str">
        <f t="shared" si="130"/>
        <v>NEUTRAL</v>
      </c>
      <c r="H2097" s="6" t="str">
        <f t="shared" si="129"/>
        <v>CONFIRMED BULLISH</v>
      </c>
    </row>
    <row r="2098" spans="1:8" ht="13.5" x14ac:dyDescent="0.25">
      <c r="A2098" s="3">
        <f>TITRES_STAT!B2101</f>
        <v>45058</v>
      </c>
      <c r="B2098" s="6">
        <f>TITRES_STAT!C2101</f>
        <v>9.8800000000000008</v>
      </c>
      <c r="C2098" s="6">
        <f>TITRES_STAT!D2101</f>
        <v>8.6378000000000004</v>
      </c>
      <c r="D2098" s="6">
        <f>TITRES_STAT!E2101</f>
        <v>7901</v>
      </c>
      <c r="E2098" s="2">
        <f t="shared" si="128"/>
        <v>9460418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CONFIRMED BULLISH</v>
      </c>
    </row>
    <row r="2099" spans="1:8" ht="13.5" x14ac:dyDescent="0.25">
      <c r="A2099" s="3">
        <f>TITRES_STAT!B2102</f>
        <v>45061</v>
      </c>
      <c r="B2099" s="6">
        <f>TITRES_STAT!C2102</f>
        <v>9.9</v>
      </c>
      <c r="C2099" s="6">
        <f>TITRES_STAT!D2102</f>
        <v>8.6553000000000004</v>
      </c>
      <c r="D2099" s="6">
        <f>TITRES_STAT!E2102</f>
        <v>15996</v>
      </c>
      <c r="E2099" s="2">
        <f t="shared" si="128"/>
        <v>9476414</v>
      </c>
      <c r="F2099" s="6" t="str">
        <f t="shared" si="131"/>
        <v>BULLISH</v>
      </c>
      <c r="G2099" s="6" t="str">
        <f t="shared" si="130"/>
        <v>NEUTRAL</v>
      </c>
      <c r="H2099" s="6" t="str">
        <f t="shared" si="129"/>
        <v>CONFIRMED BULLISH</v>
      </c>
    </row>
    <row r="2100" spans="1:8" ht="13.5" x14ac:dyDescent="0.25">
      <c r="A2100" s="3">
        <f>TITRES_STAT!B2103</f>
        <v>45062</v>
      </c>
      <c r="B2100" s="6">
        <f>TITRES_STAT!C2103</f>
        <v>9.89</v>
      </c>
      <c r="C2100" s="6">
        <f>TITRES_STAT!D2103</f>
        <v>8.6464999999999996</v>
      </c>
      <c r="D2100" s="6">
        <f>TITRES_STAT!E2103</f>
        <v>16346</v>
      </c>
      <c r="E2100" s="2">
        <f t="shared" si="128"/>
        <v>9460068</v>
      </c>
      <c r="F2100" s="6" t="str">
        <f t="shared" si="131"/>
        <v>BULLISH</v>
      </c>
      <c r="G2100" s="6" t="str">
        <f t="shared" si="130"/>
        <v>NEUTRAL</v>
      </c>
      <c r="H2100" s="6" t="str">
        <f t="shared" si="129"/>
        <v>CONFIRMED BULLISH</v>
      </c>
    </row>
    <row r="2101" spans="1:8" ht="13.5" x14ac:dyDescent="0.25">
      <c r="A2101" s="3">
        <f>TITRES_STAT!B2104</f>
        <v>45063</v>
      </c>
      <c r="B2101" s="6">
        <f>TITRES_STAT!C2104</f>
        <v>9.8000000000000007</v>
      </c>
      <c r="C2101" s="6">
        <f>TITRES_STAT!D2104</f>
        <v>8.5678999999999998</v>
      </c>
      <c r="D2101" s="6">
        <f>TITRES_STAT!E2104</f>
        <v>118721</v>
      </c>
      <c r="E2101" s="2">
        <f t="shared" si="128"/>
        <v>9341347</v>
      </c>
      <c r="F2101" s="6" t="str">
        <f t="shared" si="131"/>
        <v>BEARISH</v>
      </c>
      <c r="G2101" s="6" t="str">
        <f t="shared" si="130"/>
        <v>NEUTRAL</v>
      </c>
      <c r="H2101" s="6" t="str">
        <f t="shared" si="129"/>
        <v>CONFIRMED BEARISH</v>
      </c>
    </row>
    <row r="2102" spans="1:8" ht="13.5" x14ac:dyDescent="0.25">
      <c r="A2102" s="3">
        <f>TITRES_STAT!B2105</f>
        <v>45064</v>
      </c>
      <c r="B2102" s="6">
        <f>TITRES_STAT!C2105</f>
        <v>9.8699999999999992</v>
      </c>
      <c r="C2102" s="6">
        <f>TITRES_STAT!D2105</f>
        <v>8.6290999999999993</v>
      </c>
      <c r="D2102" s="6">
        <f>TITRES_STAT!E2105</f>
        <v>14478</v>
      </c>
      <c r="E2102" s="2">
        <f t="shared" si="128"/>
        <v>9355825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9.8000000000000007</v>
      </c>
      <c r="C2103" s="6">
        <f>TITRES_STAT!D2106</f>
        <v>8.5678999999999998</v>
      </c>
      <c r="D2103" s="6">
        <f>TITRES_STAT!E2106</f>
        <v>15799</v>
      </c>
      <c r="E2103" s="2">
        <f t="shared" si="128"/>
        <v>9340026</v>
      </c>
      <c r="F2103" s="6" t="str">
        <f t="shared" si="131"/>
        <v>BEARISH</v>
      </c>
      <c r="G2103" s="6" t="str">
        <f t="shared" si="130"/>
        <v>NEUTRAL</v>
      </c>
      <c r="H2103" s="6" t="str">
        <f t="shared" si="129"/>
        <v>CONFIRMED BEARISH</v>
      </c>
    </row>
    <row r="2104" spans="1:8" ht="13.5" x14ac:dyDescent="0.25">
      <c r="A2104" s="3">
        <f>TITRES_STAT!B2107</f>
        <v>45068</v>
      </c>
      <c r="B2104" s="6">
        <f>TITRES_STAT!C2107</f>
        <v>9.8000000000000007</v>
      </c>
      <c r="C2104" s="6">
        <f>TITRES_STAT!D2107</f>
        <v>8.5678999999999998</v>
      </c>
      <c r="D2104" s="6">
        <f>TITRES_STAT!E2107</f>
        <v>15192</v>
      </c>
      <c r="E2104" s="2">
        <f t="shared" si="128"/>
        <v>9340026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CONFIRMED BEARISH</v>
      </c>
    </row>
    <row r="2105" spans="1:8" ht="13.5" x14ac:dyDescent="0.25">
      <c r="A2105" s="3">
        <f>TITRES_STAT!B2108</f>
        <v>45069</v>
      </c>
      <c r="B2105" s="6">
        <f>TITRES_STAT!C2108</f>
        <v>9.77</v>
      </c>
      <c r="C2105" s="6">
        <f>TITRES_STAT!D2108</f>
        <v>8.5416000000000007</v>
      </c>
      <c r="D2105" s="6">
        <f>TITRES_STAT!E2108</f>
        <v>52672</v>
      </c>
      <c r="E2105" s="2">
        <f t="shared" si="128"/>
        <v>9287354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CONFIRMED BEARISH</v>
      </c>
    </row>
    <row r="2106" spans="1:8" ht="13.5" x14ac:dyDescent="0.25">
      <c r="A2106" s="3">
        <f>TITRES_STAT!B2109</f>
        <v>45070</v>
      </c>
      <c r="B2106" s="6">
        <f>TITRES_STAT!C2109</f>
        <v>9.6999999999999993</v>
      </c>
      <c r="C2106" s="6">
        <f>TITRES_STAT!D2109</f>
        <v>8.4803999999999995</v>
      </c>
      <c r="D2106" s="6">
        <f>TITRES_STAT!E2109</f>
        <v>12261</v>
      </c>
      <c r="E2106" s="2">
        <f t="shared" si="128"/>
        <v>9275093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9.66</v>
      </c>
      <c r="C2107" s="6">
        <f>TITRES_STAT!D2110</f>
        <v>8.4454999999999991</v>
      </c>
      <c r="D2107" s="6">
        <f>TITRES_STAT!E2110</f>
        <v>17976</v>
      </c>
      <c r="E2107" s="2">
        <f t="shared" si="128"/>
        <v>9257117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CONFIRMED BEARISH</v>
      </c>
    </row>
    <row r="2108" spans="1:8" ht="13.5" x14ac:dyDescent="0.25">
      <c r="A2108" s="3">
        <f>TITRES_STAT!B2111</f>
        <v>45072</v>
      </c>
      <c r="B2108" s="6">
        <f>TITRES_STAT!C2111</f>
        <v>9.69</v>
      </c>
      <c r="C2108" s="6">
        <f>TITRES_STAT!D2111</f>
        <v>8.4717000000000002</v>
      </c>
      <c r="D2108" s="6">
        <f>TITRES_STAT!E2111</f>
        <v>22623</v>
      </c>
      <c r="E2108" s="2">
        <f t="shared" si="128"/>
        <v>9279740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9.8000000000000007</v>
      </c>
      <c r="C2109" s="6">
        <f>TITRES_STAT!D2112</f>
        <v>8.5678999999999998</v>
      </c>
      <c r="D2109" s="6">
        <f>TITRES_STAT!E2112</f>
        <v>133203</v>
      </c>
      <c r="E2109" s="2">
        <f t="shared" si="128"/>
        <v>9412943</v>
      </c>
      <c r="F2109" s="6" t="str">
        <f t="shared" si="131"/>
        <v>BULLISH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45076</v>
      </c>
      <c r="B2110" s="6">
        <f>TITRES_STAT!C2113</f>
        <v>9.9</v>
      </c>
      <c r="C2110" s="6">
        <f>TITRES_STAT!D2113</f>
        <v>8.6553000000000004</v>
      </c>
      <c r="D2110" s="6">
        <f>TITRES_STAT!E2113</f>
        <v>11051</v>
      </c>
      <c r="E2110" s="2">
        <f t="shared" si="128"/>
        <v>9423994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CONFIRMED BULLISH</v>
      </c>
    </row>
    <row r="2111" spans="1:8" ht="13.5" x14ac:dyDescent="0.25">
      <c r="A2111" s="3">
        <f>TITRES_STAT!B2114</f>
        <v>45077</v>
      </c>
      <c r="B2111" s="6">
        <f>TITRES_STAT!C2114</f>
        <v>9.84</v>
      </c>
      <c r="C2111" s="6">
        <f>TITRES_STAT!D2114</f>
        <v>8.6028000000000002</v>
      </c>
      <c r="D2111" s="6">
        <f>TITRES_STAT!E2114</f>
        <v>8407</v>
      </c>
      <c r="E2111" s="2">
        <f t="shared" si="128"/>
        <v>9415587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9.89</v>
      </c>
      <c r="C2112" s="6">
        <f>TITRES_STAT!D2115</f>
        <v>8.6464999999999996</v>
      </c>
      <c r="D2112" s="6">
        <f>TITRES_STAT!E2115</f>
        <v>8135</v>
      </c>
      <c r="E2112" s="2">
        <f t="shared" si="128"/>
        <v>9423722</v>
      </c>
      <c r="F2112" s="6" t="str">
        <f t="shared" si="131"/>
        <v>BULLISH</v>
      </c>
      <c r="G2112" s="6" t="str">
        <f t="shared" si="130"/>
        <v>NEUTRAL</v>
      </c>
      <c r="H2112" s="6" t="str">
        <f t="shared" si="129"/>
        <v>CONFIRMED BULLISH</v>
      </c>
    </row>
    <row r="2113" spans="1:8" ht="13.5" x14ac:dyDescent="0.25">
      <c r="A2113" s="3">
        <f>TITRES_STAT!B2116</f>
        <v>45079</v>
      </c>
      <c r="B2113" s="6">
        <f>TITRES_STAT!C2116</f>
        <v>9.8800000000000008</v>
      </c>
      <c r="C2113" s="6">
        <f>TITRES_STAT!D2116</f>
        <v>8.6378000000000004</v>
      </c>
      <c r="D2113" s="6">
        <f>TITRES_STAT!E2116</f>
        <v>1308</v>
      </c>
      <c r="E2113" s="2">
        <f t="shared" si="128"/>
        <v>9422414</v>
      </c>
      <c r="F2113" s="6" t="str">
        <f t="shared" si="131"/>
        <v>BULLISH</v>
      </c>
      <c r="G2113" s="6" t="str">
        <f t="shared" si="130"/>
        <v>NEUTRAL</v>
      </c>
      <c r="H2113" s="6" t="str">
        <f t="shared" si="129"/>
        <v>CONFIRMED BULLISH</v>
      </c>
    </row>
    <row r="2114" spans="1:8" ht="13.5" x14ac:dyDescent="0.25">
      <c r="A2114" s="3">
        <f>TITRES_STAT!B2117</f>
        <v>45082</v>
      </c>
      <c r="B2114" s="6">
        <f>TITRES_STAT!C2117</f>
        <v>9.85</v>
      </c>
      <c r="C2114" s="6">
        <f>TITRES_STAT!D2117</f>
        <v>8.6115999999999993</v>
      </c>
      <c r="D2114" s="6">
        <f>TITRES_STAT!E2117</f>
        <v>4483</v>
      </c>
      <c r="E2114" s="2">
        <f t="shared" si="128"/>
        <v>9417931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CONFIRMED BULLISH</v>
      </c>
    </row>
    <row r="2115" spans="1:8" ht="13.5" x14ac:dyDescent="0.25">
      <c r="A2115" s="3">
        <f>TITRES_STAT!B2118</f>
        <v>45083</v>
      </c>
      <c r="B2115" s="6">
        <f>TITRES_STAT!C2118</f>
        <v>9.89</v>
      </c>
      <c r="C2115" s="6">
        <f>TITRES_STAT!D2118</f>
        <v>8.6464999999999996</v>
      </c>
      <c r="D2115" s="6">
        <f>TITRES_STAT!E2118</f>
        <v>8227</v>
      </c>
      <c r="E2115" s="2">
        <f t="shared" si="128"/>
        <v>9426158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BULLISH DIVERGENCE</v>
      </c>
    </row>
    <row r="2116" spans="1:8" ht="13.5" x14ac:dyDescent="0.25">
      <c r="A2116" s="3">
        <f>TITRES_STAT!B2119</f>
        <v>45084</v>
      </c>
      <c r="B2116" s="6">
        <f>TITRES_STAT!C2119</f>
        <v>9.73</v>
      </c>
      <c r="C2116" s="6">
        <f>TITRES_STAT!D2119</f>
        <v>8.5067000000000004</v>
      </c>
      <c r="D2116" s="6">
        <f>TITRES_STAT!E2119</f>
        <v>13727</v>
      </c>
      <c r="E2116" s="2">
        <f t="shared" ref="E2116:E2179" si="132">IF(B2116&gt;B2115, E2115+D2116, IF(B2116&lt;B2115, E2115-D2116, E2115))</f>
        <v>9412431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45085</v>
      </c>
      <c r="B2117" s="6">
        <f>TITRES_STAT!C2120</f>
        <v>9.77</v>
      </c>
      <c r="C2117" s="6">
        <f>TITRES_STAT!D2120</f>
        <v>8.5416000000000007</v>
      </c>
      <c r="D2117" s="6">
        <f>TITRES_STAT!E2120</f>
        <v>4391</v>
      </c>
      <c r="E2117" s="2">
        <f t="shared" si="132"/>
        <v>9416822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CONFIRMED BEARISH</v>
      </c>
    </row>
    <row r="2118" spans="1:8" ht="13.5" x14ac:dyDescent="0.25">
      <c r="A2118" s="3">
        <f>TITRES_STAT!B2121</f>
        <v>45086</v>
      </c>
      <c r="B2118" s="6">
        <f>TITRES_STAT!C2121</f>
        <v>9.77</v>
      </c>
      <c r="C2118" s="6">
        <f>TITRES_STAT!D2121</f>
        <v>8.5416000000000007</v>
      </c>
      <c r="D2118" s="6">
        <f>TITRES_STAT!E2121</f>
        <v>5075</v>
      </c>
      <c r="E2118" s="2">
        <f t="shared" si="132"/>
        <v>9416822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6">
        <f>TITRES_STAT!C2122</f>
        <v>9.77</v>
      </c>
      <c r="C2119" s="6">
        <f>TITRES_STAT!D2122</f>
        <v>8.5416000000000007</v>
      </c>
      <c r="D2119" s="6">
        <f>TITRES_STAT!E2122</f>
        <v>90110</v>
      </c>
      <c r="E2119" s="2">
        <f t="shared" si="132"/>
        <v>9416822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45090</v>
      </c>
      <c r="B2120" s="6">
        <f>TITRES_STAT!C2123</f>
        <v>9.83</v>
      </c>
      <c r="C2120" s="6">
        <f>TITRES_STAT!D2123</f>
        <v>8.5940999999999992</v>
      </c>
      <c r="D2120" s="6">
        <f>TITRES_STAT!E2123</f>
        <v>9966</v>
      </c>
      <c r="E2120" s="2">
        <f t="shared" si="132"/>
        <v>9426788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BULLISH DIVERGENCE</v>
      </c>
    </row>
    <row r="2121" spans="1:8" ht="13.5" x14ac:dyDescent="0.25">
      <c r="A2121" s="3">
        <f>TITRES_STAT!B2124</f>
        <v>45091</v>
      </c>
      <c r="B2121" s="6">
        <f>TITRES_STAT!C2124</f>
        <v>9.7799999999999994</v>
      </c>
      <c r="C2121" s="6">
        <f>TITRES_STAT!D2124</f>
        <v>8.5503999999999998</v>
      </c>
      <c r="D2121" s="6">
        <f>TITRES_STAT!E2124</f>
        <v>5883</v>
      </c>
      <c r="E2121" s="2">
        <f t="shared" si="132"/>
        <v>9420905</v>
      </c>
      <c r="F2121" s="6" t="str">
        <f t="shared" si="135"/>
        <v>BULLISH</v>
      </c>
      <c r="G2121" s="6" t="str">
        <f t="shared" si="134"/>
        <v>NEUTRAL</v>
      </c>
      <c r="H2121" s="6" t="str">
        <f t="shared" si="133"/>
        <v>CONFIRMED BULLISH</v>
      </c>
    </row>
    <row r="2122" spans="1:8" ht="13.5" x14ac:dyDescent="0.25">
      <c r="A2122" s="3">
        <f>TITRES_STAT!B2125</f>
        <v>45092</v>
      </c>
      <c r="B2122" s="6">
        <f>TITRES_STAT!C2125</f>
        <v>9.77</v>
      </c>
      <c r="C2122" s="6">
        <f>TITRES_STAT!D2125</f>
        <v>8.5416000000000007</v>
      </c>
      <c r="D2122" s="6">
        <f>TITRES_STAT!E2125</f>
        <v>8001</v>
      </c>
      <c r="E2122" s="2">
        <f t="shared" si="132"/>
        <v>9412904</v>
      </c>
      <c r="F2122" s="6" t="str">
        <f t="shared" si="135"/>
        <v>BEARISH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45093</v>
      </c>
      <c r="B2123" s="6">
        <f>TITRES_STAT!C2126</f>
        <v>9.84</v>
      </c>
      <c r="C2123" s="6">
        <f>TITRES_STAT!D2126</f>
        <v>8.6028000000000002</v>
      </c>
      <c r="D2123" s="6">
        <f>TITRES_STAT!E2126</f>
        <v>20444</v>
      </c>
      <c r="E2123" s="2">
        <f t="shared" si="132"/>
        <v>9433348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9.8000000000000007</v>
      </c>
      <c r="C2124" s="6">
        <f>TITRES_STAT!D2127</f>
        <v>8.5678999999999998</v>
      </c>
      <c r="D2124" s="6">
        <f>TITRES_STAT!E2127</f>
        <v>4074</v>
      </c>
      <c r="E2124" s="2">
        <f t="shared" si="132"/>
        <v>9429274</v>
      </c>
      <c r="F2124" s="6" t="str">
        <f t="shared" si="135"/>
        <v>BULLISH</v>
      </c>
      <c r="G2124" s="6" t="str">
        <f t="shared" si="134"/>
        <v>NEUTRAL</v>
      </c>
      <c r="H2124" s="6" t="str">
        <f t="shared" si="133"/>
        <v>CONFIRMED BULLISH</v>
      </c>
    </row>
    <row r="2125" spans="1:8" ht="13.5" x14ac:dyDescent="0.25">
      <c r="A2125" s="3">
        <f>TITRES_STAT!B2128</f>
        <v>45097</v>
      </c>
      <c r="B2125" s="6">
        <f>TITRES_STAT!C2128</f>
        <v>9.8800000000000008</v>
      </c>
      <c r="C2125" s="6">
        <f>TITRES_STAT!D2128</f>
        <v>8.6378000000000004</v>
      </c>
      <c r="D2125" s="6">
        <f>TITRES_STAT!E2128</f>
        <v>7068</v>
      </c>
      <c r="E2125" s="2">
        <f t="shared" si="132"/>
        <v>9436342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CONFIRMED BULLISH</v>
      </c>
    </row>
    <row r="2126" spans="1:8" ht="13.5" x14ac:dyDescent="0.25">
      <c r="A2126" s="3">
        <f>TITRES_STAT!B2129</f>
        <v>45098</v>
      </c>
      <c r="B2126" s="6">
        <f>TITRES_STAT!C2129</f>
        <v>9.85</v>
      </c>
      <c r="C2126" s="6">
        <f>TITRES_STAT!D2129</f>
        <v>8.6115999999999993</v>
      </c>
      <c r="D2126" s="6">
        <f>TITRES_STAT!E2129</f>
        <v>17701</v>
      </c>
      <c r="E2126" s="2">
        <f t="shared" si="132"/>
        <v>9418641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BEARISH DIVERGENCE</v>
      </c>
    </row>
    <row r="2127" spans="1:8" ht="13.5" x14ac:dyDescent="0.25">
      <c r="A2127" s="3">
        <f>TITRES_STAT!B2130</f>
        <v>45099</v>
      </c>
      <c r="B2127" s="6">
        <f>TITRES_STAT!C2130</f>
        <v>9.8800000000000008</v>
      </c>
      <c r="C2127" s="6">
        <f>TITRES_STAT!D2130</f>
        <v>8.6378000000000004</v>
      </c>
      <c r="D2127" s="6">
        <f>TITRES_STAT!E2130</f>
        <v>12091</v>
      </c>
      <c r="E2127" s="2">
        <f t="shared" si="132"/>
        <v>9430732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CONFIRMED BULLISH</v>
      </c>
    </row>
    <row r="2128" spans="1:8" ht="13.5" x14ac:dyDescent="0.25">
      <c r="A2128" s="3">
        <f>TITRES_STAT!B2131</f>
        <v>45100</v>
      </c>
      <c r="B2128" s="6">
        <f>TITRES_STAT!C2131</f>
        <v>9.85</v>
      </c>
      <c r="C2128" s="6">
        <f>TITRES_STAT!D2131</f>
        <v>8.6115999999999993</v>
      </c>
      <c r="D2128" s="6">
        <f>TITRES_STAT!E2131</f>
        <v>2725</v>
      </c>
      <c r="E2128" s="2">
        <f t="shared" si="132"/>
        <v>9428007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BEARISH DIVERGENCE</v>
      </c>
    </row>
    <row r="2129" spans="1:8" ht="13.5" x14ac:dyDescent="0.25">
      <c r="A2129" s="3">
        <f>TITRES_STAT!B2132</f>
        <v>45103</v>
      </c>
      <c r="B2129" s="6">
        <f>TITRES_STAT!C2132</f>
        <v>9.89</v>
      </c>
      <c r="C2129" s="6">
        <f>TITRES_STAT!D2132</f>
        <v>8.6464999999999996</v>
      </c>
      <c r="D2129" s="6">
        <f>TITRES_STAT!E2132</f>
        <v>23695</v>
      </c>
      <c r="E2129" s="2">
        <f t="shared" si="132"/>
        <v>9451702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45104</v>
      </c>
      <c r="B2130" s="6">
        <f>TITRES_STAT!C2133</f>
        <v>9.9</v>
      </c>
      <c r="C2130" s="6">
        <f>TITRES_STAT!D2133</f>
        <v>8.6553000000000004</v>
      </c>
      <c r="D2130" s="6">
        <f>TITRES_STAT!E2133</f>
        <v>9290</v>
      </c>
      <c r="E2130" s="2">
        <f t="shared" si="132"/>
        <v>9460992</v>
      </c>
      <c r="F2130" s="6" t="str">
        <f t="shared" si="135"/>
        <v>BULLISH</v>
      </c>
      <c r="G2130" s="6" t="str">
        <f t="shared" si="134"/>
        <v>NEUTRAL</v>
      </c>
      <c r="H2130" s="6" t="str">
        <f t="shared" si="133"/>
        <v>CONFIRMED BULLISH</v>
      </c>
    </row>
    <row r="2131" spans="1:8" ht="13.5" x14ac:dyDescent="0.25">
      <c r="A2131" s="3">
        <f>TITRES_STAT!B2134</f>
        <v>45107</v>
      </c>
      <c r="B2131" s="6">
        <f>TITRES_STAT!C2134</f>
        <v>9.9</v>
      </c>
      <c r="C2131" s="6">
        <f>TITRES_STAT!D2134</f>
        <v>8.6553000000000004</v>
      </c>
      <c r="D2131" s="6">
        <f>TITRES_STAT!E2134</f>
        <v>16209</v>
      </c>
      <c r="E2131" s="2">
        <f t="shared" si="132"/>
        <v>9460992</v>
      </c>
      <c r="F2131" s="6" t="str">
        <f t="shared" si="135"/>
        <v>BULLISH</v>
      </c>
      <c r="G2131" s="6" t="str">
        <f t="shared" si="134"/>
        <v>NEUTRAL</v>
      </c>
      <c r="H2131" s="6" t="str">
        <f t="shared" si="133"/>
        <v>CONFIRMED BULLISH</v>
      </c>
    </row>
    <row r="2132" spans="1:8" ht="13.5" x14ac:dyDescent="0.25">
      <c r="A2132" s="3">
        <f>TITRES_STAT!B2135</f>
        <v>45110</v>
      </c>
      <c r="B2132" s="6">
        <f>TITRES_STAT!C2135</f>
        <v>9.67</v>
      </c>
      <c r="C2132" s="6">
        <f>TITRES_STAT!D2135</f>
        <v>8.7462999999999997</v>
      </c>
      <c r="D2132" s="6">
        <f>TITRES_STAT!E2135</f>
        <v>1904</v>
      </c>
      <c r="E2132" s="2">
        <f t="shared" si="132"/>
        <v>9459088</v>
      </c>
      <c r="F2132" s="6" t="str">
        <f t="shared" si="135"/>
        <v>BULLISH</v>
      </c>
      <c r="G2132" s="6" t="str">
        <f t="shared" si="134"/>
        <v>NEUTRAL</v>
      </c>
      <c r="H2132" s="6" t="str">
        <f t="shared" si="133"/>
        <v>BULLISH DIVERGENCE</v>
      </c>
    </row>
    <row r="2133" spans="1:8" ht="13.5" x14ac:dyDescent="0.25">
      <c r="A2133" s="3">
        <f>TITRES_STAT!B2136</f>
        <v>45111</v>
      </c>
      <c r="B2133" s="6">
        <f>TITRES_STAT!C2136</f>
        <v>9.6</v>
      </c>
      <c r="C2133" s="6">
        <f>TITRES_STAT!D2136</f>
        <v>8.6829999999999998</v>
      </c>
      <c r="D2133" s="6">
        <f>TITRES_STAT!E2136</f>
        <v>3484</v>
      </c>
      <c r="E2133" s="2">
        <f t="shared" si="132"/>
        <v>9455604</v>
      </c>
      <c r="F2133" s="6" t="str">
        <f t="shared" si="135"/>
        <v>BULLISH</v>
      </c>
      <c r="G2133" s="6" t="str">
        <f t="shared" si="134"/>
        <v>NEUTRAL</v>
      </c>
      <c r="H2133" s="6" t="str">
        <f t="shared" si="133"/>
        <v>BULLISH DIVERGENCE</v>
      </c>
    </row>
    <row r="2134" spans="1:8" ht="13.5" x14ac:dyDescent="0.25">
      <c r="A2134" s="3">
        <f>TITRES_STAT!B2137</f>
        <v>45112</v>
      </c>
      <c r="B2134" s="6">
        <f>TITRES_STAT!C2137</f>
        <v>9.58</v>
      </c>
      <c r="C2134" s="6">
        <f>TITRES_STAT!D2137</f>
        <v>8.6648999999999994</v>
      </c>
      <c r="D2134" s="6">
        <f>TITRES_STAT!E2137</f>
        <v>12280</v>
      </c>
      <c r="E2134" s="2">
        <f t="shared" si="132"/>
        <v>9443324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9.58</v>
      </c>
      <c r="C2135" s="6">
        <f>TITRES_STAT!D2138</f>
        <v>8.6648999999999994</v>
      </c>
      <c r="D2135" s="6">
        <f>TITRES_STAT!E2138</f>
        <v>13718</v>
      </c>
      <c r="E2135" s="2">
        <f t="shared" si="132"/>
        <v>9443324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9.56</v>
      </c>
      <c r="C2136" s="6">
        <f>TITRES_STAT!D2139</f>
        <v>8.6468000000000007</v>
      </c>
      <c r="D2136" s="6">
        <f>TITRES_STAT!E2139</f>
        <v>9361</v>
      </c>
      <c r="E2136" s="2">
        <f t="shared" si="132"/>
        <v>9433963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45117</v>
      </c>
      <c r="B2137" s="6">
        <f>TITRES_STAT!C2140</f>
        <v>9.5399999999999991</v>
      </c>
      <c r="C2137" s="6">
        <f>TITRES_STAT!D2140</f>
        <v>8.6288</v>
      </c>
      <c r="D2137" s="6">
        <f>TITRES_STAT!E2140</f>
        <v>5557</v>
      </c>
      <c r="E2137" s="2">
        <f t="shared" si="132"/>
        <v>9428406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CONFIRMED BEARISH</v>
      </c>
    </row>
    <row r="2138" spans="1:8" ht="13.5" x14ac:dyDescent="0.25">
      <c r="A2138" s="3">
        <f>TITRES_STAT!B2141</f>
        <v>45118</v>
      </c>
      <c r="B2138" s="6">
        <f>TITRES_STAT!C2141</f>
        <v>9</v>
      </c>
      <c r="C2138" s="6">
        <f>TITRES_STAT!D2141</f>
        <v>8.1402999999999999</v>
      </c>
      <c r="D2138" s="6">
        <f>TITRES_STAT!E2141</f>
        <v>631511</v>
      </c>
      <c r="E2138" s="2">
        <f t="shared" si="132"/>
        <v>8796895</v>
      </c>
      <c r="F2138" s="6" t="str">
        <f t="shared" si="135"/>
        <v>BEARISH</v>
      </c>
      <c r="G2138" s="6" t="str">
        <f t="shared" si="134"/>
        <v>WEAK</v>
      </c>
      <c r="H2138" s="6" t="str">
        <f t="shared" si="133"/>
        <v>CONFIRMED BEARISH</v>
      </c>
    </row>
    <row r="2139" spans="1:8" ht="13.5" x14ac:dyDescent="0.25">
      <c r="A2139" s="3">
        <f>TITRES_STAT!B2142</f>
        <v>45119</v>
      </c>
      <c r="B2139" s="6">
        <f>TITRES_STAT!C2142</f>
        <v>9.1999999999999993</v>
      </c>
      <c r="C2139" s="6">
        <f>TITRES_STAT!D2142</f>
        <v>8.3211999999999993</v>
      </c>
      <c r="D2139" s="6">
        <f>TITRES_STAT!E2142</f>
        <v>511834</v>
      </c>
      <c r="E2139" s="2">
        <f t="shared" si="132"/>
        <v>9308729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45120</v>
      </c>
      <c r="B2140" s="6">
        <f>TITRES_STAT!C2143</f>
        <v>9.1999999999999993</v>
      </c>
      <c r="C2140" s="6">
        <f>TITRES_STAT!D2143</f>
        <v>8.3211999999999993</v>
      </c>
      <c r="D2140" s="6">
        <f>TITRES_STAT!E2143</f>
        <v>4656</v>
      </c>
      <c r="E2140" s="2">
        <f t="shared" si="132"/>
        <v>9308729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9.1999999999999993</v>
      </c>
      <c r="C2141" s="6">
        <f>TITRES_STAT!D2144</f>
        <v>8.3211999999999993</v>
      </c>
      <c r="D2141" s="6">
        <f>TITRES_STAT!E2144</f>
        <v>4420</v>
      </c>
      <c r="E2141" s="2">
        <f t="shared" si="132"/>
        <v>9308729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9.1999999999999993</v>
      </c>
      <c r="C2142" s="6">
        <f>TITRES_STAT!D2145</f>
        <v>8.3211999999999993</v>
      </c>
      <c r="D2142" s="6">
        <f>TITRES_STAT!E2145</f>
        <v>8418</v>
      </c>
      <c r="E2142" s="2">
        <f t="shared" si="132"/>
        <v>9308729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9.15</v>
      </c>
      <c r="C2143" s="6">
        <f>TITRES_STAT!D2146</f>
        <v>8.2759999999999998</v>
      </c>
      <c r="D2143" s="6">
        <f>TITRES_STAT!E2146</f>
        <v>7332</v>
      </c>
      <c r="E2143" s="2">
        <f t="shared" si="132"/>
        <v>9301397</v>
      </c>
      <c r="F2143" s="6" t="str">
        <f t="shared" si="135"/>
        <v>BULLISH</v>
      </c>
      <c r="G2143" s="6" t="str">
        <f t="shared" si="134"/>
        <v>STRONG</v>
      </c>
      <c r="H2143" s="6" t="str">
        <f t="shared" si="133"/>
        <v>CONFIRMED BULLISH</v>
      </c>
    </row>
    <row r="2144" spans="1:8" ht="13.5" x14ac:dyDescent="0.25">
      <c r="A2144" s="3">
        <f>TITRES_STAT!B2147</f>
        <v>45127</v>
      </c>
      <c r="B2144" s="6">
        <f>TITRES_STAT!C2147</f>
        <v>9.1</v>
      </c>
      <c r="C2144" s="6">
        <f>TITRES_STAT!D2147</f>
        <v>8.2308000000000003</v>
      </c>
      <c r="D2144" s="6">
        <f>TITRES_STAT!E2147</f>
        <v>303924</v>
      </c>
      <c r="E2144" s="2">
        <f t="shared" si="132"/>
        <v>8997473</v>
      </c>
      <c r="F2144" s="6" t="str">
        <f t="shared" si="135"/>
        <v>BEARISH</v>
      </c>
      <c r="G2144" s="6" t="str">
        <f t="shared" si="134"/>
        <v>WEAK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9.1</v>
      </c>
      <c r="C2145" s="6">
        <f>TITRES_STAT!D2148</f>
        <v>8.2308000000000003</v>
      </c>
      <c r="D2145" s="6">
        <f>TITRES_STAT!E2148</f>
        <v>7323</v>
      </c>
      <c r="E2145" s="2">
        <f t="shared" si="132"/>
        <v>8997473</v>
      </c>
      <c r="F2145" s="6" t="str">
        <f t="shared" si="135"/>
        <v>BEARISH</v>
      </c>
      <c r="G2145" s="6" t="str">
        <f t="shared" si="134"/>
        <v>WEAK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9</v>
      </c>
      <c r="C2146" s="6">
        <f>TITRES_STAT!D2149</f>
        <v>8.1402999999999999</v>
      </c>
      <c r="D2146" s="6">
        <f>TITRES_STAT!E2149</f>
        <v>31160</v>
      </c>
      <c r="E2146" s="2">
        <f t="shared" si="132"/>
        <v>8966313</v>
      </c>
      <c r="F2146" s="6" t="str">
        <f t="shared" si="135"/>
        <v>BEARISH</v>
      </c>
      <c r="G2146" s="6" t="str">
        <f t="shared" si="134"/>
        <v>WEAK</v>
      </c>
      <c r="H2146" s="6" t="str">
        <f t="shared" si="133"/>
        <v>CONFIRMED BEARISH</v>
      </c>
    </row>
    <row r="2147" spans="1:8" ht="13.5" x14ac:dyDescent="0.25">
      <c r="A2147" s="3">
        <f>TITRES_STAT!B2150</f>
        <v>45133</v>
      </c>
      <c r="B2147" s="6">
        <f>TITRES_STAT!C2150</f>
        <v>8.98</v>
      </c>
      <c r="C2147" s="6">
        <f>TITRES_STAT!D2150</f>
        <v>8.1221999999999994</v>
      </c>
      <c r="D2147" s="6">
        <f>TITRES_STAT!E2150</f>
        <v>21702</v>
      </c>
      <c r="E2147" s="2">
        <f t="shared" si="132"/>
        <v>8944611</v>
      </c>
      <c r="F2147" s="6" t="str">
        <f t="shared" si="135"/>
        <v>BEARISH</v>
      </c>
      <c r="G2147" s="6" t="str">
        <f t="shared" si="134"/>
        <v>WEAK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9</v>
      </c>
      <c r="C2148" s="6">
        <f>TITRES_STAT!D2151</f>
        <v>8.1402999999999999</v>
      </c>
      <c r="D2148" s="6">
        <f>TITRES_STAT!E2151</f>
        <v>16731</v>
      </c>
      <c r="E2148" s="2">
        <f t="shared" si="132"/>
        <v>8961342</v>
      </c>
      <c r="F2148" s="6" t="str">
        <f t="shared" si="135"/>
        <v>BEARISH</v>
      </c>
      <c r="G2148" s="6" t="str">
        <f t="shared" si="134"/>
        <v>WEAK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9</v>
      </c>
      <c r="C2149" s="6">
        <f>TITRES_STAT!D2152</f>
        <v>8.1402999999999999</v>
      </c>
      <c r="D2149" s="6">
        <f>TITRES_STAT!E2152</f>
        <v>13609</v>
      </c>
      <c r="E2149" s="2">
        <f t="shared" si="132"/>
        <v>8961342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8.9700000000000006</v>
      </c>
      <c r="C2150" s="6">
        <f>TITRES_STAT!D2153</f>
        <v>8.1132000000000009</v>
      </c>
      <c r="D2150" s="6">
        <f>TITRES_STAT!E2153</f>
        <v>122830</v>
      </c>
      <c r="E2150" s="2">
        <f t="shared" si="132"/>
        <v>8838512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8.73</v>
      </c>
      <c r="C2151" s="6">
        <f>TITRES_STAT!D2154</f>
        <v>8.1219000000000001</v>
      </c>
      <c r="D2151" s="6">
        <f>TITRES_STAT!E2154</f>
        <v>9501</v>
      </c>
      <c r="E2151" s="2">
        <f t="shared" si="132"/>
        <v>8829011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8.6999999999999993</v>
      </c>
      <c r="C2152" s="6">
        <f>TITRES_STAT!D2155</f>
        <v>8.0939999999999994</v>
      </c>
      <c r="D2152" s="6">
        <f>TITRES_STAT!E2155</f>
        <v>24187</v>
      </c>
      <c r="E2152" s="2">
        <f t="shared" si="132"/>
        <v>8804824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CONFIRMED BEARISH</v>
      </c>
    </row>
    <row r="2153" spans="1:8" ht="13.5" x14ac:dyDescent="0.25">
      <c r="A2153" s="3">
        <f>TITRES_STAT!B2156</f>
        <v>45141</v>
      </c>
      <c r="B2153" s="6">
        <f>TITRES_STAT!C2156</f>
        <v>8.6999999999999993</v>
      </c>
      <c r="C2153" s="6">
        <f>TITRES_STAT!D2156</f>
        <v>8.0939999999999994</v>
      </c>
      <c r="D2153" s="6">
        <f>TITRES_STAT!E2156</f>
        <v>4148</v>
      </c>
      <c r="E2153" s="2">
        <f t="shared" si="132"/>
        <v>8804824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8.6</v>
      </c>
      <c r="C2154" s="6">
        <f>TITRES_STAT!D2157</f>
        <v>8.0009999999999994</v>
      </c>
      <c r="D2154" s="6">
        <f>TITRES_STAT!E2157</f>
        <v>5336</v>
      </c>
      <c r="E2154" s="2">
        <f t="shared" si="132"/>
        <v>8799488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8.6</v>
      </c>
      <c r="C2155" s="6">
        <f>TITRES_STAT!D2158</f>
        <v>8.0009999999999994</v>
      </c>
      <c r="D2155" s="6">
        <f>TITRES_STAT!E2158</f>
        <v>7495</v>
      </c>
      <c r="E2155" s="2">
        <f t="shared" si="132"/>
        <v>8799488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8.52</v>
      </c>
      <c r="C2156" s="6">
        <f>TITRES_STAT!D2159</f>
        <v>7.9264999999999999</v>
      </c>
      <c r="D2156" s="6">
        <f>TITRES_STAT!E2159</f>
        <v>18315</v>
      </c>
      <c r="E2156" s="2">
        <f t="shared" si="132"/>
        <v>8781173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8.52</v>
      </c>
      <c r="C2157" s="6">
        <f>TITRES_STAT!D2160</f>
        <v>7.9264999999999999</v>
      </c>
      <c r="D2157" s="6">
        <f>TITRES_STAT!E2160</f>
        <v>33576</v>
      </c>
      <c r="E2157" s="2">
        <f t="shared" si="132"/>
        <v>8781173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8.5500000000000007</v>
      </c>
      <c r="C2158" s="6">
        <f>TITRES_STAT!D2161</f>
        <v>7.9543999999999997</v>
      </c>
      <c r="D2158" s="6">
        <f>TITRES_STAT!E2161</f>
        <v>4049</v>
      </c>
      <c r="E2158" s="2">
        <f t="shared" si="132"/>
        <v>8785222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8.5500000000000007</v>
      </c>
      <c r="C2159" s="6">
        <f>TITRES_STAT!D2162</f>
        <v>7.9543999999999997</v>
      </c>
      <c r="D2159" s="6">
        <f>TITRES_STAT!E2162</f>
        <v>11023</v>
      </c>
      <c r="E2159" s="2">
        <f t="shared" si="132"/>
        <v>8785222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8.52</v>
      </c>
      <c r="C2160" s="6">
        <f>TITRES_STAT!D2163</f>
        <v>7.9264999999999999</v>
      </c>
      <c r="D2160" s="6">
        <f>TITRES_STAT!E2163</f>
        <v>22313</v>
      </c>
      <c r="E2160" s="2">
        <f t="shared" si="132"/>
        <v>8762909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45153</v>
      </c>
      <c r="B2161" s="6">
        <f>TITRES_STAT!C2164</f>
        <v>8.5</v>
      </c>
      <c r="C2161" s="6">
        <f>TITRES_STAT!D2164</f>
        <v>7.9078999999999997</v>
      </c>
      <c r="D2161" s="6">
        <f>TITRES_STAT!E2164</f>
        <v>9026</v>
      </c>
      <c r="E2161" s="2">
        <f t="shared" si="132"/>
        <v>8753883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8.5</v>
      </c>
      <c r="C2162" s="6">
        <f>TITRES_STAT!D2165</f>
        <v>7.9078999999999997</v>
      </c>
      <c r="D2162" s="6">
        <f>TITRES_STAT!E2165</f>
        <v>32282</v>
      </c>
      <c r="E2162" s="2">
        <f t="shared" si="132"/>
        <v>8753883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45155</v>
      </c>
      <c r="B2163" s="6">
        <f>TITRES_STAT!C2166</f>
        <v>8.6999999999999993</v>
      </c>
      <c r="C2163" s="6">
        <f>TITRES_STAT!D2166</f>
        <v>8.0939999999999994</v>
      </c>
      <c r="D2163" s="6">
        <f>TITRES_STAT!E2166</f>
        <v>14342</v>
      </c>
      <c r="E2163" s="2">
        <f t="shared" si="132"/>
        <v>8768225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BEARISH DIVERGENCE</v>
      </c>
    </row>
    <row r="2164" spans="1:8" ht="13.5" x14ac:dyDescent="0.25">
      <c r="A2164" s="3">
        <f>TITRES_STAT!B2167</f>
        <v>45156</v>
      </c>
      <c r="B2164" s="6">
        <f>TITRES_STAT!C2167</f>
        <v>8.48</v>
      </c>
      <c r="C2164" s="6">
        <f>TITRES_STAT!D2167</f>
        <v>7.8893000000000004</v>
      </c>
      <c r="D2164" s="6">
        <f>TITRES_STAT!E2167</f>
        <v>24015</v>
      </c>
      <c r="E2164" s="2">
        <f t="shared" si="132"/>
        <v>8744210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8.5</v>
      </c>
      <c r="C2165" s="6">
        <f>TITRES_STAT!D2168</f>
        <v>7.9078999999999997</v>
      </c>
      <c r="D2165" s="6">
        <f>TITRES_STAT!E2168</f>
        <v>7590</v>
      </c>
      <c r="E2165" s="2">
        <f t="shared" si="132"/>
        <v>8751800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CONFIRMED BEARISH</v>
      </c>
    </row>
    <row r="2166" spans="1:8" ht="13.5" x14ac:dyDescent="0.25">
      <c r="A2166" s="3">
        <f>TITRES_STAT!B2169</f>
        <v>45160</v>
      </c>
      <c r="B2166" s="6">
        <f>TITRES_STAT!C2169</f>
        <v>8.5</v>
      </c>
      <c r="C2166" s="6">
        <f>TITRES_STAT!D2169</f>
        <v>7.9078999999999997</v>
      </c>
      <c r="D2166" s="6">
        <f>TITRES_STAT!E2169</f>
        <v>13335</v>
      </c>
      <c r="E2166" s="2">
        <f t="shared" si="132"/>
        <v>8751800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45161</v>
      </c>
      <c r="B2167" s="6">
        <f>TITRES_STAT!C2170</f>
        <v>8.5</v>
      </c>
      <c r="C2167" s="6">
        <f>TITRES_STAT!D2170</f>
        <v>7.9078999999999997</v>
      </c>
      <c r="D2167" s="6">
        <f>TITRES_STAT!E2170</f>
        <v>41221</v>
      </c>
      <c r="E2167" s="2">
        <f t="shared" si="132"/>
        <v>8751800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45162</v>
      </c>
      <c r="B2168" s="6">
        <f>TITRES_STAT!C2171</f>
        <v>8.48</v>
      </c>
      <c r="C2168" s="6">
        <f>TITRES_STAT!D2171</f>
        <v>7.8893000000000004</v>
      </c>
      <c r="D2168" s="6">
        <f>TITRES_STAT!E2171</f>
        <v>13814</v>
      </c>
      <c r="E2168" s="2">
        <f t="shared" si="132"/>
        <v>8737986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45163</v>
      </c>
      <c r="B2169" s="6">
        <f>TITRES_STAT!C2172</f>
        <v>8.4499999999999993</v>
      </c>
      <c r="C2169" s="6">
        <f>TITRES_STAT!D2172</f>
        <v>7.8613999999999997</v>
      </c>
      <c r="D2169" s="6">
        <f>TITRES_STAT!E2172</f>
        <v>14263</v>
      </c>
      <c r="E2169" s="2">
        <f t="shared" si="132"/>
        <v>8723723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CONFIRMED BEARISH</v>
      </c>
    </row>
    <row r="2170" spans="1:8" ht="13.5" x14ac:dyDescent="0.25">
      <c r="A2170" s="3">
        <f>TITRES_STAT!B2173</f>
        <v>45166</v>
      </c>
      <c r="B2170" s="6">
        <f>TITRES_STAT!C2173</f>
        <v>8.5</v>
      </c>
      <c r="C2170" s="6">
        <f>TITRES_STAT!D2173</f>
        <v>7.9078999999999997</v>
      </c>
      <c r="D2170" s="6">
        <f>TITRES_STAT!E2173</f>
        <v>1572</v>
      </c>
      <c r="E2170" s="2">
        <f t="shared" si="132"/>
        <v>8725295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NEUTRAL</v>
      </c>
    </row>
    <row r="2171" spans="1:8" ht="13.5" x14ac:dyDescent="0.25">
      <c r="A2171" s="3">
        <f>TITRES_STAT!B2174</f>
        <v>45167</v>
      </c>
      <c r="B2171" s="6">
        <f>TITRES_STAT!C2174</f>
        <v>8.5</v>
      </c>
      <c r="C2171" s="6">
        <f>TITRES_STAT!D2174</f>
        <v>7.9078999999999997</v>
      </c>
      <c r="D2171" s="6">
        <f>TITRES_STAT!E2174</f>
        <v>13405</v>
      </c>
      <c r="E2171" s="2">
        <f t="shared" si="132"/>
        <v>8725295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45168</v>
      </c>
      <c r="B2172" s="6">
        <f>TITRES_STAT!C2175</f>
        <v>8.5</v>
      </c>
      <c r="C2172" s="6">
        <f>TITRES_STAT!D2175</f>
        <v>7.9078999999999997</v>
      </c>
      <c r="D2172" s="6">
        <f>TITRES_STAT!E2175</f>
        <v>25715</v>
      </c>
      <c r="E2172" s="2">
        <f t="shared" si="132"/>
        <v>8725295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8.69</v>
      </c>
      <c r="C2173" s="6">
        <f>TITRES_STAT!D2176</f>
        <v>8.0846999999999998</v>
      </c>
      <c r="D2173" s="6">
        <f>TITRES_STAT!E2176</f>
        <v>6704</v>
      </c>
      <c r="E2173" s="2">
        <f t="shared" si="132"/>
        <v>8731999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BEARISH DIVERGENCE</v>
      </c>
    </row>
    <row r="2174" spans="1:8" ht="13.5" x14ac:dyDescent="0.25">
      <c r="A2174" s="3">
        <f>TITRES_STAT!B2177</f>
        <v>45170</v>
      </c>
      <c r="B2174" s="6">
        <f>TITRES_STAT!C2177</f>
        <v>8.6</v>
      </c>
      <c r="C2174" s="6">
        <f>TITRES_STAT!D2177</f>
        <v>8.0009999999999994</v>
      </c>
      <c r="D2174" s="6">
        <f>TITRES_STAT!E2177</f>
        <v>10727</v>
      </c>
      <c r="E2174" s="2">
        <f t="shared" si="132"/>
        <v>8721272</v>
      </c>
      <c r="F2174" s="6" t="str">
        <f t="shared" si="135"/>
        <v>BEARISH</v>
      </c>
      <c r="G2174" s="6" t="str">
        <f t="shared" si="134"/>
        <v>NEUTRAL</v>
      </c>
      <c r="H2174" s="6" t="str">
        <f t="shared" si="133"/>
        <v>BEARISH DIVERGENCE</v>
      </c>
    </row>
    <row r="2175" spans="1:8" ht="13.5" x14ac:dyDescent="0.25">
      <c r="A2175" s="3">
        <f>TITRES_STAT!B2178</f>
        <v>45173</v>
      </c>
      <c r="B2175" s="6">
        <f>TITRES_STAT!C2178</f>
        <v>8.6</v>
      </c>
      <c r="C2175" s="6">
        <f>TITRES_STAT!D2178</f>
        <v>8.0009999999999994</v>
      </c>
      <c r="D2175" s="6">
        <f>TITRES_STAT!E2178</f>
        <v>1101</v>
      </c>
      <c r="E2175" s="2">
        <f t="shared" si="132"/>
        <v>8721272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BEARISH DIVERGENCE</v>
      </c>
    </row>
    <row r="2176" spans="1:8" ht="13.5" x14ac:dyDescent="0.25">
      <c r="A2176" s="3">
        <f>TITRES_STAT!B2179</f>
        <v>45174</v>
      </c>
      <c r="B2176" s="6">
        <f>TITRES_STAT!C2179</f>
        <v>8.5500000000000007</v>
      </c>
      <c r="C2176" s="6">
        <f>TITRES_STAT!D2179</f>
        <v>7.9543999999999997</v>
      </c>
      <c r="D2176" s="6">
        <f>TITRES_STAT!E2179</f>
        <v>4895</v>
      </c>
      <c r="E2176" s="2">
        <f t="shared" si="132"/>
        <v>8716377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BEARISH DIVERGENCE</v>
      </c>
    </row>
    <row r="2177" spans="1:8" ht="13.5" x14ac:dyDescent="0.25">
      <c r="A2177" s="3">
        <f>TITRES_STAT!B2180</f>
        <v>45175</v>
      </c>
      <c r="B2177" s="6">
        <f>TITRES_STAT!C2180</f>
        <v>8.5299999999999994</v>
      </c>
      <c r="C2177" s="6">
        <f>TITRES_STAT!D2180</f>
        <v>7.9358000000000004</v>
      </c>
      <c r="D2177" s="6">
        <f>TITRES_STAT!E2180</f>
        <v>7436</v>
      </c>
      <c r="E2177" s="2">
        <f t="shared" si="132"/>
        <v>8708941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BEARISH DIVERGENCE</v>
      </c>
    </row>
    <row r="2178" spans="1:8" ht="13.5" x14ac:dyDescent="0.25">
      <c r="A2178" s="3">
        <f>TITRES_STAT!B2181</f>
        <v>45176</v>
      </c>
      <c r="B2178" s="6">
        <f>TITRES_STAT!C2181</f>
        <v>8.52</v>
      </c>
      <c r="C2178" s="6">
        <f>TITRES_STAT!D2181</f>
        <v>7.9264999999999999</v>
      </c>
      <c r="D2178" s="6">
        <f>TITRES_STAT!E2181</f>
        <v>4635</v>
      </c>
      <c r="E2178" s="2">
        <f t="shared" si="132"/>
        <v>8704306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8.59</v>
      </c>
      <c r="C2179" s="6">
        <f>TITRES_STAT!D2182</f>
        <v>7.9916999999999998</v>
      </c>
      <c r="D2179" s="6">
        <f>TITRES_STAT!E2182</f>
        <v>34329</v>
      </c>
      <c r="E2179" s="2">
        <f t="shared" si="132"/>
        <v>8738635</v>
      </c>
      <c r="F2179" s="6" t="str">
        <f t="shared" si="135"/>
        <v>BULLISH</v>
      </c>
      <c r="G2179" s="6" t="str">
        <f t="shared" si="134"/>
        <v>NEUTRAL</v>
      </c>
      <c r="H2179" s="6" t="str">
        <f t="shared" si="133"/>
        <v>BULLISH DIVERGENCE</v>
      </c>
    </row>
    <row r="2180" spans="1:8" ht="13.5" x14ac:dyDescent="0.25">
      <c r="A2180" s="3">
        <f>TITRES_STAT!B2183</f>
        <v>45180</v>
      </c>
      <c r="B2180" s="6">
        <f>TITRES_STAT!C2183</f>
        <v>8.51</v>
      </c>
      <c r="C2180" s="6">
        <f>TITRES_STAT!D2183</f>
        <v>7.9172000000000002</v>
      </c>
      <c r="D2180" s="6">
        <f>TITRES_STAT!E2183</f>
        <v>30172</v>
      </c>
      <c r="E2180" s="2">
        <f t="shared" ref="E2180:E2243" si="136">IF(B2180&gt;B2179, E2179+D2180, IF(B2180&lt;B2179, E2179-D2180, E2179))</f>
        <v>8708463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8.51</v>
      </c>
      <c r="C2181" s="6">
        <f>TITRES_STAT!D2184</f>
        <v>7.9172000000000002</v>
      </c>
      <c r="D2181" s="6">
        <f>TITRES_STAT!E2184</f>
        <v>14272</v>
      </c>
      <c r="E2181" s="2">
        <f t="shared" si="136"/>
        <v>8708463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8.51</v>
      </c>
      <c r="C2182" s="6">
        <f>TITRES_STAT!D2185</f>
        <v>7.9172000000000002</v>
      </c>
      <c r="D2182" s="6">
        <f>TITRES_STAT!E2185</f>
        <v>17749</v>
      </c>
      <c r="E2182" s="2">
        <f t="shared" si="136"/>
        <v>8708463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8.5500000000000007</v>
      </c>
      <c r="C2183" s="6">
        <f>TITRES_STAT!D2186</f>
        <v>7.9543999999999997</v>
      </c>
      <c r="D2183" s="6">
        <f>TITRES_STAT!E2186</f>
        <v>17564</v>
      </c>
      <c r="E2183" s="2">
        <f t="shared" si="136"/>
        <v>8726027</v>
      </c>
      <c r="F2183" s="6" t="str">
        <f t="shared" si="135"/>
        <v>BULLISH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BULLISH</v>
      </c>
    </row>
    <row r="2184" spans="1:8" ht="13.5" x14ac:dyDescent="0.25">
      <c r="A2184" s="3">
        <f>TITRES_STAT!B2187</f>
        <v>45184</v>
      </c>
      <c r="B2184" s="6">
        <f>TITRES_STAT!C2187</f>
        <v>8.5</v>
      </c>
      <c r="C2184" s="6">
        <f>TITRES_STAT!D2187</f>
        <v>7.9078999999999997</v>
      </c>
      <c r="D2184" s="6">
        <f>TITRES_STAT!E2187</f>
        <v>9189</v>
      </c>
      <c r="E2184" s="2">
        <f t="shared" si="136"/>
        <v>8716838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8.5399999999999991</v>
      </c>
      <c r="C2185" s="6">
        <f>TITRES_STAT!D2188</f>
        <v>7.9451000000000001</v>
      </c>
      <c r="D2185" s="6">
        <f>TITRES_STAT!E2188</f>
        <v>9232</v>
      </c>
      <c r="E2185" s="2">
        <f t="shared" si="136"/>
        <v>8726070</v>
      </c>
      <c r="F2185" s="6" t="str">
        <f t="shared" si="139"/>
        <v>BULLISH</v>
      </c>
      <c r="G2185" s="6" t="str">
        <f t="shared" si="138"/>
        <v>NEUTRAL</v>
      </c>
      <c r="H2185" s="6" t="str">
        <f t="shared" si="137"/>
        <v>CONFIRMED BULLISH</v>
      </c>
    </row>
    <row r="2186" spans="1:8" ht="13.5" x14ac:dyDescent="0.25">
      <c r="A2186" s="3">
        <f>TITRES_STAT!B2189</f>
        <v>45188</v>
      </c>
      <c r="B2186" s="6">
        <f>TITRES_STAT!C2189</f>
        <v>8.5</v>
      </c>
      <c r="C2186" s="6">
        <f>TITRES_STAT!D2189</f>
        <v>7.9078999999999997</v>
      </c>
      <c r="D2186" s="6">
        <f>TITRES_STAT!E2189</f>
        <v>9353</v>
      </c>
      <c r="E2186" s="2">
        <f t="shared" si="136"/>
        <v>8716717</v>
      </c>
      <c r="F2186" s="6" t="str">
        <f t="shared" si="139"/>
        <v>BULLISH</v>
      </c>
      <c r="G2186" s="6" t="str">
        <f t="shared" si="138"/>
        <v>NEUTRAL</v>
      </c>
      <c r="H2186" s="6" t="str">
        <f t="shared" si="137"/>
        <v>BULLISH DIVERGENCE</v>
      </c>
    </row>
    <row r="2187" spans="1:8" ht="13.5" x14ac:dyDescent="0.25">
      <c r="A2187" s="3">
        <f>TITRES_STAT!B2190</f>
        <v>45189</v>
      </c>
      <c r="B2187" s="6">
        <f>TITRES_STAT!C2190</f>
        <v>8.4</v>
      </c>
      <c r="C2187" s="6">
        <f>TITRES_STAT!D2190</f>
        <v>7.8148999999999997</v>
      </c>
      <c r="D2187" s="6">
        <f>TITRES_STAT!E2190</f>
        <v>10182</v>
      </c>
      <c r="E2187" s="2">
        <f t="shared" si="136"/>
        <v>8706535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8.4</v>
      </c>
      <c r="C2188" s="6">
        <f>TITRES_STAT!D2191</f>
        <v>7.8148999999999997</v>
      </c>
      <c r="D2188" s="6">
        <f>TITRES_STAT!E2191</f>
        <v>4318</v>
      </c>
      <c r="E2188" s="2">
        <f t="shared" si="136"/>
        <v>8706535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8.3000000000000007</v>
      </c>
      <c r="C2189" s="6">
        <f>TITRES_STAT!D2192</f>
        <v>7.7218999999999998</v>
      </c>
      <c r="D2189" s="6">
        <f>TITRES_STAT!E2192</f>
        <v>14188</v>
      </c>
      <c r="E2189" s="2">
        <f t="shared" si="136"/>
        <v>8692347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8.4499999999999993</v>
      </c>
      <c r="C2190" s="6">
        <f>TITRES_STAT!D2193</f>
        <v>7.8613999999999997</v>
      </c>
      <c r="D2190" s="6">
        <f>TITRES_STAT!E2193</f>
        <v>8307</v>
      </c>
      <c r="E2190" s="2">
        <f t="shared" si="136"/>
        <v>8700654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8.4499999999999993</v>
      </c>
      <c r="C2191" s="6">
        <f>TITRES_STAT!D2194</f>
        <v>7.8613999999999997</v>
      </c>
      <c r="D2191" s="6">
        <f>TITRES_STAT!E2194</f>
        <v>5380</v>
      </c>
      <c r="E2191" s="2">
        <f t="shared" si="136"/>
        <v>8700654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8.4499999999999993</v>
      </c>
      <c r="C2192" s="6">
        <f>TITRES_STAT!D2195</f>
        <v>7.8613999999999997</v>
      </c>
      <c r="D2192" s="6">
        <f>TITRES_STAT!E2195</f>
        <v>8483</v>
      </c>
      <c r="E2192" s="2">
        <f t="shared" si="136"/>
        <v>8700654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BEARISH DIVERGENCE</v>
      </c>
    </row>
    <row r="2193" spans="1:8" ht="13.5" x14ac:dyDescent="0.25">
      <c r="A2193" s="3">
        <f>TITRES_STAT!B2196</f>
        <v>45198</v>
      </c>
      <c r="B2193" s="6">
        <f>TITRES_STAT!C2196</f>
        <v>8.4</v>
      </c>
      <c r="C2193" s="6">
        <f>TITRES_STAT!D2196</f>
        <v>7.8148999999999997</v>
      </c>
      <c r="D2193" s="6">
        <f>TITRES_STAT!E2196</f>
        <v>12826</v>
      </c>
      <c r="E2193" s="2">
        <f t="shared" si="136"/>
        <v>8687828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45201</v>
      </c>
      <c r="B2194" s="6">
        <f>TITRES_STAT!C2197</f>
        <v>8.4</v>
      </c>
      <c r="C2194" s="6">
        <f>TITRES_STAT!D2197</f>
        <v>7.8148999999999997</v>
      </c>
      <c r="D2194" s="6">
        <f>TITRES_STAT!E2197</f>
        <v>3911</v>
      </c>
      <c r="E2194" s="2">
        <f t="shared" si="136"/>
        <v>8687828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BEARISH DIVERGENCE</v>
      </c>
    </row>
    <row r="2195" spans="1:8" ht="13.5" x14ac:dyDescent="0.25">
      <c r="A2195" s="3">
        <f>TITRES_STAT!B2198</f>
        <v>45202</v>
      </c>
      <c r="B2195" s="6">
        <f>TITRES_STAT!C2198</f>
        <v>8.4</v>
      </c>
      <c r="C2195" s="6">
        <f>TITRES_STAT!D2198</f>
        <v>7.8148999999999997</v>
      </c>
      <c r="D2195" s="6">
        <f>TITRES_STAT!E2198</f>
        <v>11108</v>
      </c>
      <c r="E2195" s="2">
        <f t="shared" si="136"/>
        <v>8687828</v>
      </c>
      <c r="F2195" s="6" t="str">
        <f t="shared" si="139"/>
        <v>BEARISH</v>
      </c>
      <c r="G2195" s="6" t="str">
        <f t="shared" si="138"/>
        <v>NEUTRAL</v>
      </c>
      <c r="H2195" s="6" t="str">
        <f t="shared" si="137"/>
        <v>CONFIRMED BEARISH</v>
      </c>
    </row>
    <row r="2196" spans="1:8" ht="13.5" x14ac:dyDescent="0.25">
      <c r="A2196" s="3">
        <f>TITRES_STAT!B2199</f>
        <v>45203</v>
      </c>
      <c r="B2196" s="6">
        <f>TITRES_STAT!C2199</f>
        <v>8.4</v>
      </c>
      <c r="C2196" s="6">
        <f>TITRES_STAT!D2199</f>
        <v>7.8148999999999997</v>
      </c>
      <c r="D2196" s="6">
        <f>TITRES_STAT!E2199</f>
        <v>19671</v>
      </c>
      <c r="E2196" s="2">
        <f t="shared" si="136"/>
        <v>8687828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CONFIRMED BEARISH</v>
      </c>
    </row>
    <row r="2197" spans="1:8" ht="13.5" x14ac:dyDescent="0.25">
      <c r="A2197" s="3">
        <f>TITRES_STAT!B2200</f>
        <v>45204</v>
      </c>
      <c r="B2197" s="6">
        <f>TITRES_STAT!C2200</f>
        <v>8.4</v>
      </c>
      <c r="C2197" s="6">
        <f>TITRES_STAT!D2200</f>
        <v>7.8148999999999997</v>
      </c>
      <c r="D2197" s="6">
        <f>TITRES_STAT!E2200</f>
        <v>34437</v>
      </c>
      <c r="E2197" s="2">
        <f t="shared" si="136"/>
        <v>8687828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CONFIRMED BEARISH</v>
      </c>
    </row>
    <row r="2198" spans="1:8" ht="13.5" x14ac:dyDescent="0.25">
      <c r="A2198" s="3">
        <f>TITRES_STAT!B2201</f>
        <v>45205</v>
      </c>
      <c r="B2198" s="6">
        <f>TITRES_STAT!C2201</f>
        <v>8.3000000000000007</v>
      </c>
      <c r="C2198" s="6">
        <f>TITRES_STAT!D2201</f>
        <v>7.7218999999999998</v>
      </c>
      <c r="D2198" s="6">
        <f>TITRES_STAT!E2201</f>
        <v>9106</v>
      </c>
      <c r="E2198" s="2">
        <f t="shared" si="136"/>
        <v>8678722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CONFIRMED BEARISH</v>
      </c>
    </row>
    <row r="2199" spans="1:8" ht="13.5" x14ac:dyDescent="0.25">
      <c r="A2199" s="3">
        <f>TITRES_STAT!B2202</f>
        <v>45208</v>
      </c>
      <c r="B2199" s="6">
        <f>TITRES_STAT!C2202</f>
        <v>8.39</v>
      </c>
      <c r="C2199" s="6">
        <f>TITRES_STAT!D2202</f>
        <v>7.8056000000000001</v>
      </c>
      <c r="D2199" s="6">
        <f>TITRES_STAT!E2202</f>
        <v>59</v>
      </c>
      <c r="E2199" s="2">
        <f t="shared" si="136"/>
        <v>8678781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CONFIRMED BEARISH</v>
      </c>
    </row>
    <row r="2200" spans="1:8" ht="13.5" x14ac:dyDescent="0.25">
      <c r="A2200" s="3">
        <f>TITRES_STAT!B2203</f>
        <v>45209</v>
      </c>
      <c r="B2200" s="6">
        <f>TITRES_STAT!C2203</f>
        <v>8.39</v>
      </c>
      <c r="C2200" s="6">
        <f>TITRES_STAT!D2203</f>
        <v>7.8056000000000001</v>
      </c>
      <c r="D2200" s="6">
        <f>TITRES_STAT!E2203</f>
        <v>2345</v>
      </c>
      <c r="E2200" s="2">
        <f t="shared" si="136"/>
        <v>8678781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CONFIRMED BEARISH</v>
      </c>
    </row>
    <row r="2201" spans="1:8" ht="13.5" x14ac:dyDescent="0.25">
      <c r="A2201" s="3">
        <f>TITRES_STAT!B2204</f>
        <v>45210</v>
      </c>
      <c r="B2201" s="6">
        <f>TITRES_STAT!C2204</f>
        <v>8.4</v>
      </c>
      <c r="C2201" s="6">
        <f>TITRES_STAT!D2204</f>
        <v>7.8148999999999997</v>
      </c>
      <c r="D2201" s="6">
        <f>TITRES_STAT!E2204</f>
        <v>5988</v>
      </c>
      <c r="E2201" s="2">
        <f t="shared" si="136"/>
        <v>8684769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8.39</v>
      </c>
      <c r="C2202" s="6">
        <f>TITRES_STAT!D2205</f>
        <v>7.8056000000000001</v>
      </c>
      <c r="D2202" s="6">
        <f>TITRES_STAT!E2205</f>
        <v>41559</v>
      </c>
      <c r="E2202" s="2">
        <f t="shared" si="136"/>
        <v>8643210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8.39</v>
      </c>
      <c r="C2203" s="6">
        <f>TITRES_STAT!D2206</f>
        <v>7.8056000000000001</v>
      </c>
      <c r="D2203" s="6">
        <f>TITRES_STAT!E2206</f>
        <v>1342</v>
      </c>
      <c r="E2203" s="2">
        <f t="shared" si="136"/>
        <v>8643210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BEARISH DIVERGENCE</v>
      </c>
    </row>
    <row r="2204" spans="1:8" ht="13.5" x14ac:dyDescent="0.25">
      <c r="A2204" s="3">
        <f>TITRES_STAT!B2207</f>
        <v>45215</v>
      </c>
      <c r="B2204" s="6">
        <f>TITRES_STAT!C2207</f>
        <v>8.35</v>
      </c>
      <c r="C2204" s="6">
        <f>TITRES_STAT!D2207</f>
        <v>7.7683999999999997</v>
      </c>
      <c r="D2204" s="6">
        <f>TITRES_STAT!E2207</f>
        <v>7457</v>
      </c>
      <c r="E2204" s="2">
        <f t="shared" si="136"/>
        <v>8635753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8.35</v>
      </c>
      <c r="C2205" s="6">
        <f>TITRES_STAT!D2208</f>
        <v>7.7683999999999997</v>
      </c>
      <c r="D2205" s="6">
        <f>TITRES_STAT!E2208</f>
        <v>2780</v>
      </c>
      <c r="E2205" s="2">
        <f t="shared" si="136"/>
        <v>8635753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CONFIRMED BEARISH</v>
      </c>
    </row>
    <row r="2206" spans="1:8" ht="13.5" x14ac:dyDescent="0.25">
      <c r="A2206" s="3">
        <f>TITRES_STAT!B2209</f>
        <v>45217</v>
      </c>
      <c r="B2206" s="6">
        <f>TITRES_STAT!C2209</f>
        <v>8.3000000000000007</v>
      </c>
      <c r="C2206" s="6">
        <f>TITRES_STAT!D2209</f>
        <v>7.7218999999999998</v>
      </c>
      <c r="D2206" s="6">
        <f>TITRES_STAT!E2209</f>
        <v>7632</v>
      </c>
      <c r="E2206" s="2">
        <f t="shared" si="136"/>
        <v>8628121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8.2100000000000009</v>
      </c>
      <c r="C2207" s="6">
        <f>TITRES_STAT!D2210</f>
        <v>7.6380999999999997</v>
      </c>
      <c r="D2207" s="6">
        <f>TITRES_STAT!E2210</f>
        <v>932262</v>
      </c>
      <c r="E2207" s="2">
        <f t="shared" si="136"/>
        <v>7695859</v>
      </c>
      <c r="F2207" s="6" t="str">
        <f t="shared" si="139"/>
        <v>BEARISH</v>
      </c>
      <c r="G2207" s="6" t="str">
        <f t="shared" si="138"/>
        <v>WEAK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8.17</v>
      </c>
      <c r="C2208" s="6">
        <f>TITRES_STAT!D2211</f>
        <v>7.6009000000000002</v>
      </c>
      <c r="D2208" s="6">
        <f>TITRES_STAT!E2211</f>
        <v>8490</v>
      </c>
      <c r="E2208" s="2">
        <f t="shared" si="136"/>
        <v>7687369</v>
      </c>
      <c r="F2208" s="6" t="str">
        <f t="shared" si="139"/>
        <v>BEARISH</v>
      </c>
      <c r="G2208" s="6" t="str">
        <f t="shared" si="138"/>
        <v>WEAK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8.09</v>
      </c>
      <c r="C2209" s="6">
        <f>TITRES_STAT!D2212</f>
        <v>7.5265000000000004</v>
      </c>
      <c r="D2209" s="6">
        <f>TITRES_STAT!E2212</f>
        <v>107249</v>
      </c>
      <c r="E2209" s="2">
        <f t="shared" si="136"/>
        <v>7580120</v>
      </c>
      <c r="F2209" s="6" t="str">
        <f t="shared" si="139"/>
        <v>BEARISH</v>
      </c>
      <c r="G2209" s="6" t="str">
        <f t="shared" si="138"/>
        <v>WEAK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8</v>
      </c>
      <c r="C2210" s="6">
        <f>TITRES_STAT!D2213</f>
        <v>7.4428000000000001</v>
      </c>
      <c r="D2210" s="6">
        <f>TITRES_STAT!E2213</f>
        <v>22854</v>
      </c>
      <c r="E2210" s="2">
        <f t="shared" si="136"/>
        <v>7557266</v>
      </c>
      <c r="F2210" s="6" t="str">
        <f t="shared" si="139"/>
        <v>BEARISH</v>
      </c>
      <c r="G2210" s="6" t="str">
        <f t="shared" si="138"/>
        <v>WEAK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8</v>
      </c>
      <c r="C2211" s="6">
        <f>TITRES_STAT!D2214</f>
        <v>7.4428000000000001</v>
      </c>
      <c r="D2211" s="6">
        <f>TITRES_STAT!E2214</f>
        <v>44888</v>
      </c>
      <c r="E2211" s="2">
        <f t="shared" si="136"/>
        <v>7557266</v>
      </c>
      <c r="F2211" s="6" t="str">
        <f t="shared" si="139"/>
        <v>BEARISH</v>
      </c>
      <c r="G2211" s="6" t="str">
        <f t="shared" si="138"/>
        <v>WEAK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7.9</v>
      </c>
      <c r="C2212" s="6">
        <f>TITRES_STAT!D2215</f>
        <v>7.3497000000000003</v>
      </c>
      <c r="D2212" s="6">
        <f>TITRES_STAT!E2215</f>
        <v>24971</v>
      </c>
      <c r="E2212" s="2">
        <f t="shared" si="136"/>
        <v>7532295</v>
      </c>
      <c r="F2212" s="6" t="str">
        <f t="shared" si="139"/>
        <v>BEARISH</v>
      </c>
      <c r="G2212" s="6" t="str">
        <f t="shared" si="138"/>
        <v>WEAK</v>
      </c>
      <c r="H2212" s="6" t="str">
        <f t="shared" si="137"/>
        <v>CONFIRMED BEARISH</v>
      </c>
    </row>
    <row r="2213" spans="1:8" ht="13.5" x14ac:dyDescent="0.25">
      <c r="A2213" s="3">
        <f>TITRES_STAT!B2216</f>
        <v>45226</v>
      </c>
      <c r="B2213" s="6">
        <f>TITRES_STAT!C2216</f>
        <v>7.95</v>
      </c>
      <c r="C2213" s="6">
        <f>TITRES_STAT!D2216</f>
        <v>7.3962000000000003</v>
      </c>
      <c r="D2213" s="6">
        <f>TITRES_STAT!E2216</f>
        <v>21590</v>
      </c>
      <c r="E2213" s="2">
        <f t="shared" si="136"/>
        <v>7553885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CONFIRMED BEARISH</v>
      </c>
    </row>
    <row r="2214" spans="1:8" ht="13.5" x14ac:dyDescent="0.25">
      <c r="A2214" s="3">
        <f>TITRES_STAT!B2217</f>
        <v>45229</v>
      </c>
      <c r="B2214" s="6">
        <f>TITRES_STAT!C2217</f>
        <v>7.9</v>
      </c>
      <c r="C2214" s="6">
        <f>TITRES_STAT!D2217</f>
        <v>7.3497000000000003</v>
      </c>
      <c r="D2214" s="6">
        <f>TITRES_STAT!E2217</f>
        <v>15608</v>
      </c>
      <c r="E2214" s="2">
        <f t="shared" si="136"/>
        <v>7538277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45230</v>
      </c>
      <c r="B2215" s="6">
        <f>TITRES_STAT!C2218</f>
        <v>7.85</v>
      </c>
      <c r="C2215" s="6">
        <f>TITRES_STAT!D2218</f>
        <v>7.3032000000000004</v>
      </c>
      <c r="D2215" s="6">
        <f>TITRES_STAT!E2218</f>
        <v>5875</v>
      </c>
      <c r="E2215" s="2">
        <f t="shared" si="136"/>
        <v>7532402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CONFIRMED BEARISH</v>
      </c>
    </row>
    <row r="2216" spans="1:8" ht="13.5" x14ac:dyDescent="0.25">
      <c r="A2216" s="3">
        <f>TITRES_STAT!B2219</f>
        <v>45231</v>
      </c>
      <c r="B2216" s="6">
        <f>TITRES_STAT!C2219</f>
        <v>7.78</v>
      </c>
      <c r="C2216" s="6">
        <f>TITRES_STAT!D2219</f>
        <v>7.2381000000000002</v>
      </c>
      <c r="D2216" s="6">
        <f>TITRES_STAT!E2219</f>
        <v>4729</v>
      </c>
      <c r="E2216" s="2">
        <f t="shared" si="136"/>
        <v>7527673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45232</v>
      </c>
      <c r="B2217" s="6">
        <f>TITRES_STAT!C2220</f>
        <v>7.8</v>
      </c>
      <c r="C2217" s="6">
        <f>TITRES_STAT!D2220</f>
        <v>7.2567000000000004</v>
      </c>
      <c r="D2217" s="6">
        <f>TITRES_STAT!E2220</f>
        <v>3862</v>
      </c>
      <c r="E2217" s="2">
        <f t="shared" si="136"/>
        <v>7531535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7.9</v>
      </c>
      <c r="C2218" s="6">
        <f>TITRES_STAT!D2221</f>
        <v>7.3497000000000003</v>
      </c>
      <c r="D2218" s="6">
        <f>TITRES_STAT!E2221</f>
        <v>8107</v>
      </c>
      <c r="E2218" s="2">
        <f t="shared" si="136"/>
        <v>7539642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7.85</v>
      </c>
      <c r="C2219" s="6">
        <f>TITRES_STAT!D2222</f>
        <v>7.3032000000000004</v>
      </c>
      <c r="D2219" s="6">
        <f>TITRES_STAT!E2222</f>
        <v>102181</v>
      </c>
      <c r="E2219" s="2">
        <f t="shared" si="136"/>
        <v>7437461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7.95</v>
      </c>
      <c r="C2220" s="6">
        <f>TITRES_STAT!D2223</f>
        <v>7.3962000000000003</v>
      </c>
      <c r="D2220" s="6">
        <f>TITRES_STAT!E2223</f>
        <v>9250</v>
      </c>
      <c r="E2220" s="2">
        <f t="shared" si="136"/>
        <v>7446711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BEARISH DIVERGENCE</v>
      </c>
    </row>
    <row r="2221" spans="1:8" ht="13.5" x14ac:dyDescent="0.25">
      <c r="A2221" s="3">
        <f>TITRES_STAT!B2224</f>
        <v>45238</v>
      </c>
      <c r="B2221" s="6">
        <f>TITRES_STAT!C2224</f>
        <v>8.1</v>
      </c>
      <c r="C2221" s="6">
        <f>TITRES_STAT!D2224</f>
        <v>7.5358000000000001</v>
      </c>
      <c r="D2221" s="6">
        <f>TITRES_STAT!E2224</f>
        <v>2011272</v>
      </c>
      <c r="E2221" s="2">
        <f t="shared" si="136"/>
        <v>9457983</v>
      </c>
      <c r="F2221" s="6" t="str">
        <f t="shared" si="139"/>
        <v>BULLISH</v>
      </c>
      <c r="G2221" s="6" t="str">
        <f t="shared" si="138"/>
        <v>STRONG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8.3800000000000008</v>
      </c>
      <c r="C2222" s="6">
        <f>TITRES_STAT!D2225</f>
        <v>7.7962999999999996</v>
      </c>
      <c r="D2222" s="6">
        <f>TITRES_STAT!E2225</f>
        <v>39769</v>
      </c>
      <c r="E2222" s="2">
        <f t="shared" si="136"/>
        <v>9497752</v>
      </c>
      <c r="F2222" s="6" t="str">
        <f t="shared" si="139"/>
        <v>BULLISH</v>
      </c>
      <c r="G2222" s="6" t="str">
        <f t="shared" si="138"/>
        <v>STRONG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8.3000000000000007</v>
      </c>
      <c r="C2223" s="6">
        <f>TITRES_STAT!D2226</f>
        <v>7.7218999999999998</v>
      </c>
      <c r="D2223" s="6">
        <f>TITRES_STAT!E2226</f>
        <v>24463</v>
      </c>
      <c r="E2223" s="2">
        <f t="shared" si="136"/>
        <v>9473289</v>
      </c>
      <c r="F2223" s="6" t="str">
        <f t="shared" si="139"/>
        <v>BULLISH</v>
      </c>
      <c r="G2223" s="6" t="str">
        <f t="shared" si="138"/>
        <v>STRONG</v>
      </c>
      <c r="H2223" s="6" t="str">
        <f t="shared" si="137"/>
        <v>CONFIRMED BULLISH</v>
      </c>
    </row>
    <row r="2224" spans="1:8" ht="13.5" x14ac:dyDescent="0.25">
      <c r="A2224" s="3">
        <f>TITRES_STAT!B2227</f>
        <v>45243</v>
      </c>
      <c r="B2224" s="6">
        <f>TITRES_STAT!C2227</f>
        <v>8.15</v>
      </c>
      <c r="C2224" s="6">
        <f>TITRES_STAT!D2227</f>
        <v>7.5823</v>
      </c>
      <c r="D2224" s="6">
        <f>TITRES_STAT!E2227</f>
        <v>7343</v>
      </c>
      <c r="E2224" s="2">
        <f t="shared" si="136"/>
        <v>9465946</v>
      </c>
      <c r="F2224" s="6" t="str">
        <f t="shared" si="139"/>
        <v>BULLISH</v>
      </c>
      <c r="G2224" s="6" t="str">
        <f t="shared" si="138"/>
        <v>STRONG</v>
      </c>
      <c r="H2224" s="6" t="str">
        <f t="shared" si="137"/>
        <v>CONFIRMED BULLISH</v>
      </c>
    </row>
    <row r="2225" spans="1:8" ht="13.5" x14ac:dyDescent="0.25">
      <c r="A2225" s="3">
        <f>TITRES_STAT!B2228</f>
        <v>45244</v>
      </c>
      <c r="B2225" s="6">
        <f>TITRES_STAT!C2228</f>
        <v>8.1</v>
      </c>
      <c r="C2225" s="6">
        <f>TITRES_STAT!D2228</f>
        <v>7.5358000000000001</v>
      </c>
      <c r="D2225" s="6">
        <f>TITRES_STAT!E2228</f>
        <v>8692</v>
      </c>
      <c r="E2225" s="2">
        <f t="shared" si="136"/>
        <v>9457254</v>
      </c>
      <c r="F2225" s="6" t="str">
        <f t="shared" si="139"/>
        <v>BULLISH</v>
      </c>
      <c r="G2225" s="6" t="str">
        <f t="shared" si="138"/>
        <v>STRONG</v>
      </c>
      <c r="H2225" s="6" t="str">
        <f t="shared" si="137"/>
        <v>CONFIRMED BULLISH</v>
      </c>
    </row>
    <row r="2226" spans="1:8" ht="13.5" x14ac:dyDescent="0.25">
      <c r="A2226" s="3">
        <f>TITRES_STAT!B2229</f>
        <v>45245</v>
      </c>
      <c r="B2226" s="6">
        <f>TITRES_STAT!C2229</f>
        <v>8</v>
      </c>
      <c r="C2226" s="6">
        <f>TITRES_STAT!D2229</f>
        <v>7.4428000000000001</v>
      </c>
      <c r="D2226" s="6">
        <f>TITRES_STAT!E2229</f>
        <v>16675</v>
      </c>
      <c r="E2226" s="2">
        <f t="shared" si="136"/>
        <v>9440579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CONFIRMED BEARISH</v>
      </c>
    </row>
    <row r="2227" spans="1:8" ht="13.5" x14ac:dyDescent="0.25">
      <c r="A2227" s="3">
        <f>TITRES_STAT!B2230</f>
        <v>45246</v>
      </c>
      <c r="B2227" s="6">
        <f>TITRES_STAT!C2230</f>
        <v>8.09</v>
      </c>
      <c r="C2227" s="6">
        <f>TITRES_STAT!D2230</f>
        <v>7.5265000000000004</v>
      </c>
      <c r="D2227" s="6">
        <f>TITRES_STAT!E2230</f>
        <v>25508</v>
      </c>
      <c r="E2227" s="2">
        <f t="shared" si="136"/>
        <v>9466087</v>
      </c>
      <c r="F2227" s="6" t="str">
        <f t="shared" si="139"/>
        <v>BEARISH</v>
      </c>
      <c r="G2227" s="6" t="str">
        <f t="shared" si="138"/>
        <v>NEUTRAL</v>
      </c>
      <c r="H2227" s="6" t="str">
        <f t="shared" si="137"/>
        <v>CONFIRMED BEARISH</v>
      </c>
    </row>
    <row r="2228" spans="1:8" ht="13.5" x14ac:dyDescent="0.25">
      <c r="A2228" s="3">
        <f>TITRES_STAT!B2231</f>
        <v>45247</v>
      </c>
      <c r="B2228" s="6">
        <f>TITRES_STAT!C2231</f>
        <v>8.15</v>
      </c>
      <c r="C2228" s="6">
        <f>TITRES_STAT!D2231</f>
        <v>7.5823</v>
      </c>
      <c r="D2228" s="6">
        <f>TITRES_STAT!E2231</f>
        <v>15372</v>
      </c>
      <c r="E2228" s="2">
        <f t="shared" si="136"/>
        <v>9481459</v>
      </c>
      <c r="F2228" s="6" t="str">
        <f t="shared" si="139"/>
        <v>BULLISH</v>
      </c>
      <c r="G2228" s="6" t="str">
        <f t="shared" si="138"/>
        <v>NEUTRAL</v>
      </c>
      <c r="H2228" s="6" t="str">
        <f t="shared" si="137"/>
        <v>BULLISH DIVERGENCE</v>
      </c>
    </row>
    <row r="2229" spans="1:8" ht="13.5" x14ac:dyDescent="0.25">
      <c r="A2229" s="3">
        <f>TITRES_STAT!B2232</f>
        <v>45250</v>
      </c>
      <c r="B2229" s="6">
        <f>TITRES_STAT!C2232</f>
        <v>8.16</v>
      </c>
      <c r="C2229" s="6">
        <f>TITRES_STAT!D2232</f>
        <v>7.5915999999999997</v>
      </c>
      <c r="D2229" s="6">
        <f>TITRES_STAT!E2232</f>
        <v>7266</v>
      </c>
      <c r="E2229" s="2">
        <f t="shared" si="136"/>
        <v>9488725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45251</v>
      </c>
      <c r="B2230" s="6">
        <f>TITRES_STAT!C2233</f>
        <v>8.1</v>
      </c>
      <c r="C2230" s="6">
        <f>TITRES_STAT!D2233</f>
        <v>7.5358000000000001</v>
      </c>
      <c r="D2230" s="6">
        <f>TITRES_STAT!E2233</f>
        <v>7303</v>
      </c>
      <c r="E2230" s="2">
        <f t="shared" si="136"/>
        <v>9481422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45252</v>
      </c>
      <c r="B2231" s="6">
        <f>TITRES_STAT!C2234</f>
        <v>8.14</v>
      </c>
      <c r="C2231" s="6">
        <f>TITRES_STAT!D2234</f>
        <v>7.5730000000000004</v>
      </c>
      <c r="D2231" s="6">
        <f>TITRES_STAT!E2234</f>
        <v>10225</v>
      </c>
      <c r="E2231" s="2">
        <f t="shared" si="136"/>
        <v>9491647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CONFIRMED BULLISH</v>
      </c>
    </row>
    <row r="2232" spans="1:8" ht="13.5" x14ac:dyDescent="0.25">
      <c r="A2232" s="3">
        <f>TITRES_STAT!B2235</f>
        <v>45253</v>
      </c>
      <c r="B2232" s="6">
        <f>TITRES_STAT!C2235</f>
        <v>8.1</v>
      </c>
      <c r="C2232" s="6">
        <f>TITRES_STAT!D2235</f>
        <v>7.5358000000000001</v>
      </c>
      <c r="D2232" s="6">
        <f>TITRES_STAT!E2235</f>
        <v>4352</v>
      </c>
      <c r="E2232" s="2">
        <f t="shared" si="136"/>
        <v>9487295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CONFIRMED BULLISH</v>
      </c>
    </row>
    <row r="2233" spans="1:8" ht="13.5" x14ac:dyDescent="0.25">
      <c r="A2233" s="3">
        <f>TITRES_STAT!B2236</f>
        <v>45254</v>
      </c>
      <c r="B2233" s="6">
        <f>TITRES_STAT!C2236</f>
        <v>8.1</v>
      </c>
      <c r="C2233" s="6">
        <f>TITRES_STAT!D2236</f>
        <v>7.5358000000000001</v>
      </c>
      <c r="D2233" s="6">
        <f>TITRES_STAT!E2236</f>
        <v>10808</v>
      </c>
      <c r="E2233" s="2">
        <f t="shared" si="136"/>
        <v>9487295</v>
      </c>
      <c r="F2233" s="6" t="str">
        <f t="shared" si="139"/>
        <v>BULLISH</v>
      </c>
      <c r="G2233" s="6" t="str">
        <f t="shared" si="138"/>
        <v>NEUTRAL</v>
      </c>
      <c r="H2233" s="6" t="str">
        <f t="shared" si="137"/>
        <v>BULLISH DIVERGENCE</v>
      </c>
    </row>
    <row r="2234" spans="1:8" ht="13.5" x14ac:dyDescent="0.25">
      <c r="A2234" s="3">
        <f>TITRES_STAT!B2237</f>
        <v>45257</v>
      </c>
      <c r="B2234" s="6">
        <f>TITRES_STAT!C2237</f>
        <v>8.1</v>
      </c>
      <c r="C2234" s="6">
        <f>TITRES_STAT!D2237</f>
        <v>7.5358000000000001</v>
      </c>
      <c r="D2234" s="6">
        <f>TITRES_STAT!E2237</f>
        <v>14219</v>
      </c>
      <c r="E2234" s="2">
        <f t="shared" si="136"/>
        <v>9487295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CONFIRMED BEARISH</v>
      </c>
    </row>
    <row r="2235" spans="1:8" ht="13.5" x14ac:dyDescent="0.25">
      <c r="A2235" s="3">
        <f>TITRES_STAT!B2238</f>
        <v>45258</v>
      </c>
      <c r="B2235" s="6">
        <f>TITRES_STAT!C2238</f>
        <v>8.0500000000000007</v>
      </c>
      <c r="C2235" s="6">
        <f>TITRES_STAT!D2238</f>
        <v>7.4893000000000001</v>
      </c>
      <c r="D2235" s="6">
        <f>TITRES_STAT!E2238</f>
        <v>12996</v>
      </c>
      <c r="E2235" s="2">
        <f t="shared" si="136"/>
        <v>9474299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45259</v>
      </c>
      <c r="B2236" s="6">
        <f>TITRES_STAT!C2239</f>
        <v>8.0500000000000007</v>
      </c>
      <c r="C2236" s="6">
        <f>TITRES_STAT!D2239</f>
        <v>7.4893000000000001</v>
      </c>
      <c r="D2236" s="6">
        <f>TITRES_STAT!E2239</f>
        <v>8968</v>
      </c>
      <c r="E2236" s="2">
        <f t="shared" si="136"/>
        <v>9474299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45260</v>
      </c>
      <c r="B2237" s="6">
        <f>TITRES_STAT!C2240</f>
        <v>8.0299999999999994</v>
      </c>
      <c r="C2237" s="6">
        <f>TITRES_STAT!D2240</f>
        <v>7.4706999999999999</v>
      </c>
      <c r="D2237" s="6">
        <f>TITRES_STAT!E2240</f>
        <v>6842</v>
      </c>
      <c r="E2237" s="2">
        <f t="shared" si="136"/>
        <v>9467457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45261</v>
      </c>
      <c r="B2238" s="6">
        <f>TITRES_STAT!C2241</f>
        <v>8.0500000000000007</v>
      </c>
      <c r="C2238" s="6">
        <f>TITRES_STAT!D2241</f>
        <v>7.4893000000000001</v>
      </c>
      <c r="D2238" s="6">
        <f>TITRES_STAT!E2241</f>
        <v>19205</v>
      </c>
      <c r="E2238" s="2">
        <f t="shared" si="136"/>
        <v>9486662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45264</v>
      </c>
      <c r="B2239" s="6">
        <f>TITRES_STAT!C2242</f>
        <v>8.0399999999999991</v>
      </c>
      <c r="C2239" s="6">
        <f>TITRES_STAT!D2242</f>
        <v>7.48</v>
      </c>
      <c r="D2239" s="6">
        <f>TITRES_STAT!E2242</f>
        <v>11226</v>
      </c>
      <c r="E2239" s="2">
        <f t="shared" si="136"/>
        <v>9475436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8.14</v>
      </c>
      <c r="C2240" s="6">
        <f>TITRES_STAT!D2243</f>
        <v>7.5730000000000004</v>
      </c>
      <c r="D2240" s="6">
        <f>TITRES_STAT!E2243</f>
        <v>21080</v>
      </c>
      <c r="E2240" s="2">
        <f t="shared" si="136"/>
        <v>9496516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CONFIRMED BULLISH</v>
      </c>
    </row>
    <row r="2241" spans="1:8" ht="13.5" x14ac:dyDescent="0.25">
      <c r="A2241" s="3">
        <f>TITRES_STAT!B2244</f>
        <v>45266</v>
      </c>
      <c r="B2241" s="6">
        <f>TITRES_STAT!C2244</f>
        <v>8.1300000000000008</v>
      </c>
      <c r="C2241" s="6">
        <f>TITRES_STAT!D2244</f>
        <v>7.5636999999999999</v>
      </c>
      <c r="D2241" s="6">
        <f>TITRES_STAT!E2244</f>
        <v>3693</v>
      </c>
      <c r="E2241" s="2">
        <f t="shared" si="136"/>
        <v>9492823</v>
      </c>
      <c r="F2241" s="6" t="str">
        <f t="shared" si="139"/>
        <v>BULLISH</v>
      </c>
      <c r="G2241" s="6" t="str">
        <f t="shared" si="138"/>
        <v>NEUTRAL</v>
      </c>
      <c r="H2241" s="6" t="str">
        <f t="shared" si="137"/>
        <v>CONFIRMED BULLISH</v>
      </c>
    </row>
    <row r="2242" spans="1:8" ht="13.5" x14ac:dyDescent="0.25">
      <c r="A2242" s="3">
        <f>TITRES_STAT!B2245</f>
        <v>45267</v>
      </c>
      <c r="B2242" s="6">
        <f>TITRES_STAT!C2245</f>
        <v>8.1300000000000008</v>
      </c>
      <c r="C2242" s="6">
        <f>TITRES_STAT!D2245</f>
        <v>7.5636999999999999</v>
      </c>
      <c r="D2242" s="6">
        <f>TITRES_STAT!E2245</f>
        <v>6309</v>
      </c>
      <c r="E2242" s="2">
        <f t="shared" si="136"/>
        <v>9492823</v>
      </c>
      <c r="F2242" s="6" t="str">
        <f t="shared" si="139"/>
        <v>BULLISH</v>
      </c>
      <c r="G2242" s="6" t="str">
        <f t="shared" si="138"/>
        <v>NEUTRAL</v>
      </c>
      <c r="H2242" s="6" t="str">
        <f t="shared" si="137"/>
        <v>CONFIRMED BULLISH</v>
      </c>
    </row>
    <row r="2243" spans="1:8" ht="13.5" x14ac:dyDescent="0.25">
      <c r="A2243" s="3">
        <f>TITRES_STAT!B2246</f>
        <v>45268</v>
      </c>
      <c r="B2243" s="6">
        <f>TITRES_STAT!C2246</f>
        <v>8.1999999999999993</v>
      </c>
      <c r="C2243" s="6">
        <f>TITRES_STAT!D2246</f>
        <v>7.6288</v>
      </c>
      <c r="D2243" s="6">
        <f>TITRES_STAT!E2246</f>
        <v>45371</v>
      </c>
      <c r="E2243" s="2">
        <f t="shared" si="136"/>
        <v>9538194</v>
      </c>
      <c r="F2243" s="6" t="str">
        <f t="shared" si="139"/>
        <v>BULLISH</v>
      </c>
      <c r="G2243" s="6" t="str">
        <f t="shared" si="138"/>
        <v>NEUTRAL</v>
      </c>
      <c r="H2243" s="6" t="str">
        <f t="shared" si="137"/>
        <v>CONFIRMED BULLISH</v>
      </c>
    </row>
    <row r="2244" spans="1:8" ht="13.5" x14ac:dyDescent="0.25">
      <c r="A2244" s="3">
        <f>TITRES_STAT!B2247</f>
        <v>45271</v>
      </c>
      <c r="B2244" s="6">
        <f>TITRES_STAT!C2247</f>
        <v>8.18</v>
      </c>
      <c r="C2244" s="6">
        <f>TITRES_STAT!D2247</f>
        <v>7.6101999999999999</v>
      </c>
      <c r="D2244" s="6">
        <f>TITRES_STAT!E2247</f>
        <v>4496</v>
      </c>
      <c r="E2244" s="2">
        <f t="shared" ref="E2244:E2307" si="140">IF(B2244&gt;B2243, E2243+D2244, IF(B2244&lt;B2243, E2243-D2244, E2243))</f>
        <v>9533698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CONFIRMED BULLISH</v>
      </c>
    </row>
    <row r="2245" spans="1:8" ht="13.5" x14ac:dyDescent="0.25">
      <c r="A2245" s="3">
        <f>TITRES_STAT!B2248</f>
        <v>45272</v>
      </c>
      <c r="B2245" s="6">
        <f>TITRES_STAT!C2248</f>
        <v>8.17</v>
      </c>
      <c r="C2245" s="6">
        <f>TITRES_STAT!D2248</f>
        <v>7.6009000000000002</v>
      </c>
      <c r="D2245" s="6">
        <f>TITRES_STAT!E2248</f>
        <v>6381</v>
      </c>
      <c r="E2245" s="2">
        <f t="shared" si="140"/>
        <v>9527317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CONFIRMED BULLISH</v>
      </c>
    </row>
    <row r="2246" spans="1:8" ht="13.5" x14ac:dyDescent="0.25">
      <c r="A2246" s="3">
        <f>TITRES_STAT!B2249</f>
        <v>45273</v>
      </c>
      <c r="B2246" s="6">
        <f>TITRES_STAT!C2249</f>
        <v>8.15</v>
      </c>
      <c r="C2246" s="6">
        <f>TITRES_STAT!D2249</f>
        <v>7.5823</v>
      </c>
      <c r="D2246" s="6">
        <f>TITRES_STAT!E2249</f>
        <v>8309</v>
      </c>
      <c r="E2246" s="2">
        <f t="shared" si="140"/>
        <v>9519008</v>
      </c>
      <c r="F2246" s="6" t="str">
        <f t="shared" si="139"/>
        <v>BULLISH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45274</v>
      </c>
      <c r="B2247" s="6">
        <f>TITRES_STAT!C2250</f>
        <v>8.0500000000000007</v>
      </c>
      <c r="C2247" s="6">
        <f>TITRES_STAT!D2250</f>
        <v>7.4893000000000001</v>
      </c>
      <c r="D2247" s="6">
        <f>TITRES_STAT!E2250</f>
        <v>20428</v>
      </c>
      <c r="E2247" s="2">
        <f t="shared" si="140"/>
        <v>9498580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BULLISH DIVERGENCE</v>
      </c>
    </row>
    <row r="2248" spans="1:8" ht="13.5" x14ac:dyDescent="0.25">
      <c r="A2248" s="3">
        <f>TITRES_STAT!B2251</f>
        <v>45275</v>
      </c>
      <c r="B2248" s="6">
        <f>TITRES_STAT!C2251</f>
        <v>8</v>
      </c>
      <c r="C2248" s="6">
        <f>TITRES_STAT!D2251</f>
        <v>7.4428000000000001</v>
      </c>
      <c r="D2248" s="6">
        <f>TITRES_STAT!E2251</f>
        <v>15093</v>
      </c>
      <c r="E2248" s="2">
        <f t="shared" si="140"/>
        <v>9483487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NEUTRAL</v>
      </c>
      <c r="H2248" s="6" t="str">
        <f t="shared" si="141"/>
        <v>CONFIRMED BEARISH</v>
      </c>
    </row>
    <row r="2249" spans="1:8" ht="13.5" x14ac:dyDescent="0.25">
      <c r="A2249" s="3">
        <f>TITRES_STAT!B2252</f>
        <v>45278</v>
      </c>
      <c r="B2249" s="6">
        <f>TITRES_STAT!C2252</f>
        <v>8</v>
      </c>
      <c r="C2249" s="6">
        <f>TITRES_STAT!D2252</f>
        <v>7.4428000000000001</v>
      </c>
      <c r="D2249" s="6">
        <f>TITRES_STAT!E2252</f>
        <v>10081</v>
      </c>
      <c r="E2249" s="2">
        <f t="shared" si="140"/>
        <v>9483487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CONFIRMED BEARISH</v>
      </c>
    </row>
    <row r="2250" spans="1:8" ht="13.5" x14ac:dyDescent="0.25">
      <c r="A2250" s="3">
        <f>TITRES_STAT!B2253</f>
        <v>45279</v>
      </c>
      <c r="B2250" s="6">
        <f>TITRES_STAT!C2253</f>
        <v>7.97</v>
      </c>
      <c r="C2250" s="6">
        <f>TITRES_STAT!D2253</f>
        <v>7.4147999999999996</v>
      </c>
      <c r="D2250" s="6">
        <f>TITRES_STAT!E2253</f>
        <v>3972</v>
      </c>
      <c r="E2250" s="2">
        <f t="shared" si="140"/>
        <v>9479515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CONFIRMED BEARISH</v>
      </c>
    </row>
    <row r="2251" spans="1:8" ht="13.5" x14ac:dyDescent="0.25">
      <c r="A2251" s="3">
        <f>TITRES_STAT!B2254</f>
        <v>45280</v>
      </c>
      <c r="B2251" s="6">
        <f>TITRES_STAT!C2254</f>
        <v>7.97</v>
      </c>
      <c r="C2251" s="6">
        <f>TITRES_STAT!D2254</f>
        <v>7.4147999999999996</v>
      </c>
      <c r="D2251" s="6">
        <f>TITRES_STAT!E2254</f>
        <v>17608</v>
      </c>
      <c r="E2251" s="2">
        <f t="shared" si="140"/>
        <v>9479515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CONFIRMED BEARISH</v>
      </c>
    </row>
    <row r="2252" spans="1:8" ht="13.5" x14ac:dyDescent="0.25">
      <c r="A2252" s="3">
        <f>TITRES_STAT!B2255</f>
        <v>45281</v>
      </c>
      <c r="B2252" s="6">
        <f>TITRES_STAT!C2255</f>
        <v>7.95</v>
      </c>
      <c r="C2252" s="6">
        <f>TITRES_STAT!D2255</f>
        <v>7.3962000000000003</v>
      </c>
      <c r="D2252" s="6">
        <f>TITRES_STAT!E2255</f>
        <v>6364</v>
      </c>
      <c r="E2252" s="2">
        <f t="shared" si="140"/>
        <v>9473151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CONFIRMED BEARISH</v>
      </c>
    </row>
    <row r="2253" spans="1:8" ht="13.5" x14ac:dyDescent="0.25">
      <c r="A2253" s="3">
        <f>TITRES_STAT!B2256</f>
        <v>45282</v>
      </c>
      <c r="B2253" s="6">
        <f>TITRES_STAT!C2256</f>
        <v>7.95</v>
      </c>
      <c r="C2253" s="6">
        <f>TITRES_STAT!D2256</f>
        <v>7.3962000000000003</v>
      </c>
      <c r="D2253" s="6">
        <f>TITRES_STAT!E2256</f>
        <v>14862</v>
      </c>
      <c r="E2253" s="2">
        <f t="shared" si="140"/>
        <v>9473151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CONFIRMED BEARISH</v>
      </c>
    </row>
    <row r="2254" spans="1:8" ht="13.5" x14ac:dyDescent="0.25">
      <c r="A2254" s="3">
        <f>TITRES_STAT!B2257</f>
        <v>45285</v>
      </c>
      <c r="B2254" s="6">
        <f>TITRES_STAT!C2257</f>
        <v>7.95</v>
      </c>
      <c r="C2254" s="6">
        <f>TITRES_STAT!D2257</f>
        <v>7.3962000000000003</v>
      </c>
      <c r="D2254" s="6">
        <f>TITRES_STAT!E2257</f>
        <v>36045</v>
      </c>
      <c r="E2254" s="2">
        <f t="shared" si="140"/>
        <v>9473151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45286</v>
      </c>
      <c r="B2255" s="6">
        <f>TITRES_STAT!C2258</f>
        <v>7.95</v>
      </c>
      <c r="C2255" s="6">
        <f>TITRES_STAT!D2258</f>
        <v>7.3962000000000003</v>
      </c>
      <c r="D2255" s="6">
        <f>TITRES_STAT!E2258</f>
        <v>11304</v>
      </c>
      <c r="E2255" s="2">
        <f t="shared" si="140"/>
        <v>9473151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CONFIRMED BEARISH</v>
      </c>
    </row>
    <row r="2256" spans="1:8" ht="13.5" x14ac:dyDescent="0.25">
      <c r="A2256" s="3">
        <f>TITRES_STAT!B2259</f>
        <v>45287</v>
      </c>
      <c r="B2256" s="6">
        <f>TITRES_STAT!C2259</f>
        <v>8.0299999999999994</v>
      </c>
      <c r="C2256" s="6">
        <f>TITRES_STAT!D2259</f>
        <v>7.4706999999999999</v>
      </c>
      <c r="D2256" s="6">
        <f>TITRES_STAT!E2259</f>
        <v>114488</v>
      </c>
      <c r="E2256" s="2">
        <f t="shared" si="140"/>
        <v>9587639</v>
      </c>
      <c r="F2256" s="6" t="str">
        <f t="shared" si="143"/>
        <v>BULLISH</v>
      </c>
      <c r="G2256" s="6" t="str">
        <f t="shared" si="142"/>
        <v>NEUTRAL</v>
      </c>
      <c r="H2256" s="6" t="str">
        <f t="shared" si="141"/>
        <v>CONFIRMED BULLISH</v>
      </c>
    </row>
    <row r="2257" spans="1:8" ht="13.5" x14ac:dyDescent="0.25">
      <c r="A2257" s="3">
        <f>TITRES_STAT!B2260</f>
        <v>45288</v>
      </c>
      <c r="B2257" s="6">
        <f>TITRES_STAT!C2260</f>
        <v>8</v>
      </c>
      <c r="C2257" s="6">
        <f>TITRES_STAT!D2260</f>
        <v>7.4428000000000001</v>
      </c>
      <c r="D2257" s="6">
        <f>TITRES_STAT!E2260</f>
        <v>21624</v>
      </c>
      <c r="E2257" s="2">
        <f t="shared" si="140"/>
        <v>9566015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8</v>
      </c>
      <c r="C2258" s="6">
        <f>TITRES_STAT!D2261</f>
        <v>7.4428000000000001</v>
      </c>
      <c r="D2258" s="6">
        <f>TITRES_STAT!E2261</f>
        <v>18421</v>
      </c>
      <c r="E2258" s="2">
        <f t="shared" si="140"/>
        <v>9566015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7.99</v>
      </c>
      <c r="C2259" s="6">
        <f>TITRES_STAT!D2262</f>
        <v>7.4335000000000004</v>
      </c>
      <c r="D2259" s="6">
        <f>TITRES_STAT!E2262</f>
        <v>40768</v>
      </c>
      <c r="E2259" s="2">
        <f t="shared" si="140"/>
        <v>9525247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7.9</v>
      </c>
      <c r="C2260" s="6">
        <f>TITRES_STAT!D2263</f>
        <v>7.3497000000000003</v>
      </c>
      <c r="D2260" s="6">
        <f>TITRES_STAT!E2263</f>
        <v>141573</v>
      </c>
      <c r="E2260" s="2">
        <f t="shared" si="140"/>
        <v>9383674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CONFIRMED BEARISH</v>
      </c>
    </row>
    <row r="2261" spans="1:8" ht="13.5" x14ac:dyDescent="0.25">
      <c r="A2261" s="3">
        <f>TITRES_STAT!B2264</f>
        <v>45295</v>
      </c>
      <c r="B2261" s="6">
        <f>TITRES_STAT!C2264</f>
        <v>7.88</v>
      </c>
      <c r="C2261" s="6">
        <f>TITRES_STAT!D2264</f>
        <v>7.3311000000000002</v>
      </c>
      <c r="D2261" s="6">
        <f>TITRES_STAT!E2264</f>
        <v>9605</v>
      </c>
      <c r="E2261" s="2">
        <f t="shared" si="140"/>
        <v>9374069</v>
      </c>
      <c r="F2261" s="6" t="str">
        <f t="shared" si="143"/>
        <v>BEARISH</v>
      </c>
      <c r="G2261" s="6" t="str">
        <f t="shared" si="142"/>
        <v>WEAK</v>
      </c>
      <c r="H2261" s="6" t="str">
        <f t="shared" si="141"/>
        <v>CONFIRMED BEARISH</v>
      </c>
    </row>
    <row r="2262" spans="1:8" ht="13.5" x14ac:dyDescent="0.25">
      <c r="A2262" s="3">
        <f>TITRES_STAT!B2265</f>
        <v>45296</v>
      </c>
      <c r="B2262" s="6">
        <f>TITRES_STAT!C2265</f>
        <v>7.84</v>
      </c>
      <c r="C2262" s="6">
        <f>TITRES_STAT!D2265</f>
        <v>7.2938999999999998</v>
      </c>
      <c r="D2262" s="6">
        <f>TITRES_STAT!E2265</f>
        <v>8520</v>
      </c>
      <c r="E2262" s="2">
        <f t="shared" si="140"/>
        <v>9365549</v>
      </c>
      <c r="F2262" s="6" t="str">
        <f t="shared" si="143"/>
        <v>BEARISH</v>
      </c>
      <c r="G2262" s="6" t="str">
        <f t="shared" si="142"/>
        <v>WEAK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7.7</v>
      </c>
      <c r="C2263" s="6">
        <f>TITRES_STAT!D2266</f>
        <v>7.1637000000000004</v>
      </c>
      <c r="D2263" s="6">
        <f>TITRES_STAT!E2266</f>
        <v>14216</v>
      </c>
      <c r="E2263" s="2">
        <f t="shared" si="140"/>
        <v>9351333</v>
      </c>
      <c r="F2263" s="6" t="str">
        <f t="shared" si="143"/>
        <v>BEARISH</v>
      </c>
      <c r="G2263" s="6" t="str">
        <f t="shared" si="142"/>
        <v>WEAK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7.73</v>
      </c>
      <c r="C2264" s="6">
        <f>TITRES_STAT!D2267</f>
        <v>7.1916000000000002</v>
      </c>
      <c r="D2264" s="6">
        <f>TITRES_STAT!E2267</f>
        <v>16533</v>
      </c>
      <c r="E2264" s="2">
        <f t="shared" si="140"/>
        <v>9367866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7.7</v>
      </c>
      <c r="C2265" s="6">
        <f>TITRES_STAT!D2268</f>
        <v>7.1637000000000004</v>
      </c>
      <c r="D2265" s="6">
        <f>TITRES_STAT!E2268</f>
        <v>9549</v>
      </c>
      <c r="E2265" s="2">
        <f t="shared" si="140"/>
        <v>9358317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7.89</v>
      </c>
      <c r="C2266" s="6">
        <f>TITRES_STAT!D2269</f>
        <v>7.3403999999999998</v>
      </c>
      <c r="D2266" s="6">
        <f>TITRES_STAT!E2269</f>
        <v>15427</v>
      </c>
      <c r="E2266" s="2">
        <f t="shared" si="140"/>
        <v>9373744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BEARISH DIVERGENCE</v>
      </c>
    </row>
    <row r="2267" spans="1:8" ht="13.5" x14ac:dyDescent="0.25">
      <c r="A2267" s="3">
        <f>TITRES_STAT!B2270</f>
        <v>45303</v>
      </c>
      <c r="B2267" s="6">
        <f>TITRES_STAT!C2270</f>
        <v>8.0500000000000007</v>
      </c>
      <c r="C2267" s="6">
        <f>TITRES_STAT!D2270</f>
        <v>7.4893000000000001</v>
      </c>
      <c r="D2267" s="6">
        <f>TITRES_STAT!E2270</f>
        <v>210930</v>
      </c>
      <c r="E2267" s="2">
        <f t="shared" si="140"/>
        <v>9584674</v>
      </c>
      <c r="F2267" s="6" t="str">
        <f t="shared" si="143"/>
        <v>BULLISH</v>
      </c>
      <c r="G2267" s="6" t="str">
        <f t="shared" si="142"/>
        <v>STRONG</v>
      </c>
      <c r="H2267" s="6" t="str">
        <f t="shared" si="141"/>
        <v>CONFIRMED BULLISH</v>
      </c>
    </row>
    <row r="2268" spans="1:8" ht="13.5" x14ac:dyDescent="0.25">
      <c r="A2268" s="3">
        <f>TITRES_STAT!B2271</f>
        <v>45306</v>
      </c>
      <c r="B2268" s="6">
        <f>TITRES_STAT!C2271</f>
        <v>8.1</v>
      </c>
      <c r="C2268" s="6">
        <f>TITRES_STAT!D2271</f>
        <v>7.5358000000000001</v>
      </c>
      <c r="D2268" s="6">
        <f>TITRES_STAT!E2271</f>
        <v>24531</v>
      </c>
      <c r="E2268" s="2">
        <f t="shared" si="140"/>
        <v>9609205</v>
      </c>
      <c r="F2268" s="6" t="str">
        <f t="shared" si="143"/>
        <v>BULLISH</v>
      </c>
      <c r="G2268" s="6" t="str">
        <f t="shared" si="142"/>
        <v>STRONG</v>
      </c>
      <c r="H2268" s="6" t="str">
        <f t="shared" si="141"/>
        <v>CONFIRMED BULLISH</v>
      </c>
    </row>
    <row r="2269" spans="1:8" ht="13.5" x14ac:dyDescent="0.25">
      <c r="A2269" s="3">
        <f>TITRES_STAT!B2272</f>
        <v>45307</v>
      </c>
      <c r="B2269" s="6">
        <f>TITRES_STAT!C2272</f>
        <v>8.07</v>
      </c>
      <c r="C2269" s="6">
        <f>TITRES_STAT!D2272</f>
        <v>7.5079000000000002</v>
      </c>
      <c r="D2269" s="6">
        <f>TITRES_STAT!E2272</f>
        <v>19744</v>
      </c>
      <c r="E2269" s="2">
        <f t="shared" si="140"/>
        <v>9589461</v>
      </c>
      <c r="F2269" s="6" t="str">
        <f t="shared" si="143"/>
        <v>BULLISH</v>
      </c>
      <c r="G2269" s="6" t="str">
        <f t="shared" si="142"/>
        <v>STRONG</v>
      </c>
      <c r="H2269" s="6" t="str">
        <f t="shared" si="141"/>
        <v>CONFIRMED BULLISH</v>
      </c>
    </row>
    <row r="2270" spans="1:8" ht="13.5" x14ac:dyDescent="0.25">
      <c r="A2270" s="3">
        <f>TITRES_STAT!B2273</f>
        <v>45308</v>
      </c>
      <c r="B2270" s="6">
        <f>TITRES_STAT!C2273</f>
        <v>8</v>
      </c>
      <c r="C2270" s="6">
        <f>TITRES_STAT!D2273</f>
        <v>7.4428000000000001</v>
      </c>
      <c r="D2270" s="6">
        <f>TITRES_STAT!E2273</f>
        <v>21248</v>
      </c>
      <c r="E2270" s="2">
        <f t="shared" si="140"/>
        <v>9568213</v>
      </c>
      <c r="F2270" s="6" t="str">
        <f t="shared" si="143"/>
        <v>BULLISH</v>
      </c>
      <c r="G2270" s="6" t="str">
        <f t="shared" si="142"/>
        <v>STRONG</v>
      </c>
      <c r="H2270" s="6" t="str">
        <f t="shared" si="141"/>
        <v>CONFIRMED BULLISH</v>
      </c>
    </row>
    <row r="2271" spans="1:8" ht="13.5" x14ac:dyDescent="0.25">
      <c r="A2271" s="3">
        <f>TITRES_STAT!B2274</f>
        <v>45309</v>
      </c>
      <c r="B2271" s="6">
        <f>TITRES_STAT!C2274</f>
        <v>8.08</v>
      </c>
      <c r="C2271" s="6">
        <f>TITRES_STAT!D2274</f>
        <v>7.5171999999999999</v>
      </c>
      <c r="D2271" s="6">
        <f>TITRES_STAT!E2274</f>
        <v>67536</v>
      </c>
      <c r="E2271" s="2">
        <f t="shared" si="140"/>
        <v>9635749</v>
      </c>
      <c r="F2271" s="6" t="str">
        <f t="shared" si="143"/>
        <v>BULLISH</v>
      </c>
      <c r="G2271" s="6" t="str">
        <f t="shared" si="142"/>
        <v>STRONG</v>
      </c>
      <c r="H2271" s="6" t="str">
        <f t="shared" si="141"/>
        <v>CONFIRMED BULLISH</v>
      </c>
    </row>
    <row r="2272" spans="1:8" ht="13.5" x14ac:dyDescent="0.25">
      <c r="A2272" s="3">
        <f>TITRES_STAT!B2275</f>
        <v>45310</v>
      </c>
      <c r="B2272" s="6">
        <f>TITRES_STAT!C2275</f>
        <v>7.99</v>
      </c>
      <c r="C2272" s="6">
        <f>TITRES_STAT!D2275</f>
        <v>7.4335000000000004</v>
      </c>
      <c r="D2272" s="6">
        <f>TITRES_STAT!E2275</f>
        <v>53297</v>
      </c>
      <c r="E2272" s="2">
        <f t="shared" si="140"/>
        <v>9582452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CONFIRMED BEARISH</v>
      </c>
    </row>
    <row r="2273" spans="1:8" ht="13.5" x14ac:dyDescent="0.25">
      <c r="A2273" s="3">
        <f>TITRES_STAT!B2276</f>
        <v>45313</v>
      </c>
      <c r="B2273" s="6">
        <f>TITRES_STAT!C2276</f>
        <v>8</v>
      </c>
      <c r="C2273" s="6">
        <f>TITRES_STAT!D2276</f>
        <v>7.4428000000000001</v>
      </c>
      <c r="D2273" s="6">
        <f>TITRES_STAT!E2276</f>
        <v>3956</v>
      </c>
      <c r="E2273" s="2">
        <f t="shared" si="140"/>
        <v>9586408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CONFIRMED BEARISH</v>
      </c>
    </row>
    <row r="2274" spans="1:8" ht="13.5" x14ac:dyDescent="0.25">
      <c r="A2274" s="3">
        <f>TITRES_STAT!B2277</f>
        <v>45314</v>
      </c>
      <c r="B2274" s="6">
        <f>TITRES_STAT!C2277</f>
        <v>7.95</v>
      </c>
      <c r="C2274" s="6">
        <f>TITRES_STAT!D2277</f>
        <v>7.3962000000000003</v>
      </c>
      <c r="D2274" s="6">
        <f>TITRES_STAT!E2277</f>
        <v>8366</v>
      </c>
      <c r="E2274" s="2">
        <f t="shared" si="140"/>
        <v>9578042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CONFIRMED BEARISH</v>
      </c>
    </row>
    <row r="2275" spans="1:8" ht="13.5" x14ac:dyDescent="0.25">
      <c r="A2275" s="3">
        <f>TITRES_STAT!B2278</f>
        <v>45315</v>
      </c>
      <c r="B2275" s="6">
        <f>TITRES_STAT!C2278</f>
        <v>7.98</v>
      </c>
      <c r="C2275" s="6">
        <f>TITRES_STAT!D2278</f>
        <v>7.4241999999999999</v>
      </c>
      <c r="D2275" s="6">
        <f>TITRES_STAT!E2278</f>
        <v>41505</v>
      </c>
      <c r="E2275" s="2">
        <f t="shared" si="140"/>
        <v>9619547</v>
      </c>
      <c r="F2275" s="6" t="str">
        <f t="shared" si="143"/>
        <v>BULLISH</v>
      </c>
      <c r="G2275" s="6" t="str">
        <f t="shared" si="142"/>
        <v>NEUTRAL</v>
      </c>
      <c r="H2275" s="6" t="str">
        <f t="shared" si="141"/>
        <v>BULLISH DIVERGENCE</v>
      </c>
    </row>
    <row r="2276" spans="1:8" ht="13.5" x14ac:dyDescent="0.25">
      <c r="A2276" s="3">
        <f>TITRES_STAT!B2279</f>
        <v>45316</v>
      </c>
      <c r="B2276" s="6">
        <f>TITRES_STAT!C2279</f>
        <v>7.9</v>
      </c>
      <c r="C2276" s="6">
        <f>TITRES_STAT!D2279</f>
        <v>7.3497000000000003</v>
      </c>
      <c r="D2276" s="6">
        <f>TITRES_STAT!E2279</f>
        <v>9957</v>
      </c>
      <c r="E2276" s="2">
        <f t="shared" si="140"/>
        <v>9609590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45317</v>
      </c>
      <c r="B2277" s="6">
        <f>TITRES_STAT!C2280</f>
        <v>7.85</v>
      </c>
      <c r="C2277" s="6">
        <f>TITRES_STAT!D2280</f>
        <v>7.3032000000000004</v>
      </c>
      <c r="D2277" s="6">
        <f>TITRES_STAT!E2280</f>
        <v>3262</v>
      </c>
      <c r="E2277" s="2">
        <f t="shared" si="140"/>
        <v>9606328</v>
      </c>
      <c r="F2277" s="6" t="str">
        <f t="shared" si="143"/>
        <v>BULLISH</v>
      </c>
      <c r="G2277" s="6" t="str">
        <f t="shared" si="142"/>
        <v>NEUTRAL</v>
      </c>
      <c r="H2277" s="6" t="str">
        <f t="shared" si="141"/>
        <v>BULLISH DIVERGENCE</v>
      </c>
    </row>
    <row r="2278" spans="1:8" ht="13.5" x14ac:dyDescent="0.25">
      <c r="A2278" s="3">
        <f>TITRES_STAT!B2281</f>
        <v>45320</v>
      </c>
      <c r="B2278" s="6">
        <f>TITRES_STAT!C2281</f>
        <v>7.9</v>
      </c>
      <c r="C2278" s="6">
        <f>TITRES_STAT!D2281</f>
        <v>7.3497000000000003</v>
      </c>
      <c r="D2278" s="6">
        <f>TITRES_STAT!E2281</f>
        <v>6541</v>
      </c>
      <c r="E2278" s="2">
        <f t="shared" si="140"/>
        <v>9612869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BULLISH DIVERGENCE</v>
      </c>
    </row>
    <row r="2279" spans="1:8" ht="13.5" x14ac:dyDescent="0.25">
      <c r="A2279" s="3">
        <f>TITRES_STAT!B2282</f>
        <v>45321</v>
      </c>
      <c r="B2279" s="6">
        <f>TITRES_STAT!C2282</f>
        <v>7.9</v>
      </c>
      <c r="C2279" s="6">
        <f>TITRES_STAT!D2282</f>
        <v>7.3497000000000003</v>
      </c>
      <c r="D2279" s="6">
        <f>TITRES_STAT!E2282</f>
        <v>12745</v>
      </c>
      <c r="E2279" s="2">
        <f t="shared" si="140"/>
        <v>9612869</v>
      </c>
      <c r="F2279" s="6" t="str">
        <f t="shared" si="143"/>
        <v>BULLISH</v>
      </c>
      <c r="G2279" s="6" t="str">
        <f t="shared" si="142"/>
        <v>NEUTRAL</v>
      </c>
      <c r="H2279" s="6" t="str">
        <f t="shared" si="141"/>
        <v>BULLISH DIVERGENCE</v>
      </c>
    </row>
    <row r="2280" spans="1:8" ht="13.5" x14ac:dyDescent="0.25">
      <c r="A2280" s="3">
        <f>TITRES_STAT!B2283</f>
        <v>45322</v>
      </c>
      <c r="B2280" s="6">
        <f>TITRES_STAT!C2283</f>
        <v>7.85</v>
      </c>
      <c r="C2280" s="6">
        <f>TITRES_STAT!D2283</f>
        <v>7.3032000000000004</v>
      </c>
      <c r="D2280" s="6">
        <f>TITRES_STAT!E2283</f>
        <v>4883</v>
      </c>
      <c r="E2280" s="2">
        <f t="shared" si="140"/>
        <v>9607986</v>
      </c>
      <c r="F2280" s="6" t="str">
        <f t="shared" si="143"/>
        <v>BEARISH</v>
      </c>
      <c r="G2280" s="6" t="str">
        <f t="shared" si="142"/>
        <v>NEUTRAL</v>
      </c>
      <c r="H2280" s="6" t="str">
        <f t="shared" si="141"/>
        <v>CONFIRMED BEARISH</v>
      </c>
    </row>
    <row r="2281" spans="1:8" ht="13.5" x14ac:dyDescent="0.25">
      <c r="A2281" s="3">
        <f>TITRES_STAT!B2284</f>
        <v>45323</v>
      </c>
      <c r="B2281" s="6">
        <f>TITRES_STAT!C2284</f>
        <v>7.85</v>
      </c>
      <c r="C2281" s="6">
        <f>TITRES_STAT!D2284</f>
        <v>7.3032000000000004</v>
      </c>
      <c r="D2281" s="6">
        <f>TITRES_STAT!E2284</f>
        <v>24931</v>
      </c>
      <c r="E2281" s="2">
        <f t="shared" si="140"/>
        <v>9607986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CONFIRMED BEARISH</v>
      </c>
    </row>
    <row r="2282" spans="1:8" ht="13.5" x14ac:dyDescent="0.25">
      <c r="A2282" s="3">
        <f>TITRES_STAT!B2285</f>
        <v>45324</v>
      </c>
      <c r="B2282" s="6">
        <f>TITRES_STAT!C2285</f>
        <v>7.8</v>
      </c>
      <c r="C2282" s="6">
        <f>TITRES_STAT!D2285</f>
        <v>7.2567000000000004</v>
      </c>
      <c r="D2282" s="6">
        <f>TITRES_STAT!E2285</f>
        <v>9994</v>
      </c>
      <c r="E2282" s="2">
        <f t="shared" si="140"/>
        <v>9597992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CONFIRMED BEARISH</v>
      </c>
    </row>
    <row r="2283" spans="1:8" ht="13.5" x14ac:dyDescent="0.25">
      <c r="A2283" s="3">
        <f>TITRES_STAT!B2286</f>
        <v>45327</v>
      </c>
      <c r="B2283" s="6">
        <f>TITRES_STAT!C2286</f>
        <v>7.83</v>
      </c>
      <c r="C2283" s="6">
        <f>TITRES_STAT!D2286</f>
        <v>7.2846000000000002</v>
      </c>
      <c r="D2283" s="6">
        <f>TITRES_STAT!E2286</f>
        <v>9819</v>
      </c>
      <c r="E2283" s="2">
        <f t="shared" si="140"/>
        <v>9607811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CONFIRMED BEARISH</v>
      </c>
    </row>
    <row r="2284" spans="1:8" ht="13.5" x14ac:dyDescent="0.25">
      <c r="A2284" s="3">
        <f>TITRES_STAT!B2287</f>
        <v>45328</v>
      </c>
      <c r="B2284" s="6">
        <f>TITRES_STAT!C2287</f>
        <v>7.8</v>
      </c>
      <c r="C2284" s="6">
        <f>TITRES_STAT!D2287</f>
        <v>7.2567000000000004</v>
      </c>
      <c r="D2284" s="6">
        <f>TITRES_STAT!E2287</f>
        <v>13035</v>
      </c>
      <c r="E2284" s="2">
        <f t="shared" si="140"/>
        <v>9594776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45329</v>
      </c>
      <c r="B2285" s="6">
        <f>TITRES_STAT!C2288</f>
        <v>7.95</v>
      </c>
      <c r="C2285" s="6">
        <f>TITRES_STAT!D2288</f>
        <v>7.3962000000000003</v>
      </c>
      <c r="D2285" s="6">
        <f>TITRES_STAT!E2288</f>
        <v>43361</v>
      </c>
      <c r="E2285" s="2">
        <f t="shared" si="140"/>
        <v>9638137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CONFIRMED BULLISH</v>
      </c>
    </row>
    <row r="2286" spans="1:8" ht="13.5" x14ac:dyDescent="0.25">
      <c r="A2286" s="3">
        <f>TITRES_STAT!B2289</f>
        <v>45330</v>
      </c>
      <c r="B2286" s="6">
        <f>TITRES_STAT!C2289</f>
        <v>8.11</v>
      </c>
      <c r="C2286" s="6">
        <f>TITRES_STAT!D2289</f>
        <v>7.5450999999999997</v>
      </c>
      <c r="D2286" s="6">
        <f>TITRES_STAT!E2289</f>
        <v>10984</v>
      </c>
      <c r="E2286" s="2">
        <f t="shared" si="140"/>
        <v>9649121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CONFIRMED BULLISH</v>
      </c>
    </row>
    <row r="2287" spans="1:8" ht="13.5" x14ac:dyDescent="0.25">
      <c r="A2287" s="3">
        <f>TITRES_STAT!B2290</f>
        <v>45331</v>
      </c>
      <c r="B2287" s="6">
        <f>TITRES_STAT!C2290</f>
        <v>8</v>
      </c>
      <c r="C2287" s="6">
        <f>TITRES_STAT!D2290</f>
        <v>7.4428000000000001</v>
      </c>
      <c r="D2287" s="6">
        <f>TITRES_STAT!E2290</f>
        <v>12950</v>
      </c>
      <c r="E2287" s="2">
        <f t="shared" si="140"/>
        <v>9636171</v>
      </c>
      <c r="F2287" s="6" t="str">
        <f t="shared" si="143"/>
        <v>BULLISH</v>
      </c>
      <c r="G2287" s="6" t="str">
        <f t="shared" si="142"/>
        <v>NEUTRAL</v>
      </c>
      <c r="H2287" s="6" t="str">
        <f t="shared" si="141"/>
        <v>CONFIRMED BULLISH</v>
      </c>
    </row>
    <row r="2288" spans="1:8" ht="13.5" x14ac:dyDescent="0.25">
      <c r="A2288" s="3">
        <f>TITRES_STAT!B2291</f>
        <v>45334</v>
      </c>
      <c r="B2288" s="6">
        <f>TITRES_STAT!C2291</f>
        <v>8</v>
      </c>
      <c r="C2288" s="6">
        <f>TITRES_STAT!D2291</f>
        <v>7.4428000000000001</v>
      </c>
      <c r="D2288" s="6">
        <f>TITRES_STAT!E2291</f>
        <v>6090</v>
      </c>
      <c r="E2288" s="2">
        <f t="shared" si="140"/>
        <v>9636171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CONFIRMED BULLISH</v>
      </c>
    </row>
    <row r="2289" spans="1:8" ht="13.5" x14ac:dyDescent="0.25">
      <c r="A2289" s="3">
        <f>TITRES_STAT!B2292</f>
        <v>45335</v>
      </c>
      <c r="B2289" s="6">
        <f>TITRES_STAT!C2292</f>
        <v>8.06</v>
      </c>
      <c r="C2289" s="6">
        <f>TITRES_STAT!D2292</f>
        <v>7.4985999999999997</v>
      </c>
      <c r="D2289" s="6">
        <f>TITRES_STAT!E2292</f>
        <v>19214</v>
      </c>
      <c r="E2289" s="2">
        <f t="shared" si="140"/>
        <v>9655385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CONFIRMED BULLISH</v>
      </c>
    </row>
    <row r="2290" spans="1:8" ht="13.5" x14ac:dyDescent="0.25">
      <c r="A2290" s="3">
        <f>TITRES_STAT!B2293</f>
        <v>45336</v>
      </c>
      <c r="B2290" s="6">
        <f>TITRES_STAT!C2293</f>
        <v>8</v>
      </c>
      <c r="C2290" s="6">
        <f>TITRES_STAT!D2293</f>
        <v>7.4428000000000001</v>
      </c>
      <c r="D2290" s="6">
        <f>TITRES_STAT!E2293</f>
        <v>13470</v>
      </c>
      <c r="E2290" s="2">
        <f t="shared" si="140"/>
        <v>9641915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CONFIRMED BULLISH</v>
      </c>
    </row>
    <row r="2291" spans="1:8" ht="13.5" x14ac:dyDescent="0.25">
      <c r="A2291" s="3">
        <f>TITRES_STAT!B2294</f>
        <v>45337</v>
      </c>
      <c r="B2291" s="6">
        <f>TITRES_STAT!C2294</f>
        <v>8</v>
      </c>
      <c r="C2291" s="6">
        <f>TITRES_STAT!D2294</f>
        <v>7.4428000000000001</v>
      </c>
      <c r="D2291" s="6">
        <f>TITRES_STAT!E2294</f>
        <v>18334</v>
      </c>
      <c r="E2291" s="2">
        <f t="shared" si="140"/>
        <v>9641915</v>
      </c>
      <c r="F2291" s="6" t="str">
        <f t="shared" si="143"/>
        <v>BEARISH</v>
      </c>
      <c r="G2291" s="6" t="str">
        <f t="shared" si="142"/>
        <v>NEUTRAL</v>
      </c>
      <c r="H2291" s="6" t="str">
        <f t="shared" si="141"/>
        <v>CONFIRMED BEARISH</v>
      </c>
    </row>
    <row r="2292" spans="1:8" ht="13.5" x14ac:dyDescent="0.25">
      <c r="A2292" s="3">
        <f>TITRES_STAT!B2295</f>
        <v>45338</v>
      </c>
      <c r="B2292" s="6">
        <f>TITRES_STAT!C2295</f>
        <v>8.06</v>
      </c>
      <c r="C2292" s="6">
        <f>TITRES_STAT!D2295</f>
        <v>7.4985999999999997</v>
      </c>
      <c r="D2292" s="6">
        <f>TITRES_STAT!E2295</f>
        <v>8050</v>
      </c>
      <c r="E2292" s="2">
        <f t="shared" si="140"/>
        <v>9649965</v>
      </c>
      <c r="F2292" s="6" t="str">
        <f t="shared" si="143"/>
        <v>BULLISH</v>
      </c>
      <c r="G2292" s="6" t="str">
        <f t="shared" si="142"/>
        <v>NEUTRAL</v>
      </c>
      <c r="H2292" s="6" t="str">
        <f t="shared" si="141"/>
        <v>CONFIRMED BULLISH</v>
      </c>
    </row>
    <row r="2293" spans="1:8" ht="13.5" x14ac:dyDescent="0.25">
      <c r="A2293" s="3">
        <f>TITRES_STAT!B2296</f>
        <v>45341</v>
      </c>
      <c r="B2293" s="6">
        <f>TITRES_STAT!C2296</f>
        <v>8</v>
      </c>
      <c r="C2293" s="6">
        <f>TITRES_STAT!D2296</f>
        <v>7.4428000000000001</v>
      </c>
      <c r="D2293" s="6">
        <f>TITRES_STAT!E2296</f>
        <v>34860</v>
      </c>
      <c r="E2293" s="2">
        <f t="shared" si="140"/>
        <v>9615105</v>
      </c>
      <c r="F2293" s="6" t="str">
        <f t="shared" si="143"/>
        <v>BEARISH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45342</v>
      </c>
      <c r="B2294" s="6">
        <f>TITRES_STAT!C2297</f>
        <v>8</v>
      </c>
      <c r="C2294" s="6">
        <f>TITRES_STAT!D2297</f>
        <v>7.4428000000000001</v>
      </c>
      <c r="D2294" s="6">
        <f>TITRES_STAT!E2297</f>
        <v>7120</v>
      </c>
      <c r="E2294" s="2">
        <f t="shared" si="140"/>
        <v>9615105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CONFIRMED BEARISH</v>
      </c>
    </row>
    <row r="2295" spans="1:8" ht="13.5" x14ac:dyDescent="0.25">
      <c r="A2295" s="3">
        <f>TITRES_STAT!B2298</f>
        <v>45343</v>
      </c>
      <c r="B2295" s="6">
        <f>TITRES_STAT!C2298</f>
        <v>8.0399999999999991</v>
      </c>
      <c r="C2295" s="6">
        <f>TITRES_STAT!D2298</f>
        <v>7.48</v>
      </c>
      <c r="D2295" s="6">
        <f>TITRES_STAT!E2298</f>
        <v>10324</v>
      </c>
      <c r="E2295" s="2">
        <f t="shared" si="140"/>
        <v>9625429</v>
      </c>
      <c r="F2295" s="6" t="str">
        <f t="shared" si="143"/>
        <v>BEARISH</v>
      </c>
      <c r="G2295" s="6" t="str">
        <f t="shared" si="142"/>
        <v>NEUTRAL</v>
      </c>
      <c r="H2295" s="6" t="str">
        <f t="shared" si="141"/>
        <v>BEARISH DIVERGENCE</v>
      </c>
    </row>
    <row r="2296" spans="1:8" ht="13.5" x14ac:dyDescent="0.25">
      <c r="A2296" s="3">
        <f>TITRES_STAT!B2299</f>
        <v>45344</v>
      </c>
      <c r="B2296" s="6">
        <f>TITRES_STAT!C2299</f>
        <v>8.0500000000000007</v>
      </c>
      <c r="C2296" s="6">
        <f>TITRES_STAT!D2299</f>
        <v>7.4893000000000001</v>
      </c>
      <c r="D2296" s="6">
        <f>TITRES_STAT!E2299</f>
        <v>13789</v>
      </c>
      <c r="E2296" s="2">
        <f t="shared" si="140"/>
        <v>9639218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BEARISH DIVERGENCE</v>
      </c>
    </row>
    <row r="2297" spans="1:8" ht="13.5" x14ac:dyDescent="0.25">
      <c r="A2297" s="3">
        <f>TITRES_STAT!B2300</f>
        <v>45345</v>
      </c>
      <c r="B2297" s="6">
        <f>TITRES_STAT!C2300</f>
        <v>8.0500000000000007</v>
      </c>
      <c r="C2297" s="6">
        <f>TITRES_STAT!D2300</f>
        <v>7.4893000000000001</v>
      </c>
      <c r="D2297" s="6">
        <f>TITRES_STAT!E2300</f>
        <v>17027</v>
      </c>
      <c r="E2297" s="2">
        <f t="shared" si="140"/>
        <v>9639218</v>
      </c>
      <c r="F2297" s="6" t="str">
        <f t="shared" si="143"/>
        <v>BEARISH</v>
      </c>
      <c r="G2297" s="6" t="str">
        <f t="shared" si="142"/>
        <v>NEUTRAL</v>
      </c>
      <c r="H2297" s="6" t="str">
        <f t="shared" si="141"/>
        <v>CONFIRMED BEARISH</v>
      </c>
    </row>
    <row r="2298" spans="1:8" ht="13.5" x14ac:dyDescent="0.25">
      <c r="A2298" s="3">
        <f>TITRES_STAT!B2301</f>
        <v>45348</v>
      </c>
      <c r="B2298" s="6">
        <f>TITRES_STAT!C2301</f>
        <v>8.1999999999999993</v>
      </c>
      <c r="C2298" s="6">
        <f>TITRES_STAT!D2301</f>
        <v>7.6288</v>
      </c>
      <c r="D2298" s="6">
        <f>TITRES_STAT!E2301</f>
        <v>28709</v>
      </c>
      <c r="E2298" s="2">
        <f t="shared" si="140"/>
        <v>9667927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8.19</v>
      </c>
      <c r="C2299" s="6">
        <f>TITRES_STAT!D2302</f>
        <v>7.6195000000000004</v>
      </c>
      <c r="D2299" s="6">
        <f>TITRES_STAT!E2302</f>
        <v>16548</v>
      </c>
      <c r="E2299" s="2">
        <f t="shared" si="140"/>
        <v>9651379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45350</v>
      </c>
      <c r="B2300" s="6">
        <f>TITRES_STAT!C2303</f>
        <v>8.2899999999999991</v>
      </c>
      <c r="C2300" s="6">
        <f>TITRES_STAT!D2303</f>
        <v>7.7126000000000001</v>
      </c>
      <c r="D2300" s="6">
        <f>TITRES_STAT!E2303</f>
        <v>20743</v>
      </c>
      <c r="E2300" s="2">
        <f t="shared" si="140"/>
        <v>9672122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45351</v>
      </c>
      <c r="B2301" s="6">
        <f>TITRES_STAT!C2304</f>
        <v>8.35</v>
      </c>
      <c r="C2301" s="6">
        <f>TITRES_STAT!D2304</f>
        <v>7.7683999999999997</v>
      </c>
      <c r="D2301" s="6">
        <f>TITRES_STAT!E2304</f>
        <v>14537</v>
      </c>
      <c r="E2301" s="2">
        <f t="shared" si="140"/>
        <v>9686659</v>
      </c>
      <c r="F2301" s="6" t="str">
        <f t="shared" si="143"/>
        <v>BULLISH</v>
      </c>
      <c r="G2301" s="6" t="str">
        <f t="shared" si="142"/>
        <v>NEUTRAL</v>
      </c>
      <c r="H2301" s="6" t="str">
        <f t="shared" si="141"/>
        <v>CONFIRMED BULLISH</v>
      </c>
    </row>
    <row r="2302" spans="1:8" ht="13.5" x14ac:dyDescent="0.25">
      <c r="A2302" s="3">
        <f>TITRES_STAT!B2305</f>
        <v>45352</v>
      </c>
      <c r="B2302" s="6">
        <f>TITRES_STAT!C2305</f>
        <v>8.35</v>
      </c>
      <c r="C2302" s="6">
        <f>TITRES_STAT!D2305</f>
        <v>7.7683999999999997</v>
      </c>
      <c r="D2302" s="6">
        <f>TITRES_STAT!E2305</f>
        <v>21958</v>
      </c>
      <c r="E2302" s="2">
        <f t="shared" si="140"/>
        <v>9686659</v>
      </c>
      <c r="F2302" s="6" t="str">
        <f t="shared" si="143"/>
        <v>BULLISH</v>
      </c>
      <c r="G2302" s="6" t="str">
        <f t="shared" si="142"/>
        <v>NEUTRAL</v>
      </c>
      <c r="H2302" s="6" t="str">
        <f t="shared" si="141"/>
        <v>CONFIRMED BULLISH</v>
      </c>
    </row>
    <row r="2303" spans="1:8" ht="13.5" x14ac:dyDescent="0.25">
      <c r="A2303" s="3">
        <f>TITRES_STAT!B2306</f>
        <v>45355</v>
      </c>
      <c r="B2303" s="6">
        <f>TITRES_STAT!C2306</f>
        <v>8.56</v>
      </c>
      <c r="C2303" s="6">
        <f>TITRES_STAT!D2306</f>
        <v>7.9638</v>
      </c>
      <c r="D2303" s="6">
        <f>TITRES_STAT!E2306</f>
        <v>45715</v>
      </c>
      <c r="E2303" s="2">
        <f t="shared" si="140"/>
        <v>9732374</v>
      </c>
      <c r="F2303" s="6" t="str">
        <f t="shared" si="143"/>
        <v>BULLISH</v>
      </c>
      <c r="G2303" s="6" t="str">
        <f t="shared" si="142"/>
        <v>NEUTRAL</v>
      </c>
      <c r="H2303" s="6" t="str">
        <f t="shared" si="141"/>
        <v>CONFIRMED BULLISH</v>
      </c>
    </row>
    <row r="2304" spans="1:8" ht="13.5" x14ac:dyDescent="0.25">
      <c r="A2304" s="3">
        <f>TITRES_STAT!B2307</f>
        <v>45356</v>
      </c>
      <c r="B2304" s="6">
        <f>TITRES_STAT!C2307</f>
        <v>8.59</v>
      </c>
      <c r="C2304" s="6">
        <f>TITRES_STAT!D2307</f>
        <v>7.9916999999999998</v>
      </c>
      <c r="D2304" s="6">
        <f>TITRES_STAT!E2307</f>
        <v>142909</v>
      </c>
      <c r="E2304" s="2">
        <f t="shared" si="140"/>
        <v>9875283</v>
      </c>
      <c r="F2304" s="6" t="str">
        <f t="shared" si="143"/>
        <v>BULLISH</v>
      </c>
      <c r="G2304" s="6" t="str">
        <f t="shared" si="142"/>
        <v>STRONG</v>
      </c>
      <c r="H2304" s="6" t="str">
        <f t="shared" si="141"/>
        <v>CONFIRMED BULLISH</v>
      </c>
    </row>
    <row r="2305" spans="1:8" ht="13.5" x14ac:dyDescent="0.25">
      <c r="A2305" s="3">
        <f>TITRES_STAT!B2308</f>
        <v>45357</v>
      </c>
      <c r="B2305" s="6">
        <f>TITRES_STAT!C2308</f>
        <v>8.64</v>
      </c>
      <c r="C2305" s="6">
        <f>TITRES_STAT!D2308</f>
        <v>8.0381999999999998</v>
      </c>
      <c r="D2305" s="6">
        <f>TITRES_STAT!E2308</f>
        <v>22841</v>
      </c>
      <c r="E2305" s="2">
        <f t="shared" si="140"/>
        <v>9898124</v>
      </c>
      <c r="F2305" s="6" t="str">
        <f t="shared" si="143"/>
        <v>BULLISH</v>
      </c>
      <c r="G2305" s="6" t="str">
        <f t="shared" si="142"/>
        <v>STRONG</v>
      </c>
      <c r="H2305" s="6" t="str">
        <f t="shared" si="141"/>
        <v>CONFIRMED BULLISH</v>
      </c>
    </row>
    <row r="2306" spans="1:8" ht="13.5" x14ac:dyDescent="0.25">
      <c r="A2306" s="3">
        <f>TITRES_STAT!B2309</f>
        <v>45358</v>
      </c>
      <c r="B2306" s="6">
        <f>TITRES_STAT!C2309</f>
        <v>8.56</v>
      </c>
      <c r="C2306" s="6">
        <f>TITRES_STAT!D2309</f>
        <v>7.9638</v>
      </c>
      <c r="D2306" s="6">
        <f>TITRES_STAT!E2309</f>
        <v>28618</v>
      </c>
      <c r="E2306" s="2">
        <f t="shared" si="140"/>
        <v>9869506</v>
      </c>
      <c r="F2306" s="6" t="str">
        <f t="shared" si="143"/>
        <v>BULLISH</v>
      </c>
      <c r="G2306" s="6" t="str">
        <f t="shared" si="142"/>
        <v>NEUTRAL</v>
      </c>
      <c r="H2306" s="6" t="str">
        <f t="shared" si="141"/>
        <v>CONFIRMED BULLISH</v>
      </c>
    </row>
    <row r="2307" spans="1:8" ht="13.5" x14ac:dyDescent="0.25">
      <c r="A2307" s="3">
        <f>TITRES_STAT!B2310</f>
        <v>45359</v>
      </c>
      <c r="B2307" s="6">
        <f>TITRES_STAT!C2310</f>
        <v>8.44</v>
      </c>
      <c r="C2307" s="6">
        <f>TITRES_STAT!D2310</f>
        <v>7.8521000000000001</v>
      </c>
      <c r="D2307" s="6">
        <f>TITRES_STAT!E2310</f>
        <v>21889</v>
      </c>
      <c r="E2307" s="2">
        <f t="shared" si="140"/>
        <v>9847617</v>
      </c>
      <c r="F2307" s="6" t="str">
        <f t="shared" si="143"/>
        <v>BULLISH</v>
      </c>
      <c r="G2307" s="6" t="str">
        <f t="shared" si="142"/>
        <v>NEUTRAL</v>
      </c>
      <c r="H2307" s="6" t="str">
        <f t="shared" si="141"/>
        <v>CONFIRMED BULLISH</v>
      </c>
    </row>
    <row r="2308" spans="1:8" ht="13.5" x14ac:dyDescent="0.25">
      <c r="A2308" s="3">
        <f>TITRES_STAT!B2311</f>
        <v>45362</v>
      </c>
      <c r="B2308" s="6">
        <f>TITRES_STAT!C2311</f>
        <v>8.36</v>
      </c>
      <c r="C2308" s="6">
        <f>TITRES_STAT!D2311</f>
        <v>7.7777000000000003</v>
      </c>
      <c r="D2308" s="6">
        <f>TITRES_STAT!E2311</f>
        <v>12694</v>
      </c>
      <c r="E2308" s="2">
        <f t="shared" ref="E2308:E2371" si="144">IF(B2308&gt;B2307, E2307+D2308, IF(B2308&lt;B2307, E2307-D2308, E2307))</f>
        <v>9834923</v>
      </c>
      <c r="F2308" s="6" t="str">
        <f t="shared" si="143"/>
        <v>BULLISH</v>
      </c>
      <c r="G2308" s="6" t="str">
        <f t="shared" si="142"/>
        <v>NEUTRAL</v>
      </c>
      <c r="H2308" s="6" t="str">
        <f t="shared" si="141"/>
        <v>BULLISH DIVERGENCE</v>
      </c>
    </row>
    <row r="2309" spans="1:8" ht="13.5" x14ac:dyDescent="0.25">
      <c r="A2309" s="3">
        <f>TITRES_STAT!B2312</f>
        <v>45363</v>
      </c>
      <c r="B2309" s="6">
        <f>TITRES_STAT!C2312</f>
        <v>8.33</v>
      </c>
      <c r="C2309" s="6">
        <f>TITRES_STAT!D2312</f>
        <v>7.7497999999999996</v>
      </c>
      <c r="D2309" s="6">
        <f>TITRES_STAT!E2312</f>
        <v>14797</v>
      </c>
      <c r="E2309" s="2">
        <f t="shared" si="144"/>
        <v>9820126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8.33</v>
      </c>
      <c r="C2310" s="6">
        <f>TITRES_STAT!D2313</f>
        <v>7.7497999999999996</v>
      </c>
      <c r="D2310" s="6">
        <f>TITRES_STAT!E2313</f>
        <v>26016</v>
      </c>
      <c r="E2310" s="2">
        <f t="shared" si="144"/>
        <v>9820126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6">
        <f>TITRES_STAT!C2314</f>
        <v>8.25</v>
      </c>
      <c r="C2311" s="6">
        <f>TITRES_STAT!D2314</f>
        <v>7.6753</v>
      </c>
      <c r="D2311" s="6">
        <f>TITRES_STAT!E2314</f>
        <v>19160</v>
      </c>
      <c r="E2311" s="2">
        <f t="shared" si="144"/>
        <v>9800966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8.2899999999999991</v>
      </c>
      <c r="C2312" s="6">
        <f>TITRES_STAT!D2315</f>
        <v>7.7126000000000001</v>
      </c>
      <c r="D2312" s="6">
        <f>TITRES_STAT!E2315</f>
        <v>39109</v>
      </c>
      <c r="E2312" s="2">
        <f t="shared" si="144"/>
        <v>9840075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CONFIRMED BEARISH</v>
      </c>
    </row>
    <row r="2313" spans="1:8" ht="13.5" x14ac:dyDescent="0.25">
      <c r="A2313" s="3">
        <f>TITRES_STAT!B2316</f>
        <v>45369</v>
      </c>
      <c r="B2313" s="6">
        <f>TITRES_STAT!C2316</f>
        <v>8.2799999999999994</v>
      </c>
      <c r="C2313" s="6">
        <f>TITRES_STAT!D2316</f>
        <v>7.7032999999999996</v>
      </c>
      <c r="D2313" s="6">
        <f>TITRES_STAT!E2316</f>
        <v>8585</v>
      </c>
      <c r="E2313" s="2">
        <f t="shared" si="144"/>
        <v>9831490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CONFIRMED BEARISH</v>
      </c>
    </row>
    <row r="2314" spans="1:8" ht="13.5" x14ac:dyDescent="0.25">
      <c r="A2314" s="3">
        <f>TITRES_STAT!B2317</f>
        <v>45370</v>
      </c>
      <c r="B2314" s="6">
        <f>TITRES_STAT!C2317</f>
        <v>8.1999999999999993</v>
      </c>
      <c r="C2314" s="6">
        <f>TITRES_STAT!D2317</f>
        <v>7.6288</v>
      </c>
      <c r="D2314" s="6">
        <f>TITRES_STAT!E2317</f>
        <v>28114</v>
      </c>
      <c r="E2314" s="2">
        <f t="shared" si="144"/>
        <v>9803376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CONFIRMED BEARISH</v>
      </c>
    </row>
    <row r="2315" spans="1:8" ht="13.5" x14ac:dyDescent="0.25">
      <c r="A2315" s="3">
        <f>TITRES_STAT!B2318</f>
        <v>45372</v>
      </c>
      <c r="B2315" s="6">
        <f>TITRES_STAT!C2318</f>
        <v>8.1999999999999993</v>
      </c>
      <c r="C2315" s="6">
        <f>TITRES_STAT!D2318</f>
        <v>7.6288</v>
      </c>
      <c r="D2315" s="6">
        <f>TITRES_STAT!E2318</f>
        <v>5770</v>
      </c>
      <c r="E2315" s="2">
        <f t="shared" si="144"/>
        <v>9803376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45373</v>
      </c>
      <c r="B2316" s="6">
        <f>TITRES_STAT!C2319</f>
        <v>8.1999999999999993</v>
      </c>
      <c r="C2316" s="6">
        <f>TITRES_STAT!D2319</f>
        <v>7.6288</v>
      </c>
      <c r="D2316" s="6">
        <f>TITRES_STAT!E2319</f>
        <v>20190</v>
      </c>
      <c r="E2316" s="2">
        <f t="shared" si="144"/>
        <v>9803376</v>
      </c>
      <c r="F2316" s="6" t="str">
        <f t="shared" si="147"/>
        <v>BULLISH</v>
      </c>
      <c r="G2316" s="6" t="str">
        <f t="shared" si="146"/>
        <v>NEUTRAL</v>
      </c>
      <c r="H2316" s="6" t="str">
        <f t="shared" si="145"/>
        <v>BULLISH DIVERGENCE</v>
      </c>
    </row>
    <row r="2317" spans="1:8" ht="13.5" x14ac:dyDescent="0.25">
      <c r="A2317" s="3">
        <f>TITRES_STAT!B2320</f>
        <v>45376</v>
      </c>
      <c r="B2317" s="6">
        <f>TITRES_STAT!C2320</f>
        <v>8.1999999999999993</v>
      </c>
      <c r="C2317" s="6">
        <f>TITRES_STAT!D2320</f>
        <v>7.6288</v>
      </c>
      <c r="D2317" s="6">
        <f>TITRES_STAT!E2320</f>
        <v>9014</v>
      </c>
      <c r="E2317" s="2">
        <f t="shared" si="144"/>
        <v>9803376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8.27</v>
      </c>
      <c r="C2318" s="6">
        <f>TITRES_STAT!D2321</f>
        <v>7.694</v>
      </c>
      <c r="D2318" s="6">
        <f>TITRES_STAT!E2321</f>
        <v>7430</v>
      </c>
      <c r="E2318" s="2">
        <f t="shared" si="144"/>
        <v>9810806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8.3000000000000007</v>
      </c>
      <c r="C2319" s="6">
        <f>TITRES_STAT!D2322</f>
        <v>7.7218999999999998</v>
      </c>
      <c r="D2319" s="6">
        <f>TITRES_STAT!E2322</f>
        <v>22063</v>
      </c>
      <c r="E2319" s="2">
        <f t="shared" si="144"/>
        <v>9832869</v>
      </c>
      <c r="F2319" s="6" t="str">
        <f t="shared" si="147"/>
        <v>BULLISH</v>
      </c>
      <c r="G2319" s="6" t="str">
        <f t="shared" si="146"/>
        <v>NEUTRAL</v>
      </c>
      <c r="H2319" s="6" t="str">
        <f t="shared" si="145"/>
        <v>CONFIRMED BULLISH</v>
      </c>
    </row>
    <row r="2320" spans="1:8" ht="13.5" x14ac:dyDescent="0.25">
      <c r="A2320" s="3">
        <f>TITRES_STAT!B2323</f>
        <v>45379</v>
      </c>
      <c r="B2320" s="6">
        <f>TITRES_STAT!C2323</f>
        <v>8.3000000000000007</v>
      </c>
      <c r="C2320" s="6">
        <f>TITRES_STAT!D2323</f>
        <v>7.7218999999999998</v>
      </c>
      <c r="D2320" s="6">
        <f>TITRES_STAT!E2323</f>
        <v>10254</v>
      </c>
      <c r="E2320" s="2">
        <f t="shared" si="144"/>
        <v>9832869</v>
      </c>
      <c r="F2320" s="6" t="str">
        <f t="shared" si="147"/>
        <v>BULLISH</v>
      </c>
      <c r="G2320" s="6" t="str">
        <f t="shared" si="146"/>
        <v>NEUTRAL</v>
      </c>
      <c r="H2320" s="6" t="str">
        <f t="shared" si="145"/>
        <v>CONFIRMED BULLISH</v>
      </c>
    </row>
    <row r="2321" spans="1:8" ht="13.5" x14ac:dyDescent="0.25">
      <c r="A2321" s="3">
        <f>TITRES_STAT!B2324</f>
        <v>45380</v>
      </c>
      <c r="B2321" s="6">
        <f>TITRES_STAT!C2324</f>
        <v>8.35</v>
      </c>
      <c r="C2321" s="6">
        <f>TITRES_STAT!D2324</f>
        <v>7.7683999999999997</v>
      </c>
      <c r="D2321" s="6">
        <f>TITRES_STAT!E2324</f>
        <v>37360</v>
      </c>
      <c r="E2321" s="2">
        <f t="shared" si="144"/>
        <v>9870229</v>
      </c>
      <c r="F2321" s="6" t="str">
        <f t="shared" si="147"/>
        <v>BULLISH</v>
      </c>
      <c r="G2321" s="6" t="str">
        <f t="shared" si="146"/>
        <v>NEUTRAL</v>
      </c>
      <c r="H2321" s="6" t="str">
        <f t="shared" si="145"/>
        <v>CONFIRMED BULLISH</v>
      </c>
    </row>
    <row r="2322" spans="1:8" ht="13.5" x14ac:dyDescent="0.25">
      <c r="A2322" s="3">
        <f>TITRES_STAT!B2325</f>
        <v>45383</v>
      </c>
      <c r="B2322" s="6">
        <f>TITRES_STAT!C2325</f>
        <v>8.35</v>
      </c>
      <c r="C2322" s="6">
        <f>TITRES_STAT!D2325</f>
        <v>7.7683999999999997</v>
      </c>
      <c r="D2322" s="6">
        <f>TITRES_STAT!E2325</f>
        <v>7881</v>
      </c>
      <c r="E2322" s="2">
        <f t="shared" si="144"/>
        <v>9870229</v>
      </c>
      <c r="F2322" s="6" t="str">
        <f t="shared" si="147"/>
        <v>BULLISH</v>
      </c>
      <c r="G2322" s="6" t="str">
        <f t="shared" si="146"/>
        <v>NEUTRAL</v>
      </c>
      <c r="H2322" s="6" t="str">
        <f t="shared" si="145"/>
        <v>CONFIRMED BULLISH</v>
      </c>
    </row>
    <row r="2323" spans="1:8" ht="13.5" x14ac:dyDescent="0.25">
      <c r="A2323" s="3">
        <f>TITRES_STAT!B2326</f>
        <v>45384</v>
      </c>
      <c r="B2323" s="6">
        <f>TITRES_STAT!C2326</f>
        <v>8.35</v>
      </c>
      <c r="C2323" s="6">
        <f>TITRES_STAT!D2326</f>
        <v>7.7683999999999997</v>
      </c>
      <c r="D2323" s="6">
        <f>TITRES_STAT!E2326</f>
        <v>22338</v>
      </c>
      <c r="E2323" s="2">
        <f t="shared" si="144"/>
        <v>9870229</v>
      </c>
      <c r="F2323" s="6" t="str">
        <f t="shared" si="147"/>
        <v>BULLISH</v>
      </c>
      <c r="G2323" s="6" t="str">
        <f t="shared" si="146"/>
        <v>NEUTRAL</v>
      </c>
      <c r="H2323" s="6" t="str">
        <f t="shared" si="145"/>
        <v>CONFIRMED BULLISH</v>
      </c>
    </row>
    <row r="2324" spans="1:8" ht="13.5" x14ac:dyDescent="0.25">
      <c r="A2324" s="3">
        <f>TITRES_STAT!B2327</f>
        <v>45385</v>
      </c>
      <c r="B2324" s="6">
        <f>TITRES_STAT!C2327</f>
        <v>8.4</v>
      </c>
      <c r="C2324" s="6">
        <f>TITRES_STAT!D2327</f>
        <v>7.8148999999999997</v>
      </c>
      <c r="D2324" s="6">
        <f>TITRES_STAT!E2327</f>
        <v>7060</v>
      </c>
      <c r="E2324" s="2">
        <f t="shared" si="144"/>
        <v>9877289</v>
      </c>
      <c r="F2324" s="6" t="str">
        <f t="shared" si="147"/>
        <v>BULLISH</v>
      </c>
      <c r="G2324" s="6" t="str">
        <f t="shared" si="146"/>
        <v>NEUTRAL</v>
      </c>
      <c r="H2324" s="6" t="str">
        <f t="shared" si="145"/>
        <v>CONFIRMED BULLISH</v>
      </c>
    </row>
    <row r="2325" spans="1:8" ht="13.5" x14ac:dyDescent="0.25">
      <c r="A2325" s="3">
        <f>TITRES_STAT!B2328</f>
        <v>45386</v>
      </c>
      <c r="B2325" s="6">
        <f>TITRES_STAT!C2328</f>
        <v>8.35</v>
      </c>
      <c r="C2325" s="6">
        <f>TITRES_STAT!D2328</f>
        <v>7.7683999999999997</v>
      </c>
      <c r="D2325" s="6">
        <f>TITRES_STAT!E2328</f>
        <v>11419</v>
      </c>
      <c r="E2325" s="2">
        <f t="shared" si="144"/>
        <v>9865870</v>
      </c>
      <c r="F2325" s="6" t="str">
        <f t="shared" si="147"/>
        <v>BULLISH</v>
      </c>
      <c r="G2325" s="6" t="str">
        <f t="shared" si="146"/>
        <v>NEUTRAL</v>
      </c>
      <c r="H2325" s="6" t="str">
        <f t="shared" si="145"/>
        <v>CONFIRMED BULLISH</v>
      </c>
    </row>
    <row r="2326" spans="1:8" ht="13.5" x14ac:dyDescent="0.25">
      <c r="A2326" s="3">
        <f>TITRES_STAT!B2329</f>
        <v>45387</v>
      </c>
      <c r="B2326" s="6">
        <f>TITRES_STAT!C2329</f>
        <v>8.3699999999999992</v>
      </c>
      <c r="C2326" s="6">
        <f>TITRES_STAT!D2329</f>
        <v>7.7869999999999999</v>
      </c>
      <c r="D2326" s="6">
        <f>TITRES_STAT!E2329</f>
        <v>12820</v>
      </c>
      <c r="E2326" s="2">
        <f t="shared" si="144"/>
        <v>9878690</v>
      </c>
      <c r="F2326" s="6" t="str">
        <f t="shared" si="147"/>
        <v>BULLISH</v>
      </c>
      <c r="G2326" s="6" t="str">
        <f t="shared" si="146"/>
        <v>NEUTRAL</v>
      </c>
      <c r="H2326" s="6" t="str">
        <f t="shared" si="145"/>
        <v>CONFIRMED BULLISH</v>
      </c>
    </row>
    <row r="2327" spans="1:8" ht="13.5" x14ac:dyDescent="0.25">
      <c r="A2327" s="3">
        <f>TITRES_STAT!B2330</f>
        <v>45390</v>
      </c>
      <c r="B2327" s="6">
        <f>TITRES_STAT!C2330</f>
        <v>8.3699999999999992</v>
      </c>
      <c r="C2327" s="6">
        <f>TITRES_STAT!D2330</f>
        <v>7.7869999999999999</v>
      </c>
      <c r="D2327" s="6">
        <f>TITRES_STAT!E2330</f>
        <v>11889</v>
      </c>
      <c r="E2327" s="2">
        <f t="shared" si="144"/>
        <v>9878690</v>
      </c>
      <c r="F2327" s="6" t="str">
        <f t="shared" si="147"/>
        <v>BULLISH</v>
      </c>
      <c r="G2327" s="6" t="str">
        <f t="shared" si="146"/>
        <v>NEUTRAL</v>
      </c>
      <c r="H2327" s="6" t="str">
        <f t="shared" si="145"/>
        <v>CONFIRMED BULLISH</v>
      </c>
    </row>
    <row r="2328" spans="1:8" ht="13.5" x14ac:dyDescent="0.25">
      <c r="A2328" s="3">
        <f>TITRES_STAT!B2331</f>
        <v>45394</v>
      </c>
      <c r="B2328" s="6">
        <f>TITRES_STAT!C2331</f>
        <v>8.42</v>
      </c>
      <c r="C2328" s="6">
        <f>TITRES_STAT!D2331</f>
        <v>7.8334999999999999</v>
      </c>
      <c r="D2328" s="6">
        <f>TITRES_STAT!E2331</f>
        <v>116351</v>
      </c>
      <c r="E2328" s="2">
        <f t="shared" si="144"/>
        <v>9995041</v>
      </c>
      <c r="F2328" s="6" t="str">
        <f t="shared" si="147"/>
        <v>BULLISH</v>
      </c>
      <c r="G2328" s="6" t="str">
        <f t="shared" si="146"/>
        <v>NEUTRAL</v>
      </c>
      <c r="H2328" s="6" t="str">
        <f t="shared" si="145"/>
        <v>CONFIRMED BULLISH</v>
      </c>
    </row>
    <row r="2329" spans="1:8" ht="13.5" x14ac:dyDescent="0.25">
      <c r="A2329" s="3">
        <f>TITRES_STAT!B2332</f>
        <v>45397</v>
      </c>
      <c r="B2329" s="6">
        <f>TITRES_STAT!C2332</f>
        <v>8.4</v>
      </c>
      <c r="C2329" s="6">
        <f>TITRES_STAT!D2332</f>
        <v>7.8148999999999997</v>
      </c>
      <c r="D2329" s="6">
        <f>TITRES_STAT!E2332</f>
        <v>11223</v>
      </c>
      <c r="E2329" s="2">
        <f t="shared" si="144"/>
        <v>9983818</v>
      </c>
      <c r="F2329" s="6" t="str">
        <f t="shared" si="147"/>
        <v>BULLISH</v>
      </c>
      <c r="G2329" s="6" t="str">
        <f t="shared" si="146"/>
        <v>NEUTRAL</v>
      </c>
      <c r="H2329" s="6" t="str">
        <f t="shared" si="145"/>
        <v>NEUTRAL</v>
      </c>
    </row>
    <row r="2330" spans="1:8" ht="13.5" x14ac:dyDescent="0.25">
      <c r="A2330" s="3">
        <f>TITRES_STAT!B2333</f>
        <v>45398</v>
      </c>
      <c r="B2330" s="6">
        <f>TITRES_STAT!C2333</f>
        <v>8.3000000000000007</v>
      </c>
      <c r="C2330" s="6">
        <f>TITRES_STAT!D2333</f>
        <v>7.7218999999999998</v>
      </c>
      <c r="D2330" s="6">
        <f>TITRES_STAT!E2333</f>
        <v>15223</v>
      </c>
      <c r="E2330" s="2">
        <f t="shared" si="144"/>
        <v>9968595</v>
      </c>
      <c r="F2330" s="6" t="str">
        <f t="shared" si="147"/>
        <v>BULLISH</v>
      </c>
      <c r="G2330" s="6" t="str">
        <f t="shared" si="146"/>
        <v>NEUTRAL</v>
      </c>
      <c r="H2330" s="6" t="str">
        <f t="shared" si="145"/>
        <v>BULLISH DIVERGENCE</v>
      </c>
    </row>
    <row r="2331" spans="1:8" ht="13.5" x14ac:dyDescent="0.25">
      <c r="A2331" s="3">
        <f>TITRES_STAT!B2334</f>
        <v>45399</v>
      </c>
      <c r="B2331" s="6">
        <f>TITRES_STAT!C2334</f>
        <v>8.34</v>
      </c>
      <c r="C2331" s="6">
        <f>TITRES_STAT!D2334</f>
        <v>7.7591000000000001</v>
      </c>
      <c r="D2331" s="6">
        <f>TITRES_STAT!E2334</f>
        <v>6746</v>
      </c>
      <c r="E2331" s="2">
        <f t="shared" si="144"/>
        <v>9975341</v>
      </c>
      <c r="F2331" s="6" t="str">
        <f t="shared" si="147"/>
        <v>BULLISH</v>
      </c>
      <c r="G2331" s="6" t="str">
        <f t="shared" si="146"/>
        <v>NEUTRAL</v>
      </c>
      <c r="H2331" s="6" t="str">
        <f t="shared" si="145"/>
        <v>BULLISH DIVERGENCE</v>
      </c>
    </row>
    <row r="2332" spans="1:8" ht="13.5" x14ac:dyDescent="0.25">
      <c r="A2332" s="3">
        <f>TITRES_STAT!B2335</f>
        <v>45400</v>
      </c>
      <c r="B2332" s="6">
        <f>TITRES_STAT!C2335</f>
        <v>8.3000000000000007</v>
      </c>
      <c r="C2332" s="6">
        <f>TITRES_STAT!D2335</f>
        <v>7.7218999999999998</v>
      </c>
      <c r="D2332" s="6">
        <f>TITRES_STAT!E2335</f>
        <v>22288</v>
      </c>
      <c r="E2332" s="2">
        <f t="shared" si="144"/>
        <v>9953053</v>
      </c>
      <c r="F2332" s="6" t="str">
        <f t="shared" si="147"/>
        <v>BULLISH</v>
      </c>
      <c r="G2332" s="6" t="str">
        <f t="shared" si="146"/>
        <v>NEUTRAL</v>
      </c>
      <c r="H2332" s="6" t="str">
        <f t="shared" si="145"/>
        <v>BULLISH DIVERGENCE</v>
      </c>
    </row>
    <row r="2333" spans="1:8" ht="13.5" x14ac:dyDescent="0.25">
      <c r="A2333" s="3">
        <f>TITRES_STAT!B2336</f>
        <v>45401</v>
      </c>
      <c r="B2333" s="6">
        <f>TITRES_STAT!C2336</f>
        <v>8.27</v>
      </c>
      <c r="C2333" s="6">
        <f>TITRES_STAT!D2336</f>
        <v>7.694</v>
      </c>
      <c r="D2333" s="6">
        <f>TITRES_STAT!E2336</f>
        <v>14464</v>
      </c>
      <c r="E2333" s="2">
        <f t="shared" si="144"/>
        <v>9938589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8.3000000000000007</v>
      </c>
      <c r="C2334" s="6">
        <f>TITRES_STAT!D2337</f>
        <v>7.7218999999999998</v>
      </c>
      <c r="D2334" s="6">
        <f>TITRES_STAT!E2337</f>
        <v>14528</v>
      </c>
      <c r="E2334" s="2">
        <f t="shared" si="144"/>
        <v>9953117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8.4</v>
      </c>
      <c r="C2335" s="6">
        <f>TITRES_STAT!D2338</f>
        <v>7.8148999999999997</v>
      </c>
      <c r="D2335" s="6">
        <f>TITRES_STAT!E2338</f>
        <v>39607</v>
      </c>
      <c r="E2335" s="2">
        <f t="shared" si="144"/>
        <v>9992724</v>
      </c>
      <c r="F2335" s="6" t="str">
        <f t="shared" si="147"/>
        <v>BULLISH</v>
      </c>
      <c r="G2335" s="6" t="str">
        <f t="shared" si="146"/>
        <v>NEUTRAL</v>
      </c>
      <c r="H2335" s="6" t="str">
        <f t="shared" si="145"/>
        <v>CONFIRMED BULLISH</v>
      </c>
    </row>
    <row r="2336" spans="1:8" ht="13.5" x14ac:dyDescent="0.25">
      <c r="A2336" s="3">
        <f>TITRES_STAT!B2339</f>
        <v>45406</v>
      </c>
      <c r="B2336" s="6">
        <f>TITRES_STAT!C2339</f>
        <v>8.5</v>
      </c>
      <c r="C2336" s="6">
        <f>TITRES_STAT!D2339</f>
        <v>7.9078999999999997</v>
      </c>
      <c r="D2336" s="6">
        <f>TITRES_STAT!E2339</f>
        <v>30819</v>
      </c>
      <c r="E2336" s="2">
        <f t="shared" si="144"/>
        <v>10023543</v>
      </c>
      <c r="F2336" s="6" t="str">
        <f t="shared" si="147"/>
        <v>BULLISH</v>
      </c>
      <c r="G2336" s="6" t="str">
        <f t="shared" si="146"/>
        <v>NEUTRAL</v>
      </c>
      <c r="H2336" s="6" t="str">
        <f t="shared" si="145"/>
        <v>CONFIRMED BULLISH</v>
      </c>
    </row>
    <row r="2337" spans="1:8" ht="13.5" x14ac:dyDescent="0.25">
      <c r="A2337" s="3">
        <f>TITRES_STAT!B2340</f>
        <v>45407</v>
      </c>
      <c r="B2337" s="6">
        <f>TITRES_STAT!C2340</f>
        <v>8.5399999999999991</v>
      </c>
      <c r="C2337" s="6">
        <f>TITRES_STAT!D2340</f>
        <v>7.9451000000000001</v>
      </c>
      <c r="D2337" s="6">
        <f>TITRES_STAT!E2340</f>
        <v>51069</v>
      </c>
      <c r="E2337" s="2">
        <f t="shared" si="144"/>
        <v>10074612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CONFIRMED BULLISH</v>
      </c>
    </row>
    <row r="2338" spans="1:8" ht="13.5" x14ac:dyDescent="0.25">
      <c r="A2338" s="3">
        <f>TITRES_STAT!B2341</f>
        <v>45408</v>
      </c>
      <c r="B2338" s="6">
        <f>TITRES_STAT!C2341</f>
        <v>8.52</v>
      </c>
      <c r="C2338" s="6">
        <f>TITRES_STAT!D2341</f>
        <v>7.9264999999999999</v>
      </c>
      <c r="D2338" s="6">
        <f>TITRES_STAT!E2341</f>
        <v>13986</v>
      </c>
      <c r="E2338" s="2">
        <f t="shared" si="144"/>
        <v>10060626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8.5</v>
      </c>
      <c r="C2339" s="6">
        <f>TITRES_STAT!D2342</f>
        <v>7.9078999999999997</v>
      </c>
      <c r="D2339" s="6">
        <f>TITRES_STAT!E2342</f>
        <v>4651</v>
      </c>
      <c r="E2339" s="2">
        <f t="shared" si="144"/>
        <v>10055975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45412</v>
      </c>
      <c r="B2340" s="6">
        <f>TITRES_STAT!C2343</f>
        <v>8.4499999999999993</v>
      </c>
      <c r="C2340" s="6">
        <f>TITRES_STAT!D2343</f>
        <v>7.8613999999999997</v>
      </c>
      <c r="D2340" s="6">
        <f>TITRES_STAT!E2343</f>
        <v>8100</v>
      </c>
      <c r="E2340" s="2">
        <f t="shared" si="144"/>
        <v>10047875</v>
      </c>
      <c r="F2340" s="6" t="str">
        <f t="shared" si="147"/>
        <v>BULLISH</v>
      </c>
      <c r="G2340" s="6" t="str">
        <f t="shared" si="146"/>
        <v>NEUTRAL</v>
      </c>
      <c r="H2340" s="6" t="str">
        <f t="shared" si="145"/>
        <v>CONFIRMED BULLISH</v>
      </c>
    </row>
    <row r="2341" spans="1:8" ht="13.5" x14ac:dyDescent="0.25">
      <c r="A2341" s="3">
        <f>TITRES_STAT!B2344</f>
        <v>45414</v>
      </c>
      <c r="B2341" s="6">
        <f>TITRES_STAT!C2344</f>
        <v>8.4</v>
      </c>
      <c r="C2341" s="6">
        <f>TITRES_STAT!D2344</f>
        <v>7.8148999999999997</v>
      </c>
      <c r="D2341" s="6">
        <f>TITRES_STAT!E2344</f>
        <v>19113</v>
      </c>
      <c r="E2341" s="2">
        <f t="shared" si="144"/>
        <v>10028762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BULLISH DIVERGENCE</v>
      </c>
    </row>
    <row r="2342" spans="1:8" ht="13.5" x14ac:dyDescent="0.25">
      <c r="A2342" s="3">
        <f>TITRES_STAT!B2345</f>
        <v>45415</v>
      </c>
      <c r="B2342" s="6">
        <f>TITRES_STAT!C2345</f>
        <v>8.4</v>
      </c>
      <c r="C2342" s="6">
        <f>TITRES_STAT!D2345</f>
        <v>7.8148999999999997</v>
      </c>
      <c r="D2342" s="6">
        <f>TITRES_STAT!E2345</f>
        <v>21979</v>
      </c>
      <c r="E2342" s="2">
        <f t="shared" si="144"/>
        <v>10028762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CONFIRMED BEARISH</v>
      </c>
    </row>
    <row r="2343" spans="1:8" ht="13.5" x14ac:dyDescent="0.25">
      <c r="A2343" s="3">
        <f>TITRES_STAT!B2346</f>
        <v>45418</v>
      </c>
      <c r="B2343" s="6">
        <f>TITRES_STAT!C2346</f>
        <v>8.4</v>
      </c>
      <c r="C2343" s="6">
        <f>TITRES_STAT!D2346</f>
        <v>7.8148999999999997</v>
      </c>
      <c r="D2343" s="6">
        <f>TITRES_STAT!E2346</f>
        <v>7844</v>
      </c>
      <c r="E2343" s="2">
        <f t="shared" si="144"/>
        <v>10028762</v>
      </c>
      <c r="F2343" s="6" t="str">
        <f t="shared" si="147"/>
        <v>BEARISH</v>
      </c>
      <c r="G2343" s="6" t="str">
        <f t="shared" si="146"/>
        <v>NEUTRAL</v>
      </c>
      <c r="H2343" s="6" t="str">
        <f t="shared" si="145"/>
        <v>CONFIRMED BEARISH</v>
      </c>
    </row>
    <row r="2344" spans="1:8" ht="13.5" x14ac:dyDescent="0.25">
      <c r="A2344" s="3">
        <f>TITRES_STAT!B2347</f>
        <v>45419</v>
      </c>
      <c r="B2344" s="6">
        <f>TITRES_STAT!C2347</f>
        <v>8.34</v>
      </c>
      <c r="C2344" s="6">
        <f>TITRES_STAT!D2347</f>
        <v>7.7591000000000001</v>
      </c>
      <c r="D2344" s="6">
        <f>TITRES_STAT!E2347</f>
        <v>12179</v>
      </c>
      <c r="E2344" s="2">
        <f t="shared" si="144"/>
        <v>10016583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CONFIRMED BEARISH</v>
      </c>
    </row>
    <row r="2345" spans="1:8" ht="13.5" x14ac:dyDescent="0.25">
      <c r="A2345" s="3">
        <f>TITRES_STAT!B2348</f>
        <v>45420</v>
      </c>
      <c r="B2345" s="6">
        <f>TITRES_STAT!C2348</f>
        <v>8.3000000000000007</v>
      </c>
      <c r="C2345" s="6">
        <f>TITRES_STAT!D2348</f>
        <v>7.7218999999999998</v>
      </c>
      <c r="D2345" s="6">
        <f>TITRES_STAT!E2348</f>
        <v>23400</v>
      </c>
      <c r="E2345" s="2">
        <f t="shared" si="144"/>
        <v>9993183</v>
      </c>
      <c r="F2345" s="6" t="str">
        <f t="shared" si="147"/>
        <v>BEARISH</v>
      </c>
      <c r="G2345" s="6" t="str">
        <f t="shared" si="146"/>
        <v>NEUTRAL</v>
      </c>
      <c r="H2345" s="6" t="str">
        <f t="shared" si="145"/>
        <v>CONFIRMED BEARISH</v>
      </c>
    </row>
    <row r="2346" spans="1:8" ht="13.5" x14ac:dyDescent="0.25">
      <c r="A2346" s="3">
        <f>TITRES_STAT!B2349</f>
        <v>45421</v>
      </c>
      <c r="B2346" s="6">
        <f>TITRES_STAT!C2349</f>
        <v>8.3000000000000007</v>
      </c>
      <c r="C2346" s="6">
        <f>TITRES_STAT!D2349</f>
        <v>7.7218999999999998</v>
      </c>
      <c r="D2346" s="6">
        <f>TITRES_STAT!E2349</f>
        <v>8307</v>
      </c>
      <c r="E2346" s="2">
        <f t="shared" si="144"/>
        <v>9993183</v>
      </c>
      <c r="F2346" s="6" t="str">
        <f t="shared" si="147"/>
        <v>BEARISH</v>
      </c>
      <c r="G2346" s="6" t="str">
        <f t="shared" si="146"/>
        <v>NEUTRAL</v>
      </c>
      <c r="H2346" s="6" t="str">
        <f t="shared" si="145"/>
        <v>CONFIRMED BEARISH</v>
      </c>
    </row>
    <row r="2347" spans="1:8" ht="13.5" x14ac:dyDescent="0.25">
      <c r="A2347" s="3">
        <f>TITRES_STAT!B2350</f>
        <v>45422</v>
      </c>
      <c r="B2347" s="6">
        <f>TITRES_STAT!C2350</f>
        <v>8.16</v>
      </c>
      <c r="C2347" s="6">
        <f>TITRES_STAT!D2350</f>
        <v>7.5915999999999997</v>
      </c>
      <c r="D2347" s="6">
        <f>TITRES_STAT!E2350</f>
        <v>10275</v>
      </c>
      <c r="E2347" s="2">
        <f t="shared" si="144"/>
        <v>9982908</v>
      </c>
      <c r="F2347" s="6" t="str">
        <f t="shared" si="147"/>
        <v>BEARISH</v>
      </c>
      <c r="G2347" s="6" t="str">
        <f t="shared" si="146"/>
        <v>NEUTRAL</v>
      </c>
      <c r="H2347" s="6" t="str">
        <f t="shared" si="145"/>
        <v>CONFIRMED BEARISH</v>
      </c>
    </row>
    <row r="2348" spans="1:8" ht="13.5" x14ac:dyDescent="0.25">
      <c r="A2348" s="3">
        <f>TITRES_STAT!B2351</f>
        <v>45425</v>
      </c>
      <c r="B2348" s="6">
        <f>TITRES_STAT!C2351</f>
        <v>8.1999999999999993</v>
      </c>
      <c r="C2348" s="6">
        <f>TITRES_STAT!D2351</f>
        <v>7.6288</v>
      </c>
      <c r="D2348" s="6">
        <f>TITRES_STAT!E2351</f>
        <v>9999</v>
      </c>
      <c r="E2348" s="2">
        <f t="shared" si="144"/>
        <v>9992907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CONFIRMED BEARISH</v>
      </c>
    </row>
    <row r="2349" spans="1:8" ht="13.5" x14ac:dyDescent="0.25">
      <c r="A2349" s="3">
        <f>TITRES_STAT!B2352</f>
        <v>45426</v>
      </c>
      <c r="B2349" s="6">
        <f>TITRES_STAT!C2352</f>
        <v>8.1999999999999993</v>
      </c>
      <c r="C2349" s="6">
        <f>TITRES_STAT!D2352</f>
        <v>7.6288</v>
      </c>
      <c r="D2349" s="6">
        <f>TITRES_STAT!E2352</f>
        <v>10759</v>
      </c>
      <c r="E2349" s="2">
        <f t="shared" si="144"/>
        <v>9992907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8.16</v>
      </c>
      <c r="C2350" s="6">
        <f>TITRES_STAT!D2353</f>
        <v>7.5915999999999997</v>
      </c>
      <c r="D2350" s="6">
        <f>TITRES_STAT!E2353</f>
        <v>142103</v>
      </c>
      <c r="E2350" s="2">
        <f t="shared" si="144"/>
        <v>9850804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8.15</v>
      </c>
      <c r="C2351" s="6">
        <f>TITRES_STAT!D2354</f>
        <v>7.5823</v>
      </c>
      <c r="D2351" s="6">
        <f>TITRES_STAT!E2354</f>
        <v>19890</v>
      </c>
      <c r="E2351" s="2">
        <f t="shared" si="144"/>
        <v>9830914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8.1999999999999993</v>
      </c>
      <c r="C2352" s="6">
        <f>TITRES_STAT!D2355</f>
        <v>7.6288</v>
      </c>
      <c r="D2352" s="6">
        <f>TITRES_STAT!E2355</f>
        <v>24880</v>
      </c>
      <c r="E2352" s="2">
        <f t="shared" si="144"/>
        <v>9855794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BEARISH DIVERGENCE</v>
      </c>
    </row>
    <row r="2353" spans="1:8" ht="13.5" x14ac:dyDescent="0.25">
      <c r="A2353" s="3">
        <f>TITRES_STAT!B2356</f>
        <v>45432</v>
      </c>
      <c r="B2353" s="6">
        <f>TITRES_STAT!C2356</f>
        <v>8.1999999999999993</v>
      </c>
      <c r="C2353" s="6">
        <f>TITRES_STAT!D2356</f>
        <v>7.6288</v>
      </c>
      <c r="D2353" s="6">
        <f>TITRES_STAT!E2356</f>
        <v>55828</v>
      </c>
      <c r="E2353" s="2">
        <f t="shared" si="144"/>
        <v>9855794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NEUTRAL</v>
      </c>
    </row>
    <row r="2354" spans="1:8" ht="13.5" x14ac:dyDescent="0.25">
      <c r="A2354" s="3">
        <f>TITRES_STAT!B2357</f>
        <v>45433</v>
      </c>
      <c r="B2354" s="6">
        <f>TITRES_STAT!C2357</f>
        <v>8.1999999999999993</v>
      </c>
      <c r="C2354" s="6">
        <f>TITRES_STAT!D2357</f>
        <v>7.6288</v>
      </c>
      <c r="D2354" s="6">
        <f>TITRES_STAT!E2357</f>
        <v>103762</v>
      </c>
      <c r="E2354" s="2">
        <f t="shared" si="144"/>
        <v>9855794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NEUTRAL</v>
      </c>
    </row>
    <row r="2355" spans="1:8" ht="13.5" x14ac:dyDescent="0.25">
      <c r="A2355" s="3">
        <f>TITRES_STAT!B2358</f>
        <v>45434</v>
      </c>
      <c r="B2355" s="6">
        <f>TITRES_STAT!C2358</f>
        <v>8.25</v>
      </c>
      <c r="C2355" s="6">
        <f>TITRES_STAT!D2358</f>
        <v>7.6753</v>
      </c>
      <c r="D2355" s="6">
        <f>TITRES_STAT!E2358</f>
        <v>62480</v>
      </c>
      <c r="E2355" s="2">
        <f t="shared" si="144"/>
        <v>9918274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8.25</v>
      </c>
      <c r="C2356" s="6">
        <f>TITRES_STAT!D2359</f>
        <v>7.6753</v>
      </c>
      <c r="D2356" s="6">
        <f>TITRES_STAT!E2359</f>
        <v>7157</v>
      </c>
      <c r="E2356" s="2">
        <f t="shared" si="144"/>
        <v>9918274</v>
      </c>
      <c r="F2356" s="6" t="str">
        <f t="shared" si="147"/>
        <v>BULLISH</v>
      </c>
      <c r="G2356" s="6" t="str">
        <f t="shared" si="146"/>
        <v>NEUTRAL</v>
      </c>
      <c r="H2356" s="6" t="str">
        <f t="shared" si="145"/>
        <v>CONFIRMED BULLISH</v>
      </c>
    </row>
    <row r="2357" spans="1:8" ht="13.5" x14ac:dyDescent="0.25">
      <c r="A2357" s="3">
        <f>TITRES_STAT!B2360</f>
        <v>45436</v>
      </c>
      <c r="B2357" s="6">
        <f>TITRES_STAT!C2360</f>
        <v>8.35</v>
      </c>
      <c r="C2357" s="6">
        <f>TITRES_STAT!D2360</f>
        <v>7.7683999999999997</v>
      </c>
      <c r="D2357" s="6">
        <f>TITRES_STAT!E2360</f>
        <v>37429</v>
      </c>
      <c r="E2357" s="2">
        <f t="shared" si="144"/>
        <v>9955703</v>
      </c>
      <c r="F2357" s="6" t="str">
        <f t="shared" si="147"/>
        <v>BULLISH</v>
      </c>
      <c r="G2357" s="6" t="str">
        <f t="shared" si="146"/>
        <v>NEUTRAL</v>
      </c>
      <c r="H2357" s="6" t="str">
        <f t="shared" si="145"/>
        <v>CONFIRMED BULLISH</v>
      </c>
    </row>
    <row r="2358" spans="1:8" ht="13.5" x14ac:dyDescent="0.25">
      <c r="A2358" s="3">
        <f>TITRES_STAT!B2361</f>
        <v>45439</v>
      </c>
      <c r="B2358" s="6">
        <f>TITRES_STAT!C2361</f>
        <v>8.35</v>
      </c>
      <c r="C2358" s="6">
        <f>TITRES_STAT!D2361</f>
        <v>7.7683999999999997</v>
      </c>
      <c r="D2358" s="6">
        <f>TITRES_STAT!E2361</f>
        <v>25216</v>
      </c>
      <c r="E2358" s="2">
        <f t="shared" si="144"/>
        <v>9955703</v>
      </c>
      <c r="F2358" s="6" t="str">
        <f t="shared" si="147"/>
        <v>BULLISH</v>
      </c>
      <c r="G2358" s="6" t="str">
        <f t="shared" si="146"/>
        <v>NEUTRAL</v>
      </c>
      <c r="H2358" s="6" t="str">
        <f t="shared" si="145"/>
        <v>CONFIRMED BULLISH</v>
      </c>
    </row>
    <row r="2359" spans="1:8" ht="13.5" x14ac:dyDescent="0.25">
      <c r="A2359" s="3">
        <f>TITRES_STAT!B2362</f>
        <v>45440</v>
      </c>
      <c r="B2359" s="6">
        <f>TITRES_STAT!C2362</f>
        <v>8.35</v>
      </c>
      <c r="C2359" s="6">
        <f>TITRES_STAT!D2362</f>
        <v>7.7683999999999997</v>
      </c>
      <c r="D2359" s="6">
        <f>TITRES_STAT!E2362</f>
        <v>21464</v>
      </c>
      <c r="E2359" s="2">
        <f t="shared" si="144"/>
        <v>9955703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CONFIRMED BULLISH</v>
      </c>
    </row>
    <row r="2360" spans="1:8" ht="13.5" x14ac:dyDescent="0.25">
      <c r="A2360" s="3">
        <f>TITRES_STAT!B2363</f>
        <v>45441</v>
      </c>
      <c r="B2360" s="6">
        <f>TITRES_STAT!C2363</f>
        <v>8.35</v>
      </c>
      <c r="C2360" s="6">
        <f>TITRES_STAT!D2363</f>
        <v>7.7683999999999997</v>
      </c>
      <c r="D2360" s="6">
        <f>TITRES_STAT!E2363</f>
        <v>6695</v>
      </c>
      <c r="E2360" s="2">
        <f t="shared" si="144"/>
        <v>9955703</v>
      </c>
      <c r="F2360" s="6" t="str">
        <f t="shared" si="147"/>
        <v>BULLISH</v>
      </c>
      <c r="G2360" s="6" t="str">
        <f t="shared" si="146"/>
        <v>NEUTRAL</v>
      </c>
      <c r="H2360" s="6" t="str">
        <f t="shared" si="145"/>
        <v>CONFIRMED BULLISH</v>
      </c>
    </row>
    <row r="2361" spans="1:8" ht="13.5" x14ac:dyDescent="0.25">
      <c r="A2361" s="3">
        <f>TITRES_STAT!B2364</f>
        <v>45442</v>
      </c>
      <c r="B2361" s="6">
        <f>TITRES_STAT!C2364</f>
        <v>8.31</v>
      </c>
      <c r="C2361" s="6">
        <f>TITRES_STAT!D2364</f>
        <v>7.7312000000000003</v>
      </c>
      <c r="D2361" s="6">
        <f>TITRES_STAT!E2364</f>
        <v>13121</v>
      </c>
      <c r="E2361" s="2">
        <f t="shared" si="144"/>
        <v>9942582</v>
      </c>
      <c r="F2361" s="6" t="str">
        <f t="shared" si="147"/>
        <v>BULLISH</v>
      </c>
      <c r="G2361" s="6" t="str">
        <f t="shared" si="146"/>
        <v>NEUTRAL</v>
      </c>
      <c r="H2361" s="6" t="str">
        <f t="shared" si="145"/>
        <v>CONFIRMED BULLISH</v>
      </c>
    </row>
    <row r="2362" spans="1:8" ht="13.5" x14ac:dyDescent="0.25">
      <c r="A2362" s="3">
        <f>TITRES_STAT!B2365</f>
        <v>45443</v>
      </c>
      <c r="B2362" s="6">
        <f>TITRES_STAT!C2365</f>
        <v>8.2899999999999991</v>
      </c>
      <c r="C2362" s="6">
        <f>TITRES_STAT!D2365</f>
        <v>7.7126000000000001</v>
      </c>
      <c r="D2362" s="6">
        <f>TITRES_STAT!E2365</f>
        <v>24397</v>
      </c>
      <c r="E2362" s="2">
        <f t="shared" si="144"/>
        <v>9918185</v>
      </c>
      <c r="F2362" s="6" t="str">
        <f t="shared" si="147"/>
        <v>BEARISH</v>
      </c>
      <c r="G2362" s="6" t="str">
        <f t="shared" si="146"/>
        <v>NEUTRAL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8.2899999999999991</v>
      </c>
      <c r="C2363" s="6">
        <f>TITRES_STAT!D2366</f>
        <v>7.7126000000000001</v>
      </c>
      <c r="D2363" s="6">
        <f>TITRES_STAT!E2366</f>
        <v>5357</v>
      </c>
      <c r="E2363" s="2">
        <f t="shared" si="144"/>
        <v>9918185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45447</v>
      </c>
      <c r="B2364" s="6">
        <f>TITRES_STAT!C2367</f>
        <v>8.1999999999999993</v>
      </c>
      <c r="C2364" s="6">
        <f>TITRES_STAT!D2367</f>
        <v>7.6288</v>
      </c>
      <c r="D2364" s="6">
        <f>TITRES_STAT!E2367</f>
        <v>23297</v>
      </c>
      <c r="E2364" s="2">
        <f t="shared" si="144"/>
        <v>9894888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45448</v>
      </c>
      <c r="B2365" s="6">
        <f>TITRES_STAT!C2368</f>
        <v>8.25</v>
      </c>
      <c r="C2365" s="6">
        <f>TITRES_STAT!D2368</f>
        <v>7.6753</v>
      </c>
      <c r="D2365" s="6">
        <f>TITRES_STAT!E2368</f>
        <v>305394</v>
      </c>
      <c r="E2365" s="2">
        <f t="shared" si="144"/>
        <v>10200282</v>
      </c>
      <c r="F2365" s="6" t="str">
        <f t="shared" si="147"/>
        <v>BULLISH</v>
      </c>
      <c r="G2365" s="6" t="str">
        <f t="shared" si="146"/>
        <v>STRONG</v>
      </c>
      <c r="H2365" s="6" t="str">
        <f t="shared" si="145"/>
        <v>BULLISH DIVERGENCE</v>
      </c>
    </row>
    <row r="2366" spans="1:8" ht="13.5" x14ac:dyDescent="0.25">
      <c r="A2366" s="3">
        <f>TITRES_STAT!B2369</f>
        <v>45449</v>
      </c>
      <c r="B2366" s="6">
        <f>TITRES_STAT!C2369</f>
        <v>8.31</v>
      </c>
      <c r="C2366" s="6">
        <f>TITRES_STAT!D2369</f>
        <v>7.7312000000000003</v>
      </c>
      <c r="D2366" s="6">
        <f>TITRES_STAT!E2369</f>
        <v>24691</v>
      </c>
      <c r="E2366" s="2">
        <f t="shared" si="144"/>
        <v>10224973</v>
      </c>
      <c r="F2366" s="6" t="str">
        <f t="shared" si="147"/>
        <v>BULLISH</v>
      </c>
      <c r="G2366" s="6" t="str">
        <f t="shared" si="146"/>
        <v>STRONG</v>
      </c>
      <c r="H2366" s="6" t="str">
        <f t="shared" si="145"/>
        <v>NEUTRAL</v>
      </c>
    </row>
    <row r="2367" spans="1:8" ht="13.5" x14ac:dyDescent="0.25">
      <c r="A2367" s="3">
        <f>TITRES_STAT!B2370</f>
        <v>45450</v>
      </c>
      <c r="B2367" s="6">
        <f>TITRES_STAT!C2370</f>
        <v>8.3699999999999992</v>
      </c>
      <c r="C2367" s="6">
        <f>TITRES_STAT!D2370</f>
        <v>7.7869999999999999</v>
      </c>
      <c r="D2367" s="6">
        <f>TITRES_STAT!E2370</f>
        <v>47578</v>
      </c>
      <c r="E2367" s="2">
        <f t="shared" si="144"/>
        <v>10272551</v>
      </c>
      <c r="F2367" s="6" t="str">
        <f t="shared" si="147"/>
        <v>BULLISH</v>
      </c>
      <c r="G2367" s="6" t="str">
        <f t="shared" si="146"/>
        <v>STRONG</v>
      </c>
      <c r="H2367" s="6" t="str">
        <f t="shared" si="145"/>
        <v>CONFIRMED BULLISH</v>
      </c>
    </row>
    <row r="2368" spans="1:8" ht="13.5" x14ac:dyDescent="0.25">
      <c r="A2368" s="3">
        <f>TITRES_STAT!B2371</f>
        <v>45453</v>
      </c>
      <c r="B2368" s="6">
        <f>TITRES_STAT!C2371</f>
        <v>8.3699999999999992</v>
      </c>
      <c r="C2368" s="6">
        <f>TITRES_STAT!D2371</f>
        <v>7.7869999999999999</v>
      </c>
      <c r="D2368" s="6">
        <f>TITRES_STAT!E2371</f>
        <v>51048</v>
      </c>
      <c r="E2368" s="2">
        <f t="shared" si="144"/>
        <v>10272551</v>
      </c>
      <c r="F2368" s="6" t="str">
        <f t="shared" si="147"/>
        <v>BULLISH</v>
      </c>
      <c r="G2368" s="6" t="str">
        <f t="shared" si="146"/>
        <v>STRONG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8.35</v>
      </c>
      <c r="C2369" s="6">
        <f>TITRES_STAT!D2372</f>
        <v>7.7683999999999997</v>
      </c>
      <c r="D2369" s="6">
        <f>TITRES_STAT!E2372</f>
        <v>20529</v>
      </c>
      <c r="E2369" s="2">
        <f t="shared" si="144"/>
        <v>10252022</v>
      </c>
      <c r="F2369" s="6" t="str">
        <f t="shared" si="147"/>
        <v>BULLISH</v>
      </c>
      <c r="G2369" s="6" t="str">
        <f t="shared" si="146"/>
        <v>STRONG</v>
      </c>
      <c r="H2369" s="6" t="str">
        <f t="shared" si="145"/>
        <v>CONFIRMED BULLISH</v>
      </c>
    </row>
    <row r="2370" spans="1:8" ht="13.5" x14ac:dyDescent="0.25">
      <c r="A2370" s="3">
        <f>TITRES_STAT!B2373</f>
        <v>45455</v>
      </c>
      <c r="B2370" s="6">
        <f>TITRES_STAT!C2373</f>
        <v>8.2899999999999991</v>
      </c>
      <c r="C2370" s="6">
        <f>TITRES_STAT!D2373</f>
        <v>7.7126000000000001</v>
      </c>
      <c r="D2370" s="6">
        <f>TITRES_STAT!E2373</f>
        <v>28702</v>
      </c>
      <c r="E2370" s="2">
        <f t="shared" si="144"/>
        <v>10223320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8.2899999999999991</v>
      </c>
      <c r="C2371" s="6">
        <f>TITRES_STAT!D2374</f>
        <v>7.7126000000000001</v>
      </c>
      <c r="D2371" s="6">
        <f>TITRES_STAT!E2374</f>
        <v>28885</v>
      </c>
      <c r="E2371" s="2">
        <f t="shared" si="144"/>
        <v>10223320</v>
      </c>
      <c r="F2371" s="6" t="str">
        <f t="shared" si="147"/>
        <v>BEARISH</v>
      </c>
      <c r="G2371" s="6" t="str">
        <f t="shared" si="146"/>
        <v>NEUTRAL</v>
      </c>
      <c r="H2371" s="6" t="str">
        <f t="shared" si="145"/>
        <v>CONFIRMED BEARISH</v>
      </c>
    </row>
    <row r="2372" spans="1:8" ht="13.5" x14ac:dyDescent="0.25">
      <c r="A2372" s="3">
        <f>TITRES_STAT!B2375</f>
        <v>45457</v>
      </c>
      <c r="B2372" s="6">
        <f>TITRES_STAT!C2375</f>
        <v>8.2899999999999991</v>
      </c>
      <c r="C2372" s="6">
        <f>TITRES_STAT!D2375</f>
        <v>7.7126000000000001</v>
      </c>
      <c r="D2372" s="6">
        <f>TITRES_STAT!E2375</f>
        <v>20270</v>
      </c>
      <c r="E2372" s="2">
        <f t="shared" ref="E2372:E2435" si="148">IF(B2372&gt;B2371, E2371+D2372, IF(B2372&lt;B2371, E2371-D2372, E2371))</f>
        <v>10223320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CONFIRMED BEARISH</v>
      </c>
    </row>
    <row r="2373" spans="1:8" ht="13.5" x14ac:dyDescent="0.25">
      <c r="A2373" s="3">
        <f>TITRES_STAT!B2376</f>
        <v>45461</v>
      </c>
      <c r="B2373" s="6">
        <f>TITRES_STAT!C2376</f>
        <v>8.35</v>
      </c>
      <c r="C2373" s="6">
        <f>TITRES_STAT!D2376</f>
        <v>7.7683999999999997</v>
      </c>
      <c r="D2373" s="6">
        <f>TITRES_STAT!E2376</f>
        <v>11686</v>
      </c>
      <c r="E2373" s="2">
        <f t="shared" si="148"/>
        <v>10235006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CONFIRMED BEARISH</v>
      </c>
    </row>
    <row r="2374" spans="1:8" ht="13.5" x14ac:dyDescent="0.25">
      <c r="A2374" s="3">
        <f>TITRES_STAT!B2377</f>
        <v>45462</v>
      </c>
      <c r="B2374" s="6">
        <f>TITRES_STAT!C2377</f>
        <v>8.5299999999999994</v>
      </c>
      <c r="C2374" s="6">
        <f>TITRES_STAT!D2377</f>
        <v>7.9358000000000004</v>
      </c>
      <c r="D2374" s="6">
        <f>TITRES_STAT!E2377</f>
        <v>67397</v>
      </c>
      <c r="E2374" s="2">
        <f t="shared" si="148"/>
        <v>10302403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6">
        <f>TITRES_STAT!C2378</f>
        <v>8.5399999999999991</v>
      </c>
      <c r="C2375" s="6">
        <f>TITRES_STAT!D2378</f>
        <v>7.9451000000000001</v>
      </c>
      <c r="D2375" s="6">
        <f>TITRES_STAT!E2378</f>
        <v>19034</v>
      </c>
      <c r="E2375" s="2">
        <f t="shared" si="148"/>
        <v>10321437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BULLISH</v>
      </c>
    </row>
    <row r="2376" spans="1:8" ht="13.5" x14ac:dyDescent="0.25">
      <c r="A2376" s="3">
        <f>TITRES_STAT!B2379</f>
        <v>45464</v>
      </c>
      <c r="B2376" s="6">
        <f>TITRES_STAT!C2379</f>
        <v>8.75</v>
      </c>
      <c r="C2376" s="6">
        <f>TITRES_STAT!D2379</f>
        <v>8.1404999999999994</v>
      </c>
      <c r="D2376" s="6">
        <f>TITRES_STAT!E2379</f>
        <v>33523</v>
      </c>
      <c r="E2376" s="2">
        <f t="shared" si="148"/>
        <v>10354960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NEUTRAL</v>
      </c>
      <c r="H2376" s="6" t="str">
        <f t="shared" si="149"/>
        <v>CONFIRMED BULLISH</v>
      </c>
    </row>
    <row r="2377" spans="1:8" ht="13.5" x14ac:dyDescent="0.25">
      <c r="A2377" s="3">
        <f>TITRES_STAT!B2380</f>
        <v>45467</v>
      </c>
      <c r="B2377" s="6">
        <f>TITRES_STAT!C2380</f>
        <v>8.6999999999999993</v>
      </c>
      <c r="C2377" s="6">
        <f>TITRES_STAT!D2380</f>
        <v>8.0939999999999994</v>
      </c>
      <c r="D2377" s="6">
        <f>TITRES_STAT!E2380</f>
        <v>6919</v>
      </c>
      <c r="E2377" s="2">
        <f t="shared" si="148"/>
        <v>10348041</v>
      </c>
      <c r="F2377" s="6" t="str">
        <f t="shared" si="151"/>
        <v>BULLISH</v>
      </c>
      <c r="G2377" s="6" t="str">
        <f t="shared" si="150"/>
        <v>NEUTRAL</v>
      </c>
      <c r="H2377" s="6" t="str">
        <f t="shared" si="149"/>
        <v>CONFIRMED BULLISH</v>
      </c>
    </row>
    <row r="2378" spans="1:8" ht="13.5" x14ac:dyDescent="0.25">
      <c r="A2378" s="3">
        <f>TITRES_STAT!B2381</f>
        <v>45468</v>
      </c>
      <c r="B2378" s="6">
        <f>TITRES_STAT!C2381</f>
        <v>8.6999999999999993</v>
      </c>
      <c r="C2378" s="6">
        <f>TITRES_STAT!D2381</f>
        <v>8.0939999999999994</v>
      </c>
      <c r="D2378" s="6">
        <f>TITRES_STAT!E2381</f>
        <v>11330</v>
      </c>
      <c r="E2378" s="2">
        <f t="shared" si="148"/>
        <v>10348041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8.6</v>
      </c>
      <c r="C2379" s="6">
        <f>TITRES_STAT!D2382</f>
        <v>8.0009999999999994</v>
      </c>
      <c r="D2379" s="6">
        <f>TITRES_STAT!E2382</f>
        <v>6609</v>
      </c>
      <c r="E2379" s="2">
        <f t="shared" si="148"/>
        <v>10341432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CONFIRMED BULLISH</v>
      </c>
    </row>
    <row r="2380" spans="1:8" ht="13.5" x14ac:dyDescent="0.25">
      <c r="A2380" s="3">
        <f>TITRES_STAT!B2383</f>
        <v>45470</v>
      </c>
      <c r="B2380" s="6">
        <f>TITRES_STAT!C2383</f>
        <v>8.67</v>
      </c>
      <c r="C2380" s="6">
        <f>TITRES_STAT!D2383</f>
        <v>8.0661000000000005</v>
      </c>
      <c r="D2380" s="6">
        <f>TITRES_STAT!E2383</f>
        <v>11495</v>
      </c>
      <c r="E2380" s="2">
        <f t="shared" si="148"/>
        <v>10352927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8.83</v>
      </c>
      <c r="C2381" s="6">
        <f>TITRES_STAT!D2384</f>
        <v>8.2149000000000001</v>
      </c>
      <c r="D2381" s="6">
        <f>TITRES_STAT!E2384</f>
        <v>156039</v>
      </c>
      <c r="E2381" s="2">
        <f t="shared" si="148"/>
        <v>10508966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CONFIRMED BULLISH</v>
      </c>
    </row>
    <row r="2382" spans="1:8" ht="13.5" x14ac:dyDescent="0.25">
      <c r="A2382" s="3">
        <f>TITRES_STAT!B2385</f>
        <v>45474</v>
      </c>
      <c r="B2382" s="6">
        <f>TITRES_STAT!C2385</f>
        <v>8.86</v>
      </c>
      <c r="C2382" s="6">
        <f>TITRES_STAT!D2385</f>
        <v>8.2429000000000006</v>
      </c>
      <c r="D2382" s="6">
        <f>TITRES_STAT!E2385</f>
        <v>69628</v>
      </c>
      <c r="E2382" s="2">
        <f t="shared" si="148"/>
        <v>10578594</v>
      </c>
      <c r="F2382" s="6" t="str">
        <f t="shared" si="151"/>
        <v>BULLISH</v>
      </c>
      <c r="G2382" s="6" t="str">
        <f t="shared" si="150"/>
        <v>STRONG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9</v>
      </c>
      <c r="C2383" s="6">
        <f>TITRES_STAT!D2386</f>
        <v>8.3731000000000009</v>
      </c>
      <c r="D2383" s="6">
        <f>TITRES_STAT!E2386</f>
        <v>1185210</v>
      </c>
      <c r="E2383" s="2">
        <f t="shared" si="148"/>
        <v>11763804</v>
      </c>
      <c r="F2383" s="6" t="str">
        <f t="shared" si="151"/>
        <v>BULLISH</v>
      </c>
      <c r="G2383" s="6" t="str">
        <f t="shared" si="150"/>
        <v>STRONG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9.19</v>
      </c>
      <c r="C2384" s="6">
        <f>TITRES_STAT!D2387</f>
        <v>8.5498999999999992</v>
      </c>
      <c r="D2384" s="6">
        <f>TITRES_STAT!E2387</f>
        <v>23206</v>
      </c>
      <c r="E2384" s="2">
        <f t="shared" si="148"/>
        <v>11787010</v>
      </c>
      <c r="F2384" s="6" t="str">
        <f t="shared" si="151"/>
        <v>BULLISH</v>
      </c>
      <c r="G2384" s="6" t="str">
        <f t="shared" si="150"/>
        <v>STRONG</v>
      </c>
      <c r="H2384" s="6" t="str">
        <f t="shared" si="149"/>
        <v>CONFIRMED BULLISH</v>
      </c>
    </row>
    <row r="2385" spans="1:8" ht="13.5" x14ac:dyDescent="0.25">
      <c r="A2385" s="3">
        <f>TITRES_STAT!B2388</f>
        <v>45477</v>
      </c>
      <c r="B2385" s="6">
        <f>TITRES_STAT!C2388</f>
        <v>9.02</v>
      </c>
      <c r="C2385" s="6">
        <f>TITRES_STAT!D2388</f>
        <v>8.3917000000000002</v>
      </c>
      <c r="D2385" s="6">
        <f>TITRES_STAT!E2388</f>
        <v>24146</v>
      </c>
      <c r="E2385" s="2">
        <f t="shared" si="148"/>
        <v>11762864</v>
      </c>
      <c r="F2385" s="6" t="str">
        <f t="shared" si="151"/>
        <v>BULLISH</v>
      </c>
      <c r="G2385" s="6" t="str">
        <f t="shared" si="150"/>
        <v>STRONG</v>
      </c>
      <c r="H2385" s="6" t="str">
        <f t="shared" si="149"/>
        <v>CONFIRMED BULLISH</v>
      </c>
    </row>
    <row r="2386" spans="1:8" ht="13.5" x14ac:dyDescent="0.25">
      <c r="A2386" s="3">
        <f>TITRES_STAT!B2389</f>
        <v>45478</v>
      </c>
      <c r="B2386" s="6">
        <f>TITRES_STAT!C2389</f>
        <v>9.1</v>
      </c>
      <c r="C2386" s="6">
        <f>TITRES_STAT!D2389</f>
        <v>8.4661000000000008</v>
      </c>
      <c r="D2386" s="6">
        <f>TITRES_STAT!E2389</f>
        <v>14656</v>
      </c>
      <c r="E2386" s="2">
        <f t="shared" si="148"/>
        <v>11777520</v>
      </c>
      <c r="F2386" s="6" t="str">
        <f t="shared" si="151"/>
        <v>BULLISH</v>
      </c>
      <c r="G2386" s="6" t="str">
        <f t="shared" si="150"/>
        <v>STRONG</v>
      </c>
      <c r="H2386" s="6" t="str">
        <f t="shared" si="149"/>
        <v>CONFIRMED BULLISH</v>
      </c>
    </row>
    <row r="2387" spans="1:8" ht="13.5" x14ac:dyDescent="0.25">
      <c r="A2387" s="3">
        <f>TITRES_STAT!B2390</f>
        <v>45481</v>
      </c>
      <c r="B2387" s="6">
        <f>TITRES_STAT!C2390</f>
        <v>8.8000000000000007</v>
      </c>
      <c r="C2387" s="6">
        <f>TITRES_STAT!D2390</f>
        <v>8.5183999999999997</v>
      </c>
      <c r="D2387" s="6">
        <f>TITRES_STAT!E2390</f>
        <v>50956</v>
      </c>
      <c r="E2387" s="2">
        <f t="shared" si="148"/>
        <v>11726564</v>
      </c>
      <c r="F2387" s="6" t="str">
        <f t="shared" si="151"/>
        <v>BULLISH</v>
      </c>
      <c r="G2387" s="6" t="str">
        <f t="shared" si="150"/>
        <v>STRONG</v>
      </c>
      <c r="H2387" s="6" t="str">
        <f t="shared" si="149"/>
        <v>BULLISH DIVERGENCE</v>
      </c>
    </row>
    <row r="2388" spans="1:8" ht="13.5" x14ac:dyDescent="0.25">
      <c r="A2388" s="3">
        <f>TITRES_STAT!B2391</f>
        <v>45482</v>
      </c>
      <c r="B2388" s="6">
        <f>TITRES_STAT!C2391</f>
        <v>8.8800000000000008</v>
      </c>
      <c r="C2388" s="6">
        <f>TITRES_STAT!D2391</f>
        <v>8.5958000000000006</v>
      </c>
      <c r="D2388" s="6">
        <f>TITRES_STAT!E2391</f>
        <v>15528</v>
      </c>
      <c r="E2388" s="2">
        <f t="shared" si="148"/>
        <v>11742092</v>
      </c>
      <c r="F2388" s="6" t="str">
        <f t="shared" si="151"/>
        <v>BEARISH</v>
      </c>
      <c r="G2388" s="6" t="str">
        <f t="shared" si="150"/>
        <v>NEUTRAL</v>
      </c>
      <c r="H2388" s="6" t="str">
        <f t="shared" si="149"/>
        <v>CONFIRMED BEARISH</v>
      </c>
    </row>
    <row r="2389" spans="1:8" ht="13.5" x14ac:dyDescent="0.25">
      <c r="A2389" s="3">
        <f>TITRES_STAT!B2392</f>
        <v>45483</v>
      </c>
      <c r="B2389" s="6">
        <f>TITRES_STAT!C2392</f>
        <v>9.01</v>
      </c>
      <c r="C2389" s="6">
        <f>TITRES_STAT!D2392</f>
        <v>8.7217000000000002</v>
      </c>
      <c r="D2389" s="6">
        <f>TITRES_STAT!E2392</f>
        <v>31313</v>
      </c>
      <c r="E2389" s="2">
        <f t="shared" si="148"/>
        <v>11773405</v>
      </c>
      <c r="F2389" s="6" t="str">
        <f t="shared" si="151"/>
        <v>BEARISH</v>
      </c>
      <c r="G2389" s="6" t="str">
        <f t="shared" si="150"/>
        <v>NEUTRAL</v>
      </c>
      <c r="H2389" s="6" t="str">
        <f t="shared" si="149"/>
        <v>CONFIRMED BEARISH</v>
      </c>
    </row>
    <row r="2390" spans="1:8" ht="13.5" x14ac:dyDescent="0.25">
      <c r="A2390" s="3">
        <f>TITRES_STAT!B2393</f>
        <v>45484</v>
      </c>
      <c r="B2390" s="6">
        <f>TITRES_STAT!C2393</f>
        <v>9.25</v>
      </c>
      <c r="C2390" s="6">
        <f>TITRES_STAT!D2393</f>
        <v>8.9540000000000006</v>
      </c>
      <c r="D2390" s="6">
        <f>TITRES_STAT!E2393</f>
        <v>61033</v>
      </c>
      <c r="E2390" s="2">
        <f t="shared" si="148"/>
        <v>11834438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9.5500000000000007</v>
      </c>
      <c r="C2391" s="6">
        <f>TITRES_STAT!D2394</f>
        <v>9.2444000000000006</v>
      </c>
      <c r="D2391" s="6">
        <f>TITRES_STAT!E2394</f>
        <v>85197</v>
      </c>
      <c r="E2391" s="2">
        <f t="shared" si="148"/>
        <v>11919635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CONFIRMED BULLISH</v>
      </c>
    </row>
    <row r="2392" spans="1:8" ht="13.5" x14ac:dyDescent="0.25">
      <c r="A2392" s="3">
        <f>TITRES_STAT!B2395</f>
        <v>45488</v>
      </c>
      <c r="B2392" s="6">
        <f>TITRES_STAT!C2395</f>
        <v>9.6</v>
      </c>
      <c r="C2392" s="6">
        <f>TITRES_STAT!D2395</f>
        <v>9.2927999999999997</v>
      </c>
      <c r="D2392" s="6">
        <f>TITRES_STAT!E2395</f>
        <v>29002</v>
      </c>
      <c r="E2392" s="2">
        <f t="shared" si="148"/>
        <v>11948637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9.6199999999999992</v>
      </c>
      <c r="C2393" s="6">
        <f>TITRES_STAT!D2396</f>
        <v>9.3122000000000007</v>
      </c>
      <c r="D2393" s="6">
        <f>TITRES_STAT!E2396</f>
        <v>38286</v>
      </c>
      <c r="E2393" s="2">
        <f t="shared" si="148"/>
        <v>11986923</v>
      </c>
      <c r="F2393" s="6" t="str">
        <f t="shared" si="151"/>
        <v>BULLISH</v>
      </c>
      <c r="G2393" s="6" t="str">
        <f t="shared" si="150"/>
        <v>STRONG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10</v>
      </c>
      <c r="C2394" s="6">
        <f>TITRES_STAT!D2397</f>
        <v>9.68</v>
      </c>
      <c r="D2394" s="6">
        <f>TITRES_STAT!E2397</f>
        <v>119009</v>
      </c>
      <c r="E2394" s="2">
        <f t="shared" si="148"/>
        <v>12105932</v>
      </c>
      <c r="F2394" s="6" t="str">
        <f t="shared" si="151"/>
        <v>BULLISH</v>
      </c>
      <c r="G2394" s="6" t="str">
        <f t="shared" si="150"/>
        <v>STRONG</v>
      </c>
      <c r="H2394" s="6" t="str">
        <f t="shared" si="149"/>
        <v>CONFIRMED BULLISH</v>
      </c>
    </row>
    <row r="2395" spans="1:8" ht="13.5" x14ac:dyDescent="0.25">
      <c r="A2395" s="3">
        <f>TITRES_STAT!B2398</f>
        <v>45491</v>
      </c>
      <c r="B2395" s="6">
        <f>TITRES_STAT!C2398</f>
        <v>9.84</v>
      </c>
      <c r="C2395" s="6">
        <f>TITRES_STAT!D2398</f>
        <v>9.5251000000000001</v>
      </c>
      <c r="D2395" s="6">
        <f>TITRES_STAT!E2398</f>
        <v>70167</v>
      </c>
      <c r="E2395" s="2">
        <f t="shared" si="148"/>
        <v>12035765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45492</v>
      </c>
      <c r="B2396" s="6">
        <f>TITRES_STAT!C2399</f>
        <v>9.65</v>
      </c>
      <c r="C2396" s="6">
        <f>TITRES_STAT!D2399</f>
        <v>9.3412000000000006</v>
      </c>
      <c r="D2396" s="6">
        <f>TITRES_STAT!E2399</f>
        <v>51260</v>
      </c>
      <c r="E2396" s="2">
        <f t="shared" si="148"/>
        <v>11984505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9.59</v>
      </c>
      <c r="C2397" s="6">
        <f>TITRES_STAT!D2400</f>
        <v>9.2830999999999992</v>
      </c>
      <c r="D2397" s="6">
        <f>TITRES_STAT!E2400</f>
        <v>28599</v>
      </c>
      <c r="E2397" s="2">
        <f t="shared" si="148"/>
        <v>11955906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BULLISH DIVERGENCE</v>
      </c>
    </row>
    <row r="2398" spans="1:8" ht="13.5" x14ac:dyDescent="0.25">
      <c r="A2398" s="3">
        <f>TITRES_STAT!B2401</f>
        <v>45496</v>
      </c>
      <c r="B2398" s="6">
        <f>TITRES_STAT!C2401</f>
        <v>9.6</v>
      </c>
      <c r="C2398" s="6">
        <f>TITRES_STAT!D2401</f>
        <v>9.2927999999999997</v>
      </c>
      <c r="D2398" s="6">
        <f>TITRES_STAT!E2401</f>
        <v>28430</v>
      </c>
      <c r="E2398" s="2">
        <f t="shared" si="148"/>
        <v>11984336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9.5</v>
      </c>
      <c r="C2399" s="6">
        <f>TITRES_STAT!D2402</f>
        <v>9.1959999999999997</v>
      </c>
      <c r="D2399" s="6">
        <f>TITRES_STAT!E2402</f>
        <v>21868</v>
      </c>
      <c r="E2399" s="2">
        <f t="shared" si="148"/>
        <v>11962468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CONFIRMED BEARISH</v>
      </c>
    </row>
    <row r="2400" spans="1:8" ht="13.5" x14ac:dyDescent="0.25">
      <c r="A2400" s="3">
        <f>TITRES_STAT!B2403</f>
        <v>45499</v>
      </c>
      <c r="B2400" s="6">
        <f>TITRES_STAT!C2403</f>
        <v>9.32</v>
      </c>
      <c r="C2400" s="6">
        <f>TITRES_STAT!D2403</f>
        <v>9.0218000000000007</v>
      </c>
      <c r="D2400" s="6">
        <f>TITRES_STAT!E2403</f>
        <v>11358</v>
      </c>
      <c r="E2400" s="2">
        <f t="shared" si="148"/>
        <v>11951110</v>
      </c>
      <c r="F2400" s="6" t="str">
        <f t="shared" si="151"/>
        <v>BEARISH</v>
      </c>
      <c r="G2400" s="6" t="str">
        <f t="shared" si="150"/>
        <v>NEUTRAL</v>
      </c>
      <c r="H2400" s="6" t="str">
        <f t="shared" si="149"/>
        <v>CONFIRMED BEARISH</v>
      </c>
    </row>
    <row r="2401" spans="1:8" ht="13.5" x14ac:dyDescent="0.25">
      <c r="A2401" s="3">
        <f>TITRES_STAT!B2404</f>
        <v>45502</v>
      </c>
      <c r="B2401" s="6">
        <f>TITRES_STAT!C2404</f>
        <v>9.49</v>
      </c>
      <c r="C2401" s="6">
        <f>TITRES_STAT!D2404</f>
        <v>9.1862999999999992</v>
      </c>
      <c r="D2401" s="6">
        <f>TITRES_STAT!E2404</f>
        <v>28697</v>
      </c>
      <c r="E2401" s="2">
        <f t="shared" si="148"/>
        <v>11979807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CONFIRMED BEARISH</v>
      </c>
    </row>
    <row r="2402" spans="1:8" ht="13.5" x14ac:dyDescent="0.25">
      <c r="A2402" s="3">
        <f>TITRES_STAT!B2405</f>
        <v>45503</v>
      </c>
      <c r="B2402" s="6">
        <f>TITRES_STAT!C2405</f>
        <v>9.4</v>
      </c>
      <c r="C2402" s="6">
        <f>TITRES_STAT!D2405</f>
        <v>9.0991999999999997</v>
      </c>
      <c r="D2402" s="6">
        <f>TITRES_STAT!E2405</f>
        <v>7102</v>
      </c>
      <c r="E2402" s="2">
        <f t="shared" si="148"/>
        <v>11972705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BULLISH DIVERGENCE</v>
      </c>
    </row>
    <row r="2403" spans="1:8" ht="13.5" x14ac:dyDescent="0.25">
      <c r="A2403" s="3">
        <f>TITRES_STAT!B2406</f>
        <v>45504</v>
      </c>
      <c r="B2403" s="6">
        <f>TITRES_STAT!C2406</f>
        <v>9.31</v>
      </c>
      <c r="C2403" s="6">
        <f>TITRES_STAT!D2406</f>
        <v>9.0121000000000002</v>
      </c>
      <c r="D2403" s="6">
        <f>TITRES_STAT!E2406</f>
        <v>9311</v>
      </c>
      <c r="E2403" s="2">
        <f t="shared" si="148"/>
        <v>11963394</v>
      </c>
      <c r="F2403" s="6" t="str">
        <f t="shared" si="151"/>
        <v>BEARISH</v>
      </c>
      <c r="G2403" s="6" t="str">
        <f t="shared" si="150"/>
        <v>NEUTRAL</v>
      </c>
      <c r="H2403" s="6" t="str">
        <f t="shared" si="149"/>
        <v>CONFIRMED BEARISH</v>
      </c>
    </row>
    <row r="2404" spans="1:8" ht="13.5" x14ac:dyDescent="0.25">
      <c r="A2404" s="3">
        <f>TITRES_STAT!B2407</f>
        <v>45505</v>
      </c>
      <c r="B2404" s="6">
        <f>TITRES_STAT!C2407</f>
        <v>9.1999999999999993</v>
      </c>
      <c r="C2404" s="6">
        <f>TITRES_STAT!D2407</f>
        <v>8.9055999999999997</v>
      </c>
      <c r="D2404" s="6">
        <f>TITRES_STAT!E2407</f>
        <v>17718</v>
      </c>
      <c r="E2404" s="2">
        <f t="shared" si="148"/>
        <v>11945676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CONFIRMED BEARISH</v>
      </c>
    </row>
    <row r="2405" spans="1:8" ht="13.5" x14ac:dyDescent="0.25">
      <c r="A2405" s="3">
        <f>TITRES_STAT!B2408</f>
        <v>45506</v>
      </c>
      <c r="B2405" s="6">
        <f>TITRES_STAT!C2408</f>
        <v>9.3000000000000007</v>
      </c>
      <c r="C2405" s="6">
        <f>TITRES_STAT!D2408</f>
        <v>9.0023999999999997</v>
      </c>
      <c r="D2405" s="6">
        <f>TITRES_STAT!E2408</f>
        <v>10680</v>
      </c>
      <c r="E2405" s="2">
        <f t="shared" si="148"/>
        <v>11956356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BULLISH DIVERGENCE</v>
      </c>
    </row>
    <row r="2406" spans="1:8" ht="13.5" x14ac:dyDescent="0.25">
      <c r="A2406" s="3">
        <f>TITRES_STAT!B2409</f>
        <v>45509</v>
      </c>
      <c r="B2406" s="6">
        <f>TITRES_STAT!C2409</f>
        <v>9.4499999999999993</v>
      </c>
      <c r="C2406" s="6">
        <f>TITRES_STAT!D2409</f>
        <v>9.1476000000000006</v>
      </c>
      <c r="D2406" s="6">
        <f>TITRES_STAT!E2409</f>
        <v>2577</v>
      </c>
      <c r="E2406" s="2">
        <f t="shared" si="148"/>
        <v>11958933</v>
      </c>
      <c r="F2406" s="6" t="str">
        <f t="shared" si="151"/>
        <v>BEARISH</v>
      </c>
      <c r="G2406" s="6" t="str">
        <f t="shared" si="150"/>
        <v>NEUTRAL</v>
      </c>
      <c r="H2406" s="6" t="str">
        <f t="shared" si="149"/>
        <v>CONFIRMED BEARISH</v>
      </c>
    </row>
    <row r="2407" spans="1:8" ht="13.5" x14ac:dyDescent="0.25">
      <c r="A2407" s="3">
        <f>TITRES_STAT!B2410</f>
        <v>45510</v>
      </c>
      <c r="B2407" s="6">
        <f>TITRES_STAT!C2410</f>
        <v>9.3000000000000007</v>
      </c>
      <c r="C2407" s="6">
        <f>TITRES_STAT!D2410</f>
        <v>9.0023999999999997</v>
      </c>
      <c r="D2407" s="6">
        <f>TITRES_STAT!E2410</f>
        <v>5130</v>
      </c>
      <c r="E2407" s="2">
        <f t="shared" si="148"/>
        <v>11953803</v>
      </c>
      <c r="F2407" s="6" t="str">
        <f t="shared" si="151"/>
        <v>BEARISH</v>
      </c>
      <c r="G2407" s="6" t="str">
        <f t="shared" si="150"/>
        <v>NEUTRAL</v>
      </c>
      <c r="H2407" s="6" t="str">
        <f t="shared" si="149"/>
        <v>CONFIRMED BEARISH</v>
      </c>
    </row>
    <row r="2408" spans="1:8" ht="13.5" x14ac:dyDescent="0.25">
      <c r="A2408" s="3">
        <f>TITRES_STAT!B2411</f>
        <v>45511</v>
      </c>
      <c r="B2408" s="6">
        <f>TITRES_STAT!C2411</f>
        <v>9.25</v>
      </c>
      <c r="C2408" s="6">
        <f>TITRES_STAT!D2411</f>
        <v>8.9540000000000006</v>
      </c>
      <c r="D2408" s="6">
        <f>TITRES_STAT!E2411</f>
        <v>2747</v>
      </c>
      <c r="E2408" s="2">
        <f t="shared" si="148"/>
        <v>11951056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CONFIRMED BEARISH</v>
      </c>
    </row>
    <row r="2409" spans="1:8" ht="13.5" x14ac:dyDescent="0.25">
      <c r="A2409" s="3">
        <f>TITRES_STAT!B2412</f>
        <v>45512</v>
      </c>
      <c r="B2409" s="6">
        <f>TITRES_STAT!C2412</f>
        <v>9.3000000000000007</v>
      </c>
      <c r="C2409" s="6">
        <f>TITRES_STAT!D2412</f>
        <v>9.0023999999999997</v>
      </c>
      <c r="D2409" s="6">
        <f>TITRES_STAT!E2412</f>
        <v>8729</v>
      </c>
      <c r="E2409" s="2">
        <f t="shared" si="148"/>
        <v>11959785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45513</v>
      </c>
      <c r="B2410" s="6">
        <f>TITRES_STAT!C2413</f>
        <v>9.31</v>
      </c>
      <c r="C2410" s="6">
        <f>TITRES_STAT!D2413</f>
        <v>9.0121000000000002</v>
      </c>
      <c r="D2410" s="6">
        <f>TITRES_STAT!E2413</f>
        <v>3005</v>
      </c>
      <c r="E2410" s="2">
        <f t="shared" si="148"/>
        <v>11962790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CONFIRMED BULLISH</v>
      </c>
    </row>
    <row r="2411" spans="1:8" ht="13.5" x14ac:dyDescent="0.25">
      <c r="A2411" s="3">
        <f>TITRES_STAT!B2414</f>
        <v>45516</v>
      </c>
      <c r="B2411" s="6">
        <f>TITRES_STAT!C2414</f>
        <v>9.42</v>
      </c>
      <c r="C2411" s="6">
        <f>TITRES_STAT!D2414</f>
        <v>9.1186000000000007</v>
      </c>
      <c r="D2411" s="6">
        <f>TITRES_STAT!E2414</f>
        <v>771</v>
      </c>
      <c r="E2411" s="2">
        <f t="shared" si="148"/>
        <v>11963561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BULLISH DIVERGENCE</v>
      </c>
    </row>
    <row r="2412" spans="1:8" ht="13.5" x14ac:dyDescent="0.25">
      <c r="A2412" s="3">
        <f>TITRES_STAT!B2415</f>
        <v>45518</v>
      </c>
      <c r="B2412" s="6">
        <f>TITRES_STAT!C2415</f>
        <v>9.4</v>
      </c>
      <c r="C2412" s="6">
        <f>TITRES_STAT!D2415</f>
        <v>9.0991999999999997</v>
      </c>
      <c r="D2412" s="6">
        <f>TITRES_STAT!E2415</f>
        <v>9566</v>
      </c>
      <c r="E2412" s="2">
        <f t="shared" si="148"/>
        <v>11953995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CONFIRMED BULLISH</v>
      </c>
    </row>
    <row r="2413" spans="1:8" ht="13.5" x14ac:dyDescent="0.25">
      <c r="A2413" s="3">
        <f>TITRES_STAT!B2416</f>
        <v>45519</v>
      </c>
      <c r="B2413" s="6">
        <f>TITRES_STAT!C2416</f>
        <v>9.5399999999999991</v>
      </c>
      <c r="C2413" s="6">
        <f>TITRES_STAT!D2416</f>
        <v>9.2347000000000001</v>
      </c>
      <c r="D2413" s="6">
        <f>TITRES_STAT!E2416</f>
        <v>6210</v>
      </c>
      <c r="E2413" s="2">
        <f t="shared" si="148"/>
        <v>11960205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9.65</v>
      </c>
      <c r="C2414" s="6">
        <f>TITRES_STAT!D2417</f>
        <v>9.3412000000000006</v>
      </c>
      <c r="D2414" s="6">
        <f>TITRES_STAT!E2417</f>
        <v>17514</v>
      </c>
      <c r="E2414" s="2">
        <f t="shared" si="148"/>
        <v>11977719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CONFIRMED BULLISH</v>
      </c>
    </row>
    <row r="2415" spans="1:8" ht="13.5" x14ac:dyDescent="0.25">
      <c r="A2415" s="3">
        <f>TITRES_STAT!B2418</f>
        <v>45523</v>
      </c>
      <c r="B2415" s="6">
        <f>TITRES_STAT!C2418</f>
        <v>9.69</v>
      </c>
      <c r="C2415" s="6">
        <f>TITRES_STAT!D2418</f>
        <v>9.3798999999999992</v>
      </c>
      <c r="D2415" s="6">
        <f>TITRES_STAT!E2418</f>
        <v>8505</v>
      </c>
      <c r="E2415" s="2">
        <f t="shared" si="148"/>
        <v>11986224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CONFIRMED BULLISH</v>
      </c>
    </row>
    <row r="2416" spans="1:8" ht="13.5" x14ac:dyDescent="0.25">
      <c r="A2416" s="3">
        <f>TITRES_STAT!B2419</f>
        <v>45524</v>
      </c>
      <c r="B2416" s="6">
        <f>TITRES_STAT!C2419</f>
        <v>9.6</v>
      </c>
      <c r="C2416" s="6">
        <f>TITRES_STAT!D2419</f>
        <v>9.2927999999999997</v>
      </c>
      <c r="D2416" s="6">
        <f>TITRES_STAT!E2419</f>
        <v>13086</v>
      </c>
      <c r="E2416" s="2">
        <f t="shared" si="148"/>
        <v>11973138</v>
      </c>
      <c r="F2416" s="6" t="str">
        <f t="shared" si="151"/>
        <v>BULLISH</v>
      </c>
      <c r="G2416" s="6" t="str">
        <f t="shared" si="150"/>
        <v>NEUTRAL</v>
      </c>
      <c r="H2416" s="6" t="str">
        <f t="shared" si="149"/>
        <v>CONFIRMED BULLISH</v>
      </c>
    </row>
    <row r="2417" spans="1:8" ht="13.5" x14ac:dyDescent="0.25">
      <c r="A2417" s="3">
        <f>TITRES_STAT!B2420</f>
        <v>45525</v>
      </c>
      <c r="B2417" s="6">
        <f>TITRES_STAT!C2420</f>
        <v>9.6</v>
      </c>
      <c r="C2417" s="6">
        <f>TITRES_STAT!D2420</f>
        <v>9.2927999999999997</v>
      </c>
      <c r="D2417" s="6">
        <f>TITRES_STAT!E2420</f>
        <v>10174</v>
      </c>
      <c r="E2417" s="2">
        <f t="shared" si="148"/>
        <v>11973138</v>
      </c>
      <c r="F2417" s="6" t="str">
        <f t="shared" si="151"/>
        <v>BULLISH</v>
      </c>
      <c r="G2417" s="6" t="str">
        <f t="shared" si="150"/>
        <v>NEUTRAL</v>
      </c>
      <c r="H2417" s="6" t="str">
        <f t="shared" si="149"/>
        <v>CONFIRMED BULLISH</v>
      </c>
    </row>
    <row r="2418" spans="1:8" ht="13.5" x14ac:dyDescent="0.25">
      <c r="A2418" s="3">
        <f>TITRES_STAT!B2421</f>
        <v>45526</v>
      </c>
      <c r="B2418" s="6">
        <f>TITRES_STAT!C2421</f>
        <v>9.57</v>
      </c>
      <c r="C2418" s="6">
        <f>TITRES_STAT!D2421</f>
        <v>9.2637999999999998</v>
      </c>
      <c r="D2418" s="6">
        <f>TITRES_STAT!E2421</f>
        <v>20343</v>
      </c>
      <c r="E2418" s="2">
        <f t="shared" si="148"/>
        <v>11952795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BEARISH DIVERGENCE</v>
      </c>
    </row>
    <row r="2419" spans="1:8" ht="13.5" x14ac:dyDescent="0.25">
      <c r="A2419" s="3">
        <f>TITRES_STAT!B2422</f>
        <v>45527</v>
      </c>
      <c r="B2419" s="6">
        <f>TITRES_STAT!C2422</f>
        <v>9.57</v>
      </c>
      <c r="C2419" s="6">
        <f>TITRES_STAT!D2422</f>
        <v>9.2637999999999998</v>
      </c>
      <c r="D2419" s="6">
        <f>TITRES_STAT!E2422</f>
        <v>3818</v>
      </c>
      <c r="E2419" s="2">
        <f t="shared" si="148"/>
        <v>11952795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CONFIRMED BEARISH</v>
      </c>
    </row>
    <row r="2420" spans="1:8" ht="13.5" x14ac:dyDescent="0.25">
      <c r="A2420" s="3">
        <f>TITRES_STAT!B2423</f>
        <v>45530</v>
      </c>
      <c r="B2420" s="6">
        <f>TITRES_STAT!C2423</f>
        <v>9.4600000000000009</v>
      </c>
      <c r="C2420" s="6">
        <f>TITRES_STAT!D2423</f>
        <v>9.1572999999999993</v>
      </c>
      <c r="D2420" s="6">
        <f>TITRES_STAT!E2423</f>
        <v>981</v>
      </c>
      <c r="E2420" s="2">
        <f t="shared" si="148"/>
        <v>11951814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CONFIRMED BEARISH</v>
      </c>
    </row>
    <row r="2421" spans="1:8" ht="13.5" x14ac:dyDescent="0.25">
      <c r="A2421" s="3">
        <f>TITRES_STAT!B2424</f>
        <v>45531</v>
      </c>
      <c r="B2421" s="6">
        <f>TITRES_STAT!C2424</f>
        <v>9.3699999999999992</v>
      </c>
      <c r="C2421" s="6">
        <f>TITRES_STAT!D2424</f>
        <v>9.0701999999999998</v>
      </c>
      <c r="D2421" s="6">
        <f>TITRES_STAT!E2424</f>
        <v>1307</v>
      </c>
      <c r="E2421" s="2">
        <f t="shared" si="148"/>
        <v>11950507</v>
      </c>
      <c r="F2421" s="6" t="str">
        <f t="shared" si="151"/>
        <v>BEARISH</v>
      </c>
      <c r="G2421" s="6" t="str">
        <f t="shared" si="150"/>
        <v>NEUTRAL</v>
      </c>
      <c r="H2421" s="6" t="str">
        <f t="shared" si="149"/>
        <v>CONFIRMED BEARISH</v>
      </c>
    </row>
    <row r="2422" spans="1:8" ht="13.5" x14ac:dyDescent="0.25">
      <c r="A2422" s="3">
        <f>TITRES_STAT!B2425</f>
        <v>45532</v>
      </c>
      <c r="B2422" s="6">
        <f>TITRES_STAT!C2425</f>
        <v>9.4499999999999993</v>
      </c>
      <c r="C2422" s="6">
        <f>TITRES_STAT!D2425</f>
        <v>9.1476000000000006</v>
      </c>
      <c r="D2422" s="6">
        <f>TITRES_STAT!E2425</f>
        <v>1189</v>
      </c>
      <c r="E2422" s="2">
        <f t="shared" si="148"/>
        <v>11951696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CONFIRMED BEARISH</v>
      </c>
    </row>
    <row r="2423" spans="1:8" ht="13.5" x14ac:dyDescent="0.25">
      <c r="A2423" s="3">
        <f>TITRES_STAT!B2426</f>
        <v>45533</v>
      </c>
      <c r="B2423" s="6">
        <f>TITRES_STAT!C2426</f>
        <v>9.4600000000000009</v>
      </c>
      <c r="C2423" s="6">
        <f>TITRES_STAT!D2426</f>
        <v>9.1572999999999993</v>
      </c>
      <c r="D2423" s="6">
        <f>TITRES_STAT!E2426</f>
        <v>6048</v>
      </c>
      <c r="E2423" s="2">
        <f t="shared" si="148"/>
        <v>11957744</v>
      </c>
      <c r="F2423" s="6" t="str">
        <f t="shared" si="151"/>
        <v>BULLISH</v>
      </c>
      <c r="G2423" s="6" t="str">
        <f t="shared" si="150"/>
        <v>NEUTRAL</v>
      </c>
      <c r="H2423" s="6" t="str">
        <f t="shared" si="149"/>
        <v>BULLISH DIVERGENCE</v>
      </c>
    </row>
    <row r="2424" spans="1:8" ht="13.5" x14ac:dyDescent="0.25">
      <c r="A2424" s="3">
        <f>TITRES_STAT!B2427</f>
        <v>45534</v>
      </c>
      <c r="B2424" s="6">
        <f>TITRES_STAT!C2427</f>
        <v>9.4499999999999993</v>
      </c>
      <c r="C2424" s="6">
        <f>TITRES_STAT!D2427</f>
        <v>9.1476000000000006</v>
      </c>
      <c r="D2424" s="6">
        <f>TITRES_STAT!E2427</f>
        <v>3994</v>
      </c>
      <c r="E2424" s="2">
        <f t="shared" si="148"/>
        <v>11953750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BULLISH DIVERGENCE</v>
      </c>
    </row>
    <row r="2425" spans="1:8" ht="13.5" x14ac:dyDescent="0.25">
      <c r="A2425" s="3">
        <f>TITRES_STAT!B2428</f>
        <v>45537</v>
      </c>
      <c r="B2425" s="6">
        <f>TITRES_STAT!C2428</f>
        <v>9.44</v>
      </c>
      <c r="C2425" s="6">
        <f>TITRES_STAT!D2428</f>
        <v>9.1379000000000001</v>
      </c>
      <c r="D2425" s="6">
        <f>TITRES_STAT!E2428</f>
        <v>2776</v>
      </c>
      <c r="E2425" s="2">
        <f t="shared" si="148"/>
        <v>11950974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CONFIRMED BEARISH</v>
      </c>
    </row>
    <row r="2426" spans="1:8" ht="13.5" x14ac:dyDescent="0.25">
      <c r="A2426" s="3">
        <f>TITRES_STAT!B2429</f>
        <v>45538</v>
      </c>
      <c r="B2426" s="6">
        <f>TITRES_STAT!C2429</f>
        <v>9.4</v>
      </c>
      <c r="C2426" s="6">
        <f>TITRES_STAT!D2429</f>
        <v>9.0991999999999997</v>
      </c>
      <c r="D2426" s="6">
        <f>TITRES_STAT!E2429</f>
        <v>3129</v>
      </c>
      <c r="E2426" s="2">
        <f t="shared" si="148"/>
        <v>11947845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BEARISH DIVERGENCE</v>
      </c>
    </row>
    <row r="2427" spans="1:8" ht="13.5" x14ac:dyDescent="0.25">
      <c r="A2427" s="3">
        <f>TITRES_STAT!B2430</f>
        <v>45539</v>
      </c>
      <c r="B2427" s="6">
        <f>TITRES_STAT!C2430</f>
        <v>9.36</v>
      </c>
      <c r="C2427" s="6">
        <f>TITRES_STAT!D2430</f>
        <v>9.0604999999999993</v>
      </c>
      <c r="D2427" s="6">
        <f>TITRES_STAT!E2430</f>
        <v>11245</v>
      </c>
      <c r="E2427" s="2">
        <f t="shared" si="148"/>
        <v>11936600</v>
      </c>
      <c r="F2427" s="6" t="str">
        <f t="shared" si="151"/>
        <v>BEARISH</v>
      </c>
      <c r="G2427" s="6" t="str">
        <f t="shared" si="150"/>
        <v>NEUTRAL</v>
      </c>
      <c r="H2427" s="6" t="str">
        <f t="shared" si="149"/>
        <v>CONFIRMED BEARISH</v>
      </c>
    </row>
    <row r="2428" spans="1:8" ht="13.5" x14ac:dyDescent="0.25">
      <c r="A2428" s="3">
        <f>TITRES_STAT!B2431</f>
        <v>45540</v>
      </c>
      <c r="B2428" s="6">
        <f>TITRES_STAT!C2431</f>
        <v>9.6300000000000008</v>
      </c>
      <c r="C2428" s="6">
        <f>TITRES_STAT!D2431</f>
        <v>9.3217999999999996</v>
      </c>
      <c r="D2428" s="6">
        <f>TITRES_STAT!E2431</f>
        <v>37319</v>
      </c>
      <c r="E2428" s="2">
        <f t="shared" si="148"/>
        <v>11973919</v>
      </c>
      <c r="F2428" s="6" t="str">
        <f t="shared" si="151"/>
        <v>BULLISH</v>
      </c>
      <c r="G2428" s="6" t="str">
        <f t="shared" si="150"/>
        <v>NEUTRAL</v>
      </c>
      <c r="H2428" s="6" t="str">
        <f t="shared" si="149"/>
        <v>CONFIRMED BULLISH</v>
      </c>
    </row>
    <row r="2429" spans="1:8" ht="13.5" x14ac:dyDescent="0.25">
      <c r="A2429" s="3">
        <f>TITRES_STAT!B2432</f>
        <v>45541</v>
      </c>
      <c r="B2429" s="6">
        <f>TITRES_STAT!C2432</f>
        <v>9.6</v>
      </c>
      <c r="C2429" s="6">
        <f>TITRES_STAT!D2432</f>
        <v>9.2927999999999997</v>
      </c>
      <c r="D2429" s="6">
        <f>TITRES_STAT!E2432</f>
        <v>5688</v>
      </c>
      <c r="E2429" s="2">
        <f t="shared" si="148"/>
        <v>11968231</v>
      </c>
      <c r="F2429" s="6" t="str">
        <f t="shared" si="151"/>
        <v>BULLISH</v>
      </c>
      <c r="G2429" s="6" t="str">
        <f t="shared" si="150"/>
        <v>NEUTRAL</v>
      </c>
      <c r="H2429" s="6" t="str">
        <f t="shared" si="149"/>
        <v>CONFIRMED BULLISH</v>
      </c>
    </row>
    <row r="2430" spans="1:8" ht="13.5" x14ac:dyDescent="0.25">
      <c r="A2430" s="3">
        <f>TITRES_STAT!B2433</f>
        <v>45544</v>
      </c>
      <c r="B2430" s="6">
        <f>TITRES_STAT!C2433</f>
        <v>9.81</v>
      </c>
      <c r="C2430" s="6">
        <f>TITRES_STAT!D2433</f>
        <v>9.4961000000000002</v>
      </c>
      <c r="D2430" s="6">
        <f>TITRES_STAT!E2433</f>
        <v>33999</v>
      </c>
      <c r="E2430" s="2">
        <f t="shared" si="148"/>
        <v>12002230</v>
      </c>
      <c r="F2430" s="6" t="str">
        <f t="shared" si="151"/>
        <v>BULLISH</v>
      </c>
      <c r="G2430" s="6" t="str">
        <f t="shared" si="150"/>
        <v>NEUTRAL</v>
      </c>
      <c r="H2430" s="6" t="str">
        <f t="shared" si="149"/>
        <v>CONFIRMED BULLISH</v>
      </c>
    </row>
    <row r="2431" spans="1:8" ht="13.5" x14ac:dyDescent="0.25">
      <c r="A2431" s="3">
        <f>TITRES_STAT!B2434</f>
        <v>45545</v>
      </c>
      <c r="B2431" s="6">
        <f>TITRES_STAT!C2434</f>
        <v>9.8000000000000007</v>
      </c>
      <c r="C2431" s="6">
        <f>TITRES_STAT!D2434</f>
        <v>9.4863999999999997</v>
      </c>
      <c r="D2431" s="6">
        <f>TITRES_STAT!E2434</f>
        <v>24185</v>
      </c>
      <c r="E2431" s="2">
        <f t="shared" si="148"/>
        <v>11978045</v>
      </c>
      <c r="F2431" s="6" t="str">
        <f t="shared" si="151"/>
        <v>BULLISH</v>
      </c>
      <c r="G2431" s="6" t="str">
        <f t="shared" si="150"/>
        <v>NEUTRAL</v>
      </c>
      <c r="H2431" s="6" t="str">
        <f t="shared" si="149"/>
        <v>CONFIRMED BULLISH</v>
      </c>
    </row>
    <row r="2432" spans="1:8" ht="13.5" x14ac:dyDescent="0.25">
      <c r="A2432" s="3">
        <f>TITRES_STAT!B2435</f>
        <v>45546</v>
      </c>
      <c r="B2432" s="6">
        <f>TITRES_STAT!C2435</f>
        <v>9.75</v>
      </c>
      <c r="C2432" s="6">
        <f>TITRES_STAT!D2435</f>
        <v>9.4380000000000006</v>
      </c>
      <c r="D2432" s="6">
        <f>TITRES_STAT!E2435</f>
        <v>8658</v>
      </c>
      <c r="E2432" s="2">
        <f t="shared" si="148"/>
        <v>11969387</v>
      </c>
      <c r="F2432" s="6" t="str">
        <f t="shared" si="151"/>
        <v>BULLISH</v>
      </c>
      <c r="G2432" s="6" t="str">
        <f t="shared" si="150"/>
        <v>NEUTRAL</v>
      </c>
      <c r="H2432" s="6" t="str">
        <f t="shared" si="149"/>
        <v>CONFIRMED BULLISH</v>
      </c>
    </row>
    <row r="2433" spans="1:8" ht="13.5" x14ac:dyDescent="0.25">
      <c r="A2433" s="3">
        <f>TITRES_STAT!B2436</f>
        <v>45547</v>
      </c>
      <c r="B2433" s="6">
        <f>TITRES_STAT!C2436</f>
        <v>9.74</v>
      </c>
      <c r="C2433" s="6">
        <f>TITRES_STAT!D2436</f>
        <v>9.4283000000000001</v>
      </c>
      <c r="D2433" s="6">
        <f>TITRES_STAT!E2436</f>
        <v>22554</v>
      </c>
      <c r="E2433" s="2">
        <f t="shared" si="148"/>
        <v>11946833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BEARISH DIVERGENCE</v>
      </c>
    </row>
    <row r="2434" spans="1:8" ht="13.5" x14ac:dyDescent="0.25">
      <c r="A2434" s="3">
        <f>TITRES_STAT!B2437</f>
        <v>45548</v>
      </c>
      <c r="B2434" s="6">
        <f>TITRES_STAT!C2437</f>
        <v>9.74</v>
      </c>
      <c r="C2434" s="6">
        <f>TITRES_STAT!D2437</f>
        <v>9.4283000000000001</v>
      </c>
      <c r="D2434" s="6">
        <f>TITRES_STAT!E2437</f>
        <v>6215</v>
      </c>
      <c r="E2434" s="2">
        <f t="shared" si="148"/>
        <v>11946833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BEARISH DIVERGENCE</v>
      </c>
    </row>
    <row r="2435" spans="1:8" ht="13.5" x14ac:dyDescent="0.25">
      <c r="A2435" s="3">
        <f>TITRES_STAT!B2438</f>
        <v>45551</v>
      </c>
      <c r="B2435" s="6">
        <f>TITRES_STAT!C2438</f>
        <v>9.74</v>
      </c>
      <c r="C2435" s="6">
        <f>TITRES_STAT!D2438</f>
        <v>9.4283000000000001</v>
      </c>
      <c r="D2435" s="6">
        <f>TITRES_STAT!E2438</f>
        <v>11141</v>
      </c>
      <c r="E2435" s="2">
        <f t="shared" si="148"/>
        <v>11946833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9.7899999999999991</v>
      </c>
      <c r="C2436" s="6">
        <f>TITRES_STAT!D2439</f>
        <v>9.4766999999999992</v>
      </c>
      <c r="D2436" s="6">
        <f>TITRES_STAT!E2439</f>
        <v>4074</v>
      </c>
      <c r="E2436" s="2">
        <f t="shared" ref="E2436:E2499" si="152">IF(B2436&gt;B2435, E2435+D2436, IF(B2436&lt;B2435, E2435-D2436, E2435))</f>
        <v>11950907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CONFIRMED BEARISH</v>
      </c>
    </row>
    <row r="2437" spans="1:8" ht="13.5" x14ac:dyDescent="0.25">
      <c r="A2437" s="3">
        <f>TITRES_STAT!B2440</f>
        <v>45553</v>
      </c>
      <c r="B2437" s="6">
        <f>TITRES_STAT!C2440</f>
        <v>9.7200000000000006</v>
      </c>
      <c r="C2437" s="6">
        <f>TITRES_STAT!D2440</f>
        <v>9.4090000000000007</v>
      </c>
      <c r="D2437" s="6">
        <f>TITRES_STAT!E2440</f>
        <v>14162</v>
      </c>
      <c r="E2437" s="2">
        <f t="shared" si="152"/>
        <v>11936745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CONFIRMED BEARISH</v>
      </c>
    </row>
    <row r="2438" spans="1:8" ht="13.5" x14ac:dyDescent="0.25">
      <c r="A2438" s="3">
        <f>TITRES_STAT!B2441</f>
        <v>45554</v>
      </c>
      <c r="B2438" s="6">
        <f>TITRES_STAT!C2441</f>
        <v>9.69</v>
      </c>
      <c r="C2438" s="6">
        <f>TITRES_STAT!D2441</f>
        <v>9.3798999999999992</v>
      </c>
      <c r="D2438" s="6">
        <f>TITRES_STAT!E2441</f>
        <v>28667</v>
      </c>
      <c r="E2438" s="2">
        <f t="shared" si="152"/>
        <v>11908078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9.69</v>
      </c>
      <c r="C2439" s="6">
        <f>TITRES_STAT!D2442</f>
        <v>9.3798999999999992</v>
      </c>
      <c r="D2439" s="6">
        <f>TITRES_STAT!E2442</f>
        <v>3955</v>
      </c>
      <c r="E2439" s="2">
        <f t="shared" si="152"/>
        <v>11908078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BEARISH</v>
      </c>
    </row>
    <row r="2440" spans="1:8" ht="13.5" x14ac:dyDescent="0.25">
      <c r="A2440" s="3">
        <f>TITRES_STAT!B2443</f>
        <v>45558</v>
      </c>
      <c r="B2440" s="6">
        <f>TITRES_STAT!C2443</f>
        <v>9.6</v>
      </c>
      <c r="C2440" s="6">
        <f>TITRES_STAT!D2443</f>
        <v>9.2927999999999997</v>
      </c>
      <c r="D2440" s="6">
        <f>TITRES_STAT!E2443</f>
        <v>11300</v>
      </c>
      <c r="E2440" s="2">
        <f t="shared" si="152"/>
        <v>11896778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CONFIRMED BEARISH</v>
      </c>
    </row>
    <row r="2441" spans="1:8" ht="13.5" x14ac:dyDescent="0.25">
      <c r="A2441" s="3">
        <f>TITRES_STAT!B2444</f>
        <v>45559</v>
      </c>
      <c r="B2441" s="6">
        <f>TITRES_STAT!C2444</f>
        <v>9.6999999999999993</v>
      </c>
      <c r="C2441" s="6">
        <f>TITRES_STAT!D2444</f>
        <v>9.3895999999999997</v>
      </c>
      <c r="D2441" s="6">
        <f>TITRES_STAT!E2444</f>
        <v>13384</v>
      </c>
      <c r="E2441" s="2">
        <f t="shared" si="152"/>
        <v>11910162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45560</v>
      </c>
      <c r="B2442" s="6">
        <f>TITRES_STAT!C2445</f>
        <v>9.84</v>
      </c>
      <c r="C2442" s="6">
        <f>TITRES_STAT!D2445</f>
        <v>9.5251000000000001</v>
      </c>
      <c r="D2442" s="6">
        <f>TITRES_STAT!E2445</f>
        <v>30167</v>
      </c>
      <c r="E2442" s="2">
        <f t="shared" si="152"/>
        <v>11940329</v>
      </c>
      <c r="F2442" s="6" t="str">
        <f t="shared" si="155"/>
        <v>BULLISH</v>
      </c>
      <c r="G2442" s="6" t="str">
        <f t="shared" si="154"/>
        <v>NEUTRAL</v>
      </c>
      <c r="H2442" s="6" t="str">
        <f t="shared" si="153"/>
        <v>CONFIRMED BULLISH</v>
      </c>
    </row>
    <row r="2443" spans="1:8" ht="13.5" x14ac:dyDescent="0.25">
      <c r="A2443" s="3">
        <f>TITRES_STAT!B2446</f>
        <v>45561</v>
      </c>
      <c r="B2443" s="6">
        <f>TITRES_STAT!C2446</f>
        <v>9.9</v>
      </c>
      <c r="C2443" s="6">
        <f>TITRES_STAT!D2446</f>
        <v>9.5831999999999997</v>
      </c>
      <c r="D2443" s="6">
        <f>TITRES_STAT!E2446</f>
        <v>23783</v>
      </c>
      <c r="E2443" s="2">
        <f t="shared" si="152"/>
        <v>11964112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10.029999999999999</v>
      </c>
      <c r="C2444" s="6">
        <f>TITRES_STAT!D2447</f>
        <v>9.7089999999999996</v>
      </c>
      <c r="D2444" s="6">
        <f>TITRES_STAT!E2447</f>
        <v>54556</v>
      </c>
      <c r="E2444" s="2">
        <f t="shared" si="152"/>
        <v>12018668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CONFIRMED BULLISH</v>
      </c>
    </row>
    <row r="2445" spans="1:8" ht="13.5" x14ac:dyDescent="0.25">
      <c r="A2445" s="3">
        <f>TITRES_STAT!B2448</f>
        <v>45565</v>
      </c>
      <c r="B2445" s="6">
        <f>TITRES_STAT!C2448</f>
        <v>10.1</v>
      </c>
      <c r="C2445" s="6">
        <f>TITRES_STAT!D2448</f>
        <v>9.7767999999999997</v>
      </c>
      <c r="D2445" s="6">
        <f>TITRES_STAT!E2448</f>
        <v>26026</v>
      </c>
      <c r="E2445" s="2">
        <f t="shared" si="152"/>
        <v>12044694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CONFIRMED BULLISH</v>
      </c>
    </row>
    <row r="2446" spans="1:8" ht="13.5" x14ac:dyDescent="0.25">
      <c r="A2446" s="3">
        <f>TITRES_STAT!B2449</f>
        <v>45566</v>
      </c>
      <c r="B2446" s="6">
        <f>TITRES_STAT!C2449</f>
        <v>10.3</v>
      </c>
      <c r="C2446" s="6">
        <f>TITRES_STAT!D2449</f>
        <v>9.9703999999999997</v>
      </c>
      <c r="D2446" s="6">
        <f>TITRES_STAT!E2449</f>
        <v>88820</v>
      </c>
      <c r="E2446" s="2">
        <f t="shared" si="152"/>
        <v>12133514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10.24</v>
      </c>
      <c r="C2447" s="6">
        <f>TITRES_STAT!D2450</f>
        <v>9.9123000000000001</v>
      </c>
      <c r="D2447" s="6">
        <f>TITRES_STAT!E2450</f>
        <v>20961</v>
      </c>
      <c r="E2447" s="2">
        <f t="shared" si="152"/>
        <v>12112553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10.220000000000001</v>
      </c>
      <c r="C2448" s="6">
        <f>TITRES_STAT!D2451</f>
        <v>9.8930000000000007</v>
      </c>
      <c r="D2448" s="6">
        <f>TITRES_STAT!E2451</f>
        <v>36350</v>
      </c>
      <c r="E2448" s="2">
        <f t="shared" si="152"/>
        <v>12076203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CONFIRMED BULLISH</v>
      </c>
    </row>
    <row r="2449" spans="1:8" ht="13.5" x14ac:dyDescent="0.25">
      <c r="A2449" s="3">
        <f>TITRES_STAT!B2452</f>
        <v>45569</v>
      </c>
      <c r="B2449" s="6">
        <f>TITRES_STAT!C2452</f>
        <v>10.19</v>
      </c>
      <c r="C2449" s="6">
        <f>TITRES_STAT!D2452</f>
        <v>9.8638999999999992</v>
      </c>
      <c r="D2449" s="6">
        <f>TITRES_STAT!E2452</f>
        <v>48298</v>
      </c>
      <c r="E2449" s="2">
        <f t="shared" si="152"/>
        <v>12027905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CONFIRMED BULLISH</v>
      </c>
    </row>
    <row r="2450" spans="1:8" ht="13.5" x14ac:dyDescent="0.25">
      <c r="A2450" s="3">
        <f>TITRES_STAT!B2453</f>
        <v>45572</v>
      </c>
      <c r="B2450" s="6">
        <f>TITRES_STAT!C2453</f>
        <v>10.1</v>
      </c>
      <c r="C2450" s="6">
        <f>TITRES_STAT!D2453</f>
        <v>9.7767999999999997</v>
      </c>
      <c r="D2450" s="6">
        <f>TITRES_STAT!E2453</f>
        <v>21064</v>
      </c>
      <c r="E2450" s="2">
        <f t="shared" si="152"/>
        <v>12006841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45573</v>
      </c>
      <c r="B2451" s="6">
        <f>TITRES_STAT!C2454</f>
        <v>10.15</v>
      </c>
      <c r="C2451" s="6">
        <f>TITRES_STAT!D2454</f>
        <v>9.8252000000000006</v>
      </c>
      <c r="D2451" s="6">
        <f>TITRES_STAT!E2454</f>
        <v>69172</v>
      </c>
      <c r="E2451" s="2">
        <f t="shared" si="152"/>
        <v>12076013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10.18</v>
      </c>
      <c r="C2452" s="6">
        <f>TITRES_STAT!D2455</f>
        <v>9.8542000000000005</v>
      </c>
      <c r="D2452" s="6">
        <f>TITRES_STAT!E2455</f>
        <v>20657</v>
      </c>
      <c r="E2452" s="2">
        <f t="shared" si="152"/>
        <v>12096670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10.3</v>
      </c>
      <c r="C2453" s="6">
        <f>TITRES_STAT!D2456</f>
        <v>9.9703999999999997</v>
      </c>
      <c r="D2453" s="6">
        <f>TITRES_STAT!E2456</f>
        <v>22309</v>
      </c>
      <c r="E2453" s="2">
        <f t="shared" si="152"/>
        <v>12118979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CONFIRMED BULLISH</v>
      </c>
    </row>
    <row r="2454" spans="1:8" ht="13.5" x14ac:dyDescent="0.25">
      <c r="A2454" s="3">
        <f>TITRES_STAT!B2457</f>
        <v>45576</v>
      </c>
      <c r="B2454" s="6">
        <f>TITRES_STAT!C2457</f>
        <v>10.4</v>
      </c>
      <c r="C2454" s="6">
        <f>TITRES_STAT!D2457</f>
        <v>10.0672</v>
      </c>
      <c r="D2454" s="6">
        <f>TITRES_STAT!E2457</f>
        <v>100109</v>
      </c>
      <c r="E2454" s="2">
        <f t="shared" si="152"/>
        <v>12219088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CONFIRMED BULLISH</v>
      </c>
    </row>
    <row r="2455" spans="1:8" ht="13.5" x14ac:dyDescent="0.25">
      <c r="A2455" s="3">
        <f>TITRES_STAT!B2458</f>
        <v>45579</v>
      </c>
      <c r="B2455" s="6">
        <f>TITRES_STAT!C2458</f>
        <v>10.36</v>
      </c>
      <c r="C2455" s="6">
        <f>TITRES_STAT!D2458</f>
        <v>10.028499999999999</v>
      </c>
      <c r="D2455" s="6">
        <f>TITRES_STAT!E2458</f>
        <v>5011</v>
      </c>
      <c r="E2455" s="2">
        <f t="shared" si="152"/>
        <v>12214077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10.1</v>
      </c>
      <c r="C2456" s="6">
        <f>TITRES_STAT!D2459</f>
        <v>9.7767999999999997</v>
      </c>
      <c r="D2456" s="6">
        <f>TITRES_STAT!E2459</f>
        <v>40556</v>
      </c>
      <c r="E2456" s="2">
        <f t="shared" si="152"/>
        <v>12173521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BULLISH DIVERGENCE</v>
      </c>
    </row>
    <row r="2457" spans="1:8" ht="13.5" x14ac:dyDescent="0.25">
      <c r="A2457" s="3">
        <f>TITRES_STAT!B2460</f>
        <v>45582</v>
      </c>
      <c r="B2457" s="6">
        <f>TITRES_STAT!C2460</f>
        <v>10.220000000000001</v>
      </c>
      <c r="C2457" s="6">
        <f>TITRES_STAT!D2460</f>
        <v>9.8930000000000007</v>
      </c>
      <c r="D2457" s="6">
        <f>TITRES_STAT!E2460</f>
        <v>45209</v>
      </c>
      <c r="E2457" s="2">
        <f t="shared" si="152"/>
        <v>12218730</v>
      </c>
      <c r="F2457" s="6" t="str">
        <f t="shared" si="155"/>
        <v>BULLISH</v>
      </c>
      <c r="G2457" s="6" t="str">
        <f t="shared" si="154"/>
        <v>NEUTRAL</v>
      </c>
      <c r="H2457" s="6" t="str">
        <f t="shared" si="153"/>
        <v>CONFIRMED BULLISH</v>
      </c>
    </row>
    <row r="2458" spans="1:8" ht="13.5" x14ac:dyDescent="0.25">
      <c r="A2458" s="3">
        <f>TITRES_STAT!B2461</f>
        <v>45583</v>
      </c>
      <c r="B2458" s="6">
        <f>TITRES_STAT!C2461</f>
        <v>10.25</v>
      </c>
      <c r="C2458" s="6">
        <f>TITRES_STAT!D2461</f>
        <v>9.9220000000000006</v>
      </c>
      <c r="D2458" s="6">
        <f>TITRES_STAT!E2461</f>
        <v>18331</v>
      </c>
      <c r="E2458" s="2">
        <f t="shared" si="152"/>
        <v>12237061</v>
      </c>
      <c r="F2458" s="6" t="str">
        <f t="shared" si="155"/>
        <v>BULLISH</v>
      </c>
      <c r="G2458" s="6" t="str">
        <f t="shared" si="154"/>
        <v>NEUTRAL</v>
      </c>
      <c r="H2458" s="6" t="str">
        <f t="shared" si="153"/>
        <v>BULLISH DIVERGENCE</v>
      </c>
    </row>
    <row r="2459" spans="1:8" ht="13.5" x14ac:dyDescent="0.25">
      <c r="A2459" s="3">
        <f>TITRES_STAT!B2462</f>
        <v>45586</v>
      </c>
      <c r="B2459" s="6">
        <f>TITRES_STAT!C2462</f>
        <v>10.3</v>
      </c>
      <c r="C2459" s="6">
        <f>TITRES_STAT!D2462</f>
        <v>9.9703999999999997</v>
      </c>
      <c r="D2459" s="6">
        <f>TITRES_STAT!E2462</f>
        <v>14978</v>
      </c>
      <c r="E2459" s="2">
        <f t="shared" si="152"/>
        <v>12252039</v>
      </c>
      <c r="F2459" s="6" t="str">
        <f t="shared" si="155"/>
        <v>BULLISH</v>
      </c>
      <c r="G2459" s="6" t="str">
        <f t="shared" si="154"/>
        <v>NEUTRAL</v>
      </c>
      <c r="H2459" s="6" t="str">
        <f t="shared" si="153"/>
        <v>BULLISH DIVERGENCE</v>
      </c>
    </row>
    <row r="2460" spans="1:8" ht="13.5" x14ac:dyDescent="0.25">
      <c r="A2460" s="3">
        <f>TITRES_STAT!B2463</f>
        <v>45587</v>
      </c>
      <c r="B2460" s="6">
        <f>TITRES_STAT!C2463</f>
        <v>10.36</v>
      </c>
      <c r="C2460" s="6">
        <f>TITRES_STAT!D2463</f>
        <v>10.028499999999999</v>
      </c>
      <c r="D2460" s="6">
        <f>TITRES_STAT!E2463</f>
        <v>5705</v>
      </c>
      <c r="E2460" s="2">
        <f t="shared" si="152"/>
        <v>12257744</v>
      </c>
      <c r="F2460" s="6" t="str">
        <f t="shared" si="155"/>
        <v>BULLISH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45588</v>
      </c>
      <c r="B2461" s="6">
        <f>TITRES_STAT!C2464</f>
        <v>10.3</v>
      </c>
      <c r="C2461" s="6">
        <f>TITRES_STAT!D2464</f>
        <v>9.9703999999999997</v>
      </c>
      <c r="D2461" s="6">
        <f>TITRES_STAT!E2464</f>
        <v>23810</v>
      </c>
      <c r="E2461" s="2">
        <f t="shared" si="152"/>
        <v>12233934</v>
      </c>
      <c r="F2461" s="6" t="str">
        <f t="shared" si="155"/>
        <v>BULLISH</v>
      </c>
      <c r="G2461" s="6" t="str">
        <f t="shared" si="154"/>
        <v>NEUTRAL</v>
      </c>
      <c r="H2461" s="6" t="str">
        <f t="shared" si="153"/>
        <v>CONFIRMED BULLISH</v>
      </c>
    </row>
    <row r="2462" spans="1:8" ht="13.5" x14ac:dyDescent="0.25">
      <c r="A2462" s="3">
        <f>TITRES_STAT!B2465</f>
        <v>45589</v>
      </c>
      <c r="B2462" s="6">
        <f>TITRES_STAT!C2465</f>
        <v>10.39</v>
      </c>
      <c r="C2462" s="6">
        <f>TITRES_STAT!D2465</f>
        <v>10.057499999999999</v>
      </c>
      <c r="D2462" s="6">
        <f>TITRES_STAT!E2465</f>
        <v>13699</v>
      </c>
      <c r="E2462" s="2">
        <f t="shared" si="152"/>
        <v>12247633</v>
      </c>
      <c r="F2462" s="6" t="str">
        <f t="shared" si="155"/>
        <v>BULLISH</v>
      </c>
      <c r="G2462" s="6" t="str">
        <f t="shared" si="154"/>
        <v>NEUTRAL</v>
      </c>
      <c r="H2462" s="6" t="str">
        <f t="shared" si="153"/>
        <v>CONFIRMED BULLISH</v>
      </c>
    </row>
    <row r="2463" spans="1:8" ht="13.5" x14ac:dyDescent="0.25">
      <c r="A2463" s="3">
        <f>TITRES_STAT!B2466</f>
        <v>45590</v>
      </c>
      <c r="B2463" s="6">
        <f>TITRES_STAT!C2466</f>
        <v>10.199999999999999</v>
      </c>
      <c r="C2463" s="6">
        <f>TITRES_STAT!D2466</f>
        <v>9.8735999999999997</v>
      </c>
      <c r="D2463" s="6">
        <f>TITRES_STAT!E2466</f>
        <v>66531</v>
      </c>
      <c r="E2463" s="2">
        <f t="shared" si="152"/>
        <v>12181102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10.23</v>
      </c>
      <c r="C2464" s="6">
        <f>TITRES_STAT!D2467</f>
        <v>9.9025999999999996</v>
      </c>
      <c r="D2464" s="6">
        <f>TITRES_STAT!E2467</f>
        <v>33093</v>
      </c>
      <c r="E2464" s="2">
        <f t="shared" si="152"/>
        <v>12214195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10.220000000000001</v>
      </c>
      <c r="C2465" s="6">
        <f>TITRES_STAT!D2468</f>
        <v>9.8930000000000007</v>
      </c>
      <c r="D2465" s="6">
        <f>TITRES_STAT!E2468</f>
        <v>7036</v>
      </c>
      <c r="E2465" s="2">
        <f t="shared" si="152"/>
        <v>12207159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10.11</v>
      </c>
      <c r="C2466" s="6">
        <f>TITRES_STAT!D2469</f>
        <v>9.7865000000000002</v>
      </c>
      <c r="D2466" s="6">
        <f>TITRES_STAT!E2469</f>
        <v>28892</v>
      </c>
      <c r="E2466" s="2">
        <f t="shared" si="152"/>
        <v>12178267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CONFIRMED BEARISH</v>
      </c>
    </row>
    <row r="2467" spans="1:8" ht="13.5" x14ac:dyDescent="0.25">
      <c r="A2467" s="3">
        <f>TITRES_STAT!B2470</f>
        <v>45596</v>
      </c>
      <c r="B2467" s="6">
        <f>TITRES_STAT!C2470</f>
        <v>10.15</v>
      </c>
      <c r="C2467" s="6">
        <f>TITRES_STAT!D2470</f>
        <v>9.8252000000000006</v>
      </c>
      <c r="D2467" s="6">
        <f>TITRES_STAT!E2470</f>
        <v>16802</v>
      </c>
      <c r="E2467" s="2">
        <f t="shared" si="152"/>
        <v>12195069</v>
      </c>
      <c r="F2467" s="6" t="str">
        <f t="shared" si="155"/>
        <v>BEARISH</v>
      </c>
      <c r="G2467" s="6" t="str">
        <f t="shared" si="154"/>
        <v>NEUTRAL</v>
      </c>
      <c r="H2467" s="6" t="str">
        <f t="shared" si="153"/>
        <v>CONFIRMED BEARISH</v>
      </c>
    </row>
    <row r="2468" spans="1:8" ht="13.5" x14ac:dyDescent="0.25">
      <c r="A2468" s="3">
        <f>TITRES_STAT!B2471</f>
        <v>45597</v>
      </c>
      <c r="B2468" s="6">
        <f>TITRES_STAT!C2471</f>
        <v>10.18</v>
      </c>
      <c r="C2468" s="6">
        <f>TITRES_STAT!D2471</f>
        <v>9.8542000000000005</v>
      </c>
      <c r="D2468" s="6">
        <f>TITRES_STAT!E2471</f>
        <v>5778</v>
      </c>
      <c r="E2468" s="2">
        <f t="shared" si="152"/>
        <v>12200847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BULLISH DIVERGENCE</v>
      </c>
    </row>
    <row r="2469" spans="1:8" ht="13.5" x14ac:dyDescent="0.25">
      <c r="A2469" s="3">
        <f>TITRES_STAT!B2472</f>
        <v>45600</v>
      </c>
      <c r="B2469" s="6">
        <f>TITRES_STAT!C2472</f>
        <v>10.15</v>
      </c>
      <c r="C2469" s="6">
        <f>TITRES_STAT!D2472</f>
        <v>9.8252000000000006</v>
      </c>
      <c r="D2469" s="6">
        <f>TITRES_STAT!E2472</f>
        <v>5540</v>
      </c>
      <c r="E2469" s="2">
        <f t="shared" si="152"/>
        <v>12195307</v>
      </c>
      <c r="F2469" s="6" t="str">
        <f t="shared" si="155"/>
        <v>BEARISH</v>
      </c>
      <c r="G2469" s="6" t="str">
        <f t="shared" si="154"/>
        <v>NEUTRAL</v>
      </c>
      <c r="H2469" s="6" t="str">
        <f t="shared" si="153"/>
        <v>CONFIRMED BEARISH</v>
      </c>
    </row>
    <row r="2470" spans="1:8" ht="13.5" x14ac:dyDescent="0.25">
      <c r="A2470" s="3">
        <f>TITRES_STAT!B2473</f>
        <v>45601</v>
      </c>
      <c r="B2470" s="6">
        <f>TITRES_STAT!C2473</f>
        <v>10.119999999999999</v>
      </c>
      <c r="C2470" s="6">
        <f>TITRES_STAT!D2473</f>
        <v>9.7962000000000007</v>
      </c>
      <c r="D2470" s="6">
        <f>TITRES_STAT!E2473</f>
        <v>20565</v>
      </c>
      <c r="E2470" s="2">
        <f t="shared" si="152"/>
        <v>12174742</v>
      </c>
      <c r="F2470" s="6" t="str">
        <f t="shared" si="155"/>
        <v>BEARISH</v>
      </c>
      <c r="G2470" s="6" t="str">
        <f t="shared" si="154"/>
        <v>NEUTRAL</v>
      </c>
      <c r="H2470" s="6" t="str">
        <f t="shared" si="153"/>
        <v>CONFIRMED BEARISH</v>
      </c>
    </row>
    <row r="2471" spans="1:8" ht="13.5" x14ac:dyDescent="0.25">
      <c r="A2471" s="3">
        <f>TITRES_STAT!B2474</f>
        <v>45602</v>
      </c>
      <c r="B2471" s="6">
        <f>TITRES_STAT!C2474</f>
        <v>10</v>
      </c>
      <c r="C2471" s="6">
        <f>TITRES_STAT!D2474</f>
        <v>9.68</v>
      </c>
      <c r="D2471" s="6">
        <f>TITRES_STAT!E2474</f>
        <v>28471</v>
      </c>
      <c r="E2471" s="2">
        <f t="shared" si="152"/>
        <v>12146271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CONFIRMED BEARISH</v>
      </c>
    </row>
    <row r="2472" spans="1:8" ht="13.5" x14ac:dyDescent="0.25">
      <c r="A2472" s="3">
        <f>TITRES_STAT!B2475</f>
        <v>45603</v>
      </c>
      <c r="B2472" s="6">
        <f>TITRES_STAT!C2475</f>
        <v>10</v>
      </c>
      <c r="C2472" s="6">
        <f>TITRES_STAT!D2475</f>
        <v>9.68</v>
      </c>
      <c r="D2472" s="6">
        <f>TITRES_STAT!E2475</f>
        <v>20633</v>
      </c>
      <c r="E2472" s="2">
        <f t="shared" si="152"/>
        <v>12146271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CONFIRMED BEARISH</v>
      </c>
    </row>
    <row r="2473" spans="1:8" ht="13.5" x14ac:dyDescent="0.25">
      <c r="A2473" s="3">
        <f>TITRES_STAT!B2476</f>
        <v>45604</v>
      </c>
      <c r="B2473" s="6">
        <f>TITRES_STAT!C2476</f>
        <v>9.98</v>
      </c>
      <c r="C2473" s="6">
        <f>TITRES_STAT!D2476</f>
        <v>9.6606000000000005</v>
      </c>
      <c r="D2473" s="6">
        <f>TITRES_STAT!E2476</f>
        <v>14905</v>
      </c>
      <c r="E2473" s="2">
        <f t="shared" si="152"/>
        <v>12131366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9.9</v>
      </c>
      <c r="C2474" s="6">
        <f>TITRES_STAT!D2477</f>
        <v>9.5831999999999997</v>
      </c>
      <c r="D2474" s="6">
        <f>TITRES_STAT!E2477</f>
        <v>25718</v>
      </c>
      <c r="E2474" s="2">
        <f t="shared" si="152"/>
        <v>12105648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9.9700000000000006</v>
      </c>
      <c r="C2475" s="6">
        <f>TITRES_STAT!D2478</f>
        <v>9.6509999999999998</v>
      </c>
      <c r="D2475" s="6">
        <f>TITRES_STAT!E2478</f>
        <v>14410</v>
      </c>
      <c r="E2475" s="2">
        <f t="shared" si="152"/>
        <v>12120058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10</v>
      </c>
      <c r="C2476" s="6">
        <f>TITRES_STAT!D2479</f>
        <v>9.68</v>
      </c>
      <c r="D2476" s="6">
        <f>TITRES_STAT!E2479</f>
        <v>19682</v>
      </c>
      <c r="E2476" s="2">
        <f t="shared" si="152"/>
        <v>12139740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10.119999999999999</v>
      </c>
      <c r="C2477" s="6">
        <f>TITRES_STAT!D2480</f>
        <v>9.7962000000000007</v>
      </c>
      <c r="D2477" s="6">
        <f>TITRES_STAT!E2480</f>
        <v>7164</v>
      </c>
      <c r="E2477" s="2">
        <f t="shared" si="152"/>
        <v>12146904</v>
      </c>
      <c r="F2477" s="6" t="str">
        <f t="shared" si="155"/>
        <v>BULLISH</v>
      </c>
      <c r="G2477" s="6" t="str">
        <f t="shared" si="154"/>
        <v>NEUTRAL</v>
      </c>
      <c r="H2477" s="6" t="str">
        <f t="shared" si="153"/>
        <v>CONFIRMED BULLISH</v>
      </c>
    </row>
    <row r="2478" spans="1:8" ht="13.5" x14ac:dyDescent="0.25">
      <c r="A2478" s="3">
        <f>TITRES_STAT!B2481</f>
        <v>45611</v>
      </c>
      <c r="B2478" s="6">
        <f>TITRES_STAT!C2481</f>
        <v>10.14</v>
      </c>
      <c r="C2478" s="6">
        <f>TITRES_STAT!D2481</f>
        <v>9.8155000000000001</v>
      </c>
      <c r="D2478" s="6">
        <f>TITRES_STAT!E2481</f>
        <v>10974</v>
      </c>
      <c r="E2478" s="2">
        <f t="shared" si="152"/>
        <v>12157878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CONFIRMED BULLISH</v>
      </c>
    </row>
    <row r="2479" spans="1:8" ht="13.5" x14ac:dyDescent="0.25">
      <c r="A2479" s="3">
        <f>TITRES_STAT!B2482</f>
        <v>45614</v>
      </c>
      <c r="B2479" s="6">
        <f>TITRES_STAT!C2482</f>
        <v>10.119999999999999</v>
      </c>
      <c r="C2479" s="6">
        <f>TITRES_STAT!D2482</f>
        <v>9.7962000000000007</v>
      </c>
      <c r="D2479" s="6">
        <f>TITRES_STAT!E2482</f>
        <v>4328</v>
      </c>
      <c r="E2479" s="2">
        <f t="shared" si="152"/>
        <v>12153550</v>
      </c>
      <c r="F2479" s="6" t="str">
        <f t="shared" si="155"/>
        <v>BULLISH</v>
      </c>
      <c r="G2479" s="6" t="str">
        <f t="shared" si="154"/>
        <v>NEUTRAL</v>
      </c>
      <c r="H2479" s="6" t="str">
        <f t="shared" si="153"/>
        <v>CONFIRMED BULLISH</v>
      </c>
    </row>
    <row r="2480" spans="1:8" ht="13.5" x14ac:dyDescent="0.25">
      <c r="A2480" s="3">
        <f>TITRES_STAT!B2483</f>
        <v>45615</v>
      </c>
      <c r="B2480" s="6">
        <f>TITRES_STAT!C2483</f>
        <v>10.1</v>
      </c>
      <c r="C2480" s="6">
        <f>TITRES_STAT!D2483</f>
        <v>9.7767999999999997</v>
      </c>
      <c r="D2480" s="6">
        <f>TITRES_STAT!E2483</f>
        <v>3780</v>
      </c>
      <c r="E2480" s="2">
        <f t="shared" si="152"/>
        <v>12149770</v>
      </c>
      <c r="F2480" s="6" t="str">
        <f t="shared" si="155"/>
        <v>BULLISH</v>
      </c>
      <c r="G2480" s="6" t="str">
        <f t="shared" si="154"/>
        <v>NEUTRAL</v>
      </c>
      <c r="H2480" s="6" t="str">
        <f t="shared" si="153"/>
        <v>CONFIRMED BULLISH</v>
      </c>
    </row>
    <row r="2481" spans="1:8" ht="13.5" x14ac:dyDescent="0.25">
      <c r="A2481" s="3">
        <f>TITRES_STAT!B2484</f>
        <v>45616</v>
      </c>
      <c r="B2481" s="6">
        <f>TITRES_STAT!C2484</f>
        <v>10.09</v>
      </c>
      <c r="C2481" s="6">
        <f>TITRES_STAT!D2484</f>
        <v>9.7670999999999992</v>
      </c>
      <c r="D2481" s="6">
        <f>TITRES_STAT!E2484</f>
        <v>4071</v>
      </c>
      <c r="E2481" s="2">
        <f t="shared" si="152"/>
        <v>12145699</v>
      </c>
      <c r="F2481" s="6" t="str">
        <f t="shared" si="155"/>
        <v>BULLISH</v>
      </c>
      <c r="G2481" s="6" t="str">
        <f t="shared" si="154"/>
        <v>NEUTRAL</v>
      </c>
      <c r="H2481" s="6" t="str">
        <f t="shared" si="153"/>
        <v>CONFIRMED BULLISH</v>
      </c>
    </row>
    <row r="2482" spans="1:8" ht="13.5" x14ac:dyDescent="0.25">
      <c r="A2482" s="3">
        <f>TITRES_STAT!B2485</f>
        <v>45617</v>
      </c>
      <c r="B2482" s="6">
        <f>TITRES_STAT!C2485</f>
        <v>10.050000000000001</v>
      </c>
      <c r="C2482" s="6">
        <f>TITRES_STAT!D2485</f>
        <v>9.7284000000000006</v>
      </c>
      <c r="D2482" s="6">
        <f>TITRES_STAT!E2485</f>
        <v>16389</v>
      </c>
      <c r="E2482" s="2">
        <f t="shared" si="152"/>
        <v>12129310</v>
      </c>
      <c r="F2482" s="6" t="str">
        <f t="shared" si="155"/>
        <v>BEARISH</v>
      </c>
      <c r="G2482" s="6" t="str">
        <f t="shared" si="154"/>
        <v>NEUTRAL</v>
      </c>
      <c r="H2482" s="6" t="str">
        <f t="shared" si="153"/>
        <v>CONFIRMED BEARISH</v>
      </c>
    </row>
    <row r="2483" spans="1:8" ht="13.5" x14ac:dyDescent="0.25">
      <c r="A2483" s="3">
        <f>TITRES_STAT!B2486</f>
        <v>45618</v>
      </c>
      <c r="B2483" s="6">
        <f>TITRES_STAT!C2486</f>
        <v>10.07</v>
      </c>
      <c r="C2483" s="6">
        <f>TITRES_STAT!D2486</f>
        <v>9.7477999999999998</v>
      </c>
      <c r="D2483" s="6">
        <f>TITRES_STAT!E2486</f>
        <v>19425</v>
      </c>
      <c r="E2483" s="2">
        <f t="shared" si="152"/>
        <v>12148735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10.029999999999999</v>
      </c>
      <c r="C2484" s="6">
        <f>TITRES_STAT!D2487</f>
        <v>9.7089999999999996</v>
      </c>
      <c r="D2484" s="6">
        <f>TITRES_STAT!E2487</f>
        <v>14359</v>
      </c>
      <c r="E2484" s="2">
        <f t="shared" si="152"/>
        <v>12134376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10.09</v>
      </c>
      <c r="C2485" s="6">
        <f>TITRES_STAT!D2488</f>
        <v>9.7670999999999992</v>
      </c>
      <c r="D2485" s="6">
        <f>TITRES_STAT!E2488</f>
        <v>33548</v>
      </c>
      <c r="E2485" s="2">
        <f t="shared" si="152"/>
        <v>12167924</v>
      </c>
      <c r="F2485" s="6" t="str">
        <f t="shared" si="155"/>
        <v>BULLISH</v>
      </c>
      <c r="G2485" s="6" t="str">
        <f t="shared" si="154"/>
        <v>NEUTRAL</v>
      </c>
      <c r="H2485" s="6" t="str">
        <f t="shared" si="153"/>
        <v>BULLISH DIVERGENCE</v>
      </c>
    </row>
    <row r="2486" spans="1:8" ht="13.5" x14ac:dyDescent="0.25">
      <c r="A2486" s="3">
        <f>TITRES_STAT!B2489</f>
        <v>45623</v>
      </c>
      <c r="B2486" s="6">
        <f>TITRES_STAT!C2489</f>
        <v>10.08</v>
      </c>
      <c r="C2486" s="6">
        <f>TITRES_STAT!D2489</f>
        <v>9.7574000000000005</v>
      </c>
      <c r="D2486" s="6">
        <f>TITRES_STAT!E2489</f>
        <v>16268</v>
      </c>
      <c r="E2486" s="2">
        <f t="shared" si="152"/>
        <v>12151656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BULLISH DIVERGENCE</v>
      </c>
    </row>
    <row r="2487" spans="1:8" ht="13.5" x14ac:dyDescent="0.25">
      <c r="A2487" s="3">
        <f>TITRES_STAT!B2490</f>
        <v>45624</v>
      </c>
      <c r="B2487" s="6">
        <f>TITRES_STAT!C2490</f>
        <v>10.07</v>
      </c>
      <c r="C2487" s="6">
        <f>TITRES_STAT!D2490</f>
        <v>9.7477999999999998</v>
      </c>
      <c r="D2487" s="6">
        <f>TITRES_STAT!E2490</f>
        <v>6806</v>
      </c>
      <c r="E2487" s="2">
        <f t="shared" si="152"/>
        <v>12144850</v>
      </c>
      <c r="F2487" s="6" t="str">
        <f t="shared" si="155"/>
        <v>BULLISH</v>
      </c>
      <c r="G2487" s="6" t="str">
        <f t="shared" si="154"/>
        <v>NEUTRAL</v>
      </c>
      <c r="H2487" s="6" t="str">
        <f t="shared" si="153"/>
        <v>CONFIRMED BULLISH</v>
      </c>
    </row>
    <row r="2488" spans="1:8" ht="13.5" x14ac:dyDescent="0.25">
      <c r="A2488" s="3">
        <f>TITRES_STAT!B2491</f>
        <v>45625</v>
      </c>
      <c r="B2488" s="6">
        <f>TITRES_STAT!C2491</f>
        <v>10.039999999999999</v>
      </c>
      <c r="C2488" s="6">
        <f>TITRES_STAT!D2491</f>
        <v>9.7187000000000001</v>
      </c>
      <c r="D2488" s="6">
        <f>TITRES_STAT!E2491</f>
        <v>17675</v>
      </c>
      <c r="E2488" s="2">
        <f t="shared" si="152"/>
        <v>12127175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45628</v>
      </c>
      <c r="B2489" s="6">
        <f>TITRES_STAT!C2492</f>
        <v>10.050000000000001</v>
      </c>
      <c r="C2489" s="6">
        <f>TITRES_STAT!D2492</f>
        <v>9.7284000000000006</v>
      </c>
      <c r="D2489" s="6">
        <f>TITRES_STAT!E2492</f>
        <v>20290</v>
      </c>
      <c r="E2489" s="2">
        <f t="shared" si="152"/>
        <v>12147465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CONFIRMED BULLISH</v>
      </c>
    </row>
    <row r="2490" spans="1:8" ht="13.5" x14ac:dyDescent="0.25">
      <c r="A2490" s="3">
        <f>TITRES_STAT!B2493</f>
        <v>45629</v>
      </c>
      <c r="B2490" s="6">
        <f>TITRES_STAT!C2493</f>
        <v>10.1</v>
      </c>
      <c r="C2490" s="6">
        <f>TITRES_STAT!D2493</f>
        <v>9.7767999999999997</v>
      </c>
      <c r="D2490" s="6">
        <f>TITRES_STAT!E2493</f>
        <v>8578</v>
      </c>
      <c r="E2490" s="2">
        <f t="shared" si="152"/>
        <v>12156043</v>
      </c>
      <c r="F2490" s="6" t="str">
        <f t="shared" si="155"/>
        <v>BEARISH</v>
      </c>
      <c r="G2490" s="6" t="str">
        <f t="shared" si="154"/>
        <v>NEUTRAL</v>
      </c>
      <c r="H2490" s="6" t="str">
        <f t="shared" si="153"/>
        <v>BEARISH DIVERGENCE</v>
      </c>
    </row>
    <row r="2491" spans="1:8" ht="13.5" x14ac:dyDescent="0.25">
      <c r="A2491" s="3">
        <f>TITRES_STAT!B2494</f>
        <v>45630</v>
      </c>
      <c r="B2491" s="6">
        <f>TITRES_STAT!C2494</f>
        <v>10.08</v>
      </c>
      <c r="C2491" s="6">
        <f>TITRES_STAT!D2494</f>
        <v>9.7574000000000005</v>
      </c>
      <c r="D2491" s="6">
        <f>TITRES_STAT!E2494</f>
        <v>7865</v>
      </c>
      <c r="E2491" s="2">
        <f t="shared" si="152"/>
        <v>12148178</v>
      </c>
      <c r="F2491" s="6" t="str">
        <f t="shared" si="155"/>
        <v>BEARISH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45631</v>
      </c>
      <c r="B2492" s="6">
        <f>TITRES_STAT!C2495</f>
        <v>10.050000000000001</v>
      </c>
      <c r="C2492" s="6">
        <f>TITRES_STAT!D2495</f>
        <v>9.7284000000000006</v>
      </c>
      <c r="D2492" s="6">
        <f>TITRES_STAT!E2495</f>
        <v>6419</v>
      </c>
      <c r="E2492" s="2">
        <f t="shared" si="152"/>
        <v>12141759</v>
      </c>
      <c r="F2492" s="6" t="str">
        <f t="shared" si="155"/>
        <v>BEARISH</v>
      </c>
      <c r="G2492" s="6" t="str">
        <f t="shared" si="154"/>
        <v>NEUTRAL</v>
      </c>
      <c r="H2492" s="6" t="str">
        <f t="shared" si="153"/>
        <v>CONFIRMED BEARISH</v>
      </c>
    </row>
    <row r="2493" spans="1:8" ht="13.5" x14ac:dyDescent="0.25">
      <c r="A2493" s="3">
        <f>TITRES_STAT!B2496</f>
        <v>45632</v>
      </c>
      <c r="B2493" s="6">
        <f>TITRES_STAT!C2496</f>
        <v>10.06</v>
      </c>
      <c r="C2493" s="6">
        <f>TITRES_STAT!D2496</f>
        <v>9.7380999999999993</v>
      </c>
      <c r="D2493" s="6">
        <f>TITRES_STAT!E2496</f>
        <v>17922</v>
      </c>
      <c r="E2493" s="2">
        <f t="shared" si="152"/>
        <v>12159681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CONFIRMED BULLISH</v>
      </c>
    </row>
    <row r="2494" spans="1:8" ht="13.5" x14ac:dyDescent="0.25">
      <c r="A2494" s="3">
        <f>TITRES_STAT!B2497</f>
        <v>45635</v>
      </c>
      <c r="B2494" s="6">
        <f>TITRES_STAT!C2497</f>
        <v>10</v>
      </c>
      <c r="C2494" s="6">
        <f>TITRES_STAT!D2497</f>
        <v>9.68</v>
      </c>
      <c r="D2494" s="6">
        <f>TITRES_STAT!E2497</f>
        <v>16289</v>
      </c>
      <c r="E2494" s="2">
        <f t="shared" si="152"/>
        <v>12143392</v>
      </c>
      <c r="F2494" s="6" t="str">
        <f t="shared" si="155"/>
        <v>BEARISH</v>
      </c>
      <c r="G2494" s="6" t="str">
        <f t="shared" si="154"/>
        <v>NEUTRAL</v>
      </c>
      <c r="H2494" s="6" t="str">
        <f t="shared" si="153"/>
        <v>CONFIRMED BEARISH</v>
      </c>
    </row>
    <row r="2495" spans="1:8" ht="13.5" x14ac:dyDescent="0.25">
      <c r="A2495" s="3">
        <f>TITRES_STAT!B2498</f>
        <v>45636</v>
      </c>
      <c r="B2495" s="6">
        <f>TITRES_STAT!C2498</f>
        <v>10.02</v>
      </c>
      <c r="C2495" s="6">
        <f>TITRES_STAT!D2498</f>
        <v>9.6994000000000007</v>
      </c>
      <c r="D2495" s="6">
        <f>TITRES_STAT!E2498</f>
        <v>5228</v>
      </c>
      <c r="E2495" s="2">
        <f t="shared" si="152"/>
        <v>12148620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CONFIRMED BEARISH</v>
      </c>
    </row>
    <row r="2496" spans="1:8" ht="13.5" x14ac:dyDescent="0.25">
      <c r="A2496" s="3">
        <f>TITRES_STAT!B2499</f>
        <v>45637</v>
      </c>
      <c r="B2496" s="6">
        <f>TITRES_STAT!C2499</f>
        <v>10.01</v>
      </c>
      <c r="C2496" s="6">
        <f>TITRES_STAT!D2499</f>
        <v>9.6897000000000002</v>
      </c>
      <c r="D2496" s="6">
        <f>TITRES_STAT!E2499</f>
        <v>24726</v>
      </c>
      <c r="E2496" s="2">
        <f t="shared" si="152"/>
        <v>12123894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45638</v>
      </c>
      <c r="B2497" s="6">
        <f>TITRES_STAT!C2500</f>
        <v>10.01</v>
      </c>
      <c r="C2497" s="6">
        <f>TITRES_STAT!D2500</f>
        <v>9.6897000000000002</v>
      </c>
      <c r="D2497" s="6">
        <f>TITRES_STAT!E2500</f>
        <v>17888</v>
      </c>
      <c r="E2497" s="2">
        <f t="shared" si="152"/>
        <v>12123894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CONFIRMED BEARISH</v>
      </c>
    </row>
    <row r="2498" spans="1:8" ht="13.5" x14ac:dyDescent="0.25">
      <c r="A2498" s="3">
        <f>TITRES_STAT!B2501</f>
        <v>45639</v>
      </c>
      <c r="B2498" s="6">
        <f>TITRES_STAT!C2501</f>
        <v>10.07</v>
      </c>
      <c r="C2498" s="6">
        <f>TITRES_STAT!D2501</f>
        <v>9.7477999999999998</v>
      </c>
      <c r="D2498" s="6">
        <f>TITRES_STAT!E2501</f>
        <v>203904</v>
      </c>
      <c r="E2498" s="2">
        <f t="shared" si="152"/>
        <v>12327798</v>
      </c>
      <c r="F2498" s="6" t="str">
        <f t="shared" si="155"/>
        <v>BULLISH</v>
      </c>
      <c r="G2498" s="6" t="str">
        <f t="shared" si="154"/>
        <v>NEUTRAL</v>
      </c>
      <c r="H2498" s="6" t="str">
        <f t="shared" si="153"/>
        <v>CONFIRMED BULLISH</v>
      </c>
    </row>
    <row r="2499" spans="1:8" ht="13.5" x14ac:dyDescent="0.25">
      <c r="A2499" s="3">
        <f>TITRES_STAT!B2502</f>
        <v>45642</v>
      </c>
      <c r="B2499" s="6">
        <f>TITRES_STAT!C2502</f>
        <v>10.199999999999999</v>
      </c>
      <c r="C2499" s="6">
        <f>TITRES_STAT!D2502</f>
        <v>9.8735999999999997</v>
      </c>
      <c r="D2499" s="6">
        <f>TITRES_STAT!E2502</f>
        <v>23292</v>
      </c>
      <c r="E2499" s="2">
        <f t="shared" si="152"/>
        <v>12351090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CONFIRMED BULLISH</v>
      </c>
    </row>
    <row r="2500" spans="1:8" ht="13.5" x14ac:dyDescent="0.25">
      <c r="A2500" s="3">
        <f>TITRES_STAT!B2503</f>
        <v>45644</v>
      </c>
      <c r="B2500" s="6">
        <f>TITRES_STAT!C2503</f>
        <v>10.11</v>
      </c>
      <c r="C2500" s="6">
        <f>TITRES_STAT!D2503</f>
        <v>9.7865000000000002</v>
      </c>
      <c r="D2500" s="6">
        <f>TITRES_STAT!E2503</f>
        <v>7197</v>
      </c>
      <c r="E2500" s="2">
        <f t="shared" ref="E2500:E2563" si="156">IF(B2500&gt;B2499, E2499+D2500, IF(B2500&lt;B2499, E2499-D2500, E2499))</f>
        <v>12343893</v>
      </c>
      <c r="F2500" s="6" t="str">
        <f t="shared" si="155"/>
        <v>BULLISH</v>
      </c>
      <c r="G2500" s="6" t="str">
        <f t="shared" si="154"/>
        <v>NEUTRAL</v>
      </c>
      <c r="H2500" s="6" t="str">
        <f t="shared" si="153"/>
        <v>CONFIRMED BULLISH</v>
      </c>
    </row>
    <row r="2501" spans="1:8" ht="13.5" x14ac:dyDescent="0.25">
      <c r="A2501" s="3">
        <f>TITRES_STAT!B2504</f>
        <v>45645</v>
      </c>
      <c r="B2501" s="6">
        <f>TITRES_STAT!C2504</f>
        <v>10.11</v>
      </c>
      <c r="C2501" s="6">
        <f>TITRES_STAT!D2504</f>
        <v>9.7865000000000002</v>
      </c>
      <c r="D2501" s="6">
        <f>TITRES_STAT!E2504</f>
        <v>12622</v>
      </c>
      <c r="E2501" s="2">
        <f t="shared" si="156"/>
        <v>12343893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CONFIRMED BULLISH</v>
      </c>
    </row>
    <row r="2502" spans="1:8" ht="13.5" x14ac:dyDescent="0.25">
      <c r="A2502" s="3">
        <f>TITRES_STAT!B2505</f>
        <v>45646</v>
      </c>
      <c r="B2502" s="6">
        <f>TITRES_STAT!C2505</f>
        <v>10.1</v>
      </c>
      <c r="C2502" s="6">
        <f>TITRES_STAT!D2505</f>
        <v>9.7767999999999997</v>
      </c>
      <c r="D2502" s="6">
        <f>TITRES_STAT!E2505</f>
        <v>8254</v>
      </c>
      <c r="E2502" s="2">
        <f t="shared" si="156"/>
        <v>12335639</v>
      </c>
      <c r="F2502" s="6" t="str">
        <f t="shared" si="155"/>
        <v>BULLISH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BULLISH</v>
      </c>
    </row>
    <row r="2503" spans="1:8" ht="13.5" x14ac:dyDescent="0.25">
      <c r="A2503" s="3">
        <f>TITRES_STAT!B2506</f>
        <v>45649</v>
      </c>
      <c r="B2503" s="6">
        <f>TITRES_STAT!C2506</f>
        <v>10.1</v>
      </c>
      <c r="C2503" s="6">
        <f>TITRES_STAT!D2506</f>
        <v>9.7767999999999997</v>
      </c>
      <c r="D2503" s="6">
        <f>TITRES_STAT!E2506</f>
        <v>9689</v>
      </c>
      <c r="E2503" s="2">
        <f t="shared" si="156"/>
        <v>12335639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BULLISH</v>
      </c>
    </row>
    <row r="2504" spans="1:8" ht="13.5" x14ac:dyDescent="0.25">
      <c r="A2504" s="3">
        <f>TITRES_STAT!B2507</f>
        <v>45650</v>
      </c>
      <c r="B2504" s="6">
        <f>TITRES_STAT!C2507</f>
        <v>10.09</v>
      </c>
      <c r="C2504" s="6">
        <f>TITRES_STAT!D2507</f>
        <v>9.7670999999999992</v>
      </c>
      <c r="D2504" s="6">
        <f>TITRES_STAT!E2507</f>
        <v>6519</v>
      </c>
      <c r="E2504" s="2">
        <f t="shared" si="156"/>
        <v>12329120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10.09</v>
      </c>
      <c r="C2505" s="6">
        <f>TITRES_STAT!D2508</f>
        <v>9.7670999999999992</v>
      </c>
      <c r="D2505" s="6">
        <f>TITRES_STAT!E2508</f>
        <v>14526</v>
      </c>
      <c r="E2505" s="2">
        <f t="shared" si="156"/>
        <v>12329120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CONFIRMED BEARISH</v>
      </c>
    </row>
    <row r="2506" spans="1:8" ht="13.5" x14ac:dyDescent="0.25">
      <c r="A2506" s="3">
        <f>TITRES_STAT!B2509</f>
        <v>45652</v>
      </c>
      <c r="B2506" s="6">
        <f>TITRES_STAT!C2509</f>
        <v>10.09</v>
      </c>
      <c r="C2506" s="6">
        <f>TITRES_STAT!D2509</f>
        <v>9.7670999999999992</v>
      </c>
      <c r="D2506" s="6">
        <f>TITRES_STAT!E2509</f>
        <v>23322</v>
      </c>
      <c r="E2506" s="2">
        <f t="shared" si="156"/>
        <v>12329120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CONFIRMED BEARISH</v>
      </c>
    </row>
    <row r="2507" spans="1:8" ht="13.5" x14ac:dyDescent="0.25">
      <c r="A2507" s="3">
        <f>TITRES_STAT!B2510</f>
        <v>45653</v>
      </c>
      <c r="B2507" s="6">
        <f>TITRES_STAT!C2510</f>
        <v>10.050000000000001</v>
      </c>
      <c r="C2507" s="6">
        <f>TITRES_STAT!D2510</f>
        <v>9.7284000000000006</v>
      </c>
      <c r="D2507" s="6">
        <f>TITRES_STAT!E2510</f>
        <v>18636</v>
      </c>
      <c r="E2507" s="2">
        <f t="shared" si="156"/>
        <v>12310484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CONFIRMED BEARISH</v>
      </c>
    </row>
    <row r="2508" spans="1:8" ht="13.5" x14ac:dyDescent="0.25">
      <c r="A2508" s="3">
        <f>TITRES_STAT!B2511</f>
        <v>45656</v>
      </c>
      <c r="B2508" s="6">
        <f>TITRES_STAT!C2511</f>
        <v>10.1</v>
      </c>
      <c r="C2508" s="6">
        <f>TITRES_STAT!D2511</f>
        <v>9.7767999999999997</v>
      </c>
      <c r="D2508" s="6">
        <f>TITRES_STAT!E2511</f>
        <v>18607</v>
      </c>
      <c r="E2508" s="2">
        <f t="shared" si="156"/>
        <v>12329091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NEUTRAL</v>
      </c>
    </row>
    <row r="2509" spans="1:8" ht="13.5" x14ac:dyDescent="0.25">
      <c r="A2509" s="3">
        <f>TITRES_STAT!B2512</f>
        <v>45657</v>
      </c>
      <c r="B2509" s="6">
        <f>TITRES_STAT!C2512</f>
        <v>10.220000000000001</v>
      </c>
      <c r="C2509" s="6">
        <f>TITRES_STAT!D2512</f>
        <v>9.8930000000000007</v>
      </c>
      <c r="D2509" s="6">
        <f>TITRES_STAT!E2512</f>
        <v>36360</v>
      </c>
      <c r="E2509" s="2">
        <f t="shared" si="156"/>
        <v>12365451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CONFIRMED BULLISH</v>
      </c>
    </row>
    <row r="2510" spans="1:8" ht="13.5" x14ac:dyDescent="0.25">
      <c r="A2510" s="3">
        <f>TITRES_STAT!B2513</f>
        <v>45659</v>
      </c>
      <c r="B2510" s="6">
        <f>TITRES_STAT!C2513</f>
        <v>10.14</v>
      </c>
      <c r="C2510" s="6">
        <f>TITRES_STAT!D2513</f>
        <v>9.8155000000000001</v>
      </c>
      <c r="D2510" s="6">
        <f>TITRES_STAT!E2513</f>
        <v>6874</v>
      </c>
      <c r="E2510" s="2">
        <f t="shared" si="156"/>
        <v>12358577</v>
      </c>
      <c r="F2510" s="6" t="str">
        <f t="shared" si="159"/>
        <v>BULLISH</v>
      </c>
      <c r="G2510" s="6" t="str">
        <f t="shared" si="158"/>
        <v>NEUTRAL</v>
      </c>
      <c r="H2510" s="6" t="str">
        <f t="shared" si="157"/>
        <v>CONFIRMED BULLISH</v>
      </c>
    </row>
    <row r="2511" spans="1:8" ht="13.5" x14ac:dyDescent="0.25">
      <c r="A2511" s="3">
        <f>TITRES_STAT!B2514</f>
        <v>45660</v>
      </c>
      <c r="B2511" s="6">
        <f>TITRES_STAT!C2514</f>
        <v>10.08</v>
      </c>
      <c r="C2511" s="6">
        <f>TITRES_STAT!D2514</f>
        <v>9.7574000000000005</v>
      </c>
      <c r="D2511" s="6">
        <f>TITRES_STAT!E2514</f>
        <v>9065</v>
      </c>
      <c r="E2511" s="2">
        <f t="shared" si="156"/>
        <v>12349512</v>
      </c>
      <c r="F2511" s="6" t="str">
        <f t="shared" si="159"/>
        <v>BULLISH</v>
      </c>
      <c r="G2511" s="6" t="str">
        <f t="shared" si="158"/>
        <v>NEUTRAL</v>
      </c>
      <c r="H2511" s="6" t="str">
        <f t="shared" si="157"/>
        <v>BULLISH DIVERGENCE</v>
      </c>
    </row>
    <row r="2512" spans="1:8" ht="13.5" x14ac:dyDescent="0.25">
      <c r="A2512" s="3">
        <f>TITRES_STAT!B2515</f>
        <v>45663</v>
      </c>
      <c r="B2512" s="6">
        <f>TITRES_STAT!C2515</f>
        <v>10.1</v>
      </c>
      <c r="C2512" s="6">
        <f>TITRES_STAT!D2515</f>
        <v>9.7767999999999997</v>
      </c>
      <c r="D2512" s="6">
        <f>TITRES_STAT!E2515</f>
        <v>37866</v>
      </c>
      <c r="E2512" s="2">
        <f t="shared" si="156"/>
        <v>12387378</v>
      </c>
      <c r="F2512" s="6" t="str">
        <f t="shared" si="159"/>
        <v>BULLISH</v>
      </c>
      <c r="G2512" s="6" t="str">
        <f t="shared" si="158"/>
        <v>NEUTRAL</v>
      </c>
      <c r="H2512" s="6" t="str">
        <f t="shared" si="157"/>
        <v>CONFIRMED BULLISH</v>
      </c>
    </row>
    <row r="2513" spans="1:8" ht="13.5" x14ac:dyDescent="0.25">
      <c r="A2513" s="3">
        <f>TITRES_STAT!B2516</f>
        <v>45664</v>
      </c>
      <c r="B2513" s="6">
        <f>TITRES_STAT!C2516</f>
        <v>10.08</v>
      </c>
      <c r="C2513" s="6">
        <f>TITRES_STAT!D2516</f>
        <v>9.7574000000000005</v>
      </c>
      <c r="D2513" s="6">
        <f>TITRES_STAT!E2516</f>
        <v>17780</v>
      </c>
      <c r="E2513" s="2">
        <f t="shared" si="156"/>
        <v>12369598</v>
      </c>
      <c r="F2513" s="6" t="str">
        <f t="shared" si="159"/>
        <v>BULLISH</v>
      </c>
      <c r="G2513" s="6" t="str">
        <f t="shared" si="158"/>
        <v>NEUTRAL</v>
      </c>
      <c r="H2513" s="6" t="str">
        <f t="shared" si="157"/>
        <v>BULLISH DIVERGENCE</v>
      </c>
    </row>
    <row r="2514" spans="1:8" ht="13.5" x14ac:dyDescent="0.25">
      <c r="A2514" s="3">
        <f>TITRES_STAT!B2517</f>
        <v>45665</v>
      </c>
      <c r="B2514" s="6">
        <f>TITRES_STAT!C2517</f>
        <v>10.07</v>
      </c>
      <c r="C2514" s="6">
        <f>TITRES_STAT!D2517</f>
        <v>9.7477999999999998</v>
      </c>
      <c r="D2514" s="6">
        <f>TITRES_STAT!E2517</f>
        <v>30810</v>
      </c>
      <c r="E2514" s="2">
        <f t="shared" si="156"/>
        <v>12338788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10.050000000000001</v>
      </c>
      <c r="C2515" s="6">
        <f>TITRES_STAT!D2518</f>
        <v>9.7284000000000006</v>
      </c>
      <c r="D2515" s="6">
        <f>TITRES_STAT!E2518</f>
        <v>42362</v>
      </c>
      <c r="E2515" s="2">
        <f t="shared" si="156"/>
        <v>12296426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10.039999999999999</v>
      </c>
      <c r="C2516" s="6">
        <f>TITRES_STAT!D2519</f>
        <v>9.7187000000000001</v>
      </c>
      <c r="D2516" s="6">
        <f>TITRES_STAT!E2519</f>
        <v>28482</v>
      </c>
      <c r="E2516" s="2">
        <f t="shared" si="156"/>
        <v>12267944</v>
      </c>
      <c r="F2516" s="6" t="str">
        <f t="shared" si="159"/>
        <v>BEARISH</v>
      </c>
      <c r="G2516" s="6" t="str">
        <f t="shared" si="158"/>
        <v>NEUTRAL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10</v>
      </c>
      <c r="C2517" s="6">
        <f>TITRES_STAT!D2520</f>
        <v>9.68</v>
      </c>
      <c r="D2517" s="6">
        <f>TITRES_STAT!E2520</f>
        <v>31366</v>
      </c>
      <c r="E2517" s="2">
        <f t="shared" si="156"/>
        <v>12236578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9.98</v>
      </c>
      <c r="C2518" s="6">
        <f>TITRES_STAT!D2521</f>
        <v>9.6606000000000005</v>
      </c>
      <c r="D2518" s="6">
        <f>TITRES_STAT!E2521</f>
        <v>19136</v>
      </c>
      <c r="E2518" s="2">
        <f t="shared" si="156"/>
        <v>12217442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10.050000000000001</v>
      </c>
      <c r="C2519" s="6">
        <f>TITRES_STAT!D2522</f>
        <v>9.7284000000000006</v>
      </c>
      <c r="D2519" s="6">
        <f>TITRES_STAT!E2522</f>
        <v>39241</v>
      </c>
      <c r="E2519" s="2">
        <f t="shared" si="156"/>
        <v>12256683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10.050000000000001</v>
      </c>
      <c r="C2520" s="6">
        <f>TITRES_STAT!D2523</f>
        <v>9.7284000000000006</v>
      </c>
      <c r="D2520" s="6">
        <f>TITRES_STAT!E2523</f>
        <v>39986</v>
      </c>
      <c r="E2520" s="2">
        <f t="shared" si="156"/>
        <v>12256683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45674</v>
      </c>
      <c r="B2521" s="6">
        <f>TITRES_STAT!C2524</f>
        <v>10.050000000000001</v>
      </c>
      <c r="C2521" s="6">
        <f>TITRES_STAT!D2524</f>
        <v>9.7284000000000006</v>
      </c>
      <c r="D2521" s="6">
        <f>TITRES_STAT!E2524</f>
        <v>26470</v>
      </c>
      <c r="E2521" s="2">
        <f t="shared" si="156"/>
        <v>12256683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BEARISH DIVERGENCE</v>
      </c>
    </row>
    <row r="2522" spans="1:8" ht="13.5" x14ac:dyDescent="0.25">
      <c r="A2522" s="3">
        <f>TITRES_STAT!B2525</f>
        <v>45677</v>
      </c>
      <c r="B2522" s="6">
        <f>TITRES_STAT!C2525</f>
        <v>10.039999999999999</v>
      </c>
      <c r="C2522" s="6">
        <f>TITRES_STAT!D2525</f>
        <v>9.7187000000000001</v>
      </c>
      <c r="D2522" s="6">
        <f>TITRES_STAT!E2525</f>
        <v>18586</v>
      </c>
      <c r="E2522" s="2">
        <f t="shared" si="156"/>
        <v>12238097</v>
      </c>
      <c r="F2522" s="6" t="str">
        <f t="shared" si="159"/>
        <v>BULLISH</v>
      </c>
      <c r="G2522" s="6" t="str">
        <f t="shared" si="158"/>
        <v>NEUTRAL</v>
      </c>
      <c r="H2522" s="6" t="str">
        <f t="shared" si="157"/>
        <v>CONFIRMED BULLISH</v>
      </c>
    </row>
    <row r="2523" spans="1:8" ht="13.5" x14ac:dyDescent="0.25">
      <c r="A2523" s="3">
        <f>TITRES_STAT!B2526</f>
        <v>45678</v>
      </c>
      <c r="B2523" s="6">
        <f>TITRES_STAT!C2526</f>
        <v>9.9600000000000009</v>
      </c>
      <c r="C2523" s="6">
        <f>TITRES_STAT!D2526</f>
        <v>9.6412999999999993</v>
      </c>
      <c r="D2523" s="6">
        <f>TITRES_STAT!E2526</f>
        <v>21601</v>
      </c>
      <c r="E2523" s="2">
        <f t="shared" si="156"/>
        <v>12216496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10.02</v>
      </c>
      <c r="C2524" s="6">
        <f>TITRES_STAT!D2527</f>
        <v>9.6994000000000007</v>
      </c>
      <c r="D2524" s="6">
        <f>TITRES_STAT!E2527</f>
        <v>17705</v>
      </c>
      <c r="E2524" s="2">
        <f t="shared" si="156"/>
        <v>12234201</v>
      </c>
      <c r="F2524" s="6" t="str">
        <f t="shared" si="159"/>
        <v>BEARISH</v>
      </c>
      <c r="G2524" s="6" t="str">
        <f t="shared" si="158"/>
        <v>NEUTRAL</v>
      </c>
      <c r="H2524" s="6" t="str">
        <f t="shared" si="157"/>
        <v>CONFIRMED BEARISH</v>
      </c>
    </row>
    <row r="2525" spans="1:8" ht="13.5" x14ac:dyDescent="0.25">
      <c r="A2525" s="3">
        <f>TITRES_STAT!B2528</f>
        <v>45680</v>
      </c>
      <c r="B2525" s="6">
        <f>TITRES_STAT!C2528</f>
        <v>10</v>
      </c>
      <c r="C2525" s="6">
        <f>TITRES_STAT!D2528</f>
        <v>9.68</v>
      </c>
      <c r="D2525" s="6">
        <f>TITRES_STAT!E2528</f>
        <v>15044</v>
      </c>
      <c r="E2525" s="2">
        <f t="shared" si="156"/>
        <v>12219157</v>
      </c>
      <c r="F2525" s="6" t="str">
        <f t="shared" si="159"/>
        <v>BEARISH</v>
      </c>
      <c r="G2525" s="6" t="str">
        <f t="shared" si="158"/>
        <v>NEUTRAL</v>
      </c>
      <c r="H2525" s="6" t="str">
        <f t="shared" si="157"/>
        <v>CONFIRMED BEARISH</v>
      </c>
    </row>
    <row r="2526" spans="1:8" ht="13.5" x14ac:dyDescent="0.25">
      <c r="A2526" s="3">
        <f>TITRES_STAT!B2529</f>
        <v>45681</v>
      </c>
      <c r="B2526" s="6">
        <f>TITRES_STAT!C2529</f>
        <v>10.050000000000001</v>
      </c>
      <c r="C2526" s="6">
        <f>TITRES_STAT!D2529</f>
        <v>9.7284000000000006</v>
      </c>
      <c r="D2526" s="6">
        <f>TITRES_STAT!E2529</f>
        <v>52329</v>
      </c>
      <c r="E2526" s="2">
        <f t="shared" si="156"/>
        <v>12271486</v>
      </c>
      <c r="F2526" s="6" t="str">
        <f t="shared" si="159"/>
        <v>BULLISH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45684</v>
      </c>
      <c r="B2527" s="6">
        <f>TITRES_STAT!C2530</f>
        <v>10</v>
      </c>
      <c r="C2527" s="6">
        <f>TITRES_STAT!D2530</f>
        <v>9.68</v>
      </c>
      <c r="D2527" s="6">
        <f>TITRES_STAT!E2530</f>
        <v>11073</v>
      </c>
      <c r="E2527" s="2">
        <f t="shared" si="156"/>
        <v>12260413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BULLISH DIVERGENCE</v>
      </c>
    </row>
    <row r="2528" spans="1:8" ht="13.5" x14ac:dyDescent="0.25">
      <c r="A2528" s="3">
        <f>TITRES_STAT!B2531</f>
        <v>45685</v>
      </c>
      <c r="B2528" s="6">
        <f>TITRES_STAT!C2531</f>
        <v>9.9600000000000009</v>
      </c>
      <c r="C2528" s="6">
        <f>TITRES_STAT!D2531</f>
        <v>9.6412999999999993</v>
      </c>
      <c r="D2528" s="6">
        <f>TITRES_STAT!E2531</f>
        <v>8276</v>
      </c>
      <c r="E2528" s="2">
        <f t="shared" si="156"/>
        <v>12252137</v>
      </c>
      <c r="F2528" s="6" t="str">
        <f t="shared" si="159"/>
        <v>BULLISH</v>
      </c>
      <c r="G2528" s="6" t="str">
        <f t="shared" si="158"/>
        <v>NEUTRAL</v>
      </c>
      <c r="H2528" s="6" t="str">
        <f t="shared" si="157"/>
        <v>NEUTRAL</v>
      </c>
    </row>
    <row r="2529" spans="1:8" ht="13.5" x14ac:dyDescent="0.25">
      <c r="A2529" s="3">
        <f>TITRES_STAT!B2532</f>
        <v>45686</v>
      </c>
      <c r="B2529" s="6">
        <f>TITRES_STAT!C2532</f>
        <v>9.99</v>
      </c>
      <c r="C2529" s="6">
        <f>TITRES_STAT!D2532</f>
        <v>9.6702999999999992</v>
      </c>
      <c r="D2529" s="6">
        <f>TITRES_STAT!E2532</f>
        <v>10776</v>
      </c>
      <c r="E2529" s="2">
        <f t="shared" si="156"/>
        <v>12262913</v>
      </c>
      <c r="F2529" s="6" t="str">
        <f t="shared" si="159"/>
        <v>BULLISH</v>
      </c>
      <c r="G2529" s="6" t="str">
        <f t="shared" si="158"/>
        <v>NEUTRAL</v>
      </c>
      <c r="H2529" s="6" t="str">
        <f t="shared" si="157"/>
        <v>BULLISH DIVERGENCE</v>
      </c>
    </row>
    <row r="2530" spans="1:8" ht="13.5" x14ac:dyDescent="0.25">
      <c r="A2530" s="3">
        <f>TITRES_STAT!B2533</f>
        <v>45687</v>
      </c>
      <c r="B2530" s="6">
        <f>TITRES_STAT!C2533</f>
        <v>9.98</v>
      </c>
      <c r="C2530" s="6">
        <f>TITRES_STAT!D2533</f>
        <v>9.6606000000000005</v>
      </c>
      <c r="D2530" s="6">
        <f>TITRES_STAT!E2533</f>
        <v>21652</v>
      </c>
      <c r="E2530" s="2">
        <f t="shared" si="156"/>
        <v>12241261</v>
      </c>
      <c r="F2530" s="6" t="str">
        <f t="shared" si="159"/>
        <v>BULLISH</v>
      </c>
      <c r="G2530" s="6" t="str">
        <f t="shared" si="158"/>
        <v>NEUTRAL</v>
      </c>
      <c r="H2530" s="6" t="str">
        <f t="shared" si="157"/>
        <v>BULLISH DIVERGENCE</v>
      </c>
    </row>
    <row r="2531" spans="1:8" ht="13.5" x14ac:dyDescent="0.25">
      <c r="A2531" s="3">
        <f>TITRES_STAT!B2534</f>
        <v>45688</v>
      </c>
      <c r="B2531" s="6">
        <f>TITRES_STAT!C2534</f>
        <v>9.91</v>
      </c>
      <c r="C2531" s="6">
        <f>TITRES_STAT!D2534</f>
        <v>9.5929000000000002</v>
      </c>
      <c r="D2531" s="6">
        <f>TITRES_STAT!E2534</f>
        <v>12723</v>
      </c>
      <c r="E2531" s="2">
        <f t="shared" si="156"/>
        <v>12228538</v>
      </c>
      <c r="F2531" s="6" t="str">
        <f t="shared" si="159"/>
        <v>BEARISH</v>
      </c>
      <c r="G2531" s="6" t="str">
        <f t="shared" si="158"/>
        <v>NEUTRAL</v>
      </c>
      <c r="H2531" s="6" t="str">
        <f t="shared" si="157"/>
        <v>CONFIRMED BEARISH</v>
      </c>
    </row>
    <row r="2532" spans="1:8" ht="13.5" x14ac:dyDescent="0.25">
      <c r="A2532" s="3">
        <f>TITRES_STAT!B2535</f>
        <v>45691</v>
      </c>
      <c r="B2532" s="6">
        <f>TITRES_STAT!C2535</f>
        <v>9.9</v>
      </c>
      <c r="C2532" s="6">
        <f>TITRES_STAT!D2535</f>
        <v>9.5831999999999997</v>
      </c>
      <c r="D2532" s="6">
        <f>TITRES_STAT!E2535</f>
        <v>13113</v>
      </c>
      <c r="E2532" s="2">
        <f t="shared" si="156"/>
        <v>12215425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9.86</v>
      </c>
      <c r="C2533" s="6">
        <f>TITRES_STAT!D2536</f>
        <v>9.5444999999999993</v>
      </c>
      <c r="D2533" s="6">
        <f>TITRES_STAT!E2536</f>
        <v>8408</v>
      </c>
      <c r="E2533" s="2">
        <f t="shared" si="156"/>
        <v>12207017</v>
      </c>
      <c r="F2533" s="6" t="str">
        <f t="shared" si="159"/>
        <v>BEARISH</v>
      </c>
      <c r="G2533" s="6" t="str">
        <f t="shared" si="158"/>
        <v>NEUTRAL</v>
      </c>
      <c r="H2533" s="6" t="str">
        <f t="shared" si="157"/>
        <v>CONFIRMED BEARISH</v>
      </c>
    </row>
    <row r="2534" spans="1:8" ht="13.5" x14ac:dyDescent="0.25">
      <c r="A2534" s="3">
        <f>TITRES_STAT!B2537</f>
        <v>45693</v>
      </c>
      <c r="B2534" s="6">
        <f>TITRES_STAT!C2537</f>
        <v>9.94</v>
      </c>
      <c r="C2534" s="6">
        <f>TITRES_STAT!D2537</f>
        <v>9.6219000000000001</v>
      </c>
      <c r="D2534" s="6">
        <f>TITRES_STAT!E2537</f>
        <v>7583</v>
      </c>
      <c r="E2534" s="2">
        <f t="shared" si="156"/>
        <v>12214600</v>
      </c>
      <c r="F2534" s="6" t="str">
        <f t="shared" si="159"/>
        <v>BEARISH</v>
      </c>
      <c r="G2534" s="6" t="str">
        <f t="shared" si="158"/>
        <v>NEUTRAL</v>
      </c>
      <c r="H2534" s="6" t="str">
        <f t="shared" si="157"/>
        <v>CONFIRMED BEARISH</v>
      </c>
    </row>
    <row r="2535" spans="1:8" ht="13.5" x14ac:dyDescent="0.25">
      <c r="A2535" s="3">
        <f>TITRES_STAT!B2538</f>
        <v>45694</v>
      </c>
      <c r="B2535" s="6">
        <f>TITRES_STAT!C2538</f>
        <v>9.9499999999999993</v>
      </c>
      <c r="C2535" s="6">
        <f>TITRES_STAT!D2538</f>
        <v>9.6316000000000006</v>
      </c>
      <c r="D2535" s="6">
        <f>TITRES_STAT!E2538</f>
        <v>8188</v>
      </c>
      <c r="E2535" s="2">
        <f t="shared" si="156"/>
        <v>12222788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CONFIRMED BEARISH</v>
      </c>
    </row>
    <row r="2536" spans="1:8" ht="13.5" x14ac:dyDescent="0.25">
      <c r="A2536" s="3">
        <f>TITRES_STAT!B2539</f>
        <v>45695</v>
      </c>
      <c r="B2536" s="6">
        <f>TITRES_STAT!C2539</f>
        <v>9.9499999999999993</v>
      </c>
      <c r="C2536" s="6">
        <f>TITRES_STAT!D2539</f>
        <v>9.6316000000000006</v>
      </c>
      <c r="D2536" s="6">
        <f>TITRES_STAT!E2539</f>
        <v>6097</v>
      </c>
      <c r="E2536" s="2">
        <f t="shared" si="156"/>
        <v>12222788</v>
      </c>
      <c r="F2536" s="6" t="str">
        <f t="shared" si="159"/>
        <v>BEARISH</v>
      </c>
      <c r="G2536" s="6" t="str">
        <f t="shared" si="158"/>
        <v>NEUTRAL</v>
      </c>
      <c r="H2536" s="6" t="str">
        <f t="shared" si="157"/>
        <v>BEARISH DIVERGENCE</v>
      </c>
    </row>
    <row r="2537" spans="1:8" ht="13.5" x14ac:dyDescent="0.25">
      <c r="A2537" s="3">
        <f>TITRES_STAT!B2540</f>
        <v>45698</v>
      </c>
      <c r="B2537" s="6">
        <f>TITRES_STAT!C2540</f>
        <v>9.99</v>
      </c>
      <c r="C2537" s="6">
        <f>TITRES_STAT!D2540</f>
        <v>9.6702999999999992</v>
      </c>
      <c r="D2537" s="6">
        <f>TITRES_STAT!E2540</f>
        <v>11340</v>
      </c>
      <c r="E2537" s="2">
        <f t="shared" si="156"/>
        <v>12234128</v>
      </c>
      <c r="F2537" s="6" t="str">
        <f t="shared" si="159"/>
        <v>BULLISH</v>
      </c>
      <c r="G2537" s="6" t="str">
        <f t="shared" si="158"/>
        <v>NEUTRAL</v>
      </c>
      <c r="H2537" s="6" t="str">
        <f t="shared" si="157"/>
        <v>CONFIRMED BULLISH</v>
      </c>
    </row>
    <row r="2538" spans="1:8" ht="13.5" x14ac:dyDescent="0.25">
      <c r="A2538" s="3">
        <f>TITRES_STAT!B2541</f>
        <v>45699</v>
      </c>
      <c r="B2538" s="6">
        <f>TITRES_STAT!C2541</f>
        <v>9.9499999999999993</v>
      </c>
      <c r="C2538" s="6">
        <f>TITRES_STAT!D2541</f>
        <v>9.6316000000000006</v>
      </c>
      <c r="D2538" s="6">
        <f>TITRES_STAT!E2541</f>
        <v>14787</v>
      </c>
      <c r="E2538" s="2">
        <f t="shared" si="156"/>
        <v>12219341</v>
      </c>
      <c r="F2538" s="6" t="str">
        <f t="shared" si="159"/>
        <v>BULLISH</v>
      </c>
      <c r="G2538" s="6" t="str">
        <f t="shared" si="158"/>
        <v>NEUTRAL</v>
      </c>
      <c r="H2538" s="6" t="str">
        <f t="shared" si="157"/>
        <v>CONFIRMED BULLISH</v>
      </c>
    </row>
    <row r="2539" spans="1:8" ht="13.5" x14ac:dyDescent="0.25">
      <c r="A2539" s="3">
        <f>TITRES_STAT!B2542</f>
        <v>45700</v>
      </c>
      <c r="B2539" s="6">
        <f>TITRES_STAT!C2542</f>
        <v>9.9600000000000009</v>
      </c>
      <c r="C2539" s="6">
        <f>TITRES_STAT!D2542</f>
        <v>9.6412999999999993</v>
      </c>
      <c r="D2539" s="6">
        <f>TITRES_STAT!E2542</f>
        <v>6115</v>
      </c>
      <c r="E2539" s="2">
        <f t="shared" si="156"/>
        <v>12225456</v>
      </c>
      <c r="F2539" s="6" t="str">
        <f t="shared" si="159"/>
        <v>BULLISH</v>
      </c>
      <c r="G2539" s="6" t="str">
        <f t="shared" si="158"/>
        <v>NEUTRAL</v>
      </c>
      <c r="H2539" s="6" t="str">
        <f t="shared" si="157"/>
        <v>CONFIRMED BULLISH</v>
      </c>
    </row>
    <row r="2540" spans="1:8" ht="13.5" x14ac:dyDescent="0.25">
      <c r="A2540" s="3">
        <f>TITRES_STAT!B2543</f>
        <v>45701</v>
      </c>
      <c r="B2540" s="6">
        <f>TITRES_STAT!C2543</f>
        <v>9.9600000000000009</v>
      </c>
      <c r="C2540" s="6">
        <f>TITRES_STAT!D2543</f>
        <v>9.6412999999999993</v>
      </c>
      <c r="D2540" s="6">
        <f>TITRES_STAT!E2543</f>
        <v>16466</v>
      </c>
      <c r="E2540" s="2">
        <f t="shared" si="156"/>
        <v>12225456</v>
      </c>
      <c r="F2540" s="6" t="str">
        <f t="shared" si="159"/>
        <v>BULLISH</v>
      </c>
      <c r="G2540" s="6" t="str">
        <f t="shared" si="158"/>
        <v>NEUTRAL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9.9499999999999993</v>
      </c>
      <c r="C2541" s="6">
        <f>TITRES_STAT!D2544</f>
        <v>9.6316000000000006</v>
      </c>
      <c r="D2541" s="6">
        <f>TITRES_STAT!E2544</f>
        <v>32641</v>
      </c>
      <c r="E2541" s="2">
        <f t="shared" si="156"/>
        <v>12192815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45705</v>
      </c>
      <c r="B2542" s="6">
        <f>TITRES_STAT!C2545</f>
        <v>10.23</v>
      </c>
      <c r="C2542" s="6">
        <f>TITRES_STAT!D2545</f>
        <v>9.9025999999999996</v>
      </c>
      <c r="D2542" s="6">
        <f>TITRES_STAT!E2545</f>
        <v>115410</v>
      </c>
      <c r="E2542" s="2">
        <f t="shared" si="156"/>
        <v>12308225</v>
      </c>
      <c r="F2542" s="6" t="str">
        <f t="shared" si="159"/>
        <v>BULLISH</v>
      </c>
      <c r="G2542" s="6" t="str">
        <f t="shared" si="158"/>
        <v>NEUTRAL</v>
      </c>
      <c r="H2542" s="6" t="str">
        <f t="shared" si="157"/>
        <v>CONFIRMED BULLISH</v>
      </c>
    </row>
    <row r="2543" spans="1:8" ht="13.5" x14ac:dyDescent="0.25">
      <c r="A2543" s="3">
        <f>TITRES_STAT!B2546</f>
        <v>45706</v>
      </c>
      <c r="B2543" s="6">
        <f>TITRES_STAT!C2546</f>
        <v>10.74</v>
      </c>
      <c r="C2543" s="6">
        <f>TITRES_STAT!D2546</f>
        <v>10.3963</v>
      </c>
      <c r="D2543" s="6">
        <f>TITRES_STAT!E2546</f>
        <v>83749</v>
      </c>
      <c r="E2543" s="2">
        <f t="shared" si="156"/>
        <v>12391974</v>
      </c>
      <c r="F2543" s="6" t="str">
        <f t="shared" si="159"/>
        <v>BULLISH</v>
      </c>
      <c r="G2543" s="6" t="str">
        <f t="shared" si="158"/>
        <v>NEUTRAL</v>
      </c>
      <c r="H2543" s="6" t="str">
        <f t="shared" si="157"/>
        <v>CONFIRMED BULLISH</v>
      </c>
    </row>
    <row r="2544" spans="1:8" ht="13.5" x14ac:dyDescent="0.25">
      <c r="A2544" s="3">
        <f>TITRES_STAT!B2547</f>
        <v>45707</v>
      </c>
      <c r="B2544" s="6">
        <f>TITRES_STAT!C2547</f>
        <v>10.61</v>
      </c>
      <c r="C2544" s="6">
        <f>TITRES_STAT!D2547</f>
        <v>10.2705</v>
      </c>
      <c r="D2544" s="6">
        <f>TITRES_STAT!E2547</f>
        <v>56954</v>
      </c>
      <c r="E2544" s="2">
        <f t="shared" si="156"/>
        <v>12335020</v>
      </c>
      <c r="F2544" s="6" t="str">
        <f t="shared" si="159"/>
        <v>BULLISH</v>
      </c>
      <c r="G2544" s="6" t="str">
        <f t="shared" si="158"/>
        <v>NEUTRAL</v>
      </c>
      <c r="H2544" s="6" t="str">
        <f t="shared" si="157"/>
        <v>CONFIRMED BULLISH</v>
      </c>
    </row>
    <row r="2545" spans="1:8" ht="13.5" x14ac:dyDescent="0.25">
      <c r="A2545" s="3">
        <f>TITRES_STAT!B2548</f>
        <v>45708</v>
      </c>
      <c r="B2545" s="6">
        <f>TITRES_STAT!C2548</f>
        <v>10.66</v>
      </c>
      <c r="C2545" s="6">
        <f>TITRES_STAT!D2548</f>
        <v>10.318899999999999</v>
      </c>
      <c r="D2545" s="6">
        <f>TITRES_STAT!E2548</f>
        <v>20938</v>
      </c>
      <c r="E2545" s="2">
        <f t="shared" si="156"/>
        <v>12355958</v>
      </c>
      <c r="F2545" s="6" t="str">
        <f t="shared" si="159"/>
        <v>BULLISH</v>
      </c>
      <c r="G2545" s="6" t="str">
        <f t="shared" si="158"/>
        <v>NEUTRAL</v>
      </c>
      <c r="H2545" s="6" t="str">
        <f t="shared" si="157"/>
        <v>CONFIRMED BULLISH</v>
      </c>
    </row>
    <row r="2546" spans="1:8" ht="13.5" x14ac:dyDescent="0.25">
      <c r="A2546" s="3">
        <f>TITRES_STAT!B2549</f>
        <v>45709</v>
      </c>
      <c r="B2546" s="6">
        <f>TITRES_STAT!C2549</f>
        <v>10.66</v>
      </c>
      <c r="C2546" s="6">
        <f>TITRES_STAT!D2549</f>
        <v>10.318899999999999</v>
      </c>
      <c r="D2546" s="6">
        <f>TITRES_STAT!E2549</f>
        <v>19921</v>
      </c>
      <c r="E2546" s="2">
        <f t="shared" si="156"/>
        <v>12355958</v>
      </c>
      <c r="F2546" s="6" t="str">
        <f t="shared" si="159"/>
        <v>BULLISH</v>
      </c>
      <c r="G2546" s="6" t="str">
        <f t="shared" si="158"/>
        <v>NEUTRAL</v>
      </c>
      <c r="H2546" s="6" t="str">
        <f t="shared" si="157"/>
        <v>CONFIRMED BULLISH</v>
      </c>
    </row>
    <row r="2547" spans="1:8" ht="13.5" x14ac:dyDescent="0.25">
      <c r="A2547" s="3">
        <f>TITRES_STAT!B2550</f>
        <v>45712</v>
      </c>
      <c r="B2547" s="6">
        <f>TITRES_STAT!C2550</f>
        <v>10.61</v>
      </c>
      <c r="C2547" s="6">
        <f>TITRES_STAT!D2550</f>
        <v>10.2705</v>
      </c>
      <c r="D2547" s="6">
        <f>TITRES_STAT!E2550</f>
        <v>42224</v>
      </c>
      <c r="E2547" s="2">
        <f t="shared" si="156"/>
        <v>12313734</v>
      </c>
      <c r="F2547" s="6" t="str">
        <f t="shared" si="159"/>
        <v>BULLISH</v>
      </c>
      <c r="G2547" s="6" t="str">
        <f t="shared" si="158"/>
        <v>NEUTRAL</v>
      </c>
      <c r="H2547" s="6" t="str">
        <f t="shared" si="157"/>
        <v>CONFIRMED BULLISH</v>
      </c>
    </row>
    <row r="2548" spans="1:8" ht="13.5" x14ac:dyDescent="0.25">
      <c r="A2548" s="3">
        <f>TITRES_STAT!B2551</f>
        <v>45713</v>
      </c>
      <c r="B2548" s="6">
        <f>TITRES_STAT!C2551</f>
        <v>10.65</v>
      </c>
      <c r="C2548" s="6">
        <f>TITRES_STAT!D2551</f>
        <v>10.309200000000001</v>
      </c>
      <c r="D2548" s="6">
        <f>TITRES_STAT!E2551</f>
        <v>22477</v>
      </c>
      <c r="E2548" s="2">
        <f t="shared" si="156"/>
        <v>12336211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CONFIRMED BEARISH</v>
      </c>
    </row>
    <row r="2549" spans="1:8" ht="13.5" x14ac:dyDescent="0.25">
      <c r="A2549" s="3">
        <f>TITRES_STAT!B2552</f>
        <v>45714</v>
      </c>
      <c r="B2549" s="6">
        <f>TITRES_STAT!C2552</f>
        <v>10.75</v>
      </c>
      <c r="C2549" s="6">
        <f>TITRES_STAT!D2552</f>
        <v>10.406000000000001</v>
      </c>
      <c r="D2549" s="6">
        <f>TITRES_STAT!E2552</f>
        <v>19706</v>
      </c>
      <c r="E2549" s="2">
        <f t="shared" si="156"/>
        <v>12355917</v>
      </c>
      <c r="F2549" s="6" t="str">
        <f t="shared" si="159"/>
        <v>BULLISH</v>
      </c>
      <c r="G2549" s="6" t="str">
        <f t="shared" si="158"/>
        <v>NEUTRAL</v>
      </c>
      <c r="H2549" s="6" t="str">
        <f t="shared" si="157"/>
        <v>CONFIRMED BULLISH</v>
      </c>
    </row>
    <row r="2550" spans="1:8" ht="13.5" x14ac:dyDescent="0.25">
      <c r="A2550" s="3">
        <f>TITRES_STAT!B2553</f>
        <v>45715</v>
      </c>
      <c r="B2550" s="6">
        <f>TITRES_STAT!C2553</f>
        <v>10.66</v>
      </c>
      <c r="C2550" s="6">
        <f>TITRES_STAT!D2553</f>
        <v>10.318899999999999</v>
      </c>
      <c r="D2550" s="6">
        <f>TITRES_STAT!E2553</f>
        <v>17727</v>
      </c>
      <c r="E2550" s="2">
        <f t="shared" si="156"/>
        <v>12338190</v>
      </c>
      <c r="F2550" s="6" t="str">
        <f t="shared" si="159"/>
        <v>BEARISH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45716</v>
      </c>
      <c r="B2551" s="6">
        <f>TITRES_STAT!C2554</f>
        <v>10.65</v>
      </c>
      <c r="C2551" s="6">
        <f>TITRES_STAT!D2554</f>
        <v>10.309200000000001</v>
      </c>
      <c r="D2551" s="6">
        <f>TITRES_STAT!E2554</f>
        <v>19460</v>
      </c>
      <c r="E2551" s="2">
        <f t="shared" si="156"/>
        <v>12318730</v>
      </c>
      <c r="F2551" s="6" t="str">
        <f t="shared" si="159"/>
        <v>BEARISH</v>
      </c>
      <c r="G2551" s="6" t="str">
        <f t="shared" si="158"/>
        <v>NEUTRAL</v>
      </c>
      <c r="H2551" s="6" t="str">
        <f t="shared" si="157"/>
        <v>CONFIRMED BEARISH</v>
      </c>
    </row>
    <row r="2552" spans="1:8" ht="13.5" x14ac:dyDescent="0.25">
      <c r="A2552" s="3">
        <f>TITRES_STAT!B2555</f>
        <v>45719</v>
      </c>
      <c r="B2552" s="6">
        <f>TITRES_STAT!C2555</f>
        <v>10.75</v>
      </c>
      <c r="C2552" s="6">
        <f>TITRES_STAT!D2555</f>
        <v>10.406000000000001</v>
      </c>
      <c r="D2552" s="6">
        <f>TITRES_STAT!E2555</f>
        <v>7226</v>
      </c>
      <c r="E2552" s="2">
        <f t="shared" si="156"/>
        <v>12325956</v>
      </c>
      <c r="F2552" s="6" t="str">
        <f t="shared" si="159"/>
        <v>BULLISH</v>
      </c>
      <c r="G2552" s="6" t="str">
        <f t="shared" si="158"/>
        <v>NEUTRAL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10.85</v>
      </c>
      <c r="C2553" s="6">
        <f>TITRES_STAT!D2556</f>
        <v>10.502800000000001</v>
      </c>
      <c r="D2553" s="6">
        <f>TITRES_STAT!E2556</f>
        <v>13263</v>
      </c>
      <c r="E2553" s="2">
        <f t="shared" si="156"/>
        <v>12339219</v>
      </c>
      <c r="F2553" s="6" t="str">
        <f t="shared" si="159"/>
        <v>BULLISH</v>
      </c>
      <c r="G2553" s="6" t="str">
        <f t="shared" si="158"/>
        <v>NEUTRAL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10.8</v>
      </c>
      <c r="C2554" s="6">
        <f>TITRES_STAT!D2557</f>
        <v>10.4544</v>
      </c>
      <c r="D2554" s="6">
        <f>TITRES_STAT!E2557</f>
        <v>7747</v>
      </c>
      <c r="E2554" s="2">
        <f t="shared" si="156"/>
        <v>12331472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BEARISH DIVERGENCE</v>
      </c>
    </row>
    <row r="2555" spans="1:8" ht="13.5" x14ac:dyDescent="0.25">
      <c r="A2555" s="3">
        <f>TITRES_STAT!B2558</f>
        <v>45722</v>
      </c>
      <c r="B2555" s="6">
        <f>TITRES_STAT!C2558</f>
        <v>10.6</v>
      </c>
      <c r="C2555" s="6">
        <f>TITRES_STAT!D2558</f>
        <v>10.2608</v>
      </c>
      <c r="D2555" s="6">
        <f>TITRES_STAT!E2558</f>
        <v>9281</v>
      </c>
      <c r="E2555" s="2">
        <f t="shared" si="156"/>
        <v>12322191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CONFIRMED BEARISH</v>
      </c>
    </row>
    <row r="2556" spans="1:8" ht="13.5" x14ac:dyDescent="0.25">
      <c r="A2556" s="3">
        <f>TITRES_STAT!B2559</f>
        <v>45723</v>
      </c>
      <c r="B2556" s="6">
        <f>TITRES_STAT!C2559</f>
        <v>10.6</v>
      </c>
      <c r="C2556" s="6">
        <f>TITRES_STAT!D2559</f>
        <v>10.2608</v>
      </c>
      <c r="D2556" s="6">
        <f>TITRES_STAT!E2559</f>
        <v>9958</v>
      </c>
      <c r="E2556" s="2">
        <f t="shared" si="156"/>
        <v>12322191</v>
      </c>
      <c r="F2556" s="6" t="str">
        <f t="shared" si="159"/>
        <v>BULLISH</v>
      </c>
      <c r="G2556" s="6" t="str">
        <f t="shared" si="158"/>
        <v>NEUTRAL</v>
      </c>
      <c r="H2556" s="6" t="str">
        <f t="shared" si="157"/>
        <v>BULLISH DIVERGENCE</v>
      </c>
    </row>
    <row r="2557" spans="1:8" ht="13.5" x14ac:dyDescent="0.25">
      <c r="A2557" s="3">
        <f>TITRES_STAT!B2560</f>
        <v>45726</v>
      </c>
      <c r="B2557" s="6">
        <f>TITRES_STAT!C2560</f>
        <v>10.75</v>
      </c>
      <c r="C2557" s="6">
        <f>TITRES_STAT!D2560</f>
        <v>10.406000000000001</v>
      </c>
      <c r="D2557" s="6">
        <f>TITRES_STAT!E2560</f>
        <v>15176</v>
      </c>
      <c r="E2557" s="2">
        <f t="shared" si="156"/>
        <v>12337367</v>
      </c>
      <c r="F2557" s="6" t="str">
        <f t="shared" si="159"/>
        <v>BULLISH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45727</v>
      </c>
      <c r="B2558" s="6">
        <f>TITRES_STAT!C2561</f>
        <v>10.78</v>
      </c>
      <c r="C2558" s="6">
        <f>TITRES_STAT!D2561</f>
        <v>10.435</v>
      </c>
      <c r="D2558" s="6">
        <f>TITRES_STAT!E2561</f>
        <v>31235</v>
      </c>
      <c r="E2558" s="2">
        <f t="shared" si="156"/>
        <v>12368602</v>
      </c>
      <c r="F2558" s="6" t="str">
        <f t="shared" si="159"/>
        <v>BULLISH</v>
      </c>
      <c r="G2558" s="6" t="str">
        <f t="shared" si="158"/>
        <v>NEUTRAL</v>
      </c>
      <c r="H2558" s="6" t="str">
        <f t="shared" si="157"/>
        <v>BULLISH DIVERGENCE</v>
      </c>
    </row>
    <row r="2559" spans="1:8" ht="13.5" x14ac:dyDescent="0.25">
      <c r="A2559" s="3">
        <f>TITRES_STAT!B2562</f>
        <v>45728</v>
      </c>
      <c r="B2559" s="6">
        <f>TITRES_STAT!C2562</f>
        <v>11.15</v>
      </c>
      <c r="C2559" s="6">
        <f>TITRES_STAT!D2562</f>
        <v>10.793200000000001</v>
      </c>
      <c r="D2559" s="6">
        <f>TITRES_STAT!E2562</f>
        <v>67145</v>
      </c>
      <c r="E2559" s="2">
        <f t="shared" si="156"/>
        <v>12435747</v>
      </c>
      <c r="F2559" s="6" t="str">
        <f t="shared" si="159"/>
        <v>BULLISH</v>
      </c>
      <c r="G2559" s="6" t="str">
        <f t="shared" si="158"/>
        <v>NEUTRAL</v>
      </c>
      <c r="H2559" s="6" t="str">
        <f t="shared" si="157"/>
        <v>CONFIRMED BULLISH</v>
      </c>
    </row>
    <row r="2560" spans="1:8" ht="13.5" x14ac:dyDescent="0.25">
      <c r="A2560" s="3">
        <f>TITRES_STAT!B2563</f>
        <v>45729</v>
      </c>
      <c r="B2560" s="6">
        <f>TITRES_STAT!C2563</f>
        <v>11.39</v>
      </c>
      <c r="C2560" s="6">
        <f>TITRES_STAT!D2563</f>
        <v>11.025499999999999</v>
      </c>
      <c r="D2560" s="6">
        <f>TITRES_STAT!E2563</f>
        <v>67617</v>
      </c>
      <c r="E2560" s="2">
        <f t="shared" si="156"/>
        <v>12503364</v>
      </c>
      <c r="F2560" s="6" t="str">
        <f t="shared" si="159"/>
        <v>BULLISH</v>
      </c>
      <c r="G2560" s="6" t="str">
        <f t="shared" si="158"/>
        <v>NEUTRAL</v>
      </c>
      <c r="H2560" s="6" t="str">
        <f t="shared" si="157"/>
        <v>CONFIRMED BULLISH</v>
      </c>
    </row>
    <row r="2561" spans="1:8" ht="13.5" x14ac:dyDescent="0.25">
      <c r="A2561" s="3">
        <f>TITRES_STAT!B2564</f>
        <v>45730</v>
      </c>
      <c r="B2561" s="6">
        <f>TITRES_STAT!C2564</f>
        <v>11.4</v>
      </c>
      <c r="C2561" s="6">
        <f>TITRES_STAT!D2564</f>
        <v>11.0352</v>
      </c>
      <c r="D2561" s="6">
        <f>TITRES_STAT!E2564</f>
        <v>41853</v>
      </c>
      <c r="E2561" s="2">
        <f t="shared" si="156"/>
        <v>12545217</v>
      </c>
      <c r="F2561" s="6" t="str">
        <f t="shared" si="159"/>
        <v>BULLISH</v>
      </c>
      <c r="G2561" s="6" t="str">
        <f t="shared" si="158"/>
        <v>NEUTRAL</v>
      </c>
      <c r="H2561" s="6" t="str">
        <f t="shared" si="157"/>
        <v>CONFIRMED BULLISH</v>
      </c>
    </row>
    <row r="2562" spans="1:8" ht="13.5" x14ac:dyDescent="0.25">
      <c r="A2562" s="3">
        <f>TITRES_STAT!B2565</f>
        <v>45733</v>
      </c>
      <c r="B2562" s="6">
        <f>TITRES_STAT!C2565</f>
        <v>11.31</v>
      </c>
      <c r="C2562" s="6">
        <f>TITRES_STAT!D2565</f>
        <v>10.9481</v>
      </c>
      <c r="D2562" s="6">
        <f>TITRES_STAT!E2565</f>
        <v>15101</v>
      </c>
      <c r="E2562" s="2">
        <f t="shared" si="156"/>
        <v>12530116</v>
      </c>
      <c r="F2562" s="6" t="str">
        <f t="shared" si="159"/>
        <v>BULLISH</v>
      </c>
      <c r="G2562" s="6" t="str">
        <f t="shared" si="158"/>
        <v>NEUTRAL</v>
      </c>
      <c r="H2562" s="6" t="str">
        <f t="shared" si="157"/>
        <v>CONFIRMED BULLISH</v>
      </c>
    </row>
    <row r="2563" spans="1:8" ht="13.5" x14ac:dyDescent="0.25">
      <c r="A2563" s="3">
        <f>TITRES_STAT!B2566</f>
        <v>45734</v>
      </c>
      <c r="B2563" s="6">
        <f>TITRES_STAT!C2566</f>
        <v>11.38</v>
      </c>
      <c r="C2563" s="6">
        <f>TITRES_STAT!D2566</f>
        <v>11.0158</v>
      </c>
      <c r="D2563" s="6">
        <f>TITRES_STAT!E2566</f>
        <v>13950</v>
      </c>
      <c r="E2563" s="2">
        <f t="shared" si="156"/>
        <v>12544066</v>
      </c>
      <c r="F2563" s="6" t="str">
        <f t="shared" si="159"/>
        <v>BULLISH</v>
      </c>
      <c r="G2563" s="6" t="str">
        <f t="shared" si="158"/>
        <v>NEUTRAL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11.7</v>
      </c>
      <c r="C2564" s="6">
        <f>TITRES_STAT!D2567</f>
        <v>11.3256</v>
      </c>
      <c r="D2564" s="6">
        <f>TITRES_STAT!E2567</f>
        <v>65172</v>
      </c>
      <c r="E2564" s="2">
        <f t="shared" ref="E2564:E2627" si="160">IF(B2564&gt;B2563, E2563+D2564, IF(B2564&lt;B2563, E2563-D2564, E2563))</f>
        <v>12609238</v>
      </c>
      <c r="F2564" s="6" t="str">
        <f t="shared" si="159"/>
        <v>BULLISH</v>
      </c>
      <c r="G2564" s="6" t="str">
        <f t="shared" si="158"/>
        <v>NEUTRAL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11.99</v>
      </c>
      <c r="C2565" s="6">
        <f>TITRES_STAT!D2568</f>
        <v>11.606299999999999</v>
      </c>
      <c r="D2565" s="6">
        <f>TITRES_STAT!E2568</f>
        <v>120821</v>
      </c>
      <c r="E2565" s="2">
        <f t="shared" si="160"/>
        <v>12730059</v>
      </c>
      <c r="F2565" s="6" t="str">
        <f t="shared" si="159"/>
        <v>BULLISH</v>
      </c>
      <c r="G2565" s="6" t="str">
        <f t="shared" si="158"/>
        <v>NEUTRAL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11.7</v>
      </c>
      <c r="C2566" s="6">
        <f>TITRES_STAT!D2569</f>
        <v>11.3256</v>
      </c>
      <c r="D2566" s="6">
        <f>TITRES_STAT!E2569</f>
        <v>22436</v>
      </c>
      <c r="E2566" s="2">
        <f t="shared" si="160"/>
        <v>12707623</v>
      </c>
      <c r="F2566" s="6" t="str">
        <f t="shared" si="159"/>
        <v>BULLISH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f>TITRES_STAT!B2570</f>
        <v>45741</v>
      </c>
      <c r="B2567" s="6">
        <f>TITRES_STAT!C2570</f>
        <v>11.75</v>
      </c>
      <c r="C2567" s="6">
        <f>TITRES_STAT!D2570</f>
        <v>11.374000000000001</v>
      </c>
      <c r="D2567" s="6">
        <f>TITRES_STAT!E2570</f>
        <v>22833</v>
      </c>
      <c r="E2567" s="2">
        <f t="shared" si="160"/>
        <v>12730456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BULLISH</v>
      </c>
    </row>
    <row r="2568" spans="1:8" ht="13.5" x14ac:dyDescent="0.25">
      <c r="A2568" s="3">
        <f>TITRES_STAT!B2571</f>
        <v>45742</v>
      </c>
      <c r="B2568" s="6">
        <f>TITRES_STAT!C2571</f>
        <v>11.8</v>
      </c>
      <c r="C2568" s="6">
        <f>TITRES_STAT!D2571</f>
        <v>11.4224</v>
      </c>
      <c r="D2568" s="6">
        <f>TITRES_STAT!E2571</f>
        <v>13017</v>
      </c>
      <c r="E2568" s="2">
        <f t="shared" si="160"/>
        <v>12743473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NEUTRAL</v>
      </c>
      <c r="H2568" s="6" t="str">
        <f t="shared" si="161"/>
        <v>CONFIRMED BULLISH</v>
      </c>
    </row>
    <row r="2569" spans="1:8" ht="13.5" x14ac:dyDescent="0.25">
      <c r="A2569" s="3">
        <f>TITRES_STAT!B2572</f>
        <v>45743</v>
      </c>
      <c r="B2569" s="6">
        <f>TITRES_STAT!C2572</f>
        <v>11.83</v>
      </c>
      <c r="C2569" s="6">
        <f>TITRES_STAT!D2572</f>
        <v>11.4514</v>
      </c>
      <c r="D2569" s="6">
        <f>TITRES_STAT!E2572</f>
        <v>20740</v>
      </c>
      <c r="E2569" s="2">
        <f t="shared" si="160"/>
        <v>12764213</v>
      </c>
      <c r="F2569" s="6" t="str">
        <f t="shared" si="163"/>
        <v>BULLISH</v>
      </c>
      <c r="G2569" s="6" t="str">
        <f t="shared" si="162"/>
        <v>NEUTRAL</v>
      </c>
      <c r="H2569" s="6" t="str">
        <f t="shared" si="161"/>
        <v>CONFIRMED BULLISH</v>
      </c>
    </row>
    <row r="2570" spans="1:8" ht="13.5" x14ac:dyDescent="0.25">
      <c r="A2570" s="3">
        <f>TITRES_STAT!B2573</f>
        <v>45744</v>
      </c>
      <c r="B2570" s="6">
        <f>TITRES_STAT!C2573</f>
        <v>11.96</v>
      </c>
      <c r="C2570" s="6">
        <f>TITRES_STAT!D2573</f>
        <v>11.577299999999999</v>
      </c>
      <c r="D2570" s="6">
        <f>TITRES_STAT!E2573</f>
        <v>18176</v>
      </c>
      <c r="E2570" s="2">
        <f t="shared" si="160"/>
        <v>12782389</v>
      </c>
      <c r="F2570" s="6" t="str">
        <f t="shared" si="163"/>
        <v>BULLISH</v>
      </c>
      <c r="G2570" s="6" t="str">
        <f t="shared" si="162"/>
        <v>NEUTRAL</v>
      </c>
      <c r="H2570" s="6" t="str">
        <f t="shared" si="161"/>
        <v>BULLISH DIVERGENCE</v>
      </c>
    </row>
    <row r="2571" spans="1:8" ht="13.5" x14ac:dyDescent="0.25">
      <c r="A2571" s="3">
        <f>TITRES_STAT!B2574</f>
        <v>45749</v>
      </c>
      <c r="B2571" s="6">
        <f>TITRES_STAT!C2574</f>
        <v>11.94</v>
      </c>
      <c r="C2571" s="6">
        <f>TITRES_STAT!D2574</f>
        <v>11.5579</v>
      </c>
      <c r="D2571" s="6">
        <f>TITRES_STAT!E2574</f>
        <v>21407</v>
      </c>
      <c r="E2571" s="2">
        <f t="shared" si="160"/>
        <v>12760982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11.82</v>
      </c>
      <c r="C2572" s="6">
        <f>TITRES_STAT!D2575</f>
        <v>11.441800000000001</v>
      </c>
      <c r="D2572" s="6">
        <f>TITRES_STAT!E2575</f>
        <v>13844</v>
      </c>
      <c r="E2572" s="2">
        <f t="shared" si="160"/>
        <v>12747138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11.8</v>
      </c>
      <c r="C2573" s="6">
        <f>TITRES_STAT!D2576</f>
        <v>11.4224</v>
      </c>
      <c r="D2573" s="6">
        <f>TITRES_STAT!E2576</f>
        <v>24355</v>
      </c>
      <c r="E2573" s="2">
        <f t="shared" si="160"/>
        <v>12722783</v>
      </c>
      <c r="F2573" s="6" t="str">
        <f t="shared" si="163"/>
        <v>BEARISH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45754</v>
      </c>
      <c r="B2574" s="6">
        <f>TITRES_STAT!C2577</f>
        <v>11.69</v>
      </c>
      <c r="C2574" s="6">
        <f>TITRES_STAT!D2577</f>
        <v>11.315899999999999</v>
      </c>
      <c r="D2574" s="6">
        <f>TITRES_STAT!E2577</f>
        <v>39812</v>
      </c>
      <c r="E2574" s="2">
        <f t="shared" si="160"/>
        <v>12682971</v>
      </c>
      <c r="F2574" s="6" t="str">
        <f t="shared" si="163"/>
        <v>BEARISH</v>
      </c>
      <c r="G2574" s="6" t="str">
        <f t="shared" si="162"/>
        <v>NEUTRAL</v>
      </c>
      <c r="H2574" s="6" t="str">
        <f t="shared" si="161"/>
        <v>CONFIRMED BEARISH</v>
      </c>
    </row>
    <row r="2575" spans="1:8" ht="13.5" x14ac:dyDescent="0.25">
      <c r="A2575" s="3">
        <f>TITRES_STAT!B2578</f>
        <v>45755</v>
      </c>
      <c r="B2575" s="6">
        <f>TITRES_STAT!C2578</f>
        <v>11.7</v>
      </c>
      <c r="C2575" s="6">
        <f>TITRES_STAT!D2578</f>
        <v>11.3256</v>
      </c>
      <c r="D2575" s="6">
        <f>TITRES_STAT!E2578</f>
        <v>17269</v>
      </c>
      <c r="E2575" s="2">
        <f t="shared" si="160"/>
        <v>12700240</v>
      </c>
      <c r="F2575" s="6" t="str">
        <f t="shared" si="163"/>
        <v>BEARISH</v>
      </c>
      <c r="G2575" s="6" t="str">
        <f t="shared" si="162"/>
        <v>NEUTRAL</v>
      </c>
      <c r="H2575" s="6" t="str">
        <f t="shared" si="161"/>
        <v>CONFIRMED BEARISH</v>
      </c>
    </row>
    <row r="2576" spans="1:8" ht="13.5" x14ac:dyDescent="0.25">
      <c r="A2576" s="3">
        <f>TITRES_STAT!B2579</f>
        <v>45757</v>
      </c>
      <c r="B2576" s="6">
        <f>TITRES_STAT!C2579</f>
        <v>11.68</v>
      </c>
      <c r="C2576" s="6">
        <f>TITRES_STAT!D2579</f>
        <v>11.3062</v>
      </c>
      <c r="D2576" s="6">
        <f>TITRES_STAT!E2579</f>
        <v>20420</v>
      </c>
      <c r="E2576" s="2">
        <f t="shared" si="160"/>
        <v>12679820</v>
      </c>
      <c r="F2576" s="6" t="str">
        <f t="shared" si="163"/>
        <v>BEARISH</v>
      </c>
      <c r="G2576" s="6" t="str">
        <f t="shared" si="162"/>
        <v>NEUTRAL</v>
      </c>
      <c r="H2576" s="6" t="str">
        <f t="shared" si="161"/>
        <v>CONFIRMED BEARISH</v>
      </c>
    </row>
    <row r="2577" spans="1:8" ht="13.5" x14ac:dyDescent="0.25">
      <c r="A2577" s="3">
        <f>TITRES_STAT!B2580</f>
        <v>45758</v>
      </c>
      <c r="B2577" s="6">
        <f>TITRES_STAT!C2580</f>
        <v>11.75</v>
      </c>
      <c r="C2577" s="6">
        <f>TITRES_STAT!D2580</f>
        <v>11.374000000000001</v>
      </c>
      <c r="D2577" s="6">
        <f>TITRES_STAT!E2580</f>
        <v>28157</v>
      </c>
      <c r="E2577" s="2">
        <f t="shared" si="160"/>
        <v>12707977</v>
      </c>
      <c r="F2577" s="6" t="str">
        <f t="shared" si="163"/>
        <v>BEARISH</v>
      </c>
      <c r="G2577" s="6" t="str">
        <f t="shared" si="162"/>
        <v>NEUTRAL</v>
      </c>
      <c r="H2577" s="6" t="str">
        <f t="shared" si="161"/>
        <v>CONFIRMED BEARISH</v>
      </c>
    </row>
    <row r="2578" spans="1:8" ht="13.5" x14ac:dyDescent="0.25">
      <c r="A2578" s="3">
        <f>TITRES_STAT!B2581</f>
        <v>45761</v>
      </c>
      <c r="B2578" s="6">
        <f>TITRES_STAT!C2581</f>
        <v>11.7</v>
      </c>
      <c r="C2578" s="6">
        <f>TITRES_STAT!D2581</f>
        <v>11.3256</v>
      </c>
      <c r="D2578" s="6">
        <f>TITRES_STAT!E2581</f>
        <v>7970</v>
      </c>
      <c r="E2578" s="2">
        <f t="shared" si="160"/>
        <v>12700007</v>
      </c>
      <c r="F2578" s="6" t="str">
        <f t="shared" si="163"/>
        <v>BEARISH</v>
      </c>
      <c r="G2578" s="6" t="str">
        <f t="shared" si="162"/>
        <v>NEUTRAL</v>
      </c>
      <c r="H2578" s="6" t="str">
        <f t="shared" si="161"/>
        <v>CONFIRMED BEARISH</v>
      </c>
    </row>
    <row r="2579" spans="1:8" ht="13.5" x14ac:dyDescent="0.25">
      <c r="A2579" s="3">
        <f>TITRES_STAT!B2582</f>
        <v>45762</v>
      </c>
      <c r="B2579" s="6">
        <f>TITRES_STAT!C2582</f>
        <v>11.71</v>
      </c>
      <c r="C2579" s="6">
        <f>TITRES_STAT!D2582</f>
        <v>11.3353</v>
      </c>
      <c r="D2579" s="6">
        <f>TITRES_STAT!E2582</f>
        <v>5860</v>
      </c>
      <c r="E2579" s="2">
        <f t="shared" si="160"/>
        <v>12705867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11.75</v>
      </c>
      <c r="C2580" s="6">
        <f>TITRES_STAT!D2583</f>
        <v>11.374000000000001</v>
      </c>
      <c r="D2580" s="6">
        <f>TITRES_STAT!E2583</f>
        <v>27361</v>
      </c>
      <c r="E2580" s="2">
        <f t="shared" si="160"/>
        <v>12733228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11.85</v>
      </c>
      <c r="C2581" s="6">
        <f>TITRES_STAT!D2584</f>
        <v>11.470800000000001</v>
      </c>
      <c r="D2581" s="6">
        <f>TITRES_STAT!E2584</f>
        <v>42284</v>
      </c>
      <c r="E2581" s="2">
        <f t="shared" si="160"/>
        <v>12775512</v>
      </c>
      <c r="F2581" s="6" t="str">
        <f t="shared" si="163"/>
        <v>BULLISH</v>
      </c>
      <c r="G2581" s="6" t="str">
        <f t="shared" si="162"/>
        <v>NEUTRAL</v>
      </c>
      <c r="H2581" s="6" t="str">
        <f t="shared" si="161"/>
        <v>CONFIRMED BULLISH</v>
      </c>
    </row>
    <row r="2582" spans="1:8" ht="13.5" x14ac:dyDescent="0.25">
      <c r="A2582" s="3">
        <f>TITRES_STAT!B2585</f>
        <v>45765</v>
      </c>
      <c r="B2582" s="6">
        <f>TITRES_STAT!C2585</f>
        <v>11.84</v>
      </c>
      <c r="C2582" s="6">
        <f>TITRES_STAT!D2585</f>
        <v>11.4611</v>
      </c>
      <c r="D2582" s="6">
        <f>TITRES_STAT!E2585</f>
        <v>71105</v>
      </c>
      <c r="E2582" s="2">
        <f t="shared" si="160"/>
        <v>12704407</v>
      </c>
      <c r="F2582" s="6" t="str">
        <f t="shared" si="163"/>
        <v>BEARISH</v>
      </c>
      <c r="G2582" s="6" t="str">
        <f t="shared" si="162"/>
        <v>NEUTRAL</v>
      </c>
      <c r="H2582" s="6" t="str">
        <f t="shared" si="161"/>
        <v>BEARISH DIVERGENCE</v>
      </c>
    </row>
    <row r="2583" spans="1:8" ht="13.5" x14ac:dyDescent="0.25">
      <c r="A2583" s="3">
        <f>TITRES_STAT!B2586</f>
        <v>45768</v>
      </c>
      <c r="B2583" s="6">
        <f>TITRES_STAT!C2586</f>
        <v>11.79</v>
      </c>
      <c r="C2583" s="6">
        <f>TITRES_STAT!D2586</f>
        <v>11.412699999999999</v>
      </c>
      <c r="D2583" s="6">
        <f>TITRES_STAT!E2586</f>
        <v>32319</v>
      </c>
      <c r="E2583" s="2">
        <f t="shared" si="160"/>
        <v>12672088</v>
      </c>
      <c r="F2583" s="6" t="str">
        <f t="shared" si="163"/>
        <v>BEARISH</v>
      </c>
      <c r="G2583" s="6" t="str">
        <f t="shared" si="162"/>
        <v>NEUTRAL</v>
      </c>
      <c r="H2583" s="6" t="str">
        <f t="shared" si="161"/>
        <v>BEARISH DIVERGENCE</v>
      </c>
    </row>
    <row r="2584" spans="1:8" ht="13.5" x14ac:dyDescent="0.25">
      <c r="A2584" s="3">
        <f>TITRES_STAT!B2587</f>
        <v>45769</v>
      </c>
      <c r="B2584" s="6">
        <f>TITRES_STAT!C2587</f>
        <v>11.85</v>
      </c>
      <c r="C2584" s="6">
        <f>TITRES_STAT!D2587</f>
        <v>11.470800000000001</v>
      </c>
      <c r="D2584" s="6">
        <f>TITRES_STAT!E2587</f>
        <v>36234</v>
      </c>
      <c r="E2584" s="2">
        <f t="shared" si="160"/>
        <v>12708322</v>
      </c>
      <c r="F2584" s="6" t="str">
        <f t="shared" si="163"/>
        <v>BULLISH</v>
      </c>
      <c r="G2584" s="6" t="str">
        <f t="shared" si="162"/>
        <v>NEUTRAL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12.14</v>
      </c>
      <c r="C2585" s="6">
        <f>TITRES_STAT!D2588</f>
        <v>11.7515</v>
      </c>
      <c r="D2585" s="6">
        <f>TITRES_STAT!E2588</f>
        <v>49916</v>
      </c>
      <c r="E2585" s="2">
        <f t="shared" si="160"/>
        <v>12758238</v>
      </c>
      <c r="F2585" s="6" t="str">
        <f t="shared" si="163"/>
        <v>BULLISH</v>
      </c>
      <c r="G2585" s="6" t="str">
        <f t="shared" si="162"/>
        <v>NEUTRAL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12.17</v>
      </c>
      <c r="C2586" s="6">
        <f>TITRES_STAT!D2589</f>
        <v>11.7806</v>
      </c>
      <c r="D2586" s="6">
        <f>TITRES_STAT!E2589</f>
        <v>140272</v>
      </c>
      <c r="E2586" s="2">
        <f t="shared" si="160"/>
        <v>12898510</v>
      </c>
      <c r="F2586" s="6" t="str">
        <f t="shared" si="163"/>
        <v>BULLISH</v>
      </c>
      <c r="G2586" s="6" t="str">
        <f t="shared" si="162"/>
        <v>NEUTRAL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12.15</v>
      </c>
      <c r="C2587" s="6">
        <f>TITRES_STAT!D2590</f>
        <v>11.761200000000001</v>
      </c>
      <c r="D2587" s="6">
        <f>TITRES_STAT!E2590</f>
        <v>93354</v>
      </c>
      <c r="E2587" s="2">
        <f t="shared" si="160"/>
        <v>12805156</v>
      </c>
      <c r="F2587" s="6" t="str">
        <f t="shared" si="163"/>
        <v>BULLISH</v>
      </c>
      <c r="G2587" s="6" t="str">
        <f t="shared" si="162"/>
        <v>NEUTRAL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12.12</v>
      </c>
      <c r="C2588" s="6">
        <f>TITRES_STAT!D2591</f>
        <v>11.732200000000001</v>
      </c>
      <c r="D2588" s="6">
        <f>TITRES_STAT!E2591</f>
        <v>15655</v>
      </c>
      <c r="E2588" s="2">
        <f t="shared" si="160"/>
        <v>12789501</v>
      </c>
      <c r="F2588" s="6" t="str">
        <f t="shared" si="163"/>
        <v>BULLISH</v>
      </c>
      <c r="G2588" s="6" t="str">
        <f t="shared" si="162"/>
        <v>NEUTRAL</v>
      </c>
      <c r="H2588" s="6" t="str">
        <f t="shared" si="161"/>
        <v>CONFIRMED BULLISH</v>
      </c>
    </row>
    <row r="2589" spans="1:8" ht="13.5" x14ac:dyDescent="0.25">
      <c r="A2589" s="3">
        <f>TITRES_STAT!B2592</f>
        <v>45776</v>
      </c>
      <c r="B2589" s="6">
        <f>TITRES_STAT!C2592</f>
        <v>12.15</v>
      </c>
      <c r="C2589" s="6">
        <f>TITRES_STAT!D2592</f>
        <v>11.761200000000001</v>
      </c>
      <c r="D2589" s="6">
        <f>TITRES_STAT!E2592</f>
        <v>32920</v>
      </c>
      <c r="E2589" s="2">
        <f t="shared" si="160"/>
        <v>12822421</v>
      </c>
      <c r="F2589" s="6" t="str">
        <f t="shared" si="163"/>
        <v>BULLISH</v>
      </c>
      <c r="G2589" s="6" t="str">
        <f t="shared" si="162"/>
        <v>NEUTRAL</v>
      </c>
      <c r="H2589" s="6" t="str">
        <f t="shared" si="161"/>
        <v>CONFIRMED BULLISH</v>
      </c>
    </row>
    <row r="2590" spans="1:8" ht="13.5" x14ac:dyDescent="0.25">
      <c r="A2590" s="3">
        <f>TITRES_STAT!B2593</f>
        <v>45777</v>
      </c>
      <c r="B2590" s="6">
        <f>TITRES_STAT!C2593</f>
        <v>12.1</v>
      </c>
      <c r="C2590" s="6">
        <f>TITRES_STAT!D2593</f>
        <v>11.7128</v>
      </c>
      <c r="D2590" s="6">
        <f>TITRES_STAT!E2593</f>
        <v>52220</v>
      </c>
      <c r="E2590" s="2">
        <f t="shared" si="160"/>
        <v>12770201</v>
      </c>
      <c r="F2590" s="6" t="str">
        <f t="shared" si="163"/>
        <v>BULLISH</v>
      </c>
      <c r="G2590" s="6" t="str">
        <f t="shared" si="162"/>
        <v>NEUTRAL</v>
      </c>
      <c r="H2590" s="6" t="str">
        <f t="shared" si="161"/>
        <v>BULLISH DIVERGENCE</v>
      </c>
    </row>
    <row r="2591" spans="1:8" ht="13.5" x14ac:dyDescent="0.25">
      <c r="A2591" s="3">
        <f>TITRES_STAT!B2594</f>
        <v>45779</v>
      </c>
      <c r="B2591" s="6">
        <f>TITRES_STAT!C2594</f>
        <v>12.09</v>
      </c>
      <c r="C2591" s="6">
        <f>TITRES_STAT!D2594</f>
        <v>11.703099999999999</v>
      </c>
      <c r="D2591" s="6">
        <f>TITRES_STAT!E2594</f>
        <v>47485</v>
      </c>
      <c r="E2591" s="2">
        <f t="shared" si="160"/>
        <v>12722716</v>
      </c>
      <c r="F2591" s="6" t="str">
        <f t="shared" si="163"/>
        <v>BEARISH</v>
      </c>
      <c r="G2591" s="6" t="str">
        <f t="shared" si="162"/>
        <v>NEUTRAL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12.09</v>
      </c>
      <c r="C2592" s="6">
        <f>TITRES_STAT!D2595</f>
        <v>11.703099999999999</v>
      </c>
      <c r="D2592" s="6">
        <f>TITRES_STAT!E2595</f>
        <v>24893</v>
      </c>
      <c r="E2592" s="2">
        <f t="shared" si="160"/>
        <v>12722716</v>
      </c>
      <c r="F2592" s="6" t="str">
        <f t="shared" si="163"/>
        <v>BEARISH</v>
      </c>
      <c r="G2592" s="6" t="str">
        <f t="shared" si="162"/>
        <v>NEUTRAL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12.2</v>
      </c>
      <c r="C2593" s="6">
        <f>TITRES_STAT!D2596</f>
        <v>11.8096</v>
      </c>
      <c r="D2593" s="6">
        <f>TITRES_STAT!E2596</f>
        <v>34672</v>
      </c>
      <c r="E2593" s="2">
        <f t="shared" si="160"/>
        <v>12757388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BEARISH DIVERGENCE</v>
      </c>
    </row>
    <row r="2594" spans="1:8" ht="13.5" x14ac:dyDescent="0.25">
      <c r="A2594" s="3">
        <f>TITRES_STAT!B2597</f>
        <v>45784</v>
      </c>
      <c r="B2594" s="6">
        <f>TITRES_STAT!C2597</f>
        <v>12.51</v>
      </c>
      <c r="C2594" s="6">
        <f>TITRES_STAT!D2597</f>
        <v>12.1097</v>
      </c>
      <c r="D2594" s="6">
        <f>TITRES_STAT!E2597</f>
        <v>50700</v>
      </c>
      <c r="E2594" s="2">
        <f t="shared" si="160"/>
        <v>12808088</v>
      </c>
      <c r="F2594" s="6" t="str">
        <f t="shared" si="163"/>
        <v>BEARISH</v>
      </c>
      <c r="G2594" s="6" t="str">
        <f t="shared" si="162"/>
        <v>NEUTRAL</v>
      </c>
      <c r="H2594" s="6" t="str">
        <f t="shared" si="161"/>
        <v>BEARISH DIVERGENCE</v>
      </c>
    </row>
    <row r="2595" spans="1:8" ht="13.5" x14ac:dyDescent="0.25">
      <c r="A2595" s="3">
        <f>TITRES_STAT!B2598</f>
        <v>45785</v>
      </c>
      <c r="B2595" s="6">
        <f>TITRES_STAT!C2598</f>
        <v>12.62</v>
      </c>
      <c r="C2595" s="6">
        <f>TITRES_STAT!D2598</f>
        <v>12.216200000000001</v>
      </c>
      <c r="D2595" s="6">
        <f>TITRES_STAT!E2598</f>
        <v>68822</v>
      </c>
      <c r="E2595" s="2">
        <f t="shared" si="160"/>
        <v>12876910</v>
      </c>
      <c r="F2595" s="6" t="str">
        <f t="shared" si="163"/>
        <v>BULLISH</v>
      </c>
      <c r="G2595" s="6" t="str">
        <f t="shared" si="162"/>
        <v>NEUTRAL</v>
      </c>
      <c r="H2595" s="6" t="str">
        <f t="shared" si="161"/>
        <v>CONFIRMED BULLISH</v>
      </c>
    </row>
    <row r="2596" spans="1:8" ht="13.5" x14ac:dyDescent="0.25">
      <c r="A2596" s="3">
        <f>TITRES_STAT!B2599</f>
        <v>45786</v>
      </c>
      <c r="B2596" s="6">
        <f>TITRES_STAT!C2599</f>
        <v>12.41</v>
      </c>
      <c r="C2596" s="6">
        <f>TITRES_STAT!D2599</f>
        <v>12.0129</v>
      </c>
      <c r="D2596" s="6">
        <f>TITRES_STAT!E2599</f>
        <v>45923</v>
      </c>
      <c r="E2596" s="2">
        <f t="shared" si="160"/>
        <v>12830987</v>
      </c>
      <c r="F2596" s="6" t="str">
        <f t="shared" si="163"/>
        <v>BULLISH</v>
      </c>
      <c r="G2596" s="6" t="str">
        <f t="shared" si="162"/>
        <v>NEUTRAL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12.4</v>
      </c>
      <c r="C2597" s="6">
        <f>TITRES_STAT!D2600</f>
        <v>12.0032</v>
      </c>
      <c r="D2597" s="6">
        <f>TITRES_STAT!E2600</f>
        <v>15003</v>
      </c>
      <c r="E2597" s="2">
        <f t="shared" si="160"/>
        <v>12815984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12.2</v>
      </c>
      <c r="C2598" s="6">
        <f>TITRES_STAT!D2601</f>
        <v>11.8096</v>
      </c>
      <c r="D2598" s="6">
        <f>TITRES_STAT!E2601</f>
        <v>44391</v>
      </c>
      <c r="E2598" s="2">
        <f t="shared" si="160"/>
        <v>12771593</v>
      </c>
      <c r="F2598" s="6" t="str">
        <f t="shared" si="163"/>
        <v>BULLISH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45791</v>
      </c>
      <c r="B2599" s="6">
        <f>TITRES_STAT!C2602</f>
        <v>12.14</v>
      </c>
      <c r="C2599" s="6">
        <f>TITRES_STAT!D2602</f>
        <v>11.7515</v>
      </c>
      <c r="D2599" s="6">
        <f>TITRES_STAT!E2602</f>
        <v>32629</v>
      </c>
      <c r="E2599" s="2">
        <f t="shared" si="160"/>
        <v>12738964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12.14</v>
      </c>
      <c r="C2600" s="6">
        <f>TITRES_STAT!D2603</f>
        <v>11.7515</v>
      </c>
      <c r="D2600" s="6">
        <f>TITRES_STAT!E2603</f>
        <v>40496</v>
      </c>
      <c r="E2600" s="2">
        <f t="shared" si="160"/>
        <v>12738964</v>
      </c>
      <c r="F2600" s="6" t="str">
        <f t="shared" si="163"/>
        <v>BEARISH</v>
      </c>
      <c r="G2600" s="6" t="str">
        <f t="shared" si="162"/>
        <v>NEUTRAL</v>
      </c>
      <c r="H2600" s="6" t="str">
        <f t="shared" si="161"/>
        <v>CONFIRMED BEARISH</v>
      </c>
    </row>
    <row r="2601" spans="1:8" ht="13.5" x14ac:dyDescent="0.25">
      <c r="A2601" s="3">
        <f>TITRES_STAT!B2604</f>
        <v>45793</v>
      </c>
      <c r="B2601" s="6">
        <f>TITRES_STAT!C2604</f>
        <v>12.35</v>
      </c>
      <c r="C2601" s="6">
        <f>TITRES_STAT!D2604</f>
        <v>11.954800000000001</v>
      </c>
      <c r="D2601" s="6">
        <f>TITRES_STAT!E2604</f>
        <v>38115</v>
      </c>
      <c r="E2601" s="2">
        <f t="shared" si="160"/>
        <v>12777079</v>
      </c>
      <c r="F2601" s="6" t="str">
        <f t="shared" si="163"/>
        <v>BEARISH</v>
      </c>
      <c r="G2601" s="6" t="str">
        <f t="shared" si="162"/>
        <v>NEUTRAL</v>
      </c>
      <c r="H2601" s="6" t="str">
        <f t="shared" si="161"/>
        <v>CONFIRMED BEARISH</v>
      </c>
    </row>
    <row r="2602" spans="1:8" ht="13.5" x14ac:dyDescent="0.25">
      <c r="A2602" s="3">
        <f>TITRES_STAT!B2605</f>
        <v>45796</v>
      </c>
      <c r="B2602" s="6">
        <f>TITRES_STAT!C2605</f>
        <v>12.35</v>
      </c>
      <c r="C2602" s="6">
        <f>TITRES_STAT!D2605</f>
        <v>11.954800000000001</v>
      </c>
      <c r="D2602" s="6">
        <f>TITRES_STAT!E2605</f>
        <v>42544</v>
      </c>
      <c r="E2602" s="2">
        <f t="shared" si="160"/>
        <v>12777079</v>
      </c>
      <c r="F2602" s="6" t="str">
        <f t="shared" si="163"/>
        <v>BEARISH</v>
      </c>
      <c r="G2602" s="6" t="str">
        <f t="shared" si="162"/>
        <v>NEUTRAL</v>
      </c>
      <c r="H2602" s="6" t="str">
        <f t="shared" si="161"/>
        <v>CONFIRMED BEARISH</v>
      </c>
    </row>
    <row r="2603" spans="1:8" ht="13.5" x14ac:dyDescent="0.25">
      <c r="A2603" s="3">
        <f>TITRES_STAT!B2606</f>
        <v>45797</v>
      </c>
      <c r="B2603" s="6">
        <f>TITRES_STAT!C2606</f>
        <v>12.41</v>
      </c>
      <c r="C2603" s="6">
        <f>TITRES_STAT!D2606</f>
        <v>12.0129</v>
      </c>
      <c r="D2603" s="6">
        <f>TITRES_STAT!E2606</f>
        <v>37664</v>
      </c>
      <c r="E2603" s="2">
        <f t="shared" si="160"/>
        <v>12814743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CONFIRMED BULLISH</v>
      </c>
    </row>
    <row r="2604" spans="1:8" ht="13.5" x14ac:dyDescent="0.25">
      <c r="A2604" s="3">
        <f>TITRES_STAT!B2607</f>
        <v>45798</v>
      </c>
      <c r="B2604" s="6">
        <f>TITRES_STAT!C2607</f>
        <v>12.45</v>
      </c>
      <c r="C2604" s="6">
        <f>TITRES_STAT!D2607</f>
        <v>12.051600000000001</v>
      </c>
      <c r="D2604" s="6">
        <f>TITRES_STAT!E2607</f>
        <v>23806</v>
      </c>
      <c r="E2604" s="2">
        <f t="shared" si="160"/>
        <v>12838549</v>
      </c>
      <c r="F2604" s="6" t="str">
        <f t="shared" si="163"/>
        <v>BULLISH</v>
      </c>
      <c r="G2604" s="6" t="str">
        <f t="shared" si="162"/>
        <v>NEUTRAL</v>
      </c>
      <c r="H2604" s="6" t="str">
        <f t="shared" si="161"/>
        <v>CONFIRMED BULLISH</v>
      </c>
    </row>
    <row r="2605" spans="1:8" ht="13.5" x14ac:dyDescent="0.25">
      <c r="A2605" s="3">
        <f>TITRES_STAT!B2608</f>
        <v>45799</v>
      </c>
      <c r="B2605" s="6">
        <f>TITRES_STAT!C2608</f>
        <v>12.41</v>
      </c>
      <c r="C2605" s="6">
        <f>TITRES_STAT!D2608</f>
        <v>12.0129</v>
      </c>
      <c r="D2605" s="6">
        <f>TITRES_STAT!E2608</f>
        <v>32790</v>
      </c>
      <c r="E2605" s="2">
        <f t="shared" si="160"/>
        <v>12805759</v>
      </c>
      <c r="F2605" s="6" t="str">
        <f t="shared" si="163"/>
        <v>BULLISH</v>
      </c>
      <c r="G2605" s="6" t="str">
        <f t="shared" si="162"/>
        <v>NEUTRAL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12.5</v>
      </c>
      <c r="C2606" s="6">
        <f>TITRES_STAT!D2609</f>
        <v>12.1</v>
      </c>
      <c r="D2606" s="6">
        <f>TITRES_STAT!E2609</f>
        <v>40266</v>
      </c>
      <c r="E2606" s="2">
        <f t="shared" si="160"/>
        <v>12846025</v>
      </c>
      <c r="F2606" s="6" t="str">
        <f t="shared" si="163"/>
        <v>BULLISH</v>
      </c>
      <c r="G2606" s="6" t="str">
        <f t="shared" si="162"/>
        <v>NEUTRAL</v>
      </c>
      <c r="H2606" s="6" t="str">
        <f t="shared" si="161"/>
        <v>CONFIRMED BULLISH</v>
      </c>
    </row>
    <row r="2607" spans="1:8" ht="13.5" x14ac:dyDescent="0.25">
      <c r="A2607" s="3">
        <f>TITRES_STAT!B2610</f>
        <v>45803</v>
      </c>
      <c r="B2607" s="6">
        <f>TITRES_STAT!C2610</f>
        <v>12.44</v>
      </c>
      <c r="C2607" s="6">
        <f>TITRES_STAT!D2610</f>
        <v>12.0419</v>
      </c>
      <c r="D2607" s="6">
        <f>TITRES_STAT!E2610</f>
        <v>49268</v>
      </c>
      <c r="E2607" s="2">
        <f t="shared" si="160"/>
        <v>12796757</v>
      </c>
      <c r="F2607" s="6" t="str">
        <f t="shared" si="163"/>
        <v>BULLISH</v>
      </c>
      <c r="G2607" s="6" t="str">
        <f t="shared" si="162"/>
        <v>NEUTRAL</v>
      </c>
      <c r="H2607" s="6" t="str">
        <f t="shared" si="161"/>
        <v>CONFIRMED BULLISH</v>
      </c>
    </row>
    <row r="2608" spans="1:8" ht="13.5" x14ac:dyDescent="0.25">
      <c r="A2608" s="3">
        <f>TITRES_STAT!B2611</f>
        <v>45804</v>
      </c>
      <c r="B2608" s="6">
        <f>TITRES_STAT!C2611</f>
        <v>12.39</v>
      </c>
      <c r="C2608" s="6">
        <f>TITRES_STAT!D2611</f>
        <v>11.993499999999999</v>
      </c>
      <c r="D2608" s="6">
        <f>TITRES_STAT!E2611</f>
        <v>26605</v>
      </c>
      <c r="E2608" s="2">
        <f t="shared" si="160"/>
        <v>12770152</v>
      </c>
      <c r="F2608" s="6" t="str">
        <f t="shared" si="163"/>
        <v>BEARISH</v>
      </c>
      <c r="G2608" s="6" t="str">
        <f t="shared" si="162"/>
        <v>NEUTRAL</v>
      </c>
      <c r="H2608" s="6" t="str">
        <f t="shared" si="161"/>
        <v>CONFIRMED BEARISH</v>
      </c>
    </row>
    <row r="2609" spans="1:8" ht="13.5" x14ac:dyDescent="0.25">
      <c r="A2609" s="3">
        <f>TITRES_STAT!B2612</f>
        <v>45805</v>
      </c>
      <c r="B2609" s="6">
        <f>TITRES_STAT!C2612</f>
        <v>12.35</v>
      </c>
      <c r="C2609" s="6">
        <f>TITRES_STAT!D2612</f>
        <v>11.954800000000001</v>
      </c>
      <c r="D2609" s="6">
        <f>TITRES_STAT!E2612</f>
        <v>6246</v>
      </c>
      <c r="E2609" s="2">
        <f t="shared" si="160"/>
        <v>12763906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CONFIRMED BEARISH</v>
      </c>
    </row>
    <row r="2610" spans="1:8" ht="13.5" x14ac:dyDescent="0.25">
      <c r="A2610" s="3">
        <f>TITRES_STAT!B2613</f>
        <v>45806</v>
      </c>
      <c r="B2610" s="6">
        <f>TITRES_STAT!C2613</f>
        <v>12.24</v>
      </c>
      <c r="C2610" s="6">
        <f>TITRES_STAT!D2613</f>
        <v>11.8483</v>
      </c>
      <c r="D2610" s="6">
        <f>TITRES_STAT!E2613</f>
        <v>37095</v>
      </c>
      <c r="E2610" s="2">
        <f t="shared" si="160"/>
        <v>12726811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CONFIRMED BEARISH</v>
      </c>
    </row>
    <row r="2611" spans="1:8" ht="13.5" x14ac:dyDescent="0.25">
      <c r="A2611" s="3">
        <f>TITRES_STAT!B2614</f>
        <v>45807</v>
      </c>
      <c r="B2611" s="6">
        <f>TITRES_STAT!C2614</f>
        <v>12.19</v>
      </c>
      <c r="C2611" s="6">
        <f>TITRES_STAT!D2614</f>
        <v>11.799899999999999</v>
      </c>
      <c r="D2611" s="6">
        <f>TITRES_STAT!E2614</f>
        <v>32668</v>
      </c>
      <c r="E2611" s="2">
        <f t="shared" si="160"/>
        <v>12694143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12.19</v>
      </c>
      <c r="C2612" s="6">
        <f>TITRES_STAT!D2615</f>
        <v>11.799899999999999</v>
      </c>
      <c r="D2612" s="6">
        <f>TITRES_STAT!E2615</f>
        <v>20719</v>
      </c>
      <c r="E2612" s="2">
        <f t="shared" si="160"/>
        <v>12694143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12.75</v>
      </c>
      <c r="C2613" s="6">
        <f>TITRES_STAT!D2616</f>
        <v>12.342000000000001</v>
      </c>
      <c r="D2613" s="6">
        <f>TITRES_STAT!E2616</f>
        <v>55195</v>
      </c>
      <c r="E2613" s="2">
        <f t="shared" si="160"/>
        <v>12749338</v>
      </c>
      <c r="F2613" s="6" t="str">
        <f t="shared" si="163"/>
        <v>BEARISH</v>
      </c>
      <c r="G2613" s="6" t="str">
        <f t="shared" si="162"/>
        <v>NEUTRAL</v>
      </c>
      <c r="H2613" s="6" t="str">
        <f t="shared" si="161"/>
        <v>BEARISH DIVERGENCE</v>
      </c>
    </row>
    <row r="2614" spans="1:8" ht="13.5" x14ac:dyDescent="0.25">
      <c r="A2614" s="3">
        <f>TITRES_STAT!B2617</f>
        <v>45812</v>
      </c>
      <c r="B2614" s="6">
        <f>TITRES_STAT!C2617</f>
        <v>12.88</v>
      </c>
      <c r="C2614" s="6">
        <f>TITRES_STAT!D2617</f>
        <v>12.4678</v>
      </c>
      <c r="D2614" s="6">
        <f>TITRES_STAT!E2617</f>
        <v>38892</v>
      </c>
      <c r="E2614" s="2">
        <f t="shared" si="160"/>
        <v>12788230</v>
      </c>
      <c r="F2614" s="6" t="str">
        <f t="shared" si="163"/>
        <v>BULLISH</v>
      </c>
      <c r="G2614" s="6" t="str">
        <f t="shared" si="162"/>
        <v>NEUTRAL</v>
      </c>
      <c r="H2614" s="6" t="str">
        <f t="shared" si="161"/>
        <v>CONFIRMED BULLISH</v>
      </c>
    </row>
    <row r="2615" spans="1:8" ht="13.5" x14ac:dyDescent="0.25">
      <c r="A2615" s="3">
        <f>TITRES_STAT!B2618</f>
        <v>45813</v>
      </c>
      <c r="B2615" s="6">
        <f>TITRES_STAT!C2618</f>
        <v>12.84</v>
      </c>
      <c r="C2615" s="6">
        <f>TITRES_STAT!D2618</f>
        <v>12.4291</v>
      </c>
      <c r="D2615" s="6">
        <f>TITRES_STAT!E2618</f>
        <v>2020</v>
      </c>
      <c r="E2615" s="2">
        <f t="shared" si="160"/>
        <v>12786210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12.8</v>
      </c>
      <c r="C2616" s="6">
        <f>TITRES_STAT!D2619</f>
        <v>12.3904</v>
      </c>
      <c r="D2616" s="6">
        <f>TITRES_STAT!E2619</f>
        <v>16863</v>
      </c>
      <c r="E2616" s="2">
        <f t="shared" si="160"/>
        <v>12769347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12.8</v>
      </c>
      <c r="C2617" s="6">
        <f>TITRES_STAT!D2620</f>
        <v>12.3904</v>
      </c>
      <c r="D2617" s="6">
        <f>TITRES_STAT!E2620</f>
        <v>17056</v>
      </c>
      <c r="E2617" s="2">
        <f t="shared" si="160"/>
        <v>12769347</v>
      </c>
      <c r="F2617" s="6" t="str">
        <f t="shared" si="163"/>
        <v>BULLISH</v>
      </c>
      <c r="G2617" s="6" t="str">
        <f t="shared" si="162"/>
        <v>NEUTRAL</v>
      </c>
      <c r="H2617" s="6" t="str">
        <f t="shared" si="161"/>
        <v>CONFIRMED BULLISH</v>
      </c>
    </row>
    <row r="2618" spans="1:8" ht="13.5" x14ac:dyDescent="0.25">
      <c r="A2618" s="3">
        <f>TITRES_STAT!B2621</f>
        <v>45819</v>
      </c>
      <c r="B2618" s="6">
        <f>TITRES_STAT!C2621</f>
        <v>12.8</v>
      </c>
      <c r="C2618" s="6">
        <f>TITRES_STAT!D2621</f>
        <v>12.3904</v>
      </c>
      <c r="D2618" s="6">
        <f>TITRES_STAT!E2621</f>
        <v>21937</v>
      </c>
      <c r="E2618" s="2">
        <f t="shared" si="160"/>
        <v>12769347</v>
      </c>
      <c r="F2618" s="6" t="str">
        <f t="shared" si="163"/>
        <v>BULLISH</v>
      </c>
      <c r="G2618" s="6" t="str">
        <f t="shared" si="162"/>
        <v>NEUTRAL</v>
      </c>
      <c r="H2618" s="6" t="str">
        <f t="shared" si="161"/>
        <v>CONFIRMED BULLISH</v>
      </c>
    </row>
    <row r="2619" spans="1:8" ht="13.5" x14ac:dyDescent="0.25">
      <c r="A2619" s="3">
        <f>TITRES_STAT!B2622</f>
        <v>45820</v>
      </c>
      <c r="B2619" s="6">
        <f>TITRES_STAT!C2622</f>
        <v>12.7</v>
      </c>
      <c r="C2619" s="6">
        <f>TITRES_STAT!D2622</f>
        <v>12.2936</v>
      </c>
      <c r="D2619" s="6">
        <f>TITRES_STAT!E2622</f>
        <v>10159</v>
      </c>
      <c r="E2619" s="2">
        <f t="shared" si="160"/>
        <v>12759188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CONFIRMED BEARISH</v>
      </c>
    </row>
    <row r="2620" spans="1:8" ht="13.5" x14ac:dyDescent="0.25">
      <c r="A2620" s="3">
        <f>TITRES_STAT!B2623</f>
        <v>45821</v>
      </c>
      <c r="B2620" s="6">
        <f>TITRES_STAT!C2623</f>
        <v>12.6</v>
      </c>
      <c r="C2620" s="6">
        <f>TITRES_STAT!D2623</f>
        <v>12.1968</v>
      </c>
      <c r="D2620" s="6">
        <f>TITRES_STAT!E2623</f>
        <v>20757</v>
      </c>
      <c r="E2620" s="2">
        <f t="shared" si="160"/>
        <v>12738431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CONFIRMED BEARISH</v>
      </c>
    </row>
    <row r="2621" spans="1:8" ht="13.5" x14ac:dyDescent="0.25">
      <c r="A2621" s="3">
        <f>TITRES_STAT!B2624</f>
        <v>45824</v>
      </c>
      <c r="B2621" s="6">
        <f>TITRES_STAT!C2624</f>
        <v>12.5</v>
      </c>
      <c r="C2621" s="6">
        <f>TITRES_STAT!D2624</f>
        <v>12.1</v>
      </c>
      <c r="D2621" s="6">
        <f>TITRES_STAT!E2624</f>
        <v>14207</v>
      </c>
      <c r="E2621" s="2">
        <f t="shared" si="160"/>
        <v>12724224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12.5</v>
      </c>
      <c r="C2622" s="6">
        <f>TITRES_STAT!D2625</f>
        <v>12.1</v>
      </c>
      <c r="D2622" s="6">
        <f>TITRES_STAT!E2625</f>
        <v>5853</v>
      </c>
      <c r="E2622" s="2">
        <f t="shared" si="160"/>
        <v>12724224</v>
      </c>
      <c r="F2622" s="6" t="str">
        <f t="shared" si="163"/>
        <v>BEARISH</v>
      </c>
      <c r="G2622" s="6" t="str">
        <f t="shared" si="162"/>
        <v>NEUTRAL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12.48</v>
      </c>
      <c r="C2623" s="6">
        <f>TITRES_STAT!D2626</f>
        <v>12.0806</v>
      </c>
      <c r="D2623" s="6">
        <f>TITRES_STAT!E2626</f>
        <v>7507</v>
      </c>
      <c r="E2623" s="2">
        <f t="shared" si="160"/>
        <v>12716717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12.52</v>
      </c>
      <c r="C2624" s="6">
        <f>TITRES_STAT!D2627</f>
        <v>12.119400000000001</v>
      </c>
      <c r="D2624" s="6">
        <f>TITRES_STAT!E2627</f>
        <v>10704</v>
      </c>
      <c r="E2624" s="2">
        <f t="shared" si="160"/>
        <v>12727421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12.84</v>
      </c>
      <c r="C2625" s="6">
        <f>TITRES_STAT!D2628</f>
        <v>12.4291</v>
      </c>
      <c r="D2625" s="6">
        <f>TITRES_STAT!E2628</f>
        <v>30361</v>
      </c>
      <c r="E2625" s="2">
        <f t="shared" si="160"/>
        <v>12757782</v>
      </c>
      <c r="F2625" s="6" t="str">
        <f t="shared" si="163"/>
        <v>BULLISH</v>
      </c>
      <c r="G2625" s="6" t="str">
        <f t="shared" si="162"/>
        <v>NEUTRAL</v>
      </c>
      <c r="H2625" s="6" t="str">
        <f t="shared" si="161"/>
        <v>CONFIRMED BULLISH</v>
      </c>
    </row>
    <row r="2626" spans="1:8" ht="13.5" x14ac:dyDescent="0.25">
      <c r="A2626" s="3">
        <f>TITRES_STAT!B2629</f>
        <v>45831</v>
      </c>
      <c r="B2626" s="6">
        <f>TITRES_STAT!C2629</f>
        <v>12.59</v>
      </c>
      <c r="C2626" s="6">
        <f>TITRES_STAT!D2629</f>
        <v>12.59</v>
      </c>
      <c r="D2626" s="6">
        <f>TITRES_STAT!E2629</f>
        <v>10245</v>
      </c>
      <c r="E2626" s="2">
        <f t="shared" si="160"/>
        <v>12747537</v>
      </c>
      <c r="F2626" s="6" t="str">
        <f t="shared" si="163"/>
        <v>BULLISH</v>
      </c>
      <c r="G2626" s="6" t="str">
        <f t="shared" si="162"/>
        <v>NEUTRAL</v>
      </c>
      <c r="H2626" s="6" t="str">
        <f t="shared" si="161"/>
        <v>CONFIRMED BULLISH</v>
      </c>
    </row>
    <row r="2627" spans="1:8" ht="13.5" x14ac:dyDescent="0.25">
      <c r="A2627" s="3">
        <f>TITRES_STAT!B2630</f>
        <v>45832</v>
      </c>
      <c r="B2627" s="6">
        <f>TITRES_STAT!C2630</f>
        <v>12.35</v>
      </c>
      <c r="C2627" s="6">
        <f>TITRES_STAT!D2630</f>
        <v>12.35</v>
      </c>
      <c r="D2627" s="6">
        <f>TITRES_STAT!E2630</f>
        <v>36569</v>
      </c>
      <c r="E2627" s="2">
        <f t="shared" si="160"/>
        <v>12710968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12.6</v>
      </c>
      <c r="C2628" s="6">
        <f>TITRES_STAT!D2631</f>
        <v>12.6</v>
      </c>
      <c r="D2628" s="6">
        <f>TITRES_STAT!E2631</f>
        <v>37243</v>
      </c>
      <c r="E2628" s="2">
        <f t="shared" ref="E2628:E2691" si="164">IF(B2628&gt;B2627, E2627+D2628, IF(B2628&lt;B2627, E2627-D2628, E2627))</f>
        <v>12748211</v>
      </c>
      <c r="F2628" s="6" t="str">
        <f t="shared" si="163"/>
        <v>BULLISH</v>
      </c>
      <c r="G2628" s="6" t="str">
        <f t="shared" si="162"/>
        <v>NEUTRAL</v>
      </c>
      <c r="H2628" s="6" t="str">
        <f t="shared" si="161"/>
        <v>CONFIRMED BULLISH</v>
      </c>
    </row>
    <row r="2629" spans="1:8" ht="13.5" x14ac:dyDescent="0.25">
      <c r="A2629" s="3">
        <f>TITRES_STAT!B2632</f>
        <v>45835</v>
      </c>
      <c r="B2629" s="6">
        <f>TITRES_STAT!C2632</f>
        <v>12.67</v>
      </c>
      <c r="C2629" s="6">
        <f>TITRES_STAT!D2632</f>
        <v>12.67</v>
      </c>
      <c r="D2629" s="6">
        <f>TITRES_STAT!E2632</f>
        <v>13914</v>
      </c>
      <c r="E2629" s="2">
        <f t="shared" si="164"/>
        <v>12762125</v>
      </c>
      <c r="F2629" s="6" t="str">
        <f t="shared" si="163"/>
        <v>BULLISH</v>
      </c>
      <c r="G2629" s="6" t="str">
        <f t="shared" si="162"/>
        <v>NEUTRAL</v>
      </c>
      <c r="H2629" s="6" t="str">
        <f t="shared" si="161"/>
        <v>CONFIRMED BULLISH</v>
      </c>
    </row>
    <row r="2630" spans="1:8" ht="13.5" x14ac:dyDescent="0.25">
      <c r="A2630" s="3">
        <f>TITRES_STAT!B2633</f>
        <v>45838</v>
      </c>
      <c r="B2630" s="6">
        <f>TITRES_STAT!C2633</f>
        <v>12.65</v>
      </c>
      <c r="C2630" s="6">
        <f>TITRES_STAT!D2633</f>
        <v>12.65</v>
      </c>
      <c r="D2630" s="6">
        <f>TITRES_STAT!E2633</f>
        <v>5295</v>
      </c>
      <c r="E2630" s="2">
        <f t="shared" si="164"/>
        <v>12756830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12.63</v>
      </c>
      <c r="C2631" s="6">
        <f>TITRES_STAT!D2634</f>
        <v>12.63</v>
      </c>
      <c r="D2631" s="6">
        <f>TITRES_STAT!E2634</f>
        <v>9064</v>
      </c>
      <c r="E2631" s="2">
        <f t="shared" si="164"/>
        <v>12747766</v>
      </c>
      <c r="F2631" s="6" t="str">
        <f t="shared" si="163"/>
        <v>BULLISH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CONFIRMED BULLISH</v>
      </c>
    </row>
    <row r="2632" spans="1:8" ht="13.5" x14ac:dyDescent="0.25">
      <c r="A2632" s="3">
        <f>TITRES_STAT!B2635</f>
        <v>45840</v>
      </c>
      <c r="B2632" s="6">
        <f>TITRES_STAT!C2635</f>
        <v>12.54</v>
      </c>
      <c r="C2632" s="6">
        <f>TITRES_STAT!D2635</f>
        <v>12.54</v>
      </c>
      <c r="D2632" s="6">
        <f>TITRES_STAT!E2635</f>
        <v>8239</v>
      </c>
      <c r="E2632" s="2">
        <f t="shared" si="164"/>
        <v>12739527</v>
      </c>
      <c r="F2632" s="6" t="str">
        <f t="shared" ref="F2632:F2693" si="167">IF(E2632&gt;E2627,"BULLISH",IF(E2632&lt;E2627,"BEARISH","NEUTRAL"))</f>
        <v>BULLISH</v>
      </c>
      <c r="G2632" s="6" t="str">
        <f t="shared" si="166"/>
        <v>NEUTRAL</v>
      </c>
      <c r="H2632" s="6" t="str">
        <f t="shared" si="165"/>
        <v>CONFIRMED BULLISH</v>
      </c>
    </row>
    <row r="2633" spans="1:8" ht="13.5" x14ac:dyDescent="0.25">
      <c r="A2633" s="3">
        <f>TITRES_STAT!B2636</f>
        <v>45841</v>
      </c>
      <c r="B2633" s="6">
        <f>TITRES_STAT!C2636</f>
        <v>12.54</v>
      </c>
      <c r="C2633" s="6">
        <f>TITRES_STAT!D2636</f>
        <v>12.54</v>
      </c>
      <c r="D2633" s="6">
        <f>TITRES_STAT!E2636</f>
        <v>8494</v>
      </c>
      <c r="E2633" s="2">
        <f t="shared" si="164"/>
        <v>12739527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CONFIRMED BEARISH</v>
      </c>
    </row>
    <row r="2634" spans="1:8" ht="13.5" x14ac:dyDescent="0.25">
      <c r="A2634" s="3">
        <f>TITRES_STAT!B2637</f>
        <v>45842</v>
      </c>
      <c r="B2634" s="6">
        <f>TITRES_STAT!C2637</f>
        <v>12.54</v>
      </c>
      <c r="C2634" s="6">
        <f>TITRES_STAT!D2637</f>
        <v>12.54</v>
      </c>
      <c r="D2634" s="6">
        <f>TITRES_STAT!E2637</f>
        <v>11352</v>
      </c>
      <c r="E2634" s="2">
        <f t="shared" si="164"/>
        <v>12739527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CONFIRMED BEARISH</v>
      </c>
    </row>
    <row r="2635" spans="1:8" ht="13.5" x14ac:dyDescent="0.25">
      <c r="A2635" s="3">
        <f>TITRES_STAT!B2638</f>
        <v>45845</v>
      </c>
      <c r="B2635" s="6">
        <f>TITRES_STAT!C2638</f>
        <v>12.75</v>
      </c>
      <c r="C2635" s="6">
        <f>TITRES_STAT!D2638</f>
        <v>12.75</v>
      </c>
      <c r="D2635" s="6">
        <f>TITRES_STAT!E2638</f>
        <v>6166</v>
      </c>
      <c r="E2635" s="2">
        <f t="shared" si="164"/>
        <v>12745693</v>
      </c>
      <c r="F2635" s="6" t="str">
        <f t="shared" si="167"/>
        <v>BEARISH</v>
      </c>
      <c r="G2635" s="6" t="str">
        <f t="shared" si="166"/>
        <v>NEUTRAL</v>
      </c>
      <c r="H2635" s="6" t="str">
        <f t="shared" si="165"/>
        <v>BEARISH DIVERGENCE</v>
      </c>
    </row>
    <row r="2636" spans="1:8" ht="13.5" x14ac:dyDescent="0.25">
      <c r="A2636" s="3">
        <f>TITRES_STAT!B2639</f>
        <v>45846</v>
      </c>
      <c r="B2636" s="6">
        <f>TITRES_STAT!C2639</f>
        <v>12.7</v>
      </c>
      <c r="C2636" s="6">
        <f>TITRES_STAT!D2639</f>
        <v>12.7</v>
      </c>
      <c r="D2636" s="6">
        <f>TITRES_STAT!E2639</f>
        <v>4701</v>
      </c>
      <c r="E2636" s="2">
        <f t="shared" si="164"/>
        <v>12740992</v>
      </c>
      <c r="F2636" s="6" t="str">
        <f t="shared" si="167"/>
        <v>BEARISH</v>
      </c>
      <c r="G2636" s="6" t="str">
        <f t="shared" si="166"/>
        <v>NEUTRAL</v>
      </c>
      <c r="H2636" s="6" t="str">
        <f t="shared" si="165"/>
        <v>BEARISH DIVERGENCE</v>
      </c>
    </row>
    <row r="2637" spans="1:8" ht="13.5" x14ac:dyDescent="0.25">
      <c r="A2637" s="3">
        <f>TITRES_STAT!B2640</f>
        <v>45847</v>
      </c>
      <c r="B2637" s="6">
        <f>TITRES_STAT!C2640</f>
        <v>12.75</v>
      </c>
      <c r="C2637" s="6">
        <f>TITRES_STAT!D2640</f>
        <v>12.75</v>
      </c>
      <c r="D2637" s="6">
        <f>TITRES_STAT!E2640</f>
        <v>3934</v>
      </c>
      <c r="E2637" s="2">
        <f t="shared" si="164"/>
        <v>12744926</v>
      </c>
      <c r="F2637" s="6" t="str">
        <f t="shared" si="167"/>
        <v>BULLISH</v>
      </c>
      <c r="G2637" s="6" t="str">
        <f t="shared" si="166"/>
        <v>NEUTRAL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12.6</v>
      </c>
      <c r="C2638" s="6">
        <f>TITRES_STAT!D2641</f>
        <v>12.6</v>
      </c>
      <c r="D2638" s="6">
        <f>TITRES_STAT!E2641</f>
        <v>4698</v>
      </c>
      <c r="E2638" s="2">
        <f t="shared" si="164"/>
        <v>12740228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12.68</v>
      </c>
      <c r="C2639" s="6">
        <f>TITRES_STAT!D2642</f>
        <v>12.68</v>
      </c>
      <c r="D2639" s="6">
        <f>TITRES_STAT!E2642</f>
        <v>2135</v>
      </c>
      <c r="E2639" s="2">
        <f t="shared" si="164"/>
        <v>12742363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CONFIRMED BULLISH</v>
      </c>
    </row>
    <row r="2640" spans="1:8" ht="13.5" x14ac:dyDescent="0.25">
      <c r="A2640" s="3">
        <f>TITRES_STAT!B2643</f>
        <v>45852</v>
      </c>
      <c r="B2640" s="6">
        <f>TITRES_STAT!C2643</f>
        <v>12.7</v>
      </c>
      <c r="C2640" s="6">
        <f>TITRES_STAT!D2643</f>
        <v>12.7</v>
      </c>
      <c r="D2640" s="6">
        <f>TITRES_STAT!E2643</f>
        <v>8241</v>
      </c>
      <c r="E2640" s="2">
        <f t="shared" si="164"/>
        <v>12750604</v>
      </c>
      <c r="F2640" s="6" t="str">
        <f t="shared" si="167"/>
        <v>BULLISH</v>
      </c>
      <c r="G2640" s="6" t="str">
        <f t="shared" si="166"/>
        <v>NEUTRAL</v>
      </c>
      <c r="H2640" s="6" t="str">
        <f t="shared" si="165"/>
        <v>BULLISH DIVERGENCE</v>
      </c>
    </row>
    <row r="2641" spans="1:8" ht="13.5" x14ac:dyDescent="0.25">
      <c r="A2641" s="3">
        <f>TITRES_STAT!B2644</f>
        <v>45853</v>
      </c>
      <c r="B2641" s="6">
        <f>TITRES_STAT!C2644</f>
        <v>12.7</v>
      </c>
      <c r="C2641" s="6">
        <f>TITRES_STAT!D2644</f>
        <v>12.7</v>
      </c>
      <c r="D2641" s="6">
        <f>TITRES_STAT!E2644</f>
        <v>6367</v>
      </c>
      <c r="E2641" s="2">
        <f t="shared" si="164"/>
        <v>12750604</v>
      </c>
      <c r="F2641" s="6" t="str">
        <f t="shared" si="167"/>
        <v>BULLISH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45854</v>
      </c>
      <c r="B2642" s="6">
        <f>TITRES_STAT!C2645</f>
        <v>12.7</v>
      </c>
      <c r="C2642" s="6">
        <f>TITRES_STAT!D2645</f>
        <v>12.7</v>
      </c>
      <c r="D2642" s="6">
        <f>TITRES_STAT!E2645</f>
        <v>5830</v>
      </c>
      <c r="E2642" s="2">
        <f t="shared" si="164"/>
        <v>12750604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BULLISH DIVERGENCE</v>
      </c>
    </row>
    <row r="2643" spans="1:8" ht="13.5" x14ac:dyDescent="0.25">
      <c r="A2643" s="3">
        <f>TITRES_STAT!B2646</f>
        <v>45855</v>
      </c>
      <c r="B2643" s="6">
        <f>TITRES_STAT!C2646</f>
        <v>12.5</v>
      </c>
      <c r="C2643" s="6">
        <f>TITRES_STAT!D2646</f>
        <v>12.5</v>
      </c>
      <c r="D2643" s="6">
        <f>TITRES_STAT!E2646</f>
        <v>16011</v>
      </c>
      <c r="E2643" s="2">
        <f t="shared" si="164"/>
        <v>12734593</v>
      </c>
      <c r="F2643" s="6" t="str">
        <f t="shared" si="167"/>
        <v>BEARISH</v>
      </c>
      <c r="G2643" s="6" t="str">
        <f t="shared" si="166"/>
        <v>NEUTRAL</v>
      </c>
      <c r="H2643" s="6" t="str">
        <f t="shared" si="165"/>
        <v>CONFIRMED BEARISH</v>
      </c>
    </row>
    <row r="2644" spans="1:8" ht="13.5" x14ac:dyDescent="0.25">
      <c r="A2644" s="3">
        <f>TITRES_STAT!B2647</f>
        <v>45856</v>
      </c>
      <c r="B2644" s="6">
        <f>TITRES_STAT!C2647</f>
        <v>12.49</v>
      </c>
      <c r="C2644" s="6">
        <f>TITRES_STAT!D2647</f>
        <v>12.49</v>
      </c>
      <c r="D2644" s="6">
        <f>TITRES_STAT!E2647</f>
        <v>2536</v>
      </c>
      <c r="E2644" s="2">
        <f t="shared" si="164"/>
        <v>12732057</v>
      </c>
      <c r="F2644" s="6" t="str">
        <f t="shared" si="167"/>
        <v>BEARISH</v>
      </c>
      <c r="G2644" s="6" t="str">
        <f t="shared" si="166"/>
        <v>NEUTRAL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12.25</v>
      </c>
      <c r="C2645" s="6">
        <f>TITRES_STAT!D2648</f>
        <v>12.25</v>
      </c>
      <c r="D2645" s="6">
        <f>TITRES_STAT!E2648</f>
        <v>7566</v>
      </c>
      <c r="E2645" s="2">
        <f t="shared" si="164"/>
        <v>12724491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12.02</v>
      </c>
      <c r="C2646" s="6">
        <f>TITRES_STAT!D2649</f>
        <v>12.02</v>
      </c>
      <c r="D2646" s="6">
        <f>TITRES_STAT!E2649</f>
        <v>14274</v>
      </c>
      <c r="E2646" s="2">
        <f t="shared" si="164"/>
        <v>12710217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CONFIRMED BEARISH</v>
      </c>
    </row>
    <row r="2647" spans="1:8" ht="13.5" x14ac:dyDescent="0.25">
      <c r="A2647" s="3">
        <f>TITRES_STAT!B2650</f>
        <v>45861</v>
      </c>
      <c r="B2647" s="6">
        <f>TITRES_STAT!C2650</f>
        <v>12.25</v>
      </c>
      <c r="C2647" s="6">
        <f>TITRES_STAT!D2650</f>
        <v>12.25</v>
      </c>
      <c r="D2647" s="6">
        <f>TITRES_STAT!E2650</f>
        <v>8626</v>
      </c>
      <c r="E2647" s="2">
        <f t="shared" si="164"/>
        <v>12718843</v>
      </c>
      <c r="F2647" s="6" t="str">
        <f t="shared" si="167"/>
        <v>BEARISH</v>
      </c>
      <c r="G2647" s="6" t="str">
        <f t="shared" si="166"/>
        <v>NEUTRAL</v>
      </c>
      <c r="H2647" s="6" t="str">
        <f t="shared" si="165"/>
        <v>CONFIRMED BEARISH</v>
      </c>
    </row>
    <row r="2648" spans="1:8" ht="13.5" x14ac:dyDescent="0.25">
      <c r="A2648" s="3">
        <f>TITRES_STAT!B2651</f>
        <v>45862</v>
      </c>
      <c r="B2648" s="6">
        <f>TITRES_STAT!C2651</f>
        <v>12.35</v>
      </c>
      <c r="C2648" s="6">
        <f>TITRES_STAT!D2651</f>
        <v>12.35</v>
      </c>
      <c r="D2648" s="6">
        <f>TITRES_STAT!E2651</f>
        <v>5255</v>
      </c>
      <c r="E2648" s="2">
        <f t="shared" si="164"/>
        <v>12724098</v>
      </c>
      <c r="F2648" s="6" t="str">
        <f t="shared" si="167"/>
        <v>BEARISH</v>
      </c>
      <c r="G2648" s="6" t="str">
        <f t="shared" si="166"/>
        <v>NEUTRAL</v>
      </c>
      <c r="H2648" s="6" t="str">
        <f t="shared" si="165"/>
        <v>CONFIRMED BEARISH</v>
      </c>
    </row>
    <row r="2649" spans="1:8" ht="13.5" x14ac:dyDescent="0.25">
      <c r="A2649" s="3">
        <f>TITRES_STAT!B2652</f>
        <v>45866</v>
      </c>
      <c r="B2649" s="6">
        <f>TITRES_STAT!C2652</f>
        <v>12.16</v>
      </c>
      <c r="C2649" s="6">
        <f>TITRES_STAT!D2652</f>
        <v>12.16</v>
      </c>
      <c r="D2649" s="6">
        <f>TITRES_STAT!E2652</f>
        <v>19043</v>
      </c>
      <c r="E2649" s="2">
        <f t="shared" si="164"/>
        <v>12705055</v>
      </c>
      <c r="F2649" s="6" t="str">
        <f t="shared" si="167"/>
        <v>BEARISH</v>
      </c>
      <c r="G2649" s="6" t="str">
        <f t="shared" si="166"/>
        <v>NEUTRAL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12.15</v>
      </c>
      <c r="C2650" s="6">
        <f>TITRES_STAT!D2653</f>
        <v>12.15</v>
      </c>
      <c r="D2650" s="6">
        <f>TITRES_STAT!E2653</f>
        <v>8281</v>
      </c>
      <c r="E2650" s="2">
        <f t="shared" si="164"/>
        <v>12696774</v>
      </c>
      <c r="F2650" s="6" t="str">
        <f t="shared" si="167"/>
        <v>BEARISH</v>
      </c>
      <c r="G2650" s="6" t="str">
        <f t="shared" si="166"/>
        <v>NEUTRAL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12.2</v>
      </c>
      <c r="C2651" s="6">
        <f>TITRES_STAT!D2654</f>
        <v>12.2</v>
      </c>
      <c r="D2651" s="6">
        <f>TITRES_STAT!E2654</f>
        <v>2586</v>
      </c>
      <c r="E2651" s="2">
        <f t="shared" si="164"/>
        <v>12699360</v>
      </c>
      <c r="F2651" s="6" t="str">
        <f t="shared" si="167"/>
        <v>BEARISH</v>
      </c>
      <c r="G2651" s="6" t="str">
        <f t="shared" si="166"/>
        <v>NEUTRAL</v>
      </c>
      <c r="H2651" s="6" t="str">
        <f t="shared" si="165"/>
        <v>BEARISH DIVERGENCE</v>
      </c>
    </row>
    <row r="2652" spans="1:8" ht="13.5" x14ac:dyDescent="0.25">
      <c r="A2652" s="3">
        <f>TITRES_STAT!B2655</f>
        <v>45869</v>
      </c>
      <c r="B2652" s="6">
        <f>TITRES_STAT!C2655</f>
        <v>12.15</v>
      </c>
      <c r="C2652" s="6">
        <f>TITRES_STAT!D2655</f>
        <v>12.15</v>
      </c>
      <c r="D2652" s="6">
        <f>TITRES_STAT!E2655</f>
        <v>11916</v>
      </c>
      <c r="E2652" s="2">
        <f t="shared" si="164"/>
        <v>12687444</v>
      </c>
      <c r="F2652" s="6" t="str">
        <f t="shared" si="167"/>
        <v>BEARISH</v>
      </c>
      <c r="G2652" s="6" t="str">
        <f t="shared" si="166"/>
        <v>NEUTRAL</v>
      </c>
      <c r="H2652" s="6" t="str">
        <f t="shared" si="165"/>
        <v>CONFIRMED BEARISH</v>
      </c>
    </row>
    <row r="2653" spans="1:8" ht="13.5" x14ac:dyDescent="0.25">
      <c r="A2653" s="3">
        <f>TITRES_STAT!B2656</f>
        <v>45870</v>
      </c>
      <c r="B2653" s="6">
        <f>TITRES_STAT!C2656</f>
        <v>12.15</v>
      </c>
      <c r="C2653" s="6">
        <f>TITRES_STAT!D2656</f>
        <v>12.15</v>
      </c>
      <c r="D2653" s="6">
        <f>TITRES_STAT!E2656</f>
        <v>3690</v>
      </c>
      <c r="E2653" s="2">
        <f t="shared" si="164"/>
        <v>12687444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CONFIRMED BEARISH</v>
      </c>
    </row>
    <row r="2654" spans="1:8" ht="13.5" x14ac:dyDescent="0.25">
      <c r="A2654" s="3">
        <f>TITRES_STAT!B2657</f>
        <v>45873</v>
      </c>
      <c r="B2654" s="6">
        <f>TITRES_STAT!C2657</f>
        <v>12.15</v>
      </c>
      <c r="C2654" s="6">
        <f>TITRES_STAT!D2657</f>
        <v>12.15</v>
      </c>
      <c r="D2654" s="6">
        <f>TITRES_STAT!E2657</f>
        <v>1237</v>
      </c>
      <c r="E2654" s="2">
        <f t="shared" si="164"/>
        <v>12687444</v>
      </c>
      <c r="F2654" s="6" t="str">
        <f t="shared" si="167"/>
        <v>BEARISH</v>
      </c>
      <c r="G2654" s="6" t="str">
        <f t="shared" si="166"/>
        <v>NEUTRAL</v>
      </c>
      <c r="H2654" s="6" t="str">
        <f t="shared" si="165"/>
        <v>CONFIRMED BEARISH</v>
      </c>
    </row>
    <row r="2655" spans="1:8" ht="13.5" x14ac:dyDescent="0.25">
      <c r="A2655" s="3">
        <f>TITRES_STAT!B2658</f>
        <v>45874</v>
      </c>
      <c r="B2655" s="6">
        <f>TITRES_STAT!C2658</f>
        <v>12.1</v>
      </c>
      <c r="C2655" s="6">
        <f>TITRES_STAT!D2658</f>
        <v>12.1</v>
      </c>
      <c r="D2655" s="6">
        <f>TITRES_STAT!E2658</f>
        <v>3407</v>
      </c>
      <c r="E2655" s="2">
        <f t="shared" si="164"/>
        <v>12684037</v>
      </c>
      <c r="F2655" s="6" t="str">
        <f t="shared" si="167"/>
        <v>BEARISH</v>
      </c>
      <c r="G2655" s="6" t="str">
        <f t="shared" si="166"/>
        <v>NEUTRAL</v>
      </c>
      <c r="H2655" s="6" t="str">
        <f t="shared" si="165"/>
        <v>CONFIRMED BEARISH</v>
      </c>
    </row>
    <row r="2656" spans="1:8" ht="13.5" x14ac:dyDescent="0.25">
      <c r="A2656" s="3">
        <f>TITRES_STAT!B2659</f>
        <v>45875</v>
      </c>
      <c r="B2656" s="6">
        <f>TITRES_STAT!C2659</f>
        <v>12</v>
      </c>
      <c r="C2656" s="6">
        <f>TITRES_STAT!D2659</f>
        <v>12</v>
      </c>
      <c r="D2656" s="6">
        <f>TITRES_STAT!E2659</f>
        <v>8993</v>
      </c>
      <c r="E2656" s="2">
        <f t="shared" si="164"/>
        <v>12675044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12.33</v>
      </c>
      <c r="C2657" s="6">
        <f>TITRES_STAT!D2660</f>
        <v>12.33</v>
      </c>
      <c r="D2657" s="6">
        <f>TITRES_STAT!E2660</f>
        <v>35304</v>
      </c>
      <c r="E2657" s="2">
        <f t="shared" si="164"/>
        <v>12710348</v>
      </c>
      <c r="F2657" s="6" t="str">
        <f t="shared" si="167"/>
        <v>BULLISH</v>
      </c>
      <c r="G2657" s="6" t="str">
        <f t="shared" si="166"/>
        <v>NEUTRAL</v>
      </c>
      <c r="H2657" s="6" t="str">
        <f t="shared" si="165"/>
        <v>CONFIRMED BULLISH</v>
      </c>
    </row>
    <row r="2658" spans="1:8" ht="13.5" x14ac:dyDescent="0.25">
      <c r="A2658" s="3">
        <f>TITRES_STAT!B2661</f>
        <v>45877</v>
      </c>
      <c r="B2658" s="6">
        <f>TITRES_STAT!C2661</f>
        <v>12.25</v>
      </c>
      <c r="C2658" s="6">
        <f>TITRES_STAT!D2661</f>
        <v>12.25</v>
      </c>
      <c r="D2658" s="6">
        <f>TITRES_STAT!E2661</f>
        <v>14788</v>
      </c>
      <c r="E2658" s="2">
        <f t="shared" si="164"/>
        <v>12695560</v>
      </c>
      <c r="F2658" s="6" t="str">
        <f t="shared" si="167"/>
        <v>BULLISH</v>
      </c>
      <c r="G2658" s="6" t="str">
        <f t="shared" si="166"/>
        <v>NEUTRAL</v>
      </c>
      <c r="H2658" s="6" t="str">
        <f t="shared" si="165"/>
        <v>CONFIRMED BULLISH</v>
      </c>
    </row>
    <row r="2659" spans="1:8" ht="13.5" x14ac:dyDescent="0.25">
      <c r="A2659" s="3">
        <f>TITRES_STAT!B2662</f>
        <v>45880</v>
      </c>
      <c r="B2659" s="6">
        <f>TITRES_STAT!C2662</f>
        <v>12.14</v>
      </c>
      <c r="C2659" s="6">
        <f>TITRES_STAT!D2662</f>
        <v>12.14</v>
      </c>
      <c r="D2659" s="6">
        <f>TITRES_STAT!E2662</f>
        <v>7483</v>
      </c>
      <c r="E2659" s="2">
        <f t="shared" si="164"/>
        <v>12688077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BULLISH DIVERGENCE</v>
      </c>
    </row>
    <row r="2660" spans="1:8" ht="13.5" x14ac:dyDescent="0.25">
      <c r="A2660" s="3">
        <f>TITRES_STAT!B2663</f>
        <v>45881</v>
      </c>
      <c r="B2660" s="6">
        <f>TITRES_STAT!C2663</f>
        <v>12.1</v>
      </c>
      <c r="C2660" s="6">
        <f>TITRES_STAT!D2663</f>
        <v>12.1</v>
      </c>
      <c r="D2660" s="6">
        <f>TITRES_STAT!E2663</f>
        <v>3071</v>
      </c>
      <c r="E2660" s="2">
        <f t="shared" si="164"/>
        <v>12685006</v>
      </c>
      <c r="F2660" s="6" t="str">
        <f t="shared" si="167"/>
        <v>BULLISH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45883</v>
      </c>
      <c r="B2661" s="6">
        <f>TITRES_STAT!C2664</f>
        <v>12.1</v>
      </c>
      <c r="C2661" s="6">
        <f>TITRES_STAT!D2664</f>
        <v>12.1</v>
      </c>
      <c r="D2661" s="6">
        <f>TITRES_STAT!E2664</f>
        <v>5350</v>
      </c>
      <c r="E2661" s="2">
        <f t="shared" si="164"/>
        <v>12685006</v>
      </c>
      <c r="F2661" s="6" t="str">
        <f t="shared" si="167"/>
        <v>BULLISH</v>
      </c>
      <c r="G2661" s="6" t="str">
        <f t="shared" si="166"/>
        <v>NEUTRAL</v>
      </c>
      <c r="H2661" s="6" t="str">
        <f t="shared" si="165"/>
        <v>CONFIRMED BULLISH</v>
      </c>
    </row>
    <row r="2662" spans="1:8" ht="13.5" x14ac:dyDescent="0.25">
      <c r="A2662" s="3">
        <f>TITRES_STAT!B2665</f>
        <v>45884</v>
      </c>
      <c r="B2662" s="6">
        <f>TITRES_STAT!C2665</f>
        <v>12.39</v>
      </c>
      <c r="C2662" s="6">
        <f>TITRES_STAT!D2665</f>
        <v>12.39</v>
      </c>
      <c r="D2662" s="6">
        <f>TITRES_STAT!E2665</f>
        <v>34237</v>
      </c>
      <c r="E2662" s="2">
        <f t="shared" si="164"/>
        <v>12719243</v>
      </c>
      <c r="F2662" s="6" t="str">
        <f t="shared" si="167"/>
        <v>BULLISH</v>
      </c>
      <c r="G2662" s="6" t="str">
        <f t="shared" si="166"/>
        <v>NEUTRAL</v>
      </c>
      <c r="H2662" s="6" t="str">
        <f t="shared" si="165"/>
        <v>CONFIRMED BULLISH</v>
      </c>
    </row>
    <row r="2663" spans="1:8" ht="13.5" x14ac:dyDescent="0.25">
      <c r="A2663" s="3">
        <f>TITRES_STAT!B2666</f>
        <v>45887</v>
      </c>
      <c r="B2663" s="6">
        <f>TITRES_STAT!C2666</f>
        <v>12.4</v>
      </c>
      <c r="C2663" s="6">
        <f>TITRES_STAT!D2666</f>
        <v>12.4</v>
      </c>
      <c r="D2663" s="6">
        <f>TITRES_STAT!E2666</f>
        <v>20673</v>
      </c>
      <c r="E2663" s="2">
        <f t="shared" si="164"/>
        <v>12739916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CONFIRMED BULLISH</v>
      </c>
    </row>
    <row r="2664" spans="1:8" ht="13.5" x14ac:dyDescent="0.25">
      <c r="A2664" s="3">
        <f>TITRES_STAT!B2667</f>
        <v>45888</v>
      </c>
      <c r="B2664" s="6">
        <f>TITRES_STAT!C2667</f>
        <v>12.4</v>
      </c>
      <c r="C2664" s="6">
        <f>TITRES_STAT!D2667</f>
        <v>12.4</v>
      </c>
      <c r="D2664" s="6">
        <f>TITRES_STAT!E2667</f>
        <v>3351</v>
      </c>
      <c r="E2664" s="2">
        <f t="shared" si="164"/>
        <v>12739916</v>
      </c>
      <c r="F2664" s="6" t="str">
        <f t="shared" si="167"/>
        <v>BULLISH</v>
      </c>
      <c r="G2664" s="6" t="str">
        <f t="shared" si="166"/>
        <v>NEUTRAL</v>
      </c>
      <c r="H2664" s="6" t="str">
        <f t="shared" si="165"/>
        <v>CONFIRMED BULLISH</v>
      </c>
    </row>
    <row r="2665" spans="1:8" ht="13.5" x14ac:dyDescent="0.25">
      <c r="A2665" s="3">
        <f>TITRES_STAT!B2668</f>
        <v>45889</v>
      </c>
      <c r="B2665" s="6">
        <f>TITRES_STAT!C2668</f>
        <v>12.4</v>
      </c>
      <c r="C2665" s="6">
        <f>TITRES_STAT!D2668</f>
        <v>12.4</v>
      </c>
      <c r="D2665" s="6">
        <f>TITRES_STAT!E2668</f>
        <v>30272</v>
      </c>
      <c r="E2665" s="2">
        <f t="shared" si="164"/>
        <v>12739916</v>
      </c>
      <c r="F2665" s="6" t="str">
        <f t="shared" si="167"/>
        <v>BULLISH</v>
      </c>
      <c r="G2665" s="6" t="str">
        <f t="shared" si="166"/>
        <v>NEUTRAL</v>
      </c>
      <c r="H2665" s="6" t="str">
        <f t="shared" si="165"/>
        <v>CONFIRMED BULLISH</v>
      </c>
    </row>
    <row r="2666" spans="1:8" ht="13.5" x14ac:dyDescent="0.25">
      <c r="A2666" s="3">
        <f>TITRES_STAT!B2669</f>
        <v>45890</v>
      </c>
      <c r="B2666" s="6">
        <f>TITRES_STAT!C2669</f>
        <v>12.48</v>
      </c>
      <c r="C2666" s="6">
        <f>TITRES_STAT!D2669</f>
        <v>12.48</v>
      </c>
      <c r="D2666" s="6">
        <f>TITRES_STAT!E2669</f>
        <v>28860</v>
      </c>
      <c r="E2666" s="2">
        <f t="shared" si="164"/>
        <v>12768776</v>
      </c>
      <c r="F2666" s="6" t="str">
        <f t="shared" si="167"/>
        <v>BULLISH</v>
      </c>
      <c r="G2666" s="6" t="str">
        <f t="shared" si="166"/>
        <v>NEUTRAL</v>
      </c>
      <c r="H2666" s="6" t="str">
        <f t="shared" si="165"/>
        <v>CONFIRMED BULLISH</v>
      </c>
    </row>
    <row r="2667" spans="1:8" ht="13.5" x14ac:dyDescent="0.25">
      <c r="A2667" s="3">
        <f>TITRES_STAT!B2670</f>
        <v>45891</v>
      </c>
      <c r="B2667" s="6">
        <f>TITRES_STAT!C2670</f>
        <v>12.7</v>
      </c>
      <c r="C2667" s="6">
        <f>TITRES_STAT!D2670</f>
        <v>12.7</v>
      </c>
      <c r="D2667" s="6">
        <f>TITRES_STAT!E2670</f>
        <v>73677</v>
      </c>
      <c r="E2667" s="2">
        <f t="shared" si="164"/>
        <v>12842453</v>
      </c>
      <c r="F2667" s="6" t="str">
        <f t="shared" si="167"/>
        <v>BULLISH</v>
      </c>
      <c r="G2667" s="6" t="str">
        <f t="shared" si="166"/>
        <v>NEUTRAL</v>
      </c>
      <c r="H2667" s="6" t="str">
        <f t="shared" si="165"/>
        <v>CONFIRMED BULLISH</v>
      </c>
    </row>
    <row r="2668" spans="1:8" ht="13.5" x14ac:dyDescent="0.25">
      <c r="A2668" s="3">
        <f>TITRES_STAT!B2671</f>
        <v>45894</v>
      </c>
      <c r="B2668" s="6">
        <f>TITRES_STAT!C2671</f>
        <v>12.58</v>
      </c>
      <c r="C2668" s="6">
        <f>TITRES_STAT!D2671</f>
        <v>12.58</v>
      </c>
      <c r="D2668" s="6">
        <f>TITRES_STAT!E2671</f>
        <v>30814</v>
      </c>
      <c r="E2668" s="2">
        <f t="shared" si="164"/>
        <v>12811639</v>
      </c>
      <c r="F2668" s="6" t="str">
        <f t="shared" si="167"/>
        <v>BULLISH</v>
      </c>
      <c r="G2668" s="6" t="str">
        <f t="shared" si="166"/>
        <v>NEUTRAL</v>
      </c>
      <c r="H2668" s="6" t="str">
        <f t="shared" si="165"/>
        <v>CONFIRMED BULLISH</v>
      </c>
    </row>
    <row r="2669" spans="1:8" ht="13.5" x14ac:dyDescent="0.25">
      <c r="A2669" s="3">
        <f>TITRES_STAT!B2672</f>
        <v>45895</v>
      </c>
      <c r="B2669" s="6">
        <f>TITRES_STAT!C2672</f>
        <v>12.48</v>
      </c>
      <c r="C2669" s="6">
        <f>TITRES_STAT!D2672</f>
        <v>12.48</v>
      </c>
      <c r="D2669" s="6">
        <f>TITRES_STAT!E2672</f>
        <v>9211</v>
      </c>
      <c r="E2669" s="2">
        <f t="shared" si="164"/>
        <v>12802428</v>
      </c>
      <c r="F2669" s="6" t="str">
        <f t="shared" si="167"/>
        <v>BULLISH</v>
      </c>
      <c r="G2669" s="6" t="str">
        <f t="shared" si="166"/>
        <v>NEUTRAL</v>
      </c>
      <c r="H2669" s="6" t="str">
        <f t="shared" si="165"/>
        <v>CONFIRMED BULLISH</v>
      </c>
    </row>
    <row r="2670" spans="1:8" ht="13.5" x14ac:dyDescent="0.25">
      <c r="A2670" s="3">
        <f>TITRES_STAT!B2673</f>
        <v>45896</v>
      </c>
      <c r="B2670" s="6">
        <f>TITRES_STAT!C2673</f>
        <v>12.37</v>
      </c>
      <c r="C2670" s="6">
        <f>TITRES_STAT!D2673</f>
        <v>12.37</v>
      </c>
      <c r="D2670" s="6">
        <f>TITRES_STAT!E2673</f>
        <v>12785</v>
      </c>
      <c r="E2670" s="2">
        <f t="shared" si="164"/>
        <v>12789643</v>
      </c>
      <c r="F2670" s="6" t="str">
        <f t="shared" si="167"/>
        <v>BULLISH</v>
      </c>
      <c r="G2670" s="6" t="str">
        <f t="shared" si="166"/>
        <v>NEUTRAL</v>
      </c>
      <c r="H2670" s="6" t="str">
        <f t="shared" si="165"/>
        <v>BULLISH DIVERGENCE</v>
      </c>
    </row>
    <row r="2671" spans="1:8" ht="13.5" x14ac:dyDescent="0.25">
      <c r="A2671" s="3">
        <f>TITRES_STAT!B2674</f>
        <v>45897</v>
      </c>
      <c r="B2671" s="6">
        <f>TITRES_STAT!C2674</f>
        <v>12.47</v>
      </c>
      <c r="C2671" s="6">
        <f>TITRES_STAT!D2674</f>
        <v>12.47</v>
      </c>
      <c r="D2671" s="6">
        <f>TITRES_STAT!E2674</f>
        <v>10458</v>
      </c>
      <c r="E2671" s="2">
        <f t="shared" si="164"/>
        <v>12800101</v>
      </c>
      <c r="F2671" s="6" t="str">
        <f t="shared" si="167"/>
        <v>BULLISH</v>
      </c>
      <c r="G2671" s="6" t="str">
        <f t="shared" si="166"/>
        <v>NEUTRAL</v>
      </c>
      <c r="H2671" s="6" t="str">
        <f t="shared" si="165"/>
        <v>BULLISH DIVERGENCE</v>
      </c>
    </row>
    <row r="2672" spans="1:8" ht="13.5" x14ac:dyDescent="0.25">
      <c r="A2672" s="3">
        <f>TITRES_STAT!B2675</f>
        <v>45898</v>
      </c>
      <c r="B2672" s="6">
        <f>TITRES_STAT!C2675</f>
        <v>12.47</v>
      </c>
      <c r="C2672" s="6">
        <f>TITRES_STAT!D2675</f>
        <v>12.47</v>
      </c>
      <c r="D2672" s="6">
        <f>TITRES_STAT!E2675</f>
        <v>26103</v>
      </c>
      <c r="E2672" s="2">
        <f t="shared" si="164"/>
        <v>12800101</v>
      </c>
      <c r="F2672" s="6" t="str">
        <f t="shared" si="167"/>
        <v>BEARISH</v>
      </c>
      <c r="G2672" s="6" t="str">
        <f t="shared" si="166"/>
        <v>NEUTRAL</v>
      </c>
      <c r="H2672" s="6" t="str">
        <f t="shared" si="165"/>
        <v>CONFIRMED BEARISH</v>
      </c>
    </row>
    <row r="2673" spans="1:8" ht="13.5" x14ac:dyDescent="0.25">
      <c r="A2673" s="3">
        <f>TITRES_STAT!B2676</f>
        <v>45901</v>
      </c>
      <c r="B2673" s="6">
        <f>TITRES_STAT!C2676</f>
        <v>12.49</v>
      </c>
      <c r="C2673" s="6">
        <f>TITRES_STAT!D2676</f>
        <v>12.49</v>
      </c>
      <c r="D2673" s="6">
        <f>TITRES_STAT!E2676</f>
        <v>16048</v>
      </c>
      <c r="E2673" s="2">
        <f t="shared" si="164"/>
        <v>12816149</v>
      </c>
      <c r="F2673" s="6" t="str">
        <f t="shared" si="167"/>
        <v>BULLISH</v>
      </c>
      <c r="G2673" s="6" t="str">
        <f t="shared" si="166"/>
        <v>NEUTRAL</v>
      </c>
      <c r="H2673" s="6" t="str">
        <f t="shared" si="165"/>
        <v>BULLISH DIVERGENCE</v>
      </c>
    </row>
    <row r="2674" spans="1:8" ht="13.5" x14ac:dyDescent="0.25">
      <c r="A2674" s="3">
        <f>TITRES_STAT!B2677</f>
        <v>45902</v>
      </c>
      <c r="B2674" s="6">
        <f>TITRES_STAT!C2677</f>
        <v>12.4</v>
      </c>
      <c r="C2674" s="6">
        <f>TITRES_STAT!D2677</f>
        <v>12.4</v>
      </c>
      <c r="D2674" s="6">
        <f>TITRES_STAT!E2677</f>
        <v>24047</v>
      </c>
      <c r="E2674" s="2">
        <f t="shared" si="164"/>
        <v>12792102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CONFIRMED BEARISH</v>
      </c>
    </row>
    <row r="2675" spans="1:8" ht="13.5" x14ac:dyDescent="0.25">
      <c r="A2675" s="3">
        <f>TITRES_STAT!B2678</f>
        <v>45903</v>
      </c>
      <c r="B2675" s="6">
        <f>TITRES_STAT!C2678</f>
        <v>12.47</v>
      </c>
      <c r="C2675" s="6">
        <f>TITRES_STAT!D2678</f>
        <v>12.47</v>
      </c>
      <c r="D2675" s="6">
        <f>TITRES_STAT!E2678</f>
        <v>5567</v>
      </c>
      <c r="E2675" s="2">
        <f t="shared" si="164"/>
        <v>12797669</v>
      </c>
      <c r="F2675" s="6" t="str">
        <f t="shared" si="167"/>
        <v>BULLISH</v>
      </c>
      <c r="G2675" s="6" t="str">
        <f t="shared" si="166"/>
        <v>NEUTRAL</v>
      </c>
      <c r="H2675" s="6" t="str">
        <f t="shared" si="165"/>
        <v>CONFIRMED BULLISH</v>
      </c>
    </row>
    <row r="2676" spans="1:8" ht="13.5" x14ac:dyDescent="0.25">
      <c r="A2676" s="3">
        <f>TITRES_STAT!B2679</f>
        <v>45905</v>
      </c>
      <c r="B2676" s="6">
        <f>TITRES_STAT!C2679</f>
        <v>12.4</v>
      </c>
      <c r="C2676" s="6">
        <f>TITRES_STAT!D2679</f>
        <v>12.4</v>
      </c>
      <c r="D2676" s="6">
        <f>TITRES_STAT!E2679</f>
        <v>3023</v>
      </c>
      <c r="E2676" s="2">
        <f t="shared" si="164"/>
        <v>12794646</v>
      </c>
      <c r="F2676" s="6" t="str">
        <f t="shared" si="167"/>
        <v>BEARISH</v>
      </c>
      <c r="G2676" s="6" t="str">
        <f t="shared" si="166"/>
        <v>NEUTRAL</v>
      </c>
      <c r="H2676" s="6" t="str">
        <f t="shared" si="165"/>
        <v>CONFIRMED BEARISH</v>
      </c>
    </row>
    <row r="2677" spans="1:8" ht="13.5" x14ac:dyDescent="0.25">
      <c r="A2677" s="3">
        <f>TITRES_STAT!B2680</f>
        <v>45908</v>
      </c>
      <c r="B2677" s="6">
        <f>TITRES_STAT!C2680</f>
        <v>12.39</v>
      </c>
      <c r="C2677" s="6">
        <f>TITRES_STAT!D2680</f>
        <v>12.39</v>
      </c>
      <c r="D2677" s="6">
        <f>TITRES_STAT!E2680</f>
        <v>2100</v>
      </c>
      <c r="E2677" s="2">
        <f t="shared" si="164"/>
        <v>12792546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CONFIRMED BEARISH</v>
      </c>
    </row>
    <row r="2678" spans="1:8" ht="13.5" x14ac:dyDescent="0.25">
      <c r="A2678" s="3">
        <f>TITRES_STAT!B2681</f>
        <v>45909</v>
      </c>
      <c r="B2678" s="6">
        <f>TITRES_STAT!C2681</f>
        <v>12.3</v>
      </c>
      <c r="C2678" s="6">
        <f>TITRES_STAT!D2681</f>
        <v>12.3</v>
      </c>
      <c r="D2678" s="6">
        <f>TITRES_STAT!E2681</f>
        <v>185</v>
      </c>
      <c r="E2678" s="2">
        <f t="shared" si="164"/>
        <v>12792361</v>
      </c>
      <c r="F2678" s="6" t="str">
        <f t="shared" si="167"/>
        <v>BEARISH</v>
      </c>
      <c r="G2678" s="6" t="str">
        <f t="shared" si="166"/>
        <v>NEUTRAL</v>
      </c>
      <c r="H2678" s="6" t="str">
        <f t="shared" si="165"/>
        <v>CONFIRMED BEARISH</v>
      </c>
    </row>
    <row r="2679" spans="1:8" ht="13.5" x14ac:dyDescent="0.25">
      <c r="A2679" s="3">
        <f>TITRES_STAT!B2682</f>
        <v>45910</v>
      </c>
      <c r="B2679" s="6">
        <f>TITRES_STAT!C2682</f>
        <v>12.29</v>
      </c>
      <c r="C2679" s="6">
        <f>TITRES_STAT!D2682</f>
        <v>12.29</v>
      </c>
      <c r="D2679" s="6">
        <f>TITRES_STAT!E2682</f>
        <v>1570</v>
      </c>
      <c r="E2679" s="2">
        <f t="shared" si="164"/>
        <v>12790791</v>
      </c>
      <c r="F2679" s="6" t="str">
        <f t="shared" si="167"/>
        <v>BEARISH</v>
      </c>
      <c r="G2679" s="6" t="str">
        <f t="shared" si="166"/>
        <v>NEUTRAL</v>
      </c>
      <c r="H2679" s="6" t="str">
        <f t="shared" si="165"/>
        <v>CONFIRMED BEARISH</v>
      </c>
    </row>
    <row r="2680" spans="1:8" ht="13.5" x14ac:dyDescent="0.25">
      <c r="A2680" s="3">
        <f>TITRES_STAT!B2683</f>
        <v>45911</v>
      </c>
      <c r="B2680" s="6">
        <f>TITRES_STAT!C2683</f>
        <v>12.39</v>
      </c>
      <c r="C2680" s="6">
        <f>TITRES_STAT!D2683</f>
        <v>12.39</v>
      </c>
      <c r="D2680" s="6">
        <f>TITRES_STAT!E2683</f>
        <v>89222</v>
      </c>
      <c r="E2680" s="2">
        <f t="shared" si="164"/>
        <v>12880013</v>
      </c>
      <c r="F2680" s="6" t="str">
        <f t="shared" si="167"/>
        <v>BULLISH</v>
      </c>
      <c r="G2680" s="6" t="str">
        <f t="shared" si="166"/>
        <v>NEUTRAL</v>
      </c>
      <c r="H2680" s="6" t="str">
        <f t="shared" si="165"/>
        <v>BULLISH DIVERGENCE</v>
      </c>
    </row>
    <row r="2681" spans="1:8" ht="13.5" x14ac:dyDescent="0.25">
      <c r="A2681" s="3">
        <f>TITRES_STAT!B2684</f>
        <v>45912</v>
      </c>
      <c r="B2681" s="6">
        <f>TITRES_STAT!C2684</f>
        <v>12.4</v>
      </c>
      <c r="C2681" s="6">
        <f>TITRES_STAT!D2684</f>
        <v>12.4</v>
      </c>
      <c r="D2681" s="6">
        <f>TITRES_STAT!E2684</f>
        <v>51642</v>
      </c>
      <c r="E2681" s="2">
        <f t="shared" si="164"/>
        <v>12931655</v>
      </c>
      <c r="F2681" s="6" t="str">
        <f t="shared" si="167"/>
        <v>BULLISH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45915</v>
      </c>
      <c r="B2682" s="6">
        <f>TITRES_STAT!C2685</f>
        <v>12.6</v>
      </c>
      <c r="C2682" s="6">
        <f>TITRES_STAT!D2685</f>
        <v>12.6</v>
      </c>
      <c r="D2682" s="6">
        <f>TITRES_STAT!E2685</f>
        <v>40799</v>
      </c>
      <c r="E2682" s="2">
        <f t="shared" si="164"/>
        <v>12972454</v>
      </c>
      <c r="F2682" s="6" t="str">
        <f t="shared" si="167"/>
        <v>BULLISH</v>
      </c>
      <c r="G2682" s="6" t="str">
        <f t="shared" si="166"/>
        <v>NEUTRAL</v>
      </c>
      <c r="H2682" s="6" t="str">
        <f t="shared" si="165"/>
        <v>CONFIRMED BULLISH</v>
      </c>
    </row>
    <row r="2683" spans="1:8" ht="13.5" x14ac:dyDescent="0.25">
      <c r="A2683" s="3">
        <f>TITRES_STAT!B2686</f>
        <v>45916</v>
      </c>
      <c r="B2683" s="6">
        <f>TITRES_STAT!C2686</f>
        <v>12.6</v>
      </c>
      <c r="C2683" s="6">
        <f>TITRES_STAT!D2686</f>
        <v>12.6</v>
      </c>
      <c r="D2683" s="6">
        <f>TITRES_STAT!E2686</f>
        <v>27765</v>
      </c>
      <c r="E2683" s="2">
        <f t="shared" si="164"/>
        <v>12972454</v>
      </c>
      <c r="F2683" s="6" t="str">
        <f t="shared" si="167"/>
        <v>BULLISH</v>
      </c>
      <c r="G2683" s="6" t="str">
        <f t="shared" si="166"/>
        <v>NEUTRAL</v>
      </c>
      <c r="H2683" s="6" t="str">
        <f t="shared" si="165"/>
        <v>CONFIRMED BULLISH</v>
      </c>
    </row>
    <row r="2684" spans="1:8" ht="13.5" x14ac:dyDescent="0.25">
      <c r="A2684" s="3">
        <f>TITRES_STAT!B2687</f>
        <v>45917</v>
      </c>
      <c r="B2684" s="6">
        <f>TITRES_STAT!C2687</f>
        <v>12.75</v>
      </c>
      <c r="C2684" s="6">
        <f>TITRES_STAT!D2687</f>
        <v>12.75</v>
      </c>
      <c r="D2684" s="6">
        <f>TITRES_STAT!E2687</f>
        <v>138958</v>
      </c>
      <c r="E2684" s="2">
        <f t="shared" si="164"/>
        <v>13111412</v>
      </c>
      <c r="F2684" s="6" t="str">
        <f t="shared" si="167"/>
        <v>BULLISH</v>
      </c>
      <c r="G2684" s="6" t="str">
        <f t="shared" si="166"/>
        <v>STRONG</v>
      </c>
      <c r="H2684" s="6" t="str">
        <f t="shared" si="165"/>
        <v>CONFIRMED BULLISH</v>
      </c>
    </row>
    <row r="2685" spans="1:8" ht="13.5" x14ac:dyDescent="0.25">
      <c r="A2685" s="3">
        <f>TITRES_STAT!B2688</f>
        <v>45918</v>
      </c>
      <c r="B2685" s="6">
        <f>TITRES_STAT!C2688</f>
        <v>12.73</v>
      </c>
      <c r="C2685" s="6">
        <f>TITRES_STAT!D2688</f>
        <v>12.73</v>
      </c>
      <c r="D2685" s="6">
        <f>TITRES_STAT!E2688</f>
        <v>41019</v>
      </c>
      <c r="E2685" s="2">
        <f t="shared" si="164"/>
        <v>13070393</v>
      </c>
      <c r="F2685" s="6" t="str">
        <f t="shared" si="167"/>
        <v>BULLISH</v>
      </c>
      <c r="G2685" s="6" t="str">
        <f t="shared" si="166"/>
        <v>NEUTRAL</v>
      </c>
      <c r="H2685" s="6" t="str">
        <f t="shared" si="165"/>
        <v>CONFIRMED BULLISH</v>
      </c>
    </row>
    <row r="2686" spans="1:8" ht="13.5" x14ac:dyDescent="0.25">
      <c r="A2686" s="3">
        <f>TITRES_STAT!B2689</f>
        <v>45919</v>
      </c>
      <c r="B2686" s="6">
        <f>TITRES_STAT!C2689</f>
        <v>12.7</v>
      </c>
      <c r="C2686" s="6">
        <f>TITRES_STAT!D2689</f>
        <v>12.7</v>
      </c>
      <c r="D2686" s="6">
        <f>TITRES_STAT!E2689</f>
        <v>77327</v>
      </c>
      <c r="E2686" s="2">
        <f t="shared" si="164"/>
        <v>12993066</v>
      </c>
      <c r="F2686" s="6" t="str">
        <f t="shared" si="167"/>
        <v>BULLISH</v>
      </c>
      <c r="G2686" s="6" t="str">
        <f t="shared" si="166"/>
        <v>NEUTRAL</v>
      </c>
      <c r="H2686" s="6" t="str">
        <f t="shared" si="165"/>
        <v>CONFIRMED BULLISH</v>
      </c>
    </row>
    <row r="2687" spans="1:8" ht="13.5" x14ac:dyDescent="0.25">
      <c r="A2687" s="3">
        <f>TITRES_STAT!B2690</f>
        <v>45922</v>
      </c>
      <c r="B2687" s="6">
        <f>TITRES_STAT!C2690</f>
        <v>12.7</v>
      </c>
      <c r="C2687" s="6">
        <f>TITRES_STAT!D2690</f>
        <v>12.7</v>
      </c>
      <c r="D2687" s="6">
        <f>TITRES_STAT!E2690</f>
        <v>19473</v>
      </c>
      <c r="E2687" s="2">
        <f t="shared" si="164"/>
        <v>12993066</v>
      </c>
      <c r="F2687" s="6" t="str">
        <f t="shared" si="167"/>
        <v>BULLISH</v>
      </c>
      <c r="G2687" s="6" t="str">
        <f t="shared" si="166"/>
        <v>NEUTRAL</v>
      </c>
      <c r="H2687" s="6" t="str">
        <f t="shared" si="165"/>
        <v>CONFIRMED BULLISH</v>
      </c>
    </row>
    <row r="2688" spans="1:8" ht="13.5" x14ac:dyDescent="0.25">
      <c r="A2688" s="3">
        <f>TITRES_STAT!B2691</f>
        <v>45923</v>
      </c>
      <c r="B2688" s="6">
        <f>TITRES_STAT!C2691</f>
        <v>12.7</v>
      </c>
      <c r="C2688" s="6">
        <f>TITRES_STAT!D2691</f>
        <v>12.7</v>
      </c>
      <c r="D2688" s="6">
        <f>TITRES_STAT!E2691</f>
        <v>6145</v>
      </c>
      <c r="E2688" s="2">
        <f t="shared" si="164"/>
        <v>12993066</v>
      </c>
      <c r="F2688" s="6" t="str">
        <f t="shared" si="167"/>
        <v>BULLISH</v>
      </c>
      <c r="G2688" s="6" t="str">
        <f t="shared" si="166"/>
        <v>NEUTRAL</v>
      </c>
      <c r="H2688" s="6" t="str">
        <f t="shared" si="165"/>
        <v>CONFIRMED BULLISH</v>
      </c>
    </row>
    <row r="2689" spans="1:8" ht="13.5" x14ac:dyDescent="0.25">
      <c r="A2689" s="3">
        <f>TITRES_STAT!B2692</f>
        <v>45924</v>
      </c>
      <c r="B2689" s="6">
        <f>TITRES_STAT!C2692</f>
        <v>12.72</v>
      </c>
      <c r="C2689" s="6">
        <f>TITRES_STAT!D2692</f>
        <v>12.72</v>
      </c>
      <c r="D2689" s="6">
        <f>TITRES_STAT!E2692</f>
        <v>82508</v>
      </c>
      <c r="E2689" s="2">
        <f t="shared" si="164"/>
        <v>13075574</v>
      </c>
      <c r="F2689" s="6" t="str">
        <f t="shared" si="167"/>
        <v>BEARISH</v>
      </c>
      <c r="G2689" s="6" t="str">
        <f t="shared" si="166"/>
        <v>NEUTRAL</v>
      </c>
      <c r="H2689" s="6" t="str">
        <f t="shared" si="165"/>
        <v>CONFIRMED BEARISH</v>
      </c>
    </row>
    <row r="2690" spans="1:8" ht="13.5" x14ac:dyDescent="0.25">
      <c r="A2690" s="3">
        <f>TITRES_STAT!B2693</f>
        <v>45925</v>
      </c>
      <c r="B2690" s="6">
        <f>TITRES_STAT!C2693</f>
        <v>12.7</v>
      </c>
      <c r="C2690" s="6">
        <f>TITRES_STAT!D2693</f>
        <v>12.7</v>
      </c>
      <c r="D2690" s="6">
        <f>TITRES_STAT!E2693</f>
        <v>4535</v>
      </c>
      <c r="E2690" s="2">
        <f t="shared" si="164"/>
        <v>13071039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BULLISH DIVERGENCE</v>
      </c>
    </row>
    <row r="2691" spans="1:8" ht="13.5" x14ac:dyDescent="0.25">
      <c r="A2691" s="3">
        <f>TITRES_STAT!B2694</f>
        <v>45926</v>
      </c>
      <c r="B2691" s="6">
        <f>TITRES_STAT!C2694</f>
        <v>12.7</v>
      </c>
      <c r="C2691" s="6">
        <f>TITRES_STAT!D2694</f>
        <v>12.7</v>
      </c>
      <c r="D2691" s="6">
        <f>TITRES_STAT!E2694</f>
        <v>4611</v>
      </c>
      <c r="E2691" s="2">
        <f t="shared" si="164"/>
        <v>13071039</v>
      </c>
      <c r="F2691" s="6" t="str">
        <f t="shared" si="167"/>
        <v>BULLISH</v>
      </c>
      <c r="G2691" s="6" t="str">
        <f t="shared" si="166"/>
        <v>NEUTRAL</v>
      </c>
      <c r="H2691" s="6" t="str">
        <f t="shared" si="165"/>
        <v>NEUTRAL</v>
      </c>
    </row>
    <row r="2692" spans="1:8" ht="13.5" x14ac:dyDescent="0.25">
      <c r="A2692" s="3">
        <f>TITRES_STAT!B2695</f>
        <v>45929</v>
      </c>
      <c r="B2692" s="6">
        <f>TITRES_STAT!C2695</f>
        <v>12.6</v>
      </c>
      <c r="C2692" s="6">
        <f>TITRES_STAT!D2695</f>
        <v>12.6</v>
      </c>
      <c r="D2692" s="6">
        <f>TITRES_STAT!E2695</f>
        <v>3492</v>
      </c>
      <c r="E2692" s="2">
        <f>IF(B2692&gt;B2691, E2691+D2692, IF(B2692&lt;B2691, E2691-D2692, E2691))</f>
        <v>13067547</v>
      </c>
      <c r="F2692" s="6" t="str">
        <f t="shared" si="167"/>
        <v>BULLISH</v>
      </c>
      <c r="G2692" s="6" t="str">
        <f t="shared" si="166"/>
        <v>NEUTRAL</v>
      </c>
      <c r="H2692" s="6" t="str">
        <f t="shared" si="165"/>
        <v>BULLISH DIVERGENCE</v>
      </c>
    </row>
    <row r="2693" spans="1:8" ht="13.5" x14ac:dyDescent="0.25">
      <c r="A2693" s="3">
        <f>TITRES_STAT!B2696</f>
        <v>45930</v>
      </c>
      <c r="B2693" s="6">
        <f>TITRES_STAT!C2696</f>
        <v>12.5</v>
      </c>
      <c r="C2693" s="6">
        <f>TITRES_STAT!D2696</f>
        <v>12.5</v>
      </c>
      <c r="D2693" s="6">
        <f>TITRES_STAT!E2696</f>
        <v>5339</v>
      </c>
      <c r="E2693" s="6">
        <f>TITRES_STAT!F2696</f>
        <v>12.542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topLeftCell="A2682" workbookViewId="0">
      <selection activeCell="A2694" sqref="A2694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4.1487999999999996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4.1487999999999996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4.0256999999999996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4.1372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4.1151249999999999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4.0679999999999996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4.1057000000000006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3.9487999999999999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4.0656999999999996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str">
        <f>OBV!G7</f>
        <v>STRONG</v>
      </c>
      <c r="L7" s="6" t="str">
        <f>OBV!H7</f>
        <v>BULLISH DIVERGENCE</v>
      </c>
    </row>
    <row r="8" spans="1:12" ht="13.5" x14ac:dyDescent="0.25">
      <c r="A8" s="3">
        <f>RSI!A8</f>
        <v>42016</v>
      </c>
      <c r="B8" s="2">
        <f>RSI!B8</f>
        <v>3.9527000000000001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4.0264800000000003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str">
        <f>OBV!G8</f>
        <v>STRONG</v>
      </c>
      <c r="L8" s="6" t="str">
        <f>OBV!H8</f>
        <v>BULLISH DIVERGENCE</v>
      </c>
    </row>
    <row r="9" spans="1:12" ht="13.5" x14ac:dyDescent="0.25">
      <c r="A9" s="3">
        <f>RSI!A9</f>
        <v>42017</v>
      </c>
      <c r="B9" s="2">
        <f>RSI!B9</f>
        <v>3.8489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3.99112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str">
        <f>OBV!G9</f>
        <v>WEAK</v>
      </c>
      <c r="L9" s="6" t="str">
        <f>OBV!H9</f>
        <v>BULLISH DIVERGENCE</v>
      </c>
    </row>
    <row r="10" spans="1:12" ht="13.5" x14ac:dyDescent="0.25">
      <c r="A10" s="3">
        <f>RSI!A10</f>
        <v>42019</v>
      </c>
      <c r="B10" s="2">
        <f>RSI!B10</f>
        <v>3.9641999999999999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3.9565200000000003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STRONG</v>
      </c>
      <c r="L10" s="6" t="str">
        <f>OBV!H10</f>
        <v>BULLISH DIVERGENCE</v>
      </c>
    </row>
    <row r="11" spans="1:12" ht="13.5" x14ac:dyDescent="0.25">
      <c r="A11" s="3">
        <f>RSI!A11</f>
        <v>42020</v>
      </c>
      <c r="B11" s="2">
        <f>RSI!B11</f>
        <v>4.2026000000000003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3.9834400000000003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STRONG</v>
      </c>
      <c r="L11" s="6" t="str">
        <f>OBV!H11</f>
        <v>CONFIRMED BULLISH</v>
      </c>
    </row>
    <row r="12" spans="1:12" ht="13.5" x14ac:dyDescent="0.25">
      <c r="A12" s="3">
        <f>RSI!A12</f>
        <v>42023</v>
      </c>
      <c r="B12" s="2">
        <f>RSI!B12</f>
        <v>4.1795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4.0295800000000002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STRONG</v>
      </c>
      <c r="L12" s="6" t="str">
        <f>OBV!H12</f>
        <v>CONFIRMED BULLISH</v>
      </c>
    </row>
    <row r="13" spans="1:12" ht="13.5" x14ac:dyDescent="0.25">
      <c r="A13" s="3">
        <f>RSI!A13</f>
        <v>42024</v>
      </c>
      <c r="B13" s="2">
        <f>RSI!B13</f>
        <v>4.0949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4.05802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STRONG</v>
      </c>
      <c r="L13" s="6" t="str">
        <f>OBV!H13</f>
        <v>CONFIRMED BULLISH</v>
      </c>
    </row>
    <row r="14" spans="1:12" ht="13.5" x14ac:dyDescent="0.25">
      <c r="A14" s="3">
        <f>RSI!A14</f>
        <v>42025</v>
      </c>
      <c r="B14" s="2">
        <f>RSI!B14</f>
        <v>4.2064000000000004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4.1295199999999994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STRONG</v>
      </c>
      <c r="L14" s="6" t="str">
        <f>OBV!H14</f>
        <v>CONFIRMED BULLISH</v>
      </c>
    </row>
    <row r="15" spans="1:12" ht="13.5" x14ac:dyDescent="0.25">
      <c r="A15" s="3">
        <f>RSI!A15</f>
        <v>42026</v>
      </c>
      <c r="B15" s="2">
        <f>RSI!B15</f>
        <v>4.2872000000000003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4.1941199999999998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STRONG</v>
      </c>
      <c r="L15" s="6" t="str">
        <f>OBV!H15</f>
        <v>CONFIRMED BULLISH</v>
      </c>
    </row>
    <row r="16" spans="1:12" ht="13.5" x14ac:dyDescent="0.25">
      <c r="A16" s="3">
        <f>RSI!A16</f>
        <v>42027</v>
      </c>
      <c r="B16" s="2">
        <f>RSI!B16</f>
        <v>4.3487</v>
      </c>
      <c r="C16" s="2">
        <f>RSI!I16</f>
        <v>58.022313187254191</v>
      </c>
      <c r="D16" s="2">
        <f>MACD!E16</f>
        <v>0</v>
      </c>
      <c r="E16" s="2">
        <f>MACD!F16</f>
        <v>0</v>
      </c>
      <c r="F16" s="2">
        <f>'Moving Avg'!D16</f>
        <v>4.2233400000000003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STRONG</v>
      </c>
      <c r="L16" s="6" t="str">
        <f>OBV!H16</f>
        <v>CONFIRMED BULLISH</v>
      </c>
    </row>
    <row r="17" spans="1:12" ht="13.5" x14ac:dyDescent="0.25">
      <c r="A17" s="3">
        <f>RSI!A17</f>
        <v>42030</v>
      </c>
      <c r="B17" s="2">
        <f>RSI!B17</f>
        <v>4.3833000000000002</v>
      </c>
      <c r="C17" s="2">
        <f>RSI!I17</f>
        <v>59.24129703676617</v>
      </c>
      <c r="D17" s="2">
        <f>MACD!E17</f>
        <v>0</v>
      </c>
      <c r="E17" s="2">
        <f>MACD!F17</f>
        <v>0</v>
      </c>
      <c r="F17" s="2">
        <f>'Moving Avg'!D17</f>
        <v>4.2641000000000009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STRONG</v>
      </c>
      <c r="L17" s="6" t="str">
        <f>OBV!H17</f>
        <v>CONFIRMED BULLISH</v>
      </c>
    </row>
    <row r="18" spans="1:12" ht="13.5" x14ac:dyDescent="0.25">
      <c r="A18" s="3">
        <f>RSI!A18</f>
        <v>42031</v>
      </c>
      <c r="B18" s="2">
        <f>RSI!B18</f>
        <v>4.4524999999999997</v>
      </c>
      <c r="C18" s="2">
        <f>RSI!I18</f>
        <v>61.640500396020258</v>
      </c>
      <c r="D18" s="2">
        <f>MACD!E18</f>
        <v>0</v>
      </c>
      <c r="E18" s="2">
        <f>MACD!F18</f>
        <v>0</v>
      </c>
      <c r="F18" s="2">
        <f>'Moving Avg'!D18</f>
        <v>4.3356200000000005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STRONG</v>
      </c>
      <c r="L18" s="6" t="str">
        <f>OBV!H18</f>
        <v>CONFIRMED BULLISH</v>
      </c>
    </row>
    <row r="19" spans="1:12" ht="13.5" x14ac:dyDescent="0.25">
      <c r="A19" s="3">
        <f>RSI!A19</f>
        <v>42032</v>
      </c>
      <c r="B19" s="2">
        <f>RSI!B19</f>
        <v>4.3833000000000002</v>
      </c>
      <c r="C19" s="2">
        <f>RSI!I19</f>
        <v>57.965948896125525</v>
      </c>
      <c r="D19" s="2">
        <f>MACD!E19</f>
        <v>0</v>
      </c>
      <c r="E19" s="2">
        <f>MACD!F19</f>
        <v>0</v>
      </c>
      <c r="F19" s="2">
        <f>'Moving Avg'!D19</f>
        <v>4.3709999999999996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STRONG</v>
      </c>
      <c r="L19" s="6" t="str">
        <f>OBV!H19</f>
        <v>CONFIRMED BULLISH</v>
      </c>
    </row>
    <row r="20" spans="1:12" ht="13.5" x14ac:dyDescent="0.25">
      <c r="A20" s="3">
        <f>RSI!A20</f>
        <v>42033</v>
      </c>
      <c r="B20" s="2">
        <f>RSI!B20</f>
        <v>4.5140000000000002</v>
      </c>
      <c r="C20" s="2">
        <f>RSI!I20</f>
        <v>62.511536202697066</v>
      </c>
      <c r="D20" s="2">
        <f>MACD!E20</f>
        <v>0</v>
      </c>
      <c r="E20" s="2">
        <f>MACD!F20</f>
        <v>0</v>
      </c>
      <c r="F20" s="2">
        <f>'Moving Avg'!D20</f>
        <v>4.4163599999999992</v>
      </c>
      <c r="G20" s="2">
        <f>'Moving Avg'!F20</f>
        <v>4.1734473684210531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STRONG</v>
      </c>
      <c r="L20" s="6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4.5332999999999997</v>
      </c>
      <c r="C21" s="2">
        <f>RSI!I21</f>
        <v>63.145329573559287</v>
      </c>
      <c r="D21" s="2">
        <f>MACD!E21</f>
        <v>0</v>
      </c>
      <c r="E21" s="2">
        <f>MACD!F21</f>
        <v>0</v>
      </c>
      <c r="F21" s="2">
        <f>'Moving Avg'!D21</f>
        <v>4.4532800000000003</v>
      </c>
      <c r="G21" s="2">
        <f>'Moving Avg'!F21</f>
        <v>4.1914400000000001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4.6139999999999999</v>
      </c>
      <c r="C22" s="2">
        <f>RSI!I22</f>
        <v>65.752558075258008</v>
      </c>
      <c r="D22" s="2">
        <f>MACD!E22</f>
        <v>0</v>
      </c>
      <c r="E22" s="2">
        <f>MACD!F22</f>
        <v>0</v>
      </c>
      <c r="F22" s="2">
        <f>'Moving Avg'!D22</f>
        <v>4.4994199999999998</v>
      </c>
      <c r="G22" s="2">
        <f>'Moving Avg'!F22</f>
        <v>4.2146999999999997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4.5602</v>
      </c>
      <c r="C23" s="2">
        <f>RSI!I23</f>
        <v>62.574391731802947</v>
      </c>
      <c r="D23" s="2">
        <f>MACD!E23</f>
        <v>0</v>
      </c>
      <c r="E23" s="2">
        <f>MACD!F23</f>
        <v>0</v>
      </c>
      <c r="F23" s="2">
        <f>'Moving Avg'!D23</f>
        <v>4.5209600000000005</v>
      </c>
      <c r="G23" s="2">
        <f>'Moving Avg'!F23</f>
        <v>4.2352699999999999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4.4794</v>
      </c>
      <c r="C24" s="2">
        <f>RSI!I24</f>
        <v>58.037228498205955</v>
      </c>
      <c r="D24" s="2">
        <f>MACD!E24</f>
        <v>0</v>
      </c>
      <c r="E24" s="2">
        <f>MACD!F24</f>
        <v>0</v>
      </c>
      <c r="F24" s="2">
        <f>'Moving Avg'!D24</f>
        <v>4.5401799999999994</v>
      </c>
      <c r="G24" s="2">
        <f>'Moving Avg'!F24</f>
        <v>4.2579549999999999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4.5640000000000001</v>
      </c>
      <c r="C25" s="2">
        <f>RSI!I25</f>
        <v>61.208733578658588</v>
      </c>
      <c r="D25" s="2">
        <f>MACD!E25</f>
        <v>0</v>
      </c>
      <c r="E25" s="2">
        <f>MACD!F25</f>
        <v>0</v>
      </c>
      <c r="F25" s="2">
        <f>'Moving Avg'!D25</f>
        <v>4.5501800000000001</v>
      </c>
      <c r="G25" s="2">
        <f>'Moving Avg'!F25</f>
        <v>4.2792950000000003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4.4987000000000004</v>
      </c>
      <c r="C26" s="2">
        <f>RSI!I26</f>
        <v>57.590633271396428</v>
      </c>
      <c r="D26" s="2">
        <f>MACD!E26</f>
        <v>0</v>
      </c>
      <c r="E26" s="2">
        <f>MACD!F26</f>
        <v>0</v>
      </c>
      <c r="F26" s="2">
        <f>'Moving Avg'!D26</f>
        <v>4.5432599999999992</v>
      </c>
      <c r="G26" s="2">
        <f>'Moving Avg'!F26</f>
        <v>4.3008299999999995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STRONG</v>
      </c>
      <c r="L26" s="6" t="str">
        <f>OBV!H26</f>
        <v>BULLISH DIVERGENCE</v>
      </c>
    </row>
    <row r="27" spans="1:12" ht="13.5" x14ac:dyDescent="0.25">
      <c r="A27" s="3">
        <f>RSI!A27</f>
        <v>42044</v>
      </c>
      <c r="B27" s="2">
        <f>RSI!B27</f>
        <v>4.4524999999999997</v>
      </c>
      <c r="C27" s="2">
        <f>RSI!I27</f>
        <v>55.108641201671439</v>
      </c>
      <c r="D27" s="2">
        <f>MACD!E27</f>
        <v>-8.3173350587679273E-2</v>
      </c>
      <c r="E27" s="2">
        <f>MACD!F27</f>
        <v>0</v>
      </c>
      <c r="F27" s="2">
        <f>'Moving Avg'!D27</f>
        <v>4.5109599999999999</v>
      </c>
      <c r="G27" s="2">
        <f>'Moving Avg'!F27</f>
        <v>4.3260149999999999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BULLISH DIVERGENCE</v>
      </c>
    </row>
    <row r="28" spans="1:12" ht="13.5" x14ac:dyDescent="0.25">
      <c r="A28" s="3">
        <f>RSI!A28</f>
        <v>42045</v>
      </c>
      <c r="B28" s="2">
        <f>RSI!B28</f>
        <v>4.4024999999999999</v>
      </c>
      <c r="C28" s="2">
        <f>RSI!I28</f>
        <v>52.472937278647301</v>
      </c>
      <c r="D28" s="2">
        <f>MACD!E28</f>
        <v>-5.2046615520279005E-2</v>
      </c>
      <c r="E28" s="2">
        <f>MACD!F28</f>
        <v>0</v>
      </c>
      <c r="F28" s="2">
        <f>'Moving Avg'!D28</f>
        <v>4.4794200000000002</v>
      </c>
      <c r="G28" s="2">
        <f>'Moving Avg'!F28</f>
        <v>4.3485050000000003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BULLISH DIVERGENCE</v>
      </c>
    </row>
    <row r="29" spans="1:12" ht="13.5" x14ac:dyDescent="0.25">
      <c r="A29" s="3">
        <f>RSI!A29</f>
        <v>42046</v>
      </c>
      <c r="B29" s="2">
        <f>RSI!B29</f>
        <v>4.3563999999999998</v>
      </c>
      <c r="C29" s="2">
        <f>RSI!I29</f>
        <v>50.094024870337805</v>
      </c>
      <c r="D29" s="2">
        <f>MACD!E29</f>
        <v>-3.3727987014248839E-2</v>
      </c>
      <c r="E29" s="2">
        <f>MACD!F29</f>
        <v>0</v>
      </c>
      <c r="F29" s="2">
        <f>'Moving Avg'!D29</f>
        <v>4.4548199999999998</v>
      </c>
      <c r="G29" s="2">
        <f>'Moving Avg'!F29</f>
        <v>4.3738799999999989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STRONG</v>
      </c>
      <c r="L29" s="6" t="str">
        <f>OBV!H29</f>
        <v>BULLISH DIVERGENCE</v>
      </c>
    </row>
    <row r="30" spans="1:12" ht="13.5" x14ac:dyDescent="0.25">
      <c r="A30" s="3">
        <f>RSI!A30</f>
        <v>42047</v>
      </c>
      <c r="B30" s="2">
        <f>RSI!B30</f>
        <v>4.3563999999999998</v>
      </c>
      <c r="C30" s="2">
        <f>RSI!I30</f>
        <v>50.094024870337805</v>
      </c>
      <c r="D30" s="2">
        <f>MACD!E30</f>
        <v>1.4228243453393574E-3</v>
      </c>
      <c r="E30" s="2">
        <f>MACD!F30</f>
        <v>0</v>
      </c>
      <c r="F30" s="2">
        <f>'Moving Avg'!D30</f>
        <v>4.4133000000000004</v>
      </c>
      <c r="G30" s="2">
        <f>'Moving Avg'!F30</f>
        <v>4.393489999999999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WEAK</v>
      </c>
      <c r="L30" s="6" t="str">
        <f>OBV!H30</f>
        <v>CONFIRMED BEARISH</v>
      </c>
    </row>
    <row r="31" spans="1:12" ht="13.5" x14ac:dyDescent="0.25">
      <c r="A31" s="3">
        <f>RSI!A31</f>
        <v>42048</v>
      </c>
      <c r="B31" s="2">
        <f>RSI!B31</f>
        <v>4.3872</v>
      </c>
      <c r="C31" s="2">
        <f>RSI!I31</f>
        <v>51.787662227808546</v>
      </c>
      <c r="D31" s="2">
        <f>MACD!E31</f>
        <v>3.143017997640829E-2</v>
      </c>
      <c r="E31" s="2">
        <f>MACD!F31</f>
        <v>0</v>
      </c>
      <c r="F31" s="2">
        <f>'Moving Avg'!D31</f>
        <v>4.391</v>
      </c>
      <c r="G31" s="2">
        <f>'Moving Avg'!F31</f>
        <v>4.4027199999999995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NEUTRAL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4.3872</v>
      </c>
      <c r="C32" s="2">
        <f>RSI!I32</f>
        <v>51.787662227808546</v>
      </c>
      <c r="D32" s="2">
        <f>MACD!E32</f>
        <v>6.8662379630649362E-2</v>
      </c>
      <c r="E32" s="2">
        <f>MACD!F32</f>
        <v>0</v>
      </c>
      <c r="F32" s="2">
        <f>'Moving Avg'!D32</f>
        <v>4.3779400000000006</v>
      </c>
      <c r="G32" s="2">
        <f>'Moving Avg'!F32</f>
        <v>4.4131049999999998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NEUTRAL</v>
      </c>
      <c r="L32" s="6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4.4256000000000002</v>
      </c>
      <c r="C33" s="2">
        <f>RSI!I33</f>
        <v>54.042791263942256</v>
      </c>
      <c r="D33" s="2">
        <f>MACD!E33</f>
        <v>8.8513677027781235E-2</v>
      </c>
      <c r="E33" s="2">
        <f>MACD!F33</f>
        <v>0</v>
      </c>
      <c r="F33" s="2">
        <f>'Moving Avg'!D33</f>
        <v>4.3825599999999998</v>
      </c>
      <c r="G33" s="2">
        <f>'Moving Avg'!F33</f>
        <v>4.4296399999999991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NEUTRAL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4.4409999999999998</v>
      </c>
      <c r="C34" s="2">
        <f>RSI!I34</f>
        <v>54.952819771391887</v>
      </c>
      <c r="D34" s="2">
        <f>MACD!E34</f>
        <v>9.1020378099291754E-2</v>
      </c>
      <c r="E34" s="2">
        <f>MACD!F34</f>
        <v>0</v>
      </c>
      <c r="F34" s="2">
        <f>'Moving Avg'!D34</f>
        <v>4.3994799999999996</v>
      </c>
      <c r="G34" s="2">
        <f>'Moving Avg'!F34</f>
        <v>4.4413699999999992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NEUTRAL</v>
      </c>
      <c r="L34" s="6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4.4218000000000002</v>
      </c>
      <c r="C35" s="2">
        <f>RSI!I35</f>
        <v>53.52963647127833</v>
      </c>
      <c r="D35" s="2">
        <f>MACD!E35</f>
        <v>0.10682226209435886</v>
      </c>
      <c r="E35" s="2">
        <f>MACD!F35</f>
        <v>2.4324860894624638E-2</v>
      </c>
      <c r="F35" s="2">
        <f>'Moving Avg'!D35</f>
        <v>4.41256</v>
      </c>
      <c r="G35" s="2">
        <f>'Moving Avg'!F35</f>
        <v>4.4481000000000002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NEUTRAL</v>
      </c>
      <c r="L35" s="6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4.4218000000000002</v>
      </c>
      <c r="C36" s="2">
        <f>RSI!I36</f>
        <v>53.529636471278323</v>
      </c>
      <c r="D36" s="2">
        <f>MACD!E36</f>
        <v>0.1095596667959704</v>
      </c>
      <c r="E36" s="2">
        <f>MACD!F36</f>
        <v>4.1371822074893795E-2</v>
      </c>
      <c r="F36" s="2">
        <f>'Moving Avg'!D36</f>
        <v>4.4194800000000001</v>
      </c>
      <c r="G36" s="2">
        <f>'Moving Avg'!F36</f>
        <v>4.4517550000000012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NEUTRAL</v>
      </c>
      <c r="L36" s="6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4.4602000000000004</v>
      </c>
      <c r="C37" s="2">
        <f>RSI!I37</f>
        <v>56.163001305843125</v>
      </c>
      <c r="D37" s="2">
        <f>MACD!E37</f>
        <v>0.10138003040212151</v>
      </c>
      <c r="E37" s="2">
        <f>MACD!F37</f>
        <v>5.3373463740339341E-2</v>
      </c>
      <c r="F37" s="2">
        <f>'Moving Avg'!D37</f>
        <v>4.4340799999999998</v>
      </c>
      <c r="G37" s="2">
        <f>'Moving Avg'!F37</f>
        <v>4.4556000000000004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NEUTRAL</v>
      </c>
      <c r="L37" s="6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4.4641000000000002</v>
      </c>
      <c r="C38" s="2">
        <f>RSI!I38</f>
        <v>56.433030289407888</v>
      </c>
      <c r="D38" s="2">
        <f>MACD!E38</f>
        <v>8.5747209519167811E-2</v>
      </c>
      <c r="E38" s="2">
        <f>MACD!F38</f>
        <v>5.9848212896105035E-2</v>
      </c>
      <c r="F38" s="2">
        <f>'Moving Avg'!D38</f>
        <v>4.4417799999999996</v>
      </c>
      <c r="G38" s="2">
        <f>'Moving Avg'!F38</f>
        <v>4.4561800000000016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NEUTRAL</v>
      </c>
      <c r="L38" s="6" t="str">
        <f>OBV!H38</f>
        <v>CONFIRMED BULLISH</v>
      </c>
    </row>
    <row r="39" spans="1:12" ht="13.5" x14ac:dyDescent="0.25">
      <c r="A39" s="3">
        <f>RSI!A39</f>
        <v>42060</v>
      </c>
      <c r="B39" s="2">
        <f>RSI!B39</f>
        <v>4.4641000000000002</v>
      </c>
      <c r="C39" s="2">
        <f>RSI!I39</f>
        <v>56.433030289407881</v>
      </c>
      <c r="D39" s="2">
        <f>MACD!E39</f>
        <v>6.4727794758800528E-2</v>
      </c>
      <c r="E39" s="2">
        <f>MACD!F39</f>
        <v>6.0824129268644132E-2</v>
      </c>
      <c r="F39" s="2">
        <f>'Moving Avg'!D39</f>
        <v>4.4463999999999997</v>
      </c>
      <c r="G39" s="2">
        <f>'Moving Avg'!F39</f>
        <v>4.4602200000000014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NEUTRAL</v>
      </c>
      <c r="L39" s="6" t="str">
        <f>OBV!H39</f>
        <v>CONFIRMED BULLISH</v>
      </c>
    </row>
    <row r="40" spans="1:12" ht="13.5" x14ac:dyDescent="0.25">
      <c r="A40" s="3">
        <f>RSI!A40</f>
        <v>42061</v>
      </c>
      <c r="B40" s="2">
        <f>RSI!B40</f>
        <v>4.4602000000000004</v>
      </c>
      <c r="C40" s="2">
        <f>RSI!I40</f>
        <v>56.032734745836834</v>
      </c>
      <c r="D40" s="2">
        <f>MACD!E40</f>
        <v>4.6583492086048395E-2</v>
      </c>
      <c r="E40" s="2">
        <f>MACD!F40</f>
        <v>5.7976001832124993E-2</v>
      </c>
      <c r="F40" s="2">
        <f>'Moving Avg'!D40</f>
        <v>4.4540800000000003</v>
      </c>
      <c r="G40" s="2">
        <f>'Moving Avg'!F40</f>
        <v>4.4575300000000011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NEUTRAL</v>
      </c>
      <c r="L40" s="6" t="str">
        <f>OBV!H40</f>
        <v>BEARISH DIVERGENCE</v>
      </c>
    </row>
    <row r="41" spans="1:12" ht="13.5" x14ac:dyDescent="0.25">
      <c r="A41" s="3">
        <f>RSI!A41</f>
        <v>42062</v>
      </c>
      <c r="B41" s="2">
        <f>RSI!B41</f>
        <v>4.4718</v>
      </c>
      <c r="C41" s="2">
        <f>RSI!I41</f>
        <v>57.009517028782668</v>
      </c>
      <c r="D41" s="2">
        <f>MACD!E41</f>
        <v>3.4533300623509788E-2</v>
      </c>
      <c r="E41" s="2">
        <f>MACD!F41</f>
        <v>5.3287461590401958E-2</v>
      </c>
      <c r="F41" s="2">
        <f>'Moving Avg'!D41</f>
        <v>4.46408</v>
      </c>
      <c r="G41" s="2">
        <f>'Moving Avg'!F41</f>
        <v>4.4544550000000003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NEUTRAL</v>
      </c>
      <c r="L41" s="6" t="str">
        <f>OBV!H41</f>
        <v>BEARISH DIVERGENCE</v>
      </c>
    </row>
    <row r="42" spans="1:12" ht="13.5" x14ac:dyDescent="0.25">
      <c r="A42" s="3">
        <f>RSI!A42</f>
        <v>42065</v>
      </c>
      <c r="B42" s="2">
        <f>RSI!B42</f>
        <v>4.6178999999999997</v>
      </c>
      <c r="C42" s="2">
        <f>RSI!I42</f>
        <v>66.964246235635329</v>
      </c>
      <c r="D42" s="2">
        <f>MACD!E42</f>
        <v>1.2912400752591147E-2</v>
      </c>
      <c r="E42" s="2">
        <f>MACD!F42</f>
        <v>4.52124494228398E-2</v>
      </c>
      <c r="F42" s="2">
        <f>'Moving Avg'!D42</f>
        <v>4.4956199999999997</v>
      </c>
      <c r="G42" s="2">
        <f>'Moving Avg'!F42</f>
        <v>4.4546500000000009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4.6216999999999997</v>
      </c>
      <c r="C43" s="2">
        <f>RSI!I43</f>
        <v>67.177134481679587</v>
      </c>
      <c r="D43" s="2">
        <f>MACD!E43</f>
        <v>-1.1770495822034377E-3</v>
      </c>
      <c r="E43" s="2">
        <f>MACD!F43</f>
        <v>3.5934549621831152E-2</v>
      </c>
      <c r="F43" s="2">
        <f>'Moving Avg'!D43</f>
        <v>4.5271400000000002</v>
      </c>
      <c r="G43" s="2">
        <f>'Moving Avg'!F43</f>
        <v>4.4577250000000008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4.6178999999999997</v>
      </c>
      <c r="C44" s="2">
        <f>RSI!I44</f>
        <v>66.714146115155927</v>
      </c>
      <c r="D44" s="2">
        <f>MACD!E44</f>
        <v>-1.1786424635593207E-2</v>
      </c>
      <c r="E44" s="2">
        <f>MACD!F44</f>
        <v>2.6390354770346285E-2</v>
      </c>
      <c r="F44" s="2">
        <f>'Moving Avg'!D44</f>
        <v>4.5579000000000001</v>
      </c>
      <c r="G44" s="2">
        <f>'Moving Avg'!F44</f>
        <v>4.4646500000000007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4.5487000000000002</v>
      </c>
      <c r="C45" s="2">
        <f>RSI!I45</f>
        <v>58.770576012457937</v>
      </c>
      <c r="D45" s="2">
        <f>MACD!E45</f>
        <v>-1.9808169482145033E-2</v>
      </c>
      <c r="E45" s="2">
        <f>MACD!F45</f>
        <v>1.7150649919848021E-2</v>
      </c>
      <c r="F45" s="2">
        <f>'Moving Avg'!D45</f>
        <v>4.5755999999999997</v>
      </c>
      <c r="G45" s="2">
        <f>'Moving Avg'!F45</f>
        <v>4.4638850000000003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4.6871</v>
      </c>
      <c r="C46" s="2">
        <f>RSI!I46</f>
        <v>67.185932945049856</v>
      </c>
      <c r="D46" s="2">
        <f>MACD!E46</f>
        <v>-3.756528388349345E-2</v>
      </c>
      <c r="E46" s="2">
        <f>MACD!F46</f>
        <v>6.2074631591797266E-3</v>
      </c>
      <c r="F46" s="2">
        <f>'Moving Avg'!D46</f>
        <v>4.6186600000000002</v>
      </c>
      <c r="G46" s="2">
        <f>'Moving Avg'!F46</f>
        <v>4.4733050000000008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4.6717000000000004</v>
      </c>
      <c r="C47" s="2">
        <f>RSI!I47</f>
        <v>65.581880897643913</v>
      </c>
      <c r="D47" s="2">
        <f>MACD!E47</f>
        <v>-4.7024387373057586E-2</v>
      </c>
      <c r="E47" s="2">
        <f>MACD!F47</f>
        <v>-4.4389069472677359E-3</v>
      </c>
      <c r="F47" s="2">
        <f>'Moving Avg'!D47</f>
        <v>4.6294200000000005</v>
      </c>
      <c r="G47" s="2">
        <f>'Moving Avg'!F47</f>
        <v>4.4842650000000006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STRONG</v>
      </c>
      <c r="L47" s="6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4.7100999999999997</v>
      </c>
      <c r="C48" s="2">
        <f>RSI!I48</f>
        <v>67.655530277058546</v>
      </c>
      <c r="D48" s="2">
        <f>MACD!E48</f>
        <v>-5.8554176290829041E-2</v>
      </c>
      <c r="E48" s="2">
        <f>MACD!F48</f>
        <v>-1.5261960815979999E-2</v>
      </c>
      <c r="F48" s="2">
        <f>'Moving Avg'!D48</f>
        <v>4.6471</v>
      </c>
      <c r="G48" s="2">
        <f>'Moving Avg'!F48</f>
        <v>4.4996450000000001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NEUTRAL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4.7370999999999999</v>
      </c>
      <c r="C49" s="2">
        <f>RSI!I49</f>
        <v>69.066738595531774</v>
      </c>
      <c r="D49" s="2">
        <f>MACD!E49</f>
        <v>-7.172362143961486E-2</v>
      </c>
      <c r="E49" s="2">
        <f>MACD!F49</f>
        <v>-2.6554292940706971E-2</v>
      </c>
      <c r="F49" s="2">
        <f>'Moving Avg'!D49</f>
        <v>4.6709399999999999</v>
      </c>
      <c r="G49" s="2">
        <f>'Moving Avg'!F49</f>
        <v>4.5186799999999998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NEUTRAL</v>
      </c>
      <c r="L49" s="6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4.8754999999999997</v>
      </c>
      <c r="C50" s="2">
        <f>RSI!I50</f>
        <v>75.070926104174433</v>
      </c>
      <c r="D50" s="2">
        <f>MACD!E50</f>
        <v>-9.5187162551174431E-2</v>
      </c>
      <c r="E50" s="2">
        <f>MACD!F50</f>
        <v>-4.0280866862800468E-2</v>
      </c>
      <c r="F50" s="2">
        <f>'Moving Avg'!D50</f>
        <v>4.7362999999999991</v>
      </c>
      <c r="G50" s="2">
        <f>'Moving Avg'!F50</f>
        <v>4.5446350000000004</v>
      </c>
      <c r="H50" s="2">
        <f>'Moving Avg'!G50</f>
        <v>4.3878693877551012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4.8832000000000004</v>
      </c>
      <c r="C51" s="2">
        <f>RSI!I51</f>
        <v>75.357510430668142</v>
      </c>
      <c r="D51" s="2">
        <f>MACD!E51</f>
        <v>-0.11600404333600167</v>
      </c>
      <c r="E51" s="2">
        <f>MACD!F51</f>
        <v>-5.5425502157440715E-2</v>
      </c>
      <c r="F51" s="2">
        <f>'Moving Avg'!D51</f>
        <v>4.7755200000000002</v>
      </c>
      <c r="G51" s="2">
        <f>'Moving Avg'!F51</f>
        <v>4.5694350000000004</v>
      </c>
      <c r="H51" s="2">
        <f>'Moving Avg'!G51</f>
        <v>4.3977759999999986</v>
      </c>
      <c r="I51" s="2">
        <f>'Moving Avg'!H51</f>
        <v>0</v>
      </c>
      <c r="J51" s="6" t="str">
        <f>OBV!F51</f>
        <v>BULLISH</v>
      </c>
      <c r="K51" s="6" t="str">
        <f>OBV!G51</f>
        <v>NEUTRAL</v>
      </c>
      <c r="L51" s="6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4.8639000000000001</v>
      </c>
      <c r="C52" s="2">
        <f>RSI!I52</f>
        <v>73.089462009135175</v>
      </c>
      <c r="D52" s="2">
        <f>MACD!E52</f>
        <v>-0.1117733483003418</v>
      </c>
      <c r="E52" s="2">
        <f>MACD!F52</f>
        <v>-6.6695071386020932E-2</v>
      </c>
      <c r="F52" s="2">
        <f>'Moving Avg'!D52</f>
        <v>4.8139599999999998</v>
      </c>
      <c r="G52" s="2">
        <f>'Moving Avg'!F52</f>
        <v>4.5932700000000004</v>
      </c>
      <c r="H52" s="2">
        <f>'Moving Avg'!G52</f>
        <v>4.4120779999999975</v>
      </c>
      <c r="I52" s="2">
        <f>'Moving Avg'!H52</f>
        <v>0</v>
      </c>
      <c r="J52" s="6" t="str">
        <f>OBV!F52</f>
        <v>BEARISH</v>
      </c>
      <c r="K52" s="6" t="str">
        <f>OBV!G52</f>
        <v>NEUTRAL</v>
      </c>
      <c r="L52" s="6" t="str">
        <f>OBV!H52</f>
        <v>BEARISH DIVERGENCE</v>
      </c>
    </row>
    <row r="53" spans="1:12" ht="13.5" x14ac:dyDescent="0.25">
      <c r="A53" s="3">
        <f>RSI!A53</f>
        <v>42080</v>
      </c>
      <c r="B53" s="2">
        <f>RSI!B53</f>
        <v>4.8446999999999996</v>
      </c>
      <c r="C53" s="2">
        <f>RSI!I53</f>
        <v>70.806353198026926</v>
      </c>
      <c r="D53" s="2">
        <f>MACD!E53</f>
        <v>-0.10798151203821149</v>
      </c>
      <c r="E53" s="2">
        <f>MACD!F53</f>
        <v>-7.4952359516459038E-2</v>
      </c>
      <c r="F53" s="2">
        <f>'Moving Avg'!D53</f>
        <v>4.8408800000000003</v>
      </c>
      <c r="G53" s="2">
        <f>'Moving Avg'!F53</f>
        <v>4.6142250000000002</v>
      </c>
      <c r="H53" s="2">
        <f>'Moving Avg'!G53</f>
        <v>4.4259959999999978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BEARISH DIVERGENCE</v>
      </c>
    </row>
    <row r="54" spans="1:12" ht="13.5" x14ac:dyDescent="0.25">
      <c r="A54" s="3">
        <f>RSI!A54</f>
        <v>42081</v>
      </c>
      <c r="B54" s="2">
        <f>RSI!B54</f>
        <v>4.7024999999999997</v>
      </c>
      <c r="C54" s="2">
        <f>RSI!I54</f>
        <v>56.683783504071222</v>
      </c>
      <c r="D54" s="2">
        <f>MACD!E54</f>
        <v>-9.6372734202773813E-2</v>
      </c>
      <c r="E54" s="2">
        <f>MACD!F54</f>
        <v>-7.9236434453721999E-2</v>
      </c>
      <c r="F54" s="2">
        <f>'Moving Avg'!D54</f>
        <v>4.8339600000000003</v>
      </c>
      <c r="G54" s="2">
        <f>'Moving Avg'!F54</f>
        <v>4.6273</v>
      </c>
      <c r="H54" s="2">
        <f>'Moving Avg'!G54</f>
        <v>4.439531999999998</v>
      </c>
      <c r="I54" s="2">
        <f>'Moving Avg'!H54</f>
        <v>0</v>
      </c>
      <c r="J54" s="6" t="str">
        <f>OBV!F54</f>
        <v>BEARISH</v>
      </c>
      <c r="K54" s="6" t="str">
        <f>OBV!G54</f>
        <v>WEAK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4.7062999999999997</v>
      </c>
      <c r="C55" s="2">
        <f>RSI!I55</f>
        <v>56.930998599126667</v>
      </c>
      <c r="D55" s="2">
        <f>MACD!E55</f>
        <v>-9.8071011007456299E-2</v>
      </c>
      <c r="E55" s="2">
        <f>MACD!F55</f>
        <v>-8.3003349764468867E-2</v>
      </c>
      <c r="F55" s="2">
        <f>'Moving Avg'!D55</f>
        <v>4.8001199999999997</v>
      </c>
      <c r="G55" s="2">
        <f>'Moving Avg'!F55</f>
        <v>4.6415249999999997</v>
      </c>
      <c r="H55" s="2">
        <f>'Moving Avg'!G55</f>
        <v>4.4509139999999983</v>
      </c>
      <c r="I55" s="2">
        <f>'Moving Avg'!H55</f>
        <v>0</v>
      </c>
      <c r="J55" s="6" t="str">
        <f>OBV!F55</f>
        <v>BEARISH</v>
      </c>
      <c r="K55" s="6" t="str">
        <f>OBV!G55</f>
        <v>WEAK</v>
      </c>
      <c r="L55" s="6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4.7678000000000003</v>
      </c>
      <c r="C56" s="2">
        <f>RSI!I56</f>
        <v>60.827558141064792</v>
      </c>
      <c r="D56" s="2">
        <f>MACD!E56</f>
        <v>-8.3343210657764288E-2</v>
      </c>
      <c r="E56" s="2">
        <f>MACD!F56</f>
        <v>-8.3071321943127954E-2</v>
      </c>
      <c r="F56" s="2">
        <f>'Moving Avg'!D56</f>
        <v>4.7770400000000004</v>
      </c>
      <c r="G56" s="2">
        <f>'Moving Avg'!F56</f>
        <v>4.6588250000000002</v>
      </c>
      <c r="H56" s="2">
        <f>'Moving Avg'!G56</f>
        <v>4.4649099999999979</v>
      </c>
      <c r="I56" s="2">
        <f>'Moving Avg'!H56</f>
        <v>0</v>
      </c>
      <c r="J56" s="6" t="str">
        <f>OBV!F56</f>
        <v>BEARISH</v>
      </c>
      <c r="K56" s="6" t="str">
        <f>OBV!G56</f>
        <v>WEAK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4.6985999999999999</v>
      </c>
      <c r="C57" s="2">
        <f>RSI!I57</f>
        <v>54.817840102798215</v>
      </c>
      <c r="D57" s="2">
        <f>MACD!E57</f>
        <v>-6.9017518524439936E-2</v>
      </c>
      <c r="E57" s="2">
        <f>MACD!F57</f>
        <v>-8.0260561259390351E-2</v>
      </c>
      <c r="F57" s="2">
        <f>'Moving Avg'!D57</f>
        <v>4.7439799999999996</v>
      </c>
      <c r="G57" s="2">
        <f>'Moving Avg'!F57</f>
        <v>4.6707449999999993</v>
      </c>
      <c r="H57" s="2">
        <f>'Moving Avg'!G57</f>
        <v>4.4799059999999979</v>
      </c>
      <c r="I57" s="2">
        <f>'Moving Avg'!H57</f>
        <v>0</v>
      </c>
      <c r="J57" s="6" t="str">
        <f>OBV!F57</f>
        <v>BEARISH</v>
      </c>
      <c r="K57" s="6" t="str">
        <f>OBV!G57</f>
        <v>WEAK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4.6909000000000001</v>
      </c>
      <c r="C58" s="2">
        <f>RSI!I58</f>
        <v>54.17643348081458</v>
      </c>
      <c r="D58" s="2">
        <f>MACD!E58</f>
        <v>-5.0835651257312264E-2</v>
      </c>
      <c r="E58" s="2">
        <f>MACD!F58</f>
        <v>-7.4375579258974742E-2</v>
      </c>
      <c r="F58" s="2">
        <f>'Moving Avg'!D58</f>
        <v>4.7132199999999997</v>
      </c>
      <c r="G58" s="2">
        <f>'Moving Avg'!F58</f>
        <v>4.6820849999999989</v>
      </c>
      <c r="H58" s="2">
        <f>'Moving Avg'!G58</f>
        <v>4.4946699999999984</v>
      </c>
      <c r="I58" s="2">
        <f>'Moving Avg'!H58</f>
        <v>0</v>
      </c>
      <c r="J58" s="6" t="str">
        <f>OBV!F58</f>
        <v>BEARISH</v>
      </c>
      <c r="K58" s="6" t="str">
        <f>OBV!G58</f>
        <v>WEAK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4.6871</v>
      </c>
      <c r="C59" s="2">
        <f>RSI!I59</f>
        <v>53.841616738372032</v>
      </c>
      <c r="D59" s="2">
        <f>MACD!E59</f>
        <v>-3.1357143839962909E-2</v>
      </c>
      <c r="E59" s="2">
        <f>MACD!F59</f>
        <v>-6.5771892175172375E-2</v>
      </c>
      <c r="F59" s="2">
        <f>'Moving Avg'!D59</f>
        <v>4.71014</v>
      </c>
      <c r="G59" s="2">
        <f>'Moving Avg'!F59</f>
        <v>4.6932349999999996</v>
      </c>
      <c r="H59" s="2">
        <f>'Moving Avg'!G59</f>
        <v>4.5114339999999977</v>
      </c>
      <c r="I59" s="2">
        <f>'Moving Avg'!H59</f>
        <v>0</v>
      </c>
      <c r="J59" s="6" t="str">
        <f>OBV!F59</f>
        <v>BEARISH</v>
      </c>
      <c r="K59" s="6" t="str">
        <f>OBV!G59</f>
        <v>WEAK</v>
      </c>
      <c r="L59" s="6" t="str">
        <f>OBV!H59</f>
        <v>CONFIRMED BEARISH</v>
      </c>
    </row>
    <row r="60" spans="1:12" ht="13.5" x14ac:dyDescent="0.25">
      <c r="A60" s="3">
        <f>RSI!A60</f>
        <v>42090</v>
      </c>
      <c r="B60" s="2">
        <f>RSI!B60</f>
        <v>4.7678000000000003</v>
      </c>
      <c r="C60" s="2">
        <f>RSI!I60</f>
        <v>59.557800063344359</v>
      </c>
      <c r="D60" s="2">
        <f>MACD!E60</f>
        <v>1.4547187265989692E-4</v>
      </c>
      <c r="E60" s="2">
        <f>MACD!F60</f>
        <v>-5.2588419365605918E-2</v>
      </c>
      <c r="F60" s="2">
        <f>'Moving Avg'!D60</f>
        <v>4.7224400000000006</v>
      </c>
      <c r="G60" s="2">
        <f>'Moving Avg'!F60</f>
        <v>4.708615</v>
      </c>
      <c r="H60" s="2">
        <f>'Moving Avg'!G60</f>
        <v>4.527505999999998</v>
      </c>
      <c r="I60" s="2">
        <f>'Moving Avg'!H60</f>
        <v>0</v>
      </c>
      <c r="J60" s="6" t="str">
        <f>OBV!F60</f>
        <v>BEARISH</v>
      </c>
      <c r="K60" s="6" t="str">
        <f>OBV!G60</f>
        <v>WEAK</v>
      </c>
      <c r="L60" s="6" t="str">
        <f>OBV!H60</f>
        <v>BEARISH DIVERGENCE</v>
      </c>
    </row>
    <row r="61" spans="1:12" ht="13.5" x14ac:dyDescent="0.25">
      <c r="A61" s="3">
        <f>RSI!A61</f>
        <v>42093</v>
      </c>
      <c r="B61" s="2">
        <f>RSI!B61</f>
        <v>4.6256000000000004</v>
      </c>
      <c r="C61" s="2">
        <f>RSI!I61</f>
        <v>48.224972229450856</v>
      </c>
      <c r="D61" s="2">
        <f>MACD!E61</f>
        <v>3.7770649745823448E-2</v>
      </c>
      <c r="E61" s="2">
        <f>MACD!F61</f>
        <v>-3.4516605543320047E-2</v>
      </c>
      <c r="F61" s="2">
        <f>'Moving Avg'!D61</f>
        <v>4.694</v>
      </c>
      <c r="G61" s="2">
        <f>'Moving Avg'!F61</f>
        <v>4.7163050000000002</v>
      </c>
      <c r="H61" s="2">
        <f>'Moving Avg'!G61</f>
        <v>4.5359659999999984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4.5370999999999997</v>
      </c>
      <c r="C62" s="2">
        <f>RSI!I62</f>
        <v>42.770281745095886</v>
      </c>
      <c r="D62" s="2">
        <f>MACD!E62</f>
        <v>7.3340568025415109E-2</v>
      </c>
      <c r="E62" s="2">
        <f>MACD!F62</f>
        <v>-1.2945170829573017E-2</v>
      </c>
      <c r="F62" s="2">
        <f>'Moving Avg'!D62</f>
        <v>4.6616999999999997</v>
      </c>
      <c r="G62" s="2">
        <f>'Moving Avg'!F62</f>
        <v>4.7122650000000004</v>
      </c>
      <c r="H62" s="2">
        <f>'Moving Avg'!G62</f>
        <v>4.543117999999998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4.6139999999999999</v>
      </c>
      <c r="C63" s="2">
        <f>RSI!I63</f>
        <v>48.247923880836083</v>
      </c>
      <c r="D63" s="2">
        <f>MACD!E63</f>
        <v>9.5447021742755211E-2</v>
      </c>
      <c r="E63" s="2">
        <f>MACD!F63</f>
        <v>8.7332676848926281E-3</v>
      </c>
      <c r="F63" s="2">
        <f>'Moving Avg'!D63</f>
        <v>4.6463200000000002</v>
      </c>
      <c r="G63" s="2">
        <f>'Moving Avg'!F63</f>
        <v>4.7118800000000007</v>
      </c>
      <c r="H63" s="2">
        <f>'Moving Avg'!G63</f>
        <v>4.5534999999999979</v>
      </c>
      <c r="I63" s="2">
        <f>'Moving Avg'!H63</f>
        <v>0</v>
      </c>
      <c r="J63" s="6" t="str">
        <f>OBV!F63</f>
        <v>BEARISH</v>
      </c>
      <c r="K63" s="6" t="str">
        <f>OBV!G63</f>
        <v>WEAK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4.7523999999999997</v>
      </c>
      <c r="C64" s="2">
        <f>RSI!I64</f>
        <v>56.346136382774404</v>
      </c>
      <c r="D64" s="2">
        <f>MACD!E64</f>
        <v>8.2179462441608564E-2</v>
      </c>
      <c r="E64" s="2">
        <f>MACD!F64</f>
        <v>2.3422506636235817E-2</v>
      </c>
      <c r="F64" s="2">
        <f>'Moving Avg'!D64</f>
        <v>4.6593800000000005</v>
      </c>
      <c r="G64" s="2">
        <f>'Moving Avg'!F64</f>
        <v>4.7186050000000002</v>
      </c>
      <c r="H64" s="2">
        <f>'Moving Avg'!G64</f>
        <v>4.5644199999999975</v>
      </c>
      <c r="I64" s="2">
        <f>'Moving Avg'!H64</f>
        <v>0</v>
      </c>
      <c r="J64" s="6" t="str">
        <f>OBV!F64</f>
        <v>BULLISH</v>
      </c>
      <c r="K64" s="6" t="str">
        <f>OBV!G64</f>
        <v>STRONG</v>
      </c>
      <c r="L64" s="6" t="str">
        <f>OBV!H64</f>
        <v>CONFIRMED BULLISH</v>
      </c>
    </row>
    <row r="65" spans="1:12" ht="13.5" x14ac:dyDescent="0.25">
      <c r="A65" s="3">
        <f>RSI!A65</f>
        <v>42097</v>
      </c>
      <c r="B65" s="2">
        <f>RSI!B65</f>
        <v>5.0407999999999999</v>
      </c>
      <c r="C65" s="2">
        <f>RSI!I65</f>
        <v>67.691569930613127</v>
      </c>
      <c r="D65" s="2">
        <f>MACD!E65</f>
        <v>4.9501124385819217E-2</v>
      </c>
      <c r="E65" s="2">
        <f>MACD!F65</f>
        <v>2.86382301861525E-2</v>
      </c>
      <c r="F65" s="2">
        <f>'Moving Avg'!D65</f>
        <v>4.7139800000000003</v>
      </c>
      <c r="G65" s="2">
        <f>'Moving Avg'!F65</f>
        <v>4.7432099999999995</v>
      </c>
      <c r="H65" s="2">
        <f>'Moving Avg'!G65</f>
        <v>4.5794919999999983</v>
      </c>
      <c r="I65" s="2">
        <f>'Moving Avg'!H65</f>
        <v>0</v>
      </c>
      <c r="J65" s="6" t="str">
        <f>OBV!F65</f>
        <v>BULLISH</v>
      </c>
      <c r="K65" s="6" t="str">
        <f>OBV!G65</f>
        <v>STRONG</v>
      </c>
      <c r="L65" s="6" t="str">
        <f>OBV!H65</f>
        <v>CONFIRMED BULLISH</v>
      </c>
    </row>
    <row r="66" spans="1:12" ht="13.5" x14ac:dyDescent="0.25">
      <c r="A66" s="3">
        <f>RSI!A66</f>
        <v>42100</v>
      </c>
      <c r="B66" s="2">
        <f>RSI!B66</f>
        <v>5.1908000000000003</v>
      </c>
      <c r="C66" s="2">
        <f>RSI!I66</f>
        <v>71.797129919721812</v>
      </c>
      <c r="D66" s="2">
        <f>MACD!E66</f>
        <v>1.7872784035718681E-2</v>
      </c>
      <c r="E66" s="2">
        <f>MACD!F66</f>
        <v>2.6485140956065738E-2</v>
      </c>
      <c r="F66" s="2">
        <f>'Moving Avg'!D66</f>
        <v>4.8270199999999992</v>
      </c>
      <c r="G66" s="2">
        <f>'Moving Avg'!F66</f>
        <v>4.7683949999999999</v>
      </c>
      <c r="H66" s="2">
        <f>'Moving Avg'!G66</f>
        <v>4.5963339999999988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CONFIRMED BULLISH</v>
      </c>
    </row>
    <row r="67" spans="1:12" ht="13.5" x14ac:dyDescent="0.25">
      <c r="A67" s="3">
        <f>RSI!A67</f>
        <v>42101</v>
      </c>
      <c r="B67" s="2">
        <f>RSI!B67</f>
        <v>5.1485000000000003</v>
      </c>
      <c r="C67" s="2">
        <f>RSI!I67</f>
        <v>69.129333363893409</v>
      </c>
      <c r="D67" s="2">
        <f>MACD!E67</f>
        <v>-1.9444266483997552E-2</v>
      </c>
      <c r="E67" s="2">
        <f>MACD!F67</f>
        <v>1.7299259468053083E-2</v>
      </c>
      <c r="F67" s="2">
        <f>'Moving Avg'!D67</f>
        <v>4.9492999999999991</v>
      </c>
      <c r="G67" s="2">
        <f>'Moving Avg'!F67</f>
        <v>4.7922349999999998</v>
      </c>
      <c r="H67" s="2">
        <f>'Moving Avg'!G67</f>
        <v>4.6116379999999983</v>
      </c>
      <c r="I67" s="2">
        <f>'Moving Avg'!H67</f>
        <v>0</v>
      </c>
      <c r="J67" s="6" t="str">
        <f>OBV!F67</f>
        <v>BULLISH</v>
      </c>
      <c r="K67" s="6" t="str">
        <f>OBV!G67</f>
        <v>STRONG</v>
      </c>
      <c r="L67" s="6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4.9408000000000003</v>
      </c>
      <c r="C68" s="2">
        <f>RSI!I68</f>
        <v>57.777081086785635</v>
      </c>
      <c r="D68" s="2">
        <f>MACD!E68</f>
        <v>-3.9386180520994074E-2</v>
      </c>
      <c r="E68" s="2">
        <f>MACD!F68</f>
        <v>5.9621714702436518E-3</v>
      </c>
      <c r="F68" s="2">
        <f>'Moving Avg'!D68</f>
        <v>5.0146600000000001</v>
      </c>
      <c r="G68" s="2">
        <f>'Moving Avg'!F68</f>
        <v>4.8037699999999992</v>
      </c>
      <c r="H68" s="2">
        <f>'Moving Avg'!G68</f>
        <v>4.6214039999999992</v>
      </c>
      <c r="I68" s="2">
        <f>'Moving Avg'!H68</f>
        <v>0</v>
      </c>
      <c r="J68" s="6" t="str">
        <f>OBV!F68</f>
        <v>BULLISH</v>
      </c>
      <c r="K68" s="6" t="str">
        <f>OBV!G68</f>
        <v>STRONG</v>
      </c>
      <c r="L68" s="6" t="str">
        <f>OBV!H68</f>
        <v>CONFIRMED BULLISH</v>
      </c>
    </row>
    <row r="69" spans="1:12" ht="13.5" x14ac:dyDescent="0.25">
      <c r="A69" s="3">
        <f>RSI!A69</f>
        <v>42104</v>
      </c>
      <c r="B69" s="2">
        <f>RSI!B69</f>
        <v>4.9408000000000003</v>
      </c>
      <c r="C69" s="2">
        <f>RSI!I69</f>
        <v>57.777081086785635</v>
      </c>
      <c r="D69" s="2">
        <f>MACD!E69</f>
        <v>-5.7993820515553018E-2</v>
      </c>
      <c r="E69" s="2">
        <f>MACD!F69</f>
        <v>-6.8290269269156824E-3</v>
      </c>
      <c r="F69" s="2">
        <f>'Moving Avg'!D69</f>
        <v>5.0523400000000001</v>
      </c>
      <c r="G69" s="2">
        <f>'Moving Avg'!F69</f>
        <v>4.8139549999999991</v>
      </c>
      <c r="H69" s="2">
        <f>'Moving Avg'!G69</f>
        <v>4.632553999999999</v>
      </c>
      <c r="I69" s="2">
        <f>'Moving Avg'!H69</f>
        <v>0</v>
      </c>
      <c r="J69" s="6" t="str">
        <f>OBV!F69</f>
        <v>BULLISH</v>
      </c>
      <c r="K69" s="6" t="str">
        <f>OBV!G69</f>
        <v>STRONG</v>
      </c>
      <c r="L69" s="6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4.8063000000000002</v>
      </c>
      <c r="C70" s="2">
        <f>RSI!I70</f>
        <v>51.433676805533921</v>
      </c>
      <c r="D70" s="2">
        <f>MACD!E70</f>
        <v>-5.2424378112251979E-2</v>
      </c>
      <c r="E70" s="2">
        <f>MACD!F70</f>
        <v>-1.5948097163982943E-2</v>
      </c>
      <c r="F70" s="2">
        <f>'Moving Avg'!D70</f>
        <v>5.0054400000000001</v>
      </c>
      <c r="G70" s="2">
        <f>'Moving Avg'!F70</f>
        <v>4.8104949999999986</v>
      </c>
      <c r="H70" s="2">
        <f>'Moving Avg'!G70</f>
        <v>4.638399999999999</v>
      </c>
      <c r="I70" s="2">
        <f>'Moving Avg'!H70</f>
        <v>0</v>
      </c>
      <c r="J70" s="6" t="str">
        <f>OBV!F70</f>
        <v>BULLISH</v>
      </c>
      <c r="K70" s="6" t="str">
        <f>OBV!G70</f>
        <v>STRONG</v>
      </c>
      <c r="L70" s="6" t="str">
        <f>OBV!H70</f>
        <v>BULLISH DIVERGENCE</v>
      </c>
    </row>
    <row r="71" spans="1:12" ht="13.5" x14ac:dyDescent="0.25">
      <c r="A71" s="3">
        <f>RSI!A71</f>
        <v>42108</v>
      </c>
      <c r="B71" s="2">
        <f>RSI!B71</f>
        <v>4.9215999999999998</v>
      </c>
      <c r="C71" s="2">
        <f>RSI!I71</f>
        <v>55.903240922955668</v>
      </c>
      <c r="D71" s="2">
        <f>MACD!E71</f>
        <v>-7.8319836307817248E-2</v>
      </c>
      <c r="E71" s="2">
        <f>MACD!F71</f>
        <v>-2.8422444992749804E-2</v>
      </c>
      <c r="F71" s="2">
        <f>'Moving Avg'!D71</f>
        <v>4.9516000000000009</v>
      </c>
      <c r="G71" s="2">
        <f>'Moving Avg'!F71</f>
        <v>4.8124149999999997</v>
      </c>
      <c r="H71" s="2">
        <f>'Moving Avg'!G71</f>
        <v>4.6461659999999991</v>
      </c>
      <c r="I71" s="2">
        <f>'Moving Avg'!H71</f>
        <v>0</v>
      </c>
      <c r="J71" s="6" t="str">
        <f>OBV!F71</f>
        <v>BEARISH</v>
      </c>
      <c r="K71" s="6" t="str">
        <f>OBV!G71</f>
        <v>NEUTRAL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4.8832000000000004</v>
      </c>
      <c r="C72" s="2">
        <f>RSI!I72</f>
        <v>54.116959288234966</v>
      </c>
      <c r="D72" s="2">
        <f>MACD!E72</f>
        <v>-0.11185992650311416</v>
      </c>
      <c r="E72" s="2">
        <f>MACD!F72</f>
        <v>-4.5109941294822681E-2</v>
      </c>
      <c r="F72" s="2">
        <f>'Moving Avg'!D72</f>
        <v>4.8985399999999997</v>
      </c>
      <c r="G72" s="2">
        <f>'Moving Avg'!F72</f>
        <v>4.8133799999999995</v>
      </c>
      <c r="H72" s="2">
        <f>'Moving Avg'!G72</f>
        <v>4.6515499999999994</v>
      </c>
      <c r="I72" s="2">
        <f>'Moving Avg'!H72</f>
        <v>0</v>
      </c>
      <c r="J72" s="6" t="str">
        <f>OBV!F72</f>
        <v>BULLISH</v>
      </c>
      <c r="K72" s="6" t="str">
        <f>OBV!G72</f>
        <v>NEUTRAL</v>
      </c>
      <c r="L72" s="6" t="str">
        <f>OBV!H72</f>
        <v>BULLISH DIVERGENCE</v>
      </c>
    </row>
    <row r="73" spans="1:12" ht="13.5" x14ac:dyDescent="0.25">
      <c r="A73" s="3">
        <f>RSI!A73</f>
        <v>42110</v>
      </c>
      <c r="B73" s="2">
        <f>RSI!B73</f>
        <v>4.9600999999999997</v>
      </c>
      <c r="C73" s="2">
        <f>RSI!I73</f>
        <v>57.074993006909111</v>
      </c>
      <c r="D73" s="2">
        <f>MACD!E73</f>
        <v>-0.13467270455922353</v>
      </c>
      <c r="E73" s="2">
        <f>MACD!F73</f>
        <v>-6.302249394770286E-2</v>
      </c>
      <c r="F73" s="2">
        <f>'Moving Avg'!D73</f>
        <v>4.9024000000000001</v>
      </c>
      <c r="G73" s="2">
        <f>'Moving Avg'!F73</f>
        <v>4.8191499999999996</v>
      </c>
      <c r="H73" s="2">
        <f>'Moving Avg'!G73</f>
        <v>4.6595479999999991</v>
      </c>
      <c r="I73" s="2">
        <f>'Moving Avg'!H73</f>
        <v>0</v>
      </c>
      <c r="J73" s="6" t="str">
        <f>OBV!F73</f>
        <v>BULLISH</v>
      </c>
      <c r="K73" s="6" t="str">
        <f>OBV!G73</f>
        <v>NEUTRAL</v>
      </c>
      <c r="L73" s="6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4.9255000000000004</v>
      </c>
      <c r="C74" s="2">
        <f>RSI!I74</f>
        <v>55.346083488936252</v>
      </c>
      <c r="D74" s="2">
        <f>MACD!E74</f>
        <v>-0.13110012093299339</v>
      </c>
      <c r="E74" s="2">
        <f>MACD!F74</f>
        <v>-7.6638019344760971E-2</v>
      </c>
      <c r="F74" s="2">
        <f>'Moving Avg'!D74</f>
        <v>4.8993400000000005</v>
      </c>
      <c r="G74" s="2">
        <f>'Moving Avg'!F74</f>
        <v>4.8302999999999994</v>
      </c>
      <c r="H74" s="2">
        <f>'Moving Avg'!G74</f>
        <v>4.6684699999999992</v>
      </c>
      <c r="I74" s="2">
        <f>'Moving Avg'!H74</f>
        <v>0</v>
      </c>
      <c r="J74" s="6" t="str">
        <f>OBV!F74</f>
        <v>BULLISH</v>
      </c>
      <c r="K74" s="6" t="str">
        <f>OBV!G74</f>
        <v>NEUTRAL</v>
      </c>
      <c r="L74" s="6" t="str">
        <f>OBV!H74</f>
        <v>BULLISH DIVERGENCE</v>
      </c>
    </row>
    <row r="75" spans="1:12" ht="13.5" x14ac:dyDescent="0.25">
      <c r="A75" s="3">
        <f>RSI!A75</f>
        <v>42114</v>
      </c>
      <c r="B75" s="2">
        <f>RSI!B75</f>
        <v>4.9984999999999999</v>
      </c>
      <c r="C75" s="2">
        <f>RSI!I75</f>
        <v>58.221561474767483</v>
      </c>
      <c r="D75" s="2">
        <f>MACD!E75</f>
        <v>-8.9817895916054269E-2</v>
      </c>
      <c r="E75" s="2">
        <f>MACD!F75</f>
        <v>-7.9273994659019631E-2</v>
      </c>
      <c r="F75" s="2">
        <f>'Moving Avg'!D75</f>
        <v>4.9377800000000001</v>
      </c>
      <c r="G75" s="2">
        <f>'Moving Avg'!F75</f>
        <v>4.8449100000000005</v>
      </c>
      <c r="H75" s="2">
        <f>'Moving Avg'!G75</f>
        <v>4.6771599999999998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4.9984999999999999</v>
      </c>
      <c r="C76" s="2">
        <f>RSI!I76</f>
        <v>58.221561474767476</v>
      </c>
      <c r="D76" s="2">
        <f>MACD!E76</f>
        <v>-3.2891732202885215E-2</v>
      </c>
      <c r="E76" s="2">
        <f>MACD!F76</f>
        <v>-6.9997542167792748E-2</v>
      </c>
      <c r="F76" s="2">
        <f>'Moving Avg'!D76</f>
        <v>4.9531599999999996</v>
      </c>
      <c r="G76" s="2">
        <f>'Moving Avg'!F76</f>
        <v>4.8564450000000008</v>
      </c>
      <c r="H76" s="2">
        <f>'Moving Avg'!G76</f>
        <v>4.6871559999999999</v>
      </c>
      <c r="I76" s="2">
        <f>'Moving Avg'!H76</f>
        <v>0</v>
      </c>
      <c r="J76" s="6" t="str">
        <f>OBV!F76</f>
        <v>BULLISH</v>
      </c>
      <c r="K76" s="6" t="str">
        <f>OBV!G76</f>
        <v>NEUTRAL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4.9408000000000003</v>
      </c>
      <c r="C77" s="2">
        <f>RSI!I77</f>
        <v>54.976309706752218</v>
      </c>
      <c r="D77" s="2">
        <f>MACD!E77</f>
        <v>1.2041207825412847E-2</v>
      </c>
      <c r="E77" s="2">
        <f>MACD!F77</f>
        <v>-5.3589792169151634E-2</v>
      </c>
      <c r="F77" s="2">
        <f>'Moving Avg'!D77</f>
        <v>4.9646799999999995</v>
      </c>
      <c r="G77" s="2">
        <f>'Moving Avg'!F77</f>
        <v>4.8685550000000006</v>
      </c>
      <c r="H77" s="2">
        <f>'Moving Avg'!G77</f>
        <v>4.6969219999999998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BEARISH DIVERGENCE</v>
      </c>
    </row>
    <row r="78" spans="1:12" ht="13.5" x14ac:dyDescent="0.25">
      <c r="A78" s="3">
        <f>RSI!A78</f>
        <v>42117</v>
      </c>
      <c r="B78" s="2">
        <f>RSI!B78</f>
        <v>5.0369999999999999</v>
      </c>
      <c r="C78" s="2">
        <f>RSI!I78</f>
        <v>59.072359236087124</v>
      </c>
      <c r="D78" s="2">
        <f>MACD!E78</f>
        <v>1.0395035963534305E-2</v>
      </c>
      <c r="E78" s="2">
        <f>MACD!F78</f>
        <v>-4.0792826542614451E-2</v>
      </c>
      <c r="F78" s="2">
        <f>'Moving Avg'!D78</f>
        <v>4.9800599999999999</v>
      </c>
      <c r="G78" s="2">
        <f>'Moving Avg'!F78</f>
        <v>4.885860000000001</v>
      </c>
      <c r="H78" s="2">
        <f>'Moving Avg'!G78</f>
        <v>4.7096119999999999</v>
      </c>
      <c r="I78" s="2">
        <f>'Moving Avg'!H78</f>
        <v>0</v>
      </c>
      <c r="J78" s="6" t="str">
        <f>OBV!F78</f>
        <v>BEARISH</v>
      </c>
      <c r="K78" s="6" t="str">
        <f>OBV!G78</f>
        <v>NEUTRAL</v>
      </c>
      <c r="L78" s="6" t="str">
        <f>OBV!H78</f>
        <v>BEARISH DIVERGENCE</v>
      </c>
    </row>
    <row r="79" spans="1:12" ht="13.5" x14ac:dyDescent="0.25">
      <c r="A79" s="3">
        <f>RSI!A79</f>
        <v>42118</v>
      </c>
      <c r="B79" s="2">
        <f>RSI!B79</f>
        <v>5.0369999999999999</v>
      </c>
      <c r="C79" s="2">
        <f>RSI!I79</f>
        <v>59.072359236087124</v>
      </c>
      <c r="D79" s="2">
        <f>MACD!E79</f>
        <v>7.8905419297141677E-3</v>
      </c>
      <c r="E79" s="2">
        <f>MACD!F79</f>
        <v>-3.1056152848148728E-2</v>
      </c>
      <c r="F79" s="2">
        <f>'Moving Avg'!D79</f>
        <v>5.0023599999999995</v>
      </c>
      <c r="G79" s="2">
        <f>'Moving Avg'!F79</f>
        <v>4.9033550000000004</v>
      </c>
      <c r="H79" s="2">
        <f>'Moving Avg'!G79</f>
        <v>4.7232240000000001</v>
      </c>
      <c r="I79" s="2">
        <f>'Moving Avg'!H79</f>
        <v>0</v>
      </c>
      <c r="J79" s="6" t="str">
        <f>OBV!F79</f>
        <v>BEARISH</v>
      </c>
      <c r="K79" s="6" t="str">
        <f>OBV!G79</f>
        <v>NEUTRAL</v>
      </c>
      <c r="L79" s="6" t="str">
        <f>OBV!H79</f>
        <v>BEARISH DIVERGENCE</v>
      </c>
    </row>
    <row r="80" spans="1:12" ht="13.5" x14ac:dyDescent="0.25">
      <c r="A80" s="3">
        <f>RSI!A80</f>
        <v>42121</v>
      </c>
      <c r="B80" s="2">
        <f>RSI!B80</f>
        <v>5.0369999999999999</v>
      </c>
      <c r="C80" s="2">
        <f>RSI!I80</f>
        <v>59.072359236087124</v>
      </c>
      <c r="D80" s="2">
        <f>MACD!E80</f>
        <v>-1.5950193189998352E-2</v>
      </c>
      <c r="E80" s="2">
        <f>MACD!F80</f>
        <v>-2.8034960916518654E-2</v>
      </c>
      <c r="F80" s="2">
        <f>'Moving Avg'!D80</f>
        <v>5.0100599999999993</v>
      </c>
      <c r="G80" s="2">
        <f>'Moving Avg'!F80</f>
        <v>4.9168150000000015</v>
      </c>
      <c r="H80" s="2">
        <f>'Moving Avg'!G80</f>
        <v>4.7368360000000003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BEARISH DIVERGENCE</v>
      </c>
    </row>
    <row r="81" spans="1:12" ht="13.5" x14ac:dyDescent="0.25">
      <c r="A81" s="3">
        <f>RSI!A81</f>
        <v>42122</v>
      </c>
      <c r="B81" s="2">
        <f>RSI!B81</f>
        <v>4.9292999999999996</v>
      </c>
      <c r="C81" s="2">
        <f>RSI!I81</f>
        <v>52.405848954191761</v>
      </c>
      <c r="D81" s="2">
        <f>MACD!E81</f>
        <v>-1.1359883746013821E-2</v>
      </c>
      <c r="E81" s="2">
        <f>MACD!F81</f>
        <v>-2.469994548241769E-2</v>
      </c>
      <c r="F81" s="2">
        <f>'Moving Avg'!D81</f>
        <v>4.9962199999999992</v>
      </c>
      <c r="G81" s="2">
        <f>'Moving Avg'!F81</f>
        <v>4.9320000000000013</v>
      </c>
      <c r="H81" s="2">
        <f>'Moving Avg'!G81</f>
        <v>4.7476780000000005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</row>
    <row r="82" spans="1:12" ht="13.5" x14ac:dyDescent="0.25">
      <c r="A82" s="3">
        <f>RSI!A82</f>
        <v>42123</v>
      </c>
      <c r="B82" s="2">
        <f>RSI!B82</f>
        <v>5.0369999999999999</v>
      </c>
      <c r="C82" s="2">
        <f>RSI!I82</f>
        <v>57.563357292423134</v>
      </c>
      <c r="D82" s="2">
        <f>MACD!E82</f>
        <v>-2.1607249466582878E-2</v>
      </c>
      <c r="E82" s="2">
        <f>MACD!F82</f>
        <v>-2.408140627925073E-2</v>
      </c>
      <c r="F82" s="2">
        <f>'Moving Avg'!D82</f>
        <v>5.01546</v>
      </c>
      <c r="G82" s="2">
        <f>'Moving Avg'!F82</f>
        <v>4.9569950000000009</v>
      </c>
      <c r="H82" s="2">
        <f>'Moving Avg'!G82</f>
        <v>4.7606740000000007</v>
      </c>
      <c r="I82" s="2">
        <f>'Moving Avg'!H82</f>
        <v>0</v>
      </c>
      <c r="J82" s="6" t="str">
        <f>OBV!F82</f>
        <v>BULLISH</v>
      </c>
      <c r="K82" s="6" t="str">
        <f>OBV!G82</f>
        <v>NEUTRAL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5.0023999999999997</v>
      </c>
      <c r="C83" s="2">
        <f>RSI!I83</f>
        <v>55.483214964664299</v>
      </c>
      <c r="D83" s="2">
        <f>MACD!E83</f>
        <v>-1.6748550250886396E-2</v>
      </c>
      <c r="E83" s="2">
        <f>MACD!F83</f>
        <v>-2.2614835073577866E-2</v>
      </c>
      <c r="F83" s="2">
        <f>'Moving Avg'!D83</f>
        <v>5.0085399999999991</v>
      </c>
      <c r="G83" s="2">
        <f>'Moving Avg'!F83</f>
        <v>4.9764150000000011</v>
      </c>
      <c r="H83" s="2">
        <f>'Moving Avg'!G83</f>
        <v>4.7722100000000003</v>
      </c>
      <c r="I83" s="2">
        <f>'Moving Avg'!H83</f>
        <v>0</v>
      </c>
      <c r="J83" s="6" t="str">
        <f>OBV!F83</f>
        <v>BEARISH</v>
      </c>
      <c r="K83" s="6" t="str">
        <f>OBV!G83</f>
        <v>NEUTRAL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4.9753999999999996</v>
      </c>
      <c r="C84" s="2">
        <f>RSI!I84</f>
        <v>53.84794880624716</v>
      </c>
      <c r="D84" s="2">
        <f>MACD!E84</f>
        <v>-1.6556138611798055E-2</v>
      </c>
      <c r="E84" s="2">
        <f>MACD!F84</f>
        <v>-2.1403095781221904E-2</v>
      </c>
      <c r="F84" s="2">
        <f>'Moving Avg'!D84</f>
        <v>4.9962199999999992</v>
      </c>
      <c r="G84" s="2">
        <f>'Moving Avg'!F84</f>
        <v>4.9875650000000009</v>
      </c>
      <c r="H84" s="2">
        <f>'Moving Avg'!G84</f>
        <v>4.7828980000000003</v>
      </c>
      <c r="I84" s="2">
        <f>'Moving Avg'!H84</f>
        <v>0</v>
      </c>
      <c r="J84" s="6" t="str">
        <f>OBV!F84</f>
        <v>BEARISH</v>
      </c>
      <c r="K84" s="6" t="str">
        <f>OBV!G84</f>
        <v>NEUTRAL</v>
      </c>
      <c r="L84" s="6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5.0561999999999996</v>
      </c>
      <c r="C85" s="2">
        <f>RSI!I85</f>
        <v>57.851465045557752</v>
      </c>
      <c r="D85" s="2">
        <f>MACD!E85</f>
        <v>-1.1539791730895921E-2</v>
      </c>
      <c r="E85" s="2">
        <f>MACD!F85</f>
        <v>-1.9430434971156707E-2</v>
      </c>
      <c r="F85" s="2">
        <f>'Moving Avg'!D85</f>
        <v>5.0000599999999995</v>
      </c>
      <c r="G85" s="2">
        <f>'Moving Avg'!F85</f>
        <v>4.9883350000000011</v>
      </c>
      <c r="H85" s="2">
        <f>'Moving Avg'!G85</f>
        <v>4.7955860000000001</v>
      </c>
      <c r="I85" s="2">
        <f>'Moving Avg'!H85</f>
        <v>0</v>
      </c>
      <c r="J85" s="6" t="str">
        <f>OBV!F85</f>
        <v>BEARISH</v>
      </c>
      <c r="K85" s="6" t="str">
        <f>OBV!G85</f>
        <v>NEUTRAL</v>
      </c>
      <c r="L85" s="6" t="str">
        <f>OBV!H85</f>
        <v>BEARISH DIVERGENCE</v>
      </c>
    </row>
    <row r="86" spans="1:12" ht="13.5" x14ac:dyDescent="0.25">
      <c r="A86" s="3">
        <f>RSI!A86</f>
        <v>42130</v>
      </c>
      <c r="B86" s="2">
        <f>RSI!B86</f>
        <v>5.0369999999999999</v>
      </c>
      <c r="C86" s="2">
        <f>RSI!I86</f>
        <v>56.595133607410602</v>
      </c>
      <c r="D86" s="2">
        <f>MACD!E86</f>
        <v>-6.7134254654490633E-3</v>
      </c>
      <c r="E86" s="2">
        <f>MACD!F86</f>
        <v>-1.688703307001518E-2</v>
      </c>
      <c r="F86" s="2">
        <f>'Moving Avg'!D86</f>
        <v>5.0216000000000003</v>
      </c>
      <c r="G86" s="2">
        <f>'Moving Avg'!F86</f>
        <v>4.9806450000000009</v>
      </c>
      <c r="H86" s="2">
        <f>'Moving Avg'!G86</f>
        <v>4.8078900000000013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BEARISH DIVERGENCE</v>
      </c>
    </row>
    <row r="87" spans="1:12" ht="13.5" x14ac:dyDescent="0.25">
      <c r="A87" s="3">
        <f>RSI!A87</f>
        <v>42131</v>
      </c>
      <c r="B87" s="2">
        <f>RSI!B87</f>
        <v>5.0369999999999999</v>
      </c>
      <c r="C87" s="2">
        <f>RSI!I87</f>
        <v>56.595133607410609</v>
      </c>
      <c r="D87" s="2">
        <f>MACD!E87</f>
        <v>-1.2171247616846514E-2</v>
      </c>
      <c r="E87" s="2">
        <f>MACD!F87</f>
        <v>-1.5943875979381447E-2</v>
      </c>
      <c r="F87" s="2">
        <f>'Moving Avg'!D87</f>
        <v>5.0215999999999994</v>
      </c>
      <c r="G87" s="2">
        <f>'Moving Avg'!F87</f>
        <v>4.9750700000000005</v>
      </c>
      <c r="H87" s="2">
        <f>'Moving Avg'!G87</f>
        <v>4.8194260000000009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NEUTRAL</v>
      </c>
    </row>
    <row r="88" spans="1:12" ht="13.5" x14ac:dyDescent="0.25">
      <c r="A88" s="3">
        <f>RSI!A88</f>
        <v>42132</v>
      </c>
      <c r="B88" s="2">
        <f>RSI!B88</f>
        <v>5.0369999999999999</v>
      </c>
      <c r="C88" s="2">
        <f>RSI!I88</f>
        <v>56.595133607410609</v>
      </c>
      <c r="D88" s="2">
        <f>MACD!E88</f>
        <v>-2.6049117227353591E-3</v>
      </c>
      <c r="E88" s="2">
        <f>MACD!F88</f>
        <v>-1.327608312805223E-2</v>
      </c>
      <c r="F88" s="2">
        <f>'Moving Avg'!D88</f>
        <v>5.0285199999999994</v>
      </c>
      <c r="G88" s="2">
        <f>'Moving Avg'!F88</f>
        <v>4.9798800000000005</v>
      </c>
      <c r="H88" s="2">
        <f>'Moving Avg'!G88</f>
        <v>4.8308840000000011</v>
      </c>
      <c r="I88" s="2">
        <f>'Moving Avg'!H88</f>
        <v>0</v>
      </c>
      <c r="J88" s="6" t="str">
        <f>OBV!F88</f>
        <v>BEARISH</v>
      </c>
      <c r="K88" s="6" t="str">
        <f>OBV!G88</f>
        <v>NEUTRAL</v>
      </c>
      <c r="L88" s="6" t="str">
        <f>OBV!H88</f>
        <v>BEARISH DIVERGENCE</v>
      </c>
    </row>
    <row r="89" spans="1:12" ht="13.5" x14ac:dyDescent="0.25">
      <c r="A89" s="3">
        <f>RSI!A89</f>
        <v>42135</v>
      </c>
      <c r="B89" s="2">
        <f>RSI!B89</f>
        <v>4.9984999999999999</v>
      </c>
      <c r="C89" s="2">
        <f>RSI!I89</f>
        <v>53.675811373469536</v>
      </c>
      <c r="D89" s="2">
        <f>MACD!E89</f>
        <v>7.7716182424261149E-3</v>
      </c>
      <c r="E89" s="2">
        <f>MACD!F89</f>
        <v>-9.0665428539565603E-3</v>
      </c>
      <c r="F89" s="2">
        <f>'Moving Avg'!D89</f>
        <v>5.0331399999999995</v>
      </c>
      <c r="G89" s="2">
        <f>'Moving Avg'!F89</f>
        <v>4.9827650000000006</v>
      </c>
      <c r="H89" s="2">
        <f>'Moving Avg'!G89</f>
        <v>4.8415720000000011</v>
      </c>
      <c r="I89" s="2">
        <f>'Moving Avg'!H89</f>
        <v>0</v>
      </c>
      <c r="J89" s="6" t="str">
        <f>OBV!F89</f>
        <v>BEARISH</v>
      </c>
      <c r="K89" s="6" t="str">
        <f>OBV!G89</f>
        <v>NEUTRAL</v>
      </c>
      <c r="L89" s="6" t="str">
        <f>OBV!H89</f>
        <v>BEARISH DIVERGENCE</v>
      </c>
    </row>
    <row r="90" spans="1:12" ht="13.5" x14ac:dyDescent="0.25">
      <c r="A90" s="3">
        <f>RSI!A90</f>
        <v>42136</v>
      </c>
      <c r="B90" s="2">
        <f>RSI!B90</f>
        <v>5.0677000000000003</v>
      </c>
      <c r="C90" s="2">
        <f>RSI!I90</f>
        <v>57.881225067264502</v>
      </c>
      <c r="D90" s="2">
        <f>MACD!E90</f>
        <v>1.1125633249405631E-2</v>
      </c>
      <c r="E90" s="2">
        <f>MACD!F90</f>
        <v>-5.0281076332841226E-3</v>
      </c>
      <c r="F90" s="2">
        <f>'Moving Avg'!D90</f>
        <v>5.0354399999999995</v>
      </c>
      <c r="G90" s="2">
        <f>'Moving Avg'!F90</f>
        <v>4.9958350000000014</v>
      </c>
      <c r="H90" s="2">
        <f>'Moving Avg'!G90</f>
        <v>4.8537220000000012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5.0677000000000003</v>
      </c>
      <c r="C91" s="2">
        <f>RSI!I91</f>
        <v>57.881225067264502</v>
      </c>
      <c r="D91" s="2">
        <f>MACD!E91</f>
        <v>-3.2924533775977594E-3</v>
      </c>
      <c r="E91" s="2">
        <f>MACD!F91</f>
        <v>-4.6809767821468506E-3</v>
      </c>
      <c r="F91" s="2">
        <f>'Moving Avg'!D91</f>
        <v>5.0415800000000006</v>
      </c>
      <c r="G91" s="2">
        <f>'Moving Avg'!F91</f>
        <v>5.0031400000000001</v>
      </c>
      <c r="H91" s="2">
        <f>'Moving Avg'!G91</f>
        <v>4.8656400000000017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5.1485000000000003</v>
      </c>
      <c r="C92" s="2">
        <f>RSI!I92</f>
        <v>62.492241285937169</v>
      </c>
      <c r="D92" s="2">
        <f>MACD!E92</f>
        <v>-5.5443166508624131E-3</v>
      </c>
      <c r="E92" s="2">
        <f>MACD!F92</f>
        <v>-4.8536447558899633E-3</v>
      </c>
      <c r="F92" s="2">
        <f>'Moving Avg'!D92</f>
        <v>5.0638800000000002</v>
      </c>
      <c r="G92" s="2">
        <f>'Moving Avg'!F92</f>
        <v>5.0164050000000007</v>
      </c>
      <c r="H92" s="2">
        <f>'Moving Avg'!G92</f>
        <v>4.8762520000000018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5.2869000000000002</v>
      </c>
      <c r="C93" s="2">
        <f>RSI!I93</f>
        <v>68.794080466405546</v>
      </c>
      <c r="D93" s="2">
        <f>MACD!E93</f>
        <v>-2.4090997943011061E-2</v>
      </c>
      <c r="E93" s="2">
        <f>MACD!F93</f>
        <v>-8.7011153933141839E-3</v>
      </c>
      <c r="F93" s="2">
        <f>'Moving Avg'!D93</f>
        <v>5.1138600000000007</v>
      </c>
      <c r="G93" s="2">
        <f>'Moving Avg'!F93</f>
        <v>5.0327450000000002</v>
      </c>
      <c r="H93" s="2">
        <f>'Moving Avg'!G93</f>
        <v>4.8895560000000016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5.1791999999999998</v>
      </c>
      <c r="C94" s="2">
        <f>RSI!I94</f>
        <v>60.303232035681248</v>
      </c>
      <c r="D94" s="2">
        <f>MACD!E94</f>
        <v>-3.7765565930387268E-2</v>
      </c>
      <c r="E94" s="2">
        <f>MACD!F94</f>
        <v>-1.4514005500728802E-2</v>
      </c>
      <c r="F94" s="2">
        <f>'Moving Avg'!D94</f>
        <v>5.15</v>
      </c>
      <c r="G94" s="2">
        <f>'Moving Avg'!F94</f>
        <v>5.0454300000000005</v>
      </c>
      <c r="H94" s="2">
        <f>'Moving Avg'!G94</f>
        <v>4.9007820000000022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5.1368999999999998</v>
      </c>
      <c r="C95" s="2">
        <f>RSI!I95</f>
        <v>57.311313738947995</v>
      </c>
      <c r="D95" s="2">
        <f>MACD!E95</f>
        <v>-3.480728653667331E-2</v>
      </c>
      <c r="E95" s="2">
        <f>MACD!F95</f>
        <v>-1.8572661707917704E-2</v>
      </c>
      <c r="F95" s="2">
        <f>'Moving Avg'!D95</f>
        <v>5.1638399999999995</v>
      </c>
      <c r="G95" s="2">
        <f>'Moving Avg'!F95</f>
        <v>5.0523499999999997</v>
      </c>
      <c r="H95" s="2">
        <f>'Moving Avg'!G95</f>
        <v>4.9125460000000016</v>
      </c>
      <c r="I95" s="2">
        <f>'Moving Avg'!H95</f>
        <v>0</v>
      </c>
      <c r="J95" s="6" t="str">
        <f>OBV!F95</f>
        <v>BEARISH</v>
      </c>
      <c r="K95" s="6" t="str">
        <f>OBV!G95</f>
        <v>NEUTRAL</v>
      </c>
      <c r="L95" s="6" t="str">
        <f>OBV!H95</f>
        <v>BEARISH DIVERGENCE</v>
      </c>
    </row>
    <row r="96" spans="1:12" ht="13.5" x14ac:dyDescent="0.25">
      <c r="A96" s="3">
        <f>RSI!A96</f>
        <v>42144</v>
      </c>
      <c r="B96" s="2">
        <f>RSI!B96</f>
        <v>5.1523000000000003</v>
      </c>
      <c r="C96" s="2">
        <f>RSI!I96</f>
        <v>58.125867953928932</v>
      </c>
      <c r="D96" s="2">
        <f>MACD!E96</f>
        <v>-3.7107127051152489E-2</v>
      </c>
      <c r="E96" s="2">
        <f>MACD!F96</f>
        <v>-2.227955477656466E-2</v>
      </c>
      <c r="F96" s="2">
        <f>'Moving Avg'!D96</f>
        <v>5.1807600000000003</v>
      </c>
      <c r="G96" s="2">
        <f>'Moving Avg'!F96</f>
        <v>5.060039999999999</v>
      </c>
      <c r="H96" s="2">
        <f>'Moving Avg'!G96</f>
        <v>4.9218500000000018</v>
      </c>
      <c r="I96" s="2">
        <f>'Moving Avg'!H96</f>
        <v>0</v>
      </c>
      <c r="J96" s="6" t="str">
        <f>OBV!F96</f>
        <v>BULLISH</v>
      </c>
      <c r="K96" s="6" t="str">
        <f>OBV!G96</f>
        <v>NEUTRAL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5.1908000000000003</v>
      </c>
      <c r="C97" s="2">
        <f>RSI!I97</f>
        <v>60.171940575553677</v>
      </c>
      <c r="D97" s="2">
        <f>MACD!E97</f>
        <v>-4.2651935123167561E-2</v>
      </c>
      <c r="E97" s="2">
        <f>MACD!F97</f>
        <v>-2.6354030845885244E-2</v>
      </c>
      <c r="F97" s="2">
        <f>'Moving Avg'!D97</f>
        <v>5.1892200000000006</v>
      </c>
      <c r="G97" s="2">
        <f>'Moving Avg'!F97</f>
        <v>5.0725399999999992</v>
      </c>
      <c r="H97" s="2">
        <f>'Moving Avg'!G97</f>
        <v>4.9322320000000017</v>
      </c>
      <c r="I97" s="2">
        <f>'Moving Avg'!H97</f>
        <v>0</v>
      </c>
      <c r="J97" s="6" t="str">
        <f>OBV!F97</f>
        <v>BULLISH</v>
      </c>
      <c r="K97" s="6" t="str">
        <f>OBV!G97</f>
        <v>STRONG</v>
      </c>
      <c r="L97" s="6" t="str">
        <f>OBV!H97</f>
        <v>CONFIRMED BULLISH</v>
      </c>
    </row>
    <row r="98" spans="1:12" ht="13.5" x14ac:dyDescent="0.25">
      <c r="A98" s="3">
        <f>RSI!A98</f>
        <v>42146</v>
      </c>
      <c r="B98" s="2">
        <f>RSI!B98</f>
        <v>5.2676999999999996</v>
      </c>
      <c r="C98" s="2">
        <f>RSI!I98</f>
        <v>63.959948844272454</v>
      </c>
      <c r="D98" s="2">
        <f>MACD!E98</f>
        <v>-5.3959098881889211E-2</v>
      </c>
      <c r="E98" s="2">
        <f>MACD!F98</f>
        <v>-3.1875044453086039E-2</v>
      </c>
      <c r="F98" s="2">
        <f>'Moving Avg'!D98</f>
        <v>5.1853799999999994</v>
      </c>
      <c r="G98" s="2">
        <f>'Moving Avg'!F98</f>
        <v>5.0840749999999995</v>
      </c>
      <c r="H98" s="2">
        <f>'Moving Avg'!G98</f>
        <v>4.9433840000000009</v>
      </c>
      <c r="I98" s="2">
        <f>'Moving Avg'!H98</f>
        <v>0</v>
      </c>
      <c r="J98" s="6" t="str">
        <f>OBV!F98</f>
        <v>BULLISH</v>
      </c>
      <c r="K98" s="6" t="str">
        <f>OBV!G98</f>
        <v>STRONG</v>
      </c>
      <c r="L98" s="6" t="str">
        <f>OBV!H98</f>
        <v>BULLISH DIVERGENCE</v>
      </c>
    </row>
    <row r="99" spans="1:12" ht="13.5" x14ac:dyDescent="0.25">
      <c r="A99" s="3">
        <f>RSI!A99</f>
        <v>42149</v>
      </c>
      <c r="B99" s="2">
        <f>RSI!B99</f>
        <v>5.3598999999999997</v>
      </c>
      <c r="C99" s="2">
        <f>RSI!I99</f>
        <v>67.901731240353001</v>
      </c>
      <c r="D99" s="2">
        <f>MACD!E99</f>
        <v>-7.7584835742632308E-2</v>
      </c>
      <c r="E99" s="2">
        <f>MACD!F99</f>
        <v>-4.1017002710995294E-2</v>
      </c>
      <c r="F99" s="2">
        <f>'Moving Avg'!D99</f>
        <v>5.2215199999999999</v>
      </c>
      <c r="G99" s="2">
        <f>'Moving Avg'!F99</f>
        <v>5.1002199999999993</v>
      </c>
      <c r="H99" s="2">
        <f>'Moving Avg'!G99</f>
        <v>4.9558400000000011</v>
      </c>
      <c r="I99" s="2">
        <f>'Moving Avg'!H99</f>
        <v>0</v>
      </c>
      <c r="J99" s="6" t="str">
        <f>OBV!F99</f>
        <v>BULLISH</v>
      </c>
      <c r="K99" s="6" t="str">
        <f>OBV!G99</f>
        <v>STRONG</v>
      </c>
      <c r="L99" s="6" t="str">
        <f>OBV!H99</f>
        <v>CONFIRMED BULLISH</v>
      </c>
    </row>
    <row r="100" spans="1:12" ht="13.5" x14ac:dyDescent="0.25">
      <c r="A100" s="3">
        <f>RSI!A100</f>
        <v>42150</v>
      </c>
      <c r="B100" s="2">
        <f>RSI!B100</f>
        <v>5.31</v>
      </c>
      <c r="C100" s="2">
        <f>RSI!I100</f>
        <v>63.832578932495935</v>
      </c>
      <c r="D100" s="2">
        <f>MACD!E100</f>
        <v>-8.4986939143583129E-2</v>
      </c>
      <c r="E100" s="2">
        <f>MACD!F100</f>
        <v>-4.9810989997512864E-2</v>
      </c>
      <c r="F100" s="2">
        <f>'Moving Avg'!D100</f>
        <v>5.2561400000000003</v>
      </c>
      <c r="G100" s="2">
        <f>'Moving Avg'!F100</f>
        <v>5.1138699999999995</v>
      </c>
      <c r="H100" s="2">
        <f>'Moving Avg'!G100</f>
        <v>4.9645300000000008</v>
      </c>
      <c r="I100" s="2">
        <f>'Moving Avg'!H100</f>
        <v>0</v>
      </c>
      <c r="J100" s="6" t="str">
        <f>OBV!F100</f>
        <v>BULLISH</v>
      </c>
      <c r="K100" s="6" t="str">
        <f>OBV!G100</f>
        <v>STRONG</v>
      </c>
      <c r="L100" s="6" t="str">
        <f>OBV!H100</f>
        <v>CONFIRMED BULLISH</v>
      </c>
    </row>
    <row r="101" spans="1:12" ht="13.5" x14ac:dyDescent="0.25">
      <c r="A101" s="3">
        <f>RSI!A101</f>
        <v>42151</v>
      </c>
      <c r="B101" s="2">
        <f>RSI!B101</f>
        <v>5.3407</v>
      </c>
      <c r="C101" s="2">
        <f>RSI!I101</f>
        <v>65.213767598090186</v>
      </c>
      <c r="D101" s="2">
        <f>MACD!E101</f>
        <v>-9.4853123413347618E-2</v>
      </c>
      <c r="E101" s="2">
        <f>MACD!F101</f>
        <v>-5.8819416680679817E-2</v>
      </c>
      <c r="F101" s="2">
        <f>'Moving Avg'!D101</f>
        <v>5.2938199999999993</v>
      </c>
      <c r="G101" s="2">
        <f>'Moving Avg'!F101</f>
        <v>5.1344399999999997</v>
      </c>
      <c r="H101" s="2">
        <f>'Moving Avg'!G101</f>
        <v>4.9736800000000008</v>
      </c>
      <c r="I101" s="2">
        <f>'Moving Avg'!H101</f>
        <v>0</v>
      </c>
      <c r="J101" s="6" t="str">
        <f>OBV!F101</f>
        <v>BULLISH</v>
      </c>
      <c r="K101" s="6" t="str">
        <f>OBV!G101</f>
        <v>STRONG</v>
      </c>
      <c r="L101" s="6" t="str">
        <f>OBV!H101</f>
        <v>CONFIRMED BULLISH</v>
      </c>
    </row>
    <row r="102" spans="1:12" ht="13.5" x14ac:dyDescent="0.25">
      <c r="A102" s="3">
        <f>RSI!A102</f>
        <v>42152</v>
      </c>
      <c r="B102" s="2">
        <f>RSI!B102</f>
        <v>5.4021999999999997</v>
      </c>
      <c r="C102" s="2">
        <f>RSI!I102</f>
        <v>67.861547314053638</v>
      </c>
      <c r="D102" s="2">
        <f>MACD!E102</f>
        <v>-9.6737990024549525E-2</v>
      </c>
      <c r="E102" s="2">
        <f>MACD!F102</f>
        <v>-6.6403131349453762E-2</v>
      </c>
      <c r="F102" s="2">
        <f>'Moving Avg'!D102</f>
        <v>5.3361000000000001</v>
      </c>
      <c r="G102" s="2">
        <f>'Moving Avg'!F102</f>
        <v>5.1526999999999994</v>
      </c>
      <c r="H102" s="2">
        <f>'Moving Avg'!G102</f>
        <v>4.984446000000001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5.4215</v>
      </c>
      <c r="C103" s="2">
        <f>RSI!I103</f>
        <v>68.667548551729737</v>
      </c>
      <c r="D103" s="2">
        <f>MACD!E103</f>
        <v>-8.0140800161251136E-2</v>
      </c>
      <c r="E103" s="2">
        <f>MACD!F103</f>
        <v>-6.9150665111813239E-2</v>
      </c>
      <c r="F103" s="2">
        <f>'Moving Avg'!D103</f>
        <v>5.36686</v>
      </c>
      <c r="G103" s="2">
        <f>'Moving Avg'!F103</f>
        <v>5.1736549999999992</v>
      </c>
      <c r="H103" s="2">
        <f>'Moving Avg'!G103</f>
        <v>4.9959820000000015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5.3177000000000003</v>
      </c>
      <c r="C104" s="2">
        <f>RSI!I104</f>
        <v>59.958228230852015</v>
      </c>
      <c r="D104" s="2">
        <f>MACD!E104</f>
        <v>-7.6638263371929582E-2</v>
      </c>
      <c r="E104" s="2">
        <f>MACD!F104</f>
        <v>-7.0648184763836511E-2</v>
      </c>
      <c r="F104" s="2">
        <f>'Moving Avg'!D104</f>
        <v>5.3584200000000006</v>
      </c>
      <c r="G104" s="2">
        <f>'Moving Avg'!F104</f>
        <v>5.1907699999999988</v>
      </c>
      <c r="H104" s="2">
        <f>'Moving Avg'!G104</f>
        <v>5.0082860000000009</v>
      </c>
      <c r="I104" s="2">
        <f>'Moving Avg'!H104</f>
        <v>0</v>
      </c>
      <c r="J104" s="6" t="str">
        <f>OBV!F104</f>
        <v>BULLISH</v>
      </c>
      <c r="K104" s="6" t="str">
        <f>OBV!G104</f>
        <v>STRONG</v>
      </c>
      <c r="L104" s="6" t="str">
        <f>OBV!H104</f>
        <v>BULLISH DIVERGENCE</v>
      </c>
    </row>
    <row r="105" spans="1:12" ht="13.5" x14ac:dyDescent="0.25">
      <c r="A105" s="3">
        <f>RSI!A105</f>
        <v>42157</v>
      </c>
      <c r="B105" s="2">
        <f>RSI!B105</f>
        <v>5.31</v>
      </c>
      <c r="C105" s="2">
        <f>RSI!I105</f>
        <v>59.356803502448663</v>
      </c>
      <c r="D105" s="2">
        <f>MACD!E105</f>
        <v>-8.0536409609675452E-2</v>
      </c>
      <c r="E105" s="2">
        <f>MACD!F105</f>
        <v>-7.2625829733004299E-2</v>
      </c>
      <c r="F105" s="2">
        <f>'Moving Avg'!D105</f>
        <v>5.3584200000000006</v>
      </c>
      <c r="G105" s="2">
        <f>'Moving Avg'!F105</f>
        <v>5.2034599999999998</v>
      </c>
      <c r="H105" s="2">
        <f>'Moving Avg'!G105</f>
        <v>5.020360000000001</v>
      </c>
      <c r="I105" s="2">
        <f>'Moving Avg'!H105</f>
        <v>0</v>
      </c>
      <c r="J105" s="6" t="str">
        <f>OBV!F105</f>
        <v>BULLISH</v>
      </c>
      <c r="K105" s="6" t="str">
        <f>OBV!G105</f>
        <v>STRONG</v>
      </c>
      <c r="L105" s="6" t="str">
        <f>OBV!H105</f>
        <v>NEUTRAL</v>
      </c>
    </row>
    <row r="106" spans="1:12" ht="13.5" x14ac:dyDescent="0.25">
      <c r="A106" s="3">
        <f>RSI!A106</f>
        <v>42158</v>
      </c>
      <c r="B106" s="2">
        <f>RSI!B106</f>
        <v>5.3445999999999998</v>
      </c>
      <c r="C106" s="2">
        <f>RSI!I106</f>
        <v>61.238308050961585</v>
      </c>
      <c r="D106" s="2">
        <f>MACD!E106</f>
        <v>-8.4839100712073012E-2</v>
      </c>
      <c r="E106" s="2">
        <f>MACD!F106</f>
        <v>-7.5068483928818042E-2</v>
      </c>
      <c r="F106" s="2">
        <f>'Moving Avg'!D106</f>
        <v>5.3591999999999995</v>
      </c>
      <c r="G106" s="2">
        <f>'Moving Avg'!F106</f>
        <v>5.2188399999999993</v>
      </c>
      <c r="H106" s="2">
        <f>'Moving Avg'!G106</f>
        <v>5.0318960000000015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5.3253000000000004</v>
      </c>
      <c r="C107" s="2">
        <f>RSI!I107</f>
        <v>59.581416314816209</v>
      </c>
      <c r="D107" s="2">
        <f>MACD!E107</f>
        <v>-8.208207407478163E-2</v>
      </c>
      <c r="E107" s="2">
        <f>MACD!F107</f>
        <v>-7.6471201958010757E-2</v>
      </c>
      <c r="F107" s="2">
        <f>'Moving Avg'!D107</f>
        <v>5.3438199999999991</v>
      </c>
      <c r="G107" s="2">
        <f>'Moving Avg'!F107</f>
        <v>5.2332549999999989</v>
      </c>
      <c r="H107" s="2">
        <f>'Moving Avg'!G107</f>
        <v>5.044430000000002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BULLISH DIVERGENCE</v>
      </c>
    </row>
    <row r="108" spans="1:12" ht="13.5" x14ac:dyDescent="0.25">
      <c r="A108" s="3">
        <f>RSI!A108</f>
        <v>42160</v>
      </c>
      <c r="B108" s="2">
        <f>RSI!B108</f>
        <v>5.2561</v>
      </c>
      <c r="C108" s="2">
        <f>RSI!I108</f>
        <v>53.945557519922083</v>
      </c>
      <c r="D108" s="2">
        <f>MACD!E108</f>
        <v>-6.3562670594570214E-2</v>
      </c>
      <c r="E108" s="2">
        <f>MACD!F108</f>
        <v>-7.3889495685322659E-2</v>
      </c>
      <c r="F108" s="2">
        <f>'Moving Avg'!D108</f>
        <v>5.3107400000000009</v>
      </c>
      <c r="G108" s="2">
        <f>'Moving Avg'!F108</f>
        <v>5.2442099999999998</v>
      </c>
      <c r="H108" s="2">
        <f>'Moving Avg'!G108</f>
        <v>5.0557340000000019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5.3060999999999998</v>
      </c>
      <c r="C109" s="2">
        <f>RSI!I109</f>
        <v>57.102927862128126</v>
      </c>
      <c r="D109" s="2">
        <f>MACD!E109</f>
        <v>-3.7715700111845329E-2</v>
      </c>
      <c r="E109" s="2">
        <f>MACD!F109</f>
        <v>-6.665473657062719E-2</v>
      </c>
      <c r="F109" s="2">
        <f>'Moving Avg'!D109</f>
        <v>5.3084199999999999</v>
      </c>
      <c r="G109" s="2">
        <f>'Moving Avg'!F109</f>
        <v>5.2595900000000002</v>
      </c>
      <c r="H109" s="2">
        <f>'Moving Avg'!G109</f>
        <v>5.0681140000000005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CONFIRMED BEARISH</v>
      </c>
    </row>
    <row r="110" spans="1:12" ht="13.5" x14ac:dyDescent="0.25">
      <c r="A110" s="3">
        <f>RSI!A110</f>
        <v>42164</v>
      </c>
      <c r="B110" s="2">
        <f>RSI!B110</f>
        <v>5.2484000000000002</v>
      </c>
      <c r="C110" s="2">
        <f>RSI!I110</f>
        <v>52.619680563383547</v>
      </c>
      <c r="D110" s="2">
        <f>MACD!E110</f>
        <v>-1.9825159703877659E-2</v>
      </c>
      <c r="E110" s="2">
        <f>MACD!F110</f>
        <v>-5.7288821197277288E-2</v>
      </c>
      <c r="F110" s="2">
        <f>'Moving Avg'!D110</f>
        <v>5.2961</v>
      </c>
      <c r="G110" s="2">
        <f>'Moving Avg'!F110</f>
        <v>5.268625000000001</v>
      </c>
      <c r="H110" s="2">
        <f>'Moving Avg'!G110</f>
        <v>5.0777260000000011</v>
      </c>
      <c r="I110" s="2">
        <f>'Moving Avg'!H110</f>
        <v>0</v>
      </c>
      <c r="J110" s="6" t="str">
        <f>OBV!F110</f>
        <v>BEARISH</v>
      </c>
      <c r="K110" s="6" t="str">
        <f>OBV!G110</f>
        <v>NEUTRAL</v>
      </c>
      <c r="L110" s="6" t="str">
        <f>OBV!H110</f>
        <v>CONFIRMED BEARISH</v>
      </c>
    </row>
    <row r="111" spans="1:12" ht="13.5" x14ac:dyDescent="0.25">
      <c r="A111" s="3">
        <f>RSI!A111</f>
        <v>42165</v>
      </c>
      <c r="B111" s="2">
        <f>RSI!B111</f>
        <v>5.1985000000000001</v>
      </c>
      <c r="C111" s="2">
        <f>RSI!I111</f>
        <v>49.034234956030943</v>
      </c>
      <c r="D111" s="2">
        <f>MACD!E111</f>
        <v>3.5389407263402006E-3</v>
      </c>
      <c r="E111" s="2">
        <f>MACD!F111</f>
        <v>-4.5123268812553789E-2</v>
      </c>
      <c r="F111" s="2">
        <f>'Moving Avg'!D111</f>
        <v>5.2668799999999996</v>
      </c>
      <c r="G111" s="2">
        <f>'Moving Avg'!F111</f>
        <v>5.2751650000000003</v>
      </c>
      <c r="H111" s="2">
        <f>'Moving Avg'!G111</f>
        <v>5.0891840000000004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CONFIRMED BEARISH</v>
      </c>
    </row>
    <row r="112" spans="1:12" ht="13.5" x14ac:dyDescent="0.25">
      <c r="A112" s="3">
        <f>RSI!A112</f>
        <v>42166</v>
      </c>
      <c r="B112" s="2">
        <f>RSI!B112</f>
        <v>5.3407</v>
      </c>
      <c r="C112" s="2">
        <f>RSI!I112</f>
        <v>57.84859389482618</v>
      </c>
      <c r="D112" s="2">
        <f>MACD!E112</f>
        <v>2.2352535755983283E-2</v>
      </c>
      <c r="E112" s="2">
        <f>MACD!F112</f>
        <v>-3.1628107898846375E-2</v>
      </c>
      <c r="F112" s="2">
        <f>'Moving Avg'!D112</f>
        <v>5.2699600000000002</v>
      </c>
      <c r="G112" s="2">
        <f>'Moving Avg'!F112</f>
        <v>5.2847750000000007</v>
      </c>
      <c r="H112" s="2">
        <f>'Moving Avg'!G112</f>
        <v>5.1052560000000007</v>
      </c>
      <c r="I112" s="2">
        <f>'Moving Avg'!H112</f>
        <v>0</v>
      </c>
      <c r="J112" s="6" t="str">
        <f>OBV!F112</f>
        <v>BULLISH</v>
      </c>
      <c r="K112" s="6" t="str">
        <f>OBV!G112</f>
        <v>NEUTRAL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5.3407</v>
      </c>
      <c r="C113" s="2">
        <f>RSI!I113</f>
        <v>57.84859389482618</v>
      </c>
      <c r="D113" s="2">
        <f>MACD!E113</f>
        <v>4.0507887579709134E-2</v>
      </c>
      <c r="E113" s="2">
        <f>MACD!F113</f>
        <v>-1.7200908803135274E-2</v>
      </c>
      <c r="F113" s="2">
        <f>'Moving Avg'!D113</f>
        <v>5.2868799999999991</v>
      </c>
      <c r="G113" s="2">
        <f>'Moving Avg'!F113</f>
        <v>5.2874649999999992</v>
      </c>
      <c r="H113" s="2">
        <f>'Moving Avg'!G113</f>
        <v>5.119790000000001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5.3598999999999997</v>
      </c>
      <c r="C114" s="2">
        <f>RSI!I114</f>
        <v>58.960044245167794</v>
      </c>
      <c r="D114" s="2">
        <f>MACD!E114</f>
        <v>3.7799882454939926E-2</v>
      </c>
      <c r="E114" s="2">
        <f>MACD!F114</f>
        <v>-6.2007505515202337E-3</v>
      </c>
      <c r="F114" s="2">
        <f>'Moving Avg'!D114</f>
        <v>5.2976399999999995</v>
      </c>
      <c r="G114" s="2">
        <f>'Moving Avg'!F114</f>
        <v>5.2965</v>
      </c>
      <c r="H114" s="2">
        <f>'Moving Avg'!G114</f>
        <v>5.1319400000000011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5.1974</v>
      </c>
      <c r="C115" s="2">
        <f>RSI!I115</f>
        <v>47.535627190441524</v>
      </c>
      <c r="D115" s="2">
        <f>MACD!E115</f>
        <v>4.5618968098440682E-2</v>
      </c>
      <c r="E115" s="2">
        <f>MACD!F115</f>
        <v>4.1631931784719498E-3</v>
      </c>
      <c r="F115" s="2">
        <f>'Moving Avg'!D115</f>
        <v>5.287440000000001</v>
      </c>
      <c r="G115" s="2">
        <f>'Moving Avg'!F115</f>
        <v>5.299525</v>
      </c>
      <c r="H115" s="2">
        <f>'Moving Avg'!G115</f>
        <v>5.135072000000001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BULLISH DIVERGENCE</v>
      </c>
    </row>
    <row r="116" spans="1:12" ht="13.5" x14ac:dyDescent="0.25">
      <c r="A116" s="3">
        <f>RSI!A116</f>
        <v>42172</v>
      </c>
      <c r="B116" s="2">
        <f>RSI!B116</f>
        <v>5.2676999999999996</v>
      </c>
      <c r="C116" s="2">
        <f>RSI!I116</f>
        <v>51.879646070808981</v>
      </c>
      <c r="D116" s="2">
        <f>MACD!E116</f>
        <v>5.26240184675828E-2</v>
      </c>
      <c r="E116" s="2">
        <f>MACD!F116</f>
        <v>1.3855358236294121E-2</v>
      </c>
      <c r="F116" s="2">
        <f>'Moving Avg'!D116</f>
        <v>5.3012800000000002</v>
      </c>
      <c r="G116" s="2">
        <f>'Moving Avg'!F116</f>
        <v>5.3052950000000001</v>
      </c>
      <c r="H116" s="2">
        <f>'Moving Avg'!G116</f>
        <v>5.136610000000001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BULLISH DIVERGENCE</v>
      </c>
    </row>
    <row r="117" spans="1:12" ht="13.5" x14ac:dyDescent="0.25">
      <c r="A117" s="3">
        <f>RSI!A117</f>
        <v>42173</v>
      </c>
      <c r="B117" s="2">
        <f>RSI!B117</f>
        <v>5.2481999999999998</v>
      </c>
      <c r="C117" s="2">
        <f>RSI!I117</f>
        <v>50.6274361982641</v>
      </c>
      <c r="D117" s="2">
        <f>MACD!E117</f>
        <v>5.6864168831238793E-2</v>
      </c>
      <c r="E117" s="2">
        <f>MACD!F117</f>
        <v>2.2457120355283057E-2</v>
      </c>
      <c r="F117" s="2">
        <f>'Moving Avg'!D117</f>
        <v>5.2827800000000007</v>
      </c>
      <c r="G117" s="2">
        <f>'Moving Avg'!F117</f>
        <v>5.3081650000000007</v>
      </c>
      <c r="H117" s="2">
        <f>'Moving Avg'!G117</f>
        <v>5.1386039999999999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CONFIRMED BEARISH</v>
      </c>
    </row>
    <row r="118" spans="1:12" ht="13.5" x14ac:dyDescent="0.25">
      <c r="A118" s="3">
        <f>RSI!A118</f>
        <v>42174</v>
      </c>
      <c r="B118" s="2">
        <f>RSI!B118</f>
        <v>5.2481999999999998</v>
      </c>
      <c r="C118" s="2">
        <f>RSI!I118</f>
        <v>50.6274361982641</v>
      </c>
      <c r="D118" s="2">
        <f>MACD!E118</f>
        <v>4.977067787591416E-2</v>
      </c>
      <c r="E118" s="2">
        <f>MACD!F118</f>
        <v>2.7919831859409279E-2</v>
      </c>
      <c r="F118" s="2">
        <f>'Moving Avg'!D118</f>
        <v>5.2642800000000003</v>
      </c>
      <c r="G118" s="2">
        <f>'Moving Avg'!F118</f>
        <v>5.3071900000000003</v>
      </c>
      <c r="H118" s="2">
        <f>'Moving Avg'!G118</f>
        <v>5.1447519999999995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5.2481999999999998</v>
      </c>
      <c r="C119" s="2">
        <f>RSI!I119</f>
        <v>50.627436198264093</v>
      </c>
      <c r="D119" s="2">
        <f>MACD!E119</f>
        <v>5.1428248462187298E-2</v>
      </c>
      <c r="E119" s="2">
        <f>MACD!F119</f>
        <v>3.2621515179964887E-2</v>
      </c>
      <c r="F119" s="2">
        <f>'Moving Avg'!D119</f>
        <v>5.2419400000000005</v>
      </c>
      <c r="G119" s="2">
        <f>'Moving Avg'!F119</f>
        <v>5.3016050000000003</v>
      </c>
      <c r="H119" s="2">
        <f>'Moving Avg'!G119</f>
        <v>5.1509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4.3701999999999996</v>
      </c>
      <c r="C120" s="2">
        <f>RSI!I120</f>
        <v>21.476355554258589</v>
      </c>
      <c r="D120" s="2">
        <f>MACD!E120</f>
        <v>0.10896078099032547</v>
      </c>
      <c r="E120" s="2">
        <f>MACD!F120</f>
        <v>4.7889368342037011E-2</v>
      </c>
      <c r="F120" s="2">
        <f>'Moving Avg'!D120</f>
        <v>5.0765000000000002</v>
      </c>
      <c r="G120" s="2">
        <f>'Moving Avg'!F120</f>
        <v>5.2546150000000003</v>
      </c>
      <c r="H120" s="2">
        <f>'Moving Avg'!G120</f>
        <v>5.1421779999999986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CONFIRMED BEARISH</v>
      </c>
    </row>
    <row r="121" spans="1:12" ht="13.5" x14ac:dyDescent="0.25">
      <c r="A121" s="3">
        <f>RSI!A121</f>
        <v>42179</v>
      </c>
      <c r="B121" s="2">
        <f>RSI!B121</f>
        <v>5.5621999999999998</v>
      </c>
      <c r="C121" s="2">
        <f>RSI!I121</f>
        <v>57.366990325658385</v>
      </c>
      <c r="D121" s="2">
        <f>MACD!E121</f>
        <v>6.6829166521027439E-2</v>
      </c>
      <c r="E121" s="2">
        <f>MACD!F121</f>
        <v>5.16773279778351E-2</v>
      </c>
      <c r="F121" s="2">
        <f>'Moving Avg'!D121</f>
        <v>5.1353999999999997</v>
      </c>
      <c r="G121" s="2">
        <f>'Moving Avg'!F121</f>
        <v>5.2656900000000002</v>
      </c>
      <c r="H121" s="2">
        <f>'Moving Avg'!G121</f>
        <v>5.1549899999999989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BULLISH DIVERGENCE</v>
      </c>
    </row>
    <row r="122" spans="1:12" ht="13.5" x14ac:dyDescent="0.25">
      <c r="A122" s="3">
        <f>RSI!A122</f>
        <v>42180</v>
      </c>
      <c r="B122" s="2">
        <f>RSI!B122</f>
        <v>5.4263000000000003</v>
      </c>
      <c r="C122" s="2">
        <f>RSI!I122</f>
        <v>54.318689260220665</v>
      </c>
      <c r="D122" s="2">
        <f>MACD!E122</f>
        <v>6.085734132119569E-2</v>
      </c>
      <c r="E122" s="2">
        <f>MACD!F122</f>
        <v>5.3513330646507221E-2</v>
      </c>
      <c r="F122" s="2">
        <f>'Moving Avg'!D122</f>
        <v>5.1710200000000004</v>
      </c>
      <c r="G122" s="2">
        <f>'Moving Avg'!F122</f>
        <v>5.2668949999999999</v>
      </c>
      <c r="H122" s="2">
        <f>'Moving Avg'!G122</f>
        <v>5.1658520000000001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BULLISH DIVERGENCE</v>
      </c>
    </row>
    <row r="123" spans="1:12" ht="13.5" x14ac:dyDescent="0.25">
      <c r="A123" s="3">
        <f>RSI!A123</f>
        <v>42181</v>
      </c>
      <c r="B123" s="2">
        <f>RSI!B123</f>
        <v>5.3231999999999999</v>
      </c>
      <c r="C123" s="2">
        <f>RSI!I123</f>
        <v>52.058666946880429</v>
      </c>
      <c r="D123" s="2">
        <f>MACD!E123</f>
        <v>6.2146568400288871E-2</v>
      </c>
      <c r="E123" s="2">
        <f>MACD!F123</f>
        <v>5.5239978197263548E-2</v>
      </c>
      <c r="F123" s="2">
        <f>'Moving Avg'!D123</f>
        <v>5.1860200000000001</v>
      </c>
      <c r="G123" s="2">
        <f>'Moving Avg'!F123</f>
        <v>5.2619799999999994</v>
      </c>
      <c r="H123" s="2">
        <f>'Moving Avg'!G123</f>
        <v>5.1731139999999991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BULLISH DIVERGENCE</v>
      </c>
    </row>
    <row r="124" spans="1:12" ht="13.5" x14ac:dyDescent="0.25">
      <c r="A124" s="3">
        <f>RSI!A124</f>
        <v>42184</v>
      </c>
      <c r="B124" s="2">
        <f>RSI!B124</f>
        <v>5.2248000000000001</v>
      </c>
      <c r="C124" s="2">
        <f>RSI!I124</f>
        <v>49.923699194365625</v>
      </c>
      <c r="D124" s="2">
        <f>MACD!E124</f>
        <v>7.2890588836611592E-2</v>
      </c>
      <c r="E124" s="2">
        <f>MACD!F124</f>
        <v>5.8770100325133162E-2</v>
      </c>
      <c r="F124" s="2">
        <f>'Moving Avg'!D124</f>
        <v>5.1813400000000005</v>
      </c>
      <c r="G124" s="2">
        <f>'Moving Avg'!F124</f>
        <v>5.2573349999999994</v>
      </c>
      <c r="H124" s="2">
        <f>'Moving Avg'!G124</f>
        <v>5.1791</v>
      </c>
      <c r="I124" s="2">
        <f>'Moving Avg'!H124</f>
        <v>0</v>
      </c>
      <c r="J124" s="6" t="str">
        <f>OBV!F124</f>
        <v>BEARISH</v>
      </c>
      <c r="K124" s="6" t="str">
        <f>OBV!G124</f>
        <v>NEUTRAL</v>
      </c>
      <c r="L124" s="6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5.3887999999999998</v>
      </c>
      <c r="C125" s="2">
        <f>RSI!I125</f>
        <v>53.357046610259118</v>
      </c>
      <c r="D125" s="2">
        <f>MACD!E125</f>
        <v>4.4869059676048373E-2</v>
      </c>
      <c r="E125" s="2">
        <f>MACD!F125</f>
        <v>5.5989892195316207E-2</v>
      </c>
      <c r="F125" s="2">
        <f>'Moving Avg'!D125</f>
        <v>5.3850600000000011</v>
      </c>
      <c r="G125" s="2">
        <f>'Moving Avg'!F125</f>
        <v>5.2612749999999995</v>
      </c>
      <c r="H125" s="2">
        <f>'Moving Avg'!G125</f>
        <v>5.1869059999999987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BEARISH DIVERGENCE</v>
      </c>
    </row>
    <row r="126" spans="1:12" ht="13.5" x14ac:dyDescent="0.25">
      <c r="A126" s="3">
        <f>RSI!A126</f>
        <v>42186</v>
      </c>
      <c r="B126" s="2">
        <f>RSI!B126</f>
        <v>5.3419999999999996</v>
      </c>
      <c r="C126" s="2">
        <f>RSI!I126</f>
        <v>52.255993397785133</v>
      </c>
      <c r="D126" s="2">
        <f>MACD!E126</f>
        <v>3.4504396548244998E-2</v>
      </c>
      <c r="E126" s="2">
        <f>MACD!F126</f>
        <v>5.1692793065901965E-2</v>
      </c>
      <c r="F126" s="2">
        <f>'Moving Avg'!D126</f>
        <v>5.3410200000000003</v>
      </c>
      <c r="G126" s="2">
        <f>'Moving Avg'!F126</f>
        <v>5.261145</v>
      </c>
      <c r="H126" s="2">
        <f>'Moving Avg'!G126</f>
        <v>5.1937759999999988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5.3419999999999996</v>
      </c>
      <c r="C127" s="2">
        <f>RSI!I127</f>
        <v>52.255993397785133</v>
      </c>
      <c r="D127" s="2">
        <f>MACD!E127</f>
        <v>2.2143997840726293E-2</v>
      </c>
      <c r="E127" s="2">
        <f>MACD!F127</f>
        <v>4.5783034020866829E-2</v>
      </c>
      <c r="F127" s="2">
        <f>'Moving Avg'!D127</f>
        <v>5.32416</v>
      </c>
      <c r="G127" s="2">
        <f>'Moving Avg'!F127</f>
        <v>5.2619799999999994</v>
      </c>
      <c r="H127" s="2">
        <f>'Moving Avg'!G127</f>
        <v>5.2017999999999995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5.2483000000000004</v>
      </c>
      <c r="C128" s="2">
        <f>RSI!I128</f>
        <v>49.866590922179967</v>
      </c>
      <c r="D128" s="2">
        <f>MACD!E128</f>
        <v>1.8079366399329722E-2</v>
      </c>
      <c r="E128" s="2">
        <f>MACD!F128</f>
        <v>4.0242300496559406E-2</v>
      </c>
      <c r="F128" s="2">
        <f>'Moving Avg'!D128</f>
        <v>5.3091799999999996</v>
      </c>
      <c r="G128" s="2">
        <f>'Moving Avg'!F128</f>
        <v>5.2615899999999991</v>
      </c>
      <c r="H128" s="2">
        <f>'Moving Avg'!G128</f>
        <v>5.2060259999999996</v>
      </c>
      <c r="I128" s="2">
        <f>'Moving Avg'!H128</f>
        <v>0</v>
      </c>
      <c r="J128" s="6" t="str">
        <f>OBV!F128</f>
        <v>BEARISH</v>
      </c>
      <c r="K128" s="6" t="str">
        <f>OBV!G128</f>
        <v>NEUTRAL</v>
      </c>
      <c r="L128" s="6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5.2107999999999999</v>
      </c>
      <c r="C129" s="2">
        <f>RSI!I129</f>
        <v>48.902842533250329</v>
      </c>
      <c r="D129" s="2">
        <f>MACD!E129</f>
        <v>1.746543160735925E-2</v>
      </c>
      <c r="E129" s="2">
        <f>MACD!F129</f>
        <v>3.5686926718719376E-2</v>
      </c>
      <c r="F129" s="2">
        <f>'Moving Avg'!D129</f>
        <v>5.306379999999999</v>
      </c>
      <c r="G129" s="2">
        <f>'Moving Avg'!F129</f>
        <v>5.2568250000000001</v>
      </c>
      <c r="H129" s="2">
        <f>'Moving Avg'!G129</f>
        <v>5.2095019999999996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5.2435999999999998</v>
      </c>
      <c r="C130" s="2">
        <f>RSI!I130</f>
        <v>49.816414847186266</v>
      </c>
      <c r="D130" s="2">
        <f>MACD!E130</f>
        <v>-0.12029494957275855</v>
      </c>
      <c r="E130" s="2">
        <f>MACD!F130</f>
        <v>4.4905514604237917E-3</v>
      </c>
      <c r="F130" s="2">
        <f>'Moving Avg'!D130</f>
        <v>5.2773400000000006</v>
      </c>
      <c r="G130" s="2">
        <f>'Moving Avg'!F130</f>
        <v>5.2565849999999994</v>
      </c>
      <c r="H130" s="2">
        <f>'Moving Avg'!G130</f>
        <v>5.2136339999999999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5.1544999999999996</v>
      </c>
      <c r="C131" s="2">
        <f>RSI!I131</f>
        <v>47.340327340197405</v>
      </c>
      <c r="D131" s="2">
        <f>MACD!E131</f>
        <v>-4.6824650502220955E-2</v>
      </c>
      <c r="E131" s="2">
        <f>MACD!F131</f>
        <v>-5.7724889321051579E-3</v>
      </c>
      <c r="F131" s="2">
        <f>'Moving Avg'!D131</f>
        <v>5.2398399999999992</v>
      </c>
      <c r="G131" s="2">
        <f>'Moving Avg'!F131</f>
        <v>5.2543850000000001</v>
      </c>
      <c r="H131" s="2">
        <f>'Moving Avg'!G131</f>
        <v>5.2181379999999997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5.0140000000000002</v>
      </c>
      <c r="C132" s="2">
        <f>RSI!I132</f>
        <v>43.655510586620309</v>
      </c>
      <c r="D132" s="2">
        <f>MACD!E132</f>
        <v>5.4170328208744678E-3</v>
      </c>
      <c r="E132" s="2">
        <f>MACD!F132</f>
        <v>-3.5345845815092326E-3</v>
      </c>
      <c r="F132" s="2">
        <f>'Moving Avg'!D132</f>
        <v>5.1742399999999993</v>
      </c>
      <c r="G132" s="2">
        <f>'Moving Avg'!F132</f>
        <v>5.2380499999999994</v>
      </c>
      <c r="H132" s="2">
        <f>'Moving Avg'!G132</f>
        <v>5.2176779999999994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5.0140000000000002</v>
      </c>
      <c r="C133" s="2">
        <f>RSI!I133</f>
        <v>43.655510586620309</v>
      </c>
      <c r="D133" s="2">
        <f>MACD!E133</f>
        <v>3.512243106180879E-2</v>
      </c>
      <c r="E133" s="2">
        <f>MACD!F133</f>
        <v>4.1968185471543719E-3</v>
      </c>
      <c r="F133" s="2">
        <f>'Moving Avg'!D133</f>
        <v>5.1273799999999996</v>
      </c>
      <c r="G133" s="2">
        <f>'Moving Avg'!F133</f>
        <v>5.2217149999999997</v>
      </c>
      <c r="H133" s="2">
        <f>'Moving Avg'!G133</f>
        <v>5.2179099999999998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4.9295999999999998</v>
      </c>
      <c r="C134" s="2">
        <f>RSI!I134</f>
        <v>41.409949721509847</v>
      </c>
      <c r="D134" s="2">
        <f>MACD!E134</f>
        <v>5.26326726344859E-2</v>
      </c>
      <c r="E134" s="2">
        <f>MACD!F134</f>
        <v>1.3883989364620678E-2</v>
      </c>
      <c r="F134" s="2">
        <f>'Moving Avg'!D134</f>
        <v>5.0711399999999998</v>
      </c>
      <c r="G134" s="2">
        <f>'Moving Avg'!F134</f>
        <v>5.2001999999999997</v>
      </c>
      <c r="H134" s="2">
        <f>'Moving Avg'!G134</f>
        <v>5.2169939999999997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4.9108999999999998</v>
      </c>
      <c r="C135" s="2">
        <f>RSI!I135</f>
        <v>40.90786567343882</v>
      </c>
      <c r="D135" s="2">
        <f>MACD!E135</f>
        <v>9.5731777312400901E-2</v>
      </c>
      <c r="E135" s="2">
        <f>MACD!F135</f>
        <v>3.0253546954176726E-2</v>
      </c>
      <c r="F135" s="2">
        <f>'Moving Avg'!D135</f>
        <v>5.0046000000000008</v>
      </c>
      <c r="G135" s="2">
        <f>'Moving Avg'!F135</f>
        <v>5.1858749999999993</v>
      </c>
      <c r="H135" s="2">
        <f>'Moving Avg'!G135</f>
        <v>5.2140880000000003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4.8734000000000002</v>
      </c>
      <c r="C136" s="2">
        <f>RSI!I136</f>
        <v>39.864041404389226</v>
      </c>
      <c r="D136" s="2">
        <f>MACD!E136</f>
        <v>0.12943185331575435</v>
      </c>
      <c r="E136" s="2">
        <f>MACD!F136</f>
        <v>5.0089208226492252E-2</v>
      </c>
      <c r="F136" s="2">
        <f>'Moving Avg'!D136</f>
        <v>4.9483799999999993</v>
      </c>
      <c r="G136" s="2">
        <f>'Moving Avg'!F136</f>
        <v>5.1661599999999996</v>
      </c>
      <c r="H136" s="2">
        <f>'Moving Avg'!G136</f>
        <v>5.2108159999999994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4.8265000000000002</v>
      </c>
      <c r="C137" s="2">
        <f>RSI!I137</f>
        <v>38.539537255690888</v>
      </c>
      <c r="D137" s="2">
        <f>MACD!E137</f>
        <v>0.16317428490452635</v>
      </c>
      <c r="E137" s="2">
        <f>MACD!F137</f>
        <v>7.2706223562099076E-2</v>
      </c>
      <c r="F137" s="2">
        <f>'Moving Avg'!D137</f>
        <v>4.9108799999999997</v>
      </c>
      <c r="G137" s="2">
        <f>'Moving Avg'!F137</f>
        <v>5.1450749999999985</v>
      </c>
      <c r="H137" s="2">
        <f>'Moving Avg'!G137</f>
        <v>5.206605999999999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4.8826999999999998</v>
      </c>
      <c r="C138" s="2">
        <f>RSI!I138</f>
        <v>41.06640821663327</v>
      </c>
      <c r="D138" s="2">
        <f>MACD!E138</f>
        <v>0.17504742321590694</v>
      </c>
      <c r="E138" s="2">
        <f>MACD!F138</f>
        <v>9.3174463492860654E-2</v>
      </c>
      <c r="F138" s="2">
        <f>'Moving Avg'!D138</f>
        <v>4.88462</v>
      </c>
      <c r="G138" s="2">
        <f>'Moving Avg'!F138</f>
        <v>5.1267999999999994</v>
      </c>
      <c r="H138" s="2">
        <f>'Moving Avg'!G138</f>
        <v>5.203520000000001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4.7656000000000001</v>
      </c>
      <c r="C139" s="2">
        <f>RSI!I139</f>
        <v>37.59780229340226</v>
      </c>
      <c r="D139" s="2">
        <f>MACD!E139</f>
        <v>0.18942612219814592</v>
      </c>
      <c r="E139" s="2">
        <f>MACD!F139</f>
        <v>0.11242479523391771</v>
      </c>
      <c r="F139" s="2">
        <f>'Moving Avg'!D139</f>
        <v>4.85182</v>
      </c>
      <c r="G139" s="2">
        <f>'Moving Avg'!F139</f>
        <v>5.1026699999999998</v>
      </c>
      <c r="H139" s="2">
        <f>'Moving Avg'!G139</f>
        <v>5.1988620000000001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4.7797000000000001</v>
      </c>
      <c r="C140" s="2">
        <f>RSI!I140</f>
        <v>38.273860760900746</v>
      </c>
      <c r="D140" s="2">
        <f>MACD!E140</f>
        <v>0.20760799607655933</v>
      </c>
      <c r="E140" s="2">
        <f>MACD!F140</f>
        <v>0.13146143540244604</v>
      </c>
      <c r="F140" s="2">
        <f>'Moving Avg'!D140</f>
        <v>4.8255799999999995</v>
      </c>
      <c r="G140" s="2">
        <f>'Moving Avg'!F140</f>
        <v>5.1231450000000001</v>
      </c>
      <c r="H140" s="2">
        <f>'Moving Avg'!G140</f>
        <v>5.1931020000000014</v>
      </c>
      <c r="I140" s="2">
        <f>'Moving Avg'!H140</f>
        <v>0</v>
      </c>
      <c r="J140" s="6" t="str">
        <f>OBV!F140</f>
        <v>BULLISH</v>
      </c>
      <c r="K140" s="6" t="str">
        <f>OBV!G140</f>
        <v>STRONG</v>
      </c>
      <c r="L140" s="6" t="str">
        <f>OBV!H140</f>
        <v>BULLISH DIVERGENCE</v>
      </c>
    </row>
    <row r="141" spans="1:12" ht="13.5" x14ac:dyDescent="0.25">
      <c r="A141" s="3">
        <f>RSI!A141</f>
        <v>42208</v>
      </c>
      <c r="B141" s="2">
        <f>RSI!B141</f>
        <v>4.9436999999999998</v>
      </c>
      <c r="C141" s="2">
        <f>RSI!I141</f>
        <v>45.649465126084685</v>
      </c>
      <c r="D141" s="2">
        <f>MACD!E141</f>
        <v>0.19891792010008569</v>
      </c>
      <c r="E141" s="2">
        <f>MACD!F141</f>
        <v>0.14495273234197398</v>
      </c>
      <c r="F141" s="2">
        <f>'Moving Avg'!D141</f>
        <v>4.8396400000000002</v>
      </c>
      <c r="G141" s="2">
        <f>'Moving Avg'!F141</f>
        <v>5.0922200000000002</v>
      </c>
      <c r="H141" s="2">
        <f>'Moving Avg'!G141</f>
        <v>5.1906220000000012</v>
      </c>
      <c r="I141" s="2">
        <f>'Moving Avg'!H141</f>
        <v>0</v>
      </c>
      <c r="J141" s="6" t="str">
        <f>OBV!F141</f>
        <v>BULLISH</v>
      </c>
      <c r="K141" s="6" t="str">
        <f>OBV!G141</f>
        <v>STRONG</v>
      </c>
      <c r="L141" s="6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4.9202000000000004</v>
      </c>
      <c r="C142" s="2">
        <f>RSI!I142</f>
        <v>44.82297461723455</v>
      </c>
      <c r="D142" s="2">
        <f>MACD!E142</f>
        <v>0.17237022045925698</v>
      </c>
      <c r="E142" s="2">
        <f>MACD!F142</f>
        <v>0.1504362299654306</v>
      </c>
      <c r="F142" s="2">
        <f>'Moving Avg'!D142</f>
        <v>4.8583799999999995</v>
      </c>
      <c r="G142" s="2">
        <f>'Moving Avg'!F142</f>
        <v>5.0669149999999998</v>
      </c>
      <c r="H142" s="2">
        <f>'Moving Avg'!G142</f>
        <v>5.1860560000000024</v>
      </c>
      <c r="I142" s="2">
        <f>'Moving Avg'!H142</f>
        <v>0</v>
      </c>
      <c r="J142" s="6" t="str">
        <f>OBV!F142</f>
        <v>BULLISH</v>
      </c>
      <c r="K142" s="6" t="str">
        <f>OBV!G142</f>
        <v>STRONG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4.9623999999999997</v>
      </c>
      <c r="C143" s="2">
        <f>RSI!I143</f>
        <v>46.689542791319546</v>
      </c>
      <c r="D143" s="2">
        <f>MACD!E143</f>
        <v>0.147549427630012</v>
      </c>
      <c r="E143" s="2">
        <f>MACD!F143</f>
        <v>0.1498588694983469</v>
      </c>
      <c r="F143" s="2">
        <f>'Moving Avg'!D143</f>
        <v>4.87432</v>
      </c>
      <c r="G143" s="2">
        <f>'Moving Avg'!F143</f>
        <v>5.0488749999999998</v>
      </c>
      <c r="H143" s="2">
        <f>'Moving Avg'!G143</f>
        <v>5.1795659999999994</v>
      </c>
      <c r="I143" s="2">
        <f>'Moving Avg'!H143</f>
        <v>0</v>
      </c>
      <c r="J143" s="6" t="str">
        <f>OBV!F143</f>
        <v>BULLISH</v>
      </c>
      <c r="K143" s="6" t="str">
        <f>OBV!G143</f>
        <v>STRONG</v>
      </c>
      <c r="L143" s="6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4.9156000000000004</v>
      </c>
      <c r="C144" s="2">
        <f>RSI!I144</f>
        <v>44.876441487432231</v>
      </c>
      <c r="D144" s="2">
        <f>MACD!E144</f>
        <v>0.11749154803296857</v>
      </c>
      <c r="E144" s="2">
        <f>MACD!F144</f>
        <v>0.14338540520527124</v>
      </c>
      <c r="F144" s="2">
        <f>'Moving Avg'!D144</f>
        <v>4.9043200000000002</v>
      </c>
      <c r="G144" s="2">
        <f>'Moving Avg'!F144</f>
        <v>5.0334149999999998</v>
      </c>
      <c r="H144" s="2">
        <f>'Moving Avg'!G144</f>
        <v>5.1742940000000006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4.9156000000000004</v>
      </c>
      <c r="C145" s="2">
        <f>RSI!I145</f>
        <v>44.876441487432238</v>
      </c>
      <c r="D145" s="2">
        <f>MACD!E145</f>
        <v>8.9885613328356762E-2</v>
      </c>
      <c r="E145" s="2">
        <f>MACD!F145</f>
        <v>0.13268544682988836</v>
      </c>
      <c r="F145" s="2">
        <f>'Moving Avg'!D145</f>
        <v>4.9315000000000007</v>
      </c>
      <c r="G145" s="2">
        <f>'Moving Avg'!F145</f>
        <v>5.0097550000000002</v>
      </c>
      <c r="H145" s="2">
        <f>'Moving Avg'!G145</f>
        <v>5.1698680000000001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CONFIRMED BULLISH</v>
      </c>
    </row>
    <row r="146" spans="1:12" ht="13.5" x14ac:dyDescent="0.25">
      <c r="A146" s="3">
        <f>RSI!A146</f>
        <v>42215</v>
      </c>
      <c r="B146" s="2">
        <f>RSI!B146</f>
        <v>4.8967999999999998</v>
      </c>
      <c r="C146" s="2">
        <f>RSI!I146</f>
        <v>44.078969845941486</v>
      </c>
      <c r="D146" s="2">
        <f>MACD!E146</f>
        <v>6.2802495103053246E-2</v>
      </c>
      <c r="E146" s="2">
        <f>MACD!F146</f>
        <v>0.11870885648452136</v>
      </c>
      <c r="F146" s="2">
        <f>'Moving Avg'!D146</f>
        <v>4.9221200000000005</v>
      </c>
      <c r="G146" s="2">
        <f>'Moving Avg'!F146</f>
        <v>4.9874949999999991</v>
      </c>
      <c r="H146" s="2">
        <f>'Moving Avg'!G146</f>
        <v>5.1647580000000017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4.9671000000000003</v>
      </c>
      <c r="C147" s="2">
        <f>RSI!I147</f>
        <v>47.813509597558941</v>
      </c>
      <c r="D147" s="2">
        <f>MACD!E147</f>
        <v>2.8178371193163798E-2</v>
      </c>
      <c r="E147" s="2">
        <f>MACD!F147</f>
        <v>0.10060275942624985</v>
      </c>
      <c r="F147" s="2">
        <f>'Moving Avg'!D147</f>
        <v>4.9314999999999998</v>
      </c>
      <c r="G147" s="2">
        <f>'Moving Avg'!F147</f>
        <v>4.96875</v>
      </c>
      <c r="H147" s="2">
        <f>'Moving Avg'!G147</f>
        <v>5.1602840000000025</v>
      </c>
      <c r="I147" s="2">
        <f>'Moving Avg'!H147</f>
        <v>0</v>
      </c>
      <c r="J147" s="6" t="str">
        <f>OBV!F147</f>
        <v>BULLISH</v>
      </c>
      <c r="K147" s="6" t="str">
        <f>OBV!G147</f>
        <v>NEUTRAL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4.8734000000000002</v>
      </c>
      <c r="C148" s="2">
        <f>RSI!I148</f>
        <v>43.631095848647576</v>
      </c>
      <c r="D148" s="2">
        <f>MACD!E148</f>
        <v>1.4714702931078349E-2</v>
      </c>
      <c r="E148" s="2">
        <f>MACD!F148</f>
        <v>8.3425148127215548E-2</v>
      </c>
      <c r="F148" s="2">
        <f>'Moving Avg'!D148</f>
        <v>4.9137000000000004</v>
      </c>
      <c r="G148" s="2">
        <f>'Moving Avg'!F148</f>
        <v>4.9500049999999991</v>
      </c>
      <c r="H148" s="2">
        <f>'Moving Avg'!G148</f>
        <v>5.1523980000000007</v>
      </c>
      <c r="I148" s="2">
        <f>'Moving Avg'!H148</f>
        <v>0</v>
      </c>
      <c r="J148" s="6" t="str">
        <f>OBV!F148</f>
        <v>BULLISH</v>
      </c>
      <c r="K148" s="6" t="str">
        <f>OBV!G148</f>
        <v>NEUTRAL</v>
      </c>
      <c r="L148" s="6" t="str">
        <f>OBV!H148</f>
        <v>BULLISH DIVERGENCE</v>
      </c>
    </row>
    <row r="149" spans="1:12" ht="13.5" x14ac:dyDescent="0.25">
      <c r="A149" s="3">
        <f>RSI!A149</f>
        <v>42220</v>
      </c>
      <c r="B149" s="2">
        <f>RSI!B149</f>
        <v>4.9577</v>
      </c>
      <c r="C149" s="2">
        <f>RSI!I149</f>
        <v>48.035206703086658</v>
      </c>
      <c r="D149" s="2">
        <f>MACD!E149</f>
        <v>-2.0155290185154939E-2</v>
      </c>
      <c r="E149" s="2">
        <f>MACD!F149</f>
        <v>6.2709060464741451E-2</v>
      </c>
      <c r="F149" s="2">
        <f>'Moving Avg'!D149</f>
        <v>4.9221200000000005</v>
      </c>
      <c r="G149" s="2">
        <f>'Moving Avg'!F149</f>
        <v>4.9373500000000003</v>
      </c>
      <c r="H149" s="2">
        <f>'Moving Avg'!G149</f>
        <v>5.1443540000000016</v>
      </c>
      <c r="I149" s="2">
        <f>'Moving Avg'!H149</f>
        <v>0</v>
      </c>
      <c r="J149" s="6" t="str">
        <f>OBV!F149</f>
        <v>BULLISH</v>
      </c>
      <c r="K149" s="6" t="str">
        <f>OBV!G149</f>
        <v>NEUTRAL</v>
      </c>
      <c r="L149" s="6" t="str">
        <f>OBV!H149</f>
        <v>CONFIRMED BULLISH</v>
      </c>
    </row>
    <row r="150" spans="1:12" ht="13.5" x14ac:dyDescent="0.25">
      <c r="A150" s="3">
        <f>RSI!A150</f>
        <v>42221</v>
      </c>
      <c r="B150" s="2">
        <f>RSI!B150</f>
        <v>5.0327000000000002</v>
      </c>
      <c r="C150" s="2">
        <f>RSI!I150</f>
        <v>51.65426197957499</v>
      </c>
      <c r="D150" s="2">
        <f>MACD!E150</f>
        <v>-5.282089402054968E-2</v>
      </c>
      <c r="E150" s="2">
        <f>MACD!F150</f>
        <v>3.9603069567683225E-2</v>
      </c>
      <c r="F150" s="2">
        <f>'Moving Avg'!D150</f>
        <v>4.9455399999999994</v>
      </c>
      <c r="G150" s="2">
        <f>'Moving Avg'!F150</f>
        <v>4.9268050000000008</v>
      </c>
      <c r="H150" s="2">
        <f>'Moving Avg'!G150</f>
        <v>5.1388080000000009</v>
      </c>
      <c r="I150" s="2">
        <f>'Moving Avg'!H150</f>
        <v>0</v>
      </c>
      <c r="J150" s="6" t="str">
        <f>OBV!F150</f>
        <v>BULLISH</v>
      </c>
      <c r="K150" s="6" t="str">
        <f>OBV!G150</f>
        <v>NEUTRAL</v>
      </c>
      <c r="L150" s="6" t="str">
        <f>OBV!H150</f>
        <v>CONFIRMED BULLISH</v>
      </c>
    </row>
    <row r="151" spans="1:12" ht="13.5" x14ac:dyDescent="0.25">
      <c r="A151" s="3">
        <f>RSI!A151</f>
        <v>42222</v>
      </c>
      <c r="B151" s="2">
        <f>RSI!B151</f>
        <v>5.1733000000000002</v>
      </c>
      <c r="C151" s="2">
        <f>RSI!I151</f>
        <v>57.613879899648325</v>
      </c>
      <c r="D151" s="2">
        <f>MACD!E151</f>
        <v>-6.587889253522583E-2</v>
      </c>
      <c r="E151" s="2">
        <f>MACD!F151</f>
        <v>1.8506677147101414E-2</v>
      </c>
      <c r="F151" s="2">
        <f>'Moving Avg'!D151</f>
        <v>5.0008400000000002</v>
      </c>
      <c r="G151" s="2">
        <f>'Moving Avg'!F151</f>
        <v>4.9277449999999998</v>
      </c>
      <c r="H151" s="2">
        <f>'Moving Avg'!G151</f>
        <v>5.1354600000000019</v>
      </c>
      <c r="I151" s="2">
        <f>'Moving Avg'!H151</f>
        <v>0</v>
      </c>
      <c r="J151" s="6" t="str">
        <f>OBV!F151</f>
        <v>BULLISH</v>
      </c>
      <c r="K151" s="6" t="str">
        <f>OBV!G151</f>
        <v>NEUTRAL</v>
      </c>
      <c r="L151" s="6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5.1733000000000002</v>
      </c>
      <c r="C152" s="2">
        <f>RSI!I152</f>
        <v>57.613879899648325</v>
      </c>
      <c r="D152" s="2">
        <f>MACD!E152</f>
        <v>-8.1590670373957508E-2</v>
      </c>
      <c r="E152" s="2">
        <f>MACD!F152</f>
        <v>-1.5127923571103697E-3</v>
      </c>
      <c r="F152" s="2">
        <f>'Moving Avg'!D152</f>
        <v>5.0420800000000003</v>
      </c>
      <c r="G152" s="2">
        <f>'Moving Avg'!F152</f>
        <v>4.9357100000000003</v>
      </c>
      <c r="H152" s="2">
        <f>'Moving Avg'!G152</f>
        <v>5.1308820000000015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5.2435999999999998</v>
      </c>
      <c r="C153" s="2">
        <f>RSI!I153</f>
        <v>60.441611501631364</v>
      </c>
      <c r="D153" s="2">
        <f>MACD!E153</f>
        <v>-9.4570089815996461E-2</v>
      </c>
      <c r="E153" s="2">
        <f>MACD!F153</f>
        <v>-2.0124251848887588E-2</v>
      </c>
      <c r="F153" s="2">
        <f>'Moving Avg'!D153</f>
        <v>5.1161200000000004</v>
      </c>
      <c r="G153" s="2">
        <f>'Moving Avg'!F153</f>
        <v>4.94719</v>
      </c>
      <c r="H153" s="2">
        <f>'Moving Avg'!G153</f>
        <v>5.1273240000000024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5.2013999999999996</v>
      </c>
      <c r="C154" s="2">
        <f>RSI!I154</f>
        <v>57.942676926714469</v>
      </c>
      <c r="D154" s="2">
        <f>MACD!E154</f>
        <v>-0.11094006128977618</v>
      </c>
      <c r="E154" s="2">
        <f>MACD!F154</f>
        <v>-3.8287413737065304E-2</v>
      </c>
      <c r="F154" s="2">
        <f>'Moving Avg'!D154</f>
        <v>5.16486</v>
      </c>
      <c r="G154" s="2">
        <f>'Moving Avg'!F154</f>
        <v>4.9607799999999997</v>
      </c>
      <c r="H154" s="2">
        <f>'Moving Avg'!G154</f>
        <v>5.1249980000000006</v>
      </c>
      <c r="I154" s="2">
        <f>'Moving Avg'!H154</f>
        <v>0</v>
      </c>
      <c r="J154" s="6" t="str">
        <f>OBV!F154</f>
        <v>BULLISH</v>
      </c>
      <c r="K154" s="6" t="str">
        <f>OBV!G154</f>
        <v>NEUTRAL</v>
      </c>
      <c r="L154" s="6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5.2013999999999996</v>
      </c>
      <c r="C155" s="2">
        <f>RSI!I155</f>
        <v>57.942676926714462</v>
      </c>
      <c r="D155" s="2">
        <f>MACD!E155</f>
        <v>-0.12575824336992003</v>
      </c>
      <c r="E155" s="2">
        <f>MACD!F155</f>
        <v>-5.5781579663636255E-2</v>
      </c>
      <c r="F155" s="2">
        <f>'Moving Avg'!D155</f>
        <v>5.1985999999999999</v>
      </c>
      <c r="G155" s="2">
        <f>'Moving Avg'!F155</f>
        <v>4.9753050000000005</v>
      </c>
      <c r="H155" s="2">
        <f>'Moving Avg'!G155</f>
        <v>5.1228260000000008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5.1216999999999997</v>
      </c>
      <c r="C156" s="2">
        <f>RSI!I156</f>
        <v>53.13114610284596</v>
      </c>
      <c r="D156" s="2">
        <f>MACD!E156</f>
        <v>-0.13618037185584519</v>
      </c>
      <c r="E156" s="2">
        <f>MACD!F156</f>
        <v>-7.1861338102078037E-2</v>
      </c>
      <c r="F156" s="2">
        <f>'Moving Avg'!D156</f>
        <v>5.1882799999999998</v>
      </c>
      <c r="G156" s="2">
        <f>'Moving Avg'!F156</f>
        <v>4.9877200000000004</v>
      </c>
      <c r="H156" s="2">
        <f>'Moving Avg'!G156</f>
        <v>5.1183680000000011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</row>
    <row r="157" spans="1:12" ht="13.5" x14ac:dyDescent="0.25">
      <c r="A157" s="3">
        <f>RSI!A157</f>
        <v>42233</v>
      </c>
      <c r="B157" s="2">
        <f>RSI!B157</f>
        <v>5.1216999999999997</v>
      </c>
      <c r="C157" s="2">
        <f>RSI!I157</f>
        <v>53.13114610284596</v>
      </c>
      <c r="D157" s="2">
        <f>MACD!E157</f>
        <v>-0.13454152241483719</v>
      </c>
      <c r="E157" s="2">
        <f>MACD!F157</f>
        <v>-8.4397374964629873E-2</v>
      </c>
      <c r="F157" s="2">
        <f>'Moving Avg'!D157</f>
        <v>5.1779600000000006</v>
      </c>
      <c r="G157" s="2">
        <f>'Moving Avg'!F157</f>
        <v>5.0024800000000011</v>
      </c>
      <c r="H157" s="2">
        <f>'Moving Avg'!G157</f>
        <v>5.1142960000000013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BULLISH DIVERGENCE</v>
      </c>
    </row>
    <row r="158" spans="1:12" ht="13.5" x14ac:dyDescent="0.25">
      <c r="A158" s="3">
        <f>RSI!A158</f>
        <v>42234</v>
      </c>
      <c r="B158" s="2">
        <f>RSI!B158</f>
        <v>5.1779999999999999</v>
      </c>
      <c r="C158" s="2">
        <f>RSI!I158</f>
        <v>56.116561745571353</v>
      </c>
      <c r="D158" s="2">
        <f>MACD!E158</f>
        <v>-0.15207186518994664</v>
      </c>
      <c r="E158" s="2">
        <f>MACD!F158</f>
        <v>-9.7932273009693233E-2</v>
      </c>
      <c r="F158" s="2">
        <f>'Moving Avg'!D158</f>
        <v>5.1648399999999999</v>
      </c>
      <c r="G158" s="2">
        <f>'Moving Avg'!F158</f>
        <v>5.0172450000000008</v>
      </c>
      <c r="H158" s="2">
        <f>'Moving Avg'!G158</f>
        <v>5.1127340000000006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BULLISH DIVERGENCE</v>
      </c>
    </row>
    <row r="159" spans="1:12" ht="13.5" x14ac:dyDescent="0.25">
      <c r="A159" s="3">
        <f>RSI!A159</f>
        <v>42235</v>
      </c>
      <c r="B159" s="2">
        <f>RSI!B159</f>
        <v>5.1311</v>
      </c>
      <c r="C159" s="2">
        <f>RSI!I159</f>
        <v>53.083183537965219</v>
      </c>
      <c r="D159" s="2">
        <f>MACD!E159</f>
        <v>-0.15110137174947802</v>
      </c>
      <c r="E159" s="2">
        <f>MACD!F159</f>
        <v>-0.1085660927576502</v>
      </c>
      <c r="F159" s="2">
        <f>'Moving Avg'!D159</f>
        <v>5.1507800000000001</v>
      </c>
      <c r="G159" s="2">
        <f>'Moving Avg'!F159</f>
        <v>5.0355200000000009</v>
      </c>
      <c r="H159" s="2">
        <f>'Moving Avg'!G159</f>
        <v>5.1092340000000016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BULLISH DIVERGENCE</v>
      </c>
    </row>
    <row r="160" spans="1:12" ht="13.5" x14ac:dyDescent="0.25">
      <c r="A160" s="3">
        <f>RSI!A160</f>
        <v>42236</v>
      </c>
      <c r="B160" s="2">
        <f>RSI!B160</f>
        <v>5.1544999999999996</v>
      </c>
      <c r="C160" s="2">
        <f>RSI!I160</f>
        <v>54.407395802100893</v>
      </c>
      <c r="D160" s="2">
        <f>MACD!E160</f>
        <v>-0.14079000085737814</v>
      </c>
      <c r="E160" s="2">
        <f>MACD!F160</f>
        <v>-0.11501087437759579</v>
      </c>
      <c r="F160" s="2">
        <f>'Moving Avg'!D160</f>
        <v>5.1413999999999991</v>
      </c>
      <c r="G160" s="2">
        <f>'Moving Avg'!F160</f>
        <v>5.0542600000000002</v>
      </c>
      <c r="H160" s="2">
        <f>'Moving Avg'!G160</f>
        <v>5.1073560000000011</v>
      </c>
      <c r="I160" s="2">
        <f>'Moving Avg'!H160</f>
        <v>0</v>
      </c>
      <c r="J160" s="6" t="str">
        <f>OBV!F160</f>
        <v>BULLISH</v>
      </c>
      <c r="K160" s="6" t="str">
        <f>OBV!G160</f>
        <v>NEUTRAL</v>
      </c>
      <c r="L160" s="6" t="str">
        <f>OBV!H160</f>
        <v>BULLISH DIVERGENCE</v>
      </c>
    </row>
    <row r="161" spans="1:12" ht="13.5" x14ac:dyDescent="0.25">
      <c r="A161" s="3">
        <f>RSI!A161</f>
        <v>42237</v>
      </c>
      <c r="B161" s="2">
        <f>RSI!B161</f>
        <v>5.1311</v>
      </c>
      <c r="C161" s="2">
        <f>RSI!I161</f>
        <v>52.802423256815928</v>
      </c>
      <c r="D161" s="2">
        <f>MACD!E161</f>
        <v>-0.10913077863869702</v>
      </c>
      <c r="E161" s="2">
        <f>MACD!F161</f>
        <v>-0.11383485522981604</v>
      </c>
      <c r="F161" s="2">
        <f>'Moving Avg'!D161</f>
        <v>5.1432799999999999</v>
      </c>
      <c r="G161" s="2">
        <f>'Moving Avg'!F161</f>
        <v>5.0636299999999999</v>
      </c>
      <c r="H161" s="2">
        <f>'Moving Avg'!G161</f>
        <v>5.106008000000001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CONFIRMED BULLISH</v>
      </c>
    </row>
    <row r="162" spans="1:12" ht="13.5" x14ac:dyDescent="0.25">
      <c r="A162" s="3">
        <f>RSI!A162</f>
        <v>42240</v>
      </c>
      <c r="B162" s="2">
        <f>RSI!B162</f>
        <v>5.1405000000000003</v>
      </c>
      <c r="C162" s="2">
        <f>RSI!I162</f>
        <v>53.39715183512476</v>
      </c>
      <c r="D162" s="2">
        <f>MACD!E162</f>
        <v>-8.3298273725045391E-2</v>
      </c>
      <c r="E162" s="2">
        <f>MACD!F162</f>
        <v>-0.10772753892886192</v>
      </c>
      <c r="F162" s="2">
        <f>'Moving Avg'!D162</f>
        <v>5.1470399999999996</v>
      </c>
      <c r="G162" s="2">
        <f>'Moving Avg'!F162</f>
        <v>5.0746450000000003</v>
      </c>
      <c r="H162" s="2">
        <f>'Moving Avg'!G162</f>
        <v>5.1020040000000009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5.0608000000000004</v>
      </c>
      <c r="C163" s="2">
        <f>RSI!I163</f>
        <v>47.887360431444669</v>
      </c>
      <c r="D163" s="2">
        <f>MACD!E163</f>
        <v>-4.5016986129162717E-2</v>
      </c>
      <c r="E163" s="2">
        <f>MACD!F163</f>
        <v>-9.5185428368922076E-2</v>
      </c>
      <c r="F163" s="2">
        <f>'Moving Avg'!D163</f>
        <v>5.1235999999999997</v>
      </c>
      <c r="G163" s="2">
        <f>'Moving Avg'!F163</f>
        <v>5.0795650000000006</v>
      </c>
      <c r="H163" s="2">
        <f>'Moving Avg'!G163</f>
        <v>5.0964060000000009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BULLISH DIVERGENCE</v>
      </c>
    </row>
    <row r="164" spans="1:12" ht="13.5" x14ac:dyDescent="0.25">
      <c r="A164" s="3">
        <f>RSI!A164</f>
        <v>42242</v>
      </c>
      <c r="B164" s="2">
        <f>RSI!B164</f>
        <v>5.0608000000000004</v>
      </c>
      <c r="C164" s="2">
        <f>RSI!I164</f>
        <v>47.887360431444669</v>
      </c>
      <c r="D164" s="2">
        <f>MACD!E164</f>
        <v>-1.8920627059692663E-2</v>
      </c>
      <c r="E164" s="2">
        <f>MACD!F164</f>
        <v>-7.9932468107076202E-2</v>
      </c>
      <c r="F164" s="2">
        <f>'Moving Avg'!D164</f>
        <v>5.10954</v>
      </c>
      <c r="G164" s="2">
        <f>'Moving Avg'!F164</f>
        <v>5.0868250000000002</v>
      </c>
      <c r="H164" s="2">
        <f>'Moving Avg'!G164</f>
        <v>5.0904240000000014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BULLISH DIVERGENCE</v>
      </c>
    </row>
    <row r="165" spans="1:12" ht="13.5" x14ac:dyDescent="0.25">
      <c r="A165" s="3">
        <f>RSI!A165</f>
        <v>42243</v>
      </c>
      <c r="B165" s="2">
        <f>RSI!B165</f>
        <v>5.0140000000000002</v>
      </c>
      <c r="C165" s="2">
        <f>RSI!I165</f>
        <v>44.743224985894102</v>
      </c>
      <c r="D165" s="2">
        <f>MACD!E165</f>
        <v>6.809803858664587E-3</v>
      </c>
      <c r="E165" s="2">
        <f>MACD!F165</f>
        <v>-6.2584013713928036E-2</v>
      </c>
      <c r="F165" s="2">
        <f>'Moving Avg'!D165</f>
        <v>5.0814399999999997</v>
      </c>
      <c r="G165" s="2">
        <f>'Moving Avg'!F165</f>
        <v>5.0917450000000004</v>
      </c>
      <c r="H165" s="2">
        <f>'Moving Avg'!G165</f>
        <v>5.0867560000000012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4.9999000000000002</v>
      </c>
      <c r="C166" s="2">
        <f>RSI!I166</f>
        <v>43.809947007754239</v>
      </c>
      <c r="D166" s="2">
        <f>MACD!E166</f>
        <v>1.7809887297734583E-2</v>
      </c>
      <c r="E166" s="2">
        <f>MACD!F166</f>
        <v>-4.6505233511595516E-2</v>
      </c>
      <c r="F166" s="2">
        <f>'Moving Avg'!D166</f>
        <v>5.0552000000000001</v>
      </c>
      <c r="G166" s="2">
        <f>'Moving Avg'!F166</f>
        <v>5.0968999999999998</v>
      </c>
      <c r="H166" s="2">
        <f>'Moving Avg'!G166</f>
        <v>5.0814000000000012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5.0608000000000004</v>
      </c>
      <c r="C167" s="2">
        <f>RSI!I167</f>
        <v>48.779427875396571</v>
      </c>
      <c r="D167" s="2">
        <f>MACD!E167</f>
        <v>2.3102147686775432E-2</v>
      </c>
      <c r="E167" s="2">
        <f>MACD!F167</f>
        <v>-3.2583757271921331E-2</v>
      </c>
      <c r="F167" s="2">
        <f>'Moving Avg'!D167</f>
        <v>5.0392600000000005</v>
      </c>
      <c r="G167" s="2">
        <f>'Moving Avg'!F167</f>
        <v>5.1015849999999991</v>
      </c>
      <c r="H167" s="2">
        <f>'Moving Avg'!G167</f>
        <v>5.0776520000000014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4.9202000000000004</v>
      </c>
      <c r="C168" s="2">
        <f>RSI!I168</f>
        <v>39.986762658377693</v>
      </c>
      <c r="D168" s="2">
        <f>MACD!E168</f>
        <v>4.6755603573496174E-2</v>
      </c>
      <c r="E168" s="2">
        <f>MACD!F168</f>
        <v>-1.6715885102837832E-2</v>
      </c>
      <c r="F168" s="2">
        <f>'Moving Avg'!D168</f>
        <v>5.0111400000000001</v>
      </c>
      <c r="G168" s="2">
        <f>'Moving Avg'!F168</f>
        <v>5.1039249999999994</v>
      </c>
      <c r="H168" s="2">
        <f>'Moving Avg'!G168</f>
        <v>5.0710920000000019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4.8734000000000002</v>
      </c>
      <c r="C169" s="2">
        <f>RSI!I169</f>
        <v>37.559856543340096</v>
      </c>
      <c r="D169" s="2">
        <f>MACD!E169</f>
        <v>6.3943859854276752E-2</v>
      </c>
      <c r="E169" s="2">
        <f>MACD!F169</f>
        <v>-5.8393611141491393E-4</v>
      </c>
      <c r="F169" s="2">
        <f>'Moving Avg'!D169</f>
        <v>4.9736600000000006</v>
      </c>
      <c r="G169" s="2">
        <f>'Moving Avg'!F169</f>
        <v>5.09971</v>
      </c>
      <c r="H169" s="2">
        <f>'Moving Avg'!G169</f>
        <v>5.0635960000000013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4.9623999999999997</v>
      </c>
      <c r="C170" s="2">
        <f>RSI!I170</f>
        <v>44.463015347557118</v>
      </c>
      <c r="D170" s="2">
        <f>MACD!E170</f>
        <v>7.6625896998999465E-2</v>
      </c>
      <c r="E170" s="2">
        <f>MACD!F170</f>
        <v>1.4858030510667962E-2</v>
      </c>
      <c r="F170" s="2">
        <f>'Moving Avg'!D170</f>
        <v>4.9633400000000005</v>
      </c>
      <c r="G170" s="2">
        <f>'Moving Avg'!F170</f>
        <v>5.0961949999999998</v>
      </c>
      <c r="H170" s="2">
        <f>'Moving Avg'!G170</f>
        <v>5.0754400000000013</v>
      </c>
      <c r="I170" s="2">
        <f>'Moving Avg'!H170</f>
        <v>0</v>
      </c>
      <c r="J170" s="6" t="str">
        <f>OBV!F170</f>
        <v>BEARISH</v>
      </c>
      <c r="K170" s="6" t="str">
        <f>OBV!G170</f>
        <v>NEUTRAL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4.8170999999999999</v>
      </c>
      <c r="C171" s="2">
        <f>RSI!I171</f>
        <v>37.226960618259596</v>
      </c>
      <c r="D171" s="2">
        <f>MACD!E171</f>
        <v>9.5040873143736881E-2</v>
      </c>
      <c r="E171" s="2">
        <f>MACD!F171</f>
        <v>3.0894599037281749E-2</v>
      </c>
      <c r="F171" s="2">
        <f>'Moving Avg'!D171</f>
        <v>4.9267799999999999</v>
      </c>
      <c r="G171" s="2">
        <f>'Moving Avg'!F171</f>
        <v>5.078384999999999</v>
      </c>
      <c r="H171" s="2">
        <f>'Moving Avg'!G171</f>
        <v>5.0605380000000011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4.9202000000000004</v>
      </c>
      <c r="C172" s="2">
        <f>RSI!I172</f>
        <v>44.169981012677695</v>
      </c>
      <c r="D172" s="2">
        <f>MACD!E172</f>
        <v>0.10577293852045422</v>
      </c>
      <c r="E172" s="2">
        <f>MACD!F172</f>
        <v>4.5870266933916243E-2</v>
      </c>
      <c r="F172" s="2">
        <f>'Moving Avg'!D172</f>
        <v>4.8986600000000005</v>
      </c>
      <c r="G172" s="2">
        <f>'Moving Avg'!F172</f>
        <v>5.0657299999999994</v>
      </c>
      <c r="H172" s="2">
        <f>'Moving Avg'!G172</f>
        <v>5.0504160000000011</v>
      </c>
      <c r="I172" s="2">
        <f>'Moving Avg'!H172</f>
        <v>0</v>
      </c>
      <c r="J172" s="6" t="str">
        <f>OBV!F172</f>
        <v>BULLISH</v>
      </c>
      <c r="K172" s="6" t="str">
        <f>OBV!G172</f>
        <v>STRONG</v>
      </c>
      <c r="L172" s="6" t="str">
        <f>OBV!H172</f>
        <v>BULLISH DIVERGENCE</v>
      </c>
    </row>
    <row r="173" spans="1:12" ht="13.5" x14ac:dyDescent="0.25">
      <c r="A173" s="3">
        <f>RSI!A173</f>
        <v>42255</v>
      </c>
      <c r="B173" s="2">
        <f>RSI!B173</f>
        <v>4.9202000000000004</v>
      </c>
      <c r="C173" s="2">
        <f>RSI!I173</f>
        <v>44.169981012677695</v>
      </c>
      <c r="D173" s="2">
        <f>MACD!E173</f>
        <v>0.10322486508602502</v>
      </c>
      <c r="E173" s="2">
        <f>MACD!F173</f>
        <v>5.7341186564338002E-2</v>
      </c>
      <c r="F173" s="2">
        <f>'Moving Avg'!D173</f>
        <v>4.8986600000000005</v>
      </c>
      <c r="G173" s="2">
        <f>'Moving Avg'!F173</f>
        <v>5.0495599999999996</v>
      </c>
      <c r="H173" s="2">
        <f>'Moving Avg'!G173</f>
        <v>5.0423560000000007</v>
      </c>
      <c r="I173" s="2">
        <f>'Moving Avg'!H173</f>
        <v>0</v>
      </c>
      <c r="J173" s="6" t="str">
        <f>OBV!F173</f>
        <v>BULLISH</v>
      </c>
      <c r="K173" s="6" t="str">
        <f>OBV!G173</f>
        <v>STRONG</v>
      </c>
      <c r="L173" s="6" t="str">
        <f>OBV!H173</f>
        <v>NEUTRAL</v>
      </c>
    </row>
    <row r="174" spans="1:12" ht="13.5" x14ac:dyDescent="0.25">
      <c r="A174" s="3">
        <f>RSI!A174</f>
        <v>42256</v>
      </c>
      <c r="B174" s="2">
        <f>RSI!B174</f>
        <v>4.8780999999999999</v>
      </c>
      <c r="C174" s="2">
        <f>RSI!I174</f>
        <v>41.971500709298205</v>
      </c>
      <c r="D174" s="2">
        <f>MACD!E174</f>
        <v>0.10477295723755731</v>
      </c>
      <c r="E174" s="2">
        <f>MACD!F174</f>
        <v>6.6827540698981863E-2</v>
      </c>
      <c r="F174" s="2">
        <f>'Moving Avg'!D174</f>
        <v>4.8996000000000004</v>
      </c>
      <c r="G174" s="2">
        <f>'Moving Avg'!F174</f>
        <v>5.0333950000000005</v>
      </c>
      <c r="H174" s="2">
        <f>'Moving Avg'!G174</f>
        <v>5.0354220000000005</v>
      </c>
      <c r="I174" s="2">
        <f>'Moving Avg'!H174</f>
        <v>0</v>
      </c>
      <c r="J174" s="6" t="str">
        <f>OBV!F174</f>
        <v>BULLISH</v>
      </c>
      <c r="K174" s="6" t="str">
        <f>OBV!G174</f>
        <v>STRONG</v>
      </c>
      <c r="L174" s="6" t="str">
        <f>OBV!H174</f>
        <v>CONFIRMED BULLISH</v>
      </c>
    </row>
    <row r="175" spans="1:12" ht="13.5" x14ac:dyDescent="0.25">
      <c r="A175" s="3">
        <f>RSI!A175</f>
        <v>42257</v>
      </c>
      <c r="B175" s="2">
        <f>RSI!B175</f>
        <v>4.8030999999999997</v>
      </c>
      <c r="C175" s="2">
        <f>RSI!I175</f>
        <v>38.312982825365786</v>
      </c>
      <c r="D175" s="2">
        <f>MACD!E175</f>
        <v>0.10522946297180624</v>
      </c>
      <c r="E175" s="2">
        <f>MACD!F175</f>
        <v>7.4507925153546747E-2</v>
      </c>
      <c r="F175" s="2">
        <f>'Moving Avg'!D175</f>
        <v>4.8677400000000004</v>
      </c>
      <c r="G175" s="2">
        <f>'Moving Avg'!F175</f>
        <v>5.0134799999999995</v>
      </c>
      <c r="H175" s="2">
        <f>'Moving Avg'!G175</f>
        <v>5.023708000000001</v>
      </c>
      <c r="I175" s="2">
        <f>'Moving Avg'!H175</f>
        <v>0</v>
      </c>
      <c r="J175" s="6" t="str">
        <f>OBV!F175</f>
        <v>BULLISH</v>
      </c>
      <c r="K175" s="6" t="str">
        <f>OBV!G175</f>
        <v>STRONG</v>
      </c>
      <c r="L175" s="6" t="str">
        <f>OBV!H175</f>
        <v>BULLISH DIVERGENCE</v>
      </c>
    </row>
    <row r="176" spans="1:12" ht="13.5" x14ac:dyDescent="0.25">
      <c r="A176" s="3">
        <f>RSI!A176</f>
        <v>42258</v>
      </c>
      <c r="B176" s="2">
        <f>RSI!B176</f>
        <v>4.7374999999999998</v>
      </c>
      <c r="C176" s="2">
        <f>RSI!I176</f>
        <v>35.405923649584324</v>
      </c>
      <c r="D176" s="2">
        <f>MACD!E176</f>
        <v>0.10948137529383217</v>
      </c>
      <c r="E176" s="2">
        <f>MACD!F176</f>
        <v>8.1502615181603844E-2</v>
      </c>
      <c r="F176" s="2">
        <f>'Moving Avg'!D176</f>
        <v>4.85182</v>
      </c>
      <c r="G176" s="2">
        <f>'Moving Avg'!F176</f>
        <v>4.9942699999999993</v>
      </c>
      <c r="H176" s="2">
        <f>'Moving Avg'!G176</f>
        <v>5.0116180000000012</v>
      </c>
      <c r="I176" s="2">
        <f>'Moving Avg'!H176</f>
        <v>0</v>
      </c>
      <c r="J176" s="6" t="str">
        <f>OBV!F176</f>
        <v>BULLISH</v>
      </c>
      <c r="K176" s="6" t="str">
        <f>OBV!G176</f>
        <v>STRONG</v>
      </c>
      <c r="L176" s="6" t="str">
        <f>OBV!H176</f>
        <v>BULLISH DIVERGENCE</v>
      </c>
    </row>
    <row r="177" spans="1:12" ht="13.5" x14ac:dyDescent="0.25">
      <c r="A177" s="3">
        <f>RSI!A177</f>
        <v>42261</v>
      </c>
      <c r="B177" s="2">
        <f>RSI!B177</f>
        <v>4.8686999999999996</v>
      </c>
      <c r="C177" s="2">
        <f>RSI!I177</f>
        <v>44.479454333361289</v>
      </c>
      <c r="D177" s="2">
        <f>MACD!E177</f>
        <v>0.11420602027212823</v>
      </c>
      <c r="E177" s="2">
        <f>MACD!F177</f>
        <v>8.8043296199708729E-2</v>
      </c>
      <c r="F177" s="2">
        <f>'Moving Avg'!D177</f>
        <v>4.8415200000000009</v>
      </c>
      <c r="G177" s="2">
        <f>'Moving Avg'!F177</f>
        <v>4.9816199999999995</v>
      </c>
      <c r="H177" s="2">
        <f>'Moving Avg'!G177</f>
        <v>5.0021520000000006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4.8639999999999999</v>
      </c>
      <c r="C178" s="2">
        <f>RSI!I178</f>
        <v>44.239712060883171</v>
      </c>
      <c r="D178" s="2">
        <f>MACD!E178</f>
        <v>9.7512724796182226E-2</v>
      </c>
      <c r="E178" s="2">
        <f>MACD!F178</f>
        <v>8.9937181919003434E-2</v>
      </c>
      <c r="F178" s="2">
        <f>'Moving Avg'!D178</f>
        <v>4.8302800000000001</v>
      </c>
      <c r="G178" s="2">
        <f>'Moving Avg'!F178</f>
        <v>4.9659199999999997</v>
      </c>
      <c r="H178" s="2">
        <f>'Moving Avg'!G178</f>
        <v>4.9944660000000001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4.7984</v>
      </c>
      <c r="C179" s="2">
        <f>RSI!I179</f>
        <v>40.924161737170664</v>
      </c>
      <c r="D179" s="2">
        <f>MACD!E179</f>
        <v>8.1622391021054064E-2</v>
      </c>
      <c r="E179" s="2">
        <f>MACD!F179</f>
        <v>8.8274223739413571E-2</v>
      </c>
      <c r="F179" s="2">
        <f>'Moving Avg'!D179</f>
        <v>4.8143399999999996</v>
      </c>
      <c r="G179" s="2">
        <f>'Moving Avg'!F179</f>
        <v>4.9492849999999997</v>
      </c>
      <c r="H179" s="2">
        <f>'Moving Avg'!G179</f>
        <v>4.9862180000000009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4.8078000000000003</v>
      </c>
      <c r="C180" s="2">
        <f>RSI!I180</f>
        <v>41.599572621898012</v>
      </c>
      <c r="D180" s="2">
        <f>MACD!E180</f>
        <v>8.2093241869359623E-2</v>
      </c>
      <c r="E180" s="2">
        <f>MACD!F180</f>
        <v>8.7038027365402781E-2</v>
      </c>
      <c r="F180" s="2">
        <f>'Moving Avg'!D180</f>
        <v>4.8152799999999996</v>
      </c>
      <c r="G180" s="2">
        <f>'Moving Avg'!F180</f>
        <v>4.9319500000000005</v>
      </c>
      <c r="H180" s="2">
        <f>'Moving Avg'!G180</f>
        <v>4.9775020000000003</v>
      </c>
      <c r="I180" s="2">
        <f>'Moving Avg'!H180</f>
        <v>0</v>
      </c>
      <c r="J180" s="6" t="str">
        <f>OBV!F180</f>
        <v>BULLISH</v>
      </c>
      <c r="K180" s="6" t="str">
        <f>OBV!G180</f>
        <v>NEUTRAL</v>
      </c>
      <c r="L180" s="6" t="str">
        <f>OBV!H180</f>
        <v>CONFIRMED BULLISH</v>
      </c>
    </row>
    <row r="181" spans="1:12" ht="13.5" x14ac:dyDescent="0.25">
      <c r="A181" s="3">
        <f>RSI!A181</f>
        <v>42265</v>
      </c>
      <c r="B181" s="2">
        <f>RSI!B181</f>
        <v>4.8030999999999997</v>
      </c>
      <c r="C181" s="2">
        <f>RSI!I181</f>
        <v>41.345044184902441</v>
      </c>
      <c r="D181" s="2">
        <f>MACD!E181</f>
        <v>6.1282731942884361E-2</v>
      </c>
      <c r="E181" s="2">
        <f>MACD!F181</f>
        <v>8.18869682808991E-2</v>
      </c>
      <c r="F181" s="2">
        <f>'Moving Avg'!D181</f>
        <v>4.8284000000000002</v>
      </c>
      <c r="G181" s="2">
        <f>'Moving Avg'!F181</f>
        <v>4.9155500000000005</v>
      </c>
      <c r="H181" s="2">
        <f>'Moving Avg'!G181</f>
        <v>4.9704740000000012</v>
      </c>
      <c r="I181" s="2">
        <f>'Moving Avg'!H181</f>
        <v>0</v>
      </c>
      <c r="J181" s="6" t="str">
        <f>OBV!F181</f>
        <v>BULLISH</v>
      </c>
      <c r="K181" s="6" t="str">
        <f>OBV!G181</f>
        <v>NEUTRAL</v>
      </c>
      <c r="L181" s="6" t="str">
        <f>OBV!H181</f>
        <v>CONFIRMED BULLISH</v>
      </c>
    </row>
    <row r="182" spans="1:12" ht="13.5" x14ac:dyDescent="0.25">
      <c r="A182" s="3">
        <f>RSI!A182</f>
        <v>42268</v>
      </c>
      <c r="B182" s="2">
        <f>RSI!B182</f>
        <v>4.8030999999999997</v>
      </c>
      <c r="C182" s="2">
        <f>RSI!I182</f>
        <v>41.345044184902449</v>
      </c>
      <c r="D182" s="2">
        <f>MACD!E182</f>
        <v>6.0300905283190431E-2</v>
      </c>
      <c r="E182" s="2">
        <f>MACD!F182</f>
        <v>7.7569755681357364E-2</v>
      </c>
      <c r="F182" s="2">
        <f>'Moving Avg'!D182</f>
        <v>4.8152799999999996</v>
      </c>
      <c r="G182" s="2">
        <f>'Moving Avg'!F182</f>
        <v>4.8986800000000006</v>
      </c>
      <c r="H182" s="2">
        <f>'Moving Avg'!G182</f>
        <v>4.9662560000000004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BULLISH DIVERGENCE</v>
      </c>
    </row>
    <row r="183" spans="1:12" ht="13.5" x14ac:dyDescent="0.25">
      <c r="A183" s="3">
        <f>RSI!A183</f>
        <v>42269</v>
      </c>
      <c r="B183" s="2">
        <f>RSI!B183</f>
        <v>4.7797000000000001</v>
      </c>
      <c r="C183" s="2">
        <f>RSI!I183</f>
        <v>39.934197665110638</v>
      </c>
      <c r="D183" s="2">
        <f>MACD!E183</f>
        <v>6.1912284335758017E-2</v>
      </c>
      <c r="E183" s="2">
        <f>MACD!F183</f>
        <v>7.44382614122375E-2</v>
      </c>
      <c r="F183" s="2">
        <f>'Moving Avg'!D183</f>
        <v>4.7984200000000001</v>
      </c>
      <c r="G183" s="2">
        <f>'Moving Avg'!F183</f>
        <v>4.8846250000000015</v>
      </c>
      <c r="H183" s="2">
        <f>'Moving Avg'!G183</f>
        <v>4.96157</v>
      </c>
      <c r="I183" s="2">
        <f>'Moving Avg'!H183</f>
        <v>0</v>
      </c>
      <c r="J183" s="6" t="str">
        <f>OBV!F183</f>
        <v>BULLISH</v>
      </c>
      <c r="K183" s="6" t="str">
        <f>OBV!G183</f>
        <v>NEUTRAL</v>
      </c>
      <c r="L183" s="6" t="str">
        <f>OBV!H183</f>
        <v>BULLISH DIVERGENCE</v>
      </c>
    </row>
    <row r="184" spans="1:12" ht="13.5" x14ac:dyDescent="0.25">
      <c r="A184" s="3">
        <f>RSI!A184</f>
        <v>42270</v>
      </c>
      <c r="B184" s="2">
        <f>RSI!B184</f>
        <v>4.7797000000000001</v>
      </c>
      <c r="C184" s="2">
        <f>RSI!I184</f>
        <v>39.934197665110638</v>
      </c>
      <c r="D184" s="2">
        <f>MACD!E184</f>
        <v>5.7593424227818879E-2</v>
      </c>
      <c r="E184" s="2">
        <f>MACD!F184</f>
        <v>7.1069293975353776E-2</v>
      </c>
      <c r="F184" s="2">
        <f>'Moving Avg'!D184</f>
        <v>4.7946799999999996</v>
      </c>
      <c r="G184" s="2">
        <f>'Moving Avg'!F184</f>
        <v>4.8705700000000007</v>
      </c>
      <c r="H184" s="2">
        <f>'Moving Avg'!G184</f>
        <v>4.9585720000000002</v>
      </c>
      <c r="I184" s="2">
        <f>'Moving Avg'!H184</f>
        <v>0</v>
      </c>
      <c r="J184" s="6" t="str">
        <f>OBV!F184</f>
        <v>BULLISH</v>
      </c>
      <c r="K184" s="6" t="str">
        <f>OBV!G184</f>
        <v>NEUTRAL</v>
      </c>
      <c r="L184" s="6" t="str">
        <f>OBV!H184</f>
        <v>BULLISH DIVERGENCE</v>
      </c>
    </row>
    <row r="185" spans="1:12" ht="13.5" x14ac:dyDescent="0.25">
      <c r="A185" s="3">
        <f>RSI!A185</f>
        <v>42275</v>
      </c>
      <c r="B185" s="2">
        <f>RSI!B185</f>
        <v>4.7797000000000001</v>
      </c>
      <c r="C185" s="2">
        <f>RSI!I185</f>
        <v>39.934197665110638</v>
      </c>
      <c r="D185" s="2">
        <f>MACD!E185</f>
        <v>4.3136272585099E-2</v>
      </c>
      <c r="E185" s="2">
        <f>MACD!F185</f>
        <v>6.5482689697302823E-2</v>
      </c>
      <c r="F185" s="2">
        <f>'Moving Avg'!D185</f>
        <v>4.7890599999999992</v>
      </c>
      <c r="G185" s="2">
        <f>'Moving Avg'!F185</f>
        <v>4.8588550000000001</v>
      </c>
      <c r="H185" s="2">
        <f>'Moving Avg'!G185</f>
        <v>4.9559479999999994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4.7750000000000004</v>
      </c>
      <c r="C186" s="2">
        <f>RSI!I186</f>
        <v>39.595247829938735</v>
      </c>
      <c r="D186" s="2">
        <f>MACD!E186</f>
        <v>2.1840370043536339E-2</v>
      </c>
      <c r="E186" s="2">
        <f>MACD!F186</f>
        <v>5.6754225766549531E-2</v>
      </c>
      <c r="F186" s="2">
        <f>'Moving Avg'!D186</f>
        <v>4.7834400000000006</v>
      </c>
      <c r="G186" s="2">
        <f>'Moving Avg'!F186</f>
        <v>4.8476100000000013</v>
      </c>
      <c r="H186" s="2">
        <f>'Moving Avg'!G186</f>
        <v>4.9539799999999996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4.7797000000000001</v>
      </c>
      <c r="C187" s="2">
        <f>RSI!I187</f>
        <v>40.142382922547043</v>
      </c>
      <c r="D187" s="2">
        <f>MACD!E187</f>
        <v>2.4315769818169741E-2</v>
      </c>
      <c r="E187" s="2">
        <f>MACD!F187</f>
        <v>5.0266534576873578E-2</v>
      </c>
      <c r="F187" s="2">
        <f>'Moving Avg'!D187</f>
        <v>4.7787600000000001</v>
      </c>
      <c r="G187" s="2">
        <f>'Moving Avg'!F187</f>
        <v>4.8335550000000014</v>
      </c>
      <c r="H187" s="2">
        <f>'Moving Avg'!G187</f>
        <v>4.9530440000000002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4.7281000000000004</v>
      </c>
      <c r="C188" s="2">
        <f>RSI!I188</f>
        <v>36.259277857095036</v>
      </c>
      <c r="D188" s="2">
        <f>MACD!E188</f>
        <v>3.0091473119456147E-2</v>
      </c>
      <c r="E188" s="2">
        <f>MACD!F188</f>
        <v>4.6231522285390098E-2</v>
      </c>
      <c r="F188" s="2">
        <f>'Moving Avg'!D188</f>
        <v>4.76844</v>
      </c>
      <c r="G188" s="2">
        <f>'Moving Avg'!F188</f>
        <v>4.8239500000000008</v>
      </c>
      <c r="H188" s="2">
        <f>'Moving Avg'!G188</f>
        <v>4.9499519999999997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4.6859000000000002</v>
      </c>
      <c r="C189" s="2">
        <f>RSI!I189</f>
        <v>33.412627946880335</v>
      </c>
      <c r="D189" s="2">
        <f>MACD!E189</f>
        <v>2.8856010200298599E-2</v>
      </c>
      <c r="E189" s="2">
        <f>MACD!F189</f>
        <v>4.2756419868371802E-2</v>
      </c>
      <c r="F189" s="2">
        <f>'Moving Avg'!D189</f>
        <v>4.7496799999999997</v>
      </c>
      <c r="G189" s="2">
        <f>'Moving Avg'!F189</f>
        <v>4.8145750000000014</v>
      </c>
      <c r="H189" s="2">
        <f>'Moving Avg'!G189</f>
        <v>4.9483579999999998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4.7328000000000001</v>
      </c>
      <c r="C190" s="2">
        <f>RSI!I190</f>
        <v>39.132008033086343</v>
      </c>
      <c r="D190" s="2">
        <f>MACD!E190</f>
        <v>2.6813342554802055E-2</v>
      </c>
      <c r="E190" s="2">
        <f>MACD!F190</f>
        <v>3.956780440565786E-2</v>
      </c>
      <c r="F190" s="2">
        <f>'Moving Avg'!D190</f>
        <v>4.7403000000000004</v>
      </c>
      <c r="G190" s="2">
        <f>'Moving Avg'!F190</f>
        <v>4.8030950000000008</v>
      </c>
      <c r="H190" s="2">
        <f>'Moving Avg'!G190</f>
        <v>4.9474199999999993</v>
      </c>
      <c r="I190" s="2">
        <f>'Moving Avg'!H190</f>
        <v>0</v>
      </c>
      <c r="J190" s="6" t="str">
        <f>OBV!F190</f>
        <v>BULLISH</v>
      </c>
      <c r="K190" s="6" t="str">
        <f>OBV!G190</f>
        <v>NEUTRAL</v>
      </c>
      <c r="L190" s="6" t="str">
        <f>OBV!H190</f>
        <v>BULLISH DIVERGENCE</v>
      </c>
    </row>
    <row r="191" spans="1:12" ht="13.5" x14ac:dyDescent="0.25">
      <c r="A191" s="3">
        <f>RSI!A191</f>
        <v>42283</v>
      </c>
      <c r="B191" s="2">
        <f>RSI!B191</f>
        <v>4.5922000000000001</v>
      </c>
      <c r="C191" s="2">
        <f>RSI!I191</f>
        <v>30.63643814570689</v>
      </c>
      <c r="D191" s="2">
        <f>MACD!E191</f>
        <v>3.5453835509984266E-2</v>
      </c>
      <c r="E191" s="2">
        <f>MACD!F191</f>
        <v>3.8745010626523142E-2</v>
      </c>
      <c r="F191" s="2">
        <f>'Moving Avg'!D191</f>
        <v>4.7037400000000007</v>
      </c>
      <c r="G191" s="2">
        <f>'Moving Avg'!F191</f>
        <v>4.7918500000000011</v>
      </c>
      <c r="H191" s="2">
        <f>'Moving Avg'!G191</f>
        <v>4.9403899999999989</v>
      </c>
      <c r="I191" s="2">
        <f>'Moving Avg'!H191</f>
        <v>0</v>
      </c>
      <c r="J191" s="6" t="str">
        <f>OBV!F191</f>
        <v>BULLISH</v>
      </c>
      <c r="K191" s="6" t="str">
        <f>OBV!G191</f>
        <v>NEUTRAL</v>
      </c>
      <c r="L191" s="6" t="str">
        <f>OBV!H191</f>
        <v>BULLISH DIVERGENCE</v>
      </c>
    </row>
    <row r="192" spans="1:12" ht="13.5" x14ac:dyDescent="0.25">
      <c r="A192" s="3">
        <f>RSI!A192</f>
        <v>42284</v>
      </c>
      <c r="B192" s="2">
        <f>RSI!B192</f>
        <v>4.5968999999999998</v>
      </c>
      <c r="C192" s="2">
        <f>RSI!I192</f>
        <v>31.174346079477644</v>
      </c>
      <c r="D192" s="2">
        <f>MACD!E192</f>
        <v>4.3874690839430741E-2</v>
      </c>
      <c r="E192" s="2">
        <f>MACD!F192</f>
        <v>3.9770946669104662E-2</v>
      </c>
      <c r="F192" s="2">
        <f>'Moving Avg'!D192</f>
        <v>4.6671800000000001</v>
      </c>
      <c r="G192" s="2">
        <f>'Moving Avg'!F192</f>
        <v>4.7756850000000011</v>
      </c>
      <c r="H192" s="2">
        <f>'Moving Avg'!G192</f>
        <v>4.9339239999999993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BULLISH DIVERGENCE</v>
      </c>
    </row>
    <row r="193" spans="1:12" ht="13.5" x14ac:dyDescent="0.25">
      <c r="A193" s="3">
        <f>RSI!A193</f>
        <v>42285</v>
      </c>
      <c r="B193" s="2">
        <f>RSI!B193</f>
        <v>4.6391</v>
      </c>
      <c r="C193" s="2">
        <f>RSI!I193</f>
        <v>35.975257370221129</v>
      </c>
      <c r="D193" s="2">
        <f>MACD!E193</f>
        <v>4.559616221333318E-2</v>
      </c>
      <c r="E193" s="2">
        <f>MACD!F193</f>
        <v>4.093598977795037E-2</v>
      </c>
      <c r="F193" s="2">
        <f>'Moving Avg'!D193</f>
        <v>4.6493799999999998</v>
      </c>
      <c r="G193" s="2">
        <f>'Moving Avg'!F193</f>
        <v>4.7616300000000003</v>
      </c>
      <c r="H193" s="2">
        <f>'Moving Avg'!G193</f>
        <v>4.9274579999999997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BULLISH DIVERGENCE</v>
      </c>
    </row>
    <row r="194" spans="1:12" ht="13.5" x14ac:dyDescent="0.25">
      <c r="A194" s="3">
        <f>RSI!A194</f>
        <v>42286</v>
      </c>
      <c r="B194" s="2">
        <f>RSI!B194</f>
        <v>4.5875000000000004</v>
      </c>
      <c r="C194" s="2">
        <f>RSI!I194</f>
        <v>32.948798020162286</v>
      </c>
      <c r="D194" s="2">
        <f>MACD!E194</f>
        <v>5.1849780387035693E-2</v>
      </c>
      <c r="E194" s="2">
        <f>MACD!F194</f>
        <v>4.311874789976744E-2</v>
      </c>
      <c r="F194" s="2">
        <f>'Moving Avg'!D194</f>
        <v>4.6296999999999997</v>
      </c>
      <c r="G194" s="2">
        <f>'Moving Avg'!F194</f>
        <v>4.7471000000000005</v>
      </c>
      <c r="H194" s="2">
        <f>'Moving Avg'!G194</f>
        <v>4.920895999999999</v>
      </c>
      <c r="I194" s="2">
        <f>'Moving Avg'!H194</f>
        <v>0</v>
      </c>
      <c r="J194" s="6" t="str">
        <f>OBV!F194</f>
        <v>BULLISH</v>
      </c>
      <c r="K194" s="6" t="str">
        <f>OBV!G194</f>
        <v>NEUTRAL</v>
      </c>
      <c r="L194" s="6" t="str">
        <f>OBV!H194</f>
        <v>BULLISH DIVERGENCE</v>
      </c>
    </row>
    <row r="195" spans="1:12" ht="13.5" x14ac:dyDescent="0.25">
      <c r="A195" s="3">
        <f>RSI!A195</f>
        <v>42289</v>
      </c>
      <c r="B195" s="2">
        <f>RSI!B195</f>
        <v>4.4843999999999999</v>
      </c>
      <c r="C195" s="2">
        <f>RSI!I195</f>
        <v>27.898613928856577</v>
      </c>
      <c r="D195" s="2">
        <f>MACD!E195</f>
        <v>6.5985808524414935E-2</v>
      </c>
      <c r="E195" s="2">
        <f>MACD!F195</f>
        <v>4.7692160024696936E-2</v>
      </c>
      <c r="F195" s="2">
        <f>'Moving Avg'!D195</f>
        <v>4.5800200000000002</v>
      </c>
      <c r="G195" s="2">
        <f>'Moving Avg'!F195</f>
        <v>4.7311649999999998</v>
      </c>
      <c r="H195" s="2">
        <f>'Moving Avg'!G195</f>
        <v>4.9122719999999989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4.6952999999999996</v>
      </c>
      <c r="C196" s="2">
        <f>RSI!I196</f>
        <v>46.098575596791157</v>
      </c>
      <c r="D196" s="2">
        <f>MACD!E196</f>
        <v>6.3329012238606985E-2</v>
      </c>
      <c r="E196" s="2">
        <f>MACD!F196</f>
        <v>5.0819530467478953E-2</v>
      </c>
      <c r="F196" s="2">
        <f>'Moving Avg'!D196</f>
        <v>4.6006400000000003</v>
      </c>
      <c r="G196" s="2">
        <f>'Moving Avg'!F196</f>
        <v>4.7290550000000007</v>
      </c>
      <c r="H196" s="2">
        <f>'Moving Avg'!G196</f>
        <v>4.9082419999999995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BEARISH DIVERGENCE</v>
      </c>
    </row>
    <row r="197" spans="1:12" ht="13.5" x14ac:dyDescent="0.25">
      <c r="A197" s="3">
        <f>RSI!A197</f>
        <v>42293</v>
      </c>
      <c r="B197" s="2">
        <f>RSI!B197</f>
        <v>4.6344000000000003</v>
      </c>
      <c r="C197" s="2">
        <f>RSI!I197</f>
        <v>42.743356543981633</v>
      </c>
      <c r="D197" s="2">
        <f>MACD!E197</f>
        <v>6.6668228684330089E-2</v>
      </c>
      <c r="E197" s="2">
        <f>MACD!F197</f>
        <v>5.3989270110849183E-2</v>
      </c>
      <c r="F197" s="2">
        <f>'Moving Avg'!D197</f>
        <v>4.6081400000000006</v>
      </c>
      <c r="G197" s="2">
        <f>'Moving Avg'!F197</f>
        <v>4.7173400000000001</v>
      </c>
      <c r="H197" s="2">
        <f>'Moving Avg'!G197</f>
        <v>4.9015879999999994</v>
      </c>
      <c r="I197" s="2">
        <f>'Moving Avg'!H197</f>
        <v>0</v>
      </c>
      <c r="J197" s="6" t="str">
        <f>OBV!F197</f>
        <v>BEARISH</v>
      </c>
      <c r="K197" s="6" t="str">
        <f>OBV!G197</f>
        <v>NEUTRAL</v>
      </c>
      <c r="L197" s="6" t="str">
        <f>OBV!H197</f>
        <v>BEARISH DIVERGENCE</v>
      </c>
    </row>
    <row r="198" spans="1:12" ht="13.5" x14ac:dyDescent="0.25">
      <c r="A198" s="3">
        <f>RSI!A198</f>
        <v>42296</v>
      </c>
      <c r="B198" s="2">
        <f>RSI!B198</f>
        <v>4.5827999999999998</v>
      </c>
      <c r="C198" s="2">
        <f>RSI!I198</f>
        <v>40.081443759379326</v>
      </c>
      <c r="D198" s="2">
        <f>MACD!E198</f>
        <v>6.606427315110075E-2</v>
      </c>
      <c r="E198" s="2">
        <f>MACD!F198</f>
        <v>5.6404270718899502E-2</v>
      </c>
      <c r="F198" s="2">
        <f>'Moving Avg'!D198</f>
        <v>4.5968799999999996</v>
      </c>
      <c r="G198" s="2">
        <f>'Moving Avg'!F198</f>
        <v>4.7032799999999995</v>
      </c>
      <c r="H198" s="2">
        <f>'Moving Avg'!G198</f>
        <v>4.8957759999999988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CONFIRMED BEARISH</v>
      </c>
    </row>
    <row r="199" spans="1:12" ht="13.5" x14ac:dyDescent="0.25">
      <c r="A199" s="3">
        <f>RSI!A199</f>
        <v>42297</v>
      </c>
      <c r="B199" s="2">
        <f>RSI!B199</f>
        <v>4.6859000000000002</v>
      </c>
      <c r="C199" s="2">
        <f>RSI!I199</f>
        <v>47.161968938997141</v>
      </c>
      <c r="D199" s="2">
        <f>MACD!E199</f>
        <v>5.2364715133315975E-2</v>
      </c>
      <c r="E199" s="2">
        <f>MACD!F199</f>
        <v>5.5596359601782802E-2</v>
      </c>
      <c r="F199" s="2">
        <f>'Moving Avg'!D199</f>
        <v>4.6165599999999998</v>
      </c>
      <c r="G199" s="2">
        <f>'Moving Avg'!F199</f>
        <v>4.6976549999999992</v>
      </c>
      <c r="H199" s="2">
        <f>'Moving Avg'!G199</f>
        <v>4.8903399999999992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4.7515000000000001</v>
      </c>
      <c r="C200" s="2">
        <f>RSI!I200</f>
        <v>51.119881865237012</v>
      </c>
      <c r="D200" s="2">
        <f>MACD!E200</f>
        <v>4.3390819647776802E-2</v>
      </c>
      <c r="E200" s="2">
        <f>MACD!F200</f>
        <v>5.3155251610981606E-2</v>
      </c>
      <c r="F200" s="2">
        <f>'Moving Avg'!D200</f>
        <v>4.6699799999999998</v>
      </c>
      <c r="G200" s="2">
        <f>'Moving Avg'!F200</f>
        <v>4.6948399999999992</v>
      </c>
      <c r="H200" s="2">
        <f>'Moving Avg'!G200</f>
        <v>4.8847159999999983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4.7515000000000001</v>
      </c>
      <c r="C201" s="2">
        <f>RSI!I201</f>
        <v>51.119881865237019</v>
      </c>
      <c r="D201" s="2">
        <f>MACD!E201</f>
        <v>1.402163293235148E-2</v>
      </c>
      <c r="E201" s="2">
        <f>MACD!F201</f>
        <v>4.5328527875255584E-2</v>
      </c>
      <c r="F201" s="2">
        <f>'Moving Avg'!D201</f>
        <v>4.6812200000000006</v>
      </c>
      <c r="G201" s="2">
        <f>'Moving Avg'!F201</f>
        <v>4.6922600000000001</v>
      </c>
      <c r="H201" s="2">
        <f>'Moving Avg'!G201</f>
        <v>4.8762799999999986</v>
      </c>
      <c r="I201" s="2">
        <f>'Moving Avg'!H201</f>
        <v>4.8457989999999986</v>
      </c>
      <c r="J201" s="6" t="str">
        <f>OBV!F201</f>
        <v>BULLISH</v>
      </c>
      <c r="K201" s="6" t="str">
        <f>OBV!G201</f>
        <v>NEUTRAL</v>
      </c>
      <c r="L201" s="6" t="str">
        <f>OBV!H201</f>
        <v>CONFIRMED BULLISH</v>
      </c>
    </row>
    <row r="202" spans="1:12" ht="13.5" x14ac:dyDescent="0.25">
      <c r="A202" s="3">
        <f>RSI!A202</f>
        <v>42300</v>
      </c>
      <c r="B202" s="2">
        <f>RSI!B202</f>
        <v>4.7797000000000001</v>
      </c>
      <c r="C202" s="2">
        <f>RSI!I202</f>
        <v>52.879600406921405</v>
      </c>
      <c r="D202" s="2">
        <f>MACD!E202</f>
        <v>-1.2329400909448118E-2</v>
      </c>
      <c r="E202" s="2">
        <f>MACD!F202</f>
        <v>3.3796942118314841E-2</v>
      </c>
      <c r="F202" s="2">
        <f>'Moving Avg'!D202</f>
        <v>4.71028</v>
      </c>
      <c r="G202" s="2">
        <f>'Moving Avg'!F202</f>
        <v>4.6910900000000009</v>
      </c>
      <c r="H202" s="2">
        <f>'Moving Avg'!G202</f>
        <v>4.8684079999999987</v>
      </c>
      <c r="I202" s="2">
        <f>'Moving Avg'!H202</f>
        <v>4.8489534999999986</v>
      </c>
      <c r="J202" s="6" t="str">
        <f>OBV!F202</f>
        <v>BULLISH</v>
      </c>
      <c r="K202" s="6" t="str">
        <f>OBV!G202</f>
        <v>NEUTRAL</v>
      </c>
      <c r="L202" s="6" t="str">
        <f>OBV!H202</f>
        <v>CONFIRMED BULLISH</v>
      </c>
    </row>
    <row r="203" spans="1:12" ht="13.5" x14ac:dyDescent="0.25">
      <c r="A203" s="3">
        <f>RSI!A203</f>
        <v>42303</v>
      </c>
      <c r="B203" s="2">
        <f>RSI!B203</f>
        <v>4.8030999999999997</v>
      </c>
      <c r="C203" s="2">
        <f>RSI!I203</f>
        <v>54.348255362390759</v>
      </c>
      <c r="D203" s="2">
        <f>MACD!E203</f>
        <v>-3.0158508324994671E-2</v>
      </c>
      <c r="E203" s="2">
        <f>MACD!F203</f>
        <v>2.1005852029652938E-2</v>
      </c>
      <c r="F203" s="2">
        <f>'Moving Avg'!D203</f>
        <v>4.7543400000000009</v>
      </c>
      <c r="G203" s="2">
        <f>'Moving Avg'!F203</f>
        <v>4.6922599999999992</v>
      </c>
      <c r="H203" s="2">
        <f>'Moving Avg'!G203</f>
        <v>4.8595980000000001</v>
      </c>
      <c r="I203" s="2">
        <f>'Moving Avg'!H203</f>
        <v>4.8522249999999989</v>
      </c>
      <c r="J203" s="6" t="str">
        <f>OBV!F203</f>
        <v>BULLISH</v>
      </c>
      <c r="K203" s="6" t="str">
        <f>OBV!G203</f>
        <v>STRONG</v>
      </c>
      <c r="L203" s="6" t="str">
        <f>OBV!H203</f>
        <v>CONFIRMED BULLISH</v>
      </c>
    </row>
    <row r="204" spans="1:12" ht="13.5" x14ac:dyDescent="0.25">
      <c r="A204" s="3">
        <f>RSI!A204</f>
        <v>42304</v>
      </c>
      <c r="B204" s="2">
        <f>RSI!B204</f>
        <v>4.7797000000000001</v>
      </c>
      <c r="C204" s="2">
        <f>RSI!I204</f>
        <v>52.583262231138988</v>
      </c>
      <c r="D204" s="2">
        <f>MACD!E204</f>
        <v>-5.1857569595580522E-2</v>
      </c>
      <c r="E204" s="2">
        <f>MACD!F204</f>
        <v>6.4331677046062449E-3</v>
      </c>
      <c r="F204" s="2">
        <f>'Moving Avg'!D204</f>
        <v>4.7730999999999995</v>
      </c>
      <c r="G204" s="2">
        <f>'Moving Avg'!F204</f>
        <v>4.6922600000000001</v>
      </c>
      <c r="H204" s="2">
        <f>'Moving Avg'!G204</f>
        <v>4.8511639999999998</v>
      </c>
      <c r="I204" s="2">
        <f>'Moving Avg'!H204</f>
        <v>4.8559949999999992</v>
      </c>
      <c r="J204" s="6" t="str">
        <f>OBV!F204</f>
        <v>BULLISH</v>
      </c>
      <c r="K204" s="6" t="str">
        <f>OBV!G204</f>
        <v>NEUTRAL</v>
      </c>
      <c r="L204" s="6" t="str">
        <f>OBV!H204</f>
        <v>CONFIRMED BULLISH</v>
      </c>
    </row>
    <row r="205" spans="1:12" ht="13.5" x14ac:dyDescent="0.25">
      <c r="A205" s="3">
        <f>RSI!A205</f>
        <v>42305</v>
      </c>
      <c r="B205" s="2">
        <f>RSI!B205</f>
        <v>4.7702999999999998</v>
      </c>
      <c r="C205" s="2">
        <f>RSI!I205</f>
        <v>51.854740423629899</v>
      </c>
      <c r="D205" s="2">
        <f>MACD!E205</f>
        <v>-8.5622844726715996E-2</v>
      </c>
      <c r="E205" s="2">
        <f>MACD!F205</f>
        <v>-1.1978034781658202E-2</v>
      </c>
      <c r="F205" s="2">
        <f>'Moving Avg'!D205</f>
        <v>4.7768599999999992</v>
      </c>
      <c r="G205" s="2">
        <f>'Moving Avg'!F205</f>
        <v>4.6917899999999992</v>
      </c>
      <c r="H205" s="2">
        <f>'Moving Avg'!G205</f>
        <v>4.842541999999999</v>
      </c>
      <c r="I205" s="2">
        <f>'Moving Avg'!H205</f>
        <v>4.8591604999999998</v>
      </c>
      <c r="J205" s="6" t="str">
        <f>OBV!F205</f>
        <v>BULLISH</v>
      </c>
      <c r="K205" s="6" t="str">
        <f>OBV!G205</f>
        <v>NEUTRAL</v>
      </c>
      <c r="L205" s="6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4.6859000000000002</v>
      </c>
      <c r="C206" s="2">
        <f>RSI!I206</f>
        <v>45.728658902418559</v>
      </c>
      <c r="D206" s="2">
        <f>MACD!E206</f>
        <v>-7.5661475160206493E-2</v>
      </c>
      <c r="E206" s="2">
        <f>MACD!F206</f>
        <v>-2.4714722857367859E-2</v>
      </c>
      <c r="F206" s="2">
        <f>'Moving Avg'!D206</f>
        <v>4.7637400000000003</v>
      </c>
      <c r="G206" s="2">
        <f>'Moving Avg'!F206</f>
        <v>4.6873350000000009</v>
      </c>
      <c r="H206" s="2">
        <f>'Moving Avg'!G206</f>
        <v>4.8338259999999993</v>
      </c>
      <c r="I206" s="2">
        <f>'Moving Avg'!H206</f>
        <v>4.8622499999999995</v>
      </c>
      <c r="J206" s="6" t="str">
        <f>OBV!F206</f>
        <v>BULLISH</v>
      </c>
      <c r="K206" s="6" t="str">
        <f>OBV!G206</f>
        <v>NEUTRAL</v>
      </c>
      <c r="L206" s="6" t="str">
        <f>OBV!H206</f>
        <v>BULLISH DIVERGENCE</v>
      </c>
    </row>
    <row r="207" spans="1:12" ht="13.5" x14ac:dyDescent="0.25">
      <c r="A207" s="3">
        <f>RSI!A207</f>
        <v>42307</v>
      </c>
      <c r="B207" s="2">
        <f>RSI!B207</f>
        <v>4.7656000000000001</v>
      </c>
      <c r="C207" s="2">
        <f>RSI!I207</f>
        <v>51.549588363845032</v>
      </c>
      <c r="D207" s="2">
        <f>MACD!E207</f>
        <v>-8.2160556267241169E-2</v>
      </c>
      <c r="E207" s="2">
        <f>MACD!F207</f>
        <v>-3.6203889539342518E-2</v>
      </c>
      <c r="F207" s="2">
        <f>'Moving Avg'!D207</f>
        <v>4.7609199999999996</v>
      </c>
      <c r="G207" s="2">
        <f>'Moving Avg'!F207</f>
        <v>4.686630000000001</v>
      </c>
      <c r="H207" s="2">
        <f>'Moving Avg'!G207</f>
        <v>4.8267039999999994</v>
      </c>
      <c r="I207" s="2">
        <f>'Moving Avg'!H207</f>
        <v>4.8663339999999993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</row>
    <row r="208" spans="1:12" ht="13.5" x14ac:dyDescent="0.25">
      <c r="A208" s="3">
        <f>RSI!A208</f>
        <v>42310</v>
      </c>
      <c r="B208" s="2">
        <f>RSI!B208</f>
        <v>4.7328000000000001</v>
      </c>
      <c r="C208" s="2">
        <f>RSI!I208</f>
        <v>49.210329613969868</v>
      </c>
      <c r="D208" s="2">
        <f>MACD!E208</f>
        <v>-9.3320114897911921E-2</v>
      </c>
      <c r="E208" s="2">
        <f>MACD!F208</f>
        <v>-4.7627134611056401E-2</v>
      </c>
      <c r="F208" s="2">
        <f>'Moving Avg'!D208</f>
        <v>4.7468599999999999</v>
      </c>
      <c r="G208" s="2">
        <f>'Moving Avg'!F208</f>
        <v>4.6868650000000009</v>
      </c>
      <c r="H208" s="2">
        <f>'Moving Avg'!G208</f>
        <v>4.8178000000000001</v>
      </c>
      <c r="I208" s="2">
        <f>'Moving Avg'!H208</f>
        <v>4.8702344999999987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</row>
    <row r="209" spans="1:12" ht="13.5" x14ac:dyDescent="0.25">
      <c r="A209" s="3">
        <f>RSI!A209</f>
        <v>42311</v>
      </c>
      <c r="B209" s="2">
        <f>RSI!B209</f>
        <v>4.7328000000000001</v>
      </c>
      <c r="C209" s="2">
        <f>RSI!I209</f>
        <v>49.210329613969868</v>
      </c>
      <c r="D209" s="2">
        <f>MACD!E209</f>
        <v>-8.6847744994330789E-2</v>
      </c>
      <c r="E209" s="2">
        <f>MACD!F209</f>
        <v>-5.5471256687711287E-2</v>
      </c>
      <c r="F209" s="2">
        <f>'Moving Avg'!D209</f>
        <v>4.7374799999999997</v>
      </c>
      <c r="G209" s="2">
        <f>'Moving Avg'!F209</f>
        <v>4.6892100000000001</v>
      </c>
      <c r="H209" s="2">
        <f>'Moving Avg'!G209</f>
        <v>4.8098339999999995</v>
      </c>
      <c r="I209" s="2">
        <f>'Moving Avg'!H209</f>
        <v>4.8746539999999996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4.6859000000000002</v>
      </c>
      <c r="C210" s="2">
        <f>RSI!I210</f>
        <v>45.76629739939753</v>
      </c>
      <c r="D210" s="2">
        <f>MACD!E210</f>
        <v>-6.7755173189595119E-2</v>
      </c>
      <c r="E210" s="2">
        <f>MACD!F210</f>
        <v>-5.7928039988088056E-2</v>
      </c>
      <c r="F210" s="2">
        <f>'Moving Avg'!D210</f>
        <v>4.7206000000000001</v>
      </c>
      <c r="G210" s="2">
        <f>'Moving Avg'!F210</f>
        <v>4.6868650000000009</v>
      </c>
      <c r="H210" s="2">
        <f>'Moving Avg'!G210</f>
        <v>4.8004620000000005</v>
      </c>
      <c r="I210" s="2">
        <f>'Moving Avg'!H210</f>
        <v>4.8782624999999991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4.6813000000000002</v>
      </c>
      <c r="C211" s="2">
        <f>RSI!I211</f>
        <v>45.430461013691968</v>
      </c>
      <c r="D211" s="2">
        <f>MACD!E211</f>
        <v>-5.0936147722185687E-2</v>
      </c>
      <c r="E211" s="2">
        <f>MACD!F211</f>
        <v>-5.6529661534907585E-2</v>
      </c>
      <c r="F211" s="2">
        <f>'Moving Avg'!D211</f>
        <v>4.7196800000000003</v>
      </c>
      <c r="G211" s="2">
        <f>'Moving Avg'!F211</f>
        <v>4.6913200000000002</v>
      </c>
      <c r="H211" s="2">
        <f>'Moving Avg'!G211</f>
        <v>4.7914660000000007</v>
      </c>
      <c r="I211" s="2">
        <f>'Moving Avg'!H211</f>
        <v>4.8806559999999992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4.5922000000000001</v>
      </c>
      <c r="C212" s="2">
        <f>RSI!I212</f>
        <v>39.399611832429812</v>
      </c>
      <c r="D212" s="2">
        <f>MACD!E212</f>
        <v>-2.5439918108435933E-2</v>
      </c>
      <c r="E212" s="2">
        <f>MACD!F212</f>
        <v>-5.0311712849613256E-2</v>
      </c>
      <c r="F212" s="2">
        <f>'Moving Avg'!D212</f>
        <v>4.6849999999999996</v>
      </c>
      <c r="G212" s="2">
        <f>'Moving Avg'!F212</f>
        <v>4.6910850000000002</v>
      </c>
      <c r="H212" s="2">
        <f>'Moving Avg'!G212</f>
        <v>4.7805</v>
      </c>
      <c r="I212" s="2">
        <f>'Moving Avg'!H212</f>
        <v>4.8827194999999985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4.4610000000000003</v>
      </c>
      <c r="C213" s="2">
        <f>RSI!I213</f>
        <v>32.547951844610324</v>
      </c>
      <c r="D213" s="2">
        <f>MACD!E213</f>
        <v>1.0280944615823628E-2</v>
      </c>
      <c r="E213" s="2">
        <f>MACD!F213</f>
        <v>-3.8193181356525885E-2</v>
      </c>
      <c r="F213" s="2">
        <f>'Moving Avg'!D213</f>
        <v>4.6306399999999996</v>
      </c>
      <c r="G213" s="2">
        <f>'Moving Avg'!F213</f>
        <v>4.6821799999999998</v>
      </c>
      <c r="H213" s="2">
        <f>'Moving Avg'!G213</f>
        <v>4.7685040000000001</v>
      </c>
      <c r="I213" s="2">
        <f>'Moving Avg'!H213</f>
        <v>4.8845499999999991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4.5688000000000004</v>
      </c>
      <c r="C214" s="2">
        <f>RSI!I214</f>
        <v>41.543116676141892</v>
      </c>
      <c r="D214" s="2">
        <f>MACD!E214</f>
        <v>3.0463604076529371E-2</v>
      </c>
      <c r="E214" s="2">
        <f>MACD!F214</f>
        <v>-2.4461824269914834E-2</v>
      </c>
      <c r="F214" s="2">
        <f>'Moving Avg'!D214</f>
        <v>4.5978399999999997</v>
      </c>
      <c r="G214" s="2">
        <f>'Moving Avg'!F214</f>
        <v>4.6812450000000005</v>
      </c>
      <c r="H214" s="2">
        <f>'Moving Avg'!G214</f>
        <v>4.7586640000000004</v>
      </c>
      <c r="I214" s="2">
        <f>'Moving Avg'!H214</f>
        <v>4.8863619999999983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4.4516</v>
      </c>
      <c r="C215" s="2">
        <f>RSI!I215</f>
        <v>35.932674819422317</v>
      </c>
      <c r="D215" s="2">
        <f>MACD!E215</f>
        <v>5.5567811869658534E-2</v>
      </c>
      <c r="E215" s="2">
        <f>MACD!F215</f>
        <v>-8.4558970420001624E-3</v>
      </c>
      <c r="F215" s="2">
        <f>'Moving Avg'!D215</f>
        <v>4.55098</v>
      </c>
      <c r="G215" s="2">
        <f>'Moving Avg'!F215</f>
        <v>4.6796049999999996</v>
      </c>
      <c r="H215" s="2">
        <f>'Moving Avg'!G215</f>
        <v>4.7474160000000003</v>
      </c>
      <c r="I215" s="2">
        <f>'Moving Avg'!H215</f>
        <v>4.8871839999999995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4.3204000000000002</v>
      </c>
      <c r="C216" s="2">
        <f>RSI!I216</f>
        <v>30.901509460766007</v>
      </c>
      <c r="D216" s="2">
        <f>MACD!E216</f>
        <v>7.4968911287413675E-2</v>
      </c>
      <c r="E216" s="2">
        <f>MACD!F216</f>
        <v>8.2290646238826048E-3</v>
      </c>
      <c r="F216" s="2">
        <f>'Moving Avg'!D216</f>
        <v>4.4787999999999997</v>
      </c>
      <c r="G216" s="2">
        <f>'Moving Avg'!F216</f>
        <v>4.6608599999999996</v>
      </c>
      <c r="H216" s="2">
        <f>'Moving Avg'!G216</f>
        <v>4.7338260000000005</v>
      </c>
      <c r="I216" s="2">
        <f>'Moving Avg'!H216</f>
        <v>4.8870424999999988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4.4657</v>
      </c>
      <c r="C217" s="2">
        <f>RSI!I217</f>
        <v>40.789230633863809</v>
      </c>
      <c r="D217" s="2">
        <f>MACD!E217</f>
        <v>9.4978673950469883E-2</v>
      </c>
      <c r="E217" s="2">
        <f>MACD!F217</f>
        <v>2.557898648920006E-2</v>
      </c>
      <c r="F217" s="2">
        <f>'Moving Avg'!D217</f>
        <v>4.4535</v>
      </c>
      <c r="G217" s="2">
        <f>'Moving Avg'!F217</f>
        <v>4.6524249999999991</v>
      </c>
      <c r="H217" s="2">
        <f>'Moving Avg'!G217</f>
        <v>4.7219240000000005</v>
      </c>
      <c r="I217" s="2">
        <f>'Moving Avg'!H217</f>
        <v>4.8874544999999987</v>
      </c>
      <c r="J217" s="6" t="str">
        <f>OBV!F217</f>
        <v>BULLISH</v>
      </c>
      <c r="K217" s="6" t="str">
        <f>OBV!G217</f>
        <v>NEUTRAL</v>
      </c>
      <c r="L217" s="6" t="str">
        <f>OBV!H217</f>
        <v>BULLISH DIVERGENCE</v>
      </c>
    </row>
    <row r="218" spans="1:12" ht="13.5" x14ac:dyDescent="0.25">
      <c r="A218" s="3">
        <f>RSI!A218</f>
        <v>42324</v>
      </c>
      <c r="B218" s="2">
        <f>RSI!B218</f>
        <v>4.5359999999999996</v>
      </c>
      <c r="C218" s="2">
        <f>RSI!I218</f>
        <v>44.897627094881877</v>
      </c>
      <c r="D218" s="2">
        <f>MACD!E218</f>
        <v>0.1027375629434566</v>
      </c>
      <c r="E218" s="2">
        <f>MACD!F218</f>
        <v>4.1010701780051367E-2</v>
      </c>
      <c r="F218" s="2">
        <f>'Moving Avg'!D218</f>
        <v>4.4685000000000006</v>
      </c>
      <c r="G218" s="2">
        <f>'Moving Avg'!F218</f>
        <v>4.6500849999999989</v>
      </c>
      <c r="H218" s="2">
        <f>'Moving Avg'!G218</f>
        <v>4.7142400000000002</v>
      </c>
      <c r="I218" s="2">
        <f>'Moving Avg'!H218</f>
        <v>4.8878719999999989</v>
      </c>
      <c r="J218" s="6" t="str">
        <f>OBV!F218</f>
        <v>BULLISH</v>
      </c>
      <c r="K218" s="6" t="str">
        <f>OBV!G218</f>
        <v>NEUTRAL</v>
      </c>
      <c r="L218" s="6" t="str">
        <f>OBV!H218</f>
        <v>CONFIRMED BULLISH</v>
      </c>
    </row>
    <row r="219" spans="1:12" ht="13.5" x14ac:dyDescent="0.25">
      <c r="A219" s="3">
        <f>RSI!A219</f>
        <v>42325</v>
      </c>
      <c r="B219" s="2">
        <f>RSI!B219</f>
        <v>4.5875000000000004</v>
      </c>
      <c r="C219" s="2">
        <f>RSI!I219</f>
        <v>47.757409147431801</v>
      </c>
      <c r="D219" s="2">
        <f>MACD!E219</f>
        <v>0.1060735863659561</v>
      </c>
      <c r="E219" s="2">
        <f>MACD!F219</f>
        <v>5.4023278697232315E-2</v>
      </c>
      <c r="F219" s="2">
        <f>'Moving Avg'!D219</f>
        <v>4.4722399999999993</v>
      </c>
      <c r="G219" s="2">
        <f>'Moving Avg'!F219</f>
        <v>4.6451649999999995</v>
      </c>
      <c r="H219" s="2">
        <f>'Moving Avg'!G219</f>
        <v>4.7085220000000003</v>
      </c>
      <c r="I219" s="2">
        <f>'Moving Avg'!H219</f>
        <v>4.8888929999999986</v>
      </c>
      <c r="J219" s="6" t="str">
        <f>OBV!F219</f>
        <v>BULLISH</v>
      </c>
      <c r="K219" s="6" t="str">
        <f>OBV!G219</f>
        <v>NEUTRAL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4.5359999999999996</v>
      </c>
      <c r="C220" s="2">
        <f>RSI!I220</f>
        <v>45.229457864170264</v>
      </c>
      <c r="D220" s="2">
        <f>MACD!E220</f>
        <v>0.10573373478682146</v>
      </c>
      <c r="E220" s="2">
        <f>MACD!F220</f>
        <v>6.4365369915150156E-2</v>
      </c>
      <c r="F220" s="2">
        <f>'Moving Avg'!D220</f>
        <v>4.4891199999999998</v>
      </c>
      <c r="G220" s="2">
        <f>'Moving Avg'!F220</f>
        <v>4.6343899999999998</v>
      </c>
      <c r="H220" s="2">
        <f>'Moving Avg'!G220</f>
        <v>4.6999940000000011</v>
      </c>
      <c r="I220" s="2">
        <f>'Moving Avg'!H220</f>
        <v>4.8890029999999989</v>
      </c>
      <c r="J220" s="6" t="str">
        <f>OBV!F220</f>
        <v>BULLISH</v>
      </c>
      <c r="K220" s="6" t="str">
        <f>OBV!G220</f>
        <v>NEUTRAL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4.4516</v>
      </c>
      <c r="C221" s="2">
        <f>RSI!I221</f>
        <v>41.365062699377987</v>
      </c>
      <c r="D221" s="2">
        <f>MACD!E221</f>
        <v>0.11151494811044138</v>
      </c>
      <c r="E221" s="2">
        <f>MACD!F221</f>
        <v>7.3795285554208404E-2</v>
      </c>
      <c r="F221" s="2">
        <f>'Moving Avg'!D221</f>
        <v>4.5153599999999994</v>
      </c>
      <c r="G221" s="2">
        <f>'Moving Avg'!F221</f>
        <v>4.6193950000000008</v>
      </c>
      <c r="H221" s="2">
        <f>'Moving Avg'!G221</f>
        <v>4.6926840000000007</v>
      </c>
      <c r="I221" s="2">
        <f>'Moving Avg'!H221</f>
        <v>4.8885944999999991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4.4142000000000001</v>
      </c>
      <c r="C222" s="2">
        <f>RSI!I222</f>
        <v>39.744553111395412</v>
      </c>
      <c r="D222" s="2">
        <f>MACD!E222</f>
        <v>0.10645390500945506</v>
      </c>
      <c r="E222" s="2">
        <f>MACD!F222</f>
        <v>8.0327009445257738E-2</v>
      </c>
      <c r="F222" s="2">
        <f>'Moving Avg'!D222</f>
        <v>4.5050600000000003</v>
      </c>
      <c r="G222" s="2">
        <f>'Moving Avg'!F222</f>
        <v>4.6011199999999999</v>
      </c>
      <c r="H222" s="2">
        <f>'Moving Avg'!G222</f>
        <v>4.6825640000000011</v>
      </c>
      <c r="I222" s="2">
        <f>'Moving Avg'!H222</f>
        <v>4.8875954999999998</v>
      </c>
      <c r="J222" s="6" t="str">
        <f>OBV!F222</f>
        <v>BEARISH</v>
      </c>
      <c r="K222" s="6" t="str">
        <f>OBV!G222</f>
        <v>NEUTRAL</v>
      </c>
      <c r="L222" s="6" t="str">
        <f>OBV!H222</f>
        <v>CONFIRMED BEARISH</v>
      </c>
    </row>
    <row r="223" spans="1:12" ht="13.5" x14ac:dyDescent="0.25">
      <c r="A223" s="3">
        <f>RSI!A223</f>
        <v>42331</v>
      </c>
      <c r="B223" s="2">
        <f>RSI!B223</f>
        <v>4.4095000000000004</v>
      </c>
      <c r="C223" s="2">
        <f>RSI!I223</f>
        <v>39.534944082473572</v>
      </c>
      <c r="D223" s="2">
        <f>MACD!E223</f>
        <v>8.3467573178090504E-2</v>
      </c>
      <c r="E223" s="2">
        <f>MACD!F223</f>
        <v>8.0955122191824297E-2</v>
      </c>
      <c r="F223" s="2">
        <f>'Moving Avg'!D223</f>
        <v>4.4797600000000006</v>
      </c>
      <c r="G223" s="2">
        <f>'Moving Avg'!F223</f>
        <v>4.5814399999999997</v>
      </c>
      <c r="H223" s="2">
        <f>'Moving Avg'!G223</f>
        <v>4.6723500000000007</v>
      </c>
      <c r="I223" s="2">
        <f>'Moving Avg'!H223</f>
        <v>4.8868419999999988</v>
      </c>
      <c r="J223" s="6" t="str">
        <f>OBV!F223</f>
        <v>BEARISH</v>
      </c>
      <c r="K223" s="6" t="str">
        <f>OBV!G223</f>
        <v>NEUTRAL</v>
      </c>
      <c r="L223" s="6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4.4095000000000004</v>
      </c>
      <c r="C224" s="2">
        <f>RSI!I224</f>
        <v>39.534944082473572</v>
      </c>
      <c r="D224" s="2">
        <f>MACD!E224</f>
        <v>8.1678651393652046E-2</v>
      </c>
      <c r="E224" s="2">
        <f>MACD!F224</f>
        <v>8.1099828032189847E-2</v>
      </c>
      <c r="F224" s="2">
        <f>'Moving Avg'!D224</f>
        <v>4.444160000000001</v>
      </c>
      <c r="G224" s="2">
        <f>'Moving Avg'!F224</f>
        <v>4.5629299999999997</v>
      </c>
      <c r="H224" s="2">
        <f>'Moving Avg'!G224</f>
        <v>4.6629780000000007</v>
      </c>
      <c r="I224" s="2">
        <f>'Moving Avg'!H224</f>
        <v>4.8864924999999992</v>
      </c>
      <c r="J224" s="6" t="str">
        <f>OBV!F224</f>
        <v>BEARISH</v>
      </c>
      <c r="K224" s="6" t="str">
        <f>OBV!G224</f>
        <v>NEUTRAL</v>
      </c>
      <c r="L224" s="6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4.4188000000000001</v>
      </c>
      <c r="C225" s="2">
        <f>RSI!I225</f>
        <v>40.257991278262111</v>
      </c>
      <c r="D225" s="2">
        <f>MACD!E225</f>
        <v>6.2441990150645665E-2</v>
      </c>
      <c r="E225" s="2">
        <f>MACD!F225</f>
        <v>7.7368260455881008E-2</v>
      </c>
      <c r="F225" s="2">
        <f>'Moving Avg'!D225</f>
        <v>4.4207200000000011</v>
      </c>
      <c r="G225" s="2">
        <f>'Moving Avg'!F225</f>
        <v>4.5453549999999989</v>
      </c>
      <c r="H225" s="2">
        <f>'Moving Avg'!G225</f>
        <v>4.6552920000000011</v>
      </c>
      <c r="I225" s="2">
        <f>'Moving Avg'!H225</f>
        <v>4.8857664999999999</v>
      </c>
      <c r="J225" s="6" t="str">
        <f>OBV!F225</f>
        <v>BEARISH</v>
      </c>
      <c r="K225" s="6" t="str">
        <f>OBV!G225</f>
        <v>NEUTRAL</v>
      </c>
      <c r="L225" s="6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4.4984999999999999</v>
      </c>
      <c r="C226" s="2">
        <f>RSI!I226</f>
        <v>46.195950453996538</v>
      </c>
      <c r="D226" s="2">
        <f>MACD!E226</f>
        <v>2.0944412365947684E-2</v>
      </c>
      <c r="E226" s="2">
        <f>MACD!F226</f>
        <v>6.6083490837894346E-2</v>
      </c>
      <c r="F226" s="2">
        <f>'Moving Avg'!D226</f>
        <v>4.4301000000000004</v>
      </c>
      <c r="G226" s="2">
        <f>'Moving Avg'!F226</f>
        <v>4.5359849999999993</v>
      </c>
      <c r="H226" s="2">
        <f>'Moving Avg'!G226</f>
        <v>4.6505120000000018</v>
      </c>
      <c r="I226" s="2">
        <f>'Moving Avg'!H226</f>
        <v>4.8857654999999998</v>
      </c>
      <c r="J226" s="6" t="str">
        <f>OBV!F226</f>
        <v>BEARISH</v>
      </c>
      <c r="K226" s="6" t="str">
        <f>OBV!G226</f>
        <v>NEUTRAL</v>
      </c>
      <c r="L226" s="6" t="str">
        <f>OBV!H226</f>
        <v>BEARISH DIVERGENCE</v>
      </c>
    </row>
    <row r="227" spans="1:12" ht="13.5" x14ac:dyDescent="0.25">
      <c r="A227" s="3">
        <f>RSI!A227</f>
        <v>42335</v>
      </c>
      <c r="B227" s="2">
        <f>RSI!B227</f>
        <v>4.4703999999999997</v>
      </c>
      <c r="C227" s="2">
        <f>RSI!I227</f>
        <v>44.515963735421657</v>
      </c>
      <c r="D227" s="2">
        <f>MACD!E227</f>
        <v>1.0599080342426959E-2</v>
      </c>
      <c r="E227" s="2">
        <f>MACD!F227</f>
        <v>5.4986608738800874E-2</v>
      </c>
      <c r="F227" s="2">
        <f>'Moving Avg'!D227</f>
        <v>4.4413399999999994</v>
      </c>
      <c r="G227" s="2">
        <f>'Moving Avg'!F227</f>
        <v>4.5212249999999994</v>
      </c>
      <c r="H227" s="2">
        <f>'Moving Avg'!G227</f>
        <v>4.6425460000000021</v>
      </c>
      <c r="I227" s="2">
        <f>'Moving Avg'!H227</f>
        <v>4.8858550000000012</v>
      </c>
      <c r="J227" s="6" t="str">
        <f>OBV!F227</f>
        <v>BEARISH</v>
      </c>
      <c r="K227" s="6" t="str">
        <f>OBV!G227</f>
        <v>NEUTRAL</v>
      </c>
      <c r="L227" s="6" t="str">
        <f>OBV!H227</f>
        <v>BEARISH DIVERGENCE</v>
      </c>
    </row>
    <row r="228" spans="1:12" ht="13.5" x14ac:dyDescent="0.25">
      <c r="A228" s="3">
        <f>RSI!A228</f>
        <v>42338</v>
      </c>
      <c r="B228" s="2">
        <f>RSI!B228</f>
        <v>4.4984999999999999</v>
      </c>
      <c r="C228" s="2">
        <f>RSI!I228</f>
        <v>46.607043476602911</v>
      </c>
      <c r="D228" s="2">
        <f>MACD!E228</f>
        <v>1.1053317869953894E-2</v>
      </c>
      <c r="E228" s="2">
        <f>MACD!F228</f>
        <v>4.6199950565031483E-2</v>
      </c>
      <c r="F228" s="2">
        <f>'Moving Avg'!D228</f>
        <v>4.4591399999999997</v>
      </c>
      <c r="G228" s="2">
        <f>'Moving Avg'!F228</f>
        <v>4.5095099999999988</v>
      </c>
      <c r="H228" s="2">
        <f>'Moving Avg'!G228</f>
        <v>4.6352360000000017</v>
      </c>
      <c r="I228" s="2">
        <f>'Moving Avg'!H228</f>
        <v>4.8863350000000008</v>
      </c>
      <c r="J228" s="6" t="str">
        <f>OBV!F228</f>
        <v>BULLISH</v>
      </c>
      <c r="K228" s="6" t="str">
        <f>OBV!G228</f>
        <v>NEUTRAL</v>
      </c>
      <c r="L228" s="6" t="str">
        <f>OBV!H228</f>
        <v>CONFIRMED BULLISH</v>
      </c>
    </row>
    <row r="229" spans="1:12" ht="13.5" x14ac:dyDescent="0.25">
      <c r="A229" s="3">
        <f>RSI!A229</f>
        <v>42339</v>
      </c>
      <c r="B229" s="2">
        <f>RSI!B229</f>
        <v>4.5875000000000004</v>
      </c>
      <c r="C229" s="2">
        <f>RSI!I229</f>
        <v>52.688872611895107</v>
      </c>
      <c r="D229" s="2">
        <f>MACD!E229</f>
        <v>1.30410729941417E-2</v>
      </c>
      <c r="E229" s="2">
        <f>MACD!F229</f>
        <v>3.9568175050853527E-2</v>
      </c>
      <c r="F229" s="2">
        <f>'Moving Avg'!D229</f>
        <v>4.4947400000000002</v>
      </c>
      <c r="G229" s="2">
        <f>'Moving Avg'!F229</f>
        <v>4.5022450000000003</v>
      </c>
      <c r="H229" s="2">
        <f>'Moving Avg'!G229</f>
        <v>4.6310180000000019</v>
      </c>
      <c r="I229" s="2">
        <f>'Moving Avg'!H229</f>
        <v>4.8874905000000011</v>
      </c>
      <c r="J229" s="6" t="str">
        <f>OBV!F229</f>
        <v>BULLISH</v>
      </c>
      <c r="K229" s="6" t="str">
        <f>OBV!G229</f>
        <v>NEUTRAL</v>
      </c>
      <c r="L229" s="6" t="str">
        <f>OBV!H229</f>
        <v>CONFIRMED BULLISH</v>
      </c>
    </row>
    <row r="230" spans="1:12" ht="13.5" x14ac:dyDescent="0.25">
      <c r="A230" s="3">
        <f>RSI!A230</f>
        <v>42340</v>
      </c>
      <c r="B230" s="2">
        <f>RSI!B230</f>
        <v>4.5453999999999999</v>
      </c>
      <c r="C230" s="2">
        <f>RSI!I230</f>
        <v>49.799195333683578</v>
      </c>
      <c r="D230" s="2">
        <f>MACD!E230</f>
        <v>9.6452563764071186E-3</v>
      </c>
      <c r="E230" s="2">
        <f>MACD!F230</f>
        <v>3.3583591315964244E-2</v>
      </c>
      <c r="F230" s="2">
        <f>'Moving Avg'!D230</f>
        <v>4.52006</v>
      </c>
      <c r="G230" s="2">
        <f>'Moving Avg'!F230</f>
        <v>4.4952200000000007</v>
      </c>
      <c r="H230" s="2">
        <f>'Moving Avg'!G230</f>
        <v>4.6257700000000019</v>
      </c>
      <c r="I230" s="2">
        <f>'Moving Avg'!H230</f>
        <v>4.8884355000000008</v>
      </c>
      <c r="J230" s="6" t="str">
        <f>OBV!F230</f>
        <v>BULLISH</v>
      </c>
      <c r="K230" s="6" t="str">
        <f>OBV!G230</f>
        <v>NEUTRAL</v>
      </c>
      <c r="L230" s="6" t="str">
        <f>OBV!H230</f>
        <v>CONFIRMED BULLISH</v>
      </c>
    </row>
    <row r="231" spans="1:12" ht="13.5" x14ac:dyDescent="0.25">
      <c r="A231" s="3">
        <f>RSI!A231</f>
        <v>42341</v>
      </c>
      <c r="B231" s="2">
        <f>RSI!B231</f>
        <v>4.5407000000000002</v>
      </c>
      <c r="C231" s="2">
        <f>RSI!I231</f>
        <v>49.472984042815831</v>
      </c>
      <c r="D231" s="2">
        <f>MACD!E231</f>
        <v>-5.868790903885035E-3</v>
      </c>
      <c r="E231" s="2">
        <f>MACD!F231</f>
        <v>2.5693114871994389E-2</v>
      </c>
      <c r="F231" s="2">
        <f>'Moving Avg'!D231</f>
        <v>4.5285000000000002</v>
      </c>
      <c r="G231" s="2">
        <f>'Moving Avg'!F231</f>
        <v>4.4881899999999995</v>
      </c>
      <c r="H231" s="2">
        <f>'Moving Avg'!G231</f>
        <v>4.6205220000000029</v>
      </c>
      <c r="I231" s="2">
        <f>'Moving Avg'!H231</f>
        <v>4.8892030000000002</v>
      </c>
      <c r="J231" s="6" t="str">
        <f>OBV!F231</f>
        <v>BULLISH</v>
      </c>
      <c r="K231" s="6" t="str">
        <f>OBV!G231</f>
        <v>NEUTRAL</v>
      </c>
      <c r="L231" s="6" t="str">
        <f>OBV!H231</f>
        <v>CONFIRMED BULLISH</v>
      </c>
    </row>
    <row r="232" spans="1:12" ht="13.5" x14ac:dyDescent="0.25">
      <c r="A232" s="3">
        <f>RSI!A232</f>
        <v>42342</v>
      </c>
      <c r="B232" s="2">
        <f>RSI!B232</f>
        <v>4.6391</v>
      </c>
      <c r="C232" s="2">
        <f>RSI!I232</f>
        <v>55.97512941830113</v>
      </c>
      <c r="D232" s="2">
        <f>MACD!E232</f>
        <v>-3.2014910101790583E-2</v>
      </c>
      <c r="E232" s="2">
        <f>MACD!F232</f>
        <v>1.4151509877237397E-2</v>
      </c>
      <c r="F232" s="2">
        <f>'Moving Avg'!D232</f>
        <v>4.5622400000000001</v>
      </c>
      <c r="G232" s="2">
        <f>'Moving Avg'!F232</f>
        <v>4.4905349999999995</v>
      </c>
      <c r="H232" s="2">
        <f>'Moving Avg'!G232</f>
        <v>4.6172420000000018</v>
      </c>
      <c r="I232" s="2">
        <f>'Moving Avg'!H232</f>
        <v>4.8904625000000008</v>
      </c>
      <c r="J232" s="6" t="str">
        <f>OBV!F232</f>
        <v>BULLISH</v>
      </c>
      <c r="K232" s="6" t="str">
        <f>OBV!G232</f>
        <v>STRONG</v>
      </c>
      <c r="L232" s="6" t="str">
        <f>OBV!H232</f>
        <v>CONFIRMED BULLISH</v>
      </c>
    </row>
    <row r="233" spans="1:12" ht="13.5" x14ac:dyDescent="0.25">
      <c r="A233" s="3">
        <f>RSI!A233</f>
        <v>42345</v>
      </c>
      <c r="B233" s="2">
        <f>RSI!B233</f>
        <v>4.6391</v>
      </c>
      <c r="C233" s="2">
        <f>RSI!I233</f>
        <v>55.97512941830113</v>
      </c>
      <c r="D233" s="2">
        <f>MACD!E233</f>
        <v>-5.5420958930898045E-2</v>
      </c>
      <c r="E233" s="2">
        <f>MACD!F233</f>
        <v>2.3701611561030914E-4</v>
      </c>
      <c r="F233" s="2">
        <f>'Moving Avg'!D233</f>
        <v>4.5903599999999996</v>
      </c>
      <c r="G233" s="2">
        <f>'Moving Avg'!F233</f>
        <v>4.4994400000000008</v>
      </c>
      <c r="H233" s="2">
        <f>'Moving Avg'!G233</f>
        <v>4.6144300000000023</v>
      </c>
      <c r="I233" s="2">
        <f>'Moving Avg'!H233</f>
        <v>4.8915300000000013</v>
      </c>
      <c r="J233" s="6" t="str">
        <f>OBV!F233</f>
        <v>BULLISH</v>
      </c>
      <c r="K233" s="6" t="str">
        <f>OBV!G233</f>
        <v>STRONG</v>
      </c>
      <c r="L233" s="6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4.6296999999999997</v>
      </c>
      <c r="C234" s="2">
        <f>RSI!I234</f>
        <v>55.188297188061036</v>
      </c>
      <c r="D234" s="2">
        <f>MACD!E234</f>
        <v>-7.5047681416029022E-2</v>
      </c>
      <c r="E234" s="2">
        <f>MACD!F234</f>
        <v>-1.4819923390717558E-2</v>
      </c>
      <c r="F234" s="2">
        <f>'Moving Avg'!D234</f>
        <v>4.5987999999999998</v>
      </c>
      <c r="G234" s="2">
        <f>'Moving Avg'!F234</f>
        <v>4.5024850000000001</v>
      </c>
      <c r="H234" s="2">
        <f>'Moving Avg'!G234</f>
        <v>4.6114300000000021</v>
      </c>
      <c r="I234" s="2">
        <f>'Moving Avg'!H234</f>
        <v>4.8924735000000013</v>
      </c>
      <c r="J234" s="6" t="str">
        <f>OBV!F234</f>
        <v>BULLISH</v>
      </c>
      <c r="K234" s="6" t="str">
        <f>OBV!G234</f>
        <v>NEUTRAL</v>
      </c>
      <c r="L234" s="6" t="str">
        <f>OBV!H234</f>
        <v>CONFIRMED BULLISH</v>
      </c>
    </row>
    <row r="235" spans="1:12" ht="13.5" x14ac:dyDescent="0.25">
      <c r="A235" s="3">
        <f>RSI!A235</f>
        <v>42347</v>
      </c>
      <c r="B235" s="2">
        <f>RSI!B235</f>
        <v>4.5359999999999996</v>
      </c>
      <c r="C235" s="2">
        <f>RSI!I235</f>
        <v>47.952379496620424</v>
      </c>
      <c r="D235" s="2">
        <f>MACD!E235</f>
        <v>-8.370739069735933E-2</v>
      </c>
      <c r="E235" s="2">
        <f>MACD!F235</f>
        <v>-2.8597416852045913E-2</v>
      </c>
      <c r="F235" s="2">
        <f>'Moving Avg'!D235</f>
        <v>4.5969199999999999</v>
      </c>
      <c r="G235" s="2">
        <f>'Moving Avg'!F235</f>
        <v>4.5067049999999993</v>
      </c>
      <c r="H235" s="2">
        <f>'Moving Avg'!G235</f>
        <v>4.606556000000003</v>
      </c>
      <c r="I235" s="2">
        <f>'Moving Avg'!H235</f>
        <v>4.8930445000000011</v>
      </c>
      <c r="J235" s="6" t="str">
        <f>OBV!F235</f>
        <v>BULLISH</v>
      </c>
      <c r="K235" s="6" t="str">
        <f>OBV!G235</f>
        <v>NEUTRAL</v>
      </c>
      <c r="L235" s="6" t="str">
        <f>OBV!H235</f>
        <v>BULLISH DIVERGENCE</v>
      </c>
    </row>
    <row r="236" spans="1:12" ht="13.5" x14ac:dyDescent="0.25">
      <c r="A236" s="3">
        <f>RSI!A236</f>
        <v>42348</v>
      </c>
      <c r="B236" s="2">
        <f>RSI!B236</f>
        <v>4.5359999999999996</v>
      </c>
      <c r="C236" s="2">
        <f>RSI!I236</f>
        <v>47.952379496620416</v>
      </c>
      <c r="D236" s="2">
        <f>MACD!E236</f>
        <v>-7.8612206906979232E-2</v>
      </c>
      <c r="E236" s="2">
        <f>MACD!F236</f>
        <v>-3.8600374863032583E-2</v>
      </c>
      <c r="F236" s="2">
        <f>'Moving Avg'!D236</f>
        <v>4.59598</v>
      </c>
      <c r="G236" s="2">
        <f>'Moving Avg'!F236</f>
        <v>4.5174849999999998</v>
      </c>
      <c r="H236" s="2">
        <f>'Moving Avg'!G236</f>
        <v>4.6017760000000036</v>
      </c>
      <c r="I236" s="2">
        <f>'Moving Avg'!H236</f>
        <v>4.893615500000001</v>
      </c>
      <c r="J236" s="6" t="str">
        <f>OBV!F236</f>
        <v>BULLISH</v>
      </c>
      <c r="K236" s="6" t="str">
        <f>OBV!G236</f>
        <v>NEUTRAL</v>
      </c>
      <c r="L236" s="6" t="str">
        <f>OBV!H236</f>
        <v>BULLISH DIVERGENCE</v>
      </c>
    </row>
    <row r="237" spans="1:12" ht="13.5" x14ac:dyDescent="0.25">
      <c r="A237" s="3">
        <f>RSI!A237</f>
        <v>42349</v>
      </c>
      <c r="B237" s="2">
        <f>RSI!B237</f>
        <v>4.5359999999999996</v>
      </c>
      <c r="C237" s="2">
        <f>RSI!I237</f>
        <v>47.952379496620416</v>
      </c>
      <c r="D237" s="2">
        <f>MACD!E237</f>
        <v>-7.8474815539507858E-2</v>
      </c>
      <c r="E237" s="2">
        <f>MACD!F237</f>
        <v>-4.6575262998327635E-2</v>
      </c>
      <c r="F237" s="2">
        <f>'Moving Avg'!D237</f>
        <v>4.575359999999999</v>
      </c>
      <c r="G237" s="2">
        <f>'Moving Avg'!F237</f>
        <v>4.5209999999999999</v>
      </c>
      <c r="H237" s="2">
        <f>'Moving Avg'!G237</f>
        <v>4.5969020000000027</v>
      </c>
      <c r="I237" s="2">
        <f>'Moving Avg'!H237</f>
        <v>4.8939945000000007</v>
      </c>
      <c r="J237" s="6" t="str">
        <f>OBV!F237</f>
        <v>BEARISH</v>
      </c>
      <c r="K237" s="6" t="str">
        <f>OBV!G237</f>
        <v>NEUTRAL</v>
      </c>
      <c r="L237" s="6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4.5359999999999996</v>
      </c>
      <c r="C238" s="2">
        <f>RSI!I238</f>
        <v>47.952379496620416</v>
      </c>
      <c r="D238" s="2">
        <f>MACD!E238</f>
        <v>-7.389737426254861E-2</v>
      </c>
      <c r="E238" s="2">
        <f>MACD!F238</f>
        <v>-5.2039685251171836E-2</v>
      </c>
      <c r="F238" s="2">
        <f>'Moving Avg'!D238</f>
        <v>4.5547399999999998</v>
      </c>
      <c r="G238" s="2">
        <f>'Moving Avg'!F238</f>
        <v>4.5209999999999999</v>
      </c>
      <c r="H238" s="2">
        <f>'Moving Avg'!G238</f>
        <v>4.593060000000003</v>
      </c>
      <c r="I238" s="2">
        <f>'Moving Avg'!H238</f>
        <v>4.8943539999999999</v>
      </c>
      <c r="J238" s="6" t="str">
        <f>OBV!F238</f>
        <v>BEARISH</v>
      </c>
      <c r="K238" s="6" t="str">
        <f>OBV!G238</f>
        <v>NEUTRAL</v>
      </c>
      <c r="L238" s="6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4.5359999999999996</v>
      </c>
      <c r="C239" s="2">
        <f>RSI!I239</f>
        <v>47.952379496620416</v>
      </c>
      <c r="D239" s="2">
        <f>MACD!E239</f>
        <v>-5.6203967287580703E-2</v>
      </c>
      <c r="E239" s="2">
        <f>MACD!F239</f>
        <v>-5.2872541658453613E-2</v>
      </c>
      <c r="F239" s="2">
        <f>'Moving Avg'!D239</f>
        <v>4.5359999999999996</v>
      </c>
      <c r="G239" s="2">
        <f>'Moving Avg'!F239</f>
        <v>4.5184250000000006</v>
      </c>
      <c r="H239" s="2">
        <f>'Moving Avg'!G239</f>
        <v>4.5900620000000014</v>
      </c>
      <c r="I239" s="2">
        <f>'Moving Avg'!H239</f>
        <v>4.8947134999999991</v>
      </c>
      <c r="J239" s="6" t="str">
        <f>OBV!F239</f>
        <v>BEARISH</v>
      </c>
      <c r="K239" s="6" t="str">
        <f>OBV!G239</f>
        <v>NEUTRAL</v>
      </c>
      <c r="L239" s="6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4.5922000000000001</v>
      </c>
      <c r="C240" s="2">
        <f>RSI!I240</f>
        <v>53.274896278782172</v>
      </c>
      <c r="D240" s="2">
        <f>MACD!E240</f>
        <v>-5.1754101796792185E-2</v>
      </c>
      <c r="E240" s="2">
        <f>MACD!F240</f>
        <v>-5.2648853686121329E-2</v>
      </c>
      <c r="F240" s="2">
        <f>'Moving Avg'!D240</f>
        <v>4.5472399999999995</v>
      </c>
      <c r="G240" s="2">
        <f>'Moving Avg'!F240</f>
        <v>4.5212350000000008</v>
      </c>
      <c r="H240" s="2">
        <f>'Moving Avg'!G240</f>
        <v>4.5872500000000027</v>
      </c>
      <c r="I240" s="2">
        <f>'Moving Avg'!H240</f>
        <v>4.8953734999999998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4.5688000000000004</v>
      </c>
      <c r="C241" s="2">
        <f>RSI!I241</f>
        <v>50.939117018673869</v>
      </c>
      <c r="D241" s="2">
        <f>MACD!E241</f>
        <v>-4.7201026534245294E-2</v>
      </c>
      <c r="E241" s="2">
        <f>MACD!F241</f>
        <v>-5.1559288255746127E-2</v>
      </c>
      <c r="F241" s="2">
        <f>'Moving Avg'!D241</f>
        <v>4.5537999999999998</v>
      </c>
      <c r="G241" s="2">
        <f>'Moving Avg'!F241</f>
        <v>4.5270950000000001</v>
      </c>
      <c r="H241" s="2">
        <f>'Moving Avg'!G241</f>
        <v>4.5867820000000021</v>
      </c>
      <c r="I241" s="2">
        <f>'Moving Avg'!H241</f>
        <v>4.8958585000000001</v>
      </c>
      <c r="J241" s="6" t="str">
        <f>OBV!F241</f>
        <v>BULLISH</v>
      </c>
      <c r="K241" s="6" t="str">
        <f>OBV!G241</f>
        <v>NEUTRAL</v>
      </c>
      <c r="L241" s="6" t="str">
        <f>OBV!H241</f>
        <v>CONFIRMED BULLISH</v>
      </c>
    </row>
    <row r="242" spans="1:12" ht="13.5" x14ac:dyDescent="0.25">
      <c r="A242" s="3">
        <f>RSI!A242</f>
        <v>42356</v>
      </c>
      <c r="B242" s="2">
        <f>RSI!B242</f>
        <v>4.5453999999999999</v>
      </c>
      <c r="C242" s="2">
        <f>RSI!I242</f>
        <v>48.642393058110002</v>
      </c>
      <c r="D242" s="2">
        <f>MACD!E242</f>
        <v>-2.6544331937842003E-2</v>
      </c>
      <c r="E242" s="2">
        <f>MACD!F242</f>
        <v>-4.6556296992165305E-2</v>
      </c>
      <c r="F242" s="2">
        <f>'Moving Avg'!D242</f>
        <v>4.5556800000000006</v>
      </c>
      <c r="G242" s="2">
        <f>'Moving Avg'!F242</f>
        <v>4.5336550000000004</v>
      </c>
      <c r="H242" s="2">
        <f>'Moving Avg'!G242</f>
        <v>4.585752000000002</v>
      </c>
      <c r="I242" s="2">
        <f>'Moving Avg'!H242</f>
        <v>4.8954959999999996</v>
      </c>
      <c r="J242" s="6" t="str">
        <f>OBV!F242</f>
        <v>BEARISH</v>
      </c>
      <c r="K242" s="6" t="str">
        <f>OBV!G242</f>
        <v>NEUTRAL</v>
      </c>
      <c r="L242" s="6" t="str">
        <f>OBV!H242</f>
        <v>BEARISH DIVERGENCE</v>
      </c>
    </row>
    <row r="243" spans="1:12" ht="13.5" x14ac:dyDescent="0.25">
      <c r="A243" s="3">
        <f>RSI!A243</f>
        <v>42359</v>
      </c>
      <c r="B243" s="2">
        <f>RSI!B243</f>
        <v>4.5453999999999999</v>
      </c>
      <c r="C243" s="2">
        <f>RSI!I243</f>
        <v>48.642393058110002</v>
      </c>
      <c r="D243" s="2">
        <f>MACD!E243</f>
        <v>-8.9900061778349638E-3</v>
      </c>
      <c r="E243" s="2">
        <f>MACD!F243</f>
        <v>-3.9043038829299236E-2</v>
      </c>
      <c r="F243" s="2">
        <f>'Moving Avg'!D243</f>
        <v>4.5575600000000005</v>
      </c>
      <c r="G243" s="2">
        <f>'Moving Avg'!F243</f>
        <v>4.5404500000000008</v>
      </c>
      <c r="H243" s="2">
        <f>'Moving Avg'!G243</f>
        <v>4.5838780000000021</v>
      </c>
      <c r="I243" s="2">
        <f>'Moving Avg'!H243</f>
        <v>4.8951144999999991</v>
      </c>
      <c r="J243" s="6" t="str">
        <f>OBV!F243</f>
        <v>BEARISH</v>
      </c>
      <c r="K243" s="6" t="str">
        <f>OBV!G243</f>
        <v>NEUTRAL</v>
      </c>
      <c r="L243" s="6" t="str">
        <f>OBV!H243</f>
        <v>BEARISH DIVERGENCE</v>
      </c>
    </row>
    <row r="244" spans="1:12" ht="13.5" x14ac:dyDescent="0.25">
      <c r="A244" s="3">
        <f>RSI!A244</f>
        <v>42360</v>
      </c>
      <c r="B244" s="2">
        <f>RSI!B244</f>
        <v>4.5171999999999999</v>
      </c>
      <c r="C244" s="2">
        <f>RSI!I244</f>
        <v>45.758795866991385</v>
      </c>
      <c r="D244" s="2">
        <f>MACD!E244</f>
        <v>6.576374473769242E-3</v>
      </c>
      <c r="E244" s="2">
        <f>MACD!F244</f>
        <v>-2.991915616868554E-2</v>
      </c>
      <c r="F244" s="2">
        <f>'Moving Avg'!D244</f>
        <v>4.5538000000000007</v>
      </c>
      <c r="G244" s="2">
        <f>'Moving Avg'!F244</f>
        <v>4.5458350000000003</v>
      </c>
      <c r="H244" s="2">
        <f>'Moving Avg'!G244</f>
        <v>4.5824720000000028</v>
      </c>
      <c r="I244" s="2">
        <f>'Moving Avg'!H244</f>
        <v>4.8946109999999994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4.5453999999999999</v>
      </c>
      <c r="C245" s="2">
        <f>RSI!I245</f>
        <v>49.013838363150278</v>
      </c>
      <c r="D245" s="2">
        <f>MACD!E245</f>
        <v>3.475090089997579E-3</v>
      </c>
      <c r="E245" s="2">
        <f>MACD!F245</f>
        <v>-2.3240306916948915E-2</v>
      </c>
      <c r="F245" s="2">
        <f>'Moving Avg'!D245</f>
        <v>4.5444399999999998</v>
      </c>
      <c r="G245" s="2">
        <f>'Moving Avg'!F245</f>
        <v>4.5521650000000005</v>
      </c>
      <c r="H245" s="2">
        <f>'Moving Avg'!G245</f>
        <v>4.5836920000000019</v>
      </c>
      <c r="I245" s="2">
        <f>'Moving Avg'!H245</f>
        <v>4.8945944999999993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4.5453999999999999</v>
      </c>
      <c r="C246" s="2">
        <f>RSI!I246</f>
        <v>49.013838363150278</v>
      </c>
      <c r="D246" s="2">
        <f>MACD!E246</f>
        <v>8.9858420425059649E-4</v>
      </c>
      <c r="E246" s="2">
        <f>MACD!F246</f>
        <v>-1.8412528692709013E-2</v>
      </c>
      <c r="F246" s="2">
        <f>'Moving Avg'!D246</f>
        <v>4.5397600000000002</v>
      </c>
      <c r="G246" s="2">
        <f>'Moving Avg'!F246</f>
        <v>4.5545100000000005</v>
      </c>
      <c r="H246" s="2">
        <f>'Moving Avg'!G246</f>
        <v>4.5806940000000012</v>
      </c>
      <c r="I246" s="2">
        <f>'Moving Avg'!H246</f>
        <v>4.8938859999999984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4.5407000000000002</v>
      </c>
      <c r="C247" s="2">
        <f>RSI!I247</f>
        <v>48.451813544226916</v>
      </c>
      <c r="D247" s="2">
        <f>MACD!E247</f>
        <v>-8.892603980221736E-4</v>
      </c>
      <c r="E247" s="2">
        <f>MACD!F247</f>
        <v>-1.4907875033771646E-2</v>
      </c>
      <c r="F247" s="2">
        <f>'Moving Avg'!D247</f>
        <v>4.5388200000000003</v>
      </c>
      <c r="G247" s="2">
        <f>'Moving Avg'!F247</f>
        <v>4.5580250000000007</v>
      </c>
      <c r="H247" s="2">
        <f>'Moving Avg'!G247</f>
        <v>4.5788200000000003</v>
      </c>
      <c r="I247" s="2">
        <f>'Moving Avg'!H247</f>
        <v>4.8932309999999992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4.5031999999999996</v>
      </c>
      <c r="C248" s="2">
        <f>RSI!I248</f>
        <v>44.106168903858503</v>
      </c>
      <c r="D248" s="2">
        <f>MACD!E248</f>
        <v>4.443571973249405E-4</v>
      </c>
      <c r="E248" s="2">
        <f>MACD!F248</f>
        <v>-1.183742858755233E-2</v>
      </c>
      <c r="F248" s="2">
        <f>'Moving Avg'!D248</f>
        <v>4.5303800000000001</v>
      </c>
      <c r="G248" s="2">
        <f>'Moving Avg'!F248</f>
        <v>4.5582599999999998</v>
      </c>
      <c r="H248" s="2">
        <f>'Moving Avg'!G248</f>
        <v>4.5772280000000007</v>
      </c>
      <c r="I248" s="2">
        <f>'Moving Avg'!H248</f>
        <v>4.8921964999999989</v>
      </c>
      <c r="J248" s="6" t="str">
        <f>OBV!F248</f>
        <v>BEARISH</v>
      </c>
      <c r="K248" s="6" t="str">
        <f>OBV!G248</f>
        <v>NEUTRAL</v>
      </c>
      <c r="L248" s="6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4.5312999999999999</v>
      </c>
      <c r="C249" s="2">
        <f>RSI!I249</f>
        <v>47.878589180354247</v>
      </c>
      <c r="D249" s="2">
        <f>MACD!E249</f>
        <v>-2.2354191967899339E-4</v>
      </c>
      <c r="E249" s="2">
        <f>MACD!F249</f>
        <v>-9.5146512539776643E-3</v>
      </c>
      <c r="F249" s="2">
        <f>'Moving Avg'!D249</f>
        <v>4.533199999999999</v>
      </c>
      <c r="G249" s="2">
        <f>'Moving Avg'!F249</f>
        <v>4.5554500000000013</v>
      </c>
      <c r="H249" s="2">
        <f>'Moving Avg'!G249</f>
        <v>4.5741360000000002</v>
      </c>
      <c r="I249" s="2">
        <f>'Moving Avg'!H249</f>
        <v>4.8911674999999981</v>
      </c>
      <c r="J249" s="6" t="str">
        <f>OBV!F249</f>
        <v>BEARISH</v>
      </c>
      <c r="K249" s="6" t="str">
        <f>OBV!G249</f>
        <v>NEUTRAL</v>
      </c>
      <c r="L249" s="6" t="str">
        <f>OBV!H249</f>
        <v>BEARISH DIVERGENCE</v>
      </c>
    </row>
    <row r="250" spans="1:12" ht="13.5" x14ac:dyDescent="0.25">
      <c r="A250" s="3">
        <f>RSI!A250</f>
        <v>42369</v>
      </c>
      <c r="B250" s="2">
        <f>RSI!B250</f>
        <v>4.5453999999999999</v>
      </c>
      <c r="C250" s="2">
        <f>RSI!I250</f>
        <v>49.712644643069218</v>
      </c>
      <c r="D250" s="2">
        <f>MACD!E250</f>
        <v>6.9109934378772664E-3</v>
      </c>
      <c r="E250" s="2">
        <f>MACD!F250</f>
        <v>-6.2295223156066783E-3</v>
      </c>
      <c r="F250" s="2">
        <f>'Moving Avg'!D250</f>
        <v>4.5331999999999999</v>
      </c>
      <c r="G250" s="2">
        <f>'Moving Avg'!F250</f>
        <v>4.5554500000000013</v>
      </c>
      <c r="H250" s="2">
        <f>'Moving Avg'!G250</f>
        <v>4.5700139999999996</v>
      </c>
      <c r="I250" s="2">
        <f>'Moving Avg'!H250</f>
        <v>4.8895169999999979</v>
      </c>
      <c r="J250" s="6" t="str">
        <f>OBV!F250</f>
        <v>BEARISH</v>
      </c>
      <c r="K250" s="6" t="str">
        <f>OBV!G250</f>
        <v>NEUTRAL</v>
      </c>
      <c r="L250" s="6" t="str">
        <f>OBV!H250</f>
        <v>NEUTRAL</v>
      </c>
    </row>
    <row r="251" spans="1:12" ht="13.5" x14ac:dyDescent="0.25">
      <c r="A251" s="3">
        <f>RSI!A251</f>
        <v>42373</v>
      </c>
      <c r="B251" s="2">
        <f>RSI!B251</f>
        <v>4.5453999999999999</v>
      </c>
      <c r="C251" s="2">
        <f>RSI!I251</f>
        <v>49.712644643069218</v>
      </c>
      <c r="D251" s="2">
        <f>MACD!E251</f>
        <v>9.35530469023238E-3</v>
      </c>
      <c r="E251" s="2">
        <f>MACD!F251</f>
        <v>-3.1125569144388665E-3</v>
      </c>
      <c r="F251" s="2">
        <f>'Moving Avg'!D251</f>
        <v>4.5331999999999999</v>
      </c>
      <c r="G251" s="2">
        <f>'Moving Avg'!F251</f>
        <v>4.5556850000000004</v>
      </c>
      <c r="H251" s="2">
        <f>'Moving Avg'!G251</f>
        <v>4.5658919999999998</v>
      </c>
      <c r="I251" s="2">
        <f>'Moving Avg'!H251</f>
        <v>4.8878279999999981</v>
      </c>
      <c r="J251" s="6" t="str">
        <f>OBV!F251</f>
        <v>BEARISH</v>
      </c>
      <c r="K251" s="6" t="str">
        <f>OBV!G251</f>
        <v>NEUTRAL</v>
      </c>
      <c r="L251" s="6" t="str">
        <f>OBV!H251</f>
        <v>NEUTRAL</v>
      </c>
    </row>
    <row r="252" spans="1:12" ht="13.5" x14ac:dyDescent="0.25">
      <c r="A252" s="3">
        <f>RSI!A252</f>
        <v>42374</v>
      </c>
      <c r="B252" s="2">
        <f>RSI!B252</f>
        <v>4.7797000000000001</v>
      </c>
      <c r="C252" s="2">
        <f>RSI!I252</f>
        <v>70.033859181568516</v>
      </c>
      <c r="D252" s="2">
        <f>MACD!E252</f>
        <v>-9.5251386840207175E-3</v>
      </c>
      <c r="E252" s="2">
        <f>MACD!F252</f>
        <v>-4.3950732683552367E-3</v>
      </c>
      <c r="F252" s="2">
        <f>'Moving Avg'!D252</f>
        <v>4.5810000000000004</v>
      </c>
      <c r="G252" s="2">
        <f>'Moving Avg'!F252</f>
        <v>4.5627149999999999</v>
      </c>
      <c r="H252" s="2">
        <f>'Moving Avg'!G252</f>
        <v>4.5658919999999998</v>
      </c>
      <c r="I252" s="2">
        <f>'Moving Avg'!H252</f>
        <v>4.8874069999999987</v>
      </c>
      <c r="J252" s="6" t="str">
        <f>OBV!F252</f>
        <v>BULLISH</v>
      </c>
      <c r="K252" s="6" t="str">
        <f>OBV!G252</f>
        <v>NEUTRAL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4.7797000000000001</v>
      </c>
      <c r="C253" s="2">
        <f>RSI!I253</f>
        <v>70.033859181568516</v>
      </c>
      <c r="D253" s="2">
        <f>MACD!E253</f>
        <v>-2.6879045730128226E-2</v>
      </c>
      <c r="E253" s="2">
        <f>MACD!F253</f>
        <v>-8.8918677607098349E-3</v>
      </c>
      <c r="F253" s="2">
        <f>'Moving Avg'!D253</f>
        <v>4.6363000000000003</v>
      </c>
      <c r="G253" s="2">
        <f>'Moving Avg'!F253</f>
        <v>4.5697450000000011</v>
      </c>
      <c r="H253" s="2">
        <f>'Moving Avg'!G253</f>
        <v>4.5654240000000001</v>
      </c>
      <c r="I253" s="2">
        <f>'Moving Avg'!H253</f>
        <v>4.8870819999999977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4.7046999999999999</v>
      </c>
      <c r="C254" s="2">
        <f>RSI!I254</f>
        <v>60.897948068255261</v>
      </c>
      <c r="D254" s="2">
        <f>MACD!E254</f>
        <v>-4.1622089190980205E-2</v>
      </c>
      <c r="E254" s="2">
        <f>MACD!F254</f>
        <v>-1.543791204676391E-2</v>
      </c>
      <c r="F254" s="2">
        <f>'Moving Avg'!D254</f>
        <v>4.6709799999999992</v>
      </c>
      <c r="G254" s="2">
        <f>'Moving Avg'!F254</f>
        <v>4.5734950000000003</v>
      </c>
      <c r="H254" s="2">
        <f>'Moving Avg'!G254</f>
        <v>4.5639239999999992</v>
      </c>
      <c r="I254" s="2">
        <f>'Moving Avg'!H254</f>
        <v>4.8870929999999975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4.6391</v>
      </c>
      <c r="C255" s="2">
        <f>RSI!I255</f>
        <v>54.233848327410165</v>
      </c>
      <c r="D255" s="2">
        <f>MACD!E255</f>
        <v>-4.5637612253573323E-2</v>
      </c>
      <c r="E255" s="2">
        <f>MACD!F255</f>
        <v>-2.1477852088125794E-2</v>
      </c>
      <c r="F255" s="2">
        <f>'Moving Avg'!D255</f>
        <v>4.6897199999999994</v>
      </c>
      <c r="G255" s="2">
        <f>'Moving Avg'!F255</f>
        <v>4.5786500000000006</v>
      </c>
      <c r="H255" s="2">
        <f>'Moving Avg'!G255</f>
        <v>4.5612999999999992</v>
      </c>
      <c r="I255" s="2">
        <f>'Moving Avg'!H255</f>
        <v>4.8867569999999976</v>
      </c>
      <c r="J255" s="6" t="str">
        <f>OBV!F255</f>
        <v>BEARISH</v>
      </c>
      <c r="K255" s="6" t="str">
        <f>OBV!G255</f>
        <v>NEUTRAL</v>
      </c>
      <c r="L255" s="6" t="str">
        <f>OBV!H255</f>
        <v>BEARISH DIVERGENCE</v>
      </c>
    </row>
    <row r="256" spans="1:12" ht="13.5" x14ac:dyDescent="0.25">
      <c r="A256" s="3">
        <f>RSI!A256</f>
        <v>42380</v>
      </c>
      <c r="B256" s="2">
        <f>RSI!B256</f>
        <v>4.6157000000000004</v>
      </c>
      <c r="C256" s="2">
        <f>RSI!I256</f>
        <v>52.045972556725836</v>
      </c>
      <c r="D256" s="2">
        <f>MACD!E256</f>
        <v>-4.7598063516248956E-2</v>
      </c>
      <c r="E256" s="2">
        <f>MACD!F256</f>
        <v>-2.6701894373750427E-2</v>
      </c>
      <c r="F256" s="2">
        <f>'Moving Avg'!D256</f>
        <v>4.7037800000000001</v>
      </c>
      <c r="G256" s="2">
        <f>'Moving Avg'!F256</f>
        <v>4.5826350000000016</v>
      </c>
      <c r="H256" s="2">
        <f>'Moving Avg'!G256</f>
        <v>4.5598959999999993</v>
      </c>
      <c r="I256" s="2">
        <f>'Moving Avg'!H256</f>
        <v>4.8859964999999974</v>
      </c>
      <c r="J256" s="6" t="str">
        <f>OBV!F256</f>
        <v>BEARISH</v>
      </c>
      <c r="K256" s="6" t="str">
        <f>OBV!G256</f>
        <v>NEUTRAL</v>
      </c>
      <c r="L256" s="6" t="str">
        <f>OBV!H256</f>
        <v>BEARISH DIVERGENCE</v>
      </c>
    </row>
    <row r="257" spans="1:12" ht="13.5" x14ac:dyDescent="0.25">
      <c r="A257" s="3">
        <f>RSI!A257</f>
        <v>42381</v>
      </c>
      <c r="B257" s="2">
        <f>RSI!B257</f>
        <v>4.8921000000000001</v>
      </c>
      <c r="C257" s="2">
        <f>RSI!I257</f>
        <v>68.308842850261399</v>
      </c>
      <c r="D257" s="2">
        <f>MACD!E257</f>
        <v>-7.0589892129270027E-2</v>
      </c>
      <c r="E257" s="2">
        <f>MACD!F257</f>
        <v>-3.5479493924854347E-2</v>
      </c>
      <c r="F257" s="2">
        <f>'Moving Avg'!D257</f>
        <v>4.7262599999999999</v>
      </c>
      <c r="G257" s="2">
        <f>'Moving Avg'!F257</f>
        <v>4.6004400000000008</v>
      </c>
      <c r="H257" s="2">
        <f>'Moving Avg'!G257</f>
        <v>4.5624259999999994</v>
      </c>
      <c r="I257" s="2">
        <f>'Moving Avg'!H257</f>
        <v>4.8869639999999972</v>
      </c>
      <c r="J257" s="6" t="str">
        <f>OBV!F257</f>
        <v>BULLISH</v>
      </c>
      <c r="K257" s="6" t="str">
        <f>OBV!G257</f>
        <v>NEUTRAL</v>
      </c>
      <c r="L257" s="6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5.0092999999999996</v>
      </c>
      <c r="C258" s="2">
        <f>RSI!I258</f>
        <v>72.558502713677399</v>
      </c>
      <c r="D258" s="2">
        <f>MACD!E258</f>
        <v>-0.106254260505521</v>
      </c>
      <c r="E258" s="2">
        <f>MACD!F258</f>
        <v>-4.9634447240987679E-2</v>
      </c>
      <c r="F258" s="2">
        <f>'Moving Avg'!D258</f>
        <v>4.7721800000000005</v>
      </c>
      <c r="G258" s="2">
        <f>'Moving Avg'!F258</f>
        <v>4.6241050000000001</v>
      </c>
      <c r="H258" s="2">
        <f>'Moving Avg'!G258</f>
        <v>4.5679559999999988</v>
      </c>
      <c r="I258" s="2">
        <f>'Moving Avg'!H258</f>
        <v>4.8885559999999968</v>
      </c>
      <c r="J258" s="6" t="str">
        <f>OBV!F258</f>
        <v>BULLISH</v>
      </c>
      <c r="K258" s="6" t="str">
        <f>OBV!G258</f>
        <v>NEUTRAL</v>
      </c>
      <c r="L258" s="6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4.9202000000000004</v>
      </c>
      <c r="C259" s="2">
        <f>RSI!I259</f>
        <v>65.380567476331493</v>
      </c>
      <c r="D259" s="2">
        <f>MACD!E259</f>
        <v>-0.12782999914212212</v>
      </c>
      <c r="E259" s="2">
        <f>MACD!F259</f>
        <v>-6.5273557621214562E-2</v>
      </c>
      <c r="F259" s="2">
        <f>'Moving Avg'!D259</f>
        <v>4.8152799999999996</v>
      </c>
      <c r="G259" s="2">
        <f>'Moving Avg'!F259</f>
        <v>4.6433149999999994</v>
      </c>
      <c r="H259" s="2">
        <f>'Moving Avg'!G259</f>
        <v>4.5717039999999995</v>
      </c>
      <c r="I259" s="2">
        <f>'Moving Avg'!H259</f>
        <v>4.8897214999999976</v>
      </c>
      <c r="J259" s="6" t="str">
        <f>OBV!F259</f>
        <v>BULLISH</v>
      </c>
      <c r="K259" s="6" t="str">
        <f>OBV!G259</f>
        <v>NEUTRAL</v>
      </c>
      <c r="L259" s="6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4.8545999999999996</v>
      </c>
      <c r="C260" s="2">
        <f>RSI!I260</f>
        <v>60.625289923731181</v>
      </c>
      <c r="D260" s="2">
        <f>MACD!E260</f>
        <v>-0.1406807345509451</v>
      </c>
      <c r="E260" s="2">
        <f>MACD!F260</f>
        <v>-8.0354993007160674E-2</v>
      </c>
      <c r="F260" s="2">
        <f>'Moving Avg'!D260</f>
        <v>4.8583799999999995</v>
      </c>
      <c r="G260" s="2">
        <f>'Moving Avg'!F260</f>
        <v>4.6564350000000001</v>
      </c>
      <c r="H260" s="2">
        <f>'Moving Avg'!G260</f>
        <v>4.5750779999999995</v>
      </c>
      <c r="I260" s="2">
        <f>'Moving Avg'!H260</f>
        <v>4.8901554999999979</v>
      </c>
      <c r="J260" s="6" t="str">
        <f>OBV!F260</f>
        <v>BULLISH</v>
      </c>
      <c r="K260" s="6" t="str">
        <f>OBV!G260</f>
        <v>NEUTRAL</v>
      </c>
      <c r="L260" s="6" t="str">
        <f>OBV!H260</f>
        <v>CONFIRMED BULLISH</v>
      </c>
    </row>
    <row r="261" spans="1:12" ht="13.5" x14ac:dyDescent="0.25">
      <c r="A261" s="3">
        <f>RSI!A261</f>
        <v>42388</v>
      </c>
      <c r="B261" s="2">
        <f>RSI!B261</f>
        <v>4.9108999999999998</v>
      </c>
      <c r="C261" s="2">
        <f>RSI!I261</f>
        <v>63.105444269385693</v>
      </c>
      <c r="D261" s="2">
        <f>MACD!E261</f>
        <v>-0.15683979238348744</v>
      </c>
      <c r="E261" s="2">
        <f>MACD!F261</f>
        <v>-9.5651952882426033E-2</v>
      </c>
      <c r="F261" s="2">
        <f>'Moving Avg'!D261</f>
        <v>4.9174199999999999</v>
      </c>
      <c r="G261" s="2">
        <f>'Moving Avg'!F261</f>
        <v>4.67354</v>
      </c>
      <c r="H261" s="2">
        <f>'Moving Avg'!G261</f>
        <v>4.5796699999999992</v>
      </c>
      <c r="I261" s="2">
        <f>'Moving Avg'!H261</f>
        <v>4.891581999999997</v>
      </c>
      <c r="J261" s="6" t="str">
        <f>OBV!F261</f>
        <v>BULLISH</v>
      </c>
      <c r="K261" s="6" t="str">
        <f>OBV!G261</f>
        <v>NEUTRAL</v>
      </c>
      <c r="L261" s="6" t="str">
        <f>OBV!H261</f>
        <v>CONFIRMED BULLISH</v>
      </c>
    </row>
    <row r="262" spans="1:12" ht="13.5" x14ac:dyDescent="0.25">
      <c r="A262" s="3">
        <f>RSI!A262</f>
        <v>42389</v>
      </c>
      <c r="B262" s="2">
        <f>RSI!B262</f>
        <v>5.117</v>
      </c>
      <c r="C262" s="2">
        <f>RSI!I262</f>
        <v>70.444686076225594</v>
      </c>
      <c r="D262" s="2">
        <f>MACD!E262</f>
        <v>-0.15109842980347388</v>
      </c>
      <c r="E262" s="2">
        <f>MACD!F262</f>
        <v>-0.10674124826663561</v>
      </c>
      <c r="F262" s="2">
        <f>'Moving Avg'!D262</f>
        <v>4.9624000000000006</v>
      </c>
      <c r="G262" s="2">
        <f>'Moving Avg'!F262</f>
        <v>4.7021199999999999</v>
      </c>
      <c r="H262" s="2">
        <f>'Moving Avg'!G262</f>
        <v>4.5901659999999991</v>
      </c>
      <c r="I262" s="2">
        <f>'Moving Avg'!H262</f>
        <v>4.8944814999999968</v>
      </c>
      <c r="J262" s="6" t="str">
        <f>OBV!F262</f>
        <v>BULLISH</v>
      </c>
      <c r="K262" s="6" t="str">
        <f>OBV!G262</f>
        <v>NEUTRAL</v>
      </c>
      <c r="L262" s="6" t="str">
        <f>OBV!H262</f>
        <v>CONFIRMED BULLISH</v>
      </c>
    </row>
    <row r="263" spans="1:12" ht="13.5" x14ac:dyDescent="0.25">
      <c r="A263" s="3">
        <f>RSI!A263</f>
        <v>42390</v>
      </c>
      <c r="B263" s="2">
        <f>RSI!B263</f>
        <v>5.1311</v>
      </c>
      <c r="C263" s="2">
        <f>RSI!I263</f>
        <v>70.871591306137432</v>
      </c>
      <c r="D263" s="2">
        <f>MACD!E263</f>
        <v>-0.14976661091823829</v>
      </c>
      <c r="E263" s="2">
        <f>MACD!F263</f>
        <v>-0.11534632079695616</v>
      </c>
      <c r="F263" s="2">
        <f>'Moving Avg'!D263</f>
        <v>4.9867599999999994</v>
      </c>
      <c r="G263" s="2">
        <f>'Moving Avg'!F263</f>
        <v>4.7314050000000005</v>
      </c>
      <c r="H263" s="2">
        <f>'Moving Avg'!G263</f>
        <v>4.6035679999999992</v>
      </c>
      <c r="I263" s="2">
        <f>'Moving Avg'!H263</f>
        <v>4.8970669999999963</v>
      </c>
      <c r="J263" s="6" t="str">
        <f>OBV!F263</f>
        <v>BULLISH</v>
      </c>
      <c r="K263" s="6" t="str">
        <f>OBV!G263</f>
        <v>NEUTRAL</v>
      </c>
      <c r="L263" s="6" t="str">
        <f>OBV!H263</f>
        <v>CONFIRMED BULLISH</v>
      </c>
    </row>
    <row r="264" spans="1:12" ht="13.5" x14ac:dyDescent="0.25">
      <c r="A264" s="3">
        <f>RSI!A264</f>
        <v>42391</v>
      </c>
      <c r="B264" s="2">
        <f>RSI!B264</f>
        <v>4.9812000000000003</v>
      </c>
      <c r="C264" s="2">
        <f>RSI!I264</f>
        <v>60.814542729426819</v>
      </c>
      <c r="D264" s="2">
        <f>MACD!E264</f>
        <v>-0.15145573730822992</v>
      </c>
      <c r="E264" s="2">
        <f>MACD!F264</f>
        <v>-0.12256820409921092</v>
      </c>
      <c r="F264" s="2">
        <f>'Moving Avg'!D264</f>
        <v>4.9989600000000003</v>
      </c>
      <c r="G264" s="2">
        <f>'Moving Avg'!F264</f>
        <v>4.7546049999999997</v>
      </c>
      <c r="H264" s="2">
        <f>'Moving Avg'!G264</f>
        <v>4.6118159999999992</v>
      </c>
      <c r="I264" s="2">
        <f>'Moving Avg'!H264</f>
        <v>4.8982109999999963</v>
      </c>
      <c r="J264" s="6" t="str">
        <f>OBV!F264</f>
        <v>BULLISH</v>
      </c>
      <c r="K264" s="6" t="str">
        <f>OBV!G264</f>
        <v>NEUTRAL</v>
      </c>
      <c r="L264" s="6" t="str">
        <f>OBV!H264</f>
        <v>CONFIRMED BULLISH</v>
      </c>
    </row>
    <row r="265" spans="1:12" ht="13.5" x14ac:dyDescent="0.25">
      <c r="A265" s="3">
        <f>RSI!A265</f>
        <v>42394</v>
      </c>
      <c r="B265" s="2">
        <f>RSI!B265</f>
        <v>5.1029999999999998</v>
      </c>
      <c r="C265" s="2">
        <f>RSI!I265</f>
        <v>65.142872106539073</v>
      </c>
      <c r="D265" s="2">
        <f>MACD!E265</f>
        <v>-0.17331866268719054</v>
      </c>
      <c r="E265" s="2">
        <f>MACD!F265</f>
        <v>-0.13271829581680683</v>
      </c>
      <c r="F265" s="2">
        <f>'Moving Avg'!D265</f>
        <v>5.0486400000000007</v>
      </c>
      <c r="G265" s="2">
        <f>'Moving Avg'!F265</f>
        <v>4.7824849999999994</v>
      </c>
      <c r="H265" s="2">
        <f>'Moving Avg'!G265</f>
        <v>4.6248439999999995</v>
      </c>
      <c r="I265" s="2">
        <f>'Moving Avg'!H265</f>
        <v>4.8985219999999963</v>
      </c>
      <c r="J265" s="6" t="str">
        <f>OBV!F265</f>
        <v>BULLISH</v>
      </c>
      <c r="K265" s="6" t="str">
        <f>OBV!G265</f>
        <v>STRONG</v>
      </c>
      <c r="L265" s="6" t="str">
        <f>OBV!H265</f>
        <v>CONFIRMED BULLISH</v>
      </c>
    </row>
    <row r="266" spans="1:12" ht="13.5" x14ac:dyDescent="0.25">
      <c r="A266" s="3">
        <f>RSI!A266</f>
        <v>42395</v>
      </c>
      <c r="B266" s="2">
        <f>RSI!B266</f>
        <v>5.2529000000000003</v>
      </c>
      <c r="C266" s="2">
        <f>RSI!I266</f>
        <v>69.594211258179243</v>
      </c>
      <c r="D266" s="2">
        <f>MACD!E266</f>
        <v>-0.20846290721273242</v>
      </c>
      <c r="E266" s="2">
        <f>MACD!F266</f>
        <v>-0.14786721809599196</v>
      </c>
      <c r="F266" s="2">
        <f>'Moving Avg'!D266</f>
        <v>5.1170400000000011</v>
      </c>
      <c r="G266" s="2">
        <f>'Moving Avg'!F266</f>
        <v>4.8178599999999996</v>
      </c>
      <c r="H266" s="2">
        <f>'Moving Avg'!G266</f>
        <v>4.6434939999999996</v>
      </c>
      <c r="I266" s="2">
        <f>'Moving Avg'!H266</f>
        <v>4.8988324999999957</v>
      </c>
      <c r="J266" s="6" t="str">
        <f>OBV!F266</f>
        <v>BULLISH</v>
      </c>
      <c r="K266" s="6" t="str">
        <f>OBV!G266</f>
        <v>STRONG</v>
      </c>
      <c r="L266" s="6" t="str">
        <f>OBV!H266</f>
        <v>CONFIRMED BULLISH</v>
      </c>
    </row>
    <row r="267" spans="1:12" ht="13.5" x14ac:dyDescent="0.25">
      <c r="A267" s="3">
        <f>RSI!A267</f>
        <v>42396</v>
      </c>
      <c r="B267" s="2">
        <f>RSI!B267</f>
        <v>5.2435999999999998</v>
      </c>
      <c r="C267" s="2">
        <f>RSI!I267</f>
        <v>69.005437563736791</v>
      </c>
      <c r="D267" s="2">
        <f>MACD!E267</f>
        <v>-0.1976714987103767</v>
      </c>
      <c r="E267" s="2">
        <f>MACD!F267</f>
        <v>-0.15782807421886891</v>
      </c>
      <c r="F267" s="2">
        <f>'Moving Avg'!D267</f>
        <v>5.1423600000000009</v>
      </c>
      <c r="G267" s="2">
        <f>'Moving Avg'!F267</f>
        <v>4.8530049999999996</v>
      </c>
      <c r="H267" s="2">
        <f>'Moving Avg'!G267</f>
        <v>4.6590519999999991</v>
      </c>
      <c r="I267" s="2">
        <f>'Moving Avg'!H267</f>
        <v>4.899307999999996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</row>
    <row r="268" spans="1:12" ht="13.5" x14ac:dyDescent="0.25">
      <c r="A268" s="3">
        <f>RSI!A268</f>
        <v>42397</v>
      </c>
      <c r="B268" s="2">
        <f>RSI!B268</f>
        <v>5.1544999999999996</v>
      </c>
      <c r="C268" s="2">
        <f>RSI!I268</f>
        <v>63.465645997484266</v>
      </c>
      <c r="D268" s="2">
        <f>MACD!E268</f>
        <v>-0.16633895360214535</v>
      </c>
      <c r="E268" s="2">
        <f>MACD!F268</f>
        <v>-0.15953025009552421</v>
      </c>
      <c r="F268" s="2">
        <f>'Moving Avg'!D268</f>
        <v>5.1470399999999996</v>
      </c>
      <c r="G268" s="2">
        <f>'Moving Avg'!F268</f>
        <v>4.8855699999999995</v>
      </c>
      <c r="H268" s="2">
        <f>'Moving Avg'!G268</f>
        <v>4.6714219999999997</v>
      </c>
      <c r="I268" s="2">
        <f>'Moving Avg'!H268</f>
        <v>4.9003764999999957</v>
      </c>
      <c r="J268" s="6" t="str">
        <f>OBV!F268</f>
        <v>BEARISH</v>
      </c>
      <c r="K268" s="6" t="str">
        <f>OBV!G268</f>
        <v>NEUTRAL</v>
      </c>
      <c r="L268" s="6" t="str">
        <f>OBV!H268</f>
        <v>BEARISH DIVERGENCE</v>
      </c>
    </row>
    <row r="269" spans="1:12" ht="13.5" x14ac:dyDescent="0.25">
      <c r="A269" s="3">
        <f>RSI!A269</f>
        <v>42398</v>
      </c>
      <c r="B269" s="2">
        <f>RSI!B269</f>
        <v>5.2248000000000001</v>
      </c>
      <c r="C269" s="2">
        <f>RSI!I269</f>
        <v>65.798650905688362</v>
      </c>
      <c r="D269" s="2">
        <f>MACD!E269</f>
        <v>-0.16046486323413234</v>
      </c>
      <c r="E269" s="2">
        <f>MACD!F269</f>
        <v>-0.15971717272324584</v>
      </c>
      <c r="F269" s="2">
        <f>'Moving Avg'!D269</f>
        <v>5.1957599999999999</v>
      </c>
      <c r="G269" s="2">
        <f>'Moving Avg'!F269</f>
        <v>4.9202449999999995</v>
      </c>
      <c r="H269" s="2">
        <f>'Moving Avg'!G269</f>
        <v>4.6841680000000006</v>
      </c>
      <c r="I269" s="2">
        <f>'Moving Avg'!H269</f>
        <v>4.9017964999999961</v>
      </c>
      <c r="J269" s="6" t="str">
        <f>OBV!F269</f>
        <v>BULLISH</v>
      </c>
      <c r="K269" s="6" t="str">
        <f>OBV!G269</f>
        <v>NEUTRAL</v>
      </c>
      <c r="L269" s="6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5.2248000000000001</v>
      </c>
      <c r="C270" s="2">
        <f>RSI!I270</f>
        <v>65.798650905688362</v>
      </c>
      <c r="D270" s="2">
        <f>MACD!E270</f>
        <v>-0.16759752903430325</v>
      </c>
      <c r="E270" s="2">
        <f>MACD!F270</f>
        <v>-0.16129324398545736</v>
      </c>
      <c r="F270" s="2">
        <f>'Moving Avg'!D270</f>
        <v>5.2201199999999996</v>
      </c>
      <c r="G270" s="2">
        <f>'Moving Avg'!F270</f>
        <v>4.9542149999999996</v>
      </c>
      <c r="H270" s="2">
        <f>'Moving Avg'!G270</f>
        <v>4.6979439999999997</v>
      </c>
      <c r="I270" s="2">
        <f>'Moving Avg'!H270</f>
        <v>4.9038889999999959</v>
      </c>
      <c r="J270" s="6" t="str">
        <f>OBV!F270</f>
        <v>BEARISH</v>
      </c>
      <c r="K270" s="6" t="str">
        <f>OBV!G270</f>
        <v>NEUTRAL</v>
      </c>
      <c r="L270" s="6" t="str">
        <f>OBV!H270</f>
        <v>BEARISH DIVERGENCE</v>
      </c>
    </row>
    <row r="271" spans="1:12" ht="13.5" x14ac:dyDescent="0.25">
      <c r="A271" s="3">
        <f>RSI!A271</f>
        <v>42402</v>
      </c>
      <c r="B271" s="2">
        <f>RSI!B271</f>
        <v>5.2013999999999996</v>
      </c>
      <c r="C271" s="2">
        <f>RSI!I271</f>
        <v>64.215636344958639</v>
      </c>
      <c r="D271" s="2">
        <f>MACD!E271</f>
        <v>-0.16509978823347726</v>
      </c>
      <c r="E271" s="2">
        <f>MACD!F271</f>
        <v>-0.16205455283506134</v>
      </c>
      <c r="F271" s="2">
        <f>'Moving Avg'!D271</f>
        <v>5.2098199999999997</v>
      </c>
      <c r="G271" s="2">
        <f>'Moving Avg'!F271</f>
        <v>4.9870149999999995</v>
      </c>
      <c r="H271" s="2">
        <f>'Moving Avg'!G271</f>
        <v>4.7129399999999997</v>
      </c>
      <c r="I271" s="2">
        <f>'Moving Avg'!H271</f>
        <v>4.9052879999999952</v>
      </c>
      <c r="J271" s="6" t="str">
        <f>OBV!F271</f>
        <v>BEARISH</v>
      </c>
      <c r="K271" s="6" t="str">
        <f>OBV!G271</f>
        <v>WEAK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5.2013999999999996</v>
      </c>
      <c r="C272" s="2">
        <f>RSI!I272</f>
        <v>64.215636344958639</v>
      </c>
      <c r="D272" s="2">
        <f>MACD!E272</f>
        <v>-0.13286423873729181</v>
      </c>
      <c r="E272" s="2">
        <f>MACD!F272</f>
        <v>-0.15621649001550744</v>
      </c>
      <c r="F272" s="2">
        <f>'Moving Avg'!D272</f>
        <v>5.2013800000000003</v>
      </c>
      <c r="G272" s="2">
        <f>'Moving Avg'!F272</f>
        <v>5.0081000000000007</v>
      </c>
      <c r="H272" s="2">
        <f>'Moving Avg'!G272</f>
        <v>4.7286840000000003</v>
      </c>
      <c r="I272" s="2">
        <f>'Moving Avg'!H272</f>
        <v>4.9068789999999955</v>
      </c>
      <c r="J272" s="6" t="str">
        <f>OBV!F272</f>
        <v>BEARISH</v>
      </c>
      <c r="K272" s="6" t="str">
        <f>OBV!G272</f>
        <v>WEAK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5.1638999999999999</v>
      </c>
      <c r="C273" s="2">
        <f>RSI!I273</f>
        <v>61.467136728830013</v>
      </c>
      <c r="D273" s="2">
        <f>MACD!E273</f>
        <v>-0.1021091587760381</v>
      </c>
      <c r="E273" s="2">
        <f>MACD!F273</f>
        <v>-0.1453950237676136</v>
      </c>
      <c r="F273" s="2">
        <f>'Moving Avg'!D273</f>
        <v>5.2032600000000002</v>
      </c>
      <c r="G273" s="2">
        <f>'Moving Avg'!F273</f>
        <v>5.0273100000000008</v>
      </c>
      <c r="H273" s="2">
        <f>'Moving Avg'!G273</f>
        <v>4.7437720000000008</v>
      </c>
      <c r="I273" s="2">
        <f>'Moving Avg'!H273</f>
        <v>4.9078979999999959</v>
      </c>
      <c r="J273" s="6" t="str">
        <f>OBV!F273</f>
        <v>BEARISH</v>
      </c>
      <c r="K273" s="6" t="str">
        <f>OBV!G273</f>
        <v>NEUTRAL</v>
      </c>
      <c r="L273" s="6" t="str">
        <f>OBV!H273</f>
        <v>BEARISH DIVERGENCE</v>
      </c>
    </row>
    <row r="274" spans="1:12" ht="13.5" x14ac:dyDescent="0.25">
      <c r="A274" s="3">
        <f>RSI!A274</f>
        <v>42405</v>
      </c>
      <c r="B274" s="2">
        <f>RSI!B274</f>
        <v>5.1544999999999996</v>
      </c>
      <c r="C274" s="2">
        <f>RSI!I274</f>
        <v>60.765051190532553</v>
      </c>
      <c r="D274" s="2">
        <f>MACD!E274</f>
        <v>-9.9588692609516194E-2</v>
      </c>
      <c r="E274" s="2">
        <f>MACD!F274</f>
        <v>-0.13623375753599412</v>
      </c>
      <c r="F274" s="2">
        <f>'Moving Avg'!D274</f>
        <v>5.1891999999999996</v>
      </c>
      <c r="G274" s="2">
        <f>'Moving Avg'!F274</f>
        <v>5.0498000000000003</v>
      </c>
      <c r="H274" s="2">
        <f>'Moving Avg'!G274</f>
        <v>4.7586720000000007</v>
      </c>
      <c r="I274" s="2">
        <f>'Moving Avg'!H274</f>
        <v>4.909042999999996</v>
      </c>
      <c r="J274" s="6" t="str">
        <f>OBV!F274</f>
        <v>BEARISH</v>
      </c>
      <c r="K274" s="6" t="str">
        <f>OBV!G274</f>
        <v>WEAK</v>
      </c>
      <c r="L274" s="6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5.1544999999999996</v>
      </c>
      <c r="C275" s="2">
        <f>RSI!I275</f>
        <v>60.765051190532553</v>
      </c>
      <c r="D275" s="2">
        <f>MACD!E275</f>
        <v>-7.9715521765550967E-2</v>
      </c>
      <c r="E275" s="2">
        <f>MACD!F275</f>
        <v>-0.12493011038190549</v>
      </c>
      <c r="F275" s="2">
        <f>'Moving Avg'!D275</f>
        <v>5.1751399999999999</v>
      </c>
      <c r="G275" s="2">
        <f>'Moving Avg'!F275</f>
        <v>5.0755699999999999</v>
      </c>
      <c r="H275" s="2">
        <f>'Moving Avg'!G275</f>
        <v>4.7733860000000012</v>
      </c>
      <c r="I275" s="2">
        <f>'Moving Avg'!H275</f>
        <v>4.9098229999999958</v>
      </c>
      <c r="J275" s="6" t="str">
        <f>OBV!F275</f>
        <v>BEARISH</v>
      </c>
      <c r="K275" s="6" t="str">
        <f>OBV!G275</f>
        <v>WEAK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5.1216999999999997</v>
      </c>
      <c r="C276" s="2">
        <f>RSI!I276</f>
        <v>58.080375581316481</v>
      </c>
      <c r="D276" s="2">
        <f>MACD!E276</f>
        <v>-3.833266116967593E-2</v>
      </c>
      <c r="E276" s="2">
        <f>MACD!F276</f>
        <v>-0.10761062053945958</v>
      </c>
      <c r="F276" s="2">
        <f>'Moving Avg'!D276</f>
        <v>5.1592000000000002</v>
      </c>
      <c r="G276" s="2">
        <f>'Moving Avg'!F276</f>
        <v>5.1008700000000013</v>
      </c>
      <c r="H276" s="2">
        <f>'Moving Avg'!G276</f>
        <v>4.7858500000000017</v>
      </c>
      <c r="I276" s="2">
        <f>'Moving Avg'!H276</f>
        <v>4.9104389999999958</v>
      </c>
      <c r="J276" s="6" t="str">
        <f>OBV!F276</f>
        <v>BEARISH</v>
      </c>
      <c r="K276" s="6" t="str">
        <f>OBV!G276</f>
        <v>WEAK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4.9623999999999997</v>
      </c>
      <c r="C277" s="2">
        <f>RSI!I277</f>
        <v>47.178347640378135</v>
      </c>
      <c r="D277" s="2">
        <f>MACD!E277</f>
        <v>6.3910348660636274E-3</v>
      </c>
      <c r="E277" s="2">
        <f>MACD!F277</f>
        <v>-8.4810289458354948E-2</v>
      </c>
      <c r="F277" s="2">
        <f>'Moving Avg'!D277</f>
        <v>5.1113999999999997</v>
      </c>
      <c r="G277" s="2">
        <f>'Moving Avg'!F277</f>
        <v>5.1043850000000015</v>
      </c>
      <c r="H277" s="2">
        <f>'Moving Avg'!G277</f>
        <v>4.7956900000000013</v>
      </c>
      <c r="I277" s="2">
        <f>'Moving Avg'!H277</f>
        <v>4.9105469999999967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4.9249000000000001</v>
      </c>
      <c r="C278" s="2">
        <f>RSI!I278</f>
        <v>45.035303370462472</v>
      </c>
      <c r="D278" s="2">
        <f>MACD!E278</f>
        <v>3.3632779226075549E-2</v>
      </c>
      <c r="E278" s="2">
        <f>MACD!F278</f>
        <v>-6.112167572146885E-2</v>
      </c>
      <c r="F278" s="2">
        <f>'Moving Avg'!D278</f>
        <v>5.0635999999999992</v>
      </c>
      <c r="G278" s="2">
        <f>'Moving Avg'!F278</f>
        <v>5.1001649999999996</v>
      </c>
      <c r="H278" s="2">
        <f>'Moving Avg'!G278</f>
        <v>4.8042180000000014</v>
      </c>
      <c r="I278" s="2">
        <f>'Moving Avg'!H278</f>
        <v>4.9099864999999951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5.0045999999999999</v>
      </c>
      <c r="C279" s="2">
        <f>RSI!I279</f>
        <v>50.211698978222906</v>
      </c>
      <c r="D279" s="2">
        <f>MACD!E279</f>
        <v>6.2120951824647719E-2</v>
      </c>
      <c r="E279" s="2">
        <f>MACD!F279</f>
        <v>-3.6473150212245536E-2</v>
      </c>
      <c r="F279" s="2">
        <f>'Moving Avg'!D279</f>
        <v>5.03362</v>
      </c>
      <c r="G279" s="2">
        <f>'Moving Avg'!F279</f>
        <v>5.1043849999999997</v>
      </c>
      <c r="H279" s="2">
        <f>'Moving Avg'!G279</f>
        <v>4.8125600000000022</v>
      </c>
      <c r="I279" s="2">
        <f>'Moving Avg'!H279</f>
        <v>4.9098244999999956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5.1311</v>
      </c>
      <c r="C280" s="2">
        <f>RSI!I280</f>
        <v>57.115124801969095</v>
      </c>
      <c r="D280" s="2">
        <f>MACD!E280</f>
        <v>7.687184543521397E-2</v>
      </c>
      <c r="E280" s="2">
        <f>MACD!F280</f>
        <v>-1.3804151082753634E-2</v>
      </c>
      <c r="F280" s="2">
        <f>'Moving Avg'!D280</f>
        <v>5.0289400000000004</v>
      </c>
      <c r="G280" s="2">
        <f>'Moving Avg'!F280</f>
        <v>5.1182099999999995</v>
      </c>
      <c r="H280" s="2">
        <f>'Moving Avg'!G280</f>
        <v>4.8242740000000017</v>
      </c>
      <c r="I280" s="2">
        <f>'Moving Avg'!H280</f>
        <v>4.9102949999999952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5.1544999999999996</v>
      </c>
      <c r="C281" s="2">
        <f>RSI!I281</f>
        <v>58.267830226474651</v>
      </c>
      <c r="D281" s="2">
        <f>MACD!E281</f>
        <v>8.328725387158098E-2</v>
      </c>
      <c r="E281" s="2">
        <f>MACD!F281</f>
        <v>5.6141299081132866E-3</v>
      </c>
      <c r="F281" s="2">
        <f>'Moving Avg'!D281</f>
        <v>5.0354999999999999</v>
      </c>
      <c r="G281" s="2">
        <f>'Moving Avg'!F281</f>
        <v>5.1303900000000002</v>
      </c>
      <c r="H281" s="2">
        <f>'Moving Avg'!G281</f>
        <v>4.8365500000000017</v>
      </c>
      <c r="I281" s="2">
        <f>'Moving Avg'!H281</f>
        <v>4.9114209999999954</v>
      </c>
      <c r="J281" s="6" t="str">
        <f>OBV!F281</f>
        <v>BEARISH</v>
      </c>
      <c r="K281" s="6" t="str">
        <f>OBV!G281</f>
        <v>NEUTRAL</v>
      </c>
      <c r="L281" s="6" t="str">
        <f>OBV!H281</f>
        <v>BEARISH DIVERGENCE</v>
      </c>
    </row>
    <row r="282" spans="1:12" ht="13.5" x14ac:dyDescent="0.25">
      <c r="A282" s="3">
        <f>RSI!A282</f>
        <v>42417</v>
      </c>
      <c r="B282" s="2">
        <f>RSI!B282</f>
        <v>5.1264000000000003</v>
      </c>
      <c r="C282" s="2">
        <f>RSI!I282</f>
        <v>56.310436351760323</v>
      </c>
      <c r="D282" s="2">
        <f>MACD!E282</f>
        <v>8.9980382944272463E-2</v>
      </c>
      <c r="E282" s="2">
        <f>MACD!F282</f>
        <v>2.2487380515345122E-2</v>
      </c>
      <c r="F282" s="2">
        <f>'Moving Avg'!D282</f>
        <v>5.0682999999999998</v>
      </c>
      <c r="G282" s="2">
        <f>'Moving Avg'!F282</f>
        <v>5.1308600000000002</v>
      </c>
      <c r="H282" s="2">
        <f>'Moving Avg'!G282</f>
        <v>4.8462960000000015</v>
      </c>
      <c r="I282" s="2">
        <f>'Moving Avg'!H282</f>
        <v>4.9118679999999948</v>
      </c>
      <c r="J282" s="6" t="str">
        <f>OBV!F282</f>
        <v>BULLISH</v>
      </c>
      <c r="K282" s="6" t="str">
        <f>OBV!G282</f>
        <v>NEUTRAL</v>
      </c>
      <c r="L282" s="6" t="str">
        <f>OBV!H282</f>
        <v>CONFIRMED BULLISH</v>
      </c>
    </row>
    <row r="283" spans="1:12" ht="13.5" x14ac:dyDescent="0.25">
      <c r="A283" s="3">
        <f>RSI!A283</f>
        <v>42418</v>
      </c>
      <c r="B283" s="2">
        <f>RSI!B283</f>
        <v>5.1544999999999996</v>
      </c>
      <c r="C283" s="2">
        <f>RSI!I283</f>
        <v>57.835815370667092</v>
      </c>
      <c r="D283" s="2">
        <f>MACD!E283</f>
        <v>8.7202858622942969E-2</v>
      </c>
      <c r="E283" s="2">
        <f>MACD!F283</f>
        <v>3.5430476136864696E-2</v>
      </c>
      <c r="F283" s="2">
        <f>'Moving Avg'!D283</f>
        <v>5.1142199999999995</v>
      </c>
      <c r="G283" s="2">
        <f>'Moving Avg'!F283</f>
        <v>5.1320299999999994</v>
      </c>
      <c r="H283" s="2">
        <f>'Moving Avg'!G283</f>
        <v>4.8566040000000017</v>
      </c>
      <c r="I283" s="2">
        <f>'Moving Avg'!H283</f>
        <v>4.9126284999999941</v>
      </c>
      <c r="J283" s="6" t="str">
        <f>OBV!F283</f>
        <v>BULLISH</v>
      </c>
      <c r="K283" s="6" t="str">
        <f>OBV!G283</f>
        <v>STRONG</v>
      </c>
      <c r="L283" s="6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5.1357999999999997</v>
      </c>
      <c r="C284" s="2">
        <f>RSI!I284</f>
        <v>56.423980982664197</v>
      </c>
      <c r="D284" s="2">
        <f>MACD!E284</f>
        <v>8.4079124654687476E-2</v>
      </c>
      <c r="E284" s="2">
        <f>MACD!F284</f>
        <v>4.5160205840429256E-2</v>
      </c>
      <c r="F284" s="2">
        <f>'Moving Avg'!D284</f>
        <v>5.1404599999999991</v>
      </c>
      <c r="G284" s="2">
        <f>'Moving Avg'!F284</f>
        <v>5.1397599999999999</v>
      </c>
      <c r="H284" s="2">
        <f>'Moving Avg'!G284</f>
        <v>4.8667260000000017</v>
      </c>
      <c r="I284" s="2">
        <f>'Moving Avg'!H284</f>
        <v>4.9134304999999943</v>
      </c>
      <c r="J284" s="6" t="str">
        <f>OBV!F284</f>
        <v>BULLISH</v>
      </c>
      <c r="K284" s="6" t="str">
        <f>OBV!G284</f>
        <v>STRONG</v>
      </c>
      <c r="L284" s="6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5.1311</v>
      </c>
      <c r="C285" s="2">
        <f>RSI!I285</f>
        <v>56.053614692151385</v>
      </c>
      <c r="D285" s="2">
        <f>MACD!E285</f>
        <v>8.123484163506145E-2</v>
      </c>
      <c r="E285" s="2">
        <f>MACD!F285</f>
        <v>5.23751329993557E-2</v>
      </c>
      <c r="F285" s="2">
        <f>'Moving Avg'!D285</f>
        <v>5.1404599999999991</v>
      </c>
      <c r="G285" s="2">
        <f>'Moving Avg'!F285</f>
        <v>5.141165</v>
      </c>
      <c r="H285" s="2">
        <f>'Moving Avg'!G285</f>
        <v>4.8786280000000017</v>
      </c>
      <c r="I285" s="2">
        <f>'Moving Avg'!H285</f>
        <v>4.9138049999999938</v>
      </c>
      <c r="J285" s="6" t="str">
        <f>OBV!F285</f>
        <v>BULLISH</v>
      </c>
      <c r="K285" s="6" t="str">
        <f>OBV!G285</f>
        <v>NEUTRAL</v>
      </c>
      <c r="L285" s="6" t="str">
        <f>OBV!H285</f>
        <v>NEUTRAL</v>
      </c>
    </row>
    <row r="286" spans="1:12" ht="13.5" x14ac:dyDescent="0.25">
      <c r="A286" s="3">
        <f>RSI!A286</f>
        <v>42423</v>
      </c>
      <c r="B286" s="2">
        <f>RSI!B286</f>
        <v>5.0608000000000004</v>
      </c>
      <c r="C286" s="2">
        <f>RSI!I286</f>
        <v>50.693633135102502</v>
      </c>
      <c r="D286" s="2">
        <f>MACD!E286</f>
        <v>7.8508581814726419E-2</v>
      </c>
      <c r="E286" s="2">
        <f>MACD!F286</f>
        <v>5.7601822762429852E-2</v>
      </c>
      <c r="F286" s="2">
        <f>'Moving Avg'!D286</f>
        <v>5.1217199999999998</v>
      </c>
      <c r="G286" s="2">
        <f>'Moving Avg'!F286</f>
        <v>5.1315600000000003</v>
      </c>
      <c r="H286" s="2">
        <f>'Moving Avg'!G286</f>
        <v>4.8891240000000025</v>
      </c>
      <c r="I286" s="2">
        <f>'Moving Avg'!H286</f>
        <v>4.9139239999999935</v>
      </c>
      <c r="J286" s="6" t="str">
        <f>OBV!F286</f>
        <v>BULLISH</v>
      </c>
      <c r="K286" s="6" t="str">
        <f>OBV!G286</f>
        <v>NEUTRAL</v>
      </c>
      <c r="L286" s="6" t="str">
        <f>OBV!H286</f>
        <v>BULLISH DIVERGENCE</v>
      </c>
    </row>
    <row r="287" spans="1:12" ht="13.5" x14ac:dyDescent="0.25">
      <c r="A287" s="3">
        <f>RSI!A287</f>
        <v>42424</v>
      </c>
      <c r="B287" s="2">
        <f>RSI!B287</f>
        <v>5.0186000000000002</v>
      </c>
      <c r="C287" s="2">
        <f>RSI!I287</f>
        <v>47.742385859046784</v>
      </c>
      <c r="D287" s="2">
        <f>MACD!E287</f>
        <v>5.4790189285236046E-2</v>
      </c>
      <c r="E287" s="2">
        <f>MACD!F287</f>
        <v>5.7039496066991095E-2</v>
      </c>
      <c r="F287" s="2">
        <f>'Moving Avg'!D287</f>
        <v>5.1001599999999998</v>
      </c>
      <c r="G287" s="2">
        <f>'Moving Avg'!F287</f>
        <v>5.1203100000000008</v>
      </c>
      <c r="H287" s="2">
        <f>'Moving Avg'!G287</f>
        <v>4.8987760000000016</v>
      </c>
      <c r="I287" s="2">
        <f>'Moving Avg'!H287</f>
        <v>4.9138319999999931</v>
      </c>
      <c r="J287" s="6" t="str">
        <f>OBV!F287</f>
        <v>BULLISH</v>
      </c>
      <c r="K287" s="6" t="str">
        <f>OBV!G287</f>
        <v>NEUTRAL</v>
      </c>
      <c r="L287" s="6" t="str">
        <f>OBV!H287</f>
        <v>BULLISH DIVERGENCE</v>
      </c>
    </row>
    <row r="288" spans="1:12" ht="13.5" x14ac:dyDescent="0.25">
      <c r="A288" s="3">
        <f>RSI!A288</f>
        <v>42425</v>
      </c>
      <c r="B288" s="2">
        <f>RSI!B288</f>
        <v>5.0608000000000004</v>
      </c>
      <c r="C288" s="2">
        <f>RSI!I288</f>
        <v>50.825414591112384</v>
      </c>
      <c r="D288" s="2">
        <f>MACD!E288</f>
        <v>2.6047400958311151E-2</v>
      </c>
      <c r="E288" s="2">
        <f>MACD!F288</f>
        <v>5.0841077045255111E-2</v>
      </c>
      <c r="F288" s="2">
        <f>'Moving Avg'!D288</f>
        <v>5.0814199999999996</v>
      </c>
      <c r="G288" s="2">
        <f>'Moving Avg'!F288</f>
        <v>5.1156250000000005</v>
      </c>
      <c r="H288" s="2">
        <f>'Moving Avg'!G288</f>
        <v>4.9092720000000014</v>
      </c>
      <c r="I288" s="2">
        <f>'Moving Avg'!H288</f>
        <v>4.9139509999999937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5.0327000000000002</v>
      </c>
      <c r="C289" s="2">
        <f>RSI!I289</f>
        <v>48.762448674488191</v>
      </c>
      <c r="D289" s="2">
        <f>MACD!E289</f>
        <v>1.6025587870739599E-2</v>
      </c>
      <c r="E289" s="2">
        <f>MACD!F289</f>
        <v>4.3877979210352011E-2</v>
      </c>
      <c r="F289" s="2">
        <f>'Moving Avg'!D289</f>
        <v>5.0608000000000004</v>
      </c>
      <c r="G289" s="2">
        <f>'Moving Avg'!F289</f>
        <v>5.1060200000000009</v>
      </c>
      <c r="H289" s="2">
        <f>'Moving Avg'!G289</f>
        <v>4.9192060000000017</v>
      </c>
      <c r="I289" s="2">
        <f>'Moving Avg'!H289</f>
        <v>4.9141219999999928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5.0468000000000002</v>
      </c>
      <c r="C290" s="2">
        <f>RSI!I290</f>
        <v>49.862148902783218</v>
      </c>
      <c r="D290" s="2">
        <f>MACD!E290</f>
        <v>2.6087978324969008E-2</v>
      </c>
      <c r="E290" s="2">
        <f>MACD!F290</f>
        <v>4.0319979033275409E-2</v>
      </c>
      <c r="F290" s="2">
        <f>'Moving Avg'!D290</f>
        <v>5.0439400000000001</v>
      </c>
      <c r="G290" s="2">
        <f>'Moving Avg'!F290</f>
        <v>5.0971200000000021</v>
      </c>
      <c r="H290" s="2">
        <f>'Moving Avg'!G290</f>
        <v>4.9282980000000007</v>
      </c>
      <c r="I290" s="2">
        <f>'Moving Avg'!H290</f>
        <v>4.9140174999999928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5.0327000000000002</v>
      </c>
      <c r="C291" s="2">
        <f>RSI!I291</f>
        <v>48.735683916436564</v>
      </c>
      <c r="D291" s="2">
        <f>MACD!E291</f>
        <v>3.9279446876574475E-2</v>
      </c>
      <c r="E291" s="2">
        <f>MACD!F291</f>
        <v>4.0111872601935224E-2</v>
      </c>
      <c r="F291" s="2">
        <f>'Moving Avg'!D291</f>
        <v>5.0383200000000006</v>
      </c>
      <c r="G291" s="2">
        <f>'Moving Avg'!F291</f>
        <v>5.0886850000000017</v>
      </c>
      <c r="H291" s="2">
        <f>'Moving Avg'!G291</f>
        <v>4.9375760000000017</v>
      </c>
      <c r="I291" s="2">
        <f>'Moving Avg'!H291</f>
        <v>4.9138424999999932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5.0796000000000001</v>
      </c>
      <c r="C292" s="2">
        <f>RSI!I292</f>
        <v>52.573680158472619</v>
      </c>
      <c r="D292" s="2">
        <f>MACD!E292</f>
        <v>4.2757897201887829E-2</v>
      </c>
      <c r="E292" s="2">
        <f>MACD!F292</f>
        <v>4.0641077521925743E-2</v>
      </c>
      <c r="F292" s="2">
        <f>'Moving Avg'!D292</f>
        <v>5.0505200000000006</v>
      </c>
      <c r="G292" s="2">
        <f>'Moving Avg'!F292</f>
        <v>5.0825950000000013</v>
      </c>
      <c r="H292" s="2">
        <f>'Moving Avg'!G292</f>
        <v>4.9482600000000012</v>
      </c>
      <c r="I292" s="2">
        <f>'Moving Avg'!H292</f>
        <v>4.9134979999999935</v>
      </c>
      <c r="J292" s="6" t="str">
        <f>OBV!F292</f>
        <v>BEARISH</v>
      </c>
      <c r="K292" s="6" t="str">
        <f>OBV!G292</f>
        <v>NEUTRAL</v>
      </c>
      <c r="L292" s="6" t="str">
        <f>OBV!H292</f>
        <v>BEARISH DIVERGENCE</v>
      </c>
    </row>
    <row r="293" spans="1:12" ht="13.5" x14ac:dyDescent="0.25">
      <c r="A293" s="3">
        <f>RSI!A293</f>
        <v>42432</v>
      </c>
      <c r="B293" s="2">
        <f>RSI!B293</f>
        <v>5.0140000000000002</v>
      </c>
      <c r="C293" s="2">
        <f>RSI!I293</f>
        <v>47.24564767071589</v>
      </c>
      <c r="D293" s="2">
        <f>MACD!E293</f>
        <v>5.4711578827681961E-2</v>
      </c>
      <c r="E293" s="2">
        <f>MACD!F293</f>
        <v>4.345517778307699E-2</v>
      </c>
      <c r="F293" s="2">
        <f>'Moving Avg'!D293</f>
        <v>5.0411599999999996</v>
      </c>
      <c r="G293" s="2">
        <f>'Moving Avg'!F293</f>
        <v>5.0751000000000008</v>
      </c>
      <c r="H293" s="2">
        <f>'Moving Avg'!G293</f>
        <v>4.9576320000000011</v>
      </c>
      <c r="I293" s="2">
        <f>'Moving Avg'!H293</f>
        <v>4.9121334999999924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5.0186000000000002</v>
      </c>
      <c r="C294" s="2">
        <f>RSI!I294</f>
        <v>47.646315444693556</v>
      </c>
      <c r="D294" s="2">
        <f>MACD!E294</f>
        <v>6.1836980912532979E-2</v>
      </c>
      <c r="E294" s="2">
        <f>MACD!F294</f>
        <v>4.7131538408968186E-2</v>
      </c>
      <c r="F294" s="2">
        <f>'Moving Avg'!D294</f>
        <v>5.0383399999999998</v>
      </c>
      <c r="G294" s="2">
        <f>'Moving Avg'!F294</f>
        <v>5.0683050000000014</v>
      </c>
      <c r="H294" s="2">
        <f>'Moving Avg'!G294</f>
        <v>4.9676600000000013</v>
      </c>
      <c r="I294" s="2">
        <f>'Moving Avg'!H294</f>
        <v>4.9113304999999929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5.0514000000000001</v>
      </c>
      <c r="C295" s="2">
        <f>RSI!I295</f>
        <v>50.531386735744356</v>
      </c>
      <c r="D295" s="2">
        <f>MACD!E295</f>
        <v>6.4897771937273419E-2</v>
      </c>
      <c r="E295" s="2">
        <f>MACD!F295</f>
        <v>5.0684785114629233E-2</v>
      </c>
      <c r="F295" s="2">
        <f>'Moving Avg'!D295</f>
        <v>5.0392600000000005</v>
      </c>
      <c r="G295" s="2">
        <f>'Moving Avg'!F295</f>
        <v>5.0631500000000011</v>
      </c>
      <c r="H295" s="2">
        <f>'Moving Avg'!G295</f>
        <v>4.977780000000001</v>
      </c>
      <c r="I295" s="2">
        <f>'Moving Avg'!H295</f>
        <v>4.9109029999999922</v>
      </c>
      <c r="J295" s="6" t="str">
        <f>OBV!F295</f>
        <v>BEARISH</v>
      </c>
      <c r="K295" s="6" t="str">
        <f>OBV!G295</f>
        <v>NEUTRAL</v>
      </c>
      <c r="L295" s="6" t="str">
        <f>OBV!H295</f>
        <v>BEARISH DIVERGENCE</v>
      </c>
    </row>
    <row r="296" spans="1:12" ht="13.5" x14ac:dyDescent="0.25">
      <c r="A296" s="3">
        <f>RSI!A296</f>
        <v>42437</v>
      </c>
      <c r="B296" s="2">
        <f>RSI!B296</f>
        <v>5.0186000000000002</v>
      </c>
      <c r="C296" s="2">
        <f>RSI!I296</f>
        <v>47.700534343957074</v>
      </c>
      <c r="D296" s="2">
        <f>MACD!E296</f>
        <v>5.9078758957372024E-2</v>
      </c>
      <c r="E296" s="2">
        <f>MACD!F296</f>
        <v>5.2363579883177795E-2</v>
      </c>
      <c r="F296" s="2">
        <f>'Moving Avg'!D296</f>
        <v>5.0364400000000007</v>
      </c>
      <c r="G296" s="2">
        <f>'Moving Avg'!F296</f>
        <v>5.0579950000000009</v>
      </c>
      <c r="H296" s="2">
        <f>'Moving Avg'!G296</f>
        <v>4.9872440000000013</v>
      </c>
      <c r="I296" s="2">
        <f>'Moving Avg'!H296</f>
        <v>4.9102344999999925</v>
      </c>
      <c r="J296" s="6" t="str">
        <f>OBV!F296</f>
        <v>BULLISH</v>
      </c>
      <c r="K296" s="6" t="str">
        <f>OBV!G296</f>
        <v>NEUTRAL</v>
      </c>
      <c r="L296" s="6" t="str">
        <f>OBV!H296</f>
        <v>BULLISH DIVERGENCE</v>
      </c>
    </row>
    <row r="297" spans="1:12" ht="13.5" x14ac:dyDescent="0.25">
      <c r="A297" s="3">
        <f>RSI!A297</f>
        <v>42438</v>
      </c>
      <c r="B297" s="2">
        <f>RSI!B297</f>
        <v>5.0701999999999998</v>
      </c>
      <c r="C297" s="2">
        <f>RSI!I297</f>
        <v>52.234048560680989</v>
      </c>
      <c r="D297" s="2">
        <f>MACD!E297</f>
        <v>4.4012822759929016E-2</v>
      </c>
      <c r="E297" s="2">
        <f>MACD!F297</f>
        <v>5.0693428458528041E-2</v>
      </c>
      <c r="F297" s="2">
        <f>'Moving Avg'!D297</f>
        <v>5.0345599999999999</v>
      </c>
      <c r="G297" s="2">
        <f>'Moving Avg'!F297</f>
        <v>5.0633850000000011</v>
      </c>
      <c r="H297" s="2">
        <f>'Moving Avg'!G297</f>
        <v>4.997834000000001</v>
      </c>
      <c r="I297" s="2">
        <f>'Moving Avg'!H297</f>
        <v>4.9096314999999926</v>
      </c>
      <c r="J297" s="6" t="str">
        <f>OBV!F297</f>
        <v>BEARISH</v>
      </c>
      <c r="K297" s="6" t="str">
        <f>OBV!G297</f>
        <v>NEUTRAL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5.0796000000000001</v>
      </c>
      <c r="C298" s="2">
        <f>RSI!I298</f>
        <v>53.032770309425132</v>
      </c>
      <c r="D298" s="2">
        <f>MACD!E298</f>
        <v>3.6915433172075574E-2</v>
      </c>
      <c r="E298" s="2">
        <f>MACD!F298</f>
        <v>4.7937829401237551E-2</v>
      </c>
      <c r="F298" s="2">
        <f>'Moving Avg'!D298</f>
        <v>5.0476799999999997</v>
      </c>
      <c r="G298" s="2">
        <f>'Moving Avg'!F298</f>
        <v>5.0711199999999996</v>
      </c>
      <c r="H298" s="2">
        <f>'Moving Avg'!G298</f>
        <v>5.0093620000000012</v>
      </c>
      <c r="I298" s="2">
        <f>'Moving Avg'!H298</f>
        <v>4.908690999999993</v>
      </c>
      <c r="J298" s="6" t="str">
        <f>OBV!F298</f>
        <v>BULLISH</v>
      </c>
      <c r="K298" s="6" t="str">
        <f>OBV!G298</f>
        <v>NEUTRAL</v>
      </c>
      <c r="L298" s="6" t="str">
        <f>OBV!H298</f>
        <v>CONFIRMED BULLISH</v>
      </c>
    </row>
    <row r="299" spans="1:12" ht="13.5" x14ac:dyDescent="0.25">
      <c r="A299" s="3">
        <f>RSI!A299</f>
        <v>42440</v>
      </c>
      <c r="B299" s="2">
        <f>RSI!B299</f>
        <v>5.0796000000000001</v>
      </c>
      <c r="C299" s="2">
        <f>RSI!I299</f>
        <v>53.032770309425125</v>
      </c>
      <c r="D299" s="2">
        <f>MACD!E299</f>
        <v>2.6396789669659526E-2</v>
      </c>
      <c r="E299" s="2">
        <f>MACD!F299</f>
        <v>4.3629621454921955E-2</v>
      </c>
      <c r="F299" s="2">
        <f>'Moving Avg'!D299</f>
        <v>5.0598799999999997</v>
      </c>
      <c r="G299" s="2">
        <f>'Moving Avg'!F299</f>
        <v>5.0748699999999998</v>
      </c>
      <c r="H299" s="2">
        <f>'Moving Avg'!G299</f>
        <v>5.020328000000001</v>
      </c>
      <c r="I299" s="2">
        <f>'Moving Avg'!H299</f>
        <v>4.9072894999999939</v>
      </c>
      <c r="J299" s="6" t="str">
        <f>OBV!F299</f>
        <v>BEARISH</v>
      </c>
      <c r="K299" s="6" t="str">
        <f>OBV!G299</f>
        <v>NEUTRAL</v>
      </c>
      <c r="L299" s="6" t="str">
        <f>OBV!H299</f>
        <v>BEARISH DIVERGENCE</v>
      </c>
    </row>
    <row r="300" spans="1:12" ht="13.5" x14ac:dyDescent="0.25">
      <c r="A300" s="3">
        <f>RSI!A300</f>
        <v>42443</v>
      </c>
      <c r="B300" s="2">
        <f>RSI!B300</f>
        <v>5.117</v>
      </c>
      <c r="C300" s="2">
        <f>RSI!I300</f>
        <v>56.397150481545879</v>
      </c>
      <c r="D300" s="2">
        <f>MACD!E300</f>
        <v>1.671925655899642E-2</v>
      </c>
      <c r="E300" s="2">
        <f>MACD!F300</f>
        <v>3.8247548475736845E-2</v>
      </c>
      <c r="F300" s="2">
        <f>'Moving Avg'!D300</f>
        <v>5.0729999999999995</v>
      </c>
      <c r="G300" s="2">
        <f>'Moving Avg'!F300</f>
        <v>5.0741650000000007</v>
      </c>
      <c r="H300" s="2">
        <f>'Moving Avg'!G300</f>
        <v>5.0317600000000002</v>
      </c>
      <c r="I300" s="2">
        <f>'Moving Avg'!H300</f>
        <v>4.9063244999999931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5.1452</v>
      </c>
      <c r="C301" s="2">
        <f>RSI!I301</f>
        <v>58.793958272512839</v>
      </c>
      <c r="D301" s="2">
        <f>MACD!E301</f>
        <v>3.8884912266068383E-3</v>
      </c>
      <c r="E301" s="2">
        <f>MACD!F301</f>
        <v>3.1375737025910844E-2</v>
      </c>
      <c r="F301" s="2">
        <f>'Moving Avg'!D301</f>
        <v>5.0983199999999993</v>
      </c>
      <c r="G301" s="2">
        <f>'Moving Avg'!F301</f>
        <v>5.0737000000000005</v>
      </c>
      <c r="H301" s="2">
        <f>'Moving Avg'!G301</f>
        <v>5.0437559999999992</v>
      </c>
      <c r="I301" s="2">
        <f>'Moving Avg'!H301</f>
        <v>4.9053469999999937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5.1452</v>
      </c>
      <c r="C302" s="2">
        <f>RSI!I302</f>
        <v>58.793958272512846</v>
      </c>
      <c r="D302" s="2">
        <f>MACD!E302</f>
        <v>-2.7508265177900171E-4</v>
      </c>
      <c r="E302" s="2">
        <f>MACD!F302</f>
        <v>2.5045573090372877E-2</v>
      </c>
      <c r="F302" s="2">
        <f>'Moving Avg'!D302</f>
        <v>5.1133199999999999</v>
      </c>
      <c r="G302" s="2">
        <f>'Moving Avg'!F302</f>
        <v>5.0746400000000005</v>
      </c>
      <c r="H302" s="2">
        <f>'Moving Avg'!G302</f>
        <v>5.0510659999999996</v>
      </c>
      <c r="I302" s="2">
        <f>'Moving Avg'!H302</f>
        <v>4.9040619999999935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5.3559999999999999</v>
      </c>
      <c r="C303" s="2">
        <f>RSI!I303</f>
        <v>72.093041567854897</v>
      </c>
      <c r="D303" s="2">
        <f>MACD!E303</f>
        <v>-2.9988707967873118E-2</v>
      </c>
      <c r="E303" s="2">
        <f>MACD!F303</f>
        <v>1.403871687872368E-2</v>
      </c>
      <c r="F303" s="2">
        <f>'Moving Avg'!D303</f>
        <v>5.1685999999999996</v>
      </c>
      <c r="G303" s="2">
        <f>'Moving Avg'!F303</f>
        <v>5.0847150000000001</v>
      </c>
      <c r="H303" s="2">
        <f>'Moving Avg'!G303</f>
        <v>5.0625919999999995</v>
      </c>
      <c r="I303" s="2">
        <f>'Moving Avg'!H303</f>
        <v>4.9037344999999943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5.3419999999999996</v>
      </c>
      <c r="C304" s="2">
        <f>RSI!I304</f>
        <v>70.466425117195428</v>
      </c>
      <c r="D304" s="2">
        <f>MACD!E304</f>
        <v>-5.5079568737258278E-2</v>
      </c>
      <c r="E304" s="2">
        <f>MACD!F304</f>
        <v>2.1505975552728838E-4</v>
      </c>
      <c r="F304" s="2">
        <f>'Moving Avg'!D304</f>
        <v>5.2210799999999988</v>
      </c>
      <c r="G304" s="2">
        <f>'Moving Avg'!F304</f>
        <v>5.0950250000000006</v>
      </c>
      <c r="H304" s="2">
        <f>'Moving Avg'!G304</f>
        <v>5.0753379999999995</v>
      </c>
      <c r="I304" s="2">
        <f>'Moving Avg'!H304</f>
        <v>4.903855999999994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5.2294999999999998</v>
      </c>
      <c r="C305" s="2">
        <f>RSI!I305</f>
        <v>58.955165592853902</v>
      </c>
      <c r="D305" s="2">
        <f>MACD!E305</f>
        <v>-6.441594604960077E-2</v>
      </c>
      <c r="E305" s="2">
        <f>MACD!F305</f>
        <v>-1.2711141405498323E-2</v>
      </c>
      <c r="F305" s="2">
        <f>'Moving Avg'!D305</f>
        <v>5.2435799999999997</v>
      </c>
      <c r="G305" s="2">
        <f>'Moving Avg'!F305</f>
        <v>5.099945</v>
      </c>
      <c r="H305" s="2">
        <f>'Moving Avg'!G305</f>
        <v>5.0871459999999988</v>
      </c>
      <c r="I305" s="2">
        <f>'Moving Avg'!H305</f>
        <v>4.903453499999995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5.3372999999999999</v>
      </c>
      <c r="C306" s="2">
        <f>RSI!I306</f>
        <v>64.876146779337844</v>
      </c>
      <c r="D306" s="2">
        <f>MACD!E306</f>
        <v>-8.6057655384916387E-2</v>
      </c>
      <c r="E306" s="2">
        <f>MACD!F306</f>
        <v>-2.7380444201381939E-2</v>
      </c>
      <c r="F306" s="2">
        <f>'Moving Avg'!D306</f>
        <v>5.2819999999999991</v>
      </c>
      <c r="G306" s="2">
        <f>'Moving Avg'!F306</f>
        <v>5.1137700000000006</v>
      </c>
      <c r="H306" s="2">
        <f>'Moving Avg'!G306</f>
        <v>5.1015779999999999</v>
      </c>
      <c r="I306" s="2">
        <f>'Moving Avg'!H306</f>
        <v>4.9034169999999948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5.2483000000000004</v>
      </c>
      <c r="C307" s="2">
        <f>RSI!I307</f>
        <v>57.501062734082076</v>
      </c>
      <c r="D307" s="2">
        <f>MACD!E307</f>
        <v>-9.1133551241531663E-2</v>
      </c>
      <c r="E307" s="2">
        <f>MACD!F307</f>
        <v>-4.0131065609411889E-2</v>
      </c>
      <c r="F307" s="2">
        <f>'Moving Avg'!D307</f>
        <v>5.3026200000000001</v>
      </c>
      <c r="G307" s="2">
        <f>'Moving Avg'!F307</f>
        <v>5.1252550000000001</v>
      </c>
      <c r="H307" s="2">
        <f>'Moving Avg'!G307</f>
        <v>5.1087019999999992</v>
      </c>
      <c r="I307" s="2">
        <f>'Moving Avg'!H307</f>
        <v>4.9030319999999952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5.2950999999999997</v>
      </c>
      <c r="C308" s="2">
        <f>RSI!I308</f>
        <v>60.071491338006965</v>
      </c>
      <c r="D308" s="2">
        <f>MACD!E308</f>
        <v>-9.8121976186270388E-2</v>
      </c>
      <c r="E308" s="2">
        <f>MACD!F308</f>
        <v>-5.1729247724783593E-2</v>
      </c>
      <c r="F308" s="2">
        <f>'Moving Avg'!D308</f>
        <v>5.2904399999999994</v>
      </c>
      <c r="G308" s="2">
        <f>'Moving Avg'!F308</f>
        <v>5.1369699999999998</v>
      </c>
      <c r="H308" s="2">
        <f>'Moving Avg'!G308</f>
        <v>5.1144179999999988</v>
      </c>
      <c r="I308" s="2">
        <f>'Moving Avg'!H308</f>
        <v>4.9032269999999949</v>
      </c>
      <c r="J308" s="6" t="str">
        <f>OBV!F308</f>
        <v>BEARISH</v>
      </c>
      <c r="K308" s="6" t="str">
        <f>OBV!G308</f>
        <v>WEAK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5.2483000000000004</v>
      </c>
      <c r="C309" s="2">
        <f>RSI!I309</f>
        <v>56.398025080731529</v>
      </c>
      <c r="D309" s="2">
        <f>MACD!E309</f>
        <v>-0.10146821252546623</v>
      </c>
      <c r="E309" s="2">
        <f>MACD!F309</f>
        <v>-6.1677040684920123E-2</v>
      </c>
      <c r="F309" s="2">
        <f>'Moving Avg'!D309</f>
        <v>5.2717000000000001</v>
      </c>
      <c r="G309" s="2">
        <f>'Moving Avg'!F309</f>
        <v>5.1477500000000003</v>
      </c>
      <c r="H309" s="2">
        <f>'Moving Avg'!G309</f>
        <v>5.1209799999999994</v>
      </c>
      <c r="I309" s="2">
        <f>'Moving Avg'!H309</f>
        <v>4.9029379999999954</v>
      </c>
      <c r="J309" s="6" t="str">
        <f>OBV!F309</f>
        <v>BULLISH</v>
      </c>
      <c r="K309" s="6" t="str">
        <f>OBV!G309</f>
        <v>NEUTRAL</v>
      </c>
      <c r="L309" s="6" t="str">
        <f>OBV!H309</f>
        <v>BULLISH DIVERGENCE</v>
      </c>
    </row>
    <row r="310" spans="1:12" ht="13.5" x14ac:dyDescent="0.25">
      <c r="A310" s="3">
        <f>RSI!A310</f>
        <v>42457</v>
      </c>
      <c r="B310" s="2">
        <f>RSI!B310</f>
        <v>5.2529000000000003</v>
      </c>
      <c r="C310" s="2">
        <f>RSI!I310</f>
        <v>56.678444666448492</v>
      </c>
      <c r="D310" s="2">
        <f>MACD!E310</f>
        <v>-9.9442976466141531E-2</v>
      </c>
      <c r="E310" s="2">
        <f>MACD!F310</f>
        <v>-6.9230227841164407E-2</v>
      </c>
      <c r="F310" s="2">
        <f>'Moving Avg'!D310</f>
        <v>5.2763799999999996</v>
      </c>
      <c r="G310" s="2">
        <f>'Moving Avg'!F310</f>
        <v>5.1580550000000001</v>
      </c>
      <c r="H310" s="2">
        <f>'Moving Avg'!G310</f>
        <v>5.1289459999999982</v>
      </c>
      <c r="I310" s="2">
        <f>'Moving Avg'!H310</f>
        <v>4.9029604999999945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</row>
    <row r="311" spans="1:12" ht="13.5" x14ac:dyDescent="0.25">
      <c r="A311" s="3">
        <f>RSI!A311</f>
        <v>42458</v>
      </c>
      <c r="B311" s="2">
        <f>RSI!B311</f>
        <v>5.4356999999999998</v>
      </c>
      <c r="C311" s="2">
        <f>RSI!I311</f>
        <v>66.028597380689916</v>
      </c>
      <c r="D311" s="2">
        <f>MACD!E311</f>
        <v>-0.10747399691577542</v>
      </c>
      <c r="E311" s="2">
        <f>MACD!F311</f>
        <v>-7.6878981656086615E-2</v>
      </c>
      <c r="F311" s="2">
        <f>'Moving Avg'!D311</f>
        <v>5.2960600000000007</v>
      </c>
      <c r="G311" s="2">
        <f>'Moving Avg'!F311</f>
        <v>5.1782050000000002</v>
      </c>
      <c r="H311" s="2">
        <f>'Moving Avg'!G311</f>
        <v>5.1394419999999998</v>
      </c>
      <c r="I311" s="2">
        <f>'Moving Avg'!H311</f>
        <v>4.9041464999999951</v>
      </c>
      <c r="J311" s="6" t="str">
        <f>OBV!F311</f>
        <v>BULLISH</v>
      </c>
      <c r="K311" s="6" t="str">
        <f>OBV!G311</f>
        <v>NEUTRAL</v>
      </c>
      <c r="L311" s="6" t="str">
        <f>OBV!H311</f>
        <v>CONFIRMED BULLISH</v>
      </c>
    </row>
    <row r="312" spans="1:12" ht="13.5" x14ac:dyDescent="0.25">
      <c r="A312" s="3">
        <f>RSI!A312</f>
        <v>42459</v>
      </c>
      <c r="B312" s="2">
        <f>RSI!B312</f>
        <v>5.4497</v>
      </c>
      <c r="C312" s="2">
        <f>RSI!I312</f>
        <v>66.62275500990242</v>
      </c>
      <c r="D312" s="2">
        <f>MACD!E312</f>
        <v>-0.11688891040861193</v>
      </c>
      <c r="E312" s="2">
        <f>MACD!F312</f>
        <v>-8.4880967406591679E-2</v>
      </c>
      <c r="F312" s="2">
        <f>'Moving Avg'!D312</f>
        <v>5.3363399999999999</v>
      </c>
      <c r="G312" s="2">
        <f>'Moving Avg'!F312</f>
        <v>5.1967100000000004</v>
      </c>
      <c r="H312" s="2">
        <f>'Moving Avg'!G312</f>
        <v>5.146096</v>
      </c>
      <c r="I312" s="2">
        <f>'Moving Avg'!H312</f>
        <v>4.9046914999999958</v>
      </c>
      <c r="J312" s="6" t="str">
        <f>OBV!F312</f>
        <v>BULLISH</v>
      </c>
      <c r="K312" s="6" t="str">
        <f>OBV!G312</f>
        <v>STRONG</v>
      </c>
      <c r="L312" s="6" t="str">
        <f>OBV!H312</f>
        <v>CONFIRMED BULLISH</v>
      </c>
    </row>
    <row r="313" spans="1:12" ht="13.5" x14ac:dyDescent="0.25">
      <c r="A313" s="3">
        <f>RSI!A313</f>
        <v>42460</v>
      </c>
      <c r="B313" s="2">
        <f>RSI!B313</f>
        <v>5.5293999999999999</v>
      </c>
      <c r="C313" s="2">
        <f>RSI!I313</f>
        <v>69.855095355319946</v>
      </c>
      <c r="D313" s="2">
        <f>MACD!E313</f>
        <v>-9.9876219721705795E-2</v>
      </c>
      <c r="E313" s="2">
        <f>MACD!F313</f>
        <v>-8.788001786961451E-2</v>
      </c>
      <c r="F313" s="2">
        <f>'Moving Avg'!D313</f>
        <v>5.3832000000000004</v>
      </c>
      <c r="G313" s="2">
        <f>'Moving Avg'!F313</f>
        <v>5.2224799999999991</v>
      </c>
      <c r="H313" s="2">
        <f>'Moving Avg'!G313</f>
        <v>5.1540619999999997</v>
      </c>
      <c r="I313" s="2">
        <f>'Moving Avg'!H313</f>
        <v>4.9056349999999957</v>
      </c>
      <c r="J313" s="6" t="str">
        <f>OBV!F313</f>
        <v>BULLISH</v>
      </c>
      <c r="K313" s="6" t="str">
        <f>OBV!G313</f>
        <v>STRONG</v>
      </c>
      <c r="L313" s="6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5.5012999999999996</v>
      </c>
      <c r="C314" s="2">
        <f>RSI!I314</f>
        <v>67.377589178266334</v>
      </c>
      <c r="D314" s="2">
        <f>MACD!E314</f>
        <v>-8.7457431067044844E-2</v>
      </c>
      <c r="E314" s="2">
        <f>MACD!F314</f>
        <v>-8.779550050910058E-2</v>
      </c>
      <c r="F314" s="2">
        <f>'Moving Avg'!D314</f>
        <v>5.4337999999999997</v>
      </c>
      <c r="G314" s="2">
        <f>'Moving Avg'!F314</f>
        <v>5.2466150000000003</v>
      </c>
      <c r="H314" s="2">
        <f>'Moving Avg'!G314</f>
        <v>5.1644639999999988</v>
      </c>
      <c r="I314" s="2">
        <f>'Moving Avg'!H314</f>
        <v>4.906341999999996</v>
      </c>
      <c r="J314" s="6" t="str">
        <f>OBV!F314</f>
        <v>BULLISH</v>
      </c>
      <c r="K314" s="6" t="str">
        <f>OBV!G314</f>
        <v>STRONG</v>
      </c>
      <c r="L314" s="6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5.4356999999999998</v>
      </c>
      <c r="C315" s="2">
        <f>RSI!I315</f>
        <v>61.861639624717036</v>
      </c>
      <c r="D315" s="2">
        <f>MACD!E315</f>
        <v>-9.0994762678725749E-2</v>
      </c>
      <c r="E315" s="2">
        <f>MACD!F315</f>
        <v>-8.8435352943025611E-2</v>
      </c>
      <c r="F315" s="2">
        <f>'Moving Avg'!D315</f>
        <v>5.4703600000000003</v>
      </c>
      <c r="G315" s="2">
        <f>'Moving Avg'!F315</f>
        <v>5.2658299999999993</v>
      </c>
      <c r="H315" s="2">
        <f>'Moving Avg'!G315</f>
        <v>5.1711179999999999</v>
      </c>
      <c r="I315" s="2">
        <f>'Moving Avg'!H315</f>
        <v>4.9075334999999969</v>
      </c>
      <c r="J315" s="6" t="str">
        <f>OBV!F315</f>
        <v>BULLISH</v>
      </c>
      <c r="K315" s="6" t="str">
        <f>OBV!G315</f>
        <v>STRONG</v>
      </c>
      <c r="L315" s="6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5.4263000000000003</v>
      </c>
      <c r="C316" s="2">
        <f>RSI!I316</f>
        <v>61.089878712931991</v>
      </c>
      <c r="D316" s="2">
        <f>MACD!E316</f>
        <v>-7.7798144851082718E-2</v>
      </c>
      <c r="E316" s="2">
        <f>MACD!F316</f>
        <v>-8.6307911324637027E-2</v>
      </c>
      <c r="F316" s="2">
        <f>'Moving Avg'!D316</f>
        <v>5.4684800000000005</v>
      </c>
      <c r="G316" s="2">
        <f>'Moving Avg'!F316</f>
        <v>5.2862149999999986</v>
      </c>
      <c r="H316" s="2">
        <f>'Moving Avg'!G316</f>
        <v>5.1745860000000006</v>
      </c>
      <c r="I316" s="2">
        <f>'Moving Avg'!H316</f>
        <v>4.9083264999999967</v>
      </c>
      <c r="J316" s="6" t="str">
        <f>OBV!F316</f>
        <v>BULLISH</v>
      </c>
      <c r="K316" s="6" t="str">
        <f>OBV!G316</f>
        <v>STRONG</v>
      </c>
      <c r="L316" s="6" t="str">
        <f>OBV!H316</f>
        <v>BULLISH DIVERGENCE</v>
      </c>
    </row>
    <row r="317" spans="1:12" ht="13.5" x14ac:dyDescent="0.25">
      <c r="A317" s="3">
        <f>RSI!A317</f>
        <v>42466</v>
      </c>
      <c r="B317" s="2">
        <f>RSI!B317</f>
        <v>5.3887999999999998</v>
      </c>
      <c r="C317" s="2">
        <f>RSI!I317</f>
        <v>57.982145488775771</v>
      </c>
      <c r="D317" s="2">
        <f>MACD!E317</f>
        <v>-7.8501100742803587E-2</v>
      </c>
      <c r="E317" s="2">
        <f>MACD!F317</f>
        <v>-8.474654920827035E-2</v>
      </c>
      <c r="F317" s="2">
        <f>'Moving Avg'!D317</f>
        <v>5.4563000000000006</v>
      </c>
      <c r="G317" s="2">
        <f>'Moving Avg'!F317</f>
        <v>5.3021449999999986</v>
      </c>
      <c r="H317" s="2">
        <f>'Moving Avg'!G317</f>
        <v>5.1774899999999988</v>
      </c>
      <c r="I317" s="2">
        <f>'Moving Avg'!H317</f>
        <v>4.9090294999999955</v>
      </c>
      <c r="J317" s="6" t="str">
        <f>OBV!F317</f>
        <v>BULLISH</v>
      </c>
      <c r="K317" s="6" t="str">
        <f>OBV!G317</f>
        <v>STRONG</v>
      </c>
      <c r="L317" s="6" t="str">
        <f>OBV!H317</f>
        <v>BULLISH DIVERGENCE</v>
      </c>
    </row>
    <row r="318" spans="1:12" ht="13.5" x14ac:dyDescent="0.25">
      <c r="A318" s="3">
        <f>RSI!A318</f>
        <v>42467</v>
      </c>
      <c r="B318" s="2">
        <f>RSI!B318</f>
        <v>5.4356999999999998</v>
      </c>
      <c r="C318" s="2">
        <f>RSI!I318</f>
        <v>60.676489281509411</v>
      </c>
      <c r="D318" s="2">
        <f>MACD!E318</f>
        <v>-7.6032463897367286E-2</v>
      </c>
      <c r="E318" s="2">
        <f>MACD!F318</f>
        <v>-8.3003732146089748E-2</v>
      </c>
      <c r="F318" s="2">
        <f>'Moving Avg'!D318</f>
        <v>5.4375599999999995</v>
      </c>
      <c r="G318" s="2">
        <f>'Moving Avg'!F318</f>
        <v>5.3199499999999986</v>
      </c>
      <c r="H318" s="2">
        <f>'Moving Avg'!G318</f>
        <v>5.1831140000000007</v>
      </c>
      <c r="I318" s="2">
        <f>'Moving Avg'!H318</f>
        <v>4.9099669999999955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5.5293999999999999</v>
      </c>
      <c r="C319" s="2">
        <f>RSI!I319</f>
        <v>65.444022725713268</v>
      </c>
      <c r="D319" s="2">
        <f>MACD!E319</f>
        <v>-8.8974899828751397E-2</v>
      </c>
      <c r="E319" s="2">
        <f>MACD!F319</f>
        <v>-8.4197965682622083E-2</v>
      </c>
      <c r="F319" s="2">
        <f>'Moving Avg'!D319</f>
        <v>5.4431799999999999</v>
      </c>
      <c r="G319" s="2">
        <f>'Moving Avg'!F319</f>
        <v>5.3424399999999981</v>
      </c>
      <c r="H319" s="2">
        <f>'Moving Avg'!G319</f>
        <v>5.1892059999999995</v>
      </c>
      <c r="I319" s="2">
        <f>'Moving Avg'!H319</f>
        <v>4.9113729999999949</v>
      </c>
      <c r="J319" s="6" t="str">
        <f>OBV!F319</f>
        <v>BULLISH</v>
      </c>
      <c r="K319" s="6" t="str">
        <f>OBV!G319</f>
        <v>NEUTRAL</v>
      </c>
      <c r="L319" s="6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5.5669000000000004</v>
      </c>
      <c r="C320" s="2">
        <f>RSI!I320</f>
        <v>67.160035452059461</v>
      </c>
      <c r="D320" s="2">
        <f>MACD!E320</f>
        <v>-0.10337453026127363</v>
      </c>
      <c r="E320" s="2">
        <f>MACD!F320</f>
        <v>-8.8033278598352388E-2</v>
      </c>
      <c r="F320" s="2">
        <f>'Moving Avg'!D320</f>
        <v>5.4694200000000004</v>
      </c>
      <c r="G320" s="2">
        <f>'Moving Avg'!F320</f>
        <v>5.364935</v>
      </c>
      <c r="H320" s="2">
        <f>'Moving Avg'!G320</f>
        <v>5.1960480000000011</v>
      </c>
      <c r="I320" s="2">
        <f>'Moving Avg'!H320</f>
        <v>4.917356499999995</v>
      </c>
      <c r="J320" s="6" t="str">
        <f>OBV!F320</f>
        <v>BULLISH</v>
      </c>
      <c r="K320" s="6" t="str">
        <f>OBV!G320</f>
        <v>NEUTRAL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5.6933999999999996</v>
      </c>
      <c r="C321" s="2">
        <f>RSI!I321</f>
        <v>72.178998766759037</v>
      </c>
      <c r="D321" s="2">
        <f>MACD!E321</f>
        <v>-9.8303875696881704E-2</v>
      </c>
      <c r="E321" s="2">
        <f>MACD!F321</f>
        <v>-9.0087398018058262E-2</v>
      </c>
      <c r="F321" s="2">
        <f>'Moving Avg'!D321</f>
        <v>5.5228400000000004</v>
      </c>
      <c r="G321" s="2">
        <f>'Moving Avg'!F321</f>
        <v>5.3923449999999997</v>
      </c>
      <c r="H321" s="2">
        <f>'Moving Avg'!G321</f>
        <v>5.2058880000000007</v>
      </c>
      <c r="I321" s="2">
        <f>'Moving Avg'!H321</f>
        <v>4.9180124999999952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5.8855000000000004</v>
      </c>
      <c r="C322" s="2">
        <f>RSI!I322</f>
        <v>77.74210090494141</v>
      </c>
      <c r="D322" s="2">
        <f>MACD!E322</f>
        <v>-0.10822340416413212</v>
      </c>
      <c r="E322" s="2">
        <f>MACD!F322</f>
        <v>-9.3714599247273045E-2</v>
      </c>
      <c r="F322" s="2">
        <f>'Moving Avg'!D322</f>
        <v>5.6221800000000002</v>
      </c>
      <c r="G322" s="2">
        <f>'Moving Avg'!F322</f>
        <v>5.42936</v>
      </c>
      <c r="H322" s="2">
        <f>'Moving Avg'!G322</f>
        <v>5.21957</v>
      </c>
      <c r="I322" s="2">
        <f>'Moving Avg'!H322</f>
        <v>4.9203084999999946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5.8526999999999996</v>
      </c>
      <c r="C323" s="2">
        <f>RSI!I323</f>
        <v>74.985017296060079</v>
      </c>
      <c r="D323" s="2">
        <f>MACD!E323</f>
        <v>-0.10503701302976509</v>
      </c>
      <c r="E323" s="2">
        <f>MACD!F323</f>
        <v>-9.5979082003771463E-2</v>
      </c>
      <c r="F323" s="2">
        <f>'Moving Avg'!D323</f>
        <v>5.7055799999999994</v>
      </c>
      <c r="G323" s="2">
        <f>'Moving Avg'!F323</f>
        <v>5.4541950000000003</v>
      </c>
      <c r="H323" s="2">
        <f>'Moving Avg'!G323</f>
        <v>5.2333460000000009</v>
      </c>
      <c r="I323" s="2">
        <f>'Moving Avg'!H323</f>
        <v>4.9229559999999948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5.8574000000000002</v>
      </c>
      <c r="C324" s="2">
        <f>RSI!I324</f>
        <v>75.121171884180981</v>
      </c>
      <c r="D324" s="2">
        <f>MACD!E324</f>
        <v>-0.1096991052973717</v>
      </c>
      <c r="E324" s="2">
        <f>MACD!F324</f>
        <v>-9.8723086662491522E-2</v>
      </c>
      <c r="F324" s="2">
        <f>'Moving Avg'!D324</f>
        <v>5.7711799999999993</v>
      </c>
      <c r="G324" s="2">
        <f>'Moving Avg'!F324</f>
        <v>5.4799649999999991</v>
      </c>
      <c r="H324" s="2">
        <f>'Moving Avg'!G324</f>
        <v>5.2474040000000004</v>
      </c>
      <c r="I324" s="2">
        <f>'Moving Avg'!H324</f>
        <v>4.9261189999999946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5.7683999999999997</v>
      </c>
      <c r="C325" s="2">
        <f>RSI!I325</f>
        <v>67.616035180226334</v>
      </c>
      <c r="D325" s="2">
        <f>MACD!E325</f>
        <v>-0.11965944419310492</v>
      </c>
      <c r="E325" s="2">
        <f>MACD!F325</f>
        <v>-0.10291035816861421</v>
      </c>
      <c r="F325" s="2">
        <f>'Moving Avg'!D325</f>
        <v>5.8114800000000004</v>
      </c>
      <c r="G325" s="2">
        <f>'Moving Avg'!F325</f>
        <v>5.5069099999999995</v>
      </c>
      <c r="H325" s="2">
        <f>'Moving Avg'!G325</f>
        <v>5.2596820000000006</v>
      </c>
      <c r="I325" s="2">
        <f>'Moving Avg'!H325</f>
        <v>4.9280169999999943</v>
      </c>
      <c r="J325" s="6" t="str">
        <f>OBV!F325</f>
        <v>BULLISH</v>
      </c>
      <c r="K325" s="6" t="str">
        <f>OBV!G325</f>
        <v>STRONG</v>
      </c>
      <c r="L325" s="6" t="str">
        <f>OBV!H325</f>
        <v>CONFIRMED BULLISH</v>
      </c>
    </row>
    <row r="326" spans="1:12" ht="13.5" x14ac:dyDescent="0.25">
      <c r="A326" s="3">
        <f>RSI!A326</f>
        <v>42479</v>
      </c>
      <c r="B326" s="2">
        <f>RSI!B326</f>
        <v>5.8574000000000002</v>
      </c>
      <c r="C326" s="2">
        <f>RSI!I326</f>
        <v>70.761834775805994</v>
      </c>
      <c r="D326" s="2">
        <f>MACD!E326</f>
        <v>-0.13792968755365909</v>
      </c>
      <c r="E326" s="2">
        <f>MACD!F326</f>
        <v>-0.1099142240456232</v>
      </c>
      <c r="F326" s="2">
        <f>'Moving Avg'!D326</f>
        <v>5.8442799999999995</v>
      </c>
      <c r="G326" s="2">
        <f>'Moving Avg'!F326</f>
        <v>5.5329149999999991</v>
      </c>
      <c r="H326" s="2">
        <f>'Moving Avg'!G326</f>
        <v>5.2743960000000003</v>
      </c>
      <c r="I326" s="2">
        <f>'Moving Avg'!H326</f>
        <v>4.9305939999999948</v>
      </c>
      <c r="J326" s="6" t="str">
        <f>OBV!F326</f>
        <v>BULLISH</v>
      </c>
      <c r="K326" s="6" t="str">
        <f>OBV!G326</f>
        <v>STRONG</v>
      </c>
      <c r="L326" s="6" t="str">
        <f>OBV!H326</f>
        <v>CONFIRMED BULLISH</v>
      </c>
    </row>
    <row r="327" spans="1:12" ht="13.5" x14ac:dyDescent="0.25">
      <c r="A327" s="3">
        <f>RSI!A327</f>
        <v>42480</v>
      </c>
      <c r="B327" s="2">
        <f>RSI!B327</f>
        <v>5.8106</v>
      </c>
      <c r="C327" s="2">
        <f>RSI!I327</f>
        <v>67.072194075620246</v>
      </c>
      <c r="D327" s="2">
        <f>MACD!E327</f>
        <v>-0.15788751710903703</v>
      </c>
      <c r="E327" s="2">
        <f>MACD!F327</f>
        <v>-0.11950888265830598</v>
      </c>
      <c r="F327" s="2">
        <f>'Moving Avg'!D327</f>
        <v>5.8293000000000008</v>
      </c>
      <c r="G327" s="2">
        <f>'Moving Avg'!F327</f>
        <v>5.5610299999999988</v>
      </c>
      <c r="H327" s="2">
        <f>'Moving Avg'!G327</f>
        <v>5.2913600000000018</v>
      </c>
      <c r="I327" s="2">
        <f>'Moving Avg'!H327</f>
        <v>4.9329369999999946</v>
      </c>
      <c r="J327" s="6" t="str">
        <f>OBV!F327</f>
        <v>BULLISH</v>
      </c>
      <c r="K327" s="6" t="str">
        <f>OBV!G327</f>
        <v>NEUTRAL</v>
      </c>
      <c r="L327" s="6" t="str">
        <f>OBV!H327</f>
        <v>BULLISH DIVERGENCE</v>
      </c>
    </row>
    <row r="328" spans="1:12" ht="13.5" x14ac:dyDescent="0.25">
      <c r="A328" s="3">
        <f>RSI!A328</f>
        <v>42481</v>
      </c>
      <c r="B328" s="2">
        <f>RSI!B328</f>
        <v>5.9043000000000001</v>
      </c>
      <c r="C328" s="2">
        <f>RSI!I328</f>
        <v>70.399980250588811</v>
      </c>
      <c r="D328" s="2">
        <f>MACD!E328</f>
        <v>-0.17625689904434338</v>
      </c>
      <c r="E328" s="2">
        <f>MACD!F328</f>
        <v>-0.13085848593551347</v>
      </c>
      <c r="F328" s="2">
        <f>'Moving Avg'!D328</f>
        <v>5.83962</v>
      </c>
      <c r="G328" s="2">
        <f>'Moving Avg'!F328</f>
        <v>5.5914899999999994</v>
      </c>
      <c r="H328" s="2">
        <f>'Moving Avg'!G328</f>
        <v>5.3109480000000007</v>
      </c>
      <c r="I328" s="2">
        <f>'Moving Avg'!H328</f>
        <v>4.9362169999999956</v>
      </c>
      <c r="J328" s="6" t="str">
        <f>OBV!F328</f>
        <v>BULLISH</v>
      </c>
      <c r="K328" s="6" t="str">
        <f>OBV!G328</f>
        <v>NEUTRAL</v>
      </c>
      <c r="L328" s="6" t="str">
        <f>OBV!H328</f>
        <v>CONFIRMED BULLISH</v>
      </c>
    </row>
    <row r="329" spans="1:12" ht="13.5" x14ac:dyDescent="0.25">
      <c r="A329" s="3">
        <f>RSI!A329</f>
        <v>42482</v>
      </c>
      <c r="B329" s="2">
        <f>RSI!B329</f>
        <v>5.8902000000000001</v>
      </c>
      <c r="C329" s="2">
        <f>RSI!I329</f>
        <v>69.265559475246732</v>
      </c>
      <c r="D329" s="2">
        <f>MACD!E329</f>
        <v>-0.17852058119828129</v>
      </c>
      <c r="E329" s="2">
        <f>MACD!F329</f>
        <v>-0.14039090498806706</v>
      </c>
      <c r="F329" s="2">
        <f>'Moving Avg'!D329</f>
        <v>5.8461799999999995</v>
      </c>
      <c r="G329" s="2">
        <f>'Moving Avg'!F329</f>
        <v>5.6235850000000003</v>
      </c>
      <c r="H329" s="2">
        <f>'Moving Avg'!G329</f>
        <v>5.3286600000000002</v>
      </c>
      <c r="I329" s="2">
        <f>'Moving Avg'!H329</f>
        <v>4.9396139999999953</v>
      </c>
      <c r="J329" s="6" t="str">
        <f>OBV!F329</f>
        <v>BULLISH</v>
      </c>
      <c r="K329" s="6" t="str">
        <f>OBV!G329</f>
        <v>NEUTRAL</v>
      </c>
      <c r="L329" s="6" t="str">
        <f>OBV!H329</f>
        <v>CONFIRMED BULLISH</v>
      </c>
    </row>
    <row r="330" spans="1:12" ht="13.5" x14ac:dyDescent="0.25">
      <c r="A330" s="3">
        <f>RSI!A330</f>
        <v>42485</v>
      </c>
      <c r="B330" s="2">
        <f>RSI!B330</f>
        <v>5.9043000000000001</v>
      </c>
      <c r="C330" s="2">
        <f>RSI!I330</f>
        <v>69.789811068247431</v>
      </c>
      <c r="D330" s="2">
        <f>MACD!E330</f>
        <v>-0.17764659335651345</v>
      </c>
      <c r="E330" s="2">
        <f>MACD!F330</f>
        <v>-0.14784204266175635</v>
      </c>
      <c r="F330" s="2">
        <f>'Moving Avg'!D330</f>
        <v>5.8733599999999999</v>
      </c>
      <c r="G330" s="2">
        <f>'Moving Avg'!F330</f>
        <v>5.656155</v>
      </c>
      <c r="H330" s="2">
        <f>'Moving Avg'!G330</f>
        <v>5.3441240000000017</v>
      </c>
      <c r="I330" s="2">
        <f>'Moving Avg'!H330</f>
        <v>4.9429174999999965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5.9183000000000003</v>
      </c>
      <c r="C331" s="2">
        <f>RSI!I331</f>
        <v>70.330953565680218</v>
      </c>
      <c r="D331" s="2">
        <f>MACD!E331</f>
        <v>-0.1603578952655953</v>
      </c>
      <c r="E331" s="2">
        <f>MACD!F331</f>
        <v>-0.15034521318252414</v>
      </c>
      <c r="F331" s="2">
        <f>'Moving Avg'!D331</f>
        <v>5.8855400000000007</v>
      </c>
      <c r="G331" s="2">
        <f>'Moving Avg'!F331</f>
        <v>5.6802849999999996</v>
      </c>
      <c r="H331" s="2">
        <f>'Moving Avg'!G331</f>
        <v>5.3594000000000008</v>
      </c>
      <c r="I331" s="2">
        <f>'Moving Avg'!H331</f>
        <v>4.9467364999999974</v>
      </c>
      <c r="J331" s="6" t="str">
        <f>OBV!F331</f>
        <v>BULLISH</v>
      </c>
      <c r="K331" s="6" t="str">
        <f>OBV!G331</f>
        <v>NEUTRAL</v>
      </c>
      <c r="L331" s="6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5.9324000000000003</v>
      </c>
      <c r="C332" s="2">
        <f>RSI!I332</f>
        <v>70.89638621140864</v>
      </c>
      <c r="D332" s="2">
        <f>MACD!E332</f>
        <v>-0.11903873983521152</v>
      </c>
      <c r="E332" s="2">
        <f>MACD!F332</f>
        <v>-0.14408391851306163</v>
      </c>
      <c r="F332" s="2">
        <f>'Moving Avg'!D332</f>
        <v>5.9099000000000004</v>
      </c>
      <c r="G332" s="2">
        <f>'Moving Avg'!F332</f>
        <v>5.7044200000000007</v>
      </c>
      <c r="H332" s="2">
        <f>'Moving Avg'!G332</f>
        <v>5.3755199999999999</v>
      </c>
      <c r="I332" s="2">
        <f>'Moving Avg'!H332</f>
        <v>4.9513284999999971</v>
      </c>
      <c r="J332" s="6" t="str">
        <f>OBV!F332</f>
        <v>BULLISH</v>
      </c>
      <c r="K332" s="6" t="str">
        <f>OBV!G332</f>
        <v>NEUTRAL</v>
      </c>
      <c r="L332" s="6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5.9043000000000001</v>
      </c>
      <c r="C333" s="2">
        <f>RSI!I333</f>
        <v>68.110500762978361</v>
      </c>
      <c r="D333" s="2">
        <f>MACD!E333</f>
        <v>-8.8808760625250116E-2</v>
      </c>
      <c r="E333" s="2">
        <f>MACD!F333</f>
        <v>-0.13302888693549933</v>
      </c>
      <c r="F333" s="2">
        <f>'Moving Avg'!D333</f>
        <v>5.9099000000000004</v>
      </c>
      <c r="G333" s="2">
        <f>'Moving Avg'!F333</f>
        <v>5.7231650000000007</v>
      </c>
      <c r="H333" s="2">
        <f>'Moving Avg'!G333</f>
        <v>5.3905159999999999</v>
      </c>
      <c r="I333" s="2">
        <f>'Moving Avg'!H333</f>
        <v>4.9557799999999972</v>
      </c>
      <c r="J333" s="6" t="str">
        <f>OBV!F333</f>
        <v>BULLISH</v>
      </c>
      <c r="K333" s="6" t="str">
        <f>OBV!G333</f>
        <v>NEUTRAL</v>
      </c>
      <c r="L333" s="6" t="str">
        <f>OBV!H333</f>
        <v>NEUTRAL</v>
      </c>
    </row>
    <row r="334" spans="1:12" ht="13.5" x14ac:dyDescent="0.25">
      <c r="A334" s="3">
        <f>RSI!A334</f>
        <v>42489</v>
      </c>
      <c r="B334" s="2">
        <f>RSI!B334</f>
        <v>5.9324000000000003</v>
      </c>
      <c r="C334" s="2">
        <f>RSI!I334</f>
        <v>69.405207339661274</v>
      </c>
      <c r="D334" s="2">
        <f>MACD!E334</f>
        <v>-6.6058677077557526E-2</v>
      </c>
      <c r="E334" s="2">
        <f>MACD!F334</f>
        <v>-0.11963484496391097</v>
      </c>
      <c r="F334" s="2">
        <f>'Moving Avg'!D334</f>
        <v>5.9183400000000006</v>
      </c>
      <c r="G334" s="2">
        <f>'Moving Avg'!F334</f>
        <v>5.74472</v>
      </c>
      <c r="H334" s="2">
        <f>'Moving Avg'!G334</f>
        <v>5.4064479999999993</v>
      </c>
      <c r="I334" s="2">
        <f>'Moving Avg'!H334</f>
        <v>4.9607939999999981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6.0917000000000003</v>
      </c>
      <c r="C335" s="2">
        <f>RSI!I335</f>
        <v>75.48231863922959</v>
      </c>
      <c r="D335" s="2">
        <f>MACD!E335</f>
        <v>-7.3828740656115777E-2</v>
      </c>
      <c r="E335" s="2">
        <f>MACD!F335</f>
        <v>-0.11047362410235194</v>
      </c>
      <c r="F335" s="2">
        <f>'Moving Avg'!D335</f>
        <v>5.9558200000000001</v>
      </c>
      <c r="G335" s="2">
        <f>'Moving Avg'!F335</f>
        <v>5.7775200000000009</v>
      </c>
      <c r="H335" s="2">
        <f>'Moving Avg'!G335</f>
        <v>5.4256600000000006</v>
      </c>
      <c r="I335" s="2">
        <f>'Moving Avg'!H335</f>
        <v>4.9666979999999974</v>
      </c>
      <c r="J335" s="6" t="str">
        <f>OBV!F335</f>
        <v>BULLISH</v>
      </c>
      <c r="K335" s="6" t="str">
        <f>OBV!G335</f>
        <v>NEUTRAL</v>
      </c>
      <c r="L335" s="6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6.1619999999999999</v>
      </c>
      <c r="C336" s="2">
        <f>RSI!I336</f>
        <v>77.597156397064154</v>
      </c>
      <c r="D336" s="2">
        <f>MACD!E336</f>
        <v>-7.4274474335544127E-2</v>
      </c>
      <c r="E336" s="2">
        <f>MACD!F336</f>
        <v>-0.10323379414899038</v>
      </c>
      <c r="F336" s="2">
        <f>'Moving Avg'!D336</f>
        <v>6.0045599999999997</v>
      </c>
      <c r="G336" s="2">
        <f>'Moving Avg'!F336</f>
        <v>5.8143050000000009</v>
      </c>
      <c r="H336" s="2">
        <f>'Moving Avg'!G336</f>
        <v>5.4476840000000006</v>
      </c>
      <c r="I336" s="2">
        <f>'Moving Avg'!H336</f>
        <v>4.9731409999999974</v>
      </c>
      <c r="J336" s="6" t="str">
        <f>OBV!F336</f>
        <v>BULLISH</v>
      </c>
      <c r="K336" s="6" t="str">
        <f>OBV!G336</f>
        <v>NEUTRAL</v>
      </c>
      <c r="L336" s="6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6.2416999999999998</v>
      </c>
      <c r="C337" s="2">
        <f>RSI!I337</f>
        <v>79.731689470237583</v>
      </c>
      <c r="D337" s="2">
        <f>MACD!E337</f>
        <v>-9.0352191898224632E-2</v>
      </c>
      <c r="E337" s="2">
        <f>MACD!F337</f>
        <v>-0.10065747369883724</v>
      </c>
      <c r="F337" s="2">
        <f>'Moving Avg'!D337</f>
        <v>6.066419999999999</v>
      </c>
      <c r="G337" s="2">
        <f>'Moving Avg'!F337</f>
        <v>5.8569500000000003</v>
      </c>
      <c r="H337" s="2">
        <f>'Moving Avg'!G337</f>
        <v>5.4721459999999986</v>
      </c>
      <c r="I337" s="2">
        <f>'Moving Avg'!H337</f>
        <v>4.9802169999999988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6.0917000000000003</v>
      </c>
      <c r="C338" s="2">
        <f>RSI!I338</f>
        <v>66.826457835110077</v>
      </c>
      <c r="D338" s="2">
        <f>MACD!E338</f>
        <v>-8.1305364439945293E-2</v>
      </c>
      <c r="E338" s="2">
        <f>MACD!F338</f>
        <v>-9.6787051847058853E-2</v>
      </c>
      <c r="F338" s="2">
        <f>'Moving Avg'!D338</f>
        <v>6.1038999999999994</v>
      </c>
      <c r="G338" s="2">
        <f>'Moving Avg'!F338</f>
        <v>5.8897500000000012</v>
      </c>
      <c r="H338" s="2">
        <f>'Moving Avg'!G338</f>
        <v>5.4927639999999984</v>
      </c>
      <c r="I338" s="2">
        <f>'Moving Avg'!H338</f>
        <v>4.9862619999999973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6.1105</v>
      </c>
      <c r="C339" s="2">
        <f>RSI!I339</f>
        <v>67.535696175920464</v>
      </c>
      <c r="D339" s="2">
        <f>MACD!E339</f>
        <v>-7.8988273246819674E-2</v>
      </c>
      <c r="E339" s="2">
        <f>MACD!F339</f>
        <v>-9.3227296127011014E-2</v>
      </c>
      <c r="F339" s="2">
        <f>'Moving Avg'!D339</f>
        <v>6.1395200000000001</v>
      </c>
      <c r="G339" s="2">
        <f>'Moving Avg'!F339</f>
        <v>5.9188050000000008</v>
      </c>
      <c r="H339" s="2">
        <f>'Moving Avg'!G339</f>
        <v>5.5143200000000006</v>
      </c>
      <c r="I339" s="2">
        <f>'Moving Avg'!H339</f>
        <v>4.9929864999999971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6.0260999999999996</v>
      </c>
      <c r="C340" s="2">
        <f>RSI!I340</f>
        <v>61.208895106711616</v>
      </c>
      <c r="D340" s="2">
        <f>MACD!E340</f>
        <v>-7.0362195836287889E-2</v>
      </c>
      <c r="E340" s="2">
        <f>MACD!F340</f>
        <v>-8.8654276068866389E-2</v>
      </c>
      <c r="F340" s="2">
        <f>'Moving Avg'!D340</f>
        <v>6.1263999999999994</v>
      </c>
      <c r="G340" s="2">
        <f>'Moving Avg'!F340</f>
        <v>5.9417650000000011</v>
      </c>
      <c r="H340" s="2">
        <f>'Moving Avg'!G340</f>
        <v>5.5339060000000009</v>
      </c>
      <c r="I340" s="2">
        <f>'Moving Avg'!H340</f>
        <v>4.9992184999999978</v>
      </c>
      <c r="J340" s="6" t="str">
        <f>OBV!F340</f>
        <v>BULLISH</v>
      </c>
      <c r="K340" s="6" t="str">
        <f>OBV!G340</f>
        <v>NEUTRAL</v>
      </c>
      <c r="L340" s="6" t="str">
        <f>OBV!H340</f>
        <v>BULLISH DIVERGENCE</v>
      </c>
    </row>
    <row r="341" spans="1:12" ht="13.5" x14ac:dyDescent="0.25">
      <c r="A341" s="3">
        <f>RSI!A341</f>
        <v>42500</v>
      </c>
      <c r="B341" s="2">
        <f>RSI!B341</f>
        <v>6.0449000000000002</v>
      </c>
      <c r="C341" s="2">
        <f>RSI!I341</f>
        <v>62.061467781036498</v>
      </c>
      <c r="D341" s="2">
        <f>MACD!E341</f>
        <v>-6.3428805319930781E-2</v>
      </c>
      <c r="E341" s="2">
        <f>MACD!F341</f>
        <v>-8.3609181919079262E-2</v>
      </c>
      <c r="F341" s="2">
        <f>'Moving Avg'!D341</f>
        <v>6.1029799999999996</v>
      </c>
      <c r="G341" s="2">
        <f>'Moving Avg'!F341</f>
        <v>5.9593400000000001</v>
      </c>
      <c r="H341" s="2">
        <f>'Moving Avg'!G341</f>
        <v>5.5541499999999999</v>
      </c>
      <c r="I341" s="2">
        <f>'Moving Avg'!H341</f>
        <v>5.0047244999999974</v>
      </c>
      <c r="J341" s="6" t="str">
        <f>OBV!F341</f>
        <v>BULLISH</v>
      </c>
      <c r="K341" s="6" t="str">
        <f>OBV!G341</f>
        <v>NEUTRAL</v>
      </c>
      <c r="L341" s="6" t="str">
        <f>OBV!H341</f>
        <v>BULLISH DIVERGENCE</v>
      </c>
    </row>
    <row r="342" spans="1:12" ht="13.5" x14ac:dyDescent="0.25">
      <c r="A342" s="3">
        <f>RSI!A342</f>
        <v>42501</v>
      </c>
      <c r="B342" s="2">
        <f>RSI!B342</f>
        <v>5.9980000000000002</v>
      </c>
      <c r="C342" s="2">
        <f>RSI!I342</f>
        <v>58.601232076895833</v>
      </c>
      <c r="D342" s="2">
        <f>MACD!E342</f>
        <v>-5.3073256564154292E-2</v>
      </c>
      <c r="E342" s="2">
        <f>MACD!F342</f>
        <v>-7.7501996848094279E-2</v>
      </c>
      <c r="F342" s="2">
        <f>'Moving Avg'!D342</f>
        <v>6.054240000000001</v>
      </c>
      <c r="G342" s="2">
        <f>'Moving Avg'!F342</f>
        <v>5.9649650000000012</v>
      </c>
      <c r="H342" s="2">
        <f>'Moving Avg'!G342</f>
        <v>5.5725179999999996</v>
      </c>
      <c r="I342" s="2">
        <f>'Moving Avg'!H342</f>
        <v>5.0101134999999983</v>
      </c>
      <c r="J342" s="6" t="str">
        <f>OBV!F342</f>
        <v>BULLISH</v>
      </c>
      <c r="K342" s="6" t="str">
        <f>OBV!G342</f>
        <v>NEUTRAL</v>
      </c>
      <c r="L342" s="6" t="str">
        <f>OBV!H342</f>
        <v>BULLISH DIVERGENCE</v>
      </c>
    </row>
    <row r="343" spans="1:12" ht="13.5" x14ac:dyDescent="0.25">
      <c r="A343" s="3">
        <f>RSI!A343</f>
        <v>42502</v>
      </c>
      <c r="B343" s="2">
        <f>RSI!B343</f>
        <v>5.9276999999999997</v>
      </c>
      <c r="C343" s="2">
        <f>RSI!I343</f>
        <v>53.762513431232584</v>
      </c>
      <c r="D343" s="2">
        <f>MACD!E343</f>
        <v>-4.4218359316018585E-2</v>
      </c>
      <c r="E343" s="2">
        <f>MACD!F343</f>
        <v>-7.0845269341679146E-2</v>
      </c>
      <c r="F343" s="2">
        <f>'Moving Avg'!D343</f>
        <v>6.0214400000000001</v>
      </c>
      <c r="G343" s="2">
        <f>'Moving Avg'!F343</f>
        <v>5.9687150000000013</v>
      </c>
      <c r="H343" s="2">
        <f>'Moving Avg'!G343</f>
        <v>5.5907920000000013</v>
      </c>
      <c r="I343" s="2">
        <f>'Moving Avg'!H343</f>
        <v>5.0149399999999984</v>
      </c>
      <c r="J343" s="6" t="str">
        <f>OBV!F343</f>
        <v>BULLISH</v>
      </c>
      <c r="K343" s="6" t="str">
        <f>OBV!G343</f>
        <v>NEUTRAL</v>
      </c>
      <c r="L343" s="6" t="str">
        <f>OBV!H343</f>
        <v>BULLISH DIVERGENCE</v>
      </c>
    </row>
    <row r="344" spans="1:12" ht="13.5" x14ac:dyDescent="0.25">
      <c r="A344" s="3">
        <f>RSI!A344</f>
        <v>42503</v>
      </c>
      <c r="B344" s="2">
        <f>RSI!B344</f>
        <v>6.0682999999999998</v>
      </c>
      <c r="C344" s="2">
        <f>RSI!I344</f>
        <v>60.743951416213299</v>
      </c>
      <c r="D344" s="2">
        <f>MACD!E344</f>
        <v>-4.3135253388665085E-2</v>
      </c>
      <c r="E344" s="2">
        <f>MACD!F344</f>
        <v>-6.5303266151076331E-2</v>
      </c>
      <c r="F344" s="2">
        <f>'Moving Avg'!D344</f>
        <v>6.0129999999999999</v>
      </c>
      <c r="G344" s="2">
        <f>'Moving Avg'!F344</f>
        <v>5.97926</v>
      </c>
      <c r="H344" s="2">
        <f>'Moving Avg'!G344</f>
        <v>5.6117860000000022</v>
      </c>
      <c r="I344" s="2">
        <f>'Moving Avg'!H344</f>
        <v>5.0207034999999971</v>
      </c>
      <c r="J344" s="6" t="str">
        <f>OBV!F344</f>
        <v>BULLISH</v>
      </c>
      <c r="K344" s="6" t="str">
        <f>OBV!G344</f>
        <v>NEUTRAL</v>
      </c>
      <c r="L344" s="6" t="str">
        <f>OBV!H344</f>
        <v>BULLISH DIVERGENCE</v>
      </c>
    </row>
    <row r="345" spans="1:12" ht="13.5" x14ac:dyDescent="0.25">
      <c r="A345" s="3">
        <f>RSI!A345</f>
        <v>42506</v>
      </c>
      <c r="B345" s="2">
        <f>RSI!B345</f>
        <v>6.0449000000000002</v>
      </c>
      <c r="C345" s="2">
        <f>RSI!I345</f>
        <v>59.143390871730517</v>
      </c>
      <c r="D345" s="2">
        <f>MACD!E345</f>
        <v>-1.7102788592149309E-2</v>
      </c>
      <c r="E345" s="2">
        <f>MACD!F345</f>
        <v>-5.5663170639290931E-2</v>
      </c>
      <c r="F345" s="2">
        <f>'Moving Avg'!D345</f>
        <v>6.0167599999999997</v>
      </c>
      <c r="G345" s="2">
        <f>'Moving Avg'!F345</f>
        <v>5.9930849999999998</v>
      </c>
      <c r="H345" s="2">
        <f>'Moving Avg'!G345</f>
        <v>5.6316560000000004</v>
      </c>
      <c r="I345" s="2">
        <f>'Moving Avg'!H345</f>
        <v>5.0263499999999972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6.0449000000000002</v>
      </c>
      <c r="C346" s="2">
        <f>RSI!I346</f>
        <v>59.143390871730517</v>
      </c>
      <c r="D346" s="2">
        <f>MACD!E346</f>
        <v>1.4836638682524494E-2</v>
      </c>
      <c r="E346" s="2">
        <f>MACD!F346</f>
        <v>-4.1563208774927848E-2</v>
      </c>
      <c r="F346" s="2">
        <f>'Moving Avg'!D346</f>
        <v>6.0167599999999997</v>
      </c>
      <c r="G346" s="2">
        <f>'Moving Avg'!F346</f>
        <v>6.0024600000000001</v>
      </c>
      <c r="H346" s="2">
        <f>'Moving Avg'!G346</f>
        <v>5.6521820000000016</v>
      </c>
      <c r="I346" s="2">
        <f>'Moving Avg'!H346</f>
        <v>5.0320904999999971</v>
      </c>
      <c r="J346" s="6" t="str">
        <f>OBV!F346</f>
        <v>BEARISH</v>
      </c>
      <c r="K346" s="6" t="str">
        <f>OBV!G346</f>
        <v>NEUTRAL</v>
      </c>
      <c r="L346" s="6" t="str">
        <f>OBV!H346</f>
        <v>NEUTRAL</v>
      </c>
    </row>
    <row r="347" spans="1:12" ht="13.5" x14ac:dyDescent="0.25">
      <c r="A347" s="3">
        <f>RSI!A347</f>
        <v>42508</v>
      </c>
      <c r="B347" s="2">
        <f>RSI!B347</f>
        <v>5.9511000000000003</v>
      </c>
      <c r="C347" s="2">
        <f>RSI!I347</f>
        <v>52.68913095743369</v>
      </c>
      <c r="D347" s="2">
        <f>MACD!E347</f>
        <v>6.023548753097252E-2</v>
      </c>
      <c r="E347" s="2">
        <f>MACD!F347</f>
        <v>-2.1203469513747776E-2</v>
      </c>
      <c r="F347" s="2">
        <f>'Moving Avg'!D347</f>
        <v>6.0073799999999995</v>
      </c>
      <c r="G347" s="2">
        <f>'Moving Avg'!F347</f>
        <v>6.0094849999999997</v>
      </c>
      <c r="H347" s="2">
        <f>'Moving Avg'!G347</f>
        <v>5.6698000000000004</v>
      </c>
      <c r="I347" s="2">
        <f>'Moving Avg'!H347</f>
        <v>5.0370104999999974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6.0449000000000002</v>
      </c>
      <c r="C348" s="2">
        <f>RSI!I348</f>
        <v>57.664544156393973</v>
      </c>
      <c r="D348" s="2">
        <f>MACD!E348</f>
        <v>6.8404551585671491E-2</v>
      </c>
      <c r="E348" s="2">
        <f>MACD!F348</f>
        <v>-3.2818652938639212E-3</v>
      </c>
      <c r="F348" s="2">
        <f>'Moving Avg'!D348</f>
        <v>6.0308200000000003</v>
      </c>
      <c r="G348" s="2">
        <f>'Moving Avg'!F348</f>
        <v>6.0165150000000001</v>
      </c>
      <c r="H348" s="2">
        <f>'Moving Avg'!G348</f>
        <v>5.6891059999999989</v>
      </c>
      <c r="I348" s="2">
        <f>'Moving Avg'!H348</f>
        <v>5.0428679999999968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6.0213999999999999</v>
      </c>
      <c r="C349" s="2">
        <f>RSI!I349</f>
        <v>56.073523627419334</v>
      </c>
      <c r="D349" s="2">
        <f>MACD!E349</f>
        <v>7.9191658163161982E-2</v>
      </c>
      <c r="E349" s="2">
        <f>MACD!F349</f>
        <v>1.3212839397541261E-2</v>
      </c>
      <c r="F349" s="2">
        <f>'Moving Avg'!D349</f>
        <v>6.0214400000000001</v>
      </c>
      <c r="G349" s="2">
        <f>'Moving Avg'!F349</f>
        <v>6.0230750000000004</v>
      </c>
      <c r="H349" s="2">
        <f>'Moving Avg'!G349</f>
        <v>5.7079420000000001</v>
      </c>
      <c r="I349" s="2">
        <f>'Moving Avg'!H349</f>
        <v>5.0481864999999972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5.9745999999999997</v>
      </c>
      <c r="C350" s="2">
        <f>RSI!I350</f>
        <v>52.940813542632583</v>
      </c>
      <c r="D350" s="2">
        <f>MACD!E350</f>
        <v>7.8238061798937331E-2</v>
      </c>
      <c r="E350" s="2">
        <f>MACD!F350</f>
        <v>2.6217883877820473E-2</v>
      </c>
      <c r="F350" s="2">
        <f>'Moving Avg'!D350</f>
        <v>6.0073799999999995</v>
      </c>
      <c r="G350" s="2">
        <f>'Moving Avg'!F350</f>
        <v>6.0265899999999997</v>
      </c>
      <c r="H350" s="2">
        <f>'Moving Avg'!G350</f>
        <v>5.7250940000000012</v>
      </c>
      <c r="I350" s="2">
        <f>'Moving Avg'!H350</f>
        <v>5.0528959999999969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5.9839000000000002</v>
      </c>
      <c r="C351" s="2">
        <f>RSI!I351</f>
        <v>53.496803493915841</v>
      </c>
      <c r="D351" s="2">
        <f>MACD!E351</f>
        <v>7.9389653686807726E-2</v>
      </c>
      <c r="E351" s="2">
        <f>MACD!F351</f>
        <v>3.6852237839617927E-2</v>
      </c>
      <c r="F351" s="2">
        <f>'Moving Avg'!D351</f>
        <v>5.9951800000000004</v>
      </c>
      <c r="G351" s="2">
        <f>'Moving Avg'!F351</f>
        <v>6.0298699999999998</v>
      </c>
      <c r="H351" s="2">
        <f>'Moving Avg'!G351</f>
        <v>5.7418680000000002</v>
      </c>
      <c r="I351" s="2">
        <f>'Moving Avg'!H351</f>
        <v>5.0569489999999959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6.0401999999999996</v>
      </c>
      <c r="C352" s="2">
        <f>RSI!I352</f>
        <v>56.822553580178138</v>
      </c>
      <c r="D352" s="2">
        <f>MACD!E352</f>
        <v>6.8696574354662587E-2</v>
      </c>
      <c r="E352" s="2">
        <f>MACD!F352</f>
        <v>4.3221105142626857E-2</v>
      </c>
      <c r="F352" s="2">
        <f>'Moving Avg'!D352</f>
        <v>6.0129999999999999</v>
      </c>
      <c r="G352" s="2">
        <f>'Moving Avg'!F352</f>
        <v>6.0352599999999992</v>
      </c>
      <c r="H352" s="2">
        <f>'Moving Avg'!G352</f>
        <v>5.7597680000000029</v>
      </c>
      <c r="I352" s="2">
        <f>'Moving Avg'!H352</f>
        <v>5.0612834999999965</v>
      </c>
      <c r="J352" s="6" t="str">
        <f>OBV!F352</f>
        <v>BULLISH</v>
      </c>
      <c r="K352" s="6" t="str">
        <f>OBV!G352</f>
        <v>NEUTRAL</v>
      </c>
      <c r="L352" s="6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6.0260999999999996</v>
      </c>
      <c r="C353" s="2">
        <f>RSI!I353</f>
        <v>55.747263207418747</v>
      </c>
      <c r="D353" s="2">
        <f>MACD!E353</f>
        <v>4.9284086851077546E-2</v>
      </c>
      <c r="E353" s="2">
        <f>MACD!F353</f>
        <v>4.4433701484316995E-2</v>
      </c>
      <c r="F353" s="2">
        <f>'Moving Avg'!D353</f>
        <v>6.0092400000000001</v>
      </c>
      <c r="G353" s="2">
        <f>'Moving Avg'!F353</f>
        <v>6.0413499999999996</v>
      </c>
      <c r="H353" s="2">
        <f>'Moving Avg'!G353</f>
        <v>5.7731700000000021</v>
      </c>
      <c r="I353" s="2">
        <f>'Moving Avg'!H353</f>
        <v>5.0651959999999976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5.9745999999999997</v>
      </c>
      <c r="C354" s="2">
        <f>RSI!I354</f>
        <v>51.885184039972941</v>
      </c>
      <c r="D354" s="2">
        <f>MACD!E354</f>
        <v>5.7837447503811923E-2</v>
      </c>
      <c r="E354" s="2">
        <f>MACD!F354</f>
        <v>4.7114450688215979E-2</v>
      </c>
      <c r="F354" s="2">
        <f>'Moving Avg'!D354</f>
        <v>5.9998799999999992</v>
      </c>
      <c r="G354" s="2">
        <f>'Moving Avg'!F354</f>
        <v>6.0434599999999996</v>
      </c>
      <c r="H354" s="2">
        <f>'Moving Avg'!G354</f>
        <v>5.7858220000000005</v>
      </c>
      <c r="I354" s="2">
        <f>'Moving Avg'!H354</f>
        <v>5.069061999999998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6.0730000000000004</v>
      </c>
      <c r="C355" s="2">
        <f>RSI!I355</f>
        <v>57.888254202299919</v>
      </c>
      <c r="D355" s="2">
        <f>MACD!E355</f>
        <v>5.4058599610611324E-2</v>
      </c>
      <c r="E355" s="2">
        <f>MACD!F355</f>
        <v>4.8503280472695053E-2</v>
      </c>
      <c r="F355" s="2">
        <f>'Moving Avg'!D355</f>
        <v>6.0195600000000002</v>
      </c>
      <c r="G355" s="2">
        <f>'Moving Avg'!F355</f>
        <v>6.0425249999999995</v>
      </c>
      <c r="H355" s="2">
        <f>'Moving Avg'!G355</f>
        <v>5.8026920000000004</v>
      </c>
      <c r="I355" s="2">
        <f>'Moving Avg'!H355</f>
        <v>5.0734199999999978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6.0213999999999999</v>
      </c>
      <c r="C356" s="2">
        <f>RSI!I356</f>
        <v>54.077995511560189</v>
      </c>
      <c r="D356" s="2">
        <f>MACD!E356</f>
        <v>5.3983905681629807E-2</v>
      </c>
      <c r="E356" s="2">
        <f>MACD!F356</f>
        <v>4.9599405514482005E-2</v>
      </c>
      <c r="F356" s="2">
        <f>'Moving Avg'!D356</f>
        <v>6.0270599999999996</v>
      </c>
      <c r="G356" s="2">
        <f>'Moving Avg'!F356</f>
        <v>6.0354949999999992</v>
      </c>
      <c r="H356" s="2">
        <f>'Moving Avg'!G356</f>
        <v>5.8163740000000006</v>
      </c>
      <c r="I356" s="2">
        <f>'Moving Avg'!H356</f>
        <v>5.0779184999999982</v>
      </c>
      <c r="J356" s="6" t="str">
        <f>OBV!F356</f>
        <v>BEARISH</v>
      </c>
      <c r="K356" s="6" t="str">
        <f>OBV!G356</f>
        <v>NEUTRAL</v>
      </c>
      <c r="L356" s="6" t="str">
        <f>OBV!H356</f>
        <v>BEARISH DIVERGENCE</v>
      </c>
    </row>
    <row r="357" spans="1:12" ht="13.5" x14ac:dyDescent="0.25">
      <c r="A357" s="3">
        <f>RSI!A357</f>
        <v>42522</v>
      </c>
      <c r="B357" s="2">
        <f>RSI!B357</f>
        <v>6.0213999999999999</v>
      </c>
      <c r="C357" s="2">
        <f>RSI!I357</f>
        <v>54.077995511560189</v>
      </c>
      <c r="D357" s="2">
        <f>MACD!E357</f>
        <v>3.9147220629788038E-2</v>
      </c>
      <c r="E357" s="2">
        <f>MACD!F357</f>
        <v>4.7508968537543217E-2</v>
      </c>
      <c r="F357" s="2">
        <f>'Moving Avg'!D357</f>
        <v>6.0232999999999999</v>
      </c>
      <c r="G357" s="2">
        <f>'Moving Avg'!F357</f>
        <v>6.0244799999999996</v>
      </c>
      <c r="H357" s="2">
        <f>'Moving Avg'!G357</f>
        <v>5.8318360000000009</v>
      </c>
      <c r="I357" s="2">
        <f>'Moving Avg'!H357</f>
        <v>5.0824169999999977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</row>
    <row r="358" spans="1:12" ht="13.5" x14ac:dyDescent="0.25">
      <c r="A358" s="3">
        <f>RSI!A358</f>
        <v>42523</v>
      </c>
      <c r="B358" s="2">
        <f>RSI!B358</f>
        <v>6.0167000000000002</v>
      </c>
      <c r="C358" s="2">
        <f>RSI!I358</f>
        <v>53.704579570358256</v>
      </c>
      <c r="D358" s="2">
        <f>MACD!E358</f>
        <v>4.1054692789971092E-2</v>
      </c>
      <c r="E358" s="2">
        <f>MACD!F358</f>
        <v>4.6218113388028795E-2</v>
      </c>
      <c r="F358" s="2">
        <f>'Moving Avg'!D358</f>
        <v>6.02142</v>
      </c>
      <c r="G358" s="2">
        <f>'Moving Avg'!F358</f>
        <v>6.0207299999999995</v>
      </c>
      <c r="H358" s="2">
        <f>'Moving Avg'!G358</f>
        <v>5.8462680000000002</v>
      </c>
      <c r="I358" s="2">
        <f>'Moving Avg'!H358</f>
        <v>5.0866104999999981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</row>
    <row r="359" spans="1:12" ht="13.5" x14ac:dyDescent="0.25">
      <c r="A359" s="3">
        <f>RSI!A359</f>
        <v>42524</v>
      </c>
      <c r="B359" s="2">
        <f>RSI!B359</f>
        <v>6.0449000000000002</v>
      </c>
      <c r="C359" s="2">
        <f>RSI!I359</f>
        <v>55.681953531962392</v>
      </c>
      <c r="D359" s="2">
        <f>MACD!E359</f>
        <v>3.6698385305329317E-2</v>
      </c>
      <c r="E359" s="2">
        <f>MACD!F359</f>
        <v>4.4314167771488902E-2</v>
      </c>
      <c r="F359" s="2">
        <f>'Moving Avg'!D359</f>
        <v>6.0354799999999997</v>
      </c>
      <c r="G359" s="2">
        <f>'Moving Avg'!F359</f>
        <v>6.0174499999999993</v>
      </c>
      <c r="H359" s="2">
        <f>'Moving Avg'!G359</f>
        <v>5.8622000000000005</v>
      </c>
      <c r="I359" s="2">
        <f>'Moving Avg'!H359</f>
        <v>5.0911794999999982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6.0449000000000002</v>
      </c>
      <c r="C360" s="2">
        <f>RSI!I360</f>
        <v>55.681953531962392</v>
      </c>
      <c r="D360" s="2">
        <f>MACD!E360</f>
        <v>2.5399302400776591E-2</v>
      </c>
      <c r="E360" s="2">
        <f>MACD!F360</f>
        <v>4.0531194697346437E-2</v>
      </c>
      <c r="F360" s="2">
        <f>'Moving Avg'!D360</f>
        <v>6.0298599999999993</v>
      </c>
      <c r="G360" s="2">
        <f>'Moving Avg'!F360</f>
        <v>6.0183899999999984</v>
      </c>
      <c r="H360" s="2">
        <f>'Moving Avg'!G360</f>
        <v>5.8780399999999986</v>
      </c>
      <c r="I360" s="2">
        <f>'Moving Avg'!H360</f>
        <v>5.0956314999999988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6.0449000000000002</v>
      </c>
      <c r="C361" s="2">
        <f>RSI!I361</f>
        <v>55.681953531962392</v>
      </c>
      <c r="D361" s="2">
        <f>MACD!E361</f>
        <v>1.6886923459594527E-2</v>
      </c>
      <c r="E361" s="2">
        <f>MACD!F361</f>
        <v>3.5802340449796057E-2</v>
      </c>
      <c r="F361" s="2">
        <f>'Moving Avg'!D361</f>
        <v>6.034559999999999</v>
      </c>
      <c r="G361" s="2">
        <f>'Moving Avg'!F361</f>
        <v>6.0183899999999992</v>
      </c>
      <c r="H361" s="2">
        <f>'Moving Avg'!G361</f>
        <v>5.8902239999999981</v>
      </c>
      <c r="I361" s="2">
        <f>'Moving Avg'!H361</f>
        <v>5.1002004999999988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5.9839000000000002</v>
      </c>
      <c r="C362" s="2">
        <f>RSI!I362</f>
        <v>49.921303737149152</v>
      </c>
      <c r="D362" s="2">
        <f>MACD!E362</f>
        <v>2.2510137412119491E-2</v>
      </c>
      <c r="E362" s="2">
        <f>MACD!F362</f>
        <v>3.3143899842260745E-2</v>
      </c>
      <c r="F362" s="2">
        <f>'Moving Avg'!D362</f>
        <v>6.0270600000000005</v>
      </c>
      <c r="G362" s="2">
        <f>'Moving Avg'!F362</f>
        <v>6.0176850000000002</v>
      </c>
      <c r="H362" s="2">
        <f>'Moving Avg'!G362</f>
        <v>5.9009080000000003</v>
      </c>
      <c r="I362" s="2">
        <f>'Moving Avg'!H362</f>
        <v>5.1044174999999985</v>
      </c>
      <c r="J362" s="6" t="str">
        <f>OBV!F362</f>
        <v>BULLISH</v>
      </c>
      <c r="K362" s="6" t="str">
        <f>OBV!G362</f>
        <v>NEUTRAL</v>
      </c>
      <c r="L362" s="6" t="str">
        <f>OBV!H362</f>
        <v>BULLISH DIVERGENCE</v>
      </c>
    </row>
    <row r="363" spans="1:12" ht="13.5" x14ac:dyDescent="0.25">
      <c r="A363" s="3">
        <f>RSI!A363</f>
        <v>42530</v>
      </c>
      <c r="B363" s="2">
        <f>RSI!B363</f>
        <v>5.9980000000000002</v>
      </c>
      <c r="C363" s="2">
        <f>RSI!I363</f>
        <v>51.178610092684977</v>
      </c>
      <c r="D363" s="2">
        <f>MACD!E363</f>
        <v>2.4087183814672564E-2</v>
      </c>
      <c r="E363" s="2">
        <f>MACD!F363</f>
        <v>3.1332556636743114E-2</v>
      </c>
      <c r="F363" s="2">
        <f>'Moving Avg'!D363</f>
        <v>6.02332</v>
      </c>
      <c r="G363" s="2">
        <f>'Moving Avg'!F363</f>
        <v>6.0211999999999994</v>
      </c>
      <c r="H363" s="2">
        <f>'Moving Avg'!G363</f>
        <v>5.9102800000000002</v>
      </c>
      <c r="I363" s="2">
        <f>'Moving Avg'!H363</f>
        <v>5.109103499999998</v>
      </c>
      <c r="J363" s="6" t="str">
        <f>OBV!F363</f>
        <v>BULLISH</v>
      </c>
      <c r="K363" s="6" t="str">
        <f>OBV!G363</f>
        <v>NEUTRAL</v>
      </c>
      <c r="L363" s="6" t="str">
        <f>OBV!H363</f>
        <v>BULLISH DIVERGENCE</v>
      </c>
    </row>
    <row r="364" spans="1:12" ht="13.5" x14ac:dyDescent="0.25">
      <c r="A364" s="3">
        <f>RSI!A364</f>
        <v>42531</v>
      </c>
      <c r="B364" s="2">
        <f>RSI!B364</f>
        <v>5.9932999999999996</v>
      </c>
      <c r="C364" s="2">
        <f>RSI!I364</f>
        <v>50.721476212040479</v>
      </c>
      <c r="D364" s="2">
        <f>MACD!E364</f>
        <v>1.7793562804539143E-2</v>
      </c>
      <c r="E364" s="2">
        <f>MACD!F364</f>
        <v>2.862475787030232E-2</v>
      </c>
      <c r="F364" s="2">
        <f>'Moving Avg'!D364</f>
        <v>6.0130000000000008</v>
      </c>
      <c r="G364" s="2">
        <f>'Moving Avg'!F364</f>
        <v>6.0174500000000002</v>
      </c>
      <c r="H364" s="2">
        <f>'Moving Avg'!G364</f>
        <v>5.9201199999999998</v>
      </c>
      <c r="I364" s="2">
        <f>'Moving Avg'!H364</f>
        <v>5.1137659999999983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5.9511000000000003</v>
      </c>
      <c r="C365" s="2">
        <f>RSI!I365</f>
        <v>46.689026002527918</v>
      </c>
      <c r="D365" s="2">
        <f>MACD!E365</f>
        <v>3.0711169559511475E-2</v>
      </c>
      <c r="E365" s="2">
        <f>MACD!F365</f>
        <v>2.9042040208144153E-2</v>
      </c>
      <c r="F365" s="2">
        <f>'Moving Avg'!D365</f>
        <v>5.9942399999999996</v>
      </c>
      <c r="G365" s="2">
        <f>'Moving Avg'!F365</f>
        <v>6.012760000000001</v>
      </c>
      <c r="H365" s="2">
        <f>'Moving Avg'!G365</f>
        <v>5.9304279999999991</v>
      </c>
      <c r="I365" s="2">
        <f>'Moving Avg'!H365</f>
        <v>5.1184514999999982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5.9511000000000003</v>
      </c>
      <c r="C366" s="2">
        <f>RSI!I366</f>
        <v>46.689026002527918</v>
      </c>
      <c r="D366" s="2">
        <f>MACD!E366</f>
        <v>3.3932529044921722E-2</v>
      </c>
      <c r="E366" s="2">
        <f>MACD!F366</f>
        <v>3.0020137975499669E-2</v>
      </c>
      <c r="F366" s="2">
        <f>'Moving Avg'!D366</f>
        <v>5.9754800000000001</v>
      </c>
      <c r="G366" s="2">
        <f>'Moving Avg'!F366</f>
        <v>6.00807</v>
      </c>
      <c r="H366" s="2">
        <f>'Moving Avg'!G366</f>
        <v>5.9409239999999999</v>
      </c>
      <c r="I366" s="2">
        <f>'Moving Avg'!H366</f>
        <v>5.1232074999999986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5.9511000000000003</v>
      </c>
      <c r="C367" s="2">
        <f>RSI!I367</f>
        <v>46.689026002527918</v>
      </c>
      <c r="D367" s="2">
        <f>MACD!E367</f>
        <v>3.6870830305059776E-2</v>
      </c>
      <c r="E367" s="2">
        <f>MACD!F367</f>
        <v>3.1390276441411694E-2</v>
      </c>
      <c r="F367" s="2">
        <f>'Moving Avg'!D367</f>
        <v>5.9689199999999998</v>
      </c>
      <c r="G367" s="2">
        <f>'Moving Avg'!F367</f>
        <v>6.00807</v>
      </c>
      <c r="H367" s="2">
        <f>'Moving Avg'!G367</f>
        <v>5.9521699999999997</v>
      </c>
      <c r="I367" s="2">
        <f>'Moving Avg'!H367</f>
        <v>5.1276589999999986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</row>
    <row r="368" spans="1:12" ht="13.5" x14ac:dyDescent="0.25">
      <c r="A368" s="3">
        <f>RSI!A368</f>
        <v>42537</v>
      </c>
      <c r="B368" s="2">
        <f>RSI!B368</f>
        <v>5.9465000000000003</v>
      </c>
      <c r="C368" s="2">
        <f>RSI!I368</f>
        <v>46.189088232143661</v>
      </c>
      <c r="D368" s="2">
        <f>MACD!E368</f>
        <v>3.9171541203400828E-2</v>
      </c>
      <c r="E368" s="2">
        <f>MACD!F368</f>
        <v>3.2946529393809522E-2</v>
      </c>
      <c r="F368" s="2">
        <f>'Moving Avg'!D368</f>
        <v>5.9586199999999998</v>
      </c>
      <c r="G368" s="2">
        <f>'Moving Avg'!F368</f>
        <v>6.0031499999999998</v>
      </c>
      <c r="H368" s="2">
        <f>'Moving Avg'!G368</f>
        <v>5.9623860000000004</v>
      </c>
      <c r="I368" s="2">
        <f>'Moving Avg'!H368</f>
        <v>5.1327904999999978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5.8339999999999996</v>
      </c>
      <c r="C369" s="2">
        <f>RSI!I369</f>
        <v>36.028356948098356</v>
      </c>
      <c r="D369" s="2">
        <f>MACD!E369</f>
        <v>5.3999488018871666E-2</v>
      </c>
      <c r="E369" s="2">
        <f>MACD!F369</f>
        <v>3.7157121118821954E-2</v>
      </c>
      <c r="F369" s="2">
        <f>'Moving Avg'!D369</f>
        <v>5.9267599999999998</v>
      </c>
      <c r="G369" s="2">
        <f>'Moving Avg'!F369</f>
        <v>5.9937800000000001</v>
      </c>
      <c r="H369" s="2">
        <f>'Moving Avg'!G369</f>
        <v>5.9684780000000002</v>
      </c>
      <c r="I369" s="2">
        <f>'Moving Avg'!H369</f>
        <v>5.1375934999999977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5.8339999999999996</v>
      </c>
      <c r="C370" s="2">
        <f>RSI!I370</f>
        <v>36.028356948098356</v>
      </c>
      <c r="D370" s="2">
        <f>MACD!E370</f>
        <v>6.7404865290036753E-2</v>
      </c>
      <c r="E370" s="2">
        <f>MACD!F370</f>
        <v>4.3206669953064915E-2</v>
      </c>
      <c r="F370" s="2">
        <f>'Moving Avg'!D370</f>
        <v>5.90334</v>
      </c>
      <c r="G370" s="2">
        <f>'Moving Avg'!F370</f>
        <v>5.9867500000000007</v>
      </c>
      <c r="H370" s="2">
        <f>'Moving Avg'!G370</f>
        <v>5.9738200000000017</v>
      </c>
      <c r="I370" s="2">
        <f>'Moving Avg'!H370</f>
        <v>5.1419514999999976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5.8106</v>
      </c>
      <c r="C371" s="2">
        <f>RSI!I371</f>
        <v>34.212811826070407</v>
      </c>
      <c r="D371" s="2">
        <f>MACD!E371</f>
        <v>8.1276259274111418E-2</v>
      </c>
      <c r="E371" s="2">
        <f>MACD!F371</f>
        <v>5.0820587817274221E-2</v>
      </c>
      <c r="F371" s="2">
        <f>'Moving Avg'!D371</f>
        <v>5.8752399999999998</v>
      </c>
      <c r="G371" s="2">
        <f>'Moving Avg'!F371</f>
        <v>5.9780850000000001</v>
      </c>
      <c r="H371" s="2">
        <f>'Moving Avg'!G371</f>
        <v>5.9761640000000025</v>
      </c>
      <c r="I371" s="2">
        <f>'Moving Avg'!H371</f>
        <v>5.1469189999999978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5.8339999999999996</v>
      </c>
      <c r="C372" s="2">
        <f>RSI!I372</f>
        <v>37.599205119769678</v>
      </c>
      <c r="D372" s="2">
        <f>MACD!E372</f>
        <v>8.2770072118909965E-2</v>
      </c>
      <c r="E372" s="2">
        <f>MACD!F372</f>
        <v>5.7210484677601377E-2</v>
      </c>
      <c r="F372" s="2">
        <f>'Moving Avg'!D372</f>
        <v>5.85182</v>
      </c>
      <c r="G372" s="2">
        <f>'Moving Avg'!F372</f>
        <v>5.9677749999999996</v>
      </c>
      <c r="H372" s="2">
        <f>'Moving Avg'!G372</f>
        <v>5.9751340000000024</v>
      </c>
      <c r="I372" s="2">
        <f>'Moving Avg'!H372</f>
        <v>5.1514879999999978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5.7542999999999997</v>
      </c>
      <c r="C373" s="2">
        <f>RSI!I373</f>
        <v>31.627618805588327</v>
      </c>
      <c r="D373" s="2">
        <f>MACD!E373</f>
        <v>9.2778386203935526E-2</v>
      </c>
      <c r="E373" s="2">
        <f>MACD!F373</f>
        <v>6.4324064982868218E-2</v>
      </c>
      <c r="F373" s="2">
        <f>'Moving Avg'!D373</f>
        <v>5.8133800000000004</v>
      </c>
      <c r="G373" s="2">
        <f>'Moving Avg'!F373</f>
        <v>5.9541849999999998</v>
      </c>
      <c r="H373" s="2">
        <f>'Moving Avg'!G373</f>
        <v>5.9731660000000026</v>
      </c>
      <c r="I373" s="2">
        <f>'Moving Avg'!H373</f>
        <v>5.1556584999999995</v>
      </c>
      <c r="J373" s="6" t="str">
        <f>OBV!F373</f>
        <v>BEARISH</v>
      </c>
      <c r="K373" s="6" t="str">
        <f>OBV!G373</f>
        <v>NEUTRAL</v>
      </c>
      <c r="L373" s="6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5.6605999999999996</v>
      </c>
      <c r="C374" s="2">
        <f>RSI!I374</f>
        <v>26.33256712576339</v>
      </c>
      <c r="D374" s="2">
        <f>MACD!E374</f>
        <v>0.1085572261713601</v>
      </c>
      <c r="E374" s="2">
        <f>MACD!F374</f>
        <v>7.31706972205666E-2</v>
      </c>
      <c r="F374" s="2">
        <f>'Moving Avg'!D374</f>
        <v>5.7786999999999997</v>
      </c>
      <c r="G374" s="2">
        <f>'Moving Avg'!F374</f>
        <v>5.9384849999999991</v>
      </c>
      <c r="H374" s="2">
        <f>'Moving Avg'!G374</f>
        <v>5.9692300000000023</v>
      </c>
      <c r="I374" s="2">
        <f>'Moving Avg'!H374</f>
        <v>5.1595709999999988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5.6231</v>
      </c>
      <c r="C375" s="2">
        <f>RSI!I375</f>
        <v>24.560358791736576</v>
      </c>
      <c r="D375" s="2">
        <f>MACD!E375</f>
        <v>0.11975936886753225</v>
      </c>
      <c r="E375" s="2">
        <f>MACD!F375</f>
        <v>8.2488431549959731E-2</v>
      </c>
      <c r="F375" s="2">
        <f>'Moving Avg'!D375</f>
        <v>5.7365200000000005</v>
      </c>
      <c r="G375" s="2">
        <f>'Moving Avg'!F375</f>
        <v>5.915989999999999</v>
      </c>
      <c r="H375" s="2">
        <f>'Moving Avg'!G375</f>
        <v>5.966324000000002</v>
      </c>
      <c r="I375" s="2">
        <f>'Moving Avg'!H375</f>
        <v>5.1636709999999981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5.7590000000000003</v>
      </c>
      <c r="C376" s="2">
        <f>RSI!I376</f>
        <v>40.253415103016799</v>
      </c>
      <c r="D376" s="2">
        <f>MACD!E376</f>
        <v>0.12084242233185538</v>
      </c>
      <c r="E376" s="2">
        <f>MACD!F376</f>
        <v>9.0159229706338856E-2</v>
      </c>
      <c r="F376" s="2">
        <f>'Moving Avg'!D376</f>
        <v>5.7262000000000004</v>
      </c>
      <c r="G376" s="2">
        <f>'Moving Avg'!F376</f>
        <v>5.9028699999999992</v>
      </c>
      <c r="H376" s="2">
        <f>'Moving Avg'!G376</f>
        <v>5.9643560000000022</v>
      </c>
      <c r="I376" s="2">
        <f>'Moving Avg'!H376</f>
        <v>5.1687784999999984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5.7446000000000002</v>
      </c>
      <c r="C377" s="2">
        <f>RSI!I377</f>
        <v>39.320053905244393</v>
      </c>
      <c r="D377" s="2">
        <f>MACD!E377</f>
        <v>0.12356968732718698</v>
      </c>
      <c r="E377" s="2">
        <f>MACD!F377</f>
        <v>9.6841321230508495E-2</v>
      </c>
      <c r="F377" s="2">
        <f>'Moving Avg'!D377</f>
        <v>5.7083200000000005</v>
      </c>
      <c r="G377" s="2">
        <f>'Moving Avg'!F377</f>
        <v>5.88903</v>
      </c>
      <c r="H377" s="2">
        <f>'Moving Avg'!G377</f>
        <v>5.9630360000000016</v>
      </c>
      <c r="I377" s="2">
        <f>'Moving Avg'!H377</f>
        <v>5.1731579999999981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5.7157999999999998</v>
      </c>
      <c r="C378" s="2">
        <f>RSI!I378</f>
        <v>37.449756433248204</v>
      </c>
      <c r="D378" s="2">
        <f>MACD!E378</f>
        <v>0.1280771492200854</v>
      </c>
      <c r="E378" s="2">
        <f>MACD!F378</f>
        <v>0.10308848682842389</v>
      </c>
      <c r="F378" s="2">
        <f>'Moving Avg'!D378</f>
        <v>5.7006200000000007</v>
      </c>
      <c r="G378" s="2">
        <f>'Moving Avg'!F378</f>
        <v>5.8739850000000002</v>
      </c>
      <c r="H378" s="2">
        <f>'Moving Avg'!G378</f>
        <v>5.9592660000000022</v>
      </c>
      <c r="I378" s="2">
        <f>'Moving Avg'!H378</f>
        <v>5.1774169999999993</v>
      </c>
      <c r="J378" s="6" t="str">
        <f>OBV!F378</f>
        <v>BEARISH</v>
      </c>
      <c r="K378" s="6" t="str">
        <f>OBV!G378</f>
        <v>NEUTRAL</v>
      </c>
      <c r="L378" s="6" t="str">
        <f>OBV!H378</f>
        <v>CONFIRMED BEARISH</v>
      </c>
    </row>
    <row r="379" spans="1:12" ht="13.5" x14ac:dyDescent="0.25">
      <c r="A379" s="3">
        <f>RSI!A379</f>
        <v>42552</v>
      </c>
      <c r="B379" s="2">
        <f>RSI!B379</f>
        <v>5.7590000000000003</v>
      </c>
      <c r="C379" s="2">
        <f>RSI!I379</f>
        <v>41.913008438918936</v>
      </c>
      <c r="D379" s="2">
        <f>MACD!E379</f>
        <v>0.11227043532739867</v>
      </c>
      <c r="E379" s="2">
        <f>MACD!F379</f>
        <v>0.10492487652821884</v>
      </c>
      <c r="F379" s="2">
        <f>'Moving Avg'!D379</f>
        <v>5.7202999999999999</v>
      </c>
      <c r="G379" s="2">
        <f>'Moving Avg'!F379</f>
        <v>5.8596900000000005</v>
      </c>
      <c r="H379" s="2">
        <f>'Moving Avg'!G379</f>
        <v>5.9566420000000004</v>
      </c>
      <c r="I379" s="2">
        <f>'Moving Avg'!H379</f>
        <v>5.18222</v>
      </c>
      <c r="J379" s="6" t="str">
        <f>OBV!F379</f>
        <v>BULLISH</v>
      </c>
      <c r="K379" s="6" t="str">
        <f>OBV!G379</f>
        <v>NEUTRAL</v>
      </c>
      <c r="L379" s="6" t="str">
        <f>OBV!H379</f>
        <v>BULLISH DIVERGENCE</v>
      </c>
    </row>
    <row r="380" spans="1:12" ht="13.5" x14ac:dyDescent="0.25">
      <c r="A380" s="3">
        <f>RSI!A380</f>
        <v>42555</v>
      </c>
      <c r="B380" s="2">
        <f>RSI!B380</f>
        <v>5.7590000000000003</v>
      </c>
      <c r="C380" s="2">
        <f>RSI!I380</f>
        <v>41.913008438918936</v>
      </c>
      <c r="D380" s="2">
        <f>MACD!E380</f>
        <v>9.9461523470422364E-2</v>
      </c>
      <c r="E380" s="2">
        <f>MACD!F380</f>
        <v>0.10383220591665955</v>
      </c>
      <c r="F380" s="2">
        <f>'Moving Avg'!D380</f>
        <v>5.7474800000000004</v>
      </c>
      <c r="G380" s="2">
        <f>'Moving Avg'!F380</f>
        <v>5.8453950000000008</v>
      </c>
      <c r="H380" s="2">
        <f>'Moving Avg'!G380</f>
        <v>5.953736000000001</v>
      </c>
      <c r="I380" s="2">
        <f>'Moving Avg'!H380</f>
        <v>5.1869759999999996</v>
      </c>
      <c r="J380" s="6" t="str">
        <f>OBV!F380</f>
        <v>BULLISH</v>
      </c>
      <c r="K380" s="6" t="str">
        <f>OBV!G380</f>
        <v>NEUTRAL</v>
      </c>
      <c r="L380" s="6" t="str">
        <f>OBV!H380</f>
        <v>NEUTRAL</v>
      </c>
    </row>
    <row r="381" spans="1:12" ht="13.5" x14ac:dyDescent="0.25">
      <c r="A381" s="3">
        <f>RSI!A381</f>
        <v>42559</v>
      </c>
      <c r="B381" s="2">
        <f>RSI!B381</f>
        <v>5.6775000000000002</v>
      </c>
      <c r="C381" s="2">
        <f>RSI!I381</f>
        <v>36.25308449218663</v>
      </c>
      <c r="D381" s="2">
        <f>MACD!E381</f>
        <v>9.1584324454609067E-2</v>
      </c>
      <c r="E381" s="2">
        <f>MACD!F381</f>
        <v>0.10138262962424946</v>
      </c>
      <c r="F381" s="2">
        <f>'Moving Avg'!D381</f>
        <v>5.7311800000000002</v>
      </c>
      <c r="G381" s="2">
        <f>'Moving Avg'!F381</f>
        <v>5.8270250000000008</v>
      </c>
      <c r="H381" s="2">
        <f>'Moving Avg'!G381</f>
        <v>5.9489200000000029</v>
      </c>
      <c r="I381" s="2">
        <f>'Moving Avg'!H381</f>
        <v>5.1913479999999996</v>
      </c>
      <c r="J381" s="6" t="str">
        <f>OBV!F381</f>
        <v>BULLISH</v>
      </c>
      <c r="K381" s="6" t="str">
        <f>OBV!G381</f>
        <v>NEUTRAL</v>
      </c>
      <c r="L381" s="6" t="str">
        <f>OBV!H381</f>
        <v>BULLISH DIVERGENCE</v>
      </c>
    </row>
    <row r="382" spans="1:12" ht="13.5" x14ac:dyDescent="0.25">
      <c r="A382" s="3">
        <f>RSI!A382</f>
        <v>42562</v>
      </c>
      <c r="B382" s="2">
        <f>RSI!B382</f>
        <v>5.7590000000000003</v>
      </c>
      <c r="C382" s="2">
        <f>RSI!I382</f>
        <v>44.346615334116493</v>
      </c>
      <c r="D382" s="2">
        <f>MACD!E382</f>
        <v>8.344880585869241E-2</v>
      </c>
      <c r="E382" s="2">
        <f>MACD!F382</f>
        <v>9.7795864871138061E-2</v>
      </c>
      <c r="F382" s="2">
        <f>'Moving Avg'!D382</f>
        <v>5.7340600000000013</v>
      </c>
      <c r="G382" s="2">
        <f>'Moving Avg'!F382</f>
        <v>5.8157800000000002</v>
      </c>
      <c r="H382" s="2">
        <f>'Moving Avg'!G382</f>
        <v>5.9454520000000013</v>
      </c>
      <c r="I382" s="2">
        <f>'Moving Avg'!H382</f>
        <v>5.1961274999999993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5.9509999999999996</v>
      </c>
      <c r="C383" s="2">
        <f>RSI!I383</f>
        <v>57.905701725265281</v>
      </c>
      <c r="D383" s="2">
        <f>MACD!E383</f>
        <v>5.0494780681164642E-2</v>
      </c>
      <c r="E383" s="2">
        <f>MACD!F383</f>
        <v>8.8335648033143394E-2</v>
      </c>
      <c r="F383" s="2">
        <f>'Moving Avg'!D383</f>
        <v>5.7811000000000003</v>
      </c>
      <c r="G383" s="2">
        <f>'Moving Avg'!F383</f>
        <v>5.8134299999999994</v>
      </c>
      <c r="H383" s="2">
        <f>'Moving Avg'!G383</f>
        <v>5.9463860000000022</v>
      </c>
      <c r="I383" s="2">
        <f>'Moving Avg'!H383</f>
        <v>5.2019839999999995</v>
      </c>
      <c r="J383" s="6" t="str">
        <f>OBV!F383</f>
        <v>BULLISH</v>
      </c>
      <c r="K383" s="6" t="str">
        <f>OBV!G383</f>
        <v>STRONG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5.9509999999999996</v>
      </c>
      <c r="C384" s="2">
        <f>RSI!I384</f>
        <v>57.905701725265288</v>
      </c>
      <c r="D384" s="2">
        <f>MACD!E384</f>
        <v>7.443680833458366E-3</v>
      </c>
      <c r="E384" s="2">
        <f>MACD!F384</f>
        <v>7.2157254593206391E-2</v>
      </c>
      <c r="F384" s="2">
        <f>'Moving Avg'!D384</f>
        <v>5.8195000000000006</v>
      </c>
      <c r="G384" s="2">
        <f>'Moving Avg'!F384</f>
        <v>5.8113149999999987</v>
      </c>
      <c r="H384" s="2">
        <f>'Moving Avg'!G384</f>
        <v>5.9467580000000018</v>
      </c>
      <c r="I384" s="2">
        <f>'Moving Avg'!H384</f>
        <v>5.2078404999999997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5.8982000000000001</v>
      </c>
      <c r="C385" s="2">
        <f>RSI!I385</f>
        <v>53.730639826141754</v>
      </c>
      <c r="D385" s="2">
        <f>MACD!E385</f>
        <v>-3.1538162988343998E-2</v>
      </c>
      <c r="E385" s="2">
        <f>MACD!F385</f>
        <v>5.1418171076896321E-2</v>
      </c>
      <c r="F385" s="2">
        <f>'Moving Avg'!D385</f>
        <v>5.84734</v>
      </c>
      <c r="G385" s="2">
        <f>'Moving Avg'!F385</f>
        <v>5.8086699999999993</v>
      </c>
      <c r="H385" s="2">
        <f>'Moving Avg'!G385</f>
        <v>5.9428880000000017</v>
      </c>
      <c r="I385" s="2">
        <f>'Moving Avg'!H385</f>
        <v>5.2134330000000002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5.9509999999999996</v>
      </c>
      <c r="C386" s="2">
        <f>RSI!I386</f>
        <v>57.064467352709556</v>
      </c>
      <c r="D386" s="2">
        <f>MACD!E386</f>
        <v>-4.7858545891598325E-2</v>
      </c>
      <c r="E386" s="2">
        <f>MACD!F386</f>
        <v>3.1562827683197389E-2</v>
      </c>
      <c r="F386" s="2">
        <f>'Moving Avg'!D386</f>
        <v>5.9020400000000004</v>
      </c>
      <c r="G386" s="2">
        <f>'Moving Avg'!F386</f>
        <v>5.8086649999999995</v>
      </c>
      <c r="H386" s="2">
        <f>'Moving Avg'!G386</f>
        <v>5.9386680000000025</v>
      </c>
      <c r="I386" s="2">
        <f>'Moving Avg'!H386</f>
        <v>5.2193130000000005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</row>
    <row r="387" spans="1:12" ht="13.5" x14ac:dyDescent="0.25">
      <c r="A387" s="3">
        <f>RSI!A387</f>
        <v>42569</v>
      </c>
      <c r="B387" s="2">
        <f>RSI!B387</f>
        <v>5.9509999999999996</v>
      </c>
      <c r="C387" s="2">
        <f>RSI!I387</f>
        <v>57.064467352709556</v>
      </c>
      <c r="D387" s="2">
        <f>MACD!E387</f>
        <v>-6.450319294239204E-2</v>
      </c>
      <c r="E387" s="2">
        <f>MACD!F387</f>
        <v>1.2349623558079505E-2</v>
      </c>
      <c r="F387" s="2">
        <f>'Moving Avg'!D387</f>
        <v>5.9404400000000006</v>
      </c>
      <c r="G387" s="2">
        <f>'Moving Avg'!F387</f>
        <v>5.8086599999999979</v>
      </c>
      <c r="H387" s="2">
        <f>'Moving Avg'!G387</f>
        <v>5.9328540000000025</v>
      </c>
      <c r="I387" s="2">
        <f>'Moving Avg'!H387</f>
        <v>5.2251695000000007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</row>
    <row r="388" spans="1:12" ht="13.5" x14ac:dyDescent="0.25">
      <c r="A388" s="3">
        <f>RSI!A388</f>
        <v>42570</v>
      </c>
      <c r="B388" s="2">
        <f>RSI!B388</f>
        <v>5.9509999999999996</v>
      </c>
      <c r="C388" s="2">
        <f>RSI!I388</f>
        <v>57.064467352709556</v>
      </c>
      <c r="D388" s="2">
        <f>MACD!E388</f>
        <v>-8.359169769224728E-2</v>
      </c>
      <c r="E388" s="2">
        <f>MACD!F388</f>
        <v>-6.8386406919858523E-3</v>
      </c>
      <c r="F388" s="2">
        <f>'Moving Avg'!D388</f>
        <v>5.9404400000000006</v>
      </c>
      <c r="G388" s="2">
        <f>'Moving Avg'!F388</f>
        <v>5.8088849999999983</v>
      </c>
      <c r="H388" s="2">
        <f>'Moving Avg'!G388</f>
        <v>5.9300400000000026</v>
      </c>
      <c r="I388" s="2">
        <f>'Moving Avg'!H388</f>
        <v>5.2312840000000005</v>
      </c>
      <c r="J388" s="6" t="str">
        <f>OBV!F388</f>
        <v>BULLISH</v>
      </c>
      <c r="K388" s="6" t="str">
        <f>OBV!G388</f>
        <v>NEUTRAL</v>
      </c>
      <c r="L388" s="6" t="str">
        <f>OBV!H388</f>
        <v>NEUTRAL</v>
      </c>
    </row>
    <row r="389" spans="1:12" ht="13.5" x14ac:dyDescent="0.25">
      <c r="A389" s="3">
        <f>RSI!A389</f>
        <v>42571</v>
      </c>
      <c r="B389" s="2">
        <f>RSI!B389</f>
        <v>5.9029999999999996</v>
      </c>
      <c r="C389" s="2">
        <f>RSI!I389</f>
        <v>52.749023932441695</v>
      </c>
      <c r="D389" s="2">
        <f>MACD!E389</f>
        <v>-9.0073099445639571E-2</v>
      </c>
      <c r="E389" s="2">
        <f>MACD!F389</f>
        <v>-2.3485532442716599E-2</v>
      </c>
      <c r="F389" s="2">
        <f>'Moving Avg'!D389</f>
        <v>5.9308399999999999</v>
      </c>
      <c r="G389" s="2">
        <f>'Moving Avg'!F389</f>
        <v>5.8123349999999991</v>
      </c>
      <c r="H389" s="2">
        <f>'Moving Avg'!G389</f>
        <v>5.9258900000000025</v>
      </c>
      <c r="I389" s="2">
        <f>'Moving Avg'!H389</f>
        <v>5.2373694999999998</v>
      </c>
      <c r="J389" s="6" t="str">
        <f>OBV!F389</f>
        <v>BULLISH</v>
      </c>
      <c r="K389" s="6" t="str">
        <f>OBV!G389</f>
        <v>NEUTRAL</v>
      </c>
      <c r="L389" s="6" t="str">
        <f>OBV!H389</f>
        <v>BULLISH DIVERGENCE</v>
      </c>
    </row>
    <row r="390" spans="1:12" ht="13.5" x14ac:dyDescent="0.25">
      <c r="A390" s="3">
        <f>RSI!A390</f>
        <v>42572</v>
      </c>
      <c r="B390" s="2">
        <f>RSI!B390</f>
        <v>5.8742000000000001</v>
      </c>
      <c r="C390" s="2">
        <f>RSI!I390</f>
        <v>50.291540861038847</v>
      </c>
      <c r="D390" s="2">
        <f>MACD!E390</f>
        <v>-9.3632339002336806E-2</v>
      </c>
      <c r="E390" s="2">
        <f>MACD!F390</f>
        <v>-3.7514893754640642E-2</v>
      </c>
      <c r="F390" s="2">
        <f>'Moving Avg'!D390</f>
        <v>5.9260399999999986</v>
      </c>
      <c r="G390" s="2">
        <f>'Moving Avg'!F390</f>
        <v>5.8143449999999994</v>
      </c>
      <c r="H390" s="2">
        <f>'Moving Avg'!G390</f>
        <v>5.9228520000000007</v>
      </c>
      <c r="I390" s="2">
        <f>'Moving Avg'!H390</f>
        <v>5.2430765000000008</v>
      </c>
      <c r="J390" s="6" t="str">
        <f>OBV!F390</f>
        <v>BULLISH</v>
      </c>
      <c r="K390" s="6" t="str">
        <f>OBV!G390</f>
        <v>NEUTRAL</v>
      </c>
      <c r="L390" s="6" t="str">
        <f>OBV!H390</f>
        <v>BULLISH DIVERGENCE</v>
      </c>
    </row>
    <row r="391" spans="1:12" ht="13.5" x14ac:dyDescent="0.25">
      <c r="A391" s="3">
        <f>RSI!A391</f>
        <v>42573</v>
      </c>
      <c r="B391" s="2">
        <f>RSI!B391</f>
        <v>5.8742000000000001</v>
      </c>
      <c r="C391" s="2">
        <f>RSI!I391</f>
        <v>50.291540861038847</v>
      </c>
      <c r="D391" s="2">
        <f>MACD!E391</f>
        <v>-0.10920516385157431</v>
      </c>
      <c r="E391" s="2">
        <f>MACD!F391</f>
        <v>-5.185294777402738E-2</v>
      </c>
      <c r="F391" s="2">
        <f>'Moving Avg'!D391</f>
        <v>5.910680000000001</v>
      </c>
      <c r="G391" s="2">
        <f>'Moving Avg'!F391</f>
        <v>5.8175249999999989</v>
      </c>
      <c r="H391" s="2">
        <f>'Moving Avg'!G391</f>
        <v>5.9194380000000004</v>
      </c>
      <c r="I391" s="2">
        <f>'Moving Avg'!H391</f>
        <v>5.2494865000000006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5.8646000000000003</v>
      </c>
      <c r="C392" s="2">
        <f>RSI!I392</f>
        <v>49.401793044351464</v>
      </c>
      <c r="D392" s="2">
        <f>MACD!E392</f>
        <v>-0.10915361450152794</v>
      </c>
      <c r="E392" s="2">
        <f>MACD!F392</f>
        <v>-6.3313081119527492E-2</v>
      </c>
      <c r="F392" s="2">
        <f>'Moving Avg'!D392</f>
        <v>5.8934000000000006</v>
      </c>
      <c r="G392" s="2">
        <f>'Moving Avg'!F392</f>
        <v>5.8190549999999996</v>
      </c>
      <c r="H392" s="2">
        <f>'Moving Avg'!G392</f>
        <v>5.9167700000000005</v>
      </c>
      <c r="I392" s="2">
        <f>'Moving Avg'!H392</f>
        <v>5.2558250000000006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5.7590000000000003</v>
      </c>
      <c r="C393" s="2">
        <f>RSI!I393</f>
        <v>40.842112531016831</v>
      </c>
      <c r="D393" s="2">
        <f>MACD!E393</f>
        <v>-7.1712046042073041E-2</v>
      </c>
      <c r="E393" s="2">
        <f>MACD!F393</f>
        <v>-6.4992874104036605E-2</v>
      </c>
      <c r="F393" s="2">
        <f>'Moving Avg'!D393</f>
        <v>5.8550000000000004</v>
      </c>
      <c r="G393" s="2">
        <f>'Moving Avg'!F393</f>
        <v>5.8192899999999996</v>
      </c>
      <c r="H393" s="2">
        <f>'Moving Avg'!G393</f>
        <v>5.9133960000000014</v>
      </c>
      <c r="I393" s="2">
        <f>'Moving Avg'!H393</f>
        <v>5.2614245000000004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5.7590000000000003</v>
      </c>
      <c r="C394" s="2">
        <f>RSI!I394</f>
        <v>40.842112531016831</v>
      </c>
      <c r="D394" s="2">
        <f>MACD!E394</f>
        <v>-3.937221837677729E-2</v>
      </c>
      <c r="E394" s="2">
        <f>MACD!F394</f>
        <v>-5.9868742958584749E-2</v>
      </c>
      <c r="F394" s="2">
        <f>'Moving Avg'!D394</f>
        <v>5.8262</v>
      </c>
      <c r="G394" s="2">
        <f>'Moving Avg'!F394</f>
        <v>5.8242099999999999</v>
      </c>
      <c r="H394" s="2">
        <f>'Moving Avg'!G394</f>
        <v>5.9072100000000001</v>
      </c>
      <c r="I394" s="2">
        <f>'Moving Avg'!H394</f>
        <v>5.2672820000000016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5.7110000000000003</v>
      </c>
      <c r="C395" s="2">
        <f>RSI!I395</f>
        <v>37.423816981097481</v>
      </c>
      <c r="D395" s="2">
        <f>MACD!E395</f>
        <v>-1.5965547489417808E-2</v>
      </c>
      <c r="E395" s="2">
        <f>MACD!F395</f>
        <v>-5.1088103864751364E-2</v>
      </c>
      <c r="F395" s="2">
        <f>'Moving Avg'!D395</f>
        <v>5.7935600000000012</v>
      </c>
      <c r="G395" s="2">
        <f>'Moving Avg'!F395</f>
        <v>5.8286050000000005</v>
      </c>
      <c r="H395" s="2">
        <f>'Moving Avg'!G395</f>
        <v>5.900532000000001</v>
      </c>
      <c r="I395" s="2">
        <f>'Moving Avg'!H395</f>
        <v>5.2734150000000009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5.5190999999999999</v>
      </c>
      <c r="C396" s="2">
        <f>RSI!I396</f>
        <v>27.510511353269152</v>
      </c>
      <c r="D396" s="2">
        <f>MACD!E396</f>
        <v>2.7026180954973889E-2</v>
      </c>
      <c r="E396" s="2">
        <f>MACD!F396</f>
        <v>-3.5465246900806317E-2</v>
      </c>
      <c r="F396" s="2">
        <f>'Moving Avg'!D396</f>
        <v>5.7225400000000004</v>
      </c>
      <c r="G396" s="2">
        <f>'Moving Avg'!F396</f>
        <v>5.8166099999999998</v>
      </c>
      <c r="H396" s="2">
        <f>'Moving Avg'!G396</f>
        <v>5.8900159999999993</v>
      </c>
      <c r="I396" s="2">
        <f>'Moving Avg'!H396</f>
        <v>5.2775340000000019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42584</v>
      </c>
      <c r="B397" s="2">
        <f>RSI!B397</f>
        <v>5.6631</v>
      </c>
      <c r="C397" s="2">
        <f>RSI!I397</f>
        <v>40.291847315207782</v>
      </c>
      <c r="D397" s="2">
        <f>MACD!E397</f>
        <v>5.4656439070038587E-2</v>
      </c>
      <c r="E397" s="2">
        <f>MACD!F397</f>
        <v>-1.7440909706637336E-2</v>
      </c>
      <c r="F397" s="2">
        <f>'Moving Avg'!D397</f>
        <v>5.6822400000000002</v>
      </c>
      <c r="G397" s="2">
        <f>'Moving Avg'!F397</f>
        <v>5.8125350000000005</v>
      </c>
      <c r="H397" s="2">
        <f>'Moving Avg'!G397</f>
        <v>5.8842559999999988</v>
      </c>
      <c r="I397" s="2">
        <f>'Moving Avg'!H397</f>
        <v>5.282677500000001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</row>
    <row r="398" spans="1:12" ht="13.5" x14ac:dyDescent="0.25">
      <c r="A398" s="3">
        <f>RSI!A398</f>
        <v>42585</v>
      </c>
      <c r="B398" s="2">
        <f>RSI!B398</f>
        <v>5.6631</v>
      </c>
      <c r="C398" s="2">
        <f>RSI!I398</f>
        <v>40.291847315207775</v>
      </c>
      <c r="D398" s="2">
        <f>MACD!E398</f>
        <v>7.8962123472781087E-2</v>
      </c>
      <c r="E398" s="2">
        <f>MACD!F398</f>
        <v>1.8396969292463483E-3</v>
      </c>
      <c r="F398" s="2">
        <f>'Moving Avg'!D398</f>
        <v>5.6630599999999998</v>
      </c>
      <c r="G398" s="2">
        <f>'Moving Avg'!F398</f>
        <v>5.8099000000000007</v>
      </c>
      <c r="H398" s="2">
        <f>'Moving Avg'!G398</f>
        <v>5.87662</v>
      </c>
      <c r="I398" s="2">
        <f>'Moving Avg'!H398</f>
        <v>5.2880789999999989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</row>
    <row r="399" spans="1:12" ht="13.5" x14ac:dyDescent="0.25">
      <c r="A399" s="3">
        <f>RSI!A399</f>
        <v>42586</v>
      </c>
      <c r="B399" s="2">
        <f>RSI!B399</f>
        <v>5.6631</v>
      </c>
      <c r="C399" s="2">
        <f>RSI!I399</f>
        <v>40.291847315207775</v>
      </c>
      <c r="D399" s="2">
        <f>MACD!E399</f>
        <v>9.3001481640482275E-2</v>
      </c>
      <c r="E399" s="2">
        <f>MACD!F399</f>
        <v>2.0072053871493533E-2</v>
      </c>
      <c r="F399" s="2">
        <f>'Moving Avg'!D399</f>
        <v>5.6438800000000002</v>
      </c>
      <c r="G399" s="2">
        <f>'Moving Avg'!F399</f>
        <v>5.8051049999999993</v>
      </c>
      <c r="H399" s="2">
        <f>'Moving Avg'!G399</f>
        <v>5.8694539999999993</v>
      </c>
      <c r="I399" s="2">
        <f>'Moving Avg'!H399</f>
        <v>5.2929649999999988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</row>
    <row r="400" spans="1:12" ht="13.5" x14ac:dyDescent="0.25">
      <c r="A400" s="3">
        <f>RSI!A400</f>
        <v>42587</v>
      </c>
      <c r="B400" s="2">
        <f>RSI!B400</f>
        <v>5.7542</v>
      </c>
      <c r="C400" s="2">
        <f>RSI!I400</f>
        <v>47.593133072681113</v>
      </c>
      <c r="D400" s="2">
        <f>MACD!E400</f>
        <v>9.4496118590784661E-2</v>
      </c>
      <c r="E400" s="2">
        <f>MACD!F400</f>
        <v>3.4956866815351761E-2</v>
      </c>
      <c r="F400" s="2">
        <f>'Moving Avg'!D400</f>
        <v>5.6525200000000009</v>
      </c>
      <c r="G400" s="2">
        <f>'Moving Avg'!F400</f>
        <v>5.8048649999999995</v>
      </c>
      <c r="H400" s="2">
        <f>'Moving Avg'!G400</f>
        <v>5.8650459999999995</v>
      </c>
      <c r="I400" s="2">
        <f>'Moving Avg'!H400</f>
        <v>5.2979785000000001</v>
      </c>
      <c r="J400" s="6" t="str">
        <f>OBV!F400</f>
        <v>BEARISH</v>
      </c>
      <c r="K400" s="6" t="str">
        <f>OBV!G400</f>
        <v>NEUTRAL</v>
      </c>
      <c r="L400" s="6" t="str">
        <f>OBV!H400</f>
        <v>BEARISH DIVERGENCE</v>
      </c>
    </row>
    <row r="401" spans="1:12" ht="13.5" x14ac:dyDescent="0.25">
      <c r="A401" s="3">
        <f>RSI!A401</f>
        <v>42590</v>
      </c>
      <c r="B401" s="2">
        <f>RSI!B401</f>
        <v>5.7542</v>
      </c>
      <c r="C401" s="2">
        <f>RSI!I401</f>
        <v>47.593133072681113</v>
      </c>
      <c r="D401" s="2">
        <f>MACD!E401</f>
        <v>9.5957772969616606E-2</v>
      </c>
      <c r="E401" s="2">
        <f>MACD!F401</f>
        <v>4.7157048046204735E-2</v>
      </c>
      <c r="F401" s="2">
        <f>'Moving Avg'!D401</f>
        <v>5.6995400000000007</v>
      </c>
      <c r="G401" s="2">
        <f>'Moving Avg'!F401</f>
        <v>5.8087</v>
      </c>
      <c r="H401" s="2">
        <f>'Moving Avg'!G401</f>
        <v>5.8604520000000004</v>
      </c>
      <c r="I401" s="2">
        <f>'Moving Avg'!H401</f>
        <v>5.3029920000000006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5.7590000000000003</v>
      </c>
      <c r="C402" s="2">
        <f>RSI!I402</f>
        <v>47.981831688557612</v>
      </c>
      <c r="D402" s="2">
        <f>MACD!E402</f>
        <v>9.5544450639987843E-2</v>
      </c>
      <c r="E402" s="2">
        <f>MACD!F402</f>
        <v>5.6834528564961365E-2</v>
      </c>
      <c r="F402" s="2">
        <f>'Moving Avg'!D402</f>
        <v>5.7187200000000002</v>
      </c>
      <c r="G402" s="2">
        <f>'Moving Avg'!F402</f>
        <v>5.8087</v>
      </c>
      <c r="H402" s="2">
        <f>'Moving Avg'!G402</f>
        <v>5.8548280000000004</v>
      </c>
      <c r="I402" s="2">
        <f>'Moving Avg'!H402</f>
        <v>5.3078885000000016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5.7590000000000003</v>
      </c>
      <c r="C403" s="2">
        <f>RSI!I403</f>
        <v>47.981831688557612</v>
      </c>
      <c r="D403" s="2">
        <f>MACD!E403</f>
        <v>7.9089061912899439E-2</v>
      </c>
      <c r="E403" s="2">
        <f>MACD!F403</f>
        <v>6.1285435234548977E-2</v>
      </c>
      <c r="F403" s="2">
        <f>'Moving Avg'!D403</f>
        <v>5.7379000000000007</v>
      </c>
      <c r="G403" s="2">
        <f>'Moving Avg'!F403</f>
        <v>5.7991000000000001</v>
      </c>
      <c r="H403" s="2">
        <f>'Moving Avg'!G403</f>
        <v>5.8494860000000015</v>
      </c>
      <c r="I403" s="2">
        <f>'Moving Avg'!H403</f>
        <v>5.3126680000000013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5.7350000000000003</v>
      </c>
      <c r="C404" s="2">
        <f>RSI!I404</f>
        <v>46.003255689481826</v>
      </c>
      <c r="D404" s="2">
        <f>MACD!E404</f>
        <v>6.7073141264463843E-2</v>
      </c>
      <c r="E404" s="2">
        <f>MACD!F404</f>
        <v>6.2442976440531948E-2</v>
      </c>
      <c r="F404" s="2">
        <f>'Moving Avg'!D404</f>
        <v>5.7522800000000007</v>
      </c>
      <c r="G404" s="2">
        <f>'Moving Avg'!F404</f>
        <v>5.7882999999999996</v>
      </c>
      <c r="H404" s="2">
        <f>'Moving Avg'!G404</f>
        <v>5.8446940000000014</v>
      </c>
      <c r="I404" s="2">
        <f>'Moving Avg'!H404</f>
        <v>5.3174445000000006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5.7397999999999998</v>
      </c>
      <c r="C405" s="2">
        <f>RSI!I405</f>
        <v>46.478610586011023</v>
      </c>
      <c r="D405" s="2">
        <f>MACD!E405</f>
        <v>4.9427925471364986E-2</v>
      </c>
      <c r="E405" s="2">
        <f>MACD!F405</f>
        <v>5.9839966246698559E-2</v>
      </c>
      <c r="F405" s="2">
        <f>'Moving Avg'!D405</f>
        <v>5.7493999999999996</v>
      </c>
      <c r="G405" s="2">
        <f>'Moving Avg'!F405</f>
        <v>5.7803799999999992</v>
      </c>
      <c r="H405" s="2">
        <f>'Moving Avg'!G405</f>
        <v>5.8380300000000025</v>
      </c>
      <c r="I405" s="2">
        <f>'Moving Avg'!H405</f>
        <v>5.3222920000000009</v>
      </c>
      <c r="J405" s="6" t="str">
        <f>OBV!F405</f>
        <v>BULLISH</v>
      </c>
      <c r="K405" s="6" t="str">
        <f>OBV!G405</f>
        <v>NEUTRAL</v>
      </c>
      <c r="L405" s="6" t="str">
        <f>OBV!H405</f>
        <v>BULLISH DIVERGENCE</v>
      </c>
    </row>
    <row r="406" spans="1:12" ht="13.5" x14ac:dyDescent="0.25">
      <c r="A406" s="3">
        <f>RSI!A406</f>
        <v>42597</v>
      </c>
      <c r="B406" s="2">
        <f>RSI!B406</f>
        <v>5.7397999999999998</v>
      </c>
      <c r="C406" s="2">
        <f>RSI!I406</f>
        <v>46.47861058601103</v>
      </c>
      <c r="D406" s="2">
        <f>MACD!E406</f>
        <v>5.188762950032455E-3</v>
      </c>
      <c r="E406" s="2">
        <f>MACD!F406</f>
        <v>4.8909725587365338E-2</v>
      </c>
      <c r="F406" s="2">
        <f>'Moving Avg'!D406</f>
        <v>5.7465199999999994</v>
      </c>
      <c r="G406" s="2">
        <f>'Moving Avg'!F406</f>
        <v>5.7698200000000002</v>
      </c>
      <c r="H406" s="2">
        <f>'Moving Avg'!G406</f>
        <v>5.8323980000000013</v>
      </c>
      <c r="I406" s="2">
        <f>'Moving Avg'!H406</f>
        <v>5.3275615000000007</v>
      </c>
      <c r="J406" s="6" t="str">
        <f>OBV!F406</f>
        <v>BULLISH</v>
      </c>
      <c r="K406" s="6" t="str">
        <f>OBV!G406</f>
        <v>NEUTRAL</v>
      </c>
      <c r="L406" s="6" t="str">
        <f>OBV!H406</f>
        <v>BULLISH DIVERGENCE</v>
      </c>
    </row>
    <row r="407" spans="1:12" ht="13.5" x14ac:dyDescent="0.25">
      <c r="A407" s="3">
        <f>RSI!A407</f>
        <v>42598</v>
      </c>
      <c r="B407" s="2">
        <f>RSI!B407</f>
        <v>5.7397999999999998</v>
      </c>
      <c r="C407" s="2">
        <f>RSI!I407</f>
        <v>46.47861058601103</v>
      </c>
      <c r="D407" s="2">
        <f>MACD!E407</f>
        <v>-9.891934329644414E-3</v>
      </c>
      <c r="E407" s="2">
        <f>MACD!F407</f>
        <v>3.7149393603963389E-2</v>
      </c>
      <c r="F407" s="2">
        <f>'Moving Avg'!D407</f>
        <v>5.7426799999999991</v>
      </c>
      <c r="G407" s="2">
        <f>'Moving Avg'!F407</f>
        <v>5.7592599999999994</v>
      </c>
      <c r="H407" s="2">
        <f>'Moving Avg'!G407</f>
        <v>5.826766000000001</v>
      </c>
      <c r="I407" s="2">
        <f>'Moving Avg'!H407</f>
        <v>5.3324324999999995</v>
      </c>
      <c r="J407" s="6" t="str">
        <f>OBV!F407</f>
        <v>BULLISH</v>
      </c>
      <c r="K407" s="6" t="str">
        <f>OBV!G407</f>
        <v>NEUTRAL</v>
      </c>
      <c r="L407" s="6" t="str">
        <f>OBV!H407</f>
        <v>BULLISH DIVERGENCE</v>
      </c>
    </row>
    <row r="408" spans="1:12" ht="13.5" x14ac:dyDescent="0.25">
      <c r="A408" s="3">
        <f>RSI!A408</f>
        <v>42599</v>
      </c>
      <c r="B408" s="2">
        <f>RSI!B408</f>
        <v>5.7493999999999996</v>
      </c>
      <c r="C408" s="2">
        <f>RSI!I408</f>
        <v>47.630245908889869</v>
      </c>
      <c r="D408" s="2">
        <f>MACD!E408</f>
        <v>-2.3179752035036749E-2</v>
      </c>
      <c r="E408" s="2">
        <f>MACD!F408</f>
        <v>2.5083564476163361E-2</v>
      </c>
      <c r="F408" s="2">
        <f>'Moving Avg'!D408</f>
        <v>5.7407599999999999</v>
      </c>
      <c r="G408" s="2">
        <f>'Moving Avg'!F408</f>
        <v>5.7491800000000008</v>
      </c>
      <c r="H408" s="2">
        <f>'Moving Avg'!G408</f>
        <v>5.8214200000000007</v>
      </c>
      <c r="I408" s="2">
        <f>'Moving Avg'!H408</f>
        <v>5.3375154999999994</v>
      </c>
      <c r="J408" s="6" t="str">
        <f>OBV!F408</f>
        <v>BULLISH</v>
      </c>
      <c r="K408" s="6" t="str">
        <f>OBV!G408</f>
        <v>NEUTRAL</v>
      </c>
      <c r="L408" s="6" t="str">
        <f>OBV!H408</f>
        <v>BULLISH DIVERGENCE</v>
      </c>
    </row>
    <row r="409" spans="1:12" ht="13.5" x14ac:dyDescent="0.25">
      <c r="A409" s="3">
        <f>RSI!A409</f>
        <v>42600</v>
      </c>
      <c r="B409" s="2">
        <f>RSI!B409</f>
        <v>5.7110000000000003</v>
      </c>
      <c r="C409" s="2">
        <f>RSI!I409</f>
        <v>43.589903430937355</v>
      </c>
      <c r="D409" s="2">
        <f>MACD!E409</f>
        <v>-3.1465310043135908E-2</v>
      </c>
      <c r="E409" s="2">
        <f>MACD!F409</f>
        <v>1.3773789572303508E-2</v>
      </c>
      <c r="F409" s="2">
        <f>'Moving Avg'!D409</f>
        <v>5.7359600000000004</v>
      </c>
      <c r="G409" s="2">
        <f>'Moving Avg'!F409</f>
        <v>5.7395800000000001</v>
      </c>
      <c r="H409" s="2">
        <f>'Moving Avg'!G409</f>
        <v>5.8147419999999999</v>
      </c>
      <c r="I409" s="2">
        <f>'Moving Avg'!H409</f>
        <v>5.3424064999999992</v>
      </c>
      <c r="J409" s="6" t="str">
        <f>OBV!F409</f>
        <v>BULLISH</v>
      </c>
      <c r="K409" s="6" t="str">
        <f>OBV!G409</f>
        <v>NEUTRAL</v>
      </c>
      <c r="L409" s="6" t="str">
        <f>OBV!H409</f>
        <v>BULLISH DIVERGENCE</v>
      </c>
    </row>
    <row r="410" spans="1:12" ht="13.5" x14ac:dyDescent="0.25">
      <c r="A410" s="3">
        <f>RSI!A410</f>
        <v>42601</v>
      </c>
      <c r="B410" s="2">
        <f>RSI!B410</f>
        <v>5.7110000000000003</v>
      </c>
      <c r="C410" s="2">
        <f>RSI!I410</f>
        <v>43.589903430937355</v>
      </c>
      <c r="D410" s="2">
        <f>MACD!E410</f>
        <v>-2.4128749393718785E-2</v>
      </c>
      <c r="E410" s="2">
        <f>MACD!F410</f>
        <v>6.1932817790990493E-3</v>
      </c>
      <c r="F410" s="2">
        <f>'Moving Avg'!D410</f>
        <v>5.7301999999999991</v>
      </c>
      <c r="G410" s="2">
        <f>'Moving Avg'!F410</f>
        <v>5.73142</v>
      </c>
      <c r="H410" s="2">
        <f>'Moving Avg'!G410</f>
        <v>5.8080640000000008</v>
      </c>
      <c r="I410" s="2">
        <f>'Moving Avg'!H410</f>
        <v>5.3475320000000002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5.7110000000000003</v>
      </c>
      <c r="C411" s="2">
        <f>RSI!I411</f>
        <v>43.589903430937355</v>
      </c>
      <c r="D411" s="2">
        <f>MACD!E411</f>
        <v>-1.7613452595529822E-2</v>
      </c>
      <c r="E411" s="2">
        <f>MACD!F411</f>
        <v>1.431934904173275E-3</v>
      </c>
      <c r="F411" s="2">
        <f>'Moving Avg'!D411</f>
        <v>5.7244399999999995</v>
      </c>
      <c r="G411" s="2">
        <f>'Moving Avg'!F411</f>
        <v>5.7232599999999998</v>
      </c>
      <c r="H411" s="2">
        <f>'Moving Avg'!G411</f>
        <v>5.8013860000000008</v>
      </c>
      <c r="I411" s="2">
        <f>'Moving Avg'!H411</f>
        <v>5.3526804999999991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5.8166000000000002</v>
      </c>
      <c r="C412" s="2">
        <f>RSI!I412</f>
        <v>56.317118389086282</v>
      </c>
      <c r="D412" s="2">
        <f>MACD!E412</f>
        <v>-1.8899605216941673E-2</v>
      </c>
      <c r="E412" s="2">
        <f>MACD!F412</f>
        <v>-2.6343731200497147E-3</v>
      </c>
      <c r="F412" s="2">
        <f>'Moving Avg'!D412</f>
        <v>5.7397999999999998</v>
      </c>
      <c r="G412" s="2">
        <f>'Moving Avg'!F412</f>
        <v>5.7208600000000001</v>
      </c>
      <c r="H412" s="2">
        <f>'Moving Avg'!G412</f>
        <v>5.7980400000000012</v>
      </c>
      <c r="I412" s="2">
        <f>'Moving Avg'!H412</f>
        <v>5.3588025000000004</v>
      </c>
      <c r="J412" s="6" t="str">
        <f>OBV!F412</f>
        <v>BULLISH</v>
      </c>
      <c r="K412" s="6" t="str">
        <f>OBV!G412</f>
        <v>NEUTRAL</v>
      </c>
      <c r="L412" s="6" t="str">
        <f>OBV!H412</f>
        <v>CONFIRMED BULLISH</v>
      </c>
    </row>
    <row r="413" spans="1:12" ht="13.5" x14ac:dyDescent="0.25">
      <c r="A413" s="3">
        <f>RSI!A413</f>
        <v>42606</v>
      </c>
      <c r="B413" s="2">
        <f>RSI!B413</f>
        <v>5.8070000000000004</v>
      </c>
      <c r="C413" s="2">
        <f>RSI!I413</f>
        <v>55.100034797571915</v>
      </c>
      <c r="D413" s="2">
        <f>MACD!E413</f>
        <v>-1.9637193678537557E-2</v>
      </c>
      <c r="E413" s="2">
        <f>MACD!F413</f>
        <v>-6.0349372317472835E-3</v>
      </c>
      <c r="F413" s="2">
        <f>'Moving Avg'!D413</f>
        <v>5.7513200000000015</v>
      </c>
      <c r="G413" s="2">
        <f>'Moving Avg'!F413</f>
        <v>5.7232599999999989</v>
      </c>
      <c r="H413" s="2">
        <f>'Moving Avg'!G413</f>
        <v>5.794220000000001</v>
      </c>
      <c r="I413" s="2">
        <f>'Moving Avg'!H413</f>
        <v>5.3655325000000014</v>
      </c>
      <c r="J413" s="6" t="str">
        <f>OBV!F413</f>
        <v>BEARISH</v>
      </c>
      <c r="K413" s="6" t="str">
        <f>OBV!G413</f>
        <v>WEAK</v>
      </c>
      <c r="L413" s="6" t="str">
        <f>OBV!H413</f>
        <v>BEARISH DIVERGENCE</v>
      </c>
    </row>
    <row r="414" spans="1:12" ht="13.5" x14ac:dyDescent="0.25">
      <c r="A414" s="3">
        <f>RSI!A414</f>
        <v>42607</v>
      </c>
      <c r="B414" s="2">
        <f>RSI!B414</f>
        <v>5.7493999999999996</v>
      </c>
      <c r="C414" s="2">
        <f>RSI!I414</f>
        <v>48.348548962813396</v>
      </c>
      <c r="D414" s="2">
        <f>MACD!E414</f>
        <v>-1.9963940266073621E-2</v>
      </c>
      <c r="E414" s="2">
        <f>MACD!F414</f>
        <v>-8.8207378386125513E-3</v>
      </c>
      <c r="F414" s="2">
        <f>'Moving Avg'!D414</f>
        <v>5.7590000000000003</v>
      </c>
      <c r="G414" s="2">
        <f>'Moving Avg'!F414</f>
        <v>5.7227799999999984</v>
      </c>
      <c r="H414" s="2">
        <f>'Moving Avg'!G414</f>
        <v>5.7893420000000004</v>
      </c>
      <c r="I414" s="2">
        <f>'Moving Avg'!H414</f>
        <v>5.3714355000000005</v>
      </c>
      <c r="J414" s="6" t="str">
        <f>OBV!F414</f>
        <v>BEARISH</v>
      </c>
      <c r="K414" s="6" t="str">
        <f>OBV!G414</f>
        <v>WEAK</v>
      </c>
      <c r="L414" s="6" t="str">
        <f>OBV!H414</f>
        <v>BEARISH DIVERGENCE</v>
      </c>
    </row>
    <row r="415" spans="1:12" ht="13.5" x14ac:dyDescent="0.25">
      <c r="A415" s="3">
        <f>RSI!A415</f>
        <v>42608</v>
      </c>
      <c r="B415" s="2">
        <f>RSI!B415</f>
        <v>5.7110000000000003</v>
      </c>
      <c r="C415" s="2">
        <f>RSI!I415</f>
        <v>44.439177617488227</v>
      </c>
      <c r="D415" s="2">
        <f>MACD!E415</f>
        <v>-1.6573625595156294E-2</v>
      </c>
      <c r="E415" s="2">
        <f>MACD!F415</f>
        <v>-1.0371315389921299E-2</v>
      </c>
      <c r="F415" s="2">
        <f>'Moving Avg'!D415</f>
        <v>5.7590000000000003</v>
      </c>
      <c r="G415" s="2">
        <f>'Moving Avg'!F415</f>
        <v>5.7227799999999993</v>
      </c>
      <c r="H415" s="2">
        <f>'Moving Avg'!G415</f>
        <v>5.7845400000000007</v>
      </c>
      <c r="I415" s="2">
        <f>'Moving Avg'!H415</f>
        <v>5.3777324999999987</v>
      </c>
      <c r="J415" s="6" t="str">
        <f>OBV!F415</f>
        <v>BEARISH</v>
      </c>
      <c r="K415" s="6" t="str">
        <f>OBV!G415</f>
        <v>WEAK</v>
      </c>
      <c r="L415" s="6" t="str">
        <f>OBV!H415</f>
        <v>NEUTRAL</v>
      </c>
    </row>
    <row r="416" spans="1:12" ht="13.5" x14ac:dyDescent="0.25">
      <c r="A416" s="3">
        <f>RSI!A416</f>
        <v>42611</v>
      </c>
      <c r="B416" s="2">
        <f>RSI!B416</f>
        <v>5.7350000000000003</v>
      </c>
      <c r="C416" s="2">
        <f>RSI!I416</f>
        <v>47.306930215590306</v>
      </c>
      <c r="D416" s="2">
        <f>MACD!E416</f>
        <v>-1.5178095575547168E-2</v>
      </c>
      <c r="E416" s="2">
        <f>MACD!F416</f>
        <v>-1.1332671427046474E-2</v>
      </c>
      <c r="F416" s="2">
        <f>'Moving Avg'!D416</f>
        <v>5.7637999999999989</v>
      </c>
      <c r="G416" s="2">
        <f>'Moving Avg'!F416</f>
        <v>5.7335750000000001</v>
      </c>
      <c r="H416" s="2">
        <f>'Moving Avg'!G416</f>
        <v>5.7802180000000014</v>
      </c>
      <c r="I416" s="2">
        <f>'Moving Avg'!H416</f>
        <v>5.3848054999999988</v>
      </c>
      <c r="J416" s="6" t="str">
        <f>OBV!F416</f>
        <v>BEARISH</v>
      </c>
      <c r="K416" s="6" t="str">
        <f>OBV!G416</f>
        <v>WEAK</v>
      </c>
      <c r="L416" s="6" t="str">
        <f>OBV!H416</f>
        <v>BEARISH DIVERGENCE</v>
      </c>
    </row>
    <row r="417" spans="1:12" ht="13.5" x14ac:dyDescent="0.25">
      <c r="A417" s="3">
        <f>RSI!A417</f>
        <v>42612</v>
      </c>
      <c r="B417" s="2">
        <f>RSI!B417</f>
        <v>5.7015000000000002</v>
      </c>
      <c r="C417" s="2">
        <f>RSI!I417</f>
        <v>43.900782148173015</v>
      </c>
      <c r="D417" s="2">
        <f>MACD!E417</f>
        <v>-1.1375579513739353E-2</v>
      </c>
      <c r="E417" s="2">
        <f>MACD!F417</f>
        <v>-1.134125304438505E-2</v>
      </c>
      <c r="F417" s="2">
        <f>'Moving Avg'!D417</f>
        <v>5.74078</v>
      </c>
      <c r="G417" s="2">
        <f>'Moving Avg'!F417</f>
        <v>5.7354949999999993</v>
      </c>
      <c r="H417" s="2">
        <f>'Moving Avg'!G417</f>
        <v>5.7752260000000026</v>
      </c>
      <c r="I417" s="2">
        <f>'Moving Avg'!H417</f>
        <v>5.3909844999999983</v>
      </c>
      <c r="J417" s="6" t="str">
        <f>OBV!F417</f>
        <v>BEARISH</v>
      </c>
      <c r="K417" s="6" t="str">
        <f>OBV!G417</f>
        <v>WEAK</v>
      </c>
      <c r="L417" s="6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5.6631</v>
      </c>
      <c r="C418" s="2">
        <f>RSI!I418</f>
        <v>40.317329920583873</v>
      </c>
      <c r="D418" s="2">
        <f>MACD!E418</f>
        <v>-3.5089292714260978E-3</v>
      </c>
      <c r="E418" s="2">
        <f>MACD!F418</f>
        <v>-9.7747882897932601E-3</v>
      </c>
      <c r="F418" s="2">
        <f>'Moving Avg'!D418</f>
        <v>5.7119999999999997</v>
      </c>
      <c r="G418" s="2">
        <f>'Moving Avg'!F418</f>
        <v>5.7354949999999993</v>
      </c>
      <c r="H418" s="2">
        <f>'Moving Avg'!G418</f>
        <v>5.7695580000000009</v>
      </c>
      <c r="I418" s="2">
        <f>'Moving Avg'!H418</f>
        <v>5.3966199999999978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5.6631</v>
      </c>
      <c r="C419" s="2">
        <f>RSI!I419</f>
        <v>40.317329920583873</v>
      </c>
      <c r="D419" s="2">
        <f>MACD!E419</f>
        <v>-2.2298280357500033E-3</v>
      </c>
      <c r="E419" s="2">
        <f>MACD!F419</f>
        <v>-8.2657962389846087E-3</v>
      </c>
      <c r="F419" s="2">
        <f>'Moving Avg'!D419</f>
        <v>5.6947400000000004</v>
      </c>
      <c r="G419" s="2">
        <f>'Moving Avg'!F419</f>
        <v>5.7354949999999993</v>
      </c>
      <c r="H419" s="2">
        <f>'Moving Avg'!G419</f>
        <v>5.7661400000000018</v>
      </c>
      <c r="I419" s="2">
        <f>'Moving Avg'!H419</f>
        <v>5.401997999999999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5.6631</v>
      </c>
      <c r="C420" s="2">
        <f>RSI!I420</f>
        <v>40.317329920583873</v>
      </c>
      <c r="D420" s="2">
        <f>MACD!E420</f>
        <v>-6.5640310140846481E-4</v>
      </c>
      <c r="E420" s="2">
        <f>MACD!F420</f>
        <v>-6.7439176114693807E-3</v>
      </c>
      <c r="F420" s="2">
        <f>'Moving Avg'!D420</f>
        <v>5.6851600000000007</v>
      </c>
      <c r="G420" s="2">
        <f>'Moving Avg'!F420</f>
        <v>5.7309399999999995</v>
      </c>
      <c r="H420" s="2">
        <f>'Moving Avg'!G420</f>
        <v>5.762722000000001</v>
      </c>
      <c r="I420" s="2">
        <f>'Moving Avg'!H420</f>
        <v>5.4076334999999984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5.6535000000000002</v>
      </c>
      <c r="C421" s="2">
        <f>RSI!I421</f>
        <v>39.315290270721356</v>
      </c>
      <c r="D421" s="2">
        <f>MACD!E421</f>
        <v>1.8407976659684522E-3</v>
      </c>
      <c r="E421" s="2">
        <f>MACD!F421</f>
        <v>-5.0269745559818144E-3</v>
      </c>
      <c r="F421" s="2">
        <f>'Moving Avg'!D421</f>
        <v>5.6688600000000005</v>
      </c>
      <c r="G421" s="2">
        <f>'Moving Avg'!F421</f>
        <v>5.7259049999999991</v>
      </c>
      <c r="H421" s="2">
        <f>'Moving Avg'!G421</f>
        <v>5.7595800000000006</v>
      </c>
      <c r="I421" s="2">
        <f>'Moving Avg'!H421</f>
        <v>5.4136429999999969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5.6631</v>
      </c>
      <c r="C422" s="2">
        <f>RSI!I422</f>
        <v>40.897214851276814</v>
      </c>
      <c r="D422" s="2">
        <f>MACD!E422</f>
        <v>1.996662963281981E-2</v>
      </c>
      <c r="E422" s="2">
        <f>MACD!F422</f>
        <v>-2.8253718221489012E-5</v>
      </c>
      <c r="F422" s="2">
        <f>'Moving Avg'!D422</f>
        <v>5.6611799999999999</v>
      </c>
      <c r="G422" s="2">
        <f>'Moving Avg'!F422</f>
        <v>5.7211099999999986</v>
      </c>
      <c r="H422" s="2">
        <f>'Moving Avg'!G422</f>
        <v>5.7561620000000007</v>
      </c>
      <c r="I422" s="2">
        <f>'Moving Avg'!H422</f>
        <v>5.419887499999998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5.6486999999999998</v>
      </c>
      <c r="C423" s="2">
        <f>RSI!I423</f>
        <v>39.244633982558632</v>
      </c>
      <c r="D423" s="2">
        <f>MACD!E423</f>
        <v>3.5279271434395021E-2</v>
      </c>
      <c r="E423" s="2">
        <f>MACD!F423</f>
        <v>7.0332513123018128E-3</v>
      </c>
      <c r="F423" s="2">
        <f>'Moving Avg'!D423</f>
        <v>5.6582999999999997</v>
      </c>
      <c r="G423" s="2">
        <f>'Moving Avg'!F423</f>
        <v>5.7155949999999995</v>
      </c>
      <c r="H423" s="2">
        <f>'Moving Avg'!G423</f>
        <v>5.7540500000000021</v>
      </c>
      <c r="I423" s="2">
        <f>'Moving Avg'!H423</f>
        <v>5.4260834999999972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5.6486999999999998</v>
      </c>
      <c r="C424" s="2">
        <f>RSI!I424</f>
        <v>39.244633982558632</v>
      </c>
      <c r="D424" s="2">
        <f>MACD!E424</f>
        <v>3.9816762630109359E-2</v>
      </c>
      <c r="E424" s="2">
        <f>MACD!F424</f>
        <v>1.3589953575863322E-2</v>
      </c>
      <c r="F424" s="2">
        <f>'Moving Avg'!D424</f>
        <v>5.6554199999999994</v>
      </c>
      <c r="G424" s="2">
        <f>'Moving Avg'!F424</f>
        <v>5.7112800000000004</v>
      </c>
      <c r="H424" s="2">
        <f>'Moving Avg'!G424</f>
        <v>5.7538120000000026</v>
      </c>
      <c r="I424" s="2">
        <f>'Moving Avg'!H424</f>
        <v>5.4322794999999973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5.7110000000000003</v>
      </c>
      <c r="C425" s="2">
        <f>RSI!I425</f>
        <v>49.486348633011978</v>
      </c>
      <c r="D425" s="2">
        <f>MACD!E425</f>
        <v>3.3543096044072129E-2</v>
      </c>
      <c r="E425" s="2">
        <f>MACD!F425</f>
        <v>1.7580582069505087E-2</v>
      </c>
      <c r="F425" s="2">
        <f>'Moving Avg'!D425</f>
        <v>5.6649999999999991</v>
      </c>
      <c r="G425" s="2">
        <f>'Moving Avg'!F425</f>
        <v>5.7098399999999998</v>
      </c>
      <c r="H425" s="2">
        <f>'Moving Avg'!G425</f>
        <v>5.7555700000000023</v>
      </c>
      <c r="I425" s="2">
        <f>'Moving Avg'!H425</f>
        <v>5.438740499999998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5.8070000000000004</v>
      </c>
      <c r="C426" s="2">
        <f>RSI!I426</f>
        <v>60.528218565707867</v>
      </c>
      <c r="D426" s="2">
        <f>MACD!E426</f>
        <v>2.482676927673122E-2</v>
      </c>
      <c r="E426" s="2">
        <f>MACD!F426</f>
        <v>1.9029819510950313E-2</v>
      </c>
      <c r="F426" s="2">
        <f>'Moving Avg'!D426</f>
        <v>5.6957000000000004</v>
      </c>
      <c r="G426" s="2">
        <f>'Moving Avg'!F426</f>
        <v>5.7132000000000005</v>
      </c>
      <c r="H426" s="2">
        <f>'Moving Avg'!G426</f>
        <v>5.7565300000000033</v>
      </c>
      <c r="I426" s="2">
        <f>'Moving Avg'!H426</f>
        <v>5.4452829999999972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5.6822999999999997</v>
      </c>
      <c r="C427" s="2">
        <f>RSI!I427</f>
        <v>46.353953522064501</v>
      </c>
      <c r="D427" s="2">
        <f>MACD!E427</f>
        <v>2.09774902507327E-2</v>
      </c>
      <c r="E427" s="2">
        <f>MACD!F427</f>
        <v>1.9419353658906791E-2</v>
      </c>
      <c r="F427" s="2">
        <f>'Moving Avg'!D427</f>
        <v>5.6995400000000007</v>
      </c>
      <c r="G427" s="2">
        <f>'Moving Avg'!F427</f>
        <v>5.7103250000000001</v>
      </c>
      <c r="H427" s="2">
        <f>'Moving Avg'!G427</f>
        <v>5.7552840000000041</v>
      </c>
      <c r="I427" s="2">
        <f>'Moving Avg'!H427</f>
        <v>5.4513424999999982</v>
      </c>
      <c r="J427" s="6" t="str">
        <f>OBV!F427</f>
        <v>BULLISH</v>
      </c>
      <c r="K427" s="6" t="str">
        <f>OBV!G427</f>
        <v>NEUTRAL</v>
      </c>
      <c r="L427" s="6" t="str">
        <f>OBV!H427</f>
        <v>CONFIRMED BULLISH</v>
      </c>
    </row>
    <row r="428" spans="1:12" ht="13.5" x14ac:dyDescent="0.25">
      <c r="A428" s="3">
        <f>RSI!A428</f>
        <v>42629</v>
      </c>
      <c r="B428" s="2">
        <f>RSI!B428</f>
        <v>5.7110000000000003</v>
      </c>
      <c r="C428" s="2">
        <f>RSI!I428</f>
        <v>49.296867547603931</v>
      </c>
      <c r="D428" s="2">
        <f>MACD!E428</f>
        <v>9.9077988172489029E-3</v>
      </c>
      <c r="E428" s="2">
        <f>MACD!F428</f>
        <v>1.7517042690575215E-2</v>
      </c>
      <c r="F428" s="2">
        <f>'Moving Avg'!D428</f>
        <v>5.7119999999999989</v>
      </c>
      <c r="G428" s="2">
        <f>'Moving Avg'!F428</f>
        <v>5.7084050000000008</v>
      </c>
      <c r="H428" s="2">
        <f>'Moving Avg'!G428</f>
        <v>5.755188000000004</v>
      </c>
      <c r="I428" s="2">
        <f>'Moving Avg'!H428</f>
        <v>5.4574049999999978</v>
      </c>
      <c r="J428" s="6" t="str">
        <f>OBV!F428</f>
        <v>BULLISH</v>
      </c>
      <c r="K428" s="6" t="str">
        <f>OBV!G428</f>
        <v>STRONG</v>
      </c>
      <c r="L428" s="6" t="str">
        <f>OBV!H428</f>
        <v>CONFIRMED BULLISH</v>
      </c>
    </row>
    <row r="429" spans="1:12" ht="13.5" x14ac:dyDescent="0.25">
      <c r="A429" s="3">
        <f>RSI!A429</f>
        <v>42632</v>
      </c>
      <c r="B429" s="2">
        <f>RSI!B429</f>
        <v>5.7590000000000003</v>
      </c>
      <c r="C429" s="2">
        <f>RSI!I429</f>
        <v>53.856161523896063</v>
      </c>
      <c r="D429" s="2">
        <f>MACD!E429</f>
        <v>-2.9793702410900735E-3</v>
      </c>
      <c r="E429" s="2">
        <f>MACD!F429</f>
        <v>1.3417760104242159E-2</v>
      </c>
      <c r="F429" s="2">
        <f>'Moving Avg'!D429</f>
        <v>5.7340599999999995</v>
      </c>
      <c r="G429" s="2">
        <f>'Moving Avg'!F429</f>
        <v>5.7108050000000006</v>
      </c>
      <c r="H429" s="2">
        <f>'Moving Avg'!G429</f>
        <v>5.7551880000000013</v>
      </c>
      <c r="I429" s="2">
        <f>'Moving Avg'!H429</f>
        <v>5.4632624999999981</v>
      </c>
      <c r="J429" s="6" t="str">
        <f>OBV!F429</f>
        <v>BULLISH</v>
      </c>
      <c r="K429" s="6" t="str">
        <f>OBV!G429</f>
        <v>STRONG</v>
      </c>
      <c r="L429" s="6" t="str">
        <f>OBV!H429</f>
        <v>CONFIRMED BULLISH</v>
      </c>
    </row>
    <row r="430" spans="1:12" ht="13.5" x14ac:dyDescent="0.25">
      <c r="A430" s="3">
        <f>RSI!A430</f>
        <v>42633</v>
      </c>
      <c r="B430" s="2">
        <f>RSI!B430</f>
        <v>5.7446000000000002</v>
      </c>
      <c r="C430" s="2">
        <f>RSI!I430</f>
        <v>52.335729443290298</v>
      </c>
      <c r="D430" s="2">
        <f>MACD!E430</f>
        <v>-1.3068413004846846E-2</v>
      </c>
      <c r="E430" s="2">
        <f>MACD!F430</f>
        <v>8.1205254824243591E-3</v>
      </c>
      <c r="F430" s="2">
        <f>'Moving Avg'!D430</f>
        <v>5.7407799999999991</v>
      </c>
      <c r="G430" s="2">
        <f>'Moving Avg'!F430</f>
        <v>5.7124850000000009</v>
      </c>
      <c r="H430" s="2">
        <f>'Moving Avg'!G430</f>
        <v>5.754900000000001</v>
      </c>
      <c r="I430" s="2">
        <f>'Moving Avg'!H430</f>
        <v>5.4692584999999987</v>
      </c>
      <c r="J430" s="6" t="str">
        <f>OBV!F430</f>
        <v>BULLISH</v>
      </c>
      <c r="K430" s="6" t="str">
        <f>OBV!G430</f>
        <v>NEUTRAL</v>
      </c>
      <c r="L430" s="6" t="str">
        <f>OBV!H430</f>
        <v>CONFIRMED BULLISH</v>
      </c>
    </row>
    <row r="431" spans="1:12" ht="13.5" x14ac:dyDescent="0.25">
      <c r="A431" s="3">
        <f>RSI!A431</f>
        <v>42634</v>
      </c>
      <c r="B431" s="2">
        <f>RSI!B431</f>
        <v>5.7590000000000003</v>
      </c>
      <c r="C431" s="2">
        <f>RSI!I431</f>
        <v>53.742107726109872</v>
      </c>
      <c r="D431" s="2">
        <f>MACD!E431</f>
        <v>-2.429637057753542E-2</v>
      </c>
      <c r="E431" s="2">
        <f>MACD!F431</f>
        <v>1.6371462704324038E-3</v>
      </c>
      <c r="F431" s="2">
        <f>'Moving Avg'!D431</f>
        <v>5.7311800000000002</v>
      </c>
      <c r="G431" s="2">
        <f>'Moving Avg'!F431</f>
        <v>5.7148850000000007</v>
      </c>
      <c r="H431" s="2">
        <f>'Moving Avg'!G431</f>
        <v>5.7565300000000015</v>
      </c>
      <c r="I431" s="2">
        <f>'Moving Avg'!H431</f>
        <v>5.4753499999999988</v>
      </c>
      <c r="J431" s="6" t="str">
        <f>OBV!F431</f>
        <v>BULLISH</v>
      </c>
      <c r="K431" s="6" t="str">
        <f>OBV!G431</f>
        <v>NEUTRAL</v>
      </c>
      <c r="L431" s="6" t="str">
        <f>OBV!H431</f>
        <v>BULLISH DIVERGENCE</v>
      </c>
    </row>
    <row r="432" spans="1:12" ht="13.5" x14ac:dyDescent="0.25">
      <c r="A432" s="3">
        <f>RSI!A432</f>
        <v>42635</v>
      </c>
      <c r="B432" s="2">
        <f>RSI!B432</f>
        <v>5.9029999999999996</v>
      </c>
      <c r="C432" s="2">
        <f>RSI!I432</f>
        <v>64.896468624529575</v>
      </c>
      <c r="D432" s="2">
        <f>MACD!E432</f>
        <v>-4.3208344509670482E-2</v>
      </c>
      <c r="E432" s="2">
        <f>MACD!F432</f>
        <v>-7.3319518855881737E-3</v>
      </c>
      <c r="F432" s="2">
        <f>'Moving Avg'!D432</f>
        <v>5.7753199999999998</v>
      </c>
      <c r="G432" s="2">
        <f>'Moving Avg'!F432</f>
        <v>5.7192050000000005</v>
      </c>
      <c r="H432" s="2">
        <f>'Moving Avg'!G432</f>
        <v>5.7594100000000017</v>
      </c>
      <c r="I432" s="2">
        <f>'Moving Avg'!H432</f>
        <v>5.481669499999998</v>
      </c>
      <c r="J432" s="6" t="str">
        <f>OBV!F432</f>
        <v>BULLISH</v>
      </c>
      <c r="K432" s="6" t="str">
        <f>OBV!G432</f>
        <v>STRONG</v>
      </c>
      <c r="L432" s="6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6.0469999999999997</v>
      </c>
      <c r="C433" s="2">
        <f>RSI!I433</f>
        <v>72.133043692607828</v>
      </c>
      <c r="D433" s="2">
        <f>MACD!E433</f>
        <v>-7.3148969732742763E-2</v>
      </c>
      <c r="E433" s="2">
        <f>MACD!F433</f>
        <v>-2.0495355455019092E-2</v>
      </c>
      <c r="F433" s="2">
        <f>'Moving Avg'!D433</f>
        <v>5.8425199999999995</v>
      </c>
      <c r="G433" s="2">
        <f>'Moving Avg'!F433</f>
        <v>5.731205000000001</v>
      </c>
      <c r="H433" s="2">
        <f>'Moving Avg'!G433</f>
        <v>5.7613300000000018</v>
      </c>
      <c r="I433" s="2">
        <f>'Moving Avg'!H433</f>
        <v>5.4887089999999992</v>
      </c>
      <c r="J433" s="6" t="str">
        <f>OBV!F433</f>
        <v>BULLISH</v>
      </c>
      <c r="K433" s="6" t="str">
        <f>OBV!G433</f>
        <v>STRONG</v>
      </c>
      <c r="L433" s="6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5.9989999999999997</v>
      </c>
      <c r="C434" s="2">
        <f>RSI!I434</f>
        <v>67.162834070211602</v>
      </c>
      <c r="D434" s="2">
        <f>MACD!E434</f>
        <v>-9.6756593827938886E-2</v>
      </c>
      <c r="E434" s="2">
        <f>MACD!F434</f>
        <v>-3.5747603129603053E-2</v>
      </c>
      <c r="F434" s="2">
        <f>'Moving Avg'!D434</f>
        <v>5.8905200000000004</v>
      </c>
      <c r="G434" s="2">
        <f>'Moving Avg'!F434</f>
        <v>5.7436850000000002</v>
      </c>
      <c r="H434" s="2">
        <f>'Moving Avg'!G434</f>
        <v>5.7622900000000019</v>
      </c>
      <c r="I434" s="2">
        <f>'Moving Avg'!H434</f>
        <v>5.4955554999999983</v>
      </c>
      <c r="J434" s="6" t="str">
        <f>OBV!F434</f>
        <v>BULLISH</v>
      </c>
      <c r="K434" s="6" t="str">
        <f>OBV!G434</f>
        <v>STRONG</v>
      </c>
      <c r="L434" s="6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5.8550000000000004</v>
      </c>
      <c r="C435" s="2">
        <f>RSI!I435</f>
        <v>54.933941109389757</v>
      </c>
      <c r="D435" s="2">
        <f>MACD!E435</f>
        <v>-9.7890697106762126E-2</v>
      </c>
      <c r="E435" s="2">
        <f>MACD!F435</f>
        <v>-4.8176221925034873E-2</v>
      </c>
      <c r="F435" s="2">
        <f>'Moving Avg'!D435</f>
        <v>5.9125999999999994</v>
      </c>
      <c r="G435" s="2">
        <f>'Moving Avg'!F435</f>
        <v>5.7508850000000002</v>
      </c>
      <c r="H435" s="2">
        <f>'Moving Avg'!G435</f>
        <v>5.7614260000000028</v>
      </c>
      <c r="I435" s="2">
        <f>'Moving Avg'!H435</f>
        <v>5.5021504999999991</v>
      </c>
      <c r="J435" s="6" t="str">
        <f>OBV!F435</f>
        <v>BULLISH</v>
      </c>
      <c r="K435" s="6" t="str">
        <f>OBV!G435</f>
        <v>STRONG</v>
      </c>
      <c r="L435" s="6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5.9029999999999996</v>
      </c>
      <c r="C436" s="2">
        <f>RSI!I436</f>
        <v>57.698807618482178</v>
      </c>
      <c r="D436" s="2">
        <f>MACD!E436</f>
        <v>-8.809102648923961E-2</v>
      </c>
      <c r="E436" s="2">
        <f>MACD!F436</f>
        <v>-5.6159182837875826E-2</v>
      </c>
      <c r="F436" s="2">
        <f>'Moving Avg'!D436</f>
        <v>5.9413999999999998</v>
      </c>
      <c r="G436" s="2">
        <f>'Moving Avg'!F436</f>
        <v>5.7592850000000002</v>
      </c>
      <c r="H436" s="2">
        <f>'Moving Avg'!G436</f>
        <v>5.7604660000000028</v>
      </c>
      <c r="I436" s="2">
        <f>'Moving Avg'!H436</f>
        <v>5.5089854999999988</v>
      </c>
      <c r="J436" s="6" t="str">
        <f>OBV!F436</f>
        <v>BULLISH</v>
      </c>
      <c r="K436" s="6" t="str">
        <f>OBV!G436</f>
        <v>STRONG</v>
      </c>
      <c r="L436" s="6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5.9077999999999999</v>
      </c>
      <c r="C437" s="2">
        <f>RSI!I437</f>
        <v>57.976460319094585</v>
      </c>
      <c r="D437" s="2">
        <f>MACD!E437</f>
        <v>-0.1000435235668018</v>
      </c>
      <c r="E437" s="2">
        <f>MACD!F437</f>
        <v>-6.4936050983661023E-2</v>
      </c>
      <c r="F437" s="2">
        <f>'Moving Avg'!D437</f>
        <v>5.942359999999999</v>
      </c>
      <c r="G437" s="2">
        <f>'Moving Avg'!F437</f>
        <v>5.7695999999999996</v>
      </c>
      <c r="H437" s="2">
        <f>'Moving Avg'!G437</f>
        <v>5.7596020000000019</v>
      </c>
      <c r="I437" s="2">
        <f>'Moving Avg'!H437</f>
        <v>5.5158444999999983</v>
      </c>
      <c r="J437" s="6" t="str">
        <f>OBV!F437</f>
        <v>BULLISH</v>
      </c>
      <c r="K437" s="6" t="str">
        <f>OBV!G437</f>
        <v>STRONG</v>
      </c>
      <c r="L437" s="6" t="str">
        <f>OBV!H437</f>
        <v>CONFIRMED BULLISH</v>
      </c>
    </row>
    <row r="438" spans="1:12" ht="13.5" x14ac:dyDescent="0.25">
      <c r="A438" s="3">
        <f>RSI!A438</f>
        <v>42643</v>
      </c>
      <c r="B438" s="2">
        <f>RSI!B438</f>
        <v>5.9173999999999998</v>
      </c>
      <c r="C438" s="2">
        <f>RSI!I438</f>
        <v>58.562274500399432</v>
      </c>
      <c r="D438" s="2">
        <f>MACD!E438</f>
        <v>-0.1071334455099997</v>
      </c>
      <c r="E438" s="2">
        <f>MACD!F438</f>
        <v>-7.3375529888928759E-2</v>
      </c>
      <c r="F438" s="2">
        <f>'Moving Avg'!D438</f>
        <v>5.9164399999999997</v>
      </c>
      <c r="G438" s="2">
        <f>'Moving Avg'!F438</f>
        <v>5.7823149999999996</v>
      </c>
      <c r="H438" s="2">
        <f>'Moving Avg'!G438</f>
        <v>5.7589300000000003</v>
      </c>
      <c r="I438" s="2">
        <f>'Moving Avg'!H438</f>
        <v>5.5227514999999983</v>
      </c>
      <c r="J438" s="6" t="str">
        <f>OBV!F438</f>
        <v>BULLISH</v>
      </c>
      <c r="K438" s="6" t="str">
        <f>OBV!G438</f>
        <v>NEUTRAL</v>
      </c>
      <c r="L438" s="6" t="str">
        <f>OBV!H438</f>
        <v>BULLISH DIVERGENCE</v>
      </c>
    </row>
    <row r="439" spans="1:12" ht="13.5" x14ac:dyDescent="0.25">
      <c r="A439" s="3">
        <f>RSI!A439</f>
        <v>42647</v>
      </c>
      <c r="B439" s="2">
        <f>RSI!B439</f>
        <v>5.9318</v>
      </c>
      <c r="C439" s="2">
        <f>RSI!I439</f>
        <v>59.474847983575508</v>
      </c>
      <c r="D439" s="2">
        <f>MACD!E439</f>
        <v>-0.1075015217274915</v>
      </c>
      <c r="E439" s="2">
        <f>MACD!F439</f>
        <v>-8.0200728256641318E-2</v>
      </c>
      <c r="F439" s="2">
        <f>'Moving Avg'!D439</f>
        <v>5.9029999999999996</v>
      </c>
      <c r="G439" s="2">
        <f>'Moving Avg'!F439</f>
        <v>5.79575</v>
      </c>
      <c r="H439" s="2">
        <f>'Moving Avg'!G439</f>
        <v>5.7595060000000009</v>
      </c>
      <c r="I439" s="2">
        <f>'Moving Avg'!H439</f>
        <v>5.5297304999999985</v>
      </c>
      <c r="J439" s="6" t="str">
        <f>OBV!F439</f>
        <v>BULLISH</v>
      </c>
      <c r="K439" s="6" t="str">
        <f>OBV!G439</f>
        <v>NEUTRAL</v>
      </c>
      <c r="L439" s="6" t="str">
        <f>OBV!H439</f>
        <v>BULLISH DIVERGENCE</v>
      </c>
    </row>
    <row r="440" spans="1:12" ht="13.5" x14ac:dyDescent="0.25">
      <c r="A440" s="3">
        <f>RSI!A440</f>
        <v>42648</v>
      </c>
      <c r="B440" s="2">
        <f>RSI!B440</f>
        <v>5.9269999999999996</v>
      </c>
      <c r="C440" s="2">
        <f>RSI!I440</f>
        <v>59.008350996562143</v>
      </c>
      <c r="D440" s="2">
        <f>MACD!E440</f>
        <v>-0.11039387179273419</v>
      </c>
      <c r="E440" s="2">
        <f>MACD!F440</f>
        <v>-8.6239356963859898E-2</v>
      </c>
      <c r="F440" s="2">
        <f>'Moving Avg'!D440</f>
        <v>5.9173999999999998</v>
      </c>
      <c r="G440" s="2">
        <f>'Moving Avg'!F440</f>
        <v>5.8089449999999996</v>
      </c>
      <c r="H440" s="2">
        <f>'Moving Avg'!G440</f>
        <v>5.7605620000000002</v>
      </c>
      <c r="I440" s="2">
        <f>'Moving Avg'!H440</f>
        <v>5.536404499999998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5.9749999999999996</v>
      </c>
      <c r="C441" s="2">
        <f>RSI!I441</f>
        <v>62.20119876598396</v>
      </c>
      <c r="D441" s="2">
        <f>MACD!E441</f>
        <v>-0.11482071162398988</v>
      </c>
      <c r="E441" s="2">
        <f>MACD!F441</f>
        <v>-9.1955627895885891E-2</v>
      </c>
      <c r="F441" s="2">
        <f>'Moving Avg'!D441</f>
        <v>5.9318</v>
      </c>
      <c r="G441" s="2">
        <f>'Moving Avg'!F441</f>
        <v>5.8250199999999994</v>
      </c>
      <c r="H441" s="2">
        <f>'Moving Avg'!G441</f>
        <v>5.7625780000000013</v>
      </c>
      <c r="I441" s="2">
        <f>'Moving Avg'!H441</f>
        <v>5.5434354999999984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5.9509999999999996</v>
      </c>
      <c r="C442" s="2">
        <f>RSI!I442</f>
        <v>59.697435929354285</v>
      </c>
      <c r="D442" s="2">
        <f>MACD!E442</f>
        <v>-9.5510449820853438E-2</v>
      </c>
      <c r="E442" s="2">
        <f>MACD!F442</f>
        <v>-9.2666592280879409E-2</v>
      </c>
      <c r="F442" s="2">
        <f>'Moving Avg'!D442</f>
        <v>5.9404399999999997</v>
      </c>
      <c r="G442" s="2">
        <f>'Moving Avg'!F442</f>
        <v>5.8394149999999998</v>
      </c>
      <c r="H442" s="2">
        <f>'Moving Avg'!G442</f>
        <v>5.7643059999999995</v>
      </c>
      <c r="I442" s="2">
        <f>'Moving Avg'!H442</f>
        <v>5.5504634999999984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5.9749999999999996</v>
      </c>
      <c r="C443" s="2">
        <f>RSI!I443</f>
        <v>61.371924505974654</v>
      </c>
      <c r="D443" s="2">
        <f>MACD!E443</f>
        <v>-5.9463829321862782E-2</v>
      </c>
      <c r="E443" s="2">
        <f>MACD!F443</f>
        <v>-8.6026039689076086E-2</v>
      </c>
      <c r="F443" s="2">
        <f>'Moving Avg'!D443</f>
        <v>5.9519599999999997</v>
      </c>
      <c r="G443" s="2">
        <f>'Moving Avg'!F443</f>
        <v>5.8557299999999985</v>
      </c>
      <c r="H443" s="2">
        <f>'Moving Avg'!G443</f>
        <v>5.7686260000000003</v>
      </c>
      <c r="I443" s="2">
        <f>'Moving Avg'!H443</f>
        <v>5.5576114999999984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5.9509999999999996</v>
      </c>
      <c r="C444" s="2">
        <f>RSI!I444</f>
        <v>58.743508652057102</v>
      </c>
      <c r="D444" s="2">
        <f>MACD!E444</f>
        <v>-3.5330849394484609E-2</v>
      </c>
      <c r="E444" s="2">
        <f>MACD!F444</f>
        <v>-7.5887001630157797E-2</v>
      </c>
      <c r="F444" s="2">
        <f>'Moving Avg'!D444</f>
        <v>5.9557999999999991</v>
      </c>
      <c r="G444" s="2">
        <f>'Moving Avg'!F444</f>
        <v>5.8708449999999983</v>
      </c>
      <c r="H444" s="2">
        <f>'Moving Avg'!G444</f>
        <v>5.7724659999999997</v>
      </c>
      <c r="I444" s="2">
        <f>'Moving Avg'!H444</f>
        <v>5.5647804999999968</v>
      </c>
      <c r="J444" s="6" t="str">
        <f>OBV!F444</f>
        <v>BEARISH</v>
      </c>
      <c r="K444" s="6" t="str">
        <f>OBV!G444</f>
        <v>NEUTRAL</v>
      </c>
      <c r="L444" s="6" t="str">
        <f>OBV!H444</f>
        <v>BEARISH DIVERGENCE</v>
      </c>
    </row>
    <row r="445" spans="1:12" ht="13.5" x14ac:dyDescent="0.25">
      <c r="A445" s="3">
        <f>RSI!A445</f>
        <v>42655</v>
      </c>
      <c r="B445" s="2">
        <f>RSI!B445</f>
        <v>5.9942000000000002</v>
      </c>
      <c r="C445" s="2">
        <f>RSI!I445</f>
        <v>61.906058872294892</v>
      </c>
      <c r="D445" s="2">
        <f>MACD!E445</f>
        <v>-4.0827450882783722E-2</v>
      </c>
      <c r="E445" s="2">
        <f>MACD!F445</f>
        <v>-6.8875091480682979E-2</v>
      </c>
      <c r="F445" s="2">
        <f>'Moving Avg'!D445</f>
        <v>5.9692399999999992</v>
      </c>
      <c r="G445" s="2">
        <f>'Moving Avg'!F445</f>
        <v>5.8850049999999978</v>
      </c>
      <c r="H445" s="2">
        <f>'Moving Avg'!G445</f>
        <v>5.77813</v>
      </c>
      <c r="I445" s="2">
        <f>'Moving Avg'!H445</f>
        <v>5.5720244999999986</v>
      </c>
      <c r="J445" s="6" t="str">
        <f>OBV!F445</f>
        <v>BEARISH</v>
      </c>
      <c r="K445" s="6" t="str">
        <f>OBV!G445</f>
        <v>NEUTRAL</v>
      </c>
      <c r="L445" s="6" t="str">
        <f>OBV!H445</f>
        <v>BEARISH DIVERGENCE</v>
      </c>
    </row>
    <row r="446" spans="1:12" ht="13.5" x14ac:dyDescent="0.25">
      <c r="A446" s="3">
        <f>RSI!A446</f>
        <v>42656</v>
      </c>
      <c r="B446" s="2">
        <f>RSI!B446</f>
        <v>5.9749999999999996</v>
      </c>
      <c r="C446" s="2">
        <f>RSI!I446</f>
        <v>59.715113411965788</v>
      </c>
      <c r="D446" s="2">
        <f>MACD!E446</f>
        <v>-3.7448122124239092E-2</v>
      </c>
      <c r="E446" s="2">
        <f>MACD!F446</f>
        <v>-6.2589697609394201E-2</v>
      </c>
      <c r="F446" s="2">
        <f>'Moving Avg'!D446</f>
        <v>5.9692399999999992</v>
      </c>
      <c r="G446" s="2">
        <f>'Moving Avg'!F446</f>
        <v>5.8934049999999987</v>
      </c>
      <c r="H446" s="2">
        <f>'Moving Avg'!G446</f>
        <v>5.7872480000000008</v>
      </c>
      <c r="I446" s="2">
        <f>'Moving Avg'!H446</f>
        <v>5.5791724999999976</v>
      </c>
      <c r="J446" s="6" t="str">
        <f>OBV!F446</f>
        <v>BEARISH</v>
      </c>
      <c r="K446" s="6" t="str">
        <f>OBV!G446</f>
        <v>NEUTRAL</v>
      </c>
      <c r="L446" s="6" t="str">
        <f>OBV!H446</f>
        <v>NEUTRAL</v>
      </c>
    </row>
    <row r="447" spans="1:12" ht="13.5" x14ac:dyDescent="0.25">
      <c r="A447" s="3">
        <f>RSI!A447</f>
        <v>42657</v>
      </c>
      <c r="B447" s="2">
        <f>RSI!B447</f>
        <v>5.9749999999999996</v>
      </c>
      <c r="C447" s="2">
        <f>RSI!I447</f>
        <v>59.715113411965788</v>
      </c>
      <c r="D447" s="2">
        <f>MACD!E447</f>
        <v>-3.4455791933080349E-2</v>
      </c>
      <c r="E447" s="2">
        <f>MACD!F447</f>
        <v>-5.6962916474131431E-2</v>
      </c>
      <c r="F447" s="2">
        <f>'Moving Avg'!D447</f>
        <v>5.9740399999999996</v>
      </c>
      <c r="G447" s="2">
        <f>'Moving Avg'!F447</f>
        <v>5.908039999999998</v>
      </c>
      <c r="H447" s="2">
        <f>'Moving Avg'!G447</f>
        <v>5.7934860000000006</v>
      </c>
      <c r="I447" s="2">
        <f>'Moving Avg'!H447</f>
        <v>5.5863439999999969</v>
      </c>
      <c r="J447" s="6" t="str">
        <f>OBV!F447</f>
        <v>BEARISH</v>
      </c>
      <c r="K447" s="6" t="str">
        <f>OBV!G447</f>
        <v>NEUTRAL</v>
      </c>
      <c r="L447" s="6" t="str">
        <f>OBV!H447</f>
        <v>BEARISH DIVERGENCE</v>
      </c>
    </row>
    <row r="448" spans="1:12" ht="13.5" x14ac:dyDescent="0.25">
      <c r="A448" s="3">
        <f>RSI!A448</f>
        <v>42660</v>
      </c>
      <c r="B448" s="2">
        <f>RSI!B448</f>
        <v>5.9509999999999996</v>
      </c>
      <c r="C448" s="2">
        <f>RSI!I448</f>
        <v>56.80082561092879</v>
      </c>
      <c r="D448" s="2">
        <f>MACD!E448</f>
        <v>-2.9229826205727782E-2</v>
      </c>
      <c r="E448" s="2">
        <f>MACD!F448</f>
        <v>-5.1416298420450701E-2</v>
      </c>
      <c r="F448" s="2">
        <f>'Moving Avg'!D448</f>
        <v>5.969240000000001</v>
      </c>
      <c r="G448" s="2">
        <f>'Moving Avg'!F448</f>
        <v>5.9200399999999975</v>
      </c>
      <c r="H448" s="2">
        <f>'Moving Avg'!G448</f>
        <v>5.7992439999999998</v>
      </c>
      <c r="I448" s="2">
        <f>'Moving Avg'!H448</f>
        <v>5.593582999999998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5.9366000000000003</v>
      </c>
      <c r="C449" s="2">
        <f>RSI!I449</f>
        <v>55.064404498804436</v>
      </c>
      <c r="D449" s="2">
        <f>MACD!E449</f>
        <v>-2.1903159881383694E-2</v>
      </c>
      <c r="E449" s="2">
        <f>MACD!F449</f>
        <v>-4.5513670712637302E-2</v>
      </c>
      <c r="F449" s="2">
        <f>'Moving Avg'!D449</f>
        <v>5.9663599999999999</v>
      </c>
      <c r="G449" s="2">
        <f>'Moving Avg'!F449</f>
        <v>5.928919999999998</v>
      </c>
      <c r="H449" s="2">
        <f>'Moving Avg'!G449</f>
        <v>5.8047139999999988</v>
      </c>
      <c r="I449" s="2">
        <f>'Moving Avg'!H449</f>
        <v>5.6006094999999974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5.9509999999999996</v>
      </c>
      <c r="C450" s="2">
        <f>RSI!I450</f>
        <v>56.496619117320243</v>
      </c>
      <c r="D450" s="2">
        <f>MACD!E450</f>
        <v>-1.777311464286413E-2</v>
      </c>
      <c r="E450" s="2">
        <f>MACD!F450</f>
        <v>-3.9965559498682669E-2</v>
      </c>
      <c r="F450" s="2">
        <f>'Moving Avg'!D450</f>
        <v>5.9577200000000001</v>
      </c>
      <c r="G450" s="2">
        <f>'Moving Avg'!F450</f>
        <v>5.9392399999999981</v>
      </c>
      <c r="H450" s="2">
        <f>'Moving Avg'!G450</f>
        <v>5.8086500000000001</v>
      </c>
      <c r="I450" s="2">
        <f>'Moving Avg'!H450</f>
        <v>5.6076374999999974</v>
      </c>
      <c r="J450" s="6" t="str">
        <f>OBV!F450</f>
        <v>BULLISH</v>
      </c>
      <c r="K450" s="6" t="str">
        <f>OBV!G450</f>
        <v>NEUTRAL</v>
      </c>
      <c r="L450" s="6" t="str">
        <f>OBV!H450</f>
        <v>BULLISH DIVERGENCE</v>
      </c>
    </row>
    <row r="451" spans="1:12" ht="13.5" x14ac:dyDescent="0.25">
      <c r="A451" s="3">
        <f>RSI!A451</f>
        <v>42663</v>
      </c>
      <c r="B451" s="2">
        <f>RSI!B451</f>
        <v>6.0422000000000002</v>
      </c>
      <c r="C451" s="2">
        <f>RSI!I451</f>
        <v>64.264969231987891</v>
      </c>
      <c r="D451" s="2">
        <f>MACD!E451</f>
        <v>-1.3979226041256787E-2</v>
      </c>
      <c r="E451" s="2">
        <f>MACD!F451</f>
        <v>-3.4768292807197496E-2</v>
      </c>
      <c r="F451" s="2">
        <f>'Moving Avg'!D451</f>
        <v>5.9711600000000002</v>
      </c>
      <c r="G451" s="2">
        <f>'Moving Avg'!F451</f>
        <v>5.9533999999999976</v>
      </c>
      <c r="H451" s="2">
        <f>'Moving Avg'!G451</f>
        <v>5.8144099999999987</v>
      </c>
      <c r="I451" s="2">
        <f>'Moving Avg'!H451</f>
        <v>5.6151214999999981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5.9989999999999997</v>
      </c>
      <c r="C452" s="2">
        <f>RSI!I452</f>
        <v>58.899689405127091</v>
      </c>
      <c r="D452" s="2">
        <f>MACD!E452</f>
        <v>-1.2105618435538368E-2</v>
      </c>
      <c r="E452" s="2">
        <f>MACD!F452</f>
        <v>-3.0235757932865672E-2</v>
      </c>
      <c r="F452" s="2">
        <f>'Moving Avg'!D452</f>
        <v>5.9759599999999997</v>
      </c>
      <c r="G452" s="2">
        <f>'Moving Avg'!F452</f>
        <v>5.9581999999999979</v>
      </c>
      <c r="H452" s="2">
        <f>'Moving Avg'!G452</f>
        <v>5.8192100000000009</v>
      </c>
      <c r="I452" s="2">
        <f>'Moving Avg'!H452</f>
        <v>5.621217999999998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</row>
    <row r="453" spans="1:12" ht="13.5" x14ac:dyDescent="0.25">
      <c r="A453" s="3">
        <f>RSI!A453</f>
        <v>42667</v>
      </c>
      <c r="B453" s="2">
        <f>RSI!B453</f>
        <v>5.9366000000000003</v>
      </c>
      <c r="C453" s="2">
        <f>RSI!I453</f>
        <v>52.129688459544788</v>
      </c>
      <c r="D453" s="2">
        <f>MACD!E453</f>
        <v>-2.7322151155528829E-3</v>
      </c>
      <c r="E453" s="2">
        <f>MACD!F453</f>
        <v>-2.4735049369403114E-2</v>
      </c>
      <c r="F453" s="2">
        <f>'Moving Avg'!D453</f>
        <v>5.9730800000000004</v>
      </c>
      <c r="G453" s="2">
        <f>'Moving Avg'!F453</f>
        <v>5.9526799999999991</v>
      </c>
      <c r="H453" s="2">
        <f>'Moving Avg'!G453</f>
        <v>5.8227619999999991</v>
      </c>
      <c r="I453" s="2">
        <f>'Moving Avg'!H453</f>
        <v>5.6270024999999979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</row>
    <row r="454" spans="1:12" ht="13.5" x14ac:dyDescent="0.25">
      <c r="A454" s="3">
        <f>RSI!A454</f>
        <v>42668</v>
      </c>
      <c r="B454" s="2">
        <f>RSI!B454</f>
        <v>6.1142000000000003</v>
      </c>
      <c r="C454" s="2">
        <f>RSI!I454</f>
        <v>64.600949995928545</v>
      </c>
      <c r="D454" s="2">
        <f>MACD!E454</f>
        <v>-1.1767500661256314E-2</v>
      </c>
      <c r="E454" s="2">
        <f>MACD!F454</f>
        <v>-2.2141539627773755E-2</v>
      </c>
      <c r="F454" s="2">
        <f>'Moving Avg'!D454</f>
        <v>6.0086000000000004</v>
      </c>
      <c r="G454" s="2">
        <f>'Moving Avg'!F454</f>
        <v>5.9584399999999977</v>
      </c>
      <c r="H454" s="2">
        <f>'Moving Avg'!G454</f>
        <v>5.8303459999999996</v>
      </c>
      <c r="I454" s="2">
        <f>'Moving Avg'!H454</f>
        <v>5.6340499999999984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6.1429999999999998</v>
      </c>
      <c r="C455" s="2">
        <f>RSI!I455</f>
        <v>66.141399090222095</v>
      </c>
      <c r="D455" s="2">
        <f>MACD!E455</f>
        <v>-1.6059334058473596E-2</v>
      </c>
      <c r="E455" s="2">
        <f>MACD!F455</f>
        <v>-2.0925098513913724E-2</v>
      </c>
      <c r="F455" s="2">
        <f>'Moving Avg'!D455</f>
        <v>6.0470000000000006</v>
      </c>
      <c r="G455" s="2">
        <f>'Moving Avg'!F455</f>
        <v>5.9728399999999979</v>
      </c>
      <c r="H455" s="2">
        <f>'Moving Avg'!G455</f>
        <v>5.8384099999999979</v>
      </c>
      <c r="I455" s="2">
        <f>'Moving Avg'!H455</f>
        <v>5.6415694999999983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6.1718000000000002</v>
      </c>
      <c r="C456" s="2">
        <f>RSI!I456</f>
        <v>67.65711958325835</v>
      </c>
      <c r="D456" s="2">
        <f>MACD!E456</f>
        <v>-2.6021775220868903E-2</v>
      </c>
      <c r="E456" s="2">
        <f>MACD!F456</f>
        <v>-2.194443385530476E-2</v>
      </c>
      <c r="F456" s="2">
        <f>'Moving Avg'!D456</f>
        <v>6.0729200000000008</v>
      </c>
      <c r="G456" s="2">
        <f>'Moving Avg'!F456</f>
        <v>5.9862799999999989</v>
      </c>
      <c r="H456" s="2">
        <f>'Moving Avg'!G456</f>
        <v>5.8470499999999985</v>
      </c>
      <c r="I456" s="2">
        <f>'Moving Avg'!H456</f>
        <v>5.6493499999999983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6.0998000000000001</v>
      </c>
      <c r="C457" s="2">
        <f>RSI!I457</f>
        <v>60.379874339472131</v>
      </c>
      <c r="D457" s="2">
        <f>MACD!E457</f>
        <v>-3.0439963878348131E-2</v>
      </c>
      <c r="E457" s="2">
        <f>MACD!F457</f>
        <v>-2.3643539859913434E-2</v>
      </c>
      <c r="F457" s="2">
        <f>'Moving Avg'!D457</f>
        <v>6.0930800000000005</v>
      </c>
      <c r="G457" s="2">
        <f>'Moving Avg'!F457</f>
        <v>5.9958799999999988</v>
      </c>
      <c r="H457" s="2">
        <f>'Moving Avg'!G457</f>
        <v>5.8542499999999986</v>
      </c>
      <c r="I457" s="2">
        <f>'Moving Avg'!H457</f>
        <v>5.6553884999999982</v>
      </c>
      <c r="J457" s="6" t="str">
        <f>OBV!F457</f>
        <v>BULLISH</v>
      </c>
      <c r="K457" s="6" t="str">
        <f>OBV!G457</f>
        <v>NEUTRAL</v>
      </c>
      <c r="L457" s="6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6.0949999999999998</v>
      </c>
      <c r="C458" s="2">
        <f>RSI!I458</f>
        <v>59.917175655176528</v>
      </c>
      <c r="D458" s="2">
        <f>MACD!E458</f>
        <v>-3.8313587882034206E-2</v>
      </c>
      <c r="E458" s="2">
        <f>MACD!F458</f>
        <v>-2.6577549464337592E-2</v>
      </c>
      <c r="F458" s="2">
        <f>'Moving Avg'!D458</f>
        <v>6.1247600000000002</v>
      </c>
      <c r="G458" s="2">
        <f>'Moving Avg'!F458</f>
        <v>6.0047599999999992</v>
      </c>
      <c r="H458" s="2">
        <f>'Moving Avg'!G458</f>
        <v>5.8611619999999993</v>
      </c>
      <c r="I458" s="2">
        <f>'Moving Avg'!H458</f>
        <v>5.660816999999998</v>
      </c>
      <c r="J458" s="6" t="str">
        <f>OBV!F458</f>
        <v>BULLISH</v>
      </c>
      <c r="K458" s="6" t="str">
        <f>OBV!G458</f>
        <v>NEUTRAL</v>
      </c>
      <c r="L458" s="6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6.0469999999999997</v>
      </c>
      <c r="C459" s="2">
        <f>RSI!I459</f>
        <v>55.349410736525058</v>
      </c>
      <c r="D459" s="2">
        <f>MACD!E459</f>
        <v>-4.4346614233844228E-2</v>
      </c>
      <c r="E459" s="2">
        <f>MACD!F459</f>
        <v>-3.0131362418238924E-2</v>
      </c>
      <c r="F459" s="2">
        <f>'Moving Avg'!D459</f>
        <v>6.1113200000000001</v>
      </c>
      <c r="G459" s="2">
        <f>'Moving Avg'!F459</f>
        <v>6.0105199999999988</v>
      </c>
      <c r="H459" s="2">
        <f>'Moving Avg'!G459</f>
        <v>5.8678819999999998</v>
      </c>
      <c r="I459" s="2">
        <f>'Moving Avg'!H459</f>
        <v>5.6664509999999986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6.0326000000000004</v>
      </c>
      <c r="C460" s="2">
        <f>RSI!I460</f>
        <v>54.018942749758438</v>
      </c>
      <c r="D460" s="2">
        <f>MACD!E460</f>
        <v>-4.6544038136444144E-2</v>
      </c>
      <c r="E460" s="2">
        <f>MACD!F460</f>
        <v>-3.3413897561879971E-2</v>
      </c>
      <c r="F460" s="2">
        <f>'Moving Avg'!D460</f>
        <v>6.0892399999999993</v>
      </c>
      <c r="G460" s="2">
        <f>'Moving Avg'!F460</f>
        <v>6.0157999999999996</v>
      </c>
      <c r="H460" s="2">
        <f>'Moving Avg'!G460</f>
        <v>5.8743140000000009</v>
      </c>
      <c r="I460" s="2">
        <f>'Moving Avg'!H460</f>
        <v>5.6723409999999976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6.0469999999999997</v>
      </c>
      <c r="C461" s="2">
        <f>RSI!I461</f>
        <v>55.179203708135539</v>
      </c>
      <c r="D461" s="2">
        <f>MACD!E461</f>
        <v>-3.5701062126953786E-2</v>
      </c>
      <c r="E461" s="2">
        <f>MACD!F461</f>
        <v>-3.387133047489474E-2</v>
      </c>
      <c r="F461" s="2">
        <f>'Moving Avg'!D461</f>
        <v>6.0642800000000001</v>
      </c>
      <c r="G461" s="2">
        <f>'Moving Avg'!F461</f>
        <v>6.0193999999999992</v>
      </c>
      <c r="H461" s="2">
        <f>'Moving Avg'!G461</f>
        <v>5.8810340000000005</v>
      </c>
      <c r="I461" s="2">
        <f>'Moving Avg'!H461</f>
        <v>5.6780214999999998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6.0469999999999997</v>
      </c>
      <c r="C462" s="2">
        <f>RSI!I462</f>
        <v>55.179203708135539</v>
      </c>
      <c r="D462" s="2">
        <f>MACD!E462</f>
        <v>-3.3499857992715931E-2</v>
      </c>
      <c r="E462" s="2">
        <f>MACD!F462</f>
        <v>-3.3797035978458984E-2</v>
      </c>
      <c r="F462" s="2">
        <f>'Moving Avg'!D462</f>
        <v>6.0537200000000002</v>
      </c>
      <c r="G462" s="2">
        <f>'Moving Avg'!F462</f>
        <v>6.0241999999999996</v>
      </c>
      <c r="H462" s="2">
        <f>'Moving Avg'!G462</f>
        <v>5.8856420000000016</v>
      </c>
      <c r="I462" s="2">
        <f>'Moving Avg'!H462</f>
        <v>5.6826714999999988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6.1189999999999998</v>
      </c>
      <c r="C463" s="2">
        <f>RSI!I463</f>
        <v>60.900417963349412</v>
      </c>
      <c r="D463" s="2">
        <f>MACD!E463</f>
        <v>-4.687384497594671E-2</v>
      </c>
      <c r="E463" s="2">
        <f>MACD!F463</f>
        <v>-3.6412397777956532E-2</v>
      </c>
      <c r="F463" s="2">
        <f>'Moving Avg'!D463</f>
        <v>6.0585199999999997</v>
      </c>
      <c r="G463" s="2">
        <f>'Moving Avg'!F463</f>
        <v>6.0313999999999997</v>
      </c>
      <c r="H463" s="2">
        <f>'Moving Avg'!G463</f>
        <v>5.8918820000000007</v>
      </c>
      <c r="I463" s="2">
        <f>'Moving Avg'!H463</f>
        <v>5.6876109999999995</v>
      </c>
      <c r="J463" s="6" t="str">
        <f>OBV!F463</f>
        <v>BEARISH</v>
      </c>
      <c r="K463" s="6" t="str">
        <f>OBV!G463</f>
        <v>NEUTRAL</v>
      </c>
      <c r="L463" s="6" t="str">
        <f>OBV!H463</f>
        <v>BEARISH DIVERGENCE</v>
      </c>
    </row>
    <row r="464" spans="1:12" ht="13.5" x14ac:dyDescent="0.25">
      <c r="A464" s="3">
        <f>RSI!A464</f>
        <v>42682</v>
      </c>
      <c r="B464" s="2">
        <f>RSI!B464</f>
        <v>6.2389999999999999</v>
      </c>
      <c r="C464" s="2">
        <f>RSI!I464</f>
        <v>68.188677117839973</v>
      </c>
      <c r="D464" s="2">
        <f>MACD!E464</f>
        <v>-4.0462309478751735E-2</v>
      </c>
      <c r="E464" s="2">
        <f>MACD!F464</f>
        <v>-3.7222380118115572E-2</v>
      </c>
      <c r="F464" s="2">
        <f>'Moving Avg'!D464</f>
        <v>6.0969199999999999</v>
      </c>
      <c r="G464" s="2">
        <f>'Moving Avg'!F464</f>
        <v>6.0458000000000007</v>
      </c>
      <c r="H464" s="2">
        <f>'Moving Avg'!G464</f>
        <v>5.901673999999999</v>
      </c>
      <c r="I464" s="2">
        <f>'Moving Avg'!H464</f>
        <v>5.6938999999999984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</row>
    <row r="465" spans="1:12" ht="13.5" x14ac:dyDescent="0.25">
      <c r="A465" s="3">
        <f>RSI!A465</f>
        <v>42683</v>
      </c>
      <c r="B465" s="2">
        <f>RSI!B465</f>
        <v>6.1909999999999998</v>
      </c>
      <c r="C465" s="2">
        <f>RSI!I465</f>
        <v>63.120337817131194</v>
      </c>
      <c r="D465" s="2">
        <f>MACD!E465</f>
        <v>-2.8413815177772861E-2</v>
      </c>
      <c r="E465" s="2">
        <f>MACD!F465</f>
        <v>-3.546066713004703E-2</v>
      </c>
      <c r="F465" s="2">
        <f>'Moving Avg'!D465</f>
        <v>6.1286000000000005</v>
      </c>
      <c r="G465" s="2">
        <f>'Moving Avg'!F465</f>
        <v>6.0556400000000004</v>
      </c>
      <c r="H465" s="2">
        <f>'Moving Avg'!G465</f>
        <v>5.9112739999999988</v>
      </c>
      <c r="I465" s="2">
        <f>'Moving Avg'!H465</f>
        <v>5.6993399999999994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6.2198000000000002</v>
      </c>
      <c r="C466" s="2">
        <f>RSI!I466</f>
        <v>64.810403698337666</v>
      </c>
      <c r="D466" s="2">
        <f>MACD!E466</f>
        <v>-1.6899880153611768E-2</v>
      </c>
      <c r="E466" s="2">
        <f>MACD!F466</f>
        <v>-3.1748509734759976E-2</v>
      </c>
      <c r="F466" s="2">
        <f>'Moving Avg'!D466</f>
        <v>6.1631599999999995</v>
      </c>
      <c r="G466" s="2">
        <f>'Moving Avg'!F466</f>
        <v>6.0678800000000006</v>
      </c>
      <c r="H466" s="2">
        <f>'Moving Avg'!G466</f>
        <v>5.9209699999999987</v>
      </c>
      <c r="I466" s="2">
        <f>'Moving Avg'!H466</f>
        <v>5.7041745000000006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6.2149999999999999</v>
      </c>
      <c r="C467" s="2">
        <f>RSI!I467</f>
        <v>64.281669645701442</v>
      </c>
      <c r="D467" s="2">
        <f>MACD!E467</f>
        <v>-1.8954775731222284E-2</v>
      </c>
      <c r="E467" s="2">
        <f>MACD!F467</f>
        <v>-2.9189762934052437E-2</v>
      </c>
      <c r="F467" s="2">
        <f>'Moving Avg'!D467</f>
        <v>6.1967599999999994</v>
      </c>
      <c r="G467" s="2">
        <f>'Moving Avg'!F467</f>
        <v>6.0798800000000011</v>
      </c>
      <c r="H467" s="2">
        <f>'Moving Avg'!G467</f>
        <v>5.9312399999999981</v>
      </c>
      <c r="I467" s="2">
        <f>'Moving Avg'!H467</f>
        <v>5.7090315</v>
      </c>
      <c r="J467" s="6" t="str">
        <f>OBV!F467</f>
        <v>BULLISH</v>
      </c>
      <c r="K467" s="6" t="str">
        <f>OBV!G467</f>
        <v>NEUTRAL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6.2102000000000004</v>
      </c>
      <c r="C468" s="2">
        <f>RSI!I468</f>
        <v>63.721827664455503</v>
      </c>
      <c r="D468" s="2">
        <f>MACD!E468</f>
        <v>-2.2044454309336992E-2</v>
      </c>
      <c r="E468" s="2">
        <f>MACD!F468</f>
        <v>-2.776070120910935E-2</v>
      </c>
      <c r="F468" s="2">
        <f>'Moving Avg'!D468</f>
        <v>6.2149999999999999</v>
      </c>
      <c r="G468" s="2">
        <f>'Moving Avg'!F468</f>
        <v>6.0928400000000007</v>
      </c>
      <c r="H468" s="2">
        <f>'Moving Avg'!G468</f>
        <v>5.9421819999999981</v>
      </c>
      <c r="I468" s="2">
        <f>'Moving Avg'!H468</f>
        <v>5.7143100000000002</v>
      </c>
      <c r="J468" s="6" t="str">
        <f>OBV!F468</f>
        <v>BULLISH</v>
      </c>
      <c r="K468" s="6" t="str">
        <f>OBV!G468</f>
        <v>NEUTRAL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6.2102000000000004</v>
      </c>
      <c r="C469" s="2">
        <f>RSI!I469</f>
        <v>63.721827664455503</v>
      </c>
      <c r="D469" s="2">
        <f>MACD!E469</f>
        <v>-3.2911359698921672E-2</v>
      </c>
      <c r="E469" s="2">
        <f>MACD!F469</f>
        <v>-2.8790832907071816E-2</v>
      </c>
      <c r="F469" s="2">
        <f>'Moving Avg'!D469</f>
        <v>6.2092399999999994</v>
      </c>
      <c r="G469" s="2">
        <f>'Moving Avg'!F469</f>
        <v>6.1065200000000006</v>
      </c>
      <c r="H469" s="2">
        <f>'Moving Avg'!G469</f>
        <v>5.9531239999999972</v>
      </c>
      <c r="I469" s="2">
        <f>'Moving Avg'!H469</f>
        <v>5.7192369999999997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</row>
    <row r="470" spans="1:12" ht="13.5" x14ac:dyDescent="0.25">
      <c r="A470" s="3">
        <f>RSI!A470</f>
        <v>42690</v>
      </c>
      <c r="B470" s="2">
        <f>RSI!B470</f>
        <v>6.2389999999999999</v>
      </c>
      <c r="C470" s="2">
        <f>RSI!I470</f>
        <v>65.794789011849048</v>
      </c>
      <c r="D470" s="2">
        <f>MACD!E470</f>
        <v>-4.725880569134322E-2</v>
      </c>
      <c r="E470" s="2">
        <f>MACD!F470</f>
        <v>-3.2484427463926095E-2</v>
      </c>
      <c r="F470" s="2">
        <f>'Moving Avg'!D470</f>
        <v>6.2188400000000001</v>
      </c>
      <c r="G470" s="2">
        <f>'Moving Avg'!F470</f>
        <v>6.1209200000000008</v>
      </c>
      <c r="H470" s="2">
        <f>'Moving Avg'!G470</f>
        <v>5.9646419999999969</v>
      </c>
      <c r="I470" s="2">
        <f>'Moving Avg'!H470</f>
        <v>5.7243079999999997</v>
      </c>
      <c r="J470" s="6" t="str">
        <f>OBV!F470</f>
        <v>BULLISH</v>
      </c>
      <c r="K470" s="6" t="str">
        <f>OBV!G470</f>
        <v>NEUTRAL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6.2389999999999999</v>
      </c>
      <c r="C471" s="2">
        <f>RSI!I471</f>
        <v>65.794789011849048</v>
      </c>
      <c r="D471" s="2">
        <f>MACD!E471</f>
        <v>-5.8097872429663688E-2</v>
      </c>
      <c r="E471" s="2">
        <f>MACD!F471</f>
        <v>-3.7607116457073618E-2</v>
      </c>
      <c r="F471" s="2">
        <f>'Moving Avg'!D471</f>
        <v>6.2226800000000004</v>
      </c>
      <c r="G471" s="2">
        <f>'Moving Avg'!F471</f>
        <v>6.1307600000000013</v>
      </c>
      <c r="H471" s="2">
        <f>'Moving Avg'!G471</f>
        <v>5.9763519999999968</v>
      </c>
      <c r="I471" s="2">
        <f>'Moving Avg'!H471</f>
        <v>5.7294959999999993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6.2245999999999997</v>
      </c>
      <c r="C472" s="2">
        <f>RSI!I472</f>
        <v>63.684608258852961</v>
      </c>
      <c r="D472" s="2">
        <f>MACD!E472</f>
        <v>-6.7049302239690967E-2</v>
      </c>
      <c r="E472" s="2">
        <f>MACD!F472</f>
        <v>-4.3495553613597089E-2</v>
      </c>
      <c r="F472" s="2">
        <f>'Moving Avg'!D472</f>
        <v>6.2246000000000006</v>
      </c>
      <c r="G472" s="2">
        <f>'Moving Avg'!F472</f>
        <v>6.1420400000000006</v>
      </c>
      <c r="H472" s="2">
        <f>'Moving Avg'!G472</f>
        <v>5.987581999999998</v>
      </c>
      <c r="I472" s="2">
        <f>'Moving Avg'!H472</f>
        <v>5.7346119999999994</v>
      </c>
      <c r="J472" s="6" t="str">
        <f>OBV!F472</f>
        <v>BULLISH</v>
      </c>
      <c r="K472" s="6" t="str">
        <f>OBV!G472</f>
        <v>NEUTRAL</v>
      </c>
      <c r="L472" s="6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6.2389999999999999</v>
      </c>
      <c r="C473" s="2">
        <f>RSI!I473</f>
        <v>64.897038067649987</v>
      </c>
      <c r="D473" s="2">
        <f>MACD!E473</f>
        <v>-6.5312111324587363E-2</v>
      </c>
      <c r="E473" s="2">
        <f>MACD!F473</f>
        <v>-4.7858865155795148E-2</v>
      </c>
      <c r="F473" s="2">
        <f>'Moving Avg'!D473</f>
        <v>6.2303600000000001</v>
      </c>
      <c r="G473" s="2">
        <f>'Moving Avg'!F473</f>
        <v>6.1571600000000011</v>
      </c>
      <c r="H473" s="2">
        <f>'Moving Avg'!G473</f>
        <v>5.9993879999999971</v>
      </c>
      <c r="I473" s="2">
        <f>'Moving Avg'!H473</f>
        <v>5.7399875000000007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6.2869999999999999</v>
      </c>
      <c r="C474" s="2">
        <f>RSI!I474</f>
        <v>68.653804066316525</v>
      </c>
      <c r="D474" s="2">
        <f>MACD!E474</f>
        <v>-4.9668305207915431E-2</v>
      </c>
      <c r="E474" s="2">
        <f>MACD!F474</f>
        <v>-4.822075316621921E-2</v>
      </c>
      <c r="F474" s="2">
        <f>'Moving Avg'!D474</f>
        <v>6.2457200000000004</v>
      </c>
      <c r="G474" s="2">
        <f>'Moving Avg'!F474</f>
        <v>6.1658000000000008</v>
      </c>
      <c r="H474" s="2">
        <f>'Moving Avg'!G474</f>
        <v>6.0121539999999962</v>
      </c>
      <c r="I474" s="2">
        <f>'Moving Avg'!H474</f>
        <v>5.7456500000000004</v>
      </c>
      <c r="J474" s="6" t="str">
        <f>OBV!F474</f>
        <v>BULLISH</v>
      </c>
      <c r="K474" s="6" t="str">
        <f>OBV!G474</f>
        <v>STRONG</v>
      </c>
      <c r="L474" s="6" t="str">
        <f>OBV!H474</f>
        <v>CONFIRMED BULLISH</v>
      </c>
    </row>
    <row r="475" spans="1:12" ht="13.5" x14ac:dyDescent="0.25">
      <c r="A475" s="3">
        <f>RSI!A475</f>
        <v>42697</v>
      </c>
      <c r="B475" s="2">
        <f>RSI!B475</f>
        <v>6.3109000000000002</v>
      </c>
      <c r="C475" s="2">
        <f>RSI!I475</f>
        <v>70.3550327751081</v>
      </c>
      <c r="D475" s="2">
        <f>MACD!E475</f>
        <v>-4.6547735683938107E-2</v>
      </c>
      <c r="E475" s="2">
        <f>MACD!F475</f>
        <v>-4.7886149669762998E-2</v>
      </c>
      <c r="F475" s="2">
        <f>'Moving Avg'!D475</f>
        <v>6.2600999999999996</v>
      </c>
      <c r="G475" s="2">
        <f>'Moving Avg'!F475</f>
        <v>6.174195000000001</v>
      </c>
      <c r="H475" s="2">
        <f>'Moving Avg'!G475</f>
        <v>6.0241519999999973</v>
      </c>
      <c r="I475" s="2">
        <f>'Moving Avg'!H475</f>
        <v>5.7514319999999994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6.3205</v>
      </c>
      <c r="C476" s="2">
        <f>RSI!I476</f>
        <v>71.035032780082616</v>
      </c>
      <c r="D476" s="2">
        <f>MACD!E476</f>
        <v>-4.1219110151659244E-2</v>
      </c>
      <c r="E476" s="2">
        <f>MACD!F476</f>
        <v>-4.6552741766142255E-2</v>
      </c>
      <c r="F476" s="2">
        <f>'Moving Avg'!D476</f>
        <v>6.2763999999999998</v>
      </c>
      <c r="G476" s="2">
        <f>'Moving Avg'!F476</f>
        <v>6.1816300000000002</v>
      </c>
      <c r="H476" s="2">
        <f>'Moving Avg'!G476</f>
        <v>6.0344219999999957</v>
      </c>
      <c r="I476" s="2">
        <f>'Moving Avg'!H476</f>
        <v>5.7574260000000006</v>
      </c>
      <c r="J476" s="6" t="str">
        <f>OBV!F476</f>
        <v>BULLISH</v>
      </c>
      <c r="K476" s="6" t="str">
        <f>OBV!G476</f>
        <v>STRONG</v>
      </c>
      <c r="L476" s="6" t="str">
        <f>OBV!H476</f>
        <v>CONFIRMED BULLISH</v>
      </c>
    </row>
    <row r="477" spans="1:12" ht="13.5" x14ac:dyDescent="0.25">
      <c r="A477" s="3">
        <f>RSI!A477</f>
        <v>42699</v>
      </c>
      <c r="B477" s="2">
        <f>RSI!B477</f>
        <v>6.3349000000000002</v>
      </c>
      <c r="C477" s="2">
        <f>RSI!I477</f>
        <v>72.069949962652856</v>
      </c>
      <c r="D477" s="2">
        <f>MACD!E477</f>
        <v>-3.9527234191593763E-2</v>
      </c>
      <c r="E477" s="2">
        <f>MACD!F477</f>
        <v>-4.5147640251232558E-2</v>
      </c>
      <c r="F477" s="2">
        <f>'Moving Avg'!D477</f>
        <v>6.2984600000000004</v>
      </c>
      <c r="G477" s="2">
        <f>'Moving Avg'!F477</f>
        <v>6.193385000000001</v>
      </c>
      <c r="H477" s="2">
        <f>'Moving Avg'!G477</f>
        <v>6.0474739999999967</v>
      </c>
      <c r="I477" s="2">
        <f>'Moving Avg'!H477</f>
        <v>5.7642885000000001</v>
      </c>
      <c r="J477" s="6" t="str">
        <f>OBV!F477</f>
        <v>BULLISH</v>
      </c>
      <c r="K477" s="6" t="str">
        <f>OBV!G477</f>
        <v>STRONG</v>
      </c>
      <c r="L477" s="6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6.3109000000000002</v>
      </c>
      <c r="C478" s="2">
        <f>RSI!I478</f>
        <v>67.726595872503538</v>
      </c>
      <c r="D478" s="2">
        <f>MACD!E478</f>
        <v>-3.8078303064001062E-2</v>
      </c>
      <c r="E478" s="2">
        <f>MACD!F478</f>
        <v>-4.3733772813786265E-2</v>
      </c>
      <c r="F478" s="2">
        <f>'Moving Avg'!D478</f>
        <v>6.3128399999999996</v>
      </c>
      <c r="G478" s="2">
        <f>'Moving Avg'!F478</f>
        <v>6.2041800000000009</v>
      </c>
      <c r="H478" s="2">
        <f>'Moving Avg'!G478</f>
        <v>6.0594719999999969</v>
      </c>
      <c r="I478" s="2">
        <f>'Moving Avg'!H478</f>
        <v>5.7712185000000007</v>
      </c>
      <c r="J478" s="6" t="str">
        <f>OBV!F478</f>
        <v>BULLISH</v>
      </c>
      <c r="K478" s="6" t="str">
        <f>OBV!G478</f>
        <v>NEUTRAL</v>
      </c>
      <c r="L478" s="6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6.3396999999999997</v>
      </c>
      <c r="C479" s="2">
        <f>RSI!I479</f>
        <v>70.058499043262913</v>
      </c>
      <c r="D479" s="2">
        <f>MACD!E479</f>
        <v>-3.9790071518862824E-2</v>
      </c>
      <c r="E479" s="2">
        <f>MACD!F479</f>
        <v>-4.2945032554801574E-2</v>
      </c>
      <c r="F479" s="2">
        <f>'Moving Avg'!D479</f>
        <v>6.3233800000000002</v>
      </c>
      <c r="G479" s="2">
        <f>'Moving Avg'!F479</f>
        <v>6.2188150000000011</v>
      </c>
      <c r="H479" s="2">
        <f>'Moving Avg'!G479</f>
        <v>6.0710859999999975</v>
      </c>
      <c r="I479" s="2">
        <f>'Moving Avg'!H479</f>
        <v>5.7778939999999999</v>
      </c>
      <c r="J479" s="6" t="str">
        <f>OBV!F479</f>
        <v>BULLISH</v>
      </c>
      <c r="K479" s="6" t="str">
        <f>OBV!G479</f>
        <v>NEUTRAL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6.3636999999999997</v>
      </c>
      <c r="C480" s="2">
        <f>RSI!I480</f>
        <v>71.881793415157489</v>
      </c>
      <c r="D480" s="2">
        <f>MACD!E480</f>
        <v>-3.9500544564479156E-2</v>
      </c>
      <c r="E480" s="2">
        <f>MACD!F480</f>
        <v>-4.2256134956737093E-2</v>
      </c>
      <c r="F480" s="2">
        <f>'Moving Avg'!D480</f>
        <v>6.3339400000000001</v>
      </c>
      <c r="G480" s="2">
        <f>'Moving Avg'!F480</f>
        <v>6.2353699999999996</v>
      </c>
      <c r="H480" s="2">
        <f>'Moving Avg'!G480</f>
        <v>6.0834679999999981</v>
      </c>
      <c r="I480" s="2">
        <f>'Moving Avg'!H480</f>
        <v>5.7840570000000016</v>
      </c>
      <c r="J480" s="6" t="str">
        <f>OBV!F480</f>
        <v>BULLISH</v>
      </c>
      <c r="K480" s="6" t="str">
        <f>OBV!G480</f>
        <v>NEUTRAL</v>
      </c>
      <c r="L480" s="6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6.4020999999999999</v>
      </c>
      <c r="C481" s="2">
        <f>RSI!I481</f>
        <v>74.551981544768879</v>
      </c>
      <c r="D481" s="2">
        <f>MACD!E481</f>
        <v>-4.3089085616577094E-2</v>
      </c>
      <c r="E481" s="2">
        <f>MACD!F481</f>
        <v>-4.2422725088705093E-2</v>
      </c>
      <c r="F481" s="2">
        <f>'Moving Avg'!D481</f>
        <v>6.3502600000000005</v>
      </c>
      <c r="G481" s="2">
        <f>'Moving Avg'!F481</f>
        <v>6.2531249999999998</v>
      </c>
      <c r="H481" s="2">
        <f>'Moving Avg'!G481</f>
        <v>6.0963299999999991</v>
      </c>
      <c r="I481" s="2">
        <f>'Moving Avg'!H481</f>
        <v>5.7902950000000013</v>
      </c>
      <c r="J481" s="6" t="str">
        <f>OBV!F481</f>
        <v>BULLISH</v>
      </c>
      <c r="K481" s="6" t="str">
        <f>OBV!G481</f>
        <v>NEUTRAL</v>
      </c>
      <c r="L481" s="6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6.4789000000000003</v>
      </c>
      <c r="C482" s="2">
        <f>RSI!I482</f>
        <v>78.873170439048621</v>
      </c>
      <c r="D482" s="2">
        <f>MACD!E482</f>
        <v>-5.5172539881137794E-2</v>
      </c>
      <c r="E482" s="2">
        <f>MACD!F482</f>
        <v>-4.4972688047191636E-2</v>
      </c>
      <c r="F482" s="2">
        <f>'Moving Avg'!D482</f>
        <v>6.37906</v>
      </c>
      <c r="G482" s="2">
        <f>'Moving Avg'!F482</f>
        <v>6.2747200000000003</v>
      </c>
      <c r="H482" s="2">
        <f>'Moving Avg'!G482</f>
        <v>6.1078479999999988</v>
      </c>
      <c r="I482" s="2">
        <f>'Moving Avg'!H482</f>
        <v>5.797057500000002</v>
      </c>
      <c r="J482" s="6" t="str">
        <f>OBV!F482</f>
        <v>BULLISH</v>
      </c>
      <c r="K482" s="6" t="str">
        <f>OBV!G482</f>
        <v>NEUTRAL</v>
      </c>
      <c r="L482" s="6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6.5269000000000004</v>
      </c>
      <c r="C483" s="2">
        <f>RSI!I483</f>
        <v>81.040123414953797</v>
      </c>
      <c r="D483" s="2">
        <f>MACD!E483</f>
        <v>-6.8249063423102108E-2</v>
      </c>
      <c r="E483" s="2">
        <f>MACD!F483</f>
        <v>-4.9627963122373733E-2</v>
      </c>
      <c r="F483" s="2">
        <f>'Moving Avg'!D483</f>
        <v>6.4222599999999996</v>
      </c>
      <c r="G483" s="2">
        <f>'Moving Avg'!F483</f>
        <v>6.295115</v>
      </c>
      <c r="H483" s="2">
        <f>'Moving Avg'!G483</f>
        <v>6.1174460000000002</v>
      </c>
      <c r="I483" s="2">
        <f>'Moving Avg'!H483</f>
        <v>5.8039195000000019</v>
      </c>
      <c r="J483" s="6" t="str">
        <f>OBV!F483</f>
        <v>BULLISH</v>
      </c>
      <c r="K483" s="6" t="str">
        <f>OBV!G483</f>
        <v>NEUTRAL</v>
      </c>
      <c r="L483" s="6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6.4789000000000003</v>
      </c>
      <c r="C484" s="2">
        <f>RSI!I484</f>
        <v>72.978963568007117</v>
      </c>
      <c r="D484" s="2">
        <f>MACD!E484</f>
        <v>-7.0057176586487024E-2</v>
      </c>
      <c r="E484" s="2">
        <f>MACD!F484</f>
        <v>-5.3713805815196393E-2</v>
      </c>
      <c r="F484" s="2">
        <f>'Moving Avg'!D484</f>
        <v>6.4501000000000008</v>
      </c>
      <c r="G484" s="2">
        <f>'Moving Avg'!F484</f>
        <v>6.3071099999999989</v>
      </c>
      <c r="H484" s="2">
        <f>'Moving Avg'!G484</f>
        <v>6.1270439999999997</v>
      </c>
      <c r="I484" s="2">
        <f>'Moving Avg'!H484</f>
        <v>5.8106350000000022</v>
      </c>
      <c r="J484" s="6" t="str">
        <f>OBV!F484</f>
        <v>BULLISH</v>
      </c>
      <c r="K484" s="6" t="str">
        <f>OBV!G484</f>
        <v>NEUTRAL</v>
      </c>
      <c r="L484" s="6" t="str">
        <f>OBV!H484</f>
        <v>CONFIRMED BULLISH</v>
      </c>
    </row>
    <row r="485" spans="1:12" ht="13.5" x14ac:dyDescent="0.25">
      <c r="A485" s="3">
        <f>RSI!A485</f>
        <v>42711</v>
      </c>
      <c r="B485" s="2">
        <f>RSI!B485</f>
        <v>6.4789000000000003</v>
      </c>
      <c r="C485" s="2">
        <f>RSI!I485</f>
        <v>72.978963568007117</v>
      </c>
      <c r="D485" s="2">
        <f>MACD!E485</f>
        <v>-6.9185388591002095E-2</v>
      </c>
      <c r="E485" s="2">
        <f>MACD!F485</f>
        <v>-5.6808122370357539E-2</v>
      </c>
      <c r="F485" s="2">
        <f>'Moving Avg'!D485</f>
        <v>6.4731400000000008</v>
      </c>
      <c r="G485" s="2">
        <f>'Moving Avg'!F485</f>
        <v>6.3215049999999993</v>
      </c>
      <c r="H485" s="2">
        <f>'Moving Avg'!G485</f>
        <v>6.1395220000000004</v>
      </c>
      <c r="I485" s="2">
        <f>'Moving Avg'!H485</f>
        <v>5.8173740000000036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6.4260999999999999</v>
      </c>
      <c r="C486" s="2">
        <f>RSI!I486</f>
        <v>64.760851798541097</v>
      </c>
      <c r="D486" s="2">
        <f>MACD!E486</f>
        <v>-6.4240422057890711E-2</v>
      </c>
      <c r="E486" s="2">
        <f>MACD!F486</f>
        <v>-5.8294582307864176E-2</v>
      </c>
      <c r="F486" s="2">
        <f>'Moving Avg'!D486</f>
        <v>6.4779399999999994</v>
      </c>
      <c r="G486" s="2">
        <f>'Moving Avg'!F486</f>
        <v>6.3318199999999987</v>
      </c>
      <c r="H486" s="2">
        <f>'Moving Avg'!G486</f>
        <v>6.1499840000000008</v>
      </c>
      <c r="I486" s="2">
        <f>'Moving Avg'!H486</f>
        <v>5.8242005000000026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6.4789000000000003</v>
      </c>
      <c r="C487" s="2">
        <f>RSI!I487</f>
        <v>68.572156083919211</v>
      </c>
      <c r="D487" s="2">
        <f>MACD!E487</f>
        <v>-6.2533221246388493E-2</v>
      </c>
      <c r="E487" s="2">
        <f>MACD!F487</f>
        <v>-5.9142310095569042E-2</v>
      </c>
      <c r="F487" s="2">
        <f>'Moving Avg'!D487</f>
        <v>6.4779400000000011</v>
      </c>
      <c r="G487" s="2">
        <f>'Moving Avg'!F487</f>
        <v>6.3450149999999992</v>
      </c>
      <c r="H487" s="2">
        <f>'Moving Avg'!G487</f>
        <v>6.161406000000003</v>
      </c>
      <c r="I487" s="2">
        <f>'Moving Avg'!H487</f>
        <v>5.831502000000004</v>
      </c>
      <c r="J487" s="6" t="str">
        <f>OBV!F487</f>
        <v>BEARISH</v>
      </c>
      <c r="K487" s="6" t="str">
        <f>OBV!G487</f>
        <v>NEUTRAL</v>
      </c>
      <c r="L487" s="6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6.4789000000000003</v>
      </c>
      <c r="C488" s="2">
        <f>RSI!I488</f>
        <v>68.572156083919211</v>
      </c>
      <c r="D488" s="2">
        <f>MACD!E488</f>
        <v>-6.5816374784425591E-2</v>
      </c>
      <c r="E488" s="2">
        <f>MACD!F488</f>
        <v>-6.0477123033340352E-2</v>
      </c>
      <c r="F488" s="2">
        <f>'Moving Avg'!D488</f>
        <v>6.4683400000000004</v>
      </c>
      <c r="G488" s="2">
        <f>'Moving Avg'!F488</f>
        <v>6.3584499999999995</v>
      </c>
      <c r="H488" s="2">
        <f>'Moving Avg'!G488</f>
        <v>6.1726360000000025</v>
      </c>
      <c r="I488" s="2">
        <f>'Moving Avg'!H488</f>
        <v>5.8385925000000034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6.4789000000000003</v>
      </c>
      <c r="C489" s="2">
        <f>RSI!I489</f>
        <v>68.572156083919211</v>
      </c>
      <c r="D489" s="2">
        <f>MACD!E489</f>
        <v>-6.5122362601584882E-2</v>
      </c>
      <c r="E489" s="2">
        <f>MACD!F489</f>
        <v>-6.1406170946989261E-2</v>
      </c>
      <c r="F489" s="2">
        <f>'Moving Avg'!D489</f>
        <v>6.4683400000000004</v>
      </c>
      <c r="G489" s="2">
        <f>'Moving Avg'!F489</f>
        <v>6.3718849999999998</v>
      </c>
      <c r="H489" s="2">
        <f>'Moving Avg'!G489</f>
        <v>6.1835780000000025</v>
      </c>
      <c r="I489" s="2">
        <f>'Moving Avg'!H489</f>
        <v>5.8458235000000052</v>
      </c>
      <c r="J489" s="6" t="str">
        <f>OBV!F489</f>
        <v>BULLISH</v>
      </c>
      <c r="K489" s="6" t="str">
        <f>OBV!G489</f>
        <v>NEUTRAL</v>
      </c>
      <c r="L489" s="6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6.4452999999999996</v>
      </c>
      <c r="C490" s="2">
        <f>RSI!I490</f>
        <v>63.144145146173969</v>
      </c>
      <c r="D490" s="2">
        <f>MACD!E490</f>
        <v>-5.9241613881676258E-2</v>
      </c>
      <c r="E490" s="2">
        <f>MACD!F490</f>
        <v>-6.0973259533926669E-2</v>
      </c>
      <c r="F490" s="2">
        <f>'Moving Avg'!D490</f>
        <v>6.461619999999999</v>
      </c>
      <c r="G490" s="2">
        <f>'Moving Avg'!F490</f>
        <v>6.3821999999999992</v>
      </c>
      <c r="H490" s="2">
        <f>'Moving Avg'!G490</f>
        <v>6.193944000000001</v>
      </c>
      <c r="I490" s="2">
        <f>'Moving Avg'!H490</f>
        <v>5.8528160000000051</v>
      </c>
      <c r="J490" s="6" t="str">
        <f>OBV!F490</f>
        <v>BULLISH</v>
      </c>
      <c r="K490" s="6" t="str">
        <f>OBV!G490</f>
        <v>NEUTRAL</v>
      </c>
      <c r="L490" s="6" t="str">
        <f>OBV!H490</f>
        <v>BULLISH DIVERGENCE</v>
      </c>
    </row>
    <row r="491" spans="1:12" ht="13.5" x14ac:dyDescent="0.25">
      <c r="A491" s="3">
        <f>RSI!A491</f>
        <v>42720</v>
      </c>
      <c r="B491" s="2">
        <f>RSI!B491</f>
        <v>6.4309000000000003</v>
      </c>
      <c r="C491" s="2">
        <f>RSI!I491</f>
        <v>60.918529238654649</v>
      </c>
      <c r="D491" s="2">
        <f>MACD!E491</f>
        <v>-4.7914627119563846E-2</v>
      </c>
      <c r="E491" s="2">
        <f>MACD!F491</f>
        <v>-5.8361533051054112E-2</v>
      </c>
      <c r="F491" s="2">
        <f>'Moving Avg'!D491</f>
        <v>6.46258</v>
      </c>
      <c r="G491" s="2">
        <f>'Moving Avg'!F491</f>
        <v>6.3917949999999992</v>
      </c>
      <c r="H491" s="2">
        <f>'Moving Avg'!G491</f>
        <v>6.203062000000001</v>
      </c>
      <c r="I491" s="2">
        <f>'Moving Avg'!H491</f>
        <v>5.8598070000000053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6.4260999999999999</v>
      </c>
      <c r="C492" s="2">
        <f>RSI!I492</f>
        <v>60.157380599803858</v>
      </c>
      <c r="D492" s="2">
        <f>MACD!E492</f>
        <v>-2.6651436612272761E-2</v>
      </c>
      <c r="E492" s="2">
        <f>MACD!F492</f>
        <v>-5.2019513763297845E-2</v>
      </c>
      <c r="F492" s="2">
        <f>'Moving Avg'!D492</f>
        <v>6.4520200000000001</v>
      </c>
      <c r="G492" s="2">
        <f>'Moving Avg'!F492</f>
        <v>6.4018699999999997</v>
      </c>
      <c r="H492" s="2">
        <f>'Moving Avg'!G492</f>
        <v>6.2125640000000022</v>
      </c>
      <c r="I492" s="2">
        <f>'Moving Avg'!H492</f>
        <v>5.8665395000000053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6.4069000000000003</v>
      </c>
      <c r="C493" s="2">
        <f>RSI!I493</f>
        <v>57.084921244603095</v>
      </c>
      <c r="D493" s="2">
        <f>MACD!E493</f>
        <v>-2.7997468647722457E-4</v>
      </c>
      <c r="E493" s="2">
        <f>MACD!F493</f>
        <v>-4.1671605947933725E-2</v>
      </c>
      <c r="F493" s="2">
        <f>'Moving Avg'!D493</f>
        <v>6.4376199999999999</v>
      </c>
      <c r="G493" s="2">
        <f>'Moving Avg'!F493</f>
        <v>6.4102649999999999</v>
      </c>
      <c r="H493" s="2">
        <f>'Moving Avg'!G493</f>
        <v>6.2212020000000017</v>
      </c>
      <c r="I493" s="2">
        <f>'Moving Avg'!H493</f>
        <v>5.8735040000000049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6.4212999999999996</v>
      </c>
      <c r="C494" s="2">
        <f>RSI!I494</f>
        <v>58.785110680417723</v>
      </c>
      <c r="D494" s="2">
        <f>MACD!E494</f>
        <v>1.3300857018195167E-2</v>
      </c>
      <c r="E494" s="2">
        <f>MACD!F494</f>
        <v>-3.0677113354707949E-2</v>
      </c>
      <c r="F494" s="2">
        <f>'Moving Avg'!D494</f>
        <v>6.4261000000000008</v>
      </c>
      <c r="G494" s="2">
        <f>'Moving Avg'!F494</f>
        <v>6.4169799999999997</v>
      </c>
      <c r="H494" s="2">
        <f>'Moving Avg'!G494</f>
        <v>6.2306080000000019</v>
      </c>
      <c r="I494" s="2">
        <f>'Moving Avg'!H494</f>
        <v>5.8805175000000043</v>
      </c>
      <c r="J494" s="6" t="str">
        <f>OBV!F494</f>
        <v>BULLISH</v>
      </c>
      <c r="K494" s="6" t="str">
        <f>OBV!G494</f>
        <v>NEUTRAL</v>
      </c>
      <c r="L494" s="6" t="str">
        <f>OBV!H494</f>
        <v>BULLISH DIVERGENCE</v>
      </c>
    </row>
    <row r="495" spans="1:12" ht="13.5" x14ac:dyDescent="0.25">
      <c r="A495" s="3">
        <f>RSI!A495</f>
        <v>42726</v>
      </c>
      <c r="B495" s="2">
        <f>RSI!B495</f>
        <v>6.4212999999999996</v>
      </c>
      <c r="C495" s="2">
        <f>RSI!I495</f>
        <v>58.785110680417723</v>
      </c>
      <c r="D495" s="2">
        <f>MACD!E495</f>
        <v>2.444594331651917E-2</v>
      </c>
      <c r="E495" s="2">
        <f>MACD!F495</f>
        <v>-1.9652502020462526E-2</v>
      </c>
      <c r="F495" s="2">
        <f>'Moving Avg'!D495</f>
        <v>6.4212999999999996</v>
      </c>
      <c r="G495" s="2">
        <f>'Moving Avg'!F495</f>
        <v>6.4224999999999994</v>
      </c>
      <c r="H495" s="2">
        <f>'Moving Avg'!G495</f>
        <v>6.2391500000000004</v>
      </c>
      <c r="I495" s="2">
        <f>'Moving Avg'!H495</f>
        <v>5.8873670000000038</v>
      </c>
      <c r="J495" s="6" t="str">
        <f>OBV!F495</f>
        <v>BULLISH</v>
      </c>
      <c r="K495" s="6" t="str">
        <f>OBV!G495</f>
        <v>NEUTRAL</v>
      </c>
      <c r="L495" s="6" t="str">
        <f>OBV!H495</f>
        <v>BULLISH DIVERGENCE</v>
      </c>
    </row>
    <row r="496" spans="1:12" ht="13.5" x14ac:dyDescent="0.25">
      <c r="A496" s="3">
        <f>RSI!A496</f>
        <v>42727</v>
      </c>
      <c r="B496" s="2">
        <f>RSI!B496</f>
        <v>6.4165000000000001</v>
      </c>
      <c r="C496" s="2">
        <f>RSI!I496</f>
        <v>57.898359510472758</v>
      </c>
      <c r="D496" s="2">
        <f>MACD!E496</f>
        <v>2.5788151176270979E-2</v>
      </c>
      <c r="E496" s="2">
        <f>MACD!F496</f>
        <v>-1.0564371381115824E-2</v>
      </c>
      <c r="F496" s="2">
        <f>'Moving Avg'!D496</f>
        <v>6.4184200000000002</v>
      </c>
      <c r="G496" s="2">
        <f>'Moving Avg'!F496</f>
        <v>6.4273000000000007</v>
      </c>
      <c r="H496" s="2">
        <f>'Moving Avg'!G496</f>
        <v>6.2479800000000001</v>
      </c>
      <c r="I496" s="2">
        <f>'Moving Avg'!H496</f>
        <v>5.8943565000000042</v>
      </c>
      <c r="J496" s="6" t="str">
        <f>OBV!F496</f>
        <v>BULLISH</v>
      </c>
      <c r="K496" s="6" t="str">
        <f>OBV!G496</f>
        <v>NEUTRAL</v>
      </c>
      <c r="L496" s="6" t="str">
        <f>OBV!H496</f>
        <v>BULLISH DIVERGENCE</v>
      </c>
    </row>
    <row r="497" spans="1:12" ht="13.5" x14ac:dyDescent="0.25">
      <c r="A497" s="3">
        <f>RSI!A497</f>
        <v>42730</v>
      </c>
      <c r="B497" s="2">
        <f>RSI!B497</f>
        <v>6.4309000000000003</v>
      </c>
      <c r="C497" s="2">
        <f>RSI!I497</f>
        <v>59.854831579672194</v>
      </c>
      <c r="D497" s="2">
        <f>MACD!E497</f>
        <v>3.3711668431903874E-2</v>
      </c>
      <c r="E497" s="2">
        <f>MACD!F497</f>
        <v>-1.7091634185118845E-3</v>
      </c>
      <c r="F497" s="2">
        <f>'Moving Avg'!D497</f>
        <v>6.4193799999999994</v>
      </c>
      <c r="G497" s="2">
        <f>'Moving Avg'!F497</f>
        <v>6.4321000000000002</v>
      </c>
      <c r="H497" s="2">
        <f>'Moving Avg'!G497</f>
        <v>6.2570980000000009</v>
      </c>
      <c r="I497" s="2">
        <f>'Moving Avg'!H497</f>
        <v>5.9011600000000044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6.4789000000000003</v>
      </c>
      <c r="C498" s="2">
        <f>RSI!I498</f>
        <v>65.594263642974852</v>
      </c>
      <c r="D498" s="2">
        <f>MACD!E498</f>
        <v>3.6526826755468811E-2</v>
      </c>
      <c r="E498" s="2">
        <f>MACD!F498</f>
        <v>5.9380346162842554E-3</v>
      </c>
      <c r="F498" s="2">
        <f>'Moving Avg'!D498</f>
        <v>6.4337800000000005</v>
      </c>
      <c r="G498" s="2">
        <f>'Moving Avg'!F498</f>
        <v>6.4405000000000001</v>
      </c>
      <c r="H498" s="2">
        <f>'Moving Avg'!G498</f>
        <v>6.2676560000000014</v>
      </c>
      <c r="I498" s="2">
        <f>'Moving Avg'!H498</f>
        <v>5.9081565000000049</v>
      </c>
      <c r="J498" s="6" t="str">
        <f>OBV!F498</f>
        <v>BULLISH</v>
      </c>
      <c r="K498" s="6" t="str">
        <f>OBV!G498</f>
        <v>STRONG</v>
      </c>
      <c r="L498" s="6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6.4741</v>
      </c>
      <c r="C499" s="2">
        <f>RSI!I499</f>
        <v>64.599658860262537</v>
      </c>
      <c r="D499" s="2">
        <f>MACD!E499</f>
        <v>3.8671730550221994E-2</v>
      </c>
      <c r="E499" s="2">
        <f>MACD!F499</f>
        <v>1.2484773803071805E-2</v>
      </c>
      <c r="F499" s="2">
        <f>'Moving Avg'!D499</f>
        <v>6.4443399999999995</v>
      </c>
      <c r="G499" s="2">
        <f>'Moving Avg'!F499</f>
        <v>6.4472199999999997</v>
      </c>
      <c r="H499" s="2">
        <f>'Moving Avg'!G499</f>
        <v>6.2784060000000022</v>
      </c>
      <c r="I499" s="2">
        <f>'Moving Avg'!H499</f>
        <v>5.9151290000000047</v>
      </c>
      <c r="J499" s="6" t="str">
        <f>OBV!F499</f>
        <v>BULLISH</v>
      </c>
      <c r="K499" s="6" t="str">
        <f>OBV!G499</f>
        <v>NEUTRAL</v>
      </c>
      <c r="L499" s="6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6.4789000000000003</v>
      </c>
      <c r="C500" s="2">
        <f>RSI!I500</f>
        <v>65.168436268226003</v>
      </c>
      <c r="D500" s="2">
        <f>MACD!E500</f>
        <v>3.4441421779157544E-2</v>
      </c>
      <c r="E500" s="2">
        <f>MACD!F500</f>
        <v>1.6876103398288954E-2</v>
      </c>
      <c r="F500" s="2">
        <f>'Moving Avg'!D500</f>
        <v>6.4558599999999995</v>
      </c>
      <c r="G500" s="2">
        <f>'Moving Avg'!F500</f>
        <v>6.452980000000001</v>
      </c>
      <c r="H500" s="2">
        <f>'Moving Avg'!G500</f>
        <v>6.2889640000000018</v>
      </c>
      <c r="I500" s="2">
        <f>'Moving Avg'!H500</f>
        <v>5.9219385000000058</v>
      </c>
      <c r="J500" s="6" t="str">
        <f>OBV!F500</f>
        <v>BULLISH</v>
      </c>
      <c r="K500" s="6" t="str">
        <f>OBV!G500</f>
        <v>NEUTRAL</v>
      </c>
      <c r="L500" s="6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6.5076999999999998</v>
      </c>
      <c r="C501" s="2">
        <f>RSI!I501</f>
        <v>68.444455911097904</v>
      </c>
      <c r="D501" s="2">
        <f>MACD!E501</f>
        <v>2.6002958533689835E-2</v>
      </c>
      <c r="E501" s="2">
        <f>MACD!F501</f>
        <v>1.8701474425369131E-2</v>
      </c>
      <c r="F501" s="2">
        <f>'Moving Avg'!D501</f>
        <v>6.4741</v>
      </c>
      <c r="G501" s="2">
        <f>'Moving Avg'!F501</f>
        <v>6.458260000000001</v>
      </c>
      <c r="H501" s="2">
        <f>'Moving Avg'!G501</f>
        <v>6.2982740000000028</v>
      </c>
      <c r="I501" s="2">
        <f>'Moving Avg'!H501</f>
        <v>5.9287510000000045</v>
      </c>
      <c r="J501" s="6" t="str">
        <f>OBV!F501</f>
        <v>BULLISH</v>
      </c>
      <c r="K501" s="6" t="str">
        <f>OBV!G501</f>
        <v>NEUTRAL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6.6468999999999996</v>
      </c>
      <c r="C502" s="2">
        <f>RSI!I502</f>
        <v>78.815511117821359</v>
      </c>
      <c r="D502" s="2">
        <f>MACD!E502</f>
        <v>7.1705105945483183E-3</v>
      </c>
      <c r="E502" s="2">
        <f>MACD!F502</f>
        <v>1.639528165920497E-2</v>
      </c>
      <c r="F502" s="2">
        <f>'Moving Avg'!D502</f>
        <v>6.5173000000000005</v>
      </c>
      <c r="G502" s="2">
        <f>'Moving Avg'!F502</f>
        <v>6.4666600000000001</v>
      </c>
      <c r="H502" s="2">
        <f>'Moving Avg'!G502</f>
        <v>6.3112320000000013</v>
      </c>
      <c r="I502" s="2">
        <f>'Moving Avg'!H502</f>
        <v>5.9362595000000047</v>
      </c>
      <c r="J502" s="6" t="str">
        <f>OBV!F502</f>
        <v>BULLISH</v>
      </c>
      <c r="K502" s="6" t="str">
        <f>OBV!G502</f>
        <v>NEUTRAL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6.6181000000000001</v>
      </c>
      <c r="C503" s="2">
        <f>RSI!I503</f>
        <v>73.437714639216082</v>
      </c>
      <c r="D503" s="2">
        <f>MACD!E503</f>
        <v>-1.1002723666540426E-2</v>
      </c>
      <c r="E503" s="2">
        <f>MACD!F503</f>
        <v>1.0915680594055892E-2</v>
      </c>
      <c r="F503" s="2">
        <f>'Moving Avg'!D503</f>
        <v>6.5451399999999991</v>
      </c>
      <c r="G503" s="2">
        <f>'Moving Avg'!F503</f>
        <v>6.4712199999999998</v>
      </c>
      <c r="H503" s="2">
        <f>'Moving Avg'!G503</f>
        <v>6.3248620000000031</v>
      </c>
      <c r="I503" s="2">
        <f>'Moving Avg'!H503</f>
        <v>5.9425700000000052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6.7908999999999997</v>
      </c>
      <c r="C504" s="2">
        <f>RSI!I504</f>
        <v>81.565340716852489</v>
      </c>
      <c r="D504" s="2">
        <f>MACD!E504</f>
        <v>-3.8107078444697962E-2</v>
      </c>
      <c r="E504" s="2">
        <f>MACD!F504</f>
        <v>1.1111287863051211E-3</v>
      </c>
      <c r="F504" s="2">
        <f>'Moving Avg'!D504</f>
        <v>6.6084999999999994</v>
      </c>
      <c r="G504" s="2">
        <f>'Moving Avg'!F504</f>
        <v>6.4868199999999989</v>
      </c>
      <c r="H504" s="2">
        <f>'Moving Avg'!G504</f>
        <v>6.3383960000000039</v>
      </c>
      <c r="I504" s="2">
        <f>'Moving Avg'!H504</f>
        <v>5.9498145000000049</v>
      </c>
      <c r="J504" s="6" t="str">
        <f>OBV!F504</f>
        <v>BULLISH</v>
      </c>
      <c r="K504" s="6" t="str">
        <f>OBV!G504</f>
        <v>NEUTRAL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6.9348000000000001</v>
      </c>
      <c r="C505" s="2">
        <f>RSI!I505</f>
        <v>85.534750566985778</v>
      </c>
      <c r="D505" s="2">
        <f>MACD!E505</f>
        <v>-7.3779640411121505E-2</v>
      </c>
      <c r="E505" s="2">
        <f>MACD!F505</f>
        <v>-1.3867025053180205E-2</v>
      </c>
      <c r="F505" s="2">
        <f>'Moving Avg'!D505</f>
        <v>6.6996800000000007</v>
      </c>
      <c r="G505" s="2">
        <f>'Moving Avg'!F505</f>
        <v>6.5096149999999984</v>
      </c>
      <c r="H505" s="2">
        <f>'Moving Avg'!G505</f>
        <v>6.3542320000000041</v>
      </c>
      <c r="I505" s="2">
        <f>'Moving Avg'!H505</f>
        <v>5.9583410000000052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</row>
    <row r="506" spans="1:12" ht="13.5" x14ac:dyDescent="0.25">
      <c r="A506" s="3">
        <f>RSI!A506</f>
        <v>42741</v>
      </c>
      <c r="B506" s="2">
        <f>RSI!B506</f>
        <v>6.9108000000000001</v>
      </c>
      <c r="C506" s="2">
        <f>RSI!I506</f>
        <v>82.349900176122247</v>
      </c>
      <c r="D506" s="2">
        <f>MACD!E506</f>
        <v>-0.10569997083597027</v>
      </c>
      <c r="E506" s="2">
        <f>MACD!F506</f>
        <v>-3.2233614209738221E-2</v>
      </c>
      <c r="F506" s="2">
        <f>'Moving Avg'!D506</f>
        <v>6.7802999999999995</v>
      </c>
      <c r="G506" s="2">
        <f>'Moving Avg'!F506</f>
        <v>6.5338499999999984</v>
      </c>
      <c r="H506" s="2">
        <f>'Moving Avg'!G506</f>
        <v>6.3690120000000032</v>
      </c>
      <c r="I506" s="2">
        <f>'Moving Avg'!H506</f>
        <v>5.9662085000000049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6.9108000000000001</v>
      </c>
      <c r="C507" s="2">
        <f>RSI!I507</f>
        <v>82.349900176122262</v>
      </c>
      <c r="D507" s="2">
        <f>MACD!E507</f>
        <v>-0.13292188246984349</v>
      </c>
      <c r="E507" s="2">
        <f>MACD!F507</f>
        <v>-5.2371267861759274E-2</v>
      </c>
      <c r="F507" s="2">
        <f>'Moving Avg'!D507</f>
        <v>6.8330799999999998</v>
      </c>
      <c r="G507" s="2">
        <f>'Moving Avg'!F507</f>
        <v>6.5554449999999989</v>
      </c>
      <c r="H507" s="2">
        <f>'Moving Avg'!G507</f>
        <v>6.3852320000000029</v>
      </c>
      <c r="I507" s="2">
        <f>'Moving Avg'!H507</f>
        <v>5.9745210000000046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6.8628999999999998</v>
      </c>
      <c r="C508" s="2">
        <f>RSI!I508</f>
        <v>75.815605871617876</v>
      </c>
      <c r="D508" s="2">
        <f>MACD!E508</f>
        <v>-0.14727099406367739</v>
      </c>
      <c r="E508" s="2">
        <f>MACD!F508</f>
        <v>-7.1351213102142902E-2</v>
      </c>
      <c r="F508" s="2">
        <f>'Moving Avg'!D508</f>
        <v>6.8820400000000008</v>
      </c>
      <c r="G508" s="2">
        <f>'Moving Avg'!F508</f>
        <v>6.5746449999999985</v>
      </c>
      <c r="H508" s="2">
        <f>'Moving Avg'!G508</f>
        <v>6.4005900000000047</v>
      </c>
      <c r="I508" s="2">
        <f>'Moving Avg'!H508</f>
        <v>5.9823600000000052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6.8148999999999997</v>
      </c>
      <c r="C509" s="2">
        <f>RSI!I509</f>
        <v>69.835583767200603</v>
      </c>
      <c r="D509" s="2">
        <f>MACD!E509</f>
        <v>-0.15839384794415956</v>
      </c>
      <c r="E509" s="2">
        <f>MACD!F509</f>
        <v>-8.8759740070546239E-2</v>
      </c>
      <c r="F509" s="2">
        <f>'Moving Avg'!D509</f>
        <v>6.8868399999999994</v>
      </c>
      <c r="G509" s="2">
        <f>'Moving Avg'!F509</f>
        <v>6.5914449999999984</v>
      </c>
      <c r="H509" s="2">
        <f>'Moving Avg'!G509</f>
        <v>6.4159480000000038</v>
      </c>
      <c r="I509" s="2">
        <f>'Moving Avg'!H509</f>
        <v>5.990193000000005</v>
      </c>
      <c r="J509" s="6" t="str">
        <f>OBV!F509</f>
        <v>BULLISH</v>
      </c>
      <c r="K509" s="6" t="str">
        <f>OBV!G509</f>
        <v>NEUTRAL</v>
      </c>
      <c r="L509" s="6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6.8148999999999997</v>
      </c>
      <c r="C510" s="2">
        <f>RSI!I510</f>
        <v>69.835583767200617</v>
      </c>
      <c r="D510" s="2">
        <f>MACD!E510</f>
        <v>-0.16844857565172688</v>
      </c>
      <c r="E510" s="2">
        <f>MACD!F510</f>
        <v>-0.10469750718678236</v>
      </c>
      <c r="F510" s="2">
        <f>'Moving Avg'!D510</f>
        <v>6.8628600000000004</v>
      </c>
      <c r="G510" s="2">
        <f>'Moving Avg'!F510</f>
        <v>6.6099249999999987</v>
      </c>
      <c r="H510" s="2">
        <f>'Moving Avg'!G510</f>
        <v>6.4315940000000049</v>
      </c>
      <c r="I510" s="2">
        <f>'Moving Avg'!H510</f>
        <v>5.9980030000000033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6.8868999999999998</v>
      </c>
      <c r="C511" s="2">
        <f>RSI!I511</f>
        <v>73.475209799724794</v>
      </c>
      <c r="D511" s="2">
        <f>MACD!E511</f>
        <v>-0.17913819336390446</v>
      </c>
      <c r="E511" s="2">
        <f>MACD!F511</f>
        <v>-0.11958564442220679</v>
      </c>
      <c r="F511" s="2">
        <f>'Moving Avg'!D511</f>
        <v>6.8580799999999993</v>
      </c>
      <c r="G511" s="2">
        <f>'Moving Avg'!F511</f>
        <v>6.6327249999999989</v>
      </c>
      <c r="H511" s="2">
        <f>'Moving Avg'!G511</f>
        <v>6.4483920000000046</v>
      </c>
      <c r="I511" s="2">
        <f>'Moving Avg'!H511</f>
        <v>6.0052590000000032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6.7717000000000001</v>
      </c>
      <c r="C512" s="2">
        <f>RSI!I512</f>
        <v>60.828595036340992</v>
      </c>
      <c r="D512" s="2">
        <f>MACD!E512</f>
        <v>-0.15984443865562259</v>
      </c>
      <c r="E512" s="2">
        <f>MACD!F512</f>
        <v>-0.12763740326888995</v>
      </c>
      <c r="F512" s="2">
        <f>'Moving Avg'!D512</f>
        <v>6.83026</v>
      </c>
      <c r="G512" s="2">
        <f>'Moving Avg'!F512</f>
        <v>6.6500049999999984</v>
      </c>
      <c r="H512" s="2">
        <f>'Moving Avg'!G512</f>
        <v>6.4628860000000046</v>
      </c>
      <c r="I512" s="2">
        <f>'Moving Avg'!H512</f>
        <v>6.0118690000000052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6.8148999999999997</v>
      </c>
      <c r="C513" s="2">
        <f>RSI!I513</f>
        <v>63.374449465141502</v>
      </c>
      <c r="D513" s="2">
        <f>MACD!E513</f>
        <v>-0.15195965147784563</v>
      </c>
      <c r="E513" s="2">
        <f>MACD!F513</f>
        <v>-0.13250185291068109</v>
      </c>
      <c r="F513" s="2">
        <f>'Moving Avg'!D513</f>
        <v>6.8206599999999993</v>
      </c>
      <c r="G513" s="2">
        <f>'Moving Avg'!F513</f>
        <v>6.6704049999999979</v>
      </c>
      <c r="H513" s="2">
        <f>'Moving Avg'!G513</f>
        <v>6.476804000000004</v>
      </c>
      <c r="I513" s="2">
        <f>'Moving Avg'!H513</f>
        <v>6.0182965000000062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6.7668999999999997</v>
      </c>
      <c r="C514" s="2">
        <f>RSI!I514</f>
        <v>58.801513724505973</v>
      </c>
      <c r="D514" s="2">
        <f>MACD!E514</f>
        <v>-0.11615294184878522</v>
      </c>
      <c r="E514" s="2">
        <f>MACD!F514</f>
        <v>-0.12923207069830192</v>
      </c>
      <c r="F514" s="2">
        <f>'Moving Avg'!D514</f>
        <v>6.8110599999999994</v>
      </c>
      <c r="G514" s="2">
        <f>'Moving Avg'!F514</f>
        <v>6.6876849999999974</v>
      </c>
      <c r="H514" s="2">
        <f>'Moving Avg'!G514</f>
        <v>6.4873620000000036</v>
      </c>
      <c r="I514" s="2">
        <f>'Moving Avg'!H514</f>
        <v>6.0246245000000043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6.7668999999999997</v>
      </c>
      <c r="C515" s="2">
        <f>RSI!I515</f>
        <v>58.801513724505973</v>
      </c>
      <c r="D515" s="2">
        <f>MACD!E515</f>
        <v>-6.4363605907511889E-2</v>
      </c>
      <c r="E515" s="2">
        <f>MACD!F515</f>
        <v>-0.11625837774014391</v>
      </c>
      <c r="F515" s="2">
        <f>'Moving Avg'!D515</f>
        <v>6.8014600000000005</v>
      </c>
      <c r="G515" s="2">
        <f>'Moving Avg'!F515</f>
        <v>6.704964999999997</v>
      </c>
      <c r="H515" s="2">
        <f>'Moving Avg'!G515</f>
        <v>6.4988800000000033</v>
      </c>
      <c r="I515" s="2">
        <f>'Moving Avg'!H515</f>
        <v>6.0312805000000047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6.7188999999999997</v>
      </c>
      <c r="C516" s="2">
        <f>RSI!I516</f>
        <v>54.2606809784155</v>
      </c>
      <c r="D516" s="2">
        <f>MACD!E516</f>
        <v>-2.1277788792184005E-2</v>
      </c>
      <c r="E516" s="2">
        <f>MACD!F516</f>
        <v>-9.7262259950551946E-2</v>
      </c>
      <c r="F516" s="2">
        <f>'Moving Avg'!D516</f>
        <v>6.7678600000000007</v>
      </c>
      <c r="G516" s="2">
        <f>'Moving Avg'!F516</f>
        <v>6.7200849999999974</v>
      </c>
      <c r="H516" s="2">
        <f>'Moving Avg'!G516</f>
        <v>6.508862000000005</v>
      </c>
      <c r="I516" s="2">
        <f>'Moving Avg'!H516</f>
        <v>6.0377435000000048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</row>
    <row r="517" spans="1:12" ht="13.5" x14ac:dyDescent="0.25">
      <c r="A517" s="3">
        <f>RSI!A517</f>
        <v>42758</v>
      </c>
      <c r="B517" s="2">
        <f>RSI!B517</f>
        <v>6.7957000000000001</v>
      </c>
      <c r="C517" s="2">
        <f>RSI!I517</f>
        <v>59.63208679234117</v>
      </c>
      <c r="D517" s="2">
        <f>MACD!E517</f>
        <v>9.2193931505049065E-3</v>
      </c>
      <c r="E517" s="2">
        <f>MACD!F517</f>
        <v>-7.596592933034059E-2</v>
      </c>
      <c r="F517" s="2">
        <f>'Moving Avg'!D517</f>
        <v>6.7726599999999992</v>
      </c>
      <c r="G517" s="2">
        <f>'Moving Avg'!F517</f>
        <v>6.7383249999999988</v>
      </c>
      <c r="H517" s="2">
        <f>'Moving Avg'!G517</f>
        <v>6.5204760000000048</v>
      </c>
      <c r="I517" s="2">
        <f>'Moving Avg'!H517</f>
        <v>6.0447780000000035</v>
      </c>
      <c r="J517" s="6" t="str">
        <f>OBV!F517</f>
        <v>BEARISH</v>
      </c>
      <c r="K517" s="6" t="str">
        <f>OBV!G517</f>
        <v>NEUTRAL</v>
      </c>
      <c r="L517" s="6" t="str">
        <f>OBV!H517</f>
        <v>BEARISH DIVERGENCE</v>
      </c>
    </row>
    <row r="518" spans="1:12" ht="13.5" x14ac:dyDescent="0.25">
      <c r="A518" s="3">
        <f>RSI!A518</f>
        <v>42759</v>
      </c>
      <c r="B518" s="2">
        <f>RSI!B518</f>
        <v>6.7188999999999997</v>
      </c>
      <c r="C518" s="2">
        <f>RSI!I518</f>
        <v>52.937190657909269</v>
      </c>
      <c r="D518" s="2">
        <f>MACD!E518</f>
        <v>3.2639471388788088E-2</v>
      </c>
      <c r="E518" s="2">
        <f>MACD!F518</f>
        <v>-5.4244849186514857E-2</v>
      </c>
      <c r="F518" s="2">
        <f>'Moving Avg'!D518</f>
        <v>6.7534599999999996</v>
      </c>
      <c r="G518" s="2">
        <f>'Moving Avg'!F518</f>
        <v>6.7503249999999984</v>
      </c>
      <c r="H518" s="2">
        <f>'Moving Avg'!G518</f>
        <v>6.5306500000000041</v>
      </c>
      <c r="I518" s="2">
        <f>'Moving Avg'!H518</f>
        <v>6.0511940000000042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6.2629999999999999</v>
      </c>
      <c r="C519" s="2">
        <f>RSI!I519</f>
        <v>30.818233925859317</v>
      </c>
      <c r="D519" s="2">
        <f>MACD!E519</f>
        <v>7.8643356374465512E-2</v>
      </c>
      <c r="E519" s="2">
        <f>MACD!F519</f>
        <v>-2.7667208074318782E-2</v>
      </c>
      <c r="F519" s="2">
        <f>'Moving Avg'!D519</f>
        <v>6.6526799999999993</v>
      </c>
      <c r="G519" s="2">
        <f>'Moving Avg'!F519</f>
        <v>6.7397699999999983</v>
      </c>
      <c r="H519" s="2">
        <f>'Moving Avg'!G519</f>
        <v>6.5317060000000025</v>
      </c>
      <c r="I519" s="2">
        <f>'Moving Avg'!H519</f>
        <v>6.0548620000000035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6.7141000000000002</v>
      </c>
      <c r="C520" s="2">
        <f>RSI!I520</f>
        <v>52.13121067433989</v>
      </c>
      <c r="D520" s="2">
        <f>MACD!E520</f>
        <v>8.6664709495727799E-2</v>
      </c>
      <c r="E520" s="2">
        <f>MACD!F520</f>
        <v>-4.8008245603094676E-3</v>
      </c>
      <c r="F520" s="2">
        <f>'Moving Avg'!D520</f>
        <v>6.6421200000000002</v>
      </c>
      <c r="G520" s="2">
        <f>'Moving Avg'!F520</f>
        <v>6.7515299999999998</v>
      </c>
      <c r="H520" s="2">
        <f>'Moving Avg'!G520</f>
        <v>6.541208000000001</v>
      </c>
      <c r="I520" s="2">
        <f>'Moving Avg'!H520</f>
        <v>6.0605980000000041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6.7141000000000002</v>
      </c>
      <c r="C521" s="2">
        <f>RSI!I521</f>
        <v>52.13121067433989</v>
      </c>
      <c r="D521" s="2">
        <f>MACD!E521</f>
        <v>0.10418725442554067</v>
      </c>
      <c r="E521" s="2">
        <f>MACD!F521</f>
        <v>1.699679123686056E-2</v>
      </c>
      <c r="F521" s="2">
        <f>'Moving Avg'!D521</f>
        <v>6.6411600000000011</v>
      </c>
      <c r="G521" s="2">
        <f>'Moving Avg'!F521</f>
        <v>6.7618499999999999</v>
      </c>
      <c r="H521" s="2">
        <f>'Moving Avg'!G521</f>
        <v>6.5507100000000005</v>
      </c>
      <c r="I521" s="2">
        <f>'Moving Avg'!H521</f>
        <v>6.0657015000000039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6.6369999999999996</v>
      </c>
      <c r="C522" s="2">
        <f>RSI!I522</f>
        <v>49.13095288716508</v>
      </c>
      <c r="D522" s="2">
        <f>MACD!E522</f>
        <v>0.10668568986142901</v>
      </c>
      <c r="E522" s="2">
        <f>MACD!F522</f>
        <v>3.4934570961774256E-2</v>
      </c>
      <c r="F522" s="2">
        <f>'Moving Avg'!D522</f>
        <v>6.6094200000000001</v>
      </c>
      <c r="G522" s="2">
        <f>'Moving Avg'!F522</f>
        <v>6.7613549999999991</v>
      </c>
      <c r="H522" s="2">
        <f>'Moving Avg'!G522</f>
        <v>6.5589580000000005</v>
      </c>
      <c r="I522" s="2">
        <f>'Moving Avg'!H522</f>
        <v>6.0694590000000037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6.5854999999999997</v>
      </c>
      <c r="C523" s="2">
        <f>RSI!I523</f>
        <v>47.177801122424839</v>
      </c>
      <c r="D523" s="2">
        <f>MACD!E523</f>
        <v>0.11942337358058364</v>
      </c>
      <c r="E523" s="2">
        <f>MACD!F523</f>
        <v>5.1832331485536134E-2</v>
      </c>
      <c r="F523" s="2">
        <f>'Moving Avg'!D523</f>
        <v>6.5827400000000011</v>
      </c>
      <c r="G523" s="2">
        <f>'Moving Avg'!F523</f>
        <v>6.7597250000000004</v>
      </c>
      <c r="H523" s="2">
        <f>'Moving Avg'!G523</f>
        <v>6.5658880000000011</v>
      </c>
      <c r="I523" s="2">
        <f>'Moving Avg'!H523</f>
        <v>6.0731230000000043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6.5907</v>
      </c>
      <c r="C524" s="2">
        <f>RSI!I524</f>
        <v>47.405156258812774</v>
      </c>
      <c r="D524" s="2">
        <f>MACD!E524</f>
        <v>0.1228865346302852</v>
      </c>
      <c r="E524" s="2">
        <f>MACD!F524</f>
        <v>6.604317211448596E-2</v>
      </c>
      <c r="F524" s="2">
        <f>'Moving Avg'!D524</f>
        <v>6.6482799999999997</v>
      </c>
      <c r="G524" s="2">
        <f>'Moving Avg'!F524</f>
        <v>6.7497150000000001</v>
      </c>
      <c r="H524" s="2">
        <f>'Moving Avg'!G524</f>
        <v>6.571962000000001</v>
      </c>
      <c r="I524" s="2">
        <f>'Moving Avg'!H524</f>
        <v>6.0767895000000021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6.6369999999999996</v>
      </c>
      <c r="C525" s="2">
        <f>RSI!I525</f>
        <v>49.489790167003996</v>
      </c>
      <c r="D525" s="2">
        <f>MACD!E525</f>
        <v>0.1227777686762872</v>
      </c>
      <c r="E525" s="2">
        <f>MACD!F525</f>
        <v>7.7390091426846219E-2</v>
      </c>
      <c r="F525" s="2">
        <f>'Moving Avg'!D525</f>
        <v>6.6328599999999991</v>
      </c>
      <c r="G525" s="2">
        <f>'Moving Avg'!F525</f>
        <v>6.7348250000000007</v>
      </c>
      <c r="H525" s="2">
        <f>'Moving Avg'!G525</f>
        <v>6.5784839999999996</v>
      </c>
      <c r="I525" s="2">
        <f>'Moving Avg'!H525</f>
        <v>6.0811325000000025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6.5854999999999997</v>
      </c>
      <c r="C526" s="2">
        <f>RSI!I526</f>
        <v>47.246590048236463</v>
      </c>
      <c r="D526" s="2">
        <f>MACD!E526</f>
        <v>0.11920391764479277</v>
      </c>
      <c r="E526" s="2">
        <f>MACD!F526</f>
        <v>8.5752856670435529E-2</v>
      </c>
      <c r="F526" s="2">
        <f>'Moving Avg'!D526</f>
        <v>6.6071400000000011</v>
      </c>
      <c r="G526" s="2">
        <f>'Moving Avg'!F526</f>
        <v>6.718560000000001</v>
      </c>
      <c r="H526" s="2">
        <f>'Moving Avg'!G526</f>
        <v>6.5837840000000005</v>
      </c>
      <c r="I526" s="2">
        <f>'Moving Avg'!H526</f>
        <v>6.0847730000000002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6.5340999999999996</v>
      </c>
      <c r="C527" s="2">
        <f>RSI!I527</f>
        <v>45.051741471882387</v>
      </c>
      <c r="D527" s="2">
        <f>MACD!E527</f>
        <v>0.13218846264695738</v>
      </c>
      <c r="E527" s="2">
        <f>MACD!F527</f>
        <v>9.5039977865739894E-2</v>
      </c>
      <c r="F527" s="2">
        <f>'Moving Avg'!D527</f>
        <v>6.5865600000000004</v>
      </c>
      <c r="G527" s="2">
        <f>'Moving Avg'!F527</f>
        <v>6.6997250000000008</v>
      </c>
      <c r="H527" s="2">
        <f>'Moving Avg'!G527</f>
        <v>6.5877679999999996</v>
      </c>
      <c r="I527" s="2">
        <f>'Moving Avg'!H527</f>
        <v>6.0883905000000018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6.5340999999999996</v>
      </c>
      <c r="C528" s="2">
        <f>RSI!I528</f>
        <v>45.05174147188238</v>
      </c>
      <c r="D528" s="2">
        <f>MACD!E528</f>
        <v>0.1320209299546713</v>
      </c>
      <c r="E528" s="2">
        <f>MACD!F528</f>
        <v>0.10243616828352618</v>
      </c>
      <c r="F528" s="2">
        <f>'Moving Avg'!D528</f>
        <v>6.5762799999999997</v>
      </c>
      <c r="G528" s="2">
        <f>'Moving Avg'!F528</f>
        <v>6.6832849999999997</v>
      </c>
      <c r="H528" s="2">
        <f>'Moving Avg'!G528</f>
        <v>6.5922320000000001</v>
      </c>
      <c r="I528" s="2">
        <f>'Moving Avg'!H528</f>
        <v>6.0915395000000014</v>
      </c>
      <c r="J528" s="6" t="str">
        <f>OBV!F528</f>
        <v>BULLISH</v>
      </c>
      <c r="K528" s="6" t="str">
        <f>OBV!G528</f>
        <v>NEUTRAL</v>
      </c>
      <c r="L528" s="6" t="str">
        <f>OBV!H528</f>
        <v>BULLISH DIVERGENCE</v>
      </c>
    </row>
    <row r="529" spans="1:12" ht="13.5" x14ac:dyDescent="0.25">
      <c r="A529" s="3">
        <f>RSI!A529</f>
        <v>42774</v>
      </c>
      <c r="B529" s="2">
        <f>RSI!B529</f>
        <v>6.5340999999999996</v>
      </c>
      <c r="C529" s="2">
        <f>RSI!I529</f>
        <v>45.05174147188238</v>
      </c>
      <c r="D529" s="2">
        <f>MACD!E529</f>
        <v>6.2352681492570561E-2</v>
      </c>
      <c r="E529" s="2">
        <f>MACD!F529</f>
        <v>9.4419470925335064E-2</v>
      </c>
      <c r="F529" s="2">
        <f>'Moving Avg'!D529</f>
        <v>6.5649599999999992</v>
      </c>
      <c r="G529" s="2">
        <f>'Moving Avg'!F529</f>
        <v>6.6692449999999992</v>
      </c>
      <c r="H529" s="2">
        <f>'Moving Avg'!G529</f>
        <v>6.5961200000000009</v>
      </c>
      <c r="I529" s="2">
        <f>'Moving Avg'!H529</f>
        <v>6.0947590000000025</v>
      </c>
      <c r="J529" s="6" t="str">
        <f>OBV!F529</f>
        <v>BULLISH</v>
      </c>
      <c r="K529" s="6" t="str">
        <f>OBV!G529</f>
        <v>NEUTRAL</v>
      </c>
      <c r="L529" s="6" t="str">
        <f>OBV!H529</f>
        <v>BULLISH DIVERGENCE</v>
      </c>
    </row>
    <row r="530" spans="1:12" ht="13.5" x14ac:dyDescent="0.25">
      <c r="A530" s="3">
        <f>RSI!A530</f>
        <v>42775</v>
      </c>
      <c r="B530" s="2">
        <f>RSI!B530</f>
        <v>6.5598000000000001</v>
      </c>
      <c r="C530" s="2">
        <f>RSI!I530</f>
        <v>46.600886909502499</v>
      </c>
      <c r="D530" s="2">
        <f>MACD!E530</f>
        <v>7.1465561683316636E-2</v>
      </c>
      <c r="E530" s="2">
        <f>MACD!F530</f>
        <v>8.9828689076931395E-2</v>
      </c>
      <c r="F530" s="2">
        <f>'Moving Avg'!D530</f>
        <v>6.5495199999999993</v>
      </c>
      <c r="G530" s="2">
        <f>'Moving Avg'!F530</f>
        <v>6.6564899999999998</v>
      </c>
      <c r="H530" s="2">
        <f>'Moving Avg'!G530</f>
        <v>6.6000420000000011</v>
      </c>
      <c r="I530" s="2">
        <f>'Moving Avg'!H530</f>
        <v>6.0980365000000019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6.5134999999999996</v>
      </c>
      <c r="C531" s="2">
        <f>RSI!I531</f>
        <v>44.184108105987157</v>
      </c>
      <c r="D531" s="2">
        <f>MACD!E531</f>
        <v>8.297889446315132E-2</v>
      </c>
      <c r="E531" s="2">
        <f>MACD!F531</f>
        <v>8.845873015417538E-2</v>
      </c>
      <c r="F531" s="2">
        <f>'Moving Avg'!D531</f>
        <v>6.5351199999999992</v>
      </c>
      <c r="G531" s="2">
        <f>'Moving Avg'!F531</f>
        <v>6.6378199999999996</v>
      </c>
      <c r="H531" s="2">
        <f>'Moving Avg'!G531</f>
        <v>6.6022700000000016</v>
      </c>
      <c r="I531" s="2">
        <f>'Moving Avg'!H531</f>
        <v>6.1010125000000031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6.5134999999999996</v>
      </c>
      <c r="C532" s="2">
        <f>RSI!I532</f>
        <v>44.18410810598715</v>
      </c>
      <c r="D532" s="2">
        <f>MACD!E532</f>
        <v>8.1478184880820592E-2</v>
      </c>
      <c r="E532" s="2">
        <f>MACD!F532</f>
        <v>8.7062621099504425E-2</v>
      </c>
      <c r="F532" s="2">
        <f>'Moving Avg'!D532</f>
        <v>6.5310000000000006</v>
      </c>
      <c r="G532" s="2">
        <f>'Moving Avg'!F532</f>
        <v>6.6249099999999981</v>
      </c>
      <c r="H532" s="2">
        <f>'Moving Avg'!G532</f>
        <v>6.6029620000000024</v>
      </c>
      <c r="I532" s="2">
        <f>'Moving Avg'!H532</f>
        <v>6.103918000000002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6.5031999999999996</v>
      </c>
      <c r="C533" s="2">
        <f>RSI!I533</f>
        <v>43.600714151683761</v>
      </c>
      <c r="D533" s="2">
        <f>MACD!E533</f>
        <v>7.3621182388899697E-2</v>
      </c>
      <c r="E533" s="2">
        <f>MACD!F533</f>
        <v>8.437433335738348E-2</v>
      </c>
      <c r="F533" s="2">
        <f>'Moving Avg'!D533</f>
        <v>6.5248200000000001</v>
      </c>
      <c r="G533" s="2">
        <f>'Moving Avg'!F533</f>
        <v>6.6093249999999983</v>
      </c>
      <c r="H533" s="2">
        <f>'Moving Avg'!G533</f>
        <v>6.6024880000000019</v>
      </c>
      <c r="I533" s="2">
        <f>'Moving Avg'!H533</f>
        <v>6.1069125000000035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6.4311999999999996</v>
      </c>
      <c r="C534" s="2">
        <f>RSI!I534</f>
        <v>39.6587323514659</v>
      </c>
      <c r="D534" s="2">
        <f>MACD!E534</f>
        <v>7.3697648443504349E-2</v>
      </c>
      <c r="E534" s="2">
        <f>MACD!F534</f>
        <v>8.2238996374607659E-2</v>
      </c>
      <c r="F534" s="2">
        <f>'Moving Avg'!D534</f>
        <v>6.5042400000000002</v>
      </c>
      <c r="G534" s="2">
        <f>'Moving Avg'!F534</f>
        <v>6.5925399999999978</v>
      </c>
      <c r="H534" s="2">
        <f>'Moving Avg'!G534</f>
        <v>6.6015340000000018</v>
      </c>
      <c r="I534" s="2">
        <f>'Moving Avg'!H534</f>
        <v>6.1094065000000031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6.282</v>
      </c>
      <c r="C535" s="2">
        <f>RSI!I535</f>
        <v>33.000454130256969</v>
      </c>
      <c r="D535" s="2">
        <f>MACD!E535</f>
        <v>9.2910291096615971E-2</v>
      </c>
      <c r="E535" s="2">
        <f>MACD!F535</f>
        <v>8.4373255319009327E-2</v>
      </c>
      <c r="F535" s="2">
        <f>'Moving Avg'!D535</f>
        <v>6.4486800000000004</v>
      </c>
      <c r="G535" s="2">
        <f>'Moving Avg'!F535</f>
        <v>6.5682949999999973</v>
      </c>
      <c r="H535" s="2">
        <f>'Moving Avg'!G535</f>
        <v>6.5975960000000011</v>
      </c>
      <c r="I535" s="2">
        <f>'Moving Avg'!H535</f>
        <v>6.1103580000000024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6.2870999999999997</v>
      </c>
      <c r="C536" s="2">
        <f>RSI!I536</f>
        <v>33.411987634271128</v>
      </c>
      <c r="D536" s="2">
        <f>MACD!E536</f>
        <v>0.1026488539604884</v>
      </c>
      <c r="E536" s="2">
        <f>MACD!F536</f>
        <v>8.8028375047305152E-2</v>
      </c>
      <c r="F536" s="2">
        <f>'Moving Avg'!D536</f>
        <v>6.4034000000000004</v>
      </c>
      <c r="G536" s="2">
        <f>'Moving Avg'!F536</f>
        <v>6.5467049999999984</v>
      </c>
      <c r="H536" s="2">
        <f>'Moving Avg'!G536</f>
        <v>6.5948160000000007</v>
      </c>
      <c r="I536" s="2">
        <f>'Moving Avg'!H536</f>
        <v>6.1109835000000023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6.2511000000000001</v>
      </c>
      <c r="C537" s="2">
        <f>RSI!I537</f>
        <v>31.921482751234095</v>
      </c>
      <c r="D537" s="2">
        <f>MACD!E537</f>
        <v>0.10726853878021192</v>
      </c>
      <c r="E537" s="2">
        <f>MACD!F537</f>
        <v>9.1876407793886505E-2</v>
      </c>
      <c r="F537" s="2">
        <f>'Moving Avg'!D537</f>
        <v>6.3509200000000003</v>
      </c>
      <c r="G537" s="2">
        <f>'Moving Avg'!F537</f>
        <v>6.5194749999999972</v>
      </c>
      <c r="H537" s="2">
        <f>'Moving Avg'!G537</f>
        <v>6.5902600000000007</v>
      </c>
      <c r="I537" s="2">
        <f>'Moving Avg'!H537</f>
        <v>6.1110305000000009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6.4311999999999996</v>
      </c>
      <c r="C538" s="2">
        <f>RSI!I538</f>
        <v>45.113042385126334</v>
      </c>
      <c r="D538" s="2">
        <f>MACD!E538</f>
        <v>9.9549846957713406E-2</v>
      </c>
      <c r="E538" s="2">
        <f>MACD!F538</f>
        <v>9.3411095626651897E-2</v>
      </c>
      <c r="F538" s="2">
        <f>'Moving Avg'!D538</f>
        <v>6.3365200000000002</v>
      </c>
      <c r="G538" s="2">
        <f>'Moving Avg'!F538</f>
        <v>6.5050899999999983</v>
      </c>
      <c r="H538" s="2">
        <f>'Moving Avg'!G538</f>
        <v>6.5893060000000006</v>
      </c>
      <c r="I538" s="2">
        <f>'Moving Avg'!H538</f>
        <v>6.1127280000000006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6.4260000000000002</v>
      </c>
      <c r="C539" s="2">
        <f>RSI!I539</f>
        <v>44.842862075847606</v>
      </c>
      <c r="D539" s="2">
        <f>MACD!E539</f>
        <v>9.3925802402107905E-2</v>
      </c>
      <c r="E539" s="2">
        <f>MACD!F539</f>
        <v>9.3514036981743112E-2</v>
      </c>
      <c r="F539" s="2">
        <f>'Moving Avg'!D539</f>
        <v>6.3354799999999996</v>
      </c>
      <c r="G539" s="2">
        <f>'Moving Avg'!F539</f>
        <v>6.5132399999999988</v>
      </c>
      <c r="H539" s="2">
        <f>'Moving Avg'!G539</f>
        <v>6.5882480000000001</v>
      </c>
      <c r="I539" s="2">
        <f>'Moving Avg'!H539</f>
        <v>6.1143055000000004</v>
      </c>
      <c r="J539" s="6" t="str">
        <f>OBV!F539</f>
        <v>BULLISH</v>
      </c>
      <c r="K539" s="6" t="str">
        <f>OBV!G539</f>
        <v>NEUTRAL</v>
      </c>
      <c r="L539" s="6" t="str">
        <f>OBV!H539</f>
        <v>BULLISH DIVERGENCE</v>
      </c>
    </row>
    <row r="540" spans="1:12" ht="13.5" x14ac:dyDescent="0.25">
      <c r="A540" s="3">
        <f>RSI!A540</f>
        <v>42789</v>
      </c>
      <c r="B540" s="2">
        <f>RSI!B540</f>
        <v>6.4260000000000002</v>
      </c>
      <c r="C540" s="2">
        <f>RSI!I540</f>
        <v>44.842862075847606</v>
      </c>
      <c r="D540" s="2">
        <f>MACD!E540</f>
        <v>9.3634875158802977E-2</v>
      </c>
      <c r="E540" s="2">
        <f>MACD!F540</f>
        <v>9.3538204617155091E-2</v>
      </c>
      <c r="F540" s="2">
        <f>'Moving Avg'!D540</f>
        <v>6.3642800000000008</v>
      </c>
      <c r="G540" s="2">
        <f>'Moving Avg'!F540</f>
        <v>6.4988349999999979</v>
      </c>
      <c r="H540" s="2">
        <f>'Moving Avg'!G540</f>
        <v>6.5878619999999986</v>
      </c>
      <c r="I540" s="2">
        <f>'Moving Avg'!H540</f>
        <v>6.1163049999999988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6.3026</v>
      </c>
      <c r="C541" s="2">
        <f>RSI!I541</f>
        <v>38.497388617550186</v>
      </c>
      <c r="D541" s="2">
        <f>MACD!E541</f>
        <v>9.5882326746996149E-2</v>
      </c>
      <c r="E541" s="2">
        <f>MACD!F541</f>
        <v>9.4007029043123316E-2</v>
      </c>
      <c r="F541" s="2">
        <f>'Moving Avg'!D541</f>
        <v>6.3673799999999998</v>
      </c>
      <c r="G541" s="2">
        <f>'Moving Avg'!F541</f>
        <v>6.4782600000000006</v>
      </c>
      <c r="H541" s="2">
        <f>'Moving Avg'!G541</f>
        <v>6.5852959999999987</v>
      </c>
      <c r="I541" s="2">
        <f>'Moving Avg'!H541</f>
        <v>6.1175934999999981</v>
      </c>
      <c r="J541" s="6" t="str">
        <f>OBV!F541</f>
        <v>BULLISH</v>
      </c>
      <c r="K541" s="6" t="str">
        <f>OBV!G541</f>
        <v>NEUTRAL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6.3128000000000002</v>
      </c>
      <c r="C542" s="2">
        <f>RSI!I542</f>
        <v>39.262452422655265</v>
      </c>
      <c r="D542" s="2">
        <f>MACD!E542</f>
        <v>9.8198337800457836E-2</v>
      </c>
      <c r="E542" s="2">
        <f>MACD!F542</f>
        <v>9.4845290794590226E-2</v>
      </c>
      <c r="F542" s="2">
        <f>'Moving Avg'!D542</f>
        <v>6.3797199999999998</v>
      </c>
      <c r="G542" s="2">
        <f>'Moving Avg'!F542</f>
        <v>6.4620500000000005</v>
      </c>
      <c r="H542" s="2">
        <f>'Moving Avg'!G542</f>
        <v>6.5830299999999973</v>
      </c>
      <c r="I542" s="2">
        <f>'Moving Avg'!H542</f>
        <v>6.1191674999999979</v>
      </c>
      <c r="J542" s="6" t="str">
        <f>OBV!F542</f>
        <v>BULLISH</v>
      </c>
      <c r="K542" s="6" t="str">
        <f>OBV!G542</f>
        <v>NEUTRAL</v>
      </c>
      <c r="L542" s="6" t="str">
        <f>OBV!H542</f>
        <v>CONFIRMED BULLISH</v>
      </c>
    </row>
    <row r="543" spans="1:12" ht="13.5" x14ac:dyDescent="0.25">
      <c r="A543" s="3">
        <f>RSI!A543</f>
        <v>42794</v>
      </c>
      <c r="B543" s="2">
        <f>RSI!B543</f>
        <v>6.39</v>
      </c>
      <c r="C543" s="2">
        <f>RSI!I543</f>
        <v>44.853858600430968</v>
      </c>
      <c r="D543" s="2">
        <f>MACD!E543</f>
        <v>9.3877852582508581E-2</v>
      </c>
      <c r="E543" s="2">
        <f>MACD!F543</f>
        <v>9.4651803152173905E-2</v>
      </c>
      <c r="F543" s="2">
        <f>'Moving Avg'!D543</f>
        <v>6.37148</v>
      </c>
      <c r="G543" s="2">
        <f>'Moving Avg'!F543</f>
        <v>6.4522750000000002</v>
      </c>
      <c r="H543" s="2">
        <f>'Moving Avg'!G543</f>
        <v>6.5826919999999962</v>
      </c>
      <c r="I543" s="2">
        <f>'Moving Avg'!H543</f>
        <v>6.1214789999999981</v>
      </c>
      <c r="J543" s="6" t="str">
        <f>OBV!F543</f>
        <v>BULLISH</v>
      </c>
      <c r="K543" s="6" t="str">
        <f>OBV!G543</f>
        <v>NEUTRAL</v>
      </c>
      <c r="L543" s="6" t="str">
        <f>OBV!H543</f>
        <v>BULLISH DIVERGENCE</v>
      </c>
    </row>
    <row r="544" spans="1:12" ht="13.5" x14ac:dyDescent="0.25">
      <c r="A544" s="3">
        <f>RSI!A544</f>
        <v>42795</v>
      </c>
      <c r="B544" s="2">
        <f>RSI!B544</f>
        <v>6.4569000000000001</v>
      </c>
      <c r="C544" s="2">
        <f>RSI!I544</f>
        <v>49.216781259204531</v>
      </c>
      <c r="D544" s="2">
        <f>MACD!E544</f>
        <v>7.4680573821066965E-2</v>
      </c>
      <c r="E544" s="2">
        <f>MACD!F544</f>
        <v>9.0657557285952511E-2</v>
      </c>
      <c r="F544" s="2">
        <f>'Moving Avg'!D544</f>
        <v>6.3776600000000006</v>
      </c>
      <c r="G544" s="2">
        <f>'Moving Avg'!F544</f>
        <v>6.4455849999999995</v>
      </c>
      <c r="H544" s="2">
        <f>'Moving Avg'!G544</f>
        <v>6.5834039999999971</v>
      </c>
      <c r="I544" s="2">
        <f>'Moving Avg'!H544</f>
        <v>6.123421999999997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</row>
    <row r="545" spans="1:12" ht="13.5" x14ac:dyDescent="0.25">
      <c r="A545" s="3">
        <f>RSI!A545</f>
        <v>42796</v>
      </c>
      <c r="B545" s="2">
        <f>RSI!B545</f>
        <v>6.6318000000000001</v>
      </c>
      <c r="C545" s="2">
        <f>RSI!I545</f>
        <v>58.467906883226888</v>
      </c>
      <c r="D545" s="2">
        <f>MACD!E545</f>
        <v>2.258663093023916E-2</v>
      </c>
      <c r="E545" s="2">
        <f>MACD!F545</f>
        <v>7.7043372014809847E-2</v>
      </c>
      <c r="F545" s="2">
        <f>'Moving Avg'!D545</f>
        <v>6.4188200000000011</v>
      </c>
      <c r="G545" s="2">
        <f>'Moving Avg'!F545</f>
        <v>6.4453249999999995</v>
      </c>
      <c r="H545" s="2">
        <f>'Moving Avg'!G545</f>
        <v>6.5876139999999968</v>
      </c>
      <c r="I545" s="2">
        <f>'Moving Avg'!H545</f>
        <v>6.1263564999999973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</row>
    <row r="546" spans="1:12" ht="13.5" x14ac:dyDescent="0.25">
      <c r="A546" s="3">
        <f>RSI!A546</f>
        <v>42797</v>
      </c>
      <c r="B546" s="2">
        <f>RSI!B546</f>
        <v>6.6318000000000001</v>
      </c>
      <c r="C546" s="2">
        <f>RSI!I546</f>
        <v>58.467906883226888</v>
      </c>
      <c r="D546" s="2">
        <f>MACD!E546</f>
        <v>-2.1686818695683563E-2</v>
      </c>
      <c r="E546" s="2">
        <f>MACD!F546</f>
        <v>5.7297333872711166E-2</v>
      </c>
      <c r="F546" s="2">
        <f>'Moving Avg'!D546</f>
        <v>6.4846599999999999</v>
      </c>
      <c r="G546" s="2">
        <f>'Moving Avg'!F546</f>
        <v>6.4476399999999998</v>
      </c>
      <c r="H546" s="2">
        <f>'Moving Avg'!G546</f>
        <v>6.5919199999999964</v>
      </c>
      <c r="I546" s="2">
        <f>'Moving Avg'!H546</f>
        <v>6.1292909999999958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</row>
    <row r="547" spans="1:12" ht="13.5" x14ac:dyDescent="0.25">
      <c r="A547" s="3">
        <f>RSI!A547</f>
        <v>42800</v>
      </c>
      <c r="B547" s="2">
        <f>RSI!B547</f>
        <v>6.5751999999999997</v>
      </c>
      <c r="C547" s="2">
        <f>RSI!I547</f>
        <v>54.726233277498991</v>
      </c>
      <c r="D547" s="2">
        <f>MACD!E547</f>
        <v>-6.1400925169603049E-2</v>
      </c>
      <c r="E547" s="2">
        <f>MACD!F547</f>
        <v>3.3557682064248327E-2</v>
      </c>
      <c r="F547" s="2">
        <f>'Moving Avg'!D547</f>
        <v>6.5371400000000008</v>
      </c>
      <c r="G547" s="2">
        <f>'Moving Avg'!F547</f>
        <v>6.4496950000000002</v>
      </c>
      <c r="H547" s="2">
        <f>'Moving Avg'!G547</f>
        <v>6.5948059999999975</v>
      </c>
      <c r="I547" s="2">
        <f>'Moving Avg'!H547</f>
        <v>6.1324114999999964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</row>
    <row r="548" spans="1:12" ht="13.5" x14ac:dyDescent="0.25">
      <c r="A548" s="3">
        <f>RSI!A548</f>
        <v>42801</v>
      </c>
      <c r="B548" s="2">
        <f>RSI!B548</f>
        <v>6.5751999999999997</v>
      </c>
      <c r="C548" s="2">
        <f>RSI!I548</f>
        <v>54.726233277498991</v>
      </c>
      <c r="D548" s="2">
        <f>MACD!E548</f>
        <v>-6.7801995197093845E-2</v>
      </c>
      <c r="E548" s="2">
        <f>MACD!F548</f>
        <v>1.3285746611979893E-2</v>
      </c>
      <c r="F548" s="2">
        <f>'Moving Avg'!D548</f>
        <v>6.5741800000000001</v>
      </c>
      <c r="G548" s="2">
        <f>'Moving Avg'!F548</f>
        <v>6.4517499999999997</v>
      </c>
      <c r="H548" s="2">
        <f>'Moving Avg'!G548</f>
        <v>6.5967319999999976</v>
      </c>
      <c r="I548" s="2">
        <f>'Moving Avg'!H548</f>
        <v>6.135062999999997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</row>
    <row r="549" spans="1:12" ht="13.5" x14ac:dyDescent="0.25">
      <c r="A549" s="3">
        <f>RSI!A549</f>
        <v>42802</v>
      </c>
      <c r="B549" s="2">
        <f>RSI!B549</f>
        <v>6.5957999999999997</v>
      </c>
      <c r="C549" s="2">
        <f>RSI!I549</f>
        <v>55.917034606886126</v>
      </c>
      <c r="D549" s="2">
        <f>MACD!E549</f>
        <v>-7.6011357808978275E-2</v>
      </c>
      <c r="E549" s="2">
        <f>MACD!F549</f>
        <v>-4.5736742722117391E-3</v>
      </c>
      <c r="F549" s="2">
        <f>'Moving Avg'!D549</f>
        <v>6.6019600000000001</v>
      </c>
      <c r="G549" s="2">
        <f>'Moving Avg'!F549</f>
        <v>6.4548350000000001</v>
      </c>
      <c r="H549" s="2">
        <f>'Moving Avg'!G549</f>
        <v>6.5991659999999976</v>
      </c>
      <c r="I549" s="2">
        <f>'Moving Avg'!H549</f>
        <v>6.1379349999999979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</row>
    <row r="550" spans="1:12" ht="13.5" x14ac:dyDescent="0.25">
      <c r="A550" s="3">
        <f>RSI!A550</f>
        <v>42803</v>
      </c>
      <c r="B550" s="2">
        <f>RSI!B550</f>
        <v>6.6318000000000001</v>
      </c>
      <c r="C550" s="2">
        <f>RSI!I550</f>
        <v>57.996255606592882</v>
      </c>
      <c r="D550" s="2">
        <f>MACD!E550</f>
        <v>-8.6178677715055052E-2</v>
      </c>
      <c r="E550" s="2">
        <f>MACD!F550</f>
        <v>-2.0894674960780402E-2</v>
      </c>
      <c r="F550" s="2">
        <f>'Moving Avg'!D550</f>
        <v>6.6019600000000001</v>
      </c>
      <c r="G550" s="2">
        <f>'Moving Avg'!F550</f>
        <v>6.4584349999999997</v>
      </c>
      <c r="H550" s="2">
        <f>'Moving Avg'!G550</f>
        <v>6.6022239999999979</v>
      </c>
      <c r="I550" s="2">
        <f>'Moving Avg'!H550</f>
        <v>6.141220999999998</v>
      </c>
      <c r="J550" s="6" t="str">
        <f>OBV!F550</f>
        <v>BULLISH</v>
      </c>
      <c r="K550" s="6" t="str">
        <f>OBV!G550</f>
        <v>NEUTRAL</v>
      </c>
      <c r="L550" s="6" t="str">
        <f>OBV!H550</f>
        <v>NEUTRAL</v>
      </c>
    </row>
    <row r="551" spans="1:12" ht="13.5" x14ac:dyDescent="0.25">
      <c r="A551" s="3">
        <f>RSI!A551</f>
        <v>42804</v>
      </c>
      <c r="B551" s="2">
        <f>RSI!B551</f>
        <v>6.5854999999999997</v>
      </c>
      <c r="C551" s="2">
        <f>RSI!I551</f>
        <v>54.439860308307779</v>
      </c>
      <c r="D551" s="2">
        <f>MACD!E551</f>
        <v>-0.1110627183512678</v>
      </c>
      <c r="E551" s="2">
        <f>MACD!F551</f>
        <v>-3.8928283638877889E-2</v>
      </c>
      <c r="F551" s="2">
        <f>'Moving Avg'!D551</f>
        <v>6.5926999999999989</v>
      </c>
      <c r="G551" s="2">
        <f>'Moving Avg'!F551</f>
        <v>6.4620350000000002</v>
      </c>
      <c r="H551" s="2">
        <f>'Moving Avg'!G551</f>
        <v>6.6037799999999978</v>
      </c>
      <c r="I551" s="2">
        <f>'Moving Avg'!H551</f>
        <v>6.1442289999999984</v>
      </c>
      <c r="J551" s="6" t="str">
        <f>OBV!F551</f>
        <v>BULLISH</v>
      </c>
      <c r="K551" s="6" t="str">
        <f>OBV!G551</f>
        <v>NEUTRAL</v>
      </c>
      <c r="L551" s="6" t="str">
        <f>OBV!H551</f>
        <v>BULLISH DIVERGENCE</v>
      </c>
    </row>
    <row r="552" spans="1:12" ht="13.5" x14ac:dyDescent="0.25">
      <c r="A552" s="3">
        <f>RSI!A552</f>
        <v>42807</v>
      </c>
      <c r="B552" s="2">
        <f>RSI!B552</f>
        <v>6.5444000000000004</v>
      </c>
      <c r="C552" s="2">
        <f>RSI!I552</f>
        <v>51.425244635101372</v>
      </c>
      <c r="D552" s="2">
        <f>MACD!E552</f>
        <v>-0.12790334599101971</v>
      </c>
      <c r="E552" s="2">
        <f>MACD!F552</f>
        <v>-5.6723296109306251E-2</v>
      </c>
      <c r="F552" s="2">
        <f>'Moving Avg'!D552</f>
        <v>6.5865399999999994</v>
      </c>
      <c r="G552" s="2">
        <f>'Moving Avg'!F552</f>
        <v>6.4635799999999985</v>
      </c>
      <c r="H552" s="2">
        <f>'Moving Avg'!G552</f>
        <v>6.6017299999999981</v>
      </c>
      <c r="I552" s="2">
        <f>'Moving Avg'!H552</f>
        <v>6.1467499999999982</v>
      </c>
      <c r="J552" s="6" t="str">
        <f>OBV!F552</f>
        <v>BULLISH</v>
      </c>
      <c r="K552" s="6" t="str">
        <f>OBV!G552</f>
        <v>NEUTRAL</v>
      </c>
      <c r="L552" s="6" t="str">
        <f>OBV!H552</f>
        <v>BULLISH DIVERGENCE</v>
      </c>
    </row>
    <row r="553" spans="1:12" ht="13.5" x14ac:dyDescent="0.25">
      <c r="A553" s="3">
        <f>RSI!A553</f>
        <v>42808</v>
      </c>
      <c r="B553" s="2">
        <f>RSI!B553</f>
        <v>6.5444000000000004</v>
      </c>
      <c r="C553" s="2">
        <f>RSI!I553</f>
        <v>51.425244635101372</v>
      </c>
      <c r="D553" s="2">
        <f>MACD!E553</f>
        <v>-0.13040237509919006</v>
      </c>
      <c r="E553" s="2">
        <f>MACD!F553</f>
        <v>-7.1459111907283018E-2</v>
      </c>
      <c r="F553" s="2">
        <f>'Moving Avg'!D553</f>
        <v>6.5803799999999999</v>
      </c>
      <c r="G553" s="2">
        <f>'Moving Avg'!F553</f>
        <v>6.4656399999999987</v>
      </c>
      <c r="H553" s="2">
        <f>'Moving Avg'!G553</f>
        <v>6.600255999999999</v>
      </c>
      <c r="I553" s="2">
        <f>'Moving Avg'!H553</f>
        <v>6.1493414999999993</v>
      </c>
      <c r="J553" s="6" t="str">
        <f>OBV!F553</f>
        <v>BULLISH</v>
      </c>
      <c r="K553" s="6" t="str">
        <f>OBV!G553</f>
        <v>NEUTRAL</v>
      </c>
      <c r="L553" s="6" t="str">
        <f>OBV!H553</f>
        <v>BULLISH DIVERGENCE</v>
      </c>
    </row>
    <row r="554" spans="1:12" ht="13.5" x14ac:dyDescent="0.25">
      <c r="A554" s="3">
        <f>RSI!A554</f>
        <v>42809</v>
      </c>
      <c r="B554" s="2">
        <f>RSI!B554</f>
        <v>6.5804</v>
      </c>
      <c r="C554" s="2">
        <f>RSI!I554</f>
        <v>54.012192638795462</v>
      </c>
      <c r="D554" s="2">
        <f>MACD!E554</f>
        <v>-0.12500814006884919</v>
      </c>
      <c r="E554" s="2">
        <f>MACD!F554</f>
        <v>-8.2168917539596265E-2</v>
      </c>
      <c r="F554" s="2">
        <f>'Moving Avg'!D554</f>
        <v>6.5772999999999993</v>
      </c>
      <c r="G554" s="2">
        <f>'Moving Avg'!F554</f>
        <v>6.4730999999999996</v>
      </c>
      <c r="H554" s="2">
        <f>'Moving Avg'!G554</f>
        <v>6.5960460000000003</v>
      </c>
      <c r="I554" s="2">
        <f>'Moving Avg'!H554</f>
        <v>6.1523705</v>
      </c>
      <c r="J554" s="6" t="str">
        <f>OBV!F554</f>
        <v>BEARISH</v>
      </c>
      <c r="K554" s="6" t="str">
        <f>OBV!G554</f>
        <v>NEUTRAL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6.5340999999999996</v>
      </c>
      <c r="C555" s="2">
        <f>RSI!I555</f>
        <v>50.301768907669938</v>
      </c>
      <c r="D555" s="2">
        <f>MACD!E555</f>
        <v>-9.0427378833466854E-2</v>
      </c>
      <c r="E555" s="2">
        <f>MACD!F555</f>
        <v>-8.3820609798370388E-2</v>
      </c>
      <c r="F555" s="2">
        <f>'Moving Avg'!D555</f>
        <v>6.55776</v>
      </c>
      <c r="G555" s="2">
        <f>'Moving Avg'!F555</f>
        <v>6.4857049999999985</v>
      </c>
      <c r="H555" s="2">
        <f>'Moving Avg'!G555</f>
        <v>6.5880319999999992</v>
      </c>
      <c r="I555" s="2">
        <f>'Moving Avg'!H555</f>
        <v>6.1546760000000003</v>
      </c>
      <c r="J555" s="6" t="str">
        <f>OBV!F555</f>
        <v>BEARISH</v>
      </c>
      <c r="K555" s="6" t="str">
        <f>OBV!G555</f>
        <v>NEUTRAL</v>
      </c>
      <c r="L555" s="6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6.5854999999999997</v>
      </c>
      <c r="C556" s="2">
        <f>RSI!I556</f>
        <v>54.073669666208822</v>
      </c>
      <c r="D556" s="2">
        <f>MACD!E556</f>
        <v>-6.499769548570633E-2</v>
      </c>
      <c r="E556" s="2">
        <f>MACD!F556</f>
        <v>-8.005602693583759E-2</v>
      </c>
      <c r="F556" s="2">
        <f>'Moving Avg'!D556</f>
        <v>6.5577599999999991</v>
      </c>
      <c r="G556" s="2">
        <f>'Moving Avg'!F556</f>
        <v>6.5006249999999977</v>
      </c>
      <c r="H556" s="2">
        <f>'Moving Avg'!G556</f>
        <v>6.5815260000000002</v>
      </c>
      <c r="I556" s="2">
        <f>'Moving Avg'!H556</f>
        <v>6.1574964999999997</v>
      </c>
      <c r="J556" s="6" t="str">
        <f>OBV!F556</f>
        <v>BULLISH</v>
      </c>
      <c r="K556" s="6" t="str">
        <f>OBV!G556</f>
        <v>NEUTRAL</v>
      </c>
      <c r="L556" s="6" t="str">
        <f>OBV!H556</f>
        <v>NEUTRAL</v>
      </c>
    </row>
    <row r="557" spans="1:12" ht="13.5" x14ac:dyDescent="0.25">
      <c r="A557" s="3">
        <f>RSI!A557</f>
        <v>42815</v>
      </c>
      <c r="B557" s="2">
        <f>RSI!B557</f>
        <v>6.5392000000000001</v>
      </c>
      <c r="C557" s="2">
        <f>RSI!I557</f>
        <v>50.365536307594276</v>
      </c>
      <c r="D557" s="2">
        <f>MACD!E557</f>
        <v>-4.9083867273235882E-2</v>
      </c>
      <c r="E557" s="2">
        <f>MACD!F557</f>
        <v>-7.3861595003317251E-2</v>
      </c>
      <c r="F557" s="2">
        <f>'Moving Avg'!D557</f>
        <v>6.5567200000000003</v>
      </c>
      <c r="G557" s="2">
        <f>'Moving Avg'!F557</f>
        <v>6.5150299999999977</v>
      </c>
      <c r="H557" s="2">
        <f>'Moving Avg'!G557</f>
        <v>6.5740939999999997</v>
      </c>
      <c r="I557" s="2">
        <f>'Moving Avg'!H557</f>
        <v>6.1600854999999992</v>
      </c>
      <c r="J557" s="6" t="str">
        <f>OBV!F557</f>
        <v>BULLISH</v>
      </c>
      <c r="K557" s="6" t="str">
        <f>OBV!G557</f>
        <v>NEUTRAL</v>
      </c>
      <c r="L557" s="6" t="str">
        <f>OBV!H557</f>
        <v>BULLISH DIVERGENCE</v>
      </c>
    </row>
    <row r="558" spans="1:12" ht="13.5" x14ac:dyDescent="0.25">
      <c r="A558" s="3">
        <f>RSI!A558</f>
        <v>42816</v>
      </c>
      <c r="B558" s="2">
        <f>RSI!B558</f>
        <v>6.5751999999999997</v>
      </c>
      <c r="C558" s="2">
        <f>RSI!I558</f>
        <v>53.060859375842867</v>
      </c>
      <c r="D558" s="2">
        <f>MACD!E558</f>
        <v>-3.831281819197585E-2</v>
      </c>
      <c r="E558" s="2">
        <f>MACD!F558</f>
        <v>-6.6751839641048971E-2</v>
      </c>
      <c r="F558" s="2">
        <f>'Moving Avg'!D558</f>
        <v>6.5628799999999998</v>
      </c>
      <c r="G558" s="2">
        <f>'Moving Avg'!F558</f>
        <v>6.5222299999999986</v>
      </c>
      <c r="H558" s="2">
        <f>'Moving Avg'!G558</f>
        <v>6.5683399999999992</v>
      </c>
      <c r="I558" s="2">
        <f>'Moving Avg'!H558</f>
        <v>6.1628779999999992</v>
      </c>
      <c r="J558" s="6" t="str">
        <f>OBV!F558</f>
        <v>BULLISH</v>
      </c>
      <c r="K558" s="6" t="str">
        <f>OBV!G558</f>
        <v>NEUTRAL</v>
      </c>
      <c r="L558" s="6" t="str">
        <f>OBV!H558</f>
        <v>CONFIRMED BULLISH</v>
      </c>
    </row>
    <row r="559" spans="1:12" ht="13.5" x14ac:dyDescent="0.25">
      <c r="A559" s="3">
        <f>RSI!A559</f>
        <v>42817</v>
      </c>
      <c r="B559" s="2">
        <f>RSI!B559</f>
        <v>6.5340999999999996</v>
      </c>
      <c r="C559" s="2">
        <f>RSI!I559</f>
        <v>49.739951296088691</v>
      </c>
      <c r="D559" s="2">
        <f>MACD!E559</f>
        <v>-2.3223673547775547E-2</v>
      </c>
      <c r="E559" s="2">
        <f>MACD!F559</f>
        <v>-5.8046206422394289E-2</v>
      </c>
      <c r="F559" s="2">
        <f>'Moving Avg'!D559</f>
        <v>6.5536199999999996</v>
      </c>
      <c r="G559" s="2">
        <f>'Moving Avg'!F559</f>
        <v>6.5276349999999983</v>
      </c>
      <c r="H559" s="2">
        <f>'Moving Avg'!G559</f>
        <v>6.5627240000000002</v>
      </c>
      <c r="I559" s="2">
        <f>'Moving Avg'!H559</f>
        <v>6.1653239999999991</v>
      </c>
      <c r="J559" s="6" t="str">
        <f>OBV!F559</f>
        <v>BULLISH</v>
      </c>
      <c r="K559" s="6" t="str">
        <f>OBV!G559</f>
        <v>NEUTRAL</v>
      </c>
      <c r="L559" s="6" t="str">
        <f>OBV!H559</f>
        <v>BULLISH DIVERGENCE</v>
      </c>
    </row>
    <row r="560" spans="1:12" ht="13.5" x14ac:dyDescent="0.25">
      <c r="A560" s="3">
        <f>RSI!A560</f>
        <v>42818</v>
      </c>
      <c r="B560" s="2">
        <f>RSI!B560</f>
        <v>6.5547000000000004</v>
      </c>
      <c r="C560" s="2">
        <f>RSI!I560</f>
        <v>51.382379361883842</v>
      </c>
      <c r="D560" s="2">
        <f>MACD!E560</f>
        <v>-6.4213673616047018E-3</v>
      </c>
      <c r="E560" s="2">
        <f>MACD!F560</f>
        <v>-4.7721238610236374E-2</v>
      </c>
      <c r="F560" s="2">
        <f>'Moving Avg'!D560</f>
        <v>6.5577399999999999</v>
      </c>
      <c r="G560" s="2">
        <f>'Moving Avg'!F560</f>
        <v>6.534069999999998</v>
      </c>
      <c r="H560" s="2">
        <f>'Moving Avg'!G560</f>
        <v>6.5575200000000002</v>
      </c>
      <c r="I560" s="2">
        <f>'Moving Avg'!H560</f>
        <v>6.1678729999999984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</row>
    <row r="561" spans="1:12" ht="13.5" x14ac:dyDescent="0.25">
      <c r="A561" s="3">
        <f>RSI!A561</f>
        <v>42821</v>
      </c>
      <c r="B561" s="2">
        <f>RSI!B561</f>
        <v>6.5547000000000004</v>
      </c>
      <c r="C561" s="2">
        <f>RSI!I561</f>
        <v>51.382379361883842</v>
      </c>
      <c r="D561" s="2">
        <f>MACD!E561</f>
        <v>5.715661729928101E-4</v>
      </c>
      <c r="E561" s="2">
        <f>MACD!F561</f>
        <v>-3.8062677653590539E-2</v>
      </c>
      <c r="F561" s="2">
        <f>'Moving Avg'!D561</f>
        <v>6.5515799999999995</v>
      </c>
      <c r="G561" s="2">
        <f>'Moving Avg'!F561</f>
        <v>6.5466749999999978</v>
      </c>
      <c r="H561" s="2">
        <f>'Moving Avg'!G561</f>
        <v>6.5508760000000006</v>
      </c>
      <c r="I561" s="2">
        <f>'Moving Avg'!H561</f>
        <v>6.1704219999999976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6.5854999999999997</v>
      </c>
      <c r="C562" s="2">
        <f>RSI!I562</f>
        <v>53.989568974460965</v>
      </c>
      <c r="D562" s="2">
        <f>MACD!E562</f>
        <v>-2.2097145753763314E-3</v>
      </c>
      <c r="E562" s="2">
        <f>MACD!F562</f>
        <v>-3.08920850379477E-2</v>
      </c>
      <c r="F562" s="2">
        <f>'Moving Avg'!D562</f>
        <v>6.5608400000000007</v>
      </c>
      <c r="G562" s="2">
        <f>'Moving Avg'!F562</f>
        <v>6.5603099999999985</v>
      </c>
      <c r="H562" s="2">
        <f>'Moving Avg'!G562</f>
        <v>6.5471520000000005</v>
      </c>
      <c r="I562" s="2">
        <f>'Moving Avg'!H562</f>
        <v>6.1734299999999971</v>
      </c>
      <c r="J562" s="6" t="str">
        <f>OBV!F562</f>
        <v>BULLISH</v>
      </c>
      <c r="K562" s="6" t="str">
        <f>OBV!G562</f>
        <v>NEUTRAL</v>
      </c>
      <c r="L562" s="6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6.5854999999999997</v>
      </c>
      <c r="C563" s="2">
        <f>RSI!I563</f>
        <v>53.989568974460965</v>
      </c>
      <c r="D563" s="2">
        <f>MACD!E563</f>
        <v>-4.8319748246647976E-3</v>
      </c>
      <c r="E563" s="2">
        <f>MACD!F563</f>
        <v>-2.568006299529112E-2</v>
      </c>
      <c r="F563" s="2">
        <f>'Moving Avg'!D563</f>
        <v>6.5628999999999991</v>
      </c>
      <c r="G563" s="2">
        <f>'Moving Avg'!F563</f>
        <v>6.5700849999999988</v>
      </c>
      <c r="H563" s="2">
        <f>'Moving Avg'!G563</f>
        <v>6.5425640000000023</v>
      </c>
      <c r="I563" s="2">
        <f>'Moving Avg'!H563</f>
        <v>6.1763674999999969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6.6369999999999996</v>
      </c>
      <c r="C564" s="2">
        <f>RSI!I564</f>
        <v>58.323626916248699</v>
      </c>
      <c r="D564" s="2">
        <f>MACD!E564</f>
        <v>-5.576116332515646E-3</v>
      </c>
      <c r="E564" s="2">
        <f>MACD!F564</f>
        <v>-2.1659273662736029E-2</v>
      </c>
      <c r="F564" s="2">
        <f>'Moving Avg'!D564</f>
        <v>6.5834799999999998</v>
      </c>
      <c r="G564" s="2">
        <f>'Moving Avg'!F564</f>
        <v>6.5790899999999981</v>
      </c>
      <c r="H564" s="2">
        <f>'Moving Avg'!G564</f>
        <v>6.5399660000000015</v>
      </c>
      <c r="I564" s="2">
        <f>'Moving Avg'!H564</f>
        <v>6.179585999999996</v>
      </c>
      <c r="J564" s="6" t="str">
        <f>OBV!F564</f>
        <v>BULLISH</v>
      </c>
      <c r="K564" s="6" t="str">
        <f>OBV!G564</f>
        <v>STRONG</v>
      </c>
      <c r="L564" s="6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6.6883999999999997</v>
      </c>
      <c r="C565" s="2">
        <f>RSI!I565</f>
        <v>62.155264775633178</v>
      </c>
      <c r="D565" s="2">
        <f>MACD!E565</f>
        <v>-1.7671086273623793E-2</v>
      </c>
      <c r="E565" s="2">
        <f>MACD!F565</f>
        <v>-2.086163618491358E-2</v>
      </c>
      <c r="F565" s="2">
        <f>'Moving Avg'!D565</f>
        <v>6.61022</v>
      </c>
      <c r="G565" s="2">
        <f>'Moving Avg'!F565</f>
        <v>6.5819199999999984</v>
      </c>
      <c r="H565" s="2">
        <f>'Moving Avg'!G565</f>
        <v>6.5383960000000014</v>
      </c>
      <c r="I565" s="2">
        <f>'Moving Avg'!H565</f>
        <v>6.1832724999999957</v>
      </c>
      <c r="J565" s="6" t="str">
        <f>OBV!F565</f>
        <v>BULLISH</v>
      </c>
      <c r="K565" s="6" t="str">
        <f>OBV!G565</f>
        <v>STRONG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6.6883999999999997</v>
      </c>
      <c r="C566" s="2">
        <f>RSI!I566</f>
        <v>62.155264775633178</v>
      </c>
      <c r="D566" s="2">
        <f>MACD!E566</f>
        <v>-2.0796534674508038E-2</v>
      </c>
      <c r="E566" s="2">
        <f>MACD!F566</f>
        <v>-2.0848615882832475E-2</v>
      </c>
      <c r="F566" s="2">
        <f>'Moving Avg'!D566</f>
        <v>6.6369600000000002</v>
      </c>
      <c r="G566" s="2">
        <f>'Moving Avg'!F566</f>
        <v>6.5847499999999979</v>
      </c>
      <c r="H566" s="2">
        <f>'Moving Avg'!G566</f>
        <v>6.5377860000000005</v>
      </c>
      <c r="I566" s="2">
        <f>'Moving Avg'!H566</f>
        <v>6.1869589999999963</v>
      </c>
      <c r="J566" s="6" t="str">
        <f>OBV!F566</f>
        <v>BULLISH</v>
      </c>
      <c r="K566" s="6" t="str">
        <f>OBV!G566</f>
        <v>STRONG</v>
      </c>
      <c r="L566" s="6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6.6369999999999996</v>
      </c>
      <c r="C567" s="2">
        <f>RSI!I567</f>
        <v>56.166450009342199</v>
      </c>
      <c r="D567" s="2">
        <f>MACD!E567</f>
        <v>-2.7496569351274758E-2</v>
      </c>
      <c r="E567" s="2">
        <f>MACD!F567</f>
        <v>-2.2178206576520934E-2</v>
      </c>
      <c r="F567" s="2">
        <f>'Moving Avg'!D567</f>
        <v>6.6472600000000002</v>
      </c>
      <c r="G567" s="2">
        <f>'Moving Avg'!F567</f>
        <v>6.5878399999999981</v>
      </c>
      <c r="H567" s="2">
        <f>'Moving Avg'!G567</f>
        <v>6.5346119999999992</v>
      </c>
      <c r="I567" s="2">
        <f>'Moving Avg'!H567</f>
        <v>6.1903884999999956</v>
      </c>
      <c r="J567" s="6" t="str">
        <f>OBV!F567</f>
        <v>BULLISH</v>
      </c>
      <c r="K567" s="6" t="str">
        <f>OBV!G567</f>
        <v>STRONG</v>
      </c>
      <c r="L567" s="6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6.6883999999999997</v>
      </c>
      <c r="C568" s="2">
        <f>RSI!I568</f>
        <v>60.287216207717428</v>
      </c>
      <c r="D568" s="2">
        <f>MACD!E568</f>
        <v>-3.1816008834766762E-2</v>
      </c>
      <c r="E568" s="2">
        <f>MACD!F568</f>
        <v>-2.4105767028170102E-2</v>
      </c>
      <c r="F568" s="2">
        <f>'Moving Avg'!D568</f>
        <v>6.66784</v>
      </c>
      <c r="G568" s="2">
        <f>'Moving Avg'!F568</f>
        <v>6.5934999999999988</v>
      </c>
      <c r="H568" s="2">
        <f>'Moving Avg'!G568</f>
        <v>6.5340020000000001</v>
      </c>
      <c r="I568" s="2">
        <f>'Moving Avg'!H568</f>
        <v>6.1940979999999959</v>
      </c>
      <c r="J568" s="6" t="str">
        <f>OBV!F568</f>
        <v>BULLISH</v>
      </c>
      <c r="K568" s="6" t="str">
        <f>OBV!G568</f>
        <v>STRONG</v>
      </c>
      <c r="L568" s="6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6.6883999999999997</v>
      </c>
      <c r="C569" s="2">
        <f>RSI!I569</f>
        <v>60.287216207717435</v>
      </c>
      <c r="D569" s="2">
        <f>MACD!E569</f>
        <v>-4.2450714882121154E-2</v>
      </c>
      <c r="E569" s="2">
        <f>MACD!F569</f>
        <v>-2.7774756598960317E-2</v>
      </c>
      <c r="F569" s="2">
        <f>'Moving Avg'!D569</f>
        <v>6.6781199999999998</v>
      </c>
      <c r="G569" s="2">
        <f>'Moving Avg'!F569</f>
        <v>6.5981299999999994</v>
      </c>
      <c r="H569" s="2">
        <f>'Moving Avg'!G569</f>
        <v>6.5425100000000009</v>
      </c>
      <c r="I569" s="2">
        <f>'Moving Avg'!H569</f>
        <v>6.1983699999999962</v>
      </c>
      <c r="J569" s="6" t="str">
        <f>OBV!F569</f>
        <v>BEARISH</v>
      </c>
      <c r="K569" s="6" t="str">
        <f>OBV!G569</f>
        <v>NEUTRAL</v>
      </c>
      <c r="L569" s="6" t="str">
        <f>OBV!H569</f>
        <v>BEARISH DIVERGENCE</v>
      </c>
    </row>
    <row r="570" spans="1:12" ht="13.5" x14ac:dyDescent="0.25">
      <c r="A570" s="3">
        <f>RSI!A570</f>
        <v>42832</v>
      </c>
      <c r="B570" s="2">
        <f>RSI!B570</f>
        <v>6.7398999999999996</v>
      </c>
      <c r="C570" s="2">
        <f>RSI!I570</f>
        <v>64.198229653050944</v>
      </c>
      <c r="D570" s="2">
        <f>MACD!E570</f>
        <v>-5.2702969308029424E-2</v>
      </c>
      <c r="E570" s="2">
        <f>MACD!F570</f>
        <v>-3.2760399140774138E-2</v>
      </c>
      <c r="F570" s="2">
        <f>'Moving Avg'!D570</f>
        <v>6.6884199999999989</v>
      </c>
      <c r="G570" s="2">
        <f>'Moving Avg'!F570</f>
        <v>6.6035350000000008</v>
      </c>
      <c r="H570" s="2">
        <f>'Moving Avg'!G570</f>
        <v>6.5430260000000002</v>
      </c>
      <c r="I570" s="2">
        <f>'Moving Avg'!H570</f>
        <v>6.2028994999999965</v>
      </c>
      <c r="J570" s="6" t="str">
        <f>OBV!F570</f>
        <v>BEARISH</v>
      </c>
      <c r="K570" s="6" t="str">
        <f>OBV!G570</f>
        <v>NEUTRAL</v>
      </c>
      <c r="L570" s="6" t="str">
        <f>OBV!H570</f>
        <v>BEARISH DIVERGENCE</v>
      </c>
    </row>
    <row r="571" spans="1:12" ht="13.5" x14ac:dyDescent="0.25">
      <c r="A571" s="3">
        <f>RSI!A571</f>
        <v>42835</v>
      </c>
      <c r="B571" s="2">
        <f>RSI!B571</f>
        <v>6.7141000000000002</v>
      </c>
      <c r="C571" s="2">
        <f>RSI!I571</f>
        <v>60.959338285669126</v>
      </c>
      <c r="D571" s="2">
        <f>MACD!E571</f>
        <v>-6.0334188937352984E-2</v>
      </c>
      <c r="E571" s="2">
        <f>MACD!F571</f>
        <v>-3.8275157100089913E-2</v>
      </c>
      <c r="F571" s="2">
        <f>'Moving Avg'!D571</f>
        <v>6.6935599999999997</v>
      </c>
      <c r="G571" s="2">
        <f>'Moving Avg'!F571</f>
        <v>6.6099649999999999</v>
      </c>
      <c r="H571" s="2">
        <f>'Moving Avg'!G571</f>
        <v>6.5430259999999985</v>
      </c>
      <c r="I571" s="2">
        <f>'Moving Avg'!H571</f>
        <v>6.207416999999996</v>
      </c>
      <c r="J571" s="6" t="str">
        <f>OBV!F571</f>
        <v>BEARISH</v>
      </c>
      <c r="K571" s="6" t="str">
        <f>OBV!G571</f>
        <v>NEUTRAL</v>
      </c>
      <c r="L571" s="6" t="str">
        <f>OBV!H571</f>
        <v>BEARISH DIVERGENCE</v>
      </c>
    </row>
    <row r="572" spans="1:12" ht="13.5" x14ac:dyDescent="0.25">
      <c r="A572" s="3">
        <f>RSI!A572</f>
        <v>42836</v>
      </c>
      <c r="B572" s="2">
        <f>RSI!B572</f>
        <v>6.7141000000000002</v>
      </c>
      <c r="C572" s="2">
        <f>RSI!I572</f>
        <v>60.959338285669126</v>
      </c>
      <c r="D572" s="2">
        <f>MACD!E572</f>
        <v>-6.2703558288677463E-2</v>
      </c>
      <c r="E572" s="2">
        <f>MACD!F572</f>
        <v>-4.3160837337807428E-2</v>
      </c>
      <c r="F572" s="2">
        <f>'Moving Avg'!D572</f>
        <v>6.7089799999999995</v>
      </c>
      <c r="G572" s="2">
        <f>'Moving Avg'!F572</f>
        <v>6.6184500000000002</v>
      </c>
      <c r="H572" s="2">
        <f>'Moving Avg'!G572</f>
        <v>6.5445679999999982</v>
      </c>
      <c r="I572" s="2">
        <f>'Moving Avg'!H572</f>
        <v>6.211817499999996</v>
      </c>
      <c r="J572" s="6" t="str">
        <f>OBV!F572</f>
        <v>BULLISH</v>
      </c>
      <c r="K572" s="6" t="str">
        <f>OBV!G572</f>
        <v>NEUTRAL</v>
      </c>
      <c r="L572" s="6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6.7141000000000002</v>
      </c>
      <c r="C573" s="2">
        <f>RSI!I573</f>
        <v>60.959338285669126</v>
      </c>
      <c r="D573" s="2">
        <f>MACD!E573</f>
        <v>-6.5310858398248683E-2</v>
      </c>
      <c r="E573" s="2">
        <f>MACD!F573</f>
        <v>-4.7590841549895679E-2</v>
      </c>
      <c r="F573" s="2">
        <f>'Moving Avg'!D573</f>
        <v>6.7141200000000012</v>
      </c>
      <c r="G573" s="2">
        <f>'Moving Avg'!F573</f>
        <v>6.6269350000000005</v>
      </c>
      <c r="H573" s="2">
        <f>'Moving Avg'!G573</f>
        <v>6.5471399999999971</v>
      </c>
      <c r="I573" s="2">
        <f>'Moving Avg'!H573</f>
        <v>6.2166164999999971</v>
      </c>
      <c r="J573" s="6" t="str">
        <f>OBV!F573</f>
        <v>BULLISH</v>
      </c>
      <c r="K573" s="6" t="str">
        <f>OBV!G573</f>
        <v>NEUTRAL</v>
      </c>
      <c r="L573" s="6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6.7912999999999997</v>
      </c>
      <c r="C574" s="2">
        <f>RSI!I574</f>
        <v>67.152678479163285</v>
      </c>
      <c r="D574" s="2">
        <f>MACD!E574</f>
        <v>-6.5870300268729309E-2</v>
      </c>
      <c r="E574" s="2">
        <f>MACD!F574</f>
        <v>-5.124673329366241E-2</v>
      </c>
      <c r="F574" s="2">
        <f>'Moving Avg'!D574</f>
        <v>6.734700000000001</v>
      </c>
      <c r="G574" s="2">
        <f>'Moving Avg'!F574</f>
        <v>6.6374800000000009</v>
      </c>
      <c r="H574" s="2">
        <f>'Moving Avg'!G574</f>
        <v>6.5511519999999965</v>
      </c>
      <c r="I574" s="2">
        <f>'Moving Avg'!H574</f>
        <v>6.2222699999999973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</row>
    <row r="575" spans="1:12" ht="13.5" x14ac:dyDescent="0.25">
      <c r="A575" s="3">
        <f>RSI!A575</f>
        <v>42839</v>
      </c>
      <c r="B575" s="2">
        <f>RSI!B575</f>
        <v>6.7759</v>
      </c>
      <c r="C575" s="2">
        <f>RSI!I575</f>
        <v>64.93955730422006</v>
      </c>
      <c r="D575" s="2">
        <f>MACD!E575</f>
        <v>-5.826792224396371E-2</v>
      </c>
      <c r="E575" s="2">
        <f>MACD!F575</f>
        <v>-5.2650971083722672E-2</v>
      </c>
      <c r="F575" s="2">
        <f>'Moving Avg'!D575</f>
        <v>6.7418999999999993</v>
      </c>
      <c r="G575" s="2">
        <f>'Moving Avg'!F575</f>
        <v>6.6495700000000015</v>
      </c>
      <c r="H575" s="2">
        <f>'Moving Avg'!G575</f>
        <v>6.5539299999999958</v>
      </c>
      <c r="I575" s="2">
        <f>'Moving Avg'!H575</f>
        <v>6.2280339999999974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</row>
    <row r="576" spans="1:12" ht="13.5" x14ac:dyDescent="0.25">
      <c r="A576" s="3">
        <f>RSI!A576</f>
        <v>42842</v>
      </c>
      <c r="B576" s="2">
        <f>RSI!B576</f>
        <v>6.8376000000000001</v>
      </c>
      <c r="C576" s="2">
        <f>RSI!I576</f>
        <v>69.304386891817984</v>
      </c>
      <c r="D576" s="2">
        <f>MACD!E576</f>
        <v>-5.7215142626339421E-2</v>
      </c>
      <c r="E576" s="2">
        <f>MACD!F576</f>
        <v>-5.3563805392246026E-2</v>
      </c>
      <c r="F576" s="2">
        <f>'Moving Avg'!D576</f>
        <v>6.7665999999999995</v>
      </c>
      <c r="G576" s="2">
        <f>'Moving Avg'!F576</f>
        <v>6.6621750000000022</v>
      </c>
      <c r="H576" s="2">
        <f>'Moving Avg'!G576</f>
        <v>6.5589719999999954</v>
      </c>
      <c r="I576" s="2">
        <f>'Moving Avg'!H576</f>
        <v>6.2334269999999981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6.8170000000000002</v>
      </c>
      <c r="C577" s="2">
        <f>RSI!I577</f>
        <v>66.335048537198389</v>
      </c>
      <c r="D577" s="2">
        <f>MACD!E577</f>
        <v>-6.3820342155250565E-2</v>
      </c>
      <c r="E577" s="2">
        <f>MACD!F577</f>
        <v>-5.5615112744846942E-2</v>
      </c>
      <c r="F577" s="2">
        <f>'Moving Avg'!D577</f>
        <v>6.7871800000000011</v>
      </c>
      <c r="G577" s="2">
        <f>'Moving Avg'!F577</f>
        <v>6.6760650000000012</v>
      </c>
      <c r="H577" s="2">
        <f>'Moving Avg'!G577</f>
        <v>6.5646299999999966</v>
      </c>
      <c r="I577" s="2">
        <f>'Moving Avg'!H577</f>
        <v>6.2387889999999979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</row>
    <row r="578" spans="1:12" ht="13.5" x14ac:dyDescent="0.25">
      <c r="A578" s="3">
        <f>RSI!A578</f>
        <v>42844</v>
      </c>
      <c r="B578" s="2">
        <f>RSI!B578</f>
        <v>6.8428000000000004</v>
      </c>
      <c r="C578" s="2">
        <f>RSI!I578</f>
        <v>68.174191847050565</v>
      </c>
      <c r="D578" s="2">
        <f>MACD!E578</f>
        <v>-6.4322759539379604E-2</v>
      </c>
      <c r="E578" s="2">
        <f>MACD!F578</f>
        <v>-5.7356642103753477E-2</v>
      </c>
      <c r="F578" s="2">
        <f>'Moving Avg'!D578</f>
        <v>6.8129200000000001</v>
      </c>
      <c r="G578" s="2">
        <f>'Moving Avg'!F578</f>
        <v>6.689445000000001</v>
      </c>
      <c r="H578" s="2">
        <f>'Moving Avg'!G578</f>
        <v>6.5708039999999963</v>
      </c>
      <c r="I578" s="2">
        <f>'Moving Avg'!H578</f>
        <v>6.2444239999999969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6.9560000000000004</v>
      </c>
      <c r="C579" s="2">
        <f>RSI!I579</f>
        <v>74.704004948422892</v>
      </c>
      <c r="D579" s="2">
        <f>MACD!E579</f>
        <v>-7.4128097837037998E-2</v>
      </c>
      <c r="E579" s="2">
        <f>MACD!F579</f>
        <v>-6.0710933250410382E-2</v>
      </c>
      <c r="F579" s="2">
        <f>'Moving Avg'!D579</f>
        <v>6.8458600000000001</v>
      </c>
      <c r="G579" s="2">
        <f>'Moving Avg'!F579</f>
        <v>6.7105399999999999</v>
      </c>
      <c r="H579" s="2">
        <f>'Moving Avg'!G579</f>
        <v>6.5792419999999971</v>
      </c>
      <c r="I579" s="2">
        <f>'Moving Avg'!H579</f>
        <v>6.250408999999995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</row>
    <row r="580" spans="1:12" ht="13.5" x14ac:dyDescent="0.25">
      <c r="A580" s="3">
        <f>RSI!A580</f>
        <v>42846</v>
      </c>
      <c r="B580" s="2">
        <f>RSI!B580</f>
        <v>7.1257000000000001</v>
      </c>
      <c r="C580" s="2">
        <f>RSI!I580</f>
        <v>80.998155960439846</v>
      </c>
      <c r="D580" s="2">
        <f>MACD!E580</f>
        <v>-8.866244439119253E-2</v>
      </c>
      <c r="E580" s="2">
        <f>MACD!F580</f>
        <v>-6.6301235478566811E-2</v>
      </c>
      <c r="F580" s="2">
        <f>'Moving Avg'!D580</f>
        <v>6.9158199999999992</v>
      </c>
      <c r="G580" s="2">
        <f>'Moving Avg'!F580</f>
        <v>6.73909</v>
      </c>
      <c r="H580" s="2">
        <f>'Moving Avg'!G580</f>
        <v>6.5905599999999973</v>
      </c>
      <c r="I580" s="2">
        <f>'Moving Avg'!H580</f>
        <v>6.2572424999999949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7.1772</v>
      </c>
      <c r="C581" s="2">
        <f>RSI!I581</f>
        <v>82.42717204799321</v>
      </c>
      <c r="D581" s="2">
        <f>MACD!E581</f>
        <v>-0.11121998149896317</v>
      </c>
      <c r="E581" s="2">
        <f>MACD!F581</f>
        <v>-7.5284984682646092E-2</v>
      </c>
      <c r="F581" s="2">
        <f>'Moving Avg'!D581</f>
        <v>6.9837400000000001</v>
      </c>
      <c r="G581" s="2">
        <f>'Moving Avg'!F581</f>
        <v>6.7702150000000003</v>
      </c>
      <c r="H581" s="2">
        <f>'Moving Avg'!G581</f>
        <v>6.6038339999999982</v>
      </c>
      <c r="I581" s="2">
        <f>'Moving Avg'!H581</f>
        <v>6.2647409999999955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7.1772</v>
      </c>
      <c r="C582" s="2">
        <f>RSI!I582</f>
        <v>82.42717204799321</v>
      </c>
      <c r="D582" s="2">
        <f>MACD!E582</f>
        <v>-0.13290329425862524</v>
      </c>
      <c r="E582" s="2">
        <f>MACD!F582</f>
        <v>-8.6808646597841918E-2</v>
      </c>
      <c r="F582" s="2">
        <f>'Moving Avg'!D582</f>
        <v>7.0557800000000004</v>
      </c>
      <c r="G582" s="2">
        <f>'Moving Avg'!F582</f>
        <v>6.7997999999999994</v>
      </c>
      <c r="H582" s="2">
        <f>'Moving Avg'!G582</f>
        <v>6.6171079999999991</v>
      </c>
      <c r="I582" s="2">
        <f>'Moving Avg'!H582</f>
        <v>6.2718319999999963</v>
      </c>
      <c r="J582" s="6" t="str">
        <f>OBV!F582</f>
        <v>BULLISH</v>
      </c>
      <c r="K582" s="6" t="str">
        <f>OBV!G582</f>
        <v>NEUTRAL</v>
      </c>
      <c r="L582" s="6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7.2544000000000004</v>
      </c>
      <c r="C583" s="2">
        <f>RSI!I583</f>
        <v>84.459053112303067</v>
      </c>
      <c r="D583" s="2">
        <f>MACD!E583</f>
        <v>-0.15937308865142441</v>
      </c>
      <c r="E583" s="2">
        <f>MACD!F583</f>
        <v>-0.10132153500855842</v>
      </c>
      <c r="F583" s="2">
        <f>'Moving Avg'!D583</f>
        <v>7.1380999999999997</v>
      </c>
      <c r="G583" s="2">
        <f>'Moving Avg'!F583</f>
        <v>6.8332449999999998</v>
      </c>
      <c r="H583" s="2">
        <f>'Moving Avg'!G583</f>
        <v>6.6321319999999995</v>
      </c>
      <c r="I583" s="2">
        <f>'Moving Avg'!H583</f>
        <v>6.2783489999999951</v>
      </c>
      <c r="J583" s="6" t="str">
        <f>OBV!F583</f>
        <v>BULLISH</v>
      </c>
      <c r="K583" s="6" t="str">
        <f>OBV!G583</f>
        <v>NEUTRAL</v>
      </c>
      <c r="L583" s="6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7.2028999999999996</v>
      </c>
      <c r="C584" s="2">
        <f>RSI!I584</f>
        <v>77.981336945231774</v>
      </c>
      <c r="D584" s="2">
        <f>MACD!E584</f>
        <v>-0.1687608410828032</v>
      </c>
      <c r="E584" s="2">
        <f>MACD!F584</f>
        <v>-0.11480939622340738</v>
      </c>
      <c r="F584" s="2">
        <f>'Moving Avg'!D584</f>
        <v>7.187479999999999</v>
      </c>
      <c r="G584" s="2">
        <f>'Moving Avg'!F584</f>
        <v>6.8615399999999998</v>
      </c>
      <c r="H584" s="2">
        <f>'Moving Avg'!G584</f>
        <v>6.6475660000000003</v>
      </c>
      <c r="I584" s="2">
        <f>'Moving Avg'!H584</f>
        <v>6.2846084999999947</v>
      </c>
      <c r="J584" s="6" t="str">
        <f>OBV!F584</f>
        <v>BULLISH</v>
      </c>
      <c r="K584" s="6" t="str">
        <f>OBV!G584</f>
        <v>NEUTRAL</v>
      </c>
      <c r="L584" s="6" t="str">
        <f>OBV!H584</f>
        <v>CONFIRMED BULLISH</v>
      </c>
    </row>
    <row r="585" spans="1:12" ht="13.5" x14ac:dyDescent="0.25">
      <c r="A585" s="3">
        <f>RSI!A585</f>
        <v>42853</v>
      </c>
      <c r="B585" s="2">
        <f>RSI!B585</f>
        <v>7.1</v>
      </c>
      <c r="C585" s="2">
        <f>RSI!I585</f>
        <v>66.934923215555187</v>
      </c>
      <c r="D585" s="2">
        <f>MACD!E585</f>
        <v>-0.17363032414348201</v>
      </c>
      <c r="E585" s="2">
        <f>MACD!F585</f>
        <v>-0.12657358180742231</v>
      </c>
      <c r="F585" s="2">
        <f>'Moving Avg'!D585</f>
        <v>7.1823400000000008</v>
      </c>
      <c r="G585" s="2">
        <f>'Moving Avg'!F585</f>
        <v>6.8821199999999987</v>
      </c>
      <c r="H585" s="2">
        <f>'Moving Avg'!G585</f>
        <v>6.6639260000000009</v>
      </c>
      <c r="I585" s="2">
        <f>'Moving Avg'!H585</f>
        <v>6.2906174999999953</v>
      </c>
      <c r="J585" s="6" t="str">
        <f>OBV!F585</f>
        <v>BULLISH</v>
      </c>
      <c r="K585" s="6" t="str">
        <f>OBV!G585</f>
        <v>NEUTRAL</v>
      </c>
      <c r="L585" s="6" t="str">
        <f>OBV!H585</f>
        <v>BULLISH DIVERGENCE</v>
      </c>
    </row>
    <row r="586" spans="1:12" ht="13.5" x14ac:dyDescent="0.25">
      <c r="A586" s="3">
        <f>RSI!A586</f>
        <v>42857</v>
      </c>
      <c r="B586" s="2">
        <f>RSI!B586</f>
        <v>7.1360000000000001</v>
      </c>
      <c r="C586" s="2">
        <f>RSI!I586</f>
        <v>68.610216172640733</v>
      </c>
      <c r="D586" s="2">
        <f>MACD!E586</f>
        <v>-0.17233455931474229</v>
      </c>
      <c r="E586" s="2">
        <f>MACD!F586</f>
        <v>-0.13572577730888633</v>
      </c>
      <c r="F586" s="2">
        <f>'Moving Avg'!D586</f>
        <v>7.1741000000000001</v>
      </c>
      <c r="G586" s="2">
        <f>'Moving Avg'!F586</f>
        <v>6.9044999999999987</v>
      </c>
      <c r="H586" s="2">
        <f>'Moving Avg'!G586</f>
        <v>6.6809040000000017</v>
      </c>
      <c r="I586" s="2">
        <f>'Moving Avg'!H586</f>
        <v>6.2965424999999948</v>
      </c>
      <c r="J586" s="6" t="str">
        <f>OBV!F586</f>
        <v>BULLISH</v>
      </c>
      <c r="K586" s="6" t="str">
        <f>OBV!G586</f>
        <v>NEUTRAL</v>
      </c>
      <c r="L586" s="6" t="str">
        <f>OBV!H586</f>
        <v>BULLISH DIVERGENCE</v>
      </c>
    </row>
    <row r="587" spans="1:12" ht="13.5" x14ac:dyDescent="0.25">
      <c r="A587" s="3">
        <f>RSI!A587</f>
        <v>42858</v>
      </c>
      <c r="B587" s="2">
        <f>RSI!B587</f>
        <v>7.0486000000000004</v>
      </c>
      <c r="C587" s="2">
        <f>RSI!I587</f>
        <v>60.584621186713932</v>
      </c>
      <c r="D587" s="2">
        <f>MACD!E587</f>
        <v>-0.16945115884419515</v>
      </c>
      <c r="E587" s="2">
        <f>MACD!F587</f>
        <v>-0.14247085361594811</v>
      </c>
      <c r="F587" s="2">
        <f>'Moving Avg'!D587</f>
        <v>7.1483800000000004</v>
      </c>
      <c r="G587" s="2">
        <f>'Moving Avg'!F587</f>
        <v>6.9250799999999995</v>
      </c>
      <c r="H587" s="2">
        <f>'Moving Avg'!G587</f>
        <v>6.6968540000000019</v>
      </c>
      <c r="I587" s="2">
        <f>'Moving Avg'!H587</f>
        <v>6.3020304999999954</v>
      </c>
      <c r="J587" s="6" t="str">
        <f>OBV!F587</f>
        <v>BULLISH</v>
      </c>
      <c r="K587" s="6" t="str">
        <f>OBV!G587</f>
        <v>NEUTRAL</v>
      </c>
      <c r="L587" s="6" t="str">
        <f>OBV!H587</f>
        <v>BULLISH DIVERGENCE</v>
      </c>
    </row>
    <row r="588" spans="1:12" ht="13.5" x14ac:dyDescent="0.25">
      <c r="A588" s="3">
        <f>RSI!A588</f>
        <v>42859</v>
      </c>
      <c r="B588" s="2">
        <f>RSI!B588</f>
        <v>7.1</v>
      </c>
      <c r="C588" s="2">
        <f>RSI!I588</f>
        <v>63.303264622714401</v>
      </c>
      <c r="D588" s="2">
        <f>MACD!E588</f>
        <v>-0.16773850994169592</v>
      </c>
      <c r="E588" s="2">
        <f>MACD!F588</f>
        <v>-0.14752438488109768</v>
      </c>
      <c r="F588" s="2">
        <f>'Moving Avg'!D588</f>
        <v>7.1174999999999997</v>
      </c>
      <c r="G588" s="2">
        <f>'Moving Avg'!F588</f>
        <v>6.9456599999999993</v>
      </c>
      <c r="H588" s="2">
        <f>'Moving Avg'!G588</f>
        <v>6.7102300000000028</v>
      </c>
      <c r="I588" s="2">
        <f>'Moving Avg'!H588</f>
        <v>6.3077754999999938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</row>
    <row r="589" spans="1:12" ht="13.5" x14ac:dyDescent="0.25">
      <c r="A589" s="3">
        <f>RSI!A589</f>
        <v>42860</v>
      </c>
      <c r="B589" s="2">
        <f>RSI!B589</f>
        <v>7.1515000000000004</v>
      </c>
      <c r="C589" s="2">
        <f>RSI!I589</f>
        <v>65.84521406080512</v>
      </c>
      <c r="D589" s="2">
        <f>MACD!E589</f>
        <v>-0.15381562536063065</v>
      </c>
      <c r="E589" s="2">
        <f>MACD!F589</f>
        <v>-0.14878263297700428</v>
      </c>
      <c r="F589" s="2">
        <f>'Moving Avg'!D589</f>
        <v>7.1072199999999999</v>
      </c>
      <c r="G589" s="2">
        <f>'Moving Avg'!F589</f>
        <v>6.9688149999999993</v>
      </c>
      <c r="H589" s="2">
        <f>'Moving Avg'!G589</f>
        <v>6.7247400000000024</v>
      </c>
      <c r="I589" s="2">
        <f>'Moving Avg'!H589</f>
        <v>6.3140179999999928</v>
      </c>
      <c r="J589" s="6" t="str">
        <f>OBV!F589</f>
        <v>BULLISH</v>
      </c>
      <c r="K589" s="6" t="str">
        <f>OBV!G589</f>
        <v>NEUTRAL</v>
      </c>
      <c r="L589" s="6" t="str">
        <f>OBV!H589</f>
        <v>BULLISH DIVERGENCE</v>
      </c>
    </row>
    <row r="590" spans="1:12" ht="13.5" x14ac:dyDescent="0.25">
      <c r="A590" s="3">
        <f>RSI!A590</f>
        <v>42863</v>
      </c>
      <c r="B590" s="2">
        <f>RSI!B590</f>
        <v>7.1412000000000004</v>
      </c>
      <c r="C590" s="2">
        <f>RSI!I590</f>
        <v>64.87727776519236</v>
      </c>
      <c r="D590" s="2">
        <f>MACD!E590</f>
        <v>-0.11651176279300746</v>
      </c>
      <c r="E590" s="2">
        <f>MACD!F590</f>
        <v>-0.14232845894020493</v>
      </c>
      <c r="F590" s="2">
        <f>'Moving Avg'!D590</f>
        <v>7.1154599999999988</v>
      </c>
      <c r="G590" s="2">
        <f>'Moving Avg'!F590</f>
        <v>6.9888799999999991</v>
      </c>
      <c r="H590" s="2">
        <f>'Moving Avg'!G590</f>
        <v>6.7390440000000034</v>
      </c>
      <c r="I590" s="2">
        <f>'Moving Avg'!H590</f>
        <v>6.3203529999999937</v>
      </c>
      <c r="J590" s="6" t="str">
        <f>OBV!F590</f>
        <v>BULLISH</v>
      </c>
      <c r="K590" s="6" t="str">
        <f>OBV!G590</f>
        <v>NEUTRAL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7.1</v>
      </c>
      <c r="C591" s="2">
        <f>RSI!I591</f>
        <v>61.01365866623216</v>
      </c>
      <c r="D591" s="2">
        <f>MACD!E591</f>
        <v>-7.5159029866316729E-2</v>
      </c>
      <c r="E591" s="2">
        <f>MACD!F591</f>
        <v>-0.12889457312542729</v>
      </c>
      <c r="F591" s="2">
        <f>'Moving Avg'!D591</f>
        <v>7.1082599999999996</v>
      </c>
      <c r="G591" s="2">
        <f>'Moving Avg'!F591</f>
        <v>7.0081749999999996</v>
      </c>
      <c r="H591" s="2">
        <f>'Moving Avg'!G591</f>
        <v>6.7549920000000032</v>
      </c>
      <c r="I591" s="2">
        <f>'Moving Avg'!H591</f>
        <v>6.3264819999999933</v>
      </c>
      <c r="J591" s="6" t="str">
        <f>OBV!F591</f>
        <v>BULLISH</v>
      </c>
      <c r="K591" s="6" t="str">
        <f>OBV!G591</f>
        <v>NEUTRAL</v>
      </c>
      <c r="L591" s="6" t="str">
        <f>OBV!H591</f>
        <v>BULLISH DIVERGENCE</v>
      </c>
    </row>
    <row r="592" spans="1:12" ht="13.5" x14ac:dyDescent="0.25">
      <c r="A592" s="3">
        <f>RSI!A592</f>
        <v>42865</v>
      </c>
      <c r="B592" s="2">
        <f>RSI!B592</f>
        <v>7.0949</v>
      </c>
      <c r="C592" s="2">
        <f>RSI!I592</f>
        <v>60.533093598808406</v>
      </c>
      <c r="D592" s="2">
        <f>MACD!E592</f>
        <v>-4.0646102019292307E-2</v>
      </c>
      <c r="E592" s="2">
        <f>MACD!F592</f>
        <v>-0.1112448789042003</v>
      </c>
      <c r="F592" s="2">
        <f>'Moving Avg'!D592</f>
        <v>7.1175200000000007</v>
      </c>
      <c r="G592" s="2">
        <f>'Moving Avg'!F592</f>
        <v>7.027215</v>
      </c>
      <c r="H592" s="2">
        <f>'Moving Avg'!G592</f>
        <v>6.7706340000000038</v>
      </c>
      <c r="I592" s="2">
        <f>'Moving Avg'!H592</f>
        <v>6.3326334999999938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7.0896999999999997</v>
      </c>
      <c r="C593" s="2">
        <f>RSI!I593</f>
        <v>60.014059387078213</v>
      </c>
      <c r="D593" s="2">
        <f>MACD!E593</f>
        <v>5.7144607513492929E-5</v>
      </c>
      <c r="E593" s="2">
        <f>MACD!F593</f>
        <v>-8.8984474201857552E-2</v>
      </c>
      <c r="F593" s="2">
        <f>'Moving Avg'!D593</f>
        <v>7.1154599999999988</v>
      </c>
      <c r="G593" s="2">
        <f>'Moving Avg'!F593</f>
        <v>7.0459949999999978</v>
      </c>
      <c r="H593" s="2">
        <f>'Moving Avg'!G593</f>
        <v>6.7846280000000023</v>
      </c>
      <c r="I593" s="2">
        <f>'Moving Avg'!H593</f>
        <v>6.3392869999999952</v>
      </c>
      <c r="J593" s="6" t="str">
        <f>OBV!F593</f>
        <v>BULLISH</v>
      </c>
      <c r="K593" s="6" t="str">
        <f>OBV!G593</f>
        <v>NEUTRAL</v>
      </c>
      <c r="L593" s="6" t="str">
        <f>OBV!H593</f>
        <v>BULLISH DIVERGENCE</v>
      </c>
    </row>
    <row r="594" spans="1:12" ht="13.5" x14ac:dyDescent="0.25">
      <c r="A594" s="3">
        <f>RSI!A594</f>
        <v>42867</v>
      </c>
      <c r="B594" s="2">
        <f>RSI!B594</f>
        <v>7.0486000000000004</v>
      </c>
      <c r="C594" s="2">
        <f>RSI!I594</f>
        <v>55.931935987054736</v>
      </c>
      <c r="D594" s="2">
        <f>MACD!E594</f>
        <v>2.8944792026149635E-2</v>
      </c>
      <c r="E594" s="2">
        <f>MACD!F594</f>
        <v>-6.539862095625612E-2</v>
      </c>
      <c r="F594" s="2">
        <f>'Moving Avg'!D594</f>
        <v>7.0948800000000007</v>
      </c>
      <c r="G594" s="2">
        <f>'Moving Avg'!F594</f>
        <v>7.0588599999999984</v>
      </c>
      <c r="H594" s="2">
        <f>'Moving Avg'!G594</f>
        <v>6.7964620000000027</v>
      </c>
      <c r="I594" s="2">
        <f>'Moving Avg'!H594</f>
        <v>6.3457349999999941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7.1</v>
      </c>
      <c r="C595" s="2">
        <f>RSI!I595</f>
        <v>59.630182776831191</v>
      </c>
      <c r="D595" s="2">
        <f>MACD!E595</f>
        <v>3.3367936960681632E-2</v>
      </c>
      <c r="E595" s="2">
        <f>MACD!F595</f>
        <v>-4.5645309372868571E-2</v>
      </c>
      <c r="F595" s="2">
        <f>'Moving Avg'!D595</f>
        <v>7.0866400000000001</v>
      </c>
      <c r="G595" s="2">
        <f>'Moving Avg'!F595</f>
        <v>7.0750649999999977</v>
      </c>
      <c r="H595" s="2">
        <f>'Moving Avg'!G595</f>
        <v>6.8058260000000033</v>
      </c>
      <c r="I595" s="2">
        <f>'Moving Avg'!H595</f>
        <v>6.3526799999999932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7.0486000000000004</v>
      </c>
      <c r="C596" s="2">
        <f>RSI!I596</f>
        <v>54.687688573927048</v>
      </c>
      <c r="D596" s="2">
        <f>MACD!E596</f>
        <v>4.5798971459693583E-2</v>
      </c>
      <c r="E596" s="2">
        <f>MACD!F596</f>
        <v>-2.7356453206356143E-2</v>
      </c>
      <c r="F596" s="2">
        <f>'Moving Avg'!D596</f>
        <v>7.0763599999999993</v>
      </c>
      <c r="G596" s="2">
        <f>'Moving Avg'!F596</f>
        <v>7.0856149999999989</v>
      </c>
      <c r="H596" s="2">
        <f>'Moving Avg'!G596</f>
        <v>6.8141620000000032</v>
      </c>
      <c r="I596" s="2">
        <f>'Moving Avg'!H596</f>
        <v>6.360327499999995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7.0486000000000004</v>
      </c>
      <c r="C597" s="2">
        <f>RSI!I597</f>
        <v>54.687688573927048</v>
      </c>
      <c r="D597" s="2">
        <f>MACD!E597</f>
        <v>4.2566317902399398E-2</v>
      </c>
      <c r="E597" s="2">
        <f>MACD!F597</f>
        <v>-1.3371898984605037E-2</v>
      </c>
      <c r="F597" s="2">
        <f>'Moving Avg'!D597</f>
        <v>7.0671000000000008</v>
      </c>
      <c r="G597" s="2">
        <f>'Moving Avg'!F597</f>
        <v>7.0971949999999975</v>
      </c>
      <c r="H597" s="2">
        <f>'Moving Avg'!G597</f>
        <v>6.8236300000000041</v>
      </c>
      <c r="I597" s="2">
        <f>'Moving Avg'!H597</f>
        <v>6.3672549999999957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7.0434000000000001</v>
      </c>
      <c r="C598" s="2">
        <f>RSI!I598</f>
        <v>54.160973099080877</v>
      </c>
      <c r="D598" s="2">
        <f>MACD!E598</f>
        <v>4.7841403372867575E-2</v>
      </c>
      <c r="E598" s="2">
        <f>MACD!F598</f>
        <v>-1.1292385131105153E-3</v>
      </c>
      <c r="F598" s="2">
        <f>'Moving Avg'!D598</f>
        <v>7.0578400000000006</v>
      </c>
      <c r="G598" s="2">
        <f>'Moving Avg'!F598</f>
        <v>7.107224999999997</v>
      </c>
      <c r="H598" s="2">
        <f>'Moving Avg'!G598</f>
        <v>6.8329940000000047</v>
      </c>
      <c r="I598" s="2">
        <f>'Moving Avg'!H598</f>
        <v>6.3741564999999953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7.0434000000000001</v>
      </c>
      <c r="C599" s="2">
        <f>RSI!I599</f>
        <v>54.160973099080877</v>
      </c>
      <c r="D599" s="2">
        <f>MACD!E599</f>
        <v>5.9997195084797283E-2</v>
      </c>
      <c r="E599" s="2">
        <f>MACD!F599</f>
        <v>1.1096048206471044E-2</v>
      </c>
      <c r="F599" s="2">
        <f>'Moving Avg'!D599</f>
        <v>7.0568</v>
      </c>
      <c r="G599" s="2">
        <f>'Moving Avg'!F599</f>
        <v>7.1115949999999968</v>
      </c>
      <c r="H599" s="2">
        <f>'Moving Avg'!G599</f>
        <v>6.8419460000000036</v>
      </c>
      <c r="I599" s="2">
        <f>'Moving Avg'!H599</f>
        <v>6.3810579999999968</v>
      </c>
      <c r="J599" s="6" t="str">
        <f>OBV!F599</f>
        <v>BULLISH</v>
      </c>
      <c r="K599" s="6" t="str">
        <f>OBV!G599</f>
        <v>NEUTRAL</v>
      </c>
      <c r="L599" s="6" t="str">
        <f>OBV!H599</f>
        <v>BULLISH DIVERGENCE</v>
      </c>
    </row>
    <row r="600" spans="1:12" ht="13.5" x14ac:dyDescent="0.25">
      <c r="A600" s="3">
        <f>RSI!A600</f>
        <v>42877</v>
      </c>
      <c r="B600" s="2">
        <f>RSI!B600</f>
        <v>6.9970999999999997</v>
      </c>
      <c r="C600" s="2">
        <f>RSI!I600</f>
        <v>49.261584357732509</v>
      </c>
      <c r="D600" s="2">
        <f>MACD!E600</f>
        <v>7.19141578780782E-2</v>
      </c>
      <c r="E600" s="2">
        <f>MACD!F600</f>
        <v>2.3259670140792478E-2</v>
      </c>
      <c r="F600" s="2">
        <f>'Moving Avg'!D600</f>
        <v>7.0362200000000001</v>
      </c>
      <c r="G600" s="2">
        <f>'Moving Avg'!F600</f>
        <v>7.1051649999999968</v>
      </c>
      <c r="H600" s="2">
        <f>'Moving Avg'!G600</f>
        <v>6.8492520000000034</v>
      </c>
      <c r="I600" s="2">
        <f>'Moving Avg'!H600</f>
        <v>6.3872724999999981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7.0486000000000004</v>
      </c>
      <c r="C601" s="2">
        <f>RSI!I601</f>
        <v>54.222052650236826</v>
      </c>
      <c r="D601" s="2">
        <f>MACD!E601</f>
        <v>7.1920163965371486E-2</v>
      </c>
      <c r="E601" s="2">
        <f>MACD!F601</f>
        <v>3.2991768905708277E-2</v>
      </c>
      <c r="F601" s="2">
        <f>'Moving Avg'!D601</f>
        <v>7.0362200000000001</v>
      </c>
      <c r="G601" s="2">
        <f>'Moving Avg'!F601</f>
        <v>7.0987349999999978</v>
      </c>
      <c r="H601" s="2">
        <f>'Moving Avg'!G601</f>
        <v>6.8585140000000031</v>
      </c>
      <c r="I601" s="2">
        <f>'Moving Avg'!H601</f>
        <v>6.3937444999999977</v>
      </c>
      <c r="J601" s="6" t="str">
        <f>OBV!F601</f>
        <v>BULLISH</v>
      </c>
      <c r="K601" s="6" t="str">
        <f>OBV!G601</f>
        <v>STRONG</v>
      </c>
      <c r="L601" s="6" t="str">
        <f>OBV!H601</f>
        <v>NEUTRAL</v>
      </c>
    </row>
    <row r="602" spans="1:12" ht="13.5" x14ac:dyDescent="0.25">
      <c r="A602" s="3">
        <f>RSI!A602</f>
        <v>42879</v>
      </c>
      <c r="B602" s="2">
        <f>RSI!B602</f>
        <v>7.0279999999999996</v>
      </c>
      <c r="C602" s="2">
        <f>RSI!I602</f>
        <v>52.030807262867881</v>
      </c>
      <c r="D602" s="2">
        <f>MACD!E602</f>
        <v>7.2432332108232522E-2</v>
      </c>
      <c r="E602" s="2">
        <f>MACD!F602</f>
        <v>4.087988154621313E-2</v>
      </c>
      <c r="F602" s="2">
        <f>'Moving Avg'!D602</f>
        <v>7.0320999999999998</v>
      </c>
      <c r="G602" s="2">
        <f>'Moving Avg'!F602</f>
        <v>7.0912749999999987</v>
      </c>
      <c r="H602" s="2">
        <f>'Moving Avg'!G602</f>
        <v>6.8681860000000041</v>
      </c>
      <c r="I602" s="2">
        <f>'Moving Avg'!H602</f>
        <v>6.4000894999999982</v>
      </c>
      <c r="J602" s="6" t="str">
        <f>OBV!F602</f>
        <v>BULLISH</v>
      </c>
      <c r="K602" s="6" t="str">
        <f>OBV!G602</f>
        <v>STRONG</v>
      </c>
      <c r="L602" s="6" t="str">
        <f>OBV!H602</f>
        <v>BULLISH DIVERGENCE</v>
      </c>
    </row>
    <row r="603" spans="1:12" ht="13.5" x14ac:dyDescent="0.25">
      <c r="A603" s="3">
        <f>RSI!A603</f>
        <v>42880</v>
      </c>
      <c r="B603" s="2">
        <f>RSI!B603</f>
        <v>7.0896999999999997</v>
      </c>
      <c r="C603" s="2">
        <f>RSI!I603</f>
        <v>57.56260626571936</v>
      </c>
      <c r="D603" s="2">
        <f>MACD!E603</f>
        <v>6.7400186555110153E-2</v>
      </c>
      <c r="E603" s="2">
        <f>MACD!F603</f>
        <v>4.6183942547992532E-2</v>
      </c>
      <c r="F603" s="2">
        <f>'Moving Avg'!D603</f>
        <v>7.0413600000000001</v>
      </c>
      <c r="G603" s="2">
        <f>'Moving Avg'!F603</f>
        <v>7.0830399999999987</v>
      </c>
      <c r="H603" s="2">
        <f>'Moving Avg'!G603</f>
        <v>6.8790920000000026</v>
      </c>
      <c r="I603" s="2">
        <f>'Moving Avg'!H603</f>
        <v>6.4067429999999987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</row>
    <row r="604" spans="1:12" ht="13.5" x14ac:dyDescent="0.25">
      <c r="A604" s="3">
        <f>RSI!A604</f>
        <v>42881</v>
      </c>
      <c r="B604" s="2">
        <f>RSI!B604</f>
        <v>7.1515000000000004</v>
      </c>
      <c r="C604" s="2">
        <f>RSI!I604</f>
        <v>62.25746993775244</v>
      </c>
      <c r="D604" s="2">
        <f>MACD!E604</f>
        <v>5.1788674380382815E-2</v>
      </c>
      <c r="E604" s="2">
        <f>MACD!F604</f>
        <v>4.7304888914470593E-2</v>
      </c>
      <c r="F604" s="2">
        <f>'Moving Avg'!D604</f>
        <v>7.0629800000000005</v>
      </c>
      <c r="G604" s="2">
        <f>'Moving Avg'!F604</f>
        <v>7.0804700000000009</v>
      </c>
      <c r="H604" s="2">
        <f>'Moving Avg'!G604</f>
        <v>6.8905140000000031</v>
      </c>
      <c r="I604" s="2">
        <f>'Moving Avg'!H604</f>
        <v>6.413825499999998</v>
      </c>
      <c r="J604" s="6" t="str">
        <f>OBV!F604</f>
        <v>BULLISH</v>
      </c>
      <c r="K604" s="6" t="str">
        <f>OBV!G604</f>
        <v>STRONG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7.1772</v>
      </c>
      <c r="C605" s="2">
        <f>RSI!I605</f>
        <v>64.039165016927896</v>
      </c>
      <c r="D605" s="2">
        <f>MACD!E605</f>
        <v>4.3798587355961871E-2</v>
      </c>
      <c r="E605" s="2">
        <f>MACD!F605</f>
        <v>4.6603628602768857E-2</v>
      </c>
      <c r="F605" s="2">
        <f>'Moving Avg'!D605</f>
        <v>7.0989999999999993</v>
      </c>
      <c r="G605" s="2">
        <f>'Moving Avg'!F605</f>
        <v>7.0843300000000013</v>
      </c>
      <c r="H605" s="2">
        <f>'Moving Avg'!G605</f>
        <v>6.9033760000000042</v>
      </c>
      <c r="I605" s="2">
        <f>'Moving Avg'!H605</f>
        <v>6.421012499999998</v>
      </c>
      <c r="J605" s="6" t="str">
        <f>OBV!F605</f>
        <v>BULLISH</v>
      </c>
      <c r="K605" s="6" t="str">
        <f>OBV!G605</f>
        <v>STRONG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7.1257000000000001</v>
      </c>
      <c r="C606" s="2">
        <f>RSI!I606</f>
        <v>58.118437309910441</v>
      </c>
      <c r="D606" s="2">
        <f>MACD!E606</f>
        <v>3.2066768891176878E-2</v>
      </c>
      <c r="E606" s="2">
        <f>MACD!F606</f>
        <v>4.3696256660450461E-2</v>
      </c>
      <c r="F606" s="2">
        <f>'Moving Avg'!D606</f>
        <v>7.11442</v>
      </c>
      <c r="G606" s="2">
        <f>'Moving Avg'!F606</f>
        <v>7.0838150000000013</v>
      </c>
      <c r="H606" s="2">
        <f>'Moving Avg'!G606</f>
        <v>6.9141800000000035</v>
      </c>
      <c r="I606" s="2">
        <f>'Moving Avg'!H606</f>
        <v>6.4279419999999989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7.1515000000000004</v>
      </c>
      <c r="C607" s="2">
        <f>RSI!I607</f>
        <v>60.108239004643067</v>
      </c>
      <c r="D607" s="2">
        <f>MACD!E607</f>
        <v>1.9719996374421456E-2</v>
      </c>
      <c r="E607" s="2">
        <f>MACD!F607</f>
        <v>3.8901004603244665E-2</v>
      </c>
      <c r="F607" s="2">
        <f>'Moving Avg'!D607</f>
        <v>7.1391200000000001</v>
      </c>
      <c r="G607" s="2">
        <f>'Moving Avg'!F607</f>
        <v>7.0889600000000019</v>
      </c>
      <c r="H607" s="2">
        <f>'Moving Avg'!G607</f>
        <v>6.9264260000000029</v>
      </c>
      <c r="I607" s="2">
        <f>'Moving Avg'!H607</f>
        <v>6.4350004999999983</v>
      </c>
      <c r="J607" s="6" t="str">
        <f>OBV!F607</f>
        <v>BULLISH</v>
      </c>
      <c r="K607" s="6" t="str">
        <f>OBV!G607</f>
        <v>NEUTRAL</v>
      </c>
      <c r="L607" s="6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7.2028999999999996</v>
      </c>
      <c r="C608" s="2">
        <f>RSI!I608</f>
        <v>63.798380463848268</v>
      </c>
      <c r="D608" s="2">
        <f>MACD!E608</f>
        <v>4.0418128199917192E-3</v>
      </c>
      <c r="E608" s="2">
        <f>MACD!F608</f>
        <v>3.1929166246594073E-2</v>
      </c>
      <c r="F608" s="2">
        <f>'Moving Avg'!D608</f>
        <v>7.1617599999999992</v>
      </c>
      <c r="G608" s="2">
        <f>'Moving Avg'!F608</f>
        <v>7.0941050000000008</v>
      </c>
      <c r="H608" s="2">
        <f>'Moving Avg'!G608</f>
        <v>6.9389800000000017</v>
      </c>
      <c r="I608" s="2">
        <f>'Moving Avg'!H608</f>
        <v>6.4422679999999994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7.1822999999999997</v>
      </c>
      <c r="C609" s="2">
        <f>RSI!I609</f>
        <v>61.349000923695137</v>
      </c>
      <c r="D609" s="2">
        <f>MACD!E609</f>
        <v>-8.5794627604878215E-3</v>
      </c>
      <c r="E609" s="2">
        <f>MACD!F609</f>
        <v>2.3827440445177695E-2</v>
      </c>
      <c r="F609" s="2">
        <f>'Moving Avg'!D609</f>
        <v>7.1679199999999996</v>
      </c>
      <c r="G609" s="2">
        <f>'Moving Avg'!F609</f>
        <v>7.0956449999999993</v>
      </c>
      <c r="H609" s="2">
        <f>'Moving Avg'!G609</f>
        <v>6.951944000000001</v>
      </c>
      <c r="I609" s="2">
        <f>'Moving Avg'!H609</f>
        <v>6.4496244999999996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</row>
    <row r="610" spans="1:12" ht="13.5" x14ac:dyDescent="0.25">
      <c r="A610" s="3">
        <f>RSI!A610</f>
        <v>42891</v>
      </c>
      <c r="B610" s="2">
        <f>RSI!B610</f>
        <v>7.2234999999999996</v>
      </c>
      <c r="C610" s="2">
        <f>RSI!I610</f>
        <v>64.301005928007129</v>
      </c>
      <c r="D610" s="2">
        <f>MACD!E610</f>
        <v>-3.0127989636812735E-2</v>
      </c>
      <c r="E610" s="2">
        <f>MACD!F610</f>
        <v>1.3036354428779609E-2</v>
      </c>
      <c r="F610" s="2">
        <f>'Moving Avg'!D610</f>
        <v>7.1771799999999999</v>
      </c>
      <c r="G610" s="2">
        <f>'Moving Avg'!F610</f>
        <v>7.0997600000000007</v>
      </c>
      <c r="H610" s="2">
        <f>'Moving Avg'!G610</f>
        <v>6.9653200000000002</v>
      </c>
      <c r="I610" s="2">
        <f>'Moving Avg'!H610</f>
        <v>6.4571870000000011</v>
      </c>
      <c r="J610" s="6" t="str">
        <f>OBV!F610</f>
        <v>BULLISH</v>
      </c>
      <c r="K610" s="6" t="str">
        <f>OBV!G610</f>
        <v>NEUTRAL</v>
      </c>
      <c r="L610" s="6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7.2234999999999996</v>
      </c>
      <c r="C611" s="2">
        <f>RSI!I611</f>
        <v>64.301005928007129</v>
      </c>
      <c r="D611" s="2">
        <f>MACD!E611</f>
        <v>-4.1324379757729623E-2</v>
      </c>
      <c r="E611" s="2">
        <f>MACD!F611</f>
        <v>2.1642075914777622E-3</v>
      </c>
      <c r="F611" s="2">
        <f>'Moving Avg'!D611</f>
        <v>7.1967400000000001</v>
      </c>
      <c r="G611" s="2">
        <f>'Moving Avg'!F611</f>
        <v>7.1059349999999979</v>
      </c>
      <c r="H611" s="2">
        <f>'Moving Avg'!G611</f>
        <v>6.9786960000000002</v>
      </c>
      <c r="I611" s="2">
        <f>'Moving Avg'!H611</f>
        <v>6.4647494999999999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7.2544000000000004</v>
      </c>
      <c r="C612" s="2">
        <f>RSI!I612</f>
        <v>66.524874940255501</v>
      </c>
      <c r="D612" s="2">
        <f>MACD!E612</f>
        <v>-5.7076829228445369E-2</v>
      </c>
      <c r="E612" s="2">
        <f>MACD!F612</f>
        <v>-9.6839997725068645E-3</v>
      </c>
      <c r="F612" s="2">
        <f>'Moving Avg'!D612</f>
        <v>7.2173200000000008</v>
      </c>
      <c r="G612" s="2">
        <f>'Moving Avg'!F612</f>
        <v>7.1139099999999988</v>
      </c>
      <c r="H612" s="2">
        <f>'Moving Avg'!G612</f>
        <v>6.9920739999999988</v>
      </c>
      <c r="I612" s="2">
        <f>'Moving Avg'!H612</f>
        <v>6.4719385000000011</v>
      </c>
      <c r="J612" s="6" t="str">
        <f>OBV!F612</f>
        <v>BULLISH</v>
      </c>
      <c r="K612" s="6" t="str">
        <f>OBV!G612</f>
        <v>STRONG</v>
      </c>
      <c r="L612" s="6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7.4602000000000004</v>
      </c>
      <c r="C613" s="2">
        <f>RSI!I613</f>
        <v>76.862836526311384</v>
      </c>
      <c r="D613" s="2">
        <f>MACD!E613</f>
        <v>-7.7100237455034915E-2</v>
      </c>
      <c r="E613" s="2">
        <f>MACD!F613</f>
        <v>-2.3167247309012477E-2</v>
      </c>
      <c r="F613" s="2">
        <f>'Moving Avg'!D613</f>
        <v>7.2687800000000014</v>
      </c>
      <c r="G613" s="2">
        <f>'Moving Avg'!F613</f>
        <v>7.1324349999999983</v>
      </c>
      <c r="H613" s="2">
        <f>'Moving Avg'!G613</f>
        <v>7.009567999999998</v>
      </c>
      <c r="I613" s="2">
        <f>'Moving Avg'!H613</f>
        <v>6.480204500000001</v>
      </c>
      <c r="J613" s="6" t="str">
        <f>OBV!F613</f>
        <v>BULLISH</v>
      </c>
      <c r="K613" s="6" t="str">
        <f>OBV!G613</f>
        <v>STRONG</v>
      </c>
      <c r="L613" s="6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7.5888</v>
      </c>
      <c r="C614" s="2">
        <f>RSI!I614</f>
        <v>80.843907445011553</v>
      </c>
      <c r="D614" s="2">
        <f>MACD!E614</f>
        <v>-9.6149913559001376E-2</v>
      </c>
      <c r="E614" s="2">
        <f>MACD!F614</f>
        <v>-3.7763780559010265E-2</v>
      </c>
      <c r="F614" s="2">
        <f>'Moving Avg'!D614</f>
        <v>7.3500800000000002</v>
      </c>
      <c r="G614" s="2">
        <f>'Moving Avg'!F614</f>
        <v>7.1594449999999998</v>
      </c>
      <c r="H614" s="2">
        <f>'Moving Avg'!G614</f>
        <v>7.0286039999999979</v>
      </c>
      <c r="I614" s="2">
        <f>'Moving Avg'!H614</f>
        <v>6.4894015000000005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7.5835999999999997</v>
      </c>
      <c r="C615" s="2">
        <f>RSI!I615</f>
        <v>80.242675210666562</v>
      </c>
      <c r="D615" s="2">
        <f>MACD!E615</f>
        <v>-0.11062359240331787</v>
      </c>
      <c r="E615" s="2">
        <f>MACD!F615</f>
        <v>-5.2335742927871791E-2</v>
      </c>
      <c r="F615" s="2">
        <f>'Moving Avg'!D615</f>
        <v>7.4220999999999986</v>
      </c>
      <c r="G615" s="2">
        <f>'Moving Avg'!F615</f>
        <v>7.1836249999999993</v>
      </c>
      <c r="H615" s="2">
        <f>'Moving Avg'!G615</f>
        <v>7.0465079999999967</v>
      </c>
      <c r="I615" s="2">
        <f>'Moving Avg'!H615</f>
        <v>6.4987644999999983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7.8048999999999999</v>
      </c>
      <c r="C616" s="2">
        <f>RSI!I616</f>
        <v>85.265026388471057</v>
      </c>
      <c r="D616" s="2">
        <f>MACD!E616</f>
        <v>-0.14964971010295791</v>
      </c>
      <c r="E616" s="2">
        <f>MACD!F616</f>
        <v>-7.1798536362889021E-2</v>
      </c>
      <c r="F616" s="2">
        <f>'Moving Avg'!D616</f>
        <v>7.538380000000001</v>
      </c>
      <c r="G616" s="2">
        <f>'Moving Avg'!F616</f>
        <v>7.2214399999999994</v>
      </c>
      <c r="H616" s="2">
        <f>'Moving Avg'!G616</f>
        <v>7.068837999999996</v>
      </c>
      <c r="I616" s="2">
        <f>'Moving Avg'!H616</f>
        <v>6.5091139999999994</v>
      </c>
      <c r="J616" s="6" t="str">
        <f>OBV!F616</f>
        <v>BULLISH</v>
      </c>
      <c r="K616" s="6" t="str">
        <f>OBV!G616</f>
        <v>STRONG</v>
      </c>
      <c r="L616" s="6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8.0260999999999996</v>
      </c>
      <c r="C617" s="2">
        <f>RSI!I617</f>
        <v>88.430747366526873</v>
      </c>
      <c r="D617" s="2">
        <f>MACD!E617</f>
        <v>-0.19867644379808347</v>
      </c>
      <c r="E617" s="2">
        <f>MACD!F617</f>
        <v>-9.717411784992791E-2</v>
      </c>
      <c r="F617" s="2">
        <f>'Moving Avg'!D617</f>
        <v>7.6927199999999996</v>
      </c>
      <c r="G617" s="2">
        <f>'Moving Avg'!F617</f>
        <v>7.2703149999999992</v>
      </c>
      <c r="H617" s="2">
        <f>'Moving Avg'!G617</f>
        <v>7.096619999999997</v>
      </c>
      <c r="I617" s="2">
        <f>'Moving Avg'!H617</f>
        <v>6.5207370000000004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8.2268000000000008</v>
      </c>
      <c r="C618" s="2">
        <f>RSI!I618</f>
        <v>90.4380645888061</v>
      </c>
      <c r="D618" s="2">
        <f>MACD!E618</f>
        <v>-0.25174950929941531</v>
      </c>
      <c r="E618" s="2">
        <f>MACD!F618</f>
        <v>-0.12808919613982539</v>
      </c>
      <c r="F618" s="2">
        <f>'Moving Avg'!D618</f>
        <v>7.8460399999999995</v>
      </c>
      <c r="G618" s="2">
        <f>'Moving Avg'!F618</f>
        <v>7.3294850000000009</v>
      </c>
      <c r="H618" s="2">
        <f>'Moving Avg'!G618</f>
        <v>7.1273879999999963</v>
      </c>
      <c r="I618" s="2">
        <f>'Moving Avg'!H618</f>
        <v>6.5335555000000012</v>
      </c>
      <c r="J618" s="6" t="str">
        <f>OBV!F618</f>
        <v>BULLISH</v>
      </c>
      <c r="K618" s="6" t="str">
        <f>OBV!G618</f>
        <v>NEUTRAL</v>
      </c>
      <c r="L618" s="6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8.1805000000000003</v>
      </c>
      <c r="C619" s="2">
        <f>RSI!I619</f>
        <v>86.700814297975384</v>
      </c>
      <c r="D619" s="2">
        <f>MACD!E619</f>
        <v>-0.3018700078055927</v>
      </c>
      <c r="E619" s="2">
        <f>MACD!F619</f>
        <v>-0.16284535847297887</v>
      </c>
      <c r="F619" s="2">
        <f>'Moving Avg'!D619</f>
        <v>7.9643800000000002</v>
      </c>
      <c r="G619" s="2">
        <f>'Moving Avg'!F619</f>
        <v>7.3863399999999997</v>
      </c>
      <c r="H619" s="2">
        <f>'Moving Avg'!G619</f>
        <v>7.1572299999999958</v>
      </c>
      <c r="I619" s="2">
        <f>'Moving Avg'!H619</f>
        <v>6.5461424999999993</v>
      </c>
      <c r="J619" s="6" t="str">
        <f>OBV!F619</f>
        <v>BULLISH</v>
      </c>
      <c r="K619" s="6" t="str">
        <f>OBV!G619</f>
        <v>NEUTRAL</v>
      </c>
      <c r="L619" s="6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8.0004000000000008</v>
      </c>
      <c r="C620" s="2">
        <f>RSI!I620</f>
        <v>73.906903039552517</v>
      </c>
      <c r="D620" s="2">
        <f>MACD!E620</f>
        <v>-0.32939438688814704</v>
      </c>
      <c r="E620" s="2">
        <f>MACD!F620</f>
        <v>-0.19615516415601253</v>
      </c>
      <c r="F620" s="2">
        <f>'Moving Avg'!D620</f>
        <v>8.047740000000001</v>
      </c>
      <c r="G620" s="2">
        <f>'Moving Avg'!F620</f>
        <v>7.4365050000000013</v>
      </c>
      <c r="H620" s="2">
        <f>'Moving Avg'!G620</f>
        <v>7.182439999999997</v>
      </c>
      <c r="I620" s="2">
        <f>'Moving Avg'!H620</f>
        <v>6.5578290000000008</v>
      </c>
      <c r="J620" s="6" t="str">
        <f>OBV!F620</f>
        <v>BULLISH</v>
      </c>
      <c r="K620" s="6" t="str">
        <f>OBV!G620</f>
        <v>NEUTRAL</v>
      </c>
      <c r="L620" s="6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7.7946</v>
      </c>
      <c r="C621" s="2">
        <f>RSI!I621</f>
        <v>62.54858582059255</v>
      </c>
      <c r="D621" s="2">
        <f>MACD!E621</f>
        <v>-0.34081440597689294</v>
      </c>
      <c r="E621" s="2">
        <f>MACD!F621</f>
        <v>-0.22508701252018865</v>
      </c>
      <c r="F621" s="2">
        <f>'Moving Avg'!D621</f>
        <v>8.0456800000000008</v>
      </c>
      <c r="G621" s="2">
        <f>'Moving Avg'!F621</f>
        <v>7.4738050000000014</v>
      </c>
      <c r="H621" s="2">
        <f>'Moving Avg'!G621</f>
        <v>7.2040499999999978</v>
      </c>
      <c r="I621" s="2">
        <f>'Moving Avg'!H621</f>
        <v>6.5685344999999993</v>
      </c>
      <c r="J621" s="6" t="str">
        <f>OBV!F621</f>
        <v>BULLISH</v>
      </c>
      <c r="K621" s="6" t="str">
        <f>OBV!G621</f>
        <v>NEUTRAL</v>
      </c>
      <c r="L621" s="6" t="str">
        <f>OBV!H621</f>
        <v>BULLISH DIVERGENCE</v>
      </c>
    </row>
    <row r="622" spans="1:12" ht="13.5" x14ac:dyDescent="0.25">
      <c r="A622" s="3">
        <f>RSI!A622</f>
        <v>42907</v>
      </c>
      <c r="B622" s="2">
        <f>RSI!B622</f>
        <v>7.7893999999999997</v>
      </c>
      <c r="C622" s="2">
        <f>RSI!I622</f>
        <v>62.288104394870928</v>
      </c>
      <c r="D622" s="2">
        <f>MACD!E622</f>
        <v>-0.34724702029454946</v>
      </c>
      <c r="E622" s="2">
        <f>MACD!F622</f>
        <v>-0.24951901407506083</v>
      </c>
      <c r="F622" s="2">
        <f>'Moving Avg'!D622</f>
        <v>7.9983400000000007</v>
      </c>
      <c r="G622" s="2">
        <f>'Moving Avg'!F622</f>
        <v>7.5118750000000007</v>
      </c>
      <c r="H622" s="2">
        <f>'Moving Avg'!G622</f>
        <v>7.2255559999999965</v>
      </c>
      <c r="I622" s="2">
        <f>'Moving Avg'!H622</f>
        <v>6.579165999999999</v>
      </c>
      <c r="J622" s="6" t="str">
        <f>OBV!F622</f>
        <v>BULLISH</v>
      </c>
      <c r="K622" s="6" t="str">
        <f>OBV!G622</f>
        <v>NEUTRAL</v>
      </c>
      <c r="L622" s="6" t="str">
        <f>OBV!H622</f>
        <v>BULLISH DIVERGENCE</v>
      </c>
    </row>
    <row r="623" spans="1:12" ht="13.5" x14ac:dyDescent="0.25">
      <c r="A623" s="3">
        <f>RSI!A623</f>
        <v>42908</v>
      </c>
      <c r="B623" s="2">
        <f>RSI!B623</f>
        <v>7.7173999999999996</v>
      </c>
      <c r="C623" s="2">
        <f>RSI!I623</f>
        <v>58.646322869625223</v>
      </c>
      <c r="D623" s="2">
        <f>MACD!E623</f>
        <v>-0.31743158113835879</v>
      </c>
      <c r="E623" s="2">
        <f>MACD!F623</f>
        <v>-0.26310152748772042</v>
      </c>
      <c r="F623" s="2">
        <f>'Moving Avg'!D623</f>
        <v>7.8964600000000003</v>
      </c>
      <c r="G623" s="2">
        <f>'Moving Avg'!F623</f>
        <v>7.5432599999999992</v>
      </c>
      <c r="H623" s="2">
        <f>'Moving Avg'!G623</f>
        <v>7.2456219999999965</v>
      </c>
      <c r="I623" s="2">
        <f>'Moving Avg'!H623</f>
        <v>6.5895094999999984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7.6660000000000004</v>
      </c>
      <c r="C624" s="2">
        <f>RSI!I624</f>
        <v>56.123599685983372</v>
      </c>
      <c r="D624" s="2">
        <f>MACD!E624</f>
        <v>-0.26979348400871395</v>
      </c>
      <c r="E624" s="2">
        <f>MACD!F624</f>
        <v>-0.26443991879191914</v>
      </c>
      <c r="F624" s="2">
        <f>'Moving Avg'!D624</f>
        <v>7.7935599999999994</v>
      </c>
      <c r="G624" s="2">
        <f>'Moving Avg'!F624</f>
        <v>7.5689849999999996</v>
      </c>
      <c r="H624" s="2">
        <f>'Moving Avg'!G624</f>
        <v>7.2631159999999966</v>
      </c>
      <c r="I624" s="2">
        <f>'Moving Avg'!H624</f>
        <v>6.5995959999999991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7.7173999999999996</v>
      </c>
      <c r="C625" s="2">
        <f>RSI!I625</f>
        <v>58.066175460375575</v>
      </c>
      <c r="D625" s="2">
        <f>MACD!E625</f>
        <v>-0.23488279840561521</v>
      </c>
      <c r="E625" s="2">
        <f>MACD!F625</f>
        <v>-0.25852849471465833</v>
      </c>
      <c r="F625" s="2">
        <f>'Moving Avg'!D625</f>
        <v>7.7369600000000007</v>
      </c>
      <c r="G625" s="2">
        <f>'Moving Avg'!F625</f>
        <v>7.5959949999999994</v>
      </c>
      <c r="H625" s="2">
        <f>'Moving Avg'!G625</f>
        <v>7.2819459999999969</v>
      </c>
      <c r="I625" s="2">
        <f>'Moving Avg'!H625</f>
        <v>6.6096279999999989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7.7689000000000004</v>
      </c>
      <c r="C626" s="2">
        <f>RSI!I626</f>
        <v>59.978111456659953</v>
      </c>
      <c r="D626" s="2">
        <f>MACD!E626</f>
        <v>-0.17614784189714072</v>
      </c>
      <c r="E626" s="2">
        <f>MACD!F626</f>
        <v>-0.24205236415115483</v>
      </c>
      <c r="F626" s="2">
        <f>'Moving Avg'!D626</f>
        <v>7.7318200000000008</v>
      </c>
      <c r="G626" s="2">
        <f>'Moving Avg'!F626</f>
        <v>7.6281549999999996</v>
      </c>
      <c r="H626" s="2">
        <f>'Moving Avg'!G626</f>
        <v>7.3005719999999972</v>
      </c>
      <c r="I626" s="2">
        <f>'Moving Avg'!H626</f>
        <v>6.6194375000000001</v>
      </c>
      <c r="J626" s="6" t="str">
        <f>OBV!F626</f>
        <v>BULLISH</v>
      </c>
      <c r="K626" s="6" t="str">
        <f>OBV!G626</f>
        <v>NEUTRAL</v>
      </c>
      <c r="L626" s="6" t="str">
        <f>OBV!H626</f>
        <v>BULLISH DIVERGENCE</v>
      </c>
    </row>
    <row r="627" spans="1:12" ht="13.5" x14ac:dyDescent="0.25">
      <c r="A627" s="3">
        <f>RSI!A627</f>
        <v>42916</v>
      </c>
      <c r="B627" s="2">
        <f>RSI!B627</f>
        <v>7.7689000000000004</v>
      </c>
      <c r="C627" s="2">
        <f>RSI!I627</f>
        <v>59.978111456659953</v>
      </c>
      <c r="D627" s="2">
        <f>MACD!E627</f>
        <v>-9.3682017374579374E-2</v>
      </c>
      <c r="E627" s="2">
        <f>MACD!F627</f>
        <v>-0.21237829479583975</v>
      </c>
      <c r="F627" s="2">
        <f>'Moving Avg'!D627</f>
        <v>7.7277200000000006</v>
      </c>
      <c r="G627" s="2">
        <f>'Moving Avg'!F627</f>
        <v>7.6590249999999997</v>
      </c>
      <c r="H627" s="2">
        <f>'Moving Avg'!G627</f>
        <v>7.3196099999999964</v>
      </c>
      <c r="I627" s="2">
        <f>'Moving Avg'!H627</f>
        <v>6.6298704999999991</v>
      </c>
      <c r="J627" s="6" t="str">
        <f>OBV!F627</f>
        <v>BULLISH</v>
      </c>
      <c r="K627" s="6" t="str">
        <f>OBV!G627</f>
        <v>NEUTRAL</v>
      </c>
      <c r="L627" s="6" t="str">
        <f>OBV!H627</f>
        <v>BULLISH DIVERGENCE</v>
      </c>
    </row>
    <row r="628" spans="1:12" ht="13.5" x14ac:dyDescent="0.25">
      <c r="A628" s="3">
        <f>RSI!A628</f>
        <v>42919</v>
      </c>
      <c r="B628" s="2">
        <f>RSI!B628</f>
        <v>7.774</v>
      </c>
      <c r="C628" s="2">
        <f>RSI!I628</f>
        <v>60.186594394501853</v>
      </c>
      <c r="D628" s="2">
        <f>MACD!E628</f>
        <v>5.4257598710130139E-3</v>
      </c>
      <c r="E628" s="2">
        <f>MACD!F628</f>
        <v>-0.1688174838624692</v>
      </c>
      <c r="F628" s="2">
        <f>'Moving Avg'!D628</f>
        <v>7.7390400000000001</v>
      </c>
      <c r="G628" s="2">
        <f>'Moving Avg'!F628</f>
        <v>7.6875799999999996</v>
      </c>
      <c r="H628" s="2">
        <f>'Moving Avg'!G628</f>
        <v>7.3382339999999964</v>
      </c>
      <c r="I628" s="2">
        <f>'Moving Avg'!H628</f>
        <v>6.6401854999999985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7.8460000000000001</v>
      </c>
      <c r="C629" s="2">
        <f>RSI!I629</f>
        <v>63.108375793547964</v>
      </c>
      <c r="D629" s="2">
        <f>MACD!E629</f>
        <v>7.5716174979427286E-2</v>
      </c>
      <c r="E629" s="2">
        <f>MACD!F629</f>
        <v>-0.11991075209408991</v>
      </c>
      <c r="F629" s="2">
        <f>'Moving Avg'!D629</f>
        <v>7.7750400000000015</v>
      </c>
      <c r="G629" s="2">
        <f>'Moving Avg'!F629</f>
        <v>7.7207649999999983</v>
      </c>
      <c r="H629" s="2">
        <f>'Moving Avg'!G629</f>
        <v>7.3560339999999966</v>
      </c>
      <c r="I629" s="2">
        <f>'Moving Avg'!H629</f>
        <v>6.6506204999999996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</row>
    <row r="630" spans="1:12" ht="13.5" x14ac:dyDescent="0.25">
      <c r="A630" s="3">
        <f>RSI!A630</f>
        <v>42921</v>
      </c>
      <c r="B630" s="2">
        <f>RSI!B630</f>
        <v>7.8512000000000004</v>
      </c>
      <c r="C630" s="2">
        <f>RSI!I630</f>
        <v>63.317753216631729</v>
      </c>
      <c r="D630" s="2">
        <f>MACD!E630</f>
        <v>0.10564323895349048</v>
      </c>
      <c r="E630" s="2">
        <f>MACD!F630</f>
        <v>-7.4799953884573833E-2</v>
      </c>
      <c r="F630" s="2">
        <f>'Moving Avg'!D630</f>
        <v>7.8018000000000001</v>
      </c>
      <c r="G630" s="2">
        <f>'Moving Avg'!F630</f>
        <v>7.7521499999999985</v>
      </c>
      <c r="H630" s="2">
        <f>'Moving Avg'!G630</f>
        <v>7.3705439999999962</v>
      </c>
      <c r="I630" s="2">
        <f>'Moving Avg'!H630</f>
        <v>6.6611535000000002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</row>
    <row r="631" spans="1:12" ht="13.5" x14ac:dyDescent="0.25">
      <c r="A631" s="3">
        <f>RSI!A631</f>
        <v>42922</v>
      </c>
      <c r="B631" s="2">
        <f>RSI!B631</f>
        <v>7.8460000000000001</v>
      </c>
      <c r="C631" s="2">
        <f>RSI!I631</f>
        <v>62.933103068594818</v>
      </c>
      <c r="D631" s="2">
        <f>MACD!E631</f>
        <v>9.8310388916606151E-2</v>
      </c>
      <c r="E631" s="2">
        <f>MACD!F631</f>
        <v>-4.0177885324337845E-2</v>
      </c>
      <c r="F631" s="2">
        <f>'Moving Avg'!D631</f>
        <v>7.8172200000000007</v>
      </c>
      <c r="G631" s="2">
        <f>'Moving Avg'!F631</f>
        <v>7.7832750000000006</v>
      </c>
      <c r="H631" s="2">
        <f>'Moving Avg'!G631</f>
        <v>7.383919999999998</v>
      </c>
      <c r="I631" s="2">
        <f>'Moving Avg'!H631</f>
        <v>6.6715885000000013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8.1462000000000003</v>
      </c>
      <c r="C632" s="2">
        <f>RSI!I632</f>
        <v>73.094841140194319</v>
      </c>
      <c r="D632" s="2">
        <f>MACD!E632</f>
        <v>6.7822140153615429E-2</v>
      </c>
      <c r="E632" s="2">
        <f>MACD!F632</f>
        <v>-1.8577880228747193E-2</v>
      </c>
      <c r="F632" s="2">
        <f>'Moving Avg'!D632</f>
        <v>7.8926800000000013</v>
      </c>
      <c r="G632" s="2">
        <f>'Moving Avg'!F632</f>
        <v>7.8278650000000001</v>
      </c>
      <c r="H632" s="2">
        <f>'Moving Avg'!G632</f>
        <v>7.4032999999999989</v>
      </c>
      <c r="I632" s="2">
        <f>'Moving Avg'!H632</f>
        <v>6.6828045000000023</v>
      </c>
      <c r="J632" s="6" t="str">
        <f>OBV!F632</f>
        <v>BULLISH</v>
      </c>
      <c r="K632" s="6" t="str">
        <f>OBV!G632</f>
        <v>NEUTRAL</v>
      </c>
      <c r="L632" s="6" t="str">
        <f>OBV!H632</f>
        <v>BULLISH DIVERGENCE</v>
      </c>
    </row>
    <row r="633" spans="1:12" ht="13.5" x14ac:dyDescent="0.25">
      <c r="A633" s="3">
        <f>RSI!A633</f>
        <v>42926</v>
      </c>
      <c r="B633" s="2">
        <f>RSI!B633</f>
        <v>8.3096999999999994</v>
      </c>
      <c r="C633" s="2">
        <f>RSI!I633</f>
        <v>76.821789839052116</v>
      </c>
      <c r="D633" s="2">
        <f>MACD!E633</f>
        <v>1.5908302631002513E-2</v>
      </c>
      <c r="E633" s="2">
        <f>MACD!F633</f>
        <v>-1.1680643656797253E-2</v>
      </c>
      <c r="F633" s="2">
        <f>'Moving Avg'!D633</f>
        <v>7.9998199999999997</v>
      </c>
      <c r="G633" s="2">
        <f>'Moving Avg'!F633</f>
        <v>7.8703399999999988</v>
      </c>
      <c r="H633" s="2">
        <f>'Moving Avg'!G633</f>
        <v>7.4244060000000003</v>
      </c>
      <c r="I633" s="2">
        <f>'Moving Avg'!H633</f>
        <v>6.6941180000000022</v>
      </c>
      <c r="J633" s="6" t="str">
        <f>OBV!F633</f>
        <v>BULLISH</v>
      </c>
      <c r="K633" s="6" t="str">
        <f>OBV!G633</f>
        <v>NEUTRAL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8.2825000000000006</v>
      </c>
      <c r="C634" s="2">
        <f>RSI!I634</f>
        <v>74.961452605689132</v>
      </c>
      <c r="D634" s="2">
        <f>MACD!E634</f>
        <v>-3.758895813606955E-2</v>
      </c>
      <c r="E634" s="2">
        <f>MACD!F634</f>
        <v>-1.6862306552651713E-2</v>
      </c>
      <c r="F634" s="2">
        <f>'Moving Avg'!D634</f>
        <v>8.0871200000000005</v>
      </c>
      <c r="G634" s="2">
        <f>'Moving Avg'!F634</f>
        <v>7.9050249999999993</v>
      </c>
      <c r="H634" s="2">
        <f>'Moving Avg'!G634</f>
        <v>7.4459980000000003</v>
      </c>
      <c r="I634" s="2">
        <f>'Moving Avg'!H634</f>
        <v>6.7055355000000016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8.4459</v>
      </c>
      <c r="C635" s="2">
        <f>RSI!I635</f>
        <v>78.352830642541775</v>
      </c>
      <c r="D635" s="2">
        <f>MACD!E635</f>
        <v>-9.0296054655729208E-2</v>
      </c>
      <c r="E635" s="2">
        <f>MACD!F635</f>
        <v>-3.1549056173267212E-2</v>
      </c>
      <c r="F635" s="2">
        <f>'Moving Avg'!D635</f>
        <v>8.2060600000000008</v>
      </c>
      <c r="G635" s="2">
        <f>'Moving Avg'!F635</f>
        <v>7.9481400000000004</v>
      </c>
      <c r="H635" s="2">
        <f>'Moving Avg'!G635</f>
        <v>7.4729160000000006</v>
      </c>
      <c r="I635" s="2">
        <f>'Moving Avg'!H635</f>
        <v>6.7184900000000027</v>
      </c>
      <c r="J635" s="6" t="str">
        <f>OBV!F635</f>
        <v>BEARISH</v>
      </c>
      <c r="K635" s="6" t="str">
        <f>OBV!G635</f>
        <v>NEUTRAL</v>
      </c>
      <c r="L635" s="6" t="str">
        <f>OBV!H635</f>
        <v>BEARISH DIVERGENCE</v>
      </c>
    </row>
    <row r="636" spans="1:12" ht="13.5" x14ac:dyDescent="0.25">
      <c r="A636" s="3">
        <f>RSI!A636</f>
        <v>42929</v>
      </c>
      <c r="B636" s="2">
        <f>RSI!B636</f>
        <v>8.4677000000000007</v>
      </c>
      <c r="C636" s="2">
        <f>RSI!I636</f>
        <v>78.7660559084607</v>
      </c>
      <c r="D636" s="2">
        <f>MACD!E636</f>
        <v>-0.13255550572206332</v>
      </c>
      <c r="E636" s="2">
        <f>MACD!F636</f>
        <v>-5.1750346083026436E-2</v>
      </c>
      <c r="F636" s="2">
        <f>'Moving Avg'!D636</f>
        <v>8.3304000000000009</v>
      </c>
      <c r="G636" s="2">
        <f>'Moving Avg'!F636</f>
        <v>7.9812800000000008</v>
      </c>
      <c r="H636" s="2">
        <f>'Moving Avg'!G636</f>
        <v>7.4995500000000002</v>
      </c>
      <c r="I636" s="2">
        <f>'Moving Avg'!H636</f>
        <v>6.7313135000000024</v>
      </c>
      <c r="J636" s="6" t="str">
        <f>OBV!F636</f>
        <v>BEARISH</v>
      </c>
      <c r="K636" s="6" t="str">
        <f>OBV!G636</f>
        <v>NEUTRAL</v>
      </c>
      <c r="L636" s="6" t="str">
        <f>OBV!H636</f>
        <v>BEARISH DIVERGENCE</v>
      </c>
    </row>
    <row r="637" spans="1:12" ht="13.5" x14ac:dyDescent="0.25">
      <c r="A637" s="3">
        <f>RSI!A637</f>
        <v>42930</v>
      </c>
      <c r="B637" s="2">
        <f>RSI!B637</f>
        <v>8.2825000000000006</v>
      </c>
      <c r="C637" s="2">
        <f>RSI!I637</f>
        <v>67.055228698994398</v>
      </c>
      <c r="D637" s="2">
        <f>MACD!E637</f>
        <v>-0.15839917244671753</v>
      </c>
      <c r="E637" s="2">
        <f>MACD!F637</f>
        <v>-7.3080111355764657E-2</v>
      </c>
      <c r="F637" s="2">
        <f>'Moving Avg'!D637</f>
        <v>8.3576599999999992</v>
      </c>
      <c r="G637" s="2">
        <f>'Moving Avg'!F637</f>
        <v>7.9941000000000004</v>
      </c>
      <c r="H637" s="2">
        <f>'Moving Avg'!G637</f>
        <v>7.5242280000000008</v>
      </c>
      <c r="I637" s="2">
        <f>'Moving Avg'!H637</f>
        <v>6.7431870000000025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8.2279999999999998</v>
      </c>
      <c r="C638" s="2">
        <f>RSI!I638</f>
        <v>64.037879198193906</v>
      </c>
      <c r="D638" s="2">
        <f>MACD!E638</f>
        <v>-0.17787327973872014</v>
      </c>
      <c r="E638" s="2">
        <f>MACD!F638</f>
        <v>-9.4038745032355764E-2</v>
      </c>
      <c r="F638" s="2">
        <f>'Moving Avg'!D638</f>
        <v>8.3413199999999996</v>
      </c>
      <c r="G638" s="2">
        <f>'Moving Avg'!F638</f>
        <v>7.9941600000000008</v>
      </c>
      <c r="H638" s="2">
        <f>'Moving Avg'!G638</f>
        <v>7.5467880000000012</v>
      </c>
      <c r="I638" s="2">
        <f>'Moving Avg'!H638</f>
        <v>6.7547400000000026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8.1189999999999998</v>
      </c>
      <c r="C639" s="2">
        <f>RSI!I639</f>
        <v>58.379785399956681</v>
      </c>
      <c r="D639" s="2">
        <f>MACD!E639</f>
        <v>-0.17712651730665741</v>
      </c>
      <c r="E639" s="2">
        <f>MACD!F639</f>
        <v>-0.11065629948721611</v>
      </c>
      <c r="F639" s="2">
        <f>'Moving Avg'!D639</f>
        <v>8.3086200000000012</v>
      </c>
      <c r="G639" s="2">
        <f>'Moving Avg'!F639</f>
        <v>7.9910850000000009</v>
      </c>
      <c r="H639" s="2">
        <f>'Moving Avg'!G639</f>
        <v>7.5661380000000005</v>
      </c>
      <c r="I639" s="2">
        <f>'Moving Avg'!H639</f>
        <v>6.7656760000000018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</row>
    <row r="640" spans="1:12" ht="13.5" x14ac:dyDescent="0.25">
      <c r="A640" s="3">
        <f>RSI!A640</f>
        <v>42935</v>
      </c>
      <c r="B640" s="2">
        <f>RSI!B640</f>
        <v>8.1189999999999998</v>
      </c>
      <c r="C640" s="2">
        <f>RSI!I640</f>
        <v>58.379785399956681</v>
      </c>
      <c r="D640" s="2">
        <f>MACD!E640</f>
        <v>-0.17683402232647616</v>
      </c>
      <c r="E640" s="2">
        <f>MACD!F640</f>
        <v>-0.12389184405506813</v>
      </c>
      <c r="F640" s="2">
        <f>'Moving Avg'!D640</f>
        <v>8.2432400000000001</v>
      </c>
      <c r="G640" s="2">
        <f>'Moving Avg'!F640</f>
        <v>7.9970150000000002</v>
      </c>
      <c r="H640" s="2">
        <f>'Moving Avg'!G640</f>
        <v>7.5856940000000028</v>
      </c>
      <c r="I640" s="2">
        <f>'Moving Avg'!H640</f>
        <v>6.7766360000000008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</row>
    <row r="641" spans="1:12" ht="13.5" x14ac:dyDescent="0.25">
      <c r="A641" s="3">
        <f>RSI!A641</f>
        <v>42936</v>
      </c>
      <c r="B641" s="2">
        <f>RSI!B641</f>
        <v>8.1189999999999998</v>
      </c>
      <c r="C641" s="2">
        <f>RSI!I641</f>
        <v>58.379785399956681</v>
      </c>
      <c r="D641" s="2">
        <f>MACD!E641</f>
        <v>-0.17844150891093236</v>
      </c>
      <c r="E641" s="2">
        <f>MACD!F641</f>
        <v>-0.13480177702624097</v>
      </c>
      <c r="F641" s="2">
        <f>'Moving Avg'!D641</f>
        <v>8.1735000000000007</v>
      </c>
      <c r="G641" s="2">
        <f>'Moving Avg'!F641</f>
        <v>8.0132349999999999</v>
      </c>
      <c r="H641" s="2">
        <f>'Moving Avg'!G641</f>
        <v>7.6060740000000013</v>
      </c>
      <c r="I641" s="2">
        <f>'Moving Avg'!H641</f>
        <v>6.7873559999999999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8.0045999999999999</v>
      </c>
      <c r="C642" s="2">
        <f>RSI!I642</f>
        <v>52.320034141091384</v>
      </c>
      <c r="D642" s="2">
        <f>MACD!E642</f>
        <v>-0.1261198359054676</v>
      </c>
      <c r="E642" s="2">
        <f>MACD!F642</f>
        <v>-0.13306538880208629</v>
      </c>
      <c r="F642" s="2">
        <f>'Moving Avg'!D642</f>
        <v>8.1179200000000016</v>
      </c>
      <c r="G642" s="2">
        <f>'Moving Avg'!F642</f>
        <v>8.0239950000000011</v>
      </c>
      <c r="H642" s="2">
        <f>'Moving Avg'!G642</f>
        <v>7.6242680000000016</v>
      </c>
      <c r="I642" s="2">
        <f>'Moving Avg'!H642</f>
        <v>6.7976239999999999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7.8738000000000001</v>
      </c>
      <c r="C643" s="2">
        <f>RSI!I643</f>
        <v>46.390897235530865</v>
      </c>
      <c r="D643" s="2">
        <f>MACD!E643</f>
        <v>-4.7233398811095562E-2</v>
      </c>
      <c r="E643" s="2">
        <f>MACD!F643</f>
        <v>-0.11589899080388816</v>
      </c>
      <c r="F643" s="2">
        <f>'Moving Avg'!D643</f>
        <v>8.0470799999999993</v>
      </c>
      <c r="G643" s="2">
        <f>'Moving Avg'!F643</f>
        <v>8.0318149999999999</v>
      </c>
      <c r="H643" s="2">
        <f>'Moving Avg'!G643</f>
        <v>7.6399500000000025</v>
      </c>
      <c r="I643" s="2">
        <f>'Moving Avg'!H643</f>
        <v>6.807118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8.01</v>
      </c>
      <c r="C644" s="2">
        <f>RSI!I644</f>
        <v>52.435409570306298</v>
      </c>
      <c r="D644" s="2">
        <f>MACD!E644</f>
        <v>5.8045037421727841E-3</v>
      </c>
      <c r="E644" s="2">
        <f>MACD!F644</f>
        <v>-9.1558291894675972E-2</v>
      </c>
      <c r="F644" s="2">
        <f>'Moving Avg'!D644</f>
        <v>8.0252799999999986</v>
      </c>
      <c r="G644" s="2">
        <f>'Moving Avg'!F644</f>
        <v>8.0490149999999989</v>
      </c>
      <c r="H644" s="2">
        <f>'Moving Avg'!G644</f>
        <v>7.6591780000000025</v>
      </c>
      <c r="I644" s="2">
        <f>'Moving Avg'!H644</f>
        <v>6.8174130000000002</v>
      </c>
      <c r="J644" s="6" t="str">
        <f>OBV!F644</f>
        <v>BULLISH</v>
      </c>
      <c r="K644" s="6" t="str">
        <f>OBV!G644</f>
        <v>NEUTRAL</v>
      </c>
      <c r="L644" s="6" t="str">
        <f>OBV!H644</f>
        <v>BULLISH DIVERGENCE</v>
      </c>
    </row>
    <row r="645" spans="1:12" ht="13.5" x14ac:dyDescent="0.25">
      <c r="A645" s="3">
        <f>RSI!A645</f>
        <v>42943</v>
      </c>
      <c r="B645" s="2">
        <f>RSI!B645</f>
        <v>7.9009999999999998</v>
      </c>
      <c r="C645" s="2">
        <f>RSI!I645</f>
        <v>47.791268911385465</v>
      </c>
      <c r="D645" s="2">
        <f>MACD!E645</f>
        <v>8.3610216526160741E-2</v>
      </c>
      <c r="E645" s="2">
        <f>MACD!F645</f>
        <v>-5.6524590210508624E-2</v>
      </c>
      <c r="F645" s="2">
        <f>'Moving Avg'!D645</f>
        <v>7.9816799999999999</v>
      </c>
      <c r="G645" s="2">
        <f>'Moving Avg'!F645</f>
        <v>8.0581950000000013</v>
      </c>
      <c r="H645" s="2">
        <f>'Moving Avg'!G645</f>
        <v>7.6751980000000026</v>
      </c>
      <c r="I645" s="2">
        <f>'Moving Avg'!H645</f>
        <v>6.8269470000000005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7.9391999999999996</v>
      </c>
      <c r="C646" s="2">
        <f>RSI!I646</f>
        <v>49.480019159471162</v>
      </c>
      <c r="D646" s="2">
        <f>MACD!E646</f>
        <v>0.15035018846203663</v>
      </c>
      <c r="E646" s="2">
        <f>MACD!F646</f>
        <v>-1.5149634475999575E-2</v>
      </c>
      <c r="F646" s="2">
        <f>'Moving Avg'!D646</f>
        <v>7.9457199999999997</v>
      </c>
      <c r="G646" s="2">
        <f>'Moving Avg'!F646</f>
        <v>8.0667099999999987</v>
      </c>
      <c r="H646" s="2">
        <f>'Moving Avg'!G646</f>
        <v>7.6930100000000037</v>
      </c>
      <c r="I646" s="2">
        <f>'Moving Avg'!H646</f>
        <v>6.8367680000000011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7.9936999999999996</v>
      </c>
      <c r="C647" s="2">
        <f>RSI!I647</f>
        <v>51.871896261613195</v>
      </c>
      <c r="D647" s="2">
        <f>MACD!E647</f>
        <v>0.17441939509599003</v>
      </c>
      <c r="E647" s="2">
        <f>MACD!F647</f>
        <v>2.2764171438398345E-2</v>
      </c>
      <c r="F647" s="2">
        <f>'Moving Avg'!D647</f>
        <v>7.9435400000000005</v>
      </c>
      <c r="G647" s="2">
        <f>'Moving Avg'!F647</f>
        <v>8.0779499999999977</v>
      </c>
      <c r="H647" s="2">
        <f>'Moving Avg'!G647</f>
        <v>7.7119120000000017</v>
      </c>
      <c r="I647" s="2">
        <f>'Moving Avg'!H647</f>
        <v>6.846861500000001</v>
      </c>
      <c r="J647" s="6" t="str">
        <f>OBV!F647</f>
        <v>BULLISH</v>
      </c>
      <c r="K647" s="6" t="str">
        <f>OBV!G647</f>
        <v>NEUTRAL</v>
      </c>
      <c r="L647" s="6" t="str">
        <f>OBV!H647</f>
        <v>BULLISH DIVERGENCE</v>
      </c>
    </row>
    <row r="648" spans="1:12" ht="13.5" x14ac:dyDescent="0.25">
      <c r="A648" s="3">
        <f>RSI!A648</f>
        <v>42948</v>
      </c>
      <c r="B648" s="2">
        <f>RSI!B648</f>
        <v>8.1735000000000007</v>
      </c>
      <c r="C648" s="2">
        <f>RSI!I648</f>
        <v>58.801862725355726</v>
      </c>
      <c r="D648" s="2">
        <f>MACD!E648</f>
        <v>0.17287738439500178</v>
      </c>
      <c r="E648" s="2">
        <f>MACD!F648</f>
        <v>5.2786814029719034E-2</v>
      </c>
      <c r="F648" s="2">
        <f>'Moving Avg'!D648</f>
        <v>8.0034799999999997</v>
      </c>
      <c r="G648" s="2">
        <f>'Moving Avg'!F648</f>
        <v>8.097925</v>
      </c>
      <c r="H648" s="2">
        <f>'Moving Avg'!G648</f>
        <v>7.7345140000000034</v>
      </c>
      <c r="I648" s="2">
        <f>'Moving Avg'!H648</f>
        <v>6.8579740000000022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</row>
    <row r="649" spans="1:12" ht="13.5" x14ac:dyDescent="0.25">
      <c r="A649" s="3">
        <f>RSI!A649</f>
        <v>42949</v>
      </c>
      <c r="B649" s="2">
        <f>RSI!B649</f>
        <v>8.1735000000000007</v>
      </c>
      <c r="C649" s="2">
        <f>RSI!I649</f>
        <v>58.801862725355726</v>
      </c>
      <c r="D649" s="2">
        <f>MACD!E649</f>
        <v>0.15355099556209062</v>
      </c>
      <c r="E649" s="2">
        <f>MACD!F649</f>
        <v>7.2939650336193346E-2</v>
      </c>
      <c r="F649" s="2">
        <f>'Moving Avg'!D649</f>
        <v>8.0361800000000017</v>
      </c>
      <c r="G649" s="2">
        <f>'Moving Avg'!F649</f>
        <v>8.1142999999999983</v>
      </c>
      <c r="H649" s="2">
        <f>'Moving Avg'!G649</f>
        <v>7.7571160000000035</v>
      </c>
      <c r="I649" s="2">
        <f>'Moving Avg'!H649</f>
        <v>6.8691585000000028</v>
      </c>
      <c r="J649" s="6" t="str">
        <f>OBV!F649</f>
        <v>BEARISH</v>
      </c>
      <c r="K649" s="6" t="str">
        <f>OBV!G649</f>
        <v>NEUTRAL</v>
      </c>
      <c r="L649" s="6" t="str">
        <f>OBV!H649</f>
        <v>BEARISH DIVERGENCE</v>
      </c>
    </row>
    <row r="650" spans="1:12" ht="13.5" x14ac:dyDescent="0.25">
      <c r="A650" s="3">
        <f>RSI!A650</f>
        <v>42950</v>
      </c>
      <c r="B650" s="2">
        <f>RSI!B650</f>
        <v>8.1570999999999998</v>
      </c>
      <c r="C650" s="2">
        <f>RSI!I650</f>
        <v>57.919632951124868</v>
      </c>
      <c r="D650" s="2">
        <f>MACD!E650</f>
        <v>0.13725310122790546</v>
      </c>
      <c r="E650" s="2">
        <f>MACD!F650</f>
        <v>8.580234051453578E-2</v>
      </c>
      <c r="F650" s="2">
        <f>'Moving Avg'!D650</f>
        <v>8.0873999999999988</v>
      </c>
      <c r="G650" s="2">
        <f>'Moving Avg'!F650</f>
        <v>8.1295949999999984</v>
      </c>
      <c r="H650" s="2">
        <f>'Moving Avg'!G650</f>
        <v>7.7803160000000027</v>
      </c>
      <c r="I650" s="2">
        <f>'Moving Avg'!H650</f>
        <v>6.8801890000000023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8.1516999999999999</v>
      </c>
      <c r="C651" s="2">
        <f>RSI!I651</f>
        <v>57.613121553496491</v>
      </c>
      <c r="D651" s="2">
        <f>MACD!E651</f>
        <v>0.12288576975550569</v>
      </c>
      <c r="E651" s="2">
        <f>MACD!F651</f>
        <v>9.3219026362729773E-2</v>
      </c>
      <c r="F651" s="2">
        <f>'Moving Avg'!D651</f>
        <v>8.1298999999999992</v>
      </c>
      <c r="G651" s="2">
        <f>'Moving Avg'!F651</f>
        <v>8.144879999999997</v>
      </c>
      <c r="H651" s="2">
        <f>'Moving Avg'!G651</f>
        <v>7.8023780000000036</v>
      </c>
      <c r="I651" s="2">
        <f>'Moving Avg'!H651</f>
        <v>6.8907365000000018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8.1516999999999999</v>
      </c>
      <c r="C652" s="2">
        <f>RSI!I652</f>
        <v>57.613121553496498</v>
      </c>
      <c r="D652" s="2">
        <f>MACD!E652</f>
        <v>9.2256256268520076E-2</v>
      </c>
      <c r="E652" s="2">
        <f>MACD!F652</f>
        <v>9.3026472343887834E-2</v>
      </c>
      <c r="F652" s="2">
        <f>'Moving Avg'!D652</f>
        <v>8.1615000000000002</v>
      </c>
      <c r="G652" s="2">
        <f>'Moving Avg'!F652</f>
        <v>8.145154999999999</v>
      </c>
      <c r="H652" s="2">
        <f>'Moving Avg'!G652</f>
        <v>7.8248520000000035</v>
      </c>
      <c r="I652" s="2">
        <f>'Moving Avg'!H652</f>
        <v>6.9015000000000013</v>
      </c>
      <c r="J652" s="6" t="str">
        <f>OBV!F652</f>
        <v>BEARISH</v>
      </c>
      <c r="K652" s="6" t="str">
        <f>OBV!G652</f>
        <v>NEUTRAL</v>
      </c>
      <c r="L652" s="6" t="str">
        <f>OBV!H652</f>
        <v>BEARISH DIVERGENCE</v>
      </c>
    </row>
    <row r="653" spans="1:12" ht="13.5" x14ac:dyDescent="0.25">
      <c r="A653" s="3">
        <f>RSI!A653</f>
        <v>42955</v>
      </c>
      <c r="B653" s="2">
        <f>RSI!B653</f>
        <v>8.1516999999999999</v>
      </c>
      <c r="C653" s="2">
        <f>RSI!I653</f>
        <v>57.613121553496498</v>
      </c>
      <c r="D653" s="2">
        <f>MACD!E653</f>
        <v>4.5407990644601881E-2</v>
      </c>
      <c r="E653" s="2">
        <f>MACD!F653</f>
        <v>8.3502776004030638E-2</v>
      </c>
      <c r="F653" s="2">
        <f>'Moving Avg'!D653</f>
        <v>8.1571400000000001</v>
      </c>
      <c r="G653" s="2">
        <f>'Moving Avg'!F653</f>
        <v>8.1372550000000015</v>
      </c>
      <c r="H653" s="2">
        <f>'Moving Avg'!G653</f>
        <v>7.8460920000000014</v>
      </c>
      <c r="I653" s="2">
        <f>'Moving Avg'!H653</f>
        <v>6.9125755000000018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</row>
    <row r="654" spans="1:12" ht="13.5" x14ac:dyDescent="0.25">
      <c r="A654" s="3">
        <f>RSI!A654</f>
        <v>42956</v>
      </c>
      <c r="B654" s="2">
        <f>RSI!B654</f>
        <v>8.1516999999999999</v>
      </c>
      <c r="C654" s="2">
        <f>RSI!I654</f>
        <v>57.613121553496498</v>
      </c>
      <c r="D654" s="2">
        <f>MACD!E654</f>
        <v>2.5972933638460205E-2</v>
      </c>
      <c r="E654" s="2">
        <f>MACD!F654</f>
        <v>7.1996807530916557E-2</v>
      </c>
      <c r="F654" s="2">
        <f>'Moving Avg'!D654</f>
        <v>8.1527799999999981</v>
      </c>
      <c r="G654" s="2">
        <f>'Moving Avg'!F654</f>
        <v>8.1307150000000021</v>
      </c>
      <c r="H654" s="2">
        <f>'Moving Avg'!G654</f>
        <v>7.8660960000000024</v>
      </c>
      <c r="I654" s="2">
        <f>'Moving Avg'!H654</f>
        <v>6.9227630000000007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</row>
    <row r="655" spans="1:12" ht="13.5" x14ac:dyDescent="0.25">
      <c r="A655" s="3">
        <f>RSI!A655</f>
        <v>42957</v>
      </c>
      <c r="B655" s="2">
        <f>RSI!B655</f>
        <v>8.1735000000000007</v>
      </c>
      <c r="C655" s="2">
        <f>RSI!I655</f>
        <v>58.797116649065238</v>
      </c>
      <c r="D655" s="2">
        <f>MACD!E655</f>
        <v>-9.5488111229151684E-3</v>
      </c>
      <c r="E655" s="2">
        <f>MACD!F655</f>
        <v>5.5687683800150212E-2</v>
      </c>
      <c r="F655" s="2">
        <f>'Moving Avg'!D655</f>
        <v>8.1560600000000001</v>
      </c>
      <c r="G655" s="2">
        <f>'Moving Avg'!F655</f>
        <v>8.1170950000000008</v>
      </c>
      <c r="H655" s="2">
        <f>'Moving Avg'!G655</f>
        <v>7.8860220000000005</v>
      </c>
      <c r="I655" s="2">
        <f>'Moving Avg'!H655</f>
        <v>6.9329155000000018</v>
      </c>
      <c r="J655" s="6" t="str">
        <f>OBV!F655</f>
        <v>BULLISH</v>
      </c>
      <c r="K655" s="6" t="str">
        <f>OBV!G655</f>
        <v>NEUTRAL</v>
      </c>
      <c r="L655" s="6" t="str">
        <f>OBV!H655</f>
        <v>CONFIRMED BULLISH</v>
      </c>
    </row>
    <row r="656" spans="1:12" ht="13.5" x14ac:dyDescent="0.25">
      <c r="A656" s="3">
        <f>RSI!A656</f>
        <v>42958</v>
      </c>
      <c r="B656" s="2">
        <f>RSI!B656</f>
        <v>8.2333999999999996</v>
      </c>
      <c r="C656" s="2">
        <f>RSI!I656</f>
        <v>61.942768622829945</v>
      </c>
      <c r="D656" s="2">
        <f>MACD!E656</f>
        <v>-3.8935946635412222E-2</v>
      </c>
      <c r="E656" s="2">
        <f>MACD!F656</f>
        <v>3.6762957713037725E-2</v>
      </c>
      <c r="F656" s="2">
        <f>'Moving Avg'!D656</f>
        <v>8.1724000000000014</v>
      </c>
      <c r="G656" s="2">
        <f>'Moving Avg'!F656</f>
        <v>8.1053800000000003</v>
      </c>
      <c r="H656" s="2">
        <f>'Moving Avg'!G656</f>
        <v>7.9081760000000019</v>
      </c>
      <c r="I656" s="2">
        <f>'Moving Avg'!H656</f>
        <v>6.9432235000000011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8.1462000000000003</v>
      </c>
      <c r="C657" s="2">
        <f>RSI!I657</f>
        <v>55.32136181057659</v>
      </c>
      <c r="D657" s="2">
        <f>MACD!E657</f>
        <v>-5.002517307243437E-2</v>
      </c>
      <c r="E657" s="2">
        <f>MACD!F657</f>
        <v>1.9405331555943307E-2</v>
      </c>
      <c r="F657" s="2">
        <f>'Moving Avg'!D657</f>
        <v>8.1713000000000005</v>
      </c>
      <c r="G657" s="2">
        <f>'Moving Avg'!F657</f>
        <v>8.0985650000000007</v>
      </c>
      <c r="H657" s="2">
        <f>'Moving Avg'!G657</f>
        <v>7.9280700000000017</v>
      </c>
      <c r="I657" s="2">
        <f>'Moving Avg'!H657</f>
        <v>6.9534555000000005</v>
      </c>
      <c r="J657" s="6" t="str">
        <f>OBV!F657</f>
        <v>BULLISH</v>
      </c>
      <c r="K657" s="6" t="str">
        <f>OBV!G657</f>
        <v>NEUTRAL</v>
      </c>
      <c r="L657" s="6" t="str">
        <f>OBV!H657</f>
        <v>BULLISH DIVERGENCE</v>
      </c>
    </row>
    <row r="658" spans="1:12" ht="13.5" x14ac:dyDescent="0.25">
      <c r="A658" s="3">
        <f>RSI!A658</f>
        <v>42962</v>
      </c>
      <c r="B658" s="2">
        <f>RSI!B658</f>
        <v>8.1189999999999998</v>
      </c>
      <c r="C658" s="2">
        <f>RSI!I658</f>
        <v>53.403716671092589</v>
      </c>
      <c r="D658" s="2">
        <f>MACD!E658</f>
        <v>-3.0204764462439471E-2</v>
      </c>
      <c r="E658" s="2">
        <f>MACD!F658</f>
        <v>9.4833123522667512E-3</v>
      </c>
      <c r="F658" s="2">
        <f>'Moving Avg'!D658</f>
        <v>8.1647600000000011</v>
      </c>
      <c r="G658" s="2">
        <f>'Moving Avg'!F658</f>
        <v>8.0931150000000009</v>
      </c>
      <c r="H658" s="2">
        <f>'Moving Avg'!G658</f>
        <v>7.9463920000000003</v>
      </c>
      <c r="I658" s="2">
        <f>'Moving Avg'!H658</f>
        <v>6.963575500000001</v>
      </c>
      <c r="J658" s="6" t="str">
        <f>OBV!F658</f>
        <v>BULLISH</v>
      </c>
      <c r="K658" s="6" t="str">
        <f>OBV!G658</f>
        <v>NEUTRAL</v>
      </c>
      <c r="L658" s="6" t="str">
        <f>OBV!H658</f>
        <v>BULLISH DIVERGENCE</v>
      </c>
    </row>
    <row r="659" spans="1:12" ht="13.5" x14ac:dyDescent="0.25">
      <c r="A659" s="3">
        <f>RSI!A659</f>
        <v>42963</v>
      </c>
      <c r="B659" s="2">
        <f>RSI!B659</f>
        <v>8.1189999999999998</v>
      </c>
      <c r="C659" s="2">
        <f>RSI!I659</f>
        <v>53.403716671092589</v>
      </c>
      <c r="D659" s="2">
        <f>MACD!E659</f>
        <v>-1.3710657836803364E-2</v>
      </c>
      <c r="E659" s="2">
        <f>MACD!F659</f>
        <v>4.8445183144527285E-3</v>
      </c>
      <c r="F659" s="2">
        <f>'Moving Avg'!D659</f>
        <v>8.15822</v>
      </c>
      <c r="G659" s="2">
        <f>'Moving Avg'!F659</f>
        <v>8.0931150000000009</v>
      </c>
      <c r="H659" s="2">
        <f>'Moving Avg'!G659</f>
        <v>7.9651260000000006</v>
      </c>
      <c r="I659" s="2">
        <f>'Moving Avg'!H659</f>
        <v>6.9739354999999996</v>
      </c>
      <c r="J659" s="6" t="str">
        <f>OBV!F659</f>
        <v>BULLISH</v>
      </c>
      <c r="K659" s="6" t="str">
        <f>OBV!G659</f>
        <v>NEUTRAL</v>
      </c>
      <c r="L659" s="6" t="str">
        <f>OBV!H659</f>
        <v>BULLISH DIVERGENCE</v>
      </c>
    </row>
    <row r="660" spans="1:12" ht="13.5" x14ac:dyDescent="0.25">
      <c r="A660" s="3">
        <f>RSI!A660</f>
        <v>42964</v>
      </c>
      <c r="B660" s="2">
        <f>RSI!B660</f>
        <v>8.1189999999999998</v>
      </c>
      <c r="C660" s="2">
        <f>RSI!I660</f>
        <v>53.403716671092589</v>
      </c>
      <c r="D660" s="2">
        <f>MACD!E660</f>
        <v>-2.5336722145894441E-3</v>
      </c>
      <c r="E660" s="2">
        <f>MACD!F660</f>
        <v>3.368880208644294E-3</v>
      </c>
      <c r="F660" s="2">
        <f>'Moving Avg'!D660</f>
        <v>8.1473199999999988</v>
      </c>
      <c r="G660" s="2">
        <f>'Moving Avg'!F660</f>
        <v>8.0931150000000009</v>
      </c>
      <c r="H660" s="2">
        <f>'Moving Avg'!G660</f>
        <v>7.983036000000002</v>
      </c>
      <c r="I660" s="2">
        <f>'Moving Avg'!H660</f>
        <v>6.9843674999999994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8.2333999999999996</v>
      </c>
      <c r="C661" s="2">
        <f>RSI!I661</f>
        <v>60.581448293151574</v>
      </c>
      <c r="D661" s="2">
        <f>MACD!E661</f>
        <v>-2.6185561605522878E-3</v>
      </c>
      <c r="E661" s="2">
        <f>MACD!F661</f>
        <v>2.1713929348049776E-3</v>
      </c>
      <c r="F661" s="2">
        <f>'Moving Avg'!D661</f>
        <v>8.1473199999999988</v>
      </c>
      <c r="G661" s="2">
        <f>'Moving Avg'!F661</f>
        <v>8.0988350000000011</v>
      </c>
      <c r="H661" s="2">
        <f>'Moving Avg'!G661</f>
        <v>8.0032340000000008</v>
      </c>
      <c r="I661" s="2">
        <f>'Moving Avg'!H661</f>
        <v>6.9952994999999998</v>
      </c>
      <c r="J661" s="6" t="str">
        <f>OBV!F661</f>
        <v>BULLISH</v>
      </c>
      <c r="K661" s="6" t="str">
        <f>OBV!G661</f>
        <v>NEUTRAL</v>
      </c>
      <c r="L661" s="6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8.2825000000000006</v>
      </c>
      <c r="C662" s="2">
        <f>RSI!I662</f>
        <v>63.201479406728247</v>
      </c>
      <c r="D662" s="2">
        <f>MACD!E662</f>
        <v>-7.2233107488628434E-3</v>
      </c>
      <c r="E662" s="2">
        <f>MACD!F662</f>
        <v>2.9245219807141356E-4</v>
      </c>
      <c r="F662" s="2">
        <f>'Moving Avg'!D662</f>
        <v>8.1745800000000006</v>
      </c>
      <c r="G662" s="2">
        <f>'Moving Avg'!F662</f>
        <v>8.1127300000000009</v>
      </c>
      <c r="H662" s="2">
        <f>'Moving Avg'!G662</f>
        <v>8.0237960000000008</v>
      </c>
      <c r="I662" s="2">
        <f>'Moving Avg'!H662</f>
        <v>7.0064770000000003</v>
      </c>
      <c r="J662" s="6" t="str">
        <f>OBV!F662</f>
        <v>BULLISH</v>
      </c>
      <c r="K662" s="6" t="str">
        <f>OBV!G662</f>
        <v>NEUTRAL</v>
      </c>
      <c r="L662" s="6" t="str">
        <f>OBV!H662</f>
        <v>CONFIRMED BULLISH</v>
      </c>
    </row>
    <row r="663" spans="1:12" ht="13.5" x14ac:dyDescent="0.25">
      <c r="A663" s="3">
        <f>RSI!A663</f>
        <v>42969</v>
      </c>
      <c r="B663" s="2">
        <f>RSI!B663</f>
        <v>8.3805999999999994</v>
      </c>
      <c r="C663" s="2">
        <f>RSI!I663</f>
        <v>67.80570785966799</v>
      </c>
      <c r="D663" s="2">
        <f>MACD!E663</f>
        <v>-1.9505972483308653E-2</v>
      </c>
      <c r="E663" s="2">
        <f>MACD!F663</f>
        <v>-3.6672327382046002E-3</v>
      </c>
      <c r="F663" s="2">
        <f>'Moving Avg'!D663</f>
        <v>8.2269000000000005</v>
      </c>
      <c r="G663" s="2">
        <f>'Moving Avg'!F663</f>
        <v>8.1380700000000008</v>
      </c>
      <c r="H663" s="2">
        <f>'Moving Avg'!G663</f>
        <v>8.0422040000000017</v>
      </c>
      <c r="I663" s="2">
        <f>'Moving Avg'!H663</f>
        <v>7.0177849999999991</v>
      </c>
      <c r="J663" s="6" t="str">
        <f>OBV!F663</f>
        <v>BULLISH</v>
      </c>
      <c r="K663" s="6" t="str">
        <f>OBV!G663</f>
        <v>NEUTRAL</v>
      </c>
      <c r="L663" s="6" t="str">
        <f>OBV!H663</f>
        <v>CONFIRMED BULLISH</v>
      </c>
    </row>
    <row r="664" spans="1:12" ht="13.5" x14ac:dyDescent="0.25">
      <c r="A664" s="3">
        <f>RSI!A664</f>
        <v>42970</v>
      </c>
      <c r="B664" s="2">
        <f>RSI!B664</f>
        <v>8.3805999999999994</v>
      </c>
      <c r="C664" s="2">
        <f>RSI!I664</f>
        <v>67.80570785966799</v>
      </c>
      <c r="D664" s="2">
        <f>MACD!E664</f>
        <v>-3.1515397232706022E-2</v>
      </c>
      <c r="E664" s="2">
        <f>MACD!F664</f>
        <v>-9.2368656371048848E-3</v>
      </c>
      <c r="F664" s="2">
        <f>'Moving Avg'!D664</f>
        <v>8.2792200000000005</v>
      </c>
      <c r="G664" s="2">
        <f>'Moving Avg'!F664</f>
        <v>8.1565999999999992</v>
      </c>
      <c r="H664" s="2">
        <f>'Moving Avg'!G664</f>
        <v>8.0580400000000036</v>
      </c>
      <c r="I664" s="2">
        <f>'Moving Avg'!H664</f>
        <v>7.0284929999999974</v>
      </c>
      <c r="J664" s="6" t="str">
        <f>OBV!F664</f>
        <v>BULLISH</v>
      </c>
      <c r="K664" s="6" t="str">
        <f>OBV!G664</f>
        <v>NEUTRAL</v>
      </c>
      <c r="L664" s="6" t="str">
        <f>OBV!H664</f>
        <v>CONFIRMED BULLISH</v>
      </c>
    </row>
    <row r="665" spans="1:12" ht="13.5" x14ac:dyDescent="0.25">
      <c r="A665" s="3">
        <f>RSI!A665</f>
        <v>42971</v>
      </c>
      <c r="B665" s="2">
        <f>RSI!B665</f>
        <v>8.3805999999999994</v>
      </c>
      <c r="C665" s="2">
        <f>RSI!I665</f>
        <v>67.80570785966799</v>
      </c>
      <c r="D665" s="2">
        <f>MACD!E665</f>
        <v>-3.9820041726024158E-2</v>
      </c>
      <c r="E665" s="2">
        <f>MACD!F665</f>
        <v>-1.5353500854888739E-2</v>
      </c>
      <c r="F665" s="2">
        <f>'Moving Avg'!D665</f>
        <v>8.3315400000000004</v>
      </c>
      <c r="G665" s="2">
        <f>'Moving Avg'!F665</f>
        <v>8.1805799999999973</v>
      </c>
      <c r="H665" s="2">
        <f>'Moving Avg'!G665</f>
        <v>8.0739800000000042</v>
      </c>
      <c r="I665" s="2">
        <f>'Moving Avg'!H665</f>
        <v>7.0394409999999983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</row>
    <row r="666" spans="1:12" ht="13.5" x14ac:dyDescent="0.25">
      <c r="A666" s="3">
        <f>RSI!A666</f>
        <v>42972</v>
      </c>
      <c r="B666" s="2">
        <f>RSI!B666</f>
        <v>8.3369999999999997</v>
      </c>
      <c r="C666" s="2">
        <f>RSI!I666</f>
        <v>63.402165971215688</v>
      </c>
      <c r="D666" s="2">
        <f>MACD!E666</f>
        <v>-3.5787839642711816E-2</v>
      </c>
      <c r="E666" s="2">
        <f>MACD!F666</f>
        <v>-1.9440368612453355E-2</v>
      </c>
      <c r="F666" s="2">
        <f>'Moving Avg'!D666</f>
        <v>8.3522600000000011</v>
      </c>
      <c r="G666" s="2">
        <f>'Moving Avg'!F666</f>
        <v>8.2004699999999993</v>
      </c>
      <c r="H666" s="2">
        <f>'Moving Avg'!G666</f>
        <v>8.0846220000000031</v>
      </c>
      <c r="I666" s="2">
        <f>'Moving Avg'!H666</f>
        <v>7.0500269999999992</v>
      </c>
      <c r="J666" s="6" t="str">
        <f>OBV!F666</f>
        <v>BEARISH</v>
      </c>
      <c r="K666" s="6" t="str">
        <f>OBV!G666</f>
        <v>NEUTRAL</v>
      </c>
      <c r="L666" s="6" t="str">
        <f>OBV!H666</f>
        <v>BEARISH DIVERGENCE</v>
      </c>
    </row>
    <row r="667" spans="1:12" ht="13.5" x14ac:dyDescent="0.25">
      <c r="A667" s="3">
        <f>RSI!A667</f>
        <v>42975</v>
      </c>
      <c r="B667" s="2">
        <f>RSI!B667</f>
        <v>8.2715999999999994</v>
      </c>
      <c r="C667" s="2">
        <f>RSI!I667</f>
        <v>57.382262994310658</v>
      </c>
      <c r="D667" s="2">
        <f>MACD!E667</f>
        <v>-4.1972435279514997E-2</v>
      </c>
      <c r="E667" s="2">
        <f>MACD!F667</f>
        <v>-2.3946781945865685E-2</v>
      </c>
      <c r="F667" s="2">
        <f>'Moving Avg'!D667</f>
        <v>8.3500799999999984</v>
      </c>
      <c r="G667" s="2">
        <f>'Moving Avg'!F667</f>
        <v>8.2143649999999973</v>
      </c>
      <c r="H667" s="2">
        <f>'Moving Avg'!G667</f>
        <v>8.0895320000000019</v>
      </c>
      <c r="I667" s="2">
        <f>'Moving Avg'!H667</f>
        <v>7.0603099999999994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</row>
    <row r="668" spans="1:12" ht="13.5" x14ac:dyDescent="0.25">
      <c r="A668" s="3">
        <f>RSI!A668</f>
        <v>42976</v>
      </c>
      <c r="B668" s="2">
        <f>RSI!B668</f>
        <v>8.2606999999999999</v>
      </c>
      <c r="C668" s="2">
        <f>RSI!I668</f>
        <v>56.420744498744767</v>
      </c>
      <c r="D668" s="2">
        <f>MACD!E668</f>
        <v>-5.1145865647045596E-2</v>
      </c>
      <c r="E668" s="2">
        <f>MACD!F668</f>
        <v>-2.9386598686101668E-2</v>
      </c>
      <c r="F668" s="2">
        <f>'Moving Avg'!D668</f>
        <v>8.3261000000000003</v>
      </c>
      <c r="G668" s="2">
        <f>'Moving Avg'!F668</f>
        <v>8.2187249999999974</v>
      </c>
      <c r="H668" s="2">
        <f>'Moving Avg'!G668</f>
        <v>8.0902100000000026</v>
      </c>
      <c r="I668" s="2">
        <f>'Moving Avg'!H668</f>
        <v>7.0705624999999994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8.3315000000000001</v>
      </c>
      <c r="C669" s="2">
        <f>RSI!I669</f>
        <v>60.992844264923797</v>
      </c>
      <c r="D669" s="2">
        <f>MACD!E669</f>
        <v>-6.4609426582894258E-2</v>
      </c>
      <c r="E669" s="2">
        <f>MACD!F669</f>
        <v>-3.6431164265460191E-2</v>
      </c>
      <c r="F669" s="2">
        <f>'Moving Avg'!D669</f>
        <v>8.316279999999999</v>
      </c>
      <c r="G669" s="2">
        <f>'Moving Avg'!F669</f>
        <v>8.2266250000000021</v>
      </c>
      <c r="H669" s="2">
        <f>'Moving Avg'!G669</f>
        <v>8.0932300000000037</v>
      </c>
      <c r="I669" s="2">
        <f>'Moving Avg'!H669</f>
        <v>7.081169</v>
      </c>
      <c r="J669" s="6" t="str">
        <f>OBV!F669</f>
        <v>BULLISH</v>
      </c>
      <c r="K669" s="6" t="str">
        <f>OBV!G669</f>
        <v>NEUTRAL</v>
      </c>
      <c r="L669" s="6" t="str">
        <f>OBV!H669</f>
        <v>BULLISH DIVERGENCE</v>
      </c>
    </row>
    <row r="670" spans="1:12" ht="13.5" x14ac:dyDescent="0.25">
      <c r="A670" s="3">
        <f>RSI!A670</f>
        <v>42978</v>
      </c>
      <c r="B670" s="2">
        <f>RSI!B670</f>
        <v>8.3206000000000007</v>
      </c>
      <c r="C670" s="2">
        <f>RSI!I670</f>
        <v>59.950038834210027</v>
      </c>
      <c r="D670" s="2">
        <f>MACD!E670</f>
        <v>-7.6035755788097958E-2</v>
      </c>
      <c r="E670" s="2">
        <f>MACD!F670</f>
        <v>-4.4352082569987746E-2</v>
      </c>
      <c r="F670" s="2">
        <f>'Moving Avg'!D670</f>
        <v>8.3042800000000003</v>
      </c>
      <c r="G670" s="2">
        <f>'Moving Avg'!F670</f>
        <v>8.2348000000000017</v>
      </c>
      <c r="H670" s="2">
        <f>'Moving Avg'!G670</f>
        <v>8.0996340000000036</v>
      </c>
      <c r="I670" s="2">
        <f>'Moving Avg'!H670</f>
        <v>7.091577</v>
      </c>
      <c r="J670" s="6" t="str">
        <f>OBV!F670</f>
        <v>BULLISH</v>
      </c>
      <c r="K670" s="6" t="str">
        <f>OBV!G670</f>
        <v>NEUTRAL</v>
      </c>
      <c r="L670" s="6" t="str">
        <f>OBV!H670</f>
        <v>BULLISH DIVERGENCE</v>
      </c>
    </row>
    <row r="671" spans="1:12" ht="13.5" x14ac:dyDescent="0.25">
      <c r="A671" s="3">
        <f>RSI!A671</f>
        <v>42982</v>
      </c>
      <c r="B671" s="2">
        <f>RSI!B671</f>
        <v>8.3096999999999994</v>
      </c>
      <c r="C671" s="2">
        <f>RSI!I671</f>
        <v>58.866174575138416</v>
      </c>
      <c r="D671" s="2">
        <f>MACD!E671</f>
        <v>-6.8011532164961253E-2</v>
      </c>
      <c r="E671" s="2">
        <f>MACD!F671</f>
        <v>-4.9083972488982455E-2</v>
      </c>
      <c r="F671" s="2">
        <f>'Moving Avg'!D671</f>
        <v>8.2988199999999992</v>
      </c>
      <c r="G671" s="2">
        <f>'Moving Avg'!F671</f>
        <v>8.242700000000001</v>
      </c>
      <c r="H671" s="2">
        <f>'Moving Avg'!G671</f>
        <v>8.1099360000000029</v>
      </c>
      <c r="I671" s="2">
        <f>'Moving Avg'!H671</f>
        <v>7.1019304999999999</v>
      </c>
      <c r="J671" s="6" t="str">
        <f>OBV!F671</f>
        <v>BULLISH</v>
      </c>
      <c r="K671" s="6" t="str">
        <f>OBV!G671</f>
        <v>NEUTRAL</v>
      </c>
      <c r="L671" s="6" t="str">
        <f>OBV!H671</f>
        <v>BULLISH DIVERGENCE</v>
      </c>
    </row>
    <row r="672" spans="1:12" ht="13.5" x14ac:dyDescent="0.25">
      <c r="A672" s="3">
        <f>RSI!A672</f>
        <v>42983</v>
      </c>
      <c r="B672" s="2">
        <f>RSI!B672</f>
        <v>8.3042999999999996</v>
      </c>
      <c r="C672" s="2">
        <f>RSI!I672</f>
        <v>58.303789027629165</v>
      </c>
      <c r="D672" s="2">
        <f>MACD!E672</f>
        <v>-5.3865356595096614E-2</v>
      </c>
      <c r="E672" s="2">
        <f>MACD!F672</f>
        <v>-5.0040249310205287E-2</v>
      </c>
      <c r="F672" s="2">
        <f>'Moving Avg'!D672</f>
        <v>8.3053599999999985</v>
      </c>
      <c r="G672" s="2">
        <f>'Moving Avg'!F672</f>
        <v>8.2503300000000017</v>
      </c>
      <c r="H672" s="2">
        <f>'Moving Avg'!G672</f>
        <v>8.1202340000000035</v>
      </c>
      <c r="I672" s="2">
        <f>'Moving Avg'!H672</f>
        <v>7.1123289999999999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8.2769999999999992</v>
      </c>
      <c r="C673" s="2">
        <f>RSI!I673</f>
        <v>55.421104704796711</v>
      </c>
      <c r="D673" s="2">
        <f>MACD!E673</f>
        <v>-2.5302223523606671E-2</v>
      </c>
      <c r="E673" s="2">
        <f>MACD!F673</f>
        <v>-4.5092644152885566E-2</v>
      </c>
      <c r="F673" s="2">
        <f>'Moving Avg'!D673</f>
        <v>8.3086200000000012</v>
      </c>
      <c r="G673" s="2">
        <f>'Moving Avg'!F673</f>
        <v>8.2565950000000008</v>
      </c>
      <c r="H673" s="2">
        <f>'Moving Avg'!G673</f>
        <v>8.1314260000000029</v>
      </c>
      <c r="I673" s="2">
        <f>'Moving Avg'!H673</f>
        <v>7.1225189999999996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8.2498000000000005</v>
      </c>
      <c r="C674" s="2">
        <f>RSI!I674</f>
        <v>52.62909362237675</v>
      </c>
      <c r="D674" s="2">
        <f>MACD!E674</f>
        <v>5.6008556116360353E-4</v>
      </c>
      <c r="E674" s="2">
        <f>MACD!F674</f>
        <v>-3.5962098210075732E-2</v>
      </c>
      <c r="F674" s="2">
        <f>'Moving Avg'!D674</f>
        <v>8.2922799999999999</v>
      </c>
      <c r="G674" s="2">
        <f>'Moving Avg'!F674</f>
        <v>8.2614999999999998</v>
      </c>
      <c r="H674" s="2">
        <f>'Moving Avg'!G674</f>
        <v>8.1431020000000043</v>
      </c>
      <c r="I674" s="2">
        <f>'Moving Avg'!H674</f>
        <v>7.1323330000000009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8.2934000000000001</v>
      </c>
      <c r="C675" s="2">
        <f>RSI!I675</f>
        <v>56.419103870405273</v>
      </c>
      <c r="D675" s="2">
        <f>MACD!E675</f>
        <v>1.9077164353378251E-2</v>
      </c>
      <c r="E675" s="2">
        <f>MACD!F675</f>
        <v>-2.4954245697384938E-2</v>
      </c>
      <c r="F675" s="2">
        <f>'Moving Avg'!D675</f>
        <v>8.2868399999999998</v>
      </c>
      <c r="G675" s="2">
        <f>'Moving Avg'!F675</f>
        <v>8.2674950000000003</v>
      </c>
      <c r="H675" s="2">
        <f>'Moving Avg'!G675</f>
        <v>8.1546220000000016</v>
      </c>
      <c r="I675" s="2">
        <f>'Moving Avg'!H675</f>
        <v>7.1422455000000005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8.2825000000000006</v>
      </c>
      <c r="C676" s="2">
        <f>RSI!I676</f>
        <v>55.229440672658313</v>
      </c>
      <c r="D676" s="2">
        <f>MACD!E676</f>
        <v>2.8460890878863054E-2</v>
      </c>
      <c r="E676" s="2">
        <f>MACD!F676</f>
        <v>-1.4271218382135339E-2</v>
      </c>
      <c r="F676" s="2">
        <f>'Moving Avg'!D676</f>
        <v>8.2813999999999997</v>
      </c>
      <c r="G676" s="2">
        <f>'Moving Avg'!F676</f>
        <v>8.2699499999999979</v>
      </c>
      <c r="H676" s="2">
        <f>'Moving Avg'!G676</f>
        <v>8.1648940000000021</v>
      </c>
      <c r="I676" s="2">
        <f>'Moving Avg'!H676</f>
        <v>7.1520555000000003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8.3206000000000007</v>
      </c>
      <c r="C677" s="2">
        <f>RSI!I677</f>
        <v>58.521755595508296</v>
      </c>
      <c r="D677" s="2">
        <f>MACD!E677</f>
        <v>2.3225794670866051E-2</v>
      </c>
      <c r="E677" s="2">
        <f>MACD!F677</f>
        <v>-6.7718157715350629E-3</v>
      </c>
      <c r="F677" s="2">
        <f>'Moving Avg'!D677</f>
        <v>8.2846599999999988</v>
      </c>
      <c r="G677" s="2">
        <f>'Moving Avg'!F677</f>
        <v>8.27867</v>
      </c>
      <c r="H677" s="2">
        <f>'Moving Avg'!G677</f>
        <v>8.1759280000000008</v>
      </c>
      <c r="I677" s="2">
        <f>'Moving Avg'!H677</f>
        <v>7.1619840000000003</v>
      </c>
      <c r="J677" s="6" t="str">
        <f>OBV!F677</f>
        <v>BEARISH</v>
      </c>
      <c r="K677" s="6" t="str">
        <f>OBV!G677</f>
        <v>WEAK</v>
      </c>
      <c r="L677" s="6" t="str">
        <f>OBV!H677</f>
        <v>BEARISH DIVERGENCE</v>
      </c>
    </row>
    <row r="678" spans="1:12" ht="13.5" x14ac:dyDescent="0.25">
      <c r="A678" s="3">
        <f>RSI!A678</f>
        <v>42991</v>
      </c>
      <c r="B678" s="2">
        <f>RSI!B678</f>
        <v>8.3369999999999997</v>
      </c>
      <c r="C678" s="2">
        <f>RSI!I678</f>
        <v>59.889090546623905</v>
      </c>
      <c r="D678" s="2">
        <f>MACD!E678</f>
        <v>1.5409399696840964E-2</v>
      </c>
      <c r="E678" s="2">
        <f>MACD!F678</f>
        <v>-2.3355726778598574E-3</v>
      </c>
      <c r="F678" s="2">
        <f>'Moving Avg'!D678</f>
        <v>8.2966599999999993</v>
      </c>
      <c r="G678" s="2">
        <f>'Moving Avg'!F678</f>
        <v>8.2895699999999994</v>
      </c>
      <c r="H678" s="2">
        <f>'Moving Avg'!G678</f>
        <v>8.1871880000000008</v>
      </c>
      <c r="I678" s="2">
        <f>'Moving Avg'!H678</f>
        <v>7.1721145000000002</v>
      </c>
      <c r="J678" s="6" t="str">
        <f>OBV!F678</f>
        <v>BEARISH</v>
      </c>
      <c r="K678" s="6" t="str">
        <f>OBV!G678</f>
        <v>NEUTRAL</v>
      </c>
      <c r="L678" s="6" t="str">
        <f>OBV!H678</f>
        <v>BEARISH DIVERGENCE</v>
      </c>
    </row>
    <row r="679" spans="1:12" ht="13.5" x14ac:dyDescent="0.25">
      <c r="A679" s="3">
        <f>RSI!A679</f>
        <v>42992</v>
      </c>
      <c r="B679" s="2">
        <f>RSI!B679</f>
        <v>8.2279999999999998</v>
      </c>
      <c r="C679" s="2">
        <f>RSI!I679</f>
        <v>48.455876463925478</v>
      </c>
      <c r="D679" s="2">
        <f>MACD!E679</f>
        <v>2.7206703922924902E-2</v>
      </c>
      <c r="E679" s="2">
        <f>MACD!F679</f>
        <v>3.5728826422970943E-3</v>
      </c>
      <c r="F679" s="2">
        <f>'Moving Avg'!D679</f>
        <v>8.2923000000000009</v>
      </c>
      <c r="G679" s="2">
        <f>'Moving Avg'!F679</f>
        <v>8.2950199999999992</v>
      </c>
      <c r="H679" s="2">
        <f>'Moving Avg'!G679</f>
        <v>8.1948280000000011</v>
      </c>
      <c r="I679" s="2">
        <f>'Moving Avg'!H679</f>
        <v>7.1815560000000005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8.1679999999999993</v>
      </c>
      <c r="C680" s="2">
        <f>RSI!I680</f>
        <v>43.529641281870454</v>
      </c>
      <c r="D680" s="2">
        <f>MACD!E680</f>
        <v>4.0086566733414486E-2</v>
      </c>
      <c r="E680" s="2">
        <f>MACD!F680</f>
        <v>1.0875619460520573E-2</v>
      </c>
      <c r="F680" s="2">
        <f>'Moving Avg'!D680</f>
        <v>8.26722</v>
      </c>
      <c r="G680" s="2">
        <f>'Moving Avg'!F680</f>
        <v>8.2974700000000023</v>
      </c>
      <c r="H680" s="2">
        <f>'Moving Avg'!G680</f>
        <v>8.2011640000000003</v>
      </c>
      <c r="I680" s="2">
        <f>'Moving Avg'!H680</f>
        <v>7.1905775000000007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8.1625999999999994</v>
      </c>
      <c r="C681" s="2">
        <f>RSI!I681</f>
        <v>43.104901889088048</v>
      </c>
      <c r="D681" s="2">
        <f>MACD!E681</f>
        <v>5.0182908630709733E-2</v>
      </c>
      <c r="E681" s="2">
        <f>MACD!F681</f>
        <v>1.8737077294558407E-2</v>
      </c>
      <c r="F681" s="2">
        <f>'Moving Avg'!D681</f>
        <v>8.2432400000000001</v>
      </c>
      <c r="G681" s="2">
        <f>'Moving Avg'!F681</f>
        <v>8.2939299999999996</v>
      </c>
      <c r="H681" s="2">
        <f>'Moving Avg'!G681</f>
        <v>8.207495999999999</v>
      </c>
      <c r="I681" s="2">
        <f>'Moving Avg'!H681</f>
        <v>7.1993799999999997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</row>
    <row r="682" spans="1:12" ht="13.5" x14ac:dyDescent="0.25">
      <c r="A682" s="3">
        <f>RSI!A682</f>
        <v>42997</v>
      </c>
      <c r="B682" s="2">
        <f>RSI!B682</f>
        <v>8.1570999999999998</v>
      </c>
      <c r="C682" s="2">
        <f>RSI!I682</f>
        <v>42.648450717759118</v>
      </c>
      <c r="D682" s="2">
        <f>MACD!E682</f>
        <v>5.8774254463282105E-2</v>
      </c>
      <c r="E682" s="2">
        <f>MACD!F682</f>
        <v>2.6744512728303148E-2</v>
      </c>
      <c r="F682" s="2">
        <f>'Moving Avg'!D682</f>
        <v>8.2105399999999982</v>
      </c>
      <c r="G682" s="2">
        <f>'Moving Avg'!F682</f>
        <v>8.2876599999999989</v>
      </c>
      <c r="H682" s="2">
        <f>'Moving Avg'!G682</f>
        <v>8.2077140000000011</v>
      </c>
      <c r="I682" s="2">
        <f>'Moving Avg'!H682</f>
        <v>7.2077710000000002</v>
      </c>
      <c r="J682" s="6" t="str">
        <f>OBV!F682</f>
        <v>BULLISH</v>
      </c>
      <c r="K682" s="6" t="str">
        <f>OBV!G682</f>
        <v>NEUTRAL</v>
      </c>
      <c r="L682" s="6" t="str">
        <f>OBV!H682</f>
        <v>BULLISH DIVERGENCE</v>
      </c>
    </row>
    <row r="683" spans="1:12" ht="13.5" x14ac:dyDescent="0.25">
      <c r="A683" s="3">
        <f>RSI!A683</f>
        <v>42998</v>
      </c>
      <c r="B683" s="2">
        <f>RSI!B683</f>
        <v>8.3915000000000006</v>
      </c>
      <c r="C683" s="2">
        <f>RSI!I683</f>
        <v>61.405737329184589</v>
      </c>
      <c r="D683" s="2">
        <f>MACD!E683</f>
        <v>4.4950103711444811E-2</v>
      </c>
      <c r="E683" s="2">
        <f>MACD!F683</f>
        <v>3.0385630924931482E-2</v>
      </c>
      <c r="F683" s="2">
        <f>'Moving Avg'!D683</f>
        <v>8.2214399999999994</v>
      </c>
      <c r="G683" s="2">
        <f>'Moving Avg'!F683</f>
        <v>8.2882049999999996</v>
      </c>
      <c r="H683" s="2">
        <f>'Moving Avg'!G683</f>
        <v>8.2093500000000006</v>
      </c>
      <c r="I683" s="2">
        <f>'Moving Avg'!H683</f>
        <v>7.2170939999999995</v>
      </c>
      <c r="J683" s="6" t="str">
        <f>OBV!F683</f>
        <v>BULLISH</v>
      </c>
      <c r="K683" s="6" t="str">
        <f>OBV!G683</f>
        <v>STRONG</v>
      </c>
      <c r="L683" s="6" t="str">
        <f>OBV!H683</f>
        <v>CONFIRMED BULLISH</v>
      </c>
    </row>
    <row r="684" spans="1:12" ht="13.5" x14ac:dyDescent="0.25">
      <c r="A684" s="3">
        <f>RSI!A684</f>
        <v>43000</v>
      </c>
      <c r="B684" s="2">
        <f>RSI!B684</f>
        <v>8.1789000000000005</v>
      </c>
      <c r="C684" s="2">
        <f>RSI!I684</f>
        <v>46.538569962372904</v>
      </c>
      <c r="D684" s="2">
        <f>MACD!E684</f>
        <v>4.3865653934801685E-2</v>
      </c>
      <c r="E684" s="2">
        <f>MACD!F684</f>
        <v>3.3081635526905524E-2</v>
      </c>
      <c r="F684" s="2">
        <f>'Moving Avg'!D684</f>
        <v>8.2116199999999999</v>
      </c>
      <c r="G684" s="2">
        <f>'Moving Avg'!F684</f>
        <v>8.2781200000000013</v>
      </c>
      <c r="H684" s="2">
        <f>'Moving Avg'!G684</f>
        <v>8.2072780000000005</v>
      </c>
      <c r="I684" s="2">
        <f>'Moving Avg'!H684</f>
        <v>7.225594000000001</v>
      </c>
      <c r="J684" s="6" t="str">
        <f>OBV!F684</f>
        <v>BULLISH</v>
      </c>
      <c r="K684" s="6" t="str">
        <f>OBV!G684</f>
        <v>STRONG</v>
      </c>
      <c r="L684" s="6" t="str">
        <f>OBV!H684</f>
        <v>BULLISH DIVERGENCE</v>
      </c>
    </row>
    <row r="685" spans="1:12" ht="13.5" x14ac:dyDescent="0.25">
      <c r="A685" s="3">
        <f>RSI!A685</f>
        <v>43003</v>
      </c>
      <c r="B685" s="2">
        <f>RSI!B685</f>
        <v>8.3206000000000007</v>
      </c>
      <c r="C685" s="2">
        <f>RSI!I685</f>
        <v>54.453786975167795</v>
      </c>
      <c r="D685" s="2">
        <f>MACD!E685</f>
        <v>3.9535493523647602E-2</v>
      </c>
      <c r="E685" s="2">
        <f>MACD!F685</f>
        <v>3.4372407126253939E-2</v>
      </c>
      <c r="F685" s="2">
        <f>'Moving Avg'!D685</f>
        <v>8.2421399999999991</v>
      </c>
      <c r="G685" s="2">
        <f>'Moving Avg'!F685</f>
        <v>8.2751200000000011</v>
      </c>
      <c r="H685" s="2">
        <f>'Moving Avg'!G685</f>
        <v>8.2047720000000002</v>
      </c>
      <c r="I685" s="2">
        <f>'Moving Avg'!H685</f>
        <v>7.2348025000000007</v>
      </c>
      <c r="J685" s="6" t="str">
        <f>OBV!F685</f>
        <v>BULLISH</v>
      </c>
      <c r="K685" s="6" t="str">
        <f>OBV!G685</f>
        <v>STRONG</v>
      </c>
      <c r="L685" s="6" t="str">
        <f>OBV!H685</f>
        <v>CONFIRMED BULLISH</v>
      </c>
    </row>
    <row r="686" spans="1:12" ht="13.5" x14ac:dyDescent="0.25">
      <c r="A686" s="3">
        <f>RSI!A686</f>
        <v>43004</v>
      </c>
      <c r="B686" s="2">
        <f>RSI!B686</f>
        <v>8.1735000000000007</v>
      </c>
      <c r="C686" s="2">
        <f>RSI!I686</f>
        <v>46.720605171217585</v>
      </c>
      <c r="D686" s="2">
        <f>MACD!E686</f>
        <v>4.4601772477600221E-2</v>
      </c>
      <c r="E686" s="2">
        <f>MACD!F686</f>
        <v>3.6418280196523198E-2</v>
      </c>
      <c r="F686" s="2">
        <f>'Moving Avg'!D686</f>
        <v>8.2443199999999983</v>
      </c>
      <c r="G686" s="2">
        <f>'Moving Avg'!F686</f>
        <v>8.2669450000000015</v>
      </c>
      <c r="H686" s="2">
        <f>'Moving Avg'!G686</f>
        <v>8.198888000000002</v>
      </c>
      <c r="I686" s="2">
        <f>'Moving Avg'!H686</f>
        <v>7.2435395000000016</v>
      </c>
      <c r="J686" s="6" t="str">
        <f>OBV!F686</f>
        <v>BULLISH</v>
      </c>
      <c r="K686" s="6" t="str">
        <f>OBV!G686</f>
        <v>STRONG</v>
      </c>
      <c r="L686" s="6" t="str">
        <f>OBV!H686</f>
        <v>CONFIRMED BULLISH</v>
      </c>
    </row>
    <row r="687" spans="1:12" ht="13.5" x14ac:dyDescent="0.25">
      <c r="A687" s="3">
        <f>RSI!A687</f>
        <v>43005</v>
      </c>
      <c r="B687" s="2">
        <f>RSI!B687</f>
        <v>8.1189999999999998</v>
      </c>
      <c r="C687" s="2">
        <f>RSI!I687</f>
        <v>44.215242204214192</v>
      </c>
      <c r="D687" s="2">
        <f>MACD!E687</f>
        <v>5.9203537783659499E-2</v>
      </c>
      <c r="E687" s="2">
        <f>MACD!F687</f>
        <v>4.0975331713950458E-2</v>
      </c>
      <c r="F687" s="2">
        <f>'Moving Avg'!D687</f>
        <v>8.236699999999999</v>
      </c>
      <c r="G687" s="2">
        <f>'Moving Avg'!F687</f>
        <v>8.2593149999999991</v>
      </c>
      <c r="H687" s="2">
        <f>'Moving Avg'!G687</f>
        <v>8.1956180000000014</v>
      </c>
      <c r="I687" s="2">
        <f>'Moving Avg'!H687</f>
        <v>7.2517400000000016</v>
      </c>
      <c r="J687" s="6" t="str">
        <f>OBV!F687</f>
        <v>BULLISH</v>
      </c>
      <c r="K687" s="6" t="str">
        <f>OBV!G687</f>
        <v>STRONG</v>
      </c>
      <c r="L687" s="6" t="str">
        <f>OBV!H687</f>
        <v>BULLISH DIVERGENCE</v>
      </c>
    </row>
    <row r="688" spans="1:12" ht="13.5" x14ac:dyDescent="0.25">
      <c r="A688" s="3">
        <f>RSI!A688</f>
        <v>43006</v>
      </c>
      <c r="B688" s="2">
        <f>RSI!B688</f>
        <v>8.1735000000000007</v>
      </c>
      <c r="C688" s="2">
        <f>RSI!I688</f>
        <v>47.260889964894297</v>
      </c>
      <c r="D688" s="2">
        <f>MACD!E688</f>
        <v>7.0752458889163705E-2</v>
      </c>
      <c r="E688" s="2">
        <f>MACD!F688</f>
        <v>4.6930757148993113E-2</v>
      </c>
      <c r="F688" s="2">
        <f>'Moving Avg'!D688</f>
        <v>8.1931000000000012</v>
      </c>
      <c r="G688" s="2">
        <f>'Moving Avg'!F688</f>
        <v>8.2549549999999989</v>
      </c>
      <c r="H688" s="2">
        <f>'Moving Avg'!G688</f>
        <v>8.194528</v>
      </c>
      <c r="I688" s="2">
        <f>'Moving Avg'!H688</f>
        <v>7.260213000000002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</row>
    <row r="689" spans="1:12" ht="13.5" x14ac:dyDescent="0.25">
      <c r="A689" s="3">
        <f>RSI!A689</f>
        <v>43007</v>
      </c>
      <c r="B689" s="2">
        <f>RSI!B689</f>
        <v>8.1189999999999998</v>
      </c>
      <c r="C689" s="2">
        <f>RSI!I689</f>
        <v>44.636439666433489</v>
      </c>
      <c r="D689" s="2">
        <f>MACD!E689</f>
        <v>6.8125517203855068E-2</v>
      </c>
      <c r="E689" s="2">
        <f>MACD!F689</f>
        <v>5.1169709159965507E-2</v>
      </c>
      <c r="F689" s="2">
        <f>'Moving Avg'!D689</f>
        <v>8.1811200000000017</v>
      </c>
      <c r="G689" s="2">
        <f>'Moving Avg'!F689</f>
        <v>8.2443299999999997</v>
      </c>
      <c r="H689" s="2">
        <f>'Moving Avg'!G689</f>
        <v>8.1945280000000018</v>
      </c>
      <c r="I689" s="2">
        <f>'Moving Avg'!H689</f>
        <v>7.268413500000003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8.1735000000000007</v>
      </c>
      <c r="C690" s="2">
        <f>RSI!I690</f>
        <v>47.760505018079122</v>
      </c>
      <c r="D690" s="2">
        <f>MACD!E690</f>
        <v>5.3265371812756257E-2</v>
      </c>
      <c r="E690" s="2">
        <f>MACD!F690</f>
        <v>5.1588841690523662E-2</v>
      </c>
      <c r="F690" s="2">
        <f>'Moving Avg'!D690</f>
        <v>8.1516999999999999</v>
      </c>
      <c r="G690" s="2">
        <f>'Moving Avg'!F690</f>
        <v>8.2369749999999975</v>
      </c>
      <c r="H690" s="2">
        <f>'Moving Avg'!G690</f>
        <v>8.1956179999999996</v>
      </c>
      <c r="I690" s="2">
        <f>'Moving Avg'!H690</f>
        <v>7.2770545000000029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8.2825000000000006</v>
      </c>
      <c r="C691" s="2">
        <f>RSI!I691</f>
        <v>53.421540757552144</v>
      </c>
      <c r="D691" s="2">
        <f>MACD!E691</f>
        <v>3.2048273608189959E-2</v>
      </c>
      <c r="E691" s="2">
        <f>MACD!F691</f>
        <v>4.7680728074056926E-2</v>
      </c>
      <c r="F691" s="2">
        <f>'Moving Avg'!D691</f>
        <v>8.1735000000000007</v>
      </c>
      <c r="G691" s="2">
        <f>'Moving Avg'!F691</f>
        <v>8.2356149999999992</v>
      </c>
      <c r="H691" s="2">
        <f>'Moving Avg'!G691</f>
        <v>8.198888000000002</v>
      </c>
      <c r="I691" s="2">
        <f>'Moving Avg'!H691</f>
        <v>7.2863125000000029</v>
      </c>
      <c r="J691" s="6" t="str">
        <f>OBV!F691</f>
        <v>BULLISH</v>
      </c>
      <c r="K691" s="6" t="str">
        <f>OBV!G691</f>
        <v>NEUTRAL</v>
      </c>
      <c r="L691" s="6" t="str">
        <f>OBV!H691</f>
        <v>CONFIRMED BULLISH</v>
      </c>
    </row>
    <row r="692" spans="1:12" ht="13.5" x14ac:dyDescent="0.25">
      <c r="A692" s="3">
        <f>RSI!A692</f>
        <v>43012</v>
      </c>
      <c r="B692" s="2">
        <f>RSI!B692</f>
        <v>8.2715999999999994</v>
      </c>
      <c r="C692" s="2">
        <f>RSI!I692</f>
        <v>52.805287789273848</v>
      </c>
      <c r="D692" s="2">
        <f>MACD!E692</f>
        <v>1.3654840272895541E-2</v>
      </c>
      <c r="E692" s="2">
        <f>MACD!F692</f>
        <v>4.0875550513824646E-2</v>
      </c>
      <c r="F692" s="2">
        <f>'Moving Avg'!D692</f>
        <v>8.2040199999999999</v>
      </c>
      <c r="G692" s="2">
        <f>'Moving Avg'!F692</f>
        <v>8.233979999999999</v>
      </c>
      <c r="H692" s="2">
        <f>'Moving Avg'!G692</f>
        <v>8.2042280000000023</v>
      </c>
      <c r="I692" s="2">
        <f>'Moving Avg'!H692</f>
        <v>7.2955400000000035</v>
      </c>
      <c r="J692" s="6" t="str">
        <f>OBV!F692</f>
        <v>BEARISH</v>
      </c>
      <c r="K692" s="6" t="str">
        <f>OBV!G692</f>
        <v>NEUTRAL</v>
      </c>
      <c r="L692" s="6" t="str">
        <f>OBV!H692</f>
        <v>BEARISH DIVERGENCE</v>
      </c>
    </row>
    <row r="693" spans="1:12" ht="13.5" x14ac:dyDescent="0.25">
      <c r="A693" s="3">
        <f>RSI!A693</f>
        <v>43013</v>
      </c>
      <c r="B693" s="2">
        <f>RSI!B693</f>
        <v>8.2825000000000006</v>
      </c>
      <c r="C693" s="2">
        <f>RSI!I693</f>
        <v>53.384394539615741</v>
      </c>
      <c r="D693" s="2">
        <f>MACD!E693</f>
        <v>3.3037707713642561E-2</v>
      </c>
      <c r="E693" s="2">
        <f>MACD!F693</f>
        <v>3.9307981953788235E-2</v>
      </c>
      <c r="F693" s="2">
        <f>'Moving Avg'!D693</f>
        <v>8.2258200000000006</v>
      </c>
      <c r="G693" s="2">
        <f>'Moving Avg'!F693</f>
        <v>8.234255000000001</v>
      </c>
      <c r="H693" s="2">
        <f>'Moving Avg'!G693</f>
        <v>8.2124020000000009</v>
      </c>
      <c r="I693" s="2">
        <f>'Moving Avg'!H693</f>
        <v>7.3049180000000025</v>
      </c>
      <c r="J693" s="6" t="str">
        <f>OBV!F693</f>
        <v>BEARISH</v>
      </c>
      <c r="K693" s="6" t="str">
        <f>OBV!G693</f>
        <v>NEUTRAL</v>
      </c>
      <c r="L693" s="6" t="str">
        <f>OBV!H693</f>
        <v>BEARISH DIVERGENCE</v>
      </c>
    </row>
    <row r="694" spans="1:12" ht="13.5" x14ac:dyDescent="0.25">
      <c r="A694" s="3">
        <f>RSI!A694</f>
        <v>43014</v>
      </c>
      <c r="B694" s="2">
        <f>RSI!B694</f>
        <v>8.2769999999999992</v>
      </c>
      <c r="C694" s="2">
        <f>RSI!I694</f>
        <v>53.030792891456123</v>
      </c>
      <c r="D694" s="2">
        <f>MACD!E694</f>
        <v>1.6789097216067361E-2</v>
      </c>
      <c r="E694" s="2">
        <f>MACD!F694</f>
        <v>3.4804205006244059E-2</v>
      </c>
      <c r="F694" s="2">
        <f>'Moving Avg'!D694</f>
        <v>8.2574199999999998</v>
      </c>
      <c r="G694" s="2">
        <f>'Moving Avg'!F694</f>
        <v>8.2356149999999992</v>
      </c>
      <c r="H694" s="2">
        <f>'Moving Avg'!G694</f>
        <v>8.2177420000000012</v>
      </c>
      <c r="I694" s="2">
        <f>'Moving Avg'!H694</f>
        <v>7.314196500000004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</row>
    <row r="695" spans="1:12" ht="13.5" x14ac:dyDescent="0.25">
      <c r="A695" s="3">
        <f>RSI!A695</f>
        <v>43017</v>
      </c>
      <c r="B695" s="2">
        <f>RSI!B695</f>
        <v>8.3042999999999996</v>
      </c>
      <c r="C695" s="2">
        <f>RSI!I695</f>
        <v>54.636945794730742</v>
      </c>
      <c r="D695" s="2">
        <f>MACD!E695</f>
        <v>2.252720469271452E-2</v>
      </c>
      <c r="E695" s="2">
        <f>MACD!F695</f>
        <v>3.2348804943538152E-2</v>
      </c>
      <c r="F695" s="2">
        <f>'Moving Avg'!D695</f>
        <v>8.2835799999999988</v>
      </c>
      <c r="G695" s="2">
        <f>'Moving Avg'!F695</f>
        <v>8.2361600000000017</v>
      </c>
      <c r="H695" s="2">
        <f>'Moving Avg'!G695</f>
        <v>8.2258079999999989</v>
      </c>
      <c r="I695" s="2">
        <f>'Moving Avg'!H695</f>
        <v>7.3236115000000037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</row>
    <row r="696" spans="1:12" ht="13.5" x14ac:dyDescent="0.25">
      <c r="A696" s="3">
        <f>RSI!A696</f>
        <v>43018</v>
      </c>
      <c r="B696" s="2">
        <f>RSI!B696</f>
        <v>8.2715999999999994</v>
      </c>
      <c r="C696" s="2">
        <f>RSI!I696</f>
        <v>52.328693179470974</v>
      </c>
      <c r="D696" s="2">
        <f>MACD!E696</f>
        <v>6.7433606394580181E-3</v>
      </c>
      <c r="E696" s="2">
        <f>MACD!F696</f>
        <v>2.7227716082722127E-2</v>
      </c>
      <c r="F696" s="2">
        <f>'Moving Avg'!D696</f>
        <v>8.2813999999999997</v>
      </c>
      <c r="G696" s="2">
        <f>'Moving Avg'!F696</f>
        <v>8.235615000000001</v>
      </c>
      <c r="H696" s="2">
        <f>'Moving Avg'!G696</f>
        <v>8.2324560000000009</v>
      </c>
      <c r="I696" s="2">
        <f>'Moving Avg'!H696</f>
        <v>7.332887000000003</v>
      </c>
      <c r="J696" s="6" t="str">
        <f>OBV!F696</f>
        <v>BULLISH</v>
      </c>
      <c r="K696" s="6" t="str">
        <f>OBV!G696</f>
        <v>NEUTRAL</v>
      </c>
      <c r="L696" s="6" t="str">
        <f>OBV!H696</f>
        <v>BULLISH DIVERGENCE</v>
      </c>
    </row>
    <row r="697" spans="1:12" ht="13.5" x14ac:dyDescent="0.25">
      <c r="A697" s="3">
        <f>RSI!A697</f>
        <v>43019</v>
      </c>
      <c r="B697" s="2">
        <f>RSI!B697</f>
        <v>8.2715999999999994</v>
      </c>
      <c r="C697" s="2">
        <f>RSI!I697</f>
        <v>52.328693179470974</v>
      </c>
      <c r="D697" s="2">
        <f>MACD!E697</f>
        <v>-1.5202310463687141E-2</v>
      </c>
      <c r="E697" s="2">
        <f>MACD!F697</f>
        <v>1.8741710773440272E-2</v>
      </c>
      <c r="F697" s="2">
        <f>'Moving Avg'!D697</f>
        <v>8.2813999999999997</v>
      </c>
      <c r="G697" s="2">
        <f>'Moving Avg'!F697</f>
        <v>8.2331650000000014</v>
      </c>
      <c r="H697" s="2">
        <f>'Moving Avg'!G697</f>
        <v>8.2380139999999979</v>
      </c>
      <c r="I697" s="2">
        <f>'Moving Avg'!H697</f>
        <v>7.3420905000000038</v>
      </c>
      <c r="J697" s="6" t="str">
        <f>OBV!F697</f>
        <v>BULLISH</v>
      </c>
      <c r="K697" s="6" t="str">
        <f>OBV!G697</f>
        <v>NEUTRAL</v>
      </c>
      <c r="L697" s="6" t="str">
        <f>OBV!H697</f>
        <v>NEUTRAL</v>
      </c>
    </row>
    <row r="698" spans="1:12" ht="13.5" x14ac:dyDescent="0.25">
      <c r="A698" s="3">
        <f>RSI!A698</f>
        <v>43020</v>
      </c>
      <c r="B698" s="2">
        <f>RSI!B698</f>
        <v>8.2715999999999994</v>
      </c>
      <c r="C698" s="2">
        <f>RSI!I698</f>
        <v>52.328693179470974</v>
      </c>
      <c r="D698" s="2">
        <f>MACD!E698</f>
        <v>-2.5577382576249974E-2</v>
      </c>
      <c r="E698" s="2">
        <f>MACD!F698</f>
        <v>9.8778921035022234E-3</v>
      </c>
      <c r="F698" s="2">
        <f>'Moving Avg'!D698</f>
        <v>8.2792199999999987</v>
      </c>
      <c r="G698" s="2">
        <f>'Moving Avg'!F698</f>
        <v>8.2298950000000008</v>
      </c>
      <c r="H698" s="2">
        <f>'Moving Avg'!G698</f>
        <v>8.2399759999999986</v>
      </c>
      <c r="I698" s="2">
        <f>'Moving Avg'!H698</f>
        <v>7.351054000000004</v>
      </c>
      <c r="J698" s="6" t="str">
        <f>OBV!F698</f>
        <v>BULLISH</v>
      </c>
      <c r="K698" s="6" t="str">
        <f>OBV!G698</f>
        <v>NEUTRAL</v>
      </c>
      <c r="L698" s="6" t="str">
        <f>OBV!H698</f>
        <v>BULLISH DIVERGENCE</v>
      </c>
    </row>
    <row r="699" spans="1:12" ht="13.5" x14ac:dyDescent="0.25">
      <c r="A699" s="3">
        <f>RSI!A699</f>
        <v>43021</v>
      </c>
      <c r="B699" s="2">
        <f>RSI!B699</f>
        <v>8.2660999999999998</v>
      </c>
      <c r="C699" s="2">
        <f>RSI!I699</f>
        <v>51.868364048364889</v>
      </c>
      <c r="D699" s="2">
        <f>MACD!E699</f>
        <v>-4.2509676880095881E-2</v>
      </c>
      <c r="E699" s="2">
        <f>MACD!F699</f>
        <v>-5.9962169321739651E-4</v>
      </c>
      <c r="F699" s="2">
        <f>'Moving Avg'!D699</f>
        <v>8.2770399999999995</v>
      </c>
      <c r="G699" s="2">
        <f>'Moving Avg'!F699</f>
        <v>8.2318000000000016</v>
      </c>
      <c r="H699" s="2">
        <f>'Moving Avg'!G699</f>
        <v>8.2418279999999999</v>
      </c>
      <c r="I699" s="2">
        <f>'Moving Avg'!H699</f>
        <v>7.3600140000000032</v>
      </c>
      <c r="J699" s="6" t="str">
        <f>OBV!F699</f>
        <v>BULLISH</v>
      </c>
      <c r="K699" s="6" t="str">
        <f>OBV!G699</f>
        <v>NEUTRAL</v>
      </c>
      <c r="L699" s="6" t="str">
        <f>OBV!H699</f>
        <v>BULLISH DIVERGENCE</v>
      </c>
    </row>
    <row r="700" spans="1:12" ht="13.5" x14ac:dyDescent="0.25">
      <c r="A700" s="3">
        <f>RSI!A700</f>
        <v>43024</v>
      </c>
      <c r="B700" s="2">
        <f>RSI!B700</f>
        <v>8.2552000000000003</v>
      </c>
      <c r="C700" s="2">
        <f>RSI!I700</f>
        <v>50.91248842507656</v>
      </c>
      <c r="D700" s="2">
        <f>MACD!E700</f>
        <v>-4.7775609148009934E-2</v>
      </c>
      <c r="E700" s="2">
        <f>MACD!F700</f>
        <v>-1.0034819184175904E-2</v>
      </c>
      <c r="F700" s="2">
        <f>'Moving Avg'!D700</f>
        <v>8.26722</v>
      </c>
      <c r="G700" s="2">
        <f>'Moving Avg'!F700</f>
        <v>8.2361600000000017</v>
      </c>
      <c r="H700" s="2">
        <f>'Moving Avg'!G700</f>
        <v>8.2437900000000006</v>
      </c>
      <c r="I700" s="2">
        <f>'Moving Avg'!H700</f>
        <v>7.3688955000000034</v>
      </c>
      <c r="J700" s="6" t="str">
        <f>OBV!F700</f>
        <v>BEARISH</v>
      </c>
      <c r="K700" s="6" t="str">
        <f>OBV!G700</f>
        <v>NEUTRAL</v>
      </c>
      <c r="L700" s="6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8.1735000000000007</v>
      </c>
      <c r="C701" s="2">
        <f>RSI!I701</f>
        <v>44.319610782709717</v>
      </c>
      <c r="D701" s="2">
        <f>MACD!E701</f>
        <v>-2.9466859681013702E-2</v>
      </c>
      <c r="E701" s="2">
        <f>MACD!F701</f>
        <v>-1.3921227283543464E-2</v>
      </c>
      <c r="F701" s="2">
        <f>'Moving Avg'!D701</f>
        <v>8.2476000000000003</v>
      </c>
      <c r="G701" s="2">
        <f>'Moving Avg'!F701</f>
        <v>8.2367050000000006</v>
      </c>
      <c r="H701" s="2">
        <f>'Moving Avg'!G701</f>
        <v>8.2442259999999994</v>
      </c>
      <c r="I701" s="2">
        <f>'Moving Avg'!H701</f>
        <v>7.3772245000000041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8.1408000000000005</v>
      </c>
      <c r="C702" s="2">
        <f>RSI!I702</f>
        <v>41.976630441240765</v>
      </c>
      <c r="D702" s="2">
        <f>MACD!E702</f>
        <v>-1.2799128791703751E-2</v>
      </c>
      <c r="E702" s="2">
        <f>MACD!F702</f>
        <v>-1.3696807585175521E-2</v>
      </c>
      <c r="F702" s="2">
        <f>'Moving Avg'!D702</f>
        <v>8.2214400000000012</v>
      </c>
      <c r="G702" s="2">
        <f>'Moving Avg'!F702</f>
        <v>8.2358900000000013</v>
      </c>
      <c r="H702" s="2">
        <f>'Moving Avg'!G702</f>
        <v>8.2440080000000009</v>
      </c>
      <c r="I702" s="2">
        <f>'Moving Avg'!H702</f>
        <v>7.3846940000000032</v>
      </c>
      <c r="J702" s="6" t="str">
        <f>OBV!F702</f>
        <v>BEARISH</v>
      </c>
      <c r="K702" s="6" t="str">
        <f>OBV!G702</f>
        <v>WEAK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8.2498000000000005</v>
      </c>
      <c r="C703" s="2">
        <f>RSI!I703</f>
        <v>51.231593703097907</v>
      </c>
      <c r="D703" s="2">
        <f>MACD!E703</f>
        <v>-4.5010589634202347E-3</v>
      </c>
      <c r="E703" s="2">
        <f>MACD!F703</f>
        <v>-1.1857657860824464E-2</v>
      </c>
      <c r="F703" s="2">
        <f>'Moving Avg'!D703</f>
        <v>8.2170799999999993</v>
      </c>
      <c r="G703" s="2">
        <f>'Moving Avg'!F703</f>
        <v>8.2288050000000013</v>
      </c>
      <c r="H703" s="2">
        <f>'Moving Avg'!G703</f>
        <v>8.2459699999999998</v>
      </c>
      <c r="I703" s="2">
        <f>'Moving Avg'!H703</f>
        <v>7.3928525000000036</v>
      </c>
      <c r="J703" s="6" t="str">
        <f>OBV!F703</f>
        <v>BEARISH</v>
      </c>
      <c r="K703" s="6" t="str">
        <f>OBV!G703</f>
        <v>WEAK</v>
      </c>
      <c r="L703" s="6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8.1735000000000007</v>
      </c>
      <c r="C704" s="2">
        <f>RSI!I704</f>
        <v>45.732632245766595</v>
      </c>
      <c r="D704" s="2">
        <f>MACD!E704</f>
        <v>7.229919494218251E-3</v>
      </c>
      <c r="E704" s="2">
        <f>MACD!F704</f>
        <v>-8.0401423898159227E-3</v>
      </c>
      <c r="F704" s="2">
        <f>'Moving Avg'!D704</f>
        <v>8.1985600000000005</v>
      </c>
      <c r="G704" s="2">
        <f>'Moving Avg'!F704</f>
        <v>8.2285350000000008</v>
      </c>
      <c r="H704" s="2">
        <f>'Moving Avg'!G704</f>
        <v>8.2464060000000003</v>
      </c>
      <c r="I704" s="2">
        <f>'Moving Avg'!H704</f>
        <v>7.3997655000000044</v>
      </c>
      <c r="J704" s="6" t="str">
        <f>OBV!F704</f>
        <v>BEARISH</v>
      </c>
      <c r="K704" s="6" t="str">
        <f>OBV!G704</f>
        <v>WEAK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8.2171000000000003</v>
      </c>
      <c r="C705" s="2">
        <f>RSI!I705</f>
        <v>49.095033945286062</v>
      </c>
      <c r="D705" s="2">
        <f>MACD!E705</f>
        <v>1.8488322337164576E-2</v>
      </c>
      <c r="E705" s="2">
        <f>MACD!F705</f>
        <v>-2.7344494444198238E-3</v>
      </c>
      <c r="F705" s="2">
        <f>'Moving Avg'!D705</f>
        <v>8.1909400000000012</v>
      </c>
      <c r="G705" s="2">
        <f>'Moving Avg'!F705</f>
        <v>8.2233599999999996</v>
      </c>
      <c r="H705" s="2">
        <f>'Moving Avg'!G705</f>
        <v>8.2472779999999997</v>
      </c>
      <c r="I705" s="2">
        <f>'Moving Avg'!H705</f>
        <v>7.4061770000000049</v>
      </c>
      <c r="J705" s="6" t="str">
        <f>OBV!F705</f>
        <v>BEARISH</v>
      </c>
      <c r="K705" s="6" t="str">
        <f>OBV!G705</f>
        <v>WEAK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8.2279999999999998</v>
      </c>
      <c r="C706" s="2">
        <f>RSI!I706</f>
        <v>49.930272928579782</v>
      </c>
      <c r="D706" s="2">
        <f>MACD!E706</f>
        <v>2.2253870748736304E-2</v>
      </c>
      <c r="E706" s="2">
        <f>MACD!F706</f>
        <v>2.2632145942114018E-3</v>
      </c>
      <c r="F706" s="2">
        <f>'Moving Avg'!D706</f>
        <v>8.2018400000000007</v>
      </c>
      <c r="G706" s="2">
        <f>'Moving Avg'!F706</f>
        <v>8.2260849999999994</v>
      </c>
      <c r="H706" s="2">
        <f>'Moving Avg'!G706</f>
        <v>8.2471699999999988</v>
      </c>
      <c r="I706" s="2">
        <f>'Moving Avg'!H706</f>
        <v>7.4127630000000053</v>
      </c>
      <c r="J706" s="6" t="str">
        <f>OBV!F706</f>
        <v>BEARISH</v>
      </c>
      <c r="K706" s="6" t="str">
        <f>OBV!G706</f>
        <v>WEAK</v>
      </c>
      <c r="L706" s="6" t="str">
        <f>OBV!H706</f>
        <v>BEARISH DIVERGENCE</v>
      </c>
    </row>
    <row r="707" spans="1:12" ht="13.5" x14ac:dyDescent="0.25">
      <c r="A707" s="3">
        <f>RSI!A707</f>
        <v>43033</v>
      </c>
      <c r="B707" s="2">
        <f>RSI!B707</f>
        <v>8.1735000000000007</v>
      </c>
      <c r="C707" s="2">
        <f>RSI!I707</f>
        <v>45.8770475574428</v>
      </c>
      <c r="D707" s="2">
        <f>MACD!E707</f>
        <v>2.9484384509954609E-2</v>
      </c>
      <c r="E707" s="2">
        <f>MACD!F707</f>
        <v>7.707448577360043E-3</v>
      </c>
      <c r="F707" s="2">
        <f>'Moving Avg'!D707</f>
        <v>8.20838</v>
      </c>
      <c r="G707" s="2">
        <f>'Moving Avg'!F707</f>
        <v>8.2288099999999993</v>
      </c>
      <c r="H707" s="2">
        <f>'Moving Avg'!G707</f>
        <v>8.2477159999999987</v>
      </c>
      <c r="I707" s="2">
        <f>'Moving Avg'!H707</f>
        <v>7.4190765000000063</v>
      </c>
      <c r="J707" s="6" t="str">
        <f>OBV!F707</f>
        <v>BEARISH</v>
      </c>
      <c r="K707" s="6" t="str">
        <f>OBV!G707</f>
        <v>NEUTRAL</v>
      </c>
      <c r="L707" s="6" t="str">
        <f>OBV!H707</f>
        <v>BEARISH DIVERGENCE</v>
      </c>
    </row>
    <row r="708" spans="1:12" ht="13.5" x14ac:dyDescent="0.25">
      <c r="A708" s="3">
        <f>RSI!A708</f>
        <v>43034</v>
      </c>
      <c r="B708" s="2">
        <f>RSI!B708</f>
        <v>8.2225000000000001</v>
      </c>
      <c r="C708" s="2">
        <f>RSI!I708</f>
        <v>49.821096036735504</v>
      </c>
      <c r="D708" s="2">
        <f>MACD!E708</f>
        <v>3.2301631650396345E-2</v>
      </c>
      <c r="E708" s="2">
        <f>MACD!F708</f>
        <v>1.2626285191967304E-2</v>
      </c>
      <c r="F708" s="2">
        <f>'Moving Avg'!D708</f>
        <v>8.2029200000000007</v>
      </c>
      <c r="G708" s="2">
        <f>'Moving Avg'!F708</f>
        <v>8.2312599999999989</v>
      </c>
      <c r="H708" s="2">
        <f>'Moving Avg'!G708</f>
        <v>8.2497859999999985</v>
      </c>
      <c r="I708" s="2">
        <f>'Moving Avg'!H708</f>
        <v>7.425874500000007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8.1789000000000005</v>
      </c>
      <c r="C709" s="2">
        <f>RSI!I709</f>
        <v>46.569214122804546</v>
      </c>
      <c r="D709" s="2">
        <f>MACD!E709</f>
        <v>3.7083786741620273E-2</v>
      </c>
      <c r="E709" s="2">
        <f>MACD!F709</f>
        <v>1.7517785501897899E-2</v>
      </c>
      <c r="F709" s="2">
        <f>'Moving Avg'!D709</f>
        <v>8.2039999999999988</v>
      </c>
      <c r="G709" s="2">
        <f>'Moving Avg'!F709</f>
        <v>8.234255000000001</v>
      </c>
      <c r="H709" s="2">
        <f>'Moving Avg'!G709</f>
        <v>8.250983999999999</v>
      </c>
      <c r="I709" s="2">
        <f>'Moving Avg'!H709</f>
        <v>7.4326945000000082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</row>
    <row r="710" spans="1:12" ht="13.5" x14ac:dyDescent="0.25">
      <c r="A710" s="3">
        <f>RSI!A710</f>
        <v>43038</v>
      </c>
      <c r="B710" s="2">
        <f>RSI!B710</f>
        <v>8.2006999999999994</v>
      </c>
      <c r="C710" s="2">
        <f>RSI!I710</f>
        <v>48.383334582081005</v>
      </c>
      <c r="D710" s="2">
        <f>MACD!E710</f>
        <v>3.8109876494100803E-2</v>
      </c>
      <c r="E710" s="2">
        <f>MACD!F710</f>
        <v>2.1636203700338481E-2</v>
      </c>
      <c r="F710" s="2">
        <f>'Moving Avg'!D710</f>
        <v>8.2007200000000005</v>
      </c>
      <c r="G710" s="2">
        <f>'Moving Avg'!F710</f>
        <v>8.2356149999999992</v>
      </c>
      <c r="H710" s="2">
        <f>'Moving Avg'!G710</f>
        <v>8.252618</v>
      </c>
      <c r="I710" s="2">
        <f>'Moving Avg'!H710</f>
        <v>7.4396235000000095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</row>
    <row r="711" spans="1:12" ht="13.5" x14ac:dyDescent="0.25">
      <c r="A711" s="3">
        <f>RSI!A711</f>
        <v>43039</v>
      </c>
      <c r="B711" s="2">
        <f>RSI!B711</f>
        <v>8.2988</v>
      </c>
      <c r="C711" s="2">
        <f>RSI!I711</f>
        <v>55.676352041133825</v>
      </c>
      <c r="D711" s="2">
        <f>MACD!E711</f>
        <v>1.926467756519834E-2</v>
      </c>
      <c r="E711" s="2">
        <f>MACD!F711</f>
        <v>2.1161898473310455E-2</v>
      </c>
      <c r="F711" s="2">
        <f>'Moving Avg'!D711</f>
        <v>8.2148799999999991</v>
      </c>
      <c r="G711" s="2">
        <f>'Moving Avg'!F711</f>
        <v>8.2364300000000004</v>
      </c>
      <c r="H711" s="2">
        <f>'Moving Avg'!G711</f>
        <v>8.2539259999999999</v>
      </c>
      <c r="I711" s="2">
        <f>'Moving Avg'!H711</f>
        <v>7.4466830000000099</v>
      </c>
      <c r="J711" s="6" t="str">
        <f>OBV!F711</f>
        <v>BULLISH</v>
      </c>
      <c r="K711" s="6" t="str">
        <f>OBV!G711</f>
        <v>NEUTRAL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8.2879000000000005</v>
      </c>
      <c r="C712" s="2">
        <f>RSI!I712</f>
        <v>54.750697074706892</v>
      </c>
      <c r="D712" s="2">
        <f>MACD!E712</f>
        <v>-1.3709019667356159E-3</v>
      </c>
      <c r="E712" s="2">
        <f>MACD!F712</f>
        <v>1.6655338385301241E-2</v>
      </c>
      <c r="F712" s="2">
        <f>'Moving Avg'!D712</f>
        <v>8.2377599999999997</v>
      </c>
      <c r="G712" s="2">
        <f>'Moving Avg'!F712</f>
        <v>8.2372450000000015</v>
      </c>
      <c r="H712" s="2">
        <f>'Moving Avg'!G712</f>
        <v>8.2540339999999972</v>
      </c>
      <c r="I712" s="2">
        <f>'Moving Avg'!H712</f>
        <v>7.4542640000000082</v>
      </c>
      <c r="J712" s="6" t="str">
        <f>OBV!F712</f>
        <v>BULLISH</v>
      </c>
      <c r="K712" s="6" t="str">
        <f>OBV!G712</f>
        <v>NEUTRAL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8.2825000000000006</v>
      </c>
      <c r="C713" s="2">
        <f>RSI!I713</f>
        <v>54.269320785455577</v>
      </c>
      <c r="D713" s="2">
        <f>MACD!E713</f>
        <v>-2.029878500680482E-3</v>
      </c>
      <c r="E713" s="2">
        <f>MACD!F713</f>
        <v>1.2918295008104897E-2</v>
      </c>
      <c r="F713" s="2">
        <f>'Moving Avg'!D713</f>
        <v>8.2497600000000002</v>
      </c>
      <c r="G713" s="2">
        <f>'Moving Avg'!F713</f>
        <v>8.2372450000000015</v>
      </c>
      <c r="H713" s="2">
        <f>'Moving Avg'!G713</f>
        <v>8.2520720000000001</v>
      </c>
      <c r="I713" s="2">
        <f>'Moving Avg'!H713</f>
        <v>7.4616020000000098</v>
      </c>
      <c r="J713" s="6" t="str">
        <f>OBV!F713</f>
        <v>BULLISH</v>
      </c>
      <c r="K713" s="6" t="str">
        <f>OBV!G713</f>
        <v>NEUTRAL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8.2825000000000006</v>
      </c>
      <c r="C714" s="2">
        <f>RSI!I714</f>
        <v>54.269320785455577</v>
      </c>
      <c r="D714" s="2">
        <f>MACD!E714</f>
        <v>-1.4634149249491912E-2</v>
      </c>
      <c r="E714" s="2">
        <f>MACD!F714</f>
        <v>7.4078061565855356E-3</v>
      </c>
      <c r="F714" s="2">
        <f>'Moving Avg'!D714</f>
        <v>8.2704799999999992</v>
      </c>
      <c r="G714" s="2">
        <f>'Moving Avg'!F714</f>
        <v>8.23752</v>
      </c>
      <c r="H714" s="2">
        <f>'Moving Avg'!G714</f>
        <v>8.2501099999999994</v>
      </c>
      <c r="I714" s="2">
        <f>'Moving Avg'!H714</f>
        <v>7.4691800000000095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8.3369999999999997</v>
      </c>
      <c r="C715" s="2">
        <f>RSI!I715</f>
        <v>58.536430752914512</v>
      </c>
      <c r="D715" s="2">
        <f>MACD!E715</f>
        <v>-2.2914029189447405E-2</v>
      </c>
      <c r="E715" s="2">
        <f>MACD!F715</f>
        <v>1.3434390873789471E-3</v>
      </c>
      <c r="F715" s="2">
        <f>'Moving Avg'!D715</f>
        <v>8.2977399999999992</v>
      </c>
      <c r="G715" s="2">
        <f>'Moving Avg'!F715</f>
        <v>8.2391550000000002</v>
      </c>
      <c r="H715" s="2">
        <f>'Moving Avg'!G715</f>
        <v>8.2492379999999983</v>
      </c>
      <c r="I715" s="2">
        <f>'Moving Avg'!H715</f>
        <v>7.4770305000000095</v>
      </c>
      <c r="J715" s="6" t="str">
        <f>OBV!F715</f>
        <v>BULLISH</v>
      </c>
      <c r="K715" s="6" t="str">
        <f>OBV!G715</f>
        <v>NEUTRAL</v>
      </c>
      <c r="L715" s="6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8.3533000000000008</v>
      </c>
      <c r="C716" s="2">
        <f>RSI!I716</f>
        <v>59.746217072621342</v>
      </c>
      <c r="D716" s="2">
        <f>MACD!E716</f>
        <v>-3.0036852171583917E-2</v>
      </c>
      <c r="E716" s="2">
        <f>MACD!F716</f>
        <v>-4.932619164413626E-3</v>
      </c>
      <c r="F716" s="2">
        <f>'Moving Avg'!D716</f>
        <v>8.3086400000000005</v>
      </c>
      <c r="G716" s="2">
        <f>'Moving Avg'!F716</f>
        <v>8.2432399999999983</v>
      </c>
      <c r="H716" s="2">
        <f>'Moving Avg'!G716</f>
        <v>8.2495640000000012</v>
      </c>
      <c r="I716" s="2">
        <f>'Moving Avg'!H716</f>
        <v>7.4852025000000095</v>
      </c>
      <c r="J716" s="6" t="str">
        <f>OBV!F716</f>
        <v>BULLISH</v>
      </c>
      <c r="K716" s="6" t="str">
        <f>OBV!G716</f>
        <v>NEUTRAL</v>
      </c>
      <c r="L716" s="6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8.4459</v>
      </c>
      <c r="C717" s="2">
        <f>RSI!I717</f>
        <v>65.843345912335877</v>
      </c>
      <c r="D717" s="2">
        <f>MACD!E717</f>
        <v>-5.1946906050220676E-2</v>
      </c>
      <c r="E717" s="2">
        <f>MACD!F717</f>
        <v>-1.4335476541575038E-2</v>
      </c>
      <c r="F717" s="2">
        <f>'Moving Avg'!D717</f>
        <v>8.3402400000000014</v>
      </c>
      <c r="G717" s="2">
        <f>'Moving Avg'!F717</f>
        <v>8.2519549999999988</v>
      </c>
      <c r="H717" s="2">
        <f>'Moving Avg'!G717</f>
        <v>8.25305</v>
      </c>
      <c r="I717" s="2">
        <f>'Moving Avg'!H717</f>
        <v>7.49345350000001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8.5276999999999994</v>
      </c>
      <c r="C718" s="2">
        <f>RSI!I718</f>
        <v>70.145236041167138</v>
      </c>
      <c r="D718" s="2">
        <f>MACD!E718</f>
        <v>-7.0145986370516056E-2</v>
      </c>
      <c r="E718" s="2">
        <f>MACD!F718</f>
        <v>-2.5497578507363242E-2</v>
      </c>
      <c r="F718" s="2">
        <f>'Moving Avg'!D718</f>
        <v>8.3892799999999994</v>
      </c>
      <c r="G718" s="2">
        <f>'Moving Avg'!F718</f>
        <v>8.264759999999999</v>
      </c>
      <c r="H718" s="2">
        <f>'Moving Avg'!G718</f>
        <v>8.2583899999999986</v>
      </c>
      <c r="I718" s="2">
        <f>'Moving Avg'!H718</f>
        <v>7.5024975000000111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8.6094000000000008</v>
      </c>
      <c r="C719" s="2">
        <f>RSI!I719</f>
        <v>73.707089819110934</v>
      </c>
      <c r="D719" s="2">
        <f>MACD!E719</f>
        <v>-9.984274746054389E-2</v>
      </c>
      <c r="E719" s="2">
        <f>MACD!F719</f>
        <v>-4.0366612297999371E-2</v>
      </c>
      <c r="F719" s="2">
        <f>'Moving Avg'!D719</f>
        <v>8.4546600000000005</v>
      </c>
      <c r="G719" s="2">
        <f>'Moving Avg'!F719</f>
        <v>8.2819249999999975</v>
      </c>
      <c r="H719" s="2">
        <f>'Moving Avg'!G719</f>
        <v>8.2639479999999992</v>
      </c>
      <c r="I719" s="2">
        <f>'Moving Avg'!H719</f>
        <v>7.5142295000000106</v>
      </c>
      <c r="J719" s="6" t="str">
        <f>OBV!F719</f>
        <v>BULLISH</v>
      </c>
      <c r="K719" s="6" t="str">
        <f>OBV!G719</f>
        <v>NEUTRAL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8.7074999999999996</v>
      </c>
      <c r="C720" s="2">
        <f>RSI!I720</f>
        <v>77.221266921477991</v>
      </c>
      <c r="D720" s="2">
        <f>MACD!E720</f>
        <v>-0.1307904349531821</v>
      </c>
      <c r="E720" s="2">
        <f>MACD!F720</f>
        <v>-5.8451376829035923E-2</v>
      </c>
      <c r="F720" s="2">
        <f>'Moving Avg'!D720</f>
        <v>8.5287600000000001</v>
      </c>
      <c r="G720" s="2">
        <f>'Moving Avg'!F720</f>
        <v>8.3045399999999994</v>
      </c>
      <c r="H720" s="2">
        <f>'Moving Avg'!G720</f>
        <v>8.271685999999999</v>
      </c>
      <c r="I720" s="2">
        <f>'Moving Avg'!H720</f>
        <v>7.5241965000000111</v>
      </c>
      <c r="J720" s="6" t="str">
        <f>OBV!F720</f>
        <v>BULLISH</v>
      </c>
      <c r="K720" s="6" t="str">
        <f>OBV!G720</f>
        <v>NEUTRAL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8.7293000000000003</v>
      </c>
      <c r="C721" s="2">
        <f>RSI!I721</f>
        <v>77.92728041644483</v>
      </c>
      <c r="D721" s="2">
        <f>MACD!E721</f>
        <v>-0.1458447150690283</v>
      </c>
      <c r="E721" s="2">
        <f>MACD!F721</f>
        <v>-7.59300444770344E-2</v>
      </c>
      <c r="F721" s="2">
        <f>'Moving Avg'!D721</f>
        <v>8.6039599999999989</v>
      </c>
      <c r="G721" s="2">
        <f>'Moving Avg'!F721</f>
        <v>8.3323300000000007</v>
      </c>
      <c r="H721" s="2">
        <f>'Moving Avg'!G721</f>
        <v>8.2800780000000014</v>
      </c>
      <c r="I721" s="2">
        <f>'Moving Avg'!H721</f>
        <v>7.5342725000000108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8.8818999999999999</v>
      </c>
      <c r="C722" s="2">
        <f>RSI!I722</f>
        <v>82.107797207193371</v>
      </c>
      <c r="D722" s="2">
        <f>MACD!E722</f>
        <v>-0.17386394062909005</v>
      </c>
      <c r="E722" s="2">
        <f>MACD!F722</f>
        <v>-9.5516823707445547E-2</v>
      </c>
      <c r="F722" s="2">
        <f>'Moving Avg'!D722</f>
        <v>8.69116</v>
      </c>
      <c r="G722" s="2">
        <f>'Moving Avg'!F722</f>
        <v>8.3693849999999994</v>
      </c>
      <c r="H722" s="2">
        <f>'Moving Avg'!G722</f>
        <v>8.2916299999999996</v>
      </c>
      <c r="I722" s="2">
        <f>'Moving Avg'!H722</f>
        <v>7.5454970000000117</v>
      </c>
      <c r="J722" s="6" t="str">
        <f>OBV!F722</f>
        <v>BULLISH</v>
      </c>
      <c r="K722" s="6" t="str">
        <f>OBV!G722</f>
        <v>STRONG</v>
      </c>
      <c r="L722" s="6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8.7184000000000008</v>
      </c>
      <c r="C723" s="2">
        <f>RSI!I723</f>
        <v>67.38235854184407</v>
      </c>
      <c r="D723" s="2">
        <f>MACD!E723</f>
        <v>-0.18932385876726698</v>
      </c>
      <c r="E723" s="2">
        <f>MACD!F723</f>
        <v>-0.11427823071940985</v>
      </c>
      <c r="F723" s="2">
        <f>'Moving Avg'!D723</f>
        <v>8.7293000000000003</v>
      </c>
      <c r="G723" s="2">
        <f>'Moving Avg'!F723</f>
        <v>8.3928150000000006</v>
      </c>
      <c r="H723" s="2">
        <f>'Moving Avg'!G723</f>
        <v>8.300457999999999</v>
      </c>
      <c r="I723" s="2">
        <f>'Moving Avg'!H723</f>
        <v>7.5561615000000106</v>
      </c>
      <c r="J723" s="6" t="str">
        <f>OBV!F723</f>
        <v>BULLISH</v>
      </c>
      <c r="K723" s="6" t="str">
        <f>OBV!G723</f>
        <v>STRONG</v>
      </c>
      <c r="L723" s="6" t="str">
        <f>OBV!H723</f>
        <v>CONFIRMED BULLISH</v>
      </c>
    </row>
    <row r="724" spans="1:12" ht="13.5" x14ac:dyDescent="0.25">
      <c r="A724" s="3">
        <f>RSI!A724</f>
        <v>43056</v>
      </c>
      <c r="B724" s="2">
        <f>RSI!B724</f>
        <v>8.6638999999999999</v>
      </c>
      <c r="C724" s="2">
        <f>RSI!I724</f>
        <v>63.306707471381849</v>
      </c>
      <c r="D724" s="2">
        <f>MACD!E724</f>
        <v>-0.20020927772148411</v>
      </c>
      <c r="E724" s="2">
        <f>MACD!F724</f>
        <v>-0.13146444011982469</v>
      </c>
      <c r="F724" s="2">
        <f>'Moving Avg'!D724</f>
        <v>8.7401999999999997</v>
      </c>
      <c r="G724" s="2">
        <f>'Moving Avg'!F724</f>
        <v>8.4173350000000013</v>
      </c>
      <c r="H724" s="2">
        <f>'Moving Avg'!G724</f>
        <v>8.3087399999999985</v>
      </c>
      <c r="I724" s="2">
        <f>'Moving Avg'!H724</f>
        <v>7.566527500000011</v>
      </c>
      <c r="J724" s="6" t="str">
        <f>OBV!F724</f>
        <v>BULLISH</v>
      </c>
      <c r="K724" s="6" t="str">
        <f>OBV!G724</f>
        <v>STRONG</v>
      </c>
      <c r="L724" s="6" t="str">
        <f>OBV!H724</f>
        <v>CONFIRMED BULLISH</v>
      </c>
    </row>
    <row r="725" spans="1:12" ht="13.5" x14ac:dyDescent="0.25">
      <c r="A725" s="3">
        <f>RSI!A725</f>
        <v>43059</v>
      </c>
      <c r="B725" s="2">
        <f>RSI!B725</f>
        <v>8.9364000000000008</v>
      </c>
      <c r="C725" s="2">
        <f>RSI!I725</f>
        <v>72.321379269974045</v>
      </c>
      <c r="D725" s="2">
        <f>MACD!E725</f>
        <v>-0.22260316120160795</v>
      </c>
      <c r="E725" s="2">
        <f>MACD!F725</f>
        <v>-0.14969218433618137</v>
      </c>
      <c r="F725" s="2">
        <f>'Moving Avg'!D725</f>
        <v>8.7859799999999986</v>
      </c>
      <c r="G725" s="2">
        <f>'Moving Avg'!F725</f>
        <v>8.4533000000000005</v>
      </c>
      <c r="H725" s="2">
        <f>'Moving Avg'!G725</f>
        <v>8.3216000000000001</v>
      </c>
      <c r="I725" s="2">
        <f>'Moving Avg'!H725</f>
        <v>7.5780245000000113</v>
      </c>
      <c r="J725" s="6" t="str">
        <f>OBV!F725</f>
        <v>BULLISH</v>
      </c>
      <c r="K725" s="6" t="str">
        <f>OBV!G725</f>
        <v>STRONG</v>
      </c>
      <c r="L725" s="6" t="str">
        <f>OBV!H725</f>
        <v>CONFIRMED BULLISH</v>
      </c>
    </row>
    <row r="726" spans="1:12" ht="13.5" x14ac:dyDescent="0.25">
      <c r="A726" s="3">
        <f>RSI!A726</f>
        <v>43060</v>
      </c>
      <c r="B726" s="2">
        <f>RSI!B726</f>
        <v>8.7728999999999999</v>
      </c>
      <c r="C726" s="2">
        <f>RSI!I726</f>
        <v>62.413559028818995</v>
      </c>
      <c r="D726" s="2">
        <f>MACD!E726</f>
        <v>-0.22982340425638803</v>
      </c>
      <c r="E726" s="2">
        <f>MACD!F726</f>
        <v>-0.16571842832022271</v>
      </c>
      <c r="F726" s="2">
        <f>'Moving Avg'!D726</f>
        <v>8.7947000000000006</v>
      </c>
      <c r="G726" s="2">
        <f>'Moving Avg'!F726</f>
        <v>8.4805449999999993</v>
      </c>
      <c r="H726" s="2">
        <f>'Moving Avg'!G726</f>
        <v>8.3314079999999997</v>
      </c>
      <c r="I726" s="2">
        <f>'Moving Avg'!H726</f>
        <v>7.5889615000000106</v>
      </c>
      <c r="J726" s="6" t="str">
        <f>OBV!F726</f>
        <v>BULLISH</v>
      </c>
      <c r="K726" s="6" t="str">
        <f>OBV!G726</f>
        <v>STRONG</v>
      </c>
      <c r="L726" s="6" t="str">
        <f>OBV!H726</f>
        <v>CONFIRMED BULLISH</v>
      </c>
    </row>
    <row r="727" spans="1:12" ht="13.5" x14ac:dyDescent="0.25">
      <c r="A727" s="3">
        <f>RSI!A727</f>
        <v>43061</v>
      </c>
      <c r="B727" s="2">
        <f>RSI!B727</f>
        <v>8.8927999999999994</v>
      </c>
      <c r="C727" s="2">
        <f>RSI!I727</f>
        <v>66.083114774370372</v>
      </c>
      <c r="D727" s="2">
        <f>MACD!E727</f>
        <v>-0.23227831372373586</v>
      </c>
      <c r="E727" s="2">
        <f>MACD!F727</f>
        <v>-0.17903040540092535</v>
      </c>
      <c r="F727" s="2">
        <f>'Moving Avg'!D727</f>
        <v>8.7968799999999998</v>
      </c>
      <c r="G727" s="2">
        <f>'Moving Avg'!F727</f>
        <v>8.5165099999999985</v>
      </c>
      <c r="H727" s="2">
        <f>'Moving Avg'!G727</f>
        <v>8.3428519999999988</v>
      </c>
      <c r="I727" s="2">
        <f>'Moving Avg'!H727</f>
        <v>7.6007550000000101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</row>
    <row r="728" spans="1:12" ht="13.5" x14ac:dyDescent="0.25">
      <c r="A728" s="3">
        <f>RSI!A728</f>
        <v>43062</v>
      </c>
      <c r="B728" s="2">
        <f>RSI!B728</f>
        <v>8.8274000000000008</v>
      </c>
      <c r="C728" s="2">
        <f>RSI!I728</f>
        <v>62.498869703215057</v>
      </c>
      <c r="D728" s="2">
        <f>MACD!E728</f>
        <v>-0.21921844719560468</v>
      </c>
      <c r="E728" s="2">
        <f>MACD!F728</f>
        <v>-0.18706801375986121</v>
      </c>
      <c r="F728" s="2">
        <f>'Moving Avg'!D728</f>
        <v>8.8186800000000005</v>
      </c>
      <c r="G728" s="2">
        <f>'Moving Avg'!F728</f>
        <v>8.5467549999999992</v>
      </c>
      <c r="H728" s="2">
        <f>'Moving Avg'!G728</f>
        <v>8.3526600000000002</v>
      </c>
      <c r="I728" s="2">
        <f>'Moving Avg'!H728</f>
        <v>7.6122215000000093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</row>
    <row r="729" spans="1:12" ht="13.5" x14ac:dyDescent="0.25">
      <c r="A729" s="3">
        <f>RSI!A729</f>
        <v>43063</v>
      </c>
      <c r="B729" s="2">
        <f>RSI!B729</f>
        <v>8.7782999999999998</v>
      </c>
      <c r="C729" s="2">
        <f>RSI!I729</f>
        <v>59.873269523492851</v>
      </c>
      <c r="D729" s="2">
        <f>MACD!E729</f>
        <v>-0.19369725892204492</v>
      </c>
      <c r="E729" s="2">
        <f>MACD!F729</f>
        <v>-0.18839386279229797</v>
      </c>
      <c r="F729" s="2">
        <f>'Moving Avg'!D729</f>
        <v>8.8415600000000012</v>
      </c>
      <c r="G729" s="2">
        <f>'Moving Avg'!F729</f>
        <v>8.5767249999999997</v>
      </c>
      <c r="H729" s="2">
        <f>'Moving Avg'!G729</f>
        <v>8.3636660000000003</v>
      </c>
      <c r="I729" s="2">
        <f>'Moving Avg'!H729</f>
        <v>7.6234425000000101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8.8491999999999997</v>
      </c>
      <c r="C730" s="2">
        <f>RSI!I730</f>
        <v>62.333953785588037</v>
      </c>
      <c r="D730" s="2">
        <f>MACD!E730</f>
        <v>-0.16357898025846573</v>
      </c>
      <c r="E730" s="2">
        <f>MACD!F730</f>
        <v>-0.18343088628553153</v>
      </c>
      <c r="F730" s="2">
        <f>'Moving Avg'!D730</f>
        <v>8.8241199999999989</v>
      </c>
      <c r="G730" s="2">
        <f>'Moving Avg'!F730</f>
        <v>8.6091499999999996</v>
      </c>
      <c r="H730" s="2">
        <f>'Moving Avg'!G730</f>
        <v>8.3772899999999986</v>
      </c>
      <c r="I730" s="2">
        <f>'Moving Avg'!H730</f>
        <v>7.6348895000000105</v>
      </c>
      <c r="J730" s="6" t="str">
        <f>OBV!F730</f>
        <v>BULLISH</v>
      </c>
      <c r="K730" s="6" t="str">
        <f>OBV!G730</f>
        <v>NEUTRAL</v>
      </c>
      <c r="L730" s="6" t="str">
        <f>OBV!H730</f>
        <v>BULLISH DIVERGENCE</v>
      </c>
    </row>
    <row r="731" spans="1:12" ht="13.5" x14ac:dyDescent="0.25">
      <c r="A731" s="3">
        <f>RSI!A731</f>
        <v>43067</v>
      </c>
      <c r="B731" s="2">
        <f>RSI!B731</f>
        <v>8.8927999999999994</v>
      </c>
      <c r="C731" s="2">
        <f>RSI!I731</f>
        <v>63.803924035011555</v>
      </c>
      <c r="D731" s="2">
        <f>MACD!E731</f>
        <v>-0.1396084886529998</v>
      </c>
      <c r="E731" s="2">
        <f>MACD!F731</f>
        <v>-0.1746664067590252</v>
      </c>
      <c r="F731" s="2">
        <f>'Moving Avg'!D731</f>
        <v>8.8481000000000005</v>
      </c>
      <c r="G731" s="2">
        <f>'Moving Avg'!F731</f>
        <v>8.6388500000000015</v>
      </c>
      <c r="H731" s="2">
        <f>'Moving Avg'!G731</f>
        <v>8.3918940000000006</v>
      </c>
      <c r="I731" s="2">
        <f>'Moving Avg'!H731</f>
        <v>7.6467860000000112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</row>
    <row r="732" spans="1:12" ht="13.5" x14ac:dyDescent="0.25">
      <c r="A732" s="3">
        <f>RSI!A732</f>
        <v>43068</v>
      </c>
      <c r="B732" s="2">
        <f>RSI!B732</f>
        <v>8.8927999999999994</v>
      </c>
      <c r="C732" s="2">
        <f>RSI!I732</f>
        <v>63.803924035011555</v>
      </c>
      <c r="D732" s="2">
        <f>MACD!E732</f>
        <v>-9.7623533820764052E-2</v>
      </c>
      <c r="E732" s="2">
        <f>MACD!F732</f>
        <v>-0.15925783217137296</v>
      </c>
      <c r="F732" s="2">
        <f>'Moving Avg'!D732</f>
        <v>8.8480999999999987</v>
      </c>
      <c r="G732" s="2">
        <f>'Moving Avg'!F732</f>
        <v>8.6690950000000004</v>
      </c>
      <c r="H732" s="2">
        <f>'Moving Avg'!G732</f>
        <v>8.4066080000000003</v>
      </c>
      <c r="I732" s="2">
        <f>'Moving Avg'!H732</f>
        <v>7.6586825000000109</v>
      </c>
      <c r="J732" s="6" t="str">
        <f>OBV!F732</f>
        <v>BULLISH</v>
      </c>
      <c r="K732" s="6" t="str">
        <f>OBV!G732</f>
        <v>NEUTRAL</v>
      </c>
      <c r="L732" s="6" t="str">
        <f>OBV!H732</f>
        <v>NEUTRAL</v>
      </c>
    </row>
    <row r="733" spans="1:12" ht="13.5" x14ac:dyDescent="0.25">
      <c r="A733" s="3">
        <f>RSI!A733</f>
        <v>43069</v>
      </c>
      <c r="B733" s="2">
        <f>RSI!B733</f>
        <v>8.8274000000000008</v>
      </c>
      <c r="C733" s="2">
        <f>RSI!I733</f>
        <v>59.747539125547334</v>
      </c>
      <c r="D733" s="2">
        <f>MACD!E733</f>
        <v>-8.4050437769059627E-2</v>
      </c>
      <c r="E733" s="2">
        <f>MACD!F733</f>
        <v>-0.14421635329091029</v>
      </c>
      <c r="F733" s="2">
        <f>'Moving Avg'!D733</f>
        <v>8.8480999999999987</v>
      </c>
      <c r="G733" s="2">
        <f>'Moving Avg'!F733</f>
        <v>8.6963400000000011</v>
      </c>
      <c r="H733" s="2">
        <f>'Moving Avg'!G733</f>
        <v>8.4153260000000003</v>
      </c>
      <c r="I733" s="2">
        <f>'Moving Avg'!H733</f>
        <v>7.6703035000000099</v>
      </c>
      <c r="J733" s="6" t="str">
        <f>OBV!F733</f>
        <v>BULLISH</v>
      </c>
      <c r="K733" s="6" t="str">
        <f>OBV!G733</f>
        <v>NEUTRAL</v>
      </c>
      <c r="L733" s="6" t="str">
        <f>OBV!H733</f>
        <v>NEUTRAL</v>
      </c>
    </row>
    <row r="734" spans="1:12" ht="13.5" x14ac:dyDescent="0.25">
      <c r="A734" s="3">
        <f>RSI!A734</f>
        <v>43073</v>
      </c>
      <c r="B734" s="2">
        <f>RSI!B734</f>
        <v>8.8274000000000008</v>
      </c>
      <c r="C734" s="2">
        <f>RSI!I734</f>
        <v>59.747539125547334</v>
      </c>
      <c r="D734" s="2">
        <f>MACD!E734</f>
        <v>-8.2085186585883818E-2</v>
      </c>
      <c r="E734" s="2">
        <f>MACD!F734</f>
        <v>-0.131790119949905</v>
      </c>
      <c r="F734" s="2">
        <f>'Moving Avg'!D734</f>
        <v>8.8579199999999982</v>
      </c>
      <c r="G734" s="2">
        <f>'Moving Avg'!F734</f>
        <v>8.7235849999999999</v>
      </c>
      <c r="H734" s="2">
        <f>'Moving Avg'!G734</f>
        <v>8.4282959999999996</v>
      </c>
      <c r="I734" s="2">
        <f>'Moving Avg'!H734</f>
        <v>7.6822845000000113</v>
      </c>
      <c r="J734" s="6" t="str">
        <f>OBV!F734</f>
        <v>BULLISH</v>
      </c>
      <c r="K734" s="6" t="str">
        <f>OBV!G734</f>
        <v>NEUTRAL</v>
      </c>
      <c r="L734" s="6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8.8274000000000008</v>
      </c>
      <c r="C735" s="2">
        <f>RSI!I735</f>
        <v>59.747539125547334</v>
      </c>
      <c r="D735" s="2">
        <f>MACD!E735</f>
        <v>-3.9550187093814415E-2</v>
      </c>
      <c r="E735" s="2">
        <f>MACD!F735</f>
        <v>-0.11334213337868689</v>
      </c>
      <c r="F735" s="2">
        <f>'Moving Avg'!D735</f>
        <v>8.8535599999999981</v>
      </c>
      <c r="G735" s="2">
        <f>'Moving Avg'!F735</f>
        <v>8.7481050000000007</v>
      </c>
      <c r="H735" s="2">
        <f>'Moving Avg'!G735</f>
        <v>8.4384320000000006</v>
      </c>
      <c r="I735" s="2">
        <f>'Moving Avg'!H735</f>
        <v>7.6950115000000103</v>
      </c>
      <c r="J735" s="6" t="str">
        <f>OBV!F735</f>
        <v>BULLISH</v>
      </c>
      <c r="K735" s="6" t="str">
        <f>OBV!G735</f>
        <v>NEUTRAL</v>
      </c>
      <c r="L735" s="6" t="str">
        <f>OBV!H735</f>
        <v>BULLISH DIVERGENCE</v>
      </c>
    </row>
    <row r="736" spans="1:12" ht="13.5" x14ac:dyDescent="0.25">
      <c r="A736" s="3">
        <f>RSI!A736</f>
        <v>43075</v>
      </c>
      <c r="B736" s="2">
        <f>RSI!B736</f>
        <v>8.8437000000000001</v>
      </c>
      <c r="C736" s="2">
        <f>RSI!I736</f>
        <v>60.528694043098135</v>
      </c>
      <c r="D736" s="2">
        <f>MACD!E736</f>
        <v>-3.0893418977875342E-2</v>
      </c>
      <c r="E736" s="2">
        <f>MACD!F736</f>
        <v>-9.6852390498524579E-2</v>
      </c>
      <c r="F736" s="2">
        <f>'Moving Avg'!D736</f>
        <v>8.8437400000000004</v>
      </c>
      <c r="G736" s="2">
        <f>'Moving Avg'!F736</f>
        <v>8.7726250000000014</v>
      </c>
      <c r="H736" s="2">
        <f>'Moving Avg'!G736</f>
        <v>8.4518360000000001</v>
      </c>
      <c r="I736" s="2">
        <f>'Moving Avg'!H736</f>
        <v>7.7077945000000101</v>
      </c>
      <c r="J736" s="6" t="str">
        <f>OBV!F736</f>
        <v>BULLISH</v>
      </c>
      <c r="K736" s="6" t="str">
        <f>OBV!G736</f>
        <v>NEUTRAL</v>
      </c>
      <c r="L736" s="6" t="str">
        <f>OBV!H736</f>
        <v>BULLISH DIVERGENCE</v>
      </c>
    </row>
    <row r="737" spans="1:12" ht="13.5" x14ac:dyDescent="0.25">
      <c r="A737" s="3">
        <f>RSI!A737</f>
        <v>43076</v>
      </c>
      <c r="B737" s="2">
        <f>RSI!B737</f>
        <v>8.9364000000000008</v>
      </c>
      <c r="C737" s="2">
        <f>RSI!I737</f>
        <v>64.721732077487118</v>
      </c>
      <c r="D737" s="2">
        <f>MACD!E737</f>
        <v>-1.2986339468488595E-2</v>
      </c>
      <c r="E737" s="2">
        <f>MACD!F737</f>
        <v>-8.0079180292517385E-2</v>
      </c>
      <c r="F737" s="2">
        <f>'Moving Avg'!D737</f>
        <v>8.8524600000000007</v>
      </c>
      <c r="G737" s="2">
        <f>'Moving Avg'!F737</f>
        <v>8.797150000000002</v>
      </c>
      <c r="H737" s="2">
        <f>'Moving Avg'!G737</f>
        <v>8.4681840000000008</v>
      </c>
      <c r="I737" s="2">
        <f>'Moving Avg'!H737</f>
        <v>7.7212210000000097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8.92</v>
      </c>
      <c r="C738" s="2">
        <f>RSI!I738</f>
        <v>63.437793719503823</v>
      </c>
      <c r="D738" s="2">
        <f>MACD!E738</f>
        <v>-8.1521735911227466E-3</v>
      </c>
      <c r="E738" s="2">
        <f>MACD!F738</f>
        <v>-6.5693778952238463E-2</v>
      </c>
      <c r="F738" s="2">
        <f>'Moving Avg'!D738</f>
        <v>8.8709799999999994</v>
      </c>
      <c r="G738" s="2">
        <f>'Moving Avg'!F738</f>
        <v>8.8167650000000002</v>
      </c>
      <c r="H738" s="2">
        <f>'Moving Avg'!G738</f>
        <v>8.4831140000000023</v>
      </c>
      <c r="I738" s="2">
        <f>'Moving Avg'!H738</f>
        <v>7.73366500000001</v>
      </c>
      <c r="J738" s="6" t="str">
        <f>OBV!F738</f>
        <v>BULLISH</v>
      </c>
      <c r="K738" s="6" t="str">
        <f>OBV!G738</f>
        <v>NEUTRAL</v>
      </c>
      <c r="L738" s="6" t="str">
        <f>OBV!H738</f>
        <v>CONFIRMED BULLISH</v>
      </c>
    </row>
    <row r="739" spans="1:12" ht="13.5" x14ac:dyDescent="0.25">
      <c r="A739" s="3">
        <f>RSI!A739</f>
        <v>43080</v>
      </c>
      <c r="B739" s="2">
        <f>RSI!B739</f>
        <v>8.8818999999999999</v>
      </c>
      <c r="C739" s="2">
        <f>RSI!I739</f>
        <v>60.438141176897801</v>
      </c>
      <c r="D739" s="2">
        <f>MACD!E739</f>
        <v>-1.0058714016651038E-2</v>
      </c>
      <c r="E739" s="2">
        <f>MACD!F739</f>
        <v>-5.4566765965120979E-2</v>
      </c>
      <c r="F739" s="2">
        <f>'Moving Avg'!D739</f>
        <v>8.8818800000000007</v>
      </c>
      <c r="G739" s="2">
        <f>'Moving Avg'!F739</f>
        <v>8.8303899999999995</v>
      </c>
      <c r="H739" s="2">
        <f>'Moving Avg'!G739</f>
        <v>8.4983720000000016</v>
      </c>
      <c r="I739" s="2">
        <f>'Moving Avg'!H739</f>
        <v>7.7459445000000109</v>
      </c>
      <c r="J739" s="6" t="str">
        <f>OBV!F739</f>
        <v>BULLISH</v>
      </c>
      <c r="K739" s="6" t="str">
        <f>OBV!G739</f>
        <v>NEUTRAL</v>
      </c>
      <c r="L739" s="6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8.8710000000000004</v>
      </c>
      <c r="C740" s="2">
        <f>RSI!I740</f>
        <v>59.570302713682089</v>
      </c>
      <c r="D740" s="2">
        <f>MACD!E740</f>
        <v>-9.0334011623305344E-4</v>
      </c>
      <c r="E740" s="2">
        <f>MACD!F740</f>
        <v>-4.3834080795343393E-2</v>
      </c>
      <c r="F740" s="2">
        <f>'Moving Avg'!D740</f>
        <v>8.8906000000000009</v>
      </c>
      <c r="G740" s="2">
        <f>'Moving Avg'!F740</f>
        <v>8.8385649999999991</v>
      </c>
      <c r="H740" s="2">
        <f>'Moving Avg'!G740</f>
        <v>8.5123220000000011</v>
      </c>
      <c r="I740" s="2">
        <f>'Moving Avg'!H740</f>
        <v>7.7581695000000117</v>
      </c>
      <c r="J740" s="6" t="str">
        <f>OBV!F740</f>
        <v>BULLISH</v>
      </c>
      <c r="K740" s="6" t="str">
        <f>OBV!G740</f>
        <v>NEUTRAL</v>
      </c>
      <c r="L740" s="6" t="str">
        <f>OBV!H740</f>
        <v>CONFIRMED BULLISH</v>
      </c>
    </row>
    <row r="741" spans="1:12" ht="13.5" x14ac:dyDescent="0.25">
      <c r="A741" s="3">
        <f>RSI!A741</f>
        <v>43082</v>
      </c>
      <c r="B741" s="2">
        <f>RSI!B741</f>
        <v>8.4459</v>
      </c>
      <c r="C741" s="2">
        <f>RSI!I741</f>
        <v>37.159836850915084</v>
      </c>
      <c r="D741" s="2">
        <f>MACD!E741</f>
        <v>4.4228116245816906E-2</v>
      </c>
      <c r="E741" s="2">
        <f>MACD!F741</f>
        <v>-2.6221641387111333E-2</v>
      </c>
      <c r="F741" s="2">
        <f>'Moving Avg'!D741</f>
        <v>8.811040000000002</v>
      </c>
      <c r="G741" s="2">
        <f>'Moving Avg'!F741</f>
        <v>8.8243949999999991</v>
      </c>
      <c r="H741" s="2">
        <f>'Moving Avg'!G741</f>
        <v>8.5155900000000013</v>
      </c>
      <c r="I741" s="2">
        <f>'Moving Avg'!H741</f>
        <v>7.76888600000001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8.9882000000000009</v>
      </c>
      <c r="C742" s="2">
        <f>RSI!I742</f>
        <v>58.571599692774797</v>
      </c>
      <c r="D742" s="2">
        <f>MACD!E742</f>
        <v>4.4006002384222143E-2</v>
      </c>
      <c r="E742" s="2">
        <f>MACD!F742</f>
        <v>-1.2176112632844639E-2</v>
      </c>
      <c r="F742" s="2">
        <f>'Moving Avg'!D742</f>
        <v>8.8214000000000006</v>
      </c>
      <c r="G742" s="2">
        <f>'Moving Avg'!F742</f>
        <v>8.8297099999999986</v>
      </c>
      <c r="H742" s="2">
        <f>'Moving Avg'!G742</f>
        <v>8.5299220000000009</v>
      </c>
      <c r="I742" s="2">
        <f>'Moving Avg'!H742</f>
        <v>7.782263000000011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8.9649000000000001</v>
      </c>
      <c r="C743" s="2">
        <f>RSI!I743</f>
        <v>57.662503962610927</v>
      </c>
      <c r="D743" s="2">
        <f>MACD!E743</f>
        <v>3.3907696625032457E-2</v>
      </c>
      <c r="E743" s="2">
        <f>MACD!F743</f>
        <v>-2.9593507812692207E-3</v>
      </c>
      <c r="F743" s="2">
        <f>'Moving Avg'!D743</f>
        <v>8.8303799999999999</v>
      </c>
      <c r="G743" s="2">
        <f>'Moving Avg'!F743</f>
        <v>8.8420349999999992</v>
      </c>
      <c r="H743" s="2">
        <f>'Moving Avg'!G743</f>
        <v>8.5435700000000026</v>
      </c>
      <c r="I743" s="2">
        <f>'Moving Avg'!H743</f>
        <v>7.7951375000000098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8.9649000000000001</v>
      </c>
      <c r="C744" s="2">
        <f>RSI!I744</f>
        <v>57.662503962610927</v>
      </c>
      <c r="D744" s="2">
        <f>MACD!E744</f>
        <v>2.4042554544472239E-2</v>
      </c>
      <c r="E744" s="2">
        <f>MACD!F744</f>
        <v>2.4410302838790711E-3</v>
      </c>
      <c r="F744" s="2">
        <f>'Moving Avg'!D744</f>
        <v>8.8469800000000003</v>
      </c>
      <c r="G744" s="2">
        <f>'Moving Avg'!F744</f>
        <v>8.8570850000000014</v>
      </c>
      <c r="H744" s="2">
        <f>'Moving Avg'!G744</f>
        <v>8.5573280000000018</v>
      </c>
      <c r="I744" s="2">
        <f>'Moving Avg'!H744</f>
        <v>7.8076775000000085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8.9298000000000002</v>
      </c>
      <c r="C745" s="2">
        <f>RSI!I745</f>
        <v>56.140146514492386</v>
      </c>
      <c r="D745" s="2">
        <f>MACD!E745</f>
        <v>1.7072513831276837E-2</v>
      </c>
      <c r="E745" s="2">
        <f>MACD!F745</f>
        <v>5.3673269933586249E-3</v>
      </c>
      <c r="F745" s="2">
        <f>'Moving Avg'!D745</f>
        <v>8.8587400000000009</v>
      </c>
      <c r="G745" s="2">
        <f>'Moving Avg'!F745</f>
        <v>8.8567549999999997</v>
      </c>
      <c r="H745" s="2">
        <f>'Moving Avg'!G745</f>
        <v>8.5698380000000025</v>
      </c>
      <c r="I745" s="2">
        <f>'Moving Avg'!H745</f>
        <v>7.8191675000000096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8.9063999999999997</v>
      </c>
      <c r="C746" s="2">
        <f>RSI!I746</f>
        <v>55.095822572672368</v>
      </c>
      <c r="D746" s="2">
        <f>MACD!E746</f>
        <v>1.4491171234540801E-2</v>
      </c>
      <c r="E746" s="2">
        <f>MACD!F746</f>
        <v>7.19209584159506E-3</v>
      </c>
      <c r="F746" s="2">
        <f>'Moving Avg'!D746</f>
        <v>8.9508399999999995</v>
      </c>
      <c r="G746" s="2">
        <f>'Moving Avg'!F746</f>
        <v>8.8634299999999993</v>
      </c>
      <c r="H746" s="2">
        <f>'Moving Avg'!G746</f>
        <v>8.5825340000000025</v>
      </c>
      <c r="I746" s="2">
        <f>'Moving Avg'!H746</f>
        <v>7.8305405000000095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9.1109000000000009</v>
      </c>
      <c r="C747" s="2">
        <f>RSI!I747</f>
        <v>61.786113986081737</v>
      </c>
      <c r="D747" s="2">
        <f>MACD!E747</f>
        <v>1.0702470667474984E-2</v>
      </c>
      <c r="E747" s="2">
        <f>MACD!F747</f>
        <v>7.8941708067710448E-3</v>
      </c>
      <c r="F747" s="2">
        <f>'Moving Avg'!D747</f>
        <v>8.9753799999999995</v>
      </c>
      <c r="G747" s="2">
        <f>'Moving Avg'!F747</f>
        <v>8.8743349999999985</v>
      </c>
      <c r="H747" s="2">
        <f>'Moving Avg'!G747</f>
        <v>8.5993200000000005</v>
      </c>
      <c r="I747" s="2">
        <f>'Moving Avg'!H747</f>
        <v>7.8432190000000084</v>
      </c>
      <c r="J747" s="6" t="str">
        <f>OBV!F747</f>
        <v>BEARISH</v>
      </c>
      <c r="K747" s="6" t="str">
        <f>OBV!G747</f>
        <v>NEUTRAL</v>
      </c>
      <c r="L747" s="6" t="str">
        <f>OBV!H747</f>
        <v>BEARISH DIVERGENCE</v>
      </c>
    </row>
    <row r="748" spans="1:12" ht="13.5" x14ac:dyDescent="0.25">
      <c r="A748" s="3">
        <f>RSI!A748</f>
        <v>43091</v>
      </c>
      <c r="B748" s="2">
        <f>RSI!B748</f>
        <v>9.1109000000000009</v>
      </c>
      <c r="C748" s="2">
        <f>RSI!I748</f>
        <v>61.786113986081737</v>
      </c>
      <c r="D748" s="2">
        <f>MACD!E748</f>
        <v>3.1004691329652445E-3</v>
      </c>
      <c r="E748" s="2">
        <f>MACD!F748</f>
        <v>6.9354304720098845E-3</v>
      </c>
      <c r="F748" s="2">
        <f>'Moving Avg'!D748</f>
        <v>9.0045800000000007</v>
      </c>
      <c r="G748" s="2">
        <f>'Moving Avg'!F748</f>
        <v>8.8885100000000001</v>
      </c>
      <c r="H748" s="2">
        <f>'Moving Avg'!G748</f>
        <v>8.6161060000000003</v>
      </c>
      <c r="I748" s="2">
        <f>'Moving Avg'!H748</f>
        <v>7.8558975000000091</v>
      </c>
      <c r="J748" s="6" t="str">
        <f>OBV!F748</f>
        <v>BULLISH</v>
      </c>
      <c r="K748" s="6" t="str">
        <f>OBV!G748</f>
        <v>NEUTRAL</v>
      </c>
      <c r="L748" s="6" t="str">
        <f>OBV!H748</f>
        <v>CONFIRMED BULLISH</v>
      </c>
    </row>
    <row r="749" spans="1:12" ht="13.5" x14ac:dyDescent="0.25">
      <c r="A749" s="3">
        <f>RSI!A749</f>
        <v>43094</v>
      </c>
      <c r="B749" s="2">
        <f>RSI!B749</f>
        <v>9.1109000000000009</v>
      </c>
      <c r="C749" s="2">
        <f>RSI!I749</f>
        <v>61.786113986081737</v>
      </c>
      <c r="D749" s="2">
        <f>MACD!E749</f>
        <v>-1.0927884993879644E-2</v>
      </c>
      <c r="E749" s="2">
        <f>MACD!F749</f>
        <v>3.3627673788319788E-3</v>
      </c>
      <c r="F749" s="2">
        <f>'Moving Avg'!D749</f>
        <v>9.0337800000000001</v>
      </c>
      <c r="G749" s="2">
        <f>'Moving Avg'!F749</f>
        <v>8.9051399999999994</v>
      </c>
      <c r="H749" s="2">
        <f>'Moving Avg'!G749</f>
        <v>8.633002000000003</v>
      </c>
      <c r="I749" s="2">
        <f>'Moving Avg'!H749</f>
        <v>7.8684730000000078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9.1283999999999992</v>
      </c>
      <c r="C750" s="2">
        <f>RSI!I750</f>
        <v>62.385100415339807</v>
      </c>
      <c r="D750" s="2">
        <f>MACD!E750</f>
        <v>-2.7377132415265848E-2</v>
      </c>
      <c r="E750" s="2">
        <f>MACD!F750</f>
        <v>-2.7852125799875866E-3</v>
      </c>
      <c r="F750" s="2">
        <f>'Moving Avg'!D750</f>
        <v>9.0734999999999992</v>
      </c>
      <c r="G750" s="2">
        <f>'Moving Avg'!F750</f>
        <v>8.9191000000000003</v>
      </c>
      <c r="H750" s="2">
        <f>'Moving Avg'!G750</f>
        <v>8.6504660000000015</v>
      </c>
      <c r="I750" s="2">
        <f>'Moving Avg'!H750</f>
        <v>7.8809560000000083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9.2684999999999995</v>
      </c>
      <c r="C751" s="2">
        <f>RSI!I751</f>
        <v>66.863176096322974</v>
      </c>
      <c r="D751" s="2">
        <f>MACD!E751</f>
        <v>-0.11866384042444089</v>
      </c>
      <c r="E751" s="2">
        <f>MACD!F751</f>
        <v>-2.5960938148878249E-2</v>
      </c>
      <c r="F751" s="2">
        <f>'Moving Avg'!D751</f>
        <v>9.1459200000000003</v>
      </c>
      <c r="G751" s="2">
        <f>'Moving Avg'!F751</f>
        <v>8.9378850000000014</v>
      </c>
      <c r="H751" s="2">
        <f>'Moving Avg'!G751</f>
        <v>8.672366000000002</v>
      </c>
      <c r="I751" s="2">
        <f>'Moving Avg'!H751</f>
        <v>7.8943710000000067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9.2860999999999994</v>
      </c>
      <c r="C752" s="2">
        <f>RSI!I752</f>
        <v>67.388421854665694</v>
      </c>
      <c r="D752" s="2">
        <f>MACD!E752</f>
        <v>-0.11607976447237611</v>
      </c>
      <c r="E752" s="2">
        <f>MACD!F752</f>
        <v>-4.3984703413577825E-2</v>
      </c>
      <c r="F752" s="2">
        <f>'Moving Avg'!D752</f>
        <v>9.1809600000000007</v>
      </c>
      <c r="G752" s="2">
        <f>'Moving Avg'!F752</f>
        <v>8.9575500000000012</v>
      </c>
      <c r="H752" s="2">
        <f>'Moving Avg'!G752</f>
        <v>8.695272000000001</v>
      </c>
      <c r="I752" s="2">
        <f>'Moving Avg'!H752</f>
        <v>7.9080795000000084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9.3153000000000006</v>
      </c>
      <c r="C753" s="2">
        <f>RSI!I753</f>
        <v>68.286573579396276</v>
      </c>
      <c r="D753" s="2">
        <f>MACD!E753</f>
        <v>-0.12187480736494827</v>
      </c>
      <c r="E753" s="2">
        <f>MACD!F753</f>
        <v>-5.9562724203851919E-2</v>
      </c>
      <c r="F753" s="2">
        <f>'Moving Avg'!D753</f>
        <v>9.2218400000000003</v>
      </c>
      <c r="G753" s="2">
        <f>'Moving Avg'!F753</f>
        <v>8.9819449999999996</v>
      </c>
      <c r="H753" s="2">
        <f>'Moving Avg'!G753</f>
        <v>8.7165820000000007</v>
      </c>
      <c r="I753" s="2">
        <f>'Moving Avg'!H753</f>
        <v>7.9219340000000065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9.0582999999999991</v>
      </c>
      <c r="C754" s="2">
        <f>RSI!I754</f>
        <v>54.15084789063215</v>
      </c>
      <c r="D754" s="2">
        <f>MACD!E754</f>
        <v>-0.10998232179798961</v>
      </c>
      <c r="E754" s="2">
        <f>MACD!F754</f>
        <v>-6.9646643722679466E-2</v>
      </c>
      <c r="F754" s="2">
        <f>'Moving Avg'!D754</f>
        <v>9.2113200000000006</v>
      </c>
      <c r="G754" s="2">
        <f>'Moving Avg'!F754</f>
        <v>8.9934900000000013</v>
      </c>
      <c r="H754" s="2">
        <f>'Moving Avg'!G754</f>
        <v>8.7342779999999998</v>
      </c>
      <c r="I754" s="2">
        <f>'Moving Avg'!H754</f>
        <v>7.934323500000005</v>
      </c>
      <c r="J754" s="6" t="str">
        <f>OBV!F754</f>
        <v>BULLISH</v>
      </c>
      <c r="K754" s="6" t="str">
        <f>OBV!G754</f>
        <v>NEUTRAL</v>
      </c>
      <c r="L754" s="6" t="str">
        <f>OBV!H754</f>
        <v>BULLISH DIVERGENCE</v>
      </c>
    </row>
    <row r="755" spans="1:12" ht="13.5" x14ac:dyDescent="0.25">
      <c r="A755" s="3">
        <f>RSI!A755</f>
        <v>43103</v>
      </c>
      <c r="B755" s="2">
        <f>RSI!B755</f>
        <v>9.1401000000000003</v>
      </c>
      <c r="C755" s="2">
        <f>RSI!I755</f>
        <v>57.188565711216434</v>
      </c>
      <c r="D755" s="2">
        <f>MACD!E755</f>
        <v>-0.11193513428201918</v>
      </c>
      <c r="E755" s="2">
        <f>MACD!F755</f>
        <v>-7.8104341834547411E-2</v>
      </c>
      <c r="F755" s="2">
        <f>'Moving Avg'!D755</f>
        <v>9.2136600000000008</v>
      </c>
      <c r="G755" s="2">
        <f>'Moving Avg'!F755</f>
        <v>9.0091250000000009</v>
      </c>
      <c r="H755" s="2">
        <f>'Moving Avg'!G755</f>
        <v>8.7527380000000008</v>
      </c>
      <c r="I755" s="2">
        <f>'Moving Avg'!H755</f>
        <v>7.9473535000000064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9.2218</v>
      </c>
      <c r="C756" s="2">
        <f>RSI!I756</f>
        <v>60.036519029924875</v>
      </c>
      <c r="D756" s="2">
        <f>MACD!E756</f>
        <v>-0.12423793455546672</v>
      </c>
      <c r="E756" s="2">
        <f>MACD!F756</f>
        <v>-8.7331060378731284E-2</v>
      </c>
      <c r="F756" s="2">
        <f>'Moving Avg'!D756</f>
        <v>9.2043199999999992</v>
      </c>
      <c r="G756" s="2">
        <f>'Moving Avg'!F756</f>
        <v>9.0280300000000011</v>
      </c>
      <c r="H756" s="2">
        <f>'Moving Avg'!G756</f>
        <v>8.772613999999999</v>
      </c>
      <c r="I756" s="2">
        <f>'Moving Avg'!H756</f>
        <v>7.9605350000000055</v>
      </c>
      <c r="J756" s="6" t="str">
        <f>OBV!F756</f>
        <v>BULLISH</v>
      </c>
      <c r="K756" s="6" t="str">
        <f>OBV!G756</f>
        <v>NEUTRAL</v>
      </c>
      <c r="L756" s="6" t="str">
        <f>OBV!H756</f>
        <v>BULLISH DIVERGENCE</v>
      </c>
    </row>
    <row r="757" spans="1:12" ht="13.5" x14ac:dyDescent="0.25">
      <c r="A757" s="3">
        <f>RSI!A757</f>
        <v>43105</v>
      </c>
      <c r="B757" s="2">
        <f>RSI!B757</f>
        <v>9.4612999999999996</v>
      </c>
      <c r="C757" s="2">
        <f>RSI!I757</f>
        <v>66.972619335781729</v>
      </c>
      <c r="D757" s="2">
        <f>MACD!E757</f>
        <v>-0.12233456799414455</v>
      </c>
      <c r="E757" s="2">
        <f>MACD!F757</f>
        <v>-9.4331761901813943E-2</v>
      </c>
      <c r="F757" s="2">
        <f>'Moving Avg'!D757</f>
        <v>9.2393600000000013</v>
      </c>
      <c r="G757" s="2">
        <f>'Moving Avg'!F757</f>
        <v>9.0542750000000005</v>
      </c>
      <c r="H757" s="2">
        <f>'Moving Avg'!G757</f>
        <v>8.7983700000000002</v>
      </c>
      <c r="I757" s="2">
        <f>'Moving Avg'!H757</f>
        <v>7.9751455000000044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10.010300000000001</v>
      </c>
      <c r="C758" s="2">
        <f>RSI!I758</f>
        <v>76.878922819400742</v>
      </c>
      <c r="D758" s="2">
        <f>MACD!E758</f>
        <v>-0.16410902931511373</v>
      </c>
      <c r="E758" s="2">
        <f>MACD!F758</f>
        <v>-0.1082872153844739</v>
      </c>
      <c r="F758" s="2">
        <f>'Moving Avg'!D758</f>
        <v>9.3783600000000007</v>
      </c>
      <c r="G758" s="2">
        <f>'Moving Avg'!F758</f>
        <v>9.1087900000000008</v>
      </c>
      <c r="H758" s="2">
        <f>'Moving Avg'!G758</f>
        <v>8.8341259999999995</v>
      </c>
      <c r="I758" s="2">
        <f>'Moving Avg'!H758</f>
        <v>7.9923210000000049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9.8117000000000001</v>
      </c>
      <c r="C759" s="2">
        <f>RSI!I759</f>
        <v>68.83548918572194</v>
      </c>
      <c r="D759" s="2">
        <f>MACD!E759</f>
        <v>-0.19050658129803821</v>
      </c>
      <c r="E759" s="2">
        <f>MACD!F759</f>
        <v>-0.12473108856718676</v>
      </c>
      <c r="F759" s="2">
        <f>'Moving Avg'!D759</f>
        <v>9.5290400000000002</v>
      </c>
      <c r="G759" s="2">
        <f>'Moving Avg'!F759</f>
        <v>9.1552800000000012</v>
      </c>
      <c r="H759" s="2">
        <f>'Moving Avg'!G759</f>
        <v>8.8667819999999988</v>
      </c>
      <c r="I759" s="2">
        <f>'Moving Avg'!H759</f>
        <v>8.0087090000000032</v>
      </c>
      <c r="J759" s="6" t="str">
        <f>OBV!F759</f>
        <v>BULLISH</v>
      </c>
      <c r="K759" s="6" t="str">
        <f>OBV!G759</f>
        <v>NEUTRAL</v>
      </c>
      <c r="L759" s="6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9.6656999999999993</v>
      </c>
      <c r="C760" s="2">
        <f>RSI!I760</f>
        <v>63.569933104837673</v>
      </c>
      <c r="D760" s="2">
        <f>MACD!E760</f>
        <v>-0.20349661112741479</v>
      </c>
      <c r="E760" s="2">
        <f>MACD!F760</f>
        <v>-0.14048419307923238</v>
      </c>
      <c r="F760" s="2">
        <f>'Moving Avg'!D760</f>
        <v>9.6341599999999996</v>
      </c>
      <c r="G760" s="2">
        <f>'Moving Avg'!F760</f>
        <v>9.1950149999999997</v>
      </c>
      <c r="H760" s="2">
        <f>'Moving Avg'!G760</f>
        <v>8.8960819999999998</v>
      </c>
      <c r="I760" s="2">
        <f>'Moving Avg'!H760</f>
        <v>8.0242640000000058</v>
      </c>
      <c r="J760" s="6" t="str">
        <f>OBV!F760</f>
        <v>BEARISH</v>
      </c>
      <c r="K760" s="6" t="str">
        <f>OBV!G760</f>
        <v>NEUTRAL</v>
      </c>
      <c r="L760" s="6" t="str">
        <f>OBV!H760</f>
        <v>BEARISH DIVERGENCE</v>
      </c>
    </row>
    <row r="761" spans="1:12" ht="13.5" x14ac:dyDescent="0.25">
      <c r="A761" s="3">
        <f>RSI!A761</f>
        <v>43111</v>
      </c>
      <c r="B761" s="2">
        <f>RSI!B761</f>
        <v>9.4321000000000002</v>
      </c>
      <c r="C761" s="2">
        <f>RSI!I761</f>
        <v>56.166790525134665</v>
      </c>
      <c r="D761" s="2">
        <f>MACD!E761</f>
        <v>-0.17862046229142869</v>
      </c>
      <c r="E761" s="2">
        <f>MACD!F761</f>
        <v>-0.14811144692167166</v>
      </c>
      <c r="F761" s="2">
        <f>'Moving Avg'!D761</f>
        <v>9.6762200000000007</v>
      </c>
      <c r="G761" s="2">
        <f>'Moving Avg'!F761</f>
        <v>9.2443249999999999</v>
      </c>
      <c r="H761" s="2">
        <f>'Moving Avg'!G761</f>
        <v>8.9187480000000008</v>
      </c>
      <c r="I761" s="2">
        <f>'Moving Avg'!H761</f>
        <v>8.0386510000000051</v>
      </c>
      <c r="J761" s="6" t="str">
        <f>OBV!F761</f>
        <v>BEARISH</v>
      </c>
      <c r="K761" s="6" t="str">
        <f>OBV!G761</f>
        <v>NEUTRAL</v>
      </c>
      <c r="L761" s="6" t="str">
        <f>OBV!H761</f>
        <v>BEARISH DIVERGENCE</v>
      </c>
    </row>
    <row r="762" spans="1:12" ht="13.5" x14ac:dyDescent="0.25">
      <c r="A762" s="3">
        <f>RSI!A762</f>
        <v>43112</v>
      </c>
      <c r="B762" s="2">
        <f>RSI!B762</f>
        <v>9.4612999999999996</v>
      </c>
      <c r="C762" s="2">
        <f>RSI!I762</f>
        <v>56.843351228142474</v>
      </c>
      <c r="D762" s="2">
        <f>MACD!E762</f>
        <v>-0.1584146993881177</v>
      </c>
      <c r="E762" s="2">
        <f>MACD!F762</f>
        <v>-0.15017209741496088</v>
      </c>
      <c r="F762" s="2">
        <f>'Moving Avg'!D762</f>
        <v>9.6762200000000007</v>
      </c>
      <c r="G762" s="2">
        <f>'Moving Avg'!F762</f>
        <v>9.2679799999999997</v>
      </c>
      <c r="H762" s="2">
        <f>'Moving Avg'!G762</f>
        <v>8.9422160000000002</v>
      </c>
      <c r="I762" s="2">
        <f>'Moving Avg'!H762</f>
        <v>8.0530300000000032</v>
      </c>
      <c r="J762" s="6" t="str">
        <f>OBV!F762</f>
        <v>BEARISH</v>
      </c>
      <c r="K762" s="6" t="str">
        <f>OBV!G762</f>
        <v>NEUTRAL</v>
      </c>
      <c r="L762" s="6" t="str">
        <f>OBV!H762</f>
        <v>NEUTRAL</v>
      </c>
    </row>
    <row r="763" spans="1:12" ht="13.5" x14ac:dyDescent="0.25">
      <c r="A763" s="3">
        <f>RSI!A763</f>
        <v>43115</v>
      </c>
      <c r="B763" s="2">
        <f>RSI!B763</f>
        <v>9.4321000000000002</v>
      </c>
      <c r="C763" s="2">
        <f>RSI!I763</f>
        <v>55.913939236856571</v>
      </c>
      <c r="D763" s="2">
        <f>MACD!E763</f>
        <v>-0.13611998828850957</v>
      </c>
      <c r="E763" s="2">
        <f>MACD!F763</f>
        <v>-0.14736167558967062</v>
      </c>
      <c r="F763" s="2">
        <f>'Moving Avg'!D763</f>
        <v>9.5605799999999999</v>
      </c>
      <c r="G763" s="2">
        <f>'Moving Avg'!F763</f>
        <v>9.2913399999999999</v>
      </c>
      <c r="H763" s="2">
        <f>'Moving Avg'!G763</f>
        <v>8.9652080000000005</v>
      </c>
      <c r="I763" s="2">
        <f>'Moving Avg'!H763</f>
        <v>8.0672630000000023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9.3445</v>
      </c>
      <c r="C764" s="2">
        <f>RSI!I764</f>
        <v>53.108514086808768</v>
      </c>
      <c r="D764" s="2">
        <f>MACD!E764</f>
        <v>-0.1514820238852419</v>
      </c>
      <c r="E764" s="2">
        <f>MACD!F764</f>
        <v>-0.14818574524878486</v>
      </c>
      <c r="F764" s="2">
        <f>'Moving Avg'!D764</f>
        <v>9.4671400000000006</v>
      </c>
      <c r="G764" s="2">
        <f>'Moving Avg'!F764</f>
        <v>9.3103200000000008</v>
      </c>
      <c r="H764" s="2">
        <f>'Moving Avg'!G764</f>
        <v>8.9864479999999975</v>
      </c>
      <c r="I764" s="2">
        <f>'Moving Avg'!H764</f>
        <v>8.080800500000004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9.2684999999999995</v>
      </c>
      <c r="C765" s="2">
        <f>RSI!I765</f>
        <v>50.730356237455169</v>
      </c>
      <c r="D765" s="2">
        <f>MACD!E765</f>
        <v>-0.14683880933698212</v>
      </c>
      <c r="E765" s="2">
        <f>MACD!F765</f>
        <v>-0.14791635806642434</v>
      </c>
      <c r="F765" s="2">
        <f>'Moving Avg'!D765</f>
        <v>9.3877000000000006</v>
      </c>
      <c r="G765" s="2">
        <f>'Moving Avg'!F765</f>
        <v>9.3272549999999974</v>
      </c>
      <c r="H765" s="2">
        <f>'Moving Avg'!G765</f>
        <v>9.0050779999999992</v>
      </c>
      <c r="I765" s="2">
        <f>'Moving Avg'!H765</f>
        <v>8.0937010000000029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9.3445</v>
      </c>
      <c r="C766" s="2">
        <f>RSI!I766</f>
        <v>52.997017519567578</v>
      </c>
      <c r="D766" s="2">
        <f>MACD!E766</f>
        <v>-0.13605123316000345</v>
      </c>
      <c r="E766" s="2">
        <f>MACD!F766</f>
        <v>-0.14554333308514017</v>
      </c>
      <c r="F766" s="2">
        <f>'Moving Avg'!D766</f>
        <v>9.3701799999999995</v>
      </c>
      <c r="G766" s="2">
        <f>'Moving Avg'!F766</f>
        <v>9.3491599999999995</v>
      </c>
      <c r="H766" s="2">
        <f>'Moving Avg'!G766</f>
        <v>9.0249019999999991</v>
      </c>
      <c r="I766" s="2">
        <f>'Moving Avg'!H766</f>
        <v>8.1069815000000034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9.2568999999999999</v>
      </c>
      <c r="C767" s="2">
        <f>RSI!I767</f>
        <v>50.134057668925117</v>
      </c>
      <c r="D767" s="2">
        <f>MACD!E767</f>
        <v>-8.4112234922656626E-2</v>
      </c>
      <c r="E767" s="2">
        <f>MACD!F767</f>
        <v>-0.13325711345264346</v>
      </c>
      <c r="F767" s="2">
        <f>'Moving Avg'!D767</f>
        <v>9.3292999999999999</v>
      </c>
      <c r="G767" s="2">
        <f>'Moving Avg'!F767</f>
        <v>9.3564600000000002</v>
      </c>
      <c r="H767" s="2">
        <f>'Moving Avg'!G767</f>
        <v>9.0411219999999997</v>
      </c>
      <c r="I767" s="2">
        <f>'Moving Avg'!H767</f>
        <v>8.1200810000000025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</row>
    <row r="768" spans="1:12" ht="13.5" x14ac:dyDescent="0.25">
      <c r="A768" s="3">
        <f>RSI!A768</f>
        <v>43122</v>
      </c>
      <c r="B768" s="2">
        <f>RSI!B768</f>
        <v>9.0525000000000002</v>
      </c>
      <c r="C768" s="2">
        <f>RSI!I768</f>
        <v>44.141983982568888</v>
      </c>
      <c r="D768" s="2">
        <f>MACD!E768</f>
        <v>5.947088033364345E-2</v>
      </c>
      <c r="E768" s="2">
        <f>MACD!F768</f>
        <v>-9.4711514695386079E-2</v>
      </c>
      <c r="F768" s="2">
        <f>'Moving Avg'!D768</f>
        <v>9.2533799999999999</v>
      </c>
      <c r="G768" s="2">
        <f>'Moving Avg'!F768</f>
        <v>9.3535400000000006</v>
      </c>
      <c r="H768" s="2">
        <f>'Moving Avg'!G768</f>
        <v>9.0516179999999977</v>
      </c>
      <c r="I768" s="2">
        <f>'Moving Avg'!H768</f>
        <v>8.1319015000000032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8.8948</v>
      </c>
      <c r="C769" s="2">
        <f>RSI!I769</f>
        <v>40.154374337983882</v>
      </c>
      <c r="D769" s="2">
        <f>MACD!E769</f>
        <v>0.16332977826568928</v>
      </c>
      <c r="E769" s="2">
        <f>MACD!F769</f>
        <v>-4.3103256103171006E-2</v>
      </c>
      <c r="F769" s="2">
        <f>'Moving Avg'!D769</f>
        <v>9.1634399999999996</v>
      </c>
      <c r="G769" s="2">
        <f>'Moving Avg'!F769</f>
        <v>9.3427350000000011</v>
      </c>
      <c r="H769" s="2">
        <f>'Moving Avg'!G769</f>
        <v>9.057325999999998</v>
      </c>
      <c r="I769" s="2">
        <f>'Moving Avg'!H769</f>
        <v>8.1429335000000034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8.8772000000000002</v>
      </c>
      <c r="C770" s="2">
        <f>RSI!I770</f>
        <v>39.723084317841234</v>
      </c>
      <c r="D770" s="2">
        <f>MACD!E770</f>
        <v>0.23213056977067481</v>
      </c>
      <c r="E770" s="2">
        <f>MACD!F770</f>
        <v>1.1943509071598156E-2</v>
      </c>
      <c r="F770" s="2">
        <f>'Moving Avg'!D770</f>
        <v>9.0851799999999994</v>
      </c>
      <c r="G770" s="2">
        <f>'Moving Avg'!F770</f>
        <v>9.3301750000000006</v>
      </c>
      <c r="H770" s="2">
        <f>'Moving Avg'!G770</f>
        <v>9.0607199999999963</v>
      </c>
      <c r="I770" s="2">
        <f>'Moving Avg'!H770</f>
        <v>8.1536200000000019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8.8772000000000002</v>
      </c>
      <c r="C771" s="2">
        <f>RSI!I771</f>
        <v>39.723084317841234</v>
      </c>
      <c r="D771" s="2">
        <f>MACD!E771</f>
        <v>0.2564362546276211</v>
      </c>
      <c r="E771" s="2">
        <f>MACD!F771</f>
        <v>6.0842058182802743E-2</v>
      </c>
      <c r="F771" s="2">
        <f>'Moving Avg'!D771</f>
        <v>8.9917200000000008</v>
      </c>
      <c r="G771" s="2">
        <f>'Moving Avg'!F771</f>
        <v>9.3106100000000005</v>
      </c>
      <c r="H771" s="2">
        <f>'Moving Avg'!G771</f>
        <v>9.0636779999999977</v>
      </c>
      <c r="I771" s="2">
        <f>'Moving Avg'!H771</f>
        <v>8.1644355000000015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9.0233000000000008</v>
      </c>
      <c r="C772" s="2">
        <f>RSI!I772</f>
        <v>45.371925367037953</v>
      </c>
      <c r="D772" s="2">
        <f>MACD!E772</f>
        <v>0.27255055182747867</v>
      </c>
      <c r="E772" s="2">
        <f>MACD!F772</f>
        <v>0.10318375691173794</v>
      </c>
      <c r="F772" s="2">
        <f>'Moving Avg'!D772</f>
        <v>8.9450000000000003</v>
      </c>
      <c r="G772" s="2">
        <f>'Moving Avg'!F772</f>
        <v>9.2974700000000006</v>
      </c>
      <c r="H772" s="2">
        <f>'Moving Avg'!G772</f>
        <v>9.0665059999999986</v>
      </c>
      <c r="I772" s="2">
        <f>'Moving Avg'!H772</f>
        <v>8.1759815000000007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8.9357000000000006</v>
      </c>
      <c r="C773" s="2">
        <f>RSI!I773</f>
        <v>42.78300781303745</v>
      </c>
      <c r="D773" s="2">
        <f>MACD!E773</f>
        <v>0.28905775844471648</v>
      </c>
      <c r="E773" s="2">
        <f>MACD!F773</f>
        <v>0.14035855721833365</v>
      </c>
      <c r="F773" s="2">
        <f>'Moving Avg'!D773</f>
        <v>8.92164</v>
      </c>
      <c r="G773" s="2">
        <f>'Moving Avg'!F773</f>
        <v>9.2784899999999997</v>
      </c>
      <c r="H773" s="2">
        <f>'Moving Avg'!G773</f>
        <v>9.0708519999999986</v>
      </c>
      <c r="I773" s="2">
        <f>'Moving Avg'!H773</f>
        <v>8.1870895000000026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9.0233000000000008</v>
      </c>
      <c r="C774" s="2">
        <f>RSI!I774</f>
        <v>46.095398352170868</v>
      </c>
      <c r="D774" s="2">
        <f>MACD!E774</f>
        <v>0.28438781766398158</v>
      </c>
      <c r="E774" s="2">
        <f>MACD!F774</f>
        <v>0.16916440930746324</v>
      </c>
      <c r="F774" s="2">
        <f>'Moving Avg'!D774</f>
        <v>8.9473400000000005</v>
      </c>
      <c r="G774" s="2">
        <f>'Moving Avg'!F774</f>
        <v>9.2767400000000002</v>
      </c>
      <c r="H774" s="2">
        <f>'Moving Avg'!G774</f>
        <v>9.0780399999999979</v>
      </c>
      <c r="I774" s="2">
        <f>'Moving Avg'!H774</f>
        <v>8.1982495000000011</v>
      </c>
      <c r="J774" s="6" t="str">
        <f>OBV!F774</f>
        <v>BEARISH</v>
      </c>
      <c r="K774" s="6" t="str">
        <f>OBV!G774</f>
        <v>NEUTRAL</v>
      </c>
      <c r="L774" s="6" t="str">
        <f>OBV!H774</f>
        <v>BEARISH DIVERGENCE</v>
      </c>
    </row>
    <row r="775" spans="1:12" ht="13.5" x14ac:dyDescent="0.25">
      <c r="A775" s="3">
        <f>RSI!A775</f>
        <v>43131</v>
      </c>
      <c r="B775" s="2">
        <f>RSI!B775</f>
        <v>9.2277000000000005</v>
      </c>
      <c r="C775" s="2">
        <f>RSI!I775</f>
        <v>52.941124550783371</v>
      </c>
      <c r="D775" s="2">
        <f>MACD!E775</f>
        <v>0.2543154957683722</v>
      </c>
      <c r="E775" s="2">
        <f>MACD!F775</f>
        <v>0.18619462659964503</v>
      </c>
      <c r="F775" s="2">
        <f>'Moving Avg'!D775</f>
        <v>9.0174400000000006</v>
      </c>
      <c r="G775" s="2">
        <f>'Moving Avg'!F775</f>
        <v>9.2811199999999978</v>
      </c>
      <c r="H775" s="2">
        <f>'Moving Avg'!G775</f>
        <v>9.0838660000000004</v>
      </c>
      <c r="I775" s="2">
        <f>'Moving Avg'!H775</f>
        <v>8.2105084999999995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9.2568999999999999</v>
      </c>
      <c r="C776" s="2">
        <f>RSI!I776</f>
        <v>53.842941618917123</v>
      </c>
      <c r="D776" s="2">
        <f>MACD!E776</f>
        <v>0.23785067951661887</v>
      </c>
      <c r="E776" s="2">
        <f>MACD!F776</f>
        <v>0.19652583718303979</v>
      </c>
      <c r="F776" s="2">
        <f>'Moving Avg'!D776</f>
        <v>9.0933799999999998</v>
      </c>
      <c r="G776" s="2">
        <f>'Moving Avg'!F776</f>
        <v>9.2828750000000007</v>
      </c>
      <c r="H776" s="2">
        <f>'Moving Avg'!G776</f>
        <v>9.0935459999999981</v>
      </c>
      <c r="I776" s="2">
        <f>'Moving Avg'!H776</f>
        <v>8.2226050000000015</v>
      </c>
      <c r="J776" s="6" t="str">
        <f>OBV!F776</f>
        <v>BULLISH</v>
      </c>
      <c r="K776" s="6" t="str">
        <f>OBV!G776</f>
        <v>NEUTRAL</v>
      </c>
      <c r="L776" s="6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9.3445</v>
      </c>
      <c r="C777" s="2">
        <f>RSI!I777</f>
        <v>56.534054850761407</v>
      </c>
      <c r="D777" s="2">
        <f>MACD!E777</f>
        <v>0.20327282428214843</v>
      </c>
      <c r="E777" s="2">
        <f>MACD!F777</f>
        <v>0.19787523460286152</v>
      </c>
      <c r="F777" s="2">
        <f>'Moving Avg'!D777</f>
        <v>9.1576199999999996</v>
      </c>
      <c r="G777" s="2">
        <f>'Moving Avg'!F777</f>
        <v>9.2770350000000015</v>
      </c>
      <c r="H777" s="2">
        <f>'Moving Avg'!G777</f>
        <v>9.1025799999999997</v>
      </c>
      <c r="I777" s="2">
        <f>'Moving Avg'!H777</f>
        <v>8.2352425</v>
      </c>
      <c r="J777" s="6" t="str">
        <f>OBV!F777</f>
        <v>BULLISH</v>
      </c>
      <c r="K777" s="6" t="str">
        <f>OBV!G777</f>
        <v>NEUTRAL</v>
      </c>
      <c r="L777" s="6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9.3445</v>
      </c>
      <c r="C778" s="2">
        <f>RSI!I778</f>
        <v>56.534054850761407</v>
      </c>
      <c r="D778" s="2">
        <f>MACD!E778</f>
        <v>0.14142096819494832</v>
      </c>
      <c r="E778" s="2">
        <f>MACD!F778</f>
        <v>0.18658438132127891</v>
      </c>
      <c r="F778" s="2">
        <f>'Moving Avg'!D778</f>
        <v>9.2393800000000006</v>
      </c>
      <c r="G778" s="2">
        <f>'Moving Avg'!F778</f>
        <v>9.2437450000000005</v>
      </c>
      <c r="H778" s="2">
        <f>'Moving Avg'!G778</f>
        <v>9.1129219999999993</v>
      </c>
      <c r="I778" s="2">
        <f>'Moving Avg'!H778</f>
        <v>8.2477509999999992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9.3153000000000006</v>
      </c>
      <c r="C779" s="2">
        <f>RSI!I779</f>
        <v>55.287899880540721</v>
      </c>
      <c r="D779" s="2">
        <f>MACD!E779</f>
        <v>6.5923690996202211E-2</v>
      </c>
      <c r="E779" s="2">
        <f>MACD!F779</f>
        <v>0.16245224325626356</v>
      </c>
      <c r="F779" s="2">
        <f>'Moving Avg'!D779</f>
        <v>9.2977799999999995</v>
      </c>
      <c r="G779" s="2">
        <f>'Moving Avg'!F779</f>
        <v>9.2189250000000023</v>
      </c>
      <c r="H779" s="2">
        <f>'Moving Avg'!G779</f>
        <v>9.1236619999999977</v>
      </c>
      <c r="I779" s="2">
        <f>'Moving Avg'!H779</f>
        <v>8.2595474999999983</v>
      </c>
      <c r="J779" s="6" t="str">
        <f>OBV!F779</f>
        <v>BULLISH</v>
      </c>
      <c r="K779" s="6" t="str">
        <f>OBV!G779</f>
        <v>NEUTRAL</v>
      </c>
      <c r="L779" s="6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9.0408000000000008</v>
      </c>
      <c r="C780" s="2">
        <f>RSI!I780</f>
        <v>45.201067759009113</v>
      </c>
      <c r="D780" s="2">
        <f>MACD!E780</f>
        <v>1.8855753692383459E-2</v>
      </c>
      <c r="E780" s="2">
        <f>MACD!F780</f>
        <v>0.13373294534348756</v>
      </c>
      <c r="F780" s="2">
        <f>'Moving Avg'!D780</f>
        <v>9.2604000000000006</v>
      </c>
      <c r="G780" s="2">
        <f>'Moving Avg'!F780</f>
        <v>9.1876800000000021</v>
      </c>
      <c r="H780" s="2">
        <f>'Moving Avg'!G780</f>
        <v>9.1274939999999987</v>
      </c>
      <c r="I780" s="2">
        <f>'Moving Avg'!H780</f>
        <v>8.2691229999999969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9.2277000000000005</v>
      </c>
      <c r="C781" s="2">
        <f>RSI!I781</f>
        <v>51.666854745267649</v>
      </c>
      <c r="D781" s="2">
        <f>MACD!E781</f>
        <v>-3.3944547656105328E-2</v>
      </c>
      <c r="E781" s="2">
        <f>MACD!F781</f>
        <v>0.10019744674356899</v>
      </c>
      <c r="F781" s="2">
        <f>'Moving Avg'!D781</f>
        <v>9.2545600000000015</v>
      </c>
      <c r="G781" s="2">
        <f>'Moving Avg'!F781</f>
        <v>9.1774600000000017</v>
      </c>
      <c r="H781" s="2">
        <f>'Moving Avg'!G781</f>
        <v>9.1341919999999988</v>
      </c>
      <c r="I781" s="2">
        <f>'Moving Avg'!H781</f>
        <v>8.2793754999999969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9.0525000000000002</v>
      </c>
      <c r="C782" s="2">
        <f>RSI!I782</f>
        <v>46.167687794912482</v>
      </c>
      <c r="D782" s="2">
        <f>MACD!E782</f>
        <v>-4.3465073810549981E-2</v>
      </c>
      <c r="E782" s="2">
        <f>MACD!F782</f>
        <v>7.1464942632745207E-2</v>
      </c>
      <c r="F782" s="2">
        <f>'Moving Avg'!D782</f>
        <v>9.1961600000000008</v>
      </c>
      <c r="G782" s="2">
        <f>'Moving Avg'!F782</f>
        <v>9.157020000000001</v>
      </c>
      <c r="H782" s="2">
        <f>'Moving Avg'!G782</f>
        <v>9.1373859999999993</v>
      </c>
      <c r="I782" s="2">
        <f>'Moving Avg'!H782</f>
        <v>8.2887519999999988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9.0525000000000002</v>
      </c>
      <c r="C783" s="2">
        <f>RSI!I783</f>
        <v>46.167687794912482</v>
      </c>
      <c r="D783" s="2">
        <f>MACD!E783</f>
        <v>-6.4238533631716166E-2</v>
      </c>
      <c r="E783" s="2">
        <f>MACD!F783</f>
        <v>4.4324247379852931E-2</v>
      </c>
      <c r="F783" s="2">
        <f>'Moving Avg'!D783</f>
        <v>9.1377600000000019</v>
      </c>
      <c r="G783" s="2">
        <f>'Moving Avg'!F783</f>
        <v>9.1380400000000002</v>
      </c>
      <c r="H783" s="2">
        <f>'Moving Avg'!G783</f>
        <v>9.1418879999999998</v>
      </c>
      <c r="I783" s="2">
        <f>'Moving Avg'!H783</f>
        <v>8.2977424999999965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9.0290999999999997</v>
      </c>
      <c r="C784" s="2">
        <f>RSI!I784</f>
        <v>45.418876494566902</v>
      </c>
      <c r="D784" s="2">
        <f>MACD!E784</f>
        <v>-6.5902771000077465E-2</v>
      </c>
      <c r="E784" s="2">
        <f>MACD!F784</f>
        <v>2.2278843703866853E-2</v>
      </c>
      <c r="F784" s="2">
        <f>'Moving Avg'!D784</f>
        <v>9.0805200000000017</v>
      </c>
      <c r="G784" s="2">
        <f>'Moving Avg'!F784</f>
        <v>9.1222700000000003</v>
      </c>
      <c r="H784" s="2">
        <f>'Moving Avg'!G784</f>
        <v>9.1459219999999988</v>
      </c>
      <c r="I784" s="2">
        <f>'Moving Avg'!H784</f>
        <v>8.3068734999999982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9.2277000000000005</v>
      </c>
      <c r="C785" s="2">
        <f>RSI!I785</f>
        <v>52.465644096500142</v>
      </c>
      <c r="D785" s="2">
        <f>MACD!E785</f>
        <v>-4.9786686077851527E-2</v>
      </c>
      <c r="E785" s="2">
        <f>MACD!F785</f>
        <v>7.8657377475231782E-3</v>
      </c>
      <c r="F785" s="2">
        <f>'Moving Avg'!D785</f>
        <v>9.1179000000000006</v>
      </c>
      <c r="G785" s="2">
        <f>'Moving Avg'!F785</f>
        <v>9.1202300000000012</v>
      </c>
      <c r="H785" s="2">
        <f>'Moving Avg'!G785</f>
        <v>9.1539279999999987</v>
      </c>
      <c r="I785" s="2">
        <f>'Moving Avg'!H785</f>
        <v>8.3175119999999989</v>
      </c>
      <c r="J785" s="6" t="str">
        <f>OBV!F785</f>
        <v>BULLISH</v>
      </c>
      <c r="K785" s="6" t="str">
        <f>OBV!G785</f>
        <v>NEUTRAL</v>
      </c>
      <c r="L785" s="6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9.1692999999999998</v>
      </c>
      <c r="C786" s="2">
        <f>RSI!I786</f>
        <v>50.404834092661034</v>
      </c>
      <c r="D786" s="2">
        <f>MACD!E786</f>
        <v>-2.7774520556700821E-2</v>
      </c>
      <c r="E786" s="2">
        <f>MACD!F786</f>
        <v>7.3768608667837843E-4</v>
      </c>
      <c r="F786" s="2">
        <f>'Moving Avg'!D786</f>
        <v>9.1062200000000004</v>
      </c>
      <c r="G786" s="2">
        <f>'Moving Avg'!F786</f>
        <v>9.1114700000000006</v>
      </c>
      <c r="H786" s="2">
        <f>'Moving Avg'!G786</f>
        <v>9.1604400000000012</v>
      </c>
      <c r="I786" s="2">
        <f>'Moving Avg'!H786</f>
        <v>8.3276784999999975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9.0233000000000008</v>
      </c>
      <c r="C787" s="2">
        <f>RSI!I787</f>
        <v>45.584222018473191</v>
      </c>
      <c r="D787" s="2">
        <f>MACD!E787</f>
        <v>1.5078025313790988E-2</v>
      </c>
      <c r="E787" s="2">
        <f>MACD!F787</f>
        <v>3.6057539321009005E-3</v>
      </c>
      <c r="F787" s="2">
        <f>'Moving Avg'!D787</f>
        <v>9.1003799999999995</v>
      </c>
      <c r="G787" s="2">
        <f>'Moving Avg'!F787</f>
        <v>9.0997900000000005</v>
      </c>
      <c r="H787" s="2">
        <f>'Moving Avg'!G787</f>
        <v>9.1621780000000008</v>
      </c>
      <c r="I787" s="2">
        <f>'Moving Avg'!H787</f>
        <v>8.3375519999999987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9.0349000000000004</v>
      </c>
      <c r="C788" s="2">
        <f>RSI!I788</f>
        <v>46.025899466741144</v>
      </c>
      <c r="D788" s="2">
        <f>MACD!E788</f>
        <v>5.1281267516440465E-2</v>
      </c>
      <c r="E788" s="2">
        <f>MACD!F788</f>
        <v>1.3140856648968814E-2</v>
      </c>
      <c r="F788" s="2">
        <f>'Moving Avg'!D788</f>
        <v>9.0968599999999995</v>
      </c>
      <c r="G788" s="2">
        <f>'Moving Avg'!F788</f>
        <v>9.0989100000000001</v>
      </c>
      <c r="H788" s="2">
        <f>'Moving Avg'!G788</f>
        <v>9.1644760000000005</v>
      </c>
      <c r="I788" s="2">
        <f>'Moving Avg'!H788</f>
        <v>8.3472264999999997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9.1401000000000003</v>
      </c>
      <c r="C789" s="2">
        <f>RSI!I789</f>
        <v>49.990296107516315</v>
      </c>
      <c r="D789" s="2">
        <f>MACD!E789</f>
        <v>7.0304533999811625E-2</v>
      </c>
      <c r="E789" s="2">
        <f>MACD!F789</f>
        <v>2.4573592119137379E-2</v>
      </c>
      <c r="F789" s="2">
        <f>'Moving Avg'!D789</f>
        <v>9.1190599999999993</v>
      </c>
      <c r="G789" s="2">
        <f>'Moving Avg'!F789</f>
        <v>9.1111749999999994</v>
      </c>
      <c r="H789" s="2">
        <f>'Moving Avg'!G789</f>
        <v>9.1696400000000011</v>
      </c>
      <c r="I789" s="2">
        <f>'Moving Avg'!H789</f>
        <v>8.3571694999999995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9.0991999999999997</v>
      </c>
      <c r="C790" s="2">
        <f>RSI!I790</f>
        <v>48.498823968548436</v>
      </c>
      <c r="D790" s="2">
        <f>MACD!E790</f>
        <v>4.7203052936927392E-2</v>
      </c>
      <c r="E790" s="2">
        <f>MACD!F790</f>
        <v>2.9099484282695383E-2</v>
      </c>
      <c r="F790" s="2">
        <f>'Moving Avg'!D790</f>
        <v>9.0933599999999988</v>
      </c>
      <c r="G790" s="2">
        <f>'Moving Avg'!F790</f>
        <v>9.1222749999999984</v>
      </c>
      <c r="H790" s="2">
        <f>'Moving Avg'!G790</f>
        <v>9.1742039999999996</v>
      </c>
      <c r="I790" s="2">
        <f>'Moving Avg'!H790</f>
        <v>8.3669595000000001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9.0525000000000002</v>
      </c>
      <c r="C791" s="2">
        <f>RSI!I791</f>
        <v>46.782531066411394</v>
      </c>
      <c r="D791" s="2">
        <f>MACD!E791</f>
        <v>6.0113253780114562E-2</v>
      </c>
      <c r="E791" s="2">
        <f>MACD!F791</f>
        <v>3.5302238182179223E-2</v>
      </c>
      <c r="F791" s="2">
        <f>'Moving Avg'!D791</f>
        <v>9.07</v>
      </c>
      <c r="G791" s="2">
        <f>'Moving Avg'!F791</f>
        <v>9.1310400000000005</v>
      </c>
      <c r="H791" s="2">
        <f>'Moving Avg'!G791</f>
        <v>9.1863360000000007</v>
      </c>
      <c r="I791" s="2">
        <f>'Moving Avg'!H791</f>
        <v>8.3767219999999991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8.9649000000000001</v>
      </c>
      <c r="C792" s="2">
        <f>RSI!I792</f>
        <v>43.661280888158835</v>
      </c>
      <c r="D792" s="2">
        <f>MACD!E792</f>
        <v>5.1074656107056526E-2</v>
      </c>
      <c r="E792" s="2">
        <f>MACD!F792</f>
        <v>3.8456721767154686E-2</v>
      </c>
      <c r="F792" s="2">
        <f>'Moving Avg'!D792</f>
        <v>9.0583200000000001</v>
      </c>
      <c r="G792" s="2">
        <f>'Moving Avg'!F792</f>
        <v>9.1281199999999991</v>
      </c>
      <c r="H792" s="2">
        <f>'Moving Avg'!G792</f>
        <v>9.1858700000000013</v>
      </c>
      <c r="I792" s="2">
        <f>'Moving Avg'!H792</f>
        <v>8.3860720000000004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8.9707000000000008</v>
      </c>
      <c r="C793" s="2">
        <f>RSI!I793</f>
        <v>43.928027719108876</v>
      </c>
      <c r="D793" s="2">
        <f>MACD!E793</f>
        <v>4.3979747319252027E-2</v>
      </c>
      <c r="E793" s="2">
        <f>MACD!F793</f>
        <v>3.9561326877574153E-2</v>
      </c>
      <c r="F793" s="2">
        <f>'Moving Avg'!D793</f>
        <v>9.0454800000000013</v>
      </c>
      <c r="G793" s="2">
        <f>'Moving Avg'!F793</f>
        <v>9.1298699999999986</v>
      </c>
      <c r="H793" s="2">
        <f>'Moving Avg'!G793</f>
        <v>9.1859860000000033</v>
      </c>
      <c r="I793" s="2">
        <f>'Moving Avg'!H793</f>
        <v>8.3954770000000014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8.9357000000000006</v>
      </c>
      <c r="C794" s="2">
        <f>RSI!I794</f>
        <v>42.616742153066077</v>
      </c>
      <c r="D794" s="2">
        <f>MACD!E794</f>
        <v>3.7844650721179818E-2</v>
      </c>
      <c r="E794" s="2">
        <f>MACD!F794</f>
        <v>3.9217991646295289E-2</v>
      </c>
      <c r="F794" s="2">
        <f>'Moving Avg'!D794</f>
        <v>9.0045999999999999</v>
      </c>
      <c r="G794" s="2">
        <f>'Moving Avg'!F794</f>
        <v>9.1254899999999992</v>
      </c>
      <c r="H794" s="2">
        <f>'Moving Avg'!G794</f>
        <v>9.1854020000000016</v>
      </c>
      <c r="I794" s="2">
        <f>'Moving Avg'!H794</f>
        <v>8.4049125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8.7079000000000004</v>
      </c>
      <c r="C795" s="2">
        <f>RSI!I795</f>
        <v>35.242847547294417</v>
      </c>
      <c r="D795" s="2">
        <f>MACD!E795</f>
        <v>8.1098980728716796E-2</v>
      </c>
      <c r="E795" s="2">
        <f>MACD!F795</f>
        <v>4.7594189462779588E-2</v>
      </c>
      <c r="F795" s="2">
        <f>'Moving Avg'!D795</f>
        <v>8.9263399999999997</v>
      </c>
      <c r="G795" s="2">
        <f>'Moving Avg'!F795</f>
        <v>9.099499999999999</v>
      </c>
      <c r="H795" s="2">
        <f>'Moving Avg'!G795</f>
        <v>9.1809640000000012</v>
      </c>
      <c r="I795" s="2">
        <f>'Moving Avg'!H795</f>
        <v>8.4129519999999989</v>
      </c>
      <c r="J795" s="6" t="str">
        <f>OBV!F795</f>
        <v>BEARISH</v>
      </c>
      <c r="K795" s="6" t="str">
        <f>OBV!G795</f>
        <v>NEUTRAL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8.7079000000000004</v>
      </c>
      <c r="C796" s="2">
        <f>RSI!I796</f>
        <v>35.242847547294417</v>
      </c>
      <c r="D796" s="2">
        <f>MACD!E796</f>
        <v>0.11100252725053394</v>
      </c>
      <c r="E796" s="2">
        <f>MACD!F796</f>
        <v>6.0275857020330462E-2</v>
      </c>
      <c r="F796" s="2">
        <f>'Moving Avg'!D796</f>
        <v>8.8574200000000012</v>
      </c>
      <c r="G796" s="2">
        <f>'Moving Avg'!F796</f>
        <v>9.0720500000000008</v>
      </c>
      <c r="H796" s="2">
        <f>'Moving Avg'!G796</f>
        <v>9.1769940000000005</v>
      </c>
      <c r="I796" s="2">
        <f>'Moving Avg'!H796</f>
        <v>8.421248499999999</v>
      </c>
      <c r="J796" s="6" t="str">
        <f>OBV!F796</f>
        <v>BEARISH</v>
      </c>
      <c r="K796" s="6" t="str">
        <f>OBV!G796</f>
        <v>NEUTRAL</v>
      </c>
      <c r="L796" s="6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8.7896000000000001</v>
      </c>
      <c r="C797" s="2">
        <f>RSI!I797</f>
        <v>39.590544864190846</v>
      </c>
      <c r="D797" s="2">
        <f>MACD!E797</f>
        <v>0.10991097506961545</v>
      </c>
      <c r="E797" s="2">
        <f>MACD!F797</f>
        <v>7.0202880630187467E-2</v>
      </c>
      <c r="F797" s="2">
        <f>'Moving Avg'!D797</f>
        <v>8.8223599999999998</v>
      </c>
      <c r="G797" s="2">
        <f>'Moving Avg'!F797</f>
        <v>9.0443049999999978</v>
      </c>
      <c r="H797" s="2">
        <f>'Moving Avg'!G797</f>
        <v>9.1705680000000012</v>
      </c>
      <c r="I797" s="2">
        <f>'Moving Avg'!H797</f>
        <v>8.4299535000000017</v>
      </c>
      <c r="J797" s="6" t="str">
        <f>OBV!F797</f>
        <v>BEARISH</v>
      </c>
      <c r="K797" s="6" t="str">
        <f>OBV!G797</f>
        <v>NEUTRAL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8.8422000000000001</v>
      </c>
      <c r="C798" s="2">
        <f>RSI!I798</f>
        <v>42.277527467255695</v>
      </c>
      <c r="D798" s="2">
        <f>MACD!E798</f>
        <v>0.10835479059659292</v>
      </c>
      <c r="E798" s="2">
        <f>MACD!F798</f>
        <v>7.7833262623468569E-2</v>
      </c>
      <c r="F798" s="2">
        <f>'Moving Avg'!D798</f>
        <v>8.7966599999999993</v>
      </c>
      <c r="G798" s="2">
        <f>'Moving Avg'!F798</f>
        <v>9.0191899999999983</v>
      </c>
      <c r="H798" s="2">
        <f>'Moving Avg'!G798</f>
        <v>9.1651940000000014</v>
      </c>
      <c r="I798" s="2">
        <f>'Moving Avg'!H798</f>
        <v>8.4389475000000012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8.8480000000000008</v>
      </c>
      <c r="C799" s="2">
        <f>RSI!I799</f>
        <v>42.58080759104174</v>
      </c>
      <c r="D799" s="2">
        <f>MACD!E799</f>
        <v>0.12385174246990438</v>
      </c>
      <c r="E799" s="2">
        <f>MACD!F799</f>
        <v>8.7036958592755731E-2</v>
      </c>
      <c r="F799" s="2">
        <f>'Moving Avg'!D799</f>
        <v>8.7791200000000007</v>
      </c>
      <c r="G799" s="2">
        <f>'Moving Avg'!F799</f>
        <v>8.995825</v>
      </c>
      <c r="H799" s="2">
        <f>'Moving Avg'!G799</f>
        <v>9.1599360000000019</v>
      </c>
      <c r="I799" s="2">
        <f>'Moving Avg'!H799</f>
        <v>8.447970500000002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8.7604000000000006</v>
      </c>
      <c r="C800" s="2">
        <f>RSI!I800</f>
        <v>39.228374409019516</v>
      </c>
      <c r="D800" s="2">
        <f>MACD!E800</f>
        <v>0.13810716923708632</v>
      </c>
      <c r="E800" s="2">
        <f>MACD!F800</f>
        <v>9.725100072162185E-2</v>
      </c>
      <c r="F800" s="2">
        <f>'Moving Avg'!D800</f>
        <v>8.7896199999999993</v>
      </c>
      <c r="G800" s="2">
        <f>'Moving Avg'!F800</f>
        <v>8.9818049999999996</v>
      </c>
      <c r="H800" s="2">
        <f>'Moving Avg'!G800</f>
        <v>9.1525760000000034</v>
      </c>
      <c r="I800" s="2">
        <f>'Moving Avg'!H800</f>
        <v>8.4567870000000003</v>
      </c>
      <c r="J800" s="6" t="str">
        <f>OBV!F800</f>
        <v>BULLISH</v>
      </c>
      <c r="K800" s="6" t="str">
        <f>OBV!G800</f>
        <v>NEUTRAL</v>
      </c>
      <c r="L800" s="6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8.7254000000000005</v>
      </c>
      <c r="C801" s="2">
        <f>RSI!I801</f>
        <v>37.943008946493521</v>
      </c>
      <c r="D801" s="2">
        <f>MACD!E801</f>
        <v>0.14697102588673516</v>
      </c>
      <c r="E801" s="2">
        <f>MACD!F801</f>
        <v>0.10719500575464452</v>
      </c>
      <c r="F801" s="2">
        <f>'Moving Avg'!D801</f>
        <v>8.79312</v>
      </c>
      <c r="G801" s="2">
        <f>'Moving Avg'!F801</f>
        <v>8.95669</v>
      </c>
      <c r="H801" s="2">
        <f>'Moving Avg'!G801</f>
        <v>9.1417140000000021</v>
      </c>
      <c r="I801" s="2">
        <f>'Moving Avg'!H801</f>
        <v>8.4651710000000033</v>
      </c>
      <c r="J801" s="6" t="str">
        <f>OBV!F801</f>
        <v>BULLISH</v>
      </c>
      <c r="K801" s="6" t="str">
        <f>OBV!G801</f>
        <v>NEUTRAL</v>
      </c>
      <c r="L801" s="6" t="str">
        <f>OBV!H801</f>
        <v>CONFIRMED BULLISH</v>
      </c>
    </row>
    <row r="802" spans="1:12" ht="13.5" x14ac:dyDescent="0.25">
      <c r="A802" s="3">
        <f>RSI!A802</f>
        <v>43168</v>
      </c>
      <c r="B802" s="2">
        <f>RSI!B802</f>
        <v>8.7370999999999999</v>
      </c>
      <c r="C802" s="2">
        <f>RSI!I802</f>
        <v>38.666489131216743</v>
      </c>
      <c r="D802" s="2">
        <f>MACD!E802</f>
        <v>0.14162480501809327</v>
      </c>
      <c r="E802" s="2">
        <f>MACD!F802</f>
        <v>0.11408096560733429</v>
      </c>
      <c r="F802" s="2">
        <f>'Moving Avg'!D802</f>
        <v>8.7826199999999996</v>
      </c>
      <c r="G802" s="2">
        <f>'Moving Avg'!F802</f>
        <v>8.9409200000000002</v>
      </c>
      <c r="H802" s="2">
        <f>'Moving Avg'!G802</f>
        <v>9.1307340000000039</v>
      </c>
      <c r="I802" s="2">
        <f>'Moving Avg'!H802</f>
        <v>8.4737165000000019</v>
      </c>
      <c r="J802" s="6" t="str">
        <f>OBV!F802</f>
        <v>BULLISH</v>
      </c>
      <c r="K802" s="6" t="str">
        <f>OBV!G802</f>
        <v>NEUTRAL</v>
      </c>
      <c r="L802" s="6" t="str">
        <f>OBV!H802</f>
        <v>BULLISH DIVERGENCE</v>
      </c>
    </row>
    <row r="803" spans="1:12" ht="13.5" x14ac:dyDescent="0.25">
      <c r="A803" s="3">
        <f>RSI!A803</f>
        <v>43171</v>
      </c>
      <c r="B803" s="2">
        <f>RSI!B803</f>
        <v>8.7370999999999999</v>
      </c>
      <c r="C803" s="2">
        <f>RSI!I803</f>
        <v>38.666489131216743</v>
      </c>
      <c r="D803" s="2">
        <f>MACD!E803</f>
        <v>0.13931053163077323</v>
      </c>
      <c r="E803" s="2">
        <f>MACD!F803</f>
        <v>0.11912687881202208</v>
      </c>
      <c r="F803" s="2">
        <f>'Moving Avg'!D803</f>
        <v>8.7615999999999996</v>
      </c>
      <c r="G803" s="2">
        <f>'Moving Avg'!F803</f>
        <v>8.9251499999999986</v>
      </c>
      <c r="H803" s="2">
        <f>'Moving Avg'!G803</f>
        <v>9.1191700000000022</v>
      </c>
      <c r="I803" s="2">
        <f>'Moving Avg'!H803</f>
        <v>8.4819535000000013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8.7136999999999993</v>
      </c>
      <c r="C804" s="2">
        <f>RSI!I804</f>
        <v>37.648409102638098</v>
      </c>
      <c r="D804" s="2">
        <f>MACD!E804</f>
        <v>0.13492059628024577</v>
      </c>
      <c r="E804" s="2">
        <f>MACD!F804</f>
        <v>0.12228562230566682</v>
      </c>
      <c r="F804" s="2">
        <f>'Moving Avg'!D804</f>
        <v>8.7347399999999986</v>
      </c>
      <c r="G804" s="2">
        <f>'Moving Avg'!F804</f>
        <v>8.9093799999999987</v>
      </c>
      <c r="H804" s="2">
        <f>'Moving Avg'!G804</f>
        <v>9.1122780000000017</v>
      </c>
      <c r="I804" s="2">
        <f>'Moving Avg'!H804</f>
        <v>8.4897645000000015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8.6553000000000004</v>
      </c>
      <c r="C805" s="2">
        <f>RSI!I805</f>
        <v>35.160235779944188</v>
      </c>
      <c r="D805" s="2">
        <f>MACD!E805</f>
        <v>0.1017533181990018</v>
      </c>
      <c r="E805" s="2">
        <f>MACD!F805</f>
        <v>0.11817916148433381</v>
      </c>
      <c r="F805" s="2">
        <f>'Moving Avg'!D805</f>
        <v>8.7137199999999986</v>
      </c>
      <c r="G805" s="2">
        <f>'Moving Avg'!F805</f>
        <v>8.8807599999999987</v>
      </c>
      <c r="H805" s="2">
        <f>'Moving Avg'!G805</f>
        <v>9.1025820000000017</v>
      </c>
      <c r="I805" s="2">
        <f>'Moving Avg'!H805</f>
        <v>8.4971549999999993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8.5852000000000004</v>
      </c>
      <c r="C806" s="2">
        <f>RSI!I806</f>
        <v>32.392830571086591</v>
      </c>
      <c r="D806" s="2">
        <f>MACD!E806</f>
        <v>8.0399999836785696E-2</v>
      </c>
      <c r="E806" s="2">
        <f>MACD!F806</f>
        <v>0.11062332915482419</v>
      </c>
      <c r="F806" s="2">
        <f>'Moving Avg'!D806</f>
        <v>8.6856799999999996</v>
      </c>
      <c r="G806" s="2">
        <f>'Moving Avg'!F806</f>
        <v>8.8515549999999994</v>
      </c>
      <c r="H806" s="2">
        <f>'Moving Avg'!G806</f>
        <v>9.089850000000002</v>
      </c>
      <c r="I806" s="2">
        <f>'Moving Avg'!H806</f>
        <v>8.5044524999999993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8.5267999999999997</v>
      </c>
      <c r="C807" s="2">
        <f>RSI!I807</f>
        <v>30.256266942435829</v>
      </c>
      <c r="D807" s="2">
        <f>MACD!E807</f>
        <v>8.1047399982207224E-2</v>
      </c>
      <c r="E807" s="2">
        <f>MACD!F807</f>
        <v>0.1047081433203008</v>
      </c>
      <c r="F807" s="2">
        <f>'Moving Avg'!D807</f>
        <v>8.6436200000000003</v>
      </c>
      <c r="G807" s="2">
        <f>'Moving Avg'!F807</f>
        <v>8.8267300000000013</v>
      </c>
      <c r="H807" s="2">
        <f>'Moving Avg'!G807</f>
        <v>9.0711600000000026</v>
      </c>
      <c r="I807" s="2">
        <f>'Moving Avg'!H807</f>
        <v>8.5113289999999999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8.4684000000000008</v>
      </c>
      <c r="C808" s="2">
        <f>RSI!I808</f>
        <v>28.249649087214252</v>
      </c>
      <c r="D808" s="2">
        <f>MACD!E808</f>
        <v>9.6044110637654612E-2</v>
      </c>
      <c r="E808" s="2">
        <f>MACD!F808</f>
        <v>0.10297533678377158</v>
      </c>
      <c r="F808" s="2">
        <f>'Moving Avg'!D808</f>
        <v>8.5898800000000008</v>
      </c>
      <c r="G808" s="2">
        <f>'Moving Avg'!F808</f>
        <v>8.7984050000000025</v>
      </c>
      <c r="H808" s="2">
        <f>'Moving Avg'!G808</f>
        <v>9.0403220000000015</v>
      </c>
      <c r="I808" s="2">
        <f>'Moving Avg'!H808</f>
        <v>8.5176565000000011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8.41</v>
      </c>
      <c r="C809" s="2">
        <f>RSI!I809</f>
        <v>26.366492747594165</v>
      </c>
      <c r="D809" s="2">
        <f>MACD!E809</f>
        <v>0.11617721316670959</v>
      </c>
      <c r="E809" s="2">
        <f>MACD!F809</f>
        <v>0.10561571206035918</v>
      </c>
      <c r="F809" s="2">
        <f>'Moving Avg'!D809</f>
        <v>8.5291400000000017</v>
      </c>
      <c r="G809" s="2">
        <f>'Moving Avg'!F809</f>
        <v>8.7619000000000007</v>
      </c>
      <c r="H809" s="2">
        <f>'Moving Avg'!G809</f>
        <v>9.0122880000000016</v>
      </c>
      <c r="I809" s="2">
        <f>'Moving Avg'!H809</f>
        <v>8.5237950000000016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8.4684000000000008</v>
      </c>
      <c r="C810" s="2">
        <f>RSI!I810</f>
        <v>31.298505460844453</v>
      </c>
      <c r="D810" s="2">
        <f>MACD!E810</f>
        <v>0.1178156585878547</v>
      </c>
      <c r="E810" s="2">
        <f>MACD!F810</f>
        <v>0.10805570136585829</v>
      </c>
      <c r="F810" s="2">
        <f>'Moving Avg'!D810</f>
        <v>8.4917600000000029</v>
      </c>
      <c r="G810" s="2">
        <f>'Moving Avg'!F810</f>
        <v>8.730360000000001</v>
      </c>
      <c r="H810" s="2">
        <f>'Moving Avg'!G810</f>
        <v>8.9883420000000012</v>
      </c>
      <c r="I810" s="2">
        <f>'Moving Avg'!H810</f>
        <v>8.5300195000000016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8.5267999999999997</v>
      </c>
      <c r="C811" s="2">
        <f>RSI!I811</f>
        <v>35.920729012457343</v>
      </c>
      <c r="D811" s="2">
        <f>MACD!E811</f>
        <v>0.1113738063270695</v>
      </c>
      <c r="E811" s="2">
        <f>MACD!F811</f>
        <v>0.10871932235810054</v>
      </c>
      <c r="F811" s="2">
        <f>'Moving Avg'!D811</f>
        <v>8.480080000000001</v>
      </c>
      <c r="G811" s="2">
        <f>'Moving Avg'!F811</f>
        <v>8.7040750000000013</v>
      </c>
      <c r="H811" s="2">
        <f>'Moving Avg'!G811</f>
        <v>8.9702359999999999</v>
      </c>
      <c r="I811" s="2">
        <f>'Moving Avg'!H811</f>
        <v>8.5365360000000017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8.7487999999999992</v>
      </c>
      <c r="C812" s="2">
        <f>RSI!I812</f>
        <v>49.758650648180549</v>
      </c>
      <c r="D812" s="2">
        <f>MACD!E812</f>
        <v>9.2676357332697634E-2</v>
      </c>
      <c r="E812" s="2">
        <f>MACD!F812</f>
        <v>0.10551072935301997</v>
      </c>
      <c r="F812" s="2">
        <f>'Moving Avg'!D812</f>
        <v>8.5244800000000005</v>
      </c>
      <c r="G812" s="2">
        <f>'Moving Avg'!F812</f>
        <v>8.6932700000000001</v>
      </c>
      <c r="H812" s="2">
        <f>'Moving Avg'!G812</f>
        <v>8.9559859999999993</v>
      </c>
      <c r="I812" s="2">
        <f>'Moving Avg'!H812</f>
        <v>8.5440080000000016</v>
      </c>
      <c r="J812" s="6" t="str">
        <f>OBV!F812</f>
        <v>BULLISH</v>
      </c>
      <c r="K812" s="6" t="str">
        <f>OBV!G812</f>
        <v>NEUTRAL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8.6435999999999993</v>
      </c>
      <c r="C813" s="2">
        <f>RSI!I813</f>
        <v>44.819341340451864</v>
      </c>
      <c r="D813" s="2">
        <f>MACD!E813</f>
        <v>8.4630477267788606E-2</v>
      </c>
      <c r="E813" s="2">
        <f>MACD!F813</f>
        <v>0.1013346789359737</v>
      </c>
      <c r="F813" s="2">
        <f>'Moving Avg'!D813</f>
        <v>8.5595199999999991</v>
      </c>
      <c r="G813" s="2">
        <f>'Moving Avg'!F813</f>
        <v>8.6769149999999993</v>
      </c>
      <c r="H813" s="2">
        <f>'Moving Avg'!G813</f>
        <v>8.9402159999999995</v>
      </c>
      <c r="I813" s="2">
        <f>'Moving Avg'!H813</f>
        <v>8.5499250000000035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8.5852000000000004</v>
      </c>
      <c r="C814" s="2">
        <f>RSI!I814</f>
        <v>42.308566707637667</v>
      </c>
      <c r="D814" s="2">
        <f>MACD!E814</f>
        <v>7.915372818824018E-2</v>
      </c>
      <c r="E814" s="2">
        <f>MACD!F814</f>
        <v>9.6898488786426998E-2</v>
      </c>
      <c r="F814" s="2">
        <f>'Moving Avg'!D814</f>
        <v>8.5945599999999995</v>
      </c>
      <c r="G814" s="2">
        <f>'Moving Avg'!F814</f>
        <v>8.6593899999999984</v>
      </c>
      <c r="H814" s="2">
        <f>'Moving Avg'!G814</f>
        <v>8.9250299999999978</v>
      </c>
      <c r="I814" s="2">
        <f>'Moving Avg'!H814</f>
        <v>8.5549070000000036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8.3808000000000007</v>
      </c>
      <c r="C815" s="2">
        <f>RSI!I815</f>
        <v>34.932502496283504</v>
      </c>
      <c r="D815" s="2">
        <f>MACD!E815</f>
        <v>8.1581303944286532E-2</v>
      </c>
      <c r="E815" s="2">
        <f>MACD!F815</f>
        <v>9.3835051817998921E-2</v>
      </c>
      <c r="F815" s="2">
        <f>'Moving Avg'!D815</f>
        <v>8.5770400000000002</v>
      </c>
      <c r="G815" s="2">
        <f>'Moving Avg'!F815</f>
        <v>8.6430349999999994</v>
      </c>
      <c r="H815" s="2">
        <f>'Moving Avg'!G815</f>
        <v>8.9072759999999995</v>
      </c>
      <c r="I815" s="2">
        <f>'Moving Avg'!H815</f>
        <v>8.5588930000000012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8.4391999999999996</v>
      </c>
      <c r="C816" s="2">
        <f>RSI!I816</f>
        <v>38.245214145434879</v>
      </c>
      <c r="D816" s="2">
        <f>MACD!E816</f>
        <v>7.0571213109914765E-2</v>
      </c>
      <c r="E816" s="2">
        <f>MACD!F816</f>
        <v>8.9182284076382096E-2</v>
      </c>
      <c r="F816" s="2">
        <f>'Moving Avg'!D816</f>
        <v>8.5595200000000009</v>
      </c>
      <c r="G816" s="2">
        <f>'Moving Avg'!F816</f>
        <v>8.6295999999999999</v>
      </c>
      <c r="H816" s="2">
        <f>'Moving Avg'!G816</f>
        <v>8.88917</v>
      </c>
      <c r="I816" s="2">
        <f>'Moving Avg'!H816</f>
        <v>8.5620645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8.5852000000000004</v>
      </c>
      <c r="C817" s="2">
        <f>RSI!I817</f>
        <v>45.689575111974911</v>
      </c>
      <c r="D817" s="2">
        <f>MACD!E817</f>
        <v>4.3005230682870987E-2</v>
      </c>
      <c r="E817" s="2">
        <f>MACD!F817</f>
        <v>7.9946873397679877E-2</v>
      </c>
      <c r="F817" s="2">
        <f>'Moving Avg'!D817</f>
        <v>8.5267999999999997</v>
      </c>
      <c r="G817" s="2">
        <f>'Moving Avg'!F817</f>
        <v>8.6193799999999978</v>
      </c>
      <c r="H817" s="2">
        <f>'Moving Avg'!G817</f>
        <v>8.8757359999999998</v>
      </c>
      <c r="I817" s="2">
        <f>'Moving Avg'!H817</f>
        <v>8.5648599999999995</v>
      </c>
      <c r="J817" s="6" t="str">
        <f>OBV!F817</f>
        <v>BEARISH</v>
      </c>
      <c r="K817" s="6" t="str">
        <f>OBV!G817</f>
        <v>NEUTRAL</v>
      </c>
      <c r="L817" s="6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8.6143999999999998</v>
      </c>
      <c r="C818" s="2">
        <f>RSI!I818</f>
        <v>47.064004914328244</v>
      </c>
      <c r="D818" s="2">
        <f>MACD!E818</f>
        <v>9.1047574915084084E-3</v>
      </c>
      <c r="E818" s="2">
        <f>MACD!F818</f>
        <v>6.5778450216445586E-2</v>
      </c>
      <c r="F818" s="2">
        <f>'Moving Avg'!D818</f>
        <v>8.5209599999999988</v>
      </c>
      <c r="G818" s="2">
        <f>'Moving Avg'!F818</f>
        <v>8.6079899999999974</v>
      </c>
      <c r="H818" s="2">
        <f>'Moving Avg'!G818</f>
        <v>8.8669739999999972</v>
      </c>
      <c r="I818" s="2">
        <f>'Moving Avg'!H818</f>
        <v>8.5667980000000004</v>
      </c>
      <c r="J818" s="6" t="str">
        <f>OBV!F818</f>
        <v>BEARISH</v>
      </c>
      <c r="K818" s="6" t="str">
        <f>OBV!G818</f>
        <v>NEUTRAL</v>
      </c>
      <c r="L818" s="6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8.6143999999999998</v>
      </c>
      <c r="C819" s="2">
        <f>RSI!I819</f>
        <v>47.064004914328251</v>
      </c>
      <c r="D819" s="2">
        <f>MACD!E819</f>
        <v>-2.8207633270859844E-2</v>
      </c>
      <c r="E819" s="2">
        <f>MACD!F819</f>
        <v>4.6981233518984505E-2</v>
      </c>
      <c r="F819" s="2">
        <f>'Moving Avg'!D819</f>
        <v>8.5267999999999997</v>
      </c>
      <c r="G819" s="2">
        <f>'Moving Avg'!F819</f>
        <v>8.5963099999999972</v>
      </c>
      <c r="H819" s="2">
        <f>'Moving Avg'!G819</f>
        <v>8.8613659999999985</v>
      </c>
      <c r="I819" s="2">
        <f>'Moving Avg'!H819</f>
        <v>8.5689674999999994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8.5267999999999997</v>
      </c>
      <c r="C820" s="2">
        <f>RSI!I820</f>
        <v>43.25536458738496</v>
      </c>
      <c r="D820" s="2">
        <f>MACD!E820</f>
        <v>-4.397537380239136E-2</v>
      </c>
      <c r="E820" s="2">
        <f>MACD!F820</f>
        <v>2.8789912054709335E-2</v>
      </c>
      <c r="F820" s="2">
        <f>'Moving Avg'!D820</f>
        <v>8.5560000000000009</v>
      </c>
      <c r="G820" s="2">
        <f>'Moving Avg'!F820</f>
        <v>8.5846300000000006</v>
      </c>
      <c r="H820" s="2">
        <f>'Moving Avg'!G820</f>
        <v>8.8543579999999977</v>
      </c>
      <c r="I820" s="2">
        <f>'Moving Avg'!H820</f>
        <v>8.5715995000000014</v>
      </c>
      <c r="J820" s="6" t="str">
        <f>OBV!F820</f>
        <v>BULLISH</v>
      </c>
      <c r="K820" s="6" t="str">
        <f>OBV!G820</f>
        <v>NEUTRAL</v>
      </c>
      <c r="L820" s="6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8.5852000000000004</v>
      </c>
      <c r="C821" s="2">
        <f>RSI!I821</f>
        <v>46.371186950745638</v>
      </c>
      <c r="D821" s="2">
        <f>MACD!E821</f>
        <v>-5.1834710414818019E-2</v>
      </c>
      <c r="E821" s="2">
        <f>MACD!F821</f>
        <v>1.2664987560803864E-2</v>
      </c>
      <c r="F821" s="2">
        <f>'Moving Avg'!D821</f>
        <v>8.5852000000000004</v>
      </c>
      <c r="G821" s="2">
        <f>'Moving Avg'!F821</f>
        <v>8.5776200000000014</v>
      </c>
      <c r="H821" s="2">
        <f>'Moving Avg'!G821</f>
        <v>8.8485179999999968</v>
      </c>
      <c r="I821" s="2">
        <f>'Moving Avg'!H821</f>
        <v>8.5755525000000024</v>
      </c>
      <c r="J821" s="6" t="str">
        <f>OBV!F821</f>
        <v>BULLISH</v>
      </c>
      <c r="K821" s="6" t="str">
        <f>OBV!G821</f>
        <v>NEUTRAL</v>
      </c>
      <c r="L821" s="6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8.3283000000000005</v>
      </c>
      <c r="C822" s="2">
        <f>RSI!I822</f>
        <v>36.798848429497411</v>
      </c>
      <c r="D822" s="2">
        <f>MACD!E822</f>
        <v>-4.8836526562929805E-3</v>
      </c>
      <c r="E822" s="2">
        <f>MACD!F822</f>
        <v>9.1552595173844953E-3</v>
      </c>
      <c r="F822" s="2">
        <f>'Moving Avg'!D822</f>
        <v>8.5338200000000004</v>
      </c>
      <c r="G822" s="2">
        <f>'Moving Avg'!F822</f>
        <v>8.5571800000000025</v>
      </c>
      <c r="H822" s="2">
        <f>'Moving Avg'!G822</f>
        <v>8.834617999999999</v>
      </c>
      <c r="I822" s="2">
        <f>'Moving Avg'!H822</f>
        <v>8.5782470000000011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8.3224</v>
      </c>
      <c r="C823" s="2">
        <f>RSI!I823</f>
        <v>36.611924464466426</v>
      </c>
      <c r="D823" s="2">
        <f>MACD!E823</f>
        <v>2.1001462711854657E-2</v>
      </c>
      <c r="E823" s="2">
        <f>MACD!F823</f>
        <v>1.1524500156278528E-2</v>
      </c>
      <c r="F823" s="2">
        <f>'Moving Avg'!D823</f>
        <v>8.4754199999999997</v>
      </c>
      <c r="G823" s="2">
        <f>'Moving Avg'!F823</f>
        <v>8.5364450000000023</v>
      </c>
      <c r="H823" s="2">
        <f>'Moving Avg'!G823</f>
        <v>8.8223519999999986</v>
      </c>
      <c r="I823" s="2">
        <f>'Moving Avg'!H823</f>
        <v>8.5812720000000002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8.6435999999999993</v>
      </c>
      <c r="C824" s="2">
        <f>RSI!I824</f>
        <v>51.157653294378306</v>
      </c>
      <c r="D824" s="2">
        <f>MACD!E824</f>
        <v>1.1925681730067694E-2</v>
      </c>
      <c r="E824" s="2">
        <f>MACD!F824</f>
        <v>1.1604736471036362E-2</v>
      </c>
      <c r="F824" s="2">
        <f>'Moving Avg'!D824</f>
        <v>8.4812600000000007</v>
      </c>
      <c r="G824" s="2">
        <f>'Moving Avg'!F824</f>
        <v>8.53294</v>
      </c>
      <c r="H824" s="2">
        <f>'Moving Avg'!G824</f>
        <v>8.8147579999999994</v>
      </c>
      <c r="I824" s="2">
        <f>'Moving Avg'!H824</f>
        <v>8.5861600000000013</v>
      </c>
      <c r="J824" s="6" t="str">
        <f>OBV!F824</f>
        <v>BEARISH</v>
      </c>
      <c r="K824" s="6" t="str">
        <f>OBV!G824</f>
        <v>NEUTRAL</v>
      </c>
      <c r="L824" s="6" t="str">
        <f>OBV!H824</f>
        <v>BEARISH DIVERGENCE</v>
      </c>
    </row>
    <row r="825" spans="1:12" ht="13.5" x14ac:dyDescent="0.25">
      <c r="A825" s="3">
        <f>RSI!A825</f>
        <v>43203</v>
      </c>
      <c r="B825" s="2">
        <f>RSI!B825</f>
        <v>8.4976000000000003</v>
      </c>
      <c r="C825" s="2">
        <f>RSI!I825</f>
        <v>45.991497774147078</v>
      </c>
      <c r="D825" s="2">
        <f>MACD!E825</f>
        <v>-1.6617744187060524E-2</v>
      </c>
      <c r="E825" s="2">
        <f>MACD!F825</f>
        <v>5.9602403394169853E-3</v>
      </c>
      <c r="F825" s="2">
        <f>'Moving Avg'!D825</f>
        <v>8.4754199999999997</v>
      </c>
      <c r="G825" s="2">
        <f>'Moving Avg'!F825</f>
        <v>8.525055</v>
      </c>
      <c r="H825" s="2">
        <f>'Moving Avg'!G825</f>
        <v>8.8001559999999976</v>
      </c>
      <c r="I825" s="2">
        <f>'Moving Avg'!H825</f>
        <v>8.5900610000000022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8.3224</v>
      </c>
      <c r="C826" s="2">
        <f>RSI!I826</f>
        <v>40.682306645696507</v>
      </c>
      <c r="D826" s="2">
        <f>MACD!E826</f>
        <v>-1.8160112137094231E-2</v>
      </c>
      <c r="E826" s="2">
        <f>MACD!F826</f>
        <v>1.1361698441147419E-3</v>
      </c>
      <c r="F826" s="2">
        <f>'Moving Avg'!D826</f>
        <v>8.42286</v>
      </c>
      <c r="G826" s="2">
        <f>'Moving Avg'!F826</f>
        <v>8.5119150000000001</v>
      </c>
      <c r="H826" s="2">
        <f>'Moving Avg'!G826</f>
        <v>8.7814659999999964</v>
      </c>
      <c r="I826" s="2">
        <f>'Moving Avg'!H826</f>
        <v>8.5928285000000013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8.2231000000000005</v>
      </c>
      <c r="C827" s="2">
        <f>RSI!I827</f>
        <v>38.00446287630183</v>
      </c>
      <c r="D827" s="2">
        <f>MACD!E827</f>
        <v>1.1986580917859868E-2</v>
      </c>
      <c r="E827" s="2">
        <f>MACD!F827</f>
        <v>3.3062520588637671E-3</v>
      </c>
      <c r="F827" s="2">
        <f>'Moving Avg'!D827</f>
        <v>8.4018200000000007</v>
      </c>
      <c r="G827" s="2">
        <f>'Moving Avg'!F827</f>
        <v>8.4967299999999977</v>
      </c>
      <c r="H827" s="2">
        <f>'Moving Avg'!G827</f>
        <v>8.7590379999999985</v>
      </c>
      <c r="I827" s="2">
        <f>'Moving Avg'!H827</f>
        <v>8.5950995000000017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8.3515999999999995</v>
      </c>
      <c r="C828" s="2">
        <f>RSI!I828</f>
        <v>43.213564588036562</v>
      </c>
      <c r="D828" s="2">
        <f>MACD!E828</f>
        <v>3.4569470565839922E-2</v>
      </c>
      <c r="E828" s="2">
        <f>MACD!F828</f>
        <v>9.5588957602589994E-3</v>
      </c>
      <c r="F828" s="2">
        <f>'Moving Avg'!D828</f>
        <v>8.4076599999999999</v>
      </c>
      <c r="G828" s="2">
        <f>'Moving Avg'!F828</f>
        <v>8.4908899999999985</v>
      </c>
      <c r="H828" s="2">
        <f>'Moving Avg'!G828</f>
        <v>8.7391799999999975</v>
      </c>
      <c r="I828" s="2">
        <f>'Moving Avg'!H828</f>
        <v>8.5979875000000003</v>
      </c>
      <c r="J828" s="6" t="str">
        <f>OBV!F828</f>
        <v>BEARISH</v>
      </c>
      <c r="K828" s="6" t="str">
        <f>OBV!G828</f>
        <v>NEUTRAL</v>
      </c>
      <c r="L828" s="6" t="str">
        <f>OBV!H828</f>
        <v>BEARISH DIVERGENCE</v>
      </c>
    </row>
    <row r="829" spans="1:12" ht="13.5" x14ac:dyDescent="0.25">
      <c r="A829" s="3">
        <f>RSI!A829</f>
        <v>43209</v>
      </c>
      <c r="B829" s="2">
        <f>RSI!B829</f>
        <v>8.2464999999999993</v>
      </c>
      <c r="C829" s="2">
        <f>RSI!I829</f>
        <v>40.235742785639701</v>
      </c>
      <c r="D829" s="2">
        <f>MACD!E829</f>
        <v>6.2648720625473331E-2</v>
      </c>
      <c r="E829" s="2">
        <f>MACD!F829</f>
        <v>2.0176860733301865E-2</v>
      </c>
      <c r="F829" s="2">
        <f>'Moving Avg'!D829</f>
        <v>8.3282399999999992</v>
      </c>
      <c r="G829" s="2">
        <f>'Moving Avg'!F829</f>
        <v>8.4827149999999989</v>
      </c>
      <c r="H829" s="2">
        <f>'Moving Avg'!G829</f>
        <v>8.7178039999999992</v>
      </c>
      <c r="I829" s="2">
        <f>'Moving Avg'!H829</f>
        <v>8.59999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8.4976000000000003</v>
      </c>
      <c r="C830" s="2">
        <f>RSI!I830</f>
        <v>49.236144484746355</v>
      </c>
      <c r="D830" s="2">
        <f>MACD!E830</f>
        <v>5.6049857046831519E-2</v>
      </c>
      <c r="E830" s="2">
        <f>MACD!F830</f>
        <v>2.7351459996007795E-2</v>
      </c>
      <c r="F830" s="2">
        <f>'Moving Avg'!D830</f>
        <v>8.3282399999999992</v>
      </c>
      <c r="G830" s="2">
        <f>'Moving Avg'!F830</f>
        <v>8.4841749999999987</v>
      </c>
      <c r="H830" s="2">
        <f>'Moving Avg'!G830</f>
        <v>8.7069399999999977</v>
      </c>
      <c r="I830" s="2">
        <f>'Moving Avg'!H830</f>
        <v>8.6032219999999988</v>
      </c>
      <c r="J830" s="6" t="str">
        <f>OBV!F830</f>
        <v>BEARISH</v>
      </c>
      <c r="K830" s="6" t="str">
        <f>OBV!G830</f>
        <v>NEUTRAL</v>
      </c>
      <c r="L830" s="6" t="str">
        <f>OBV!H830</f>
        <v>NEUTRAL</v>
      </c>
    </row>
    <row r="831" spans="1:12" ht="13.5" x14ac:dyDescent="0.25">
      <c r="A831" s="3">
        <f>RSI!A831</f>
        <v>43213</v>
      </c>
      <c r="B831" s="2">
        <f>RSI!B831</f>
        <v>8.5267999999999997</v>
      </c>
      <c r="C831" s="2">
        <f>RSI!I831</f>
        <v>50.175827301026587</v>
      </c>
      <c r="D831" s="2">
        <f>MACD!E831</f>
        <v>5.7395478379271836E-2</v>
      </c>
      <c r="E831" s="2">
        <f>MACD!F831</f>
        <v>3.3360263672660609E-2</v>
      </c>
      <c r="F831" s="2">
        <f>'Moving Avg'!D831</f>
        <v>8.3691199999999988</v>
      </c>
      <c r="G831" s="2">
        <f>'Moving Avg'!F831</f>
        <v>8.4841750000000005</v>
      </c>
      <c r="H831" s="2">
        <f>'Moving Avg'!G831</f>
        <v>8.6929219999999994</v>
      </c>
      <c r="I831" s="2">
        <f>'Moving Avg'!H831</f>
        <v>8.6066260000000003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</row>
    <row r="832" spans="1:12" ht="13.5" x14ac:dyDescent="0.25">
      <c r="A832" s="3">
        <f>RSI!A832</f>
        <v>43214</v>
      </c>
      <c r="B832" s="2">
        <f>RSI!B832</f>
        <v>8.4684000000000008</v>
      </c>
      <c r="C832" s="2">
        <f>RSI!I832</f>
        <v>48.252040041109531</v>
      </c>
      <c r="D832" s="2">
        <f>MACD!E832</f>
        <v>2.3264036649653264E-2</v>
      </c>
      <c r="E832" s="2">
        <f>MACD!F832</f>
        <v>3.1341018268059143E-2</v>
      </c>
      <c r="F832" s="2">
        <f>'Moving Avg'!D832</f>
        <v>8.4181800000000013</v>
      </c>
      <c r="G832" s="2">
        <f>'Moving Avg'!F832</f>
        <v>8.4701550000000019</v>
      </c>
      <c r="H832" s="2">
        <f>'Moving Avg'!G832</f>
        <v>8.681239999999999</v>
      </c>
      <c r="I832" s="2">
        <f>'Moving Avg'!H832</f>
        <v>8.6082370000000008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8.3808000000000007</v>
      </c>
      <c r="C833" s="2">
        <f>RSI!I833</f>
        <v>45.437832935289698</v>
      </c>
      <c r="D833" s="2">
        <f>MACD!E833</f>
        <v>2.4237675722105223E-4</v>
      </c>
      <c r="E833" s="2">
        <f>MACD!F833</f>
        <v>2.5121289965891525E-2</v>
      </c>
      <c r="F833" s="2">
        <f>'Moving Avg'!D833</f>
        <v>8.4240200000000005</v>
      </c>
      <c r="G833" s="2">
        <f>'Moving Avg'!F833</f>
        <v>8.4570150000000019</v>
      </c>
      <c r="H833" s="2">
        <f>'Moving Avg'!G833</f>
        <v>8.6678059999999988</v>
      </c>
      <c r="I833" s="2">
        <f>'Moving Avg'!H833</f>
        <v>8.6085925000000003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8.375</v>
      </c>
      <c r="C834" s="2">
        <f>RSI!I834</f>
        <v>45.2496569332219</v>
      </c>
      <c r="D834" s="2">
        <f>MACD!E834</f>
        <v>3.1382188787283383E-2</v>
      </c>
      <c r="E834" s="2">
        <f>MACD!F834</f>
        <v>2.6373469730169897E-2</v>
      </c>
      <c r="F834" s="2">
        <f>'Moving Avg'!D834</f>
        <v>8.449720000000001</v>
      </c>
      <c r="G834" s="2">
        <f>'Moving Avg'!F834</f>
        <v>8.4465050000000002</v>
      </c>
      <c r="H834" s="2">
        <f>'Moving Avg'!G834</f>
        <v>8.6547239999999981</v>
      </c>
      <c r="I834" s="2">
        <f>'Moving Avg'!H834</f>
        <v>8.6090549999999979</v>
      </c>
      <c r="J834" s="6" t="str">
        <f>OBV!F834</f>
        <v>BULLISH</v>
      </c>
      <c r="K834" s="6" t="str">
        <f>OBV!G834</f>
        <v>NEUTRAL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8.3515999999999995</v>
      </c>
      <c r="C835" s="2">
        <f>RSI!I835</f>
        <v>44.449842203933983</v>
      </c>
      <c r="D835" s="2">
        <f>MACD!E835</f>
        <v>3.7754609166539055E-2</v>
      </c>
      <c r="E835" s="2">
        <f>MACD!F835</f>
        <v>2.864969761744373E-2</v>
      </c>
      <c r="F835" s="2">
        <f>'Moving Avg'!D835</f>
        <v>8.4205199999999998</v>
      </c>
      <c r="G835" s="2">
        <f>'Moving Avg'!F835</f>
        <v>8.4450450000000004</v>
      </c>
      <c r="H835" s="2">
        <f>'Moving Avg'!G835</f>
        <v>8.6372020000000003</v>
      </c>
      <c r="I835" s="2">
        <f>'Moving Avg'!H835</f>
        <v>8.6085834999999999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8.41</v>
      </c>
      <c r="C836" s="2">
        <f>RSI!I836</f>
        <v>46.96916737550616</v>
      </c>
      <c r="D836" s="2">
        <f>MACD!E836</f>
        <v>1.270103984354698E-2</v>
      </c>
      <c r="E836" s="2">
        <f>MACD!F836</f>
        <v>2.5459966062664381E-2</v>
      </c>
      <c r="F836" s="2">
        <f>'Moving Avg'!D836</f>
        <v>8.3971599999999995</v>
      </c>
      <c r="G836" s="2">
        <f>'Moving Avg'!F836</f>
        <v>8.4435850000000006</v>
      </c>
      <c r="H836" s="2">
        <f>'Moving Avg'!G836</f>
        <v>8.6220159999999986</v>
      </c>
      <c r="I836" s="2">
        <f>'Moving Avg'!H836</f>
        <v>8.608295</v>
      </c>
      <c r="J836" s="6" t="str">
        <f>OBV!F836</f>
        <v>BEARISH</v>
      </c>
      <c r="K836" s="6" t="str">
        <f>OBV!G836</f>
        <v>NEUTRAL</v>
      </c>
      <c r="L836" s="6" t="str">
        <f>OBV!H836</f>
        <v>CONFIRMED BEARISH</v>
      </c>
    </row>
    <row r="837" spans="1:12" ht="13.5" x14ac:dyDescent="0.25">
      <c r="A837" s="3">
        <f>RSI!A837</f>
        <v>43222</v>
      </c>
      <c r="B837" s="2">
        <f>RSI!B837</f>
        <v>8.4041999999999994</v>
      </c>
      <c r="C837" s="2">
        <f>RSI!I837</f>
        <v>46.742436790702435</v>
      </c>
      <c r="D837" s="2">
        <f>MACD!E837</f>
        <v>-2.2918150251033609E-2</v>
      </c>
      <c r="E837" s="2">
        <f>MACD!F837</f>
        <v>1.5784342799924782E-2</v>
      </c>
      <c r="F837" s="2">
        <f>'Moving Avg'!D837</f>
        <v>8.3843199999999989</v>
      </c>
      <c r="G837" s="2">
        <f>'Moving Avg'!F837</f>
        <v>8.4345350000000003</v>
      </c>
      <c r="H837" s="2">
        <f>'Moving Avg'!G837</f>
        <v>8.6096339999999998</v>
      </c>
      <c r="I837" s="2">
        <f>'Moving Avg'!H837</f>
        <v>8.6089034999999985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</row>
    <row r="838" spans="1:12" ht="13.5" x14ac:dyDescent="0.25">
      <c r="A838" s="3">
        <f>RSI!A838</f>
        <v>43223</v>
      </c>
      <c r="B838" s="2">
        <f>RSI!B838</f>
        <v>8.4041999999999994</v>
      </c>
      <c r="C838" s="2">
        <f>RSI!I838</f>
        <v>46.742436790702428</v>
      </c>
      <c r="D838" s="2">
        <f>MACD!E838</f>
        <v>-3.2858334510308396E-2</v>
      </c>
      <c r="E838" s="2">
        <f>MACD!F838</f>
        <v>6.0558073378781472E-3</v>
      </c>
      <c r="F838" s="2">
        <f>'Moving Avg'!D838</f>
        <v>8.3889999999999993</v>
      </c>
      <c r="G838" s="2">
        <f>'Moving Avg'!F838</f>
        <v>8.4240250000000003</v>
      </c>
      <c r="H838" s="2">
        <f>'Moving Avg'!G838</f>
        <v>8.5970200000000006</v>
      </c>
      <c r="I838" s="2">
        <f>'Moving Avg'!H838</f>
        <v>8.6097845</v>
      </c>
      <c r="J838" s="6" t="str">
        <f>OBV!F838</f>
        <v>BEARISH</v>
      </c>
      <c r="K838" s="6" t="str">
        <f>OBV!G838</f>
        <v>NEUTRAL</v>
      </c>
      <c r="L838" s="6" t="str">
        <f>OBV!H838</f>
        <v>BEARISH DIVERGENCE</v>
      </c>
    </row>
    <row r="839" spans="1:12" ht="13.5" x14ac:dyDescent="0.25">
      <c r="A839" s="3">
        <f>RSI!A839</f>
        <v>43224</v>
      </c>
      <c r="B839" s="2">
        <f>RSI!B839</f>
        <v>8.4684000000000008</v>
      </c>
      <c r="C839" s="2">
        <f>RSI!I839</f>
        <v>49.850165852119062</v>
      </c>
      <c r="D839" s="2">
        <f>MACD!E839</f>
        <v>-6.179599073042219E-2</v>
      </c>
      <c r="E839" s="2">
        <f>MACD!F839</f>
        <v>-7.5145522757819197E-3</v>
      </c>
      <c r="F839" s="2">
        <f>'Moving Avg'!D839</f>
        <v>8.4076800000000009</v>
      </c>
      <c r="G839" s="2">
        <f>'Moving Avg'!F839</f>
        <v>8.4167249999999996</v>
      </c>
      <c r="H839" s="2">
        <f>'Moving Avg'!G839</f>
        <v>8.5835859999999986</v>
      </c>
      <c r="I839" s="2">
        <f>'Moving Avg'!H839</f>
        <v>8.6115314999999981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</row>
    <row r="840" spans="1:12" ht="13.5" x14ac:dyDescent="0.25">
      <c r="A840" s="3">
        <f>RSI!A840</f>
        <v>43227</v>
      </c>
      <c r="B840" s="2">
        <f>RSI!B840</f>
        <v>8.6378000000000004</v>
      </c>
      <c r="C840" s="2">
        <f>RSI!I840</f>
        <v>56.983041029362852</v>
      </c>
      <c r="D840" s="2">
        <f>MACD!E840</f>
        <v>-6.0209869640988956E-2</v>
      </c>
      <c r="E840" s="2">
        <f>MACD!F840</f>
        <v>-1.8053615748823328E-2</v>
      </c>
      <c r="F840" s="2">
        <f>'Moving Avg'!D840</f>
        <v>8.4649199999999993</v>
      </c>
      <c r="G840" s="2">
        <f>'Moving Avg'!F840</f>
        <v>8.4222750000000026</v>
      </c>
      <c r="H840" s="2">
        <f>'Moving Avg'!G840</f>
        <v>8.5743580000000001</v>
      </c>
      <c r="I840" s="2">
        <f>'Moving Avg'!H840</f>
        <v>8.6141254999999983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8.702</v>
      </c>
      <c r="C841" s="2">
        <f>RSI!I841</f>
        <v>59.343165923728868</v>
      </c>
      <c r="D841" s="2">
        <f>MACD!E841</f>
        <v>-6.0141998478146164E-2</v>
      </c>
      <c r="E841" s="2">
        <f>MACD!F841</f>
        <v>-2.6471292294687896E-2</v>
      </c>
      <c r="F841" s="2">
        <f>'Moving Avg'!D841</f>
        <v>8.52332</v>
      </c>
      <c r="G841" s="2">
        <f>'Moving Avg'!F841</f>
        <v>8.428115</v>
      </c>
      <c r="H841" s="2">
        <f>'Moving Avg'!G841</f>
        <v>8.5673480000000009</v>
      </c>
      <c r="I841" s="2">
        <f>'Moving Avg'!H841</f>
        <v>8.6170404999999999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8.6435999999999993</v>
      </c>
      <c r="C842" s="2">
        <f>RSI!I842</f>
        <v>56.316308514803566</v>
      </c>
      <c r="D842" s="2">
        <f>MACD!E842</f>
        <v>-6.6058714820897535E-2</v>
      </c>
      <c r="E842" s="2">
        <f>MACD!F842</f>
        <v>-3.4388776799929827E-2</v>
      </c>
      <c r="F842" s="2">
        <f>'Moving Avg'!D842</f>
        <v>8.5711999999999993</v>
      </c>
      <c r="G842" s="2">
        <f>'Moving Avg'!F842</f>
        <v>8.4438799999999983</v>
      </c>
      <c r="H842" s="2">
        <f>'Moving Avg'!G842</f>
        <v>8.5609219999999997</v>
      </c>
      <c r="I842" s="2">
        <f>'Moving Avg'!H842</f>
        <v>8.6202354999999997</v>
      </c>
      <c r="J842" s="6" t="str">
        <f>OBV!F842</f>
        <v>BULLISH</v>
      </c>
      <c r="K842" s="6" t="str">
        <f>OBV!G842</f>
        <v>NEUTRAL</v>
      </c>
      <c r="L842" s="6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8.3574999999999999</v>
      </c>
      <c r="C843" s="2">
        <f>RSI!I843</f>
        <v>44.37505651034229</v>
      </c>
      <c r="D843" s="2">
        <f>MACD!E843</f>
        <v>-6.4222424607145001E-2</v>
      </c>
      <c r="E843" s="2">
        <f>MACD!F843</f>
        <v>-4.0355506361372862E-2</v>
      </c>
      <c r="F843" s="2">
        <f>'Moving Avg'!D843</f>
        <v>8.5618599999999994</v>
      </c>
      <c r="G843" s="2">
        <f>'Moving Avg'!F843</f>
        <v>8.4456349999999993</v>
      </c>
      <c r="H843" s="2">
        <f>'Moving Avg'!G843</f>
        <v>8.5486579999999996</v>
      </c>
      <c r="I843" s="2">
        <f>'Moving Avg'!H843</f>
        <v>8.6226540000000007</v>
      </c>
      <c r="J843" s="6" t="str">
        <f>OBV!F843</f>
        <v>BULLISH</v>
      </c>
      <c r="K843" s="6" t="str">
        <f>OBV!G843</f>
        <v>NEUTRAL</v>
      </c>
      <c r="L843" s="6" t="str">
        <f>OBV!H843</f>
        <v>BULLISH DIVERGENCE</v>
      </c>
    </row>
    <row r="844" spans="1:12" ht="13.5" x14ac:dyDescent="0.25">
      <c r="A844" s="3">
        <f>RSI!A844</f>
        <v>43231</v>
      </c>
      <c r="B844" s="2">
        <f>RSI!B844</f>
        <v>8.2523</v>
      </c>
      <c r="C844" s="2">
        <f>RSI!I844</f>
        <v>40.937721096585435</v>
      </c>
      <c r="D844" s="2">
        <f>MACD!E844</f>
        <v>-5.4886044244723209E-2</v>
      </c>
      <c r="E844" s="2">
        <f>MACD!F844</f>
        <v>-4.3261613938042939E-2</v>
      </c>
      <c r="F844" s="2">
        <f>'Moving Avg'!D844</f>
        <v>8.5186399999999995</v>
      </c>
      <c r="G844" s="2">
        <f>'Moving Avg'!F844</f>
        <v>8.4260699999999993</v>
      </c>
      <c r="H844" s="2">
        <f>'Moving Avg'!G844</f>
        <v>8.5349900000000005</v>
      </c>
      <c r="I844" s="2">
        <f>'Moving Avg'!H844</f>
        <v>8.6238655000000008</v>
      </c>
      <c r="J844" s="6" t="str">
        <f>OBV!F844</f>
        <v>BULLISH</v>
      </c>
      <c r="K844" s="6" t="str">
        <f>OBV!G844</f>
        <v>NEUTRAL</v>
      </c>
      <c r="L844" s="6" t="str">
        <f>OBV!H844</f>
        <v>BULLISH DIVERGENCE</v>
      </c>
    </row>
    <row r="845" spans="1:12" ht="13.5" x14ac:dyDescent="0.25">
      <c r="A845" s="3">
        <f>RSI!A845</f>
        <v>43234</v>
      </c>
      <c r="B845" s="2">
        <f>RSI!B845</f>
        <v>8.2873999999999999</v>
      </c>
      <c r="C845" s="2">
        <f>RSI!I845</f>
        <v>42.537082909664271</v>
      </c>
      <c r="D845" s="2">
        <f>MACD!E845</f>
        <v>-5.1747443741460231E-2</v>
      </c>
      <c r="E845" s="2">
        <f>MACD!F845</f>
        <v>-4.4958779898726403E-2</v>
      </c>
      <c r="F845" s="2">
        <f>'Moving Avg'!D845</f>
        <v>8.4485599999999987</v>
      </c>
      <c r="G845" s="2">
        <f>'Moving Avg'!F845</f>
        <v>8.4155599999999993</v>
      </c>
      <c r="H845" s="2">
        <f>'Moving Avg'!G845</f>
        <v>8.5265800000000009</v>
      </c>
      <c r="I845" s="2">
        <f>'Moving Avg'!H845</f>
        <v>8.6257975000000027</v>
      </c>
      <c r="J845" s="6" t="str">
        <f>OBV!F845</f>
        <v>BULLISH</v>
      </c>
      <c r="K845" s="6" t="str">
        <f>OBV!G845</f>
        <v>NEUTRAL</v>
      </c>
      <c r="L845" s="6" t="str">
        <f>OBV!H845</f>
        <v>BULLISH DIVERGENCE</v>
      </c>
    </row>
    <row r="846" spans="1:12" ht="13.5" x14ac:dyDescent="0.25">
      <c r="A846" s="3">
        <f>RSI!A846</f>
        <v>43235</v>
      </c>
      <c r="B846" s="2">
        <f>RSI!B846</f>
        <v>8.2347999999999999</v>
      </c>
      <c r="C846" s="2">
        <f>RSI!I846</f>
        <v>40.755971509581322</v>
      </c>
      <c r="D846" s="2">
        <f>MACD!E846</f>
        <v>-3.5086176182019813E-2</v>
      </c>
      <c r="E846" s="2">
        <f>MACD!F846</f>
        <v>-4.2984259155385084E-2</v>
      </c>
      <c r="F846" s="2">
        <f>'Moving Avg'!D846</f>
        <v>8.3551199999999994</v>
      </c>
      <c r="G846" s="2">
        <f>'Moving Avg'!F846</f>
        <v>8.4111799999999981</v>
      </c>
      <c r="H846" s="2">
        <f>'Moving Avg'!G846</f>
        <v>8.517118</v>
      </c>
      <c r="I846" s="2">
        <f>'Moving Avg'!H846</f>
        <v>8.6272755000000032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8.2582000000000004</v>
      </c>
      <c r="C847" s="2">
        <f>RSI!I847</f>
        <v>41.921054597346831</v>
      </c>
      <c r="D847" s="2">
        <f>MACD!E847</f>
        <v>-2.2261693892636103E-2</v>
      </c>
      <c r="E847" s="2">
        <f>MACD!F847</f>
        <v>-3.883974610283529E-2</v>
      </c>
      <c r="F847" s="2">
        <f>'Moving Avg'!D847</f>
        <v>8.2780400000000007</v>
      </c>
      <c r="G847" s="2">
        <f>'Moving Avg'!F847</f>
        <v>8.4129349999999992</v>
      </c>
      <c r="H847" s="2">
        <f>'Moving Avg'!G847</f>
        <v>8.5064899999999994</v>
      </c>
      <c r="I847" s="2">
        <f>'Moving Avg'!H847</f>
        <v>8.628598000000002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</row>
    <row r="848" spans="1:12" ht="13.5" x14ac:dyDescent="0.25">
      <c r="A848" s="3">
        <f>RSI!A848</f>
        <v>43237</v>
      </c>
      <c r="B848" s="2">
        <f>RSI!B848</f>
        <v>8.1938999999999993</v>
      </c>
      <c r="C848" s="2">
        <f>RSI!I848</f>
        <v>39.615591075480729</v>
      </c>
      <c r="D848" s="2">
        <f>MACD!E848</f>
        <v>-5.5335474392155248E-3</v>
      </c>
      <c r="E848" s="2">
        <f>MACD!F848</f>
        <v>-3.217850637011134E-2</v>
      </c>
      <c r="F848" s="2">
        <f>'Moving Avg'!D848</f>
        <v>8.2453199999999995</v>
      </c>
      <c r="G848" s="2">
        <f>'Moving Avg'!F848</f>
        <v>8.4050499999999992</v>
      </c>
      <c r="H848" s="2">
        <f>'Moving Avg'!G848</f>
        <v>8.493523999999999</v>
      </c>
      <c r="I848" s="2">
        <f>'Moving Avg'!H848</f>
        <v>8.628700000000002</v>
      </c>
      <c r="J848" s="6" t="str">
        <f>OBV!F848</f>
        <v>BEARISH</v>
      </c>
      <c r="K848" s="6" t="str">
        <f>OBV!G848</f>
        <v>NEUTRAL</v>
      </c>
      <c r="L848" s="6" t="str">
        <f>OBV!H848</f>
        <v>CONFIRMED BEARISH</v>
      </c>
    </row>
    <row r="849" spans="1:12" ht="13.5" x14ac:dyDescent="0.25">
      <c r="A849" s="3">
        <f>RSI!A849</f>
        <v>43238</v>
      </c>
      <c r="B849" s="2">
        <f>RSI!B849</f>
        <v>8.2056000000000004</v>
      </c>
      <c r="C849" s="2">
        <f>RSI!I849</f>
        <v>40.259397382273143</v>
      </c>
      <c r="D849" s="2">
        <f>MACD!E849</f>
        <v>1.9042448185993877E-2</v>
      </c>
      <c r="E849" s="2">
        <f>MACD!F849</f>
        <v>-2.19343154588903E-2</v>
      </c>
      <c r="F849" s="2">
        <f>'Moving Avg'!D849</f>
        <v>8.2359800000000014</v>
      </c>
      <c r="G849" s="2">
        <f>'Moving Avg'!F849</f>
        <v>8.4030049999999985</v>
      </c>
      <c r="H849" s="2">
        <f>'Moving Avg'!G849</f>
        <v>8.480675999999999</v>
      </c>
      <c r="I849" s="2">
        <f>'Moving Avg'!H849</f>
        <v>8.6288605000000018</v>
      </c>
      <c r="J849" s="6" t="str">
        <f>OBV!F849</f>
        <v>BULLISH</v>
      </c>
      <c r="K849" s="6" t="str">
        <f>OBV!G849</f>
        <v>NEUTRAL</v>
      </c>
      <c r="L849" s="6" t="str">
        <f>OBV!H849</f>
        <v>BULLISH DIVERGENCE</v>
      </c>
    </row>
    <row r="850" spans="1:12" ht="13.5" x14ac:dyDescent="0.25">
      <c r="A850" s="3">
        <f>RSI!A850</f>
        <v>43241</v>
      </c>
      <c r="B850" s="2">
        <f>RSI!B850</f>
        <v>8.2114999999999991</v>
      </c>
      <c r="C850" s="2">
        <f>RSI!I850</f>
        <v>40.603306358122552</v>
      </c>
      <c r="D850" s="2">
        <f>MACD!E850</f>
        <v>6.6699510875986689E-2</v>
      </c>
      <c r="E850" s="2">
        <f>MACD!F850</f>
        <v>-4.2075501919149032E-3</v>
      </c>
      <c r="F850" s="2">
        <f>'Moving Avg'!D850</f>
        <v>8.2208000000000006</v>
      </c>
      <c r="G850" s="2">
        <f>'Moving Avg'!F850</f>
        <v>8.3887</v>
      </c>
      <c r="H850" s="2">
        <f>'Moving Avg'!G850</f>
        <v>8.4696979999999993</v>
      </c>
      <c r="I850" s="2">
        <f>'Moving Avg'!H850</f>
        <v>8.6291325000000008</v>
      </c>
      <c r="J850" s="6" t="str">
        <f>OBV!F850</f>
        <v>BULLISH</v>
      </c>
      <c r="K850" s="6" t="str">
        <f>OBV!G850</f>
        <v>NEUTRAL</v>
      </c>
      <c r="L850" s="6" t="str">
        <f>OBV!H850</f>
        <v>BULLISH DIVERGENCE</v>
      </c>
    </row>
    <row r="851" spans="1:12" ht="13.5" x14ac:dyDescent="0.25">
      <c r="A851" s="3">
        <f>RSI!A851</f>
        <v>43242</v>
      </c>
      <c r="B851" s="2">
        <f>RSI!B851</f>
        <v>8.2114999999999991</v>
      </c>
      <c r="C851" s="2">
        <f>RSI!I851</f>
        <v>40.603306358122545</v>
      </c>
      <c r="D851" s="2">
        <f>MACD!E851</f>
        <v>0.11801259975417722</v>
      </c>
      <c r="E851" s="2">
        <f>MACD!F851</f>
        <v>2.023647979730352E-2</v>
      </c>
      <c r="F851" s="2">
        <f>'Moving Avg'!D851</f>
        <v>8.2161399999999993</v>
      </c>
      <c r="G851" s="2">
        <f>'Moving Avg'!F851</f>
        <v>8.3729350000000018</v>
      </c>
      <c r="H851" s="2">
        <f>'Moving Avg'!G851</f>
        <v>8.4594200000000015</v>
      </c>
      <c r="I851" s="2">
        <f>'Moving Avg'!H851</f>
        <v>8.6294315000000026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</row>
    <row r="852" spans="1:12" ht="13.5" x14ac:dyDescent="0.25">
      <c r="A852" s="3">
        <f>RSI!A852</f>
        <v>43243</v>
      </c>
      <c r="B852" s="2">
        <f>RSI!B852</f>
        <v>8.1763999999999992</v>
      </c>
      <c r="C852" s="2">
        <f>RSI!I852</f>
        <v>39.052192064731791</v>
      </c>
      <c r="D852" s="2">
        <f>MACD!E852</f>
        <v>0.15607541753903575</v>
      </c>
      <c r="E852" s="2">
        <f>MACD!F852</f>
        <v>4.7404267345649967E-2</v>
      </c>
      <c r="F852" s="2">
        <f>'Moving Avg'!D852</f>
        <v>8.1997800000000005</v>
      </c>
      <c r="G852" s="2">
        <f>'Moving Avg'!F852</f>
        <v>8.3583350000000003</v>
      </c>
      <c r="H852" s="2">
        <f>'Moving Avg'!G852</f>
        <v>8.4482060000000008</v>
      </c>
      <c r="I852" s="2">
        <f>'Moving Avg'!H852</f>
        <v>8.6295550000000034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</row>
    <row r="853" spans="1:12" ht="13.5" x14ac:dyDescent="0.25">
      <c r="A853" s="3">
        <f>RSI!A853</f>
        <v>43244</v>
      </c>
      <c r="B853" s="2">
        <f>RSI!B853</f>
        <v>8.375</v>
      </c>
      <c r="C853" s="2">
        <f>RSI!I853</f>
        <v>50.560538838099951</v>
      </c>
      <c r="D853" s="2">
        <f>MACD!E853</f>
        <v>0.13071579708513248</v>
      </c>
      <c r="E853" s="2">
        <f>MACD!F853</f>
        <v>6.406657329354648E-2</v>
      </c>
      <c r="F853" s="2">
        <f>'Moving Avg'!D853</f>
        <v>8.2360000000000007</v>
      </c>
      <c r="G853" s="2">
        <f>'Moving Avg'!F853</f>
        <v>8.3580450000000006</v>
      </c>
      <c r="H853" s="2">
        <f>'Moving Avg'!G853</f>
        <v>8.440964000000001</v>
      </c>
      <c r="I853" s="2">
        <f>'Moving Avg'!H853</f>
        <v>8.6306715000000018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8.3690999999999995</v>
      </c>
      <c r="C854" s="2">
        <f>RSI!I854</f>
        <v>50.25693427615856</v>
      </c>
      <c r="D854" s="2">
        <f>MACD!E854</f>
        <v>9.34105013211326E-2</v>
      </c>
      <c r="E854" s="2">
        <f>MACD!F854</f>
        <v>6.9935358899063702E-2</v>
      </c>
      <c r="F854" s="2">
        <f>'Moving Avg'!D854</f>
        <v>8.2686999999999991</v>
      </c>
      <c r="G854" s="2">
        <f>'Moving Avg'!F854</f>
        <v>8.3577500000000011</v>
      </c>
      <c r="H854" s="2">
        <f>'Moving Avg'!G854</f>
        <v>8.4340720000000005</v>
      </c>
      <c r="I854" s="2">
        <f>'Moving Avg'!H854</f>
        <v>8.6317585000000001</v>
      </c>
      <c r="J854" s="6" t="str">
        <f>OBV!F854</f>
        <v>BULLISH</v>
      </c>
      <c r="K854" s="6" t="str">
        <f>OBV!G854</f>
        <v>NEUTRAL</v>
      </c>
      <c r="L854" s="6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8.3224</v>
      </c>
      <c r="C855" s="2">
        <f>RSI!I855</f>
        <v>47.809771705653439</v>
      </c>
      <c r="D855" s="2">
        <f>MACD!E855</f>
        <v>7.0646403485280729E-2</v>
      </c>
      <c r="E855" s="2">
        <f>MACD!F855</f>
        <v>7.0077567816307113E-2</v>
      </c>
      <c r="F855" s="2">
        <f>'Moving Avg'!D855</f>
        <v>8.2908799999999996</v>
      </c>
      <c r="G855" s="2">
        <f>'Moving Avg'!F855</f>
        <v>8.3562899999999996</v>
      </c>
      <c r="H855" s="2">
        <f>'Moving Avg'!G855</f>
        <v>8.4274140000000006</v>
      </c>
      <c r="I855" s="2">
        <f>'Moving Avg'!H855</f>
        <v>8.6325029999999998</v>
      </c>
      <c r="J855" s="6" t="str">
        <f>OBV!F855</f>
        <v>BEARISH</v>
      </c>
      <c r="K855" s="6" t="str">
        <f>OBV!G855</f>
        <v>NEUTRAL</v>
      </c>
      <c r="L855" s="6" t="str">
        <f>OBV!H855</f>
        <v>BEARISH DIVERGENCE</v>
      </c>
    </row>
    <row r="856" spans="1:12" ht="13.5" x14ac:dyDescent="0.25">
      <c r="A856" s="3">
        <f>RSI!A856</f>
        <v>43249</v>
      </c>
      <c r="B856" s="2">
        <f>RSI!B856</f>
        <v>8.3690999999999995</v>
      </c>
      <c r="C856" s="2">
        <f>RSI!I856</f>
        <v>50.410194231706264</v>
      </c>
      <c r="D856" s="2">
        <f>MACD!E856</f>
        <v>4.0055769528583696E-2</v>
      </c>
      <c r="E856" s="2">
        <f>MACD!F856</f>
        <v>6.407320815876244E-2</v>
      </c>
      <c r="F856" s="2">
        <f>'Moving Avg'!D856</f>
        <v>8.3223999999999982</v>
      </c>
      <c r="G856" s="2">
        <f>'Moving Avg'!F856</f>
        <v>8.3542450000000006</v>
      </c>
      <c r="H856" s="2">
        <f>'Moving Avg'!G856</f>
        <v>8.4230919999999987</v>
      </c>
      <c r="I856" s="2">
        <f>'Moving Avg'!H856</f>
        <v>8.6331814999999992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8.3515999999999995</v>
      </c>
      <c r="C857" s="2">
        <f>RSI!I857</f>
        <v>49.416545333445903</v>
      </c>
      <c r="D857" s="2">
        <f>MACD!E857</f>
        <v>1.8998084582127817E-2</v>
      </c>
      <c r="E857" s="2">
        <f>MACD!F857</f>
        <v>5.5058183443435521E-2</v>
      </c>
      <c r="F857" s="2">
        <f>'Moving Avg'!D857</f>
        <v>8.3574399999999986</v>
      </c>
      <c r="G857" s="2">
        <f>'Moving Avg'!F857</f>
        <v>8.3516149999999989</v>
      </c>
      <c r="H857" s="2">
        <f>'Moving Avg'!G857</f>
        <v>8.4195879999999992</v>
      </c>
      <c r="I857" s="2">
        <f>'Moving Avg'!H857</f>
        <v>8.6342084999999997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8.3515999999999995</v>
      </c>
      <c r="C858" s="2">
        <f>RSI!I858</f>
        <v>49.416545333445917</v>
      </c>
      <c r="D858" s="2">
        <f>MACD!E858</f>
        <v>-8.673299174578375E-3</v>
      </c>
      <c r="E858" s="2">
        <f>MACD!F858</f>
        <v>4.2311886919832745E-2</v>
      </c>
      <c r="F858" s="2">
        <f>'Moving Avg'!D858</f>
        <v>8.35276</v>
      </c>
      <c r="G858" s="2">
        <f>'Moving Avg'!F858</f>
        <v>8.348984999999999</v>
      </c>
      <c r="H858" s="2">
        <f>'Moving Avg'!G858</f>
        <v>8.4172520000000013</v>
      </c>
      <c r="I858" s="2">
        <f>'Moving Avg'!H858</f>
        <v>8.635371499999998</v>
      </c>
      <c r="J858" s="6" t="str">
        <f>OBV!F858</f>
        <v>BEARISH</v>
      </c>
      <c r="K858" s="6" t="str">
        <f>OBV!G858</f>
        <v>NEUTRAL</v>
      </c>
      <c r="L858" s="6" t="str">
        <f>OBV!H858</f>
        <v>CONFIRMED BEARISH</v>
      </c>
    </row>
    <row r="859" spans="1:12" ht="13.5" x14ac:dyDescent="0.25">
      <c r="A859" s="3">
        <f>RSI!A859</f>
        <v>43252</v>
      </c>
      <c r="B859" s="2">
        <f>RSI!B859</f>
        <v>8.3515999999999995</v>
      </c>
      <c r="C859" s="2">
        <f>RSI!I859</f>
        <v>49.416545333445917</v>
      </c>
      <c r="D859" s="2">
        <f>MACD!E859</f>
        <v>-3.0251468224140154E-2</v>
      </c>
      <c r="E859" s="2">
        <f>MACD!F859</f>
        <v>2.7799215891038169E-2</v>
      </c>
      <c r="F859" s="2">
        <f>'Moving Avg'!D859</f>
        <v>8.3492599999999975</v>
      </c>
      <c r="G859" s="2">
        <f>'Moving Avg'!F859</f>
        <v>8.343144999999998</v>
      </c>
      <c r="H859" s="2">
        <f>'Moving Avg'!G859</f>
        <v>8.4160840000000015</v>
      </c>
      <c r="I859" s="2">
        <f>'Moving Avg'!H859</f>
        <v>8.6365344999999998</v>
      </c>
      <c r="J859" s="6" t="str">
        <f>OBV!F859</f>
        <v>BEARISH</v>
      </c>
      <c r="K859" s="6" t="str">
        <f>OBV!G859</f>
        <v>NEUTRAL</v>
      </c>
      <c r="L859" s="6" t="str">
        <f>OBV!H859</f>
        <v>CONFIRMED BEARISH</v>
      </c>
    </row>
    <row r="860" spans="1:12" ht="13.5" x14ac:dyDescent="0.25">
      <c r="A860" s="3">
        <f>RSI!A860</f>
        <v>43255</v>
      </c>
      <c r="B860" s="2">
        <f>RSI!B860</f>
        <v>8.5618999999999996</v>
      </c>
      <c r="C860" s="2">
        <f>RSI!I860</f>
        <v>60.965003457673809</v>
      </c>
      <c r="D860" s="2">
        <f>MACD!E860</f>
        <v>-6.3146598183491776E-2</v>
      </c>
      <c r="E860" s="2">
        <f>MACD!F860</f>
        <v>9.6100530761321825E-3</v>
      </c>
      <c r="F860" s="2">
        <f>'Moving Avg'!D860</f>
        <v>8.3971599999999995</v>
      </c>
      <c r="G860" s="2">
        <f>'Moving Avg'!F860</f>
        <v>8.3393499999999996</v>
      </c>
      <c r="H860" s="2">
        <f>'Moving Avg'!G860</f>
        <v>8.4179540000000017</v>
      </c>
      <c r="I860" s="2">
        <f>'Moving Avg'!H860</f>
        <v>8.6387490000000007</v>
      </c>
      <c r="J860" s="6" t="str">
        <f>OBV!F860</f>
        <v>BULLISH</v>
      </c>
      <c r="K860" s="6" t="str">
        <f>OBV!G860</f>
        <v>STRONG</v>
      </c>
      <c r="L860" s="6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8.6553000000000004</v>
      </c>
      <c r="C861" s="2">
        <f>RSI!I861</f>
        <v>64.807854484402071</v>
      </c>
      <c r="D861" s="2">
        <f>MACD!E861</f>
        <v>-9.9111197460095113E-2</v>
      </c>
      <c r="E861" s="2">
        <f>MACD!F861</f>
        <v>-1.2134197031113278E-2</v>
      </c>
      <c r="F861" s="2">
        <f>'Moving Avg'!D861</f>
        <v>8.4544000000000015</v>
      </c>
      <c r="G861" s="2">
        <f>'Moving Avg'!F861</f>
        <v>8.337015000000001</v>
      </c>
      <c r="H861" s="2">
        <f>'Moving Avg'!G861</f>
        <v>8.4205240000000021</v>
      </c>
      <c r="I861" s="2">
        <f>'Moving Avg'!H861</f>
        <v>8.6408585000000002</v>
      </c>
      <c r="J861" s="6" t="str">
        <f>OBV!F861</f>
        <v>BULLISH</v>
      </c>
      <c r="K861" s="6" t="str">
        <f>OBV!G861</f>
        <v>STRONG</v>
      </c>
      <c r="L861" s="6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8.6203000000000003</v>
      </c>
      <c r="C862" s="2">
        <f>RSI!I862</f>
        <v>62.331499888898037</v>
      </c>
      <c r="D862" s="2">
        <f>MACD!E862</f>
        <v>-0.13402407498495528</v>
      </c>
      <c r="E862" s="2">
        <f>MACD!F862</f>
        <v>-3.6512172621881681E-2</v>
      </c>
      <c r="F862" s="2">
        <f>'Moving Avg'!D862</f>
        <v>8.5081400000000009</v>
      </c>
      <c r="G862" s="2">
        <f>'Moving Avg'!F862</f>
        <v>8.3358500000000024</v>
      </c>
      <c r="H862" s="2">
        <f>'Moving Avg'!G862</f>
        <v>8.4179540000000017</v>
      </c>
      <c r="I862" s="2">
        <f>'Moving Avg'!H862</f>
        <v>8.6425474999999992</v>
      </c>
      <c r="J862" s="6" t="str">
        <f>OBV!F862</f>
        <v>BULLISH</v>
      </c>
      <c r="K862" s="6" t="str">
        <f>OBV!G862</f>
        <v>STRONG</v>
      </c>
      <c r="L862" s="6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8.702</v>
      </c>
      <c r="C863" s="2">
        <f>RSI!I863</f>
        <v>65.632682294525694</v>
      </c>
      <c r="D863" s="2">
        <f>MACD!E863</f>
        <v>-0.14040682432796459</v>
      </c>
      <c r="E863" s="2">
        <f>MACD!F863</f>
        <v>-5.7291102963098264E-2</v>
      </c>
      <c r="F863" s="2">
        <f>'Moving Avg'!D863</f>
        <v>8.5782199999999982</v>
      </c>
      <c r="G863" s="2">
        <f>'Moving Avg'!F863</f>
        <v>8.3530750000000005</v>
      </c>
      <c r="H863" s="2">
        <f>'Moving Avg'!G863</f>
        <v>8.4191220000000015</v>
      </c>
      <c r="I863" s="2">
        <f>'Moving Avg'!H863</f>
        <v>8.6441544999999991</v>
      </c>
      <c r="J863" s="6" t="str">
        <f>OBV!F863</f>
        <v>BULLISH</v>
      </c>
      <c r="K863" s="6" t="str">
        <f>OBV!G863</f>
        <v>STRONG</v>
      </c>
      <c r="L863" s="6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8.5852000000000004</v>
      </c>
      <c r="C864" s="2">
        <f>RSI!I864</f>
        <v>57.829906092867908</v>
      </c>
      <c r="D864" s="2">
        <f>MACD!E864</f>
        <v>-0.1397898122824266</v>
      </c>
      <c r="E864" s="2">
        <f>MACD!F864</f>
        <v>-7.3790844826963936E-2</v>
      </c>
      <c r="F864" s="2">
        <f>'Moving Avg'!D864</f>
        <v>8.6249399999999987</v>
      </c>
      <c r="G864" s="2">
        <f>'Moving Avg'!F864</f>
        <v>8.3697200000000009</v>
      </c>
      <c r="H864" s="2">
        <f>'Moving Avg'!G864</f>
        <v>8.4191219999999998</v>
      </c>
      <c r="I864" s="2">
        <f>'Moving Avg'!H864</f>
        <v>8.6451774999999991</v>
      </c>
      <c r="J864" s="6" t="str">
        <f>OBV!F864</f>
        <v>BULLISH</v>
      </c>
      <c r="K864" s="6" t="str">
        <f>OBV!G864</f>
        <v>STRONG</v>
      </c>
      <c r="L864" s="6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8.5559999999999992</v>
      </c>
      <c r="C865" s="2">
        <f>RSI!I865</f>
        <v>56.036315725526542</v>
      </c>
      <c r="D865" s="2">
        <f>MACD!E865</f>
        <v>-0.14519768247714815</v>
      </c>
      <c r="E865" s="2">
        <f>MACD!F865</f>
        <v>-8.8072212357000787E-2</v>
      </c>
      <c r="F865" s="2">
        <f>'Moving Avg'!D865</f>
        <v>8.6237600000000008</v>
      </c>
      <c r="G865" s="2">
        <f>'Moving Avg'!F865</f>
        <v>8.3831500000000023</v>
      </c>
      <c r="H865" s="2">
        <f>'Moving Avg'!G865</f>
        <v>8.4226259999999993</v>
      </c>
      <c r="I865" s="2">
        <f>'Moving Avg'!H865</f>
        <v>8.6460544999999982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8.5443999999999996</v>
      </c>
      <c r="C866" s="2">
        <f>RSI!I866</f>
        <v>55.30251943170974</v>
      </c>
      <c r="D866" s="2">
        <f>MACD!E866</f>
        <v>-0.14239817698894264</v>
      </c>
      <c r="E866" s="2">
        <f>MACD!F866</f>
        <v>-9.8937405283389165E-2</v>
      </c>
      <c r="F866" s="2">
        <f>'Moving Avg'!D866</f>
        <v>8.6015799999999984</v>
      </c>
      <c r="G866" s="2">
        <f>'Moving Avg'!F866</f>
        <v>8.3986300000000007</v>
      </c>
      <c r="H866" s="2">
        <f>'Moving Avg'!G866</f>
        <v>8.4247300000000003</v>
      </c>
      <c r="I866" s="2">
        <f>'Moving Avg'!H866</f>
        <v>8.6470915000000002</v>
      </c>
      <c r="J866" s="6" t="str">
        <f>OBV!F866</f>
        <v>BEARISH</v>
      </c>
      <c r="K866" s="6" t="str">
        <f>OBV!G866</f>
        <v>WEAK</v>
      </c>
      <c r="L866" s="6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8.41</v>
      </c>
      <c r="C867" s="2">
        <f>RSI!I867</f>
        <v>47.535567977940545</v>
      </c>
      <c r="D867" s="2">
        <f>MACD!E867</f>
        <v>-0.13331653391996134</v>
      </c>
      <c r="E867" s="2">
        <f>MACD!F867</f>
        <v>-0.10581323101070361</v>
      </c>
      <c r="F867" s="2">
        <f>'Moving Avg'!D867</f>
        <v>8.5595199999999974</v>
      </c>
      <c r="G867" s="2">
        <f>'Moving Avg'!F867</f>
        <v>8.4062200000000011</v>
      </c>
      <c r="H867" s="2">
        <f>'Moving Avg'!G867</f>
        <v>8.4212260000000008</v>
      </c>
      <c r="I867" s="2">
        <f>'Moving Avg'!H867</f>
        <v>8.647783500000001</v>
      </c>
      <c r="J867" s="6" t="str">
        <f>OBV!F867</f>
        <v>BEARISH</v>
      </c>
      <c r="K867" s="6" t="str">
        <f>OBV!G867</f>
        <v>WEAK</v>
      </c>
      <c r="L867" s="6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8.3808000000000007</v>
      </c>
      <c r="C868" s="2">
        <f>RSI!I868</f>
        <v>46.023222662086177</v>
      </c>
      <c r="D868" s="2">
        <f>MACD!E868</f>
        <v>-0.12318457386398052</v>
      </c>
      <c r="E868" s="2">
        <f>MACD!F868</f>
        <v>-0.109287499581359</v>
      </c>
      <c r="F868" s="2">
        <f>'Moving Avg'!D868</f>
        <v>8.4952799999999993</v>
      </c>
      <c r="G868" s="2">
        <f>'Moving Avg'!F868</f>
        <v>8.4155649999999991</v>
      </c>
      <c r="H868" s="2">
        <f>'Moving Avg'!G868</f>
        <v>8.4165540000000014</v>
      </c>
      <c r="I868" s="2">
        <f>'Moving Avg'!H868</f>
        <v>8.6483840000000001</v>
      </c>
      <c r="J868" s="6" t="str">
        <f>OBV!F868</f>
        <v>BEARISH</v>
      </c>
      <c r="K868" s="6" t="str">
        <f>OBV!G868</f>
        <v>WEAK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8.2932000000000006</v>
      </c>
      <c r="C869" s="2">
        <f>RSI!I869</f>
        <v>41.733555446433428</v>
      </c>
      <c r="D869" s="2">
        <f>MACD!E869</f>
        <v>-0.10768649035728295</v>
      </c>
      <c r="E869" s="2">
        <f>MACD!F869</f>
        <v>-0.10896729773654379</v>
      </c>
      <c r="F869" s="2">
        <f>'Moving Avg'!D869</f>
        <v>8.4368799999999986</v>
      </c>
      <c r="G869" s="2">
        <f>'Moving Avg'!F869</f>
        <v>8.4199450000000002</v>
      </c>
      <c r="H869" s="2">
        <f>'Moving Avg'!G869</f>
        <v>8.4101300000000005</v>
      </c>
      <c r="I869" s="2">
        <f>'Moving Avg'!H869</f>
        <v>8.6481925000000004</v>
      </c>
      <c r="J869" s="6" t="str">
        <f>OBV!F869</f>
        <v>BEARISH</v>
      </c>
      <c r="K869" s="6" t="str">
        <f>OBV!G869</f>
        <v>WEAK</v>
      </c>
      <c r="L869" s="6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8.3224</v>
      </c>
      <c r="C870" s="2">
        <f>RSI!I870</f>
        <v>43.619962303924126</v>
      </c>
      <c r="D870" s="2">
        <f>MACD!E870</f>
        <v>-6.3460510511781365E-2</v>
      </c>
      <c r="E870" s="2">
        <f>MACD!F870</f>
        <v>-9.9865940291591307E-2</v>
      </c>
      <c r="F870" s="2">
        <f>'Moving Avg'!D870</f>
        <v>8.3901599999999998</v>
      </c>
      <c r="G870" s="2">
        <f>'Moving Avg'!F870</f>
        <v>8.4254899999999999</v>
      </c>
      <c r="H870" s="2">
        <f>'Moving Avg'!G870</f>
        <v>8.4060420000000029</v>
      </c>
      <c r="I870" s="2">
        <f>'Moving Avg'!H870</f>
        <v>8.6482015000000008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</row>
    <row r="871" spans="1:12" ht="13.5" x14ac:dyDescent="0.25">
      <c r="A871" s="3">
        <f>RSI!A871</f>
        <v>43271</v>
      </c>
      <c r="B871" s="2">
        <f>RSI!B871</f>
        <v>8.4684000000000008</v>
      </c>
      <c r="C871" s="2">
        <f>RSI!I871</f>
        <v>51.989603311463277</v>
      </c>
      <c r="D871" s="2">
        <f>MACD!E871</f>
        <v>-2.1803568917592386E-2</v>
      </c>
      <c r="E871" s="2">
        <f>MACD!F871</f>
        <v>-8.4253466016791526E-2</v>
      </c>
      <c r="F871" s="2">
        <f>'Moving Avg'!D871</f>
        <v>8.3749600000000015</v>
      </c>
      <c r="G871" s="2">
        <f>'Moving Avg'!F871</f>
        <v>8.4383349999999986</v>
      </c>
      <c r="H871" s="2">
        <f>'Moving Avg'!G871</f>
        <v>8.4037060000000015</v>
      </c>
      <c r="I871" s="2">
        <f>'Moving Avg'!H871</f>
        <v>8.6489950000000011</v>
      </c>
      <c r="J871" s="6" t="str">
        <f>OBV!F871</f>
        <v>BULLISH</v>
      </c>
      <c r="K871" s="6" t="str">
        <f>OBV!G871</f>
        <v>NEUTRAL</v>
      </c>
      <c r="L871" s="6" t="str">
        <f>OBV!H871</f>
        <v>BULLISH DIVERGENCE</v>
      </c>
    </row>
    <row r="872" spans="1:12" ht="13.5" x14ac:dyDescent="0.25">
      <c r="A872" s="3">
        <f>RSI!A872</f>
        <v>43272</v>
      </c>
      <c r="B872" s="2">
        <f>RSI!B872</f>
        <v>8.41</v>
      </c>
      <c r="C872" s="2">
        <f>RSI!I872</f>
        <v>48.864802821892646</v>
      </c>
      <c r="D872" s="2">
        <f>MACD!E872</f>
        <v>1.2153334826201956E-2</v>
      </c>
      <c r="E872" s="2">
        <f>MACD!F872</f>
        <v>-6.4972105848192838E-2</v>
      </c>
      <c r="F872" s="2">
        <f>'Moving Avg'!D872</f>
        <v>8.3749600000000015</v>
      </c>
      <c r="G872" s="2">
        <f>'Moving Avg'!F872</f>
        <v>8.4500149999999987</v>
      </c>
      <c r="H872" s="2">
        <f>'Moving Avg'!G872</f>
        <v>8.4053400000000007</v>
      </c>
      <c r="I872" s="2">
        <f>'Moving Avg'!H872</f>
        <v>8.6495235000000008</v>
      </c>
      <c r="J872" s="6" t="str">
        <f>OBV!F872</f>
        <v>BULLISH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43273</v>
      </c>
      <c r="B873" s="2">
        <f>RSI!B873</f>
        <v>8.4684000000000008</v>
      </c>
      <c r="C873" s="2">
        <f>RSI!I873</f>
        <v>51.973452890734144</v>
      </c>
      <c r="D873" s="2">
        <f>MACD!E873</f>
        <v>4.9259133088991547E-2</v>
      </c>
      <c r="E873" s="2">
        <f>MACD!F873</f>
        <v>-4.2125858060755958E-2</v>
      </c>
      <c r="F873" s="2">
        <f>'Moving Avg'!D873</f>
        <v>8.3924800000000008</v>
      </c>
      <c r="G873" s="2">
        <f>'Moving Avg'!F873</f>
        <v>8.4546849999999996</v>
      </c>
      <c r="H873" s="2">
        <f>'Moving Avg'!G873</f>
        <v>8.4082600000000003</v>
      </c>
      <c r="I873" s="2">
        <f>'Moving Avg'!H873</f>
        <v>8.6504805000000005</v>
      </c>
      <c r="J873" s="6" t="str">
        <f>OBV!F873</f>
        <v>BULLISH</v>
      </c>
      <c r="K873" s="6" t="str">
        <f>OBV!G873</f>
        <v>NEUTRAL</v>
      </c>
      <c r="L873" s="6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8.4684000000000008</v>
      </c>
      <c r="C874" s="2">
        <f>RSI!I874</f>
        <v>51.973452890734144</v>
      </c>
      <c r="D874" s="2">
        <f>MACD!E874</f>
        <v>6.246214730526134E-2</v>
      </c>
      <c r="E874" s="2">
        <f>MACD!F874</f>
        <v>-2.1208256987552496E-2</v>
      </c>
      <c r="F874" s="2">
        <f>'Moving Avg'!D874</f>
        <v>8.4275200000000012</v>
      </c>
      <c r="G874" s="2">
        <f>'Moving Avg'!F874</f>
        <v>8.4596499999999999</v>
      </c>
      <c r="H874" s="2">
        <f>'Moving Avg'!G874</f>
        <v>8.4047560000000008</v>
      </c>
      <c r="I874" s="2">
        <f>'Moving Avg'!H874</f>
        <v>8.6515734999999996</v>
      </c>
      <c r="J874" s="6" t="str">
        <f>OBV!F874</f>
        <v>BULLISH</v>
      </c>
      <c r="K874" s="6" t="str">
        <f>OBV!G874</f>
        <v>NEUTRAL</v>
      </c>
      <c r="L874" s="6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8.4684000000000008</v>
      </c>
      <c r="C875" s="2">
        <f>RSI!I875</f>
        <v>51.973452890734144</v>
      </c>
      <c r="D875" s="2">
        <f>MACD!E875</f>
        <v>6.8933316308832815E-2</v>
      </c>
      <c r="E875" s="2">
        <f>MACD!F875</f>
        <v>-3.1799423282754327E-3</v>
      </c>
      <c r="F875" s="2">
        <f>'Moving Avg'!D875</f>
        <v>8.4567200000000007</v>
      </c>
      <c r="G875" s="2">
        <f>'Moving Avg'!F875</f>
        <v>8.4669500000000006</v>
      </c>
      <c r="H875" s="2">
        <f>'Moving Avg'!G875</f>
        <v>8.4041719999999991</v>
      </c>
      <c r="I875" s="2">
        <f>'Moving Avg'!H875</f>
        <v>8.6524484999999984</v>
      </c>
      <c r="J875" s="6" t="str">
        <f>OBV!F875</f>
        <v>BULLISH</v>
      </c>
      <c r="K875" s="6" t="str">
        <f>OBV!G875</f>
        <v>NEUTRAL</v>
      </c>
      <c r="L875" s="6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8.3515999999999995</v>
      </c>
      <c r="C876" s="2">
        <f>RSI!I876</f>
        <v>45.121430023855176</v>
      </c>
      <c r="D876" s="2">
        <f>MACD!E876</f>
        <v>8.1083282721216676E-2</v>
      </c>
      <c r="E876" s="2">
        <f>MACD!F876</f>
        <v>1.3672702681622991E-2</v>
      </c>
      <c r="F876" s="2">
        <f>'Moving Avg'!D876</f>
        <v>8.4333600000000004</v>
      </c>
      <c r="G876" s="2">
        <f>'Moving Avg'!F876</f>
        <v>8.466075</v>
      </c>
      <c r="H876" s="2">
        <f>'Moving Avg'!G876</f>
        <v>8.404755999999999</v>
      </c>
      <c r="I876" s="2">
        <f>'Moving Avg'!H876</f>
        <v>8.6527939999999983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8.41</v>
      </c>
      <c r="C877" s="2">
        <f>RSI!I877</f>
        <v>48.758985617787879</v>
      </c>
      <c r="D877" s="2">
        <f>MACD!E877</f>
        <v>6.687276315574664E-2</v>
      </c>
      <c r="E877" s="2">
        <f>MACD!F877</f>
        <v>2.4312714776447721E-2</v>
      </c>
      <c r="F877" s="2">
        <f>'Moving Avg'!D877</f>
        <v>8.4333599999999986</v>
      </c>
      <c r="G877" s="2">
        <f>'Moving Avg'!F877</f>
        <v>8.4689949999999996</v>
      </c>
      <c r="H877" s="2">
        <f>'Moving Avg'!G877</f>
        <v>8.4084939999999992</v>
      </c>
      <c r="I877" s="2">
        <f>'Moving Avg'!H877</f>
        <v>8.6532409999999995</v>
      </c>
      <c r="J877" s="6" t="str">
        <f>OBV!F877</f>
        <v>BULLISH</v>
      </c>
      <c r="K877" s="6" t="str">
        <f>OBV!G877</f>
        <v>NEUTRAL</v>
      </c>
      <c r="L877" s="6" t="str">
        <f>OBV!H877</f>
        <v>NEUTRAL</v>
      </c>
    </row>
    <row r="878" spans="1:12" ht="13.5" x14ac:dyDescent="0.25">
      <c r="A878" s="3">
        <f>RSI!A878</f>
        <v>43280</v>
      </c>
      <c r="B878" s="2">
        <f>RSI!B878</f>
        <v>8.41</v>
      </c>
      <c r="C878" s="2">
        <f>RSI!I878</f>
        <v>48.758985617787879</v>
      </c>
      <c r="D878" s="2">
        <f>MACD!E878</f>
        <v>5.0484774742280081E-2</v>
      </c>
      <c r="E878" s="2">
        <f>MACD!F878</f>
        <v>2.9547126769614195E-2</v>
      </c>
      <c r="F878" s="2">
        <f>'Moving Avg'!D878</f>
        <v>8.4216800000000003</v>
      </c>
      <c r="G878" s="2">
        <f>'Moving Avg'!F878</f>
        <v>8.4719149999999992</v>
      </c>
      <c r="H878" s="2">
        <f>'Moving Avg'!G878</f>
        <v>8.4096619999999991</v>
      </c>
      <c r="I878" s="2">
        <f>'Moving Avg'!H878</f>
        <v>8.6536059999999981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8.2932000000000006</v>
      </c>
      <c r="C879" s="2">
        <f>RSI!I879</f>
        <v>42.261424833477669</v>
      </c>
      <c r="D879" s="2">
        <f>MACD!E879</f>
        <v>3.1912022854323041E-2</v>
      </c>
      <c r="E879" s="2">
        <f>MACD!F879</f>
        <v>3.0020105986555967E-2</v>
      </c>
      <c r="F879" s="2">
        <f>'Moving Avg'!D879</f>
        <v>8.3866399999999999</v>
      </c>
      <c r="G879" s="2">
        <f>'Moving Avg'!F879</f>
        <v>8.4689949999999996</v>
      </c>
      <c r="H879" s="2">
        <f>'Moving Avg'!G879</f>
        <v>8.410596</v>
      </c>
      <c r="I879" s="2">
        <f>'Moving Avg'!H879</f>
        <v>8.6539319999999993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8.2639999999999993</v>
      </c>
      <c r="C880" s="2">
        <f>RSI!I880</f>
        <v>40.797710996991995</v>
      </c>
      <c r="D880" s="2">
        <f>MACD!E880</f>
        <v>2.3652322396760184E-2</v>
      </c>
      <c r="E880" s="2">
        <f>MACD!F880</f>
        <v>2.8746549268596811E-2</v>
      </c>
      <c r="F880" s="2">
        <f>'Moving Avg'!D880</f>
        <v>8.3457600000000021</v>
      </c>
      <c r="G880" s="2">
        <f>'Moving Avg'!F880</f>
        <v>8.4541000000000004</v>
      </c>
      <c r="H880" s="2">
        <f>'Moving Avg'!G880</f>
        <v>8.4059240000000006</v>
      </c>
      <c r="I880" s="2">
        <f>'Moving Avg'!H880</f>
        <v>8.6544119999999971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8.2932000000000006</v>
      </c>
      <c r="C881" s="2">
        <f>RSI!I881</f>
        <v>42.926493453782761</v>
      </c>
      <c r="D881" s="2">
        <f>MACD!E881</f>
        <v>3.7875607538023104E-2</v>
      </c>
      <c r="E881" s="2">
        <f>MACD!F881</f>
        <v>3.0572360922482073E-2</v>
      </c>
      <c r="F881" s="2">
        <f>'Moving Avg'!D881</f>
        <v>8.3340800000000002</v>
      </c>
      <c r="G881" s="2">
        <f>'Moving Avg'!F881</f>
        <v>8.4359950000000019</v>
      </c>
      <c r="H881" s="2">
        <f>'Moving Avg'!G881</f>
        <v>8.4012520000000013</v>
      </c>
      <c r="I881" s="2">
        <f>'Moving Avg'!H881</f>
        <v>8.6550649999999969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</row>
    <row r="882" spans="1:12" ht="13.5" x14ac:dyDescent="0.25">
      <c r="A882" s="3">
        <f>RSI!A882</f>
        <v>43286</v>
      </c>
      <c r="B882" s="2">
        <f>RSI!B882</f>
        <v>8.2932000000000006</v>
      </c>
      <c r="C882" s="2">
        <f>RSI!I882</f>
        <v>42.926493453782761</v>
      </c>
      <c r="D882" s="2">
        <f>MACD!E882</f>
        <v>4.1599541964504994E-2</v>
      </c>
      <c r="E882" s="2">
        <f>MACD!F882</f>
        <v>3.277779713088666E-2</v>
      </c>
      <c r="F882" s="2">
        <f>'Moving Avg'!D882</f>
        <v>8.3107199999999999</v>
      </c>
      <c r="G882" s="2">
        <f>'Moving Avg'!F882</f>
        <v>8.4196400000000029</v>
      </c>
      <c r="H882" s="2">
        <f>'Moving Avg'!G882</f>
        <v>8.3977480000000018</v>
      </c>
      <c r="I882" s="2">
        <f>'Moving Avg'!H882</f>
        <v>8.6557454999999983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8.2932000000000006</v>
      </c>
      <c r="C883" s="2">
        <f>RSI!I883</f>
        <v>42.926493453782761</v>
      </c>
      <c r="D883" s="2">
        <f>MACD!E883</f>
        <v>5.4358755068278697E-2</v>
      </c>
      <c r="E883" s="2">
        <f>MACD!F883</f>
        <v>3.709398871836507E-2</v>
      </c>
      <c r="F883" s="2">
        <f>'Moving Avg'!D883</f>
        <v>8.2873599999999996</v>
      </c>
      <c r="G883" s="2">
        <f>'Moving Avg'!F883</f>
        <v>8.399200000000004</v>
      </c>
      <c r="H883" s="2">
        <f>'Moving Avg'!G883</f>
        <v>8.395996000000002</v>
      </c>
      <c r="I883" s="2">
        <f>'Moving Avg'!H883</f>
        <v>8.6552539999999993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8.2464999999999993</v>
      </c>
      <c r="C884" s="2">
        <f>RSI!I884</f>
        <v>40.049876446618143</v>
      </c>
      <c r="D884" s="2">
        <f>MACD!E884</f>
        <v>6.9191657014901153E-2</v>
      </c>
      <c r="E884" s="2">
        <f>MACD!F884</f>
        <v>4.3513522377672288E-2</v>
      </c>
      <c r="F884" s="2">
        <f>'Moving Avg'!D884</f>
        <v>8.2780199999999997</v>
      </c>
      <c r="G884" s="2">
        <f>'Moving Avg'!F884</f>
        <v>8.3822650000000021</v>
      </c>
      <c r="H884" s="2">
        <f>'Moving Avg'!G884</f>
        <v>8.3934260000000034</v>
      </c>
      <c r="I884" s="2">
        <f>'Moving Avg'!H884</f>
        <v>8.6555919999999986</v>
      </c>
      <c r="J884" s="6" t="str">
        <f>OBV!F884</f>
        <v>BEARISH</v>
      </c>
      <c r="K884" s="6" t="str">
        <f>OBV!G884</f>
        <v>NEUTRAL</v>
      </c>
      <c r="L884" s="6" t="str">
        <f>OBV!H884</f>
        <v>CONFIRMED BEARISH</v>
      </c>
    </row>
    <row r="885" spans="1:12" ht="13.5" x14ac:dyDescent="0.25">
      <c r="A885" s="3">
        <f>RSI!A885</f>
        <v>43291</v>
      </c>
      <c r="B885" s="2">
        <f>RSI!B885</f>
        <v>8.2231000000000005</v>
      </c>
      <c r="C885" s="2">
        <f>RSI!I885</f>
        <v>38.652175581235674</v>
      </c>
      <c r="D885" s="2">
        <f>MACD!E885</f>
        <v>8.4286475839007835E-2</v>
      </c>
      <c r="E885" s="2">
        <f>MACD!F885</f>
        <v>5.1668113069939403E-2</v>
      </c>
      <c r="F885" s="2">
        <f>'Moving Avg'!D885</f>
        <v>8.2698400000000003</v>
      </c>
      <c r="G885" s="2">
        <f>'Moving Avg'!F885</f>
        <v>8.3656200000000016</v>
      </c>
      <c r="H885" s="2">
        <f>'Moving Avg'!G885</f>
        <v>8.390856000000003</v>
      </c>
      <c r="I885" s="2">
        <f>'Moving Avg'!H885</f>
        <v>8.6551044999999984</v>
      </c>
      <c r="J885" s="6" t="str">
        <f>OBV!F885</f>
        <v>BULLISH</v>
      </c>
      <c r="K885" s="6" t="str">
        <f>OBV!G885</f>
        <v>NEUTRAL</v>
      </c>
      <c r="L885" s="6" t="str">
        <f>OBV!H885</f>
        <v>BULLISH DIVERGENCE</v>
      </c>
    </row>
    <row r="886" spans="1:12" ht="13.5" x14ac:dyDescent="0.25">
      <c r="A886" s="3">
        <f>RSI!A886</f>
        <v>43292</v>
      </c>
      <c r="B886" s="2">
        <f>RSI!B886</f>
        <v>8.2231000000000005</v>
      </c>
      <c r="C886" s="2">
        <f>RSI!I886</f>
        <v>38.652175581235689</v>
      </c>
      <c r="D886" s="2">
        <f>MACD!E886</f>
        <v>7.9978582030667766E-2</v>
      </c>
      <c r="E886" s="2">
        <f>MACD!F886</f>
        <v>5.7330206862085079E-2</v>
      </c>
      <c r="F886" s="2">
        <f>'Moving Avg'!D886</f>
        <v>8.2558200000000017</v>
      </c>
      <c r="G886" s="2">
        <f>'Moving Avg'!F886</f>
        <v>8.3495549999999987</v>
      </c>
      <c r="H886" s="2">
        <f>'Moving Avg'!G886</f>
        <v>8.387118000000001</v>
      </c>
      <c r="I886" s="2">
        <f>'Moving Avg'!H886</f>
        <v>8.6553524999999976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8.2932000000000006</v>
      </c>
      <c r="C887" s="2">
        <f>RSI!I887</f>
        <v>45.286259856121241</v>
      </c>
      <c r="D887" s="2">
        <f>MACD!E887</f>
        <v>8.0948424978203093E-2</v>
      </c>
      <c r="E887" s="2">
        <f>MACD!F887</f>
        <v>6.205385048530869E-2</v>
      </c>
      <c r="F887" s="2">
        <f>'Moving Avg'!D887</f>
        <v>8.2558199999999999</v>
      </c>
      <c r="G887" s="2">
        <f>'Moving Avg'!F887</f>
        <v>8.3437149999999995</v>
      </c>
      <c r="H887" s="2">
        <f>'Moving Avg'!G887</f>
        <v>8.3848980000000015</v>
      </c>
      <c r="I887" s="2">
        <f>'Moving Avg'!H887</f>
        <v>8.6562234999999994</v>
      </c>
      <c r="J887" s="6" t="str">
        <f>OBV!F887</f>
        <v>BULLISH</v>
      </c>
      <c r="K887" s="6" t="str">
        <f>OBV!G887</f>
        <v>NEUTRAL</v>
      </c>
      <c r="L887" s="6" t="str">
        <f>OBV!H887</f>
        <v>NEUTRAL</v>
      </c>
    </row>
    <row r="888" spans="1:12" ht="13.5" x14ac:dyDescent="0.25">
      <c r="A888" s="3">
        <f>RSI!A888</f>
        <v>43294</v>
      </c>
      <c r="B888" s="2">
        <f>RSI!B888</f>
        <v>8.5267999999999997</v>
      </c>
      <c r="C888" s="2">
        <f>RSI!I888</f>
        <v>60.583152258556687</v>
      </c>
      <c r="D888" s="2">
        <f>MACD!E888</f>
        <v>6.4813134695180352E-2</v>
      </c>
      <c r="E888" s="2">
        <f>MACD!F888</f>
        <v>6.2605707327283031E-2</v>
      </c>
      <c r="F888" s="2">
        <f>'Moving Avg'!D888</f>
        <v>8.3025400000000005</v>
      </c>
      <c r="G888" s="2">
        <f>'Moving Avg'!F888</f>
        <v>8.3510150000000003</v>
      </c>
      <c r="H888" s="2">
        <f>'Moving Avg'!G888</f>
        <v>8.3873499999999996</v>
      </c>
      <c r="I888" s="2">
        <f>'Moving Avg'!H888</f>
        <v>8.6579899999999981</v>
      </c>
      <c r="J888" s="6" t="str">
        <f>OBV!F888</f>
        <v>BULLISH</v>
      </c>
      <c r="K888" s="6" t="str">
        <f>OBV!G888</f>
        <v>NEUTRAL</v>
      </c>
      <c r="L888" s="6" t="str">
        <f>OBV!H888</f>
        <v>CONFIRMED BULLISH</v>
      </c>
    </row>
    <row r="889" spans="1:12" ht="13.5" x14ac:dyDescent="0.25">
      <c r="A889" s="3">
        <f>RSI!A889</f>
        <v>43297</v>
      </c>
      <c r="B889" s="2">
        <f>RSI!B889</f>
        <v>8.41</v>
      </c>
      <c r="C889" s="2">
        <f>RSI!I889</f>
        <v>52.656124358245933</v>
      </c>
      <c r="D889" s="2">
        <f>MACD!E889</f>
        <v>4.0784481229049874E-2</v>
      </c>
      <c r="E889" s="2">
        <f>MACD!F889</f>
        <v>5.8241462107636401E-2</v>
      </c>
      <c r="F889" s="2">
        <f>'Moving Avg'!D889</f>
        <v>8.3352400000000024</v>
      </c>
      <c r="G889" s="2">
        <f>'Moving Avg'!F889</f>
        <v>8.3568549999999995</v>
      </c>
      <c r="H889" s="2">
        <f>'Moving Avg'!G889</f>
        <v>8.3861820000000016</v>
      </c>
      <c r="I889" s="2">
        <f>'Moving Avg'!H889</f>
        <v>8.6594449999999998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8.3808000000000007</v>
      </c>
      <c r="C890" s="2">
        <f>RSI!I890</f>
        <v>50.864296620499069</v>
      </c>
      <c r="D890" s="2">
        <f>MACD!E890</f>
        <v>1.7833433855537706E-2</v>
      </c>
      <c r="E890" s="2">
        <f>MACD!F890</f>
        <v>5.0159856457216663E-2</v>
      </c>
      <c r="F890" s="2">
        <f>'Moving Avg'!D890</f>
        <v>8.3667800000000021</v>
      </c>
      <c r="G890" s="2">
        <f>'Moving Avg'!F890</f>
        <v>8.3597750000000008</v>
      </c>
      <c r="H890" s="2">
        <f>'Moving Avg'!G890</f>
        <v>8.3810420000000008</v>
      </c>
      <c r="I890" s="2">
        <f>'Moving Avg'!H890</f>
        <v>8.6604815000000013</v>
      </c>
      <c r="J890" s="6" t="str">
        <f>OBV!F890</f>
        <v>BULLISH</v>
      </c>
      <c r="K890" s="6" t="str">
        <f>OBV!G890</f>
        <v>NEUTRAL</v>
      </c>
      <c r="L890" s="6" t="str">
        <f>OBV!H890</f>
        <v>CONFIRMED BULLISH</v>
      </c>
    </row>
    <row r="891" spans="1:12" ht="13.5" x14ac:dyDescent="0.25">
      <c r="A891" s="3">
        <f>RSI!A891</f>
        <v>43299</v>
      </c>
      <c r="B891" s="2">
        <f>RSI!B891</f>
        <v>8.41</v>
      </c>
      <c r="C891" s="2">
        <f>RSI!I891</f>
        <v>52.601291570081933</v>
      </c>
      <c r="D891" s="2">
        <f>MACD!E891</f>
        <v>6.4690461582905812E-4</v>
      </c>
      <c r="E891" s="2">
        <f>MACD!F891</f>
        <v>4.0257266088939148E-2</v>
      </c>
      <c r="F891" s="2">
        <f>'Moving Avg'!D891</f>
        <v>8.4041599999999992</v>
      </c>
      <c r="G891" s="2">
        <f>'Moving Avg'!F891</f>
        <v>8.3568549999999995</v>
      </c>
      <c r="H891" s="2">
        <f>'Moving Avg'!G891</f>
        <v>8.3752020000000034</v>
      </c>
      <c r="I891" s="2">
        <f>'Moving Avg'!H891</f>
        <v>8.6611190000000011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8.41</v>
      </c>
      <c r="C892" s="2">
        <f>RSI!I892</f>
        <v>52.601291570081933</v>
      </c>
      <c r="D892" s="2">
        <f>MACD!E892</f>
        <v>-1.4156751108908239E-2</v>
      </c>
      <c r="E892" s="2">
        <f>MACD!F892</f>
        <v>2.937446264936967E-2</v>
      </c>
      <c r="F892" s="2">
        <f>'Moving Avg'!D892</f>
        <v>8.4275199999999977</v>
      </c>
      <c r="G892" s="2">
        <f>'Moving Avg'!F892</f>
        <v>8.3568549999999995</v>
      </c>
      <c r="H892" s="2">
        <f>'Moving Avg'!G892</f>
        <v>8.370530000000004</v>
      </c>
      <c r="I892" s="2">
        <f>'Moving Avg'!H892</f>
        <v>8.6618110000000019</v>
      </c>
      <c r="J892" s="6" t="str">
        <f>OBV!F892</f>
        <v>BEARISH</v>
      </c>
      <c r="K892" s="6" t="str">
        <f>OBV!G892</f>
        <v>NEUTRAL</v>
      </c>
      <c r="L892" s="6" t="str">
        <f>OBV!H892</f>
        <v>BEARISH DIVERGENCE</v>
      </c>
    </row>
    <row r="893" spans="1:12" ht="13.5" x14ac:dyDescent="0.25">
      <c r="A893" s="3">
        <f>RSI!A893</f>
        <v>43301</v>
      </c>
      <c r="B893" s="2">
        <f>RSI!B893</f>
        <v>8.41</v>
      </c>
      <c r="C893" s="2">
        <f>RSI!I893</f>
        <v>52.601291570081933</v>
      </c>
      <c r="D893" s="2">
        <f>MACD!E893</f>
        <v>-2.6924780510240609E-2</v>
      </c>
      <c r="E893" s="2">
        <f>MACD!F893</f>
        <v>1.8114614017447614E-2</v>
      </c>
      <c r="F893" s="2">
        <f>'Moving Avg'!D893</f>
        <v>8.4041599999999992</v>
      </c>
      <c r="G893" s="2">
        <f>'Moving Avg'!F893</f>
        <v>8.3539349999999981</v>
      </c>
      <c r="H893" s="2">
        <f>'Moving Avg'!G893</f>
        <v>8.3715800000000051</v>
      </c>
      <c r="I893" s="2">
        <f>'Moving Avg'!H893</f>
        <v>8.6624485</v>
      </c>
      <c r="J893" s="6" t="str">
        <f>OBV!F893</f>
        <v>BEARISH</v>
      </c>
      <c r="K893" s="6" t="str">
        <f>OBV!G893</f>
        <v>NEUTRAL</v>
      </c>
      <c r="L893" s="6" t="str">
        <f>OBV!H893</f>
        <v>CONFIRMED BEARISH</v>
      </c>
    </row>
    <row r="894" spans="1:12" ht="13.5" x14ac:dyDescent="0.25">
      <c r="A894" s="3">
        <f>RSI!A894</f>
        <v>43304</v>
      </c>
      <c r="B894" s="2">
        <f>RSI!B894</f>
        <v>8.3515999999999995</v>
      </c>
      <c r="C894" s="2">
        <f>RSI!I894</f>
        <v>48.33322487712099</v>
      </c>
      <c r="D894" s="2">
        <f>MACD!E894</f>
        <v>-4.0811130833104059E-2</v>
      </c>
      <c r="E894" s="2">
        <f>MACD!F894</f>
        <v>6.3294650473372793E-3</v>
      </c>
      <c r="F894" s="2">
        <f>'Moving Avg'!D894</f>
        <v>8.3924799999999991</v>
      </c>
      <c r="G894" s="2">
        <f>'Moving Avg'!F894</f>
        <v>8.3480949999999972</v>
      </c>
      <c r="H894" s="2">
        <f>'Moving Avg'!G894</f>
        <v>8.3735660000000056</v>
      </c>
      <c r="I894" s="2">
        <f>'Moving Avg'!H894</f>
        <v>8.6628214999999997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8.3048999999999999</v>
      </c>
      <c r="C895" s="2">
        <f>RSI!I895</f>
        <v>45.176504384885959</v>
      </c>
      <c r="D895" s="2">
        <f>MACD!E895</f>
        <v>-5.2564127458332166E-2</v>
      </c>
      <c r="E895" s="2">
        <f>MACD!F895</f>
        <v>-5.4492534537966091E-3</v>
      </c>
      <c r="F895" s="2">
        <f>'Moving Avg'!D895</f>
        <v>8.3773</v>
      </c>
      <c r="G895" s="2">
        <f>'Moving Avg'!F895</f>
        <v>8.3399199999999993</v>
      </c>
      <c r="H895" s="2">
        <f>'Moving Avg'!G895</f>
        <v>8.3739160000000048</v>
      </c>
      <c r="I895" s="2">
        <f>'Moving Avg'!H895</f>
        <v>8.662824500000001</v>
      </c>
      <c r="J895" s="6" t="str">
        <f>OBV!F895</f>
        <v>BEARISH</v>
      </c>
      <c r="K895" s="6" t="str">
        <f>OBV!G895</f>
        <v>NEUTRAL</v>
      </c>
      <c r="L895" s="6" t="str">
        <f>OBV!H895</f>
        <v>CONFIRMED BEARISH</v>
      </c>
    </row>
    <row r="896" spans="1:12" ht="13.5" x14ac:dyDescent="0.25">
      <c r="A896" s="3">
        <f>RSI!A896</f>
        <v>43307</v>
      </c>
      <c r="B896" s="2">
        <f>RSI!B896</f>
        <v>8.4684000000000008</v>
      </c>
      <c r="C896" s="2">
        <f>RSI!I896</f>
        <v>56.009224740530854</v>
      </c>
      <c r="D896" s="2">
        <f>MACD!E896</f>
        <v>-7.4216599145239925E-2</v>
      </c>
      <c r="E896" s="2">
        <f>MACD!F896</f>
        <v>-1.9202722592085272E-2</v>
      </c>
      <c r="F896" s="2">
        <f>'Moving Avg'!D896</f>
        <v>8.3889800000000001</v>
      </c>
      <c r="G896" s="2">
        <f>'Moving Avg'!F896</f>
        <v>8.3457599999999985</v>
      </c>
      <c r="H896" s="2">
        <f>'Moving Avg'!G896</f>
        <v>8.3785880000000041</v>
      </c>
      <c r="I896" s="2">
        <f>'Moving Avg'!H896</f>
        <v>8.6638084999999982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8.5677000000000003</v>
      </c>
      <c r="C897" s="2">
        <f>RSI!I897</f>
        <v>61.043807527036066</v>
      </c>
      <c r="D897" s="2">
        <f>MACD!E897</f>
        <v>-8.9701394921076982E-2</v>
      </c>
      <c r="E897" s="2">
        <f>MACD!F897</f>
        <v>-3.3302457057883615E-2</v>
      </c>
      <c r="F897" s="2">
        <f>'Moving Avg'!D897</f>
        <v>8.4205199999999998</v>
      </c>
      <c r="G897" s="2">
        <f>'Moving Avg'!F897</f>
        <v>8.3536449999999984</v>
      </c>
      <c r="H897" s="2">
        <f>'Moving Avg'!G897</f>
        <v>8.3847780000000043</v>
      </c>
      <c r="I897" s="2">
        <f>'Moving Avg'!H897</f>
        <v>8.6652889999999996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8.5210000000000008</v>
      </c>
      <c r="C898" s="2">
        <f>RSI!I898</f>
        <v>57.699354206803449</v>
      </c>
      <c r="D898" s="2">
        <f>MACD!E898</f>
        <v>-6.4541603635237976E-2</v>
      </c>
      <c r="E898" s="2">
        <f>MACD!F898</f>
        <v>-3.955028637335449E-2</v>
      </c>
      <c r="F898" s="2">
        <f>'Moving Avg'!D898</f>
        <v>8.4427200000000013</v>
      </c>
      <c r="G898" s="2">
        <f>'Moving Avg'!F898</f>
        <v>8.3591949999999997</v>
      </c>
      <c r="H898" s="2">
        <f>'Moving Avg'!G898</f>
        <v>8.3913200000000021</v>
      </c>
      <c r="I898" s="2">
        <f>'Moving Avg'!H898</f>
        <v>8.6665359999999989</v>
      </c>
      <c r="J898" s="6" t="str">
        <f>OBV!F898</f>
        <v>BEARISH</v>
      </c>
      <c r="K898" s="6" t="str">
        <f>OBV!G898</f>
        <v>NEUTRAL</v>
      </c>
      <c r="L898" s="6" t="str">
        <f>OBV!H898</f>
        <v>BEARISH DIVERGENCE</v>
      </c>
    </row>
    <row r="899" spans="1:12" ht="13.5" x14ac:dyDescent="0.25">
      <c r="A899" s="3">
        <f>RSI!A899</f>
        <v>43312</v>
      </c>
      <c r="B899" s="2">
        <f>RSI!B899</f>
        <v>8.5210000000000008</v>
      </c>
      <c r="C899" s="2">
        <f>RSI!I899</f>
        <v>57.699354206803449</v>
      </c>
      <c r="D899" s="2">
        <f>MACD!E899</f>
        <v>-6.1997133498067569E-2</v>
      </c>
      <c r="E899" s="2">
        <f>MACD!F899</f>
        <v>-4.4039655798297106E-2</v>
      </c>
      <c r="F899" s="2">
        <f>'Moving Avg'!D899</f>
        <v>8.4766000000000012</v>
      </c>
      <c r="G899" s="2">
        <f>'Moving Avg'!F899</f>
        <v>8.3705850000000002</v>
      </c>
      <c r="H899" s="2">
        <f>'Moving Avg'!G899</f>
        <v>8.3976280000000028</v>
      </c>
      <c r="I899" s="2">
        <f>'Moving Avg'!H899</f>
        <v>8.6678104999999981</v>
      </c>
      <c r="J899" s="6" t="str">
        <f>OBV!F899</f>
        <v>BEARISH</v>
      </c>
      <c r="K899" s="6" t="str">
        <f>OBV!G899</f>
        <v>NEUTRAL</v>
      </c>
      <c r="L899" s="6" t="str">
        <f>OBV!H899</f>
        <v>BEARISH DIVERGENCE</v>
      </c>
    </row>
    <row r="900" spans="1:12" ht="13.5" x14ac:dyDescent="0.25">
      <c r="A900" s="3">
        <f>RSI!A900</f>
        <v>43313</v>
      </c>
      <c r="B900" s="2">
        <f>RSI!B900</f>
        <v>7.9310999999999998</v>
      </c>
      <c r="C900" s="2">
        <f>RSI!I900</f>
        <v>32.008461124428052</v>
      </c>
      <c r="D900" s="2">
        <f>MACD!E900</f>
        <v>-2.1358051384922305E-2</v>
      </c>
      <c r="E900" s="2">
        <f>MACD!F900</f>
        <v>-3.9503334915622142E-2</v>
      </c>
      <c r="F900" s="2">
        <f>'Moving Avg'!D900</f>
        <v>8.4018400000000018</v>
      </c>
      <c r="G900" s="2">
        <f>'Moving Avg'!F900</f>
        <v>8.3539399999999979</v>
      </c>
      <c r="H900" s="2">
        <f>'Moving Avg'!G900</f>
        <v>8.392020000000004</v>
      </c>
      <c r="I900" s="2">
        <f>'Moving Avg'!H900</f>
        <v>8.6661899999999985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8.3084000000000007</v>
      </c>
      <c r="C901" s="2">
        <f>RSI!I901</f>
        <v>47.966636734650656</v>
      </c>
      <c r="D901" s="2">
        <f>MACD!E901</f>
        <v>-7.6059722206647251E-3</v>
      </c>
      <c r="E901" s="2">
        <f>MACD!F901</f>
        <v>-3.3123862376630654E-2</v>
      </c>
      <c r="F901" s="2">
        <f>'Moving Avg'!D901</f>
        <v>8.3698399999999999</v>
      </c>
      <c r="G901" s="2">
        <f>'Moving Avg'!F901</f>
        <v>8.3547000000000011</v>
      </c>
      <c r="H901" s="2">
        <f>'Moving Avg'!G901</f>
        <v>8.3939580000000031</v>
      </c>
      <c r="I901" s="2">
        <f>'Moving Avg'!H901</f>
        <v>8.6668644999999973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8.4524000000000008</v>
      </c>
      <c r="C902" s="2">
        <f>RSI!I902</f>
        <v>52.544619941713712</v>
      </c>
      <c r="D902" s="2">
        <f>MACD!E902</f>
        <v>-6.2537053857543157E-3</v>
      </c>
      <c r="E902" s="2">
        <f>MACD!F902</f>
        <v>-2.7749830978455386E-2</v>
      </c>
      <c r="F902" s="2">
        <f>'Moving Avg'!D902</f>
        <v>8.3467800000000008</v>
      </c>
      <c r="G902" s="2">
        <f>'Moving Avg'!F902</f>
        <v>8.3626600000000018</v>
      </c>
      <c r="H902" s="2">
        <f>'Moving Avg'!G902</f>
        <v>8.3994780000000038</v>
      </c>
      <c r="I902" s="2">
        <f>'Moving Avg'!H902</f>
        <v>8.6684224999999966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8.3960000000000008</v>
      </c>
      <c r="C903" s="2">
        <f>RSI!I903</f>
        <v>50.66445075369311</v>
      </c>
      <c r="D903" s="2">
        <f>MACD!E903</f>
        <v>-1.428382875374723E-3</v>
      </c>
      <c r="E903" s="2">
        <f>MACD!F903</f>
        <v>-2.2485541357839256E-2</v>
      </c>
      <c r="F903" s="2">
        <f>'Moving Avg'!D903</f>
        <v>8.3217800000000004</v>
      </c>
      <c r="G903" s="2">
        <f>'Moving Avg'!F903</f>
        <v>8.367799999999999</v>
      </c>
      <c r="H903" s="2">
        <f>'Moving Avg'!G903</f>
        <v>8.3998980000000039</v>
      </c>
      <c r="I903" s="2">
        <f>'Moving Avg'!H903</f>
        <v>8.6691534999999984</v>
      </c>
      <c r="J903" s="6" t="str">
        <f>OBV!F903</f>
        <v>BULLISH</v>
      </c>
      <c r="K903" s="6" t="str">
        <f>OBV!G903</f>
        <v>NEUTRAL</v>
      </c>
      <c r="L903" s="6" t="str">
        <f>OBV!H903</f>
        <v>BULLISH DIVERGENCE</v>
      </c>
    </row>
    <row r="904" spans="1:12" ht="13.5" x14ac:dyDescent="0.25">
      <c r="A904" s="3">
        <f>RSI!A904</f>
        <v>43319</v>
      </c>
      <c r="B904" s="2">
        <f>RSI!B904</f>
        <v>8.3897999999999993</v>
      </c>
      <c r="C904" s="2">
        <f>RSI!I904</f>
        <v>50.450736516072411</v>
      </c>
      <c r="D904" s="2">
        <f>MACD!E904</f>
        <v>-5.9973936393173943E-3</v>
      </c>
      <c r="E904" s="2">
        <f>MACD!F904</f>
        <v>-1.9187911814134883E-2</v>
      </c>
      <c r="F904" s="2">
        <f>'Moving Avg'!D904</f>
        <v>8.2955400000000008</v>
      </c>
      <c r="G904" s="2">
        <f>'Moving Avg'!F904</f>
        <v>8.3749650000000013</v>
      </c>
      <c r="H904" s="2">
        <f>'Moving Avg'!G904</f>
        <v>8.4003120000000031</v>
      </c>
      <c r="I904" s="2">
        <f>'Moving Avg'!H904</f>
        <v>8.6702349999999981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8.3271999999999995</v>
      </c>
      <c r="C905" s="2">
        <f>RSI!I905</f>
        <v>48.238209300464298</v>
      </c>
      <c r="D905" s="2">
        <f>MACD!E905</f>
        <v>-1.2491662543952842E-2</v>
      </c>
      <c r="E905" s="2">
        <f>MACD!F905</f>
        <v>-1.7848661960098475E-2</v>
      </c>
      <c r="F905" s="2">
        <f>'Moving Avg'!D905</f>
        <v>8.3747600000000002</v>
      </c>
      <c r="G905" s="2">
        <f>'Moving Avg'!F905</f>
        <v>8.3801700000000032</v>
      </c>
      <c r="H905" s="2">
        <f>'Moving Avg'!G905</f>
        <v>8.4004080000000041</v>
      </c>
      <c r="I905" s="2">
        <f>'Moving Avg'!H905</f>
        <v>8.6707854999999974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8.2332999999999998</v>
      </c>
      <c r="C906" s="2">
        <f>RSI!I906</f>
        <v>45.046947590324862</v>
      </c>
      <c r="D906" s="2">
        <f>MACD!E906</f>
        <v>1.4417860821861694E-2</v>
      </c>
      <c r="E906" s="2">
        <f>MACD!F906</f>
        <v>-1.1395357403706442E-2</v>
      </c>
      <c r="F906" s="2">
        <f>'Moving Avg'!D906</f>
        <v>8.3597399999999986</v>
      </c>
      <c r="G906" s="2">
        <f>'Moving Avg'!F906</f>
        <v>8.3806800000000017</v>
      </c>
      <c r="H906" s="2">
        <f>'Moving Avg'!G906</f>
        <v>8.3976920000000028</v>
      </c>
      <c r="I906" s="2">
        <f>'Moving Avg'!H906</f>
        <v>8.670811999999998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8.1893999999999991</v>
      </c>
      <c r="C907" s="2">
        <f>RSI!I907</f>
        <v>43.594868643926084</v>
      </c>
      <c r="D907" s="2">
        <f>MACD!E907</f>
        <v>5.6544491825599508E-2</v>
      </c>
      <c r="E907" s="2">
        <f>MACD!F907</f>
        <v>2.1926124421547486E-3</v>
      </c>
      <c r="F907" s="2">
        <f>'Moving Avg'!D907</f>
        <v>8.3071400000000004</v>
      </c>
      <c r="G907" s="2">
        <f>'Moving Avg'!F907</f>
        <v>8.375490000000001</v>
      </c>
      <c r="H907" s="2">
        <f>'Moving Avg'!G907</f>
        <v>8.3944480000000041</v>
      </c>
      <c r="I907" s="2">
        <f>'Moving Avg'!H907</f>
        <v>8.670891499999998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8.2270000000000003</v>
      </c>
      <c r="C908" s="2">
        <f>RSI!I908</f>
        <v>45.223515862131919</v>
      </c>
      <c r="D908" s="2">
        <f>MACD!E908</f>
        <v>8.3246615924531753E-2</v>
      </c>
      <c r="E908" s="2">
        <f>MACD!F908</f>
        <v>1.8403413138630149E-2</v>
      </c>
      <c r="F908" s="2">
        <f>'Moving Avg'!D908</f>
        <v>8.2733399999999993</v>
      </c>
      <c r="G908" s="2">
        <f>'Moving Avg'!F908</f>
        <v>8.3605000000000018</v>
      </c>
      <c r="H908" s="2">
        <f>'Moving Avg'!G908</f>
        <v>8.3919560000000022</v>
      </c>
      <c r="I908" s="2">
        <f>'Moving Avg'!H908</f>
        <v>8.670913999999998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8.1957000000000004</v>
      </c>
      <c r="C909" s="2">
        <f>RSI!I909</f>
        <v>44.082438234422582</v>
      </c>
      <c r="D909" s="2">
        <f>MACD!E909</f>
        <v>0.10888735000860095</v>
      </c>
      <c r="E909" s="2">
        <f>MACD!F909</f>
        <v>3.6500200512624315E-2</v>
      </c>
      <c r="F909" s="2">
        <f>'Moving Avg'!D909</f>
        <v>8.2345199999999998</v>
      </c>
      <c r="G909" s="2">
        <f>'Moving Avg'!F909</f>
        <v>8.3497850000000007</v>
      </c>
      <c r="H909" s="2">
        <f>'Moving Avg'!G909</f>
        <v>8.3888380000000016</v>
      </c>
      <c r="I909" s="2">
        <f>'Moving Avg'!H909</f>
        <v>8.6709979999999973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8.1518999999999995</v>
      </c>
      <c r="C910" s="2">
        <f>RSI!I910</f>
        <v>42.467621427205074</v>
      </c>
      <c r="D910" s="2">
        <f>MACD!E910</f>
        <v>4.3933083550152574E-2</v>
      </c>
      <c r="E910" s="2">
        <f>MACD!F910</f>
        <v>3.7986777120129968E-2</v>
      </c>
      <c r="F910" s="2">
        <f>'Moving Avg'!D910</f>
        <v>8.1994599999999984</v>
      </c>
      <c r="G910" s="2">
        <f>'Moving Avg'!F910</f>
        <v>8.3383400000000005</v>
      </c>
      <c r="H910" s="2">
        <f>'Moving Avg'!G910</f>
        <v>8.3806380000000011</v>
      </c>
      <c r="I910" s="2">
        <f>'Moving Avg'!H910</f>
        <v>8.670753999999997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8.1393000000000004</v>
      </c>
      <c r="C911" s="2">
        <f>RSI!I911</f>
        <v>41.991085256816469</v>
      </c>
      <c r="D911" s="2">
        <f>MACD!E911</f>
        <v>4.9005574688973041E-2</v>
      </c>
      <c r="E911" s="2">
        <f>MACD!F911</f>
        <v>4.0190536633898585E-2</v>
      </c>
      <c r="F911" s="2">
        <f>'Moving Avg'!D911</f>
        <v>8.1806599999999996</v>
      </c>
      <c r="G911" s="2">
        <f>'Moving Avg'!F911</f>
        <v>8.3248050000000013</v>
      </c>
      <c r="H911" s="2">
        <f>'Moving Avg'!G911</f>
        <v>8.370318000000001</v>
      </c>
      <c r="I911" s="2">
        <f>'Moving Avg'!H911</f>
        <v>8.6699564999999978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8.1393000000000004</v>
      </c>
      <c r="C912" s="2">
        <f>RSI!I912</f>
        <v>41.991085256816469</v>
      </c>
      <c r="D912" s="2">
        <f>MACD!E912</f>
        <v>7.6502192251423295E-2</v>
      </c>
      <c r="E912" s="2">
        <f>MACD!F912</f>
        <v>4.7452867757403525E-2</v>
      </c>
      <c r="F912" s="2">
        <f>'Moving Avg'!D912</f>
        <v>8.1706399999999988</v>
      </c>
      <c r="G912" s="2">
        <f>'Moving Avg'!F912</f>
        <v>8.3112699999999986</v>
      </c>
      <c r="H912" s="2">
        <f>'Moving Avg'!G912</f>
        <v>8.3606979999999993</v>
      </c>
      <c r="I912" s="2">
        <f>'Moving Avg'!H912</f>
        <v>8.6692134999999997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8.2645999999999997</v>
      </c>
      <c r="C913" s="2">
        <f>RSI!I913</f>
        <v>48.638130689524779</v>
      </c>
      <c r="D913" s="2">
        <f>MACD!E913</f>
        <v>8.2782992994067328E-2</v>
      </c>
      <c r="E913" s="2">
        <f>MACD!F913</f>
        <v>5.4518892804736291E-2</v>
      </c>
      <c r="F913" s="2">
        <f>'Moving Avg'!D913</f>
        <v>8.1781600000000001</v>
      </c>
      <c r="G913" s="2">
        <f>'Moving Avg'!F913</f>
        <v>8.3039999999999985</v>
      </c>
      <c r="H913" s="2">
        <f>'Moving Avg'!G913</f>
        <v>8.3519499999999987</v>
      </c>
      <c r="I913" s="2">
        <f>'Moving Avg'!H913</f>
        <v>8.6691240000000001</v>
      </c>
      <c r="J913" s="6" t="str">
        <f>OBV!F913</f>
        <v>BEARISH</v>
      </c>
      <c r="K913" s="6" t="str">
        <f>OBV!G913</f>
        <v>NEUTRAL</v>
      </c>
      <c r="L913" s="6" t="str">
        <f>OBV!H913</f>
        <v>BEARISH DIVERGENCE</v>
      </c>
    </row>
    <row r="914" spans="1:12" ht="13.5" x14ac:dyDescent="0.25">
      <c r="A914" s="3">
        <f>RSI!A914</f>
        <v>43336</v>
      </c>
      <c r="B914" s="2">
        <f>RSI!B914</f>
        <v>8.202</v>
      </c>
      <c r="C914" s="2">
        <f>RSI!I914</f>
        <v>45.813661418863582</v>
      </c>
      <c r="D914" s="2">
        <f>MACD!E914</f>
        <v>9.1941079125835046E-2</v>
      </c>
      <c r="E914" s="2">
        <f>MACD!F914</f>
        <v>6.2003330068956045E-2</v>
      </c>
      <c r="F914" s="2">
        <f>'Moving Avg'!D914</f>
        <v>8.1794200000000004</v>
      </c>
      <c r="G914" s="2">
        <f>'Moving Avg'!F914</f>
        <v>8.2965199999999992</v>
      </c>
      <c r="H914" s="2">
        <f>'Moving Avg'!G914</f>
        <v>8.3442859999999985</v>
      </c>
      <c r="I914" s="2">
        <f>'Moving Avg'!H914</f>
        <v>8.6687214999999984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8.202</v>
      </c>
      <c r="C915" s="2">
        <f>RSI!I915</f>
        <v>45.813661418863589</v>
      </c>
      <c r="D915" s="2">
        <f>MACD!E915</f>
        <v>9.0577857956983365E-2</v>
      </c>
      <c r="E915" s="2">
        <f>MACD!F915</f>
        <v>6.7718235646561514E-2</v>
      </c>
      <c r="F915" s="2">
        <f>'Moving Avg'!D915</f>
        <v>8.1894399999999994</v>
      </c>
      <c r="G915" s="2">
        <f>'Moving Avg'!F915</f>
        <v>8.2913749999999986</v>
      </c>
      <c r="H915" s="2">
        <f>'Moving Avg'!G915</f>
        <v>8.3372059999999983</v>
      </c>
      <c r="I915" s="2">
        <f>'Moving Avg'!H915</f>
        <v>8.6680464999999991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8.0767000000000007</v>
      </c>
      <c r="C916" s="2">
        <f>RSI!I916</f>
        <v>40.371394542969199</v>
      </c>
      <c r="D916" s="2">
        <f>MACD!E916</f>
        <v>8.4739689144271324E-2</v>
      </c>
      <c r="E916" s="2">
        <f>MACD!F916</f>
        <v>7.1122526346103471E-2</v>
      </c>
      <c r="F916" s="2">
        <f>'Moving Avg'!D916</f>
        <v>8.1769199999999991</v>
      </c>
      <c r="G916" s="2">
        <f>'Moving Avg'!F916</f>
        <v>8.2717899999999993</v>
      </c>
      <c r="H916" s="2">
        <f>'Moving Avg'!G916</f>
        <v>8.327852</v>
      </c>
      <c r="I916" s="2">
        <f>'Moving Avg'!H916</f>
        <v>8.6666635000000003</v>
      </c>
      <c r="J916" s="6" t="str">
        <f>OBV!F916</f>
        <v>BULLISH</v>
      </c>
      <c r="K916" s="6" t="str">
        <f>OBV!G916</f>
        <v>NEUTRAL</v>
      </c>
      <c r="L916" s="6" t="str">
        <f>OBV!H916</f>
        <v>BULLISH DIVERGENCE</v>
      </c>
    </row>
    <row r="917" spans="1:12" ht="13.5" x14ac:dyDescent="0.25">
      <c r="A917" s="3">
        <f>RSI!A917</f>
        <v>43341</v>
      </c>
      <c r="B917" s="2">
        <f>RSI!B917</f>
        <v>8.1080000000000005</v>
      </c>
      <c r="C917" s="2">
        <f>RSI!I917</f>
        <v>42.217922696988822</v>
      </c>
      <c r="D917" s="2">
        <f>MACD!E917</f>
        <v>7.1912181508736239E-2</v>
      </c>
      <c r="E917" s="2">
        <f>MACD!F917</f>
        <v>7.1280457378630022E-2</v>
      </c>
      <c r="F917" s="2">
        <f>'Moving Avg'!D917</f>
        <v>8.1706600000000016</v>
      </c>
      <c r="G917" s="2">
        <f>'Moving Avg'!F917</f>
        <v>8.2488050000000008</v>
      </c>
      <c r="H917" s="2">
        <f>'Moving Avg'!G917</f>
        <v>8.3218119999999995</v>
      </c>
      <c r="I917" s="2">
        <f>'Moving Avg'!H917</f>
        <v>8.6649739999999991</v>
      </c>
      <c r="J917" s="6" t="str">
        <f>OBV!F917</f>
        <v>BULLISH</v>
      </c>
      <c r="K917" s="6" t="str">
        <f>OBV!G917</f>
        <v>NEUTRAL</v>
      </c>
      <c r="L917" s="6" t="str">
        <f>OBV!H917</f>
        <v>BULLISH DIVERGENCE</v>
      </c>
    </row>
    <row r="918" spans="1:12" ht="13.5" x14ac:dyDescent="0.25">
      <c r="A918" s="3">
        <f>RSI!A918</f>
        <v>43342</v>
      </c>
      <c r="B918" s="2">
        <f>RSI!B918</f>
        <v>8.1393000000000004</v>
      </c>
      <c r="C918" s="2">
        <f>RSI!I918</f>
        <v>44.082721536940539</v>
      </c>
      <c r="D918" s="2">
        <f>MACD!E918</f>
        <v>6.5436360067689492E-2</v>
      </c>
      <c r="E918" s="2">
        <f>MACD!F918</f>
        <v>7.0111637916441927E-2</v>
      </c>
      <c r="F918" s="2">
        <f>'Moving Avg'!D918</f>
        <v>8.1456</v>
      </c>
      <c r="G918" s="2">
        <f>'Moving Avg'!F918</f>
        <v>8.2297200000000004</v>
      </c>
      <c r="H918" s="2">
        <f>'Moving Avg'!G918</f>
        <v>8.3169819999999977</v>
      </c>
      <c r="I918" s="2">
        <f>'Moving Avg'!H918</f>
        <v>8.6630319999999994</v>
      </c>
      <c r="J918" s="6" t="str">
        <f>OBV!F918</f>
        <v>BULLISH</v>
      </c>
      <c r="K918" s="6" t="str">
        <f>OBV!G918</f>
        <v>NEUTRAL</v>
      </c>
      <c r="L918" s="6" t="str">
        <f>OBV!H918</f>
        <v>BULLISH DIVERGENCE</v>
      </c>
    </row>
    <row r="919" spans="1:12" ht="13.5" x14ac:dyDescent="0.25">
      <c r="A919" s="3">
        <f>RSI!A919</f>
        <v>43343</v>
      </c>
      <c r="B919" s="2">
        <f>RSI!B919</f>
        <v>8.1393000000000004</v>
      </c>
      <c r="C919" s="2">
        <f>RSI!I919</f>
        <v>44.082721536940532</v>
      </c>
      <c r="D919" s="2">
        <f>MACD!E919</f>
        <v>5.5801042869518369E-2</v>
      </c>
      <c r="E919" s="2">
        <f>MACD!F919</f>
        <v>6.7249518907057215E-2</v>
      </c>
      <c r="F919" s="2">
        <f>'Moving Avg'!D919</f>
        <v>8.1330600000000004</v>
      </c>
      <c r="G919" s="2">
        <f>'Moving Avg'!F919</f>
        <v>8.2106349999999999</v>
      </c>
      <c r="H919" s="2">
        <f>'Moving Avg'!G919</f>
        <v>8.3139039999999991</v>
      </c>
      <c r="I919" s="2">
        <f>'Moving Avg'!H919</f>
        <v>8.6606815000000008</v>
      </c>
      <c r="J919" s="6" t="str">
        <f>OBV!F919</f>
        <v>BULLISH</v>
      </c>
      <c r="K919" s="6" t="str">
        <f>OBV!G919</f>
        <v>NEUTRAL</v>
      </c>
      <c r="L919" s="6" t="str">
        <f>OBV!H919</f>
        <v>BULLISH DIVERGENCE</v>
      </c>
    </row>
    <row r="920" spans="1:12" ht="13.5" x14ac:dyDescent="0.25">
      <c r="A920" s="3">
        <f>RSI!A920</f>
        <v>43346</v>
      </c>
      <c r="B920" s="2">
        <f>RSI!B920</f>
        <v>7.9828000000000001</v>
      </c>
      <c r="C920" s="2">
        <f>RSI!I920</f>
        <v>37.133392992973036</v>
      </c>
      <c r="D920" s="2">
        <f>MACD!E920</f>
        <v>5.3112961955056548E-2</v>
      </c>
      <c r="E920" s="2">
        <f>MACD!F920</f>
        <v>6.4422207516657087E-2</v>
      </c>
      <c r="F920" s="2">
        <f>'Moving Avg'!D920</f>
        <v>8.0892199999999992</v>
      </c>
      <c r="G920" s="2">
        <f>'Moving Avg'!F920</f>
        <v>8.2132199999999997</v>
      </c>
      <c r="H920" s="2">
        <f>'Moving Avg'!G920</f>
        <v>8.3071119999999965</v>
      </c>
      <c r="I920" s="2">
        <f>'Moving Avg'!H920</f>
        <v>8.6570579999999993</v>
      </c>
      <c r="J920" s="6" t="str">
        <f>OBV!F920</f>
        <v>BULLISH</v>
      </c>
      <c r="K920" s="6" t="str">
        <f>OBV!G920</f>
        <v>NEUTRAL</v>
      </c>
      <c r="L920" s="6" t="str">
        <f>OBV!H920</f>
        <v>BULLISH DIVERGENCE</v>
      </c>
    </row>
    <row r="921" spans="1:12" ht="13.5" x14ac:dyDescent="0.25">
      <c r="A921" s="3">
        <f>RSI!A921</f>
        <v>43347</v>
      </c>
      <c r="B921" s="2">
        <f>RSI!B921</f>
        <v>7.8262999999999998</v>
      </c>
      <c r="C921" s="2">
        <f>RSI!I921</f>
        <v>31.744202341883479</v>
      </c>
      <c r="D921" s="2">
        <f>MACD!E921</f>
        <v>6.198283631603374E-2</v>
      </c>
      <c r="E921" s="2">
        <f>MACD!F921</f>
        <v>6.3934333276532418E-2</v>
      </c>
      <c r="F921" s="2">
        <f>'Moving Avg'!D921</f>
        <v>8.0391399999999997</v>
      </c>
      <c r="G921" s="2">
        <f>'Moving Avg'!F921</f>
        <v>8.1891149999999993</v>
      </c>
      <c r="H921" s="2">
        <f>'Moving Avg'!G921</f>
        <v>8.2942699999999974</v>
      </c>
      <c r="I921" s="2">
        <f>'Moving Avg'!H921</f>
        <v>8.6525429999999997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7.6384999999999996</v>
      </c>
      <c r="C922" s="2">
        <f>RSI!I922</f>
        <v>26.73075878198749</v>
      </c>
      <c r="D922" s="2">
        <f>MACD!E922</f>
        <v>8.5703873649379148E-2</v>
      </c>
      <c r="E922" s="2">
        <f>MACD!F922</f>
        <v>6.8288241351101758E-2</v>
      </c>
      <c r="F922" s="2">
        <f>'Moving Avg'!D922</f>
        <v>7.9452400000000001</v>
      </c>
      <c r="G922" s="2">
        <f>'Moving Avg'!F922</f>
        <v>8.1484199999999998</v>
      </c>
      <c r="H922" s="2">
        <f>'Moving Avg'!G922</f>
        <v>8.2788399999999971</v>
      </c>
      <c r="I922" s="2">
        <f>'Moving Avg'!H922</f>
        <v>8.6463259999999984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7.5820999999999996</v>
      </c>
      <c r="C923" s="2">
        <f>RSI!I923</f>
        <v>25.431738419610454</v>
      </c>
      <c r="D923" s="2">
        <f>MACD!E923</f>
        <v>0.13247387300001456</v>
      </c>
      <c r="E923" s="2">
        <f>MACD!F923</f>
        <v>8.1125367680884325E-2</v>
      </c>
      <c r="F923" s="2">
        <f>'Moving Avg'!D923</f>
        <v>7.8337999999999992</v>
      </c>
      <c r="G923" s="2">
        <f>'Moving Avg'!F923</f>
        <v>8.1077250000000003</v>
      </c>
      <c r="H923" s="2">
        <f>'Moving Avg'!G923</f>
        <v>8.2611139999999974</v>
      </c>
      <c r="I923" s="2">
        <f>'Moving Avg'!H923</f>
        <v>8.6406445000000005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7.9202000000000004</v>
      </c>
      <c r="C924" s="2">
        <f>RSI!I924</f>
        <v>43.239259735912064</v>
      </c>
      <c r="D924" s="2">
        <f>MACD!E924</f>
        <v>0.14070992522059811</v>
      </c>
      <c r="E924" s="2">
        <f>MACD!F924</f>
        <v>9.3042279188827084E-2</v>
      </c>
      <c r="F924" s="2">
        <f>'Moving Avg'!D924</f>
        <v>7.7899799999999999</v>
      </c>
      <c r="G924" s="2">
        <f>'Moving Avg'!F924</f>
        <v>8.0842449999999992</v>
      </c>
      <c r="H924" s="2">
        <f>'Moving Avg'!G924</f>
        <v>8.2501499999999979</v>
      </c>
      <c r="I924" s="2">
        <f>'Moving Avg'!H924</f>
        <v>8.636925999999999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7.8262999999999998</v>
      </c>
      <c r="C925" s="2">
        <f>RSI!I925</f>
        <v>40.356750241890666</v>
      </c>
      <c r="D925" s="2">
        <f>MACD!E925</f>
        <v>0.15572609234247281</v>
      </c>
      <c r="E925" s="2">
        <f>MACD!F925</f>
        <v>0.10557904181955624</v>
      </c>
      <c r="F925" s="2">
        <f>'Moving Avg'!D925</f>
        <v>7.7586800000000009</v>
      </c>
      <c r="G925" s="2">
        <f>'Moving Avg'!F925</f>
        <v>8.0592000000000006</v>
      </c>
      <c r="H925" s="2">
        <f>'Moving Avg'!G925</f>
        <v>8.2373080000000005</v>
      </c>
      <c r="I925" s="2">
        <f>'Moving Avg'!H925</f>
        <v>8.6313755000000008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7.6384999999999996</v>
      </c>
      <c r="C926" s="2">
        <f>RSI!I926</f>
        <v>35.289700702217146</v>
      </c>
      <c r="D926" s="2">
        <f>MACD!E926</f>
        <v>0.16463190883576573</v>
      </c>
      <c r="E926" s="2">
        <f>MACD!F926</f>
        <v>0.11738961522279814</v>
      </c>
      <c r="F926" s="2">
        <f>'Moving Avg'!D926</f>
        <v>7.7211199999999991</v>
      </c>
      <c r="G926" s="2">
        <f>'Moving Avg'!F926</f>
        <v>8.0294600000000003</v>
      </c>
      <c r="H926" s="2">
        <f>'Moving Avg'!G926</f>
        <v>8.2230460000000001</v>
      </c>
      <c r="I926" s="2">
        <f>'Moving Avg'!H926</f>
        <v>8.6257034999999984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7.6384999999999996</v>
      </c>
      <c r="C927" s="2">
        <f>RSI!I927</f>
        <v>35.289700702217146</v>
      </c>
      <c r="D927" s="2">
        <f>MACD!E927</f>
        <v>0.17954237009021767</v>
      </c>
      <c r="E927" s="2">
        <f>MACD!F927</f>
        <v>0.12982016619628206</v>
      </c>
      <c r="F927" s="2">
        <f>'Moving Avg'!D927</f>
        <v>7.7211200000000009</v>
      </c>
      <c r="G927" s="2">
        <f>'Moving Avg'!F927</f>
        <v>8.0019150000000003</v>
      </c>
      <c r="H927" s="2">
        <f>'Moving Avg'!G927</f>
        <v>8.2076160000000016</v>
      </c>
      <c r="I927" s="2">
        <f>'Moving Avg'!H927</f>
        <v>8.6194319999999998</v>
      </c>
      <c r="J927" s="6" t="str">
        <f>OBV!F927</f>
        <v>BEARISH</v>
      </c>
      <c r="K927" s="6" t="str">
        <f>OBV!G927</f>
        <v>NEUTRAL</v>
      </c>
      <c r="L927" s="6" t="str">
        <f>OBV!H927</f>
        <v>NEUTRAL</v>
      </c>
    </row>
    <row r="928" spans="1:12" ht="13.5" x14ac:dyDescent="0.25">
      <c r="A928" s="3">
        <f>RSI!A928</f>
        <v>43357</v>
      </c>
      <c r="B928" s="2">
        <f>RSI!B928</f>
        <v>7.4505999999999997</v>
      </c>
      <c r="C928" s="2">
        <f>RSI!I928</f>
        <v>30.802049120062875</v>
      </c>
      <c r="D928" s="2">
        <f>MACD!E928</f>
        <v>0.21326261899224974</v>
      </c>
      <c r="E928" s="2">
        <f>MACD!F928</f>
        <v>0.14650865675547561</v>
      </c>
      <c r="F928" s="2">
        <f>'Moving Avg'!D928</f>
        <v>7.69482</v>
      </c>
      <c r="G928" s="2">
        <f>'Moving Avg'!F928</f>
        <v>7.963095</v>
      </c>
      <c r="H928" s="2">
        <f>'Moving Avg'!G928</f>
        <v>8.1884280000000018</v>
      </c>
      <c r="I928" s="2">
        <f>'Moving Avg'!H928</f>
        <v>8.6125479999999968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7.5132000000000003</v>
      </c>
      <c r="C929" s="2">
        <f>RSI!I929</f>
        <v>33.821449087534006</v>
      </c>
      <c r="D929" s="2">
        <f>MACD!E929</f>
        <v>0.24046267019478584</v>
      </c>
      <c r="E929" s="2">
        <f>MACD!F929</f>
        <v>0.16529945944333765</v>
      </c>
      <c r="F929" s="2">
        <f>'Moving Avg'!D929</f>
        <v>7.6134199999999996</v>
      </c>
      <c r="G929" s="2">
        <f>'Moving Avg'!F929</f>
        <v>7.9289699999999996</v>
      </c>
      <c r="H929" s="2">
        <f>'Moving Avg'!G929</f>
        <v>8.1728280000000026</v>
      </c>
      <c r="I929" s="2">
        <f>'Moving Avg'!H929</f>
        <v>8.6062224999999977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7.4819000000000004</v>
      </c>
      <c r="C930" s="2">
        <f>RSI!I930</f>
        <v>33.045043892453208</v>
      </c>
      <c r="D930" s="2">
        <f>MACD!E930</f>
        <v>0.24440957446805722</v>
      </c>
      <c r="E930" s="2">
        <f>MACD!F930</f>
        <v>0.18112148244828158</v>
      </c>
      <c r="F930" s="2">
        <f>'Moving Avg'!D930</f>
        <v>7.5445400000000005</v>
      </c>
      <c r="G930" s="2">
        <f>'Moving Avg'!F930</f>
        <v>7.8954700000000004</v>
      </c>
      <c r="H930" s="2">
        <f>'Moving Avg'!G930</f>
        <v>8.1571860000000012</v>
      </c>
      <c r="I930" s="2">
        <f>'Moving Avg'!H930</f>
        <v>8.5993859999999991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7.5132000000000003</v>
      </c>
      <c r="C931" s="2">
        <f>RSI!I931</f>
        <v>34.660360430094087</v>
      </c>
      <c r="D931" s="2">
        <f>MACD!E931</f>
        <v>0.22402940460274934</v>
      </c>
      <c r="E931" s="2">
        <f>MACD!F931</f>
        <v>0.18970306687917515</v>
      </c>
      <c r="F931" s="2">
        <f>'Moving Avg'!D931</f>
        <v>7.5194799999999997</v>
      </c>
      <c r="G931" s="2">
        <f>'Moving Avg'!F931</f>
        <v>7.8641649999999998</v>
      </c>
      <c r="H931" s="2">
        <f>'Moving Avg'!G931</f>
        <v>8.141586000000002</v>
      </c>
      <c r="I931" s="2">
        <f>'Moving Avg'!H931</f>
        <v>8.5924880000000012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7.5007000000000001</v>
      </c>
      <c r="C932" s="2">
        <f>RSI!I932</f>
        <v>34.304421599124311</v>
      </c>
      <c r="D932" s="2">
        <f>MACD!E932</f>
        <v>0.18111070280397179</v>
      </c>
      <c r="E932" s="2">
        <f>MACD!F932</f>
        <v>0.18798459406413451</v>
      </c>
      <c r="F932" s="2">
        <f>'Moving Avg'!D932</f>
        <v>7.4919200000000004</v>
      </c>
      <c r="G932" s="2">
        <f>'Moving Avg'!F932</f>
        <v>7.8322349999999989</v>
      </c>
      <c r="H932" s="2">
        <f>'Moving Avg'!G932</f>
        <v>8.1257360000000016</v>
      </c>
      <c r="I932" s="2">
        <f>'Moving Avg'!H932</f>
        <v>8.5855275000000013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7.3254000000000001</v>
      </c>
      <c r="C933" s="2">
        <f>RSI!I933</f>
        <v>29.698345242033454</v>
      </c>
      <c r="D933" s="2">
        <f>MACD!E933</f>
        <v>0.15129963213195019</v>
      </c>
      <c r="E933" s="2">
        <f>MACD!F933</f>
        <v>0.18064760167769767</v>
      </c>
      <c r="F933" s="2">
        <f>'Moving Avg'!D933</f>
        <v>7.4668800000000006</v>
      </c>
      <c r="G933" s="2">
        <f>'Moving Avg'!F933</f>
        <v>7.7852749999999986</v>
      </c>
      <c r="H933" s="2">
        <f>'Moving Avg'!G933</f>
        <v>8.1063800000000032</v>
      </c>
      <c r="I933" s="2">
        <f>'Moving Avg'!H933</f>
        <v>8.5780174999999979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7.3879999999999999</v>
      </c>
      <c r="C934" s="2">
        <f>RSI!I934</f>
        <v>33.150243314572506</v>
      </c>
      <c r="D934" s="2">
        <f>MACD!E934</f>
        <v>0.17652287155265167</v>
      </c>
      <c r="E934" s="2">
        <f>MACD!F934</f>
        <v>0.17982265565268846</v>
      </c>
      <c r="F934" s="2">
        <f>'Moving Avg'!D934</f>
        <v>7.4418400000000009</v>
      </c>
      <c r="G934" s="2">
        <f>'Moving Avg'!F934</f>
        <v>7.7445749999999993</v>
      </c>
      <c r="H934" s="2">
        <f>'Moving Avg'!G934</f>
        <v>8.0892100000000031</v>
      </c>
      <c r="I934" s="2">
        <f>'Moving Avg'!H934</f>
        <v>8.5708205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7.3379000000000003</v>
      </c>
      <c r="C935" s="2">
        <f>RSI!I935</f>
        <v>31.804301297478276</v>
      </c>
      <c r="D935" s="2">
        <f>MACD!E935</f>
        <v>0.18960292669362744</v>
      </c>
      <c r="E935" s="2">
        <f>MACD!F935</f>
        <v>0.18177870986087627</v>
      </c>
      <c r="F935" s="2">
        <f>'Moving Avg'!D935</f>
        <v>7.4130399999999996</v>
      </c>
      <c r="G935" s="2">
        <f>'Moving Avg'!F935</f>
        <v>7.7013699999999989</v>
      </c>
      <c r="H935" s="2">
        <f>'Moving Avg'!G935</f>
        <v>8.0715060000000012</v>
      </c>
      <c r="I935" s="2">
        <f>'Moving Avg'!H935</f>
        <v>8.5633729999999986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7.6571999999999996</v>
      </c>
      <c r="C936" s="2">
        <f>RSI!I936</f>
        <v>46.66656766819731</v>
      </c>
      <c r="D936" s="2">
        <f>MACD!E936</f>
        <v>0.15071176845144496</v>
      </c>
      <c r="E936" s="2">
        <f>MACD!F936</f>
        <v>0.17556532157899002</v>
      </c>
      <c r="F936" s="2">
        <f>'Moving Avg'!D936</f>
        <v>7.4418400000000009</v>
      </c>
      <c r="G936" s="2">
        <f>'Moving Avg'!F936</f>
        <v>7.6803949999999972</v>
      </c>
      <c r="H936" s="2">
        <f>'Moving Avg'!G936</f>
        <v>8.0601880000000001</v>
      </c>
      <c r="I936" s="2">
        <f>'Moving Avg'!H936</f>
        <v>8.5574405000000002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</row>
    <row r="937" spans="1:12" ht="13.5" x14ac:dyDescent="0.25">
      <c r="A937" s="3">
        <f>RSI!A937</f>
        <v>43370</v>
      </c>
      <c r="B937" s="2">
        <f>RSI!B937</f>
        <v>7.7011000000000003</v>
      </c>
      <c r="C937" s="2">
        <f>RSI!I937</f>
        <v>48.333758123408437</v>
      </c>
      <c r="D937" s="2">
        <f>MACD!E937</f>
        <v>0.11505901748162728</v>
      </c>
      <c r="E937" s="2">
        <f>MACD!F937</f>
        <v>0.16346406075951747</v>
      </c>
      <c r="F937" s="2">
        <f>'Moving Avg'!D937</f>
        <v>7.4819199999999997</v>
      </c>
      <c r="G937" s="2">
        <f>'Moving Avg'!F937</f>
        <v>7.6600499999999965</v>
      </c>
      <c r="H937" s="2">
        <f>'Moving Avg'!G937</f>
        <v>8.0483460000000004</v>
      </c>
      <c r="I937" s="2">
        <f>'Moving Avg'!H937</f>
        <v>8.5512640000000015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7.6322000000000001</v>
      </c>
      <c r="C938" s="2">
        <f>RSI!I938</f>
        <v>45.908180663186585</v>
      </c>
      <c r="D938" s="2">
        <f>MACD!E938</f>
        <v>6.1297357690668797E-2</v>
      </c>
      <c r="E938" s="2">
        <f>MACD!F938</f>
        <v>0.14303072014574775</v>
      </c>
      <c r="F938" s="2">
        <f>'Moving Avg'!D938</f>
        <v>7.5432800000000002</v>
      </c>
      <c r="G938" s="2">
        <f>'Moving Avg'!F938</f>
        <v>7.6346949999999989</v>
      </c>
      <c r="H938" s="2">
        <f>'Moving Avg'!G938</f>
        <v>8.0304540000000006</v>
      </c>
      <c r="I938" s="2">
        <f>'Moving Avg'!H938</f>
        <v>8.5448250000000012</v>
      </c>
      <c r="J938" s="6" t="str">
        <f>OBV!F938</f>
        <v>BULLISH</v>
      </c>
      <c r="K938" s="6" t="str">
        <f>OBV!G938</f>
        <v>NEUTRAL</v>
      </c>
      <c r="L938" s="6" t="str">
        <f>OBV!H938</f>
        <v>CONFIRMED BULLISH</v>
      </c>
    </row>
    <row r="939" spans="1:12" ht="13.5" x14ac:dyDescent="0.25">
      <c r="A939" s="3">
        <f>RSI!A939</f>
        <v>43374</v>
      </c>
      <c r="B939" s="2">
        <f>RSI!B939</f>
        <v>7.4005000000000001</v>
      </c>
      <c r="C939" s="2">
        <f>RSI!I939</f>
        <v>38.847877155639374</v>
      </c>
      <c r="D939" s="2">
        <f>MACD!E939</f>
        <v>4.3202070302418072E-2</v>
      </c>
      <c r="E939" s="2">
        <f>MACD!F939</f>
        <v>0.12306499017708182</v>
      </c>
      <c r="F939" s="2">
        <f>'Moving Avg'!D939</f>
        <v>7.5457800000000006</v>
      </c>
      <c r="G939" s="2">
        <f>'Moving Avg'!F939</f>
        <v>7.5977549999999994</v>
      </c>
      <c r="H939" s="2">
        <f>'Moving Avg'!G939</f>
        <v>8.0102640000000012</v>
      </c>
      <c r="I939" s="2">
        <f>'Moving Avg'!H939</f>
        <v>8.5374180000000006</v>
      </c>
      <c r="J939" s="6" t="str">
        <f>OBV!F939</f>
        <v>BULLISH</v>
      </c>
      <c r="K939" s="6" t="str">
        <f>OBV!G939</f>
        <v>NEUTRAL</v>
      </c>
      <c r="L939" s="6" t="str">
        <f>OBV!H939</f>
        <v>CONFIRMED BULLISH</v>
      </c>
    </row>
    <row r="940" spans="1:12" ht="13.5" x14ac:dyDescent="0.25">
      <c r="A940" s="3">
        <f>RSI!A940</f>
        <v>43375</v>
      </c>
      <c r="B940" s="2">
        <f>RSI!B940</f>
        <v>7.4192999999999998</v>
      </c>
      <c r="C940" s="2">
        <f>RSI!I940</f>
        <v>39.658770881056881</v>
      </c>
      <c r="D940" s="2">
        <f>MACD!E940</f>
        <v>2.3608872829544048E-2</v>
      </c>
      <c r="E940" s="2">
        <f>MACD!F940</f>
        <v>0.10317376670757426</v>
      </c>
      <c r="F940" s="2">
        <f>'Moving Avg'!D940</f>
        <v>7.5620599999999998</v>
      </c>
      <c r="G940" s="2">
        <f>'Moving Avg'!F940</f>
        <v>7.5695800000000002</v>
      </c>
      <c r="H940" s="2">
        <f>'Moving Avg'!G940</f>
        <v>7.9910340000000009</v>
      </c>
      <c r="I940" s="2">
        <f>'Moving Avg'!H940</f>
        <v>8.5301595000000017</v>
      </c>
      <c r="J940" s="6" t="str">
        <f>OBV!F940</f>
        <v>BULLISH</v>
      </c>
      <c r="K940" s="6" t="str">
        <f>OBV!G940</f>
        <v>NEUTRAL</v>
      </c>
      <c r="L940" s="6" t="str">
        <f>OBV!H940</f>
        <v>CONFIRMED BULLISH</v>
      </c>
    </row>
    <row r="941" spans="1:12" ht="13.5" x14ac:dyDescent="0.25">
      <c r="A941" s="3">
        <f>RSI!A941</f>
        <v>43376</v>
      </c>
      <c r="B941" s="2">
        <f>RSI!B941</f>
        <v>7.3129</v>
      </c>
      <c r="C941" s="2">
        <f>RSI!I941</f>
        <v>36.693211728798687</v>
      </c>
      <c r="D941" s="2">
        <f>MACD!E941</f>
        <v>2.1399286515132232E-2</v>
      </c>
      <c r="E941" s="2">
        <f>MACD!F941</f>
        <v>8.6818870669085862E-2</v>
      </c>
      <c r="F941" s="2">
        <f>'Moving Avg'!D941</f>
        <v>7.4931999999999999</v>
      </c>
      <c r="G941" s="2">
        <f>'Moving Avg'!F941</f>
        <v>7.5439099999999994</v>
      </c>
      <c r="H941" s="2">
        <f>'Moving Avg'!G941</f>
        <v>7.9690920000000007</v>
      </c>
      <c r="I941" s="2">
        <f>'Moving Avg'!H941</f>
        <v>8.5244945000000012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7.1063000000000001</v>
      </c>
      <c r="C942" s="2">
        <f>RSI!I942</f>
        <v>31.7315021017817</v>
      </c>
      <c r="D942" s="2">
        <f>MACD!E942</f>
        <v>3.5087510496546237E-2</v>
      </c>
      <c r="E942" s="2">
        <f>MACD!F942</f>
        <v>7.6472598634577948E-2</v>
      </c>
      <c r="F942" s="2">
        <f>'Moving Avg'!D942</f>
        <v>7.3742399999999986</v>
      </c>
      <c r="G942" s="2">
        <f>'Moving Avg'!F942</f>
        <v>7.5173000000000014</v>
      </c>
      <c r="H942" s="2">
        <f>'Moving Avg'!G942</f>
        <v>7.9430179999999995</v>
      </c>
      <c r="I942" s="2">
        <f>'Moving Avg'!H942</f>
        <v>8.5150850000000009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7.4131</v>
      </c>
      <c r="C943" s="2">
        <f>RSI!I943</f>
        <v>43.869665270713199</v>
      </c>
      <c r="D943" s="2">
        <f>MACD!E943</f>
        <v>2.1147503472995766E-4</v>
      </c>
      <c r="E943" s="2">
        <f>MACD!F943</f>
        <v>6.1220373914608349E-2</v>
      </c>
      <c r="F943" s="2">
        <f>'Moving Avg'!D943</f>
        <v>7.330420000000001</v>
      </c>
      <c r="G943" s="2">
        <f>'Moving Avg'!F943</f>
        <v>7.5088500000000007</v>
      </c>
      <c r="H943" s="2">
        <f>'Moving Avg'!G943</f>
        <v>7.9230799999999988</v>
      </c>
      <c r="I943" s="2">
        <f>'Moving Avg'!H943</f>
        <v>8.5073260000000008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7.4945000000000004</v>
      </c>
      <c r="C944" s="2">
        <f>RSI!I944</f>
        <v>46.58337149166303</v>
      </c>
      <c r="D944" s="2">
        <f>MACD!E944</f>
        <v>-2.4513754743441751E-2</v>
      </c>
      <c r="E944" s="2">
        <f>MACD!F944</f>
        <v>4.4073548182998329E-2</v>
      </c>
      <c r="F944" s="2">
        <f>'Moving Avg'!D944</f>
        <v>7.3492199999999999</v>
      </c>
      <c r="G944" s="2">
        <f>'Moving Avg'!F944</f>
        <v>7.4875649999999991</v>
      </c>
      <c r="H944" s="2">
        <f>'Moving Avg'!G944</f>
        <v>7.905937999999999</v>
      </c>
      <c r="I944" s="2">
        <f>'Moving Avg'!H944</f>
        <v>8.4999740000000017</v>
      </c>
      <c r="J944" s="6" t="str">
        <f>OBV!F944</f>
        <v>BEARISH</v>
      </c>
      <c r="K944" s="6" t="str">
        <f>OBV!G944</f>
        <v>NEUTRAL</v>
      </c>
      <c r="L944" s="6" t="str">
        <f>OBV!H944</f>
        <v>BEARISH DIVERGENCE</v>
      </c>
    </row>
    <row r="945" spans="1:12" ht="13.5" x14ac:dyDescent="0.25">
      <c r="A945" s="3">
        <f>RSI!A945</f>
        <v>43382</v>
      </c>
      <c r="B945" s="2">
        <f>RSI!B945</f>
        <v>7.2752999999999997</v>
      </c>
      <c r="C945" s="2">
        <f>RSI!I945</f>
        <v>40.855230587948093</v>
      </c>
      <c r="D945" s="2">
        <f>MACD!E945</f>
        <v>-3.6290344971429356E-2</v>
      </c>
      <c r="E945" s="2">
        <f>MACD!F945</f>
        <v>2.8000769552112791E-2</v>
      </c>
      <c r="F945" s="2">
        <f>'Moving Avg'!D945</f>
        <v>7.3204200000000004</v>
      </c>
      <c r="G945" s="2">
        <f>'Moving Avg'!F945</f>
        <v>7.4600149999999985</v>
      </c>
      <c r="H945" s="2">
        <f>'Moving Avg'!G945</f>
        <v>7.8853459999999984</v>
      </c>
      <c r="I945" s="2">
        <f>'Moving Avg'!H945</f>
        <v>8.4917015000000013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7.3818000000000001</v>
      </c>
      <c r="C946" s="2">
        <f>RSI!I946</f>
        <v>44.430532733203798</v>
      </c>
      <c r="D946" s="2">
        <f>MACD!E946</f>
        <v>-3.1558746945377081E-3</v>
      </c>
      <c r="E946" s="2">
        <f>MACD!F946</f>
        <v>2.1769440702782694E-2</v>
      </c>
      <c r="F946" s="2">
        <f>'Moving Avg'!D946</f>
        <v>7.3342000000000001</v>
      </c>
      <c r="G946" s="2">
        <f>'Moving Avg'!F946</f>
        <v>7.4471799999999986</v>
      </c>
      <c r="H946" s="2">
        <f>'Moving Avg'!G946</f>
        <v>7.8636139999999992</v>
      </c>
      <c r="I946" s="2">
        <f>'Moving Avg'!H946</f>
        <v>8.4840785000000025</v>
      </c>
      <c r="J946" s="6" t="str">
        <f>OBV!F946</f>
        <v>BULLISH</v>
      </c>
      <c r="K946" s="6" t="str">
        <f>OBV!G946</f>
        <v>NEUTRAL</v>
      </c>
      <c r="L946" s="6" t="str">
        <f>OBV!H946</f>
        <v>CONFIRMED BULLISH</v>
      </c>
    </row>
    <row r="947" spans="1:12" ht="13.5" x14ac:dyDescent="0.25">
      <c r="A947" s="3">
        <f>RSI!A947</f>
        <v>43384</v>
      </c>
      <c r="B947" s="2">
        <f>RSI!B947</f>
        <v>7.2628000000000004</v>
      </c>
      <c r="C947" s="2">
        <f>RSI!I947</f>
        <v>41.417768545261474</v>
      </c>
      <c r="D947" s="2">
        <f>MACD!E947</f>
        <v>4.1547267256811793E-2</v>
      </c>
      <c r="E947" s="2">
        <f>MACD!F947</f>
        <v>2.5725006013588514E-2</v>
      </c>
      <c r="F947" s="2">
        <f>'Moving Avg'!D947</f>
        <v>7.3654999999999999</v>
      </c>
      <c r="G947" s="2">
        <f>'Moving Avg'!F947</f>
        <v>7.4283949999999992</v>
      </c>
      <c r="H947" s="2">
        <f>'Moving Avg'!G947</f>
        <v>7.837515999999999</v>
      </c>
      <c r="I947" s="2">
        <f>'Moving Avg'!H947</f>
        <v>8.4748380000000019</v>
      </c>
      <c r="J947" s="6" t="str">
        <f>OBV!F947</f>
        <v>BULLISH</v>
      </c>
      <c r="K947" s="6" t="str">
        <f>OBV!G947</f>
        <v>NEUTRAL</v>
      </c>
      <c r="L947" s="6" t="str">
        <f>OBV!H947</f>
        <v>CONFIRMED BULLISH</v>
      </c>
    </row>
    <row r="948" spans="1:12" ht="13.5" x14ac:dyDescent="0.25">
      <c r="A948" s="3">
        <f>RSI!A948</f>
        <v>43385</v>
      </c>
      <c r="B948" s="2">
        <f>RSI!B948</f>
        <v>7.3254000000000001</v>
      </c>
      <c r="C948" s="2">
        <f>RSI!I948</f>
        <v>43.584927782779523</v>
      </c>
      <c r="D948" s="2">
        <f>MACD!E948</f>
        <v>6.5855458047677118E-2</v>
      </c>
      <c r="E948" s="2">
        <f>MACD!F948</f>
        <v>3.3751096420406239E-2</v>
      </c>
      <c r="F948" s="2">
        <f>'Moving Avg'!D948</f>
        <v>7.3479600000000005</v>
      </c>
      <c r="G948" s="2">
        <f>'Moving Avg'!F948</f>
        <v>7.4221349999999999</v>
      </c>
      <c r="H948" s="2">
        <f>'Moving Avg'!G948</f>
        <v>7.8136040000000007</v>
      </c>
      <c r="I948" s="2">
        <f>'Moving Avg'!H948</f>
        <v>8.4659105000000014</v>
      </c>
      <c r="J948" s="6" t="str">
        <f>OBV!F948</f>
        <v>BULLISH</v>
      </c>
      <c r="K948" s="6" t="str">
        <f>OBV!G948</f>
        <v>NEUTRAL</v>
      </c>
      <c r="L948" s="6" t="str">
        <f>OBV!H948</f>
        <v>BULLISH DIVERGENCE</v>
      </c>
    </row>
    <row r="949" spans="1:12" ht="13.5" x14ac:dyDescent="0.25">
      <c r="A949" s="3">
        <f>RSI!A949</f>
        <v>43389</v>
      </c>
      <c r="B949" s="2">
        <f>RSI!B949</f>
        <v>7.3254000000000001</v>
      </c>
      <c r="C949" s="2">
        <f>RSI!I949</f>
        <v>43.584927782779516</v>
      </c>
      <c r="D949" s="2">
        <f>MACD!E949</f>
        <v>5.199998977217124E-2</v>
      </c>
      <c r="E949" s="2">
        <f>MACD!F949</f>
        <v>3.740087509075924E-2</v>
      </c>
      <c r="F949" s="2">
        <f>'Moving Avg'!D949</f>
        <v>7.3141400000000001</v>
      </c>
      <c r="G949" s="2">
        <f>'Moving Avg'!F949</f>
        <v>7.4127449999999993</v>
      </c>
      <c r="H949" s="2">
        <f>'Moving Avg'!G949</f>
        <v>7.7896919999999996</v>
      </c>
      <c r="I949" s="2">
        <f>'Moving Avg'!H949</f>
        <v>8.456983000000001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7.2941000000000003</v>
      </c>
      <c r="C950" s="2">
        <f>RSI!I950</f>
        <v>42.669587184152576</v>
      </c>
      <c r="D950" s="2">
        <f>MACD!E950</f>
        <v>4.6618640100225761E-2</v>
      </c>
      <c r="E950" s="2">
        <f>MACD!F950</f>
        <v>3.924442809265255E-2</v>
      </c>
      <c r="F950" s="2">
        <f>'Moving Avg'!D950</f>
        <v>7.3178999999999998</v>
      </c>
      <c r="G950" s="2">
        <f>'Moving Avg'!F950</f>
        <v>7.4033549999999995</v>
      </c>
      <c r="H950" s="2">
        <f>'Moving Avg'!G950</f>
        <v>7.7769520000000014</v>
      </c>
      <c r="I950" s="2">
        <f>'Moving Avg'!H950</f>
        <v>8.447811500000002</v>
      </c>
      <c r="J950" s="6" t="str">
        <f>OBV!F950</f>
        <v>BEARISH</v>
      </c>
      <c r="K950" s="6" t="str">
        <f>OBV!G950</f>
        <v>NEUTRAL</v>
      </c>
      <c r="L950" s="6" t="str">
        <f>OBV!H950</f>
        <v>BEARISH DIVERGENCE</v>
      </c>
    </row>
    <row r="951" spans="1:12" ht="13.5" x14ac:dyDescent="0.25">
      <c r="A951" s="3">
        <f>RSI!A951</f>
        <v>43391</v>
      </c>
      <c r="B951" s="2">
        <f>RSI!B951</f>
        <v>7.2503000000000002</v>
      </c>
      <c r="C951" s="2">
        <f>RSI!I951</f>
        <v>41.360564103062536</v>
      </c>
      <c r="D951" s="2">
        <f>MACD!E951</f>
        <v>3.0173210697986619E-2</v>
      </c>
      <c r="E951" s="2">
        <f>MACD!F951</f>
        <v>3.7430184613719365E-2</v>
      </c>
      <c r="F951" s="2">
        <f>'Moving Avg'!D951</f>
        <v>7.2916000000000007</v>
      </c>
      <c r="G951" s="2">
        <f>'Moving Avg'!F951</f>
        <v>7.3902100000000006</v>
      </c>
      <c r="H951" s="2">
        <f>'Moving Avg'!G951</f>
        <v>7.7557900000000011</v>
      </c>
      <c r="I951" s="2">
        <f>'Moving Avg'!H951</f>
        <v>8.4377205000000011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7.3879999999999999</v>
      </c>
      <c r="C952" s="2">
        <f>RSI!I952</f>
        <v>46.878120817332963</v>
      </c>
      <c r="D952" s="2">
        <f>MACD!E952</f>
        <v>-2.4326464311720919E-2</v>
      </c>
      <c r="E952" s="2">
        <f>MACD!F952</f>
        <v>2.5078854828631307E-2</v>
      </c>
      <c r="F952" s="2">
        <f>'Moving Avg'!D952</f>
        <v>7.3166399999999996</v>
      </c>
      <c r="G952" s="2">
        <f>'Moving Avg'!F952</f>
        <v>7.3845750000000008</v>
      </c>
      <c r="H952" s="2">
        <f>'Moving Avg'!G952</f>
        <v>7.7345020000000009</v>
      </c>
      <c r="I952" s="2">
        <f>'Moving Avg'!H952</f>
        <v>8.428230000000001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</row>
    <row r="953" spans="1:12" ht="13.5" x14ac:dyDescent="0.25">
      <c r="A953" s="3">
        <f>RSI!A953</f>
        <v>43395</v>
      </c>
      <c r="B953" s="2">
        <f>RSI!B953</f>
        <v>7.3879999999999999</v>
      </c>
      <c r="C953" s="2">
        <f>RSI!I953</f>
        <v>46.878120817332963</v>
      </c>
      <c r="D953" s="2">
        <f>MACD!E953</f>
        <v>-2.2758671634863781E-2</v>
      </c>
      <c r="E953" s="2">
        <f>MACD!F953</f>
        <v>1.5511349535932292E-2</v>
      </c>
      <c r="F953" s="2">
        <f>'Moving Avg'!D953</f>
        <v>7.3291599999999999</v>
      </c>
      <c r="G953" s="2">
        <f>'Moving Avg'!F953</f>
        <v>7.3877050000000013</v>
      </c>
      <c r="H953" s="2">
        <f>'Moving Avg'!G953</f>
        <v>7.7143420000000011</v>
      </c>
      <c r="I953" s="2">
        <f>'Moving Avg'!H953</f>
        <v>8.4185935000000001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7.3879999999999999</v>
      </c>
      <c r="C954" s="2">
        <f>RSI!I954</f>
        <v>46.878120817332956</v>
      </c>
      <c r="D954" s="2">
        <f>MACD!E954</f>
        <v>-8.4618691486095798E-3</v>
      </c>
      <c r="E954" s="2">
        <f>MACD!F954</f>
        <v>1.0716705799023918E-2</v>
      </c>
      <c r="F954" s="2">
        <f>'Moving Avg'!D954</f>
        <v>7.3416799999999993</v>
      </c>
      <c r="G954" s="2">
        <f>'Moving Avg'!F954</f>
        <v>7.3877050000000013</v>
      </c>
      <c r="H954" s="2">
        <f>'Moving Avg'!G954</f>
        <v>7.6943060000000001</v>
      </c>
      <c r="I954" s="2">
        <f>'Moving Avg'!H954</f>
        <v>8.4102420000000002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7.3254000000000001</v>
      </c>
      <c r="C955" s="2">
        <f>RSI!I955</f>
        <v>44.500636359052457</v>
      </c>
      <c r="D955" s="2">
        <f>MACD!E955</f>
        <v>-2.5036603734609919E-2</v>
      </c>
      <c r="E955" s="2">
        <f>MACD!F955</f>
        <v>3.5660438922971499E-3</v>
      </c>
      <c r="F955" s="2">
        <f>'Moving Avg'!D955</f>
        <v>7.3479399999999995</v>
      </c>
      <c r="G955" s="2">
        <f>'Moving Avg'!F955</f>
        <v>7.3870800000000001</v>
      </c>
      <c r="H955" s="2">
        <f>'Moving Avg'!G955</f>
        <v>7.6742699999999999</v>
      </c>
      <c r="I955" s="2">
        <f>'Moving Avg'!H955</f>
        <v>8.4011685000000007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7.2628000000000004</v>
      </c>
      <c r="C956" s="2">
        <f>RSI!I956</f>
        <v>42.195994714509474</v>
      </c>
      <c r="D956" s="2">
        <f>MACD!E956</f>
        <v>-1.7286477228089403E-2</v>
      </c>
      <c r="E956" s="2">
        <f>MACD!F956</f>
        <v>-6.0446033178016044E-4</v>
      </c>
      <c r="F956" s="2">
        <f>'Moving Avg'!D956</f>
        <v>7.3504400000000008</v>
      </c>
      <c r="G956" s="2">
        <f>'Moving Avg'!F956</f>
        <v>7.3673600000000006</v>
      </c>
      <c r="H956" s="2">
        <f>'Moving Avg'!G956</f>
        <v>7.6548600000000011</v>
      </c>
      <c r="I956" s="2">
        <f>'Moving Avg'!H956</f>
        <v>8.3913735000000003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7.3818000000000001</v>
      </c>
      <c r="C957" s="2">
        <f>RSI!I957</f>
        <v>47.737003073329561</v>
      </c>
      <c r="D957" s="2">
        <f>MACD!E957</f>
        <v>-3.6783825666250713E-2</v>
      </c>
      <c r="E957" s="2">
        <f>MACD!F957</f>
        <v>-7.8403333986742721E-3</v>
      </c>
      <c r="F957" s="2">
        <f>'Moving Avg'!D957</f>
        <v>7.3491999999999988</v>
      </c>
      <c r="G957" s="2">
        <f>'Moving Avg'!F957</f>
        <v>7.351395000000001</v>
      </c>
      <c r="H957" s="2">
        <f>'Moving Avg'!G957</f>
        <v>7.6387080000000003</v>
      </c>
      <c r="I957" s="2">
        <f>'Moving Avg'!H957</f>
        <v>8.3809760000000004</v>
      </c>
      <c r="J957" s="6" t="str">
        <f>OBV!F957</f>
        <v>BEARISH</v>
      </c>
      <c r="K957" s="6" t="str">
        <f>OBV!G957</f>
        <v>NEUTRAL</v>
      </c>
      <c r="L957" s="6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7.5132000000000003</v>
      </c>
      <c r="C958" s="2">
        <f>RSI!I958</f>
        <v>53.08482901822569</v>
      </c>
      <c r="D958" s="2">
        <f>MACD!E958</f>
        <v>-5.3099026571747032E-2</v>
      </c>
      <c r="E958" s="2">
        <f>MACD!F958</f>
        <v>-1.6892072033288824E-2</v>
      </c>
      <c r="F958" s="2">
        <f>'Moving Avg'!D958</f>
        <v>7.3742399999999986</v>
      </c>
      <c r="G958" s="2">
        <f>'Moving Avg'!F958</f>
        <v>7.3454450000000024</v>
      </c>
      <c r="H958" s="2">
        <f>'Moving Avg'!G958</f>
        <v>7.6244319999999997</v>
      </c>
      <c r="I958" s="2">
        <f>'Moving Avg'!H958</f>
        <v>8.3684905000000001</v>
      </c>
      <c r="J958" s="6" t="str">
        <f>OBV!F958</f>
        <v>BEARISH</v>
      </c>
      <c r="K958" s="6" t="str">
        <f>OBV!G958</f>
        <v>NEUTRAL</v>
      </c>
      <c r="L958" s="6" t="str">
        <f>OBV!H958</f>
        <v>BEARISH DIVERGENCE</v>
      </c>
    </row>
    <row r="959" spans="1:12" ht="13.5" x14ac:dyDescent="0.25">
      <c r="A959" s="3">
        <f>RSI!A959</f>
        <v>43403</v>
      </c>
      <c r="B959" s="2">
        <f>RSI!B959</f>
        <v>7.4131</v>
      </c>
      <c r="C959" s="2">
        <f>RSI!I959</f>
        <v>48.973628738987756</v>
      </c>
      <c r="D959" s="2">
        <f>MACD!E959</f>
        <v>-6.0001830397172995E-2</v>
      </c>
      <c r="E959" s="2">
        <f>MACD!F959</f>
        <v>-2.5514023706065661E-2</v>
      </c>
      <c r="F959" s="2">
        <f>'Moving Avg'!D959</f>
        <v>7.3792599999999995</v>
      </c>
      <c r="G959" s="2">
        <f>'Moving Avg'!F959</f>
        <v>7.3460750000000017</v>
      </c>
      <c r="H959" s="2">
        <f>'Moving Avg'!G959</f>
        <v>7.6087799999999994</v>
      </c>
      <c r="I959" s="2">
        <f>'Moving Avg'!H959</f>
        <v>8.3564974999999997</v>
      </c>
      <c r="J959" s="6" t="str">
        <f>OBV!F959</f>
        <v>BEARISH</v>
      </c>
      <c r="K959" s="6" t="str">
        <f>OBV!G959</f>
        <v>NEUTRAL</v>
      </c>
      <c r="L959" s="6" t="str">
        <f>OBV!H959</f>
        <v>BEARISH DIVERGENCE</v>
      </c>
    </row>
    <row r="960" spans="1:12" ht="13.5" x14ac:dyDescent="0.25">
      <c r="A960" s="3">
        <f>RSI!A960</f>
        <v>43404</v>
      </c>
      <c r="B960" s="2">
        <f>RSI!B960</f>
        <v>7.3879999999999999</v>
      </c>
      <c r="C960" s="2">
        <f>RSI!I960</f>
        <v>47.97040924572115</v>
      </c>
      <c r="D960" s="2">
        <f>MACD!E960</f>
        <v>-6.8681784045045546E-2</v>
      </c>
      <c r="E960" s="2">
        <f>MACD!F960</f>
        <v>-3.4147575773861641E-2</v>
      </c>
      <c r="F960" s="2">
        <f>'Moving Avg'!D960</f>
        <v>7.3917799999999998</v>
      </c>
      <c r="G960" s="2">
        <f>'Moving Avg'!F960</f>
        <v>7.3445100000000014</v>
      </c>
      <c r="H960" s="2">
        <f>'Moving Avg'!G960</f>
        <v>7.593502</v>
      </c>
      <c r="I960" s="2">
        <f>'Moving Avg'!H960</f>
        <v>8.345108999999999</v>
      </c>
      <c r="J960" s="6" t="str">
        <f>OBV!F960</f>
        <v>BEARISH</v>
      </c>
      <c r="K960" s="6" t="str">
        <f>OBV!G960</f>
        <v>NEUTRAL</v>
      </c>
      <c r="L960" s="6" t="str">
        <f>OBV!H960</f>
        <v>BEARISH DIVERGENCE</v>
      </c>
    </row>
    <row r="961" spans="1:12" ht="13.5" x14ac:dyDescent="0.25">
      <c r="A961" s="3">
        <f>RSI!A961</f>
        <v>43405</v>
      </c>
      <c r="B961" s="2">
        <f>RSI!B961</f>
        <v>7.3879999999999999</v>
      </c>
      <c r="C961" s="2">
        <f>RSI!I961</f>
        <v>47.97040924572115</v>
      </c>
      <c r="D961" s="2">
        <f>MACD!E961</f>
        <v>-8.2508166144718231E-2</v>
      </c>
      <c r="E961" s="2">
        <f>MACD!F961</f>
        <v>-4.3819693848032956E-2</v>
      </c>
      <c r="F961" s="2">
        <f>'Moving Avg'!D961</f>
        <v>7.4168199999999995</v>
      </c>
      <c r="G961" s="2">
        <f>'Moving Avg'!F961</f>
        <v>7.3482650000000005</v>
      </c>
      <c r="H961" s="2">
        <f>'Moving Avg'!G961</f>
        <v>7.5784759999999975</v>
      </c>
      <c r="I961" s="2">
        <f>'Moving Avg'!H961</f>
        <v>8.3348884999999981</v>
      </c>
      <c r="J961" s="6" t="str">
        <f>OBV!F961</f>
        <v>BEARISH</v>
      </c>
      <c r="K961" s="6" t="str">
        <f>OBV!G961</f>
        <v>NEUTRAL</v>
      </c>
      <c r="L961" s="6" t="str">
        <f>OBV!H961</f>
        <v>BEARISH DIVERGENCE</v>
      </c>
    </row>
    <row r="962" spans="1:12" ht="13.5" x14ac:dyDescent="0.25">
      <c r="A962" s="3">
        <f>RSI!A962</f>
        <v>43406</v>
      </c>
      <c r="B962" s="2">
        <f>RSI!B962</f>
        <v>7.3254000000000001</v>
      </c>
      <c r="C962" s="2">
        <f>RSI!I962</f>
        <v>45.287056601701252</v>
      </c>
      <c r="D962" s="2">
        <f>MACD!E962</f>
        <v>-6.8148116038823758E-2</v>
      </c>
      <c r="E962" s="2">
        <f>MACD!F962</f>
        <v>-4.8685378286191114E-2</v>
      </c>
      <c r="F962" s="2">
        <f>'Moving Avg'!D962</f>
        <v>7.4055400000000002</v>
      </c>
      <c r="G962" s="2">
        <f>'Moving Avg'!F962</f>
        <v>7.3592200000000005</v>
      </c>
      <c r="H962" s="2">
        <f>'Moving Avg'!G962</f>
        <v>7.5621979999999978</v>
      </c>
      <c r="I962" s="2">
        <f>'Moving Avg'!H962</f>
        <v>8.3242089999999962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</row>
    <row r="963" spans="1:12" ht="13.5" x14ac:dyDescent="0.25">
      <c r="A963" s="3">
        <f>RSI!A963</f>
        <v>43409</v>
      </c>
      <c r="B963" s="2">
        <f>RSI!B963</f>
        <v>7.3254000000000001</v>
      </c>
      <c r="C963" s="2">
        <f>RSI!I963</f>
        <v>45.287056601701245</v>
      </c>
      <c r="D963" s="2">
        <f>MACD!E963</f>
        <v>-5.5407357510970812E-2</v>
      </c>
      <c r="E963" s="2">
        <f>MACD!F963</f>
        <v>-5.0029774131147058E-2</v>
      </c>
      <c r="F963" s="2">
        <f>'Moving Avg'!D963</f>
        <v>7.3679800000000002</v>
      </c>
      <c r="G963" s="2">
        <f>'Moving Avg'!F963</f>
        <v>7.3548350000000013</v>
      </c>
      <c r="H963" s="2">
        <f>'Moving Avg'!G963</f>
        <v>7.5434139999999967</v>
      </c>
      <c r="I963" s="2">
        <f>'Moving Avg'!H963</f>
        <v>8.3136754999999951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7.3316999999999997</v>
      </c>
      <c r="C964" s="2">
        <f>RSI!I964</f>
        <v>45.641954756440668</v>
      </c>
      <c r="D964" s="2">
        <f>MACD!E964</f>
        <v>-4.454713521694309E-2</v>
      </c>
      <c r="E964" s="2">
        <f>MACD!F964</f>
        <v>-4.8933246348306265E-2</v>
      </c>
      <c r="F964" s="2">
        <f>'Moving Avg'!D964</f>
        <v>7.3516999999999992</v>
      </c>
      <c r="G964" s="2">
        <f>'Moving Avg'!F964</f>
        <v>7.3466950000000013</v>
      </c>
      <c r="H964" s="2">
        <f>'Moving Avg'!G964</f>
        <v>7.5260079999999956</v>
      </c>
      <c r="I964" s="2">
        <f>'Moving Avg'!H964</f>
        <v>8.3036114999999953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7.3379000000000003</v>
      </c>
      <c r="C965" s="2">
        <f>RSI!I965</f>
        <v>46.013094887731619</v>
      </c>
      <c r="D965" s="2">
        <f>MACD!E965</f>
        <v>-4.4979187434250889E-2</v>
      </c>
      <c r="E965" s="2">
        <f>MACD!F965</f>
        <v>-4.814243456549519E-2</v>
      </c>
      <c r="F965" s="2">
        <f>'Moving Avg'!D965</f>
        <v>7.3416799999999993</v>
      </c>
      <c r="G965" s="2">
        <f>'Moving Avg'!F965</f>
        <v>7.3498250000000001</v>
      </c>
      <c r="H965" s="2">
        <f>'Moving Avg'!G965</f>
        <v>7.5087259999999958</v>
      </c>
      <c r="I965" s="2">
        <f>'Moving Avg'!H965</f>
        <v>8.2939584999999951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7.5132000000000003</v>
      </c>
      <c r="C966" s="2">
        <f>RSI!I966</f>
        <v>55.305056179401262</v>
      </c>
      <c r="D966" s="2">
        <f>MACD!E966</f>
        <v>-6.756351110952874E-2</v>
      </c>
      <c r="E966" s="2">
        <f>MACD!F966</f>
        <v>-5.2026649874301903E-2</v>
      </c>
      <c r="F966" s="2">
        <f>'Moving Avg'!D966</f>
        <v>7.3667200000000008</v>
      </c>
      <c r="G966" s="2">
        <f>'Moving Avg'!F966</f>
        <v>7.3563950000000009</v>
      </c>
      <c r="H966" s="2">
        <f>'Moving Avg'!G966</f>
        <v>7.4974559999999952</v>
      </c>
      <c r="I966" s="2">
        <f>'Moving Avg'!H966</f>
        <v>8.2848019999999956</v>
      </c>
      <c r="J966" s="6" t="str">
        <f>OBV!F966</f>
        <v>BEARISH</v>
      </c>
      <c r="K966" s="6" t="str">
        <f>OBV!G966</f>
        <v>NEUTRAL</v>
      </c>
      <c r="L966" s="6" t="str">
        <f>OBV!H966</f>
        <v>BEARISH DIVERGENCE</v>
      </c>
    </row>
    <row r="967" spans="1:12" ht="13.5" x14ac:dyDescent="0.25">
      <c r="A967" s="3">
        <f>RSI!A967</f>
        <v>43413</v>
      </c>
      <c r="B967" s="2">
        <f>RSI!B967</f>
        <v>7.4505999999999997</v>
      </c>
      <c r="C967" s="2">
        <f>RSI!I967</f>
        <v>51.871643035432136</v>
      </c>
      <c r="D967" s="2">
        <f>MACD!E967</f>
        <v>-6.4396659161560343E-2</v>
      </c>
      <c r="E967" s="2">
        <f>MACD!F967</f>
        <v>-5.4500651731753592E-2</v>
      </c>
      <c r="F967" s="2">
        <f>'Moving Avg'!D967</f>
        <v>7.3917600000000006</v>
      </c>
      <c r="G967" s="2">
        <f>'Moving Avg'!F967</f>
        <v>7.3657850000000007</v>
      </c>
      <c r="H967" s="2">
        <f>'Moving Avg'!G967</f>
        <v>7.4843079999999951</v>
      </c>
      <c r="I967" s="2">
        <f>'Moving Avg'!H967</f>
        <v>8.2757704999999948</v>
      </c>
      <c r="J967" s="6" t="str">
        <f>OBV!F967</f>
        <v>BEARISH</v>
      </c>
      <c r="K967" s="6" t="str">
        <f>OBV!G967</f>
        <v>NEUTRAL</v>
      </c>
      <c r="L967" s="6" t="str">
        <f>OBV!H967</f>
        <v>BEARISH DIVERGENCE</v>
      </c>
    </row>
    <row r="968" spans="1:12" ht="13.5" x14ac:dyDescent="0.25">
      <c r="A968" s="3">
        <f>RSI!A968</f>
        <v>43416</v>
      </c>
      <c r="B968" s="2">
        <f>RSI!B968</f>
        <v>7.3316999999999997</v>
      </c>
      <c r="C968" s="2">
        <f>RSI!I968</f>
        <v>46.026903158080636</v>
      </c>
      <c r="D968" s="2">
        <f>MACD!E968</f>
        <v>-3.2942895850057496E-2</v>
      </c>
      <c r="E968" s="2">
        <f>MACD!F968</f>
        <v>-5.0189100555414382E-2</v>
      </c>
      <c r="F968" s="2">
        <f>'Moving Avg'!D968</f>
        <v>7.3930199999999999</v>
      </c>
      <c r="G968" s="2">
        <f>'Moving Avg'!F968</f>
        <v>7.3661000000000012</v>
      </c>
      <c r="H968" s="2">
        <f>'Moving Avg'!G968</f>
        <v>7.4681559999999978</v>
      </c>
      <c r="I968" s="2">
        <f>'Moving Avg'!H968</f>
        <v>8.2671664999999948</v>
      </c>
      <c r="J968" s="6" t="str">
        <f>OBV!F968</f>
        <v>BEARISH</v>
      </c>
      <c r="K968" s="6" t="str">
        <f>OBV!G968</f>
        <v>NEUTRAL</v>
      </c>
      <c r="L968" s="6" t="str">
        <f>OBV!H968</f>
        <v>BEARISH DIVERGENCE</v>
      </c>
    </row>
    <row r="969" spans="1:12" ht="13.5" x14ac:dyDescent="0.25">
      <c r="A969" s="3">
        <f>RSI!A969</f>
        <v>43417</v>
      </c>
      <c r="B969" s="2">
        <f>RSI!B969</f>
        <v>7.3254000000000001</v>
      </c>
      <c r="C969" s="2">
        <f>RSI!I969</f>
        <v>45.732862795595253</v>
      </c>
      <c r="D969" s="2">
        <f>MACD!E969</f>
        <v>-2.0789173644749859E-2</v>
      </c>
      <c r="E969" s="2">
        <f>MACD!F969</f>
        <v>-4.4309115173281476E-2</v>
      </c>
      <c r="F969" s="2">
        <f>'Moving Avg'!D969</f>
        <v>7.3917600000000006</v>
      </c>
      <c r="G969" s="2">
        <f>'Moving Avg'!F969</f>
        <v>7.3661000000000012</v>
      </c>
      <c r="H969" s="2">
        <f>'Moving Avg'!G969</f>
        <v>7.4518779999999989</v>
      </c>
      <c r="I969" s="2">
        <f>'Moving Avg'!H969</f>
        <v>8.259319499999993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7.3254000000000001</v>
      </c>
      <c r="C970" s="2">
        <f>RSI!I970</f>
        <v>45.732862795595253</v>
      </c>
      <c r="D970" s="2">
        <f>MACD!E970</f>
        <v>-1.3892221220137557E-2</v>
      </c>
      <c r="E970" s="2">
        <f>MACD!F970</f>
        <v>-3.8225736382652691E-2</v>
      </c>
      <c r="F970" s="2">
        <f>'Moving Avg'!D970</f>
        <v>7.3892600000000002</v>
      </c>
      <c r="G970" s="2">
        <f>'Moving Avg'!F970</f>
        <v>7.3676650000000006</v>
      </c>
      <c r="H970" s="2">
        <f>'Moving Avg'!G970</f>
        <v>7.4387299999999996</v>
      </c>
      <c r="I970" s="2">
        <f>'Moving Avg'!H970</f>
        <v>8.251560499999993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7.3818000000000001</v>
      </c>
      <c r="C971" s="2">
        <f>RSI!I971</f>
        <v>49.108446078521183</v>
      </c>
      <c r="D971" s="2">
        <f>MACD!E971</f>
        <v>-1.1794697568715762E-2</v>
      </c>
      <c r="E971" s="2">
        <f>MACD!F971</f>
        <v>-3.2939528619865308E-2</v>
      </c>
      <c r="F971" s="2">
        <f>'Moving Avg'!D971</f>
        <v>7.3629800000000003</v>
      </c>
      <c r="G971" s="2">
        <f>'Moving Avg'!F971</f>
        <v>7.3742400000000004</v>
      </c>
      <c r="H971" s="2">
        <f>'Moving Avg'!G971</f>
        <v>7.4298399999999996</v>
      </c>
      <c r="I971" s="2">
        <f>'Moving Avg'!H971</f>
        <v>8.2440834999999932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7.3879999999999999</v>
      </c>
      <c r="C972" s="2">
        <f>RSI!I972</f>
        <v>49.480467976171873</v>
      </c>
      <c r="D972" s="2">
        <f>MACD!E972</f>
        <v>-2.0036299294026172E-2</v>
      </c>
      <c r="E972" s="2">
        <f>MACD!F972</f>
        <v>-3.0358882754697482E-2</v>
      </c>
      <c r="F972" s="2">
        <f>'Moving Avg'!D972</f>
        <v>7.35046</v>
      </c>
      <c r="G972" s="2">
        <f>'Moving Avg'!F972</f>
        <v>7.3742399999999986</v>
      </c>
      <c r="H972" s="2">
        <f>'Moving Avg'!G972</f>
        <v>7.4248299999999992</v>
      </c>
      <c r="I972" s="2">
        <f>'Moving Avg'!H972</f>
        <v>8.2359069999999921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7.3879999999999999</v>
      </c>
      <c r="C973" s="2">
        <f>RSI!I973</f>
        <v>49.480467976171866</v>
      </c>
      <c r="D973" s="2">
        <f>MACD!E973</f>
        <v>-2.6978451081160593E-2</v>
      </c>
      <c r="E973" s="2">
        <f>MACD!F973</f>
        <v>-2.9682796419990103E-2</v>
      </c>
      <c r="F973" s="2">
        <f>'Moving Avg'!D973</f>
        <v>7.36172</v>
      </c>
      <c r="G973" s="2">
        <f>'Moving Avg'!F973</f>
        <v>7.3742400000000004</v>
      </c>
      <c r="H973" s="2">
        <f>'Moving Avg'!G973</f>
        <v>7.4209479999999983</v>
      </c>
      <c r="I973" s="2">
        <f>'Moving Avg'!H973</f>
        <v>8.2281684999999918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</row>
    <row r="974" spans="1:12" ht="13.5" x14ac:dyDescent="0.25">
      <c r="A974" s="3">
        <f>RSI!A974</f>
        <v>43425</v>
      </c>
      <c r="B974" s="2">
        <f>RSI!B974</f>
        <v>7.3567</v>
      </c>
      <c r="C974" s="2">
        <f>RSI!I974</f>
        <v>47.449619412868266</v>
      </c>
      <c r="D974" s="2">
        <f>MACD!E974</f>
        <v>-2.9535653181267385E-2</v>
      </c>
      <c r="E974" s="2">
        <f>MACD!F974</f>
        <v>-2.9653367772245559E-2</v>
      </c>
      <c r="F974" s="2">
        <f>'Moving Avg'!D974</f>
        <v>7.3679800000000002</v>
      </c>
      <c r="G974" s="2">
        <f>'Moving Avg'!F974</f>
        <v>7.3726749999999992</v>
      </c>
      <c r="H974" s="2">
        <f>'Moving Avg'!G974</f>
        <v>7.4096779999999978</v>
      </c>
      <c r="I974" s="2">
        <f>'Moving Avg'!H974</f>
        <v>8.2198354999999932</v>
      </c>
      <c r="J974" s="6" t="str">
        <f>OBV!F974</f>
        <v>BULLISH</v>
      </c>
      <c r="K974" s="6" t="str">
        <f>OBV!G974</f>
        <v>NEUTRAL</v>
      </c>
      <c r="L974" s="6" t="str">
        <f>OBV!H974</f>
        <v>CONFIRMED BULLISH</v>
      </c>
    </row>
    <row r="975" spans="1:12" ht="13.5" x14ac:dyDescent="0.25">
      <c r="A975" s="3">
        <f>RSI!A975</f>
        <v>43426</v>
      </c>
      <c r="B975" s="2">
        <f>RSI!B975</f>
        <v>7.2628000000000004</v>
      </c>
      <c r="C975" s="2">
        <f>RSI!I975</f>
        <v>41.894349879669299</v>
      </c>
      <c r="D975" s="2">
        <f>MACD!E975</f>
        <v>-2.3578069035411708E-2</v>
      </c>
      <c r="E975" s="2">
        <f>MACD!F975</f>
        <v>-2.8438308024878792E-2</v>
      </c>
      <c r="F975" s="2">
        <f>'Moving Avg'!D975</f>
        <v>7.3554600000000008</v>
      </c>
      <c r="G975" s="2">
        <f>'Moving Avg'!F975</f>
        <v>7.3695449999999996</v>
      </c>
      <c r="H975" s="2">
        <f>'Moving Avg'!G975</f>
        <v>7.3984079999999981</v>
      </c>
      <c r="I975" s="2">
        <f>'Moving Avg'!H975</f>
        <v>8.2100109999999908</v>
      </c>
      <c r="J975" s="6" t="str">
        <f>OBV!F975</f>
        <v>BULLISH</v>
      </c>
      <c r="K975" s="6" t="str">
        <f>OBV!G975</f>
        <v>NEUTRAL</v>
      </c>
      <c r="L975" s="6" t="str">
        <f>OBV!H975</f>
        <v>BULLISH DIVERGENCE</v>
      </c>
    </row>
    <row r="976" spans="1:12" ht="13.5" x14ac:dyDescent="0.25">
      <c r="A976" s="3">
        <f>RSI!A976</f>
        <v>43427</v>
      </c>
      <c r="B976" s="2">
        <f>RSI!B976</f>
        <v>7.1939000000000002</v>
      </c>
      <c r="C976" s="2">
        <f>RSI!I976</f>
        <v>38.346715266795933</v>
      </c>
      <c r="D976" s="2">
        <f>MACD!E976</f>
        <v>1.4287024743085297E-2</v>
      </c>
      <c r="E976" s="2">
        <f>MACD!F976</f>
        <v>-1.9893241471285975E-2</v>
      </c>
      <c r="F976" s="2">
        <f>'Moving Avg'!D976</f>
        <v>7.3178799999999997</v>
      </c>
      <c r="G976" s="2">
        <f>'Moving Avg'!F976</f>
        <v>7.3661000000000003</v>
      </c>
      <c r="H976" s="2">
        <f>'Moving Avg'!G976</f>
        <v>7.3895159999999995</v>
      </c>
      <c r="I976" s="2">
        <f>'Moving Avg'!H976</f>
        <v>8.1996959999999905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7.1688999999999998</v>
      </c>
      <c r="C977" s="2">
        <f>RSI!I977</f>
        <v>37.118486793125044</v>
      </c>
      <c r="D977" s="2">
        <f>MACD!E977</f>
        <v>3.9650422720618472E-2</v>
      </c>
      <c r="E977" s="2">
        <f>MACD!F977</f>
        <v>-7.9845086329050872E-3</v>
      </c>
      <c r="F977" s="2">
        <f>'Moving Avg'!D977</f>
        <v>7.2740600000000004</v>
      </c>
      <c r="G977" s="2">
        <f>'Moving Avg'!F977</f>
        <v>7.3554550000000019</v>
      </c>
      <c r="H977" s="2">
        <f>'Moving Avg'!G977</f>
        <v>7.3801239999999995</v>
      </c>
      <c r="I977" s="2">
        <f>'Moving Avg'!H977</f>
        <v>8.1888179999999906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7.0811999999999999</v>
      </c>
      <c r="C978" s="2">
        <f>RSI!I978</f>
        <v>33.1118604373289</v>
      </c>
      <c r="D978" s="2">
        <f>MACD!E978</f>
        <v>5.0484419167738714E-2</v>
      </c>
      <c r="E978" s="2">
        <f>MACD!F978</f>
        <v>3.7092769272236738E-3</v>
      </c>
      <c r="F978" s="2">
        <f>'Moving Avg'!D978</f>
        <v>7.2127000000000008</v>
      </c>
      <c r="G978" s="2">
        <f>'Moving Avg'!F978</f>
        <v>7.3338550000000016</v>
      </c>
      <c r="H978" s="2">
        <f>'Moving Avg'!G978</f>
        <v>7.3727360000000006</v>
      </c>
      <c r="I978" s="2">
        <f>'Moving Avg'!H978</f>
        <v>8.1775014999999911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7.1939000000000002</v>
      </c>
      <c r="C979" s="2">
        <f>RSI!I979</f>
        <v>41.805115063645893</v>
      </c>
      <c r="D979" s="2">
        <f>MACD!E979</f>
        <v>5.1934593943485652E-2</v>
      </c>
      <c r="E979" s="2">
        <f>MACD!F979</f>
        <v>1.3354340330476069E-2</v>
      </c>
      <c r="F979" s="2">
        <f>'Moving Avg'!D979</f>
        <v>7.1801399999999997</v>
      </c>
      <c r="G979" s="2">
        <f>'Moving Avg'!F979</f>
        <v>7.3228950000000008</v>
      </c>
      <c r="H979" s="2">
        <f>'Moving Avg'!G979</f>
        <v>7.3663499999999997</v>
      </c>
      <c r="I979" s="2">
        <f>'Moving Avg'!H979</f>
        <v>8.1668944999999908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7.1375999999999999</v>
      </c>
      <c r="C980" s="2">
        <f>RSI!I980</f>
        <v>39.073116314778872</v>
      </c>
      <c r="D980" s="2">
        <f>MACD!E980</f>
        <v>5.8147869406609765E-2</v>
      </c>
      <c r="E980" s="2">
        <f>MACD!F980</f>
        <v>2.2313046145702811E-2</v>
      </c>
      <c r="F980" s="2">
        <f>'Moving Avg'!D980</f>
        <v>7.1551</v>
      </c>
      <c r="G980" s="2">
        <f>'Moving Avg'!F980</f>
        <v>7.3103750000000005</v>
      </c>
      <c r="H980" s="2">
        <f>'Moving Avg'!G980</f>
        <v>7.359464</v>
      </c>
      <c r="I980" s="2">
        <f>'Moving Avg'!H980</f>
        <v>8.1573784999999912</v>
      </c>
      <c r="J980" s="6" t="str">
        <f>OBV!F980</f>
        <v>BEARISH</v>
      </c>
      <c r="K980" s="6" t="str">
        <f>OBV!G980</f>
        <v>NEUTRAL</v>
      </c>
      <c r="L980" s="6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7.3567</v>
      </c>
      <c r="C981" s="2">
        <f>RSI!I981</f>
        <v>52.172418467147033</v>
      </c>
      <c r="D981" s="2">
        <f>MACD!E981</f>
        <v>5.694063087308443E-2</v>
      </c>
      <c r="E981" s="2">
        <f>MACD!F981</f>
        <v>2.9238563091179136E-2</v>
      </c>
      <c r="F981" s="2">
        <f>'Moving Avg'!D981</f>
        <v>7.1876599999999993</v>
      </c>
      <c r="G981" s="2">
        <f>'Moving Avg'!F981</f>
        <v>7.3088099999999994</v>
      </c>
      <c r="H981" s="2">
        <f>'Moving Avg'!G981</f>
        <v>7.3563340000000004</v>
      </c>
      <c r="I981" s="2">
        <f>'Moving Avg'!H981</f>
        <v>8.1480234999999936</v>
      </c>
      <c r="J981" s="6" t="str">
        <f>OBV!F981</f>
        <v>BEARISH</v>
      </c>
      <c r="K981" s="6" t="str">
        <f>OBV!G981</f>
        <v>NEUTRAL</v>
      </c>
      <c r="L981" s="6" t="str">
        <f>OBV!H981</f>
        <v>BEARISH DIVERGENCE</v>
      </c>
    </row>
    <row r="982" spans="1:12" ht="13.5" x14ac:dyDescent="0.25">
      <c r="A982" s="3">
        <f>RSI!A982</f>
        <v>43437</v>
      </c>
      <c r="B982" s="2">
        <f>RSI!B982</f>
        <v>7.4223999999999997</v>
      </c>
      <c r="C982" s="2">
        <f>RSI!I982</f>
        <v>55.277499561460147</v>
      </c>
      <c r="D982" s="2">
        <f>MACD!E982</f>
        <v>5.1719112012081681E-2</v>
      </c>
      <c r="E982" s="2">
        <f>MACD!F982</f>
        <v>3.3734672875359646E-2</v>
      </c>
      <c r="F982" s="2">
        <f>'Moving Avg'!D982</f>
        <v>7.2383600000000001</v>
      </c>
      <c r="G982" s="2">
        <f>'Moving Avg'!F982</f>
        <v>7.3136600000000005</v>
      </c>
      <c r="H982" s="2">
        <f>'Moving Avg'!G982</f>
        <v>7.354768</v>
      </c>
      <c r="I982" s="2">
        <f>'Moving Avg'!H982</f>
        <v>8.1398729999999926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7.5415999999999999</v>
      </c>
      <c r="C983" s="2">
        <f>RSI!I983</f>
        <v>60.311927232258789</v>
      </c>
      <c r="D983" s="2">
        <f>MACD!E983</f>
        <v>3.7817134419990239E-2</v>
      </c>
      <c r="E983" s="2">
        <f>MACD!F983</f>
        <v>3.4551165184285769E-2</v>
      </c>
      <c r="F983" s="2">
        <f>'Moving Avg'!D983</f>
        <v>7.3304400000000003</v>
      </c>
      <c r="G983" s="2">
        <f>'Moving Avg'!F983</f>
        <v>7.3244699999999998</v>
      </c>
      <c r="H983" s="2">
        <f>'Moving Avg'!G983</f>
        <v>7.3590920000000004</v>
      </c>
      <c r="I983" s="2">
        <f>'Moving Avg'!H983</f>
        <v>8.1323184999999931</v>
      </c>
      <c r="J983" s="6" t="str">
        <f>OBV!F983</f>
        <v>BEARISH</v>
      </c>
      <c r="K983" s="6" t="str">
        <f>OBV!G983</f>
        <v>NEUTRAL</v>
      </c>
      <c r="L983" s="6" t="str">
        <f>OBV!H983</f>
        <v>BEARISH DIVERGENCE</v>
      </c>
    </row>
    <row r="984" spans="1:12" ht="13.5" x14ac:dyDescent="0.25">
      <c r="A984" s="3">
        <f>RSI!A984</f>
        <v>43439</v>
      </c>
      <c r="B984" s="2">
        <f>RSI!B984</f>
        <v>7.5415999999999999</v>
      </c>
      <c r="C984" s="2">
        <f>RSI!I984</f>
        <v>60.311927232258796</v>
      </c>
      <c r="D984" s="2">
        <f>MACD!E984</f>
        <v>1.9928495173537897E-2</v>
      </c>
      <c r="E984" s="2">
        <f>MACD!F984</f>
        <v>3.1626631182136197E-2</v>
      </c>
      <c r="F984" s="2">
        <f>'Moving Avg'!D984</f>
        <v>7.3999799999999993</v>
      </c>
      <c r="G984" s="2">
        <f>'Moving Avg'!F984</f>
        <v>7.3349649999999995</v>
      </c>
      <c r="H984" s="2">
        <f>'Moving Avg'!G984</f>
        <v>7.3621640000000017</v>
      </c>
      <c r="I984" s="2">
        <f>'Moving Avg'!H984</f>
        <v>8.1248809999999949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</row>
    <row r="985" spans="1:12" ht="13.5" x14ac:dyDescent="0.25">
      <c r="A985" s="3">
        <f>RSI!A985</f>
        <v>43440</v>
      </c>
      <c r="B985" s="2">
        <f>RSI!B985</f>
        <v>7.4820000000000002</v>
      </c>
      <c r="C985" s="2">
        <f>RSI!I985</f>
        <v>56.616166396921017</v>
      </c>
      <c r="D985" s="2">
        <f>MACD!E985</f>
        <v>-6.4523873719570801E-3</v>
      </c>
      <c r="E985" s="2">
        <f>MACD!F985</f>
        <v>2.4010827471317542E-2</v>
      </c>
      <c r="F985" s="2">
        <f>'Moving Avg'!D985</f>
        <v>7.4688599999999994</v>
      </c>
      <c r="G985" s="2">
        <f>'Moving Avg'!F985</f>
        <v>7.3421699999999985</v>
      </c>
      <c r="H985" s="2">
        <f>'Moving Avg'!G985</f>
        <v>7.3650460000000013</v>
      </c>
      <c r="I985" s="2">
        <f>'Moving Avg'!H985</f>
        <v>8.116152499999993</v>
      </c>
      <c r="J985" s="6" t="str">
        <f>OBV!F985</f>
        <v>BEARISH</v>
      </c>
      <c r="K985" s="6" t="str">
        <f>OBV!G985</f>
        <v>NEUTRAL</v>
      </c>
      <c r="L985" s="6" t="str">
        <f>OBV!H985</f>
        <v>CONFIRMED BEARISH</v>
      </c>
    </row>
    <row r="986" spans="1:12" ht="13.5" x14ac:dyDescent="0.25">
      <c r="A986" s="3">
        <f>RSI!A986</f>
        <v>43441</v>
      </c>
      <c r="B986" s="2">
        <f>RSI!B986</f>
        <v>7.4820000000000002</v>
      </c>
      <c r="C986" s="2">
        <f>RSI!I986</f>
        <v>56.61616639692101</v>
      </c>
      <c r="D986" s="2">
        <f>MACD!E986</f>
        <v>-4.0145644211055043E-2</v>
      </c>
      <c r="E986" s="2">
        <f>MACD!F986</f>
        <v>1.1179533134843028E-2</v>
      </c>
      <c r="F986" s="2">
        <f>'Moving Avg'!D986</f>
        <v>7.4939200000000001</v>
      </c>
      <c r="G986" s="2">
        <f>'Moving Avg'!F986</f>
        <v>7.3406099999999999</v>
      </c>
      <c r="H986" s="2">
        <f>'Moving Avg'!G986</f>
        <v>7.3615420000000027</v>
      </c>
      <c r="I986" s="2">
        <f>'Moving Avg'!H986</f>
        <v>8.1077159999999928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7.4157999999999999</v>
      </c>
      <c r="C987" s="2">
        <f>RSI!I987</f>
        <v>52.474014331384112</v>
      </c>
      <c r="D987" s="2">
        <f>MACD!E987</f>
        <v>-6.8311635817630112E-2</v>
      </c>
      <c r="E987" s="2">
        <f>MACD!F987</f>
        <v>-4.7187006556516E-3</v>
      </c>
      <c r="F987" s="2">
        <f>'Moving Avg'!D987</f>
        <v>7.4926000000000004</v>
      </c>
      <c r="G987" s="2">
        <f>'Moving Avg'!F987</f>
        <v>7.33887</v>
      </c>
      <c r="H987" s="2">
        <f>'Moving Avg'!G987</f>
        <v>7.3558360000000027</v>
      </c>
      <c r="I987" s="2">
        <f>'Moving Avg'!H987</f>
        <v>8.0996784999999925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7.5481999999999996</v>
      </c>
      <c r="C988" s="2">
        <f>RSI!I988</f>
        <v>58.943659923493925</v>
      </c>
      <c r="D988" s="2">
        <f>MACD!E988</f>
        <v>-0.1157139182920961</v>
      </c>
      <c r="E988" s="2">
        <f>MACD!F988</f>
        <v>-2.6917744182940503E-2</v>
      </c>
      <c r="F988" s="2">
        <f>'Moving Avg'!D988</f>
        <v>7.4939200000000001</v>
      </c>
      <c r="G988" s="2">
        <f>'Moving Avg'!F988</f>
        <v>7.3496949999999996</v>
      </c>
      <c r="H988" s="2">
        <f>'Moving Avg'!G988</f>
        <v>7.3541560000000041</v>
      </c>
      <c r="I988" s="2">
        <f>'Moving Avg'!H988</f>
        <v>8.092244999999993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</row>
    <row r="989" spans="1:12" ht="13.5" x14ac:dyDescent="0.25">
      <c r="A989" s="3">
        <f>RSI!A989</f>
        <v>43446</v>
      </c>
      <c r="B989" s="2">
        <f>RSI!B989</f>
        <v>7.5548000000000002</v>
      </c>
      <c r="C989" s="2">
        <f>RSI!I989</f>
        <v>59.241517054938257</v>
      </c>
      <c r="D989" s="2">
        <f>MACD!E989</f>
        <v>-0.14000614623314878</v>
      </c>
      <c r="E989" s="2">
        <f>MACD!F989</f>
        <v>-4.9535424592982158E-2</v>
      </c>
      <c r="F989" s="2">
        <f>'Moving Avg'!D989</f>
        <v>7.4965599999999997</v>
      </c>
      <c r="G989" s="2">
        <f>'Moving Avg'!F989</f>
        <v>7.3611650000000015</v>
      </c>
      <c r="H989" s="2">
        <f>'Moving Avg'!G989</f>
        <v>7.3572420000000047</v>
      </c>
      <c r="I989" s="2">
        <f>'Moving Avg'!H989</f>
        <v>8.0843184999999895</v>
      </c>
      <c r="J989" s="6" t="str">
        <f>OBV!F989</f>
        <v>BULLISH</v>
      </c>
      <c r="K989" s="6" t="str">
        <f>OBV!G989</f>
        <v>NEUTRAL</v>
      </c>
      <c r="L989" s="6" t="str">
        <f>OBV!H989</f>
        <v>CONFIRMED BULLISH</v>
      </c>
    </row>
    <row r="990" spans="1:12" ht="13.5" x14ac:dyDescent="0.25">
      <c r="A990" s="3">
        <f>RSI!A990</f>
        <v>43447</v>
      </c>
      <c r="B990" s="2">
        <f>RSI!B990</f>
        <v>7.5812999999999997</v>
      </c>
      <c r="C990" s="2">
        <f>RSI!I990</f>
        <v>60.481220797924443</v>
      </c>
      <c r="D990" s="2">
        <f>MACD!E990</f>
        <v>-0.1721803288509749</v>
      </c>
      <c r="E990" s="2">
        <f>MACD!F990</f>
        <v>-7.4064405444580705E-2</v>
      </c>
      <c r="F990" s="2">
        <f>'Moving Avg'!D990</f>
        <v>7.5164199999999992</v>
      </c>
      <c r="G990" s="2">
        <f>'Moving Avg'!F990</f>
        <v>7.3739600000000012</v>
      </c>
      <c r="H990" s="2">
        <f>'Moving Avg'!G990</f>
        <v>7.3604820000000029</v>
      </c>
      <c r="I990" s="2">
        <f>'Moving Avg'!H990</f>
        <v>8.0767289999999932</v>
      </c>
      <c r="J990" s="6" t="str">
        <f>OBV!F990</f>
        <v>BULLISH</v>
      </c>
      <c r="K990" s="6" t="str">
        <f>OBV!G990</f>
        <v>NEUTRAL</v>
      </c>
      <c r="L990" s="6" t="str">
        <f>OBV!H990</f>
        <v>CONFIRMED BULLISH</v>
      </c>
    </row>
    <row r="991" spans="1:12" ht="13.5" x14ac:dyDescent="0.25">
      <c r="A991" s="3">
        <f>RSI!A991</f>
        <v>43448</v>
      </c>
      <c r="B991" s="2">
        <f>RSI!B991</f>
        <v>7.4820000000000002</v>
      </c>
      <c r="C991" s="2">
        <f>RSI!I991</f>
        <v>53.869277639696435</v>
      </c>
      <c r="D991" s="2">
        <f>MACD!E991</f>
        <v>-0.15941901518857637</v>
      </c>
      <c r="E991" s="2">
        <f>MACD!F991</f>
        <v>-9.1135327393379845E-2</v>
      </c>
      <c r="F991" s="2">
        <f>'Moving Avg'!D991</f>
        <v>7.5164199999999992</v>
      </c>
      <c r="G991" s="2">
        <f>'Moving Avg'!F991</f>
        <v>7.3789699999999998</v>
      </c>
      <c r="H991" s="2">
        <f>'Moving Avg'!G991</f>
        <v>7.3638640000000031</v>
      </c>
      <c r="I991" s="2">
        <f>'Moving Avg'!H991</f>
        <v>8.0688764999999929</v>
      </c>
      <c r="J991" s="6" t="str">
        <f>OBV!F991</f>
        <v>BULLISH</v>
      </c>
      <c r="K991" s="6" t="str">
        <f>OBV!G991</f>
        <v>NEUTRAL</v>
      </c>
      <c r="L991" s="6" t="str">
        <f>OBV!H991</f>
        <v>NEUTRAL</v>
      </c>
    </row>
    <row r="992" spans="1:12" ht="13.5" x14ac:dyDescent="0.25">
      <c r="A992" s="3">
        <f>RSI!A992</f>
        <v>43451</v>
      </c>
      <c r="B992" s="2">
        <f>RSI!B992</f>
        <v>7.4024999999999999</v>
      </c>
      <c r="C992" s="2">
        <f>RSI!I992</f>
        <v>49.229115472432447</v>
      </c>
      <c r="D992" s="2">
        <f>MACD!E992</f>
        <v>-0.13303543308625798</v>
      </c>
      <c r="E992" s="2">
        <f>MACD!F992</f>
        <v>-9.9515348531955483E-2</v>
      </c>
      <c r="F992" s="2">
        <f>'Moving Avg'!D992</f>
        <v>7.5137599999999996</v>
      </c>
      <c r="G992" s="2">
        <f>'Moving Avg'!F992</f>
        <v>7.3796950000000008</v>
      </c>
      <c r="H992" s="2">
        <f>'Moving Avg'!G992</f>
        <v>7.3697880000000033</v>
      </c>
      <c r="I992" s="2">
        <f>'Moving Avg'!H992</f>
        <v>8.0610644999999934</v>
      </c>
      <c r="J992" s="6" t="str">
        <f>OBV!F992</f>
        <v>BULLISH</v>
      </c>
      <c r="K992" s="6" t="str">
        <f>OBV!G992</f>
        <v>NEUTRAL</v>
      </c>
      <c r="L992" s="6" t="str">
        <f>OBV!H992</f>
        <v>BULLISH DIVERGENCE</v>
      </c>
    </row>
    <row r="993" spans="1:12" ht="13.5" x14ac:dyDescent="0.25">
      <c r="A993" s="3">
        <f>RSI!A993</f>
        <v>43452</v>
      </c>
      <c r="B993" s="2">
        <f>RSI!B993</f>
        <v>7.4157999999999999</v>
      </c>
      <c r="C993" s="2">
        <f>RSI!I993</f>
        <v>50.004983610936137</v>
      </c>
      <c r="D993" s="2">
        <f>MACD!E993</f>
        <v>-9.3268405136165633E-2</v>
      </c>
      <c r="E993" s="2">
        <f>MACD!F993</f>
        <v>-9.8265959852797513E-2</v>
      </c>
      <c r="F993" s="2">
        <f>'Moving Avg'!D993</f>
        <v>7.4872800000000002</v>
      </c>
      <c r="G993" s="2">
        <f>'Moving Avg'!F993</f>
        <v>7.3810850000000006</v>
      </c>
      <c r="H993" s="2">
        <f>'Moving Avg'!G993</f>
        <v>7.3698420000000029</v>
      </c>
      <c r="I993" s="2">
        <f>'Moving Avg'!H993</f>
        <v>8.0532899999999916</v>
      </c>
      <c r="J993" s="6" t="str">
        <f>OBV!F993</f>
        <v>BULLISH</v>
      </c>
      <c r="K993" s="6" t="str">
        <f>OBV!G993</f>
        <v>NEUTRAL</v>
      </c>
      <c r="L993" s="6" t="str">
        <f>OBV!H993</f>
        <v>BULLISH DIVERGENCE</v>
      </c>
    </row>
    <row r="994" spans="1:12" ht="13.5" x14ac:dyDescent="0.25">
      <c r="A994" s="3">
        <f>RSI!A994</f>
        <v>43453</v>
      </c>
      <c r="B994" s="2">
        <f>RSI!B994</f>
        <v>7.4820000000000002</v>
      </c>
      <c r="C994" s="2">
        <f>RSI!I994</f>
        <v>53.790261199739085</v>
      </c>
      <c r="D994" s="2">
        <f>MACD!E994</f>
        <v>-6.451909941872902E-2</v>
      </c>
      <c r="E994" s="2">
        <f>MACD!F994</f>
        <v>-9.1516587765983828E-2</v>
      </c>
      <c r="F994" s="2">
        <f>'Moving Avg'!D994</f>
        <v>7.4727200000000007</v>
      </c>
      <c r="G994" s="2">
        <f>'Moving Avg'!F994</f>
        <v>7.3873499999999996</v>
      </c>
      <c r="H994" s="2">
        <f>'Moving Avg'!G994</f>
        <v>7.3695920000000035</v>
      </c>
      <c r="I994" s="2">
        <f>'Moving Avg'!H994</f>
        <v>8.0460214999999913</v>
      </c>
      <c r="J994" s="6" t="str">
        <f>OBV!F994</f>
        <v>BULLISH</v>
      </c>
      <c r="K994" s="6" t="str">
        <f>OBV!G994</f>
        <v>NEUTRAL</v>
      </c>
      <c r="L994" s="6" t="str">
        <f>OBV!H994</f>
        <v>BULLISH DIVERGENCE</v>
      </c>
    </row>
    <row r="995" spans="1:12" ht="13.5" x14ac:dyDescent="0.25">
      <c r="A995" s="3">
        <f>RSI!A995</f>
        <v>43454</v>
      </c>
      <c r="B995" s="2">
        <f>RSI!B995</f>
        <v>7.3495999999999997</v>
      </c>
      <c r="C995" s="2">
        <f>RSI!I995</f>
        <v>46.248342148393853</v>
      </c>
      <c r="D995" s="2">
        <f>MACD!E995</f>
        <v>-3.9942075287759948E-2</v>
      </c>
      <c r="E995" s="2">
        <f>MACD!F995</f>
        <v>-8.1201685270339052E-2</v>
      </c>
      <c r="F995" s="2">
        <f>'Moving Avg'!D995</f>
        <v>7.42638</v>
      </c>
      <c r="G995" s="2">
        <f>'Moving Avg'!F995</f>
        <v>7.3916899999999996</v>
      </c>
      <c r="H995" s="2">
        <f>'Moving Avg'!G995</f>
        <v>7.3710780000000033</v>
      </c>
      <c r="I995" s="2">
        <f>'Moving Avg'!H995</f>
        <v>8.0392299999999928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7.2502000000000004</v>
      </c>
      <c r="C996" s="2">
        <f>RSI!I996</f>
        <v>41.539417914251139</v>
      </c>
      <c r="D996" s="2">
        <f>MACD!E996</f>
        <v>-1.1359596834291885E-2</v>
      </c>
      <c r="E996" s="2">
        <f>MACD!F996</f>
        <v>-6.7233267583129613E-2</v>
      </c>
      <c r="F996" s="2">
        <f>'Moving Avg'!D996</f>
        <v>7.38002</v>
      </c>
      <c r="G996" s="2">
        <f>'Moving Avg'!F996</f>
        <v>7.3945050000000005</v>
      </c>
      <c r="H996" s="2">
        <f>'Moving Avg'!G996</f>
        <v>7.3684460000000032</v>
      </c>
      <c r="I996" s="2">
        <f>'Moving Avg'!H996</f>
        <v>8.0319414999999896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7.0913000000000004</v>
      </c>
      <c r="C997" s="2">
        <f>RSI!I997</f>
        <v>35.344087137571591</v>
      </c>
      <c r="D997" s="2">
        <f>MACD!E997</f>
        <v>1.5390887388045726E-2</v>
      </c>
      <c r="E997" s="2">
        <f>MACD!F997</f>
        <v>-5.0708436588894547E-2</v>
      </c>
      <c r="F997" s="2">
        <f>'Moving Avg'!D997</f>
        <v>7.3177799999999991</v>
      </c>
      <c r="G997" s="2">
        <f>'Moving Avg'!F997</f>
        <v>7.390625</v>
      </c>
      <c r="H997" s="2">
        <f>'Moving Avg'!G997</f>
        <v>7.3650160000000024</v>
      </c>
      <c r="I997" s="2">
        <f>'Moving Avg'!H997</f>
        <v>8.0234499999999915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7.2834000000000003</v>
      </c>
      <c r="C998" s="2">
        <f>RSI!I998</f>
        <v>45.857233005491373</v>
      </c>
      <c r="D998" s="2">
        <f>MACD!E998</f>
        <v>4.6011456082036162E-2</v>
      </c>
      <c r="E998" s="2">
        <f>MACD!F998</f>
        <v>-3.1364458054708409E-2</v>
      </c>
      <c r="F998" s="2">
        <f>'Moving Avg'!D998</f>
        <v>7.2913000000000014</v>
      </c>
      <c r="G998" s="2">
        <f>'Moving Avg'!F998</f>
        <v>7.4007349999999992</v>
      </c>
      <c r="H998" s="2">
        <f>'Moving Avg'!G998</f>
        <v>7.3641760000000023</v>
      </c>
      <c r="I998" s="2">
        <f>'Moving Avg'!H998</f>
        <v>8.0156559999999928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7.2171000000000003</v>
      </c>
      <c r="C999" s="2">
        <f>RSI!I999</f>
        <v>43.24375591944127</v>
      </c>
      <c r="D999" s="2">
        <f>MACD!E999</f>
        <v>7.8421742596336941E-2</v>
      </c>
      <c r="E999" s="2">
        <f>MACD!F999</f>
        <v>-9.4072179244993372E-3</v>
      </c>
      <c r="F999" s="2">
        <f>'Moving Avg'!D999</f>
        <v>7.2383199999999999</v>
      </c>
      <c r="G999" s="2">
        <f>'Moving Avg'!F999</f>
        <v>7.4018949999999988</v>
      </c>
      <c r="H999" s="2">
        <f>'Moving Avg'!G999</f>
        <v>7.3620100000000033</v>
      </c>
      <c r="I999" s="2">
        <f>'Moving Avg'!H999</f>
        <v>8.0075014999999929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7.1177999999999999</v>
      </c>
      <c r="C1000" s="2">
        <f>RSI!I1000</f>
        <v>39.603247391327031</v>
      </c>
      <c r="D1000" s="2">
        <f>MACD!E1000</f>
        <v>0.11820163382439208</v>
      </c>
      <c r="E1000" s="2">
        <f>MACD!F1000</f>
        <v>1.6114552425278948E-2</v>
      </c>
      <c r="F1000" s="2">
        <f>'Moving Avg'!D1000</f>
        <v>7.1919599999999999</v>
      </c>
      <c r="G1000" s="2">
        <f>'Moving Avg'!F1000</f>
        <v>7.400904999999999</v>
      </c>
      <c r="H1000" s="2">
        <f>'Moving Avg'!G1000</f>
        <v>7.3584840000000016</v>
      </c>
      <c r="I1000" s="2">
        <f>'Moving Avg'!H1000</f>
        <v>7.9992884999999925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7.4356</v>
      </c>
      <c r="C1001" s="2">
        <f>RSI!I1001</f>
        <v>53.18638625447182</v>
      </c>
      <c r="D1001" s="2">
        <f>MACD!E1001</f>
        <v>0.11448557556917205</v>
      </c>
      <c r="E1001" s="2">
        <f>MACD!F1001</f>
        <v>3.5788757054057568E-2</v>
      </c>
      <c r="F1001" s="2">
        <f>'Moving Avg'!D1001</f>
        <v>7.2290399999999995</v>
      </c>
      <c r="G1001" s="2">
        <f>'Moving Avg'!F1001</f>
        <v>7.4048499999999988</v>
      </c>
      <c r="H1001" s="2">
        <f>'Moving Avg'!G1001</f>
        <v>7.3621900000000018</v>
      </c>
      <c r="I1001" s="2">
        <f>'Moving Avg'!H1001</f>
        <v>7.9928394999999908</v>
      </c>
      <c r="J1001" s="6" t="str">
        <f>OBV!F1001</f>
        <v>BULLISH</v>
      </c>
      <c r="K1001" s="6" t="str">
        <f>OBV!G1001</f>
        <v>NEUTRAL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7.5415999999999999</v>
      </c>
      <c r="C1002" s="2">
        <f>RSI!I1002</f>
        <v>56.685488469670503</v>
      </c>
      <c r="D1002" s="2">
        <f>MACD!E1002</f>
        <v>9.0715608838510597E-2</v>
      </c>
      <c r="E1002" s="2">
        <f>MACD!F1002</f>
        <v>4.6774127410948177E-2</v>
      </c>
      <c r="F1002" s="2">
        <f>'Moving Avg'!D1002</f>
        <v>7.3191000000000006</v>
      </c>
      <c r="G1002" s="2">
        <f>'Moving Avg'!F1002</f>
        <v>7.4108099999999997</v>
      </c>
      <c r="H1002" s="2">
        <f>'Moving Avg'!G1002</f>
        <v>7.3652620000000013</v>
      </c>
      <c r="I1002" s="2">
        <f>'Moving Avg'!H1002</f>
        <v>7.9868619999999915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7.2834000000000003</v>
      </c>
      <c r="C1003" s="2">
        <f>RSI!I1003</f>
        <v>47.39296981221905</v>
      </c>
      <c r="D1003" s="2">
        <f>MACD!E1003</f>
        <v>9.0645514005787575E-2</v>
      </c>
      <c r="E1003" s="2">
        <f>MACD!F1003</f>
        <v>5.5548404729916061E-2</v>
      </c>
      <c r="F1003" s="2">
        <f>'Moving Avg'!D1003</f>
        <v>7.3191000000000006</v>
      </c>
      <c r="G1003" s="2">
        <f>'Moving Avg'!F1003</f>
        <v>7.3978999999999999</v>
      </c>
      <c r="H1003" s="2">
        <f>'Moving Avg'!G1003</f>
        <v>7.3631700000000002</v>
      </c>
      <c r="I1003" s="2">
        <f>'Moving Avg'!H1003</f>
        <v>7.9795934999999902</v>
      </c>
      <c r="J1003" s="6" t="str">
        <f>OBV!F1003</f>
        <v>BEARISH</v>
      </c>
      <c r="K1003" s="6" t="str">
        <f>OBV!G1003</f>
        <v>NEUTRAL</v>
      </c>
      <c r="L1003" s="6" t="str">
        <f>OBV!H1003</f>
        <v>NEUTRAL</v>
      </c>
    </row>
    <row r="1004" spans="1:12" ht="13.5" x14ac:dyDescent="0.25">
      <c r="A1004" s="3">
        <f>RSI!A1004</f>
        <v>43468</v>
      </c>
      <c r="B1004" s="2">
        <f>RSI!B1004</f>
        <v>7.3164999999999996</v>
      </c>
      <c r="C1004" s="2">
        <f>RSI!I1004</f>
        <v>48.557209779025357</v>
      </c>
      <c r="D1004" s="2">
        <f>MACD!E1004</f>
        <v>9.8799194532789514E-2</v>
      </c>
      <c r="E1004" s="2">
        <f>MACD!F1004</f>
        <v>6.4198562690490749E-2</v>
      </c>
      <c r="F1004" s="2">
        <f>'Moving Avg'!D1004</f>
        <v>7.3389799999999994</v>
      </c>
      <c r="G1004" s="2">
        <f>'Moving Avg'!F1004</f>
        <v>7.3866449999999997</v>
      </c>
      <c r="H1004" s="2">
        <f>'Moving Avg'!G1004</f>
        <v>7.3617400000000019</v>
      </c>
      <c r="I1004" s="2">
        <f>'Moving Avg'!H1004</f>
        <v>7.9726074999999916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7.4290000000000003</v>
      </c>
      <c r="C1005" s="2">
        <f>RSI!I1005</f>
        <v>52.412038057353392</v>
      </c>
      <c r="D1005" s="2">
        <f>MACD!E1005</f>
        <v>7.7244964808556915E-2</v>
      </c>
      <c r="E1005" s="2">
        <f>MACD!F1005</f>
        <v>6.6807843114103982E-2</v>
      </c>
      <c r="F1005" s="2">
        <f>'Moving Avg'!D1005</f>
        <v>7.4012200000000004</v>
      </c>
      <c r="G1005" s="2">
        <f>'Moving Avg'!F1005</f>
        <v>7.3839950000000005</v>
      </c>
      <c r="H1005" s="2">
        <f>'Moving Avg'!G1005</f>
        <v>7.3638120000000002</v>
      </c>
      <c r="I1005" s="2">
        <f>'Moving Avg'!H1005</f>
        <v>7.9664759999999921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7.5084999999999997</v>
      </c>
      <c r="C1006" s="2">
        <f>RSI!I1006</f>
        <v>54.979422308760249</v>
      </c>
      <c r="D1006" s="2">
        <f>MACD!E1006</f>
        <v>3.7391423402864277E-2</v>
      </c>
      <c r="E1006" s="2">
        <f>MACD!F1006</f>
        <v>6.0924559171856046E-2</v>
      </c>
      <c r="F1006" s="2">
        <f>'Moving Avg'!D1006</f>
        <v>7.4157999999999999</v>
      </c>
      <c r="G1006" s="2">
        <f>'Moving Avg'!F1006</f>
        <v>7.3853200000000001</v>
      </c>
      <c r="H1006" s="2">
        <f>'Moving Avg'!G1006</f>
        <v>7.3687260000000014</v>
      </c>
      <c r="I1006" s="2">
        <f>'Moving Avg'!H1006</f>
        <v>7.9610924999999915</v>
      </c>
      <c r="J1006" s="6" t="str">
        <f>OBV!F1006</f>
        <v>BEARISH</v>
      </c>
      <c r="K1006" s="6" t="str">
        <f>OBV!G1006</f>
        <v>NEUTRAL</v>
      </c>
      <c r="L1006" s="6" t="str">
        <f>OBV!H1006</f>
        <v>BEARISH DIVERGENCE</v>
      </c>
    </row>
    <row r="1007" spans="1:12" ht="13.5" x14ac:dyDescent="0.25">
      <c r="A1007" s="3">
        <f>RSI!A1007</f>
        <v>43473</v>
      </c>
      <c r="B1007" s="2">
        <f>RSI!B1007</f>
        <v>7.5151000000000003</v>
      </c>
      <c r="C1007" s="2">
        <f>RSI!I1007</f>
        <v>55.195533158641062</v>
      </c>
      <c r="D1007" s="2">
        <f>MACD!E1007</f>
        <v>-2.2137606740090021E-2</v>
      </c>
      <c r="E1007" s="2">
        <f>MACD!F1007</f>
        <v>4.4312125989466836E-2</v>
      </c>
      <c r="F1007" s="2">
        <f>'Moving Avg'!D1007</f>
        <v>7.410499999999999</v>
      </c>
      <c r="G1007" s="2">
        <f>'Moving Avg'!F1007</f>
        <v>7.3902850000000004</v>
      </c>
      <c r="H1007" s="2">
        <f>'Moving Avg'!G1007</f>
        <v>7.3713920000000019</v>
      </c>
      <c r="I1007" s="2">
        <f>'Moving Avg'!H1007</f>
        <v>7.9560339999999918</v>
      </c>
      <c r="J1007" s="6" t="str">
        <f>OBV!F1007</f>
        <v>BULLISH</v>
      </c>
      <c r="K1007" s="6" t="str">
        <f>OBV!G1007</f>
        <v>NEUTRAL</v>
      </c>
      <c r="L1007" s="6" t="str">
        <f>OBV!H1007</f>
        <v>BULLISH DIVERGENCE</v>
      </c>
    </row>
    <row r="1008" spans="1:12" ht="13.5" x14ac:dyDescent="0.25">
      <c r="A1008" s="3">
        <f>RSI!A1008</f>
        <v>43474</v>
      </c>
      <c r="B1008" s="2">
        <f>RSI!B1008</f>
        <v>7.5084999999999997</v>
      </c>
      <c r="C1008" s="2">
        <f>RSI!I1008</f>
        <v>54.911666220634686</v>
      </c>
      <c r="D1008" s="2">
        <f>MACD!E1008</f>
        <v>-4.3311774439097839E-2</v>
      </c>
      <c r="E1008" s="2">
        <f>MACD!F1008</f>
        <v>2.6787345903753899E-2</v>
      </c>
      <c r="F1008" s="2">
        <f>'Moving Avg'!D1008</f>
        <v>7.4555199999999999</v>
      </c>
      <c r="G1008" s="2">
        <f>'Moving Avg'!F1008</f>
        <v>7.3882999999999992</v>
      </c>
      <c r="H1008" s="2">
        <f>'Moving Avg'!G1008</f>
        <v>7.371298000000003</v>
      </c>
      <c r="I1008" s="2">
        <f>'Moving Avg'!H1008</f>
        <v>7.9512344999999902</v>
      </c>
      <c r="J1008" s="6" t="str">
        <f>OBV!F1008</f>
        <v>BULLISH</v>
      </c>
      <c r="K1008" s="6" t="str">
        <f>OBV!G1008</f>
        <v>NEUTRAL</v>
      </c>
      <c r="L1008" s="6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7.4687000000000001</v>
      </c>
      <c r="C1009" s="2">
        <f>RSI!I1009</f>
        <v>53.136940492062628</v>
      </c>
      <c r="D1009" s="2">
        <f>MACD!E1009</f>
        <v>-6.9224734608530625E-2</v>
      </c>
      <c r="E1009" s="2">
        <f>MACD!F1009</f>
        <v>7.5849298012969947E-3</v>
      </c>
      <c r="F1009" s="2">
        <f>'Moving Avg'!D1009</f>
        <v>7.4859600000000004</v>
      </c>
      <c r="G1009" s="2">
        <f>'Moving Avg'!F1009</f>
        <v>7.3839950000000014</v>
      </c>
      <c r="H1009" s="2">
        <f>'Moving Avg'!G1009</f>
        <v>7.3724100000000012</v>
      </c>
      <c r="I1009" s="2">
        <f>'Moving Avg'!H1009</f>
        <v>7.94652799999999</v>
      </c>
      <c r="J1009" s="6" t="str">
        <f>OBV!F1009</f>
        <v>BULLISH</v>
      </c>
      <c r="K1009" s="6" t="str">
        <f>OBV!G1009</f>
        <v>NEUTRAL</v>
      </c>
      <c r="L1009" s="6" t="str">
        <f>OBV!H1009</f>
        <v>CONFIRMED BULLISH</v>
      </c>
    </row>
    <row r="1010" spans="1:12" ht="13.5" x14ac:dyDescent="0.25">
      <c r="A1010" s="3">
        <f>RSI!A1010</f>
        <v>43476</v>
      </c>
      <c r="B1010" s="2">
        <f>RSI!B1010</f>
        <v>7.5879000000000003</v>
      </c>
      <c r="C1010" s="2">
        <f>RSI!I1010</f>
        <v>57.560895499745442</v>
      </c>
      <c r="D1010" s="2">
        <f>MACD!E1010</f>
        <v>-0.11571181468875924</v>
      </c>
      <c r="E1010" s="2">
        <f>MACD!F1010</f>
        <v>-1.7074419096714252E-2</v>
      </c>
      <c r="F1010" s="2">
        <f>'Moving Avg'!D1010</f>
        <v>7.517739999999999</v>
      </c>
      <c r="G1010" s="2">
        <f>'Moving Avg'!F1010</f>
        <v>7.3843250000000014</v>
      </c>
      <c r="H1010" s="2">
        <f>'Moving Avg'!G1010</f>
        <v>7.3764080000000005</v>
      </c>
      <c r="I1010" s="2">
        <f>'Moving Avg'!H1010</f>
        <v>7.9421254999999915</v>
      </c>
      <c r="J1010" s="6" t="str">
        <f>OBV!F1010</f>
        <v>BULLISH</v>
      </c>
      <c r="K1010" s="6" t="str">
        <f>OBV!G1010</f>
        <v>NEUTRAL</v>
      </c>
      <c r="L1010" s="6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7.4157999999999999</v>
      </c>
      <c r="C1011" s="2">
        <f>RSI!I1011</f>
        <v>50.193457738941163</v>
      </c>
      <c r="D1011" s="2">
        <f>MACD!E1011</f>
        <v>-9.4531472134079308E-2</v>
      </c>
      <c r="E1011" s="2">
        <f>MACD!F1011</f>
        <v>-3.2565829704187269E-2</v>
      </c>
      <c r="F1011" s="2">
        <f>'Moving Avg'!D1011</f>
        <v>7.4992000000000001</v>
      </c>
      <c r="G1011" s="2">
        <f>'Moving Avg'!F1011</f>
        <v>7.3810149999999997</v>
      </c>
      <c r="H1011" s="2">
        <f>'Moving Avg'!G1011</f>
        <v>7.3769640000000019</v>
      </c>
      <c r="I1011" s="2">
        <f>'Moving Avg'!H1011</f>
        <v>7.9365704999999913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</row>
    <row r="1012" spans="1:12" ht="13.5" x14ac:dyDescent="0.25">
      <c r="A1012" s="3">
        <f>RSI!A1012</f>
        <v>43481</v>
      </c>
      <c r="B1012" s="2">
        <f>RSI!B1012</f>
        <v>7.5350000000000001</v>
      </c>
      <c r="C1012" s="2">
        <f>RSI!I1012</f>
        <v>54.534107301165392</v>
      </c>
      <c r="D1012" s="2">
        <f>MACD!E1012</f>
        <v>-6.9156201219341185E-2</v>
      </c>
      <c r="E1012" s="2">
        <f>MACD!F1012</f>
        <v>-3.9883904007218057E-2</v>
      </c>
      <c r="F1012" s="2">
        <f>'Moving Avg'!D1012</f>
        <v>7.5031800000000004</v>
      </c>
      <c r="G1012" s="2">
        <f>'Moving Avg'!F1012</f>
        <v>7.3876399999999993</v>
      </c>
      <c r="H1012" s="2">
        <f>'Moving Avg'!G1012</f>
        <v>7.3811560000000007</v>
      </c>
      <c r="I1012" s="2">
        <f>'Moving Avg'!H1012</f>
        <v>7.9305014999999921</v>
      </c>
      <c r="J1012" s="6" t="str">
        <f>OBV!F1012</f>
        <v>BEARISH</v>
      </c>
      <c r="K1012" s="6" t="str">
        <f>OBV!G1012</f>
        <v>NEUTRAL</v>
      </c>
      <c r="L1012" s="6" t="str">
        <f>OBV!H1012</f>
        <v>BEARISH DIVERGENCE</v>
      </c>
    </row>
    <row r="1013" spans="1:12" ht="13.5" x14ac:dyDescent="0.25">
      <c r="A1013" s="3">
        <f>RSI!A1013</f>
        <v>43482</v>
      </c>
      <c r="B1013" s="2">
        <f>RSI!B1013</f>
        <v>7.6806000000000001</v>
      </c>
      <c r="C1013" s="2">
        <f>RSI!I1013</f>
        <v>59.210263746582584</v>
      </c>
      <c r="D1013" s="2">
        <f>MACD!E1013</f>
        <v>-9.8920234534354279E-2</v>
      </c>
      <c r="E1013" s="2">
        <f>MACD!F1013</f>
        <v>-5.1691170112645304E-2</v>
      </c>
      <c r="F1013" s="2">
        <f>'Moving Avg'!D1013</f>
        <v>7.5376000000000003</v>
      </c>
      <c r="G1013" s="2">
        <f>'Moving Avg'!F1013</f>
        <v>7.4008800000000008</v>
      </c>
      <c r="H1013" s="2">
        <f>'Moving Avg'!G1013</f>
        <v>7.3882600000000025</v>
      </c>
      <c r="I1013" s="2">
        <f>'Moving Avg'!H1013</f>
        <v>7.9256864999999905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7.6143999999999998</v>
      </c>
      <c r="C1014" s="2">
        <f>RSI!I1014</f>
        <v>56.371406971876809</v>
      </c>
      <c r="D1014" s="2">
        <f>MACD!E1014</f>
        <v>-0.11564282206566912</v>
      </c>
      <c r="E1014" s="2">
        <f>MACD!F1014</f>
        <v>-6.4481500503250078E-2</v>
      </c>
      <c r="F1014" s="2">
        <f>'Moving Avg'!D1014</f>
        <v>7.5667399999999985</v>
      </c>
      <c r="G1014" s="2">
        <f>'Moving Avg'!F1014</f>
        <v>7.4075000000000006</v>
      </c>
      <c r="H1014" s="2">
        <f>'Moving Avg'!G1014</f>
        <v>7.3939140000000032</v>
      </c>
      <c r="I1014" s="2">
        <f>'Moving Avg'!H1014</f>
        <v>7.9208324999999897</v>
      </c>
      <c r="J1014" s="6" t="str">
        <f>OBV!F1014</f>
        <v>BULLISH</v>
      </c>
      <c r="K1014" s="6" t="str">
        <f>OBV!G1014</f>
        <v>NEUTRAL</v>
      </c>
      <c r="L1014" s="6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7.5282999999999998</v>
      </c>
      <c r="C1015" s="2">
        <f>RSI!I1015</f>
        <v>52.82402601669358</v>
      </c>
      <c r="D1015" s="2">
        <f>MACD!E1015</f>
        <v>-0.10713609922478184</v>
      </c>
      <c r="E1015" s="2">
        <f>MACD!F1015</f>
        <v>-7.3012420247556428E-2</v>
      </c>
      <c r="F1015" s="2">
        <f>'Moving Avg'!D1015</f>
        <v>7.5548199999999994</v>
      </c>
      <c r="G1015" s="2">
        <f>'Moving Avg'!F1015</f>
        <v>7.4164349999999999</v>
      </c>
      <c r="H1015" s="2">
        <f>'Moving Avg'!G1015</f>
        <v>7.3977220000000008</v>
      </c>
      <c r="I1015" s="2">
        <f>'Moving Avg'!H1015</f>
        <v>7.9165699999999903</v>
      </c>
      <c r="J1015" s="6" t="str">
        <f>OBV!F1015</f>
        <v>BULLISH</v>
      </c>
      <c r="K1015" s="6" t="str">
        <f>OBV!G1015</f>
        <v>NEUTRAL</v>
      </c>
      <c r="L1015" s="6" t="str">
        <f>OBV!H1015</f>
        <v>BULLISH DIVERGENCE</v>
      </c>
    </row>
    <row r="1016" spans="1:12" ht="13.5" x14ac:dyDescent="0.25">
      <c r="A1016" s="3">
        <f>RSI!A1016</f>
        <v>43487</v>
      </c>
      <c r="B1016" s="2">
        <f>RSI!B1016</f>
        <v>7.4157999999999999</v>
      </c>
      <c r="C1016" s="2">
        <f>RSI!I1016</f>
        <v>48.52701390385878</v>
      </c>
      <c r="D1016" s="2">
        <f>MACD!E1016</f>
        <v>-7.9817885042038128E-2</v>
      </c>
      <c r="E1016" s="2">
        <f>MACD!F1016</f>
        <v>-7.4373513206452774E-2</v>
      </c>
      <c r="F1016" s="2">
        <f>'Moving Avg'!D1016</f>
        <v>7.5548199999999994</v>
      </c>
      <c r="G1016" s="2">
        <f>'Moving Avg'!F1016</f>
        <v>7.4247149999999991</v>
      </c>
      <c r="H1016" s="2">
        <f>'Moving Avg'!G1016</f>
        <v>7.3957740000000012</v>
      </c>
      <c r="I1016" s="2">
        <f>'Moving Avg'!H1016</f>
        <v>7.911452999999991</v>
      </c>
      <c r="J1016" s="6" t="str">
        <f>OBV!F1016</f>
        <v>BULLISH</v>
      </c>
      <c r="K1016" s="6" t="str">
        <f>OBV!G1016</f>
        <v>NEUTRAL</v>
      </c>
      <c r="L1016" s="6" t="str">
        <f>OBV!H1016</f>
        <v>NEUTRAL</v>
      </c>
    </row>
    <row r="1017" spans="1:12" ht="13.5" x14ac:dyDescent="0.25">
      <c r="A1017" s="3">
        <f>RSI!A1017</f>
        <v>43488</v>
      </c>
      <c r="B1017" s="2">
        <f>RSI!B1017</f>
        <v>7.4157999999999999</v>
      </c>
      <c r="C1017" s="2">
        <f>RSI!I1017</f>
        <v>48.52701390385878</v>
      </c>
      <c r="D1017" s="2">
        <f>MACD!E1017</f>
        <v>-5.5433325382714393E-2</v>
      </c>
      <c r="E1017" s="2">
        <f>MACD!F1017</f>
        <v>-7.05854756417051E-2</v>
      </c>
      <c r="F1017" s="2">
        <f>'Moving Avg'!D1017</f>
        <v>7.5309799999999996</v>
      </c>
      <c r="G1017" s="2">
        <f>'Moving Avg'!F1017</f>
        <v>7.4409399999999994</v>
      </c>
      <c r="H1017" s="2">
        <f>'Moving Avg'!G1017</f>
        <v>7.3950780000000007</v>
      </c>
      <c r="I1017" s="2">
        <f>'Moving Avg'!H1017</f>
        <v>7.9056059999999908</v>
      </c>
      <c r="J1017" s="6" t="str">
        <f>OBV!F1017</f>
        <v>BULLISH</v>
      </c>
      <c r="K1017" s="6" t="str">
        <f>OBV!G1017</f>
        <v>NEUTRAL</v>
      </c>
      <c r="L1017" s="6" t="str">
        <f>OBV!H1017</f>
        <v>BULLISH DIVERGENCE</v>
      </c>
    </row>
    <row r="1018" spans="1:12" ht="13.5" x14ac:dyDescent="0.25">
      <c r="A1018" s="3">
        <f>RSI!A1018</f>
        <v>43489</v>
      </c>
      <c r="B1018" s="2">
        <f>RSI!B1018</f>
        <v>7.4157999999999999</v>
      </c>
      <c r="C1018" s="2">
        <f>RSI!I1018</f>
        <v>48.52701390385878</v>
      </c>
      <c r="D1018" s="2">
        <f>MACD!E1018</f>
        <v>-3.5580655274894291E-2</v>
      </c>
      <c r="E1018" s="2">
        <f>MACD!F1018</f>
        <v>-6.3584511568342938E-2</v>
      </c>
      <c r="F1018" s="2">
        <f>'Moving Avg'!D1018</f>
        <v>7.478019999999999</v>
      </c>
      <c r="G1018" s="2">
        <f>'Moving Avg'!F1018</f>
        <v>7.4475599999999984</v>
      </c>
      <c r="H1018" s="2">
        <f>'Moving Avg'!G1018</f>
        <v>7.3967600000000004</v>
      </c>
      <c r="I1018" s="2">
        <f>'Moving Avg'!H1018</f>
        <v>7.8996129999999916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7.4489000000000001</v>
      </c>
      <c r="C1019" s="2">
        <f>RSI!I1019</f>
        <v>50.021018731271624</v>
      </c>
      <c r="D1019" s="2">
        <f>MACD!E1019</f>
        <v>-2.7139609973612089E-2</v>
      </c>
      <c r="E1019" s="2">
        <f>MACD!F1019</f>
        <v>-5.629553124939677E-2</v>
      </c>
      <c r="F1019" s="2">
        <f>'Moving Avg'!D1019</f>
        <v>7.4449200000000006</v>
      </c>
      <c r="G1019" s="2">
        <f>'Moving Avg'!F1019</f>
        <v>7.4591499999999993</v>
      </c>
      <c r="H1019" s="2">
        <f>'Moving Avg'!G1019</f>
        <v>7.3992300000000002</v>
      </c>
      <c r="I1019" s="2">
        <f>'Moving Avg'!H1019</f>
        <v>7.8937854999999919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7.4820000000000002</v>
      </c>
      <c r="C1020" s="2">
        <f>RSI!I1020</f>
        <v>51.535896201391694</v>
      </c>
      <c r="D1020" s="2">
        <f>MACD!E1020</f>
        <v>-4.1047213760414536E-3</v>
      </c>
      <c r="E1020" s="2">
        <f>MACD!F1020</f>
        <v>-4.5857369274725709E-2</v>
      </c>
      <c r="F1020" s="2">
        <f>'Moving Avg'!D1020</f>
        <v>7.4356600000000004</v>
      </c>
      <c r="G1020" s="2">
        <f>'Moving Avg'!F1020</f>
        <v>7.4773600000000018</v>
      </c>
      <c r="H1020" s="2">
        <f>'Moving Avg'!G1020</f>
        <v>7.4023620000000001</v>
      </c>
      <c r="I1020" s="2">
        <f>'Moving Avg'!H1020</f>
        <v>7.8885614999999918</v>
      </c>
      <c r="J1020" s="6" t="str">
        <f>OBV!F1020</f>
        <v>BULLISH</v>
      </c>
      <c r="K1020" s="6" t="str">
        <f>OBV!G1020</f>
        <v>NEUTRAL</v>
      </c>
      <c r="L1020" s="6" t="str">
        <f>OBV!H1020</f>
        <v>BULLISH DIVERGENCE</v>
      </c>
    </row>
    <row r="1021" spans="1:12" ht="13.5" x14ac:dyDescent="0.25">
      <c r="A1021" s="3">
        <f>RSI!A1021</f>
        <v>43494</v>
      </c>
      <c r="B1021" s="2">
        <f>RSI!B1021</f>
        <v>7.3693999999999997</v>
      </c>
      <c r="C1021" s="2">
        <f>RSI!I1021</f>
        <v>46.385214030595243</v>
      </c>
      <c r="D1021" s="2">
        <f>MACD!E1021</f>
        <v>-2.9400112625488362E-3</v>
      </c>
      <c r="E1021" s="2">
        <f>MACD!F1021</f>
        <v>-3.7273897672290335E-2</v>
      </c>
      <c r="F1021" s="2">
        <f>'Moving Avg'!D1021</f>
        <v>7.42638</v>
      </c>
      <c r="G1021" s="2">
        <f>'Moving Avg'!F1021</f>
        <v>7.474050000000001</v>
      </c>
      <c r="H1021" s="2">
        <f>'Moving Avg'!G1021</f>
        <v>7.4021140000000001</v>
      </c>
      <c r="I1021" s="2">
        <f>'Moving Avg'!H1021</f>
        <v>7.8824824999999921</v>
      </c>
      <c r="J1021" s="6" t="str">
        <f>OBV!F1021</f>
        <v>BULLISH</v>
      </c>
      <c r="K1021" s="6" t="str">
        <f>OBV!G1021</f>
        <v>NEUTRAL</v>
      </c>
      <c r="L1021" s="6" t="str">
        <f>OBV!H1021</f>
        <v>BULLISH DIVERGENCE</v>
      </c>
    </row>
    <row r="1022" spans="1:12" ht="13.5" x14ac:dyDescent="0.25">
      <c r="A1022" s="3">
        <f>RSI!A1022</f>
        <v>43495</v>
      </c>
      <c r="B1022" s="2">
        <f>RSI!B1022</f>
        <v>7.3693999999999997</v>
      </c>
      <c r="C1022" s="2">
        <f>RSI!I1022</f>
        <v>46.385214030595243</v>
      </c>
      <c r="D1022" s="2">
        <f>MACD!E1022</f>
        <v>1.6873251775232134E-2</v>
      </c>
      <c r="E1022" s="2">
        <f>MACD!F1022</f>
        <v>-2.6444467782785842E-2</v>
      </c>
      <c r="F1022" s="2">
        <f>'Moving Avg'!D1022</f>
        <v>7.4170999999999996</v>
      </c>
      <c r="G1022" s="2">
        <f>'Moving Avg'!F1022</f>
        <v>7.465440000000001</v>
      </c>
      <c r="H1022" s="2">
        <f>'Moving Avg'!G1022</f>
        <v>7.4017419999999996</v>
      </c>
      <c r="I1022" s="2">
        <f>'Moving Avg'!H1022</f>
        <v>7.8776879999999938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</row>
    <row r="1023" spans="1:12" ht="13.5" x14ac:dyDescent="0.25">
      <c r="A1023" s="3">
        <f>RSI!A1023</f>
        <v>43496</v>
      </c>
      <c r="B1023" s="2">
        <f>RSI!B1023</f>
        <v>7.3362999999999996</v>
      </c>
      <c r="C1023" s="2">
        <f>RSI!I1023</f>
        <v>44.856796045039509</v>
      </c>
      <c r="D1023" s="2">
        <f>MACD!E1023</f>
        <v>5.8943207126480601E-2</v>
      </c>
      <c r="E1023" s="2">
        <f>MACD!F1023</f>
        <v>-9.3669328009325543E-3</v>
      </c>
      <c r="F1023" s="2">
        <f>'Moving Avg'!D1023</f>
        <v>7.4012000000000002</v>
      </c>
      <c r="G1023" s="2">
        <f>'Moving Avg'!F1023</f>
        <v>7.4680850000000003</v>
      </c>
      <c r="H1023" s="2">
        <f>'Moving Avg'!G1023</f>
        <v>7.4007079999999981</v>
      </c>
      <c r="I1023" s="2">
        <f>'Moving Avg'!H1023</f>
        <v>7.8727574999999934</v>
      </c>
      <c r="J1023" s="6" t="str">
        <f>OBV!F1023</f>
        <v>BEARISH</v>
      </c>
      <c r="K1023" s="6" t="str">
        <f>OBV!G1023</f>
        <v>NEUTRAL</v>
      </c>
      <c r="L1023" s="6" t="str">
        <f>OBV!H1023</f>
        <v>CONFIRMED BEARISH</v>
      </c>
    </row>
    <row r="1024" spans="1:12" ht="13.5" x14ac:dyDescent="0.25">
      <c r="A1024" s="3">
        <f>RSI!A1024</f>
        <v>43497</v>
      </c>
      <c r="B1024" s="2">
        <f>RSI!B1024</f>
        <v>7.3362999999999996</v>
      </c>
      <c r="C1024" s="2">
        <f>RSI!I1024</f>
        <v>44.856796045039502</v>
      </c>
      <c r="D1024" s="2">
        <f>MACD!E1024</f>
        <v>8.4971312234991991E-2</v>
      </c>
      <c r="E1024" s="2">
        <f>MACD!F1024</f>
        <v>9.5007162062523548E-3</v>
      </c>
      <c r="F1024" s="2">
        <f>'Moving Avg'!D1024</f>
        <v>7.3786800000000001</v>
      </c>
      <c r="G1024" s="2">
        <f>'Moving Avg'!F1024</f>
        <v>7.4690749999999992</v>
      </c>
      <c r="H1024" s="2">
        <f>'Moving Avg'!G1024</f>
        <v>7.4002999999999979</v>
      </c>
      <c r="I1024" s="2">
        <f>'Moving Avg'!H1024</f>
        <v>7.8662209999999915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</row>
    <row r="1025" spans="1:12" ht="13.5" x14ac:dyDescent="0.25">
      <c r="A1025" s="3">
        <f>RSI!A1025</f>
        <v>43500</v>
      </c>
      <c r="B1025" s="2">
        <f>RSI!B1025</f>
        <v>7.4157999999999999</v>
      </c>
      <c r="C1025" s="2">
        <f>RSI!I1025</f>
        <v>49.492610044193874</v>
      </c>
      <c r="D1025" s="2">
        <f>MACD!E1025</f>
        <v>8.8429556268897258E-2</v>
      </c>
      <c r="E1025" s="2">
        <f>MACD!F1025</f>
        <v>2.5286484218781335E-2</v>
      </c>
      <c r="F1025" s="2">
        <f>'Moving Avg'!D1025</f>
        <v>7.3654399999999995</v>
      </c>
      <c r="G1025" s="2">
        <f>'Moving Avg'!F1025</f>
        <v>7.4684149999999985</v>
      </c>
      <c r="H1025" s="2">
        <f>'Moving Avg'!G1025</f>
        <v>7.4033599999999975</v>
      </c>
      <c r="I1025" s="2">
        <f>'Moving Avg'!H1025</f>
        <v>7.8608119999999904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</row>
    <row r="1026" spans="1:12" ht="13.5" x14ac:dyDescent="0.25">
      <c r="A1026" s="3">
        <f>RSI!A1026</f>
        <v>43501</v>
      </c>
      <c r="B1026" s="2">
        <f>RSI!B1026</f>
        <v>7.3495999999999997</v>
      </c>
      <c r="C1026" s="2">
        <f>RSI!I1026</f>
        <v>46.022971702990226</v>
      </c>
      <c r="D1026" s="2">
        <f>MACD!E1026</f>
        <v>7.900932516989112E-2</v>
      </c>
      <c r="E1026" s="2">
        <f>MACD!F1026</f>
        <v>3.6031052409003297E-2</v>
      </c>
      <c r="F1026" s="2">
        <f>'Moving Avg'!D1026</f>
        <v>7.3614800000000002</v>
      </c>
      <c r="G1026" s="2">
        <f>'Moving Avg'!F1026</f>
        <v>7.4604700000000008</v>
      </c>
      <c r="H1026" s="2">
        <f>'Moving Avg'!G1026</f>
        <v>7.4064739999999984</v>
      </c>
      <c r="I1026" s="2">
        <f>'Moving Avg'!H1026</f>
        <v>7.8559479999999926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</row>
    <row r="1027" spans="1:12" ht="13.5" x14ac:dyDescent="0.25">
      <c r="A1027" s="3">
        <f>RSI!A1027</f>
        <v>43502</v>
      </c>
      <c r="B1027" s="2">
        <f>RSI!B1027</f>
        <v>7.3826999999999998</v>
      </c>
      <c r="C1027" s="2">
        <f>RSI!I1027</f>
        <v>47.986401770385072</v>
      </c>
      <c r="D1027" s="2">
        <f>MACD!E1027</f>
        <v>6.9030975161609831E-2</v>
      </c>
      <c r="E1027" s="2">
        <f>MACD!F1027</f>
        <v>4.2631036959524603E-2</v>
      </c>
      <c r="F1027" s="2">
        <f>'Moving Avg'!D1027</f>
        <v>7.3641400000000008</v>
      </c>
      <c r="G1027" s="2">
        <f>'Moving Avg'!F1027</f>
        <v>7.4538500000000001</v>
      </c>
      <c r="H1027" s="2">
        <f>'Moving Avg'!G1027</f>
        <v>7.4107499999999984</v>
      </c>
      <c r="I1027" s="2">
        <f>'Moving Avg'!H1027</f>
        <v>7.8517459999999941</v>
      </c>
      <c r="J1027" s="6" t="str">
        <f>OBV!F1027</f>
        <v>BEARISH</v>
      </c>
      <c r="K1027" s="6" t="str">
        <f>OBV!G1027</f>
        <v>NEUTRAL</v>
      </c>
      <c r="L1027" s="6" t="str">
        <f>OBV!H1027</f>
        <v>BEARISH DIVERGENCE</v>
      </c>
    </row>
    <row r="1028" spans="1:12" ht="13.5" x14ac:dyDescent="0.25">
      <c r="A1028" s="3">
        <f>RSI!A1028</f>
        <v>43503</v>
      </c>
      <c r="B1028" s="2">
        <f>RSI!B1028</f>
        <v>7.3628</v>
      </c>
      <c r="C1028" s="2">
        <f>RSI!I1028</f>
        <v>46.88226016942798</v>
      </c>
      <c r="D1028" s="2">
        <f>MACD!E1028</f>
        <v>6.2277783842738188E-2</v>
      </c>
      <c r="E1028" s="2">
        <f>MACD!F1028</f>
        <v>4.6560386336167325E-2</v>
      </c>
      <c r="F1028" s="2">
        <f>'Moving Avg'!D1028</f>
        <v>7.36944</v>
      </c>
      <c r="G1028" s="2">
        <f>'Moving Avg'!F1028</f>
        <v>7.4465649999999997</v>
      </c>
      <c r="H1028" s="2">
        <f>'Moving Avg'!G1028</f>
        <v>7.416381999999996</v>
      </c>
      <c r="I1028" s="2">
        <f>'Moving Avg'!H1028</f>
        <v>7.8468019999999941</v>
      </c>
      <c r="J1028" s="6" t="str">
        <f>OBV!F1028</f>
        <v>BEARISH</v>
      </c>
      <c r="K1028" s="6" t="str">
        <f>OBV!G1028</f>
        <v>NEUTRAL</v>
      </c>
      <c r="L1028" s="6" t="str">
        <f>OBV!H1028</f>
        <v>BEARISH DIVERGENCE</v>
      </c>
    </row>
    <row r="1029" spans="1:12" ht="13.5" x14ac:dyDescent="0.25">
      <c r="A1029" s="3">
        <f>RSI!A1029</f>
        <v>43504</v>
      </c>
      <c r="B1029" s="2">
        <f>RSI!B1029</f>
        <v>7.3826999999999998</v>
      </c>
      <c r="C1029" s="2">
        <f>RSI!I1029</f>
        <v>48.166660651044282</v>
      </c>
      <c r="D1029" s="2">
        <f>MACD!E1029</f>
        <v>6.0499325871056442E-2</v>
      </c>
      <c r="E1029" s="2">
        <f>MACD!F1029</f>
        <v>4.9348174243145151E-2</v>
      </c>
      <c r="F1029" s="2">
        <f>'Moving Avg'!D1029</f>
        <v>7.3787199999999995</v>
      </c>
      <c r="G1029" s="2">
        <f>'Moving Avg'!F1029</f>
        <v>7.4422649999999972</v>
      </c>
      <c r="H1029" s="2">
        <f>'Moving Avg'!G1029</f>
        <v>7.4201579999999971</v>
      </c>
      <c r="I1029" s="2">
        <f>'Moving Avg'!H1029</f>
        <v>7.8424829999999925</v>
      </c>
      <c r="J1029" s="6" t="str">
        <f>OBV!F1029</f>
        <v>BULLISH</v>
      </c>
      <c r="K1029" s="6" t="str">
        <f>OBV!G1029</f>
        <v>NEUTRAL</v>
      </c>
      <c r="L1029" s="6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7.4092000000000002</v>
      </c>
      <c r="C1030" s="2">
        <f>RSI!I1030</f>
        <v>49.903832780685534</v>
      </c>
      <c r="D1030" s="2">
        <f>MACD!E1030</f>
        <v>6.2300256794997289E-2</v>
      </c>
      <c r="E1030" s="2">
        <f>MACD!F1030</f>
        <v>5.1938590753515576E-2</v>
      </c>
      <c r="F1030" s="2">
        <f>'Moving Avg'!D1030</f>
        <v>7.3773999999999997</v>
      </c>
      <c r="G1030" s="2">
        <f>'Moving Avg'!F1030</f>
        <v>7.433329999999998</v>
      </c>
      <c r="H1030" s="2">
        <f>'Moving Avg'!G1030</f>
        <v>7.4255899999999961</v>
      </c>
      <c r="I1030" s="2">
        <f>'Moving Avg'!H1030</f>
        <v>7.8370409999999948</v>
      </c>
      <c r="J1030" s="6" t="str">
        <f>OBV!F1030</f>
        <v>BULLISH</v>
      </c>
      <c r="K1030" s="6" t="str">
        <f>OBV!G1030</f>
        <v>NEUTRAL</v>
      </c>
      <c r="L1030" s="6" t="str">
        <f>OBV!H1030</f>
        <v>BULLISH DIVERGENCE</v>
      </c>
    </row>
    <row r="1031" spans="1:12" ht="13.5" x14ac:dyDescent="0.25">
      <c r="A1031" s="3">
        <f>RSI!A1031</f>
        <v>43508</v>
      </c>
      <c r="B1031" s="2">
        <f>RSI!B1031</f>
        <v>7.3164999999999996</v>
      </c>
      <c r="C1031" s="2">
        <f>RSI!I1031</f>
        <v>44.309491306641938</v>
      </c>
      <c r="D1031" s="2">
        <f>MACD!E1031</f>
        <v>5.3374487498426326E-2</v>
      </c>
      <c r="E1031" s="2">
        <f>MACD!F1031</f>
        <v>5.222577010249773E-2</v>
      </c>
      <c r="F1031" s="2">
        <f>'Moving Avg'!D1031</f>
        <v>7.370779999999999</v>
      </c>
      <c r="G1031" s="2">
        <f>'Moving Avg'!F1031</f>
        <v>7.4283649999999977</v>
      </c>
      <c r="H1031" s="2">
        <f>'Moving Avg'!G1031</f>
        <v>7.4247859999999983</v>
      </c>
      <c r="I1031" s="2">
        <f>'Moving Avg'!H1031</f>
        <v>7.8309894999999941</v>
      </c>
      <c r="J1031" s="6" t="str">
        <f>OBV!F1031</f>
        <v>BULLISH</v>
      </c>
      <c r="K1031" s="6" t="str">
        <f>OBV!G1031</f>
        <v>NEUTRAL</v>
      </c>
      <c r="L1031" s="6" t="str">
        <f>OBV!H1031</f>
        <v>BULLISH DIVERGENCE</v>
      </c>
    </row>
    <row r="1032" spans="1:12" ht="13.5" x14ac:dyDescent="0.25">
      <c r="A1032" s="3">
        <f>RSI!A1032</f>
        <v>43509</v>
      </c>
      <c r="B1032" s="2">
        <f>RSI!B1032</f>
        <v>7.2171000000000003</v>
      </c>
      <c r="C1032" s="2">
        <f>RSI!I1032</f>
        <v>39.230988938672198</v>
      </c>
      <c r="D1032" s="2">
        <f>MACD!E1032</f>
        <v>5.3738919103695437E-2</v>
      </c>
      <c r="E1032" s="2">
        <f>MACD!F1032</f>
        <v>5.2528399902737277E-2</v>
      </c>
      <c r="F1032" s="2">
        <f>'Moving Avg'!D1032</f>
        <v>7.3376599999999996</v>
      </c>
      <c r="G1032" s="2">
        <f>'Moving Avg'!F1032</f>
        <v>7.4124699999999972</v>
      </c>
      <c r="H1032" s="2">
        <f>'Moving Avg'!G1032</f>
        <v>7.4206799999999991</v>
      </c>
      <c r="I1032" s="2">
        <f>'Moving Avg'!H1032</f>
        <v>7.8247329999999931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7.2834000000000003</v>
      </c>
      <c r="C1033" s="2">
        <f>RSI!I1033</f>
        <v>43.853455277708626</v>
      </c>
      <c r="D1033" s="2">
        <f>MACD!E1033</f>
        <v>4.5144226838835344E-2</v>
      </c>
      <c r="E1033" s="2">
        <f>MACD!F1033</f>
        <v>5.1051565289956892E-2</v>
      </c>
      <c r="F1033" s="2">
        <f>'Moving Avg'!D1033</f>
        <v>7.3217799999999995</v>
      </c>
      <c r="G1033" s="2">
        <f>'Moving Avg'!F1033</f>
        <v>7.3926099999999977</v>
      </c>
      <c r="H1033" s="2">
        <f>'Moving Avg'!G1033</f>
        <v>7.4155159999999976</v>
      </c>
      <c r="I1033" s="2">
        <f>'Moving Avg'!H1033</f>
        <v>7.8192459999999935</v>
      </c>
      <c r="J1033" s="6" t="str">
        <f>OBV!F1033</f>
        <v>BULLISH</v>
      </c>
      <c r="K1033" s="6" t="str">
        <f>OBV!G1033</f>
        <v>NEUTRAL</v>
      </c>
      <c r="L1033" s="6" t="str">
        <f>OBV!H1033</f>
        <v>BULLISH DIVERGENCE</v>
      </c>
    </row>
    <row r="1034" spans="1:12" ht="13.5" x14ac:dyDescent="0.25">
      <c r="A1034" s="3">
        <f>RSI!A1034</f>
        <v>43511</v>
      </c>
      <c r="B1034" s="2">
        <f>RSI!B1034</f>
        <v>7.29</v>
      </c>
      <c r="C1034" s="2">
        <f>RSI!I1034</f>
        <v>44.30760865195608</v>
      </c>
      <c r="D1034" s="2">
        <f>MACD!E1034</f>
        <v>3.800998957333146E-2</v>
      </c>
      <c r="E1034" s="2">
        <f>MACD!F1034</f>
        <v>4.8443250146631811E-2</v>
      </c>
      <c r="F1034" s="2">
        <f>'Moving Avg'!D1034</f>
        <v>7.3032399999999997</v>
      </c>
      <c r="G1034" s="2">
        <f>'Moving Avg'!F1034</f>
        <v>7.3763899999999989</v>
      </c>
      <c r="H1034" s="2">
        <f>'Moving Avg'!G1034</f>
        <v>7.4104840000000003</v>
      </c>
      <c r="I1034" s="2">
        <f>'Moving Avg'!H1034</f>
        <v>7.8138209999999955</v>
      </c>
      <c r="J1034" s="6" t="str">
        <f>OBV!F1034</f>
        <v>BULLISH</v>
      </c>
      <c r="K1034" s="6" t="str">
        <f>OBV!G1034</f>
        <v>NEUTRAL</v>
      </c>
      <c r="L1034" s="6" t="str">
        <f>OBV!H1034</f>
        <v>BULLISH DIVERGENCE</v>
      </c>
    </row>
    <row r="1035" spans="1:12" ht="13.5" x14ac:dyDescent="0.25">
      <c r="A1035" s="3">
        <f>RSI!A1035</f>
        <v>43514</v>
      </c>
      <c r="B1035" s="2">
        <f>RSI!B1035</f>
        <v>7.2965999999999998</v>
      </c>
      <c r="C1035" s="2">
        <f>RSI!I1035</f>
        <v>44.788551350898118</v>
      </c>
      <c r="D1035" s="2">
        <f>MACD!E1035</f>
        <v>4.4256840837414657E-2</v>
      </c>
      <c r="E1035" s="2">
        <f>MACD!F1035</f>
        <v>4.7605968284788386E-2</v>
      </c>
      <c r="F1035" s="2">
        <f>'Moving Avg'!D1035</f>
        <v>7.2807199999999996</v>
      </c>
      <c r="G1035" s="2">
        <f>'Moving Avg'!F1035</f>
        <v>7.3648049999999996</v>
      </c>
      <c r="H1035" s="2">
        <f>'Moving Avg'!G1035</f>
        <v>7.4067759999999989</v>
      </c>
      <c r="I1035" s="2">
        <f>'Moving Avg'!H1035</f>
        <v>7.8085459999999953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</row>
    <row r="1036" spans="1:12" ht="13.5" x14ac:dyDescent="0.25">
      <c r="A1036" s="3">
        <f>RSI!A1036</f>
        <v>43515</v>
      </c>
      <c r="B1036" s="2">
        <f>RSI!B1036</f>
        <v>7.4157999999999999</v>
      </c>
      <c r="C1036" s="2">
        <f>RSI!I1036</f>
        <v>52.72843993731383</v>
      </c>
      <c r="D1036" s="2">
        <f>MACD!E1036</f>
        <v>3.0990905607423791E-2</v>
      </c>
      <c r="E1036" s="2">
        <f>MACD!F1036</f>
        <v>4.428295574931547E-2</v>
      </c>
      <c r="F1036" s="2">
        <f>'Moving Avg'!D1036</f>
        <v>7.3005799999999992</v>
      </c>
      <c r="G1036" s="2">
        <f>'Moving Avg'!F1036</f>
        <v>7.3648049999999996</v>
      </c>
      <c r="H1036" s="2">
        <f>'Moving Avg'!G1036</f>
        <v>7.4054519999999995</v>
      </c>
      <c r="I1036" s="2">
        <f>'Moving Avg'!H1036</f>
        <v>7.8035749999999942</v>
      </c>
      <c r="J1036" s="6" t="str">
        <f>OBV!F1036</f>
        <v>BULLISH</v>
      </c>
      <c r="K1036" s="6" t="str">
        <f>OBV!G1036</f>
        <v>NEUTRAL</v>
      </c>
      <c r="L1036" s="6" t="str">
        <f>OBV!H1036</f>
        <v>CONFIRMED BULLISH</v>
      </c>
    </row>
    <row r="1037" spans="1:12" ht="13.5" x14ac:dyDescent="0.25">
      <c r="A1037" s="3">
        <f>RSI!A1037</f>
        <v>43516</v>
      </c>
      <c r="B1037" s="2">
        <f>RSI!B1037</f>
        <v>7.4489000000000001</v>
      </c>
      <c r="C1037" s="2">
        <f>RSI!I1037</f>
        <v>54.677544417526555</v>
      </c>
      <c r="D1037" s="2">
        <f>MACD!E1037</f>
        <v>2.213023378213208E-2</v>
      </c>
      <c r="E1037" s="2">
        <f>MACD!F1037</f>
        <v>3.9852411355878796E-2</v>
      </c>
      <c r="F1037" s="2">
        <f>'Moving Avg'!D1037</f>
        <v>7.3469399999999991</v>
      </c>
      <c r="G1037" s="2">
        <f>'Moving Avg'!F1037</f>
        <v>7.3664600000000009</v>
      </c>
      <c r="H1037" s="2">
        <f>'Moving Avg'!G1037</f>
        <v>7.4061139999999988</v>
      </c>
      <c r="I1037" s="2">
        <f>'Moving Avg'!H1037</f>
        <v>7.7987984999999949</v>
      </c>
      <c r="J1037" s="6" t="str">
        <f>OBV!F1037</f>
        <v>BULLISH</v>
      </c>
      <c r="K1037" s="6" t="str">
        <f>OBV!G1037</f>
        <v>NEUTRAL</v>
      </c>
      <c r="L1037" s="6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7.4157999999999999</v>
      </c>
      <c r="C1038" s="2">
        <f>RSI!I1038</f>
        <v>52.352879089870122</v>
      </c>
      <c r="D1038" s="2">
        <f>MACD!E1038</f>
        <v>1.3571813021210133E-2</v>
      </c>
      <c r="E1038" s="2">
        <f>MACD!F1038</f>
        <v>3.4596291688945069E-2</v>
      </c>
      <c r="F1038" s="2">
        <f>'Moving Avg'!D1038</f>
        <v>7.3734200000000003</v>
      </c>
      <c r="G1038" s="2">
        <f>'Moving Avg'!F1038</f>
        <v>7.3664599999999991</v>
      </c>
      <c r="H1038" s="2">
        <f>'Moving Avg'!G1038</f>
        <v>7.4034659999999999</v>
      </c>
      <c r="I1038" s="2">
        <f>'Moving Avg'!H1038</f>
        <v>7.7938564999999951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7.4157999999999999</v>
      </c>
      <c r="C1039" s="2">
        <f>RSI!I1039</f>
        <v>52.352879089870122</v>
      </c>
      <c r="D1039" s="2">
        <f>MACD!E1039</f>
        <v>9.1693829319270392E-3</v>
      </c>
      <c r="E1039" s="2">
        <f>MACD!F1039</f>
        <v>2.9510909937541463E-2</v>
      </c>
      <c r="F1039" s="2">
        <f>'Moving Avg'!D1039</f>
        <v>7.3985799999999999</v>
      </c>
      <c r="G1039" s="2">
        <f>'Moving Avg'!F1039</f>
        <v>7.3648049999999996</v>
      </c>
      <c r="H1039" s="2">
        <f>'Moving Avg'!G1039</f>
        <v>7.4006859999999994</v>
      </c>
      <c r="I1039" s="2">
        <f>'Moving Avg'!H1039</f>
        <v>7.788593499999994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</row>
    <row r="1040" spans="1:12" ht="13.5" x14ac:dyDescent="0.25">
      <c r="A1040" s="3">
        <f>RSI!A1040</f>
        <v>43521</v>
      </c>
      <c r="B1040" s="2">
        <f>RSI!B1040</f>
        <v>7.3164999999999996</v>
      </c>
      <c r="C1040" s="2">
        <f>RSI!I1040</f>
        <v>45.606526244661808</v>
      </c>
      <c r="D1040" s="2">
        <f>MACD!E1040</f>
        <v>1.6670961831414033E-2</v>
      </c>
      <c r="E1040" s="2">
        <f>MACD!F1040</f>
        <v>2.6942920316315979E-2</v>
      </c>
      <c r="F1040" s="2">
        <f>'Moving Avg'!D1040</f>
        <v>7.4025599999999994</v>
      </c>
      <c r="G1040" s="2">
        <f>'Moving Avg'!F1040</f>
        <v>7.3565299999999993</v>
      </c>
      <c r="H1040" s="2">
        <f>'Moving Avg'!G1040</f>
        <v>7.3953900000000008</v>
      </c>
      <c r="I1040" s="2">
        <f>'Moving Avg'!H1040</f>
        <v>7.7819869999999955</v>
      </c>
      <c r="J1040" s="6" t="str">
        <f>OBV!F1040</f>
        <v>BEARISH</v>
      </c>
      <c r="K1040" s="6" t="str">
        <f>OBV!G1040</f>
        <v>NEUTRAL</v>
      </c>
      <c r="L1040" s="6" t="str">
        <f>OBV!H1040</f>
        <v>BEARISH DIVERGENCE</v>
      </c>
    </row>
    <row r="1041" spans="1:12" ht="13.5" x14ac:dyDescent="0.25">
      <c r="A1041" s="3">
        <f>RSI!A1041</f>
        <v>43522</v>
      </c>
      <c r="B1041" s="2">
        <f>RSI!B1041</f>
        <v>7.2237999999999998</v>
      </c>
      <c r="C1041" s="2">
        <f>RSI!I1041</f>
        <v>40.375770147931405</v>
      </c>
      <c r="D1041" s="2">
        <f>MACD!E1041</f>
        <v>1.6019823227519048E-2</v>
      </c>
      <c r="E1041" s="2">
        <f>MACD!F1041</f>
        <v>2.4758300898556594E-2</v>
      </c>
      <c r="F1041" s="2">
        <f>'Moving Avg'!D1041</f>
        <v>7.36416</v>
      </c>
      <c r="G1041" s="2">
        <f>'Moving Avg'!F1041</f>
        <v>7.3492500000000005</v>
      </c>
      <c r="H1041" s="2">
        <f>'Moving Avg'!G1041</f>
        <v>7.3902259999999993</v>
      </c>
      <c r="I1041" s="2">
        <f>'Moving Avg'!H1041</f>
        <v>7.7745959999999945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7.1177999999999999</v>
      </c>
      <c r="C1042" s="2">
        <f>RSI!I1042</f>
        <v>35.378954923064128</v>
      </c>
      <c r="D1042" s="2">
        <f>MACD!E1042</f>
        <v>8.943064227572961E-3</v>
      </c>
      <c r="E1042" s="2">
        <f>MACD!F1042</f>
        <v>2.1595253564359866E-2</v>
      </c>
      <c r="F1042" s="2">
        <f>'Moving Avg'!D1042</f>
        <v>7.2979399999999996</v>
      </c>
      <c r="G1042" s="2">
        <f>'Moving Avg'!F1042</f>
        <v>7.3366700000000007</v>
      </c>
      <c r="H1042" s="2">
        <f>'Moving Avg'!G1042</f>
        <v>7.3845320000000001</v>
      </c>
      <c r="I1042" s="2">
        <f>'Moving Avg'!H1042</f>
        <v>7.7669669999999948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7.1311</v>
      </c>
      <c r="C1043" s="2">
        <f>RSI!I1043</f>
        <v>36.441810961421702</v>
      </c>
      <c r="D1043" s="2">
        <f>MACD!E1043</f>
        <v>1.3643118410206156E-2</v>
      </c>
      <c r="E1043" s="2">
        <f>MACD!F1043</f>
        <v>2.0004826533529127E-2</v>
      </c>
      <c r="F1043" s="2">
        <f>'Moving Avg'!D1043</f>
        <v>7.2409999999999997</v>
      </c>
      <c r="G1043" s="2">
        <f>'Moving Avg'!F1043</f>
        <v>7.3264100000000001</v>
      </c>
      <c r="H1043" s="2">
        <f>'Moving Avg'!G1043</f>
        <v>7.3788380000000009</v>
      </c>
      <c r="I1043" s="2">
        <f>'Moving Avg'!H1043</f>
        <v>7.7608349999999948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7.2834000000000003</v>
      </c>
      <c r="C1044" s="2">
        <f>RSI!I1044</f>
        <v>47.159483150563801</v>
      </c>
      <c r="D1044" s="2">
        <f>MACD!E1044</f>
        <v>8.6395355799604445E-3</v>
      </c>
      <c r="E1044" s="2">
        <f>MACD!F1044</f>
        <v>1.7731768342815389E-2</v>
      </c>
      <c r="F1044" s="2">
        <f>'Moving Avg'!D1044</f>
        <v>7.2145199999999985</v>
      </c>
      <c r="G1044" s="2">
        <f>'Moving Avg'!F1044</f>
        <v>7.3237649999999999</v>
      </c>
      <c r="H1044" s="2">
        <f>'Moving Avg'!G1044</f>
        <v>7.3748660000000017</v>
      </c>
      <c r="I1044" s="2">
        <f>'Moving Avg'!H1044</f>
        <v>7.7559904999999967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7.1311</v>
      </c>
      <c r="C1045" s="2">
        <f>RSI!I1045</f>
        <v>39.911577488106708</v>
      </c>
      <c r="D1045" s="2">
        <f>MACD!E1045</f>
        <v>1.699297312800141E-2</v>
      </c>
      <c r="E1045" s="2">
        <f>MACD!F1045</f>
        <v>1.7584009299852595E-2</v>
      </c>
      <c r="F1045" s="2">
        <f>'Moving Avg'!D1045</f>
        <v>7.1774399999999998</v>
      </c>
      <c r="G1045" s="2">
        <f>'Moving Avg'!F1045</f>
        <v>7.3095300000000005</v>
      </c>
      <c r="H1045" s="2">
        <f>'Moving Avg'!G1045</f>
        <v>7.3704960000000019</v>
      </c>
      <c r="I1045" s="2">
        <f>'Moving Avg'!H1045</f>
        <v>7.7502089999999964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7.0515999999999996</v>
      </c>
      <c r="C1046" s="2">
        <f>RSI!I1046</f>
        <v>36.737584237961279</v>
      </c>
      <c r="D1046" s="2">
        <f>MACD!E1046</f>
        <v>4.9457427353640782E-2</v>
      </c>
      <c r="E1046" s="2">
        <f>MACD!F1046</f>
        <v>2.3958692910610233E-2</v>
      </c>
      <c r="F1046" s="2">
        <f>'Moving Avg'!D1046</f>
        <v>7.1429999999999989</v>
      </c>
      <c r="G1046" s="2">
        <f>'Moving Avg'!F1046</f>
        <v>7.2946300000000006</v>
      </c>
      <c r="H1046" s="2">
        <f>'Moving Avg'!G1046</f>
        <v>7.366524000000001</v>
      </c>
      <c r="I1046" s="2">
        <f>'Moving Avg'!H1046</f>
        <v>7.7442929999999981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7.1177999999999999</v>
      </c>
      <c r="C1047" s="2">
        <f>RSI!I1047</f>
        <v>40.948835154541477</v>
      </c>
      <c r="D1047" s="2">
        <f>MACD!E1047</f>
        <v>7.8667954996478606E-2</v>
      </c>
      <c r="E1047" s="2">
        <f>MACD!F1047</f>
        <v>3.4900545327783909E-2</v>
      </c>
      <c r="F1047" s="2">
        <f>'Moving Avg'!D1047</f>
        <v>7.1430000000000007</v>
      </c>
      <c r="G1047" s="2">
        <f>'Moving Avg'!F1047</f>
        <v>7.2813850000000002</v>
      </c>
      <c r="H1047" s="2">
        <f>'Moving Avg'!G1047</f>
        <v>7.3670539999999995</v>
      </c>
      <c r="I1047" s="2">
        <f>'Moving Avg'!H1047</f>
        <v>7.7385909999999969</v>
      </c>
      <c r="J1047" s="6" t="str">
        <f>OBV!F1047</f>
        <v>BULLISH</v>
      </c>
      <c r="K1047" s="6" t="str">
        <f>OBV!G1047</f>
        <v>NEUTRAL</v>
      </c>
      <c r="L1047" s="6" t="str">
        <f>OBV!H1047</f>
        <v>NEUTRAL</v>
      </c>
    </row>
    <row r="1048" spans="1:12" ht="13.5" x14ac:dyDescent="0.25">
      <c r="A1048" s="3">
        <f>RSI!A1048</f>
        <v>43531</v>
      </c>
      <c r="B1048" s="2">
        <f>RSI!B1048</f>
        <v>7.2502000000000004</v>
      </c>
      <c r="C1048" s="2">
        <f>RSI!I1048</f>
        <v>48.353731360670146</v>
      </c>
      <c r="D1048" s="2">
        <f>MACD!E1048</f>
        <v>8.953069938905589E-2</v>
      </c>
      <c r="E1048" s="2">
        <f>MACD!F1048</f>
        <v>4.5826576140038308E-2</v>
      </c>
      <c r="F1048" s="2">
        <f>'Moving Avg'!D1048</f>
        <v>7.1668199999999995</v>
      </c>
      <c r="G1048" s="2">
        <f>'Moving Avg'!F1048</f>
        <v>7.2757550000000011</v>
      </c>
      <c r="H1048" s="2">
        <f>'Moving Avg'!G1048</f>
        <v>7.3663899999999991</v>
      </c>
      <c r="I1048" s="2">
        <f>'Moving Avg'!H1048</f>
        <v>7.733872499999995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7.2171000000000003</v>
      </c>
      <c r="C1049" s="2">
        <f>RSI!I1049</f>
        <v>46.774575299976711</v>
      </c>
      <c r="D1049" s="2">
        <f>MACD!E1049</f>
        <v>0.10136013503122765</v>
      </c>
      <c r="E1049" s="2">
        <f>MACD!F1049</f>
        <v>5.6933287918276176E-2</v>
      </c>
      <c r="F1049" s="2">
        <f>'Moving Avg'!D1049</f>
        <v>7.1535600000000006</v>
      </c>
      <c r="G1049" s="2">
        <f>'Moving Avg'!F1049</f>
        <v>7.2674750000000001</v>
      </c>
      <c r="H1049" s="2">
        <f>'Moving Avg'!G1049</f>
        <v>7.36639</v>
      </c>
      <c r="I1049" s="2">
        <f>'Moving Avg'!H1049</f>
        <v>7.7289299999999965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7.1509</v>
      </c>
      <c r="C1050" s="2">
        <f>RSI!I1050</f>
        <v>43.700621403437253</v>
      </c>
      <c r="D1050" s="2">
        <f>MACD!E1050</f>
        <v>0.10136427822630623</v>
      </c>
      <c r="E1050" s="2">
        <f>MACD!F1050</f>
        <v>6.5819485979882186E-2</v>
      </c>
      <c r="F1050" s="2">
        <f>'Moving Avg'!D1050</f>
        <v>7.1575199999999999</v>
      </c>
      <c r="G1050" s="2">
        <f>'Moving Avg'!F1050</f>
        <v>7.2545599999999997</v>
      </c>
      <c r="H1050" s="2">
        <f>'Moving Avg'!G1050</f>
        <v>7.3670520000000002</v>
      </c>
      <c r="I1050" s="2">
        <f>'Moving Avg'!H1050</f>
        <v>7.723626999999996</v>
      </c>
      <c r="J1050" s="6" t="str">
        <f>OBV!F1050</f>
        <v>BEARISH</v>
      </c>
      <c r="K1050" s="6" t="str">
        <f>OBV!G1050</f>
        <v>NEUTRAL</v>
      </c>
      <c r="L1050" s="6" t="str">
        <f>OBV!H1050</f>
        <v>BEARISH DIVERGENCE</v>
      </c>
    </row>
    <row r="1051" spans="1:12" ht="13.5" x14ac:dyDescent="0.25">
      <c r="A1051" s="3">
        <f>RSI!A1051</f>
        <v>43536</v>
      </c>
      <c r="B1051" s="2">
        <f>RSI!B1051</f>
        <v>7.1509</v>
      </c>
      <c r="C1051" s="2">
        <f>RSI!I1051</f>
        <v>43.700621403437239</v>
      </c>
      <c r="D1051" s="2">
        <f>MACD!E1051</f>
        <v>8.7838016875141811E-2</v>
      </c>
      <c r="E1051" s="2">
        <f>MACD!F1051</f>
        <v>7.0223192158934106E-2</v>
      </c>
      <c r="F1051" s="2">
        <f>'Moving Avg'!D1051</f>
        <v>7.1773799999999994</v>
      </c>
      <c r="G1051" s="2">
        <f>'Moving Avg'!F1051</f>
        <v>7.2462800000000005</v>
      </c>
      <c r="H1051" s="2">
        <f>'Moving Avg'!G1051</f>
        <v>7.3613579999999992</v>
      </c>
      <c r="I1051" s="2">
        <f>'Moving Avg'!H1051</f>
        <v>7.7183239999999964</v>
      </c>
      <c r="J1051" s="6" t="str">
        <f>OBV!F1051</f>
        <v>BULLISH</v>
      </c>
      <c r="K1051" s="6" t="str">
        <f>OBV!G1051</f>
        <v>NEUTRAL</v>
      </c>
      <c r="L1051" s="6" t="str">
        <f>OBV!H1051</f>
        <v>CONFIRMED BULLISH</v>
      </c>
    </row>
    <row r="1052" spans="1:12" ht="13.5" x14ac:dyDescent="0.25">
      <c r="A1052" s="3">
        <f>RSI!A1052</f>
        <v>43537</v>
      </c>
      <c r="B1052" s="2">
        <f>RSI!B1052</f>
        <v>7.0715000000000003</v>
      </c>
      <c r="C1052" s="2">
        <f>RSI!I1052</f>
        <v>40.040319476814702</v>
      </c>
      <c r="D1052" s="2">
        <f>MACD!E1052</f>
        <v>6.6644074028787692E-2</v>
      </c>
      <c r="E1052" s="2">
        <f>MACD!F1052</f>
        <v>6.9507368532904817E-2</v>
      </c>
      <c r="F1052" s="2">
        <f>'Moving Avg'!D1052</f>
        <v>7.16812</v>
      </c>
      <c r="G1052" s="2">
        <f>'Moving Avg'!F1052</f>
        <v>7.2390000000000017</v>
      </c>
      <c r="H1052" s="2">
        <f>'Moving Avg'!G1052</f>
        <v>7.3519559999999986</v>
      </c>
      <c r="I1052" s="2">
        <f>'Moving Avg'!H1052</f>
        <v>7.7127994999999974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7.0251000000000001</v>
      </c>
      <c r="C1053" s="2">
        <f>RSI!I1053</f>
        <v>38.035388981783449</v>
      </c>
      <c r="D1053" s="2">
        <f>MACD!E1053</f>
        <v>5.5290482636015881E-2</v>
      </c>
      <c r="E1053" s="2">
        <f>MACD!F1053</f>
        <v>6.6663991353527033E-2</v>
      </c>
      <c r="F1053" s="2">
        <f>'Moving Avg'!D1053</f>
        <v>7.1231000000000009</v>
      </c>
      <c r="G1053" s="2">
        <f>'Moving Avg'!F1053</f>
        <v>7.2260850000000003</v>
      </c>
      <c r="H1053" s="2">
        <f>'Moving Avg'!G1053</f>
        <v>7.3467899999999986</v>
      </c>
      <c r="I1053" s="2">
        <f>'Moving Avg'!H1053</f>
        <v>7.7060499999999976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6.9523000000000001</v>
      </c>
      <c r="C1054" s="2">
        <f>RSI!I1054</f>
        <v>35.068400707238169</v>
      </c>
      <c r="D1054" s="2">
        <f>MACD!E1054</f>
        <v>7.5796466785427619E-2</v>
      </c>
      <c r="E1054" s="2">
        <f>MACD!F1054</f>
        <v>6.8490486439907156E-2</v>
      </c>
      <c r="F1054" s="2">
        <f>'Moving Avg'!D1054</f>
        <v>7.0701400000000003</v>
      </c>
      <c r="G1054" s="2">
        <f>'Moving Avg'!F1054</f>
        <v>7.2092000000000027</v>
      </c>
      <c r="H1054" s="2">
        <f>'Moving Avg'!G1054</f>
        <v>7.3395059999999974</v>
      </c>
      <c r="I1054" s="2">
        <f>'Moving Avg'!H1054</f>
        <v>7.6989659999999978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6.9523000000000001</v>
      </c>
      <c r="C1055" s="2">
        <f>RSI!I1055</f>
        <v>35.068400707238169</v>
      </c>
      <c r="D1055" s="2">
        <f>MACD!E1055</f>
        <v>7.1341081526016481E-2</v>
      </c>
      <c r="E1055" s="2">
        <f>MACD!F1055</f>
        <v>6.9060605457129026E-2</v>
      </c>
      <c r="F1055" s="2">
        <f>'Moving Avg'!D1055</f>
        <v>7.0304200000000012</v>
      </c>
      <c r="G1055" s="2">
        <f>'Moving Avg'!F1055</f>
        <v>7.1919850000000007</v>
      </c>
      <c r="H1055" s="2">
        <f>'Moving Avg'!G1055</f>
        <v>7.3299719999999979</v>
      </c>
      <c r="I1055" s="2">
        <f>'Moving Avg'!H1055</f>
        <v>7.6921154999999972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6.8331</v>
      </c>
      <c r="C1056" s="2">
        <f>RSI!I1056</f>
        <v>30.543935937057299</v>
      </c>
      <c r="D1056" s="2">
        <f>MACD!E1056</f>
        <v>6.5673858527604878E-2</v>
      </c>
      <c r="E1056" s="2">
        <f>MACD!F1056</f>
        <v>6.8383256071224197E-2</v>
      </c>
      <c r="F1056" s="2">
        <f>'Moving Avg'!D1056</f>
        <v>6.9668599999999996</v>
      </c>
      <c r="G1056" s="2">
        <f>'Moving Avg'!F1056</f>
        <v>7.1628500000000015</v>
      </c>
      <c r="H1056" s="2">
        <f>'Moving Avg'!G1056</f>
        <v>7.3164639999999972</v>
      </c>
      <c r="I1056" s="2">
        <f>'Moving Avg'!H1056</f>
        <v>7.6844354999999984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6.8198999999999996</v>
      </c>
      <c r="C1057" s="2">
        <f>RSI!I1057</f>
        <v>30.081099736962571</v>
      </c>
      <c r="D1057" s="2">
        <f>MACD!E1057</f>
        <v>7.4137728161014493E-2</v>
      </c>
      <c r="E1057" s="2">
        <f>MACD!F1057</f>
        <v>6.9534150489182267E-2</v>
      </c>
      <c r="F1057" s="2">
        <f>'Moving Avg'!D1057</f>
        <v>6.9165399999999995</v>
      </c>
      <c r="G1057" s="2">
        <f>'Moving Avg'!F1057</f>
        <v>7.1313999999999993</v>
      </c>
      <c r="H1057" s="2">
        <f>'Moving Avg'!G1057</f>
        <v>7.3025599999999988</v>
      </c>
      <c r="I1057" s="2">
        <f>'Moving Avg'!H1057</f>
        <v>7.6767769999999986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6.8596000000000004</v>
      </c>
      <c r="C1058" s="2">
        <f>RSI!I1058</f>
        <v>33.352167981755883</v>
      </c>
      <c r="D1058" s="2">
        <f>MACD!E1058</f>
        <v>0.10074745248165051</v>
      </c>
      <c r="E1058" s="2">
        <f>MACD!F1058</f>
        <v>7.5776810887675919E-2</v>
      </c>
      <c r="F1058" s="2">
        <f>'Moving Avg'!D1058</f>
        <v>6.8834400000000002</v>
      </c>
      <c r="G1058" s="2">
        <f>'Moving Avg'!F1058</f>
        <v>7.1035899999999996</v>
      </c>
      <c r="H1058" s="2">
        <f>'Moving Avg'!G1058</f>
        <v>7.2895819999999985</v>
      </c>
      <c r="I1058" s="2">
        <f>'Moving Avg'!H1058</f>
        <v>7.6693169999999986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6.9126000000000003</v>
      </c>
      <c r="C1059" s="2">
        <f>RSI!I1059</f>
        <v>37.552468266596058</v>
      </c>
      <c r="D1059" s="2">
        <f>MACD!E1059</f>
        <v>0.11588045640828426</v>
      </c>
      <c r="E1059" s="2">
        <f>MACD!F1059</f>
        <v>8.3797539991797593E-2</v>
      </c>
      <c r="F1059" s="2">
        <f>'Moving Avg'!D1059</f>
        <v>6.8754999999999997</v>
      </c>
      <c r="G1059" s="2">
        <f>'Moving Avg'!F1059</f>
        <v>7.07843</v>
      </c>
      <c r="H1059" s="2">
        <f>'Moving Avg'!G1059</f>
        <v>7.2784599999999982</v>
      </c>
      <c r="I1059" s="2">
        <f>'Moving Avg'!H1059</f>
        <v>7.6621219999999974</v>
      </c>
      <c r="J1059" s="6" t="str">
        <f>OBV!F1059</f>
        <v>BULLISH</v>
      </c>
      <c r="K1059" s="6" t="str">
        <f>OBV!G1059</f>
        <v>NEUTRAL</v>
      </c>
      <c r="L1059" s="6" t="str">
        <f>OBV!H1059</f>
        <v>BULLISH DIVERGENCE</v>
      </c>
    </row>
    <row r="1060" spans="1:12" ht="13.5" x14ac:dyDescent="0.25">
      <c r="A1060" s="3">
        <f>RSI!A1060</f>
        <v>43550</v>
      </c>
      <c r="B1060" s="2">
        <f>RSI!B1060</f>
        <v>6.9588999999999999</v>
      </c>
      <c r="C1060" s="2">
        <f>RSI!I1060</f>
        <v>41.047767593492907</v>
      </c>
      <c r="D1060" s="2">
        <f>MACD!E1060</f>
        <v>0.11627206397008294</v>
      </c>
      <c r="E1060" s="2">
        <f>MACD!F1060</f>
        <v>9.029244478745467E-2</v>
      </c>
      <c r="F1060" s="2">
        <f>'Moving Avg'!D1060</f>
        <v>6.8768200000000004</v>
      </c>
      <c r="G1060" s="2">
        <f>'Moving Avg'!F1060</f>
        <v>7.060550000000001</v>
      </c>
      <c r="H1060" s="2">
        <f>'Moving Avg'!G1060</f>
        <v>7.2658799999999975</v>
      </c>
      <c r="I1060" s="2">
        <f>'Moving Avg'!H1060</f>
        <v>7.6541069999999989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6.8529999999999998</v>
      </c>
      <c r="C1061" s="2">
        <f>RSI!I1061</f>
        <v>36.074225839886658</v>
      </c>
      <c r="D1061" s="2">
        <f>MACD!E1061</f>
        <v>0.1252863198778158</v>
      </c>
      <c r="E1061" s="2">
        <f>MACD!F1061</f>
        <v>9.7291219805526907E-2</v>
      </c>
      <c r="F1061" s="2">
        <f>'Moving Avg'!D1061</f>
        <v>6.8808000000000007</v>
      </c>
      <c r="G1061" s="2">
        <f>'Moving Avg'!F1061</f>
        <v>7.0420099999999994</v>
      </c>
      <c r="H1061" s="2">
        <f>'Moving Avg'!G1061</f>
        <v>7.254623999999998</v>
      </c>
      <c r="I1061" s="2">
        <f>'Moving Avg'!H1061</f>
        <v>7.6450955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6.8926999999999996</v>
      </c>
      <c r="C1062" s="2">
        <f>RSI!I1062</f>
        <v>39.055421846656358</v>
      </c>
      <c r="D1062" s="2">
        <f>MACD!E1062</f>
        <v>0.11915975319723238</v>
      </c>
      <c r="E1062" s="2">
        <f>MACD!F1062</f>
        <v>0.101664926483868</v>
      </c>
      <c r="F1062" s="2">
        <f>'Moving Avg'!D1062</f>
        <v>6.8953599999999993</v>
      </c>
      <c r="G1062" s="2">
        <f>'Moving Avg'!F1062</f>
        <v>7.0307549999999992</v>
      </c>
      <c r="H1062" s="2">
        <f>'Moving Avg'!G1062</f>
        <v>7.2417779999999983</v>
      </c>
      <c r="I1062" s="2">
        <f>'Moving Avg'!H1062</f>
        <v>7.6364575000000006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6.7668999999999997</v>
      </c>
      <c r="C1063" s="2">
        <f>RSI!I1063</f>
        <v>33.693340233387133</v>
      </c>
      <c r="D1063" s="2">
        <f>MACD!E1063</f>
        <v>0.11721945447942783</v>
      </c>
      <c r="E1063" s="2">
        <f>MACD!F1063</f>
        <v>0.10477583208297998</v>
      </c>
      <c r="F1063" s="2">
        <f>'Moving Avg'!D1063</f>
        <v>6.8768199999999995</v>
      </c>
      <c r="G1063" s="2">
        <f>'Moving Avg'!F1063</f>
        <v>7.0125449999999985</v>
      </c>
      <c r="H1063" s="2">
        <f>'Moving Avg'!G1063</f>
        <v>7.2235039999999984</v>
      </c>
      <c r="I1063" s="2">
        <f>'Moving Avg'!H1063</f>
        <v>7.6267819999999995</v>
      </c>
      <c r="J1063" s="6" t="str">
        <f>OBV!F1063</f>
        <v>BULLISH</v>
      </c>
      <c r="K1063" s="6" t="str">
        <f>OBV!G1063</f>
        <v>NEUTRAL</v>
      </c>
      <c r="L1063" s="6" t="str">
        <f>OBV!H1063</f>
        <v>BULLISH DIVERGENCE</v>
      </c>
    </row>
    <row r="1064" spans="1:12" ht="13.5" x14ac:dyDescent="0.25">
      <c r="A1064" s="3">
        <f>RSI!A1064</f>
        <v>43556</v>
      </c>
      <c r="B1064" s="2">
        <f>RSI!B1064</f>
        <v>6.7537000000000003</v>
      </c>
      <c r="C1064" s="2">
        <f>RSI!I1064</f>
        <v>33.178599997950698</v>
      </c>
      <c r="D1064" s="2">
        <f>MACD!E1064</f>
        <v>0.10708367110246453</v>
      </c>
      <c r="E1064" s="2">
        <f>MACD!F1064</f>
        <v>0.1052373998868769</v>
      </c>
      <c r="F1064" s="2">
        <f>'Moving Avg'!D1064</f>
        <v>6.84504</v>
      </c>
      <c r="G1064" s="2">
        <f>'Moving Avg'!F1064</f>
        <v>6.9860600000000002</v>
      </c>
      <c r="H1064" s="2">
        <f>'Moving Avg'!G1064</f>
        <v>7.2062899999999992</v>
      </c>
      <c r="I1064" s="2">
        <f>'Moving Avg'!H1064</f>
        <v>7.6176245000000016</v>
      </c>
      <c r="J1064" s="6" t="str">
        <f>OBV!F1064</f>
        <v>BULLISH</v>
      </c>
      <c r="K1064" s="6" t="str">
        <f>OBV!G1064</f>
        <v>NEUTRAL</v>
      </c>
      <c r="L1064" s="6" t="str">
        <f>OBV!H1064</f>
        <v>BULLISH DIVERGENCE</v>
      </c>
    </row>
    <row r="1065" spans="1:12" ht="13.5" x14ac:dyDescent="0.25">
      <c r="A1065" s="3">
        <f>RSI!A1065</f>
        <v>43557</v>
      </c>
      <c r="B1065" s="2">
        <f>RSI!B1065</f>
        <v>6.9523000000000001</v>
      </c>
      <c r="C1065" s="2">
        <f>RSI!I1065</f>
        <v>46.437191406131106</v>
      </c>
      <c r="D1065" s="2">
        <f>MACD!E1065</f>
        <v>8.5474340295983886E-2</v>
      </c>
      <c r="E1065" s="2">
        <f>MACD!F1065</f>
        <v>0.1012847879686983</v>
      </c>
      <c r="F1065" s="2">
        <f>'Moving Avg'!D1065</f>
        <v>6.8437200000000002</v>
      </c>
      <c r="G1065" s="2">
        <f>'Moving Avg'!F1065</f>
        <v>6.9771200000000011</v>
      </c>
      <c r="H1065" s="2">
        <f>'Moving Avg'!G1065</f>
        <v>7.1947700000000001</v>
      </c>
      <c r="I1065" s="2">
        <f>'Moving Avg'!H1065</f>
        <v>7.6096059999999985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7.1509</v>
      </c>
      <c r="C1066" s="2">
        <f>RSI!I1066</f>
        <v>55.867484349293107</v>
      </c>
      <c r="D1066" s="2">
        <f>MACD!E1066</f>
        <v>3.4520313706336125E-2</v>
      </c>
      <c r="E1066" s="2">
        <f>MACD!F1066</f>
        <v>8.7931893116225873E-2</v>
      </c>
      <c r="F1066" s="2">
        <f>'Moving Avg'!D1066</f>
        <v>6.9032999999999998</v>
      </c>
      <c r="G1066" s="2">
        <f>'Moving Avg'!F1066</f>
        <v>6.9820849999999997</v>
      </c>
      <c r="H1066" s="2">
        <f>'Moving Avg'!G1066</f>
        <v>7.1894719999999994</v>
      </c>
      <c r="I1066" s="2">
        <f>'Moving Avg'!H1066</f>
        <v>7.6026385000000003</v>
      </c>
      <c r="J1066" s="6" t="str">
        <f>OBV!F1066</f>
        <v>BEARISH</v>
      </c>
      <c r="K1066" s="6" t="str">
        <f>OBV!G1066</f>
        <v>NEUTRAL</v>
      </c>
      <c r="L1066" s="6" t="str">
        <f>OBV!H1066</f>
        <v>BEARISH DIVERGENCE</v>
      </c>
    </row>
    <row r="1067" spans="1:12" ht="13.5" x14ac:dyDescent="0.25">
      <c r="A1067" s="3">
        <f>RSI!A1067</f>
        <v>43559</v>
      </c>
      <c r="B1067" s="2">
        <f>RSI!B1067</f>
        <v>7.1177999999999999</v>
      </c>
      <c r="C1067" s="2">
        <f>RSI!I1067</f>
        <v>54.156118713708622</v>
      </c>
      <c r="D1067" s="2">
        <f>MACD!E1067</f>
        <v>-8.9948958861949535E-3</v>
      </c>
      <c r="E1067" s="2">
        <f>MACD!F1067</f>
        <v>6.8546535315741702E-2</v>
      </c>
      <c r="F1067" s="2">
        <f>'Moving Avg'!D1067</f>
        <v>6.9483199999999998</v>
      </c>
      <c r="G1067" s="2">
        <f>'Moving Avg'!F1067</f>
        <v>6.9820849999999997</v>
      </c>
      <c r="H1067" s="2">
        <f>'Moving Avg'!G1067</f>
        <v>7.1835119999999995</v>
      </c>
      <c r="I1067" s="2">
        <f>'Moving Avg'!H1067</f>
        <v>7.5961775000000014</v>
      </c>
      <c r="J1067" s="6" t="str">
        <f>OBV!F1067</f>
        <v>BEARISH</v>
      </c>
      <c r="K1067" s="6" t="str">
        <f>OBV!G1067</f>
        <v>NEUTRAL</v>
      </c>
      <c r="L1067" s="6" t="str">
        <f>OBV!H1067</f>
        <v>BEARISH DIVERGENCE</v>
      </c>
    </row>
    <row r="1068" spans="1:12" ht="13.5" x14ac:dyDescent="0.25">
      <c r="A1068" s="3">
        <f>RSI!A1068</f>
        <v>43560</v>
      </c>
      <c r="B1068" s="2">
        <f>RSI!B1068</f>
        <v>7.0515999999999996</v>
      </c>
      <c r="C1068" s="2">
        <f>RSI!I1068</f>
        <v>50.804167353160615</v>
      </c>
      <c r="D1068" s="2">
        <f>MACD!E1068</f>
        <v>-3.536897866226596E-2</v>
      </c>
      <c r="E1068" s="2">
        <f>MACD!F1068</f>
        <v>4.7763432520140175E-2</v>
      </c>
      <c r="F1068" s="2">
        <f>'Moving Avg'!D1068</f>
        <v>7.0052599999999998</v>
      </c>
      <c r="G1068" s="2">
        <f>'Moving Avg'!F1068</f>
        <v>6.972154999999999</v>
      </c>
      <c r="H1068" s="2">
        <f>'Moving Avg'!G1068</f>
        <v>7.1762279999999974</v>
      </c>
      <c r="I1068" s="2">
        <f>'Moving Avg'!H1068</f>
        <v>7.5895314999999997</v>
      </c>
      <c r="J1068" s="6" t="str">
        <f>OBV!F1068</f>
        <v>BEARISH</v>
      </c>
      <c r="K1068" s="6" t="str">
        <f>OBV!G1068</f>
        <v>NEUTRAL</v>
      </c>
      <c r="L1068" s="6" t="str">
        <f>OBV!H1068</f>
        <v>BEARISH DIVERGENCE</v>
      </c>
    </row>
    <row r="1069" spans="1:12" ht="13.5" x14ac:dyDescent="0.25">
      <c r="A1069" s="3">
        <f>RSI!A1069</f>
        <v>43563</v>
      </c>
      <c r="B1069" s="2">
        <f>RSI!B1069</f>
        <v>6.8860999999999999</v>
      </c>
      <c r="C1069" s="2">
        <f>RSI!I1069</f>
        <v>43.547487382685944</v>
      </c>
      <c r="D1069" s="2">
        <f>MACD!E1069</f>
        <v>-3.7404297319732827E-2</v>
      </c>
      <c r="E1069" s="2">
        <f>MACD!F1069</f>
        <v>3.0729886552165579E-2</v>
      </c>
      <c r="F1069" s="2">
        <f>'Moving Avg'!D1069</f>
        <v>7.031740000000001</v>
      </c>
      <c r="G1069" s="2">
        <f>'Moving Avg'!F1069</f>
        <v>6.9556050000000003</v>
      </c>
      <c r="H1069" s="2">
        <f>'Moving Avg'!G1069</f>
        <v>7.1649720000000006</v>
      </c>
      <c r="I1069" s="2">
        <f>'Moving Avg'!H1069</f>
        <v>7.582495999999999</v>
      </c>
      <c r="J1069" s="6" t="str">
        <f>OBV!F1069</f>
        <v>BEARISH</v>
      </c>
      <c r="K1069" s="6" t="str">
        <f>OBV!G1069</f>
        <v>NEUTRAL</v>
      </c>
      <c r="L1069" s="6" t="str">
        <f>OBV!H1069</f>
        <v>BEARISH DIVERGENCE</v>
      </c>
    </row>
    <row r="1070" spans="1:12" ht="13.5" x14ac:dyDescent="0.25">
      <c r="A1070" s="3">
        <f>RSI!A1070</f>
        <v>43565</v>
      </c>
      <c r="B1070" s="2">
        <f>RSI!B1070</f>
        <v>6.8993000000000002</v>
      </c>
      <c r="C1070" s="2">
        <f>RSI!I1070</f>
        <v>44.231693115338139</v>
      </c>
      <c r="D1070" s="2">
        <f>MACD!E1070</f>
        <v>-3.2125366953705381E-2</v>
      </c>
      <c r="E1070" s="2">
        <f>MACD!F1070</f>
        <v>1.8158835850991387E-2</v>
      </c>
      <c r="F1070" s="2">
        <f>'Moving Avg'!D1070</f>
        <v>7.0211399999999999</v>
      </c>
      <c r="G1070" s="2">
        <f>'Moving Avg'!F1070</f>
        <v>6.9430250000000004</v>
      </c>
      <c r="H1070" s="2">
        <f>'Moving Avg'!G1070</f>
        <v>7.1533180000000005</v>
      </c>
      <c r="I1070" s="2">
        <f>'Moving Avg'!H1070</f>
        <v>7.5753804999999987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6.8529999999999998</v>
      </c>
      <c r="C1071" s="2">
        <f>RSI!I1071</f>
        <v>42.295326624679113</v>
      </c>
      <c r="D1071" s="2">
        <f>MACD!E1071</f>
        <v>-3.9806827584838445E-2</v>
      </c>
      <c r="E1071" s="2">
        <f>MACD!F1071</f>
        <v>6.5657031638254211E-3</v>
      </c>
      <c r="F1071" s="2">
        <f>'Moving Avg'!D1071</f>
        <v>6.9615600000000004</v>
      </c>
      <c r="G1071" s="2">
        <f>'Moving Avg'!F1071</f>
        <v>6.9281300000000003</v>
      </c>
      <c r="H1071" s="2">
        <f>'Moving Avg'!G1071</f>
        <v>7.1429900000000002</v>
      </c>
      <c r="I1071" s="2">
        <f>'Moving Avg'!H1071</f>
        <v>7.5673035000000004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7.0781000000000001</v>
      </c>
      <c r="C1072" s="2">
        <f>RSI!I1072</f>
        <v>53.055472402476774</v>
      </c>
      <c r="D1072" s="2">
        <f>MACD!E1072</f>
        <v>-5.5937808676639555E-2</v>
      </c>
      <c r="E1072" s="2">
        <f>MACD!F1072</f>
        <v>-5.9349992042675749E-3</v>
      </c>
      <c r="F1072" s="2">
        <f>'Moving Avg'!D1072</f>
        <v>6.953619999999999</v>
      </c>
      <c r="G1072" s="2">
        <f>'Moving Avg'!F1072</f>
        <v>6.9284599999999994</v>
      </c>
      <c r="H1072" s="2">
        <f>'Moving Avg'!G1072</f>
        <v>7.1371639999999994</v>
      </c>
      <c r="I1072" s="2">
        <f>'Moving Avg'!H1072</f>
        <v>7.5606440000000008</v>
      </c>
      <c r="J1072" s="6" t="str">
        <f>OBV!F1072</f>
        <v>BULLISH</v>
      </c>
      <c r="K1072" s="6" t="str">
        <f>OBV!G1072</f>
        <v>NEUTRAL</v>
      </c>
      <c r="L1072" s="6" t="str">
        <f>OBV!H1072</f>
        <v>BULLISH DIVERGENCE</v>
      </c>
    </row>
    <row r="1073" spans="1:12" ht="13.5" x14ac:dyDescent="0.25">
      <c r="A1073" s="3">
        <f>RSI!A1073</f>
        <v>43570</v>
      </c>
      <c r="B1073" s="2">
        <f>RSI!B1073</f>
        <v>7.2834000000000003</v>
      </c>
      <c r="C1073" s="2">
        <f>RSI!I1073</f>
        <v>60.3223981250948</v>
      </c>
      <c r="D1073" s="2">
        <f>MACD!E1073</f>
        <v>-0.10461264789469737</v>
      </c>
      <c r="E1073" s="2">
        <f>MACD!F1073</f>
        <v>-2.5670528942353533E-2</v>
      </c>
      <c r="F1073" s="2">
        <f>'Moving Avg'!D1073</f>
        <v>6.999979999999999</v>
      </c>
      <c r="G1073" s="2">
        <f>'Moving Avg'!F1073</f>
        <v>6.941374999999999</v>
      </c>
      <c r="H1073" s="2">
        <f>'Moving Avg'!G1073</f>
        <v>7.1361059999999998</v>
      </c>
      <c r="I1073" s="2">
        <f>'Moving Avg'!H1073</f>
        <v>7.5547190000000004</v>
      </c>
      <c r="J1073" s="6" t="str">
        <f>OBV!F1073</f>
        <v>BULLISH</v>
      </c>
      <c r="K1073" s="6" t="str">
        <f>OBV!G1073</f>
        <v>NEUTRAL</v>
      </c>
      <c r="L1073" s="6" t="str">
        <f>OBV!H1073</f>
        <v>CONFIRMED BULLISH</v>
      </c>
    </row>
    <row r="1074" spans="1:12" ht="13.5" x14ac:dyDescent="0.25">
      <c r="A1074" s="3">
        <f>RSI!A1074</f>
        <v>43571</v>
      </c>
      <c r="B1074" s="2">
        <f>RSI!B1074</f>
        <v>7.2502000000000004</v>
      </c>
      <c r="C1074" s="2">
        <f>RSI!I1074</f>
        <v>58.738872230043796</v>
      </c>
      <c r="D1074" s="2">
        <f>MACD!E1074</f>
        <v>-0.14701358861659841</v>
      </c>
      <c r="E1074" s="2">
        <f>MACD!F1074</f>
        <v>-4.9939140877202512E-2</v>
      </c>
      <c r="F1074" s="2">
        <f>'Moving Avg'!D1074</f>
        <v>7.0728000000000009</v>
      </c>
      <c r="G1074" s="2">
        <f>'Moving Avg'!F1074</f>
        <v>6.9562699999999991</v>
      </c>
      <c r="H1074" s="2">
        <f>'Moving Avg'!G1074</f>
        <v>7.1343839999999989</v>
      </c>
      <c r="I1074" s="2">
        <f>'Moving Avg'!H1074</f>
        <v>7.548627999999999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7.2834000000000003</v>
      </c>
      <c r="C1075" s="2">
        <f>RSI!I1075</f>
        <v>59.873269136480992</v>
      </c>
      <c r="D1075" s="2">
        <f>MACD!E1075</f>
        <v>-0.15612186310108989</v>
      </c>
      <c r="E1075" s="2">
        <f>MACD!F1075</f>
        <v>-7.1175685321979987E-2</v>
      </c>
      <c r="F1075" s="2">
        <f>'Moving Avg'!D1075</f>
        <v>7.1496200000000005</v>
      </c>
      <c r="G1075" s="2">
        <f>'Moving Avg'!F1075</f>
        <v>6.9728250000000003</v>
      </c>
      <c r="H1075" s="2">
        <f>'Moving Avg'!G1075</f>
        <v>7.1317359999999983</v>
      </c>
      <c r="I1075" s="2">
        <f>'Moving Avg'!H1075</f>
        <v>7.5427030000000004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7.1509</v>
      </c>
      <c r="C1076" s="2">
        <f>RSI!I1076</f>
        <v>53.546037225643033</v>
      </c>
      <c r="D1076" s="2">
        <f>MACD!E1076</f>
        <v>-0.12488336746243256</v>
      </c>
      <c r="E1076" s="2">
        <f>MACD!F1076</f>
        <v>-8.1917221750070504E-2</v>
      </c>
      <c r="F1076" s="2">
        <f>'Moving Avg'!D1076</f>
        <v>7.2092000000000001</v>
      </c>
      <c r="G1076" s="2">
        <f>'Moving Avg'!F1076</f>
        <v>6.9887150000000009</v>
      </c>
      <c r="H1076" s="2">
        <f>'Moving Avg'!G1076</f>
        <v>7.1277619999999979</v>
      </c>
      <c r="I1076" s="2">
        <f>'Moving Avg'!H1076</f>
        <v>7.536699500000001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7.1509</v>
      </c>
      <c r="C1077" s="2">
        <f>RSI!I1077</f>
        <v>53.546037225643033</v>
      </c>
      <c r="D1077" s="2">
        <f>MACD!E1077</f>
        <v>-0.10407789803086231</v>
      </c>
      <c r="E1077" s="2">
        <f>MACD!F1077</f>
        <v>-8.6349357006228866E-2</v>
      </c>
      <c r="F1077" s="2">
        <f>'Moving Avg'!D1077</f>
        <v>7.2237600000000004</v>
      </c>
      <c r="G1077" s="2">
        <f>'Moving Avg'!F1077</f>
        <v>7.0052649999999996</v>
      </c>
      <c r="H1077" s="2">
        <f>'Moving Avg'!G1077</f>
        <v>7.1231259999999974</v>
      </c>
      <c r="I1077" s="2">
        <f>'Moving Avg'!H1077</f>
        <v>7.5304040000000017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7.2171000000000003</v>
      </c>
      <c r="C1078" s="2">
        <f>RSI!I1078</f>
        <v>56.22646366146531</v>
      </c>
      <c r="D1078" s="2">
        <f>MACD!E1078</f>
        <v>-0.1020567707208766</v>
      </c>
      <c r="E1078" s="2">
        <f>MACD!F1078</f>
        <v>-8.9490839749158418E-2</v>
      </c>
      <c r="F1078" s="2">
        <f>'Moving Avg'!D1078</f>
        <v>7.2105000000000006</v>
      </c>
      <c r="G1078" s="2">
        <f>'Moving Avg'!F1078</f>
        <v>7.0231399999999997</v>
      </c>
      <c r="H1078" s="2">
        <f>'Moving Avg'!G1078</f>
        <v>7.1202119999999978</v>
      </c>
      <c r="I1078" s="2">
        <f>'Moving Avg'!H1078</f>
        <v>7.5244395000000033</v>
      </c>
      <c r="J1078" s="6" t="str">
        <f>OBV!F1078</f>
        <v>BULLISH</v>
      </c>
      <c r="K1078" s="6" t="str">
        <f>OBV!G1078</f>
        <v>NEUTRAL</v>
      </c>
      <c r="L1078" s="6" t="str">
        <f>OBV!H1078</f>
        <v>BULLISH DIVERGENCE</v>
      </c>
    </row>
    <row r="1079" spans="1:12" ht="13.5" x14ac:dyDescent="0.25">
      <c r="A1079" s="3">
        <f>RSI!A1079</f>
        <v>43578</v>
      </c>
      <c r="B1079" s="2">
        <f>RSI!B1079</f>
        <v>7.2237999999999998</v>
      </c>
      <c r="C1079" s="2">
        <f>RSI!I1079</f>
        <v>56.500035584514769</v>
      </c>
      <c r="D1079" s="2">
        <f>MACD!E1079</f>
        <v>-0.12715410093988044</v>
      </c>
      <c r="E1079" s="2">
        <f>MACD!F1079</f>
        <v>-9.7023491987302826E-2</v>
      </c>
      <c r="F1079" s="2">
        <f>'Moving Avg'!D1079</f>
        <v>7.2052199999999997</v>
      </c>
      <c r="G1079" s="2">
        <f>'Moving Avg'!F1079</f>
        <v>7.0387000000000013</v>
      </c>
      <c r="H1079" s="2">
        <f>'Moving Avg'!G1079</f>
        <v>7.1170339999999976</v>
      </c>
      <c r="I1079" s="2">
        <f>'Moving Avg'!H1079</f>
        <v>7.5190925000000028</v>
      </c>
      <c r="J1079" s="6" t="str">
        <f>OBV!F1079</f>
        <v>BULLISH</v>
      </c>
      <c r="K1079" s="6" t="str">
        <f>OBV!G1079</f>
        <v>NEUTRAL</v>
      </c>
      <c r="L1079" s="6" t="str">
        <f>OBV!H1079</f>
        <v>BULLISH DIVERGENCE</v>
      </c>
    </row>
    <row r="1080" spans="1:12" ht="13.5" x14ac:dyDescent="0.25">
      <c r="A1080" s="3">
        <f>RSI!A1080</f>
        <v>43579</v>
      </c>
      <c r="B1080" s="2">
        <f>RSI!B1080</f>
        <v>6.8860999999999999</v>
      </c>
      <c r="C1080" s="2">
        <f>RSI!I1080</f>
        <v>42.188286395163566</v>
      </c>
      <c r="D1080" s="2">
        <f>MACD!E1080</f>
        <v>-0.12217105081585444</v>
      </c>
      <c r="E1080" s="2">
        <f>MACD!F1080</f>
        <v>-0.10205300375301316</v>
      </c>
      <c r="F1080" s="2">
        <f>'Moving Avg'!D1080</f>
        <v>7.1257600000000014</v>
      </c>
      <c r="G1080" s="2">
        <f>'Moving Avg'!F1080</f>
        <v>7.0350600000000014</v>
      </c>
      <c r="H1080" s="2">
        <f>'Moving Avg'!G1080</f>
        <v>7.106571999999999</v>
      </c>
      <c r="I1080" s="2">
        <f>'Moving Avg'!H1080</f>
        <v>7.5122030000000022</v>
      </c>
      <c r="J1080" s="6" t="str">
        <f>OBV!F1080</f>
        <v>BEARISH</v>
      </c>
      <c r="K1080" s="6" t="str">
        <f>OBV!G1080</f>
        <v>WEAK</v>
      </c>
      <c r="L1080" s="6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6.8464</v>
      </c>
      <c r="C1081" s="2">
        <f>RSI!I1081</f>
        <v>40.877381476955101</v>
      </c>
      <c r="D1081" s="2">
        <f>MACD!E1081</f>
        <v>-0.12090659786038138</v>
      </c>
      <c r="E1081" s="2">
        <f>MACD!F1081</f>
        <v>-0.10582372257448681</v>
      </c>
      <c r="F1081" s="2">
        <f>'Moving Avg'!D1081</f>
        <v>7.0648600000000004</v>
      </c>
      <c r="G1081" s="2">
        <f>'Moving Avg'!F1081</f>
        <v>7.0347300000000006</v>
      </c>
      <c r="H1081" s="2">
        <f>'Moving Avg'!G1081</f>
        <v>7.0971699999999984</v>
      </c>
      <c r="I1081" s="2">
        <f>'Moving Avg'!H1081</f>
        <v>7.5049690000000036</v>
      </c>
      <c r="J1081" s="6" t="str">
        <f>OBV!F1081</f>
        <v>BEARISH</v>
      </c>
      <c r="K1081" s="6" t="str">
        <f>OBV!G1081</f>
        <v>WEAK</v>
      </c>
      <c r="L1081" s="6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7.0185000000000004</v>
      </c>
      <c r="C1082" s="2">
        <f>RSI!I1082</f>
        <v>48.367331580731992</v>
      </c>
      <c r="D1082" s="2">
        <f>MACD!E1082</f>
        <v>-9.6580241865519945E-2</v>
      </c>
      <c r="E1082" s="2">
        <f>MACD!F1082</f>
        <v>-0.10397502643269345</v>
      </c>
      <c r="F1082" s="2">
        <f>'Moving Avg'!D1082</f>
        <v>7.0383799999999992</v>
      </c>
      <c r="G1082" s="2">
        <f>'Moving Avg'!F1082</f>
        <v>7.0410199999999987</v>
      </c>
      <c r="H1082" s="2">
        <f>'Moving Avg'!G1082</f>
        <v>7.0931980000000001</v>
      </c>
      <c r="I1082" s="2">
        <f>'Moving Avg'!H1082</f>
        <v>7.4985955000000022</v>
      </c>
      <c r="J1082" s="6" t="str">
        <f>OBV!F1082</f>
        <v>BEARISH</v>
      </c>
      <c r="K1082" s="6" t="str">
        <f>OBV!G1082</f>
        <v>WEAK</v>
      </c>
      <c r="L1082" s="6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6.8860999999999999</v>
      </c>
      <c r="C1083" s="2">
        <f>RSI!I1083</f>
        <v>43.772990057192011</v>
      </c>
      <c r="D1083" s="2">
        <f>MACD!E1083</f>
        <v>-3.4349276435181153E-2</v>
      </c>
      <c r="E1083" s="2">
        <f>MACD!F1083</f>
        <v>-9.0049876433190998E-2</v>
      </c>
      <c r="F1083" s="2">
        <f>'Moving Avg'!D1083</f>
        <v>6.9721799999999998</v>
      </c>
      <c r="G1083" s="2">
        <f>'Moving Avg'!F1083</f>
        <v>7.0469800000000005</v>
      </c>
      <c r="H1083" s="2">
        <f>'Moving Avg'!G1083</f>
        <v>7.0852519999999997</v>
      </c>
      <c r="I1083" s="2">
        <f>'Moving Avg'!H1083</f>
        <v>7.4915600000000016</v>
      </c>
      <c r="J1083" s="6" t="str">
        <f>OBV!F1083</f>
        <v>BEARISH</v>
      </c>
      <c r="K1083" s="6" t="str">
        <f>OBV!G1083</f>
        <v>WEAK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6.8198999999999996</v>
      </c>
      <c r="C1084" s="2">
        <f>RSI!I1084</f>
        <v>41.643045407177738</v>
      </c>
      <c r="D1084" s="2">
        <f>MACD!E1084</f>
        <v>1.9122269431154137E-2</v>
      </c>
      <c r="E1084" s="2">
        <f>MACD!F1084</f>
        <v>-6.8215447260321971E-2</v>
      </c>
      <c r="F1084" s="2">
        <f>'Moving Avg'!D1084</f>
        <v>6.8914</v>
      </c>
      <c r="G1084" s="2">
        <f>'Moving Avg'!F1084</f>
        <v>7.0502900000000013</v>
      </c>
      <c r="H1084" s="2">
        <f>'Moving Avg'!G1084</f>
        <v>7.07585</v>
      </c>
      <c r="I1084" s="2">
        <f>'Moving Avg'!H1084</f>
        <v>7.4844270000000028</v>
      </c>
      <c r="J1084" s="6" t="str">
        <f>OBV!F1084</f>
        <v>BEARISH</v>
      </c>
      <c r="K1084" s="6" t="str">
        <f>OBV!G1084</f>
        <v>WEAK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6.6212</v>
      </c>
      <c r="C1085" s="2">
        <f>RSI!I1085</f>
        <v>35.983404058609892</v>
      </c>
      <c r="D1085" s="2">
        <f>MACD!E1085</f>
        <v>8.5527927652003122E-2</v>
      </c>
      <c r="E1085" s="2">
        <f>MACD!F1085</f>
        <v>-3.7466772277856955E-2</v>
      </c>
      <c r="F1085" s="2">
        <f>'Moving Avg'!D1085</f>
        <v>6.8384200000000011</v>
      </c>
      <c r="G1085" s="2">
        <f>'Moving Avg'!F1085</f>
        <v>7.0337350000000001</v>
      </c>
      <c r="H1085" s="2">
        <f>'Moving Avg'!G1085</f>
        <v>7.0623420000000001</v>
      </c>
      <c r="I1085" s="2">
        <f>'Moving Avg'!H1085</f>
        <v>7.4764175000000019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6.6212</v>
      </c>
      <c r="C1086" s="2">
        <f>RSI!I1086</f>
        <v>35.983404058609892</v>
      </c>
      <c r="D1086" s="2">
        <f>MACD!E1086</f>
        <v>0.12374229887743216</v>
      </c>
      <c r="E1086" s="2">
        <f>MACD!F1086</f>
        <v>-5.2249580467991323E-3</v>
      </c>
      <c r="F1086" s="2">
        <f>'Moving Avg'!D1086</f>
        <v>6.7933800000000009</v>
      </c>
      <c r="G1086" s="2">
        <f>'Moving Avg'!F1086</f>
        <v>7.0072500000000009</v>
      </c>
      <c r="H1086" s="2">
        <f>'Moving Avg'!G1086</f>
        <v>7.0464500000000001</v>
      </c>
      <c r="I1086" s="2">
        <f>'Moving Avg'!H1086</f>
        <v>7.4684080000000019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6.6212</v>
      </c>
      <c r="C1087" s="2">
        <f>RSI!I1087</f>
        <v>35.983404058609892</v>
      </c>
      <c r="D1087" s="2">
        <f>MACD!E1087</f>
        <v>0.15830863190160116</v>
      </c>
      <c r="E1087" s="2">
        <f>MACD!F1087</f>
        <v>2.7481759942880928E-2</v>
      </c>
      <c r="F1087" s="2">
        <f>'Moving Avg'!D1087</f>
        <v>6.7139199999999999</v>
      </c>
      <c r="G1087" s="2">
        <f>'Moving Avg'!F1087</f>
        <v>6.9824199999999994</v>
      </c>
      <c r="H1087" s="2">
        <f>'Moving Avg'!G1087</f>
        <v>7.0298959999999999</v>
      </c>
      <c r="I1087" s="2">
        <f>'Moving Avg'!H1087</f>
        <v>7.4600480000000013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6.6212</v>
      </c>
      <c r="C1088" s="2">
        <f>RSI!I1088</f>
        <v>35.983404058609892</v>
      </c>
      <c r="D1088" s="2">
        <f>MACD!E1088</f>
        <v>0.19980751239744166</v>
      </c>
      <c r="E1088" s="2">
        <f>MACD!F1088</f>
        <v>6.1946910433793079E-2</v>
      </c>
      <c r="F1088" s="2">
        <f>'Moving Avg'!D1088</f>
        <v>6.660940000000001</v>
      </c>
      <c r="G1088" s="2">
        <f>'Moving Avg'!F1088</f>
        <v>6.9608999999999996</v>
      </c>
      <c r="H1088" s="2">
        <f>'Moving Avg'!G1088</f>
        <v>7.0140039999999999</v>
      </c>
      <c r="I1088" s="2">
        <f>'Moving Avg'!H1088</f>
        <v>7.4505200000000009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6.6013999999999999</v>
      </c>
      <c r="C1089" s="2">
        <f>RSI!I1089</f>
        <v>35.339657644477384</v>
      </c>
      <c r="D1089" s="2">
        <f>MACD!E1089</f>
        <v>0.23933219070731671</v>
      </c>
      <c r="E1089" s="2">
        <f>MACD!F1089</f>
        <v>9.7423966488497812E-2</v>
      </c>
      <c r="F1089" s="2">
        <f>'Moving Avg'!D1089</f>
        <v>6.6172399999999998</v>
      </c>
      <c r="G1089" s="2">
        <f>'Moving Avg'!F1089</f>
        <v>6.9466650000000012</v>
      </c>
      <c r="H1089" s="2">
        <f>'Moving Avg'!G1089</f>
        <v>6.9977160000000005</v>
      </c>
      <c r="I1089" s="2">
        <f>'Moving Avg'!H1089</f>
        <v>7.4414770000000026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6.6013999999999999</v>
      </c>
      <c r="C1090" s="2">
        <f>RSI!I1090</f>
        <v>35.339657644477384</v>
      </c>
      <c r="D1090" s="2">
        <f>MACD!E1090</f>
        <v>0.22271041797907287</v>
      </c>
      <c r="E1090" s="2">
        <f>MACD!F1090</f>
        <v>0.12248125678661283</v>
      </c>
      <c r="F1090" s="2">
        <f>'Moving Avg'!D1090</f>
        <v>6.6132799999999987</v>
      </c>
      <c r="G1090" s="2">
        <f>'Moving Avg'!F1090</f>
        <v>6.931770000000002</v>
      </c>
      <c r="H1090" s="2">
        <f>'Moving Avg'!G1090</f>
        <v>6.9834140000000016</v>
      </c>
      <c r="I1090" s="2">
        <f>'Moving Avg'!H1090</f>
        <v>7.4325800000000024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6.5549999999999997</v>
      </c>
      <c r="C1091" s="2">
        <f>RSI!I1091</f>
        <v>33.701038522560523</v>
      </c>
      <c r="D1091" s="2">
        <f>MACD!E1091</f>
        <v>0.20772344028054501</v>
      </c>
      <c r="E1091" s="2">
        <f>MACD!F1091</f>
        <v>0.13952969348539929</v>
      </c>
      <c r="F1091" s="2">
        <f>'Moving Avg'!D1091</f>
        <v>6.6000399999999999</v>
      </c>
      <c r="G1091" s="2">
        <f>'Moving Avg'!F1091</f>
        <v>6.9168700000000012</v>
      </c>
      <c r="H1091" s="2">
        <f>'Moving Avg'!G1091</f>
        <v>6.9700380000000006</v>
      </c>
      <c r="I1091" s="2">
        <f>'Moving Avg'!H1091</f>
        <v>7.4233050000000036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6.5218999999999996</v>
      </c>
      <c r="C1092" s="2">
        <f>RSI!I1092</f>
        <v>32.541853753354147</v>
      </c>
      <c r="D1092" s="2">
        <f>MACD!E1092</f>
        <v>0.22586386014317306</v>
      </c>
      <c r="E1092" s="2">
        <f>MACD!F1092</f>
        <v>0.15679652681695405</v>
      </c>
      <c r="F1092" s="2">
        <f>'Moving Avg'!D1092</f>
        <v>6.5801800000000004</v>
      </c>
      <c r="G1092" s="2">
        <f>'Moving Avg'!F1092</f>
        <v>6.8890599999999989</v>
      </c>
      <c r="H1092" s="2">
        <f>'Moving Avg'!G1092</f>
        <v>6.958120000000001</v>
      </c>
      <c r="I1092" s="2">
        <f>'Moving Avg'!H1092</f>
        <v>7.4138645000000043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6.5218999999999996</v>
      </c>
      <c r="C1093" s="2">
        <f>RSI!I1093</f>
        <v>32.541853753354147</v>
      </c>
      <c r="D1093" s="2">
        <f>MACD!E1093</f>
        <v>0.22279252117351511</v>
      </c>
      <c r="E1093" s="2">
        <f>MACD!F1093</f>
        <v>0.16999572568826629</v>
      </c>
      <c r="F1093" s="2">
        <f>'Moving Avg'!D1093</f>
        <v>6.5603199999999999</v>
      </c>
      <c r="G1093" s="2">
        <f>'Moving Avg'!F1093</f>
        <v>6.8509849999999988</v>
      </c>
      <c r="H1093" s="2">
        <f>'Moving Avg'!G1093</f>
        <v>6.9459360000000023</v>
      </c>
      <c r="I1093" s="2">
        <f>'Moving Avg'!H1093</f>
        <v>7.4044240000000023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6.5549999999999997</v>
      </c>
      <c r="C1094" s="2">
        <f>RSI!I1094</f>
        <v>35.129620841455178</v>
      </c>
      <c r="D1094" s="2">
        <f>MACD!E1094</f>
        <v>0.20936121547166309</v>
      </c>
      <c r="E1094" s="2">
        <f>MACD!F1094</f>
        <v>0.17786882364494566</v>
      </c>
      <c r="F1094" s="2">
        <f>'Moving Avg'!D1094</f>
        <v>6.5510400000000004</v>
      </c>
      <c r="G1094" s="2">
        <f>'Moving Avg'!F1094</f>
        <v>6.8162250000000011</v>
      </c>
      <c r="H1094" s="2">
        <f>'Moving Avg'!G1094</f>
        <v>6.9313680000000026</v>
      </c>
      <c r="I1094" s="2">
        <f>'Moving Avg'!H1094</f>
        <v>7.3954410000000026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6.5689000000000002</v>
      </c>
      <c r="C1095" s="2">
        <f>RSI!I1095</f>
        <v>36.235834340351012</v>
      </c>
      <c r="D1095" s="2">
        <f>MACD!E1095</f>
        <v>0.16787217293634704</v>
      </c>
      <c r="E1095" s="2">
        <f>MACD!F1095</f>
        <v>0.17586949350322595</v>
      </c>
      <c r="F1095" s="2">
        <f>'Moving Avg'!D1095</f>
        <v>6.5445399999999996</v>
      </c>
      <c r="G1095" s="2">
        <f>'Moving Avg'!F1095</f>
        <v>6.7805000000000017</v>
      </c>
      <c r="H1095" s="2">
        <f>'Moving Avg'!G1095</f>
        <v>6.9201240000000022</v>
      </c>
      <c r="I1095" s="2">
        <f>'Moving Avg'!H1095</f>
        <v>7.3867610000000026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6.6616999999999997</v>
      </c>
      <c r="C1096" s="2">
        <f>RSI!I1096</f>
        <v>43.199851719335641</v>
      </c>
      <c r="D1096" s="2">
        <f>MACD!E1096</f>
        <v>0.12717537695641212</v>
      </c>
      <c r="E1096" s="2">
        <f>MACD!F1096</f>
        <v>0.16613067019386318</v>
      </c>
      <c r="F1096" s="2">
        <f>'Moving Avg'!D1096</f>
        <v>6.5658799999999982</v>
      </c>
      <c r="G1096" s="2">
        <f>'Moving Avg'!F1096</f>
        <v>6.7560400000000014</v>
      </c>
      <c r="H1096" s="2">
        <f>'Moving Avg'!G1096</f>
        <v>6.9123260000000002</v>
      </c>
      <c r="I1096" s="2">
        <f>'Moving Avg'!H1096</f>
        <v>7.3777275000000033</v>
      </c>
      <c r="J1096" s="6" t="str">
        <f>OBV!F1096</f>
        <v>BULLISH</v>
      </c>
      <c r="K1096" s="6" t="str">
        <f>OBV!G1096</f>
        <v>NEUTRAL</v>
      </c>
      <c r="L1096" s="6" t="str">
        <f>OBV!H1096</f>
        <v>CONFIRMED BULLISH</v>
      </c>
    </row>
    <row r="1097" spans="1:12" ht="13.5" x14ac:dyDescent="0.25">
      <c r="A1097" s="3">
        <f>RSI!A1097</f>
        <v>43605</v>
      </c>
      <c r="B1097" s="2">
        <f>RSI!B1097</f>
        <v>6.7346000000000004</v>
      </c>
      <c r="C1097" s="2">
        <f>RSI!I1097</f>
        <v>48.00400943668923</v>
      </c>
      <c r="D1097" s="2">
        <f>MACD!E1097</f>
        <v>8.7979592334453294E-2</v>
      </c>
      <c r="E1097" s="2">
        <f>MACD!F1097</f>
        <v>0.15050045462198119</v>
      </c>
      <c r="F1097" s="2">
        <f>'Moving Avg'!D1097</f>
        <v>6.6084199999999997</v>
      </c>
      <c r="G1097" s="2">
        <f>'Moving Avg'!F1097</f>
        <v>6.7352249999999998</v>
      </c>
      <c r="H1097" s="2">
        <f>'Moving Avg'!G1097</f>
        <v>6.904662000000001</v>
      </c>
      <c r="I1097" s="2">
        <f>'Moving Avg'!H1097</f>
        <v>7.3685620000000025</v>
      </c>
      <c r="J1097" s="6" t="str">
        <f>OBV!F1097</f>
        <v>BULLISH</v>
      </c>
      <c r="K1097" s="6" t="str">
        <f>OBV!G1097</f>
        <v>NEUTRAL</v>
      </c>
      <c r="L1097" s="6" t="str">
        <f>OBV!H1097</f>
        <v>CONFIRMED BULLISH</v>
      </c>
    </row>
    <row r="1098" spans="1:12" ht="13.5" x14ac:dyDescent="0.25">
      <c r="A1098" s="3">
        <f>RSI!A1098</f>
        <v>43606</v>
      </c>
      <c r="B1098" s="2">
        <f>RSI!B1098</f>
        <v>6.7279999999999998</v>
      </c>
      <c r="C1098" s="2">
        <f>RSI!I1098</f>
        <v>47.611382878027641</v>
      </c>
      <c r="D1098" s="2">
        <f>MACD!E1098</f>
        <v>5.5464609028536671E-2</v>
      </c>
      <c r="E1098" s="2">
        <f>MACD!F1098</f>
        <v>0.13149328550329228</v>
      </c>
      <c r="F1098" s="2">
        <f>'Moving Avg'!D1098</f>
        <v>6.6496399999999998</v>
      </c>
      <c r="G1098" s="2">
        <f>'Moving Avg'!F1098</f>
        <v>6.7107699999999992</v>
      </c>
      <c r="H1098" s="2">
        <f>'Moving Avg'!G1098</f>
        <v>6.8942180000000004</v>
      </c>
      <c r="I1098" s="2">
        <f>'Moving Avg'!H1098</f>
        <v>7.3595970000000044</v>
      </c>
      <c r="J1098" s="6" t="str">
        <f>OBV!F1098</f>
        <v>BULLISH</v>
      </c>
      <c r="K1098" s="6" t="str">
        <f>OBV!G1098</f>
        <v>NEUTRAL</v>
      </c>
      <c r="L1098" s="6" t="str">
        <f>OBV!H1098</f>
        <v>CONFIRMED BULLISH</v>
      </c>
    </row>
    <row r="1099" spans="1:12" ht="13.5" x14ac:dyDescent="0.25">
      <c r="A1099" s="3">
        <f>RSI!A1099</f>
        <v>43607</v>
      </c>
      <c r="B1099" s="2">
        <f>RSI!B1099</f>
        <v>6.7610999999999999</v>
      </c>
      <c r="C1099" s="2">
        <f>RSI!I1099</f>
        <v>49.827714718303113</v>
      </c>
      <c r="D1099" s="2">
        <f>MACD!E1099</f>
        <v>2.2642731976566743E-2</v>
      </c>
      <c r="E1099" s="2">
        <f>MACD!F1099</f>
        <v>0.10972317479794717</v>
      </c>
      <c r="F1099" s="2">
        <f>'Moving Avg'!D1099</f>
        <v>6.6908599999999989</v>
      </c>
      <c r="G1099" s="2">
        <f>'Moving Avg'!F1099</f>
        <v>6.6876350000000002</v>
      </c>
      <c r="H1099" s="2">
        <f>'Moving Avg'!G1099</f>
        <v>6.8850980000000002</v>
      </c>
      <c r="I1099" s="2">
        <f>'Moving Avg'!H1099</f>
        <v>7.3507975000000041</v>
      </c>
      <c r="J1099" s="6" t="str">
        <f>OBV!F1099</f>
        <v>BULLISH</v>
      </c>
      <c r="K1099" s="6" t="str">
        <f>OBV!G1099</f>
        <v>NEUTRAL</v>
      </c>
      <c r="L1099" s="6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6.8670999999999998</v>
      </c>
      <c r="C1100" s="2">
        <f>RSI!I1100</f>
        <v>56.215891386581333</v>
      </c>
      <c r="D1100" s="2">
        <f>MACD!E1100</f>
        <v>-1.3002245565307824E-2</v>
      </c>
      <c r="E1100" s="2">
        <f>MACD!F1100</f>
        <v>8.5178090725296182E-2</v>
      </c>
      <c r="F1100" s="2">
        <f>'Moving Avg'!D1100</f>
        <v>6.7504999999999997</v>
      </c>
      <c r="G1100" s="2">
        <f>'Moving Avg'!F1100</f>
        <v>6.6866849999999998</v>
      </c>
      <c r="H1100" s="2">
        <f>'Moving Avg'!G1100</f>
        <v>6.8794220000000008</v>
      </c>
      <c r="I1100" s="2">
        <f>'Moving Avg'!H1100</f>
        <v>7.3454775000000039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7.0195999999999996</v>
      </c>
      <c r="C1101" s="2">
        <f>RSI!I1101</f>
        <v>63.430055229562186</v>
      </c>
      <c r="D1101" s="2">
        <f>MACD!E1101</f>
        <v>-6.2243726595946569E-2</v>
      </c>
      <c r="E1101" s="2">
        <f>MACD!F1101</f>
        <v>5.569372726104764E-2</v>
      </c>
      <c r="F1101" s="2">
        <f>'Moving Avg'!D1101</f>
        <v>6.8220799999999997</v>
      </c>
      <c r="G1101" s="2">
        <f>'Moving Avg'!F1101</f>
        <v>6.6953449999999988</v>
      </c>
      <c r="H1101" s="2">
        <f>'Moving Avg'!G1101</f>
        <v>6.8767960000000006</v>
      </c>
      <c r="I1101" s="2">
        <f>'Moving Avg'!H1101</f>
        <v>7.3390335000000047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6.9599000000000002</v>
      </c>
      <c r="C1102" s="2">
        <f>RSI!I1102</f>
        <v>59.310145953527346</v>
      </c>
      <c r="D1102" s="2">
        <f>MACD!E1102</f>
        <v>-0.10607857667298948</v>
      </c>
      <c r="E1102" s="2">
        <f>MACD!F1102</f>
        <v>2.3339266474240217E-2</v>
      </c>
      <c r="F1102" s="2">
        <f>'Moving Avg'!D1102</f>
        <v>6.8671400000000009</v>
      </c>
      <c r="G1102" s="2">
        <f>'Moving Avg'!F1102</f>
        <v>6.6924149999999996</v>
      </c>
      <c r="H1102" s="2">
        <f>'Moving Avg'!G1102</f>
        <v>6.8745640000000003</v>
      </c>
      <c r="I1102" s="2">
        <f>'Moving Avg'!H1102</f>
        <v>7.3315710000000056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7.0659999999999998</v>
      </c>
      <c r="C1103" s="2">
        <f>RSI!I1103</f>
        <v>63.809156438223049</v>
      </c>
      <c r="D1103" s="2">
        <f>MACD!E1103</f>
        <v>-0.15206395976271825</v>
      </c>
      <c r="E1103" s="2">
        <f>MACD!F1103</f>
        <v>-1.1741378773151474E-2</v>
      </c>
      <c r="F1103" s="2">
        <f>'Moving Avg'!D1103</f>
        <v>6.9347400000000006</v>
      </c>
      <c r="G1103" s="2">
        <f>'Moving Avg'!F1103</f>
        <v>6.7014100000000001</v>
      </c>
      <c r="H1103" s="2">
        <f>'Moving Avg'!G1103</f>
        <v>6.8753819999999992</v>
      </c>
      <c r="I1103" s="2">
        <f>'Moving Avg'!H1103</f>
        <v>7.324921000000006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7.1257000000000001</v>
      </c>
      <c r="C1104" s="2">
        <f>RSI!I1104</f>
        <v>66.081682168920793</v>
      </c>
      <c r="D1104" s="2">
        <f>MACD!E1104</f>
        <v>-0.19188995551948373</v>
      </c>
      <c r="E1104" s="2">
        <f>MACD!F1104</f>
        <v>-4.777109412241793E-2</v>
      </c>
      <c r="F1104" s="2">
        <f>'Moving Avg'!D1104</f>
        <v>7.0076599999999996</v>
      </c>
      <c r="G1104" s="2">
        <f>'Moving Avg'!F1104</f>
        <v>6.7166999999999986</v>
      </c>
      <c r="H1104" s="2">
        <f>'Moving Avg'!G1104</f>
        <v>6.878849999999999</v>
      </c>
      <c r="I1104" s="2">
        <f>'Moving Avg'!H1104</f>
        <v>7.3186005000000067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7.1189999999999998</v>
      </c>
      <c r="C1105" s="2">
        <f>RSI!I1105</f>
        <v>65.583953278720884</v>
      </c>
      <c r="D1105" s="2">
        <f>MACD!E1105</f>
        <v>-0.22477482449678376</v>
      </c>
      <c r="E1105" s="2">
        <f>MACD!F1105</f>
        <v>-8.3171840197291097E-2</v>
      </c>
      <c r="F1105" s="2">
        <f>'Moving Avg'!D1105</f>
        <v>7.0580400000000001</v>
      </c>
      <c r="G1105" s="2">
        <f>'Moving Avg'!F1105</f>
        <v>6.7415899999999995</v>
      </c>
      <c r="H1105" s="2">
        <f>'Moving Avg'!G1105</f>
        <v>6.8821839999999996</v>
      </c>
      <c r="I1105" s="2">
        <f>'Moving Avg'!H1105</f>
        <v>7.3125595000000052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7.0262000000000002</v>
      </c>
      <c r="C1106" s="2">
        <f>RSI!I1106</f>
        <v>58.959865197593444</v>
      </c>
      <c r="D1106" s="2">
        <f>MACD!E1106</f>
        <v>-0.23309573523971938</v>
      </c>
      <c r="E1106" s="2">
        <f>MACD!F1106</f>
        <v>-0.11315661920577677</v>
      </c>
      <c r="F1106" s="2">
        <f>'Moving Avg'!D1106</f>
        <v>7.0593600000000007</v>
      </c>
      <c r="G1106" s="2">
        <f>'Moving Avg'!F1106</f>
        <v>6.7618399999999994</v>
      </c>
      <c r="H1106" s="2">
        <f>'Moving Avg'!G1106</f>
        <v>6.8860459999999986</v>
      </c>
      <c r="I1106" s="2">
        <f>'Moving Avg'!H1106</f>
        <v>7.3065240000000049</v>
      </c>
      <c r="J1106" s="6" t="str">
        <f>OBV!F1106</f>
        <v>BEARISH</v>
      </c>
      <c r="K1106" s="6" t="str">
        <f>OBV!G1106</f>
        <v>NEUTRAL</v>
      </c>
      <c r="L1106" s="6" t="str">
        <f>OBV!H1106</f>
        <v>BEARISH DIVERGENCE</v>
      </c>
    </row>
    <row r="1107" spans="1:12" ht="13.5" x14ac:dyDescent="0.25">
      <c r="A1107" s="3">
        <f>RSI!A1107</f>
        <v>43619</v>
      </c>
      <c r="B1107" s="2">
        <f>RSI!B1107</f>
        <v>7.0129999999999999</v>
      </c>
      <c r="C1107" s="2">
        <f>RSI!I1107</f>
        <v>58.061551988353827</v>
      </c>
      <c r="D1107" s="2">
        <f>MACD!E1107</f>
        <v>-0.22891928940880302</v>
      </c>
      <c r="E1107" s="2">
        <f>MACD!F1107</f>
        <v>-0.13630915324638204</v>
      </c>
      <c r="F1107" s="2">
        <f>'Moving Avg'!D1107</f>
        <v>7.0699799999999993</v>
      </c>
      <c r="G1107" s="2">
        <f>'Moving Avg'!F1107</f>
        <v>6.7814299999999985</v>
      </c>
      <c r="H1107" s="2">
        <f>'Moving Avg'!G1107</f>
        <v>6.8899079999999993</v>
      </c>
      <c r="I1107" s="2">
        <f>'Moving Avg'!H1107</f>
        <v>7.3006420000000034</v>
      </c>
      <c r="J1107" s="6" t="str">
        <f>OBV!F1107</f>
        <v>BEARISH</v>
      </c>
      <c r="K1107" s="6" t="str">
        <f>OBV!G1107</f>
        <v>NEUTRAL</v>
      </c>
      <c r="L1107" s="6" t="str">
        <f>OBV!H1107</f>
        <v>BEARISH DIVERGENCE</v>
      </c>
    </row>
    <row r="1108" spans="1:12" ht="13.5" x14ac:dyDescent="0.25">
      <c r="A1108" s="3">
        <f>RSI!A1108</f>
        <v>43623</v>
      </c>
      <c r="B1108" s="2">
        <f>RSI!B1108</f>
        <v>6.9931000000000001</v>
      </c>
      <c r="C1108" s="2">
        <f>RSI!I1108</f>
        <v>56.659992155726606</v>
      </c>
      <c r="D1108" s="2">
        <f>MACD!E1108</f>
        <v>-0.22575233852237275</v>
      </c>
      <c r="E1108" s="2">
        <f>MACD!F1108</f>
        <v>-0.15419779030158021</v>
      </c>
      <c r="F1108" s="2">
        <f>'Moving Avg'!D1108</f>
        <v>7.0554000000000006</v>
      </c>
      <c r="G1108" s="2">
        <f>'Moving Avg'!F1108</f>
        <v>6.8000249999999998</v>
      </c>
      <c r="H1108" s="2">
        <f>'Moving Avg'!G1108</f>
        <v>6.8925779999999994</v>
      </c>
      <c r="I1108" s="2">
        <f>'Moving Avg'!H1108</f>
        <v>7.294472500000003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6.9268000000000001</v>
      </c>
      <c r="C1109" s="2">
        <f>RSI!I1109</f>
        <v>52.143815285062907</v>
      </c>
      <c r="D1109" s="2">
        <f>MACD!E1109</f>
        <v>-0.21371609679058334</v>
      </c>
      <c r="E1109" s="2">
        <f>MACD!F1109</f>
        <v>-0.16610145159938083</v>
      </c>
      <c r="F1109" s="2">
        <f>'Moving Avg'!D1109</f>
        <v>7.0156200000000002</v>
      </c>
      <c r="G1109" s="2">
        <f>'Moving Avg'!F1109</f>
        <v>6.8162949999999993</v>
      </c>
      <c r="H1109" s="2">
        <f>'Moving Avg'!G1109</f>
        <v>6.892862</v>
      </c>
      <c r="I1109" s="2">
        <f>'Moving Avg'!H1109</f>
        <v>7.2881280000000039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6.8936999999999999</v>
      </c>
      <c r="C1110" s="2">
        <f>RSI!I1110</f>
        <v>50.001058972301855</v>
      </c>
      <c r="D1110" s="2">
        <f>MACD!E1110</f>
        <v>-0.1849792567239037</v>
      </c>
      <c r="E1110" s="2">
        <f>MACD!F1110</f>
        <v>-0.1698770126242854</v>
      </c>
      <c r="F1110" s="2">
        <f>'Moving Avg'!D1110</f>
        <v>6.9705600000000008</v>
      </c>
      <c r="G1110" s="2">
        <f>'Moving Avg'!F1110</f>
        <v>6.8309100000000003</v>
      </c>
      <c r="H1110" s="2">
        <f>'Moving Avg'!G1110</f>
        <v>6.8915580000000007</v>
      </c>
      <c r="I1110" s="2">
        <f>'Moving Avg'!H1110</f>
        <v>7.2818370000000048</v>
      </c>
      <c r="J1110" s="6" t="str">
        <f>OBV!F1110</f>
        <v>BEARISH</v>
      </c>
      <c r="K1110" s="6" t="str">
        <f>OBV!G1110</f>
        <v>NEUTRAL</v>
      </c>
      <c r="L1110" s="6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6.8936999999999999</v>
      </c>
      <c r="C1111" s="2">
        <f>RSI!I1111</f>
        <v>50.001058972301855</v>
      </c>
      <c r="D1111" s="2">
        <f>MACD!E1111</f>
        <v>-0.13719820816198869</v>
      </c>
      <c r="E1111" s="2">
        <f>MACD!F1111</f>
        <v>-0.16334125173182606</v>
      </c>
      <c r="F1111" s="2">
        <f>'Moving Avg'!D1111</f>
        <v>6.9440600000000003</v>
      </c>
      <c r="G1111" s="2">
        <f>'Moving Avg'!F1111</f>
        <v>6.8478449999999995</v>
      </c>
      <c r="H1111" s="2">
        <f>'Moving Avg'!G1111</f>
        <v>6.8923719999999999</v>
      </c>
      <c r="I1111" s="2">
        <f>'Moving Avg'!H1111</f>
        <v>7.2756090000000038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6.8936999999999999</v>
      </c>
      <c r="C1112" s="2">
        <f>RSI!I1112</f>
        <v>50.001058972301855</v>
      </c>
      <c r="D1112" s="2">
        <f>MACD!E1112</f>
        <v>-0.10594925891077889</v>
      </c>
      <c r="E1112" s="2">
        <f>MACD!F1112</f>
        <v>-0.15186285316761666</v>
      </c>
      <c r="F1112" s="2">
        <f>'Moving Avg'!D1112</f>
        <v>6.9201999999999995</v>
      </c>
      <c r="G1112" s="2">
        <f>'Moving Avg'!F1112</f>
        <v>6.8664350000000001</v>
      </c>
      <c r="H1112" s="2">
        <f>'Moving Avg'!G1112</f>
        <v>6.892392000000001</v>
      </c>
      <c r="I1112" s="2">
        <f>'Moving Avg'!H1112</f>
        <v>7.2693810000000028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6.8273999999999999</v>
      </c>
      <c r="C1113" s="2">
        <f>RSI!I1113</f>
        <v>45.339936922622698</v>
      </c>
      <c r="D1113" s="2">
        <f>MACD!E1113</f>
        <v>-5.8270460962842385E-2</v>
      </c>
      <c r="E1113" s="2">
        <f>MACD!F1113</f>
        <v>-0.1331443747266618</v>
      </c>
      <c r="F1113" s="2">
        <f>'Moving Avg'!D1113</f>
        <v>6.88706</v>
      </c>
      <c r="G1113" s="2">
        <f>'Moving Avg'!F1113</f>
        <v>6.88171</v>
      </c>
      <c r="H1113" s="2">
        <f>'Moving Avg'!G1113</f>
        <v>6.8936020000000022</v>
      </c>
      <c r="I1113" s="2">
        <f>'Moving Avg'!H1113</f>
        <v>7.262195000000002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6.8273999999999999</v>
      </c>
      <c r="C1114" s="2">
        <f>RSI!I1114</f>
        <v>45.339936922622698</v>
      </c>
      <c r="D1114" s="2">
        <f>MACD!E1114</f>
        <v>-8.3475228445113459E-3</v>
      </c>
      <c r="E1114" s="2">
        <f>MACD!F1114</f>
        <v>-0.10818500435023172</v>
      </c>
      <c r="F1114" s="2">
        <f>'Moving Avg'!D1114</f>
        <v>6.8671800000000003</v>
      </c>
      <c r="G1114" s="2">
        <f>'Moving Avg'!F1114</f>
        <v>6.8953299999999995</v>
      </c>
      <c r="H1114" s="2">
        <f>'Moving Avg'!G1114</f>
        <v>6.8950760000000022</v>
      </c>
      <c r="I1114" s="2">
        <f>'Moving Avg'!H1114</f>
        <v>7.2553219999999996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6.8936999999999999</v>
      </c>
      <c r="C1115" s="2">
        <f>RSI!I1115</f>
        <v>50.672873913564665</v>
      </c>
      <c r="D1115" s="2">
        <f>MACD!E1115</f>
        <v>2.8318568534174915E-2</v>
      </c>
      <c r="E1115" s="2">
        <f>MACD!F1115</f>
        <v>-8.0884289773350396E-2</v>
      </c>
      <c r="F1115" s="2">
        <f>'Moving Avg'!D1115</f>
        <v>6.8671800000000003</v>
      </c>
      <c r="G1115" s="2">
        <f>'Moving Avg'!F1115</f>
        <v>6.9115699999999993</v>
      </c>
      <c r="H1115" s="2">
        <f>'Moving Avg'!G1115</f>
        <v>6.8939040000000027</v>
      </c>
      <c r="I1115" s="2">
        <f>'Moving Avg'!H1115</f>
        <v>7.2487805000000005</v>
      </c>
      <c r="J1115" s="6" t="str">
        <f>OBV!F1115</f>
        <v>BULLISH</v>
      </c>
      <c r="K1115" s="6" t="str">
        <f>OBV!G1115</f>
        <v>NEUTRAL</v>
      </c>
      <c r="L1115" s="6" t="str">
        <f>OBV!H1115</f>
        <v>NEUTRAL</v>
      </c>
    </row>
    <row r="1116" spans="1:12" ht="13.5" x14ac:dyDescent="0.25">
      <c r="A1116" s="3">
        <f>RSI!A1116</f>
        <v>43635</v>
      </c>
      <c r="B1116" s="2">
        <f>RSI!B1116</f>
        <v>6.8273999999999999</v>
      </c>
      <c r="C1116" s="2">
        <f>RSI!I1116</f>
        <v>45.854876771878182</v>
      </c>
      <c r="D1116" s="2">
        <f>MACD!E1116</f>
        <v>4.9924553876061317E-2</v>
      </c>
      <c r="E1116" s="2">
        <f>MACD!F1116</f>
        <v>-5.4722521043468052E-2</v>
      </c>
      <c r="F1116" s="2">
        <f>'Moving Avg'!D1116</f>
        <v>6.8539199999999996</v>
      </c>
      <c r="G1116" s="2">
        <f>'Moving Avg'!F1116</f>
        <v>6.9198550000000001</v>
      </c>
      <c r="H1116" s="2">
        <f>'Moving Avg'!G1116</f>
        <v>6.8874340000000025</v>
      </c>
      <c r="I1116" s="2">
        <f>'Moving Avg'!H1116</f>
        <v>7.2425340000000009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6.8273999999999999</v>
      </c>
      <c r="C1117" s="2">
        <f>RSI!I1117</f>
        <v>45.854876771878182</v>
      </c>
      <c r="D1117" s="2">
        <f>MACD!E1117</f>
        <v>6.6518137219405915E-2</v>
      </c>
      <c r="E1117" s="2">
        <f>MACD!F1117</f>
        <v>-3.0474389390893263E-2</v>
      </c>
      <c r="F1117" s="2">
        <f>'Moving Avg'!D1117</f>
        <v>6.8406599999999997</v>
      </c>
      <c r="G1117" s="2">
        <f>'Moving Avg'!F1117</f>
        <v>6.9244950000000003</v>
      </c>
      <c r="H1117" s="2">
        <f>'Moving Avg'!G1117</f>
        <v>6.8816260000000034</v>
      </c>
      <c r="I1117" s="2">
        <f>'Moving Avg'!H1117</f>
        <v>7.2361310000000003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6.7942</v>
      </c>
      <c r="C1118" s="2">
        <f>RSI!I1118</f>
        <v>43.45533650971376</v>
      </c>
      <c r="D1118" s="2">
        <f>MACD!E1118</f>
        <v>8.027358699303111E-2</v>
      </c>
      <c r="E1118" s="2">
        <f>MACD!F1118</f>
        <v>-8.3247941141083893E-3</v>
      </c>
      <c r="F1118" s="2">
        <f>'Moving Avg'!D1118</f>
        <v>6.8340200000000006</v>
      </c>
      <c r="G1118" s="2">
        <f>'Moving Avg'!F1118</f>
        <v>6.9278049999999993</v>
      </c>
      <c r="H1118" s="2">
        <f>'Moving Avg'!G1118</f>
        <v>6.8764780000000032</v>
      </c>
      <c r="I1118" s="2">
        <f>'Moving Avg'!H1118</f>
        <v>7.2294055000000013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7.0195999999999996</v>
      </c>
      <c r="C1119" s="2">
        <f>RSI!I1119</f>
        <v>59.102608479431126</v>
      </c>
      <c r="D1119" s="2">
        <f>MACD!E1119</f>
        <v>6.5506220439682572E-2</v>
      </c>
      <c r="E1119" s="2">
        <f>MACD!F1119</f>
        <v>6.4414087966498034E-3</v>
      </c>
      <c r="F1119" s="2">
        <f>'Moving Avg'!D1119</f>
        <v>6.8724599999999993</v>
      </c>
      <c r="G1119" s="2">
        <f>'Moving Avg'!F1119</f>
        <v>6.9407299999999976</v>
      </c>
      <c r="H1119" s="2">
        <f>'Moving Avg'!G1119</f>
        <v>6.8791480000000043</v>
      </c>
      <c r="I1119" s="2">
        <f>'Moving Avg'!H1119</f>
        <v>7.2238070000000016</v>
      </c>
      <c r="J1119" s="6" t="str">
        <f>OBV!F1119</f>
        <v>BULLISH</v>
      </c>
      <c r="K1119" s="6" t="str">
        <f>OBV!G1119</f>
        <v>NEUTRAL</v>
      </c>
      <c r="L1119" s="6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7.1058000000000003</v>
      </c>
      <c r="C1120" s="2">
        <f>RSI!I1120</f>
        <v>63.286763070240539</v>
      </c>
      <c r="D1120" s="2">
        <f>MACD!E1120</f>
        <v>4.065479398974059E-2</v>
      </c>
      <c r="E1120" s="2">
        <f>MACD!F1120</f>
        <v>1.328408583526796E-2</v>
      </c>
      <c r="F1120" s="2">
        <f>'Moving Avg'!D1120</f>
        <v>6.9148799999999992</v>
      </c>
      <c r="G1120" s="2">
        <f>'Moving Avg'!F1120</f>
        <v>6.9526649999999988</v>
      </c>
      <c r="H1120" s="2">
        <f>'Moving Avg'!G1120</f>
        <v>6.8832780000000033</v>
      </c>
      <c r="I1120" s="2">
        <f>'Moving Avg'!H1120</f>
        <v>7.2194220000000016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7.0858999999999996</v>
      </c>
      <c r="C1121" s="2">
        <f>RSI!I1121</f>
        <v>61.716953096655836</v>
      </c>
      <c r="D1121" s="2">
        <f>MACD!E1121</f>
        <v>1.9777980742753165E-2</v>
      </c>
      <c r="E1121" s="2">
        <f>MACD!F1121</f>
        <v>1.4582864816765E-2</v>
      </c>
      <c r="F1121" s="2">
        <f>'Moving Avg'!D1121</f>
        <v>6.9665800000000004</v>
      </c>
      <c r="G1121" s="2">
        <f>'Moving Avg'!F1121</f>
        <v>6.9559799999999994</v>
      </c>
      <c r="H1121" s="2">
        <f>'Moving Avg'!G1121</f>
        <v>6.8879360000000034</v>
      </c>
      <c r="I1121" s="2">
        <f>'Moving Avg'!H1121</f>
        <v>7.215720000000001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6.9002999999999997</v>
      </c>
      <c r="C1122" s="2">
        <f>RSI!I1122</f>
        <v>49.407547628891287</v>
      </c>
      <c r="D1122" s="2">
        <f>MACD!E1122</f>
        <v>1.4753947791491306E-2</v>
      </c>
      <c r="E1122" s="2">
        <f>MACD!F1122</f>
        <v>1.4617081411710264E-2</v>
      </c>
      <c r="F1122" s="2">
        <f>'Moving Avg'!D1122</f>
        <v>6.98116</v>
      </c>
      <c r="G1122" s="2">
        <f>'Moving Avg'!F1122</f>
        <v>6.9529999999999985</v>
      </c>
      <c r="H1122" s="2">
        <f>'Moving Avg'!G1122</f>
        <v>6.8843800000000019</v>
      </c>
      <c r="I1122" s="2">
        <f>'Moving Avg'!H1122</f>
        <v>7.2120290000000011</v>
      </c>
      <c r="J1122" s="6" t="str">
        <f>OBV!F1122</f>
        <v>BEARISH</v>
      </c>
      <c r="K1122" s="6" t="str">
        <f>OBV!G1122</f>
        <v>NEUTRAL</v>
      </c>
      <c r="L1122" s="6" t="str">
        <f>OBV!H1122</f>
        <v>BEARISH DIVERGENCE</v>
      </c>
    </row>
    <row r="1123" spans="1:12" ht="13.5" x14ac:dyDescent="0.25">
      <c r="A1123" s="3">
        <f>RSI!A1123</f>
        <v>43644</v>
      </c>
      <c r="B1123" s="2">
        <f>RSI!B1123</f>
        <v>7.0262000000000002</v>
      </c>
      <c r="C1123" s="2">
        <f>RSI!I1123</f>
        <v>55.841519561665073</v>
      </c>
      <c r="D1123" s="2">
        <f>MACD!E1123</f>
        <v>-8.9515361195147136E-3</v>
      </c>
      <c r="E1123" s="2">
        <f>MACD!F1123</f>
        <v>9.9033579054652685E-3</v>
      </c>
      <c r="F1123" s="2">
        <f>'Moving Avg'!D1123</f>
        <v>7.0275599999999994</v>
      </c>
      <c r="G1123" s="2">
        <f>'Moving Avg'!F1123</f>
        <v>6.9510099999999992</v>
      </c>
      <c r="H1123" s="2">
        <f>'Moving Avg'!G1123</f>
        <v>6.8792360000000023</v>
      </c>
      <c r="I1123" s="2">
        <f>'Moving Avg'!H1123</f>
        <v>7.2092495000000012</v>
      </c>
      <c r="J1123" s="6" t="str">
        <f>OBV!F1123</f>
        <v>BULLISH</v>
      </c>
      <c r="K1123" s="6" t="str">
        <f>OBV!G1123</f>
        <v>NEUTRAL</v>
      </c>
      <c r="L1123" s="6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7.0925000000000002</v>
      </c>
      <c r="C1124" s="2">
        <f>RSI!I1124</f>
        <v>58.812063284017043</v>
      </c>
      <c r="D1124" s="2">
        <f>MACD!E1124</f>
        <v>-3.4598835068370803E-2</v>
      </c>
      <c r="E1124" s="2">
        <f>MACD!F1124</f>
        <v>1.0029193106980538E-3</v>
      </c>
      <c r="F1124" s="2">
        <f>'Moving Avg'!D1124</f>
        <v>7.042139999999999</v>
      </c>
      <c r="G1124" s="2">
        <f>'Moving Avg'!F1124</f>
        <v>6.9493499999999999</v>
      </c>
      <c r="H1124" s="2">
        <f>'Moving Avg'!G1124</f>
        <v>6.876082000000002</v>
      </c>
      <c r="I1124" s="2">
        <f>'Moving Avg'!H1124</f>
        <v>7.2051110000000005</v>
      </c>
      <c r="J1124" s="6" t="str">
        <f>OBV!F1124</f>
        <v>BULLISH</v>
      </c>
      <c r="K1124" s="6" t="str">
        <f>OBV!G1124</f>
        <v>NEUTRAL</v>
      </c>
      <c r="L1124" s="6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7.0858999999999996</v>
      </c>
      <c r="C1125" s="2">
        <f>RSI!I1125</f>
        <v>58.390965866131836</v>
      </c>
      <c r="D1125" s="2">
        <f>MACD!E1125</f>
        <v>-4.6630777719829375E-2</v>
      </c>
      <c r="E1125" s="2">
        <f>MACD!F1125</f>
        <v>-8.5238200954074316E-3</v>
      </c>
      <c r="F1125" s="2">
        <f>'Moving Avg'!D1125</f>
        <v>7.0381600000000004</v>
      </c>
      <c r="G1125" s="2">
        <f>'Moving Avg'!F1125</f>
        <v>6.9476950000000004</v>
      </c>
      <c r="H1125" s="2">
        <f>'Moving Avg'!G1125</f>
        <v>6.8721320000000006</v>
      </c>
      <c r="I1125" s="2">
        <f>'Moving Avg'!H1125</f>
        <v>7.2014089999999999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7.3907999999999996</v>
      </c>
      <c r="C1126" s="2">
        <f>RSI!I1126</f>
        <v>69.319775625192307</v>
      </c>
      <c r="D1126" s="2">
        <f>MACD!E1126</f>
        <v>-9.050160711661448E-2</v>
      </c>
      <c r="E1126" s="2">
        <f>MACD!F1126</f>
        <v>-2.4919377499648843E-2</v>
      </c>
      <c r="F1126" s="2">
        <f>'Moving Avg'!D1126</f>
        <v>7.0991400000000002</v>
      </c>
      <c r="G1126" s="2">
        <f>'Moving Avg'!F1126</f>
        <v>6.9659250000000013</v>
      </c>
      <c r="H1126" s="2">
        <f>'Moving Avg'!G1126</f>
        <v>6.8769300000000007</v>
      </c>
      <c r="I1126" s="2">
        <f>'Moving Avg'!H1126</f>
        <v>7.2001705000000005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7.5233999999999996</v>
      </c>
      <c r="C1127" s="2">
        <f>RSI!I1127</f>
        <v>72.680471509293341</v>
      </c>
      <c r="D1127" s="2">
        <f>MACD!E1127</f>
        <v>-0.14008471724666993</v>
      </c>
      <c r="E1127" s="2">
        <f>MACD!F1127</f>
        <v>-4.7952445449053069E-2</v>
      </c>
      <c r="F1127" s="2">
        <f>'Moving Avg'!D1127</f>
        <v>7.2237600000000004</v>
      </c>
      <c r="G1127" s="2">
        <f>'Moving Avg'!F1127</f>
        <v>6.9914450000000006</v>
      </c>
      <c r="H1127" s="2">
        <f>'Moving Avg'!G1127</f>
        <v>6.8843800000000002</v>
      </c>
      <c r="I1127" s="2">
        <f>'Moving Avg'!H1127</f>
        <v>7.1995950000000004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7.4173</v>
      </c>
      <c r="C1128" s="2">
        <f>RSI!I1128</f>
        <v>66.411840033498891</v>
      </c>
      <c r="D1128" s="2">
        <f>MACD!E1128</f>
        <v>-0.18251553324888814</v>
      </c>
      <c r="E1128" s="2">
        <f>MACD!F1128</f>
        <v>-7.4865063009020086E-2</v>
      </c>
      <c r="F1128" s="2">
        <f>'Moving Avg'!D1128</f>
        <v>7.3019799999999986</v>
      </c>
      <c r="G1128" s="2">
        <f>'Moving Avg'!F1128</f>
        <v>7.0126549999999996</v>
      </c>
      <c r="H1128" s="2">
        <f>'Moving Avg'!G1128</f>
        <v>6.8883839999999994</v>
      </c>
      <c r="I1128" s="2">
        <f>'Moving Avg'!H1128</f>
        <v>7.1994284999999998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7.4901999999999997</v>
      </c>
      <c r="C1129" s="2">
        <f>RSI!I1129</f>
        <v>68.42681748622897</v>
      </c>
      <c r="D1129" s="2">
        <f>MACD!E1129</f>
        <v>-0.19150303258682122</v>
      </c>
      <c r="E1129" s="2">
        <f>MACD!F1129</f>
        <v>-9.8192656924580318E-2</v>
      </c>
      <c r="F1129" s="2">
        <f>'Moving Avg'!D1129</f>
        <v>7.3815200000000001</v>
      </c>
      <c r="G1129" s="2">
        <f>'Moving Avg'!F1129</f>
        <v>7.0408249999999999</v>
      </c>
      <c r="H1129" s="2">
        <f>'Moving Avg'!G1129</f>
        <v>6.8937120000000007</v>
      </c>
      <c r="I1129" s="2">
        <f>'Moving Avg'!H1129</f>
        <v>7.1993135000000006</v>
      </c>
      <c r="J1129" s="6" t="str">
        <f>OBV!F1129</f>
        <v>BULLISH</v>
      </c>
      <c r="K1129" s="6" t="str">
        <f>OBV!G1129</f>
        <v>NEUTRAL</v>
      </c>
      <c r="L1129" s="6" t="str">
        <f>OBV!H1129</f>
        <v>CONFIRMED BULLISH</v>
      </c>
    </row>
    <row r="1130" spans="1:12" ht="13.5" x14ac:dyDescent="0.25">
      <c r="A1130" s="3">
        <f>RSI!A1130</f>
        <v>43655</v>
      </c>
      <c r="B1130" s="2">
        <f>RSI!B1130</f>
        <v>7.5896999999999997</v>
      </c>
      <c r="C1130" s="2">
        <f>RSI!I1130</f>
        <v>70.98529916167432</v>
      </c>
      <c r="D1130" s="2">
        <f>MACD!E1130</f>
        <v>-0.19583394480216043</v>
      </c>
      <c r="E1130" s="2">
        <f>MACD!F1130</f>
        <v>-0.11772091450009635</v>
      </c>
      <c r="F1130" s="2">
        <f>'Moving Avg'!D1130</f>
        <v>7.4822800000000003</v>
      </c>
      <c r="G1130" s="2">
        <f>'Moving Avg'!F1130</f>
        <v>7.0756249999999978</v>
      </c>
      <c r="H1130" s="2">
        <f>'Moving Avg'!G1130</f>
        <v>6.9077840000000004</v>
      </c>
      <c r="I1130" s="2">
        <f>'Moving Avg'!H1130</f>
        <v>7.1998525000000004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</row>
    <row r="1131" spans="1:12" ht="13.5" x14ac:dyDescent="0.25">
      <c r="A1131" s="3">
        <f>RSI!A1131</f>
        <v>43656</v>
      </c>
      <c r="B1131" s="2">
        <f>RSI!B1131</f>
        <v>7.8216999999999999</v>
      </c>
      <c r="C1131" s="2">
        <f>RSI!I1131</f>
        <v>75.890921860734153</v>
      </c>
      <c r="D1131" s="2">
        <f>MACD!E1131</f>
        <v>-0.22275663733780071</v>
      </c>
      <c r="E1131" s="2">
        <f>MACD!F1131</f>
        <v>-0.13872805906763724</v>
      </c>
      <c r="F1131" s="2">
        <f>'Moving Avg'!D1131</f>
        <v>7.56846</v>
      </c>
      <c r="G1131" s="2">
        <f>'Moving Avg'!F1131</f>
        <v>7.1220249999999989</v>
      </c>
      <c r="H1131" s="2">
        <f>'Moving Avg'!G1131</f>
        <v>6.9272900000000002</v>
      </c>
      <c r="I1131" s="2">
        <f>'Moving Avg'!H1131</f>
        <v>7.2013949999999998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</row>
    <row r="1132" spans="1:12" ht="13.5" x14ac:dyDescent="0.25">
      <c r="A1132" s="3">
        <f>RSI!A1132</f>
        <v>43657</v>
      </c>
      <c r="B1132" s="2">
        <f>RSI!B1132</f>
        <v>7.8150000000000004</v>
      </c>
      <c r="C1132" s="2">
        <f>RSI!I1132</f>
        <v>75.493950024521837</v>
      </c>
      <c r="D1132" s="2">
        <f>MACD!E1132</f>
        <v>-0.27775411283053586</v>
      </c>
      <c r="E1132" s="2">
        <f>MACD!F1132</f>
        <v>-0.16653326982021699</v>
      </c>
      <c r="F1132" s="2">
        <f>'Moving Avg'!D1132</f>
        <v>7.6267799999999992</v>
      </c>
      <c r="G1132" s="2">
        <f>'Moving Avg'!F1132</f>
        <v>7.1680899999999994</v>
      </c>
      <c r="H1132" s="2">
        <f>'Moving Avg'!G1132</f>
        <v>6.9432200000000002</v>
      </c>
      <c r="I1132" s="2">
        <f>'Moving Avg'!H1132</f>
        <v>7.2029664999999996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7.9542000000000002</v>
      </c>
      <c r="C1133" s="2">
        <f>RSI!I1133</f>
        <v>78.061537093196122</v>
      </c>
      <c r="D1133" s="2">
        <f>MACD!E1133</f>
        <v>-0.3190438259621029</v>
      </c>
      <c r="E1133" s="2">
        <f>MACD!F1133</f>
        <v>-0.19703538104859419</v>
      </c>
      <c r="F1133" s="2">
        <f>'Moving Avg'!D1133</f>
        <v>7.7341600000000001</v>
      </c>
      <c r="G1133" s="2">
        <f>'Moving Avg'!F1133</f>
        <v>7.2244299999999981</v>
      </c>
      <c r="H1133" s="2">
        <f>'Moving Avg'!G1133</f>
        <v>6.9645820000000001</v>
      </c>
      <c r="I1133" s="2">
        <f>'Moving Avg'!H1133</f>
        <v>7.2061104999999994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</row>
    <row r="1134" spans="1:12" ht="13.5" x14ac:dyDescent="0.25">
      <c r="A1134" s="3">
        <f>RSI!A1134</f>
        <v>43661</v>
      </c>
      <c r="B1134" s="2">
        <f>RSI!B1134</f>
        <v>7.8879000000000001</v>
      </c>
      <c r="C1134" s="2">
        <f>RSI!I1134</f>
        <v>74.080338868810628</v>
      </c>
      <c r="D1134" s="2">
        <f>MACD!E1134</f>
        <v>-0.34322187669524329</v>
      </c>
      <c r="E1134" s="2">
        <f>MACD!F1134</f>
        <v>-0.22627268017792401</v>
      </c>
      <c r="F1134" s="2">
        <f>'Moving Avg'!D1134</f>
        <v>7.8136999999999999</v>
      </c>
      <c r="G1134" s="2">
        <f>'Moving Avg'!F1134</f>
        <v>7.2774550000000007</v>
      </c>
      <c r="H1134" s="2">
        <f>'Moving Avg'!G1134</f>
        <v>6.9859419999999997</v>
      </c>
      <c r="I1134" s="2">
        <f>'Moving Avg'!H1134</f>
        <v>7.2086100000000002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</row>
    <row r="1135" spans="1:12" ht="13.5" x14ac:dyDescent="0.25">
      <c r="A1135" s="3">
        <f>RSI!A1135</f>
        <v>43662</v>
      </c>
      <c r="B1135" s="2">
        <f>RSI!B1135</f>
        <v>7.9542000000000002</v>
      </c>
      <c r="C1135" s="2">
        <f>RSI!I1135</f>
        <v>75.42982856571976</v>
      </c>
      <c r="D1135" s="2">
        <f>MACD!E1135</f>
        <v>-0.37324431670901159</v>
      </c>
      <c r="E1135" s="2">
        <f>MACD!F1135</f>
        <v>-0.25566700748414151</v>
      </c>
      <c r="F1135" s="2">
        <f>'Moving Avg'!D1135</f>
        <v>7.8865999999999996</v>
      </c>
      <c r="G1135" s="2">
        <f>'Moving Avg'!F1135</f>
        <v>7.3304799999999997</v>
      </c>
      <c r="H1135" s="2">
        <f>'Moving Avg'!G1135</f>
        <v>7.0126019999999993</v>
      </c>
      <c r="I1135" s="2">
        <f>'Moving Avg'!H1135</f>
        <v>7.2116914999999979</v>
      </c>
      <c r="J1135" s="6" t="str">
        <f>OBV!F1135</f>
        <v>BULLISH</v>
      </c>
      <c r="K1135" s="6" t="str">
        <f>OBV!G1135</f>
        <v>STRONG</v>
      </c>
      <c r="L1135" s="6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7.9409999999999998</v>
      </c>
      <c r="C1136" s="2">
        <f>RSI!I1136</f>
        <v>74.597092753391763</v>
      </c>
      <c r="D1136" s="2">
        <f>MACD!E1136</f>
        <v>-0.35452236154362815</v>
      </c>
      <c r="E1136" s="2">
        <f>MACD!F1136</f>
        <v>-0.27543807829603884</v>
      </c>
      <c r="F1136" s="2">
        <f>'Moving Avg'!D1136</f>
        <v>7.9104600000000005</v>
      </c>
      <c r="G1136" s="2">
        <f>'Moving Avg'!F1136</f>
        <v>7.3861599999999994</v>
      </c>
      <c r="H1136" s="2">
        <f>'Moving Avg'!G1136</f>
        <v>7.0389979999999994</v>
      </c>
      <c r="I1136" s="2">
        <f>'Moving Avg'!H1136</f>
        <v>7.2131104999999991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7.8813000000000004</v>
      </c>
      <c r="C1137" s="2">
        <f>RSI!I1137</f>
        <v>70.790601740464652</v>
      </c>
      <c r="D1137" s="2">
        <f>MACD!E1137</f>
        <v>-0.31726188542780243</v>
      </c>
      <c r="E1137" s="2">
        <f>MACD!F1137</f>
        <v>-0.28380283972239156</v>
      </c>
      <c r="F1137" s="2">
        <f>'Moving Avg'!D1137</f>
        <v>7.9237200000000003</v>
      </c>
      <c r="G1137" s="2">
        <f>'Moving Avg'!F1137</f>
        <v>7.4388550000000011</v>
      </c>
      <c r="H1137" s="2">
        <f>'Moving Avg'!G1137</f>
        <v>7.0642000000000005</v>
      </c>
      <c r="I1137" s="2">
        <f>'Moving Avg'!H1137</f>
        <v>7.214011499999998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</row>
    <row r="1138" spans="1:12" ht="13.5" x14ac:dyDescent="0.25">
      <c r="A1138" s="3">
        <f>RSI!A1138</f>
        <v>43665</v>
      </c>
      <c r="B1138" s="2">
        <f>RSI!B1138</f>
        <v>7.8548</v>
      </c>
      <c r="C1138" s="2">
        <f>RSI!I1138</f>
        <v>69.10494834606547</v>
      </c>
      <c r="D1138" s="2">
        <f>MACD!E1138</f>
        <v>-0.3028924310871659</v>
      </c>
      <c r="E1138" s="2">
        <f>MACD!F1138</f>
        <v>-0.28762075799534642</v>
      </c>
      <c r="F1138" s="2">
        <f>'Moving Avg'!D1138</f>
        <v>7.9038399999999998</v>
      </c>
      <c r="G1138" s="2">
        <f>'Moving Avg'!F1138</f>
        <v>7.4918850000000008</v>
      </c>
      <c r="H1138" s="2">
        <f>'Moving Avg'!G1138</f>
        <v>7.0888720000000012</v>
      </c>
      <c r="I1138" s="2">
        <f>'Moving Avg'!H1138</f>
        <v>7.2151244999999982</v>
      </c>
      <c r="J1138" s="6" t="str">
        <f>OBV!F1138</f>
        <v>BULLISH</v>
      </c>
      <c r="K1138" s="6" t="str">
        <f>OBV!G1138</f>
        <v>NEUTRAL</v>
      </c>
      <c r="L1138" s="6" t="str">
        <f>OBV!H1138</f>
        <v>BULLISH DIVERGENCE</v>
      </c>
    </row>
    <row r="1139" spans="1:12" ht="13.5" x14ac:dyDescent="0.25">
      <c r="A1139" s="3">
        <f>RSI!A1139</f>
        <v>43668</v>
      </c>
      <c r="B1139" s="2">
        <f>RSI!B1139</f>
        <v>7.8746999999999998</v>
      </c>
      <c r="C1139" s="2">
        <f>RSI!I1139</f>
        <v>69.688648571555476</v>
      </c>
      <c r="D1139" s="2">
        <f>MACD!E1139</f>
        <v>-0.2834269904375244</v>
      </c>
      <c r="E1139" s="2">
        <f>MACD!F1139</f>
        <v>-0.28678200448378205</v>
      </c>
      <c r="F1139" s="2">
        <f>'Moving Avg'!D1139</f>
        <v>7.9012000000000002</v>
      </c>
      <c r="G1139" s="2">
        <f>'Moving Avg'!F1139</f>
        <v>7.5346400000000004</v>
      </c>
      <c r="H1139" s="2">
        <f>'Moving Avg'!G1139</f>
        <v>7.1143380000000009</v>
      </c>
      <c r="I1139" s="2">
        <f>'Moving Avg'!H1139</f>
        <v>7.2174954999999992</v>
      </c>
      <c r="J1139" s="6" t="str">
        <f>OBV!F1139</f>
        <v>BULLISH</v>
      </c>
      <c r="K1139" s="6" t="str">
        <f>OBV!G1139</f>
        <v>NEUTRAL</v>
      </c>
      <c r="L1139" s="6" t="str">
        <f>OBV!H1139</f>
        <v>BULLISH DIVERGENCE</v>
      </c>
    </row>
    <row r="1140" spans="1:12" ht="13.5" x14ac:dyDescent="0.25">
      <c r="A1140" s="3">
        <f>RSI!A1140</f>
        <v>43669</v>
      </c>
      <c r="B1140" s="2">
        <f>RSI!B1140</f>
        <v>7.6426999999999996</v>
      </c>
      <c r="C1140" s="2">
        <f>RSI!I1140</f>
        <v>56.327569370682291</v>
      </c>
      <c r="D1140" s="2">
        <f>MACD!E1140</f>
        <v>-0.23683524074977136</v>
      </c>
      <c r="E1140" s="2">
        <f>MACD!F1140</f>
        <v>-0.27679265173697992</v>
      </c>
      <c r="F1140" s="2">
        <f>'Moving Avg'!D1140</f>
        <v>7.8388999999999998</v>
      </c>
      <c r="G1140" s="2">
        <f>'Moving Avg'!F1140</f>
        <v>7.5614849999999993</v>
      </c>
      <c r="H1140" s="2">
        <f>'Moving Avg'!G1140</f>
        <v>7.1351640000000023</v>
      </c>
      <c r="I1140" s="2">
        <f>'Moving Avg'!H1140</f>
        <v>7.2186125000000008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7.6890999999999998</v>
      </c>
      <c r="C1141" s="2">
        <f>RSI!I1141</f>
        <v>58.059489604779586</v>
      </c>
      <c r="D1141" s="2">
        <f>MACD!E1141</f>
        <v>-0.16598147400580832</v>
      </c>
      <c r="E1141" s="2">
        <f>MACD!F1141</f>
        <v>-0.25463041619074561</v>
      </c>
      <c r="F1141" s="2">
        <f>'Moving Avg'!D1141</f>
        <v>7.7885200000000001</v>
      </c>
      <c r="G1141" s="2">
        <f>'Moving Avg'!F1141</f>
        <v>7.591644999999998</v>
      </c>
      <c r="H1141" s="2">
        <f>'Moving Avg'!G1141</f>
        <v>7.1578460000000019</v>
      </c>
      <c r="I1141" s="2">
        <f>'Moving Avg'!H1141</f>
        <v>7.2204935000000008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7.6825000000000001</v>
      </c>
      <c r="C1142" s="2">
        <f>RSI!I1142</f>
        <v>57.708920121520201</v>
      </c>
      <c r="D1142" s="2">
        <f>MACD!E1142</f>
        <v>-0.10760850605534422</v>
      </c>
      <c r="E1142" s="2">
        <f>MACD!F1142</f>
        <v>-0.22522603416366532</v>
      </c>
      <c r="F1142" s="2">
        <f>'Moving Avg'!D1142</f>
        <v>7.7487599999999999</v>
      </c>
      <c r="G1142" s="2">
        <f>'Moving Avg'!F1142</f>
        <v>7.6307549999999988</v>
      </c>
      <c r="H1142" s="2">
        <f>'Moving Avg'!G1142</f>
        <v>7.1810580000000019</v>
      </c>
      <c r="I1142" s="2">
        <f>'Moving Avg'!H1142</f>
        <v>7.2233745000000011</v>
      </c>
      <c r="J1142" s="6" t="str">
        <f>OBV!F1142</f>
        <v>BEARISH</v>
      </c>
      <c r="K1142" s="6" t="str">
        <f>OBV!G1142</f>
        <v>NEUTRAL</v>
      </c>
      <c r="L1142" s="6" t="str">
        <f>OBV!H1142</f>
        <v>CONFIRMED BEARISH</v>
      </c>
    </row>
    <row r="1143" spans="1:12" ht="13.5" x14ac:dyDescent="0.25">
      <c r="A1143" s="3">
        <f>RSI!A1143</f>
        <v>43675</v>
      </c>
      <c r="B1143" s="2">
        <f>RSI!B1143</f>
        <v>7.8879000000000001</v>
      </c>
      <c r="C1143" s="2">
        <f>RSI!I1143</f>
        <v>64.826845103193364</v>
      </c>
      <c r="D1143" s="2">
        <f>MACD!E1143</f>
        <v>-5.2937850184691548E-2</v>
      </c>
      <c r="E1143" s="2">
        <f>MACD!F1143</f>
        <v>-0.19076839736787057</v>
      </c>
      <c r="F1143" s="2">
        <f>'Moving Avg'!D1143</f>
        <v>7.7553799999999997</v>
      </c>
      <c r="G1143" s="2">
        <f>'Moving Avg'!F1143</f>
        <v>7.6738400000000002</v>
      </c>
      <c r="H1143" s="2">
        <f>'Moving Avg'!G1143</f>
        <v>7.2083780000000015</v>
      </c>
      <c r="I1143" s="2">
        <f>'Moving Avg'!H1143</f>
        <v>7.2257485000000017</v>
      </c>
      <c r="J1143" s="6" t="str">
        <f>OBV!F1143</f>
        <v>BULLISH</v>
      </c>
      <c r="K1143" s="6" t="str">
        <f>OBV!G1143</f>
        <v>NEUTRAL</v>
      </c>
      <c r="L1143" s="6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7.8879000000000001</v>
      </c>
      <c r="C1144" s="2">
        <f>RSI!I1144</f>
        <v>64.826845103193364</v>
      </c>
      <c r="D1144" s="2">
        <f>MACD!E1144</f>
        <v>-1.8945879343756467E-2</v>
      </c>
      <c r="E1144" s="2">
        <f>MACD!F1144</f>
        <v>-0.15640389376304778</v>
      </c>
      <c r="F1144" s="2">
        <f>'Moving Avg'!D1144</f>
        <v>7.7580200000000001</v>
      </c>
      <c r="G1144" s="2">
        <f>'Moving Avg'!F1144</f>
        <v>7.713610000000001</v>
      </c>
      <c r="H1144" s="2">
        <f>'Moving Avg'!G1144</f>
        <v>7.2350360000000009</v>
      </c>
      <c r="I1144" s="2">
        <f>'Moving Avg'!H1144</f>
        <v>7.2277155000000004</v>
      </c>
      <c r="J1144" s="6" t="str">
        <f>OBV!F1144</f>
        <v>BULLISH</v>
      </c>
      <c r="K1144" s="6" t="str">
        <f>OBV!G1144</f>
        <v>NEUTRAL</v>
      </c>
      <c r="L1144" s="6" t="str">
        <f>OBV!H1144</f>
        <v>CONFIRMED BULLISH</v>
      </c>
    </row>
    <row r="1145" spans="1:12" ht="13.5" x14ac:dyDescent="0.25">
      <c r="A1145" s="3">
        <f>RSI!A1145</f>
        <v>43677</v>
      </c>
      <c r="B1145" s="2">
        <f>RSI!B1145</f>
        <v>7.6890999999999998</v>
      </c>
      <c r="C1145" s="2">
        <f>RSI!I1145</f>
        <v>54.525586596202132</v>
      </c>
      <c r="D1145" s="2">
        <f>MACD!E1145</f>
        <v>3.2827840025566601E-2</v>
      </c>
      <c r="E1145" s="2">
        <f>MACD!F1145</f>
        <v>-0.11855754700532492</v>
      </c>
      <c r="F1145" s="2">
        <f>'Moving Avg'!D1145</f>
        <v>7.7673000000000005</v>
      </c>
      <c r="G1145" s="2">
        <f>'Moving Avg'!F1145</f>
        <v>7.7437699999999996</v>
      </c>
      <c r="H1145" s="2">
        <f>'Moving Avg'!G1145</f>
        <v>7.2574399999999999</v>
      </c>
      <c r="I1145" s="2">
        <f>'Moving Avg'!H1145</f>
        <v>7.2297845000000009</v>
      </c>
      <c r="J1145" s="6" t="str">
        <f>OBV!F1145</f>
        <v>BULLISH</v>
      </c>
      <c r="K1145" s="6" t="str">
        <f>OBV!G1145</f>
        <v>NEUTRAL</v>
      </c>
      <c r="L1145" s="6" t="str">
        <f>OBV!H1145</f>
        <v>CONFIRMED BULLISH</v>
      </c>
    </row>
    <row r="1146" spans="1:12" ht="13.5" x14ac:dyDescent="0.25">
      <c r="A1146" s="3">
        <f>RSI!A1146</f>
        <v>43678</v>
      </c>
      <c r="B1146" s="2">
        <f>RSI!B1146</f>
        <v>7.8746999999999998</v>
      </c>
      <c r="C1146" s="2">
        <f>RSI!I1146</f>
        <v>60.789976451697839</v>
      </c>
      <c r="D1146" s="2">
        <f>MACD!E1146</f>
        <v>6.0259354175029145E-2</v>
      </c>
      <c r="E1146" s="2">
        <f>MACD!F1146</f>
        <v>-8.2794166769254107E-2</v>
      </c>
      <c r="F1146" s="2">
        <f>'Moving Avg'!D1146</f>
        <v>7.8044200000000004</v>
      </c>
      <c r="G1146" s="2">
        <f>'Moving Avg'!F1146</f>
        <v>7.7679649999999993</v>
      </c>
      <c r="H1146" s="2">
        <f>'Moving Avg'!G1146</f>
        <v>7.2817000000000007</v>
      </c>
      <c r="I1146" s="2">
        <f>'Moving Avg'!H1146</f>
        <v>7.2322490000000013</v>
      </c>
      <c r="J1146" s="6" t="str">
        <f>OBV!F1146</f>
        <v>BEARISH</v>
      </c>
      <c r="K1146" s="6" t="str">
        <f>OBV!G1146</f>
        <v>NEUTRAL</v>
      </c>
      <c r="L1146" s="6" t="str">
        <f>OBV!H1146</f>
        <v>BEARISH DIVERGENCE</v>
      </c>
    </row>
    <row r="1147" spans="1:12" ht="13.5" x14ac:dyDescent="0.25">
      <c r="A1147" s="3">
        <f>RSI!A1147</f>
        <v>43679</v>
      </c>
      <c r="B1147" s="2">
        <f>RSI!B1147</f>
        <v>7.8349000000000002</v>
      </c>
      <c r="C1147" s="2">
        <f>RSI!I1147</f>
        <v>58.915704814775459</v>
      </c>
      <c r="D1147" s="2">
        <f>MACD!E1147</f>
        <v>7.5583653247400129E-2</v>
      </c>
      <c r="E1147" s="2">
        <f>MACD!F1147</f>
        <v>-5.1118602765923261E-2</v>
      </c>
      <c r="F1147" s="2">
        <f>'Moving Avg'!D1147</f>
        <v>7.8349000000000002</v>
      </c>
      <c r="G1147" s="2">
        <f>'Moving Avg'!F1147</f>
        <v>7.7835399999999995</v>
      </c>
      <c r="H1147" s="2">
        <f>'Moving Avg'!G1147</f>
        <v>7.3037060000000009</v>
      </c>
      <c r="I1147" s="2">
        <f>'Moving Avg'!H1147</f>
        <v>7.2351095000000019</v>
      </c>
      <c r="J1147" s="6" t="str">
        <f>OBV!F1147</f>
        <v>BEARISH</v>
      </c>
      <c r="K1147" s="6" t="str">
        <f>OBV!G1147</f>
        <v>NEUTRAL</v>
      </c>
      <c r="L1147" s="6" t="str">
        <f>OBV!H1147</f>
        <v>BEARISH DIVERGENCE</v>
      </c>
    </row>
    <row r="1148" spans="1:12" ht="13.5" x14ac:dyDescent="0.25">
      <c r="A1148" s="3">
        <f>RSI!A1148</f>
        <v>43682</v>
      </c>
      <c r="B1148" s="2">
        <f>RSI!B1148</f>
        <v>7.8216999999999999</v>
      </c>
      <c r="C1148" s="2">
        <f>RSI!I1148</f>
        <v>58.27397715329208</v>
      </c>
      <c r="D1148" s="2">
        <f>MACD!E1148</f>
        <v>8.4158147925212923E-2</v>
      </c>
      <c r="E1148" s="2">
        <f>MACD!F1148</f>
        <v>-2.4063252627696027E-2</v>
      </c>
      <c r="F1148" s="2">
        <f>'Moving Avg'!D1148</f>
        <v>7.8216599999999996</v>
      </c>
      <c r="G1148" s="2">
        <f>'Moving Avg'!F1148</f>
        <v>7.8037599999999996</v>
      </c>
      <c r="H1148" s="2">
        <f>'Moving Avg'!G1148</f>
        <v>7.3255800000000013</v>
      </c>
      <c r="I1148" s="2">
        <f>'Moving Avg'!H1148</f>
        <v>7.237591000000001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7.7553999999999998</v>
      </c>
      <c r="C1149" s="2">
        <f>RSI!I1149</f>
        <v>55.031652370175287</v>
      </c>
      <c r="D1149" s="2">
        <f>MACD!E1149</f>
        <v>9.8266847197856499E-2</v>
      </c>
      <c r="E1149" s="2">
        <f>MACD!F1149</f>
        <v>4.0276733741447662E-4</v>
      </c>
      <c r="F1149" s="2">
        <f>'Moving Avg'!D1149</f>
        <v>7.7951600000000001</v>
      </c>
      <c r="G1149" s="2">
        <f>'Moving Avg'!F1149</f>
        <v>7.8170200000000012</v>
      </c>
      <c r="H1149" s="2">
        <f>'Moving Avg'!G1149</f>
        <v>7.3454660000000001</v>
      </c>
      <c r="I1149" s="2">
        <f>'Moving Avg'!H1149</f>
        <v>7.2397410000000013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7.7819000000000003</v>
      </c>
      <c r="C1150" s="2">
        <f>RSI!I1150</f>
        <v>56.083437968405214</v>
      </c>
      <c r="D1150" s="2">
        <f>MACD!E1150</f>
        <v>7.1905094808070835E-2</v>
      </c>
      <c r="E1150" s="2">
        <f>MACD!F1150</f>
        <v>1.4703232831545749E-2</v>
      </c>
      <c r="F1150" s="2">
        <f>'Moving Avg'!D1150</f>
        <v>7.8137200000000009</v>
      </c>
      <c r="G1150" s="2">
        <f>'Moving Avg'!F1150</f>
        <v>7.8266300000000015</v>
      </c>
      <c r="H1150" s="2">
        <f>'Moving Avg'!G1150</f>
        <v>7.3637620000000013</v>
      </c>
      <c r="I1150" s="2">
        <f>'Moving Avg'!H1150</f>
        <v>7.2421800000000012</v>
      </c>
      <c r="J1150" s="6" t="str">
        <f>OBV!F1150</f>
        <v>BEARISH</v>
      </c>
      <c r="K1150" s="6" t="str">
        <f>OBV!G1150</f>
        <v>NEUTRAL</v>
      </c>
      <c r="L1150" s="6" t="str">
        <f>OBV!H1150</f>
        <v>BEARISH DIVERGENCE</v>
      </c>
    </row>
    <row r="1151" spans="1:12" ht="13.5" x14ac:dyDescent="0.25">
      <c r="A1151" s="3">
        <f>RSI!A1151</f>
        <v>43685</v>
      </c>
      <c r="B1151" s="2">
        <f>RSI!B1151</f>
        <v>7.8083999999999998</v>
      </c>
      <c r="C1151" s="2">
        <f>RSI!I1151</f>
        <v>57.162458023200671</v>
      </c>
      <c r="D1151" s="2">
        <f>MACD!E1151</f>
        <v>5.4021042709999634E-2</v>
      </c>
      <c r="E1151" s="2">
        <f>MACD!F1151</f>
        <v>2.2566794807236529E-2</v>
      </c>
      <c r="F1151" s="2">
        <f>'Moving Avg'!D1151</f>
        <v>7.8004599999999993</v>
      </c>
      <c r="G1151" s="2">
        <f>'Moving Avg'!F1151</f>
        <v>7.8259650000000018</v>
      </c>
      <c r="H1151" s="2">
        <f>'Moving Avg'!G1151</f>
        <v>7.379538000000001</v>
      </c>
      <c r="I1151" s="2">
        <f>'Moving Avg'!H1151</f>
        <v>7.2449705000000009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7.8018000000000001</v>
      </c>
      <c r="C1152" s="2">
        <f>RSI!I1152</f>
        <v>56.788224902818762</v>
      </c>
      <c r="D1152" s="2">
        <f>MACD!E1152</f>
        <v>3.7507656676353918E-2</v>
      </c>
      <c r="E1152" s="2">
        <f>MACD!F1152</f>
        <v>2.5554967181060005E-2</v>
      </c>
      <c r="F1152" s="2">
        <f>'Moving Avg'!D1152</f>
        <v>7.7938400000000003</v>
      </c>
      <c r="G1152" s="2">
        <f>'Moving Avg'!F1152</f>
        <v>7.8253050000000002</v>
      </c>
      <c r="H1152" s="2">
        <f>'Moving Avg'!G1152</f>
        <v>7.3963760000000009</v>
      </c>
      <c r="I1152" s="2">
        <f>'Moving Avg'!H1152</f>
        <v>7.2470394999999996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7.8018000000000001</v>
      </c>
      <c r="C1153" s="2">
        <f>RSI!I1153</f>
        <v>56.788224902818762</v>
      </c>
      <c r="D1153" s="2">
        <f>MACD!E1153</f>
        <v>5.4382836773339882E-2</v>
      </c>
      <c r="E1153" s="2">
        <f>MACD!F1153</f>
        <v>3.1320541099515986E-2</v>
      </c>
      <c r="F1153" s="2">
        <f>'Moving Avg'!D1153</f>
        <v>7.78986</v>
      </c>
      <c r="G1153" s="2">
        <f>'Moving Avg'!F1153</f>
        <v>7.817685</v>
      </c>
      <c r="H1153" s="2">
        <f>'Moving Avg'!G1153</f>
        <v>7.4110920000000018</v>
      </c>
      <c r="I1153" s="2">
        <f>'Moving Avg'!H1153</f>
        <v>7.2491084999999984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7.7553999999999998</v>
      </c>
      <c r="C1154" s="2">
        <f>RSI!I1154</f>
        <v>53.910507411298418</v>
      </c>
      <c r="D1154" s="2">
        <f>MACD!E1154</f>
        <v>7.1402617911737742E-2</v>
      </c>
      <c r="E1154" s="2">
        <f>MACD!F1154</f>
        <v>3.9336956461960337E-2</v>
      </c>
      <c r="F1154" s="2">
        <f>'Moving Avg'!D1154</f>
        <v>7.78986</v>
      </c>
      <c r="G1154" s="2">
        <f>'Moving Avg'!F1154</f>
        <v>7.8110600000000003</v>
      </c>
      <c r="H1154" s="2">
        <f>'Moving Avg'!G1154</f>
        <v>7.4236860000000027</v>
      </c>
      <c r="I1154" s="2">
        <f>'Moving Avg'!H1154</f>
        <v>7.2509454999999976</v>
      </c>
      <c r="J1154" s="6" t="str">
        <f>OBV!F1154</f>
        <v>BEARISH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7.8216999999999999</v>
      </c>
      <c r="C1155" s="2">
        <f>RSI!I1155</f>
        <v>57.244481866471027</v>
      </c>
      <c r="D1155" s="2">
        <f>MACD!E1155</f>
        <v>4.9937744240549087E-2</v>
      </c>
      <c r="E1155" s="2">
        <f>MACD!F1155</f>
        <v>4.1457114017678091E-2</v>
      </c>
      <c r="F1155" s="2">
        <f>'Moving Avg'!D1155</f>
        <v>7.7978199999999998</v>
      </c>
      <c r="G1155" s="2">
        <f>'Moving Avg'!F1155</f>
        <v>7.8044349999999998</v>
      </c>
      <c r="H1155" s="2">
        <f>'Moving Avg'!G1155</f>
        <v>7.4377400000000033</v>
      </c>
      <c r="I1155" s="2">
        <f>'Moving Avg'!H1155</f>
        <v>7.2534269999999967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</row>
    <row r="1156" spans="1:12" ht="13.5" x14ac:dyDescent="0.25">
      <c r="A1156" s="3">
        <f>RSI!A1156</f>
        <v>43696</v>
      </c>
      <c r="B1156" s="2">
        <f>RSI!B1156</f>
        <v>7.6227999999999998</v>
      </c>
      <c r="C1156" s="2">
        <f>RSI!I1156</f>
        <v>46.400496824313926</v>
      </c>
      <c r="D1156" s="2">
        <f>MACD!E1156</f>
        <v>7.4327512797417228E-2</v>
      </c>
      <c r="E1156" s="2">
        <f>MACD!F1156</f>
        <v>4.803119377362592E-2</v>
      </c>
      <c r="F1156" s="2">
        <f>'Moving Avg'!D1156</f>
        <v>7.7606999999999999</v>
      </c>
      <c r="G1156" s="2">
        <f>'Moving Avg'!F1156</f>
        <v>7.7885250000000017</v>
      </c>
      <c r="H1156" s="2">
        <f>'Moving Avg'!G1156</f>
        <v>7.4496720000000032</v>
      </c>
      <c r="I1156" s="2">
        <f>'Moving Avg'!H1156</f>
        <v>7.2552269999999979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7.4637000000000002</v>
      </c>
      <c r="C1157" s="2">
        <f>RSI!I1157</f>
        <v>39.890963082507142</v>
      </c>
      <c r="D1157" s="2">
        <f>MACD!E1157</f>
        <v>0.10112203217618987</v>
      </c>
      <c r="E1157" s="2">
        <f>MACD!F1157</f>
        <v>5.864936145413871E-2</v>
      </c>
      <c r="F1157" s="2">
        <f>'Moving Avg'!D1157</f>
        <v>7.6930800000000001</v>
      </c>
      <c r="G1157" s="2">
        <f>'Moving Avg'!F1157</f>
        <v>7.7676449999999999</v>
      </c>
      <c r="H1157" s="2">
        <f>'Moving Avg'!G1157</f>
        <v>7.4586860000000028</v>
      </c>
      <c r="I1157" s="2">
        <f>'Moving Avg'!H1157</f>
        <v>7.2556364999999978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7.5564999999999998</v>
      </c>
      <c r="C1158" s="2">
        <f>RSI!I1158</f>
        <v>44.758973220925569</v>
      </c>
      <c r="D1158" s="2">
        <f>MACD!E1158</f>
        <v>0.11628785753361903</v>
      </c>
      <c r="E1158" s="2">
        <f>MACD!F1158</f>
        <v>7.0177060670034777E-2</v>
      </c>
      <c r="F1158" s="2">
        <f>'Moving Avg'!D1158</f>
        <v>7.6440200000000003</v>
      </c>
      <c r="G1158" s="2">
        <f>'Moving Avg'!F1158</f>
        <v>7.7527299999999997</v>
      </c>
      <c r="H1158" s="2">
        <f>'Moving Avg'!G1158</f>
        <v>7.4699540000000022</v>
      </c>
      <c r="I1158" s="2">
        <f>'Moving Avg'!H1158</f>
        <v>7.2558529999999983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7.8482000000000003</v>
      </c>
      <c r="C1159" s="2">
        <f>RSI!I1159</f>
        <v>56.64472778581505</v>
      </c>
      <c r="D1159" s="2">
        <f>MACD!E1159</f>
        <v>9.8059511502731844E-2</v>
      </c>
      <c r="E1159" s="2">
        <f>MACD!F1159</f>
        <v>7.5753550836574188E-2</v>
      </c>
      <c r="F1159" s="2">
        <f>'Moving Avg'!D1159</f>
        <v>7.6625800000000002</v>
      </c>
      <c r="G1159" s="2">
        <f>'Moving Avg'!F1159</f>
        <v>7.7514050000000001</v>
      </c>
      <c r="H1159" s="2">
        <f>'Moving Avg'!G1159</f>
        <v>7.4883820000000041</v>
      </c>
      <c r="I1159" s="2">
        <f>'Moving Avg'!H1159</f>
        <v>7.2580284999999956</v>
      </c>
      <c r="J1159" s="6" t="str">
        <f>OBV!F1159</f>
        <v>BEARISH</v>
      </c>
      <c r="K1159" s="6" t="str">
        <f>OBV!G1159</f>
        <v>NEUTRAL</v>
      </c>
      <c r="L1159" s="6" t="str">
        <f>OBV!H1159</f>
        <v>BEARISH DIVERGENCE</v>
      </c>
    </row>
    <row r="1160" spans="1:12" ht="13.5" x14ac:dyDescent="0.25">
      <c r="A1160" s="3">
        <f>RSI!A1160</f>
        <v>43700</v>
      </c>
      <c r="B1160" s="2">
        <f>RSI!B1160</f>
        <v>7.8216999999999999</v>
      </c>
      <c r="C1160" s="2">
        <f>RSI!I1160</f>
        <v>55.476919686134472</v>
      </c>
      <c r="D1160" s="2">
        <f>MACD!E1160</f>
        <v>8.7642892686478291E-2</v>
      </c>
      <c r="E1160" s="2">
        <f>MACD!F1160</f>
        <v>7.8131419206555017E-2</v>
      </c>
      <c r="F1160" s="2">
        <f>'Moving Avg'!D1160</f>
        <v>7.6625800000000002</v>
      </c>
      <c r="G1160" s="2">
        <f>'Moving Avg'!F1160</f>
        <v>7.7603549999999997</v>
      </c>
      <c r="H1160" s="2">
        <f>'Moving Avg'!G1160</f>
        <v>7.5069420000000022</v>
      </c>
      <c r="I1160" s="2">
        <f>'Moving Avg'!H1160</f>
        <v>7.2601969999999945</v>
      </c>
      <c r="J1160" s="6" t="str">
        <f>OBV!F1160</f>
        <v>BEARISH</v>
      </c>
      <c r="K1160" s="6" t="str">
        <f>OBV!G1160</f>
        <v>NEUTRAL</v>
      </c>
      <c r="L1160" s="6" t="str">
        <f>OBV!H1160</f>
        <v>NEUTRAL</v>
      </c>
    </row>
    <row r="1161" spans="1:12" ht="13.5" x14ac:dyDescent="0.25">
      <c r="A1161" s="3">
        <f>RSI!A1161</f>
        <v>43703</v>
      </c>
      <c r="B1161" s="2">
        <f>RSI!B1161</f>
        <v>7.6825000000000001</v>
      </c>
      <c r="C1161" s="2">
        <f>RSI!I1161</f>
        <v>49.68269682296809</v>
      </c>
      <c r="D1161" s="2">
        <f>MACD!E1161</f>
        <v>9.2417417628883669E-2</v>
      </c>
      <c r="E1161" s="2">
        <f>MACD!F1161</f>
        <v>8.0988618891020756E-2</v>
      </c>
      <c r="F1161" s="2">
        <f>'Moving Avg'!D1161</f>
        <v>7.6745199999999993</v>
      </c>
      <c r="G1161" s="2">
        <f>'Moving Avg'!F1161</f>
        <v>7.7600250000000006</v>
      </c>
      <c r="H1161" s="2">
        <f>'Moving Avg'!G1161</f>
        <v>7.5227180000000029</v>
      </c>
      <c r="I1161" s="2">
        <f>'Moving Avg'!H1161</f>
        <v>7.2616694999999947</v>
      </c>
      <c r="J1161" s="6" t="str">
        <f>OBV!F1161</f>
        <v>BEARISH</v>
      </c>
      <c r="K1161" s="6" t="str">
        <f>OBV!G1161</f>
        <v>NEUTRAL</v>
      </c>
      <c r="L1161" s="6" t="str">
        <f>OBV!H1161</f>
        <v>BEARISH DIVERGENCE</v>
      </c>
    </row>
    <row r="1162" spans="1:12" ht="13.5" x14ac:dyDescent="0.25">
      <c r="A1162" s="3">
        <f>RSI!A1162</f>
        <v>43704</v>
      </c>
      <c r="B1162" s="2">
        <f>RSI!B1162</f>
        <v>7.5896999999999997</v>
      </c>
      <c r="C1162" s="2">
        <f>RSI!I1162</f>
        <v>46.217093059784219</v>
      </c>
      <c r="D1162" s="2">
        <f>MACD!E1162</f>
        <v>0.10239839964781794</v>
      </c>
      <c r="E1162" s="2">
        <f>MACD!F1162</f>
        <v>8.5270575042380198E-2</v>
      </c>
      <c r="F1162" s="2">
        <f>'Moving Avg'!D1162</f>
        <v>7.6997199999999992</v>
      </c>
      <c r="G1162" s="2">
        <f>'Moving Avg'!F1162</f>
        <v>7.7553849999999995</v>
      </c>
      <c r="H1162" s="2">
        <f>'Moving Avg'!G1162</f>
        <v>7.5366380000000017</v>
      </c>
      <c r="I1162" s="2">
        <f>'Moving Avg'!H1162</f>
        <v>7.2629909999999951</v>
      </c>
      <c r="J1162" s="6" t="str">
        <f>OBV!F1162</f>
        <v>BEARISH</v>
      </c>
      <c r="K1162" s="6" t="str">
        <f>OBV!G1162</f>
        <v>NEUTRAL</v>
      </c>
      <c r="L1162" s="6" t="str">
        <f>OBV!H1162</f>
        <v>BEARISH DIVERGENCE</v>
      </c>
    </row>
    <row r="1163" spans="1:12" ht="13.5" x14ac:dyDescent="0.25">
      <c r="A1163" s="3">
        <f>RSI!A1163</f>
        <v>43705</v>
      </c>
      <c r="B1163" s="2">
        <f>RSI!B1163</f>
        <v>7.6692</v>
      </c>
      <c r="C1163" s="2">
        <f>RSI!I1163</f>
        <v>49.468981460307944</v>
      </c>
      <c r="D1163" s="2">
        <f>MACD!E1163</f>
        <v>0.10557952915384572</v>
      </c>
      <c r="E1163" s="2">
        <f>MACD!F1163</f>
        <v>8.9332365864673302E-2</v>
      </c>
      <c r="F1163" s="2">
        <f>'Moving Avg'!D1163</f>
        <v>7.7222600000000003</v>
      </c>
      <c r="G1163" s="2">
        <f>'Moving Avg'!F1163</f>
        <v>7.7444499999999987</v>
      </c>
      <c r="H1163" s="2">
        <f>'Moving Avg'!G1163</f>
        <v>7.5534740000000014</v>
      </c>
      <c r="I1163" s="2">
        <f>'Moving Avg'!H1163</f>
        <v>7.2647099999999956</v>
      </c>
      <c r="J1163" s="6" t="str">
        <f>OBV!F1163</f>
        <v>BEARISH</v>
      </c>
      <c r="K1163" s="6" t="str">
        <f>OBV!G1163</f>
        <v>NEUTRAL</v>
      </c>
      <c r="L1163" s="6" t="str">
        <f>OBV!H1163</f>
        <v>BEARISH DIVERGENCE</v>
      </c>
    </row>
    <row r="1164" spans="1:12" ht="13.5" x14ac:dyDescent="0.25">
      <c r="A1164" s="3">
        <f>RSI!A1164</f>
        <v>43706</v>
      </c>
      <c r="B1164" s="2">
        <f>RSI!B1164</f>
        <v>7.6890999999999998</v>
      </c>
      <c r="C1164" s="2">
        <f>RSI!I1164</f>
        <v>50.279379775709465</v>
      </c>
      <c r="D1164" s="2">
        <f>MACD!E1164</f>
        <v>9.976725706707068E-2</v>
      </c>
      <c r="E1164" s="2">
        <f>MACD!F1164</f>
        <v>9.1419344105152775E-2</v>
      </c>
      <c r="F1164" s="2">
        <f>'Moving Avg'!D1164</f>
        <v>7.6904400000000006</v>
      </c>
      <c r="G1164" s="2">
        <f>'Moving Avg'!F1164</f>
        <v>7.7345100000000002</v>
      </c>
      <c r="H1164" s="2">
        <f>'Moving Avg'!G1164</f>
        <v>7.5707080000000033</v>
      </c>
      <c r="I1164" s="2">
        <f>'Moving Avg'!H1164</f>
        <v>7.2664969999999975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7.8150000000000004</v>
      </c>
      <c r="C1165" s="2">
        <f>RSI!I1165</f>
        <v>55.177138560936029</v>
      </c>
      <c r="D1165" s="2">
        <f>MACD!E1165</f>
        <v>9.5706163471255046E-2</v>
      </c>
      <c r="E1165" s="2">
        <f>MACD!F1165</f>
        <v>9.2276707978373229E-2</v>
      </c>
      <c r="F1165" s="2">
        <f>'Moving Avg'!D1165</f>
        <v>7.6891000000000007</v>
      </c>
      <c r="G1165" s="2">
        <f>'Moving Avg'!F1165</f>
        <v>7.7408049999999999</v>
      </c>
      <c r="H1165" s="2">
        <f>'Moving Avg'!G1165</f>
        <v>7.5891340000000014</v>
      </c>
      <c r="I1165" s="2">
        <f>'Moving Avg'!H1165</f>
        <v>7.2688824999999975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7.6890999999999998</v>
      </c>
      <c r="C1166" s="2">
        <f>RSI!I1166</f>
        <v>49.885172871671237</v>
      </c>
      <c r="D1166" s="2">
        <f>MACD!E1166</f>
        <v>7.0236005657196898E-2</v>
      </c>
      <c r="E1166" s="2">
        <f>MACD!F1166</f>
        <v>8.7868567514137963E-2</v>
      </c>
      <c r="F1166" s="2">
        <f>'Moving Avg'!D1166</f>
        <v>7.6904200000000005</v>
      </c>
      <c r="G1166" s="2">
        <f>'Moving Avg'!F1166</f>
        <v>7.7315249999999995</v>
      </c>
      <c r="H1166" s="2">
        <f>'Moving Avg'!G1166</f>
        <v>7.6063680000000007</v>
      </c>
      <c r="I1166" s="2">
        <f>'Moving Avg'!H1166</f>
        <v>7.2697619999999983</v>
      </c>
      <c r="J1166" s="6" t="str">
        <f>OBV!F1166</f>
        <v>BEARISH</v>
      </c>
      <c r="K1166" s="6" t="str">
        <f>OBV!G1166</f>
        <v>NEUTRAL</v>
      </c>
      <c r="L1166" s="6" t="str">
        <f>OBV!H1166</f>
        <v>BEARISH DIVERGENCE</v>
      </c>
    </row>
    <row r="1167" spans="1:12" ht="13.5" x14ac:dyDescent="0.25">
      <c r="A1167" s="3">
        <f>RSI!A1167</f>
        <v>43711</v>
      </c>
      <c r="B1167" s="2">
        <f>RSI!B1167</f>
        <v>7.7553999999999998</v>
      </c>
      <c r="C1167" s="2">
        <f>RSI!I1167</f>
        <v>52.470376184695155</v>
      </c>
      <c r="D1167" s="2">
        <f>MACD!E1167</f>
        <v>1.9336753744107149E-2</v>
      </c>
      <c r="E1167" s="2">
        <f>MACD!F1167</f>
        <v>7.41622047601318E-2</v>
      </c>
      <c r="F1167" s="2">
        <f>'Moving Avg'!D1167</f>
        <v>7.7235600000000009</v>
      </c>
      <c r="G1167" s="2">
        <f>'Moving Avg'!F1167</f>
        <v>7.7275500000000008</v>
      </c>
      <c r="H1167" s="2">
        <f>'Moving Avg'!G1167</f>
        <v>7.6249280000000006</v>
      </c>
      <c r="I1167" s="2">
        <f>'Moving Avg'!H1167</f>
        <v>7.2712859999999981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7.7222</v>
      </c>
      <c r="C1168" s="2">
        <f>RSI!I1168</f>
        <v>51.050222499293234</v>
      </c>
      <c r="D1168" s="2">
        <f>MACD!E1168</f>
        <v>-7.3499735808963962E-3</v>
      </c>
      <c r="E1168" s="2">
        <f>MACD!F1168</f>
        <v>5.7859769091926166E-2</v>
      </c>
      <c r="F1168" s="2">
        <f>'Moving Avg'!D1168</f>
        <v>7.7341600000000001</v>
      </c>
      <c r="G1168" s="2">
        <f>'Moving Avg'!F1168</f>
        <v>7.7225750000000009</v>
      </c>
      <c r="H1168" s="2">
        <f>'Moving Avg'!G1168</f>
        <v>7.6434880000000023</v>
      </c>
      <c r="I1168" s="2">
        <f>'Moving Avg'!H1168</f>
        <v>7.2732384999999979</v>
      </c>
      <c r="J1168" s="6" t="str">
        <f>OBV!F1168</f>
        <v>BEARISH</v>
      </c>
      <c r="K1168" s="6" t="str">
        <f>OBV!G1168</f>
        <v>NEUTRAL</v>
      </c>
      <c r="L1168" s="6" t="str">
        <f>OBV!H1168</f>
        <v>BEARISH DIVERGENCE</v>
      </c>
    </row>
    <row r="1169" spans="1:12" ht="13.5" x14ac:dyDescent="0.25">
      <c r="A1169" s="3">
        <f>RSI!A1169</f>
        <v>43713</v>
      </c>
      <c r="B1169" s="2">
        <f>RSI!B1169</f>
        <v>7.6227999999999998</v>
      </c>
      <c r="C1169" s="2">
        <f>RSI!I1169</f>
        <v>46.952757482644934</v>
      </c>
      <c r="D1169" s="2">
        <f>MACD!E1169</f>
        <v>2.2176949153998038E-2</v>
      </c>
      <c r="E1169" s="2">
        <f>MACD!F1169</f>
        <v>5.0723205104340544E-2</v>
      </c>
      <c r="F1169" s="2">
        <f>'Moving Avg'!D1169</f>
        <v>7.7209000000000003</v>
      </c>
      <c r="G1169" s="2">
        <f>'Moving Avg'!F1169</f>
        <v>7.7159450000000005</v>
      </c>
      <c r="H1169" s="2">
        <f>'Moving Avg'!G1169</f>
        <v>7.6555520000000001</v>
      </c>
      <c r="I1169" s="2">
        <f>'Moving Avg'!H1169</f>
        <v>7.2747254999999971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7.5564999999999998</v>
      </c>
      <c r="C1170" s="2">
        <f>RSI!I1170</f>
        <v>44.393305835791466</v>
      </c>
      <c r="D1170" s="2">
        <f>MACD!E1170</f>
        <v>4.8460698314908512E-2</v>
      </c>
      <c r="E1170" s="2">
        <f>MACD!F1170</f>
        <v>5.0270703746454135E-2</v>
      </c>
      <c r="F1170" s="2">
        <f>'Moving Avg'!D1170</f>
        <v>7.6691999999999991</v>
      </c>
      <c r="G1170" s="2">
        <f>'Moving Avg'!F1170</f>
        <v>7.7046749999999991</v>
      </c>
      <c r="H1170" s="2">
        <f>'Moving Avg'!G1170</f>
        <v>7.6645660000000024</v>
      </c>
      <c r="I1170" s="2">
        <f>'Moving Avg'!H1170</f>
        <v>7.2758809999999974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7.6227999999999998</v>
      </c>
      <c r="C1171" s="2">
        <f>RSI!I1171</f>
        <v>47.47665619770828</v>
      </c>
      <c r="D1171" s="2">
        <f>MACD!E1171</f>
        <v>4.5196847106905302E-2</v>
      </c>
      <c r="E1171" s="2">
        <f>MACD!F1171</f>
        <v>4.9255932418544368E-2</v>
      </c>
      <c r="F1171" s="2">
        <f>'Moving Avg'!D1171</f>
        <v>7.6559399999999993</v>
      </c>
      <c r="G1171" s="2">
        <f>'Moving Avg'!F1171</f>
        <v>7.6953950000000004</v>
      </c>
      <c r="H1171" s="2">
        <f>'Moving Avg'!G1171</f>
        <v>7.6753040000000006</v>
      </c>
      <c r="I1171" s="2">
        <f>'Moving Avg'!H1171</f>
        <v>7.2770859999999979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7.7420999999999998</v>
      </c>
      <c r="C1172" s="2">
        <f>RSI!I1172</f>
        <v>52.572728049871358</v>
      </c>
      <c r="D1172" s="2">
        <f>MACD!E1172</f>
        <v>1.9691016706254061E-2</v>
      </c>
      <c r="E1172" s="2">
        <f>MACD!F1172</f>
        <v>4.3342949276086312E-2</v>
      </c>
      <c r="F1172" s="2">
        <f>'Moving Avg'!D1172</f>
        <v>7.6532799999999996</v>
      </c>
      <c r="G1172" s="2">
        <f>'Moving Avg'!F1172</f>
        <v>7.6924099999999997</v>
      </c>
      <c r="H1172" s="2">
        <f>'Moving Avg'!G1172</f>
        <v>7.6921400000000002</v>
      </c>
      <c r="I1172" s="2">
        <f>'Moving Avg'!H1172</f>
        <v>7.2788564999999972</v>
      </c>
      <c r="J1172" s="6" t="str">
        <f>OBV!F1172</f>
        <v>BULLISH</v>
      </c>
      <c r="K1172" s="6" t="str">
        <f>OBV!G1172</f>
        <v>NEUTRAL</v>
      </c>
      <c r="L1172" s="6" t="str">
        <f>OBV!H1172</f>
        <v>BULLISH DIVERGENCE</v>
      </c>
    </row>
    <row r="1173" spans="1:12" ht="13.5" x14ac:dyDescent="0.25">
      <c r="A1173" s="3">
        <f>RSI!A1173</f>
        <v>43719</v>
      </c>
      <c r="B1173" s="2">
        <f>RSI!B1173</f>
        <v>7.7686000000000002</v>
      </c>
      <c r="C1173" s="2">
        <f>RSI!I1173</f>
        <v>53.648540832036339</v>
      </c>
      <c r="D1173" s="2">
        <f>MACD!E1173</f>
        <v>8.0144713301741888E-3</v>
      </c>
      <c r="E1173" s="2">
        <f>MACD!F1173</f>
        <v>3.627725368690389E-2</v>
      </c>
      <c r="F1173" s="2">
        <f>'Moving Avg'!D1173</f>
        <v>7.6625600000000009</v>
      </c>
      <c r="G1173" s="2">
        <f>'Moving Avg'!F1173</f>
        <v>7.6907499999999986</v>
      </c>
      <c r="H1173" s="2">
        <f>'Moving Avg'!G1173</f>
        <v>7.7069879999999999</v>
      </c>
      <c r="I1173" s="2">
        <f>'Moving Avg'!H1173</f>
        <v>7.2807594999999985</v>
      </c>
      <c r="J1173" s="6" t="str">
        <f>OBV!F1173</f>
        <v>BULLISH</v>
      </c>
      <c r="K1173" s="6" t="str">
        <f>OBV!G1173</f>
        <v>NEUTRAL</v>
      </c>
      <c r="L1173" s="6" t="str">
        <f>OBV!H1173</f>
        <v>CONFIRMED BULLISH</v>
      </c>
    </row>
    <row r="1174" spans="1:12" ht="13.5" x14ac:dyDescent="0.25">
      <c r="A1174" s="3">
        <f>RSI!A1174</f>
        <v>43720</v>
      </c>
      <c r="B1174" s="2">
        <f>RSI!B1174</f>
        <v>7.8216999999999999</v>
      </c>
      <c r="C1174" s="2">
        <f>RSI!I1174</f>
        <v>55.811513411127919</v>
      </c>
      <c r="D1174" s="2">
        <f>MACD!E1174</f>
        <v>-3.2297106178100776E-3</v>
      </c>
      <c r="E1174" s="2">
        <f>MACD!F1174</f>
        <v>2.8375860825961097E-2</v>
      </c>
      <c r="F1174" s="2">
        <f>'Moving Avg'!D1174</f>
        <v>7.7023399999999995</v>
      </c>
      <c r="G1174" s="2">
        <f>'Moving Avg'!F1174</f>
        <v>7.6940649999999975</v>
      </c>
      <c r="H1174" s="2">
        <f>'Moving Avg'!G1174</f>
        <v>7.721572000000001</v>
      </c>
      <c r="I1174" s="2">
        <f>'Moving Avg'!H1174</f>
        <v>7.2830844999999975</v>
      </c>
      <c r="J1174" s="6" t="str">
        <f>OBV!F1174</f>
        <v>BULLISH</v>
      </c>
      <c r="K1174" s="6" t="str">
        <f>OBV!G1174</f>
        <v>STRONG</v>
      </c>
      <c r="L1174" s="6" t="str">
        <f>OBV!H1174</f>
        <v>CONFIRMED BULLISH</v>
      </c>
    </row>
    <row r="1175" spans="1:12" ht="13.5" x14ac:dyDescent="0.25">
      <c r="A1175" s="3">
        <f>RSI!A1175</f>
        <v>43721</v>
      </c>
      <c r="B1175" s="2">
        <f>RSI!B1175</f>
        <v>7.8216999999999999</v>
      </c>
      <c r="C1175" s="2">
        <f>RSI!I1175</f>
        <v>55.811513411127919</v>
      </c>
      <c r="D1175" s="2">
        <f>MACD!E1175</f>
        <v>5.8556705980743473E-3</v>
      </c>
      <c r="E1175" s="2">
        <f>MACD!F1175</f>
        <v>2.3871822780383752E-2</v>
      </c>
      <c r="F1175" s="2">
        <f>'Moving Avg'!D1175</f>
        <v>7.7553799999999997</v>
      </c>
      <c r="G1175" s="2">
        <f>'Moving Avg'!F1175</f>
        <v>7.6940649999999975</v>
      </c>
      <c r="H1175" s="2">
        <f>'Moving Avg'!G1175</f>
        <v>7.7362880000000009</v>
      </c>
      <c r="I1175" s="2">
        <f>'Moving Avg'!H1175</f>
        <v>7.2858789999999978</v>
      </c>
      <c r="J1175" s="6" t="str">
        <f>OBV!F1175</f>
        <v>BULLISH</v>
      </c>
      <c r="K1175" s="6" t="str">
        <f>OBV!G1175</f>
        <v>STRONG</v>
      </c>
      <c r="L1175" s="6" t="str">
        <f>OBV!H1175</f>
        <v>CONFIRMED BULLISH</v>
      </c>
    </row>
    <row r="1176" spans="1:12" ht="13.5" x14ac:dyDescent="0.25">
      <c r="A1176" s="3">
        <f>RSI!A1176</f>
        <v>43724</v>
      </c>
      <c r="B1176" s="2">
        <f>RSI!B1176</f>
        <v>7.7819000000000003</v>
      </c>
      <c r="C1176" s="2">
        <f>RSI!I1176</f>
        <v>53.635806764766222</v>
      </c>
      <c r="D1176" s="2">
        <f>MACD!E1176</f>
        <v>-3.5903204219369655E-3</v>
      </c>
      <c r="E1176" s="2">
        <f>MACD!F1176</f>
        <v>1.8379394139919607E-2</v>
      </c>
      <c r="F1176" s="2">
        <f>'Moving Avg'!D1176</f>
        <v>7.7872000000000003</v>
      </c>
      <c r="G1176" s="2">
        <f>'Moving Avg'!F1176</f>
        <v>7.7020199999999992</v>
      </c>
      <c r="H1176" s="2">
        <f>'Moving Avg'!G1176</f>
        <v>7.7441100000000009</v>
      </c>
      <c r="I1176" s="2">
        <f>'Moving Avg'!H1176</f>
        <v>7.2888189999999975</v>
      </c>
      <c r="J1176" s="6" t="str">
        <f>OBV!F1176</f>
        <v>BULLISH</v>
      </c>
      <c r="K1176" s="6" t="str">
        <f>OBV!G1176</f>
        <v>NEUTRAL</v>
      </c>
      <c r="L1176" s="6" t="str">
        <f>OBV!H1176</f>
        <v>CONFIRMED BULLISH</v>
      </c>
    </row>
    <row r="1177" spans="1:12" ht="13.5" x14ac:dyDescent="0.25">
      <c r="A1177" s="3">
        <f>RSI!A1177</f>
        <v>43725</v>
      </c>
      <c r="B1177" s="2">
        <f>RSI!B1177</f>
        <v>7.7222</v>
      </c>
      <c r="C1177" s="2">
        <f>RSI!I1177</f>
        <v>50.458309551180342</v>
      </c>
      <c r="D1177" s="2">
        <f>MACD!E1177</f>
        <v>2.614562060069936E-3</v>
      </c>
      <c r="E1177" s="2">
        <f>MACD!F1177</f>
        <v>1.5226427723949673E-2</v>
      </c>
      <c r="F1177" s="2">
        <f>'Moving Avg'!D1177</f>
        <v>7.78322</v>
      </c>
      <c r="G1177" s="2">
        <f>'Moving Avg'!F1177</f>
        <v>7.7149449999999984</v>
      </c>
      <c r="H1177" s="2">
        <f>'Moving Avg'!G1177</f>
        <v>7.7480859999999998</v>
      </c>
      <c r="I1177" s="2">
        <f>'Moving Avg'!H1177</f>
        <v>7.2915854999999974</v>
      </c>
      <c r="J1177" s="6" t="str">
        <f>OBV!F1177</f>
        <v>BULLISH</v>
      </c>
      <c r="K1177" s="6" t="str">
        <f>OBV!G1177</f>
        <v>NEUTRAL</v>
      </c>
      <c r="L1177" s="6" t="str">
        <f>OBV!H1177</f>
        <v>BULLISH DIVERGENCE</v>
      </c>
    </row>
    <row r="1178" spans="1:12" ht="13.5" x14ac:dyDescent="0.25">
      <c r="A1178" s="3">
        <f>RSI!A1178</f>
        <v>43726</v>
      </c>
      <c r="B1178" s="2">
        <f>RSI!B1178</f>
        <v>7.7222</v>
      </c>
      <c r="C1178" s="2">
        <f>RSI!I1178</f>
        <v>50.458309551180342</v>
      </c>
      <c r="D1178" s="2">
        <f>MACD!E1178</f>
        <v>2.7167969156582927E-3</v>
      </c>
      <c r="E1178" s="2">
        <f>MACD!F1178</f>
        <v>1.2724501562291398E-2</v>
      </c>
      <c r="F1178" s="2">
        <f>'Moving Avg'!D1178</f>
        <v>7.7739400000000005</v>
      </c>
      <c r="G1178" s="2">
        <f>'Moving Avg'!F1178</f>
        <v>7.7232299999999983</v>
      </c>
      <c r="H1178" s="2">
        <f>'Moving Avg'!G1178</f>
        <v>7.7541840000000004</v>
      </c>
      <c r="I1178" s="2">
        <f>'Moving Avg'!H1178</f>
        <v>7.2947904999999968</v>
      </c>
      <c r="J1178" s="6" t="str">
        <f>OBV!F1178</f>
        <v>BULLISH</v>
      </c>
      <c r="K1178" s="6" t="str">
        <f>OBV!G1178</f>
        <v>NEUTRAL</v>
      </c>
      <c r="L1178" s="6" t="str">
        <f>OBV!H1178</f>
        <v>BULLISH DIVERGENCE</v>
      </c>
    </row>
    <row r="1179" spans="1:12" ht="13.5" x14ac:dyDescent="0.25">
      <c r="A1179" s="3">
        <f>RSI!A1179</f>
        <v>43727</v>
      </c>
      <c r="B1179" s="2">
        <f>RSI!B1179</f>
        <v>7.7222</v>
      </c>
      <c r="C1179" s="2">
        <f>RSI!I1179</f>
        <v>50.458309551180342</v>
      </c>
      <c r="D1179" s="2">
        <f>MACD!E1179</f>
        <v>-1.2526372891679571E-2</v>
      </c>
      <c r="E1179" s="2">
        <f>MACD!F1179</f>
        <v>7.6743266714972055E-3</v>
      </c>
      <c r="F1179" s="2">
        <f>'Moving Avg'!D1179</f>
        <v>7.7540400000000007</v>
      </c>
      <c r="G1179" s="2">
        <f>'Moving Avg'!F1179</f>
        <v>7.7169299999999978</v>
      </c>
      <c r="H1179" s="2">
        <f>'Moving Avg'!G1179</f>
        <v>7.7588239999999988</v>
      </c>
      <c r="I1179" s="2">
        <f>'Moving Avg'!H1179</f>
        <v>7.297431999999997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7.7420999999999998</v>
      </c>
      <c r="C1180" s="2">
        <f>RSI!I1180</f>
        <v>51.650793406734792</v>
      </c>
      <c r="D1180" s="2">
        <f>MACD!E1180</f>
        <v>-3.713311421775245E-2</v>
      </c>
      <c r="E1180" s="2">
        <f>MACD!F1180</f>
        <v>-1.2871615063527256E-3</v>
      </c>
      <c r="F1180" s="2">
        <f>'Moving Avg'!D1180</f>
        <v>7.7381200000000003</v>
      </c>
      <c r="G1180" s="2">
        <f>'Moving Avg'!F1180</f>
        <v>7.7129499999999975</v>
      </c>
      <c r="H1180" s="2">
        <f>'Moving Avg'!G1180</f>
        <v>7.7618719999999986</v>
      </c>
      <c r="I1180" s="2">
        <f>'Moving Avg'!H1180</f>
        <v>7.3004544999999972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7.7222</v>
      </c>
      <c r="C1181" s="2">
        <f>RSI!I1181</f>
        <v>50.345737615691924</v>
      </c>
      <c r="D1181" s="2">
        <f>MACD!E1181</f>
        <v>-4.6429756405213851E-2</v>
      </c>
      <c r="E1181" s="2">
        <f>MACD!F1181</f>
        <v>-1.0315680486124952E-2</v>
      </c>
      <c r="F1181" s="2">
        <f>'Moving Avg'!D1181</f>
        <v>7.7261799999999994</v>
      </c>
      <c r="G1181" s="2">
        <f>'Moving Avg'!F1181</f>
        <v>7.7149349999999988</v>
      </c>
      <c r="H1181" s="2">
        <f>'Moving Avg'!G1181</f>
        <v>7.7598819999999993</v>
      </c>
      <c r="I1181" s="2">
        <f>'Moving Avg'!H1181</f>
        <v>7.3022819999999964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7.6692</v>
      </c>
      <c r="C1182" s="2">
        <f>RSI!I1182</f>
        <v>46.94371633834195</v>
      </c>
      <c r="D1182" s="2">
        <f>MACD!E1182</f>
        <v>-3.2037327846613728E-2</v>
      </c>
      <c r="E1182" s="2">
        <f>MACD!F1182</f>
        <v>-1.4660009958222708E-2</v>
      </c>
      <c r="F1182" s="2">
        <f>'Moving Avg'!D1182</f>
        <v>7.7155800000000001</v>
      </c>
      <c r="G1182" s="2">
        <f>'Moving Avg'!F1182</f>
        <v>7.7189099999999984</v>
      </c>
      <c r="H1182" s="2">
        <f>'Moving Avg'!G1182</f>
        <v>7.7569659999999976</v>
      </c>
      <c r="I1182" s="2">
        <f>'Moving Avg'!H1182</f>
        <v>7.3035159999999966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7.8083999999999998</v>
      </c>
      <c r="C1183" s="2">
        <f>RSI!I1183</f>
        <v>55.45707777496056</v>
      </c>
      <c r="D1183" s="2">
        <f>MACD!E1183</f>
        <v>-2.5799529655725628E-2</v>
      </c>
      <c r="E1183" s="2">
        <f>MACD!F1183</f>
        <v>-1.6887913897723292E-2</v>
      </c>
      <c r="F1183" s="2">
        <f>'Moving Avg'!D1183</f>
        <v>7.7328199999999994</v>
      </c>
      <c r="G1183" s="2">
        <f>'Moving Avg'!F1183</f>
        <v>7.7258699999999987</v>
      </c>
      <c r="H1183" s="2">
        <f>'Moving Avg'!G1183</f>
        <v>7.7540499999999977</v>
      </c>
      <c r="I1183" s="2">
        <f>'Moving Avg'!H1183</f>
        <v>7.3048499999999965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</row>
    <row r="1184" spans="1:12" ht="13.5" x14ac:dyDescent="0.25">
      <c r="A1184" s="3">
        <f>RSI!A1184</f>
        <v>43734</v>
      </c>
      <c r="B1184" s="2">
        <f>RSI!B1184</f>
        <v>7.8018000000000001</v>
      </c>
      <c r="C1184" s="2">
        <f>RSI!I1184</f>
        <v>55.006399269030993</v>
      </c>
      <c r="D1184" s="2">
        <f>MACD!E1184</f>
        <v>-1.2413795692427954E-2</v>
      </c>
      <c r="E1184" s="2">
        <f>MACD!F1184</f>
        <v>-1.5993090256664226E-2</v>
      </c>
      <c r="F1184" s="2">
        <f>'Moving Avg'!D1184</f>
        <v>7.7487399999999997</v>
      </c>
      <c r="G1184" s="2">
        <f>'Moving Avg'!F1184</f>
        <v>7.7315049999999985</v>
      </c>
      <c r="H1184" s="2">
        <f>'Moving Avg'!G1184</f>
        <v>7.7523279999999986</v>
      </c>
      <c r="I1184" s="2">
        <f>'Moving Avg'!H1184</f>
        <v>7.3061509999999963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7.7355</v>
      </c>
      <c r="C1185" s="2">
        <f>RSI!I1185</f>
        <v>50.561291454642131</v>
      </c>
      <c r="D1185" s="2">
        <f>MACD!E1185</f>
        <v>3.3529622069341514E-3</v>
      </c>
      <c r="E1185" s="2">
        <f>MACD!F1185</f>
        <v>-1.2123879763944551E-2</v>
      </c>
      <c r="F1185" s="2">
        <f>'Moving Avg'!D1185</f>
        <v>7.74742</v>
      </c>
      <c r="G1185" s="2">
        <f>'Moving Avg'!F1185</f>
        <v>7.7275299999999989</v>
      </c>
      <c r="H1185" s="2">
        <f>'Moving Avg'!G1185</f>
        <v>7.7479539999999982</v>
      </c>
      <c r="I1185" s="2">
        <f>'Moving Avg'!H1185</f>
        <v>7.3074184999999954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7.7619999999999996</v>
      </c>
      <c r="C1186" s="2">
        <f>RSI!I1186</f>
        <v>52.223185386661115</v>
      </c>
      <c r="D1186" s="2">
        <f>MACD!E1186</f>
        <v>8.5639211057859654E-3</v>
      </c>
      <c r="E1186" s="2">
        <f>MACD!F1186</f>
        <v>-7.9863195899984481E-3</v>
      </c>
      <c r="F1186" s="2">
        <f>'Moving Avg'!D1186</f>
        <v>7.7553799999999997</v>
      </c>
      <c r="G1186" s="2">
        <f>'Moving Avg'!F1186</f>
        <v>7.7311749999999986</v>
      </c>
      <c r="H1186" s="2">
        <f>'Moving Avg'!G1186</f>
        <v>7.7443739999999988</v>
      </c>
      <c r="I1186" s="2">
        <f>'Moving Avg'!H1186</f>
        <v>7.3088184999999957</v>
      </c>
      <c r="J1186" s="6" t="str">
        <f>OBV!F1186</f>
        <v>BEARISH</v>
      </c>
      <c r="K1186" s="6" t="str">
        <f>OBV!G1186</f>
        <v>NEUTRAL</v>
      </c>
      <c r="L1186" s="6" t="str">
        <f>OBV!H1186</f>
        <v>BEARISH DIVERGENCE</v>
      </c>
    </row>
    <row r="1187" spans="1:12" ht="13.5" x14ac:dyDescent="0.25">
      <c r="A1187" s="3">
        <f>RSI!A1187</f>
        <v>43739</v>
      </c>
      <c r="B1187" s="2">
        <f>RSI!B1187</f>
        <v>7.7819000000000003</v>
      </c>
      <c r="C1187" s="2">
        <f>RSI!I1187</f>
        <v>53.487620728831317</v>
      </c>
      <c r="D1187" s="2">
        <f>MACD!E1187</f>
        <v>2.1170778372994192E-3</v>
      </c>
      <c r="E1187" s="2">
        <f>MACD!F1187</f>
        <v>-5.9656401045388753E-3</v>
      </c>
      <c r="F1187" s="2">
        <f>'Moving Avg'!D1187</f>
        <v>7.7779199999999999</v>
      </c>
      <c r="G1187" s="2">
        <f>'Moving Avg'!F1187</f>
        <v>7.7324999999999999</v>
      </c>
      <c r="H1187" s="2">
        <f>'Moving Avg'!G1187</f>
        <v>7.7423859999999989</v>
      </c>
      <c r="I1187" s="2">
        <f>'Moving Avg'!H1187</f>
        <v>7.3106489999999962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7.6957000000000004</v>
      </c>
      <c r="C1188" s="2">
        <f>RSI!I1188</f>
        <v>47.609820130034755</v>
      </c>
      <c r="D1188" s="2">
        <f>MACD!E1188</f>
        <v>2.7468493182603027E-3</v>
      </c>
      <c r="E1188" s="2">
        <f>MACD!F1188</f>
        <v>-4.2231422199790402E-3</v>
      </c>
      <c r="F1188" s="2">
        <f>'Moving Avg'!D1188</f>
        <v>7.7553799999999997</v>
      </c>
      <c r="G1188" s="2">
        <f>'Moving Avg'!F1188</f>
        <v>7.7311750000000004</v>
      </c>
      <c r="H1188" s="2">
        <f>'Moving Avg'!G1188</f>
        <v>7.739204</v>
      </c>
      <c r="I1188" s="2">
        <f>'Moving Avg'!H1188</f>
        <v>7.3113864999999949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7.7553999999999998</v>
      </c>
      <c r="C1189" s="2">
        <f>RSI!I1189</f>
        <v>51.578546353807731</v>
      </c>
      <c r="D1189" s="2">
        <f>MACD!E1189</f>
        <v>-9.1127102364652046E-4</v>
      </c>
      <c r="E1189" s="2">
        <f>MACD!F1189</f>
        <v>-3.5607679807125362E-3</v>
      </c>
      <c r="F1189" s="2">
        <f>'Moving Avg'!D1189</f>
        <v>7.7461000000000002</v>
      </c>
      <c r="G1189" s="2">
        <f>'Moving Avg'!F1189</f>
        <v>7.7378049999999998</v>
      </c>
      <c r="H1189" s="2">
        <f>'Moving Avg'!G1189</f>
        <v>7.7368179999999995</v>
      </c>
      <c r="I1189" s="2">
        <f>'Moving Avg'!H1189</f>
        <v>7.3123894999999957</v>
      </c>
      <c r="J1189" s="6" t="str">
        <f>OBV!F1189</f>
        <v>BULLISH</v>
      </c>
      <c r="K1189" s="6" t="str">
        <f>OBV!G1189</f>
        <v>NEUTRAL</v>
      </c>
      <c r="L1189" s="6" t="str">
        <f>OBV!H1189</f>
        <v>BULLISH DIVERGENCE</v>
      </c>
    </row>
    <row r="1190" spans="1:12" ht="13.5" x14ac:dyDescent="0.25">
      <c r="A1190" s="3">
        <f>RSI!A1190</f>
        <v>43742</v>
      </c>
      <c r="B1190" s="2">
        <f>RSI!B1190</f>
        <v>7.7553999999999998</v>
      </c>
      <c r="C1190" s="2">
        <f>RSI!I1190</f>
        <v>51.578546353807731</v>
      </c>
      <c r="D1190" s="2">
        <f>MACD!E1190</f>
        <v>-1.0837439864097576E-3</v>
      </c>
      <c r="E1190" s="2">
        <f>MACD!F1190</f>
        <v>-3.0653631818519807E-3</v>
      </c>
      <c r="F1190" s="2">
        <f>'Moving Avg'!D1190</f>
        <v>7.7500800000000014</v>
      </c>
      <c r="G1190" s="2">
        <f>'Moving Avg'!F1190</f>
        <v>7.7477500000000008</v>
      </c>
      <c r="H1190" s="2">
        <f>'Moving Avg'!G1190</f>
        <v>7.7390720000000002</v>
      </c>
      <c r="I1190" s="2">
        <f>'Moving Avg'!H1190</f>
        <v>7.313259999999997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7.7553999999999998</v>
      </c>
      <c r="C1191" s="2">
        <f>RSI!I1191</f>
        <v>51.578546353807731</v>
      </c>
      <c r="D1191" s="2">
        <f>MACD!E1191</f>
        <v>-4.4196274303240912E-3</v>
      </c>
      <c r="E1191" s="2">
        <f>MACD!F1191</f>
        <v>-3.336216031546403E-3</v>
      </c>
      <c r="F1191" s="2">
        <f>'Moving Avg'!D1191</f>
        <v>7.7487599999999999</v>
      </c>
      <c r="G1191" s="2">
        <f>'Moving Avg'!F1191</f>
        <v>7.754380000000002</v>
      </c>
      <c r="H1191" s="2">
        <f>'Moving Avg'!G1191</f>
        <v>7.740397999999999</v>
      </c>
      <c r="I1191" s="2">
        <f>'Moving Avg'!H1191</f>
        <v>7.3146269999999971</v>
      </c>
      <c r="J1191" s="6" t="str">
        <f>OBV!F1191</f>
        <v>BULLISH</v>
      </c>
      <c r="K1191" s="6" t="str">
        <f>OBV!G1191</f>
        <v>NEUTRAL</v>
      </c>
      <c r="L1191" s="6" t="str">
        <f>OBV!H1191</f>
        <v>BULLISH DIVERGENCE</v>
      </c>
    </row>
    <row r="1192" spans="1:12" ht="13.5" x14ac:dyDescent="0.25">
      <c r="A1192" s="3">
        <f>RSI!A1192</f>
        <v>43746</v>
      </c>
      <c r="B1192" s="2">
        <f>RSI!B1192</f>
        <v>7.6890999999999998</v>
      </c>
      <c r="C1192" s="2">
        <f>RSI!I1192</f>
        <v>46.674299650845441</v>
      </c>
      <c r="D1192" s="2">
        <f>MACD!E1192</f>
        <v>-1.060392782164854E-2</v>
      </c>
      <c r="E1192" s="2">
        <f>MACD!F1192</f>
        <v>-4.78975838956683E-3</v>
      </c>
      <c r="F1192" s="2">
        <f>'Moving Avg'!D1192</f>
        <v>7.7301999999999991</v>
      </c>
      <c r="G1192" s="2">
        <f>'Moving Avg'!F1192</f>
        <v>7.7517300000000002</v>
      </c>
      <c r="H1192" s="2">
        <f>'Moving Avg'!G1192</f>
        <v>7.7405299999999988</v>
      </c>
      <c r="I1192" s="2">
        <f>'Moving Avg'!H1192</f>
        <v>7.3160599999999976</v>
      </c>
      <c r="J1192" s="6" t="str">
        <f>OBV!F1192</f>
        <v>BULLISH</v>
      </c>
      <c r="K1192" s="6" t="str">
        <f>OBV!G1192</f>
        <v>NEUTRAL</v>
      </c>
      <c r="L1192" s="6" t="str">
        <f>OBV!H1192</f>
        <v>BULLISH DIVERGENCE</v>
      </c>
    </row>
    <row r="1193" spans="1:12" ht="13.5" x14ac:dyDescent="0.25">
      <c r="A1193" s="3">
        <f>RSI!A1193</f>
        <v>43747</v>
      </c>
      <c r="B1193" s="2">
        <f>RSI!B1193</f>
        <v>7.7023000000000001</v>
      </c>
      <c r="C1193" s="2">
        <f>RSI!I1193</f>
        <v>47.739717695888551</v>
      </c>
      <c r="D1193" s="2">
        <f>MACD!E1193</f>
        <v>4.8824912771321394E-3</v>
      </c>
      <c r="E1193" s="2">
        <f>MACD!F1193</f>
        <v>-2.8553084562270362E-3</v>
      </c>
      <c r="F1193" s="2">
        <f>'Moving Avg'!D1193</f>
        <v>7.7315199999999988</v>
      </c>
      <c r="G1193" s="2">
        <f>'Moving Avg'!F1193</f>
        <v>7.7484150000000014</v>
      </c>
      <c r="H1193" s="2">
        <f>'Moving Avg'!G1193</f>
        <v>7.7368179999999986</v>
      </c>
      <c r="I1193" s="2">
        <f>'Moving Avg'!H1193</f>
        <v>7.3174924999999975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7.7553999999999998</v>
      </c>
      <c r="C1194" s="2">
        <f>RSI!I1194</f>
        <v>51.902743105617105</v>
      </c>
      <c r="D1194" s="2">
        <f>MACD!E1194</f>
        <v>1.3220483547947026E-2</v>
      </c>
      <c r="E1194" s="2">
        <f>MACD!F1194</f>
        <v>3.5984994460777631E-4</v>
      </c>
      <c r="F1194" s="2">
        <f>'Moving Avg'!D1194</f>
        <v>7.7315200000000006</v>
      </c>
      <c r="G1194" s="2">
        <f>'Moving Avg'!F1194</f>
        <v>7.7451000000000008</v>
      </c>
      <c r="H1194" s="2">
        <f>'Moving Avg'!G1194</f>
        <v>7.7341679999999995</v>
      </c>
      <c r="I1194" s="2">
        <f>'Moving Avg'!H1194</f>
        <v>7.3188594999999976</v>
      </c>
      <c r="J1194" s="6" t="str">
        <f>OBV!F1194</f>
        <v>BULLISH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43749</v>
      </c>
      <c r="B1195" s="2">
        <f>RSI!B1195</f>
        <v>7.7553999999999998</v>
      </c>
      <c r="C1195" s="2">
        <f>RSI!I1195</f>
        <v>51.902743105617105</v>
      </c>
      <c r="D1195" s="2">
        <f>MACD!E1195</f>
        <v>9.9312127225408275E-3</v>
      </c>
      <c r="E1195" s="2">
        <f>MACD!F1195</f>
        <v>2.2741225001943867E-3</v>
      </c>
      <c r="F1195" s="2">
        <f>'Moving Avg'!D1195</f>
        <v>7.7315200000000006</v>
      </c>
      <c r="G1195" s="2">
        <f>'Moving Avg'!F1195</f>
        <v>7.7417850000000019</v>
      </c>
      <c r="H1195" s="2">
        <f>'Moving Avg'!G1195</f>
        <v>7.7354940000000001</v>
      </c>
      <c r="I1195" s="2">
        <f>'Moving Avg'!H1195</f>
        <v>7.3208884999999979</v>
      </c>
      <c r="J1195" s="6" t="str">
        <f>OBV!F1195</f>
        <v>BULLISH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43752</v>
      </c>
      <c r="B1196" s="2">
        <f>RSI!B1196</f>
        <v>7.7819000000000003</v>
      </c>
      <c r="C1196" s="2">
        <f>RSI!I1196</f>
        <v>54.022580843500755</v>
      </c>
      <c r="D1196" s="2">
        <f>MACD!E1196</f>
        <v>9.1281519593584548E-3</v>
      </c>
      <c r="E1196" s="2">
        <f>MACD!F1196</f>
        <v>3.6449283920272006E-3</v>
      </c>
      <c r="F1196" s="2">
        <f>'Moving Avg'!D1196</f>
        <v>7.7368199999999998</v>
      </c>
      <c r="G1196" s="2">
        <f>'Moving Avg'!F1196</f>
        <v>7.7417850000000001</v>
      </c>
      <c r="H1196" s="2">
        <f>'Moving Avg'!G1196</f>
        <v>7.733638</v>
      </c>
      <c r="I1196" s="2">
        <f>'Moving Avg'!H1196</f>
        <v>7.323546999999996</v>
      </c>
      <c r="J1196" s="6" t="str">
        <f>OBV!F1196</f>
        <v>BULLISH</v>
      </c>
      <c r="K1196" s="6" t="str">
        <f>OBV!G1196</f>
        <v>NEUTRAL</v>
      </c>
      <c r="L1196" s="6" t="str">
        <f>OBV!H1196</f>
        <v>CONFIRMED BULLISH</v>
      </c>
    </row>
    <row r="1197" spans="1:12" ht="13.5" x14ac:dyDescent="0.25">
      <c r="A1197" s="3">
        <f>RSI!A1197</f>
        <v>43754</v>
      </c>
      <c r="B1197" s="2">
        <f>RSI!B1197</f>
        <v>8.0205000000000002</v>
      </c>
      <c r="C1197" s="2">
        <f>RSI!I1197</f>
        <v>67.788439915630207</v>
      </c>
      <c r="D1197" s="2">
        <f>MACD!E1197</f>
        <v>-6.4443674643239746E-3</v>
      </c>
      <c r="E1197" s="2">
        <f>MACD!F1197</f>
        <v>1.6270692207569655E-3</v>
      </c>
      <c r="F1197" s="2">
        <f>'Moving Avg'!D1197</f>
        <v>7.8030999999999988</v>
      </c>
      <c r="G1197" s="2">
        <f>'Moving Avg'!F1197</f>
        <v>7.7566999999999995</v>
      </c>
      <c r="H1197" s="2">
        <f>'Moving Avg'!G1197</f>
        <v>7.7373500000000002</v>
      </c>
      <c r="I1197" s="2">
        <f>'Moving Avg'!H1197</f>
        <v>7.3281929999999953</v>
      </c>
      <c r="J1197" s="6" t="str">
        <f>OBV!F1197</f>
        <v>BULLISH</v>
      </c>
      <c r="K1197" s="6" t="str">
        <f>OBV!G1197</f>
        <v>NEUTRAL</v>
      </c>
      <c r="L1197" s="6" t="str">
        <f>OBV!H1197</f>
        <v>CONFIRMED BULLISH</v>
      </c>
    </row>
    <row r="1198" spans="1:12" ht="13.5" x14ac:dyDescent="0.25">
      <c r="A1198" s="3">
        <f>RSI!A1198</f>
        <v>43755</v>
      </c>
      <c r="B1198" s="2">
        <f>RSI!B1198</f>
        <v>8.1531000000000002</v>
      </c>
      <c r="C1198" s="2">
        <f>RSI!I1198</f>
        <v>72.683342520469637</v>
      </c>
      <c r="D1198" s="2">
        <f>MACD!E1198</f>
        <v>-4.4374468238270737E-2</v>
      </c>
      <c r="E1198" s="2">
        <f>MACD!F1198</f>
        <v>-7.5732382710485746E-3</v>
      </c>
      <c r="F1198" s="2">
        <f>'Moving Avg'!D1198</f>
        <v>7.8932600000000006</v>
      </c>
      <c r="G1198" s="2">
        <f>'Moving Avg'!F1198</f>
        <v>7.7782449999999983</v>
      </c>
      <c r="H1198" s="2">
        <f>'Moving Avg'!G1198</f>
        <v>7.7439780000000011</v>
      </c>
      <c r="I1198" s="2">
        <f>'Moving Avg'!H1198</f>
        <v>7.3325414999999952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8.1397999999999993</v>
      </c>
      <c r="C1199" s="2">
        <f>RSI!I1199</f>
        <v>71.509555841434491</v>
      </c>
      <c r="D1199" s="2">
        <f>MACD!E1199</f>
        <v>-6.8628826756453876E-2</v>
      </c>
      <c r="E1199" s="2">
        <f>MACD!F1199</f>
        <v>-1.9784355968129635E-2</v>
      </c>
      <c r="F1199" s="2">
        <f>'Moving Avg'!D1199</f>
        <v>7.9701400000000007</v>
      </c>
      <c r="G1199" s="2">
        <f>'Moving Avg'!F1199</f>
        <v>7.7991249999999983</v>
      </c>
      <c r="H1199" s="2">
        <f>'Moving Avg'!G1199</f>
        <v>7.7516659999999993</v>
      </c>
      <c r="I1199" s="2">
        <f>'Moving Avg'!H1199</f>
        <v>7.3371549999999957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8.0868000000000002</v>
      </c>
      <c r="C1200" s="2">
        <f>RSI!I1200</f>
        <v>66.874811646306924</v>
      </c>
      <c r="D1200" s="2">
        <f>MACD!E1200</f>
        <v>-8.7304135262079363E-2</v>
      </c>
      <c r="E1200" s="2">
        <f>MACD!F1200</f>
        <v>-3.3288311826919582E-2</v>
      </c>
      <c r="F1200" s="2">
        <f>'Moving Avg'!D1200</f>
        <v>8.0364200000000015</v>
      </c>
      <c r="G1200" s="2">
        <f>'Moving Avg'!F1200</f>
        <v>7.8163599999999986</v>
      </c>
      <c r="H1200" s="2">
        <f>'Moving Avg'!G1200</f>
        <v>7.7577639999999981</v>
      </c>
      <c r="I1200" s="2">
        <f>'Moving Avg'!H1200</f>
        <v>7.3419999999999961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8.0536999999999992</v>
      </c>
      <c r="C1201" s="2">
        <f>RSI!I1201</f>
        <v>64.081427439408984</v>
      </c>
      <c r="D1201" s="2">
        <f>MACD!E1201</f>
        <v>-0.1022656546295968</v>
      </c>
      <c r="E1201" s="2">
        <f>MACD!F1201</f>
        <v>-4.7083780387455032E-2</v>
      </c>
      <c r="F1201" s="2">
        <f>'Moving Avg'!D1201</f>
        <v>8.0907799999999988</v>
      </c>
      <c r="G1201" s="2">
        <f>'Moving Avg'!F1201</f>
        <v>7.8329349999999991</v>
      </c>
      <c r="H1201" s="2">
        <f>'Moving Avg'!G1201</f>
        <v>7.7626699999999982</v>
      </c>
      <c r="I1201" s="2">
        <f>'Moving Avg'!H1201</f>
        <v>7.3450904999999951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7.9542000000000002</v>
      </c>
      <c r="C1202" s="2">
        <f>RSI!I1202</f>
        <v>56.448358431493062</v>
      </c>
      <c r="D1202" s="2">
        <f>MACD!E1202</f>
        <v>-0.11905128200153037</v>
      </c>
      <c r="E1202" s="2">
        <f>MACD!F1202</f>
        <v>-6.1477280710270102E-2</v>
      </c>
      <c r="F1202" s="2">
        <f>'Moving Avg'!D1202</f>
        <v>8.0775199999999998</v>
      </c>
      <c r="G1202" s="2">
        <f>'Moving Avg'!F1202</f>
        <v>7.8471849999999987</v>
      </c>
      <c r="H1202" s="2">
        <f>'Moving Avg'!G1202</f>
        <v>7.7657179999999979</v>
      </c>
      <c r="I1202" s="2">
        <f>'Moving Avg'!H1202</f>
        <v>7.3471534999999948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7.8945999999999996</v>
      </c>
      <c r="C1203" s="2">
        <f>RSI!I1203</f>
        <v>52.420484195738815</v>
      </c>
      <c r="D1203" s="2">
        <f>MACD!E1203</f>
        <v>-0.12742120336698814</v>
      </c>
      <c r="E1203" s="2">
        <f>MACD!F1203</f>
        <v>-7.4666065241613719E-2</v>
      </c>
      <c r="F1203" s="2">
        <f>'Moving Avg'!D1203</f>
        <v>8.0258199999999995</v>
      </c>
      <c r="G1203" s="2">
        <f>'Moving Avg'!F1203</f>
        <v>7.8514949999999981</v>
      </c>
      <c r="H1203" s="2">
        <f>'Moving Avg'!G1203</f>
        <v>7.7675739999999989</v>
      </c>
      <c r="I1203" s="2">
        <f>'Moving Avg'!H1203</f>
        <v>7.3502094999999947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7.9542000000000002</v>
      </c>
      <c r="C1204" s="2">
        <f>RSI!I1204</f>
        <v>55.815771610033778</v>
      </c>
      <c r="D1204" s="2">
        <f>MACD!E1204</f>
        <v>-0.13096377761779454</v>
      </c>
      <c r="E1204" s="2">
        <f>MACD!F1204</f>
        <v>-8.5925607716849886E-2</v>
      </c>
      <c r="F1204" s="2">
        <f>'Moving Avg'!D1204</f>
        <v>7.9886999999999997</v>
      </c>
      <c r="G1204" s="2">
        <f>'Moving Avg'!F1204</f>
        <v>7.8591149999999974</v>
      </c>
      <c r="H1204" s="2">
        <f>'Moving Avg'!G1204</f>
        <v>7.7715499999999986</v>
      </c>
      <c r="I1204" s="2">
        <f>'Moving Avg'!H1204</f>
        <v>7.3533979999999941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7.9542000000000002</v>
      </c>
      <c r="C1205" s="2">
        <f>RSI!I1205</f>
        <v>55.815771610033778</v>
      </c>
      <c r="D1205" s="2">
        <f>MACD!E1205</f>
        <v>-0.13451236111779696</v>
      </c>
      <c r="E1205" s="2">
        <f>MACD!F1205</f>
        <v>-9.5642958397039304E-2</v>
      </c>
      <c r="F1205" s="2">
        <f>'Moving Avg'!D1205</f>
        <v>7.9621800000000009</v>
      </c>
      <c r="G1205" s="2">
        <f>'Moving Avg'!F1205</f>
        <v>7.8700499999999973</v>
      </c>
      <c r="H1205" s="2">
        <f>'Moving Avg'!G1205</f>
        <v>7.7741999999999996</v>
      </c>
      <c r="I1205" s="2">
        <f>'Moving Avg'!H1205</f>
        <v>7.3560239999999935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7.9874000000000001</v>
      </c>
      <c r="C1206" s="2">
        <f>RSI!I1206</f>
        <v>57.762973799746852</v>
      </c>
      <c r="D1206" s="2">
        <f>MACD!E1206</f>
        <v>-0.13640754920335052</v>
      </c>
      <c r="E1206" s="2">
        <f>MACD!F1206</f>
        <v>-0.10379587655830155</v>
      </c>
      <c r="F1206" s="2">
        <f>'Moving Avg'!D1206</f>
        <v>7.9489199999999993</v>
      </c>
      <c r="G1206" s="2">
        <f>'Moving Avg'!F1206</f>
        <v>7.8813200000000005</v>
      </c>
      <c r="H1206" s="2">
        <f>'Moving Avg'!G1206</f>
        <v>7.7814919999999992</v>
      </c>
      <c r="I1206" s="2">
        <f>'Moving Avg'!H1206</f>
        <v>7.358418499999992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7.9211</v>
      </c>
      <c r="C1207" s="2">
        <f>RSI!I1207</f>
        <v>52.762309515564525</v>
      </c>
      <c r="D1207" s="2">
        <f>MACD!E1207</f>
        <v>-9.7060958111366169E-2</v>
      </c>
      <c r="E1207" s="2">
        <f>MACD!F1207</f>
        <v>-0.10244889286891448</v>
      </c>
      <c r="F1207" s="2">
        <f>'Moving Avg'!D1207</f>
        <v>7.9423000000000004</v>
      </c>
      <c r="G1207" s="2">
        <f>'Moving Avg'!F1207</f>
        <v>7.88828</v>
      </c>
      <c r="H1207" s="2">
        <f>'Moving Avg'!G1207</f>
        <v>7.7906399999999998</v>
      </c>
      <c r="I1207" s="2">
        <f>'Moving Avg'!H1207</f>
        <v>7.3604484999999933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7.9542000000000002</v>
      </c>
      <c r="C1208" s="2">
        <f>RSI!I1208</f>
        <v>54.863221524696783</v>
      </c>
      <c r="D1208" s="2">
        <f>MACD!E1208</f>
        <v>-4.6046837362816895E-2</v>
      </c>
      <c r="E1208" s="2">
        <f>MACD!F1208</f>
        <v>-9.1168481767694959E-2</v>
      </c>
      <c r="F1208" s="2">
        <f>'Moving Avg'!D1208</f>
        <v>7.9542200000000012</v>
      </c>
      <c r="G1208" s="2">
        <f>'Moving Avg'!F1208</f>
        <v>7.9012049999999991</v>
      </c>
      <c r="H1208" s="2">
        <f>'Moving Avg'!G1208</f>
        <v>7.7985940000000005</v>
      </c>
      <c r="I1208" s="2">
        <f>'Moving Avg'!H1208</f>
        <v>7.3626769999999935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</row>
    <row r="1209" spans="1:12" ht="13.5" x14ac:dyDescent="0.25">
      <c r="A1209" s="3">
        <f>RSI!A1209</f>
        <v>43770</v>
      </c>
      <c r="B1209" s="2">
        <f>RSI!B1209</f>
        <v>7.9211</v>
      </c>
      <c r="C1209" s="2">
        <f>RSI!I1209</f>
        <v>52.355572214057908</v>
      </c>
      <c r="D1209" s="2">
        <f>MACD!E1209</f>
        <v>-2.8813941853167435E-3</v>
      </c>
      <c r="E1209" s="2">
        <f>MACD!F1209</f>
        <v>-7.3511064251219324E-2</v>
      </c>
      <c r="F1209" s="2">
        <f>'Moving Avg'!D1209</f>
        <v>7.9475999999999996</v>
      </c>
      <c r="G1209" s="2">
        <f>'Moving Avg'!F1209</f>
        <v>7.9094899999999981</v>
      </c>
      <c r="H1209" s="2">
        <f>'Moving Avg'!G1209</f>
        <v>7.8000520000000009</v>
      </c>
      <c r="I1209" s="2">
        <f>'Moving Avg'!H1209</f>
        <v>7.3649389999999935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7.9211</v>
      </c>
      <c r="C1210" s="2">
        <f>RSI!I1210</f>
        <v>52.355572214057908</v>
      </c>
      <c r="D1210" s="2">
        <f>MACD!E1210</f>
        <v>2.5308983166687504E-2</v>
      </c>
      <c r="E1210" s="2">
        <f>MACD!F1210</f>
        <v>-5.3747054767637963E-2</v>
      </c>
      <c r="F1210" s="2">
        <f>'Moving Avg'!D1210</f>
        <v>7.9409800000000006</v>
      </c>
      <c r="G1210" s="2">
        <f>'Moving Avg'!F1210</f>
        <v>7.9177749999999971</v>
      </c>
      <c r="H1210" s="2">
        <f>'Moving Avg'!G1210</f>
        <v>7.8020400000000016</v>
      </c>
      <c r="I1210" s="2">
        <f>'Moving Avg'!H1210</f>
        <v>7.3666049999999936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7.9542000000000002</v>
      </c>
      <c r="C1211" s="2">
        <f>RSI!I1211</f>
        <v>54.754044090824344</v>
      </c>
      <c r="D1211" s="2">
        <f>MACD!E1211</f>
        <v>4.145119923259788E-2</v>
      </c>
      <c r="E1211" s="2">
        <f>MACD!F1211</f>
        <v>-3.4707403967590797E-2</v>
      </c>
      <c r="F1211" s="2">
        <f>'Moving Avg'!D1211</f>
        <v>7.9343400000000006</v>
      </c>
      <c r="G1211" s="2">
        <f>'Moving Avg'!F1211</f>
        <v>7.927715000000001</v>
      </c>
      <c r="H1211" s="2">
        <f>'Moving Avg'!G1211</f>
        <v>7.8074740000000018</v>
      </c>
      <c r="I1211" s="2">
        <f>'Moving Avg'!H1211</f>
        <v>7.3692969999999924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</row>
    <row r="1212" spans="1:12" ht="13.5" x14ac:dyDescent="0.25">
      <c r="A1212" s="3">
        <f>RSI!A1212</f>
        <v>43775</v>
      </c>
      <c r="B1212" s="2">
        <f>RSI!B1212</f>
        <v>8.0868000000000002</v>
      </c>
      <c r="C1212" s="2">
        <f>RSI!I1212</f>
        <v>62.82727123310422</v>
      </c>
      <c r="D1212" s="2">
        <f>MACD!E1212</f>
        <v>2.96298448770278E-2</v>
      </c>
      <c r="E1212" s="2">
        <f>MACD!F1212</f>
        <v>-2.1839954198667078E-2</v>
      </c>
      <c r="F1212" s="2">
        <f>'Moving Avg'!D1212</f>
        <v>7.9674800000000001</v>
      </c>
      <c r="G1212" s="2">
        <f>'Moving Avg'!F1212</f>
        <v>7.9476000000000013</v>
      </c>
      <c r="H1212" s="2">
        <f>'Moving Avg'!G1212</f>
        <v>7.8174160000000015</v>
      </c>
      <c r="I1212" s="2">
        <f>'Moving Avg'!H1212</f>
        <v>7.3720559999999935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</row>
    <row r="1213" spans="1:12" ht="13.5" x14ac:dyDescent="0.25">
      <c r="A1213" s="3">
        <f>RSI!A1213</f>
        <v>43776</v>
      </c>
      <c r="B1213" s="2">
        <f>RSI!B1213</f>
        <v>7.9542000000000002</v>
      </c>
      <c r="C1213" s="2">
        <f>RSI!I1213</f>
        <v>52.700581690371656</v>
      </c>
      <c r="D1213" s="2">
        <f>MACD!E1213</f>
        <v>1.9172318303552593E-2</v>
      </c>
      <c r="E1213" s="2">
        <f>MACD!F1213</f>
        <v>-1.3637499698223145E-2</v>
      </c>
      <c r="F1213" s="2">
        <f>'Moving Avg'!D1213</f>
        <v>7.9674800000000001</v>
      </c>
      <c r="G1213" s="2">
        <f>'Moving Avg'!F1213</f>
        <v>7.9601949999999988</v>
      </c>
      <c r="H1213" s="2">
        <f>'Moving Avg'!G1213</f>
        <v>7.8231160000000024</v>
      </c>
      <c r="I1213" s="2">
        <f>'Moving Avg'!H1213</f>
        <v>7.373423999999992</v>
      </c>
      <c r="J1213" s="6" t="str">
        <f>OBV!F1213</f>
        <v>BULLISH</v>
      </c>
      <c r="K1213" s="6" t="str">
        <f>OBV!G1213</f>
        <v>NEUTRAL</v>
      </c>
      <c r="L1213" s="6" t="str">
        <f>OBV!H1213</f>
        <v>NEUTRAL</v>
      </c>
    </row>
    <row r="1214" spans="1:12" ht="13.5" x14ac:dyDescent="0.25">
      <c r="A1214" s="3">
        <f>RSI!A1214</f>
        <v>43777</v>
      </c>
      <c r="B1214" s="2">
        <f>RSI!B1214</f>
        <v>7.9476000000000004</v>
      </c>
      <c r="C1214" s="2">
        <f>RSI!I1214</f>
        <v>52.249158677478654</v>
      </c>
      <c r="D1214" s="2">
        <f>MACD!E1214</f>
        <v>1.9739528899222591E-2</v>
      </c>
      <c r="E1214" s="2">
        <f>MACD!F1214</f>
        <v>-6.9620939787339974E-3</v>
      </c>
      <c r="F1214" s="2">
        <f>'Moving Avg'!D1214</f>
        <v>7.9727800000000002</v>
      </c>
      <c r="G1214" s="2">
        <f>'Moving Avg'!F1214</f>
        <v>7.9698049999999983</v>
      </c>
      <c r="H1214" s="2">
        <f>'Moving Avg'!G1214</f>
        <v>7.828286000000003</v>
      </c>
      <c r="I1214" s="2">
        <f>'Moving Avg'!H1214</f>
        <v>7.3750899999999913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7.9542000000000002</v>
      </c>
      <c r="C1215" s="2">
        <f>RSI!I1215</f>
        <v>52.685620357303975</v>
      </c>
      <c r="D1215" s="2">
        <f>MACD!E1215</f>
        <v>1.9545297555098706E-2</v>
      </c>
      <c r="E1215" s="2">
        <f>MACD!F1215</f>
        <v>-1.6606156719674563E-3</v>
      </c>
      <c r="F1215" s="2">
        <f>'Moving Avg'!D1215</f>
        <v>7.9794000000000009</v>
      </c>
      <c r="G1215" s="2">
        <f>'Moving Avg'!F1215</f>
        <v>7.9797449999999994</v>
      </c>
      <c r="H1215" s="2">
        <f>'Moving Avg'!G1215</f>
        <v>7.8310700000000031</v>
      </c>
      <c r="I1215" s="2">
        <f>'Moving Avg'!H1215</f>
        <v>7.3772194999999918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</row>
    <row r="1216" spans="1:12" ht="13.5" x14ac:dyDescent="0.25">
      <c r="A1216" s="3">
        <f>RSI!A1216</f>
        <v>43781</v>
      </c>
      <c r="B1216" s="2">
        <f>RSI!B1216</f>
        <v>7.8879000000000001</v>
      </c>
      <c r="C1216" s="2">
        <f>RSI!I1216</f>
        <v>47.944726682276418</v>
      </c>
      <c r="D1216" s="2">
        <f>MACD!E1216</f>
        <v>2.9189186985711935E-2</v>
      </c>
      <c r="E1216" s="2">
        <f>MACD!F1216</f>
        <v>4.5093448595684218E-3</v>
      </c>
      <c r="F1216" s="2">
        <f>'Moving Avg'!D1216</f>
        <v>7.9661400000000002</v>
      </c>
      <c r="G1216" s="2">
        <f>'Moving Avg'!F1216</f>
        <v>7.9850449999999995</v>
      </c>
      <c r="H1216" s="2">
        <f>'Moving Avg'!G1216</f>
        <v>7.8350460000000028</v>
      </c>
      <c r="I1216" s="2">
        <f>'Moving Avg'!H1216</f>
        <v>7.3795799999999918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7.8746999999999998</v>
      </c>
      <c r="C1217" s="2">
        <f>RSI!I1217</f>
        <v>47.037209712731133</v>
      </c>
      <c r="D1217" s="2">
        <f>MACD!E1217</f>
        <v>2.8323981417267774E-2</v>
      </c>
      <c r="E1217" s="2">
        <f>MACD!F1217</f>
        <v>9.2722721711082923E-3</v>
      </c>
      <c r="F1217" s="2">
        <f>'Moving Avg'!D1217</f>
        <v>7.9237200000000003</v>
      </c>
      <c r="G1217" s="2">
        <f>'Moving Avg'!F1217</f>
        <v>7.9777549999999975</v>
      </c>
      <c r="H1217" s="2">
        <f>'Moving Avg'!G1217</f>
        <v>7.8374320000000042</v>
      </c>
      <c r="I1217" s="2">
        <f>'Moving Avg'!H1217</f>
        <v>7.3818744999999923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7.8879000000000001</v>
      </c>
      <c r="C1218" s="2">
        <f>RSI!I1218</f>
        <v>48.095258331707171</v>
      </c>
      <c r="D1218" s="2">
        <f>MACD!E1218</f>
        <v>3.1966638234956157E-2</v>
      </c>
      <c r="E1218" s="2">
        <f>MACD!F1218</f>
        <v>1.3811145383877867E-2</v>
      </c>
      <c r="F1218" s="2">
        <f>'Moving Avg'!D1218</f>
        <v>7.9104600000000005</v>
      </c>
      <c r="G1218" s="2">
        <f>'Moving Avg'!F1218</f>
        <v>7.9644949999999977</v>
      </c>
      <c r="H1218" s="2">
        <f>'Moving Avg'!G1218</f>
        <v>7.8407460000000064</v>
      </c>
      <c r="I1218" s="2">
        <f>'Moving Avg'!H1218</f>
        <v>7.3842349999999923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7.8216999999999999</v>
      </c>
      <c r="C1219" s="2">
        <f>RSI!I1219</f>
        <v>43.411365442944316</v>
      </c>
      <c r="D1219" s="2">
        <f>MACD!E1219</f>
        <v>3.5023231032462299E-2</v>
      </c>
      <c r="E1219" s="2">
        <f>MACD!F1219</f>
        <v>1.8053562513594752E-2</v>
      </c>
      <c r="F1219" s="2">
        <f>'Moving Avg'!D1219</f>
        <v>7.8852799999999998</v>
      </c>
      <c r="G1219" s="2">
        <f>'Moving Avg'!F1219</f>
        <v>7.9485899999999985</v>
      </c>
      <c r="H1219" s="2">
        <f>'Moving Avg'!G1219</f>
        <v>7.8447240000000056</v>
      </c>
      <c r="I1219" s="2">
        <f>'Moving Avg'!H1219</f>
        <v>7.3860989999999935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7.8216999999999999</v>
      </c>
      <c r="C1220" s="2">
        <f>RSI!I1220</f>
        <v>43.411365442944323</v>
      </c>
      <c r="D1220" s="2">
        <f>MACD!E1220</f>
        <v>3.8151635862046618E-2</v>
      </c>
      <c r="E1220" s="2">
        <f>MACD!F1220</f>
        <v>2.2073177183285126E-2</v>
      </c>
      <c r="F1220" s="2">
        <f>'Moving Avg'!D1220</f>
        <v>7.8587800000000003</v>
      </c>
      <c r="G1220" s="2">
        <f>'Moving Avg'!F1220</f>
        <v>7.9353349999999994</v>
      </c>
      <c r="H1220" s="2">
        <f>'Moving Avg'!G1220</f>
        <v>7.8500280000000053</v>
      </c>
      <c r="I1220" s="2">
        <f>'Moving Avg'!H1220</f>
        <v>7.3877974999999925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7.8216999999999999</v>
      </c>
      <c r="C1221" s="2">
        <f>RSI!I1221</f>
        <v>43.41136544294433</v>
      </c>
      <c r="D1221" s="2">
        <f>MACD!E1221</f>
        <v>4.6392960034944863E-2</v>
      </c>
      <c r="E1221" s="2">
        <f>MACD!F1221</f>
        <v>2.6937133753617074E-2</v>
      </c>
      <c r="F1221" s="2">
        <f>'Moving Avg'!D1221</f>
        <v>7.8455399999999997</v>
      </c>
      <c r="G1221" s="2">
        <f>'Moving Avg'!F1221</f>
        <v>7.9237349999999989</v>
      </c>
      <c r="H1221" s="2">
        <f>'Moving Avg'!G1221</f>
        <v>7.8540060000000054</v>
      </c>
      <c r="I1221" s="2">
        <f>'Moving Avg'!H1221</f>
        <v>7.3900589999999928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7.7553999999999998</v>
      </c>
      <c r="C1222" s="2">
        <f>RSI!I1222</f>
        <v>38.697306391877113</v>
      </c>
      <c r="D1222" s="2">
        <f>MACD!E1222</f>
        <v>7.9142225868014116E-2</v>
      </c>
      <c r="E1222" s="2">
        <f>MACD!F1222</f>
        <v>3.7378152176496482E-2</v>
      </c>
      <c r="F1222" s="2">
        <f>'Moving Avg'!D1222</f>
        <v>7.8216800000000006</v>
      </c>
      <c r="G1222" s="2">
        <f>'Moving Avg'!F1222</f>
        <v>7.9137950000000004</v>
      </c>
      <c r="H1222" s="2">
        <f>'Moving Avg'!G1222</f>
        <v>7.8542720000000052</v>
      </c>
      <c r="I1222" s="2">
        <f>'Moving Avg'!H1222</f>
        <v>7.3919889999999926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7.7553999999999998</v>
      </c>
      <c r="C1223" s="2">
        <f>RSI!I1223</f>
        <v>38.697306391877113</v>
      </c>
      <c r="D1223" s="2">
        <f>MACD!E1223</f>
        <v>8.7275215043575827E-2</v>
      </c>
      <c r="E1223" s="2">
        <f>MACD!F1223</f>
        <v>4.7357564749912359E-2</v>
      </c>
      <c r="F1223" s="2">
        <f>'Moving Avg'!D1223</f>
        <v>7.7951800000000002</v>
      </c>
      <c r="G1223" s="2">
        <f>'Moving Avg'!F1223</f>
        <v>7.9068350000000009</v>
      </c>
      <c r="H1223" s="2">
        <f>'Moving Avg'!G1223</f>
        <v>7.8540080000000057</v>
      </c>
      <c r="I1223" s="2">
        <f>'Moving Avg'!H1223</f>
        <v>7.3940844999999937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7.7553999999999998</v>
      </c>
      <c r="C1224" s="2">
        <f>RSI!I1224</f>
        <v>38.697306391877113</v>
      </c>
      <c r="D1224" s="2">
        <f>MACD!E1224</f>
        <v>9.3902768214816135E-2</v>
      </c>
      <c r="E1224" s="2">
        <f>MACD!F1224</f>
        <v>5.666660544289312E-2</v>
      </c>
      <c r="F1224" s="2">
        <f>'Moving Avg'!D1224</f>
        <v>7.7819200000000013</v>
      </c>
      <c r="G1224" s="2">
        <f>'Moving Avg'!F1224</f>
        <v>7.8968950000000007</v>
      </c>
      <c r="H1224" s="2">
        <f>'Moving Avg'!G1224</f>
        <v>7.852682000000005</v>
      </c>
      <c r="I1224" s="2">
        <f>'Moving Avg'!H1224</f>
        <v>7.3961799999999922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7.8216999999999999</v>
      </c>
      <c r="C1225" s="2">
        <f>RSI!I1225</f>
        <v>46.018628832334208</v>
      </c>
      <c r="D1225" s="2">
        <f>MACD!E1225</f>
        <v>9.6319765506075683E-2</v>
      </c>
      <c r="E1225" s="2">
        <f>MACD!F1225</f>
        <v>6.459723745552963E-2</v>
      </c>
      <c r="F1225" s="2">
        <f>'Moving Avg'!D1225</f>
        <v>7.7819199999999995</v>
      </c>
      <c r="G1225" s="2">
        <f>'Moving Avg'!F1225</f>
        <v>7.890270000000001</v>
      </c>
      <c r="H1225" s="2">
        <f>'Moving Avg'!G1225</f>
        <v>7.852682000000005</v>
      </c>
      <c r="I1225" s="2">
        <f>'Moving Avg'!H1225</f>
        <v>7.3982094999999921</v>
      </c>
      <c r="J1225" s="6" t="str">
        <f>OBV!F1225</f>
        <v>BULLISH</v>
      </c>
      <c r="K1225" s="6" t="str">
        <f>OBV!G1225</f>
        <v>NEUTRAL</v>
      </c>
      <c r="L1225" s="6" t="str">
        <f>OBV!H1225</f>
        <v>NEUTRAL</v>
      </c>
    </row>
    <row r="1226" spans="1:12" ht="13.5" x14ac:dyDescent="0.25">
      <c r="A1226" s="3">
        <f>RSI!A1226</f>
        <v>43795</v>
      </c>
      <c r="B1226" s="2">
        <f>RSI!B1226</f>
        <v>7.8150000000000004</v>
      </c>
      <c r="C1226" s="2">
        <f>RSI!I1226</f>
        <v>45.428181336668388</v>
      </c>
      <c r="D1226" s="2">
        <f>MACD!E1226</f>
        <v>8.892203101340268E-2</v>
      </c>
      <c r="E1226" s="2">
        <f>MACD!F1226</f>
        <v>6.9462196167104251E-2</v>
      </c>
      <c r="F1226" s="2">
        <f>'Moving Avg'!D1226</f>
        <v>7.7805799999999987</v>
      </c>
      <c r="G1226" s="2">
        <f>'Moving Avg'!F1226</f>
        <v>7.8816499999999987</v>
      </c>
      <c r="H1226" s="2">
        <f>'Moving Avg'!G1226</f>
        <v>7.8533440000000052</v>
      </c>
      <c r="I1226" s="2">
        <f>'Moving Avg'!H1226</f>
        <v>7.4005364999999941</v>
      </c>
      <c r="J1226" s="6" t="str">
        <f>OBV!F1226</f>
        <v>BULLISH</v>
      </c>
      <c r="K1226" s="6" t="str">
        <f>OBV!G1226</f>
        <v>NEUTRAL</v>
      </c>
      <c r="L1226" s="6" t="str">
        <f>OBV!H1226</f>
        <v>BULLISH DIVERGENCE</v>
      </c>
    </row>
    <row r="1227" spans="1:12" ht="13.5" x14ac:dyDescent="0.25">
      <c r="A1227" s="3">
        <f>RSI!A1227</f>
        <v>43796</v>
      </c>
      <c r="B1227" s="2">
        <f>RSI!B1227</f>
        <v>7.7222</v>
      </c>
      <c r="C1227" s="2">
        <f>RSI!I1227</f>
        <v>38.130597709398934</v>
      </c>
      <c r="D1227" s="2">
        <f>MACD!E1227</f>
        <v>8.7786802781098849E-2</v>
      </c>
      <c r="E1227" s="2">
        <f>MACD!F1227</f>
        <v>7.3127117489903179E-2</v>
      </c>
      <c r="F1227" s="2">
        <f>'Moving Avg'!D1227</f>
        <v>7.7739400000000005</v>
      </c>
      <c r="G1227" s="2">
        <f>'Moving Avg'!F1227</f>
        <v>7.8717049999999986</v>
      </c>
      <c r="H1227" s="2">
        <f>'Moving Avg'!G1227</f>
        <v>7.8533440000000034</v>
      </c>
      <c r="I1227" s="2">
        <f>'Moving Avg'!H1227</f>
        <v>7.4022339999999929</v>
      </c>
      <c r="J1227" s="6" t="str">
        <f>OBV!F1227</f>
        <v>BULLISH</v>
      </c>
      <c r="K1227" s="6" t="str">
        <f>OBV!G1227</f>
        <v>NEUTRAL</v>
      </c>
      <c r="L1227" s="6" t="str">
        <f>OBV!H1227</f>
        <v>BULLISH DIVERGENCE</v>
      </c>
    </row>
    <row r="1228" spans="1:12" ht="13.5" x14ac:dyDescent="0.25">
      <c r="A1228" s="3">
        <f>RSI!A1228</f>
        <v>43797</v>
      </c>
      <c r="B1228" s="2">
        <f>RSI!B1228</f>
        <v>7.7222</v>
      </c>
      <c r="C1228" s="2">
        <f>RSI!I1228</f>
        <v>38.130597709398934</v>
      </c>
      <c r="D1228" s="2">
        <f>MACD!E1228</f>
        <v>8.9665620516118594E-2</v>
      </c>
      <c r="E1228" s="2">
        <f>MACD!F1228</f>
        <v>7.6434818095146267E-2</v>
      </c>
      <c r="F1228" s="2">
        <f>'Moving Avg'!D1228</f>
        <v>7.7673000000000005</v>
      </c>
      <c r="G1228" s="2">
        <f>'Moving Avg'!F1228</f>
        <v>7.8601049999999972</v>
      </c>
      <c r="H1228" s="2">
        <f>'Moving Avg'!G1228</f>
        <v>7.8533440000000034</v>
      </c>
      <c r="I1228" s="2">
        <f>'Moving Avg'!H1228</f>
        <v>7.4040309999999927</v>
      </c>
      <c r="J1228" s="6" t="str">
        <f>OBV!F1228</f>
        <v>BULLISH</v>
      </c>
      <c r="K1228" s="6" t="str">
        <f>OBV!G1228</f>
        <v>NEUTRAL</v>
      </c>
      <c r="L1228" s="6" t="str">
        <f>OBV!H1228</f>
        <v>BULLISH DIVERGENCE</v>
      </c>
    </row>
    <row r="1229" spans="1:12" ht="13.5" x14ac:dyDescent="0.25">
      <c r="A1229" s="3">
        <f>RSI!A1229</f>
        <v>43798</v>
      </c>
      <c r="B1229" s="2">
        <f>RSI!B1229</f>
        <v>7.7885</v>
      </c>
      <c r="C1229" s="2">
        <f>RSI!I1229</f>
        <v>45.398265801470615</v>
      </c>
      <c r="D1229" s="2">
        <f>MACD!E1229</f>
        <v>7.6908390872432619E-2</v>
      </c>
      <c r="E1229" s="2">
        <f>MACD!F1229</f>
        <v>7.6529532650603541E-2</v>
      </c>
      <c r="F1229" s="2">
        <f>'Moving Avg'!D1229</f>
        <v>7.7739200000000013</v>
      </c>
      <c r="G1229" s="2">
        <f>'Moving Avg'!F1229</f>
        <v>7.8534749999999978</v>
      </c>
      <c r="H1229" s="2">
        <f>'Moving Avg'!G1229</f>
        <v>7.8546700000000023</v>
      </c>
      <c r="I1229" s="2">
        <f>'Moving Avg'!H1229</f>
        <v>7.406059999999993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7.8083999999999998</v>
      </c>
      <c r="C1230" s="2">
        <f>RSI!I1230</f>
        <v>47.395665264827855</v>
      </c>
      <c r="D1230" s="2">
        <f>MACD!E1230</f>
        <v>6.494123498780624E-2</v>
      </c>
      <c r="E1230" s="2">
        <f>MACD!F1230</f>
        <v>7.4211873118044086E-2</v>
      </c>
      <c r="F1230" s="2">
        <f>'Moving Avg'!D1230</f>
        <v>7.7712599999999998</v>
      </c>
      <c r="G1230" s="2">
        <f>'Moving Avg'!F1230</f>
        <v>7.8478399999999979</v>
      </c>
      <c r="H1230" s="2">
        <f>'Moving Avg'!G1230</f>
        <v>7.855996000000002</v>
      </c>
      <c r="I1230" s="2">
        <f>'Moving Avg'!H1230</f>
        <v>7.4080559999999931</v>
      </c>
      <c r="J1230" s="6" t="str">
        <f>OBV!F1230</f>
        <v>BULLISH</v>
      </c>
      <c r="K1230" s="6" t="str">
        <f>OBV!G1230</f>
        <v>NEUTRAL</v>
      </c>
      <c r="L1230" s="6" t="str">
        <f>OBV!H1230</f>
        <v>BULLISH DIVERGENCE</v>
      </c>
    </row>
    <row r="1231" spans="1:12" ht="13.5" x14ac:dyDescent="0.25">
      <c r="A1231" s="3">
        <f>RSI!A1231</f>
        <v>43802</v>
      </c>
      <c r="B1231" s="2">
        <f>RSI!B1231</f>
        <v>7.6227999999999998</v>
      </c>
      <c r="C1231" s="2">
        <f>RSI!I1231</f>
        <v>34.660536253801851</v>
      </c>
      <c r="D1231" s="2">
        <f>MACD!E1231</f>
        <v>6.8724902200846039E-2</v>
      </c>
      <c r="E1231" s="2">
        <f>MACD!F1231</f>
        <v>7.3114478934604474E-2</v>
      </c>
      <c r="F1231" s="2">
        <f>'Moving Avg'!D1231</f>
        <v>7.7328199999999994</v>
      </c>
      <c r="G1231" s="2">
        <f>'Moving Avg'!F1231</f>
        <v>7.8312700000000008</v>
      </c>
      <c r="H1231" s="2">
        <f>'Moving Avg'!G1231</f>
        <v>7.8540080000000021</v>
      </c>
      <c r="I1231" s="2">
        <f>'Moving Avg'!H1231</f>
        <v>7.4095874999999936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7.6757999999999997</v>
      </c>
      <c r="C1232" s="2">
        <f>RSI!I1232</f>
        <v>39.647567458338791</v>
      </c>
      <c r="D1232" s="2">
        <f>MACD!E1232</f>
        <v>5.9046864807062782E-2</v>
      </c>
      <c r="E1232" s="2">
        <f>MACD!F1232</f>
        <v>7.0300956109096133E-2</v>
      </c>
      <c r="F1232" s="2">
        <f>'Moving Avg'!D1232</f>
        <v>7.7235399999999998</v>
      </c>
      <c r="G1232" s="2">
        <f>'Moving Avg'!F1232</f>
        <v>7.8107200000000008</v>
      </c>
      <c r="H1232" s="2">
        <f>'Moving Avg'!G1232</f>
        <v>7.854140000000001</v>
      </c>
      <c r="I1232" s="2">
        <f>'Moving Avg'!H1232</f>
        <v>7.4118809999999931</v>
      </c>
      <c r="J1232" s="6" t="str">
        <f>OBV!F1232</f>
        <v>BULLISH</v>
      </c>
      <c r="K1232" s="6" t="str">
        <f>OBV!G1232</f>
        <v>NEUTRAL</v>
      </c>
      <c r="L1232" s="6" t="str">
        <f>OBV!H1232</f>
        <v>BULLISH DIVERGENCE</v>
      </c>
    </row>
    <row r="1233" spans="1:12" ht="13.5" x14ac:dyDescent="0.25">
      <c r="A1233" s="3">
        <f>RSI!A1233</f>
        <v>43804</v>
      </c>
      <c r="B1233" s="2">
        <f>RSI!B1233</f>
        <v>7.6890999999999998</v>
      </c>
      <c r="C1233" s="2">
        <f>RSI!I1233</f>
        <v>40.867272684159914</v>
      </c>
      <c r="D1233" s="2">
        <f>MACD!E1233</f>
        <v>5.0713395455158405E-2</v>
      </c>
      <c r="E1233" s="2">
        <f>MACD!F1233</f>
        <v>6.6383443978308587E-2</v>
      </c>
      <c r="F1233" s="2">
        <f>'Moving Avg'!D1233</f>
        <v>7.7169199999999991</v>
      </c>
      <c r="G1233" s="2">
        <f>'Moving Avg'!F1233</f>
        <v>7.7974650000000008</v>
      </c>
      <c r="H1233" s="2">
        <f>'Moving Avg'!G1233</f>
        <v>7.8517540000000006</v>
      </c>
      <c r="I1233" s="2">
        <f>'Moving Avg'!H1233</f>
        <v>7.4139094999999928</v>
      </c>
      <c r="J1233" s="6" t="str">
        <f>OBV!F1233</f>
        <v>BULLISH</v>
      </c>
      <c r="K1233" s="6" t="str">
        <f>OBV!G1233</f>
        <v>NEUTRAL</v>
      </c>
      <c r="L1233" s="6" t="str">
        <f>OBV!H1233</f>
        <v>BULLISH DIVERGENCE</v>
      </c>
    </row>
    <row r="1234" spans="1:12" ht="13.5" x14ac:dyDescent="0.25">
      <c r="A1234" s="3">
        <f>RSI!A1234</f>
        <v>43805</v>
      </c>
      <c r="B1234" s="2">
        <f>RSI!B1234</f>
        <v>7.7553999999999998</v>
      </c>
      <c r="C1234" s="2">
        <f>RSI!I1234</f>
        <v>46.654907837838053</v>
      </c>
      <c r="D1234" s="2">
        <f>MACD!E1234</f>
        <v>3.9450838037510927E-2</v>
      </c>
      <c r="E1234" s="2">
        <f>MACD!F1234</f>
        <v>6.0996922790149059E-2</v>
      </c>
      <c r="F1234" s="2">
        <f>'Moving Avg'!D1234</f>
        <v>7.7102999999999993</v>
      </c>
      <c r="G1234" s="2">
        <f>'Moving Avg'!F1234</f>
        <v>7.7878550000000022</v>
      </c>
      <c r="H1234" s="2">
        <f>'Moving Avg'!G1234</f>
        <v>7.8508260000000005</v>
      </c>
      <c r="I1234" s="2">
        <f>'Moving Avg'!H1234</f>
        <v>7.416236499999993</v>
      </c>
      <c r="J1234" s="6" t="str">
        <f>OBV!F1234</f>
        <v>BULLISH</v>
      </c>
      <c r="K1234" s="6" t="str">
        <f>OBV!G1234</f>
        <v>NEUTRAL</v>
      </c>
      <c r="L1234" s="6" t="str">
        <f>OBV!H1234</f>
        <v>BULLISH DIVERGENCE</v>
      </c>
    </row>
    <row r="1235" spans="1:12" ht="13.5" x14ac:dyDescent="0.25">
      <c r="A1235" s="3">
        <f>RSI!A1235</f>
        <v>43808</v>
      </c>
      <c r="B1235" s="2">
        <f>RSI!B1235</f>
        <v>7.8083999999999998</v>
      </c>
      <c r="C1235" s="2">
        <f>RSI!I1235</f>
        <v>50.80045047989681</v>
      </c>
      <c r="D1235" s="2">
        <f>MACD!E1235</f>
        <v>3.6451388914993998E-2</v>
      </c>
      <c r="E1235" s="2">
        <f>MACD!F1235</f>
        <v>5.6087816015118051E-2</v>
      </c>
      <c r="F1235" s="2">
        <f>'Moving Avg'!D1235</f>
        <v>7.7102999999999993</v>
      </c>
      <c r="G1235" s="2">
        <f>'Moving Avg'!F1235</f>
        <v>7.7805650000000002</v>
      </c>
      <c r="H1235" s="2">
        <f>'Moving Avg'!G1235</f>
        <v>7.852284</v>
      </c>
      <c r="I1235" s="2">
        <f>'Moving Avg'!H1235</f>
        <v>7.4187954999999928</v>
      </c>
      <c r="J1235" s="6" t="str">
        <f>OBV!F1235</f>
        <v>BULLISH</v>
      </c>
      <c r="K1235" s="6" t="str">
        <f>OBV!G1235</f>
        <v>NEUTRAL</v>
      </c>
      <c r="L1235" s="6" t="str">
        <f>OBV!H1235</f>
        <v>NEUTRAL</v>
      </c>
    </row>
    <row r="1236" spans="1:12" ht="13.5" x14ac:dyDescent="0.25">
      <c r="A1236" s="3">
        <f>RSI!A1236</f>
        <v>43809</v>
      </c>
      <c r="B1236" s="2">
        <f>RSI!B1236</f>
        <v>7.7487000000000004</v>
      </c>
      <c r="C1236" s="2">
        <f>RSI!I1236</f>
        <v>46.42408655735629</v>
      </c>
      <c r="D1236" s="2">
        <f>MACD!E1236</f>
        <v>3.7229012663279271E-2</v>
      </c>
      <c r="E1236" s="2">
        <f>MACD!F1236</f>
        <v>5.2316055344750298E-2</v>
      </c>
      <c r="F1236" s="2">
        <f>'Moving Avg'!D1236</f>
        <v>7.7354799999999999</v>
      </c>
      <c r="G1236" s="2">
        <f>'Moving Avg'!F1236</f>
        <v>7.7736050000000017</v>
      </c>
      <c r="H1236" s="2">
        <f>'Moving Avg'!G1236</f>
        <v>7.8520180000000002</v>
      </c>
      <c r="I1236" s="2">
        <f>'Moving Avg'!H1236</f>
        <v>7.4204599999999941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7.7553999999999998</v>
      </c>
      <c r="C1237" s="2">
        <f>RSI!I1237</f>
        <v>46.976166719405086</v>
      </c>
      <c r="D1237" s="2">
        <f>MACD!E1237</f>
        <v>2.3396335968478787E-2</v>
      </c>
      <c r="E1237" s="2">
        <f>MACD!F1237</f>
        <v>4.6532111469495999E-2</v>
      </c>
      <c r="F1237" s="2">
        <f>'Moving Avg'!D1237</f>
        <v>7.7513999999999994</v>
      </c>
      <c r="G1237" s="2">
        <f>'Moving Avg'!F1237</f>
        <v>7.7676400000000019</v>
      </c>
      <c r="H1237" s="2">
        <f>'Moving Avg'!G1237</f>
        <v>7.8514880000000007</v>
      </c>
      <c r="I1237" s="2">
        <f>'Moving Avg'!H1237</f>
        <v>7.4219924999999956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7.7355</v>
      </c>
      <c r="C1238" s="2">
        <f>RSI!I1238</f>
        <v>45.477209216443988</v>
      </c>
      <c r="D1238" s="2">
        <f>MACD!E1238</f>
        <v>1.3387870341857955E-2</v>
      </c>
      <c r="E1238" s="2">
        <f>MACD!F1238</f>
        <v>3.9903263243968388E-2</v>
      </c>
      <c r="F1238" s="2">
        <f>'Moving Avg'!D1238</f>
        <v>7.7606800000000007</v>
      </c>
      <c r="G1238" s="2">
        <f>'Moving Avg'!F1238</f>
        <v>7.7600199999999999</v>
      </c>
      <c r="H1238" s="2">
        <f>'Moving Avg'!G1238</f>
        <v>7.8522839999999983</v>
      </c>
      <c r="I1238" s="2">
        <f>'Moving Avg'!H1238</f>
        <v>7.4235909999999956</v>
      </c>
      <c r="J1238" s="6" t="str">
        <f>OBV!F1238</f>
        <v>BEARISH</v>
      </c>
      <c r="K1238" s="6" t="str">
        <f>OBV!G1238</f>
        <v>NEUTRAL</v>
      </c>
      <c r="L1238" s="6" t="str">
        <f>OBV!H1238</f>
        <v>BEARISH DIVERGENCE</v>
      </c>
    </row>
    <row r="1239" spans="1:12" ht="13.5" x14ac:dyDescent="0.25">
      <c r="A1239" s="3">
        <f>RSI!A1239</f>
        <v>43812</v>
      </c>
      <c r="B1239" s="2">
        <f>RSI!B1239</f>
        <v>7.7222</v>
      </c>
      <c r="C1239" s="2">
        <f>RSI!I1239</f>
        <v>44.456205358845345</v>
      </c>
      <c r="D1239" s="2">
        <f>MACD!E1239</f>
        <v>1.6427529804285079E-2</v>
      </c>
      <c r="E1239" s="2">
        <f>MACD!F1239</f>
        <v>3.5208116556031725E-2</v>
      </c>
      <c r="F1239" s="2">
        <f>'Moving Avg'!D1239</f>
        <v>7.7540400000000007</v>
      </c>
      <c r="G1239" s="2">
        <f>'Moving Avg'!F1239</f>
        <v>7.755045</v>
      </c>
      <c r="H1239" s="2">
        <f>'Moving Avg'!G1239</f>
        <v>7.8516199999999978</v>
      </c>
      <c r="I1239" s="2">
        <f>'Moving Avg'!H1239</f>
        <v>7.4251229999999966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7.6626000000000003</v>
      </c>
      <c r="C1240" s="2">
        <f>RSI!I1240</f>
        <v>40.110403599242368</v>
      </c>
      <c r="D1240" s="2">
        <f>MACD!E1240</f>
        <v>2.6853729898160594E-2</v>
      </c>
      <c r="E1240" s="2">
        <f>MACD!F1240</f>
        <v>3.3537239224457505E-2</v>
      </c>
      <c r="F1240" s="2">
        <f>'Moving Avg'!D1240</f>
        <v>7.7248800000000006</v>
      </c>
      <c r="G1240" s="2">
        <f>'Moving Avg'!F1240</f>
        <v>7.7470899999999983</v>
      </c>
      <c r="H1240" s="2">
        <f>'Moving Avg'!G1240</f>
        <v>7.8497639999999977</v>
      </c>
      <c r="I1240" s="2">
        <f>'Moving Avg'!H1240</f>
        <v>7.4268534999999973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7.6227999999999998</v>
      </c>
      <c r="C1241" s="2">
        <f>RSI!I1241</f>
        <v>37.475830329253405</v>
      </c>
      <c r="D1241" s="2">
        <f>MACD!E1241</f>
        <v>1.0772220229280371E-2</v>
      </c>
      <c r="E1241" s="2">
        <f>MACD!F1241</f>
        <v>2.898423542542208E-2</v>
      </c>
      <c r="F1241" s="2">
        <f>'Moving Avg'!D1241</f>
        <v>7.6997</v>
      </c>
      <c r="G1241" s="2">
        <f>'Moving Avg'!F1241</f>
        <v>7.7371449999999982</v>
      </c>
      <c r="H1241" s="2">
        <f>'Moving Avg'!G1241</f>
        <v>7.8471119999999983</v>
      </c>
      <c r="I1241" s="2">
        <f>'Moving Avg'!H1241</f>
        <v>7.4288484999999982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7.6227999999999998</v>
      </c>
      <c r="C1242" s="2">
        <f>RSI!I1242</f>
        <v>37.475830329253405</v>
      </c>
      <c r="D1242" s="2">
        <f>MACD!E1242</f>
        <v>6.2038326513338404E-3</v>
      </c>
      <c r="E1242" s="2">
        <f>MACD!F1242</f>
        <v>2.4428154870604433E-2</v>
      </c>
      <c r="F1242" s="2">
        <f>'Moving Avg'!D1242</f>
        <v>7.6731799999999994</v>
      </c>
      <c r="G1242" s="2">
        <f>'Moving Avg'!F1242</f>
        <v>7.7305149999999996</v>
      </c>
      <c r="H1242" s="2">
        <f>'Moving Avg'!G1242</f>
        <v>7.8457859999999986</v>
      </c>
      <c r="I1242" s="2">
        <f>'Moving Avg'!H1242</f>
        <v>7.4313734999999985</v>
      </c>
      <c r="J1242" s="6" t="str">
        <f>OBV!F1242</f>
        <v>BEARISH</v>
      </c>
      <c r="K1242" s="6" t="str">
        <f>OBV!G1242</f>
        <v>NEUTRAL</v>
      </c>
      <c r="L1242" s="6" t="str">
        <f>OBV!H1242</f>
        <v>CONFIRMED BEARISH</v>
      </c>
    </row>
    <row r="1243" spans="1:12" ht="13.5" x14ac:dyDescent="0.25">
      <c r="A1243" s="3">
        <f>RSI!A1243</f>
        <v>43818</v>
      </c>
      <c r="B1243" s="2">
        <f>RSI!B1243</f>
        <v>7.6162000000000001</v>
      </c>
      <c r="C1243" s="2">
        <f>RSI!I1243</f>
        <v>37.008328887644652</v>
      </c>
      <c r="D1243" s="2">
        <f>MACD!E1243</f>
        <v>5.6929440059194647E-3</v>
      </c>
      <c r="E1243" s="2">
        <f>MACD!F1243</f>
        <v>2.0681112697667439E-2</v>
      </c>
      <c r="F1243" s="2">
        <f>'Moving Avg'!D1243</f>
        <v>7.6493200000000003</v>
      </c>
      <c r="G1243" s="2">
        <f>'Moving Avg'!F1243</f>
        <v>7.7235550000000002</v>
      </c>
      <c r="H1243" s="2">
        <f>'Moving Avg'!G1243</f>
        <v>7.8440639999999977</v>
      </c>
      <c r="I1243" s="2">
        <f>'Moving Avg'!H1243</f>
        <v>7.4337989999999987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7.5564999999999998</v>
      </c>
      <c r="C1244" s="2">
        <f>RSI!I1244</f>
        <v>32.998375456919561</v>
      </c>
      <c r="D1244" s="2">
        <f>MACD!E1244</f>
        <v>2.0680789722407056E-2</v>
      </c>
      <c r="E1244" s="2">
        <f>MACD!F1244</f>
        <v>2.0681048102615365E-2</v>
      </c>
      <c r="F1244" s="2">
        <f>'Moving Avg'!D1244</f>
        <v>7.6161799999999999</v>
      </c>
      <c r="G1244" s="2">
        <f>'Moving Avg'!F1244</f>
        <v>7.7136100000000001</v>
      </c>
      <c r="H1244" s="2">
        <f>'Moving Avg'!G1244</f>
        <v>7.8400859999999968</v>
      </c>
      <c r="I1244" s="2">
        <f>'Moving Avg'!H1244</f>
        <v>7.4351644999999982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7.6227999999999998</v>
      </c>
      <c r="C1245" s="2">
        <f>RSI!I1245</f>
        <v>40.684884071389966</v>
      </c>
      <c r="D1245" s="2">
        <f>MACD!E1245</f>
        <v>3.7697127081793624E-2</v>
      </c>
      <c r="E1245" s="2">
        <f>MACD!F1245</f>
        <v>2.4084263898451017E-2</v>
      </c>
      <c r="F1245" s="2">
        <f>'Moving Avg'!D1245</f>
        <v>7.6082200000000002</v>
      </c>
      <c r="G1245" s="2">
        <f>'Moving Avg'!F1245</f>
        <v>7.7036649999999991</v>
      </c>
      <c r="H1245" s="2">
        <f>'Moving Avg'!G1245</f>
        <v>7.8374339999999982</v>
      </c>
      <c r="I1245" s="2">
        <f>'Moving Avg'!H1245</f>
        <v>7.4376229999999994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</row>
    <row r="1246" spans="1:12" ht="13.5" x14ac:dyDescent="0.25">
      <c r="A1246" s="3">
        <f>RSI!A1246</f>
        <v>43823</v>
      </c>
      <c r="B1246" s="2">
        <f>RSI!B1246</f>
        <v>7.6360999999999999</v>
      </c>
      <c r="C1246" s="2">
        <f>RSI!I1246</f>
        <v>42.119381404788747</v>
      </c>
      <c r="D1246" s="2">
        <f>MACD!E1246</f>
        <v>4.2544717581805003E-2</v>
      </c>
      <c r="E1246" s="2">
        <f>MACD!F1246</f>
        <v>2.7776354635121816E-2</v>
      </c>
      <c r="F1246" s="2">
        <f>'Moving Avg'!D1246</f>
        <v>7.6108799999999999</v>
      </c>
      <c r="G1246" s="2">
        <f>'Moving Avg'!F1246</f>
        <v>7.6947199999999993</v>
      </c>
      <c r="H1246" s="2">
        <f>'Moving Avg'!G1246</f>
        <v>7.8345179999999974</v>
      </c>
      <c r="I1246" s="2">
        <f>'Moving Avg'!H1246</f>
        <v>7.440545499999998</v>
      </c>
      <c r="J1246" s="6" t="str">
        <f>OBV!F1246</f>
        <v>BEARISH</v>
      </c>
      <c r="K1246" s="6" t="str">
        <f>OBV!G1246</f>
        <v>NEUTRAL</v>
      </c>
      <c r="L1246" s="6" t="str">
        <f>OBV!H1246</f>
        <v>BEARISH DIVERGENCE</v>
      </c>
    </row>
    <row r="1247" spans="1:12" ht="13.5" x14ac:dyDescent="0.25">
      <c r="A1247" s="3">
        <f>RSI!A1247</f>
        <v>43824</v>
      </c>
      <c r="B1247" s="2">
        <f>RSI!B1247</f>
        <v>7.6890999999999998</v>
      </c>
      <c r="C1247" s="2">
        <f>RSI!I1247</f>
        <v>47.561789867624917</v>
      </c>
      <c r="D1247" s="2">
        <f>MACD!E1247</f>
        <v>4.4245881448403246E-2</v>
      </c>
      <c r="E1247" s="2">
        <f>MACD!F1247</f>
        <v>3.1070259997778106E-2</v>
      </c>
      <c r="F1247" s="2">
        <f>'Moving Avg'!D1247</f>
        <v>7.6241399999999997</v>
      </c>
      <c r="G1247" s="2">
        <f>'Moving Avg'!F1247</f>
        <v>7.6930649999999998</v>
      </c>
      <c r="H1247" s="2">
        <f>'Moving Avg'!G1247</f>
        <v>7.8278899999999956</v>
      </c>
      <c r="I1247" s="2">
        <f>'Moving Avg'!H1247</f>
        <v>7.443401999999999</v>
      </c>
      <c r="J1247" s="6" t="str">
        <f>OBV!F1247</f>
        <v>BEARISH</v>
      </c>
      <c r="K1247" s="6" t="str">
        <f>OBV!G1247</f>
        <v>NEUTRAL</v>
      </c>
      <c r="L1247" s="6" t="str">
        <f>OBV!H1247</f>
        <v>BEARISH DIVERGENCE</v>
      </c>
    </row>
    <row r="1248" spans="1:12" ht="13.5" x14ac:dyDescent="0.25">
      <c r="A1248" s="3">
        <f>RSI!A1248</f>
        <v>43825</v>
      </c>
      <c r="B1248" s="2">
        <f>RSI!B1248</f>
        <v>7.6360999999999999</v>
      </c>
      <c r="C1248" s="2">
        <f>RSI!I1248</f>
        <v>43.188477054360739</v>
      </c>
      <c r="D1248" s="2">
        <f>MACD!E1248</f>
        <v>4.6694418592338138E-2</v>
      </c>
      <c r="E1248" s="2">
        <f>MACD!F1248</f>
        <v>3.4195091716690114E-2</v>
      </c>
      <c r="F1248" s="2">
        <f>'Moving Avg'!D1248</f>
        <v>7.62812</v>
      </c>
      <c r="G1248" s="2">
        <f>'Moving Avg'!F1248</f>
        <v>7.6887599999999994</v>
      </c>
      <c r="H1248" s="2">
        <f>'Moving Avg'!G1248</f>
        <v>7.817549999999998</v>
      </c>
      <c r="I1248" s="2">
        <f>'Moving Avg'!H1248</f>
        <v>7.4453314999999973</v>
      </c>
      <c r="J1248" s="6" t="str">
        <f>OBV!F1248</f>
        <v>BEARISH</v>
      </c>
      <c r="K1248" s="6" t="str">
        <f>OBV!G1248</f>
        <v>NEUTRAL</v>
      </c>
      <c r="L1248" s="6" t="str">
        <f>OBV!H1248</f>
        <v>BEARISH DIVERGENCE</v>
      </c>
    </row>
    <row r="1249" spans="1:12" ht="13.5" x14ac:dyDescent="0.25">
      <c r="A1249" s="3">
        <f>RSI!A1249</f>
        <v>43826</v>
      </c>
      <c r="B1249" s="2">
        <f>RSI!B1249</f>
        <v>7.6890999999999998</v>
      </c>
      <c r="C1249" s="2">
        <f>RSI!I1249</f>
        <v>48.307258654696042</v>
      </c>
      <c r="D1249" s="2">
        <f>MACD!E1249</f>
        <v>4.3241341783827103E-2</v>
      </c>
      <c r="E1249" s="2">
        <f>MACD!F1249</f>
        <v>3.6004341730117517E-2</v>
      </c>
      <c r="F1249" s="2">
        <f>'Moving Avg'!D1249</f>
        <v>7.6546400000000006</v>
      </c>
      <c r="G1249" s="2">
        <f>'Moving Avg'!F1249</f>
        <v>7.6837899999999992</v>
      </c>
      <c r="H1249" s="2">
        <f>'Moving Avg'!G1249</f>
        <v>7.8085359999999966</v>
      </c>
      <c r="I1249" s="2">
        <f>'Moving Avg'!H1249</f>
        <v>7.4476914999999977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7.8813000000000004</v>
      </c>
      <c r="C1250" s="2">
        <f>RSI!I1250</f>
        <v>61.762279160456131</v>
      </c>
      <c r="D1250" s="2">
        <f>MACD!E1250</f>
        <v>1.7014101073069554E-2</v>
      </c>
      <c r="E1250" s="2">
        <f>MACD!F1250</f>
        <v>3.2206293598707927E-2</v>
      </c>
      <c r="F1250" s="2">
        <f>'Moving Avg'!D1250</f>
        <v>7.70634</v>
      </c>
      <c r="G1250" s="2">
        <f>'Moving Avg'!F1250</f>
        <v>7.6874350000000007</v>
      </c>
      <c r="H1250" s="2">
        <f>'Moving Avg'!G1250</f>
        <v>7.8044259999999985</v>
      </c>
      <c r="I1250" s="2">
        <f>'Moving Avg'!H1250</f>
        <v>7.4513434999999983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7.7885</v>
      </c>
      <c r="C1251" s="2">
        <f>RSI!I1251</f>
        <v>54.399690987010921</v>
      </c>
      <c r="D1251" s="2">
        <f>MACD!E1251</f>
        <v>-5.4695103222304198E-3</v>
      </c>
      <c r="E1251" s="2">
        <f>MACD!F1251</f>
        <v>2.4671132814520259E-2</v>
      </c>
      <c r="F1251" s="2">
        <f>'Moving Avg'!D1251</f>
        <v>7.7368199999999998</v>
      </c>
      <c r="G1251" s="2">
        <f>'Moving Avg'!F1251</f>
        <v>7.6957199999999997</v>
      </c>
      <c r="H1251" s="2">
        <f>'Moving Avg'!G1251</f>
        <v>7.7991219999999979</v>
      </c>
      <c r="I1251" s="2">
        <f>'Moving Avg'!H1251</f>
        <v>7.4545314999999981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7.6890999999999998</v>
      </c>
      <c r="C1252" s="2">
        <f>RSI!I1252</f>
        <v>47.82353692729226</v>
      </c>
      <c r="D1252" s="2">
        <f>MACD!E1252</f>
        <v>-1.7547900898922997E-2</v>
      </c>
      <c r="E1252" s="2">
        <f>MACD!F1252</f>
        <v>1.622732607183161E-2</v>
      </c>
      <c r="F1252" s="2">
        <f>'Moving Avg'!D1252</f>
        <v>7.7368199999999998</v>
      </c>
      <c r="G1252" s="2">
        <f>'Moving Avg'!F1252</f>
        <v>7.6963850000000011</v>
      </c>
      <c r="H1252" s="2">
        <f>'Moving Avg'!G1252</f>
        <v>7.7938199999999993</v>
      </c>
      <c r="I1252" s="2">
        <f>'Moving Avg'!H1252</f>
        <v>7.4576194999999981</v>
      </c>
      <c r="J1252" s="6" t="str">
        <f>OBV!F1252</f>
        <v>BULLISH</v>
      </c>
      <c r="K1252" s="6" t="str">
        <f>OBV!G1252</f>
        <v>NEUTRAL</v>
      </c>
      <c r="L1252" s="6" t="str">
        <f>OBV!H1252</f>
        <v>NEUTRAL</v>
      </c>
    </row>
    <row r="1253" spans="1:12" ht="13.5" x14ac:dyDescent="0.25">
      <c r="A1253" s="3">
        <f>RSI!A1253</f>
        <v>43833</v>
      </c>
      <c r="B1253" s="2">
        <f>RSI!B1253</f>
        <v>7.6227999999999998</v>
      </c>
      <c r="C1253" s="2">
        <f>RSI!I1253</f>
        <v>44.002633648615721</v>
      </c>
      <c r="D1253" s="2">
        <f>MACD!E1253</f>
        <v>-2.3670880400331384E-2</v>
      </c>
      <c r="E1253" s="2">
        <f>MACD!F1253</f>
        <v>8.2476847773990114E-3</v>
      </c>
      <c r="F1253" s="2">
        <f>'Moving Avg'!D1253</f>
        <v>7.7341600000000001</v>
      </c>
      <c r="G1253" s="2">
        <f>'Moving Avg'!F1253</f>
        <v>7.6930700000000005</v>
      </c>
      <c r="H1253" s="2">
        <f>'Moving Avg'!G1253</f>
        <v>7.7883839999999998</v>
      </c>
      <c r="I1253" s="2">
        <f>'Moving Avg'!H1253</f>
        <v>7.4606079999999988</v>
      </c>
      <c r="J1253" s="6" t="str">
        <f>OBV!F1253</f>
        <v>BULLISH</v>
      </c>
      <c r="K1253" s="6" t="str">
        <f>OBV!G1253</f>
        <v>NEUTRAL</v>
      </c>
      <c r="L1253" s="6" t="str">
        <f>OBV!H1253</f>
        <v>BULLISH DIVERGENCE</v>
      </c>
    </row>
    <row r="1254" spans="1:12" ht="13.5" x14ac:dyDescent="0.25">
      <c r="A1254" s="3">
        <f>RSI!A1254</f>
        <v>43836</v>
      </c>
      <c r="B1254" s="2">
        <f>RSI!B1254</f>
        <v>7.5564999999999998</v>
      </c>
      <c r="C1254" s="2">
        <f>RSI!I1254</f>
        <v>40.516522732492469</v>
      </c>
      <c r="D1254" s="2">
        <f>MACD!E1254</f>
        <v>-3.2547050888326545E-2</v>
      </c>
      <c r="E1254" s="2">
        <f>MACD!F1254</f>
        <v>8.8737644253899552E-5</v>
      </c>
      <c r="F1254" s="2">
        <f>'Moving Avg'!D1254</f>
        <v>7.7076399999999996</v>
      </c>
      <c r="G1254" s="2">
        <f>'Moving Avg'!F1254</f>
        <v>7.6831249999999995</v>
      </c>
      <c r="H1254" s="2">
        <f>'Moving Avg'!G1254</f>
        <v>7.7804299999999991</v>
      </c>
      <c r="I1254" s="2">
        <f>'Moving Avg'!H1254</f>
        <v>7.4636289999999983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7.5167000000000002</v>
      </c>
      <c r="C1255" s="2">
        <f>RSI!I1255</f>
        <v>38.542480591790692</v>
      </c>
      <c r="D1255" s="2">
        <f>MACD!E1255</f>
        <v>-2.5982260804695123E-2</v>
      </c>
      <c r="E1255" s="2">
        <f>MACD!F1255</f>
        <v>-5.1254620455359057E-3</v>
      </c>
      <c r="F1255" s="2">
        <f>'Moving Avg'!D1255</f>
        <v>7.6347199999999997</v>
      </c>
      <c r="G1255" s="2">
        <f>'Moving Avg'!F1255</f>
        <v>7.6685399999999984</v>
      </c>
      <c r="H1255" s="2">
        <f>'Moving Avg'!G1255</f>
        <v>7.771679999999999</v>
      </c>
      <c r="I1255" s="2">
        <f>'Moving Avg'!H1255</f>
        <v>7.4664509999999984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7.5167000000000002</v>
      </c>
      <c r="C1256" s="2">
        <f>RSI!I1256</f>
        <v>38.542480591790692</v>
      </c>
      <c r="D1256" s="2">
        <f>MACD!E1256</f>
        <v>-1.7287541955072427E-2</v>
      </c>
      <c r="E1256" s="2">
        <f>MACD!F1256</f>
        <v>-7.5578780274432097E-3</v>
      </c>
      <c r="F1256" s="2">
        <f>'Moving Avg'!D1256</f>
        <v>7.5803600000000007</v>
      </c>
      <c r="G1256" s="2">
        <f>'Moving Avg'!F1256</f>
        <v>7.6569400000000005</v>
      </c>
      <c r="H1256" s="2">
        <f>'Moving Avg'!G1256</f>
        <v>7.7622659999999994</v>
      </c>
      <c r="I1256" s="2">
        <f>'Moving Avg'!H1256</f>
        <v>7.4698689999999992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7.6227999999999998</v>
      </c>
      <c r="C1257" s="2">
        <f>RSI!I1257</f>
        <v>46.58817204817845</v>
      </c>
      <c r="D1257" s="2">
        <f>MACD!E1257</f>
        <v>-8.6231606118634119E-3</v>
      </c>
      <c r="E1257" s="2">
        <f>MACD!F1257</f>
        <v>-7.770934544327251E-3</v>
      </c>
      <c r="F1257" s="2">
        <f>'Moving Avg'!D1257</f>
        <v>7.567099999999999</v>
      </c>
      <c r="G1257" s="2">
        <f>'Moving Avg'!F1257</f>
        <v>7.6503100000000002</v>
      </c>
      <c r="H1257" s="2">
        <f>'Moving Avg'!G1257</f>
        <v>7.7562999999999986</v>
      </c>
      <c r="I1257" s="2">
        <f>'Moving Avg'!H1257</f>
        <v>7.4738834999999986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7.5499000000000001</v>
      </c>
      <c r="C1258" s="2">
        <f>RSI!I1258</f>
        <v>42.47377640783057</v>
      </c>
      <c r="D1258" s="2">
        <f>MACD!E1258</f>
        <v>-3.734848612348074E-3</v>
      </c>
      <c r="E1258" s="2">
        <f>MACD!F1258</f>
        <v>-6.9637173579314158E-3</v>
      </c>
      <c r="F1258" s="2">
        <f>'Moving Avg'!D1258</f>
        <v>7.5525199999999995</v>
      </c>
      <c r="G1258" s="2">
        <f>'Moving Avg'!F1258</f>
        <v>7.6410300000000007</v>
      </c>
      <c r="H1258" s="2">
        <f>'Moving Avg'!G1258</f>
        <v>7.7482139999999982</v>
      </c>
      <c r="I1258" s="2">
        <f>'Moving Avg'!H1258</f>
        <v>7.4773349999999983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7.6825000000000001</v>
      </c>
      <c r="C1259" s="2">
        <f>RSI!I1259</f>
        <v>50.957785614220334</v>
      </c>
      <c r="D1259" s="2">
        <f>MACD!E1259</f>
        <v>-5.4845204734377262E-4</v>
      </c>
      <c r="E1259" s="2">
        <f>MACD!F1259</f>
        <v>-5.6806642958138875E-3</v>
      </c>
      <c r="F1259" s="2">
        <f>'Moving Avg'!D1259</f>
        <v>7.5777199999999993</v>
      </c>
      <c r="G1259" s="2">
        <f>'Moving Avg'!F1259</f>
        <v>7.6390450000000003</v>
      </c>
      <c r="H1259" s="2">
        <f>'Moving Avg'!G1259</f>
        <v>7.7434419999999982</v>
      </c>
      <c r="I1259" s="2">
        <f>'Moving Avg'!H1259</f>
        <v>7.4811844999999986</v>
      </c>
      <c r="J1259" s="6" t="str">
        <f>OBV!F1259</f>
        <v>BEARISH</v>
      </c>
      <c r="K1259" s="6" t="str">
        <f>OBV!G1259</f>
        <v>NEUTRAL</v>
      </c>
      <c r="L1259" s="6" t="str">
        <f>OBV!H1259</f>
        <v>BEARISH DIVERGENCE</v>
      </c>
    </row>
    <row r="1260" spans="1:12" ht="13.5" x14ac:dyDescent="0.25">
      <c r="A1260" s="3">
        <f>RSI!A1260</f>
        <v>43845</v>
      </c>
      <c r="B1260" s="2">
        <f>RSI!B1260</f>
        <v>7.6227999999999998</v>
      </c>
      <c r="C1260" s="2">
        <f>RSI!I1260</f>
        <v>47.557102659091527</v>
      </c>
      <c r="D1260" s="2">
        <f>MACD!E1260</f>
        <v>3.6020929330335072E-2</v>
      </c>
      <c r="E1260" s="2">
        <f>MACD!F1260</f>
        <v>2.6596544294159048E-3</v>
      </c>
      <c r="F1260" s="2">
        <f>'Moving Avg'!D1260</f>
        <v>7.5989400000000007</v>
      </c>
      <c r="G1260" s="2">
        <f>'Moving Avg'!F1260</f>
        <v>7.637055000000001</v>
      </c>
      <c r="H1260" s="2">
        <f>'Moving Avg'!G1260</f>
        <v>7.7374759999999991</v>
      </c>
      <c r="I1260" s="2">
        <f>'Moving Avg'!H1260</f>
        <v>7.4845039999999985</v>
      </c>
      <c r="J1260" s="6" t="str">
        <f>OBV!F1260</f>
        <v>BEARISH</v>
      </c>
      <c r="K1260" s="6" t="str">
        <f>OBV!G1260</f>
        <v>NEUTRAL</v>
      </c>
      <c r="L1260" s="6" t="str">
        <f>OBV!H1260</f>
        <v>BEARISH DIVERGENCE</v>
      </c>
    </row>
    <row r="1261" spans="1:12" ht="13.5" x14ac:dyDescent="0.25">
      <c r="A1261" s="3">
        <f>RSI!A1261</f>
        <v>43846</v>
      </c>
      <c r="B1261" s="2">
        <f>RSI!B1261</f>
        <v>7.5233999999999996</v>
      </c>
      <c r="C1261" s="2">
        <f>RSI!I1261</f>
        <v>42.474558012803328</v>
      </c>
      <c r="D1261" s="2">
        <f>MACD!E1261</f>
        <v>6.0293567967202755E-2</v>
      </c>
      <c r="E1261" s="2">
        <f>MACD!F1261</f>
        <v>1.4186437136973276E-2</v>
      </c>
      <c r="F1261" s="2">
        <f>'Moving Avg'!D1261</f>
        <v>7.6002800000000006</v>
      </c>
      <c r="G1261" s="2">
        <f>'Moving Avg'!F1261</f>
        <v>7.6320850000000009</v>
      </c>
      <c r="H1261" s="2">
        <f>'Moving Avg'!G1261</f>
        <v>7.7288599999999983</v>
      </c>
      <c r="I1261" s="2">
        <f>'Moving Avg'!H1261</f>
        <v>7.487855999999999</v>
      </c>
      <c r="J1261" s="6" t="str">
        <f>OBV!F1261</f>
        <v>BEARISH</v>
      </c>
      <c r="K1261" s="6" t="str">
        <f>OBV!G1261</f>
        <v>NEUTRAL</v>
      </c>
      <c r="L1261" s="6" t="str">
        <f>OBV!H1261</f>
        <v>BEARISH DIVERGENCE</v>
      </c>
    </row>
    <row r="1262" spans="1:12" ht="13.5" x14ac:dyDescent="0.25">
      <c r="A1262" s="3">
        <f>RSI!A1262</f>
        <v>43847</v>
      </c>
      <c r="B1262" s="2">
        <f>RSI!B1262</f>
        <v>7.5896999999999997</v>
      </c>
      <c r="C1262" s="2">
        <f>RSI!I1262</f>
        <v>46.575802405284414</v>
      </c>
      <c r="D1262" s="2">
        <f>MACD!E1262</f>
        <v>6.1441150170250758E-2</v>
      </c>
      <c r="E1262" s="2">
        <f>MACD!F1262</f>
        <v>2.3637379743628773E-2</v>
      </c>
      <c r="F1262" s="2">
        <f>'Moving Avg'!D1262</f>
        <v>7.5936599999999999</v>
      </c>
      <c r="G1262" s="2">
        <f>'Moving Avg'!F1262</f>
        <v>7.6304299999999996</v>
      </c>
      <c r="H1262" s="2">
        <f>'Moving Avg'!G1262</f>
        <v>7.7189179999999995</v>
      </c>
      <c r="I1262" s="2">
        <f>'Moving Avg'!H1262</f>
        <v>7.4913409999999985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7.7553999999999998</v>
      </c>
      <c r="C1263" s="2">
        <f>RSI!I1263</f>
        <v>55.176856177016667</v>
      </c>
      <c r="D1263" s="2">
        <f>MACD!E1263</f>
        <v>4.0298758447050886E-2</v>
      </c>
      <c r="E1263" s="2">
        <f>MACD!F1263</f>
        <v>2.6969655484313196E-2</v>
      </c>
      <c r="F1263" s="2">
        <f>'Moving Avg'!D1263</f>
        <v>7.63476</v>
      </c>
      <c r="G1263" s="2">
        <f>'Moving Avg'!F1263</f>
        <v>7.6373900000000008</v>
      </c>
      <c r="H1263" s="2">
        <f>'Moving Avg'!G1263</f>
        <v>7.7149419999999997</v>
      </c>
      <c r="I1263" s="2">
        <f>'Moving Avg'!H1263</f>
        <v>7.4962834999999997</v>
      </c>
      <c r="J1263" s="6" t="str">
        <f>OBV!F1263</f>
        <v>BEARISH</v>
      </c>
      <c r="K1263" s="6" t="str">
        <f>OBV!G1263</f>
        <v>NEUTRAL</v>
      </c>
      <c r="L1263" s="6" t="str">
        <f>OBV!H1263</f>
        <v>BEARISH DIVERGENCE</v>
      </c>
    </row>
    <row r="1264" spans="1:12" ht="13.5" x14ac:dyDescent="0.25">
      <c r="A1264" s="3">
        <f>RSI!A1264</f>
        <v>43851</v>
      </c>
      <c r="B1264" s="2">
        <f>RSI!B1264</f>
        <v>7.7553999999999998</v>
      </c>
      <c r="C1264" s="2">
        <f>RSI!I1264</f>
        <v>55.176856177016667</v>
      </c>
      <c r="D1264" s="2">
        <f>MACD!E1264</f>
        <v>1.1563850305545742E-2</v>
      </c>
      <c r="E1264" s="2">
        <f>MACD!F1264</f>
        <v>2.3888494448559706E-2</v>
      </c>
      <c r="F1264" s="2">
        <f>'Moving Avg'!D1264</f>
        <v>7.6493400000000005</v>
      </c>
      <c r="G1264" s="2">
        <f>'Moving Avg'!F1264</f>
        <v>7.6473350000000009</v>
      </c>
      <c r="H1264" s="2">
        <f>'Moving Avg'!G1264</f>
        <v>7.7110980000000007</v>
      </c>
      <c r="I1264" s="2">
        <f>'Moving Avg'!H1264</f>
        <v>7.5012919999999994</v>
      </c>
      <c r="J1264" s="6" t="str">
        <f>OBV!F1264</f>
        <v>BEARISH</v>
      </c>
      <c r="K1264" s="6" t="str">
        <f>OBV!G1264</f>
        <v>NEUTRAL</v>
      </c>
      <c r="L1264" s="6" t="str">
        <f>OBV!H1264</f>
        <v>BEARISH DIVERGENCE</v>
      </c>
    </row>
    <row r="1265" spans="1:12" ht="13.5" x14ac:dyDescent="0.25">
      <c r="A1265" s="3">
        <f>RSI!A1265</f>
        <v>43852</v>
      </c>
      <c r="B1265" s="2">
        <f>RSI!B1265</f>
        <v>7.7885</v>
      </c>
      <c r="C1265" s="2">
        <f>RSI!I1265</f>
        <v>56.788567191159366</v>
      </c>
      <c r="D1265" s="2">
        <f>MACD!E1265</f>
        <v>-2.192263157518326E-2</v>
      </c>
      <c r="E1265" s="2">
        <f>MACD!F1265</f>
        <v>1.4726269243811114E-2</v>
      </c>
      <c r="F1265" s="2">
        <f>'Moving Avg'!D1265</f>
        <v>7.68248</v>
      </c>
      <c r="G1265" s="2">
        <f>'Moving Avg'!F1265</f>
        <v>7.6556200000000008</v>
      </c>
      <c r="H1265" s="2">
        <f>'Moving Avg'!G1265</f>
        <v>7.7077840000000002</v>
      </c>
      <c r="I1265" s="2">
        <f>'Moving Avg'!H1265</f>
        <v>7.5054730000000003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</row>
    <row r="1266" spans="1:12" ht="13.5" x14ac:dyDescent="0.25">
      <c r="A1266" s="3">
        <f>RSI!A1266</f>
        <v>43853</v>
      </c>
      <c r="B1266" s="2">
        <f>RSI!B1266</f>
        <v>7.7487000000000004</v>
      </c>
      <c r="C1266" s="2">
        <f>RSI!I1266</f>
        <v>54.262057998574399</v>
      </c>
      <c r="D1266" s="2">
        <f>MACD!E1266</f>
        <v>-4.805793639256084E-2</v>
      </c>
      <c r="E1266" s="2">
        <f>MACD!F1266</f>
        <v>2.1694281165367223E-3</v>
      </c>
      <c r="F1266" s="2">
        <f>'Moving Avg'!D1266</f>
        <v>7.7275399999999994</v>
      </c>
      <c r="G1266" s="2">
        <f>'Moving Avg'!F1266</f>
        <v>7.6612499999999999</v>
      </c>
      <c r="H1266" s="2">
        <f>'Moving Avg'!G1266</f>
        <v>7.7049999999999992</v>
      </c>
      <c r="I1266" s="2">
        <f>'Moving Avg'!H1266</f>
        <v>7.5084620000000015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7.7420999999999998</v>
      </c>
      <c r="C1267" s="2">
        <f>RSI!I1267</f>
        <v>53.834332783762221</v>
      </c>
      <c r="D1267" s="2">
        <f>MACD!E1267</f>
        <v>-5.3818554851845057E-2</v>
      </c>
      <c r="E1267" s="2">
        <f>MACD!F1267</f>
        <v>-9.028168477139633E-3</v>
      </c>
      <c r="F1267" s="2">
        <f>'Moving Avg'!D1267</f>
        <v>7.7580199999999992</v>
      </c>
      <c r="G1267" s="2">
        <f>'Moving Avg'!F1267</f>
        <v>7.6638999999999999</v>
      </c>
      <c r="H1267" s="2">
        <f>'Moving Avg'!G1267</f>
        <v>7.7023479999999998</v>
      </c>
      <c r="I1267" s="2">
        <f>'Moving Avg'!H1267</f>
        <v>7.5115835000000031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7.8879000000000001</v>
      </c>
      <c r="C1268" s="2">
        <f>RSI!I1268</f>
        <v>61.124575787587936</v>
      </c>
      <c r="D1268" s="2">
        <f>MACD!E1268</f>
        <v>-8.1093471823058927E-2</v>
      </c>
      <c r="E1268" s="2">
        <f>MACD!F1268</f>
        <v>-2.3441229146323496E-2</v>
      </c>
      <c r="F1268" s="2">
        <f>'Moving Avg'!D1268</f>
        <v>7.7845200000000006</v>
      </c>
      <c r="G1268" s="2">
        <f>'Moving Avg'!F1268</f>
        <v>7.6764899999999994</v>
      </c>
      <c r="H1268" s="2">
        <f>'Moving Avg'!G1268</f>
        <v>7.702347999999998</v>
      </c>
      <c r="I1268" s="2">
        <f>'Moving Avg'!H1268</f>
        <v>7.5157650000000009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7.9145000000000003</v>
      </c>
      <c r="C1269" s="2">
        <f>RSI!I1269</f>
        <v>62.294444242602658</v>
      </c>
      <c r="D1269" s="2">
        <f>MACD!E1269</f>
        <v>-8.6960788859501648E-2</v>
      </c>
      <c r="E1269" s="2">
        <f>MACD!F1269</f>
        <v>-3.6145141088959123E-2</v>
      </c>
      <c r="F1269" s="2">
        <f>'Moving Avg'!D1269</f>
        <v>7.8163399999999994</v>
      </c>
      <c r="G1269" s="2">
        <f>'Moving Avg'!F1269</f>
        <v>7.687759999999999</v>
      </c>
      <c r="H1269" s="2">
        <f>'Moving Avg'!G1269</f>
        <v>7.7042039999999989</v>
      </c>
      <c r="I1269" s="2">
        <f>'Moving Avg'!H1269</f>
        <v>7.520907000000002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7.8018000000000001</v>
      </c>
      <c r="C1270" s="2">
        <f>RSI!I1270</f>
        <v>54.77369830791104</v>
      </c>
      <c r="D1270" s="2">
        <f>MACD!E1270</f>
        <v>-9.4047025411021501E-2</v>
      </c>
      <c r="E1270" s="2">
        <f>MACD!F1270</f>
        <v>-4.7725517953371599E-2</v>
      </c>
      <c r="F1270" s="2">
        <f>'Moving Avg'!D1270</f>
        <v>7.819</v>
      </c>
      <c r="G1270" s="2">
        <f>'Moving Avg'!F1270</f>
        <v>7.6837850000000003</v>
      </c>
      <c r="H1270" s="2">
        <f>'Moving Avg'!G1270</f>
        <v>7.7038059999999993</v>
      </c>
      <c r="I1270" s="2">
        <f>'Moving Avg'!H1270</f>
        <v>7.5254195000000026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7.8813000000000004</v>
      </c>
      <c r="C1271" s="2">
        <f>RSI!I1271</f>
        <v>58.573153868294625</v>
      </c>
      <c r="D1271" s="2">
        <f>MACD!E1271</f>
        <v>-0.12174824179285615</v>
      </c>
      <c r="E1271" s="2">
        <f>MACD!F1271</f>
        <v>-6.2530062721268515E-2</v>
      </c>
      <c r="F1271" s="2">
        <f>'Moving Avg'!D1271</f>
        <v>7.8455200000000005</v>
      </c>
      <c r="G1271" s="2">
        <f>'Moving Avg'!F1271</f>
        <v>7.6884249999999978</v>
      </c>
      <c r="H1271" s="2">
        <f>'Moving Avg'!G1271</f>
        <v>7.704997999999998</v>
      </c>
      <c r="I1271" s="2">
        <f>'Moving Avg'!H1271</f>
        <v>7.5305610000000023</v>
      </c>
      <c r="J1271" s="6" t="str">
        <f>OBV!F1271</f>
        <v>BULLISH</v>
      </c>
      <c r="K1271" s="6" t="str">
        <f>OBV!G1271</f>
        <v>NEUTRAL</v>
      </c>
      <c r="L1271" s="6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7.8879000000000001</v>
      </c>
      <c r="C1272" s="2">
        <f>RSI!I1272</f>
        <v>58.881987012799144</v>
      </c>
      <c r="D1272" s="2">
        <f>MACD!E1272</f>
        <v>-0.13643155101745119</v>
      </c>
      <c r="E1272" s="2">
        <f>MACD!F1272</f>
        <v>-7.7310360380505053E-2</v>
      </c>
      <c r="F1272" s="2">
        <f>'Moving Avg'!D1272</f>
        <v>7.8746799999999997</v>
      </c>
      <c r="G1272" s="2">
        <f>'Moving Avg'!F1272</f>
        <v>7.6983649999999981</v>
      </c>
      <c r="H1272" s="2">
        <f>'Moving Avg'!G1272</f>
        <v>7.7076479999999989</v>
      </c>
      <c r="I1272" s="2">
        <f>'Moving Avg'!H1272</f>
        <v>7.5346100000000025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7.8879000000000001</v>
      </c>
      <c r="C1273" s="2">
        <f>RSI!I1273</f>
        <v>58.881987012799151</v>
      </c>
      <c r="D1273" s="2">
        <f>MACD!E1273</f>
        <v>-0.12428677561202228</v>
      </c>
      <c r="E1273" s="2">
        <f>MACD!F1273</f>
        <v>-8.6705643426808504E-2</v>
      </c>
      <c r="F1273" s="2">
        <f>'Moving Avg'!D1273</f>
        <v>7.8746800000000006</v>
      </c>
      <c r="G1273" s="2">
        <f>'Moving Avg'!F1273</f>
        <v>7.711619999999999</v>
      </c>
      <c r="H1273" s="2">
        <f>'Moving Avg'!G1273</f>
        <v>7.710297999999999</v>
      </c>
      <c r="I1273" s="2">
        <f>'Moving Avg'!H1273</f>
        <v>7.5376325000000017</v>
      </c>
      <c r="J1273" s="6" t="str">
        <f>OBV!F1273</f>
        <v>BULLISH</v>
      </c>
      <c r="K1273" s="6" t="str">
        <f>OBV!G1273</f>
        <v>NEUTRAL</v>
      </c>
      <c r="L1273" s="6" t="str">
        <f>OBV!H1273</f>
        <v>NEUTRAL</v>
      </c>
    </row>
    <row r="1274" spans="1:12" ht="13.5" x14ac:dyDescent="0.25">
      <c r="A1274" s="3">
        <f>RSI!A1274</f>
        <v>43865</v>
      </c>
      <c r="B1274" s="2">
        <f>RSI!B1274</f>
        <v>7.8282999999999996</v>
      </c>
      <c r="C1274" s="2">
        <f>RSI!I1274</f>
        <v>54.617693596958425</v>
      </c>
      <c r="D1274" s="2">
        <f>MACD!E1274</f>
        <v>-0.11045042137002437</v>
      </c>
      <c r="E1274" s="2">
        <f>MACD!F1274</f>
        <v>-9.1454599015451679E-2</v>
      </c>
      <c r="F1274" s="2">
        <f>'Moving Avg'!D1274</f>
        <v>7.8574399999999995</v>
      </c>
      <c r="G1274" s="2">
        <f>'Moving Avg'!F1274</f>
        <v>7.7252099999999997</v>
      </c>
      <c r="H1274" s="2">
        <f>'Moving Avg'!G1274</f>
        <v>7.7117560000000003</v>
      </c>
      <c r="I1274" s="2">
        <f>'Moving Avg'!H1274</f>
        <v>7.5405230000000021</v>
      </c>
      <c r="J1274" s="6" t="str">
        <f>OBV!F1274</f>
        <v>BULLISH</v>
      </c>
      <c r="K1274" s="6" t="str">
        <f>OBV!G1274</f>
        <v>NEUTRAL</v>
      </c>
      <c r="L1274" s="6" t="str">
        <f>OBV!H1274</f>
        <v>BULLISH DIVERGENCE</v>
      </c>
    </row>
    <row r="1275" spans="1:12" ht="13.5" x14ac:dyDescent="0.25">
      <c r="A1275" s="3">
        <f>RSI!A1275</f>
        <v>43866</v>
      </c>
      <c r="B1275" s="2">
        <f>RSI!B1275</f>
        <v>7.8879000000000001</v>
      </c>
      <c r="C1275" s="2">
        <f>RSI!I1275</f>
        <v>57.901067834126337</v>
      </c>
      <c r="D1275" s="2">
        <f>MACD!E1275</f>
        <v>-9.8504554982475234E-2</v>
      </c>
      <c r="E1275" s="2">
        <f>MACD!F1275</f>
        <v>-9.2864590208856401E-2</v>
      </c>
      <c r="F1275" s="2">
        <f>'Moving Avg'!D1275</f>
        <v>7.8746600000000004</v>
      </c>
      <c r="G1275" s="2">
        <f>'Moving Avg'!F1275</f>
        <v>7.7437700000000005</v>
      </c>
      <c r="H1275" s="2">
        <f>'Moving Avg'!G1275</f>
        <v>7.7130799999999997</v>
      </c>
      <c r="I1275" s="2">
        <f>'Moving Avg'!H1275</f>
        <v>7.5435455000000022</v>
      </c>
      <c r="J1275" s="6" t="str">
        <f>OBV!F1275</f>
        <v>BULLISH</v>
      </c>
      <c r="K1275" s="6" t="str">
        <f>OBV!G1275</f>
        <v>NEUTRAL</v>
      </c>
      <c r="L1275" s="6" t="str">
        <f>OBV!H1275</f>
        <v>CONFIRMED BULLISH</v>
      </c>
    </row>
    <row r="1276" spans="1:12" ht="13.5" x14ac:dyDescent="0.25">
      <c r="A1276" s="3">
        <f>RSI!A1276</f>
        <v>43867</v>
      </c>
      <c r="B1276" s="2">
        <f>RSI!B1276</f>
        <v>7.8879000000000001</v>
      </c>
      <c r="C1276" s="2">
        <f>RSI!I1276</f>
        <v>57.901067834126337</v>
      </c>
      <c r="D1276" s="2">
        <f>MACD!E1276</f>
        <v>-9.5278539379894056E-2</v>
      </c>
      <c r="E1276" s="2">
        <f>MACD!F1276</f>
        <v>-9.3347380043063935E-2</v>
      </c>
      <c r="F1276" s="2">
        <f>'Moving Avg'!D1276</f>
        <v>7.8759800000000002</v>
      </c>
      <c r="G1276" s="2">
        <f>'Moving Avg'!F1276</f>
        <v>7.7623300000000013</v>
      </c>
      <c r="H1276" s="2">
        <f>'Moving Avg'!G1276</f>
        <v>7.7145380000000001</v>
      </c>
      <c r="I1276" s="2">
        <f>'Moving Avg'!H1276</f>
        <v>7.5472305000000031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</row>
    <row r="1277" spans="1:12" ht="13.5" x14ac:dyDescent="0.25">
      <c r="A1277" s="3">
        <f>RSI!A1277</f>
        <v>43868</v>
      </c>
      <c r="B1277" s="2">
        <f>RSI!B1277</f>
        <v>7.8216999999999999</v>
      </c>
      <c r="C1277" s="2">
        <f>RSI!I1277</f>
        <v>52.96476319538646</v>
      </c>
      <c r="D1277" s="2">
        <f>MACD!E1277</f>
        <v>-8.9363244655594087E-2</v>
      </c>
      <c r="E1277" s="2">
        <f>MACD!F1277</f>
        <v>-9.2550552965569965E-2</v>
      </c>
      <c r="F1277" s="2">
        <f>'Moving Avg'!D1277</f>
        <v>7.8627400000000005</v>
      </c>
      <c r="G1277" s="2">
        <f>'Moving Avg'!F1277</f>
        <v>7.7722750000000005</v>
      </c>
      <c r="H1277" s="2">
        <f>'Moving Avg'!G1277</f>
        <v>7.7165280000000021</v>
      </c>
      <c r="I1277" s="2">
        <f>'Moving Avg'!H1277</f>
        <v>7.550584500000002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7.6890999999999998</v>
      </c>
      <c r="C1278" s="2">
        <f>RSI!I1278</f>
        <v>44.737469290974076</v>
      </c>
      <c r="D1278" s="2">
        <f>MACD!E1278</f>
        <v>-5.2364500986634255E-2</v>
      </c>
      <c r="E1278" s="2">
        <f>MACD!F1278</f>
        <v>-8.4513342569782837E-2</v>
      </c>
      <c r="F1278" s="2">
        <f>'Moving Avg'!D1278</f>
        <v>7.8229800000000012</v>
      </c>
      <c r="G1278" s="2">
        <f>'Moving Avg'!F1278</f>
        <v>7.7792349999999999</v>
      </c>
      <c r="H1278" s="2">
        <f>'Moving Avg'!G1278</f>
        <v>7.7158660000000019</v>
      </c>
      <c r="I1278" s="2">
        <f>'Moving Avg'!H1278</f>
        <v>7.5529445000000033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7.6890999999999998</v>
      </c>
      <c r="C1279" s="2">
        <f>RSI!I1279</f>
        <v>44.737469290974076</v>
      </c>
      <c r="D1279" s="2">
        <f>MACD!E1279</f>
        <v>-1.6422300095151776E-2</v>
      </c>
      <c r="E1279" s="2">
        <f>MACD!F1279</f>
        <v>-7.0895134074856619E-2</v>
      </c>
      <c r="F1279" s="2">
        <f>'Moving Avg'!D1279</f>
        <v>7.7951400000000008</v>
      </c>
      <c r="G1279" s="2">
        <f>'Moving Avg'!F1279</f>
        <v>7.7795649999999998</v>
      </c>
      <c r="H1279" s="2">
        <f>'Moving Avg'!G1279</f>
        <v>7.713878000000002</v>
      </c>
      <c r="I1279" s="2">
        <f>'Moving Avg'!H1279</f>
        <v>7.5552710000000038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7.6890999999999998</v>
      </c>
      <c r="C1280" s="2">
        <f>RSI!I1280</f>
        <v>44.737469290974069</v>
      </c>
      <c r="D1280" s="2">
        <f>MACD!E1280</f>
        <v>-2.8451079426208281E-3</v>
      </c>
      <c r="E1280" s="2">
        <f>MACD!F1280</f>
        <v>-5.7285128848409458E-2</v>
      </c>
      <c r="F1280" s="2">
        <f>'Moving Avg'!D1280</f>
        <v>7.7553799999999997</v>
      </c>
      <c r="G1280" s="2">
        <f>'Moving Avg'!F1280</f>
        <v>7.7828800000000005</v>
      </c>
      <c r="H1280" s="2">
        <f>'Moving Avg'!G1280</f>
        <v>7.7114920000000016</v>
      </c>
      <c r="I1280" s="2">
        <f>'Moving Avg'!H1280</f>
        <v>7.5592860000000037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7.6227999999999998</v>
      </c>
      <c r="C1281" s="2">
        <f>RSI!I1281</f>
        <v>40.781464165935802</v>
      </c>
      <c r="D1281" s="2">
        <f>MACD!E1281</f>
        <v>2.6250927025232684E-2</v>
      </c>
      <c r="E1281" s="2">
        <f>MACD!F1281</f>
        <v>-4.0577917673681033E-2</v>
      </c>
      <c r="F1281" s="2">
        <f>'Moving Avg'!D1281</f>
        <v>7.7023600000000005</v>
      </c>
      <c r="G1281" s="2">
        <f>'Moving Avg'!F1281</f>
        <v>7.7878500000000006</v>
      </c>
      <c r="H1281" s="2">
        <f>'Moving Avg'!G1281</f>
        <v>7.7114920000000016</v>
      </c>
      <c r="I1281" s="2">
        <f>'Moving Avg'!H1281</f>
        <v>7.5631680000000037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7.6227999999999998</v>
      </c>
      <c r="C1282" s="2">
        <f>RSI!I1282</f>
        <v>40.781464165935802</v>
      </c>
      <c r="D1282" s="2">
        <f>MACD!E1282</f>
        <v>5.2709063515428589E-2</v>
      </c>
      <c r="E1282" s="2">
        <f>MACD!F1282</f>
        <v>-2.1920521435859111E-2</v>
      </c>
      <c r="F1282" s="2">
        <f>'Moving Avg'!D1282</f>
        <v>7.6625800000000002</v>
      </c>
      <c r="G1282" s="2">
        <f>'Moving Avg'!F1282</f>
        <v>7.789505000000001</v>
      </c>
      <c r="H1282" s="2">
        <f>'Moving Avg'!G1282</f>
        <v>7.7104320000000017</v>
      </c>
      <c r="I1282" s="2">
        <f>'Moving Avg'!H1282</f>
        <v>7.5661895000000046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7.6227999999999998</v>
      </c>
      <c r="C1283" s="2">
        <f>RSI!I1283</f>
        <v>40.781464165935802</v>
      </c>
      <c r="D1283" s="2">
        <f>MACD!E1283</f>
        <v>7.5858782263981794E-2</v>
      </c>
      <c r="E1283" s="2">
        <f>MACD!F1283</f>
        <v>-2.364660695890931E-3</v>
      </c>
      <c r="F1283" s="2">
        <f>'Moving Avg'!D1283</f>
        <v>7.6493199999999986</v>
      </c>
      <c r="G1283" s="2">
        <f>'Moving Avg'!F1283</f>
        <v>7.7828750000000015</v>
      </c>
      <c r="H1283" s="2">
        <f>'Moving Avg'!G1283</f>
        <v>7.709106000000002</v>
      </c>
      <c r="I1283" s="2">
        <f>'Moving Avg'!H1283</f>
        <v>7.5698730000000056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7.6227999999999998</v>
      </c>
      <c r="C1284" s="2">
        <f>RSI!I1284</f>
        <v>40.781464165935802</v>
      </c>
      <c r="D1284" s="2">
        <f>MACD!E1284</f>
        <v>8.6983390602432209E-2</v>
      </c>
      <c r="E1284" s="2">
        <f>MACD!F1284</f>
        <v>1.5504949563773698E-2</v>
      </c>
      <c r="F1284" s="2">
        <f>'Moving Avg'!D1284</f>
        <v>7.6360599999999987</v>
      </c>
      <c r="G1284" s="2">
        <f>'Moving Avg'!F1284</f>
        <v>7.7762450000000012</v>
      </c>
      <c r="H1284" s="2">
        <f>'Moving Avg'!G1284</f>
        <v>7.7064539999999999</v>
      </c>
      <c r="I1284" s="2">
        <f>'Moving Avg'!H1284</f>
        <v>7.5738875000000068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7.6227999999999998</v>
      </c>
      <c r="C1285" s="2">
        <f>RSI!I1285</f>
        <v>40.781464165935802</v>
      </c>
      <c r="D1285" s="2">
        <f>MACD!E1285</f>
        <v>0.10621909923680306</v>
      </c>
      <c r="E1285" s="2">
        <f>MACD!F1285</f>
        <v>3.3647779498379576E-2</v>
      </c>
      <c r="F1285" s="2">
        <f>'Moving Avg'!D1285</f>
        <v>7.6227999999999998</v>
      </c>
      <c r="G1285" s="2">
        <f>'Moving Avg'!F1285</f>
        <v>7.7679600000000022</v>
      </c>
      <c r="H1285" s="2">
        <f>'Moving Avg'!G1285</f>
        <v>7.7027420000000006</v>
      </c>
      <c r="I1285" s="2">
        <f>'Moving Avg'!H1285</f>
        <v>7.5788955000000051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7.5564999999999998</v>
      </c>
      <c r="C1286" s="2">
        <f>RSI!I1286</f>
        <v>36.150956177087224</v>
      </c>
      <c r="D1286" s="2">
        <f>MACD!E1286</f>
        <v>0.12801153079664651</v>
      </c>
      <c r="E1286" s="2">
        <f>MACD!F1286</f>
        <v>5.2520529758032966E-2</v>
      </c>
      <c r="F1286" s="2">
        <f>'Moving Avg'!D1286</f>
        <v>7.60954</v>
      </c>
      <c r="G1286" s="2">
        <f>'Moving Avg'!F1286</f>
        <v>7.7583500000000019</v>
      </c>
      <c r="H1286" s="2">
        <f>'Moving Avg'!G1286</f>
        <v>7.6988980000000016</v>
      </c>
      <c r="I1286" s="2">
        <f>'Moving Avg'!H1286</f>
        <v>7.5835720000000046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7.5564999999999998</v>
      </c>
      <c r="C1287" s="2">
        <f>RSI!I1287</f>
        <v>36.150956177087224</v>
      </c>
      <c r="D1287" s="2">
        <f>MACD!E1287</f>
        <v>0.13721857511507984</v>
      </c>
      <c r="E1287" s="2">
        <f>MACD!F1287</f>
        <v>6.9460138829442353E-2</v>
      </c>
      <c r="F1287" s="2">
        <f>'Moving Avg'!D1287</f>
        <v>7.5962800000000001</v>
      </c>
      <c r="G1287" s="2">
        <f>'Moving Avg'!F1287</f>
        <v>7.7490699999999988</v>
      </c>
      <c r="H1287" s="2">
        <f>'Moving Avg'!G1287</f>
        <v>7.6949200000000015</v>
      </c>
      <c r="I1287" s="2">
        <f>'Moving Avg'!H1287</f>
        <v>7.5882485000000051</v>
      </c>
      <c r="J1287" s="6" t="str">
        <f>OBV!F1287</f>
        <v>BEARISH</v>
      </c>
      <c r="K1287" s="6" t="str">
        <f>OBV!G1287</f>
        <v>NEUTRAL</v>
      </c>
      <c r="L1287" s="6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7.5564999999999998</v>
      </c>
      <c r="C1288" s="2">
        <f>RSI!I1288</f>
        <v>36.150956177087224</v>
      </c>
      <c r="D1288" s="2">
        <f>MACD!E1288</f>
        <v>0.12549054915242763</v>
      </c>
      <c r="E1288" s="2">
        <f>MACD!F1288</f>
        <v>8.0666220894039409E-2</v>
      </c>
      <c r="F1288" s="2">
        <f>'Moving Avg'!D1288</f>
        <v>7.5830199999999994</v>
      </c>
      <c r="G1288" s="2">
        <f>'Moving Avg'!F1288</f>
        <v>7.7324999999999999</v>
      </c>
      <c r="H1288" s="2">
        <f>'Moving Avg'!G1288</f>
        <v>7.6913400000000021</v>
      </c>
      <c r="I1288" s="2">
        <f>'Moving Avg'!H1288</f>
        <v>7.5929250000000046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7.5564999999999998</v>
      </c>
      <c r="C1289" s="2">
        <f>RSI!I1289</f>
        <v>36.150956177087224</v>
      </c>
      <c r="D1289" s="2">
        <f>MACD!E1289</f>
        <v>0.11638294420559259</v>
      </c>
      <c r="E1289" s="2">
        <f>MACD!F1289</f>
        <v>8.7809565556350055E-2</v>
      </c>
      <c r="F1289" s="2">
        <f>'Moving Avg'!D1289</f>
        <v>7.5697599999999996</v>
      </c>
      <c r="G1289" s="2">
        <f>'Moving Avg'!F1289</f>
        <v>7.7145999999999999</v>
      </c>
      <c r="H1289" s="2">
        <f>'Moving Avg'!G1289</f>
        <v>7.6880260000000025</v>
      </c>
      <c r="I1289" s="2">
        <f>'Moving Avg'!H1289</f>
        <v>7.5977005000000055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7.53</v>
      </c>
      <c r="C1290" s="2">
        <f>RSI!I1290</f>
        <v>34.07114624699571</v>
      </c>
      <c r="D1290" s="2">
        <f>MACD!E1290</f>
        <v>0.11139512899988802</v>
      </c>
      <c r="E1290" s="2">
        <f>MACD!F1290</f>
        <v>9.2526678245057656E-2</v>
      </c>
      <c r="F1290" s="2">
        <f>'Moving Avg'!D1290</f>
        <v>7.5511999999999997</v>
      </c>
      <c r="G1290" s="2">
        <f>'Moving Avg'!F1290</f>
        <v>7.7010099999999992</v>
      </c>
      <c r="H1290" s="2">
        <f>'Moving Avg'!G1290</f>
        <v>7.6853740000000013</v>
      </c>
      <c r="I1290" s="2">
        <f>'Moving Avg'!H1290</f>
        <v>7.6023435000000044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7.4901999999999997</v>
      </c>
      <c r="C1291" s="2">
        <f>RSI!I1291</f>
        <v>31.170654331572464</v>
      </c>
      <c r="D1291" s="2">
        <f>MACD!E1291</f>
        <v>0.10077908997547613</v>
      </c>
      <c r="E1291" s="2">
        <f>MACD!F1291</f>
        <v>9.4177160591141368E-2</v>
      </c>
      <c r="F1291" s="2">
        <f>'Moving Avg'!D1291</f>
        <v>7.5379400000000008</v>
      </c>
      <c r="G1291" s="2">
        <f>'Moving Avg'!F1291</f>
        <v>7.6814549999999979</v>
      </c>
      <c r="H1291" s="2">
        <f>'Moving Avg'!G1291</f>
        <v>7.6827220000000018</v>
      </c>
      <c r="I1291" s="2">
        <f>'Moving Avg'!H1291</f>
        <v>7.6070195000000043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7.6227999999999998</v>
      </c>
      <c r="C1292" s="2">
        <f>RSI!I1292</f>
        <v>47.275100969953741</v>
      </c>
      <c r="D1292" s="2">
        <f>MACD!E1292</f>
        <v>8.3002089714465654E-2</v>
      </c>
      <c r="E1292" s="2">
        <f>MACD!F1292</f>
        <v>9.1942146415806225E-2</v>
      </c>
      <c r="F1292" s="2">
        <f>'Moving Avg'!D1292</f>
        <v>7.5511999999999997</v>
      </c>
      <c r="G1292" s="2">
        <f>'Moving Avg'!F1292</f>
        <v>7.6682000000000006</v>
      </c>
      <c r="H1292" s="2">
        <f>'Moving Avg'!G1292</f>
        <v>7.6827220000000001</v>
      </c>
      <c r="I1292" s="2">
        <f>'Moving Avg'!H1292</f>
        <v>7.6125240000000067</v>
      </c>
      <c r="J1292" s="6" t="str">
        <f>OBV!F1292</f>
        <v>BEARISH</v>
      </c>
      <c r="K1292" s="6" t="str">
        <f>OBV!G1292</f>
        <v>NEUTRAL</v>
      </c>
      <c r="L1292" s="6" t="str">
        <f>OBV!H1292</f>
        <v>BEARISH DIVERGENCE</v>
      </c>
    </row>
    <row r="1293" spans="1:12" ht="13.5" x14ac:dyDescent="0.25">
      <c r="A1293" s="3">
        <f>RSI!A1293</f>
        <v>43892</v>
      </c>
      <c r="B1293" s="2">
        <f>RSI!B1293</f>
        <v>7.6162000000000001</v>
      </c>
      <c r="C1293" s="2">
        <f>RSI!I1293</f>
        <v>46.689533695785777</v>
      </c>
      <c r="D1293" s="2">
        <f>MACD!E1293</f>
        <v>6.861723663573116E-2</v>
      </c>
      <c r="E1293" s="2">
        <f>MACD!F1293</f>
        <v>8.7277164459791223E-2</v>
      </c>
      <c r="F1293" s="2">
        <f>'Moving Avg'!D1293</f>
        <v>7.5631399999999998</v>
      </c>
      <c r="G1293" s="2">
        <f>'Moving Avg'!F1293</f>
        <v>7.6546149999999979</v>
      </c>
      <c r="H1293" s="2">
        <f>'Moving Avg'!G1293</f>
        <v>7.6827220000000009</v>
      </c>
      <c r="I1293" s="2">
        <f>'Moving Avg'!H1293</f>
        <v>7.6179955000000055</v>
      </c>
      <c r="J1293" s="6" t="str">
        <f>OBV!F1293</f>
        <v>BEARISH</v>
      </c>
      <c r="K1293" s="6" t="str">
        <f>OBV!G1293</f>
        <v>NEUTRAL</v>
      </c>
      <c r="L1293" s="6" t="str">
        <f>OBV!H1293</f>
        <v>BEARISH DIVERGENCE</v>
      </c>
    </row>
    <row r="1294" spans="1:12" ht="13.5" x14ac:dyDescent="0.25">
      <c r="A1294" s="3">
        <f>RSI!A1294</f>
        <v>43893</v>
      </c>
      <c r="B1294" s="2">
        <f>RSI!B1294</f>
        <v>7.5896999999999997</v>
      </c>
      <c r="C1294" s="2">
        <f>RSI!I1294</f>
        <v>44.316020199878835</v>
      </c>
      <c r="D1294" s="2">
        <f>MACD!E1294</f>
        <v>5.8603266427198264E-2</v>
      </c>
      <c r="E1294" s="2">
        <f>MACD!F1294</f>
        <v>8.1542384853272643E-2</v>
      </c>
      <c r="F1294" s="2">
        <f>'Moving Avg'!D1294</f>
        <v>7.5697799999999997</v>
      </c>
      <c r="G1294" s="2">
        <f>'Moving Avg'!F1294</f>
        <v>7.6426849999999984</v>
      </c>
      <c r="H1294" s="2">
        <f>'Moving Avg'!G1294</f>
        <v>7.6833860000000005</v>
      </c>
      <c r="I1294" s="2">
        <f>'Moving Avg'!H1294</f>
        <v>7.6231690000000052</v>
      </c>
      <c r="J1294" s="6" t="str">
        <f>OBV!F1294</f>
        <v>BEARISH</v>
      </c>
      <c r="K1294" s="6" t="str">
        <f>OBV!G1294</f>
        <v>NEUTRAL</v>
      </c>
      <c r="L1294" s="6" t="str">
        <f>OBV!H1294</f>
        <v>BEARISH DIVERGENCE</v>
      </c>
    </row>
    <row r="1295" spans="1:12" ht="13.5" x14ac:dyDescent="0.25">
      <c r="A1295" s="3">
        <f>RSI!A1295</f>
        <v>43894</v>
      </c>
      <c r="B1295" s="2">
        <f>RSI!B1295</f>
        <v>7.5564999999999998</v>
      </c>
      <c r="C1295" s="2">
        <f>RSI!I1295</f>
        <v>41.471562618193616</v>
      </c>
      <c r="D1295" s="2">
        <f>MACD!E1295</f>
        <v>5.2926187016784532E-2</v>
      </c>
      <c r="E1295" s="2">
        <f>MACD!F1295</f>
        <v>7.5819145285975026E-2</v>
      </c>
      <c r="F1295" s="2">
        <f>'Moving Avg'!D1295</f>
        <v>7.5750799999999998</v>
      </c>
      <c r="G1295" s="2">
        <f>'Moving Avg'!F1295</f>
        <v>7.6261149999999986</v>
      </c>
      <c r="H1295" s="2">
        <f>'Moving Avg'!G1295</f>
        <v>7.6820600000000017</v>
      </c>
      <c r="I1295" s="2">
        <f>'Moving Avg'!H1295</f>
        <v>7.6281070000000044</v>
      </c>
      <c r="J1295" s="6" t="str">
        <f>OBV!F1295</f>
        <v>BEARISH</v>
      </c>
      <c r="K1295" s="6" t="str">
        <f>OBV!G1295</f>
        <v>NEUTRAL</v>
      </c>
      <c r="L1295" s="6" t="str">
        <f>OBV!H1295</f>
        <v>BEARISH DIVERGENCE</v>
      </c>
    </row>
    <row r="1296" spans="1:12" ht="13.5" x14ac:dyDescent="0.25">
      <c r="A1296" s="3">
        <f>RSI!A1296</f>
        <v>43895</v>
      </c>
      <c r="B1296" s="2">
        <f>RSI!B1296</f>
        <v>7.4570999999999996</v>
      </c>
      <c r="C1296" s="2">
        <f>RSI!I1296</f>
        <v>34.360545229291603</v>
      </c>
      <c r="D1296" s="2">
        <f>MACD!E1296</f>
        <v>4.5793703865983026E-2</v>
      </c>
      <c r="E1296" s="2">
        <f>MACD!F1296</f>
        <v>6.9814057001976626E-2</v>
      </c>
      <c r="F1296" s="2">
        <f>'Moving Avg'!D1296</f>
        <v>7.56846</v>
      </c>
      <c r="G1296" s="2">
        <f>'Moving Avg'!F1296</f>
        <v>7.6045749999999996</v>
      </c>
      <c r="H1296" s="2">
        <f>'Moving Avg'!G1296</f>
        <v>7.6784800000000004</v>
      </c>
      <c r="I1296" s="2">
        <f>'Moving Avg'!H1296</f>
        <v>7.6320840000000043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7.4504999999999999</v>
      </c>
      <c r="C1297" s="2">
        <f>RSI!I1297</f>
        <v>33.944355704266897</v>
      </c>
      <c r="D1297" s="2">
        <f>MACD!E1297</f>
        <v>4.1305362891812081E-2</v>
      </c>
      <c r="E1297" s="2">
        <f>MACD!F1297</f>
        <v>6.4112318179943728E-2</v>
      </c>
      <c r="F1297" s="2">
        <f>'Moving Avg'!D1297</f>
        <v>7.5340000000000007</v>
      </c>
      <c r="G1297" s="2">
        <f>'Moving Avg'!F1297</f>
        <v>7.5860150000000006</v>
      </c>
      <c r="H1297" s="2">
        <f>'Moving Avg'!G1297</f>
        <v>7.6737080000000013</v>
      </c>
      <c r="I1297" s="2">
        <f>'Moving Avg'!H1297</f>
        <v>7.6356635000000042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7.0262000000000002</v>
      </c>
      <c r="C1298" s="2">
        <f>RSI!I1298</f>
        <v>18.462260128244651</v>
      </c>
      <c r="D1298" s="2">
        <f>MACD!E1298</f>
        <v>6.9955746881941394E-2</v>
      </c>
      <c r="E1298" s="2">
        <f>MACD!F1298</f>
        <v>6.5281003920343264E-2</v>
      </c>
      <c r="F1298" s="2">
        <f>'Moving Avg'!D1298</f>
        <v>7.4160000000000013</v>
      </c>
      <c r="G1298" s="2">
        <f>'Moving Avg'!F1298</f>
        <v>7.5528700000000004</v>
      </c>
      <c r="H1298" s="2">
        <f>'Moving Avg'!G1298</f>
        <v>7.6615100000000007</v>
      </c>
      <c r="I1298" s="2">
        <f>'Moving Avg'!H1298</f>
        <v>7.637154500000003</v>
      </c>
      <c r="J1298" s="6" t="str">
        <f>OBV!F1298</f>
        <v>BEARISH</v>
      </c>
      <c r="K1298" s="6" t="str">
        <f>OBV!G1298</f>
        <v>WEAK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7.0262000000000002</v>
      </c>
      <c r="C1299" s="2">
        <f>RSI!I1299</f>
        <v>18.462260128244651</v>
      </c>
      <c r="D1299" s="2">
        <f>MACD!E1299</f>
        <v>9.7648717280112152E-2</v>
      </c>
      <c r="E1299" s="2">
        <f>MACD!F1299</f>
        <v>7.1754546592297047E-2</v>
      </c>
      <c r="F1299" s="2">
        <f>'Moving Avg'!D1299</f>
        <v>7.3033000000000001</v>
      </c>
      <c r="G1299" s="2">
        <f>'Moving Avg'!F1299</f>
        <v>7.5197249999999993</v>
      </c>
      <c r="H1299" s="2">
        <f>'Moving Avg'!G1299</f>
        <v>7.648252000000002</v>
      </c>
      <c r="I1299" s="2">
        <f>'Moving Avg'!H1299</f>
        <v>7.638480000000003</v>
      </c>
      <c r="J1299" s="6" t="str">
        <f>OBV!F1299</f>
        <v>BEARISH</v>
      </c>
      <c r="K1299" s="6" t="str">
        <f>OBV!G1299</f>
        <v>WEAK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7.1588000000000003</v>
      </c>
      <c r="C1300" s="2">
        <f>RSI!I1300</f>
        <v>30.029209023828955</v>
      </c>
      <c r="D1300" s="2">
        <f>MACD!E1300</f>
        <v>0.11037684260881964</v>
      </c>
      <c r="E1300" s="2">
        <f>MACD!F1300</f>
        <v>7.9479005795601576E-2</v>
      </c>
      <c r="F1300" s="2">
        <f>'Moving Avg'!D1300</f>
        <v>7.2237600000000004</v>
      </c>
      <c r="G1300" s="2">
        <f>'Moving Avg'!F1300</f>
        <v>7.4932099999999995</v>
      </c>
      <c r="H1300" s="2">
        <f>'Moving Avg'!G1300</f>
        <v>7.633802000000002</v>
      </c>
      <c r="I1300" s="2">
        <f>'Moving Avg'!H1300</f>
        <v>7.6399385000000031</v>
      </c>
      <c r="J1300" s="6" t="str">
        <f>OBV!F1300</f>
        <v>BEARISH</v>
      </c>
      <c r="K1300" s="6" t="str">
        <f>OBV!G1300</f>
        <v>WEAK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6.9466999999999999</v>
      </c>
      <c r="C1301" s="2">
        <f>RSI!I1301</f>
        <v>24.132122535238977</v>
      </c>
      <c r="D1301" s="2">
        <f>MACD!E1301</f>
        <v>0.132909398434915</v>
      </c>
      <c r="E1301" s="2">
        <f>MACD!F1301</f>
        <v>9.0165084323464262E-2</v>
      </c>
      <c r="F1301" s="2">
        <f>'Moving Avg'!D1301</f>
        <v>7.1216800000000005</v>
      </c>
      <c r="G1301" s="2">
        <f>'Moving Avg'!F1301</f>
        <v>7.4594049999999994</v>
      </c>
      <c r="H1301" s="2">
        <f>'Moving Avg'!G1301</f>
        <v>7.6169660000000023</v>
      </c>
      <c r="I1301" s="2">
        <f>'Moving Avg'!H1301</f>
        <v>7.6395740000000032</v>
      </c>
      <c r="J1301" s="6" t="str">
        <f>OBV!F1301</f>
        <v>BEARISH</v>
      </c>
      <c r="K1301" s="6" t="str">
        <f>OBV!G1301</f>
        <v>WEAK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6.6153000000000004</v>
      </c>
      <c r="C1302" s="2">
        <f>RSI!I1302</f>
        <v>18.138478173912219</v>
      </c>
      <c r="D1302" s="2">
        <f>MACD!E1302</f>
        <v>0.20019035358715609</v>
      </c>
      <c r="E1302" s="2">
        <f>MACD!F1302</f>
        <v>0.11217013817620264</v>
      </c>
      <c r="F1302" s="2">
        <f>'Moving Avg'!D1302</f>
        <v>6.9546400000000004</v>
      </c>
      <c r="G1302" s="2">
        <f>'Moving Avg'!F1302</f>
        <v>7.4090299999999996</v>
      </c>
      <c r="H1302" s="2">
        <f>'Moving Avg'!G1302</f>
        <v>7.5954900000000034</v>
      </c>
      <c r="I1302" s="2">
        <f>'Moving Avg'!H1302</f>
        <v>7.6378510000000031</v>
      </c>
      <c r="J1302" s="6" t="str">
        <f>OBV!F1302</f>
        <v>BEARISH</v>
      </c>
      <c r="K1302" s="6" t="str">
        <f>OBV!G1302</f>
        <v>WEAK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6.2971000000000004</v>
      </c>
      <c r="C1303" s="2">
        <f>RSI!I1303</f>
        <v>14.432048375645863</v>
      </c>
      <c r="D1303" s="2">
        <f>MACD!E1303</f>
        <v>0.2846584483236736</v>
      </c>
      <c r="E1303" s="2">
        <f>MACD!F1303</f>
        <v>0.14666780020569684</v>
      </c>
      <c r="F1303" s="2">
        <f>'Moving Avg'!D1303</f>
        <v>6.8088199999999999</v>
      </c>
      <c r="G1303" s="2">
        <f>'Moving Avg'!F1303</f>
        <v>7.342744999999999</v>
      </c>
      <c r="H1303" s="2">
        <f>'Moving Avg'!G1303</f>
        <v>7.568976000000001</v>
      </c>
      <c r="I1303" s="2">
        <f>'Moving Avg'!H1303</f>
        <v>7.6340065000000026</v>
      </c>
      <c r="J1303" s="6" t="str">
        <f>OBV!F1303</f>
        <v>BEARISH</v>
      </c>
      <c r="K1303" s="6" t="str">
        <f>OBV!G1303</f>
        <v>WEAK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6.0186999999999999</v>
      </c>
      <c r="C1304" s="2">
        <f>RSI!I1304</f>
        <v>12.101996032761519</v>
      </c>
      <c r="D1304" s="2">
        <f>MACD!E1304</f>
        <v>0.37917096188278432</v>
      </c>
      <c r="E1304" s="2">
        <f>MACD!F1304</f>
        <v>0.19316843254111432</v>
      </c>
      <c r="F1304" s="2">
        <f>'Moving Avg'!D1304</f>
        <v>6.6073199999999996</v>
      </c>
      <c r="G1304" s="2">
        <f>'Moving Avg'!F1304</f>
        <v>7.2625399999999996</v>
      </c>
      <c r="H1304" s="2">
        <f>'Moving Avg'!G1304</f>
        <v>7.5382200000000008</v>
      </c>
      <c r="I1304" s="2">
        <f>'Moving Avg'!H1304</f>
        <v>7.6284715000000025</v>
      </c>
      <c r="J1304" s="6" t="str">
        <f>OBV!F1304</f>
        <v>BEARISH</v>
      </c>
      <c r="K1304" s="6" t="str">
        <f>OBV!G1304</f>
        <v>WEAK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5.8529999999999998</v>
      </c>
      <c r="C1305" s="2">
        <f>RSI!I1305</f>
        <v>10.967073031963139</v>
      </c>
      <c r="D1305" s="2">
        <f>MACD!E1305</f>
        <v>0.47396770655863651</v>
      </c>
      <c r="E1305" s="2">
        <f>MACD!F1305</f>
        <v>0.24932828734461876</v>
      </c>
      <c r="F1305" s="2">
        <f>'Moving Avg'!D1305</f>
        <v>6.3461600000000002</v>
      </c>
      <c r="G1305" s="2">
        <f>'Moving Avg'!F1305</f>
        <v>7.1740500000000011</v>
      </c>
      <c r="H1305" s="2">
        <f>'Moving Avg'!G1305</f>
        <v>7.5049460000000012</v>
      </c>
      <c r="I1305" s="2">
        <f>'Moving Avg'!H1305</f>
        <v>7.6221415000000032</v>
      </c>
      <c r="J1305" s="6" t="str">
        <f>OBV!F1305</f>
        <v>BEARISH</v>
      </c>
      <c r="K1305" s="6" t="str">
        <f>OBV!G1305</f>
        <v>WEAK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5.8396999999999997</v>
      </c>
      <c r="C1306" s="2">
        <f>RSI!I1306</f>
        <v>10.878885414451801</v>
      </c>
      <c r="D1306" s="2">
        <f>MACD!E1306</f>
        <v>0.54794330188520313</v>
      </c>
      <c r="E1306" s="2">
        <f>MACD!F1306</f>
        <v>0.30905129025273564</v>
      </c>
      <c r="F1306" s="2">
        <f>'Moving Avg'!D1306</f>
        <v>6.1247600000000002</v>
      </c>
      <c r="G1306" s="2">
        <f>'Moving Avg'!F1306</f>
        <v>7.088210000000001</v>
      </c>
      <c r="H1306" s="2">
        <f>'Moving Avg'!G1306</f>
        <v>7.4714060000000027</v>
      </c>
      <c r="I1306" s="2">
        <f>'Moving Avg'!H1306</f>
        <v>7.6162090000000031</v>
      </c>
      <c r="J1306" s="6" t="str">
        <f>OBV!F1306</f>
        <v>BEARISH</v>
      </c>
      <c r="K1306" s="6" t="str">
        <f>OBV!G1306</f>
        <v>WEAK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6.0053999999999998</v>
      </c>
      <c r="C1307" s="2">
        <f>RSI!I1307</f>
        <v>19.557636766004549</v>
      </c>
      <c r="D1307" s="2">
        <f>MACD!E1307</f>
        <v>0.60479947142157098</v>
      </c>
      <c r="E1307" s="2">
        <f>MACD!F1307</f>
        <v>0.36820092648650271</v>
      </c>
      <c r="F1307" s="2">
        <f>'Moving Avg'!D1307</f>
        <v>6.0027799999999996</v>
      </c>
      <c r="G1307" s="2">
        <f>'Moving Avg'!F1307</f>
        <v>7.0106549999999999</v>
      </c>
      <c r="H1307" s="2">
        <f>'Moving Avg'!G1307</f>
        <v>7.4390580000000011</v>
      </c>
      <c r="I1307" s="2">
        <f>'Moving Avg'!H1307</f>
        <v>7.6111710000000041</v>
      </c>
      <c r="J1307" s="6" t="str">
        <f>OBV!F1307</f>
        <v>BEARISH</v>
      </c>
      <c r="K1307" s="6" t="str">
        <f>OBV!G1307</f>
        <v>WEAK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5.8265000000000002</v>
      </c>
      <c r="C1308" s="2">
        <f>RSI!I1308</f>
        <v>17.568421043210222</v>
      </c>
      <c r="D1308" s="2">
        <f>MACD!E1308</f>
        <v>0.60689590656919101</v>
      </c>
      <c r="E1308" s="2">
        <f>MACD!F1308</f>
        <v>0.41593992250304035</v>
      </c>
      <c r="F1308" s="2">
        <f>'Moving Avg'!D1308</f>
        <v>5.9086599999999994</v>
      </c>
      <c r="G1308" s="2">
        <f>'Moving Avg'!F1308</f>
        <v>6.9241550000000007</v>
      </c>
      <c r="H1308" s="2">
        <f>'Moving Avg'!G1308</f>
        <v>7.4045900000000016</v>
      </c>
      <c r="I1308" s="2">
        <f>'Moving Avg'!H1308</f>
        <v>7.6053380000000024</v>
      </c>
      <c r="J1308" s="6" t="str">
        <f>OBV!F1308</f>
        <v>BEARISH</v>
      </c>
      <c r="K1308" s="6" t="str">
        <f>OBV!G1308</f>
        <v>WEAK</v>
      </c>
      <c r="L1308" s="6" t="str">
        <f>OBV!H1308</f>
        <v>CONFIRMED BEARISH</v>
      </c>
    </row>
    <row r="1309" spans="1:12" ht="13.5" x14ac:dyDescent="0.25">
      <c r="A1309" s="3">
        <f>RSI!A1309</f>
        <v>43915</v>
      </c>
      <c r="B1309" s="2">
        <f>RSI!B1309</f>
        <v>5.8994</v>
      </c>
      <c r="C1309" s="2">
        <f>RSI!I1309</f>
        <v>21.090481230998222</v>
      </c>
      <c r="D1309" s="2">
        <f>MACD!E1309</f>
        <v>0.60989401494331918</v>
      </c>
      <c r="E1309" s="2">
        <f>MACD!F1309</f>
        <v>0.45473074099109612</v>
      </c>
      <c r="F1309" s="2">
        <f>'Moving Avg'!D1309</f>
        <v>5.8847999999999994</v>
      </c>
      <c r="G1309" s="2">
        <f>'Moving Avg'!F1309</f>
        <v>6.8412999999999986</v>
      </c>
      <c r="H1309" s="2">
        <f>'Moving Avg'!G1309</f>
        <v>7.3689280000000021</v>
      </c>
      <c r="I1309" s="2">
        <f>'Moving Avg'!H1309</f>
        <v>7.6002010000000029</v>
      </c>
      <c r="J1309" s="6" t="str">
        <f>OBV!F1309</f>
        <v>BEARISH</v>
      </c>
      <c r="K1309" s="6" t="str">
        <f>OBV!G1309</f>
        <v>WEAK</v>
      </c>
      <c r="L1309" s="6" t="str">
        <f>OBV!H1309</f>
        <v>CONFIRMED BEARISH</v>
      </c>
    </row>
    <row r="1310" spans="1:12" ht="13.5" x14ac:dyDescent="0.25">
      <c r="A1310" s="3">
        <f>RSI!A1310</f>
        <v>43916</v>
      </c>
      <c r="B1310" s="2">
        <f>RSI!B1310</f>
        <v>5.8331</v>
      </c>
      <c r="C1310" s="2">
        <f>RSI!I1310</f>
        <v>20.243339648517562</v>
      </c>
      <c r="D1310" s="2">
        <f>MACD!E1310</f>
        <v>0.64344473785816803</v>
      </c>
      <c r="E1310" s="2">
        <f>MACD!F1310</f>
        <v>0.49247354036451052</v>
      </c>
      <c r="F1310" s="2">
        <f>'Moving Avg'!D1310</f>
        <v>5.8808199999999999</v>
      </c>
      <c r="G1310" s="2">
        <f>'Moving Avg'!F1310</f>
        <v>6.7564549999999999</v>
      </c>
      <c r="H1310" s="2">
        <f>'Moving Avg'!G1310</f>
        <v>7.333134000000002</v>
      </c>
      <c r="I1310" s="2">
        <f>'Moving Avg'!H1310</f>
        <v>7.5948980000000033</v>
      </c>
      <c r="J1310" s="6" t="str">
        <f>OBV!F1310</f>
        <v>BEARISH</v>
      </c>
      <c r="K1310" s="6" t="str">
        <f>OBV!G1310</f>
        <v>WEAK</v>
      </c>
      <c r="L1310" s="6" t="str">
        <f>OBV!H1310</f>
        <v>CONFIRMED BEARISH</v>
      </c>
    </row>
    <row r="1311" spans="1:12" ht="13.5" x14ac:dyDescent="0.25">
      <c r="A1311" s="3">
        <f>RSI!A1311</f>
        <v>43917</v>
      </c>
      <c r="B1311" s="2">
        <f>RSI!B1311</f>
        <v>5.9657</v>
      </c>
      <c r="C1311" s="2">
        <f>RSI!I1311</f>
        <v>26.593957776517271</v>
      </c>
      <c r="D1311" s="2">
        <f>MACD!E1311</f>
        <v>0.63505291406942455</v>
      </c>
      <c r="E1311" s="2">
        <f>MACD!F1311</f>
        <v>0.52098941510549335</v>
      </c>
      <c r="F1311" s="2">
        <f>'Moving Avg'!D1311</f>
        <v>5.9060199999999998</v>
      </c>
      <c r="G1311" s="2">
        <f>'Moving Avg'!F1311</f>
        <v>6.6802299999999999</v>
      </c>
      <c r="H1311" s="2">
        <f>'Moving Avg'!G1311</f>
        <v>7.301980000000003</v>
      </c>
      <c r="I1311" s="2">
        <f>'Moving Avg'!H1311</f>
        <v>7.5902580000000022</v>
      </c>
      <c r="J1311" s="6" t="str">
        <f>OBV!F1311</f>
        <v>BULLISH</v>
      </c>
      <c r="K1311" s="6" t="str">
        <f>OBV!G1311</f>
        <v>STRONG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5.9523999999999999</v>
      </c>
      <c r="C1312" s="2">
        <f>RSI!I1312</f>
        <v>26.367177396013162</v>
      </c>
      <c r="D1312" s="2">
        <f>MACD!E1312</f>
        <v>0.58242111008599817</v>
      </c>
      <c r="E1312" s="2">
        <f>MACD!F1312</f>
        <v>0.53327575410159433</v>
      </c>
      <c r="F1312" s="2">
        <f>'Moving Avg'!D1312</f>
        <v>5.8954199999999997</v>
      </c>
      <c r="G1312" s="2">
        <f>'Moving Avg'!F1312</f>
        <v>6.596709999999999</v>
      </c>
      <c r="H1312" s="2">
        <f>'Moving Avg'!G1312</f>
        <v>7.2692340000000035</v>
      </c>
      <c r="I1312" s="2">
        <f>'Moving Avg'!H1312</f>
        <v>7.5855515000000011</v>
      </c>
      <c r="J1312" s="6" t="str">
        <f>OBV!F1312</f>
        <v>BULLISH</v>
      </c>
      <c r="K1312" s="6" t="str">
        <f>OBV!G1312</f>
        <v>STRONG</v>
      </c>
      <c r="L1312" s="6" t="str">
        <f>OBV!H1312</f>
        <v>BULLISH DIVERGENCE</v>
      </c>
    </row>
    <row r="1313" spans="1:12" ht="13.5" x14ac:dyDescent="0.25">
      <c r="A1313" s="3">
        <f>RSI!A1313</f>
        <v>43921</v>
      </c>
      <c r="B1313" s="2">
        <f>RSI!B1313</f>
        <v>6.1247999999999996</v>
      </c>
      <c r="C1313" s="2">
        <f>RSI!I1313</f>
        <v>34.200006630794689</v>
      </c>
      <c r="D1313" s="2">
        <f>MACD!E1313</f>
        <v>0.48037828804672245</v>
      </c>
      <c r="E1313" s="2">
        <f>MACD!F1313</f>
        <v>0.52269626089062005</v>
      </c>
      <c r="F1313" s="2">
        <f>'Moving Avg'!D1313</f>
        <v>5.9550800000000006</v>
      </c>
      <c r="G1313" s="2">
        <f>'Moving Avg'!F1313</f>
        <v>6.5221399999999985</v>
      </c>
      <c r="H1313" s="2">
        <f>'Moving Avg'!G1313</f>
        <v>7.2366220000000032</v>
      </c>
      <c r="I1313" s="2">
        <f>'Moving Avg'!H1313</f>
        <v>7.5820385000000012</v>
      </c>
      <c r="J1313" s="6" t="str">
        <f>OBV!F1313</f>
        <v>BULLISH</v>
      </c>
      <c r="K1313" s="6" t="str">
        <f>OBV!G1313</f>
        <v>STRONG</v>
      </c>
      <c r="L1313" s="6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6.1909999999999998</v>
      </c>
      <c r="C1314" s="2">
        <f>RSI!I1314</f>
        <v>36.972574516858828</v>
      </c>
      <c r="D1314" s="2">
        <f>MACD!E1314</f>
        <v>0.34918487148550348</v>
      </c>
      <c r="E1314" s="2">
        <f>MACD!F1314</f>
        <v>0.48799398300959673</v>
      </c>
      <c r="F1314" s="2">
        <f>'Moving Avg'!D1314</f>
        <v>6.0133999999999999</v>
      </c>
      <c r="G1314" s="2">
        <f>'Moving Avg'!F1314</f>
        <v>6.4522049999999975</v>
      </c>
      <c r="H1314" s="2">
        <f>'Moving Avg'!G1314</f>
        <v>7.2053340000000023</v>
      </c>
      <c r="I1314" s="2">
        <f>'Moving Avg'!H1314</f>
        <v>7.5788565000000014</v>
      </c>
      <c r="J1314" s="6" t="str">
        <f>OBV!F1314</f>
        <v>BULLISH</v>
      </c>
      <c r="K1314" s="6" t="str">
        <f>OBV!G1314</f>
        <v>STRONG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6.0053999999999998</v>
      </c>
      <c r="C1315" s="2">
        <f>RSI!I1315</f>
        <v>32.799737923856895</v>
      </c>
      <c r="D1315" s="2">
        <f>MACD!E1315</f>
        <v>0.22871099957588115</v>
      </c>
      <c r="E1315" s="2">
        <f>MACD!F1315</f>
        <v>0.43613738632285365</v>
      </c>
      <c r="F1315" s="2">
        <f>'Moving Avg'!D1315</f>
        <v>6.04786</v>
      </c>
      <c r="G1315" s="2">
        <f>'Moving Avg'!F1315</f>
        <v>6.3746499999999982</v>
      </c>
      <c r="H1315" s="2">
        <f>'Moving Avg'!G1315</f>
        <v>7.169672000000002</v>
      </c>
      <c r="I1315" s="2">
        <f>'Moving Avg'!H1315</f>
        <v>7.574415000000001</v>
      </c>
      <c r="J1315" s="6" t="str">
        <f>OBV!F1315</f>
        <v>BULLISH</v>
      </c>
      <c r="K1315" s="6" t="str">
        <f>OBV!G1315</f>
        <v>STRONG</v>
      </c>
      <c r="L1315" s="6" t="str">
        <f>OBV!H1315</f>
        <v>CONFIRMED BULLISH</v>
      </c>
    </row>
    <row r="1316" spans="1:12" ht="13.5" x14ac:dyDescent="0.25">
      <c r="A1316" s="3">
        <f>RSI!A1316</f>
        <v>43924</v>
      </c>
      <c r="B1316" s="2">
        <f>RSI!B1316</f>
        <v>5.9657</v>
      </c>
      <c r="C1316" s="2">
        <f>RSI!I1316</f>
        <v>31.968601078002663</v>
      </c>
      <c r="D1316" s="2">
        <f>MACD!E1316</f>
        <v>0.13087407999340339</v>
      </c>
      <c r="E1316" s="2">
        <f>MACD!F1316</f>
        <v>0.37508472505696361</v>
      </c>
      <c r="F1316" s="2">
        <f>'Moving Avg'!D1316</f>
        <v>6.04786</v>
      </c>
      <c r="G1316" s="2">
        <f>'Moving Avg'!F1316</f>
        <v>6.3000799999999995</v>
      </c>
      <c r="H1316" s="2">
        <f>'Moving Avg'!G1316</f>
        <v>7.134012000000002</v>
      </c>
      <c r="I1316" s="2">
        <f>'Moving Avg'!H1316</f>
        <v>7.5701065000000014</v>
      </c>
      <c r="J1316" s="6" t="str">
        <f>OBV!F1316</f>
        <v>BEARISH</v>
      </c>
      <c r="K1316" s="6" t="str">
        <f>OBV!G1316</f>
        <v>WEAK</v>
      </c>
      <c r="L1316" s="6" t="str">
        <f>OBV!H1316</f>
        <v>NEUTRAL</v>
      </c>
    </row>
    <row r="1317" spans="1:12" ht="13.5" x14ac:dyDescent="0.25">
      <c r="A1317" s="3">
        <f>RSI!A1317</f>
        <v>43927</v>
      </c>
      <c r="B1317" s="2">
        <f>RSI!B1317</f>
        <v>6.0585000000000004</v>
      </c>
      <c r="C1317" s="2">
        <f>RSI!I1317</f>
        <v>36.048020036411451</v>
      </c>
      <c r="D1317" s="2">
        <f>MACD!E1317</f>
        <v>6.9912116445953743E-2</v>
      </c>
      <c r="E1317" s="2">
        <f>MACD!F1317</f>
        <v>0.31405020333476164</v>
      </c>
      <c r="F1317" s="2">
        <f>'Moving Avg'!D1317</f>
        <v>6.0690799999999996</v>
      </c>
      <c r="G1317" s="2">
        <f>'Moving Avg'!F1317</f>
        <v>6.2304799999999991</v>
      </c>
      <c r="H1317" s="2">
        <f>'Moving Avg'!G1317</f>
        <v>7.100340000000001</v>
      </c>
      <c r="I1317" s="2">
        <f>'Moving Avg'!H1317</f>
        <v>7.5662620000000018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</row>
    <row r="1318" spans="1:12" ht="13.5" x14ac:dyDescent="0.25">
      <c r="A1318" s="3">
        <f>RSI!A1318</f>
        <v>43928</v>
      </c>
      <c r="B1318" s="2">
        <f>RSI!B1318</f>
        <v>6.0915999999999997</v>
      </c>
      <c r="C1318" s="2">
        <f>RSI!I1318</f>
        <v>37.487872160568841</v>
      </c>
      <c r="D1318" s="2">
        <f>MACD!E1318</f>
        <v>-9.226881962401734E-3</v>
      </c>
      <c r="E1318" s="2">
        <f>MACD!F1318</f>
        <v>0.24939478627532896</v>
      </c>
      <c r="F1318" s="2">
        <f>'Moving Avg'!D1318</f>
        <v>6.0624400000000005</v>
      </c>
      <c r="G1318" s="2">
        <f>'Moving Avg'!F1318</f>
        <v>6.1837499999999999</v>
      </c>
      <c r="H1318" s="2">
        <f>'Moving Avg'!G1318</f>
        <v>7.064414000000002</v>
      </c>
      <c r="I1318" s="2">
        <f>'Moving Avg'!H1318</f>
        <v>7.5627490000000019</v>
      </c>
      <c r="J1318" s="6" t="str">
        <f>OBV!F1318</f>
        <v>BULLISH</v>
      </c>
      <c r="K1318" s="6" t="str">
        <f>OBV!G1318</f>
        <v>NEUTRAL</v>
      </c>
      <c r="L1318" s="6" t="str">
        <f>OBV!H1318</f>
        <v>BULLISH DIVERGENCE</v>
      </c>
    </row>
    <row r="1319" spans="1:12" ht="13.5" x14ac:dyDescent="0.25">
      <c r="A1319" s="3">
        <f>RSI!A1319</f>
        <v>43929</v>
      </c>
      <c r="B1319" s="2">
        <f>RSI!B1319</f>
        <v>6.0784000000000002</v>
      </c>
      <c r="C1319" s="2">
        <f>RSI!I1319</f>
        <v>37.12886247839409</v>
      </c>
      <c r="D1319" s="2">
        <f>MACD!E1319</f>
        <v>-6.1953141319803784E-2</v>
      </c>
      <c r="E1319" s="2">
        <f>MACD!F1319</f>
        <v>0.18712520075630243</v>
      </c>
      <c r="F1319" s="2">
        <f>'Moving Avg'!D1319</f>
        <v>6.0399200000000004</v>
      </c>
      <c r="G1319" s="2">
        <f>'Moving Avg'!F1319</f>
        <v>6.1363599999999989</v>
      </c>
      <c r="H1319" s="2">
        <f>'Moving Avg'!G1319</f>
        <v>7.0276919999999992</v>
      </c>
      <c r="I1319" s="2">
        <f>'Moving Avg'!H1319</f>
        <v>7.5580430000000023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6.0585000000000004</v>
      </c>
      <c r="C1320" s="2">
        <f>RSI!I1320</f>
        <v>36.560415035970252</v>
      </c>
      <c r="D1320" s="2">
        <f>MACD!E1320</f>
        <v>-0.11332268194090478</v>
      </c>
      <c r="E1320" s="2">
        <f>MACD!F1320</f>
        <v>0.12703562421686099</v>
      </c>
      <c r="F1320" s="2">
        <f>'Moving Avg'!D1320</f>
        <v>6.0505400000000007</v>
      </c>
      <c r="G1320" s="2">
        <f>'Moving Avg'!F1320</f>
        <v>6.0813449999999998</v>
      </c>
      <c r="H1320" s="2">
        <f>'Moving Avg'!G1320</f>
        <v>6.992826</v>
      </c>
      <c r="I1320" s="2">
        <f>'Moving Avg'!H1320</f>
        <v>7.5528065000000026</v>
      </c>
      <c r="J1320" s="6" t="str">
        <f>OBV!F1320</f>
        <v>BEARISH</v>
      </c>
      <c r="K1320" s="6" t="str">
        <f>OBV!G1320</f>
        <v>NEUTRAL</v>
      </c>
      <c r="L1320" s="6" t="str">
        <f>OBV!H1320</f>
        <v>BEARISH DIVERGENCE</v>
      </c>
    </row>
    <row r="1321" spans="1:12" ht="13.5" x14ac:dyDescent="0.25">
      <c r="A1321" s="3">
        <f>RSI!A1321</f>
        <v>43935</v>
      </c>
      <c r="B1321" s="2">
        <f>RSI!B1321</f>
        <v>6.0518000000000001</v>
      </c>
      <c r="C1321" s="2">
        <f>RSI!I1321</f>
        <v>36.358582107730435</v>
      </c>
      <c r="D1321" s="2">
        <f>MACD!E1321</f>
        <v>-0.13395041112335182</v>
      </c>
      <c r="E1321" s="2">
        <f>MACD!F1321</f>
        <v>7.483841714881842E-2</v>
      </c>
      <c r="F1321" s="2">
        <f>'Moving Avg'!D1321</f>
        <v>6.0677599999999998</v>
      </c>
      <c r="G1321" s="2">
        <f>'Moving Avg'!F1321</f>
        <v>6.0365999999999991</v>
      </c>
      <c r="H1321" s="2">
        <f>'Moving Avg'!G1321</f>
        <v>6.9562360000000005</v>
      </c>
      <c r="I1321" s="2">
        <f>'Moving Avg'!H1321</f>
        <v>7.5476360000000033</v>
      </c>
      <c r="J1321" s="6" t="str">
        <f>OBV!F1321</f>
        <v>BEARISH</v>
      </c>
      <c r="K1321" s="6" t="str">
        <f>OBV!G1321</f>
        <v>NEUTRAL</v>
      </c>
      <c r="L1321" s="6" t="str">
        <f>OBV!H1321</f>
        <v>BEARISH DIVERGENCE</v>
      </c>
    </row>
    <row r="1322" spans="1:12" ht="13.5" x14ac:dyDescent="0.25">
      <c r="A1322" s="3">
        <f>RSI!A1322</f>
        <v>43936</v>
      </c>
      <c r="B1322" s="2">
        <f>RSI!B1322</f>
        <v>6.0252999999999997</v>
      </c>
      <c r="C1322" s="2">
        <f>RSI!I1322</f>
        <v>35.523268461392547</v>
      </c>
      <c r="D1322" s="2">
        <f>MACD!E1322</f>
        <v>-0.14964962445862184</v>
      </c>
      <c r="E1322" s="2">
        <f>MACD!F1322</f>
        <v>2.994080882733037E-2</v>
      </c>
      <c r="F1322" s="2">
        <f>'Moving Avg'!D1322</f>
        <v>6.0611199999999998</v>
      </c>
      <c r="G1322" s="2">
        <f>'Moving Avg'!F1322</f>
        <v>6.0070999999999994</v>
      </c>
      <c r="H1322" s="2">
        <f>'Moving Avg'!G1322</f>
        <v>6.9189839999999991</v>
      </c>
      <c r="I1322" s="2">
        <f>'Moving Avg'!H1322</f>
        <v>7.5432610000000038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5.9657</v>
      </c>
      <c r="C1323" s="2">
        <f>RSI!I1323</f>
        <v>33.650764919774588</v>
      </c>
      <c r="D1323" s="2">
        <f>MACD!E1323</f>
        <v>-0.13013704659356318</v>
      </c>
      <c r="E1323" s="2">
        <f>MACD!F1323</f>
        <v>-2.0747622568483386E-3</v>
      </c>
      <c r="F1323" s="2">
        <f>'Moving Avg'!D1323</f>
        <v>6.0359399999999992</v>
      </c>
      <c r="G1323" s="2">
        <f>'Moving Avg'!F1323</f>
        <v>5.9905299999999988</v>
      </c>
      <c r="H1323" s="2">
        <f>'Moving Avg'!G1323</f>
        <v>6.8805400000000008</v>
      </c>
      <c r="I1323" s="2">
        <f>'Moving Avg'!H1323</f>
        <v>7.5379585000000029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</row>
    <row r="1324" spans="1:12" ht="13.5" x14ac:dyDescent="0.25">
      <c r="A1324" s="3">
        <f>RSI!A1324</f>
        <v>43938</v>
      </c>
      <c r="B1324" s="2">
        <f>RSI!B1324</f>
        <v>5.9458000000000002</v>
      </c>
      <c r="C1324" s="2">
        <f>RSI!I1324</f>
        <v>33.024812121207191</v>
      </c>
      <c r="D1324" s="2">
        <f>MACD!E1324</f>
        <v>-9.989457622528608E-2</v>
      </c>
      <c r="E1324" s="2">
        <f>MACD!F1324</f>
        <v>-2.1638725050535889E-2</v>
      </c>
      <c r="F1324" s="2">
        <f>'Moving Avg'!D1324</f>
        <v>6.0094200000000004</v>
      </c>
      <c r="G1324" s="2">
        <f>'Moving Avg'!F1324</f>
        <v>5.9868849999999991</v>
      </c>
      <c r="H1324" s="2">
        <f>'Moving Avg'!G1324</f>
        <v>6.8428900000000006</v>
      </c>
      <c r="I1324" s="2">
        <f>'Moving Avg'!H1324</f>
        <v>7.5322250000000031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6.032</v>
      </c>
      <c r="C1325" s="2">
        <f>RSI!I1325</f>
        <v>38.372432205131716</v>
      </c>
      <c r="D1325" s="2">
        <f>MACD!E1325</f>
        <v>-0.10720666267492263</v>
      </c>
      <c r="E1325" s="2">
        <f>MACD!F1325</f>
        <v>-3.8752312575413242E-2</v>
      </c>
      <c r="F1325" s="2">
        <f>'Moving Avg'!D1325</f>
        <v>6.0041199999999995</v>
      </c>
      <c r="G1325" s="2">
        <f>'Moving Avg'!F1325</f>
        <v>5.9958349999999996</v>
      </c>
      <c r="H1325" s="2">
        <f>'Moving Avg'!G1325</f>
        <v>6.8057719999999993</v>
      </c>
      <c r="I1325" s="2">
        <f>'Moving Avg'!H1325</f>
        <v>7.5269555000000024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5.8529999999999998</v>
      </c>
      <c r="C1326" s="2">
        <f>RSI!I1326</f>
        <v>32.558823958773274</v>
      </c>
      <c r="D1326" s="2">
        <f>MACD!E1326</f>
        <v>-0.10486534393688984</v>
      </c>
      <c r="E1326" s="2">
        <f>MACD!F1326</f>
        <v>-5.1974918847708565E-2</v>
      </c>
      <c r="F1326" s="2">
        <f>'Moving Avg'!D1326</f>
        <v>5.9643599999999992</v>
      </c>
      <c r="G1326" s="2">
        <f>'Moving Avg'!F1326</f>
        <v>5.9964999999999993</v>
      </c>
      <c r="H1326" s="2">
        <f>'Moving Avg'!G1326</f>
        <v>6.7650740000000011</v>
      </c>
      <c r="I1326" s="2">
        <f>'Moving Avg'!H1326</f>
        <v>7.5192665000000032</v>
      </c>
      <c r="J1326" s="6" t="str">
        <f>OBV!F1326</f>
        <v>BEARISH</v>
      </c>
      <c r="K1326" s="6" t="str">
        <f>OBV!G1326</f>
        <v>WEAK</v>
      </c>
      <c r="L1326" s="6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5.8662000000000001</v>
      </c>
      <c r="C1327" s="2">
        <f>RSI!I1327</f>
        <v>33.360618284334734</v>
      </c>
      <c r="D1327" s="2">
        <f>MACD!E1327</f>
        <v>-8.7252454966215254E-2</v>
      </c>
      <c r="E1327" s="2">
        <f>MACD!F1327</f>
        <v>-5.9030426071409903E-2</v>
      </c>
      <c r="F1327" s="2">
        <f>'Moving Avg'!D1327</f>
        <v>5.9325400000000004</v>
      </c>
      <c r="G1327" s="2">
        <f>'Moving Avg'!F1327</f>
        <v>5.9895399999999999</v>
      </c>
      <c r="H1327" s="2">
        <f>'Moving Avg'!G1327</f>
        <v>6.7259640000000012</v>
      </c>
      <c r="I1327" s="2">
        <f>'Moving Avg'!H1327</f>
        <v>7.5109805000000014</v>
      </c>
      <c r="J1327" s="6" t="str">
        <f>OBV!F1327</f>
        <v>BULLISH</v>
      </c>
      <c r="K1327" s="6" t="str">
        <f>OBV!G1327</f>
        <v>STRONG</v>
      </c>
      <c r="L1327" s="6" t="str">
        <f>OBV!H1327</f>
        <v>BULLISH DIVERGENCE</v>
      </c>
    </row>
    <row r="1328" spans="1:12" ht="13.5" x14ac:dyDescent="0.25">
      <c r="A1328" s="3">
        <f>RSI!A1328</f>
        <v>43944</v>
      </c>
      <c r="B1328" s="2">
        <f>RSI!B1328</f>
        <v>5.9259000000000004</v>
      </c>
      <c r="C1328" s="2">
        <f>RSI!I1328</f>
        <v>37.008215205351682</v>
      </c>
      <c r="D1328" s="2">
        <f>MACD!E1328</f>
        <v>-6.9597314547981348E-2</v>
      </c>
      <c r="E1328" s="2">
        <f>MACD!F1328</f>
        <v>-6.1143803766724195E-2</v>
      </c>
      <c r="F1328" s="2">
        <f>'Moving Avg'!D1328</f>
        <v>5.9245800000000006</v>
      </c>
      <c r="G1328" s="2">
        <f>'Moving Avg'!F1328</f>
        <v>5.99451</v>
      </c>
      <c r="H1328" s="2">
        <f>'Moving Avg'!G1328</f>
        <v>6.6907000000000005</v>
      </c>
      <c r="I1328" s="2">
        <f>'Moving Avg'!H1328</f>
        <v>7.5035235000000027</v>
      </c>
      <c r="J1328" s="6" t="str">
        <f>OBV!F1328</f>
        <v>BULLISH</v>
      </c>
      <c r="K1328" s="6" t="str">
        <f>OBV!G1328</f>
        <v>STRONG</v>
      </c>
      <c r="L1328" s="6" t="str">
        <f>OBV!H1328</f>
        <v>BULLISH DIVERGENCE</v>
      </c>
    </row>
    <row r="1329" spans="1:12" ht="13.5" x14ac:dyDescent="0.25">
      <c r="A1329" s="3">
        <f>RSI!A1329</f>
        <v>43945</v>
      </c>
      <c r="B1329" s="2">
        <f>RSI!B1329</f>
        <v>6.0252999999999997</v>
      </c>
      <c r="C1329" s="2">
        <f>RSI!I1329</f>
        <v>42.63806031543222</v>
      </c>
      <c r="D1329" s="2">
        <f>MACD!E1329</f>
        <v>-6.2477220892122709E-2</v>
      </c>
      <c r="E1329" s="2">
        <f>MACD!F1329</f>
        <v>-6.1410487191803899E-2</v>
      </c>
      <c r="F1329" s="2">
        <f>'Moving Avg'!D1329</f>
        <v>5.9404800000000009</v>
      </c>
      <c r="G1329" s="2">
        <f>'Moving Avg'!F1329</f>
        <v>6.0008050000000006</v>
      </c>
      <c r="H1329" s="2">
        <f>'Moving Avg'!G1329</f>
        <v>6.6574240000000025</v>
      </c>
      <c r="I1329" s="2">
        <f>'Moving Avg'!H1329</f>
        <v>7.4961990000000016</v>
      </c>
      <c r="J1329" s="6" t="str">
        <f>OBV!F1329</f>
        <v>BULLISH</v>
      </c>
      <c r="K1329" s="6" t="str">
        <f>OBV!G1329</f>
        <v>STRONG</v>
      </c>
      <c r="L1329" s="6" t="str">
        <f>OBV!H1329</f>
        <v>CONFIRMED BULLISH</v>
      </c>
    </row>
    <row r="1330" spans="1:12" ht="13.5" x14ac:dyDescent="0.25">
      <c r="A1330" s="3">
        <f>RSI!A1330</f>
        <v>43948</v>
      </c>
      <c r="B1330" s="2">
        <f>RSI!B1330</f>
        <v>6.0518000000000001</v>
      </c>
      <c r="C1330" s="2">
        <f>RSI!I1330</f>
        <v>44.073143627494133</v>
      </c>
      <c r="D1330" s="2">
        <f>MACD!E1330</f>
        <v>-6.0606182034773859E-2</v>
      </c>
      <c r="E1330" s="2">
        <f>MACD!F1330</f>
        <v>-6.1249626160397891E-2</v>
      </c>
      <c r="F1330" s="2">
        <f>'Moving Avg'!D1330</f>
        <v>5.9444400000000002</v>
      </c>
      <c r="G1330" s="2">
        <f>'Moving Avg'!F1330</f>
        <v>6.0117400000000005</v>
      </c>
      <c r="H1330" s="2">
        <f>'Moving Avg'!G1330</f>
        <v>6.6246780000000012</v>
      </c>
      <c r="I1330" s="2">
        <f>'Moving Avg'!H1330</f>
        <v>7.4885095000000028</v>
      </c>
      <c r="J1330" s="6" t="str">
        <f>OBV!F1330</f>
        <v>BULLISH</v>
      </c>
      <c r="K1330" s="6" t="str">
        <f>OBV!G1330</f>
        <v>STRONG</v>
      </c>
      <c r="L1330" s="6" t="str">
        <f>OBV!H1330</f>
        <v>CONFIRMED BULLISH</v>
      </c>
    </row>
    <row r="1331" spans="1:12" ht="13.5" x14ac:dyDescent="0.25">
      <c r="A1331" s="3">
        <f>RSI!A1331</f>
        <v>43949</v>
      </c>
      <c r="B1331" s="2">
        <f>RSI!B1331</f>
        <v>5.9192999999999998</v>
      </c>
      <c r="C1331" s="2">
        <f>RSI!I1331</f>
        <v>38.840801253781351</v>
      </c>
      <c r="D1331" s="2">
        <f>MACD!E1331</f>
        <v>-4.9589200798562771E-2</v>
      </c>
      <c r="E1331" s="2">
        <f>MACD!F1331</f>
        <v>-5.8917541088030871E-2</v>
      </c>
      <c r="F1331" s="2">
        <f>'Moving Avg'!D1331</f>
        <v>5.9577</v>
      </c>
      <c r="G1331" s="2">
        <f>'Moving Avg'!F1331</f>
        <v>6.0094200000000004</v>
      </c>
      <c r="H1331" s="2">
        <f>'Moving Avg'!G1331</f>
        <v>6.5906080000000031</v>
      </c>
      <c r="I1331" s="2">
        <f>'Moving Avg'!H1331</f>
        <v>7.478997500000002</v>
      </c>
      <c r="J1331" s="6" t="str">
        <f>OBV!F1331</f>
        <v>BULLISH</v>
      </c>
      <c r="K1331" s="6" t="str">
        <f>OBV!G1331</f>
        <v>STRONG</v>
      </c>
      <c r="L1331" s="6" t="str">
        <f>OBV!H1331</f>
        <v>CONFIRMED BULLISH</v>
      </c>
    </row>
    <row r="1332" spans="1:12" ht="13.5" x14ac:dyDescent="0.25">
      <c r="A1332" s="3">
        <f>RSI!A1332</f>
        <v>43950</v>
      </c>
      <c r="B1332" s="2">
        <f>RSI!B1332</f>
        <v>5.9126000000000003</v>
      </c>
      <c r="C1332" s="2">
        <f>RSI!I1332</f>
        <v>38.591310040749278</v>
      </c>
      <c r="D1332" s="2">
        <f>MACD!E1332</f>
        <v>-4.2463198966219196E-2</v>
      </c>
      <c r="E1332" s="2">
        <f>MACD!F1332</f>
        <v>-5.5626672663668539E-2</v>
      </c>
      <c r="F1332" s="2">
        <f>'Moving Avg'!D1332</f>
        <v>5.9669800000000004</v>
      </c>
      <c r="G1332" s="2">
        <f>'Moving Avg'!F1332</f>
        <v>6.0074300000000012</v>
      </c>
      <c r="H1332" s="2">
        <f>'Moving Avg'!G1332</f>
        <v>6.5564040000000032</v>
      </c>
      <c r="I1332" s="2">
        <f>'Moving Avg'!H1332</f>
        <v>7.4694855000000029</v>
      </c>
      <c r="J1332" s="6" t="str">
        <f>OBV!F1332</f>
        <v>BULLISH</v>
      </c>
      <c r="K1332" s="6" t="str">
        <f>OBV!G1332</f>
        <v>NEUTRAL</v>
      </c>
      <c r="L1332" s="6" t="str">
        <f>OBV!H1332</f>
        <v>CONFIRMED BULLISH</v>
      </c>
    </row>
    <row r="1333" spans="1:12" ht="13.5" x14ac:dyDescent="0.25">
      <c r="A1333" s="3">
        <f>RSI!A1333</f>
        <v>43951</v>
      </c>
      <c r="B1333" s="2">
        <f>RSI!B1333</f>
        <v>5.9657</v>
      </c>
      <c r="C1333" s="2">
        <f>RSI!I1333</f>
        <v>41.783004183079775</v>
      </c>
      <c r="D1333" s="2">
        <f>MACD!E1333</f>
        <v>-4.821447161647896E-2</v>
      </c>
      <c r="E1333" s="2">
        <f>MACD!F1333</f>
        <v>-5.4144232454230626E-2</v>
      </c>
      <c r="F1333" s="2">
        <f>'Moving Avg'!D1333</f>
        <v>5.974940000000001</v>
      </c>
      <c r="G1333" s="2">
        <f>'Moving Avg'!F1333</f>
        <v>5.9994749999999994</v>
      </c>
      <c r="H1333" s="2">
        <f>'Moving Avg'!G1333</f>
        <v>6.5232620000000034</v>
      </c>
      <c r="I1333" s="2">
        <f>'Moving Avg'!H1333</f>
        <v>7.4595430000000018</v>
      </c>
      <c r="J1333" s="6" t="str">
        <f>OBV!F1333</f>
        <v>BULLISH</v>
      </c>
      <c r="K1333" s="6" t="str">
        <f>OBV!G1333</f>
        <v>NEUTRAL</v>
      </c>
      <c r="L1333" s="6" t="str">
        <f>OBV!H1333</f>
        <v>CONFIRMED BULLISH</v>
      </c>
    </row>
    <row r="1334" spans="1:12" ht="13.5" x14ac:dyDescent="0.25">
      <c r="A1334" s="3">
        <f>RSI!A1334</f>
        <v>43955</v>
      </c>
      <c r="B1334" s="2">
        <f>RSI!B1334</f>
        <v>6.0716999999999999</v>
      </c>
      <c r="C1334" s="2">
        <f>RSI!I1334</f>
        <v>47.634085741511775</v>
      </c>
      <c r="D1334" s="2">
        <f>MACD!E1334</f>
        <v>-6.3084392107519704E-2</v>
      </c>
      <c r="E1334" s="2">
        <f>MACD!F1334</f>
        <v>-5.5932264384888443E-2</v>
      </c>
      <c r="F1334" s="2">
        <f>'Moving Avg'!D1334</f>
        <v>5.9842200000000005</v>
      </c>
      <c r="G1334" s="2">
        <f>'Moving Avg'!F1334</f>
        <v>5.9935099999999988</v>
      </c>
      <c r="H1334" s="2">
        <f>'Moving Avg'!G1334</f>
        <v>6.4922400000000025</v>
      </c>
      <c r="I1334" s="2">
        <f>'Moving Avg'!H1334</f>
        <v>7.4504620000000008</v>
      </c>
      <c r="J1334" s="6" t="str">
        <f>OBV!F1334</f>
        <v>BULLISH</v>
      </c>
      <c r="K1334" s="6" t="str">
        <f>OBV!G1334</f>
        <v>NEUTRAL</v>
      </c>
      <c r="L1334" s="6" t="str">
        <f>OBV!H1334</f>
        <v>CONFIRMED BULLISH</v>
      </c>
    </row>
    <row r="1335" spans="1:12" ht="13.5" x14ac:dyDescent="0.25">
      <c r="A1335" s="3">
        <f>RSI!A1335</f>
        <v>43956</v>
      </c>
      <c r="B1335" s="2">
        <f>RSI!B1335</f>
        <v>6.1445999999999996</v>
      </c>
      <c r="C1335" s="2">
        <f>RSI!I1335</f>
        <v>51.262026408725248</v>
      </c>
      <c r="D1335" s="2">
        <f>MACD!E1335</f>
        <v>-6.758892363631297E-2</v>
      </c>
      <c r="E1335" s="2">
        <f>MACD!F1335</f>
        <v>-5.8263596235173354E-2</v>
      </c>
      <c r="F1335" s="2">
        <f>'Moving Avg'!D1335</f>
        <v>6.0027800000000004</v>
      </c>
      <c r="G1335" s="2">
        <f>'Moving Avg'!F1335</f>
        <v>6.00047</v>
      </c>
      <c r="H1335" s="2">
        <f>'Moving Avg'!G1335</f>
        <v>6.4626760000000036</v>
      </c>
      <c r="I1335" s="2">
        <f>'Moving Avg'!H1335</f>
        <v>7.4414140000000009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</row>
    <row r="1336" spans="1:12" ht="13.5" x14ac:dyDescent="0.25">
      <c r="A1336" s="3">
        <f>RSI!A1336</f>
        <v>43957</v>
      </c>
      <c r="B1336" s="2">
        <f>RSI!B1336</f>
        <v>6.1379999999999999</v>
      </c>
      <c r="C1336" s="2">
        <f>RSI!I1336</f>
        <v>50.918084864609753</v>
      </c>
      <c r="D1336" s="2">
        <f>MACD!E1336</f>
        <v>-9.8680634393785382E-2</v>
      </c>
      <c r="E1336" s="2">
        <f>MACD!F1336</f>
        <v>-6.6347003866895765E-2</v>
      </c>
      <c r="F1336" s="2">
        <f>'Moving Avg'!D1336</f>
        <v>6.0465199999999992</v>
      </c>
      <c r="G1336" s="2">
        <f>'Moving Avg'!F1336</f>
        <v>6.0090849999999989</v>
      </c>
      <c r="H1336" s="2">
        <f>'Moving Avg'!G1336</f>
        <v>6.4343060000000039</v>
      </c>
      <c r="I1336" s="2">
        <f>'Moving Avg'!H1336</f>
        <v>7.4323990000000011</v>
      </c>
      <c r="J1336" s="6" t="str">
        <f>OBV!F1336</f>
        <v>BEARISH</v>
      </c>
      <c r="K1336" s="6" t="str">
        <f>OBV!G1336</f>
        <v>WEAK</v>
      </c>
      <c r="L1336" s="6" t="str">
        <f>OBV!H1336</f>
        <v>BEARISH DIVERGENCE</v>
      </c>
    </row>
    <row r="1337" spans="1:12" ht="13.5" x14ac:dyDescent="0.25">
      <c r="A1337" s="3">
        <f>RSI!A1337</f>
        <v>43958</v>
      </c>
      <c r="B1337" s="2">
        <f>RSI!B1337</f>
        <v>6.1909999999999998</v>
      </c>
      <c r="C1337" s="2">
        <f>RSI!I1337</f>
        <v>53.609815420833591</v>
      </c>
      <c r="D1337" s="2">
        <f>MACD!E1337</f>
        <v>-0.12705869114800006</v>
      </c>
      <c r="E1337" s="2">
        <f>MACD!F1337</f>
        <v>-7.8489341323116621E-2</v>
      </c>
      <c r="F1337" s="2">
        <f>'Moving Avg'!D1337</f>
        <v>6.1021999999999998</v>
      </c>
      <c r="G1337" s="2">
        <f>'Moving Avg'!F1337</f>
        <v>6.0157100000000003</v>
      </c>
      <c r="H1337" s="2">
        <f>'Moving Avg'!G1337</f>
        <v>6.406996000000003</v>
      </c>
      <c r="I1337" s="2">
        <f>'Moving Avg'!H1337</f>
        <v>7.4239475000000015</v>
      </c>
      <c r="J1337" s="6" t="str">
        <f>OBV!F1337</f>
        <v>BEARISH</v>
      </c>
      <c r="K1337" s="6" t="str">
        <f>OBV!G1337</f>
        <v>WEAK</v>
      </c>
      <c r="L1337" s="6" t="str">
        <f>OBV!H1337</f>
        <v>BEARISH DIVERGENCE</v>
      </c>
    </row>
    <row r="1338" spans="1:12" ht="13.5" x14ac:dyDescent="0.25">
      <c r="A1338" s="3">
        <f>RSI!A1338</f>
        <v>43959</v>
      </c>
      <c r="B1338" s="2">
        <f>RSI!B1338</f>
        <v>6.1909999999999998</v>
      </c>
      <c r="C1338" s="2">
        <f>RSI!I1338</f>
        <v>53.609815420833584</v>
      </c>
      <c r="D1338" s="2">
        <f>MACD!E1338</f>
        <v>-0.14236105822155309</v>
      </c>
      <c r="E1338" s="2">
        <f>MACD!F1338</f>
        <v>-9.126368470280391E-2</v>
      </c>
      <c r="F1338" s="2">
        <f>'Moving Avg'!D1338</f>
        <v>6.1472600000000002</v>
      </c>
      <c r="G1338" s="2">
        <f>'Moving Avg'!F1338</f>
        <v>6.0206800000000005</v>
      </c>
      <c r="H1338" s="2">
        <f>'Moving Avg'!G1338</f>
        <v>6.3796860000000013</v>
      </c>
      <c r="I1338" s="2">
        <f>'Moving Avg'!H1338</f>
        <v>7.4156285000000013</v>
      </c>
      <c r="J1338" s="6" t="str">
        <f>OBV!F1338</f>
        <v>BEARISH</v>
      </c>
      <c r="K1338" s="6" t="str">
        <f>OBV!G1338</f>
        <v>WEAK</v>
      </c>
      <c r="L1338" s="6" t="str">
        <f>OBV!H1338</f>
        <v>BEARISH DIVERGENCE</v>
      </c>
    </row>
    <row r="1339" spans="1:12" ht="13.5" x14ac:dyDescent="0.25">
      <c r="A1339" s="3">
        <f>RSI!A1339</f>
        <v>43962</v>
      </c>
      <c r="B1339" s="2">
        <f>RSI!B1339</f>
        <v>6.2640000000000002</v>
      </c>
      <c r="C1339" s="2">
        <f>RSI!I1339</f>
        <v>57.346457878942374</v>
      </c>
      <c r="D1339" s="2">
        <f>MACD!E1339</f>
        <v>-0.14586392634788048</v>
      </c>
      <c r="E1339" s="2">
        <f>MACD!F1339</f>
        <v>-0.10218373303181924</v>
      </c>
      <c r="F1339" s="2">
        <f>'Moving Avg'!D1339</f>
        <v>6.185719999999999</v>
      </c>
      <c r="G1339" s="2">
        <f>'Moving Avg'!F1339</f>
        <v>6.0299599999999991</v>
      </c>
      <c r="H1339" s="2">
        <f>'Moving Avg'!G1339</f>
        <v>6.3538360000000011</v>
      </c>
      <c r="I1339" s="2">
        <f>'Moving Avg'!H1339</f>
        <v>7.4075750000000005</v>
      </c>
      <c r="J1339" s="6" t="str">
        <f>OBV!F1339</f>
        <v>BEARISH</v>
      </c>
      <c r="K1339" s="6" t="str">
        <f>OBV!G1339</f>
        <v>WEAK</v>
      </c>
      <c r="L1339" s="6" t="str">
        <f>OBV!H1339</f>
        <v>BEARISH DIVERGENCE</v>
      </c>
    </row>
    <row r="1340" spans="1:12" ht="13.5" x14ac:dyDescent="0.25">
      <c r="A1340" s="3">
        <f>RSI!A1340</f>
        <v>43963</v>
      </c>
      <c r="B1340" s="2">
        <f>RSI!B1340</f>
        <v>6.4097999999999997</v>
      </c>
      <c r="C1340" s="2">
        <f>RSI!I1340</f>
        <v>63.64498642615699</v>
      </c>
      <c r="D1340" s="2">
        <f>MACD!E1340</f>
        <v>-0.15638937657394525</v>
      </c>
      <c r="E1340" s="2">
        <f>MACD!F1340</f>
        <v>-0.11302486174024445</v>
      </c>
      <c r="F1340" s="2">
        <f>'Moving Avg'!D1340</f>
        <v>6.2387600000000001</v>
      </c>
      <c r="G1340" s="2">
        <f>'Moving Avg'!F1340</f>
        <v>6.0475250000000003</v>
      </c>
      <c r="H1340" s="2">
        <f>'Moving Avg'!G1340</f>
        <v>6.3314320000000013</v>
      </c>
      <c r="I1340" s="2">
        <f>'Moving Avg'!H1340</f>
        <v>7.4014105000000008</v>
      </c>
      <c r="J1340" s="6" t="str">
        <f>OBV!F1340</f>
        <v>BEARISH</v>
      </c>
      <c r="K1340" s="6" t="str">
        <f>OBV!G1340</f>
        <v>WEAK</v>
      </c>
      <c r="L1340" s="6" t="str">
        <f>OBV!H1340</f>
        <v>BEARISH DIVERGENCE</v>
      </c>
    </row>
    <row r="1341" spans="1:12" ht="13.5" x14ac:dyDescent="0.25">
      <c r="A1341" s="3">
        <f>RSI!A1341</f>
        <v>43964</v>
      </c>
      <c r="B1341" s="2">
        <f>RSI!B1341</f>
        <v>6.6020000000000003</v>
      </c>
      <c r="C1341" s="2">
        <f>RSI!I1341</f>
        <v>69.945477188223535</v>
      </c>
      <c r="D1341" s="2">
        <f>MACD!E1341</f>
        <v>-0.20155502132001946</v>
      </c>
      <c r="E1341" s="2">
        <f>MACD!F1341</f>
        <v>-0.13073089365619947</v>
      </c>
      <c r="F1341" s="2">
        <f>'Moving Avg'!D1341</f>
        <v>6.3315600000000005</v>
      </c>
      <c r="G1341" s="2">
        <f>'Moving Avg'!F1341</f>
        <v>6.0750349999999997</v>
      </c>
      <c r="H1341" s="2">
        <f>'Moving Avg'!G1341</f>
        <v>6.3136679999999998</v>
      </c>
      <c r="I1341" s="2">
        <f>'Moving Avg'!H1341</f>
        <v>7.3959750000000009</v>
      </c>
      <c r="J1341" s="6" t="str">
        <f>OBV!F1341</f>
        <v>BULLISH</v>
      </c>
      <c r="K1341" s="6" t="str">
        <f>OBV!G1341</f>
        <v>STRONG</v>
      </c>
      <c r="L1341" s="6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6.5754999999999999</v>
      </c>
      <c r="C1342" s="2">
        <f>RSI!I1342</f>
        <v>68.190737773770209</v>
      </c>
      <c r="D1342" s="2">
        <f>MACD!E1342</f>
        <v>-0.24149215015161474</v>
      </c>
      <c r="E1342" s="2">
        <f>MACD!F1342</f>
        <v>-0.15288314495528252</v>
      </c>
      <c r="F1342" s="2">
        <f>'Moving Avg'!D1342</f>
        <v>6.4084599999999998</v>
      </c>
      <c r="G1342" s="2">
        <f>'Moving Avg'!F1342</f>
        <v>6.102545000000001</v>
      </c>
      <c r="H1342" s="2">
        <f>'Moving Avg'!G1342</f>
        <v>6.2927219999999977</v>
      </c>
      <c r="I1342" s="2">
        <f>'Moving Avg'!H1342</f>
        <v>7.3904399999999999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6.6284999999999998</v>
      </c>
      <c r="C1343" s="2">
        <f>RSI!I1343</f>
        <v>69.821409798274644</v>
      </c>
      <c r="D1343" s="2">
        <f>MACD!E1343</f>
        <v>-0.27334098726865808</v>
      </c>
      <c r="E1343" s="2">
        <f>MACD!F1343</f>
        <v>-0.17697471341795765</v>
      </c>
      <c r="F1343" s="2">
        <f>'Moving Avg'!D1343</f>
        <v>6.4959600000000011</v>
      </c>
      <c r="G1343" s="2">
        <f>'Moving Avg'!F1343</f>
        <v>6.1356850000000005</v>
      </c>
      <c r="H1343" s="2">
        <f>'Moving Avg'!G1343</f>
        <v>6.272967999999997</v>
      </c>
      <c r="I1343" s="2">
        <f>'Moving Avg'!H1343</f>
        <v>7.3841430000000017</v>
      </c>
      <c r="J1343" s="6" t="str">
        <f>OBV!F1343</f>
        <v>BULLISH</v>
      </c>
      <c r="K1343" s="6" t="str">
        <f>OBV!G1343</f>
        <v>STRONG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6.5621999999999998</v>
      </c>
      <c r="C1344" s="2">
        <f>RSI!I1344</f>
        <v>65.310944646271281</v>
      </c>
      <c r="D1344" s="2">
        <f>MACD!E1344</f>
        <v>-0.28151325581028974</v>
      </c>
      <c r="E1344" s="2">
        <f>MACD!F1344</f>
        <v>-0.19788242189642408</v>
      </c>
      <c r="F1344" s="2">
        <f>'Moving Avg'!D1344</f>
        <v>6.5556000000000001</v>
      </c>
      <c r="G1344" s="2">
        <f>'Moving Avg'!F1344</f>
        <v>6.1665050000000017</v>
      </c>
      <c r="H1344" s="2">
        <f>'Moving Avg'!G1344</f>
        <v>6.2524179999999969</v>
      </c>
      <c r="I1344" s="2">
        <f>'Moving Avg'!H1344</f>
        <v>7.377514500000002</v>
      </c>
      <c r="J1344" s="6" t="str">
        <f>OBV!F1344</f>
        <v>BULLISH</v>
      </c>
      <c r="K1344" s="6" t="str">
        <f>OBV!G1344</f>
        <v>STRONG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6.6284999999999998</v>
      </c>
      <c r="C1345" s="2">
        <f>RSI!I1345</f>
        <v>67.567266039654896</v>
      </c>
      <c r="D1345" s="2">
        <f>MACD!E1345</f>
        <v>-0.28399337212284603</v>
      </c>
      <c r="E1345" s="2">
        <f>MACD!F1345</f>
        <v>-0.21510461194170849</v>
      </c>
      <c r="F1345" s="2">
        <f>'Moving Avg'!D1345</f>
        <v>6.5993400000000007</v>
      </c>
      <c r="G1345" s="2">
        <f>'Moving Avg'!F1345</f>
        <v>6.1963300000000014</v>
      </c>
      <c r="H1345" s="2">
        <f>'Moving Avg'!G1345</f>
        <v>6.233857999999997</v>
      </c>
      <c r="I1345" s="2">
        <f>'Moving Avg'!H1345</f>
        <v>7.3722115000000024</v>
      </c>
      <c r="J1345" s="6" t="str">
        <f>OBV!F1345</f>
        <v>BULLISH</v>
      </c>
      <c r="K1345" s="6" t="str">
        <f>OBV!G1345</f>
        <v>STRONG</v>
      </c>
      <c r="L1345" s="6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6.5754999999999999</v>
      </c>
      <c r="C1346" s="2">
        <f>RSI!I1346</f>
        <v>63.984407471566911</v>
      </c>
      <c r="D1346" s="2">
        <f>MACD!E1346</f>
        <v>-0.28530408009282215</v>
      </c>
      <c r="E1346" s="2">
        <f>MACD!F1346</f>
        <v>-0.22914450557193125</v>
      </c>
      <c r="F1346" s="2">
        <f>'Moving Avg'!D1346</f>
        <v>6.5940399999999997</v>
      </c>
      <c r="G1346" s="2">
        <f>'Moving Avg'!F1346</f>
        <v>6.2324550000000007</v>
      </c>
      <c r="H1346" s="2">
        <f>'Moving Avg'!G1346</f>
        <v>6.2162259999999971</v>
      </c>
      <c r="I1346" s="2">
        <f>'Moving Avg'!H1346</f>
        <v>7.3657155000000012</v>
      </c>
      <c r="J1346" s="6" t="str">
        <f>OBV!F1346</f>
        <v>BULLISH</v>
      </c>
      <c r="K1346" s="6" t="str">
        <f>OBV!G1346</f>
        <v>NEUTRAL</v>
      </c>
      <c r="L1346" s="6" t="str">
        <f>OBV!H1346</f>
        <v>BULLISH DIVERGENCE</v>
      </c>
    </row>
    <row r="1347" spans="1:12" ht="13.5" x14ac:dyDescent="0.25">
      <c r="A1347" s="3">
        <f>RSI!A1347</f>
        <v>43972</v>
      </c>
      <c r="B1347" s="2">
        <f>RSI!B1347</f>
        <v>6.6284999999999998</v>
      </c>
      <c r="C1347" s="2">
        <f>RSI!I1347</f>
        <v>65.929992564791291</v>
      </c>
      <c r="D1347" s="2">
        <f>MACD!E1347</f>
        <v>-0.28383749425627514</v>
      </c>
      <c r="E1347" s="2">
        <f>MACD!F1347</f>
        <v>-0.24008310330880006</v>
      </c>
      <c r="F1347" s="2">
        <f>'Moving Avg'!D1347</f>
        <v>6.6046400000000007</v>
      </c>
      <c r="G1347" s="2">
        <f>'Moving Avg'!F1347</f>
        <v>6.2705700000000011</v>
      </c>
      <c r="H1347" s="2">
        <f>'Moving Avg'!G1347</f>
        <v>6.199785999999996</v>
      </c>
      <c r="I1347" s="2">
        <f>'Moving Avg'!H1347</f>
        <v>7.3596835000000009</v>
      </c>
      <c r="J1347" s="6" t="str">
        <f>OBV!F1347</f>
        <v>BULLISH</v>
      </c>
      <c r="K1347" s="6" t="str">
        <f>OBV!G1347</f>
        <v>STRONG</v>
      </c>
      <c r="L1347" s="6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6.7412000000000001</v>
      </c>
      <c r="C1348" s="2">
        <f>RSI!I1348</f>
        <v>69.68068752333491</v>
      </c>
      <c r="D1348" s="2">
        <f>MACD!E1348</f>
        <v>-0.29278774758369686</v>
      </c>
      <c r="E1348" s="2">
        <f>MACD!F1348</f>
        <v>-0.25062403216377943</v>
      </c>
      <c r="F1348" s="2">
        <f>'Moving Avg'!D1348</f>
        <v>6.6271800000000001</v>
      </c>
      <c r="G1348" s="2">
        <f>'Moving Avg'!F1348</f>
        <v>6.3113350000000015</v>
      </c>
      <c r="H1348" s="2">
        <f>'Moving Avg'!G1348</f>
        <v>6.194085999999996</v>
      </c>
      <c r="I1348" s="2">
        <f>'Moving Avg'!H1348</f>
        <v>7.3542810000000012</v>
      </c>
      <c r="J1348" s="6" t="str">
        <f>OBV!F1348</f>
        <v>BULLISH</v>
      </c>
      <c r="K1348" s="6" t="str">
        <f>OBV!G1348</f>
        <v>NEUTRAL</v>
      </c>
      <c r="L1348" s="6" t="str">
        <f>OBV!H1348</f>
        <v>CONFIRMED BULLISH</v>
      </c>
    </row>
    <row r="1349" spans="1:12" ht="13.5" x14ac:dyDescent="0.25">
      <c r="A1349" s="3">
        <f>RSI!A1349</f>
        <v>43977</v>
      </c>
      <c r="B1349" s="2">
        <f>RSI!B1349</f>
        <v>6.7610999999999999</v>
      </c>
      <c r="C1349" s="2">
        <f>RSI!I1349</f>
        <v>70.302379150492641</v>
      </c>
      <c r="D1349" s="2">
        <f>MACD!E1349</f>
        <v>-0.29297683212701831</v>
      </c>
      <c r="E1349" s="2">
        <f>MACD!F1349</f>
        <v>-0.25909459215642722</v>
      </c>
      <c r="F1349" s="2">
        <f>'Moving Avg'!D1349</f>
        <v>6.6669600000000004</v>
      </c>
      <c r="G1349" s="2">
        <f>'Moving Avg'!F1349</f>
        <v>6.3481250000000014</v>
      </c>
      <c r="H1349" s="2">
        <f>'Moving Avg'!G1349</f>
        <v>6.1887839999999956</v>
      </c>
      <c r="I1349" s="2">
        <f>'Moving Avg'!H1349</f>
        <v>7.3493095000000004</v>
      </c>
      <c r="J1349" s="6" t="str">
        <f>OBV!F1349</f>
        <v>BULLISH</v>
      </c>
      <c r="K1349" s="6" t="str">
        <f>OBV!G1349</f>
        <v>STRONG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6.8273999999999999</v>
      </c>
      <c r="C1350" s="2">
        <f>RSI!I1350</f>
        <v>72.337508852653073</v>
      </c>
      <c r="D1350" s="2">
        <f>MACD!E1350</f>
        <v>-0.27793150711535297</v>
      </c>
      <c r="E1350" s="2">
        <f>MACD!F1350</f>
        <v>-0.26286197514821236</v>
      </c>
      <c r="F1350" s="2">
        <f>'Moving Avg'!D1350</f>
        <v>6.706739999999999</v>
      </c>
      <c r="G1350" s="2">
        <f>'Moving Avg'!F1350</f>
        <v>6.3869050000000014</v>
      </c>
      <c r="H1350" s="2">
        <f>'Moving Avg'!G1350</f>
        <v>6.1821559999999973</v>
      </c>
      <c r="I1350" s="2">
        <f>'Moving Avg'!H1350</f>
        <v>7.344536999999999</v>
      </c>
      <c r="J1350" s="6" t="str">
        <f>OBV!F1350</f>
        <v>BULLISH</v>
      </c>
      <c r="K1350" s="6" t="str">
        <f>OBV!G1350</f>
        <v>STRONG</v>
      </c>
      <c r="L1350" s="6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6.9268000000000001</v>
      </c>
      <c r="C1351" s="2">
        <f>RSI!I1351</f>
        <v>75.093287789899705</v>
      </c>
      <c r="D1351" s="2">
        <f>MACD!E1351</f>
        <v>-0.24552925524449964</v>
      </c>
      <c r="E1351" s="2">
        <f>MACD!F1351</f>
        <v>-0.25939543116746983</v>
      </c>
      <c r="F1351" s="2">
        <f>'Moving Avg'!D1351</f>
        <v>6.777000000000001</v>
      </c>
      <c r="G1351" s="2">
        <f>'Moving Avg'!F1351</f>
        <v>6.4372800000000012</v>
      </c>
      <c r="H1351" s="2">
        <f>'Moving Avg'!G1351</f>
        <v>6.1817579999999985</v>
      </c>
      <c r="I1351" s="2">
        <f>'Moving Avg'!H1351</f>
        <v>7.3401289999999983</v>
      </c>
      <c r="J1351" s="6" t="str">
        <f>OBV!F1351</f>
        <v>BULLISH</v>
      </c>
      <c r="K1351" s="6" t="str">
        <f>OBV!G1351</f>
        <v>STRONG</v>
      </c>
      <c r="L1351" s="6" t="str">
        <f>OBV!H1351</f>
        <v>CONFIRMED BULLISH</v>
      </c>
    </row>
    <row r="1352" spans="1:12" ht="13.5" x14ac:dyDescent="0.25">
      <c r="A1352" s="3">
        <f>RSI!A1352</f>
        <v>43980</v>
      </c>
      <c r="B1352" s="2">
        <f>RSI!B1352</f>
        <v>7.1322999999999999</v>
      </c>
      <c r="C1352" s="2">
        <f>RSI!I1352</f>
        <v>79.614752983968245</v>
      </c>
      <c r="D1352" s="2">
        <f>MACD!E1352</f>
        <v>-0.24034539118335196</v>
      </c>
      <c r="E1352" s="2">
        <f>MACD!F1352</f>
        <v>-0.25558542317064625</v>
      </c>
      <c r="F1352" s="2">
        <f>'Moving Avg'!D1352</f>
        <v>6.8777599999999994</v>
      </c>
      <c r="G1352" s="2">
        <f>'Moving Avg'!F1352</f>
        <v>6.4982650000000008</v>
      </c>
      <c r="H1352" s="2">
        <f>'Moving Avg'!G1352</f>
        <v>6.1920979999999988</v>
      </c>
      <c r="I1352" s="2">
        <f>'Moving Avg'!H1352</f>
        <v>7.3367814999999981</v>
      </c>
      <c r="J1352" s="6" t="str">
        <f>OBV!F1352</f>
        <v>BULLISH</v>
      </c>
      <c r="K1352" s="6" t="str">
        <f>OBV!G1352</f>
        <v>STRONG</v>
      </c>
      <c r="L1352" s="6" t="str">
        <f>OBV!H1352</f>
        <v>CONFIRMED BULLISH</v>
      </c>
    </row>
    <row r="1353" spans="1:12" ht="13.5" x14ac:dyDescent="0.25">
      <c r="A1353" s="3">
        <f>RSI!A1353</f>
        <v>43983</v>
      </c>
      <c r="B1353" s="2">
        <f>RSI!B1353</f>
        <v>7.0925000000000002</v>
      </c>
      <c r="C1353" s="2">
        <f>RSI!I1353</f>
        <v>76.71024813289074</v>
      </c>
      <c r="D1353" s="2">
        <f>MACD!E1353</f>
        <v>-0.22878828525301387</v>
      </c>
      <c r="E1353" s="2">
        <f>MACD!F1353</f>
        <v>-0.25022599558711978</v>
      </c>
      <c r="F1353" s="2">
        <f>'Moving Avg'!D1353</f>
        <v>6.9480199999999996</v>
      </c>
      <c r="G1353" s="2">
        <f>'Moving Avg'!F1353</f>
        <v>6.5546050000000005</v>
      </c>
      <c r="H1353" s="2">
        <f>'Moving Avg'!G1353</f>
        <v>6.2080059999999992</v>
      </c>
      <c r="I1353" s="2">
        <f>'Moving Avg'!H1353</f>
        <v>7.3332349999999975</v>
      </c>
      <c r="J1353" s="6" t="str">
        <f>OBV!F1353</f>
        <v>BULLISH</v>
      </c>
      <c r="K1353" s="6" t="str">
        <f>OBV!G1353</f>
        <v>STRONG</v>
      </c>
      <c r="L1353" s="6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7.0526999999999997</v>
      </c>
      <c r="C1354" s="2">
        <f>RSI!I1354</f>
        <v>73.810364392151541</v>
      </c>
      <c r="D1354" s="2">
        <f>MACD!E1354</f>
        <v>-0.2296658998631127</v>
      </c>
      <c r="E1354" s="2">
        <f>MACD!F1354</f>
        <v>-0.24611397644231836</v>
      </c>
      <c r="F1354" s="2">
        <f>'Moving Avg'!D1354</f>
        <v>7.0063399999999998</v>
      </c>
      <c r="G1354" s="2">
        <f>'Moving Avg'!F1354</f>
        <v>6.6036550000000007</v>
      </c>
      <c r="H1354" s="2">
        <f>'Moving Avg'!G1354</f>
        <v>6.2286859999999988</v>
      </c>
      <c r="I1354" s="2">
        <f>'Moving Avg'!H1354</f>
        <v>7.329721499999998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7.0526999999999997</v>
      </c>
      <c r="C1355" s="2">
        <f>RSI!I1355</f>
        <v>73.810364392151541</v>
      </c>
      <c r="D1355" s="2">
        <f>MACD!E1355</f>
        <v>-0.22312595803497892</v>
      </c>
      <c r="E1355" s="2">
        <f>MACD!F1355</f>
        <v>-0.2415163727608505</v>
      </c>
      <c r="F1355" s="2">
        <f>'Moving Avg'!D1355</f>
        <v>7.051400000000001</v>
      </c>
      <c r="G1355" s="2">
        <f>'Moving Avg'!F1355</f>
        <v>6.6490600000000004</v>
      </c>
      <c r="H1355" s="2">
        <f>'Moving Avg'!G1355</f>
        <v>6.2526799999999989</v>
      </c>
      <c r="I1355" s="2">
        <f>'Moving Avg'!H1355</f>
        <v>7.3258764999999979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7.1257000000000001</v>
      </c>
      <c r="C1356" s="2">
        <f>RSI!I1356</f>
        <v>75.759649020029244</v>
      </c>
      <c r="D1356" s="2">
        <f>MACD!E1356</f>
        <v>-0.23385476762222446</v>
      </c>
      <c r="E1356" s="2">
        <f>MACD!F1356</f>
        <v>-0.23998405173312531</v>
      </c>
      <c r="F1356" s="2">
        <f>'Moving Avg'!D1356</f>
        <v>7.0911799999999996</v>
      </c>
      <c r="G1356" s="2">
        <f>'Moving Avg'!F1356</f>
        <v>6.6984450000000013</v>
      </c>
      <c r="H1356" s="2">
        <f>'Moving Avg'!G1356</f>
        <v>6.2784000000000004</v>
      </c>
      <c r="I1356" s="2">
        <f>'Moving Avg'!H1356</f>
        <v>7.3233909999999991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7.2251000000000003</v>
      </c>
      <c r="C1357" s="2">
        <f>RSI!I1357</f>
        <v>78.144963011289633</v>
      </c>
      <c r="D1357" s="2">
        <f>MACD!E1357</f>
        <v>-0.24507472080172121</v>
      </c>
      <c r="E1357" s="2">
        <f>MACD!F1357</f>
        <v>-0.24100218554684449</v>
      </c>
      <c r="F1357" s="2">
        <f>'Moving Avg'!D1357</f>
        <v>7.1097399999999995</v>
      </c>
      <c r="G1357" s="2">
        <f>'Moving Avg'!F1357</f>
        <v>6.7501500000000005</v>
      </c>
      <c r="H1357" s="2">
        <f>'Moving Avg'!G1357</f>
        <v>6.3027940000000005</v>
      </c>
      <c r="I1357" s="2">
        <f>'Moving Avg'!H1357</f>
        <v>7.3221980000000011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7.2251000000000003</v>
      </c>
      <c r="C1358" s="2">
        <f>RSI!I1358</f>
        <v>78.144963011289633</v>
      </c>
      <c r="D1358" s="2">
        <f>MACD!E1358</f>
        <v>-0.24053280695885704</v>
      </c>
      <c r="E1358" s="2">
        <f>MACD!F1358</f>
        <v>-0.24090830982924702</v>
      </c>
      <c r="F1358" s="2">
        <f>'Moving Avg'!D1358</f>
        <v>7.13626</v>
      </c>
      <c r="G1358" s="2">
        <f>'Moving Avg'!F1358</f>
        <v>6.8018550000000007</v>
      </c>
      <c r="H1358" s="2">
        <f>'Moving Avg'!G1358</f>
        <v>6.3307659999999997</v>
      </c>
      <c r="I1358" s="2">
        <f>'Moving Avg'!H1358</f>
        <v>7.3205410000000022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7.1588000000000003</v>
      </c>
      <c r="C1359" s="2">
        <f>RSI!I1359</f>
        <v>72.617279880999817</v>
      </c>
      <c r="D1359" s="2">
        <f>MACD!E1359</f>
        <v>-0.23177509318500356</v>
      </c>
      <c r="E1359" s="2">
        <f>MACD!F1359</f>
        <v>-0.23908166650039836</v>
      </c>
      <c r="F1359" s="2">
        <f>'Moving Avg'!D1359</f>
        <v>7.1574800000000014</v>
      </c>
      <c r="G1359" s="2">
        <f>'Moving Avg'!F1359</f>
        <v>6.8465950000000007</v>
      </c>
      <c r="H1359" s="2">
        <f>'Moving Avg'!G1359</f>
        <v>6.3559539999999997</v>
      </c>
      <c r="I1359" s="2">
        <f>'Moving Avg'!H1359</f>
        <v>7.3170940000000009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6.9931000000000001</v>
      </c>
      <c r="C1360" s="2">
        <f>RSI!I1360</f>
        <v>61.003118646573071</v>
      </c>
      <c r="D1360" s="2">
        <f>MACD!E1360</f>
        <v>-0.20433044457944849</v>
      </c>
      <c r="E1360" s="2">
        <f>MACD!F1360</f>
        <v>-0.23213142211620838</v>
      </c>
      <c r="F1360" s="2">
        <f>'Moving Avg'!D1360</f>
        <v>7.1455600000000006</v>
      </c>
      <c r="G1360" s="2">
        <f>'Moving Avg'!F1360</f>
        <v>6.8757599999999996</v>
      </c>
      <c r="H1360" s="2">
        <f>'Moving Avg'!G1360</f>
        <v>6.3791539999999998</v>
      </c>
      <c r="I1360" s="2">
        <f>'Moving Avg'!H1360</f>
        <v>7.3129510000000009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7.0925000000000002</v>
      </c>
      <c r="C1361" s="2">
        <f>RSI!I1361</f>
        <v>64.655059142134917</v>
      </c>
      <c r="D1361" s="2">
        <f>MACD!E1361</f>
        <v>-0.17445864929498889</v>
      </c>
      <c r="E1361" s="2">
        <f>MACD!F1361</f>
        <v>-0.22059686755196448</v>
      </c>
      <c r="F1361" s="2">
        <f>'Moving Avg'!D1361</f>
        <v>7.1389200000000006</v>
      </c>
      <c r="G1361" s="2">
        <f>'Moving Avg'!F1361</f>
        <v>6.9002849999999993</v>
      </c>
      <c r="H1361" s="2">
        <f>'Moving Avg'!G1361</f>
        <v>6.4016899999999994</v>
      </c>
      <c r="I1361" s="2">
        <f>'Moving Avg'!H1361</f>
        <v>7.3100010000000006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7.1787000000000001</v>
      </c>
      <c r="C1362" s="2">
        <f>RSI!I1362</f>
        <v>67.497648723545694</v>
      </c>
      <c r="D1362" s="2">
        <f>MACD!E1362</f>
        <v>-0.12572480798328911</v>
      </c>
      <c r="E1362" s="2">
        <f>MACD!F1362</f>
        <v>-0.20162245563822942</v>
      </c>
      <c r="F1362" s="2">
        <f>'Moving Avg'!D1362</f>
        <v>7.1296400000000002</v>
      </c>
      <c r="G1362" s="2">
        <f>'Moving Avg'!F1362</f>
        <v>6.9304449999999989</v>
      </c>
      <c r="H1362" s="2">
        <f>'Moving Avg'!G1362</f>
        <v>6.4262159999999993</v>
      </c>
      <c r="I1362" s="2">
        <f>'Moving Avg'!H1362</f>
        <v>7.3079460000000003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7.3841999999999999</v>
      </c>
      <c r="C1363" s="2">
        <f>RSI!I1363</f>
        <v>73.060162675755919</v>
      </c>
      <c r="D1363" s="2">
        <f>MACD!E1363</f>
        <v>-0.10798433620935555</v>
      </c>
      <c r="E1363" s="2">
        <f>MACD!F1363</f>
        <v>-0.18289483175245463</v>
      </c>
      <c r="F1363" s="2">
        <f>'Moving Avg'!D1363</f>
        <v>7.1614599999999999</v>
      </c>
      <c r="G1363" s="2">
        <f>'Moving Avg'!F1363</f>
        <v>6.9682299999999984</v>
      </c>
      <c r="H1363" s="2">
        <f>'Moving Avg'!G1363</f>
        <v>6.4514040000000001</v>
      </c>
      <c r="I1363" s="2">
        <f>'Moving Avg'!H1363</f>
        <v>7.306521</v>
      </c>
      <c r="J1363" s="6" t="str">
        <f>OBV!F1363</f>
        <v>BULLISH</v>
      </c>
      <c r="K1363" s="6" t="str">
        <f>OBV!G1363</f>
        <v>NEUTRAL</v>
      </c>
      <c r="L1363" s="6" t="str">
        <f>OBV!H1363</f>
        <v>CONFIRMED BULLISH</v>
      </c>
    </row>
    <row r="1364" spans="1:12" ht="13.5" x14ac:dyDescent="0.25">
      <c r="A1364" s="3">
        <f>RSI!A1364</f>
        <v>43998</v>
      </c>
      <c r="B1364" s="2">
        <f>RSI!B1364</f>
        <v>7.6094999999999997</v>
      </c>
      <c r="C1364" s="2">
        <f>RSI!I1364</f>
        <v>77.588695489764106</v>
      </c>
      <c r="D1364" s="2">
        <f>MACD!E1364</f>
        <v>-0.11899069779719262</v>
      </c>
      <c r="E1364" s="2">
        <f>MACD!F1364</f>
        <v>-0.17011400496140222</v>
      </c>
      <c r="F1364" s="2">
        <f>'Moving Avg'!D1364</f>
        <v>7.2515999999999989</v>
      </c>
      <c r="G1364" s="2">
        <f>'Moving Avg'!F1364</f>
        <v>7.0205950000000001</v>
      </c>
      <c r="H1364" s="2">
        <f>'Moving Avg'!G1364</f>
        <v>6.4797739999999999</v>
      </c>
      <c r="I1364" s="2">
        <f>'Moving Avg'!H1364</f>
        <v>7.3061230000000004</v>
      </c>
      <c r="J1364" s="6" t="str">
        <f>OBV!F1364</f>
        <v>BULLISH</v>
      </c>
      <c r="K1364" s="6" t="str">
        <f>OBV!G1364</f>
        <v>STRONG</v>
      </c>
      <c r="L1364" s="6" t="str">
        <f>OBV!H1364</f>
        <v>CONFIRMED BULLISH</v>
      </c>
    </row>
    <row r="1365" spans="1:12" ht="13.5" x14ac:dyDescent="0.25">
      <c r="A1365" s="3">
        <f>RSI!A1365</f>
        <v>43999</v>
      </c>
      <c r="B1365" s="2">
        <f>RSI!B1365</f>
        <v>7.4901999999999997</v>
      </c>
      <c r="C1365" s="2">
        <f>RSI!I1365</f>
        <v>70.801805379982369</v>
      </c>
      <c r="D1365" s="2">
        <f>MACD!E1365</f>
        <v>-0.12376615832558802</v>
      </c>
      <c r="E1365" s="2">
        <f>MACD!F1365</f>
        <v>-0.16084443563423939</v>
      </c>
      <c r="F1365" s="2">
        <f>'Moving Avg'!D1365</f>
        <v>7.3510200000000001</v>
      </c>
      <c r="G1365" s="2">
        <f>'Moving Avg'!F1365</f>
        <v>7.0636799999999997</v>
      </c>
      <c r="H1365" s="2">
        <f>'Moving Avg'!G1365</f>
        <v>6.5094700000000012</v>
      </c>
      <c r="I1365" s="2">
        <f>'Moving Avg'!H1365</f>
        <v>7.3044990000000007</v>
      </c>
      <c r="J1365" s="6" t="str">
        <f>OBV!F1365</f>
        <v>BULLISH</v>
      </c>
      <c r="K1365" s="6" t="str">
        <f>OBV!G1365</f>
        <v>STRONG</v>
      </c>
      <c r="L1365" s="6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7.4238999999999997</v>
      </c>
      <c r="C1366" s="2">
        <f>RSI!I1366</f>
        <v>67.279608785256556</v>
      </c>
      <c r="D1366" s="2">
        <f>MACD!E1366</f>
        <v>-0.11494105009768596</v>
      </c>
      <c r="E1366" s="2">
        <f>MACD!F1366</f>
        <v>-0.1516637585269287</v>
      </c>
      <c r="F1366" s="2">
        <f>'Moving Avg'!D1366</f>
        <v>7.4173</v>
      </c>
      <c r="G1366" s="2">
        <f>'Moving Avg'!F1366</f>
        <v>7.1060999999999996</v>
      </c>
      <c r="H1366" s="2">
        <f>'Moving Avg'!G1366</f>
        <v>6.5386340000000009</v>
      </c>
      <c r="I1366" s="2">
        <f>'Moving Avg'!H1366</f>
        <v>7.3031730000000001</v>
      </c>
      <c r="J1366" s="6" t="str">
        <f>OBV!F1366</f>
        <v>BEARISH</v>
      </c>
      <c r="K1366" s="6" t="str">
        <f>OBV!G1366</f>
        <v>NEUTRAL</v>
      </c>
      <c r="L1366" s="6" t="str">
        <f>OBV!H1366</f>
        <v>BEARISH DIVERGENCE</v>
      </c>
    </row>
    <row r="1367" spans="1:12" ht="13.5" x14ac:dyDescent="0.25">
      <c r="A1367" s="3">
        <f>RSI!A1367</f>
        <v>44001</v>
      </c>
      <c r="B1367" s="2">
        <f>RSI!B1367</f>
        <v>7.3577000000000004</v>
      </c>
      <c r="C1367" s="2">
        <f>RSI!I1367</f>
        <v>63.863354929244089</v>
      </c>
      <c r="D1367" s="2">
        <f>MACD!E1367</f>
        <v>-8.9919201200068244E-2</v>
      </c>
      <c r="E1367" s="2">
        <f>MACD!F1367</f>
        <v>-0.13931484706155661</v>
      </c>
      <c r="F1367" s="2">
        <f>'Moving Avg'!D1367</f>
        <v>7.4530999999999992</v>
      </c>
      <c r="G1367" s="2">
        <f>'Moving Avg'!F1367</f>
        <v>7.1425599999999987</v>
      </c>
      <c r="H1367" s="2">
        <f>'Moving Avg'!G1367</f>
        <v>6.5646180000000012</v>
      </c>
      <c r="I1367" s="2">
        <f>'Moving Avg'!H1367</f>
        <v>7.3011845000000006</v>
      </c>
      <c r="J1367" s="6" t="str">
        <f>OBV!F1367</f>
        <v>BEARISH</v>
      </c>
      <c r="K1367" s="6" t="str">
        <f>OBV!G1367</f>
        <v>NEUTRAL</v>
      </c>
      <c r="L1367" s="6" t="str">
        <f>OBV!H1367</f>
        <v>BEARISH DIVERGENCE</v>
      </c>
    </row>
    <row r="1368" spans="1:12" ht="13.5" x14ac:dyDescent="0.25">
      <c r="A1368" s="3">
        <f>RSI!A1368</f>
        <v>44004</v>
      </c>
      <c r="B1368" s="2">
        <f>RSI!B1368</f>
        <v>7.2914000000000003</v>
      </c>
      <c r="C1368" s="2">
        <f>RSI!I1368</f>
        <v>60.547445029516162</v>
      </c>
      <c r="D1368" s="2">
        <f>MACD!E1368</f>
        <v>-6.589046828939793E-2</v>
      </c>
      <c r="E1368" s="2">
        <f>MACD!F1368</f>
        <v>-0.12462997130712489</v>
      </c>
      <c r="F1368" s="2">
        <f>'Moving Avg'!D1368</f>
        <v>7.4345400000000001</v>
      </c>
      <c r="G1368" s="2">
        <f>'Moving Avg'!F1368</f>
        <v>7.1700699999999999</v>
      </c>
      <c r="H1368" s="2">
        <f>'Moving Avg'!G1368</f>
        <v>6.5886140000000015</v>
      </c>
      <c r="I1368" s="2">
        <f>'Moving Avg'!H1368</f>
        <v>7.2990305000000024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7.2914000000000003</v>
      </c>
      <c r="C1369" s="2">
        <f>RSI!I1369</f>
        <v>60.547445029516162</v>
      </c>
      <c r="D1369" s="2">
        <f>MACD!E1369</f>
        <v>-5.7269204974320864E-2</v>
      </c>
      <c r="E1369" s="2">
        <f>MACD!F1369</f>
        <v>-0.11115781804056409</v>
      </c>
      <c r="F1369" s="2">
        <f>'Moving Avg'!D1369</f>
        <v>7.3709199999999999</v>
      </c>
      <c r="G1369" s="2">
        <f>'Moving Avg'!F1369</f>
        <v>7.1965850000000016</v>
      </c>
      <c r="H1369" s="2">
        <f>'Moving Avg'!G1369</f>
        <v>6.6128740000000015</v>
      </c>
      <c r="I1369" s="2">
        <f>'Moving Avg'!H1369</f>
        <v>7.2973735000000026</v>
      </c>
      <c r="J1369" s="6" t="str">
        <f>OBV!F1369</f>
        <v>BEARISH</v>
      </c>
      <c r="K1369" s="6" t="str">
        <f>OBV!G1369</f>
        <v>WEAK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7.3708999999999998</v>
      </c>
      <c r="C1370" s="2">
        <f>RSI!I1370</f>
        <v>63.204318143190136</v>
      </c>
      <c r="D1370" s="2">
        <f>MACD!E1370</f>
        <v>-8.275432112377068E-2</v>
      </c>
      <c r="E1370" s="2">
        <f>MACD!F1370</f>
        <v>-0.10547711865720541</v>
      </c>
      <c r="F1370" s="2">
        <f>'Moving Avg'!D1370</f>
        <v>7.3470600000000008</v>
      </c>
      <c r="G1370" s="2">
        <f>'Moving Avg'!F1370</f>
        <v>7.2237600000000013</v>
      </c>
      <c r="H1370" s="2">
        <f>'Moving Avg'!G1370</f>
        <v>6.6391220000000022</v>
      </c>
      <c r="I1370" s="2">
        <f>'Moving Avg'!H1370</f>
        <v>7.2964455000000017</v>
      </c>
      <c r="J1370" s="6" t="str">
        <f>OBV!F1370</f>
        <v>BEARISH</v>
      </c>
      <c r="K1370" s="6" t="str">
        <f>OBV!G1370</f>
        <v>WEAK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7.4238999999999997</v>
      </c>
      <c r="C1371" s="2">
        <f>RSI!I1371</f>
        <v>64.901310945987746</v>
      </c>
      <c r="D1371" s="2">
        <f>MACD!E1371</f>
        <v>-9.4717254618367441E-2</v>
      </c>
      <c r="E1371" s="2">
        <f>MACD!F1371</f>
        <v>-0.10332514584943782</v>
      </c>
      <c r="F1371" s="2">
        <f>'Moving Avg'!D1371</f>
        <v>7.347059999999999</v>
      </c>
      <c r="G1371" s="2">
        <f>'Moving Avg'!F1371</f>
        <v>7.2486150000000009</v>
      </c>
      <c r="H1371" s="2">
        <f>'Moving Avg'!G1371</f>
        <v>6.6665640000000019</v>
      </c>
      <c r="I1371" s="2">
        <f>'Moving Avg'!H1371</f>
        <v>7.2954510000000008</v>
      </c>
      <c r="J1371" s="6" t="str">
        <f>OBV!F1371</f>
        <v>BEARISH</v>
      </c>
      <c r="K1371" s="6" t="str">
        <f>OBV!G1371</f>
        <v>NEUTRAL</v>
      </c>
      <c r="L1371" s="6" t="str">
        <f>OBV!H1371</f>
        <v>NEUTRAL</v>
      </c>
    </row>
    <row r="1372" spans="1:12" ht="13.5" x14ac:dyDescent="0.25">
      <c r="A1372" s="3">
        <f>RSI!A1372</f>
        <v>44008</v>
      </c>
      <c r="B1372" s="2">
        <f>RSI!B1372</f>
        <v>7.2914000000000003</v>
      </c>
      <c r="C1372" s="2">
        <f>RSI!I1372</f>
        <v>57.732777894530926</v>
      </c>
      <c r="D1372" s="2">
        <f>MACD!E1372</f>
        <v>-8.3710809297969924E-2</v>
      </c>
      <c r="E1372" s="2">
        <f>MACD!F1372</f>
        <v>-9.940227853914424E-2</v>
      </c>
      <c r="F1372" s="2">
        <f>'Moving Avg'!D1372</f>
        <v>7.333800000000001</v>
      </c>
      <c r="G1372" s="2">
        <f>'Moving Avg'!F1372</f>
        <v>7.2565699999999991</v>
      </c>
      <c r="H1372" s="2">
        <f>'Moving Avg'!G1372</f>
        <v>6.691886000000002</v>
      </c>
      <c r="I1372" s="2">
        <f>'Moving Avg'!H1372</f>
        <v>7.2931975000000016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7.3377999999999997</v>
      </c>
      <c r="C1373" s="2">
        <f>RSI!I1373</f>
        <v>59.422999125872614</v>
      </c>
      <c r="D1373" s="2">
        <f>MACD!E1373</f>
        <v>-4.7239539496543692E-2</v>
      </c>
      <c r="E1373" s="2">
        <f>MACD!F1373</f>
        <v>-8.8969730730624141E-2</v>
      </c>
      <c r="F1373" s="2">
        <f>'Moving Avg'!D1373</f>
        <v>7.3430799999999987</v>
      </c>
      <c r="G1373" s="2">
        <f>'Moving Avg'!F1373</f>
        <v>7.2688349999999984</v>
      </c>
      <c r="H1373" s="2">
        <f>'Moving Avg'!G1373</f>
        <v>6.7193280000000026</v>
      </c>
      <c r="I1373" s="2">
        <f>'Moving Avg'!H1373</f>
        <v>7.2910435000000007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7.4504999999999999</v>
      </c>
      <c r="C1374" s="2">
        <f>RSI!I1374</f>
        <v>63.265424896947401</v>
      </c>
      <c r="D1374" s="2">
        <f>MACD!E1374</f>
        <v>8.7153247580973314E-3</v>
      </c>
      <c r="E1374" s="2">
        <f>MACD!F1374</f>
        <v>-6.943271963287985E-2</v>
      </c>
      <c r="F1374" s="2">
        <f>'Moving Avg'!D1374</f>
        <v>7.3748999999999993</v>
      </c>
      <c r="G1374" s="2">
        <f>'Moving Avg'!F1374</f>
        <v>7.2887249999999995</v>
      </c>
      <c r="H1374" s="2">
        <f>'Moving Avg'!G1374</f>
        <v>6.7494220000000018</v>
      </c>
      <c r="I1374" s="2">
        <f>'Moving Avg'!H1374</f>
        <v>7.2891875000000006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7.351</v>
      </c>
      <c r="C1375" s="2">
        <f>RSI!I1375</f>
        <v>58.03983239587091</v>
      </c>
      <c r="D1375" s="2">
        <f>MACD!E1375</f>
        <v>4.3283775957508652E-2</v>
      </c>
      <c r="E1375" s="2">
        <f>MACD!F1375</f>
        <v>-4.6889420514802146E-2</v>
      </c>
      <c r="F1375" s="2">
        <f>'Moving Avg'!D1375</f>
        <v>7.3709199999999999</v>
      </c>
      <c r="G1375" s="2">
        <f>'Moving Avg'!F1375</f>
        <v>7.3036399999999997</v>
      </c>
      <c r="H1375" s="2">
        <f>'Moving Avg'!G1375</f>
        <v>6.7758020000000014</v>
      </c>
      <c r="I1375" s="2">
        <f>'Moving Avg'!H1375</f>
        <v>7.2868340000000016</v>
      </c>
      <c r="J1375" s="6" t="str">
        <f>OBV!F1375</f>
        <v>BULLISH</v>
      </c>
      <c r="K1375" s="6" t="str">
        <f>OBV!G1375</f>
        <v>NEUTRAL</v>
      </c>
      <c r="L1375" s="6" t="str">
        <f>OBV!H1375</f>
        <v>BULLISH DIVERGENCE</v>
      </c>
    </row>
    <row r="1376" spans="1:12" ht="13.5" x14ac:dyDescent="0.25">
      <c r="A1376" s="3">
        <f>RSI!A1376</f>
        <v>44014</v>
      </c>
      <c r="B1376" s="2">
        <f>RSI!B1376</f>
        <v>7.298</v>
      </c>
      <c r="C1376" s="2">
        <f>RSI!I1376</f>
        <v>55.414236200242264</v>
      </c>
      <c r="D1376" s="2">
        <f>MACD!E1376</f>
        <v>6.5186308652689817E-2</v>
      </c>
      <c r="E1376" s="2">
        <f>MACD!F1376</f>
        <v>-2.4474274681303754E-2</v>
      </c>
      <c r="F1376" s="2">
        <f>'Moving Avg'!D1376</f>
        <v>7.345740000000001</v>
      </c>
      <c r="G1376" s="2">
        <f>'Moving Avg'!F1376</f>
        <v>7.3122549999999986</v>
      </c>
      <c r="H1376" s="2">
        <f>'Moving Avg'!G1376</f>
        <v>6.8047020000000007</v>
      </c>
      <c r="I1376" s="2">
        <f>'Moving Avg'!H1376</f>
        <v>7.2844145000000013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7.4238999999999997</v>
      </c>
      <c r="C1377" s="2">
        <f>RSI!I1377</f>
        <v>60.038838888268764</v>
      </c>
      <c r="D1377" s="2">
        <f>MACD!E1377</f>
        <v>6.3527765224097088E-2</v>
      </c>
      <c r="E1377" s="2">
        <f>MACD!F1377</f>
        <v>-6.873866700223585E-3</v>
      </c>
      <c r="F1377" s="2">
        <f>'Moving Avg'!D1377</f>
        <v>7.3722399999999997</v>
      </c>
      <c r="G1377" s="2">
        <f>'Moving Avg'!F1377</f>
        <v>7.3221950000000007</v>
      </c>
      <c r="H1377" s="2">
        <f>'Moving Avg'!G1377</f>
        <v>6.8358559999999997</v>
      </c>
      <c r="I1377" s="2">
        <f>'Moving Avg'!H1377</f>
        <v>7.2829230000000003</v>
      </c>
      <c r="J1377" s="6" t="str">
        <f>OBV!F1377</f>
        <v>BULLISH</v>
      </c>
      <c r="K1377" s="6" t="str">
        <f>OBV!G1377</f>
        <v>NEUTRAL</v>
      </c>
      <c r="L1377" s="6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7.3577000000000004</v>
      </c>
      <c r="C1378" s="2">
        <f>RSI!I1378</f>
        <v>56.708102406036971</v>
      </c>
      <c r="D1378" s="2">
        <f>MACD!E1378</f>
        <v>5.5453661224782458E-2</v>
      </c>
      <c r="E1378" s="2">
        <f>MACD!F1378</f>
        <v>5.591638884777623E-3</v>
      </c>
      <c r="F1378" s="2">
        <f>'Moving Avg'!D1378</f>
        <v>7.3762199999999991</v>
      </c>
      <c r="G1378" s="2">
        <f>'Moving Avg'!F1378</f>
        <v>7.3288249999999993</v>
      </c>
      <c r="H1378" s="2">
        <f>'Moving Avg'!G1378</f>
        <v>6.8644920000000011</v>
      </c>
      <c r="I1378" s="2">
        <f>'Moving Avg'!H1378</f>
        <v>7.2811005</v>
      </c>
      <c r="J1378" s="6" t="str">
        <f>OBV!F1378</f>
        <v>BEARISH</v>
      </c>
      <c r="K1378" s="6" t="str">
        <f>OBV!G1378</f>
        <v>NEUTRAL</v>
      </c>
      <c r="L1378" s="6" t="str">
        <f>OBV!H1378</f>
        <v>BEARISH DIVERGENCE</v>
      </c>
    </row>
    <row r="1379" spans="1:12" ht="13.5" x14ac:dyDescent="0.25">
      <c r="A1379" s="3">
        <f>RSI!A1379</f>
        <v>44019</v>
      </c>
      <c r="B1379" s="2">
        <f>RSI!B1379</f>
        <v>7.3708999999999998</v>
      </c>
      <c r="C1379" s="2">
        <f>RSI!I1379</f>
        <v>57.217752617891769</v>
      </c>
      <c r="D1379" s="2">
        <f>MACD!E1379</f>
        <v>4.6762512379453725E-2</v>
      </c>
      <c r="E1379" s="2">
        <f>MACD!F1379</f>
        <v>1.3825813583712845E-2</v>
      </c>
      <c r="F1379" s="2">
        <f>'Moving Avg'!D1379</f>
        <v>7.3603000000000005</v>
      </c>
      <c r="G1379" s="2">
        <f>'Moving Avg'!F1379</f>
        <v>7.3394300000000001</v>
      </c>
      <c r="H1379" s="2">
        <f>'Moving Avg'!G1379</f>
        <v>6.8914040000000014</v>
      </c>
      <c r="I1379" s="2">
        <f>'Moving Avg'!H1379</f>
        <v>7.279344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7.3841999999999999</v>
      </c>
      <c r="C1380" s="2">
        <f>RSI!I1380</f>
        <v>57.757361410131566</v>
      </c>
      <c r="D1380" s="2">
        <f>MACD!E1380</f>
        <v>4.9759902744172635E-2</v>
      </c>
      <c r="E1380" s="2">
        <f>MACD!F1380</f>
        <v>2.1012631415804804E-2</v>
      </c>
      <c r="F1380" s="2">
        <f>'Moving Avg'!D1380</f>
        <v>7.3669399999999996</v>
      </c>
      <c r="G1380" s="2">
        <f>'Moving Avg'!F1380</f>
        <v>7.3589850000000014</v>
      </c>
      <c r="H1380" s="2">
        <f>'Moving Avg'!G1380</f>
        <v>6.9180520000000012</v>
      </c>
      <c r="I1380" s="2">
        <f>'Moving Avg'!H1380</f>
        <v>7.2775544999999999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7.3841999999999999</v>
      </c>
      <c r="C1381" s="2">
        <f>RSI!I1381</f>
        <v>57.757361410131566</v>
      </c>
      <c r="D1381" s="2">
        <f>MACD!E1381</f>
        <v>5.9543500292097207E-2</v>
      </c>
      <c r="E1381" s="2">
        <f>MACD!F1381</f>
        <v>2.8718805191063283E-2</v>
      </c>
      <c r="F1381" s="2">
        <f>'Moving Avg'!D1381</f>
        <v>7.3841800000000006</v>
      </c>
      <c r="G1381" s="2">
        <f>'Moving Avg'!F1381</f>
        <v>7.3735699999999991</v>
      </c>
      <c r="H1381" s="2">
        <f>'Moving Avg'!G1381</f>
        <v>6.947350000000001</v>
      </c>
      <c r="I1381" s="2">
        <f>'Moving Avg'!H1381</f>
        <v>7.2758644999999991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7.4107000000000003</v>
      </c>
      <c r="C1382" s="2">
        <f>RSI!I1382</f>
        <v>58.953697124117276</v>
      </c>
      <c r="D1382" s="2">
        <f>MACD!E1382</f>
        <v>4.4634996943124783E-2</v>
      </c>
      <c r="E1382" s="2">
        <f>MACD!F1382</f>
        <v>3.1902043541475585E-2</v>
      </c>
      <c r="F1382" s="2">
        <f>'Moving Avg'!D1382</f>
        <v>7.3815399999999993</v>
      </c>
      <c r="G1382" s="2">
        <f>'Moving Avg'!F1382</f>
        <v>7.3851699999999996</v>
      </c>
      <c r="H1382" s="2">
        <f>'Moving Avg'!G1382</f>
        <v>6.9773120000000013</v>
      </c>
      <c r="I1382" s="2">
        <f>'Moving Avg'!H1382</f>
        <v>7.2745719999999974</v>
      </c>
      <c r="J1382" s="6" t="str">
        <f>OBV!F1382</f>
        <v>BULLISH</v>
      </c>
      <c r="K1382" s="6" t="str">
        <f>OBV!G1382</f>
        <v>NEUTRAL</v>
      </c>
      <c r="L1382" s="6" t="str">
        <f>OBV!H1382</f>
        <v>BULLISH DIVERGENCE</v>
      </c>
    </row>
    <row r="1383" spans="1:12" ht="13.5" x14ac:dyDescent="0.25">
      <c r="A1383" s="3">
        <f>RSI!A1383</f>
        <v>44025</v>
      </c>
      <c r="B1383" s="2">
        <f>RSI!B1383</f>
        <v>7.5233999999999996</v>
      </c>
      <c r="C1383" s="2">
        <f>RSI!I1383</f>
        <v>63.666430036343243</v>
      </c>
      <c r="D1383" s="2">
        <f>MACD!E1383</f>
        <v>2.9876653898281091E-2</v>
      </c>
      <c r="E1383" s="2">
        <f>MACD!F1383</f>
        <v>3.1496965612836686E-2</v>
      </c>
      <c r="F1383" s="2">
        <f>'Moving Avg'!D1383</f>
        <v>7.4146799999999997</v>
      </c>
      <c r="G1383" s="2">
        <f>'Moving Avg'!F1383</f>
        <v>7.3921299999999999</v>
      </c>
      <c r="H1383" s="2">
        <f>'Moving Avg'!G1383</f>
        <v>7.0084660000000012</v>
      </c>
      <c r="I1383" s="2">
        <f>'Moving Avg'!H1383</f>
        <v>7.2731469999999971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7.4901999999999997</v>
      </c>
      <c r="C1384" s="2">
        <f>RSI!I1384</f>
        <v>61.428892555423154</v>
      </c>
      <c r="D1384" s="2">
        <f>MACD!E1384</f>
        <v>3.5655995912740934E-2</v>
      </c>
      <c r="E1384" s="2">
        <f>MACD!F1384</f>
        <v>3.2328771672817537E-2</v>
      </c>
      <c r="F1384" s="2">
        <f>'Moving Avg'!D1384</f>
        <v>7.4385399999999988</v>
      </c>
      <c r="G1384" s="2">
        <f>'Moving Avg'!F1384</f>
        <v>7.3861650000000001</v>
      </c>
      <c r="H1384" s="2">
        <f>'Moving Avg'!G1384</f>
        <v>7.0368360000000019</v>
      </c>
      <c r="I1384" s="2">
        <f>'Moving Avg'!H1384</f>
        <v>7.2715889999999952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7.5564999999999998</v>
      </c>
      <c r="C1385" s="2">
        <f>RSI!I1385</f>
        <v>64.139323962855656</v>
      </c>
      <c r="D1385" s="2">
        <f>MACD!E1385</f>
        <v>1.9106409218510478E-2</v>
      </c>
      <c r="E1385" s="2">
        <f>MACD!F1385</f>
        <v>2.9684299181956128E-2</v>
      </c>
      <c r="F1385" s="2">
        <f>'Moving Avg'!D1385</f>
        <v>7.4730000000000008</v>
      </c>
      <c r="G1385" s="2">
        <f>'Moving Avg'!F1385</f>
        <v>7.3894799999999989</v>
      </c>
      <c r="H1385" s="2">
        <f>'Moving Avg'!G1385</f>
        <v>7.0650740000000019</v>
      </c>
      <c r="I1385" s="2">
        <f>'Moving Avg'!H1385</f>
        <v>7.2706939999999953</v>
      </c>
      <c r="J1385" s="6" t="str">
        <f>OBV!F1385</f>
        <v>BULLISH</v>
      </c>
      <c r="K1385" s="6" t="str">
        <f>OBV!G1385</f>
        <v>NEUTRAL</v>
      </c>
      <c r="L1385" s="6" t="str">
        <f>OBV!H1385</f>
        <v>CONFIRMED BULLISH</v>
      </c>
    </row>
    <row r="1386" spans="1:12" ht="13.5" x14ac:dyDescent="0.25">
      <c r="A1386" s="3">
        <f>RSI!A1386</f>
        <v>44028</v>
      </c>
      <c r="B1386" s="2">
        <f>RSI!B1386</f>
        <v>7.5830000000000002</v>
      </c>
      <c r="C1386" s="2">
        <f>RSI!I1386</f>
        <v>65.192182763290532</v>
      </c>
      <c r="D1386" s="2">
        <f>MACD!E1386</f>
        <v>-6.5362174988328192E-3</v>
      </c>
      <c r="E1386" s="2">
        <f>MACD!F1386</f>
        <v>2.2440195845798341E-2</v>
      </c>
      <c r="F1386" s="2">
        <f>'Moving Avg'!D1386</f>
        <v>7.5127600000000001</v>
      </c>
      <c r="G1386" s="2">
        <f>'Moving Avg'!F1386</f>
        <v>7.3974349999999989</v>
      </c>
      <c r="H1386" s="2">
        <f>'Moving Avg'!G1386</f>
        <v>7.093974000000002</v>
      </c>
      <c r="I1386" s="2">
        <f>'Moving Avg'!H1386</f>
        <v>7.2697989999999955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</row>
    <row r="1387" spans="1:12" ht="13.5" x14ac:dyDescent="0.25">
      <c r="A1387" s="3">
        <f>RSI!A1387</f>
        <v>44029</v>
      </c>
      <c r="B1387" s="2">
        <f>RSI!B1387</f>
        <v>7.5830000000000002</v>
      </c>
      <c r="C1387" s="2">
        <f>RSI!I1387</f>
        <v>65.192182763290532</v>
      </c>
      <c r="D1387" s="2">
        <f>MACD!E1387</f>
        <v>-1.0430740226109236E-2</v>
      </c>
      <c r="E1387" s="2">
        <f>MACD!F1387</f>
        <v>1.5866008631416826E-2</v>
      </c>
      <c r="F1387" s="2">
        <f>'Moving Avg'!D1387</f>
        <v>7.5472200000000003</v>
      </c>
      <c r="G1387" s="2">
        <f>'Moving Avg'!F1387</f>
        <v>7.4086999999999987</v>
      </c>
      <c r="H1387" s="2">
        <f>'Moving Avg'!G1387</f>
        <v>7.1218140000000041</v>
      </c>
      <c r="I1387" s="2">
        <f>'Moving Avg'!H1387</f>
        <v>7.2688044999999963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</row>
    <row r="1388" spans="1:12" ht="13.5" x14ac:dyDescent="0.25">
      <c r="A1388" s="3">
        <f>RSI!A1388</f>
        <v>44032</v>
      </c>
      <c r="B1388" s="2">
        <f>RSI!B1388</f>
        <v>7.6978999999999997</v>
      </c>
      <c r="C1388" s="2">
        <f>RSI!I1388</f>
        <v>69.670011024502031</v>
      </c>
      <c r="D1388" s="2">
        <f>MACD!E1388</f>
        <v>-3.3871967545472614E-2</v>
      </c>
      <c r="E1388" s="2">
        <f>MACD!F1388</f>
        <v>5.9184133960389386E-3</v>
      </c>
      <c r="F1388" s="2">
        <f>'Moving Avg'!D1388</f>
        <v>7.5821199999999989</v>
      </c>
      <c r="G1388" s="2">
        <f>'Moving Avg'!F1388</f>
        <v>7.4290250000000002</v>
      </c>
      <c r="H1388" s="2">
        <f>'Moving Avg'!G1388</f>
        <v>7.1519520000000032</v>
      </c>
      <c r="I1388" s="2">
        <f>'Moving Avg'!H1388</f>
        <v>7.2688154999999952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</row>
    <row r="1389" spans="1:12" ht="13.5" x14ac:dyDescent="0.25">
      <c r="A1389" s="3">
        <f>RSI!A1389</f>
        <v>44033</v>
      </c>
      <c r="B1389" s="2">
        <f>RSI!B1389</f>
        <v>7.6307</v>
      </c>
      <c r="C1389" s="2">
        <f>RSI!I1389</f>
        <v>64.448041922423599</v>
      </c>
      <c r="D1389" s="2">
        <f>MACD!E1389</f>
        <v>-4.8719972225367947E-2</v>
      </c>
      <c r="E1389" s="2">
        <f>MACD!F1389</f>
        <v>-5.0092637282424385E-3</v>
      </c>
      <c r="F1389" s="2">
        <f>'Moving Avg'!D1389</f>
        <v>7.61022</v>
      </c>
      <c r="G1389" s="2">
        <f>'Moving Avg'!F1389</f>
        <v>7.4459900000000001</v>
      </c>
      <c r="H1389" s="2">
        <f>'Moving Avg'!G1389</f>
        <v>7.1792860000000029</v>
      </c>
      <c r="I1389" s="2">
        <f>'Moving Avg'!H1389</f>
        <v>7.2681919999999947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7.6576000000000004</v>
      </c>
      <c r="C1390" s="2">
        <f>RSI!I1390</f>
        <v>65.560820868710081</v>
      </c>
      <c r="D1390" s="2">
        <f>MACD!E1390</f>
        <v>-6.2704933473430202E-2</v>
      </c>
      <c r="E1390" s="2">
        <f>MACD!F1390</f>
        <v>-1.6548397677279992E-2</v>
      </c>
      <c r="F1390" s="2">
        <f>'Moving Avg'!D1390</f>
        <v>7.6304400000000001</v>
      </c>
      <c r="G1390" s="2">
        <f>'Moving Avg'!F1390</f>
        <v>7.4603249999999992</v>
      </c>
      <c r="H1390" s="2">
        <f>'Moving Avg'!G1390</f>
        <v>7.2042420000000025</v>
      </c>
      <c r="I1390" s="2">
        <f>'Moving Avg'!H1390</f>
        <v>7.2677029999999947</v>
      </c>
      <c r="J1390" s="6" t="str">
        <f>OBV!F1390</f>
        <v>BULLISH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7.7248000000000001</v>
      </c>
      <c r="C1391" s="2">
        <f>RSI!I1391</f>
        <v>68.235598759814025</v>
      </c>
      <c r="D1391" s="2">
        <f>MACD!E1391</f>
        <v>-8.1040673101131944E-2</v>
      </c>
      <c r="E1391" s="2">
        <f>MACD!F1391</f>
        <v>-2.9446852762050384E-2</v>
      </c>
      <c r="F1391" s="2">
        <f>'Moving Avg'!D1391</f>
        <v>7.6588000000000012</v>
      </c>
      <c r="G1391" s="2">
        <f>'Moving Avg'!F1391</f>
        <v>7.4753699999999998</v>
      </c>
      <c r="H1391" s="2">
        <f>'Moving Avg'!G1391</f>
        <v>7.2266980000000034</v>
      </c>
      <c r="I1391" s="2">
        <f>'Moving Avg'!H1391</f>
        <v>7.2675499999999955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</row>
    <row r="1392" spans="1:12" ht="13.5" x14ac:dyDescent="0.25">
      <c r="A1392" s="3">
        <f>RSI!A1392</f>
        <v>44036</v>
      </c>
      <c r="B1392" s="2">
        <f>RSI!B1392</f>
        <v>7.8658000000000001</v>
      </c>
      <c r="C1392" s="2">
        <f>RSI!I1392</f>
        <v>72.977894570361983</v>
      </c>
      <c r="D1392" s="2">
        <f>MACD!E1392</f>
        <v>-0.10473174348635439</v>
      </c>
      <c r="E1392" s="2">
        <f>MACD!F1392</f>
        <v>-4.4503830906911193E-2</v>
      </c>
      <c r="F1392" s="2">
        <f>'Moving Avg'!D1392</f>
        <v>7.7153599999999996</v>
      </c>
      <c r="G1392" s="2">
        <f>'Moving Avg'!F1392</f>
        <v>7.5040899999999997</v>
      </c>
      <c r="H1392" s="2">
        <f>'Moving Avg'!G1392</f>
        <v>7.2525040000000027</v>
      </c>
      <c r="I1392" s="2">
        <f>'Moving Avg'!H1392</f>
        <v>7.2684334999999942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</row>
    <row r="1393" spans="1:12" ht="13.5" x14ac:dyDescent="0.25">
      <c r="A1393" s="3">
        <f>RSI!A1393</f>
        <v>44039</v>
      </c>
      <c r="B1393" s="2">
        <f>RSI!B1393</f>
        <v>7.8590999999999998</v>
      </c>
      <c r="C1393" s="2">
        <f>RSI!I1393</f>
        <v>72.424577193793482</v>
      </c>
      <c r="D1393" s="2">
        <f>MACD!E1393</f>
        <v>-0.1094511662270703</v>
      </c>
      <c r="E1393" s="2">
        <f>MACD!F1393</f>
        <v>-5.7493297970943012E-2</v>
      </c>
      <c r="F1393" s="2">
        <f>'Moving Avg'!D1393</f>
        <v>7.7476000000000003</v>
      </c>
      <c r="G1393" s="2">
        <f>'Moving Avg'!F1393</f>
        <v>7.5301550000000006</v>
      </c>
      <c r="H1393" s="2">
        <f>'Moving Avg'!G1393</f>
        <v>7.2771160000000021</v>
      </c>
      <c r="I1393" s="2">
        <f>'Moving Avg'!H1393</f>
        <v>7.2692174999999937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</row>
    <row r="1394" spans="1:12" ht="13.5" x14ac:dyDescent="0.25">
      <c r="A1394" s="3">
        <f>RSI!A1394</f>
        <v>44040</v>
      </c>
      <c r="B1394" s="2">
        <f>RSI!B1394</f>
        <v>7.7987000000000002</v>
      </c>
      <c r="C1394" s="2">
        <f>RSI!I1394</f>
        <v>67.459000425850732</v>
      </c>
      <c r="D1394" s="2">
        <f>MACD!E1394</f>
        <v>-0.11636067217803436</v>
      </c>
      <c r="E1394" s="2">
        <f>MACD!F1394</f>
        <v>-6.926677281236128E-2</v>
      </c>
      <c r="F1394" s="2">
        <f>'Moving Avg'!D1394</f>
        <v>7.781200000000001</v>
      </c>
      <c r="G1394" s="2">
        <f>'Moving Avg'!F1394</f>
        <v>7.5475650000000014</v>
      </c>
      <c r="H1394" s="2">
        <f>'Moving Avg'!G1394</f>
        <v>7.3018460000000029</v>
      </c>
      <c r="I1394" s="2">
        <f>'Moving Avg'!H1394</f>
        <v>7.2694339999999942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7.8590999999999998</v>
      </c>
      <c r="C1395" s="2">
        <f>RSI!I1395</f>
        <v>69.696491582949108</v>
      </c>
      <c r="D1395" s="2">
        <f>MACD!E1395</f>
        <v>-0.11823779880995211</v>
      </c>
      <c r="E1395" s="2">
        <f>MACD!F1395</f>
        <v>-7.9060978011879446E-2</v>
      </c>
      <c r="F1395" s="2">
        <f>'Moving Avg'!D1395</f>
        <v>7.8215000000000003</v>
      </c>
      <c r="G1395" s="2">
        <f>'Moving Avg'!F1395</f>
        <v>7.5729700000000006</v>
      </c>
      <c r="H1395" s="2">
        <f>'Moving Avg'!G1395</f>
        <v>7.3264580000000024</v>
      </c>
      <c r="I1395" s="2">
        <f>'Moving Avg'!H1395</f>
        <v>7.2699524999999934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7.7987000000000002</v>
      </c>
      <c r="C1396" s="2">
        <f>RSI!I1396</f>
        <v>64.891393858594725</v>
      </c>
      <c r="D1396" s="2">
        <f>MACD!E1396</f>
        <v>-0.11325847866333483</v>
      </c>
      <c r="E1396" s="2">
        <f>MACD!F1396</f>
        <v>-8.5900478142170528E-2</v>
      </c>
      <c r="F1396" s="2">
        <f>'Moving Avg'!D1396</f>
        <v>7.8362799999999995</v>
      </c>
      <c r="G1396" s="2">
        <f>'Moving Avg'!F1396</f>
        <v>7.5980050000000023</v>
      </c>
      <c r="H1396" s="2">
        <f>'Moving Avg'!G1396</f>
        <v>7.3509220000000015</v>
      </c>
      <c r="I1396" s="2">
        <f>'Moving Avg'!H1396</f>
        <v>7.2700364999999927</v>
      </c>
      <c r="J1396" s="6" t="str">
        <f>OBV!F1396</f>
        <v>BEARISH</v>
      </c>
      <c r="K1396" s="6" t="str">
        <f>OBV!G1396</f>
        <v>NEUTRAL</v>
      </c>
      <c r="L1396" s="6" t="str">
        <f>OBV!H1396</f>
        <v>BEARISH DIVERGENCE</v>
      </c>
    </row>
    <row r="1397" spans="1:12" ht="13.5" x14ac:dyDescent="0.25">
      <c r="A1397" s="3">
        <f>RSI!A1397</f>
        <v>44046</v>
      </c>
      <c r="B1397" s="2">
        <f>RSI!B1397</f>
        <v>7.8524000000000003</v>
      </c>
      <c r="C1397" s="2">
        <f>RSI!I1397</f>
        <v>67.065423313821896</v>
      </c>
      <c r="D1397" s="2">
        <f>MACD!E1397</f>
        <v>-0.11450250443264309</v>
      </c>
      <c r="E1397" s="2">
        <f>MACD!F1397</f>
        <v>-9.1620883400265044E-2</v>
      </c>
      <c r="F1397" s="2">
        <f>'Moving Avg'!D1397</f>
        <v>7.8335999999999997</v>
      </c>
      <c r="G1397" s="2">
        <f>'Moving Avg'!F1397</f>
        <v>7.6194300000000013</v>
      </c>
      <c r="H1397" s="2">
        <f>'Moving Avg'!G1397</f>
        <v>7.3754000000000008</v>
      </c>
      <c r="I1397" s="2">
        <f>'Moving Avg'!H1397</f>
        <v>7.2691959999999929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7.9196</v>
      </c>
      <c r="C1398" s="2">
        <f>RSI!I1398</f>
        <v>69.6021537567471</v>
      </c>
      <c r="D1398" s="2">
        <f>MACD!E1398</f>
        <v>-0.10454323682246969</v>
      </c>
      <c r="E1398" s="2">
        <f>MACD!F1398</f>
        <v>-9.4205354084705969E-2</v>
      </c>
      <c r="F1398" s="2">
        <f>'Moving Avg'!D1398</f>
        <v>7.845699999999999</v>
      </c>
      <c r="G1398" s="2">
        <f>'Moving Avg'!F1398</f>
        <v>7.6475249999999999</v>
      </c>
      <c r="H1398" s="2">
        <f>'Moving Avg'!G1398</f>
        <v>7.3989680000000018</v>
      </c>
      <c r="I1398" s="2">
        <f>'Moving Avg'!H1398</f>
        <v>7.2680284999999936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8.2621000000000002</v>
      </c>
      <c r="C1399" s="2">
        <f>RSI!I1399</f>
        <v>78.634656480238036</v>
      </c>
      <c r="D1399" s="2">
        <f>MACD!E1399</f>
        <v>-0.13378434354586766</v>
      </c>
      <c r="E1399" s="2">
        <f>MACD!F1399</f>
        <v>-0.10212115197693832</v>
      </c>
      <c r="F1399" s="2">
        <f>'Moving Avg'!D1399</f>
        <v>7.9383800000000004</v>
      </c>
      <c r="G1399" s="2">
        <f>'Moving Avg'!F1399</f>
        <v>7.6920849999999987</v>
      </c>
      <c r="H1399" s="2">
        <f>'Moving Avg'!G1399</f>
        <v>7.4289880000000004</v>
      </c>
      <c r="I1399" s="2">
        <f>'Moving Avg'!H1399</f>
        <v>7.2686399999999933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8.0269999999999992</v>
      </c>
      <c r="C1400" s="2">
        <f>RSI!I1400</f>
        <v>64.472843666557168</v>
      </c>
      <c r="D1400" s="2">
        <f>MACD!E1400</f>
        <v>-0.14081159988418879</v>
      </c>
      <c r="E1400" s="2">
        <f>MACD!F1400</f>
        <v>-0.10985924155838842</v>
      </c>
      <c r="F1400" s="2">
        <f>'Moving Avg'!D1400</f>
        <v>7.9719600000000002</v>
      </c>
      <c r="G1400" s="2">
        <f>'Moving Avg'!F1400</f>
        <v>7.7242249999999988</v>
      </c>
      <c r="H1400" s="2">
        <f>'Moving Avg'!G1400</f>
        <v>7.4529800000000002</v>
      </c>
      <c r="I1400" s="2">
        <f>'Moving Avg'!H1400</f>
        <v>7.2683409999999951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8.0606000000000009</v>
      </c>
      <c r="C1401" s="2">
        <f>RSI!I1401</f>
        <v>65.431057167988541</v>
      </c>
      <c r="D1401" s="2">
        <f>MACD!E1401</f>
        <v>-0.14107270841268349</v>
      </c>
      <c r="E1401" s="2">
        <f>MACD!F1401</f>
        <v>-0.11610193492924745</v>
      </c>
      <c r="F1401" s="2">
        <f>'Moving Avg'!D1401</f>
        <v>8.0243400000000005</v>
      </c>
      <c r="G1401" s="2">
        <f>'Moving Avg'!F1401</f>
        <v>7.7580449999999983</v>
      </c>
      <c r="H1401" s="2">
        <f>'Moving Avg'!G1401</f>
        <v>7.4756559999999999</v>
      </c>
      <c r="I1401" s="2">
        <f>'Moving Avg'!H1401</f>
        <v>7.2683754999999941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8.2420000000000009</v>
      </c>
      <c r="C1402" s="2">
        <f>RSI!I1402</f>
        <v>70.117109468547966</v>
      </c>
      <c r="D1402" s="2">
        <f>MACD!E1402</f>
        <v>-0.13524112440039016</v>
      </c>
      <c r="E1402" s="2">
        <f>MACD!F1402</f>
        <v>-0.119929772823476</v>
      </c>
      <c r="F1402" s="2">
        <f>'Moving Avg'!D1402</f>
        <v>8.1022600000000011</v>
      </c>
      <c r="G1402" s="2">
        <f>'Moving Avg'!F1402</f>
        <v>7.7996099999999968</v>
      </c>
      <c r="H1402" s="2">
        <f>'Moving Avg'!G1402</f>
        <v>7.4978499999999997</v>
      </c>
      <c r="I1402" s="2">
        <f>'Moving Avg'!H1402</f>
        <v>7.2698144999999945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8.4905000000000008</v>
      </c>
      <c r="C1403" s="2">
        <f>RSI!I1403</f>
        <v>75.097255135543406</v>
      </c>
      <c r="D1403" s="2">
        <f>MACD!E1403</f>
        <v>-0.15285636627793497</v>
      </c>
      <c r="E1403" s="2">
        <f>MACD!F1403</f>
        <v>-0.12651509151436779</v>
      </c>
      <c r="F1403" s="2">
        <f>'Moving Avg'!D1403</f>
        <v>8.2164400000000004</v>
      </c>
      <c r="G1403" s="2">
        <f>'Moving Avg'!F1403</f>
        <v>7.8479649999999994</v>
      </c>
      <c r="H1403" s="2">
        <f>'Moving Avg'!G1403</f>
        <v>7.525809999999999</v>
      </c>
      <c r="I1403" s="2">
        <f>'Moving Avg'!H1403</f>
        <v>7.2727939999999958</v>
      </c>
      <c r="J1403" s="6" t="str">
        <f>OBV!F1403</f>
        <v>BULLISH</v>
      </c>
      <c r="K1403" s="6" t="str">
        <f>OBV!G1403</f>
        <v>STRONG</v>
      </c>
      <c r="L1403" s="6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8.5643999999999991</v>
      </c>
      <c r="C1404" s="2">
        <f>RSI!I1404</f>
        <v>76.359045420486197</v>
      </c>
      <c r="D1404" s="2">
        <f>MACD!E1404</f>
        <v>-0.18687735217882562</v>
      </c>
      <c r="E1404" s="2">
        <f>MACD!F1404</f>
        <v>-0.13858754364725936</v>
      </c>
      <c r="F1404" s="2">
        <f>'Moving Avg'!D1404</f>
        <v>8.2769000000000013</v>
      </c>
      <c r="G1404" s="2">
        <f>'Moving Avg'!F1404</f>
        <v>7.901675</v>
      </c>
      <c r="H1404" s="2">
        <f>'Moving Avg'!G1404</f>
        <v>7.5560439999999991</v>
      </c>
      <c r="I1404" s="2">
        <f>'Moving Avg'!H1404</f>
        <v>7.275844999999995</v>
      </c>
      <c r="J1404" s="6" t="str">
        <f>OBV!F1404</f>
        <v>BULLISH</v>
      </c>
      <c r="K1404" s="6" t="str">
        <f>OBV!G1404</f>
        <v>STRONG</v>
      </c>
      <c r="L1404" s="6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8.6316000000000006</v>
      </c>
      <c r="C1405" s="2">
        <f>RSI!I1405</f>
        <v>77.476636003307448</v>
      </c>
      <c r="D1405" s="2">
        <f>MACD!E1405</f>
        <v>-0.21581371033845453</v>
      </c>
      <c r="E1405" s="2">
        <f>MACD!F1405</f>
        <v>-0.15403277698549842</v>
      </c>
      <c r="F1405" s="2">
        <f>'Moving Avg'!D1405</f>
        <v>8.3978199999999994</v>
      </c>
      <c r="G1405" s="2">
        <f>'Moving Avg'!F1405</f>
        <v>7.9554299999999998</v>
      </c>
      <c r="H1405" s="2">
        <f>'Moving Avg'!G1405</f>
        <v>7.5876219999999988</v>
      </c>
      <c r="I1405" s="2">
        <f>'Moving Avg'!H1405</f>
        <v>7.279231999999995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8.3763000000000005</v>
      </c>
      <c r="C1406" s="2">
        <f>RSI!I1406</f>
        <v>64.920262704958759</v>
      </c>
      <c r="D1406" s="2">
        <f>MACD!E1406</f>
        <v>-0.23520984610068751</v>
      </c>
      <c r="E1406" s="2">
        <f>MACD!F1406</f>
        <v>-0.17026819080853625</v>
      </c>
      <c r="F1406" s="2">
        <f>'Moving Avg'!D1406</f>
        <v>8.46096</v>
      </c>
      <c r="G1406" s="2">
        <f>'Moving Avg'!F1406</f>
        <v>7.995095000000001</v>
      </c>
      <c r="H1406" s="2">
        <f>'Moving Avg'!G1406</f>
        <v>7.6126339999999981</v>
      </c>
      <c r="I1406" s="2">
        <f>'Moving Avg'!H1406</f>
        <v>7.2811764999999955</v>
      </c>
      <c r="J1406" s="6" t="str">
        <f>OBV!F1406</f>
        <v>BULLISH</v>
      </c>
      <c r="K1406" s="6" t="str">
        <f>OBV!G1406</f>
        <v>STRONG</v>
      </c>
      <c r="L1406" s="6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8.1681000000000008</v>
      </c>
      <c r="C1407" s="2">
        <f>RSI!I1407</f>
        <v>56.831254113230017</v>
      </c>
      <c r="D1407" s="2">
        <f>MACD!E1407</f>
        <v>-0.23062437017536475</v>
      </c>
      <c r="E1407" s="2">
        <f>MACD!F1407</f>
        <v>-0.18233942668190195</v>
      </c>
      <c r="F1407" s="2">
        <f>'Moving Avg'!D1407</f>
        <v>8.4461800000000018</v>
      </c>
      <c r="G1407" s="2">
        <f>'Moving Avg'!F1407</f>
        <v>8.0243500000000001</v>
      </c>
      <c r="H1407" s="2">
        <f>'Moving Avg'!G1407</f>
        <v>7.6314939999999991</v>
      </c>
      <c r="I1407" s="2">
        <f>'Moving Avg'!H1407</f>
        <v>7.2824114999999976</v>
      </c>
      <c r="J1407" s="6" t="str">
        <f>OBV!F1407</f>
        <v>BULLISH</v>
      </c>
      <c r="K1407" s="6" t="str">
        <f>OBV!G1407</f>
        <v>NEUTRAL</v>
      </c>
      <c r="L1407" s="6" t="str">
        <f>OBV!H1407</f>
        <v>BULLISH DIVERGENCE</v>
      </c>
    </row>
    <row r="1408" spans="1:12" ht="13.5" x14ac:dyDescent="0.25">
      <c r="A1408" s="3">
        <f>RSI!A1408</f>
        <v>44062</v>
      </c>
      <c r="B1408" s="2">
        <f>RSI!B1408</f>
        <v>8.2621000000000002</v>
      </c>
      <c r="C1408" s="2">
        <f>RSI!I1408</f>
        <v>59.297133528055539</v>
      </c>
      <c r="D1408" s="2">
        <f>MACD!E1408</f>
        <v>-0.22462578510366971</v>
      </c>
      <c r="E1408" s="2">
        <f>MACD!F1408</f>
        <v>-0.19079669836625551</v>
      </c>
      <c r="F1408" s="2">
        <f>'Moving Avg'!D1408</f>
        <v>8.4004999999999992</v>
      </c>
      <c r="G1408" s="2">
        <f>'Moving Avg'!F1408</f>
        <v>8.0525599999999997</v>
      </c>
      <c r="H1408" s="2">
        <f>'Moving Avg'!G1408</f>
        <v>7.6522339999999973</v>
      </c>
      <c r="I1408" s="2">
        <f>'Moving Avg'!H1408</f>
        <v>7.2839509999999974</v>
      </c>
      <c r="J1408" s="6" t="str">
        <f>OBV!F1408</f>
        <v>BULLISH</v>
      </c>
      <c r="K1408" s="6" t="str">
        <f>OBV!G1408</f>
        <v>NEUTRAL</v>
      </c>
      <c r="L1408" s="6" t="str">
        <f>OBV!H1408</f>
        <v>BULLISH DIVERGENCE</v>
      </c>
    </row>
    <row r="1409" spans="1:12" ht="13.5" x14ac:dyDescent="0.25">
      <c r="A1409" s="3">
        <f>RSI!A1409</f>
        <v>44064</v>
      </c>
      <c r="B1409" s="2">
        <f>RSI!B1409</f>
        <v>8.3292999999999999</v>
      </c>
      <c r="C1409" s="2">
        <f>RSI!I1409</f>
        <v>61.011732061738016</v>
      </c>
      <c r="D1409" s="2">
        <f>MACD!E1409</f>
        <v>-0.17355480494660203</v>
      </c>
      <c r="E1409" s="2">
        <f>MACD!F1409</f>
        <v>-0.18734831968232485</v>
      </c>
      <c r="F1409" s="2">
        <f>'Moving Avg'!D1409</f>
        <v>8.3534800000000011</v>
      </c>
      <c r="G1409" s="2">
        <f>'Moving Avg'!F1409</f>
        <v>8.087489999999999</v>
      </c>
      <c r="H1409" s="2">
        <f>'Moving Avg'!G1409</f>
        <v>7.6756439999999984</v>
      </c>
      <c r="I1409" s="2">
        <f>'Moving Avg'!H1409</f>
        <v>7.2859919999999976</v>
      </c>
      <c r="J1409" s="6" t="str">
        <f>OBV!F1409</f>
        <v>BULLISH</v>
      </c>
      <c r="K1409" s="6" t="str">
        <f>OBV!G1409</f>
        <v>NEUTRAL</v>
      </c>
      <c r="L1409" s="6" t="str">
        <f>OBV!H1409</f>
        <v>BULLISH DIVERGENCE</v>
      </c>
    </row>
    <row r="1410" spans="1:12" ht="13.5" x14ac:dyDescent="0.25">
      <c r="A1410" s="3">
        <f>RSI!A1410</f>
        <v>44067</v>
      </c>
      <c r="B1410" s="2">
        <f>RSI!B1410</f>
        <v>8.5307999999999993</v>
      </c>
      <c r="C1410" s="2">
        <f>RSI!I1410</f>
        <v>65.680183737547381</v>
      </c>
      <c r="D1410" s="2">
        <f>MACD!E1410</f>
        <v>-0.18342506488113042</v>
      </c>
      <c r="E1410" s="2">
        <f>MACD!F1410</f>
        <v>-0.18656366872208599</v>
      </c>
      <c r="F1410" s="2">
        <f>'Moving Avg'!D1410</f>
        <v>8.3333200000000005</v>
      </c>
      <c r="G1410" s="2">
        <f>'Moving Avg'!F1410</f>
        <v>8.1311500000000017</v>
      </c>
      <c r="H1410" s="2">
        <f>'Moving Avg'!G1410</f>
        <v>7.7063979999999983</v>
      </c>
      <c r="I1410" s="2">
        <f>'Moving Avg'!H1410</f>
        <v>7.2890404999999987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8.4300999999999995</v>
      </c>
      <c r="C1411" s="2">
        <f>RSI!I1411</f>
        <v>61.703785799939496</v>
      </c>
      <c r="D1411" s="2">
        <f>MACD!E1411</f>
        <v>-0.18218068089956585</v>
      </c>
      <c r="E1411" s="2">
        <f>MACD!F1411</f>
        <v>-0.18568707115758198</v>
      </c>
      <c r="F1411" s="2">
        <f>'Moving Avg'!D1411</f>
        <v>8.3440799999999999</v>
      </c>
      <c r="G1411" s="2">
        <f>'Moving Avg'!F1411</f>
        <v>8.1664150000000006</v>
      </c>
      <c r="H1411" s="2">
        <f>'Moving Avg'!G1411</f>
        <v>7.7331499999999984</v>
      </c>
      <c r="I1411" s="2">
        <f>'Moving Avg'!H1411</f>
        <v>7.2914199999999987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</row>
    <row r="1412" spans="1:12" ht="13.5" x14ac:dyDescent="0.25">
      <c r="A1412" s="3">
        <f>RSI!A1412</f>
        <v>44069</v>
      </c>
      <c r="B1412" s="2">
        <f>RSI!B1412</f>
        <v>8.3964999999999996</v>
      </c>
      <c r="C1412" s="2">
        <f>RSI!I1412</f>
        <v>60.390028312298611</v>
      </c>
      <c r="D1412" s="2">
        <f>MACD!E1412</f>
        <v>-0.15294384808324502</v>
      </c>
      <c r="E1412" s="2">
        <f>MACD!F1412</f>
        <v>-0.17913842654271458</v>
      </c>
      <c r="F1412" s="2">
        <f>'Moving Avg'!D1412</f>
        <v>8.3897600000000008</v>
      </c>
      <c r="G1412" s="2">
        <f>'Moving Avg'!F1412</f>
        <v>8.1929499999999997</v>
      </c>
      <c r="H1412" s="2">
        <f>'Moving Avg'!G1412</f>
        <v>7.7575059999999985</v>
      </c>
      <c r="I1412" s="2">
        <f>'Moving Avg'!H1412</f>
        <v>7.292968499999998</v>
      </c>
      <c r="J1412" s="6" t="str">
        <f>OBV!F1412</f>
        <v>BULLISH</v>
      </c>
      <c r="K1412" s="6" t="str">
        <f>OBV!G1412</f>
        <v>NEUTRAL</v>
      </c>
      <c r="L1412" s="6" t="str">
        <f>OBV!H1412</f>
        <v>CONFIRMED BULLISH</v>
      </c>
    </row>
    <row r="1413" spans="1:12" ht="13.5" x14ac:dyDescent="0.25">
      <c r="A1413" s="3">
        <f>RSI!A1413</f>
        <v>44070</v>
      </c>
      <c r="B1413" s="2">
        <f>RSI!B1413</f>
        <v>8.3964999999999996</v>
      </c>
      <c r="C1413" s="2">
        <f>RSI!I1413</f>
        <v>60.390028312298611</v>
      </c>
      <c r="D1413" s="2">
        <f>MACD!E1413</f>
        <v>-9.1824462280335695E-2</v>
      </c>
      <c r="E1413" s="2">
        <f>MACD!F1413</f>
        <v>-0.16167563369023882</v>
      </c>
      <c r="F1413" s="2">
        <f>'Moving Avg'!D1413</f>
        <v>8.416640000000001</v>
      </c>
      <c r="G1413" s="2">
        <f>'Moving Avg'!F1413</f>
        <v>8.2198200000000021</v>
      </c>
      <c r="H1413" s="2">
        <f>'Moving Avg'!G1413</f>
        <v>7.7777519999999978</v>
      </c>
      <c r="I1413" s="2">
        <f>'Moving Avg'!H1413</f>
        <v>7.2951799999999984</v>
      </c>
      <c r="J1413" s="6" t="str">
        <f>OBV!F1413</f>
        <v>BEARISH</v>
      </c>
      <c r="K1413" s="6" t="str">
        <f>OBV!G1413</f>
        <v>NEUTRAL</v>
      </c>
      <c r="L1413" s="6" t="str">
        <f>OBV!H1413</f>
        <v>BEARISH DIVERGENCE</v>
      </c>
    </row>
    <row r="1414" spans="1:12" ht="13.5" x14ac:dyDescent="0.25">
      <c r="A1414" s="3">
        <f>RSI!A1414</f>
        <v>44071</v>
      </c>
      <c r="B1414" s="2">
        <f>RSI!B1414</f>
        <v>8.3964999999999996</v>
      </c>
      <c r="C1414" s="2">
        <f>RSI!I1414</f>
        <v>60.390028312298611</v>
      </c>
      <c r="D1414" s="2">
        <f>MACD!E1414</f>
        <v>-3.0452015143808353E-2</v>
      </c>
      <c r="E1414" s="2">
        <f>MACD!F1414</f>
        <v>-0.13543090998095275</v>
      </c>
      <c r="F1414" s="2">
        <f>'Moving Avg'!D1414</f>
        <v>8.4300800000000002</v>
      </c>
      <c r="G1414" s="2">
        <f>'Moving Avg'!F1414</f>
        <v>8.2497100000000021</v>
      </c>
      <c r="H1414" s="2">
        <f>'Moving Avg'!G1414</f>
        <v>7.7934919999999979</v>
      </c>
      <c r="I1414" s="2">
        <f>'Moving Avg'!H1414</f>
        <v>7.2974244999999982</v>
      </c>
      <c r="J1414" s="6" t="str">
        <f>OBV!F1414</f>
        <v>BEARISH</v>
      </c>
      <c r="K1414" s="6" t="str">
        <f>OBV!G1414</f>
        <v>NEUTRAL</v>
      </c>
      <c r="L1414" s="6" t="str">
        <f>OBV!H1414</f>
        <v>BEARISH DIVERGENCE</v>
      </c>
    </row>
    <row r="1415" spans="1:12" ht="13.5" x14ac:dyDescent="0.25">
      <c r="A1415" s="3">
        <f>RSI!A1415</f>
        <v>44074</v>
      </c>
      <c r="B1415" s="2">
        <f>RSI!B1415</f>
        <v>8.4032</v>
      </c>
      <c r="C1415" s="2">
        <f>RSI!I1415</f>
        <v>60.598958249407112</v>
      </c>
      <c r="D1415" s="2">
        <f>MACD!E1415</f>
        <v>2.9734398027475351E-2</v>
      </c>
      <c r="E1415" s="2">
        <f>MACD!F1415</f>
        <v>-0.10239784837926713</v>
      </c>
      <c r="F1415" s="2">
        <f>'Moving Avg'!D1415</f>
        <v>8.40456</v>
      </c>
      <c r="G1415" s="2">
        <f>'Moving Avg'!F1415</f>
        <v>8.2769150000000007</v>
      </c>
      <c r="H1415" s="2">
        <f>'Moving Avg'!G1415</f>
        <v>7.8117519999999994</v>
      </c>
      <c r="I1415" s="2">
        <f>'Moving Avg'!H1415</f>
        <v>7.2996694999999976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8.6249000000000002</v>
      </c>
      <c r="C1416" s="2">
        <f>RSI!I1416</f>
        <v>66.833099078561375</v>
      </c>
      <c r="D1416" s="2">
        <f>MACD!E1416</f>
        <v>2.3453845406372409E-2</v>
      </c>
      <c r="E1416" s="2">
        <f>MACD!F1416</f>
        <v>-7.7227509622139229E-2</v>
      </c>
      <c r="F1416" s="2">
        <f>'Moving Avg'!D1416</f>
        <v>8.4435200000000012</v>
      </c>
      <c r="G1416" s="2">
        <f>'Moving Avg'!F1416</f>
        <v>8.318225</v>
      </c>
      <c r="H1416" s="2">
        <f>'Moving Avg'!G1416</f>
        <v>7.8357719999999995</v>
      </c>
      <c r="I1416" s="2">
        <f>'Moving Avg'!H1416</f>
        <v>7.3033544999999984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</row>
    <row r="1417" spans="1:12" ht="13.5" x14ac:dyDescent="0.25">
      <c r="A1417" s="3">
        <f>RSI!A1417</f>
        <v>44076</v>
      </c>
      <c r="B1417" s="2">
        <f>RSI!B1417</f>
        <v>8.7524999999999995</v>
      </c>
      <c r="C1417" s="2">
        <f>RSI!I1417</f>
        <v>69.795291196364047</v>
      </c>
      <c r="D1417" s="2">
        <f>MACD!E1417</f>
        <v>-2.6049765284305693E-2</v>
      </c>
      <c r="E1417" s="2">
        <f>MACD!F1417</f>
        <v>-6.6991960754572533E-2</v>
      </c>
      <c r="F1417" s="2">
        <f>'Moving Avg'!D1417</f>
        <v>8.5147200000000005</v>
      </c>
      <c r="G1417" s="2">
        <f>'Moving Avg'!F1417</f>
        <v>8.3632299999999997</v>
      </c>
      <c r="H1417" s="2">
        <f>'Moving Avg'!G1417</f>
        <v>7.8636679999999988</v>
      </c>
      <c r="I1417" s="2">
        <f>'Moving Avg'!H1417</f>
        <v>7.3077434999999991</v>
      </c>
      <c r="J1417" s="6" t="str">
        <f>OBV!F1417</f>
        <v>BULLISH</v>
      </c>
      <c r="K1417" s="6" t="str">
        <f>OBV!G1417</f>
        <v>STRONG</v>
      </c>
      <c r="L1417" s="6" t="str">
        <f>OBV!H1417</f>
        <v>CONFIRMED BULLISH</v>
      </c>
    </row>
    <row r="1418" spans="1:12" ht="13.5" x14ac:dyDescent="0.25">
      <c r="A1418" s="3">
        <f>RSI!A1418</f>
        <v>44077</v>
      </c>
      <c r="B1418" s="2">
        <f>RSI!B1418</f>
        <v>8.9540000000000006</v>
      </c>
      <c r="C1418" s="2">
        <f>RSI!I1418</f>
        <v>73.778036996516676</v>
      </c>
      <c r="D1418" s="2">
        <f>MACD!E1418</f>
        <v>-7.1661998557239315E-2</v>
      </c>
      <c r="E1418" s="2">
        <f>MACD!F1418</f>
        <v>-6.7925968315105889E-2</v>
      </c>
      <c r="F1418" s="2">
        <f>'Moving Avg'!D1418</f>
        <v>8.62622</v>
      </c>
      <c r="G1418" s="2">
        <f>'Moving Avg'!F1418</f>
        <v>8.414950000000001</v>
      </c>
      <c r="H1418" s="2">
        <f>'Moving Avg'!G1418</f>
        <v>7.8969199999999988</v>
      </c>
      <c r="I1418" s="2">
        <f>'Moving Avg'!H1418</f>
        <v>7.3130739999999994</v>
      </c>
      <c r="J1418" s="6" t="str">
        <f>OBV!F1418</f>
        <v>BULLISH</v>
      </c>
      <c r="K1418" s="6" t="str">
        <f>OBV!G1418</f>
        <v>STRONG</v>
      </c>
      <c r="L1418" s="6" t="str">
        <f>OBV!H1418</f>
        <v>CONFIRMED BULLISH</v>
      </c>
    </row>
    <row r="1419" spans="1:12" ht="13.5" x14ac:dyDescent="0.25">
      <c r="A1419" s="3">
        <f>RSI!A1419</f>
        <v>44078</v>
      </c>
      <c r="B1419" s="2">
        <f>RSI!B1419</f>
        <v>8.9876000000000005</v>
      </c>
      <c r="C1419" s="2">
        <f>RSI!I1419</f>
        <v>74.384575537498193</v>
      </c>
      <c r="D1419" s="2">
        <f>MACD!E1419</f>
        <v>-0.10661674543993982</v>
      </c>
      <c r="E1419" s="2">
        <f>MACD!F1419</f>
        <v>-7.5664123740072683E-2</v>
      </c>
      <c r="F1419" s="2">
        <f>'Moving Avg'!D1419</f>
        <v>8.7444400000000009</v>
      </c>
      <c r="G1419" s="2">
        <f>'Moving Avg'!F1419</f>
        <v>8.4512250000000027</v>
      </c>
      <c r="H1419" s="2">
        <f>'Moving Avg'!G1419</f>
        <v>7.9308439999999996</v>
      </c>
      <c r="I1419" s="2">
        <f>'Moving Avg'!H1419</f>
        <v>7.3189034999999993</v>
      </c>
      <c r="J1419" s="6" t="str">
        <f>OBV!F1419</f>
        <v>BULLISH</v>
      </c>
      <c r="K1419" s="6" t="str">
        <f>OBV!G1419</f>
        <v>STRONG</v>
      </c>
      <c r="L1419" s="6" t="str">
        <f>OBV!H1419</f>
        <v>CONFIRMED BULLISH</v>
      </c>
    </row>
    <row r="1420" spans="1:12" ht="13.5" x14ac:dyDescent="0.25">
      <c r="A1420" s="3">
        <f>RSI!A1420</f>
        <v>44081</v>
      </c>
      <c r="B1420" s="2">
        <f>RSI!B1420</f>
        <v>8.8666999999999998</v>
      </c>
      <c r="C1420" s="2">
        <f>RSI!I1420</f>
        <v>68.265753825506181</v>
      </c>
      <c r="D1420" s="2">
        <f>MACD!E1420</f>
        <v>-0.10033437624046115</v>
      </c>
      <c r="E1420" s="2">
        <f>MACD!F1420</f>
        <v>-8.059817424015038E-2</v>
      </c>
      <c r="F1420" s="2">
        <f>'Moving Avg'!D1420</f>
        <v>8.8371400000000015</v>
      </c>
      <c r="G1420" s="2">
        <f>'Moving Avg'!F1420</f>
        <v>8.4932100000000013</v>
      </c>
      <c r="H1420" s="2">
        <f>'Moving Avg'!G1420</f>
        <v>7.9607599999999978</v>
      </c>
      <c r="I1420" s="2">
        <f>'Moving Avg'!H1420</f>
        <v>7.3241284999999996</v>
      </c>
      <c r="J1420" s="6" t="str">
        <f>OBV!F1420</f>
        <v>BULLISH</v>
      </c>
      <c r="K1420" s="6" t="str">
        <f>OBV!G1420</f>
        <v>STRONG</v>
      </c>
      <c r="L1420" s="6" t="str">
        <f>OBV!H1420</f>
        <v>CONFIRMED BULLISH</v>
      </c>
    </row>
    <row r="1421" spans="1:12" ht="13.5" x14ac:dyDescent="0.25">
      <c r="A1421" s="3">
        <f>RSI!A1421</f>
        <v>44082</v>
      </c>
      <c r="B1421" s="2">
        <f>RSI!B1421</f>
        <v>8.9002999999999997</v>
      </c>
      <c r="C1421" s="2">
        <f>RSI!I1421</f>
        <v>69.028268241975525</v>
      </c>
      <c r="D1421" s="2">
        <f>MACD!E1421</f>
        <v>-0.11607799722388457</v>
      </c>
      <c r="E1421" s="2">
        <f>MACD!F1421</f>
        <v>-8.7694138836897223E-2</v>
      </c>
      <c r="F1421" s="2">
        <f>'Moving Avg'!D1421</f>
        <v>8.89222</v>
      </c>
      <c r="G1421" s="2">
        <f>'Moving Avg'!F1421</f>
        <v>8.5351950000000016</v>
      </c>
      <c r="H1421" s="2">
        <f>'Moving Avg'!G1421</f>
        <v>7.9902879999999996</v>
      </c>
      <c r="I1421" s="2">
        <f>'Moving Avg'!H1421</f>
        <v>7.3295214999999985</v>
      </c>
      <c r="J1421" s="6" t="str">
        <f>OBV!F1421</f>
        <v>BULLISH</v>
      </c>
      <c r="K1421" s="6" t="str">
        <f>OBV!G1421</f>
        <v>STRONG</v>
      </c>
      <c r="L1421" s="6" t="str">
        <f>OBV!H1421</f>
        <v>CONFIRMED BULLISH</v>
      </c>
    </row>
    <row r="1422" spans="1:12" ht="13.5" x14ac:dyDescent="0.25">
      <c r="A1422" s="3">
        <f>RSI!A1422</f>
        <v>44083</v>
      </c>
      <c r="B1422" s="2">
        <f>RSI!B1422</f>
        <v>8.9338999999999995</v>
      </c>
      <c r="C1422" s="2">
        <f>RSI!I1422</f>
        <v>69.809491183779443</v>
      </c>
      <c r="D1422" s="2">
        <f>MACD!E1422</f>
        <v>-0.14010644104595116</v>
      </c>
      <c r="E1422" s="2">
        <f>MACD!F1422</f>
        <v>-9.8176599278708004E-2</v>
      </c>
      <c r="F1422" s="2">
        <f>'Moving Avg'!D1422</f>
        <v>8.9285000000000014</v>
      </c>
      <c r="G1422" s="2">
        <f>'Moving Avg'!F1422</f>
        <v>8.5697900000000011</v>
      </c>
      <c r="H1422" s="2">
        <f>'Moving Avg'!G1422</f>
        <v>8.0231379999999994</v>
      </c>
      <c r="I1422" s="2">
        <f>'Moving Avg'!H1422</f>
        <v>7.3354139999999983</v>
      </c>
      <c r="J1422" s="6" t="str">
        <f>OBV!F1422</f>
        <v>BULLISH</v>
      </c>
      <c r="K1422" s="6" t="str">
        <f>OBV!G1422</f>
        <v>STRONG</v>
      </c>
      <c r="L1422" s="6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9.1219000000000001</v>
      </c>
      <c r="C1423" s="2">
        <f>RSI!I1423</f>
        <v>73.792715606312299</v>
      </c>
      <c r="D1423" s="2">
        <f>MACD!E1423</f>
        <v>-0.17738563274647845</v>
      </c>
      <c r="E1423" s="2">
        <f>MACD!F1423</f>
        <v>-0.11401840597226209</v>
      </c>
      <c r="F1423" s="2">
        <f>'Moving Avg'!D1423</f>
        <v>8.9620800000000003</v>
      </c>
      <c r="G1423" s="2">
        <f>'Moving Avg'!F1423</f>
        <v>8.6013600000000014</v>
      </c>
      <c r="H1423" s="2">
        <f>'Moving Avg'!G1423</f>
        <v>8.058819999999999</v>
      </c>
      <c r="I1423" s="2">
        <f>'Moving Avg'!H1423</f>
        <v>7.342246499999999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9.0681999999999992</v>
      </c>
      <c r="C1424" s="2">
        <f>RSI!I1424</f>
        <v>70.914645302488964</v>
      </c>
      <c r="D1424" s="2">
        <f>MACD!E1424</f>
        <v>-0.20886037686801551</v>
      </c>
      <c r="E1424" s="2">
        <f>MACD!F1424</f>
        <v>-0.13298680015141279</v>
      </c>
      <c r="F1424" s="2">
        <f>'Moving Avg'!D1424</f>
        <v>8.9781999999999993</v>
      </c>
      <c r="G1424" s="2">
        <f>'Moving Avg'!F1424</f>
        <v>8.6265499999999982</v>
      </c>
      <c r="H1424" s="2">
        <f>'Moving Avg'!G1424</f>
        <v>8.0911739999999988</v>
      </c>
      <c r="I1424" s="2">
        <f>'Moving Avg'!H1424</f>
        <v>7.3488104999999981</v>
      </c>
      <c r="J1424" s="6" t="str">
        <f>OBV!F1424</f>
        <v>BEARISH</v>
      </c>
      <c r="K1424" s="6" t="str">
        <f>OBV!G1424</f>
        <v>NEUTRAL</v>
      </c>
      <c r="L1424" s="6" t="str">
        <f>OBV!H1424</f>
        <v>BEARISH DIVERGENCE</v>
      </c>
    </row>
    <row r="1425" spans="1:12" ht="13.5" x14ac:dyDescent="0.25">
      <c r="A1425" s="3">
        <f>RSI!A1425</f>
        <v>44088</v>
      </c>
      <c r="B1425" s="2">
        <f>RSI!B1425</f>
        <v>9.0009999999999994</v>
      </c>
      <c r="C1425" s="2">
        <f>RSI!I1425</f>
        <v>67.373399772055123</v>
      </c>
      <c r="D1425" s="2">
        <f>MACD!E1425</f>
        <v>-0.2327860552895249</v>
      </c>
      <c r="E1425" s="2">
        <f>MACD!F1425</f>
        <v>-0.15294665117903522</v>
      </c>
      <c r="F1425" s="2">
        <f>'Moving Avg'!D1425</f>
        <v>9.0050599999999985</v>
      </c>
      <c r="G1425" s="2">
        <f>'Moving Avg'!F1425</f>
        <v>8.6450199999999988</v>
      </c>
      <c r="H1425" s="2">
        <f>'Moving Avg'!G1425</f>
        <v>8.124174</v>
      </c>
      <c r="I1425" s="2">
        <f>'Moving Avg'!H1425</f>
        <v>7.3547069999999986</v>
      </c>
      <c r="J1425" s="6" t="str">
        <f>OBV!F1425</f>
        <v>BEARISH</v>
      </c>
      <c r="K1425" s="6" t="str">
        <f>OBV!G1425</f>
        <v>NEUTRAL</v>
      </c>
      <c r="L1425" s="6" t="str">
        <f>OBV!H1425</f>
        <v>BEARISH DIVERGENCE</v>
      </c>
    </row>
    <row r="1426" spans="1:12" ht="13.5" x14ac:dyDescent="0.25">
      <c r="A1426" s="3">
        <f>RSI!A1426</f>
        <v>44089</v>
      </c>
      <c r="B1426" s="2">
        <f>RSI!B1426</f>
        <v>9.0615000000000006</v>
      </c>
      <c r="C1426" s="2">
        <f>RSI!I1426</f>
        <v>68.880107373161593</v>
      </c>
      <c r="D1426" s="2">
        <f>MACD!E1426</f>
        <v>-0.22606473718342102</v>
      </c>
      <c r="E1426" s="2">
        <f>MACD!F1426</f>
        <v>-0.1675702683799124</v>
      </c>
      <c r="F1426" s="2">
        <f>'Moving Avg'!D1426</f>
        <v>9.0372999999999983</v>
      </c>
      <c r="G1426" s="2">
        <f>'Moving Avg'!F1426</f>
        <v>8.6792799999999986</v>
      </c>
      <c r="H1426" s="2">
        <f>'Moving Avg'!G1426</f>
        <v>8.1594440000000006</v>
      </c>
      <c r="I1426" s="2">
        <f>'Moving Avg'!H1426</f>
        <v>7.360939499999998</v>
      </c>
      <c r="J1426" s="6" t="str">
        <f>OBV!F1426</f>
        <v>BULLISH</v>
      </c>
      <c r="K1426" s="6" t="str">
        <f>OBV!G1426</f>
        <v>STRONG</v>
      </c>
      <c r="L1426" s="6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9.0009999999999994</v>
      </c>
      <c r="C1427" s="2">
        <f>RSI!I1427</f>
        <v>65.616807833132555</v>
      </c>
      <c r="D1427" s="2">
        <f>MACD!E1427</f>
        <v>-0.19908575875632017</v>
      </c>
      <c r="E1427" s="2">
        <f>MACD!F1427</f>
        <v>-0.17387336645519397</v>
      </c>
      <c r="F1427" s="2">
        <f>'Moving Avg'!D1427</f>
        <v>9.0507200000000001</v>
      </c>
      <c r="G1427" s="2">
        <f>'Moving Avg'!F1427</f>
        <v>8.7209250000000011</v>
      </c>
      <c r="H1427" s="2">
        <f>'Moving Avg'!G1427</f>
        <v>8.1909859999999988</v>
      </c>
      <c r="I1427" s="2">
        <f>'Moving Avg'!H1427</f>
        <v>7.3673334999999982</v>
      </c>
      <c r="J1427" s="6" t="str">
        <f>OBV!F1427</f>
        <v>BULLISH</v>
      </c>
      <c r="K1427" s="6" t="str">
        <f>OBV!G1427</f>
        <v>NEUTRAL</v>
      </c>
      <c r="L1427" s="6" t="str">
        <f>OBV!H1427</f>
        <v>CONFIRMED BULLISH</v>
      </c>
    </row>
    <row r="1428" spans="1:12" ht="13.5" x14ac:dyDescent="0.25">
      <c r="A1428" s="3">
        <f>RSI!A1428</f>
        <v>44091</v>
      </c>
      <c r="B1428" s="2">
        <f>RSI!B1428</f>
        <v>9.0345999999999993</v>
      </c>
      <c r="C1428" s="2">
        <f>RSI!I1428</f>
        <v>66.564228934659582</v>
      </c>
      <c r="D1428" s="2">
        <f>MACD!E1428</f>
        <v>-0.15000039664099774</v>
      </c>
      <c r="E1428" s="2">
        <f>MACD!F1428</f>
        <v>-0.16909877249235472</v>
      </c>
      <c r="F1428" s="2">
        <f>'Moving Avg'!D1428</f>
        <v>9.0332599999999985</v>
      </c>
      <c r="G1428" s="2">
        <f>'Moving Avg'!F1428</f>
        <v>8.7595500000000008</v>
      </c>
      <c r="H1428" s="2">
        <f>'Moving Avg'!G1428</f>
        <v>8.2245239999999988</v>
      </c>
      <c r="I1428" s="2">
        <f>'Moving Avg'!H1428</f>
        <v>7.3738954999999979</v>
      </c>
      <c r="J1428" s="6" t="str">
        <f>OBV!F1428</f>
        <v>BULLISH</v>
      </c>
      <c r="K1428" s="6" t="str">
        <f>OBV!G1428</f>
        <v>NEUTRAL</v>
      </c>
      <c r="L1428" s="6" t="str">
        <f>OBV!H1428</f>
        <v>BULLISH DIVERGENCE</v>
      </c>
    </row>
    <row r="1429" spans="1:12" ht="13.5" x14ac:dyDescent="0.25">
      <c r="A1429" s="3">
        <f>RSI!A1429</f>
        <v>44092</v>
      </c>
      <c r="B1429" s="2">
        <f>RSI!B1429</f>
        <v>9.1287000000000003</v>
      </c>
      <c r="C1429" s="2">
        <f>RSI!I1429</f>
        <v>69.129730637468498</v>
      </c>
      <c r="D1429" s="2">
        <f>MACD!E1429</f>
        <v>-0.11255345599063382</v>
      </c>
      <c r="E1429" s="2">
        <f>MACD!F1429</f>
        <v>-0.15778970919201055</v>
      </c>
      <c r="F1429" s="2">
        <f>'Moving Avg'!D1429</f>
        <v>9.0453599999999987</v>
      </c>
      <c r="G1429" s="2">
        <f>'Moving Avg'!F1429</f>
        <v>8.7995199999999993</v>
      </c>
      <c r="H1429" s="2">
        <f>'Moving Avg'!G1429</f>
        <v>8.2596799999999977</v>
      </c>
      <c r="I1429" s="2">
        <f>'Moving Avg'!H1429</f>
        <v>7.3805964999999984</v>
      </c>
      <c r="J1429" s="6" t="str">
        <f>OBV!F1429</f>
        <v>BULLISH</v>
      </c>
      <c r="K1429" s="6" t="str">
        <f>OBV!G1429</f>
        <v>STRONG</v>
      </c>
      <c r="L1429" s="6" t="str">
        <f>OBV!H1429</f>
        <v>CONFIRMED BULLISH</v>
      </c>
    </row>
    <row r="1430" spans="1:12" ht="13.5" x14ac:dyDescent="0.25">
      <c r="A1430" s="3">
        <f>RSI!A1430</f>
        <v>44095</v>
      </c>
      <c r="B1430" s="2">
        <f>RSI!B1430</f>
        <v>9.0009999999999994</v>
      </c>
      <c r="C1430" s="2">
        <f>RSI!I1430</f>
        <v>62.159394863761925</v>
      </c>
      <c r="D1430" s="2">
        <f>MACD!E1430</f>
        <v>-9.2680742307408082E-2</v>
      </c>
      <c r="E1430" s="2">
        <f>MACD!F1430</f>
        <v>-0.14476791581509005</v>
      </c>
      <c r="F1430" s="2">
        <f>'Moving Avg'!D1430</f>
        <v>9.0453599999999987</v>
      </c>
      <c r="G1430" s="2">
        <f>'Moving Avg'!F1430</f>
        <v>8.8230299999999993</v>
      </c>
      <c r="H1430" s="2">
        <f>'Moving Avg'!G1430</f>
        <v>8.2920159999999967</v>
      </c>
      <c r="I1430" s="2">
        <f>'Moving Avg'!H1430</f>
        <v>7.3865594999999988</v>
      </c>
      <c r="J1430" s="6" t="str">
        <f>OBV!F1430</f>
        <v>BULLISH</v>
      </c>
      <c r="K1430" s="6" t="str">
        <f>OBV!G1430</f>
        <v>STRONG</v>
      </c>
      <c r="L1430" s="6" t="str">
        <f>OBV!H1430</f>
        <v>NEUTRAL</v>
      </c>
    </row>
    <row r="1431" spans="1:12" ht="13.5" x14ac:dyDescent="0.25">
      <c r="A1431" s="3">
        <f>RSI!A1431</f>
        <v>44096</v>
      </c>
      <c r="B1431" s="2">
        <f>RSI!B1431</f>
        <v>9.0009999999999994</v>
      </c>
      <c r="C1431" s="2">
        <f>RSI!I1431</f>
        <v>62.159394863761925</v>
      </c>
      <c r="D1431" s="2">
        <f>MACD!E1431</f>
        <v>-7.2416015150379209E-2</v>
      </c>
      <c r="E1431" s="2">
        <f>MACD!F1431</f>
        <v>-0.13029753568214789</v>
      </c>
      <c r="F1431" s="2">
        <f>'Moving Avg'!D1431</f>
        <v>9.0332599999999985</v>
      </c>
      <c r="G1431" s="2">
        <f>'Moving Avg'!F1431</f>
        <v>8.8515750000000004</v>
      </c>
      <c r="H1431" s="2">
        <f>'Moving Avg'!G1431</f>
        <v>8.3243519999999975</v>
      </c>
      <c r="I1431" s="2">
        <f>'Moving Avg'!H1431</f>
        <v>7.3934504999999975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9.0009999999999994</v>
      </c>
      <c r="C1432" s="2">
        <f>RSI!I1432</f>
        <v>62.159394863761925</v>
      </c>
      <c r="D1432" s="2">
        <f>MACD!E1432</f>
        <v>-5.1692186008542862E-2</v>
      </c>
      <c r="E1432" s="2">
        <f>MACD!F1432</f>
        <v>-0.11457646574742689</v>
      </c>
      <c r="F1432" s="2">
        <f>'Moving Avg'!D1432</f>
        <v>9.0332599999999985</v>
      </c>
      <c r="G1432" s="2">
        <f>'Moving Avg'!F1432</f>
        <v>8.8818000000000019</v>
      </c>
      <c r="H1432" s="2">
        <f>'Moving Avg'!G1432</f>
        <v>8.3561579999999971</v>
      </c>
      <c r="I1432" s="2">
        <f>'Moving Avg'!H1432</f>
        <v>7.4000764999999982</v>
      </c>
      <c r="J1432" s="6" t="str">
        <f>OBV!F1432</f>
        <v>BEARISH</v>
      </c>
      <c r="K1432" s="6" t="str">
        <f>OBV!G1432</f>
        <v>NEUTRAL</v>
      </c>
      <c r="L1432" s="6" t="str">
        <f>OBV!H1432</f>
        <v>NEUTRAL</v>
      </c>
    </row>
    <row r="1433" spans="1:12" ht="13.5" x14ac:dyDescent="0.25">
      <c r="A1433" s="3">
        <f>RSI!A1433</f>
        <v>44098</v>
      </c>
      <c r="B1433" s="2">
        <f>RSI!B1433</f>
        <v>8.7995000000000001</v>
      </c>
      <c r="C1433" s="2">
        <f>RSI!I1433</f>
        <v>51.855095322212151</v>
      </c>
      <c r="D1433" s="2">
        <f>MACD!E1433</f>
        <v>8.2178474901422049E-3</v>
      </c>
      <c r="E1433" s="2">
        <f>MACD!F1433</f>
        <v>-9.0017603099913079E-2</v>
      </c>
      <c r="F1433" s="2">
        <f>'Moving Avg'!D1433</f>
        <v>8.9862399999999987</v>
      </c>
      <c r="G1433" s="2">
        <f>'Moving Avg'!F1433</f>
        <v>8.9019500000000011</v>
      </c>
      <c r="H1433" s="2">
        <f>'Moving Avg'!G1433</f>
        <v>8.3816799999999976</v>
      </c>
      <c r="I1433" s="2">
        <f>'Moving Avg'!H1433</f>
        <v>7.4056284999999979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8.8666999999999998</v>
      </c>
      <c r="C1434" s="2">
        <f>RSI!I1434</f>
        <v>54.560452438279768</v>
      </c>
      <c r="D1434" s="2">
        <f>MACD!E1434</f>
        <v>4.5497015074694502E-2</v>
      </c>
      <c r="E1434" s="2">
        <f>MACD!F1434</f>
        <v>-6.291467946499156E-2</v>
      </c>
      <c r="F1434" s="2">
        <f>'Moving Avg'!D1434</f>
        <v>8.93384</v>
      </c>
      <c r="G1434" s="2">
        <f>'Moving Avg'!F1434</f>
        <v>8.9254600000000011</v>
      </c>
      <c r="H1434" s="2">
        <f>'Moving Avg'!G1434</f>
        <v>8.4092099999999981</v>
      </c>
      <c r="I1434" s="2">
        <f>'Moving Avg'!H1434</f>
        <v>7.4111849999999979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8.7323000000000004</v>
      </c>
      <c r="C1435" s="2">
        <f>RSI!I1435</f>
        <v>48.669980134162863</v>
      </c>
      <c r="D1435" s="2">
        <f>MACD!E1435</f>
        <v>7.6099245916443792E-2</v>
      </c>
      <c r="E1435" s="2">
        <f>MACD!F1435</f>
        <v>-3.511189438870449E-2</v>
      </c>
      <c r="F1435" s="2">
        <f>'Moving Avg'!D1435</f>
        <v>8.8801000000000005</v>
      </c>
      <c r="G1435" s="2">
        <f>'Moving Avg'!F1435</f>
        <v>8.9419150000000016</v>
      </c>
      <c r="H1435" s="2">
        <f>'Moving Avg'!G1435</f>
        <v>8.4327259999999971</v>
      </c>
      <c r="I1435" s="2">
        <f>'Moving Avg'!H1435</f>
        <v>7.4158044999999992</v>
      </c>
      <c r="J1435" s="6" t="str">
        <f>OBV!F1435</f>
        <v>BEARISH</v>
      </c>
      <c r="K1435" s="6" t="str">
        <f>OBV!G1435</f>
        <v>WEAK</v>
      </c>
      <c r="L1435" s="6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8.6652000000000005</v>
      </c>
      <c r="C1436" s="2">
        <f>RSI!I1436</f>
        <v>45.999826305534135</v>
      </c>
      <c r="D1436" s="2">
        <f>MACD!E1436</f>
        <v>0.11654829576776748</v>
      </c>
      <c r="E1436" s="2">
        <f>MACD!F1436</f>
        <v>-4.7798563574100936E-3</v>
      </c>
      <c r="F1436" s="2">
        <f>'Moving Avg'!D1436</f>
        <v>8.8129400000000011</v>
      </c>
      <c r="G1436" s="2">
        <f>'Moving Avg'!F1436</f>
        <v>8.9439300000000017</v>
      </c>
      <c r="H1436" s="2">
        <f>'Moving Avg'!G1436</f>
        <v>8.4543699999999973</v>
      </c>
      <c r="I1436" s="2">
        <f>'Moving Avg'!H1436</f>
        <v>7.4203869999999981</v>
      </c>
      <c r="J1436" s="6" t="str">
        <f>OBV!F1436</f>
        <v>BEARISH</v>
      </c>
      <c r="K1436" s="6" t="str">
        <f>OBV!G1436</f>
        <v>WEAK</v>
      </c>
      <c r="L1436" s="6" t="str">
        <f>OBV!H1436</f>
        <v>CONFIRMED BEARISH</v>
      </c>
    </row>
    <row r="1437" spans="1:12" ht="13.5" x14ac:dyDescent="0.25">
      <c r="A1437" s="3">
        <f>RSI!A1437</f>
        <v>44104</v>
      </c>
      <c r="B1437" s="2">
        <f>RSI!B1437</f>
        <v>8.4568999999999992</v>
      </c>
      <c r="C1437" s="2">
        <f>RSI!I1437</f>
        <v>38.870525237567485</v>
      </c>
      <c r="D1437" s="2">
        <f>MACD!E1437</f>
        <v>0.15754913772230417</v>
      </c>
      <c r="E1437" s="2">
        <f>MACD!F1437</f>
        <v>2.7685942458532758E-2</v>
      </c>
      <c r="F1437" s="2">
        <f>'Moving Avg'!D1437</f>
        <v>8.7041199999999996</v>
      </c>
      <c r="G1437" s="2">
        <f>'Moving Avg'!F1437</f>
        <v>8.9291499999999999</v>
      </c>
      <c r="H1437" s="2">
        <f>'Moving Avg'!G1437</f>
        <v>8.4718479999999996</v>
      </c>
      <c r="I1437" s="2">
        <f>'Moving Avg'!H1437</f>
        <v>7.4238944999999976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8.0740999999999996</v>
      </c>
      <c r="C1438" s="2">
        <f>RSI!I1438</f>
        <v>29.746379392052006</v>
      </c>
      <c r="D1438" s="2">
        <f>MACD!E1438</f>
        <v>0.22760222885224479</v>
      </c>
      <c r="E1438" s="2">
        <f>MACD!F1438</f>
        <v>6.7669199737275171E-2</v>
      </c>
      <c r="F1438" s="2">
        <f>'Moving Avg'!D1438</f>
        <v>8.5590399999999995</v>
      </c>
      <c r="G1438" s="2">
        <f>'Moving Avg'!F1438</f>
        <v>8.885155000000001</v>
      </c>
      <c r="H1438" s="2">
        <f>'Moving Avg'!G1438</f>
        <v>8.4793719999999979</v>
      </c>
      <c r="I1438" s="2">
        <f>'Moving Avg'!H1438</f>
        <v>7.4255874999999989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8.0269999999999992</v>
      </c>
      <c r="C1439" s="2">
        <f>RSI!I1439</f>
        <v>28.849079868732829</v>
      </c>
      <c r="D1439" s="2">
        <f>MACD!E1439</f>
        <v>0.30880505262809876</v>
      </c>
      <c r="E1439" s="2">
        <f>MACD!F1439</f>
        <v>0.11589637031543989</v>
      </c>
      <c r="F1439" s="2">
        <f>'Moving Avg'!D1439</f>
        <v>8.3910999999999998</v>
      </c>
      <c r="G1439" s="2">
        <f>'Moving Avg'!F1439</f>
        <v>8.8371249999999986</v>
      </c>
      <c r="H1439" s="2">
        <f>'Moving Avg'!G1439</f>
        <v>8.4872979999999991</v>
      </c>
      <c r="I1439" s="2">
        <f>'Moving Avg'!H1439</f>
        <v>7.4271114999999988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8.2957000000000001</v>
      </c>
      <c r="C1440" s="2">
        <f>RSI!I1440</f>
        <v>39.973508775828492</v>
      </c>
      <c r="D1440" s="2">
        <f>MACD!E1440</f>
        <v>0.34191148091256451</v>
      </c>
      <c r="E1440" s="2">
        <f>MACD!F1440</f>
        <v>0.16109939243486482</v>
      </c>
      <c r="F1440" s="2">
        <f>'Moving Avg'!D1440</f>
        <v>8.3037799999999997</v>
      </c>
      <c r="G1440" s="2">
        <f>'Moving Avg'!F1440</f>
        <v>8.8085749999999994</v>
      </c>
      <c r="H1440" s="2">
        <f>'Moving Avg'!G1440</f>
        <v>8.5000599999999977</v>
      </c>
      <c r="I1440" s="2">
        <f>'Moving Avg'!H1440</f>
        <v>7.4302769999999985</v>
      </c>
      <c r="J1440" s="6" t="str">
        <f>OBV!F1440</f>
        <v>BEARISH</v>
      </c>
      <c r="K1440" s="6" t="str">
        <f>OBV!G1440</f>
        <v>WEAK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8.4905000000000008</v>
      </c>
      <c r="C1441" s="2">
        <f>RSI!I1441</f>
        <v>46.50371367290002</v>
      </c>
      <c r="D1441" s="2">
        <f>MACD!E1441</f>
        <v>0.35756111582588979</v>
      </c>
      <c r="E1441" s="2">
        <f>MACD!F1441</f>
        <v>0.20039173711306979</v>
      </c>
      <c r="F1441" s="2">
        <f>'Moving Avg'!D1441</f>
        <v>8.2688400000000009</v>
      </c>
      <c r="G1441" s="2">
        <f>'Moving Avg'!F1441</f>
        <v>8.7880849999999988</v>
      </c>
      <c r="H1441" s="2">
        <f>'Moving Avg'!G1441</f>
        <v>8.5153739999999978</v>
      </c>
      <c r="I1441" s="2">
        <f>'Moving Avg'!H1441</f>
        <v>7.4346154999999987</v>
      </c>
      <c r="J1441" s="6" t="str">
        <f>OBV!F1441</f>
        <v>BEARISH</v>
      </c>
      <c r="K1441" s="6" t="str">
        <f>OBV!G1441</f>
        <v>WEAK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8.1950000000000003</v>
      </c>
      <c r="C1442" s="2">
        <f>RSI!I1442</f>
        <v>39.486211801906343</v>
      </c>
      <c r="D1442" s="2">
        <f>MACD!E1442</f>
        <v>0.39345400795654939</v>
      </c>
      <c r="E1442" s="2">
        <f>MACD!F1442</f>
        <v>0.2390041912817657</v>
      </c>
      <c r="F1442" s="2">
        <f>'Moving Avg'!D1442</f>
        <v>8.2164599999999997</v>
      </c>
      <c r="G1442" s="2">
        <f>'Moving Avg'!F1442</f>
        <v>8.7511399999999977</v>
      </c>
      <c r="H1442" s="2">
        <f>'Moving Avg'!G1442</f>
        <v>8.5219579999999979</v>
      </c>
      <c r="I1442" s="2">
        <f>'Moving Avg'!H1442</f>
        <v>7.437476499999998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8.0606000000000009</v>
      </c>
      <c r="C1443" s="2">
        <f>RSI!I1443</f>
        <v>36.768535658490634</v>
      </c>
      <c r="D1443" s="2">
        <f>MACD!E1443</f>
        <v>0.4052321541220909</v>
      </c>
      <c r="E1443" s="2">
        <f>MACD!F1443</f>
        <v>0.27224978384983078</v>
      </c>
      <c r="F1443" s="2">
        <f>'Moving Avg'!D1443</f>
        <v>8.2137600000000006</v>
      </c>
      <c r="G1443" s="2">
        <f>'Moving Avg'!F1443</f>
        <v>8.6980749999999993</v>
      </c>
      <c r="H1443" s="2">
        <f>'Moving Avg'!G1443</f>
        <v>8.5259879999999999</v>
      </c>
      <c r="I1443" s="2">
        <f>'Moving Avg'!H1443</f>
        <v>7.4396984999999995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8.2889999999999997</v>
      </c>
      <c r="C1444" s="2">
        <f>RSI!I1444</f>
        <v>43.842191081518969</v>
      </c>
      <c r="D1444" s="2">
        <f>MACD!E1444</f>
        <v>0.41168247201107988</v>
      </c>
      <c r="E1444" s="2">
        <f>MACD!F1444</f>
        <v>0.30013632148208064</v>
      </c>
      <c r="F1444" s="2">
        <f>'Moving Avg'!D1444</f>
        <v>8.2661600000000011</v>
      </c>
      <c r="G1444" s="2">
        <f>'Moving Avg'!F1444</f>
        <v>8.6591149999999981</v>
      </c>
      <c r="H1444" s="2">
        <f>'Moving Avg'!G1444</f>
        <v>8.5357939999999992</v>
      </c>
      <c r="I1444" s="2">
        <f>'Moving Avg'!H1444</f>
        <v>7.4433609999999986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8.2621000000000002</v>
      </c>
      <c r="C1445" s="2">
        <f>RSI!I1445</f>
        <v>43.228817759312257</v>
      </c>
      <c r="D1445" s="2">
        <f>MACD!E1445</f>
        <v>0.39994374702939339</v>
      </c>
      <c r="E1445" s="2">
        <f>MACD!F1445</f>
        <v>0.32009780659154319</v>
      </c>
      <c r="F1445" s="2">
        <f>'Moving Avg'!D1445</f>
        <v>8.2594400000000014</v>
      </c>
      <c r="G1445" s="2">
        <f>'Moving Avg'!F1445</f>
        <v>8.6221699999999988</v>
      </c>
      <c r="H1445" s="2">
        <f>'Moving Avg'!G1445</f>
        <v>8.5438539999999996</v>
      </c>
      <c r="I1445" s="2">
        <f>'Moving Avg'!H1445</f>
        <v>7.4465574999999991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8.1950000000000003</v>
      </c>
      <c r="C1446" s="2">
        <f>RSI!I1446</f>
        <v>41.663010840608123</v>
      </c>
      <c r="D1446" s="2">
        <f>MACD!E1446</f>
        <v>0.38619467478414826</v>
      </c>
      <c r="E1446" s="2">
        <f>MACD!F1446</f>
        <v>0.33331718023006424</v>
      </c>
      <c r="F1446" s="2">
        <f>'Moving Avg'!D1446</f>
        <v>8.2003400000000006</v>
      </c>
      <c r="G1446" s="2">
        <f>'Moving Avg'!F1446</f>
        <v>8.5788449999999976</v>
      </c>
      <c r="H1446" s="2">
        <f>'Moving Avg'!G1446</f>
        <v>8.551779999999999</v>
      </c>
      <c r="I1446" s="2">
        <f>'Moving Avg'!H1446</f>
        <v>7.4493519999999975</v>
      </c>
      <c r="J1446" s="6" t="str">
        <f>OBV!F1446</f>
        <v>BEARISH</v>
      </c>
      <c r="K1446" s="6" t="str">
        <f>OBV!G1446</f>
        <v>WEAK</v>
      </c>
      <c r="L1446" s="6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8.3292999999999999</v>
      </c>
      <c r="C1447" s="2">
        <f>RSI!I1447</f>
        <v>45.887738425814383</v>
      </c>
      <c r="D1447" s="2">
        <f>MACD!E1447</f>
        <v>0.33438563328392235</v>
      </c>
      <c r="E1447" s="2">
        <f>MACD!F1447</f>
        <v>0.33353087084083588</v>
      </c>
      <c r="F1447" s="2">
        <f>'Moving Avg'!D1447</f>
        <v>8.2272000000000016</v>
      </c>
      <c r="G1447" s="2">
        <f>'Moving Avg'!F1447</f>
        <v>8.5452599999999972</v>
      </c>
      <c r="H1447" s="2">
        <f>'Moving Avg'!G1447</f>
        <v>8.5613179999999982</v>
      </c>
      <c r="I1447" s="2">
        <f>'Moving Avg'!H1447</f>
        <v>7.4525529999999991</v>
      </c>
      <c r="J1447" s="6" t="str">
        <f>OBV!F1447</f>
        <v>BEARISH</v>
      </c>
      <c r="K1447" s="6" t="str">
        <f>OBV!G1447</f>
        <v>NEUTRAL</v>
      </c>
      <c r="L1447" s="6" t="str">
        <f>OBV!H1447</f>
        <v>BEARISH DIVERGENCE</v>
      </c>
    </row>
    <row r="1448" spans="1:12" ht="13.5" x14ac:dyDescent="0.25">
      <c r="A1448" s="3">
        <f>RSI!A1448</f>
        <v>44120</v>
      </c>
      <c r="B1448" s="2">
        <f>RSI!B1448</f>
        <v>8.3158999999999992</v>
      </c>
      <c r="C1448" s="2">
        <f>RSI!I1448</f>
        <v>45.533416193433972</v>
      </c>
      <c r="D1448" s="2">
        <f>MACD!E1448</f>
        <v>0.23353825737025424</v>
      </c>
      <c r="E1448" s="2">
        <f>MACD!F1448</f>
        <v>0.3135323481467196</v>
      </c>
      <c r="F1448" s="2">
        <f>'Moving Avg'!D1448</f>
        <v>8.2782599999999995</v>
      </c>
      <c r="G1448" s="2">
        <f>'Moving Avg'!F1448</f>
        <v>8.5093249999999987</v>
      </c>
      <c r="H1448" s="2">
        <f>'Moving Avg'!G1448</f>
        <v>8.5692439999999994</v>
      </c>
      <c r="I1448" s="2">
        <f>'Moving Avg'!H1448</f>
        <v>7.4559519999999999</v>
      </c>
      <c r="J1448" s="6" t="str">
        <f>OBV!F1448</f>
        <v>BEARISH</v>
      </c>
      <c r="K1448" s="6" t="str">
        <f>OBV!G1448</f>
        <v>NEUTRAL</v>
      </c>
      <c r="L1448" s="6" t="str">
        <f>OBV!H1448</f>
        <v>BEARISH DIVERGENCE</v>
      </c>
    </row>
    <row r="1449" spans="1:12" ht="13.5" x14ac:dyDescent="0.25">
      <c r="A1449" s="3">
        <f>RSI!A1449</f>
        <v>44123</v>
      </c>
      <c r="B1449" s="2">
        <f>RSI!B1449</f>
        <v>8.2621000000000002</v>
      </c>
      <c r="C1449" s="2">
        <f>RSI!I1449</f>
        <v>44.062352127444754</v>
      </c>
      <c r="D1449" s="2">
        <f>MACD!E1449</f>
        <v>0.14584885165589512</v>
      </c>
      <c r="E1449" s="2">
        <f>MACD!F1449</f>
        <v>0.27999564884855471</v>
      </c>
      <c r="F1449" s="2">
        <f>'Moving Avg'!D1449</f>
        <v>8.2728800000000007</v>
      </c>
      <c r="G1449" s="2">
        <f>'Moving Avg'!F1449</f>
        <v>8.4659949999999977</v>
      </c>
      <c r="H1449" s="2">
        <f>'Moving Avg'!G1449</f>
        <v>8.5692439999999994</v>
      </c>
      <c r="I1449" s="2">
        <f>'Moving Avg'!H1449</f>
        <v>7.4588169999999998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</row>
    <row r="1450" spans="1:12" ht="13.5" x14ac:dyDescent="0.25">
      <c r="A1450" s="3">
        <f>RSI!A1450</f>
        <v>44124</v>
      </c>
      <c r="B1450" s="2">
        <f>RSI!B1450</f>
        <v>8.2621000000000002</v>
      </c>
      <c r="C1450" s="2">
        <f>RSI!I1450</f>
        <v>44.062352127444754</v>
      </c>
      <c r="D1450" s="2">
        <f>MACD!E1450</f>
        <v>0.11414348989500489</v>
      </c>
      <c r="E1450" s="2">
        <f>MACD!F1450</f>
        <v>0.24682521705784474</v>
      </c>
      <c r="F1450" s="2">
        <f>'Moving Avg'!D1450</f>
        <v>8.2728800000000007</v>
      </c>
      <c r="G1450" s="2">
        <f>'Moving Avg'!F1450</f>
        <v>8.4290500000000002</v>
      </c>
      <c r="H1450" s="2">
        <f>'Moving Avg'!G1450</f>
        <v>8.5739459999999994</v>
      </c>
      <c r="I1450" s="2">
        <f>'Moving Avg'!H1450</f>
        <v>7.4607209999999995</v>
      </c>
      <c r="J1450" s="6" t="str">
        <f>OBV!F1450</f>
        <v>BEARISH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44125</v>
      </c>
      <c r="B1451" s="2">
        <f>RSI!B1451</f>
        <v>8.1614000000000004</v>
      </c>
      <c r="C1451" s="2">
        <f>RSI!I1451</f>
        <v>41.174678351266799</v>
      </c>
      <c r="D1451" s="2">
        <f>MACD!E1451</f>
        <v>0.12581372224878073</v>
      </c>
      <c r="E1451" s="2">
        <f>MACD!F1451</f>
        <v>0.22262291809603196</v>
      </c>
      <c r="F1451" s="2">
        <f>'Moving Avg'!D1451</f>
        <v>8.2661599999999993</v>
      </c>
      <c r="G1451" s="2">
        <f>'Moving Avg'!F1451</f>
        <v>8.3870699999999996</v>
      </c>
      <c r="H1451" s="2">
        <f>'Moving Avg'!G1451</f>
        <v>8.5759619999999988</v>
      </c>
      <c r="I1451" s="2">
        <f>'Moving Avg'!H1451</f>
        <v>7.4625855000000003</v>
      </c>
      <c r="J1451" s="6" t="str">
        <f>OBV!F1451</f>
        <v>BEARISH</v>
      </c>
      <c r="K1451" s="6" t="str">
        <f>OBV!G1451</f>
        <v>NEUTRAL</v>
      </c>
      <c r="L1451" s="6" t="str">
        <f>OBV!H1451</f>
        <v>CONFIRMED BEARISH</v>
      </c>
    </row>
    <row r="1452" spans="1:12" ht="13.5" x14ac:dyDescent="0.25">
      <c r="A1452" s="3">
        <f>RSI!A1452</f>
        <v>44126</v>
      </c>
      <c r="B1452" s="2">
        <f>RSI!B1452</f>
        <v>8.0337999999999994</v>
      </c>
      <c r="C1452" s="2">
        <f>RSI!I1452</f>
        <v>37.794676260556791</v>
      </c>
      <c r="D1452" s="2">
        <f>MACD!E1452</f>
        <v>0.10126403281371843</v>
      </c>
      <c r="E1452" s="2">
        <f>MACD!F1452</f>
        <v>0.19835114103956927</v>
      </c>
      <c r="F1452" s="2">
        <f>'Moving Avg'!D1452</f>
        <v>8.2070600000000002</v>
      </c>
      <c r="G1452" s="2">
        <f>'Moving Avg'!F1452</f>
        <v>8.3387100000000007</v>
      </c>
      <c r="H1452" s="2">
        <f>'Moving Avg'!G1452</f>
        <v>8.5717979999999994</v>
      </c>
      <c r="I1452" s="2">
        <f>'Moving Avg'!H1452</f>
        <v>7.464309000000001</v>
      </c>
      <c r="J1452" s="6" t="str">
        <f>OBV!F1452</f>
        <v>BEARISH</v>
      </c>
      <c r="K1452" s="6" t="str">
        <f>OBV!G1452</f>
        <v>WEAK</v>
      </c>
      <c r="L1452" s="6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8.1278000000000006</v>
      </c>
      <c r="C1453" s="2">
        <f>RSI!I1453</f>
        <v>41.598107233425687</v>
      </c>
      <c r="D1453" s="2">
        <f>MACD!E1453</f>
        <v>5.5073090574694561E-2</v>
      </c>
      <c r="E1453" s="2">
        <f>MACD!F1453</f>
        <v>0.16969553094659434</v>
      </c>
      <c r="F1453" s="2">
        <f>'Moving Avg'!D1453</f>
        <v>8.1694399999999998</v>
      </c>
      <c r="G1453" s="2">
        <f>'Moving Avg'!F1453</f>
        <v>8.3051250000000003</v>
      </c>
      <c r="H1453" s="2">
        <f>'Moving Avg'!G1453</f>
        <v>8.5645439999999997</v>
      </c>
      <c r="I1453" s="2">
        <f>'Moving Avg'!H1453</f>
        <v>7.4668340000000004</v>
      </c>
      <c r="J1453" s="6" t="str">
        <f>OBV!F1453</f>
        <v>BEARISH</v>
      </c>
      <c r="K1453" s="6" t="str">
        <f>OBV!G1453</f>
        <v>WEAK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8.0539000000000005</v>
      </c>
      <c r="C1454" s="2">
        <f>RSI!I1454</f>
        <v>39.550703615379035</v>
      </c>
      <c r="D1454" s="2">
        <f>MACD!E1454</f>
        <v>5.8102715993411991E-2</v>
      </c>
      <c r="E1454" s="2">
        <f>MACD!F1454</f>
        <v>0.14737696795595787</v>
      </c>
      <c r="F1454" s="2">
        <f>'Moving Avg'!D1454</f>
        <v>8.1277999999999988</v>
      </c>
      <c r="G1454" s="2">
        <f>'Moving Avg'!F1454</f>
        <v>8.2644850000000005</v>
      </c>
      <c r="H1454" s="2">
        <f>'Moving Avg'!G1454</f>
        <v>8.554333999999999</v>
      </c>
      <c r="I1454" s="2">
        <f>'Moving Avg'!H1454</f>
        <v>7.4693209999999999</v>
      </c>
      <c r="J1454" s="6" t="str">
        <f>OBV!F1454</f>
        <v>BEARISH</v>
      </c>
      <c r="K1454" s="6" t="str">
        <f>OBV!G1454</f>
        <v>WEAK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8.0606000000000009</v>
      </c>
      <c r="C1455" s="2">
        <f>RSI!I1455</f>
        <v>39.839807655008848</v>
      </c>
      <c r="D1455" s="2">
        <f>MACD!E1455</f>
        <v>5.7858659372824306E-2</v>
      </c>
      <c r="E1455" s="2">
        <f>MACD!F1455</f>
        <v>0.12947330623933115</v>
      </c>
      <c r="F1455" s="2">
        <f>'Moving Avg'!D1455</f>
        <v>8.0875000000000004</v>
      </c>
      <c r="G1455" s="2">
        <f>'Moving Avg'!F1455</f>
        <v>8.2309000000000001</v>
      </c>
      <c r="H1455" s="2">
        <f>'Moving Avg'!G1455</f>
        <v>8.5429139999999997</v>
      </c>
      <c r="I1455" s="2">
        <f>'Moving Avg'!H1455</f>
        <v>7.4720405000000003</v>
      </c>
      <c r="J1455" s="6" t="str">
        <f>OBV!F1455</f>
        <v>BEARISH</v>
      </c>
      <c r="K1455" s="6" t="str">
        <f>OBV!G1455</f>
        <v>WEAK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7.9397000000000002</v>
      </c>
      <c r="C1456" s="2">
        <f>RSI!I1456</f>
        <v>36.451987808891438</v>
      </c>
      <c r="D1456" s="2">
        <f>MACD!E1456</f>
        <v>5.7936863908000902E-2</v>
      </c>
      <c r="E1456" s="2">
        <f>MACD!F1456</f>
        <v>0.11516601777306511</v>
      </c>
      <c r="F1456" s="2">
        <f>'Moving Avg'!D1456</f>
        <v>8.0431600000000003</v>
      </c>
      <c r="G1456" s="2">
        <f>'Moving Avg'!F1456</f>
        <v>8.1946250000000003</v>
      </c>
      <c r="H1456" s="2">
        <f>'Moving Avg'!G1456</f>
        <v>8.5341819999999995</v>
      </c>
      <c r="I1456" s="2">
        <f>'Moving Avg'!H1456</f>
        <v>7.4741555000000002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7.9127999999999998</v>
      </c>
      <c r="C1457" s="2">
        <f>RSI!I1457</f>
        <v>35.724082608232905</v>
      </c>
      <c r="D1457" s="2">
        <f>MACD!E1457</f>
        <v>8.2901418869658627E-2</v>
      </c>
      <c r="E1457" s="2">
        <f>MACD!F1457</f>
        <v>0.10871309799238382</v>
      </c>
      <c r="F1457" s="2">
        <f>'Moving Avg'!D1457</f>
        <v>8.0189599999999999</v>
      </c>
      <c r="G1457" s="2">
        <f>'Moving Avg'!F1457</f>
        <v>8.1674199999999999</v>
      </c>
      <c r="H1457" s="2">
        <f>'Moving Avg'!G1457</f>
        <v>8.5290759999999999</v>
      </c>
      <c r="I1457" s="2">
        <f>'Moving Avg'!H1457</f>
        <v>7.4756055000000012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7.8188000000000004</v>
      </c>
      <c r="C1458" s="2">
        <f>RSI!I1458</f>
        <v>33.227149283631519</v>
      </c>
      <c r="D1458" s="2">
        <f>MACD!E1458</f>
        <v>0.11116366086104712</v>
      </c>
      <c r="E1458" s="2">
        <f>MACD!F1458</f>
        <v>0.10920321056611648</v>
      </c>
      <c r="F1458" s="2">
        <f>'Moving Avg'!D1458</f>
        <v>7.95716</v>
      </c>
      <c r="G1458" s="2">
        <f>'Moving Avg'!F1458</f>
        <v>8.154655</v>
      </c>
      <c r="H1458" s="2">
        <f>'Moving Avg'!G1458</f>
        <v>8.5202099999999987</v>
      </c>
      <c r="I1458" s="2">
        <f>'Moving Avg'!H1458</f>
        <v>7.4769500000000004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7.7717999999999998</v>
      </c>
      <c r="C1459" s="2">
        <f>RSI!I1459</f>
        <v>32.021978191953579</v>
      </c>
      <c r="D1459" s="2">
        <f>MACD!E1459</f>
        <v>0.13290913637155199</v>
      </c>
      <c r="E1459" s="2">
        <f>MACD!F1459</f>
        <v>0.11394439572720359</v>
      </c>
      <c r="F1459" s="2">
        <f>'Moving Avg'!D1459</f>
        <v>7.9007400000000008</v>
      </c>
      <c r="G1459" s="2">
        <f>'Moving Avg'!F1459</f>
        <v>8.1418950000000017</v>
      </c>
      <c r="H1459" s="2">
        <f>'Moving Avg'!G1459</f>
        <v>8.5090599999999981</v>
      </c>
      <c r="I1459" s="2">
        <f>'Moving Avg'!H1459</f>
        <v>7.4773965000000011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7.9263000000000003</v>
      </c>
      <c r="C1460" s="2">
        <f>RSI!I1460</f>
        <v>39.757252241191331</v>
      </c>
      <c r="D1460" s="2">
        <f>MACD!E1460</f>
        <v>0.14257457574449361</v>
      </c>
      <c r="E1460" s="2">
        <f>MACD!F1460</f>
        <v>0.11967043173066161</v>
      </c>
      <c r="F1460" s="2">
        <f>'Moving Avg'!D1460</f>
        <v>7.8738799999999998</v>
      </c>
      <c r="G1460" s="2">
        <f>'Moving Avg'!F1460</f>
        <v>8.123425000000001</v>
      </c>
      <c r="H1460" s="2">
        <f>'Moving Avg'!G1460</f>
        <v>8.4969699999999992</v>
      </c>
      <c r="I1460" s="2">
        <f>'Moving Avg'!H1460</f>
        <v>7.4789140000000023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7.9866999999999999</v>
      </c>
      <c r="C1461" s="2">
        <f>RSI!I1461</f>
        <v>42.511368633936499</v>
      </c>
      <c r="D1461" s="2">
        <f>MACD!E1461</f>
        <v>0.13238283080028168</v>
      </c>
      <c r="E1461" s="2">
        <f>MACD!F1461</f>
        <v>0.12221291154458563</v>
      </c>
      <c r="F1461" s="2">
        <f>'Moving Avg'!D1461</f>
        <v>7.883280000000001</v>
      </c>
      <c r="G1461" s="2">
        <f>'Moving Avg'!F1461</f>
        <v>8.0982350000000007</v>
      </c>
      <c r="H1461" s="2">
        <f>'Moving Avg'!G1461</f>
        <v>8.4881019999999996</v>
      </c>
      <c r="I1461" s="2">
        <f>'Moving Avg'!H1461</f>
        <v>7.4812305000000023</v>
      </c>
      <c r="J1461" s="6" t="str">
        <f>OBV!F1461</f>
        <v>BEARISH</v>
      </c>
      <c r="K1461" s="6" t="str">
        <f>OBV!G1461</f>
        <v>NEUTRAL</v>
      </c>
      <c r="L1461" s="6" t="str">
        <f>OBV!H1461</f>
        <v>BEARISH DIVERGENCE</v>
      </c>
    </row>
    <row r="1462" spans="1:12" ht="13.5" x14ac:dyDescent="0.25">
      <c r="A1462" s="3">
        <f>RSI!A1462</f>
        <v>44141</v>
      </c>
      <c r="B1462" s="2">
        <f>RSI!B1462</f>
        <v>7.9599000000000002</v>
      </c>
      <c r="C1462" s="2">
        <f>RSI!I1462</f>
        <v>41.602544297103591</v>
      </c>
      <c r="D1462" s="2">
        <f>MACD!E1462</f>
        <v>0.10723450834199255</v>
      </c>
      <c r="E1462" s="2">
        <f>MACD!F1462</f>
        <v>0.11921723090406702</v>
      </c>
      <c r="F1462" s="2">
        <f>'Moving Avg'!D1462</f>
        <v>7.8926999999999996</v>
      </c>
      <c r="G1462" s="2">
        <f>'Moving Avg'!F1462</f>
        <v>8.0864800000000017</v>
      </c>
      <c r="H1462" s="2">
        <f>'Moving Avg'!G1462</f>
        <v>8.4793699999999994</v>
      </c>
      <c r="I1462" s="2">
        <f>'Moving Avg'!H1462</f>
        <v>7.4830815000000026</v>
      </c>
      <c r="J1462" s="6" t="str">
        <f>OBV!F1462</f>
        <v>BEARISH</v>
      </c>
      <c r="K1462" s="6" t="str">
        <f>OBV!G1462</f>
        <v>NEUTRAL</v>
      </c>
      <c r="L1462" s="6" t="str">
        <f>OBV!H1462</f>
        <v>BEARISH DIVERGENCE</v>
      </c>
    </row>
    <row r="1463" spans="1:12" ht="13.5" x14ac:dyDescent="0.25">
      <c r="A1463" s="3">
        <f>RSI!A1463</f>
        <v>44144</v>
      </c>
      <c r="B1463" s="2">
        <f>RSI!B1463</f>
        <v>7.8724999999999996</v>
      </c>
      <c r="C1463" s="2">
        <f>RSI!I1463</f>
        <v>38.697087247812263</v>
      </c>
      <c r="D1463" s="2">
        <f>MACD!E1463</f>
        <v>0.10808713879955079</v>
      </c>
      <c r="E1463" s="2">
        <f>MACD!F1463</f>
        <v>0.11699121248316378</v>
      </c>
      <c r="F1463" s="2">
        <f>'Moving Avg'!D1463</f>
        <v>7.9034400000000007</v>
      </c>
      <c r="G1463" s="2">
        <f>'Moving Avg'!F1463</f>
        <v>8.0770750000000024</v>
      </c>
      <c r="H1463" s="2">
        <f>'Moving Avg'!G1463</f>
        <v>8.4688899999999983</v>
      </c>
      <c r="I1463" s="2">
        <f>'Moving Avg'!H1463</f>
        <v>7.4836670000000014</v>
      </c>
      <c r="J1463" s="6" t="str">
        <f>OBV!F1463</f>
        <v>BEARISH</v>
      </c>
      <c r="K1463" s="6" t="str">
        <f>OBV!G1463</f>
        <v>NEUTRAL</v>
      </c>
      <c r="L1463" s="6" t="str">
        <f>OBV!H1463</f>
        <v>BEARISH DIVERGENCE</v>
      </c>
    </row>
    <row r="1464" spans="1:12" ht="13.5" x14ac:dyDescent="0.25">
      <c r="A1464" s="3">
        <f>RSI!A1464</f>
        <v>44145</v>
      </c>
      <c r="B1464" s="2">
        <f>RSI!B1464</f>
        <v>8.0068999999999999</v>
      </c>
      <c r="C1464" s="2">
        <f>RSI!I1464</f>
        <v>45.052123088778885</v>
      </c>
      <c r="D1464" s="2">
        <f>MACD!E1464</f>
        <v>8.9108007234393938E-2</v>
      </c>
      <c r="E1464" s="2">
        <f>MACD!F1464</f>
        <v>0.11141457143340983</v>
      </c>
      <c r="F1464" s="2">
        <f>'Moving Avg'!D1464</f>
        <v>7.9504599999999996</v>
      </c>
      <c r="G1464" s="2">
        <f>'Moving Avg'!F1464</f>
        <v>8.0629700000000017</v>
      </c>
      <c r="H1464" s="2">
        <f>'Moving Avg'!G1464</f>
        <v>8.461097999999998</v>
      </c>
      <c r="I1464" s="2">
        <f>'Moving Avg'!H1464</f>
        <v>7.4849245000000018</v>
      </c>
      <c r="J1464" s="6" t="str">
        <f>OBV!F1464</f>
        <v>BULLISH</v>
      </c>
      <c r="K1464" s="6" t="str">
        <f>OBV!G1464</f>
        <v>NEUTRAL</v>
      </c>
      <c r="L1464" s="6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8.0404999999999998</v>
      </c>
      <c r="C1465" s="2">
        <f>RSI!I1465</f>
        <v>46.544083722780904</v>
      </c>
      <c r="D1465" s="2">
        <f>MACD!E1465</f>
        <v>7.2300334273267097E-2</v>
      </c>
      <c r="E1465" s="2">
        <f>MACD!F1465</f>
        <v>0.10359172400138129</v>
      </c>
      <c r="F1465" s="2">
        <f>'Moving Avg'!D1465</f>
        <v>7.9733000000000001</v>
      </c>
      <c r="G1465" s="2">
        <f>'Moving Avg'!F1465</f>
        <v>8.0518900000000002</v>
      </c>
      <c r="H1465" s="2">
        <f>'Moving Avg'!G1465</f>
        <v>8.4538439999999984</v>
      </c>
      <c r="I1465" s="2">
        <f>'Moving Avg'!H1465</f>
        <v>7.486184500000002</v>
      </c>
      <c r="J1465" s="6" t="str">
        <f>OBV!F1465</f>
        <v>BEARISH</v>
      </c>
      <c r="K1465" s="6" t="str">
        <f>OBV!G1465</f>
        <v>NEUTRAL</v>
      </c>
      <c r="L1465" s="6" t="str">
        <f>OBV!H1465</f>
        <v>BEARISH DIVERGENCE</v>
      </c>
    </row>
    <row r="1466" spans="1:12" ht="13.5" x14ac:dyDescent="0.25">
      <c r="A1466" s="3">
        <f>RSI!A1466</f>
        <v>44147</v>
      </c>
      <c r="B1466" s="2">
        <f>RSI!B1466</f>
        <v>8.2889999999999997</v>
      </c>
      <c r="C1466" s="2">
        <f>RSI!I1466</f>
        <v>56.048976816927293</v>
      </c>
      <c r="D1466" s="2">
        <f>MACD!E1466</f>
        <v>2.1529646519981682E-2</v>
      </c>
      <c r="E1466" s="2">
        <f>MACD!F1466</f>
        <v>8.7179308505101388E-2</v>
      </c>
      <c r="F1466" s="2">
        <f>'Moving Avg'!D1466</f>
        <v>8.0337600000000009</v>
      </c>
      <c r="G1466" s="2">
        <f>'Moving Avg'!F1466</f>
        <v>8.0565899999999999</v>
      </c>
      <c r="H1466" s="2">
        <f>'Moving Avg'!G1466</f>
        <v>8.447125999999999</v>
      </c>
      <c r="I1466" s="2">
        <f>'Moving Avg'!H1466</f>
        <v>7.4888860000000026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8.2822999999999993</v>
      </c>
      <c r="C1467" s="2">
        <f>RSI!I1467</f>
        <v>55.761093938272886</v>
      </c>
      <c r="D1467" s="2">
        <f>MACD!E1467</f>
        <v>-2.6116101965012462E-2</v>
      </c>
      <c r="E1467" s="2">
        <f>MACD!F1467</f>
        <v>6.4520226411078616E-2</v>
      </c>
      <c r="F1467" s="2">
        <f>'Moving Avg'!D1467</f>
        <v>8.0982400000000005</v>
      </c>
      <c r="G1467" s="2">
        <f>'Moving Avg'!F1467</f>
        <v>8.0542400000000001</v>
      </c>
      <c r="H1467" s="2">
        <f>'Moving Avg'!G1467</f>
        <v>8.4377219999999991</v>
      </c>
      <c r="I1467" s="2">
        <f>'Moving Avg'!H1467</f>
        <v>7.4915870000000009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8.3561999999999994</v>
      </c>
      <c r="C1468" s="2">
        <f>RSI!I1468</f>
        <v>58.304919259979251</v>
      </c>
      <c r="D1468" s="2">
        <f>MACD!E1468</f>
        <v>-8.7294211439409963E-2</v>
      </c>
      <c r="E1468" s="2">
        <f>MACD!F1468</f>
        <v>3.4157338840980905E-2</v>
      </c>
      <c r="F1468" s="2">
        <f>'Moving Avg'!D1468</f>
        <v>8.1949799999999993</v>
      </c>
      <c r="G1468" s="2">
        <f>'Moving Avg'!F1468</f>
        <v>8.0562549999999984</v>
      </c>
      <c r="H1468" s="2">
        <f>'Moving Avg'!G1468</f>
        <v>8.4257659999999994</v>
      </c>
      <c r="I1468" s="2">
        <f>'Moving Avg'!H1468</f>
        <v>7.4939285000000009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8.4166000000000007</v>
      </c>
      <c r="C1469" s="2">
        <f>RSI!I1469</f>
        <v>60.313559852646478</v>
      </c>
      <c r="D1469" s="2">
        <f>MACD!E1469</f>
        <v>-0.15206003269212154</v>
      </c>
      <c r="E1469" s="2">
        <f>MACD!F1469</f>
        <v>-3.0861354656395862E-3</v>
      </c>
      <c r="F1469" s="2">
        <f>'Moving Avg'!D1469</f>
        <v>8.2769200000000005</v>
      </c>
      <c r="G1469" s="2">
        <f>'Moving Avg'!F1469</f>
        <v>8.0639799999999973</v>
      </c>
      <c r="H1469" s="2">
        <f>'Moving Avg'!G1469</f>
        <v>8.4143460000000001</v>
      </c>
      <c r="I1469" s="2">
        <f>'Moving Avg'!H1469</f>
        <v>7.4964390000000005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8.6249000000000002</v>
      </c>
      <c r="C1470" s="2">
        <f>RSI!I1470</f>
        <v>66.336560593524766</v>
      </c>
      <c r="D1470" s="2">
        <f>MACD!E1470</f>
        <v>-0.20007815438365206</v>
      </c>
      <c r="E1470" s="2">
        <f>MACD!F1470</f>
        <v>-4.248453924924208E-2</v>
      </c>
      <c r="F1470" s="2">
        <f>'Moving Avg'!D1470</f>
        <v>8.3938000000000024</v>
      </c>
      <c r="G1470" s="2">
        <f>'Moving Avg'!F1470</f>
        <v>8.0821199999999997</v>
      </c>
      <c r="H1470" s="2">
        <f>'Moving Avg'!G1470</f>
        <v>8.4095100000000009</v>
      </c>
      <c r="I1470" s="2">
        <f>'Moving Avg'!H1470</f>
        <v>7.5005544999999998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8.5307999999999993</v>
      </c>
      <c r="C1471" s="2">
        <f>RSI!I1471</f>
        <v>61.775439009728046</v>
      </c>
      <c r="D1471" s="2">
        <f>MACD!E1471</f>
        <v>-0.22711767246808634</v>
      </c>
      <c r="E1471" s="2">
        <f>MACD!F1471</f>
        <v>-7.9411165893010949E-2</v>
      </c>
      <c r="F1471" s="2">
        <f>'Moving Avg'!D1471</f>
        <v>8.4421600000000012</v>
      </c>
      <c r="G1471" s="2">
        <f>'Moving Avg'!F1471</f>
        <v>8.1005900000000004</v>
      </c>
      <c r="H1471" s="2">
        <f>'Moving Avg'!G1471</f>
        <v>8.40212</v>
      </c>
      <c r="I1471" s="2">
        <f>'Moving Avg'!H1471</f>
        <v>7.5038019999999994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8.3831000000000007</v>
      </c>
      <c r="C1472" s="2">
        <f>RSI!I1472</f>
        <v>55.343248467661617</v>
      </c>
      <c r="D1472" s="2">
        <f>MACD!E1472</f>
        <v>-0.24509715048331948</v>
      </c>
      <c r="E1472" s="2">
        <f>MACD!F1472</f>
        <v>-0.11254836281107267</v>
      </c>
      <c r="F1472" s="2">
        <f>'Moving Avg'!D1472</f>
        <v>8.4623200000000001</v>
      </c>
      <c r="G1472" s="2">
        <f>'Moving Avg'!F1472</f>
        <v>8.118055</v>
      </c>
      <c r="H1472" s="2">
        <f>'Moving Avg'!G1472</f>
        <v>8.3911040000000003</v>
      </c>
      <c r="I1472" s="2">
        <f>'Moving Avg'!H1472</f>
        <v>7.5062779999999973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8.4032</v>
      </c>
      <c r="C1473" s="2">
        <f>RSI!I1473</f>
        <v>56.01445059929474</v>
      </c>
      <c r="D1473" s="2">
        <f>MACD!E1473</f>
        <v>-0.27614834094558738</v>
      </c>
      <c r="E1473" s="2">
        <f>MACD!F1473</f>
        <v>-0.14526835843797561</v>
      </c>
      <c r="F1473" s="2">
        <f>'Moving Avg'!D1473</f>
        <v>8.4717199999999995</v>
      </c>
      <c r="G1473" s="2">
        <f>'Moving Avg'!F1473</f>
        <v>8.1318249999999992</v>
      </c>
      <c r="H1473" s="2">
        <f>'Moving Avg'!G1473</f>
        <v>8.376730000000002</v>
      </c>
      <c r="I1473" s="2">
        <f>'Moving Avg'!H1473</f>
        <v>7.5088544999999973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8.5241000000000007</v>
      </c>
      <c r="C1474" s="2">
        <f>RSI!I1474</f>
        <v>59.916942149747214</v>
      </c>
      <c r="D1474" s="2">
        <f>MACD!E1474</f>
        <v>-0.29165570280695885</v>
      </c>
      <c r="E1474" s="2">
        <f>MACD!F1474</f>
        <v>-0.17454582731177226</v>
      </c>
      <c r="F1474" s="2">
        <f>'Moving Avg'!D1474</f>
        <v>8.4932199999999991</v>
      </c>
      <c r="G1474" s="2">
        <f>'Moving Avg'!F1474</f>
        <v>8.1553350000000009</v>
      </c>
      <c r="H1474" s="2">
        <f>'Moving Avg'!G1474</f>
        <v>8.3658480000000015</v>
      </c>
      <c r="I1474" s="2">
        <f>'Moving Avg'!H1474</f>
        <v>7.5123334999999987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8.5106999999999999</v>
      </c>
      <c r="C1475" s="2">
        <f>RSI!I1475</f>
        <v>59.289072074557474</v>
      </c>
      <c r="D1475" s="2">
        <f>MACD!E1475</f>
        <v>-0.30021382731023305</v>
      </c>
      <c r="E1475" s="2">
        <f>MACD!F1475</f>
        <v>-0.19967942731146443</v>
      </c>
      <c r="F1475" s="2">
        <f>'Moving Avg'!D1475</f>
        <v>8.4703800000000005</v>
      </c>
      <c r="G1475" s="2">
        <f>'Moving Avg'!F1475</f>
        <v>8.1778399999999998</v>
      </c>
      <c r="H1475" s="2">
        <f>'Moving Avg'!G1475</f>
        <v>8.3560420000000004</v>
      </c>
      <c r="I1475" s="2">
        <f>'Moving Avg'!H1475</f>
        <v>7.5154474999999987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</row>
    <row r="1476" spans="1:12" ht="13.5" x14ac:dyDescent="0.25">
      <c r="A1476" s="3">
        <f>RSI!A1476</f>
        <v>44161</v>
      </c>
      <c r="B1476" s="2">
        <f>RSI!B1476</f>
        <v>8.4568999999999992</v>
      </c>
      <c r="C1476" s="2">
        <f>RSI!I1476</f>
        <v>56.719194929048321</v>
      </c>
      <c r="D1476" s="2">
        <f>MACD!E1476</f>
        <v>-0.26664012055570296</v>
      </c>
      <c r="E1476" s="2">
        <f>MACD!F1476</f>
        <v>-0.21307156596031215</v>
      </c>
      <c r="F1476" s="2">
        <f>'Moving Avg'!D1476</f>
        <v>8.4556000000000004</v>
      </c>
      <c r="G1476" s="2">
        <f>'Moving Avg'!F1476</f>
        <v>8.2036999999999995</v>
      </c>
      <c r="H1476" s="2">
        <f>'Moving Avg'!G1476</f>
        <v>8.3439499999999995</v>
      </c>
      <c r="I1476" s="2">
        <f>'Moving Avg'!H1476</f>
        <v>7.5182924999999985</v>
      </c>
      <c r="J1476" s="6" t="str">
        <f>OBV!F1476</f>
        <v>BEARISH</v>
      </c>
      <c r="K1476" s="6" t="str">
        <f>OBV!G1476</f>
        <v>WEAK</v>
      </c>
      <c r="L1476" s="6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8.3964999999999996</v>
      </c>
      <c r="C1477" s="2">
        <f>RSI!I1477</f>
        <v>53.894809289867553</v>
      </c>
      <c r="D1477" s="2">
        <f>MACD!E1477</f>
        <v>-0.23576738596960922</v>
      </c>
      <c r="E1477" s="2">
        <f>MACD!F1477</f>
        <v>-0.2176107299621716</v>
      </c>
      <c r="F1477" s="2">
        <f>'Moving Avg'!D1477</f>
        <v>8.4582799999999985</v>
      </c>
      <c r="G1477" s="2">
        <f>'Moving Avg'!F1477</f>
        <v>8.2278849999999988</v>
      </c>
      <c r="H1477" s="2">
        <f>'Moving Avg'!G1477</f>
        <v>8.3318599999999989</v>
      </c>
      <c r="I1477" s="2">
        <f>'Moving Avg'!H1477</f>
        <v>7.5211664999999996</v>
      </c>
      <c r="J1477" s="6" t="str">
        <f>OBV!F1477</f>
        <v>BEARISH</v>
      </c>
      <c r="K1477" s="6" t="str">
        <f>OBV!G1477</f>
        <v>WEAK</v>
      </c>
      <c r="L1477" s="6" t="str">
        <f>OBV!H1477</f>
        <v>BEARISH DIVERGENCE</v>
      </c>
    </row>
    <row r="1478" spans="1:12" ht="13.5" x14ac:dyDescent="0.25">
      <c r="A1478" s="3">
        <f>RSI!A1478</f>
        <v>44165</v>
      </c>
      <c r="B1478" s="2">
        <f>RSI!B1478</f>
        <v>8.4099000000000004</v>
      </c>
      <c r="C1478" s="2">
        <f>RSI!I1478</f>
        <v>54.43688492620187</v>
      </c>
      <c r="D1478" s="2">
        <f>MACD!E1478</f>
        <v>-0.19981732455919854</v>
      </c>
      <c r="E1478" s="2">
        <f>MACD!F1478</f>
        <v>-0.214052048881577</v>
      </c>
      <c r="F1478" s="2">
        <f>'Moving Avg'!D1478</f>
        <v>8.4596199999999993</v>
      </c>
      <c r="G1478" s="2">
        <f>'Moving Avg'!F1478</f>
        <v>8.257439999999999</v>
      </c>
      <c r="H1478" s="2">
        <f>'Moving Avg'!G1478</f>
        <v>8.3193660000000005</v>
      </c>
      <c r="I1478" s="2">
        <f>'Moving Avg'!H1478</f>
        <v>7.5247704999999998</v>
      </c>
      <c r="J1478" s="6" t="str">
        <f>OBV!F1478</f>
        <v>BEARISH</v>
      </c>
      <c r="K1478" s="6" t="str">
        <f>OBV!G1478</f>
        <v>NEUTRAL</v>
      </c>
      <c r="L1478" s="6" t="str">
        <f>OBV!H1478</f>
        <v>BEARISH DIVERGENCE</v>
      </c>
    </row>
    <row r="1479" spans="1:12" ht="13.5" x14ac:dyDescent="0.25">
      <c r="A1479" s="3">
        <f>RSI!A1479</f>
        <v>44166</v>
      </c>
      <c r="B1479" s="2">
        <f>RSI!B1479</f>
        <v>8.3964999999999996</v>
      </c>
      <c r="C1479" s="2">
        <f>RSI!I1479</f>
        <v>53.756235323553639</v>
      </c>
      <c r="D1479" s="2">
        <f>MACD!E1479</f>
        <v>-0.15970126704894128</v>
      </c>
      <c r="E1479" s="2">
        <f>MACD!F1479</f>
        <v>-0.20318189251504987</v>
      </c>
      <c r="F1479" s="2">
        <f>'Moving Avg'!D1479</f>
        <v>8.4341000000000008</v>
      </c>
      <c r="G1479" s="2">
        <f>'Moving Avg'!F1479</f>
        <v>8.2886749999999996</v>
      </c>
      <c r="H1479" s="2">
        <f>'Moving Avg'!G1479</f>
        <v>8.3047219999999999</v>
      </c>
      <c r="I1479" s="2">
        <f>'Moving Avg'!H1479</f>
        <v>7.5283075000000004</v>
      </c>
      <c r="J1479" s="6" t="str">
        <f>OBV!F1479</f>
        <v>BEARISH</v>
      </c>
      <c r="K1479" s="6" t="str">
        <f>OBV!G1479</f>
        <v>WEAK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8.4099000000000004</v>
      </c>
      <c r="C1480" s="2">
        <f>RSI!I1480</f>
        <v>54.370646809504947</v>
      </c>
      <c r="D1480" s="2">
        <f>MACD!E1480</f>
        <v>-9.5168728919267309E-2</v>
      </c>
      <c r="E1480" s="2">
        <f>MACD!F1480</f>
        <v>-0.18157925979589337</v>
      </c>
      <c r="F1480" s="2">
        <f>'Moving Avg'!D1480</f>
        <v>8.4139400000000002</v>
      </c>
      <c r="G1480" s="2">
        <f>'Moving Avg'!F1480</f>
        <v>8.312854999999999</v>
      </c>
      <c r="H1480" s="2">
        <f>'Moving Avg'!G1480</f>
        <v>8.2929000000000013</v>
      </c>
      <c r="I1480" s="2">
        <f>'Moving Avg'!H1480</f>
        <v>7.5319115000000014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8.4099000000000004</v>
      </c>
      <c r="C1481" s="2">
        <f>RSI!I1481</f>
        <v>54.370646809504947</v>
      </c>
      <c r="D1481" s="2">
        <f>MACD!E1481</f>
        <v>-5.5551284755910757E-2</v>
      </c>
      <c r="E1481" s="2">
        <f>MACD!F1481</f>
        <v>-0.15637366478789685</v>
      </c>
      <c r="F1481" s="2">
        <f>'Moving Avg'!D1481</f>
        <v>8.4045400000000008</v>
      </c>
      <c r="G1481" s="2">
        <f>'Moving Avg'!F1481</f>
        <v>8.3340149999999991</v>
      </c>
      <c r="H1481" s="2">
        <f>'Moving Avg'!G1481</f>
        <v>8.2810780000000008</v>
      </c>
      <c r="I1481" s="2">
        <f>'Moving Avg'!H1481</f>
        <v>7.5358470000000013</v>
      </c>
      <c r="J1481" s="6" t="str">
        <f>OBV!F1481</f>
        <v>BULLISH</v>
      </c>
      <c r="K1481" s="6" t="str">
        <f>OBV!G1481</f>
        <v>NEUTRAL</v>
      </c>
      <c r="L1481" s="6" t="str">
        <f>OBV!H1481</f>
        <v>BULLISH DIVERGENCE</v>
      </c>
    </row>
    <row r="1482" spans="1:12" ht="13.5" x14ac:dyDescent="0.25">
      <c r="A1482" s="3">
        <f>RSI!A1482</f>
        <v>44169</v>
      </c>
      <c r="B1482" s="2">
        <f>RSI!B1482</f>
        <v>8.4234000000000009</v>
      </c>
      <c r="C1482" s="2">
        <f>RSI!I1482</f>
        <v>55.068169899090222</v>
      </c>
      <c r="D1482" s="2">
        <f>MACD!E1482</f>
        <v>-4.6224212721876157E-2</v>
      </c>
      <c r="E1482" s="2">
        <f>MACD!F1482</f>
        <v>-0.13434377437469272</v>
      </c>
      <c r="F1482" s="2">
        <f>'Moving Avg'!D1482</f>
        <v>8.4099199999999996</v>
      </c>
      <c r="G1482" s="2">
        <f>'Moving Avg'!F1482</f>
        <v>8.3571899999999992</v>
      </c>
      <c r="H1482" s="2">
        <f>'Moving Avg'!G1482</f>
        <v>8.2695260000000026</v>
      </c>
      <c r="I1482" s="2">
        <f>'Moving Avg'!H1482</f>
        <v>7.5398500000000013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8.3092000000000006</v>
      </c>
      <c r="C1483" s="2">
        <f>RSI!I1483</f>
        <v>48.336721989376827</v>
      </c>
      <c r="D1483" s="2">
        <f>MACD!E1483</f>
        <v>-2.7297598305217718E-2</v>
      </c>
      <c r="E1483" s="2">
        <f>MACD!F1483</f>
        <v>-0.11293453916079774</v>
      </c>
      <c r="F1483" s="2">
        <f>'Moving Avg'!D1483</f>
        <v>8.3897800000000018</v>
      </c>
      <c r="G1483" s="2">
        <f>'Moving Avg'!F1483</f>
        <v>8.3790250000000004</v>
      </c>
      <c r="H1483" s="2">
        <f>'Moving Avg'!G1483</f>
        <v>8.2597200000000015</v>
      </c>
      <c r="I1483" s="2">
        <f>'Moving Avg'!H1483</f>
        <v>7.5432820000000005</v>
      </c>
      <c r="J1483" s="6" t="str">
        <f>OBV!F1483</f>
        <v>BULLISH</v>
      </c>
      <c r="K1483" s="6" t="str">
        <f>OBV!G1483</f>
        <v>NEUTRAL</v>
      </c>
      <c r="L1483" s="6" t="str">
        <f>OBV!H1483</f>
        <v>BULLISH DIVERGENCE</v>
      </c>
    </row>
    <row r="1484" spans="1:12" ht="13.5" x14ac:dyDescent="0.25">
      <c r="A1484" s="3">
        <f>RSI!A1484</f>
        <v>44173</v>
      </c>
      <c r="B1484" s="2">
        <f>RSI!B1484</f>
        <v>8.2621000000000002</v>
      </c>
      <c r="C1484" s="2">
        <f>RSI!I1484</f>
        <v>45.847503464532572</v>
      </c>
      <c r="D1484" s="2">
        <f>MACD!E1484</f>
        <v>1.100214345490258E-2</v>
      </c>
      <c r="E1484" s="2">
        <f>MACD!F1484</f>
        <v>-8.8147202637657684E-2</v>
      </c>
      <c r="F1484" s="2">
        <f>'Moving Avg'!D1484</f>
        <v>8.3629000000000016</v>
      </c>
      <c r="G1484" s="2">
        <f>'Moving Avg'!F1484</f>
        <v>8.3917850000000023</v>
      </c>
      <c r="H1484" s="2">
        <f>'Moving Avg'!G1484</f>
        <v>8.2476280000000024</v>
      </c>
      <c r="I1484" s="2">
        <f>'Moving Avg'!H1484</f>
        <v>7.5464784999999992</v>
      </c>
      <c r="J1484" s="6" t="str">
        <f>OBV!F1484</f>
        <v>BULLISH</v>
      </c>
      <c r="K1484" s="6" t="str">
        <f>OBV!G1484</f>
        <v>NEUTRAL</v>
      </c>
      <c r="L1484" s="6" t="str">
        <f>OBV!H1484</f>
        <v>BULLISH DIVERGENCE</v>
      </c>
    </row>
    <row r="1485" spans="1:12" ht="13.5" x14ac:dyDescent="0.25">
      <c r="A1485" s="3">
        <f>RSI!A1485</f>
        <v>44174</v>
      </c>
      <c r="B1485" s="2">
        <f>RSI!B1485</f>
        <v>8.2218</v>
      </c>
      <c r="C1485" s="2">
        <f>RSI!I1485</f>
        <v>43.770504846257488</v>
      </c>
      <c r="D1485" s="2">
        <f>MACD!E1485</f>
        <v>4.4793084794541471E-2</v>
      </c>
      <c r="E1485" s="2">
        <f>MACD!F1485</f>
        <v>-6.155914515121786E-2</v>
      </c>
      <c r="F1485" s="2">
        <f>'Moving Avg'!D1485</f>
        <v>8.3252800000000011</v>
      </c>
      <c r="G1485" s="2">
        <f>'Moving Avg'!F1485</f>
        <v>8.4008500000000019</v>
      </c>
      <c r="H1485" s="2">
        <f>'Moving Avg'!G1485</f>
        <v>8.2374179999999999</v>
      </c>
      <c r="I1485" s="2">
        <f>'Moving Avg'!H1485</f>
        <v>7.5494735000000004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8.1950000000000003</v>
      </c>
      <c r="C1486" s="2">
        <f>RSI!I1486</f>
        <v>42.395038463288017</v>
      </c>
      <c r="D1486" s="2">
        <f>MACD!E1486</f>
        <v>6.7757576330789604E-2</v>
      </c>
      <c r="E1486" s="2">
        <f>MACD!F1486</f>
        <v>-3.569580085481637E-2</v>
      </c>
      <c r="F1486" s="2">
        <f>'Moving Avg'!D1486</f>
        <v>8.2823000000000011</v>
      </c>
      <c r="G1486" s="2">
        <f>'Moving Avg'!F1486</f>
        <v>8.3961500000000022</v>
      </c>
      <c r="H1486" s="2">
        <f>'Moving Avg'!G1486</f>
        <v>8.2280139999999999</v>
      </c>
      <c r="I1486" s="2">
        <f>'Moving Avg'!H1486</f>
        <v>7.5526660000000003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8.1075999999999997</v>
      </c>
      <c r="C1487" s="2">
        <f>RSI!I1487</f>
        <v>38.181187438962482</v>
      </c>
      <c r="D1487" s="2">
        <f>MACD!E1487</f>
        <v>8.5143914983623503E-2</v>
      </c>
      <c r="E1487" s="2">
        <f>MACD!F1487</f>
        <v>-1.1527857687128395E-2</v>
      </c>
      <c r="F1487" s="2">
        <f>'Moving Avg'!D1487</f>
        <v>8.2191399999999994</v>
      </c>
      <c r="G1487" s="2">
        <f>'Moving Avg'!F1487</f>
        <v>8.387414999999999</v>
      </c>
      <c r="H1487" s="2">
        <f>'Moving Avg'!G1487</f>
        <v>8.2210280000000004</v>
      </c>
      <c r="I1487" s="2">
        <f>'Moving Avg'!H1487</f>
        <v>7.5554215000000013</v>
      </c>
      <c r="J1487" s="6" t="str">
        <f>OBV!F1487</f>
        <v>BEARISH</v>
      </c>
      <c r="K1487" s="6" t="str">
        <f>OBV!G1487</f>
        <v>WEAK</v>
      </c>
      <c r="L1487" s="6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8.1814999999999998</v>
      </c>
      <c r="C1488" s="2">
        <f>RSI!I1488</f>
        <v>43.311857202045616</v>
      </c>
      <c r="D1488" s="2">
        <f>MACD!E1488</f>
        <v>9.7675161335745386E-2</v>
      </c>
      <c r="E1488" s="2">
        <f>MACD!F1488</f>
        <v>1.0312746117446361E-2</v>
      </c>
      <c r="F1488" s="2">
        <f>'Moving Avg'!D1488</f>
        <v>8.1936</v>
      </c>
      <c r="G1488" s="2">
        <f>'Moving Avg'!F1488</f>
        <v>8.3786799999999992</v>
      </c>
      <c r="H1488" s="2">
        <f>'Moving Avg'!G1488</f>
        <v>8.2231759999999987</v>
      </c>
      <c r="I1488" s="2">
        <f>'Moving Avg'!H1488</f>
        <v>7.5585465000000003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8.2218</v>
      </c>
      <c r="C1489" s="2">
        <f>RSI!I1489</f>
        <v>45.946504466675094</v>
      </c>
      <c r="D1489" s="2">
        <f>MACD!E1489</f>
        <v>0.10393610749383875</v>
      </c>
      <c r="E1489" s="2">
        <f>MACD!F1489</f>
        <v>2.9037418392724841E-2</v>
      </c>
      <c r="F1489" s="2">
        <f>'Moving Avg'!D1489</f>
        <v>8.1855399999999996</v>
      </c>
      <c r="G1489" s="2">
        <f>'Moving Avg'!F1489</f>
        <v>8.3689399999999985</v>
      </c>
      <c r="H1489" s="2">
        <f>'Moving Avg'!G1489</f>
        <v>8.2270719999999979</v>
      </c>
      <c r="I1489" s="2">
        <f>'Moving Avg'!H1489</f>
        <v>7.5618730000000003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8.1814999999999998</v>
      </c>
      <c r="C1490" s="2">
        <f>RSI!I1490</f>
        <v>43.756439928309803</v>
      </c>
      <c r="D1490" s="2">
        <f>MACD!E1490</f>
        <v>0.11469455696250108</v>
      </c>
      <c r="E1490" s="2">
        <f>MACD!F1490</f>
        <v>4.6168846106680095E-2</v>
      </c>
      <c r="F1490" s="2">
        <f>'Moving Avg'!D1490</f>
        <v>8.1774799999999992</v>
      </c>
      <c r="G1490" s="2">
        <f>'Moving Avg'!F1490</f>
        <v>8.3467699999999994</v>
      </c>
      <c r="H1490" s="2">
        <f>'Moving Avg'!G1490</f>
        <v>8.2247879999999967</v>
      </c>
      <c r="I1490" s="2">
        <f>'Moving Avg'!H1490</f>
        <v>7.5651305000000004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8.1950000000000003</v>
      </c>
      <c r="C1491" s="2">
        <f>RSI!I1491</f>
        <v>44.70723333921471</v>
      </c>
      <c r="D1491" s="2">
        <f>MACD!E1491</f>
        <v>0.12341933011358996</v>
      </c>
      <c r="E1491" s="2">
        <f>MACD!F1491</f>
        <v>6.1618942908062073E-2</v>
      </c>
      <c r="F1491" s="2">
        <f>'Moving Avg'!D1491</f>
        <v>8.1774799999999992</v>
      </c>
      <c r="G1491" s="2">
        <f>'Moving Avg'!F1491</f>
        <v>8.3299799999999991</v>
      </c>
      <c r="H1491" s="2">
        <f>'Moving Avg'!G1491</f>
        <v>8.2188779999999966</v>
      </c>
      <c r="I1491" s="2">
        <f>'Moving Avg'!H1491</f>
        <v>7.5686545000000001</v>
      </c>
      <c r="J1491" s="6" t="str">
        <f>OBV!F1491</f>
        <v>BEARISH</v>
      </c>
      <c r="K1491" s="6" t="str">
        <f>OBV!G1491</f>
        <v>NEUTRAL</v>
      </c>
      <c r="L1491" s="6" t="str">
        <f>OBV!H1491</f>
        <v>NEUTRAL</v>
      </c>
    </row>
    <row r="1492" spans="1:12" ht="13.5" x14ac:dyDescent="0.25">
      <c r="A1492" s="3">
        <f>RSI!A1492</f>
        <v>44183</v>
      </c>
      <c r="B1492" s="2">
        <f>RSI!B1492</f>
        <v>8.2553999999999998</v>
      </c>
      <c r="C1492" s="2">
        <f>RSI!I1492</f>
        <v>48.871728173908096</v>
      </c>
      <c r="D1492" s="2">
        <f>MACD!E1492</f>
        <v>0.12890034235317493</v>
      </c>
      <c r="E1492" s="2">
        <f>MACD!F1492</f>
        <v>7.5075222797084645E-2</v>
      </c>
      <c r="F1492" s="2">
        <f>'Moving Avg'!D1492</f>
        <v>8.207040000000001</v>
      </c>
      <c r="G1492" s="2">
        <f>'Moving Avg'!F1492</f>
        <v>8.323595000000001</v>
      </c>
      <c r="H1492" s="2">
        <f>'Moving Avg'!G1492</f>
        <v>8.2200859999999984</v>
      </c>
      <c r="I1492" s="2">
        <f>'Moving Avg'!H1492</f>
        <v>7.5718174999999981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8.2486999999999995</v>
      </c>
      <c r="C1493" s="2">
        <f>RSI!I1493</f>
        <v>48.435931202494842</v>
      </c>
      <c r="D1493" s="2">
        <f>MACD!E1493</f>
        <v>0.1165672283830137</v>
      </c>
      <c r="E1493" s="2">
        <f>MACD!F1493</f>
        <v>8.3373623914270459E-2</v>
      </c>
      <c r="F1493" s="2">
        <f>'Moving Avg'!D1493</f>
        <v>8.2204800000000002</v>
      </c>
      <c r="G1493" s="2">
        <f>'Moving Avg'!F1493</f>
        <v>8.3158700000000003</v>
      </c>
      <c r="H1493" s="2">
        <f>'Moving Avg'!G1493</f>
        <v>8.2238479999999967</v>
      </c>
      <c r="I1493" s="2">
        <f>'Moving Avg'!H1493</f>
        <v>7.5749799999999983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8.2420000000000009</v>
      </c>
      <c r="C1494" s="2">
        <f>RSI!I1494</f>
        <v>47.975220633597466</v>
      </c>
      <c r="D1494" s="2">
        <f>MACD!E1494</f>
        <v>9.9515731929093576E-2</v>
      </c>
      <c r="E1494" s="2">
        <f>MACD!F1494</f>
        <v>8.6602045517235091E-2</v>
      </c>
      <c r="F1494" s="2">
        <f>'Moving Avg'!D1494</f>
        <v>8.2245200000000018</v>
      </c>
      <c r="G1494" s="2">
        <f>'Moving Avg'!F1494</f>
        <v>8.3017649999999996</v>
      </c>
      <c r="H1494" s="2">
        <f>'Moving Avg'!G1494</f>
        <v>8.2229079999999968</v>
      </c>
      <c r="I1494" s="2">
        <f>'Moving Avg'!H1494</f>
        <v>7.578241499999999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8.2553999999999998</v>
      </c>
      <c r="C1495" s="2">
        <f>RSI!I1495</f>
        <v>49.019647499483071</v>
      </c>
      <c r="D1495" s="2">
        <f>MACD!E1495</f>
        <v>7.8058682206743057E-2</v>
      </c>
      <c r="E1495" s="2">
        <f>MACD!F1495</f>
        <v>8.4893372855136692E-2</v>
      </c>
      <c r="F1495" s="2">
        <f>'Moving Avg'!D1495</f>
        <v>8.2393000000000018</v>
      </c>
      <c r="G1495" s="2">
        <f>'Moving Avg'!F1495</f>
        <v>8.2890000000000033</v>
      </c>
      <c r="H1495" s="2">
        <f>'Moving Avg'!G1495</f>
        <v>8.2227739999999976</v>
      </c>
      <c r="I1495" s="2">
        <f>'Moving Avg'!H1495</f>
        <v>7.5817359999999994</v>
      </c>
      <c r="J1495" s="6" t="str">
        <f>OBV!F1495</f>
        <v>BULLISH</v>
      </c>
      <c r="K1495" s="6" t="str">
        <f>OBV!G1495</f>
        <v>NEUTRAL</v>
      </c>
      <c r="L1495" s="6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8.2553999999999998</v>
      </c>
      <c r="C1496" s="2">
        <f>RSI!I1496</f>
        <v>49.019647499483071</v>
      </c>
      <c r="D1496" s="2">
        <f>MACD!E1496</f>
        <v>5.5852062826478033E-2</v>
      </c>
      <c r="E1496" s="2">
        <f>MACD!F1496</f>
        <v>7.9085110849404963E-2</v>
      </c>
      <c r="F1496" s="2">
        <f>'Moving Avg'!D1496</f>
        <v>8.251380000000001</v>
      </c>
      <c r="G1496" s="2">
        <f>'Moving Avg'!F1496</f>
        <v>8.2789250000000028</v>
      </c>
      <c r="H1496" s="2">
        <f>'Moving Avg'!G1496</f>
        <v>8.2239819999999995</v>
      </c>
      <c r="I1496" s="2">
        <f>'Moving Avg'!H1496</f>
        <v>7.5857275000000008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8.2553999999999998</v>
      </c>
      <c r="C1497" s="2">
        <f>RSI!I1497</f>
        <v>49.019647499483071</v>
      </c>
      <c r="D1497" s="2">
        <f>MACD!E1497</f>
        <v>2.36827506302415E-2</v>
      </c>
      <c r="E1497" s="2">
        <f>MACD!F1497</f>
        <v>6.8004638805572282E-2</v>
      </c>
      <c r="F1497" s="2">
        <f>'Moving Avg'!D1497</f>
        <v>8.251380000000001</v>
      </c>
      <c r="G1497" s="2">
        <f>'Moving Avg'!F1497</f>
        <v>8.2718700000000016</v>
      </c>
      <c r="H1497" s="2">
        <f>'Moving Avg'!G1497</f>
        <v>8.2225039999999971</v>
      </c>
      <c r="I1497" s="2">
        <f>'Moving Avg'!H1497</f>
        <v>7.5897519999999998</v>
      </c>
      <c r="J1497" s="6" t="str">
        <f>OBV!F1497</f>
        <v>BEARISH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8.2621000000000002</v>
      </c>
      <c r="C1498" s="2">
        <f>RSI!I1498</f>
        <v>49.650871925492524</v>
      </c>
      <c r="D1498" s="2">
        <f>MACD!E1498</f>
        <v>7.3975886459507478E-3</v>
      </c>
      <c r="E1498" s="2">
        <f>MACD!F1498</f>
        <v>5.5883228773647979E-2</v>
      </c>
      <c r="F1498" s="2">
        <f>'Moving Avg'!D1498</f>
        <v>8.2540600000000008</v>
      </c>
      <c r="G1498" s="2">
        <f>'Moving Avg'!F1498</f>
        <v>8.2644800000000025</v>
      </c>
      <c r="H1498" s="2">
        <f>'Moving Avg'!G1498</f>
        <v>8.2214279999999977</v>
      </c>
      <c r="I1498" s="2">
        <f>'Moving Avg'!H1498</f>
        <v>7.5959315000000007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8.2621000000000002</v>
      </c>
      <c r="C1499" s="2">
        <f>RSI!I1499</f>
        <v>49.650871925492517</v>
      </c>
      <c r="D1499" s="2">
        <f>MACD!E1499</f>
        <v>-1.6426292175175661E-4</v>
      </c>
      <c r="E1499" s="2">
        <f>MACD!F1499</f>
        <v>4.4673730434568036E-2</v>
      </c>
      <c r="F1499" s="2">
        <f>'Moving Avg'!D1499</f>
        <v>8.2580800000000014</v>
      </c>
      <c r="G1499" s="2">
        <f>'Moving Avg'!F1499</f>
        <v>8.2577600000000011</v>
      </c>
      <c r="H1499" s="2">
        <f>'Moving Avg'!G1499</f>
        <v>8.221427999999996</v>
      </c>
      <c r="I1499" s="2">
        <f>'Moving Avg'!H1499</f>
        <v>7.6021109999999998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8.2621000000000002</v>
      </c>
      <c r="C1500" s="2">
        <f>RSI!I1500</f>
        <v>49.650871925492517</v>
      </c>
      <c r="D1500" s="2">
        <f>MACD!E1500</f>
        <v>-1.2746177820416094E-2</v>
      </c>
      <c r="E1500" s="2">
        <f>MACD!F1500</f>
        <v>3.3189748783571206E-2</v>
      </c>
      <c r="F1500" s="2">
        <f>'Moving Avg'!D1500</f>
        <v>8.2594200000000004</v>
      </c>
      <c r="G1500" s="2">
        <f>'Moving Avg'!F1500</f>
        <v>8.2503700000000002</v>
      </c>
      <c r="H1500" s="2">
        <f>'Moving Avg'!G1500</f>
        <v>8.221427999999996</v>
      </c>
      <c r="I1500" s="2">
        <f>'Moving Avg'!H1500</f>
        <v>7.6076274999999995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8.2621000000000002</v>
      </c>
      <c r="C1501" s="2">
        <f>RSI!I1501</f>
        <v>49.65087192549251</v>
      </c>
      <c r="D1501" s="2">
        <f>MACD!E1501</f>
        <v>-2.1300143307170671E-2</v>
      </c>
      <c r="E1501" s="2">
        <f>MACD!F1501</f>
        <v>2.229177036542283E-2</v>
      </c>
      <c r="F1501" s="2">
        <f>'Moving Avg'!D1501</f>
        <v>8.2607599999999994</v>
      </c>
      <c r="G1501" s="2">
        <f>'Moving Avg'!F1501</f>
        <v>8.2429799999999993</v>
      </c>
      <c r="H1501" s="2">
        <f>'Moving Avg'!G1501</f>
        <v>8.223441999999995</v>
      </c>
      <c r="I1501" s="2">
        <f>'Moving Avg'!H1501</f>
        <v>7.6142044999999996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8.1814999999999998</v>
      </c>
      <c r="C1502" s="2">
        <f>RSI!I1502</f>
        <v>41.363811827084156</v>
      </c>
      <c r="D1502" s="2">
        <f>MACD!E1502</f>
        <v>-1.3261225744860994E-2</v>
      </c>
      <c r="E1502" s="2">
        <f>MACD!F1502</f>
        <v>1.5181171143366068E-2</v>
      </c>
      <c r="F1502" s="2">
        <f>'Moving Avg'!D1502</f>
        <v>8.2459799999999994</v>
      </c>
      <c r="G1502" s="2">
        <f>'Moving Avg'!F1502</f>
        <v>8.2308849999999989</v>
      </c>
      <c r="H1502" s="2">
        <f>'Moving Avg'!G1502</f>
        <v>8.2263959999999976</v>
      </c>
      <c r="I1502" s="2">
        <f>'Moving Avg'!H1502</f>
        <v>7.6220354999999991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8.1614000000000004</v>
      </c>
      <c r="C1503" s="2">
        <f>RSI!I1503</f>
        <v>39.589228697837356</v>
      </c>
      <c r="D1503" s="2">
        <f>MACD!E1503</f>
        <v>-5.5115185294329905E-3</v>
      </c>
      <c r="E1503" s="2">
        <f>MACD!F1503</f>
        <v>1.1042633208806257E-2</v>
      </c>
      <c r="F1503" s="2">
        <f>'Moving Avg'!D1503</f>
        <v>8.2258399999999998</v>
      </c>
      <c r="G1503" s="2">
        <f>'Moving Avg'!F1503</f>
        <v>8.2234949999999998</v>
      </c>
      <c r="H1503" s="2">
        <f>'Moving Avg'!G1503</f>
        <v>8.2270679999999956</v>
      </c>
      <c r="I1503" s="2">
        <f>'Moving Avg'!H1503</f>
        <v>7.6313570000000004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8.2218</v>
      </c>
      <c r="C1504" s="2">
        <f>RSI!I1504</f>
        <v>46.953921599903694</v>
      </c>
      <c r="D1504" s="2">
        <f>MACD!E1504</f>
        <v>-3.8869727791190911E-3</v>
      </c>
      <c r="E1504" s="2">
        <f>MACD!F1504</f>
        <v>8.0567120112211878E-3</v>
      </c>
      <c r="F1504" s="2">
        <f>'Moving Avg'!D1504</f>
        <v>8.2177800000000012</v>
      </c>
      <c r="G1504" s="2">
        <f>'Moving Avg'!F1504</f>
        <v>8.2214800000000015</v>
      </c>
      <c r="H1504" s="2">
        <f>'Moving Avg'!G1504</f>
        <v>8.2304259999999978</v>
      </c>
      <c r="I1504" s="2">
        <f>'Moving Avg'!H1504</f>
        <v>7.6423725000000005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8.1950000000000003</v>
      </c>
      <c r="C1505" s="2">
        <f>RSI!I1505</f>
        <v>44.369252716717945</v>
      </c>
      <c r="D1505" s="2">
        <f>MACD!E1505</f>
        <v>1.7070385384112541E-3</v>
      </c>
      <c r="E1505" s="2">
        <f>MACD!F1505</f>
        <v>6.7867773166592014E-3</v>
      </c>
      <c r="F1505" s="2">
        <f>'Moving Avg'!D1505</f>
        <v>8.2043599999999994</v>
      </c>
      <c r="G1505" s="2">
        <f>'Moving Avg'!F1505</f>
        <v>8.2201399999999989</v>
      </c>
      <c r="H1505" s="2">
        <f>'Moving Avg'!G1505</f>
        <v>8.2331139999999969</v>
      </c>
      <c r="I1505" s="2">
        <f>'Moving Avg'!H1505</f>
        <v>7.6540825000000003</v>
      </c>
      <c r="J1505" s="6" t="str">
        <f>OBV!F1505</f>
        <v>BEARISH</v>
      </c>
      <c r="K1505" s="6" t="str">
        <f>OBV!G1505</f>
        <v>WEAK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8.2286000000000001</v>
      </c>
      <c r="C1506" s="2">
        <f>RSI!I1506</f>
        <v>48.217848516223171</v>
      </c>
      <c r="D1506" s="2">
        <f>MACD!E1506</f>
        <v>4.2697877069759471E-3</v>
      </c>
      <c r="E1506" s="2">
        <f>MACD!F1506</f>
        <v>6.283379394722551E-3</v>
      </c>
      <c r="F1506" s="2">
        <f>'Moving Avg'!D1506</f>
        <v>8.1976600000000008</v>
      </c>
      <c r="G1506" s="2">
        <f>'Moving Avg'!F1506</f>
        <v>8.2218199999999992</v>
      </c>
      <c r="H1506" s="2">
        <f>'Moving Avg'!G1506</f>
        <v>8.2388919999999963</v>
      </c>
      <c r="I1506" s="2">
        <f>'Moving Avg'!H1506</f>
        <v>7.6660270000000006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8.2286000000000001</v>
      </c>
      <c r="C1507" s="2">
        <f>RSI!I1507</f>
        <v>48.217848516223178</v>
      </c>
      <c r="D1507" s="2">
        <f>MACD!E1507</f>
        <v>6.5343941757163293E-3</v>
      </c>
      <c r="E1507" s="2">
        <f>MACD!F1507</f>
        <v>6.3335823509213076E-3</v>
      </c>
      <c r="F1507" s="2">
        <f>'Moving Avg'!D1507</f>
        <v>8.2070800000000013</v>
      </c>
      <c r="G1507" s="2">
        <f>'Moving Avg'!F1507</f>
        <v>8.2278699999999994</v>
      </c>
      <c r="H1507" s="2">
        <f>'Moving Avg'!G1507</f>
        <v>8.2452079999999981</v>
      </c>
      <c r="I1507" s="2">
        <f>'Moving Avg'!H1507</f>
        <v>7.6771430000000001</v>
      </c>
      <c r="J1507" s="6" t="str">
        <f>OBV!F1507</f>
        <v>BEARISH</v>
      </c>
      <c r="K1507" s="6" t="str">
        <f>OBV!G1507</f>
        <v>NEUTRAL</v>
      </c>
      <c r="L1507" s="6" t="str">
        <f>OBV!H1507</f>
        <v>BEARISH DIVERGENCE</v>
      </c>
    </row>
    <row r="1508" spans="1:12" ht="13.5" x14ac:dyDescent="0.25">
      <c r="A1508" s="3">
        <f>RSI!A1508</f>
        <v>44208</v>
      </c>
      <c r="B1508" s="2">
        <f>RSI!B1508</f>
        <v>8.2621000000000002</v>
      </c>
      <c r="C1508" s="2">
        <f>RSI!I1508</f>
        <v>52.05333706089408</v>
      </c>
      <c r="D1508" s="2">
        <f>MACD!E1508</f>
        <v>7.0888933272854615E-3</v>
      </c>
      <c r="E1508" s="2">
        <f>MACD!F1508</f>
        <v>6.484644546194138E-3</v>
      </c>
      <c r="F1508" s="2">
        <f>'Moving Avg'!D1508</f>
        <v>8.2272199999999991</v>
      </c>
      <c r="G1508" s="2">
        <f>'Moving Avg'!F1508</f>
        <v>8.2318999999999996</v>
      </c>
      <c r="H1508" s="2">
        <f>'Moving Avg'!G1508</f>
        <v>8.2540739999999975</v>
      </c>
      <c r="I1508" s="2">
        <f>'Moving Avg'!H1508</f>
        <v>7.6893209999999996</v>
      </c>
      <c r="J1508" s="6" t="str">
        <f>OBV!F1508</f>
        <v>BEARISH</v>
      </c>
      <c r="K1508" s="6" t="str">
        <f>OBV!G1508</f>
        <v>NEUTRAL</v>
      </c>
      <c r="L1508" s="6" t="str">
        <f>OBV!H1508</f>
        <v>BEARISH DIVERGENCE</v>
      </c>
    </row>
    <row r="1509" spans="1:12" ht="13.5" x14ac:dyDescent="0.25">
      <c r="A1509" s="3">
        <f>RSI!A1509</f>
        <v>44209</v>
      </c>
      <c r="B1509" s="2">
        <f>RSI!B1509</f>
        <v>8.2621000000000002</v>
      </c>
      <c r="C1509" s="2">
        <f>RSI!I1509</f>
        <v>52.053337060894073</v>
      </c>
      <c r="D1509" s="2">
        <f>MACD!E1509</f>
        <v>7.4425448753565604E-3</v>
      </c>
      <c r="E1509" s="2">
        <f>MACD!F1509</f>
        <v>6.6762246120266227E-3</v>
      </c>
      <c r="F1509" s="2">
        <f>'Moving Avg'!D1509</f>
        <v>8.2352799999999995</v>
      </c>
      <c r="G1509" s="2">
        <f>'Moving Avg'!F1509</f>
        <v>8.2339150000000014</v>
      </c>
      <c r="H1509" s="2">
        <f>'Moving Avg'!G1509</f>
        <v>8.2638799999999968</v>
      </c>
      <c r="I1509" s="2">
        <f>'Moving Avg'!H1509</f>
        <v>7.7011344999999993</v>
      </c>
      <c r="J1509" s="6" t="str">
        <f>OBV!F1509</f>
        <v>BEARISH</v>
      </c>
      <c r="K1509" s="6" t="str">
        <f>OBV!G1509</f>
        <v>NEUTRAL</v>
      </c>
      <c r="L1509" s="6" t="str">
        <f>OBV!H1509</f>
        <v>BEARISH DIVERGENCE</v>
      </c>
    </row>
    <row r="1510" spans="1:12" ht="13.5" x14ac:dyDescent="0.25">
      <c r="A1510" s="3">
        <f>RSI!A1510</f>
        <v>44211</v>
      </c>
      <c r="B1510" s="2">
        <f>RSI!B1510</f>
        <v>8.2621000000000002</v>
      </c>
      <c r="C1510" s="2">
        <f>RSI!I1510</f>
        <v>52.05333706089408</v>
      </c>
      <c r="D1510" s="2">
        <f>MACD!E1510</f>
        <v>7.6348069728435775E-3</v>
      </c>
      <c r="E1510" s="2">
        <f>MACD!F1510</f>
        <v>6.8679410841900141E-3</v>
      </c>
      <c r="F1510" s="2">
        <f>'Moving Avg'!D1510</f>
        <v>8.2486999999999995</v>
      </c>
      <c r="G1510" s="2">
        <f>'Moving Avg'!F1510</f>
        <v>8.2379450000000016</v>
      </c>
      <c r="H1510" s="2">
        <f>'Moving Avg'!G1510</f>
        <v>8.2705959999999976</v>
      </c>
      <c r="I1510" s="2">
        <f>'Moving Avg'!H1510</f>
        <v>7.7132794999999996</v>
      </c>
      <c r="J1510" s="6" t="str">
        <f>OBV!F1510</f>
        <v>BULLISH</v>
      </c>
      <c r="K1510" s="6" t="str">
        <f>OBV!G1510</f>
        <v>NEUTRAL</v>
      </c>
      <c r="L1510" s="6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8.2486999999999995</v>
      </c>
      <c r="C1511" s="2">
        <f>RSI!I1511</f>
        <v>50.1958637910639</v>
      </c>
      <c r="D1511" s="2">
        <f>MACD!E1511</f>
        <v>8.6910259156276481E-3</v>
      </c>
      <c r="E1511" s="2">
        <f>MACD!F1511</f>
        <v>7.2325580504775415E-3</v>
      </c>
      <c r="F1511" s="2">
        <f>'Moving Avg'!D1511</f>
        <v>8.2527200000000001</v>
      </c>
      <c r="G1511" s="2">
        <f>'Moving Avg'!F1511</f>
        <v>8.2406300000000012</v>
      </c>
      <c r="H1511" s="2">
        <f>'Moving Avg'!G1511</f>
        <v>8.2758359999999964</v>
      </c>
      <c r="I1511" s="2">
        <f>'Moving Avg'!H1511</f>
        <v>7.7246944999999991</v>
      </c>
      <c r="J1511" s="6" t="str">
        <f>OBV!F1511</f>
        <v>BULLISH</v>
      </c>
      <c r="K1511" s="6" t="str">
        <f>OBV!G1511</f>
        <v>NEUTRAL</v>
      </c>
      <c r="L1511" s="6" t="str">
        <f>OBV!H1511</f>
        <v>CONFIRMED BULLISH</v>
      </c>
    </row>
    <row r="1512" spans="1:12" ht="13.5" x14ac:dyDescent="0.25">
      <c r="A1512" s="3">
        <f>RSI!A1512</f>
        <v>44215</v>
      </c>
      <c r="B1512" s="2">
        <f>RSI!B1512</f>
        <v>8.2621000000000002</v>
      </c>
      <c r="C1512" s="2">
        <f>RSI!I1512</f>
        <v>52.038956998018087</v>
      </c>
      <c r="D1512" s="2">
        <f>MACD!E1512</f>
        <v>-3.8203811909145458E-3</v>
      </c>
      <c r="E1512" s="2">
        <f>MACD!F1512</f>
        <v>5.0219702021991244E-3</v>
      </c>
      <c r="F1512" s="2">
        <f>'Moving Avg'!D1512</f>
        <v>8.2594200000000004</v>
      </c>
      <c r="G1512" s="2">
        <f>'Moving Avg'!F1512</f>
        <v>8.240965000000001</v>
      </c>
      <c r="H1512" s="2">
        <f>'Moving Avg'!G1512</f>
        <v>8.2818799999999957</v>
      </c>
      <c r="I1512" s="2">
        <f>'Moving Avg'!H1512</f>
        <v>7.7362429999999991</v>
      </c>
      <c r="J1512" s="6" t="str">
        <f>OBV!F1512</f>
        <v>BULLISH</v>
      </c>
      <c r="K1512" s="6" t="str">
        <f>OBV!G1512</f>
        <v>NEUTRAL</v>
      </c>
      <c r="L1512" s="6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8.2621000000000002</v>
      </c>
      <c r="C1513" s="2">
        <f>RSI!I1513</f>
        <v>52.038956998018087</v>
      </c>
      <c r="D1513" s="2">
        <f>MACD!E1513</f>
        <v>-1.7590054779335063E-2</v>
      </c>
      <c r="E1513" s="2">
        <f>MACD!F1513</f>
        <v>4.9956520589228715E-4</v>
      </c>
      <c r="F1513" s="2">
        <f>'Moving Avg'!D1513</f>
        <v>8.2594200000000004</v>
      </c>
      <c r="G1513" s="2">
        <f>'Moving Avg'!F1513</f>
        <v>8.2416350000000023</v>
      </c>
      <c r="H1513" s="2">
        <f>'Moving Avg'!G1513</f>
        <v>8.2896719999999942</v>
      </c>
      <c r="I1513" s="2">
        <f>'Moving Avg'!H1513</f>
        <v>7.7469295000000002</v>
      </c>
      <c r="J1513" s="6" t="str">
        <f>OBV!F1513</f>
        <v>BULLISH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8.2621000000000002</v>
      </c>
      <c r="C1514" s="2">
        <f>RSI!I1514</f>
        <v>52.038956998018087</v>
      </c>
      <c r="D1514" s="2">
        <f>MACD!E1514</f>
        <v>-2.0033074772777937E-2</v>
      </c>
      <c r="E1514" s="2">
        <f>MACD!F1514</f>
        <v>-3.606962789841758E-3</v>
      </c>
      <c r="F1514" s="2">
        <f>'Moving Avg'!D1514</f>
        <v>8.2594200000000004</v>
      </c>
      <c r="G1514" s="2">
        <f>'Moving Avg'!F1514</f>
        <v>8.2426400000000015</v>
      </c>
      <c r="H1514" s="2">
        <f>'Moving Avg'!G1514</f>
        <v>8.2947759999999953</v>
      </c>
      <c r="I1514" s="2">
        <f>'Moving Avg'!H1514</f>
        <v>7.7572849999999987</v>
      </c>
      <c r="J1514" s="6" t="str">
        <f>OBV!F1514</f>
        <v>BULLISH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44218</v>
      </c>
      <c r="B1515" s="2">
        <f>RSI!B1515</f>
        <v>8.2150999999999996</v>
      </c>
      <c r="C1515" s="2">
        <f>RSI!I1515</f>
        <v>44.779441041851314</v>
      </c>
      <c r="D1515" s="2">
        <f>MACD!E1515</f>
        <v>-2.2819679328636155E-2</v>
      </c>
      <c r="E1515" s="2">
        <f>MACD!F1515</f>
        <v>-7.4495060976006375E-3</v>
      </c>
      <c r="F1515" s="2">
        <f>'Moving Avg'!D1515</f>
        <v>8.2500199999999992</v>
      </c>
      <c r="G1515" s="2">
        <f>'Moving Avg'!F1515</f>
        <v>8.2406250000000014</v>
      </c>
      <c r="H1515" s="2">
        <f>'Moving Avg'!G1515</f>
        <v>8.2982679999999931</v>
      </c>
      <c r="I1515" s="2">
        <f>'Moving Avg'!H1515</f>
        <v>7.7683334999999989</v>
      </c>
      <c r="J1515" s="6" t="str">
        <f>OBV!F1515</f>
        <v>BEARISH</v>
      </c>
      <c r="K1515" s="6" t="str">
        <f>OBV!G1515</f>
        <v>WEAK</v>
      </c>
      <c r="L1515" s="6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8.3292999999999999</v>
      </c>
      <c r="C1516" s="2">
        <f>RSI!I1516</f>
        <v>59.546353120849929</v>
      </c>
      <c r="D1516" s="2">
        <f>MACD!E1516</f>
        <v>-2.8261951509678696E-2</v>
      </c>
      <c r="E1516" s="2">
        <f>MACD!F1516</f>
        <v>-1.161199518001625E-2</v>
      </c>
      <c r="F1516" s="2">
        <f>'Moving Avg'!D1516</f>
        <v>8.2661400000000018</v>
      </c>
      <c r="G1516" s="2">
        <f>'Moving Avg'!F1516</f>
        <v>8.2443200000000001</v>
      </c>
      <c r="H1516" s="2">
        <f>'Moving Avg'!G1516</f>
        <v>8.2990739999999938</v>
      </c>
      <c r="I1516" s="2">
        <f>'Moving Avg'!H1516</f>
        <v>7.7801514999999997</v>
      </c>
      <c r="J1516" s="6" t="str">
        <f>OBV!F1516</f>
        <v>BEARISH</v>
      </c>
      <c r="K1516" s="6" t="str">
        <f>OBV!G1516</f>
        <v>WEAK</v>
      </c>
      <c r="L1516" s="6" t="str">
        <f>OBV!H1516</f>
        <v>BEARISH DIVERGENCE</v>
      </c>
    </row>
    <row r="1517" spans="1:12" ht="13.5" x14ac:dyDescent="0.25">
      <c r="A1517" s="3">
        <f>RSI!A1517</f>
        <v>44222</v>
      </c>
      <c r="B1517" s="2">
        <f>RSI!B1517</f>
        <v>8.2553999999999998</v>
      </c>
      <c r="C1517" s="2">
        <f>RSI!I1517</f>
        <v>50.192496547478271</v>
      </c>
      <c r="D1517" s="2">
        <f>MACD!E1517</f>
        <v>-2.7877270722635572E-2</v>
      </c>
      <c r="E1517" s="2">
        <f>MACD!F1517</f>
        <v>-1.4865050288540115E-2</v>
      </c>
      <c r="F1517" s="2">
        <f>'Moving Avg'!D1517</f>
        <v>8.264800000000001</v>
      </c>
      <c r="G1517" s="2">
        <f>'Moving Avg'!F1517</f>
        <v>8.2443200000000001</v>
      </c>
      <c r="H1517" s="2">
        <f>'Moving Avg'!G1517</f>
        <v>8.298535999999995</v>
      </c>
      <c r="I1517" s="2">
        <f>'Moving Avg'!H1517</f>
        <v>7.7911359999999998</v>
      </c>
      <c r="J1517" s="6" t="str">
        <f>OBV!F1517</f>
        <v>BEARISH</v>
      </c>
      <c r="K1517" s="6" t="str">
        <f>OBV!G1517</f>
        <v>WEAK</v>
      </c>
      <c r="L1517" s="6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8.2486999999999995</v>
      </c>
      <c r="C1518" s="2">
        <f>RSI!I1518</f>
        <v>49.434304862761721</v>
      </c>
      <c r="D1518" s="2">
        <f>MACD!E1518</f>
        <v>-2.1913463602045269E-2</v>
      </c>
      <c r="E1518" s="2">
        <f>MACD!F1518</f>
        <v>-1.6274732951241148E-2</v>
      </c>
      <c r="F1518" s="2">
        <f>'Moving Avg'!D1518</f>
        <v>8.2621199999999995</v>
      </c>
      <c r="G1518" s="2">
        <f>'Moving Avg'!F1518</f>
        <v>8.2436499999999988</v>
      </c>
      <c r="H1518" s="2">
        <f>'Moving Avg'!G1518</f>
        <v>8.2963859999999947</v>
      </c>
      <c r="I1518" s="2">
        <f>'Moving Avg'!H1518</f>
        <v>7.8019215000000006</v>
      </c>
      <c r="J1518" s="6" t="str">
        <f>OBV!F1518</f>
        <v>BEARISH</v>
      </c>
      <c r="K1518" s="6" t="str">
        <f>OBV!G1518</f>
        <v>WEAK</v>
      </c>
      <c r="L1518" s="6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8.0606000000000009</v>
      </c>
      <c r="C1519" s="2">
        <f>RSI!I1519</f>
        <v>33.935624021143084</v>
      </c>
      <c r="D1519" s="2">
        <f>MACD!E1519</f>
        <v>-2.9051991787678588E-3</v>
      </c>
      <c r="E1519" s="2">
        <f>MACD!F1519</f>
        <v>-1.3600826196746492E-2</v>
      </c>
      <c r="F1519" s="2">
        <f>'Moving Avg'!D1519</f>
        <v>8.2218199999999992</v>
      </c>
      <c r="G1519" s="2">
        <f>'Moving Avg'!F1519</f>
        <v>8.2335750000000001</v>
      </c>
      <c r="H1519" s="2">
        <f>'Moving Avg'!G1519</f>
        <v>8.289265999999996</v>
      </c>
      <c r="I1519" s="2">
        <f>'Moving Avg'!H1519</f>
        <v>7.8118324999999995</v>
      </c>
      <c r="J1519" s="6" t="str">
        <f>OBV!F1519</f>
        <v>BEARISH</v>
      </c>
      <c r="K1519" s="6" t="str">
        <f>OBV!G1519</f>
        <v>WEAK</v>
      </c>
      <c r="L1519" s="6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8.1747999999999994</v>
      </c>
      <c r="C1520" s="2">
        <f>RSI!I1520</f>
        <v>45.174242666865922</v>
      </c>
      <c r="D1520" s="2">
        <f>MACD!E1520</f>
        <v>5.8574604027601396E-3</v>
      </c>
      <c r="E1520" s="2">
        <f>MACD!F1520</f>
        <v>-9.7091688768451666E-3</v>
      </c>
      <c r="F1520" s="2">
        <f>'Moving Avg'!D1520</f>
        <v>8.2137599999999988</v>
      </c>
      <c r="G1520" s="2">
        <f>'Moving Avg'!F1520</f>
        <v>8.2292100000000019</v>
      </c>
      <c r="H1520" s="2">
        <f>'Moving Avg'!G1520</f>
        <v>8.2802639999999972</v>
      </c>
      <c r="I1520" s="2">
        <f>'Moving Avg'!H1520</f>
        <v>7.8224140000000002</v>
      </c>
      <c r="J1520" s="6" t="str">
        <f>OBV!F1520</f>
        <v>BEARISH</v>
      </c>
      <c r="K1520" s="6" t="str">
        <f>OBV!G1520</f>
        <v>WEAK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8.0606000000000009</v>
      </c>
      <c r="C1521" s="2">
        <f>RSI!I1521</f>
        <v>38.179652782619847</v>
      </c>
      <c r="D1521" s="2">
        <f>MACD!E1521</f>
        <v>2.0048632890821594E-2</v>
      </c>
      <c r="E1521" s="2">
        <f>MACD!F1521</f>
        <v>-3.757608523311814E-3</v>
      </c>
      <c r="F1521" s="2">
        <f>'Moving Avg'!D1521</f>
        <v>8.1600199999999994</v>
      </c>
      <c r="G1521" s="2">
        <f>'Moving Avg'!F1521</f>
        <v>8.2191349999999996</v>
      </c>
      <c r="H1521" s="2">
        <f>'Moving Avg'!G1521</f>
        <v>8.2708599999999972</v>
      </c>
      <c r="I1521" s="2">
        <f>'Moving Avg'!H1521</f>
        <v>7.832457999999999</v>
      </c>
      <c r="J1521" s="6" t="str">
        <f>OBV!F1521</f>
        <v>BEARISH</v>
      </c>
      <c r="K1521" s="6" t="str">
        <f>OBV!G1521</f>
        <v>WEAK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8.0472000000000001</v>
      </c>
      <c r="C1522" s="2">
        <f>RSI!I1522</f>
        <v>37.446977529699879</v>
      </c>
      <c r="D1522" s="2">
        <f>MACD!E1522</f>
        <v>3.6136319223167845E-2</v>
      </c>
      <c r="E1522" s="2">
        <f>MACD!F1522</f>
        <v>4.2211770259841172E-3</v>
      </c>
      <c r="F1522" s="2">
        <f>'Moving Avg'!D1522</f>
        <v>8.1183799999999984</v>
      </c>
      <c r="G1522" s="2">
        <f>'Moving Avg'!F1522</f>
        <v>8.2124200000000016</v>
      </c>
      <c r="H1522" s="2">
        <f>'Moving Avg'!G1522</f>
        <v>8.2641419999999979</v>
      </c>
      <c r="I1522" s="2">
        <f>'Moving Avg'!H1522</f>
        <v>7.8425674999999986</v>
      </c>
      <c r="J1522" s="6" t="str">
        <f>OBV!F1522</f>
        <v>BEARISH</v>
      </c>
      <c r="K1522" s="6" t="str">
        <f>OBV!G1522</f>
        <v>WEAK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8.1950000000000003</v>
      </c>
      <c r="C1523" s="2">
        <f>RSI!I1523</f>
        <v>49.058857730116408</v>
      </c>
      <c r="D1523" s="2">
        <f>MACD!E1523</f>
        <v>3.9829676671892855E-2</v>
      </c>
      <c r="E1523" s="2">
        <f>MACD!F1523</f>
        <v>1.1342876955165867E-2</v>
      </c>
      <c r="F1523" s="2">
        <f>'Moving Avg'!D1523</f>
        <v>8.10764</v>
      </c>
      <c r="G1523" s="2">
        <f>'Moving Avg'!F1523</f>
        <v>8.2141000000000002</v>
      </c>
      <c r="H1523" s="2">
        <f>'Moving Avg'!G1523</f>
        <v>8.2599779999999967</v>
      </c>
      <c r="I1523" s="2">
        <f>'Moving Avg'!H1523</f>
        <v>7.8537139999999992</v>
      </c>
      <c r="J1523" s="6" t="str">
        <f>OBV!F1523</f>
        <v>BULLISH</v>
      </c>
      <c r="K1523" s="6" t="str">
        <f>OBV!G1523</f>
        <v>STRONG</v>
      </c>
      <c r="L1523" s="6" t="str">
        <f>OBV!H1523</f>
        <v>BULLISH DIVERGENCE</v>
      </c>
    </row>
    <row r="1524" spans="1:12" ht="13.5" x14ac:dyDescent="0.25">
      <c r="A1524" s="3">
        <f>RSI!A1524</f>
        <v>44231</v>
      </c>
      <c r="B1524" s="2">
        <f>RSI!B1524</f>
        <v>8.2621000000000002</v>
      </c>
      <c r="C1524" s="2">
        <f>RSI!I1524</f>
        <v>53.297503412153439</v>
      </c>
      <c r="D1524" s="2">
        <f>MACD!E1524</f>
        <v>3.8063735337738436E-2</v>
      </c>
      <c r="E1524" s="2">
        <f>MACD!F1524</f>
        <v>1.6687048631680381E-2</v>
      </c>
      <c r="F1524" s="2">
        <f>'Moving Avg'!D1524</f>
        <v>8.1479400000000002</v>
      </c>
      <c r="G1524" s="2">
        <f>'Moving Avg'!F1524</f>
        <v>8.2161150000000003</v>
      </c>
      <c r="H1524" s="2">
        <f>'Moving Avg'!G1524</f>
        <v>8.2547379999999979</v>
      </c>
      <c r="I1524" s="2">
        <f>'Moving Avg'!H1524</f>
        <v>7.8652954999999984</v>
      </c>
      <c r="J1524" s="6" t="str">
        <f>OBV!F1524</f>
        <v>BULLISH</v>
      </c>
      <c r="K1524" s="6" t="str">
        <f>OBV!G1524</f>
        <v>STRONG</v>
      </c>
      <c r="L1524" s="6" t="str">
        <f>OBV!H1524</f>
        <v>CONFIRMED BULLISH</v>
      </c>
    </row>
    <row r="1525" spans="1:12" ht="13.5" x14ac:dyDescent="0.25">
      <c r="A1525" s="3">
        <f>RSI!A1525</f>
        <v>44232</v>
      </c>
      <c r="B1525" s="2">
        <f>RSI!B1525</f>
        <v>8.2621000000000002</v>
      </c>
      <c r="C1525" s="2">
        <f>RSI!I1525</f>
        <v>53.297503412153432</v>
      </c>
      <c r="D1525" s="2">
        <f>MACD!E1525</f>
        <v>2.9015619074936438E-2</v>
      </c>
      <c r="E1525" s="2">
        <f>MACD!F1525</f>
        <v>1.9152762720331593E-2</v>
      </c>
      <c r="F1525" s="2">
        <f>'Moving Avg'!D1525</f>
        <v>8.1654</v>
      </c>
      <c r="G1525" s="2">
        <f>'Moving Avg'!F1525</f>
        <v>8.2194700000000012</v>
      </c>
      <c r="H1525" s="2">
        <f>'Moving Avg'!G1525</f>
        <v>8.2497659999999993</v>
      </c>
      <c r="I1525" s="2">
        <f>'Moving Avg'!H1525</f>
        <v>7.8764459999999987</v>
      </c>
      <c r="J1525" s="6" t="str">
        <f>OBV!F1525</f>
        <v>BULLISH</v>
      </c>
      <c r="K1525" s="6" t="str">
        <f>OBV!G1525</f>
        <v>STRONG</v>
      </c>
      <c r="L1525" s="6" t="str">
        <f>OBV!H1525</f>
        <v>CONFIRMED BULLISH</v>
      </c>
    </row>
    <row r="1526" spans="1:12" ht="13.5" x14ac:dyDescent="0.25">
      <c r="A1526" s="3">
        <f>RSI!A1526</f>
        <v>44235</v>
      </c>
      <c r="B1526" s="2">
        <f>RSI!B1526</f>
        <v>8.2286000000000001</v>
      </c>
      <c r="C1526" s="2">
        <f>RSI!I1526</f>
        <v>50.847752916824732</v>
      </c>
      <c r="D1526" s="2">
        <f>MACD!E1526</f>
        <v>4.1111076486416209E-2</v>
      </c>
      <c r="E1526" s="2">
        <f>MACD!F1526</f>
        <v>2.3544425473548521E-2</v>
      </c>
      <c r="F1526" s="2">
        <f>'Moving Avg'!D1526</f>
        <v>8.1990000000000016</v>
      </c>
      <c r="G1526" s="2">
        <f>'Moving Avg'!F1526</f>
        <v>8.2194700000000012</v>
      </c>
      <c r="H1526" s="2">
        <f>'Moving Avg'!G1526</f>
        <v>8.245199999999997</v>
      </c>
      <c r="I1526" s="2">
        <f>'Moving Avg'!H1526</f>
        <v>7.8883239999999981</v>
      </c>
      <c r="J1526" s="6" t="str">
        <f>OBV!F1526</f>
        <v>BULLISH</v>
      </c>
      <c r="K1526" s="6" t="str">
        <f>OBV!G1526</f>
        <v>STRONG</v>
      </c>
      <c r="L1526" s="6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8.2286000000000001</v>
      </c>
      <c r="C1527" s="2">
        <f>RSI!I1527</f>
        <v>50.847752916824717</v>
      </c>
      <c r="D1527" s="2">
        <f>MACD!E1527</f>
        <v>3.989741974057992E-2</v>
      </c>
      <c r="E1527" s="2">
        <f>MACD!F1527</f>
        <v>2.6815024326954803E-2</v>
      </c>
      <c r="F1527" s="2">
        <f>'Moving Avg'!D1527</f>
        <v>8.2352799999999995</v>
      </c>
      <c r="G1527" s="2">
        <f>'Moving Avg'!F1527</f>
        <v>8.2194700000000012</v>
      </c>
      <c r="H1527" s="2">
        <f>'Moving Avg'!G1527</f>
        <v>8.2418419999999966</v>
      </c>
      <c r="I1527" s="2">
        <f>'Moving Avg'!H1527</f>
        <v>7.9001359999999963</v>
      </c>
      <c r="J1527" s="6" t="str">
        <f>OBV!F1527</f>
        <v>BULLISH</v>
      </c>
      <c r="K1527" s="6" t="str">
        <f>OBV!G1527</f>
        <v>STRONG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8.2621000000000002</v>
      </c>
      <c r="C1528" s="2">
        <f>RSI!I1528</f>
        <v>53.335308283928683</v>
      </c>
      <c r="D1528" s="2">
        <f>MACD!E1528</f>
        <v>3.5285040013892655E-2</v>
      </c>
      <c r="E1528" s="2">
        <f>MACD!F1528</f>
        <v>2.8509027464342376E-2</v>
      </c>
      <c r="F1528" s="2">
        <f>'Moving Avg'!D1528</f>
        <v>8.2486999999999995</v>
      </c>
      <c r="G1528" s="2">
        <f>'Moving Avg'!F1528</f>
        <v>8.2194699999999994</v>
      </c>
      <c r="H1528" s="2">
        <f>'Moving Avg'!G1528</f>
        <v>8.238885999999999</v>
      </c>
      <c r="I1528" s="2">
        <f>'Moving Avg'!H1528</f>
        <v>7.9118169999999965</v>
      </c>
      <c r="J1528" s="6" t="str">
        <f>OBV!F1528</f>
        <v>BULLISH</v>
      </c>
      <c r="K1528" s="6" t="str">
        <f>OBV!G1528</f>
        <v>STRONG</v>
      </c>
      <c r="L1528" s="6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8.2286000000000001</v>
      </c>
      <c r="C1529" s="2">
        <f>RSI!I1529</f>
        <v>50.578659864107557</v>
      </c>
      <c r="D1529" s="2">
        <f>MACD!E1529</f>
        <v>4.6595568660450226E-3</v>
      </c>
      <c r="E1529" s="2">
        <f>MACD!F1529</f>
        <v>2.373913334468291E-2</v>
      </c>
      <c r="F1529" s="2">
        <f>'Moving Avg'!D1529</f>
        <v>8.2420000000000009</v>
      </c>
      <c r="G1529" s="2">
        <f>'Moving Avg'!F1529</f>
        <v>8.2177949999999989</v>
      </c>
      <c r="H1529" s="2">
        <f>'Moving Avg'!G1529</f>
        <v>8.2355279999999969</v>
      </c>
      <c r="I1529" s="2">
        <f>'Moving Avg'!H1529</f>
        <v>7.9228334999999959</v>
      </c>
      <c r="J1529" s="6" t="str">
        <f>OBV!F1529</f>
        <v>BULLISH</v>
      </c>
      <c r="K1529" s="6" t="str">
        <f>OBV!G1529</f>
        <v>NEUTRAL</v>
      </c>
      <c r="L1529" s="6" t="str">
        <f>OBV!H1529</f>
        <v>BULLISH DIVERGENCE</v>
      </c>
    </row>
    <row r="1530" spans="1:12" ht="13.5" x14ac:dyDescent="0.25">
      <c r="A1530" s="3">
        <f>RSI!A1530</f>
        <v>44239</v>
      </c>
      <c r="B1530" s="2">
        <f>RSI!B1530</f>
        <v>8.2286000000000001</v>
      </c>
      <c r="C1530" s="2">
        <f>RSI!I1530</f>
        <v>50.578659864107557</v>
      </c>
      <c r="D1530" s="2">
        <f>MACD!E1530</f>
        <v>-3.7331670459845867E-3</v>
      </c>
      <c r="E1530" s="2">
        <f>MACD!F1530</f>
        <v>1.8244673266549414E-2</v>
      </c>
      <c r="F1530" s="2">
        <f>'Moving Avg'!D1530</f>
        <v>8.2353000000000005</v>
      </c>
      <c r="G1530" s="2">
        <f>'Moving Avg'!F1530</f>
        <v>8.2161200000000001</v>
      </c>
      <c r="H1530" s="2">
        <f>'Moving Avg'!G1530</f>
        <v>8.2319019999999981</v>
      </c>
      <c r="I1530" s="2">
        <f>'Moving Avg'!H1530</f>
        <v>7.9337174999999958</v>
      </c>
      <c r="J1530" s="6" t="str">
        <f>OBV!F1530</f>
        <v>BULLISH</v>
      </c>
      <c r="K1530" s="6" t="str">
        <f>OBV!G1530</f>
        <v>NEUTRAL</v>
      </c>
      <c r="L1530" s="6" t="str">
        <f>OBV!H1530</f>
        <v>BULLISH DIVERGENCE</v>
      </c>
    </row>
    <row r="1531" spans="1:12" ht="13.5" x14ac:dyDescent="0.25">
      <c r="A1531" s="3">
        <f>RSI!A1531</f>
        <v>44242</v>
      </c>
      <c r="B1531" s="2">
        <f>RSI!B1531</f>
        <v>8.2353000000000005</v>
      </c>
      <c r="C1531" s="2">
        <f>RSI!I1531</f>
        <v>51.164130152781802</v>
      </c>
      <c r="D1531" s="2">
        <f>MACD!E1531</f>
        <v>-2.8944752252890282E-2</v>
      </c>
      <c r="E1531" s="2">
        <f>MACD!F1531</f>
        <v>8.8067881626614757E-3</v>
      </c>
      <c r="F1531" s="2">
        <f>'Moving Avg'!D1531</f>
        <v>8.2366400000000013</v>
      </c>
      <c r="G1531" s="2">
        <f>'Moving Avg'!F1531</f>
        <v>8.2154500000000006</v>
      </c>
      <c r="H1531" s="2">
        <f>'Moving Avg'!G1531</f>
        <v>8.2284099999999984</v>
      </c>
      <c r="I1531" s="2">
        <f>'Moving Avg'!H1531</f>
        <v>7.9452974999999961</v>
      </c>
      <c r="J1531" s="6" t="str">
        <f>OBV!F1531</f>
        <v>BULLISH</v>
      </c>
      <c r="K1531" s="6" t="str">
        <f>OBV!G1531</f>
        <v>NEUTRAL</v>
      </c>
      <c r="L1531" s="6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8.2017000000000007</v>
      </c>
      <c r="C1532" s="2">
        <f>RSI!I1532</f>
        <v>48.087523916228058</v>
      </c>
      <c r="D1532" s="2">
        <f>MACD!E1532</f>
        <v>-4.9931096762541927E-2</v>
      </c>
      <c r="E1532" s="2">
        <f>MACD!F1532</f>
        <v>-2.9407888223792053E-3</v>
      </c>
      <c r="F1532" s="2">
        <f>'Moving Avg'!D1532</f>
        <v>8.2312600000000007</v>
      </c>
      <c r="G1532" s="2">
        <f>'Moving Avg'!F1532</f>
        <v>8.2124300000000012</v>
      </c>
      <c r="H1532" s="2">
        <f>'Moving Avg'!G1532</f>
        <v>8.2239759999999986</v>
      </c>
      <c r="I1532" s="2">
        <f>'Moving Avg'!H1532</f>
        <v>7.9567429999999959</v>
      </c>
      <c r="J1532" s="6" t="str">
        <f>OBV!F1532</f>
        <v>BULLISH</v>
      </c>
      <c r="K1532" s="6" t="str">
        <f>OBV!G1532</f>
        <v>NEUTRAL</v>
      </c>
      <c r="L1532" s="6" t="str">
        <f>OBV!H1532</f>
        <v>BULLISH DIVERGENCE</v>
      </c>
    </row>
    <row r="1533" spans="1:12" ht="13.5" x14ac:dyDescent="0.25">
      <c r="A1533" s="3">
        <f>RSI!A1533</f>
        <v>44244</v>
      </c>
      <c r="B1533" s="2">
        <f>RSI!B1533</f>
        <v>8.2621000000000002</v>
      </c>
      <c r="C1533" s="2">
        <f>RSI!I1533</f>
        <v>53.500509382565738</v>
      </c>
      <c r="D1533" s="2">
        <f>MACD!E1533</f>
        <v>-4.9300670418109149E-2</v>
      </c>
      <c r="E1533" s="2">
        <f>MACD!F1533</f>
        <v>-1.2212765141525195E-2</v>
      </c>
      <c r="F1533" s="2">
        <f>'Moving Avg'!D1533</f>
        <v>8.2312600000000007</v>
      </c>
      <c r="G1533" s="2">
        <f>'Moving Avg'!F1533</f>
        <v>8.2124300000000012</v>
      </c>
      <c r="H1533" s="2">
        <f>'Moving Avg'!G1533</f>
        <v>8.2230339999999984</v>
      </c>
      <c r="I1533" s="2">
        <f>'Moving Avg'!H1533</f>
        <v>7.9682249999999941</v>
      </c>
      <c r="J1533" s="6" t="str">
        <f>OBV!F1533</f>
        <v>BEARISH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44245</v>
      </c>
      <c r="B1534" s="2">
        <f>RSI!B1534</f>
        <v>8.3092000000000006</v>
      </c>
      <c r="C1534" s="2">
        <f>RSI!I1534</f>
        <v>57.244428713712345</v>
      </c>
      <c r="D1534" s="2">
        <f>MACD!E1534</f>
        <v>-4.2175399972549599E-2</v>
      </c>
      <c r="E1534" s="2">
        <f>MACD!F1534</f>
        <v>-1.8205292107730076E-2</v>
      </c>
      <c r="F1534" s="2">
        <f>'Moving Avg'!D1534</f>
        <v>8.2473800000000015</v>
      </c>
      <c r="G1534" s="2">
        <f>'Moving Avg'!F1534</f>
        <v>8.2147850000000009</v>
      </c>
      <c r="H1534" s="2">
        <f>'Moving Avg'!G1534</f>
        <v>8.2239760000000004</v>
      </c>
      <c r="I1534" s="2">
        <f>'Moving Avg'!H1534</f>
        <v>7.9794124999999942</v>
      </c>
      <c r="J1534" s="6" t="str">
        <f>OBV!F1534</f>
        <v>BULLISH</v>
      </c>
      <c r="K1534" s="6" t="str">
        <f>OBV!G1534</f>
        <v>NEUTRAL</v>
      </c>
      <c r="L1534" s="6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8.6585000000000001</v>
      </c>
      <c r="C1535" s="2">
        <f>RSI!I1535</f>
        <v>73.977828422728038</v>
      </c>
      <c r="D1535" s="2">
        <f>MACD!E1535</f>
        <v>-6.2523117999845113E-2</v>
      </c>
      <c r="E1535" s="2">
        <f>MACD!F1535</f>
        <v>-2.7068857286153086E-2</v>
      </c>
      <c r="F1535" s="2">
        <f>'Moving Avg'!D1535</f>
        <v>8.3333600000000025</v>
      </c>
      <c r="G1535" s="2">
        <f>'Moving Avg'!F1535</f>
        <v>8.236955</v>
      </c>
      <c r="H1535" s="2">
        <f>'Moving Avg'!G1535</f>
        <v>8.2327099999999973</v>
      </c>
      <c r="I1535" s="2">
        <f>'Moving Avg'!H1535</f>
        <v>7.9919819999999939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</row>
    <row r="1536" spans="1:12" ht="13.5" x14ac:dyDescent="0.25">
      <c r="A1536" s="3">
        <f>RSI!A1536</f>
        <v>44249</v>
      </c>
      <c r="B1536" s="2">
        <f>RSI!B1536</f>
        <v>8.5307999999999993</v>
      </c>
      <c r="C1536" s="2">
        <f>RSI!I1536</f>
        <v>64.100689396495966</v>
      </c>
      <c r="D1536" s="2">
        <f>MACD!E1536</f>
        <v>-7.7964513969950744E-2</v>
      </c>
      <c r="E1536" s="2">
        <f>MACD!F1536</f>
        <v>-3.724798862291262E-2</v>
      </c>
      <c r="F1536" s="2">
        <f>'Moving Avg'!D1536</f>
        <v>8.3924599999999998</v>
      </c>
      <c r="G1536" s="2">
        <f>'Moving Avg'!F1536</f>
        <v>8.2470300000000005</v>
      </c>
      <c r="H1536" s="2">
        <f>'Moving Avg'!G1536</f>
        <v>8.2394259999999981</v>
      </c>
      <c r="I1536" s="2">
        <f>'Moving Avg'!H1536</f>
        <v>8.003945999999992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</row>
    <row r="1537" spans="1:12" ht="13.5" x14ac:dyDescent="0.25">
      <c r="A1537" s="3">
        <f>RSI!A1537</f>
        <v>44250</v>
      </c>
      <c r="B1537" s="2">
        <f>RSI!B1537</f>
        <v>8.5307999999999993</v>
      </c>
      <c r="C1537" s="2">
        <f>RSI!I1537</f>
        <v>64.100689396495966</v>
      </c>
      <c r="D1537" s="2">
        <f>MACD!E1537</f>
        <v>-9.2617863929776334E-2</v>
      </c>
      <c r="E1537" s="2">
        <f>MACD!F1537</f>
        <v>-4.8321963684285367E-2</v>
      </c>
      <c r="F1537" s="2">
        <f>'Moving Avg'!D1537</f>
        <v>8.4582799999999985</v>
      </c>
      <c r="G1537" s="2">
        <f>'Moving Avg'!F1537</f>
        <v>8.2607999999999997</v>
      </c>
      <c r="H1537" s="2">
        <f>'Moving Avg'!G1537</f>
        <v>8.2478899999999999</v>
      </c>
      <c r="I1537" s="2">
        <f>'Moving Avg'!H1537</f>
        <v>8.0156449999999921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8.5174000000000003</v>
      </c>
      <c r="C1538" s="2">
        <f>RSI!I1538</f>
        <v>63.075803196690416</v>
      </c>
      <c r="D1538" s="2">
        <f>MACD!E1538</f>
        <v>-0.100340370434715</v>
      </c>
      <c r="E1538" s="2">
        <f>MACD!F1538</f>
        <v>-5.8725645034371297E-2</v>
      </c>
      <c r="F1538" s="2">
        <f>'Moving Avg'!D1538</f>
        <v>8.5093399999999999</v>
      </c>
      <c r="G1538" s="2">
        <f>'Moving Avg'!F1538</f>
        <v>8.2742350000000009</v>
      </c>
      <c r="H1538" s="2">
        <f>'Moving Avg'!G1538</f>
        <v>8.2546079999999993</v>
      </c>
      <c r="I1538" s="2">
        <f>'Moving Avg'!H1538</f>
        <v>8.0272769999999927</v>
      </c>
      <c r="J1538" s="6" t="str">
        <f>OBV!F1538</f>
        <v>BULLISH</v>
      </c>
      <c r="K1538" s="6" t="str">
        <f>OBV!G1538</f>
        <v>NEUTRAL</v>
      </c>
      <c r="L1538" s="6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8.5174000000000003</v>
      </c>
      <c r="C1539" s="2">
        <f>RSI!I1539</f>
        <v>63.075803196690416</v>
      </c>
      <c r="D1539" s="2">
        <f>MACD!E1539</f>
        <v>-0.11331053512736311</v>
      </c>
      <c r="E1539" s="2">
        <f>MACD!F1539</f>
        <v>-6.9642623052969671E-2</v>
      </c>
      <c r="F1539" s="2">
        <f>'Moving Avg'!D1539</f>
        <v>8.5509799999999991</v>
      </c>
      <c r="G1539" s="2">
        <f>'Moving Avg'!F1539</f>
        <v>8.2970750000000013</v>
      </c>
      <c r="H1539" s="2">
        <f>'Moving Avg'!G1539</f>
        <v>8.2605199999999996</v>
      </c>
      <c r="I1539" s="2">
        <f>'Moving Avg'!H1539</f>
        <v>8.0385439999999928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8.4905000000000008</v>
      </c>
      <c r="C1540" s="2">
        <f>RSI!I1540</f>
        <v>60.812098440910695</v>
      </c>
      <c r="D1540" s="2">
        <f>MACD!E1540</f>
        <v>-0.12347963242071991</v>
      </c>
      <c r="E1540" s="2">
        <f>MACD!F1540</f>
        <v>-8.0410024926519719E-2</v>
      </c>
      <c r="F1540" s="2">
        <f>'Moving Avg'!D1540</f>
        <v>8.5173799999999993</v>
      </c>
      <c r="G1540" s="2">
        <f>'Moving Avg'!F1540</f>
        <v>8.3128600000000006</v>
      </c>
      <c r="H1540" s="2">
        <f>'Moving Avg'!G1540</f>
        <v>8.2666999999999984</v>
      </c>
      <c r="I1540" s="2">
        <f>'Moving Avg'!H1540</f>
        <v>8.0489474999999917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8.4300999999999995</v>
      </c>
      <c r="C1541" s="2">
        <f>RSI!I1541</f>
        <v>55.956149026598531</v>
      </c>
      <c r="D1541" s="2">
        <f>MACD!E1541</f>
        <v>-0.12751947067140534</v>
      </c>
      <c r="E1541" s="2">
        <f>MACD!F1541</f>
        <v>-8.9831914075496844E-2</v>
      </c>
      <c r="F1541" s="2">
        <f>'Moving Avg'!D1541</f>
        <v>8.4972399999999997</v>
      </c>
      <c r="G1541" s="2">
        <f>'Moving Avg'!F1541</f>
        <v>8.3313350000000028</v>
      </c>
      <c r="H1541" s="2">
        <f>'Moving Avg'!G1541</f>
        <v>8.2714020000000001</v>
      </c>
      <c r="I1541" s="2">
        <f>'Moving Avg'!H1541</f>
        <v>8.0580879999999926</v>
      </c>
      <c r="J1541" s="6" t="str">
        <f>OBV!F1541</f>
        <v>BEARISH</v>
      </c>
      <c r="K1541" s="6" t="str">
        <f>OBV!G1541</f>
        <v>NEUTRAL</v>
      </c>
      <c r="L1541" s="6" t="str">
        <f>OBV!H1541</f>
        <v>CONFIRMED BEARISH</v>
      </c>
    </row>
    <row r="1542" spans="1:12" ht="13.5" x14ac:dyDescent="0.25">
      <c r="A1542" s="3">
        <f>RSI!A1542</f>
        <v>44257</v>
      </c>
      <c r="B1542" s="2">
        <f>RSI!B1542</f>
        <v>8.4771000000000001</v>
      </c>
      <c r="C1542" s="2">
        <f>RSI!I1542</f>
        <v>58.718538027401358</v>
      </c>
      <c r="D1542" s="2">
        <f>MACD!E1542</f>
        <v>-0.14010202803964766</v>
      </c>
      <c r="E1542" s="2">
        <f>MACD!F1542</f>
        <v>-9.9885936868327016E-2</v>
      </c>
      <c r="F1542" s="2">
        <f>'Moving Avg'!D1542</f>
        <v>8.4864999999999995</v>
      </c>
      <c r="G1542" s="2">
        <f>'Moving Avg'!F1542</f>
        <v>8.3528300000000009</v>
      </c>
      <c r="H1542" s="2">
        <f>'Moving Avg'!G1542</f>
        <v>8.275836</v>
      </c>
      <c r="I1542" s="2">
        <f>'Moving Avg'!H1542</f>
        <v>8.0675959999999929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8.5174000000000003</v>
      </c>
      <c r="C1543" s="2">
        <f>RSI!I1543</f>
        <v>60.978471723803622</v>
      </c>
      <c r="D1543" s="2">
        <f>MACD!E1543</f>
        <v>-0.14519489175505385</v>
      </c>
      <c r="E1543" s="2">
        <f>MACD!F1543</f>
        <v>-0.10894772784567239</v>
      </c>
      <c r="F1543" s="2">
        <f>'Moving Avg'!D1543</f>
        <v>8.4864999999999995</v>
      </c>
      <c r="G1543" s="2">
        <f>'Moving Avg'!F1543</f>
        <v>8.3689500000000017</v>
      </c>
      <c r="H1543" s="2">
        <f>'Moving Avg'!G1543</f>
        <v>8.2812099999999997</v>
      </c>
      <c r="I1543" s="2">
        <f>'Moving Avg'!H1543</f>
        <v>8.0770404999999919</v>
      </c>
      <c r="J1543" s="6" t="str">
        <f>OBV!F1543</f>
        <v>BULLISH</v>
      </c>
      <c r="K1543" s="6" t="str">
        <f>OBV!G1543</f>
        <v>NEUTRAL</v>
      </c>
      <c r="L1543" s="6" t="str">
        <f>OBV!H1543</f>
        <v>NEUTRAL</v>
      </c>
    </row>
    <row r="1544" spans="1:12" ht="13.5" x14ac:dyDescent="0.25">
      <c r="A1544" s="3">
        <f>RSI!A1544</f>
        <v>44259</v>
      </c>
      <c r="B1544" s="2">
        <f>RSI!B1544</f>
        <v>8.6988000000000003</v>
      </c>
      <c r="C1544" s="2">
        <f>RSI!I1544</f>
        <v>69.162047132654124</v>
      </c>
      <c r="D1544" s="2">
        <f>MACD!E1544</f>
        <v>-0.15663066940381931</v>
      </c>
      <c r="E1544" s="2">
        <f>MACD!F1544</f>
        <v>-0.11848431615730179</v>
      </c>
      <c r="F1544" s="2">
        <f>'Moving Avg'!D1544</f>
        <v>8.5227800000000009</v>
      </c>
      <c r="G1544" s="2">
        <f>'Moving Avg'!F1544</f>
        <v>8.3907850000000028</v>
      </c>
      <c r="H1544" s="2">
        <f>'Moving Avg'!G1544</f>
        <v>8.2903460000000013</v>
      </c>
      <c r="I1544" s="2">
        <f>'Moving Avg'!H1544</f>
        <v>8.0877234999999921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8.7323000000000004</v>
      </c>
      <c r="C1545" s="2">
        <f>RSI!I1545</f>
        <v>70.396771718743963</v>
      </c>
      <c r="D1545" s="2">
        <f>MACD!E1545</f>
        <v>-0.11698826534625617</v>
      </c>
      <c r="E1545" s="2">
        <f>MACD!F1545</f>
        <v>-0.11818510599509267</v>
      </c>
      <c r="F1545" s="2">
        <f>'Moving Avg'!D1545</f>
        <v>8.5711399999999998</v>
      </c>
      <c r="G1545" s="2">
        <f>'Moving Avg'!F1545</f>
        <v>8.414295000000001</v>
      </c>
      <c r="H1545" s="2">
        <f>'Moving Avg'!G1545</f>
        <v>8.2998840000000005</v>
      </c>
      <c r="I1545" s="2">
        <f>'Moving Avg'!H1545</f>
        <v>8.0982424999999925</v>
      </c>
      <c r="J1545" s="6" t="str">
        <f>OBV!F1545</f>
        <v>BULLISH</v>
      </c>
      <c r="K1545" s="6" t="str">
        <f>OBV!G1545</f>
        <v>STRONG</v>
      </c>
      <c r="L1545" s="6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8.6920000000000002</v>
      </c>
      <c r="C1546" s="2">
        <f>RSI!I1546</f>
        <v>66.925253087947056</v>
      </c>
      <c r="D1546" s="2">
        <f>MACD!E1546</f>
        <v>-0.10209819646530072</v>
      </c>
      <c r="E1546" s="2">
        <f>MACD!F1546</f>
        <v>-0.11496772408913429</v>
      </c>
      <c r="F1546" s="2">
        <f>'Moving Avg'!D1546</f>
        <v>8.623520000000001</v>
      </c>
      <c r="G1546" s="2">
        <f>'Moving Avg'!F1546</f>
        <v>8.4374650000000013</v>
      </c>
      <c r="H1546" s="2">
        <f>'Moving Avg'!G1546</f>
        <v>8.3086160000000007</v>
      </c>
      <c r="I1546" s="2">
        <f>'Moving Avg'!H1546</f>
        <v>8.1088249999999906</v>
      </c>
      <c r="J1546" s="6" t="str">
        <f>OBV!F1546</f>
        <v>BULLISH</v>
      </c>
      <c r="K1546" s="6" t="str">
        <f>OBV!G1546</f>
        <v>STRONG</v>
      </c>
      <c r="L1546" s="6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8.5980000000000008</v>
      </c>
      <c r="C1547" s="2">
        <f>RSI!I1547</f>
        <v>59.548804880684806</v>
      </c>
      <c r="D1547" s="2">
        <f>MACD!E1547</f>
        <v>-8.4142749946430229E-2</v>
      </c>
      <c r="E1547" s="2">
        <f>MACD!F1547</f>
        <v>-0.10880272926059348</v>
      </c>
      <c r="F1547" s="2">
        <f>'Moving Avg'!D1547</f>
        <v>8.6477000000000004</v>
      </c>
      <c r="G1547" s="2">
        <f>'Moving Avg'!F1547</f>
        <v>8.455935000000002</v>
      </c>
      <c r="H1547" s="2">
        <f>'Moving Avg'!G1547</f>
        <v>8.315468000000001</v>
      </c>
      <c r="I1547" s="2">
        <f>'Moving Avg'!H1547</f>
        <v>8.1186724999999917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8.6316000000000006</v>
      </c>
      <c r="C1548" s="2">
        <f>RSI!I1548</f>
        <v>61.195217317270291</v>
      </c>
      <c r="D1548" s="2">
        <f>MACD!E1548</f>
        <v>-7.4432439996359179E-2</v>
      </c>
      <c r="E1548" s="2">
        <f>MACD!F1548</f>
        <v>-0.10192867140774663</v>
      </c>
      <c r="F1548" s="2">
        <f>'Moving Avg'!D1548</f>
        <v>8.670539999999999</v>
      </c>
      <c r="G1548" s="2">
        <f>'Moving Avg'!F1548</f>
        <v>8.4744100000000007</v>
      </c>
      <c r="H1548" s="2">
        <f>'Moving Avg'!G1548</f>
        <v>8.3228580000000001</v>
      </c>
      <c r="I1548" s="2">
        <f>'Moving Avg'!H1548</f>
        <v>8.1281244999999913</v>
      </c>
      <c r="J1548" s="6" t="str">
        <f>OBV!F1548</f>
        <v>BULLISH</v>
      </c>
      <c r="K1548" s="6" t="str">
        <f>OBV!G1548</f>
        <v>NEUTRAL</v>
      </c>
      <c r="L1548" s="6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8.7323000000000004</v>
      </c>
      <c r="C1549" s="2">
        <f>RSI!I1549</f>
        <v>65.700939237558828</v>
      </c>
      <c r="D1549" s="2">
        <f>MACD!E1549</f>
        <v>-7.4737098126686163E-2</v>
      </c>
      <c r="E1549" s="2">
        <f>MACD!F1549</f>
        <v>-9.6490356751534542E-2</v>
      </c>
      <c r="F1549" s="2">
        <f>'Moving Avg'!D1549</f>
        <v>8.6772400000000012</v>
      </c>
      <c r="G1549" s="2">
        <f>'Moving Avg'!F1549</f>
        <v>8.4995950000000011</v>
      </c>
      <c r="H1549" s="2">
        <f>'Moving Avg'!G1549</f>
        <v>8.3322620000000001</v>
      </c>
      <c r="I1549" s="2">
        <f>'Moving Avg'!H1549</f>
        <v>8.1379804999999905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8.7256</v>
      </c>
      <c r="C1550" s="2">
        <f>RSI!I1550</f>
        <v>65.15883542903245</v>
      </c>
      <c r="D1550" s="2">
        <f>MACD!E1550</f>
        <v>-8.0215253663247665E-2</v>
      </c>
      <c r="E1550" s="2">
        <f>MACD!F1550</f>
        <v>-9.3235336133877161E-2</v>
      </c>
      <c r="F1550" s="2">
        <f>'Moving Avg'!D1550</f>
        <v>8.6759000000000004</v>
      </c>
      <c r="G1550" s="2">
        <f>'Moving Avg'!F1550</f>
        <v>8.5244450000000001</v>
      </c>
      <c r="H1550" s="2">
        <f>'Moving Avg'!G1550</f>
        <v>8.3415320000000008</v>
      </c>
      <c r="I1550" s="2">
        <f>'Moving Avg'!H1550</f>
        <v>8.1474714999999893</v>
      </c>
      <c r="J1550" s="6" t="str">
        <f>OBV!F1550</f>
        <v>BULLISH</v>
      </c>
      <c r="K1550" s="6" t="str">
        <f>OBV!G1550</f>
        <v>NEUTRAL</v>
      </c>
      <c r="L1550" s="6" t="str">
        <f>OBV!H1550</f>
        <v>BULLISH DIVERGENCE</v>
      </c>
    </row>
    <row r="1551" spans="1:12" ht="13.5" x14ac:dyDescent="0.25">
      <c r="A1551" s="3">
        <f>RSI!A1551</f>
        <v>44270</v>
      </c>
      <c r="B1551" s="2">
        <f>RSI!B1551</f>
        <v>8.8331</v>
      </c>
      <c r="C1551" s="2">
        <f>RSI!I1551</f>
        <v>69.506328886894323</v>
      </c>
      <c r="D1551" s="2">
        <f>MACD!E1551</f>
        <v>-0.10352759485385121</v>
      </c>
      <c r="E1551" s="2">
        <f>MACD!F1551</f>
        <v>-9.5293787877871974E-2</v>
      </c>
      <c r="F1551" s="2">
        <f>'Moving Avg'!D1551</f>
        <v>8.7041199999999996</v>
      </c>
      <c r="G1551" s="2">
        <f>'Moving Avg'!F1551</f>
        <v>8.554335</v>
      </c>
      <c r="H1551" s="2">
        <f>'Moving Avg'!G1551</f>
        <v>8.3529520000000002</v>
      </c>
      <c r="I1551" s="2">
        <f>'Moving Avg'!H1551</f>
        <v>8.1570029999999889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8.7256</v>
      </c>
      <c r="C1552" s="2">
        <f>RSI!I1552</f>
        <v>61.272588233373142</v>
      </c>
      <c r="D1552" s="2">
        <f>MACD!E1552</f>
        <v>-0.11001130838091733</v>
      </c>
      <c r="E1552" s="2">
        <f>MACD!F1552</f>
        <v>-9.8237291978481051E-2</v>
      </c>
      <c r="F1552" s="2">
        <f>'Moving Avg'!D1552</f>
        <v>8.7296399999999998</v>
      </c>
      <c r="G1552" s="2">
        <f>'Moving Avg'!F1552</f>
        <v>8.5805299999999995</v>
      </c>
      <c r="H1552" s="2">
        <f>'Moving Avg'!G1552</f>
        <v>8.3638340000000007</v>
      </c>
      <c r="I1552" s="2">
        <f>'Moving Avg'!H1552</f>
        <v>8.1649694999999891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8.7927999999999997</v>
      </c>
      <c r="C1553" s="2">
        <f>RSI!I1553</f>
        <v>64.132907414636179</v>
      </c>
      <c r="D1553" s="2">
        <f>MACD!E1553</f>
        <v>-0.11544713740205381</v>
      </c>
      <c r="E1553" s="2">
        <f>MACD!F1553</f>
        <v>-0.10167926106319561</v>
      </c>
      <c r="F1553" s="2">
        <f>'Moving Avg'!D1553</f>
        <v>8.7618800000000014</v>
      </c>
      <c r="G1553" s="2">
        <f>'Moving Avg'!F1553</f>
        <v>8.6070650000000004</v>
      </c>
      <c r="H1553" s="2">
        <f>'Moving Avg'!G1553</f>
        <v>8.3764620000000001</v>
      </c>
      <c r="I1553" s="2">
        <f>'Moving Avg'!H1553</f>
        <v>8.1734709999999886</v>
      </c>
      <c r="J1553" s="6" t="str">
        <f>OBV!F1553</f>
        <v>BULLISH</v>
      </c>
      <c r="K1553" s="6" t="str">
        <f>OBV!G1553</f>
        <v>NEUTRAL</v>
      </c>
      <c r="L1553" s="6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8.7457999999999991</v>
      </c>
      <c r="C1554" s="2">
        <f>RSI!I1554</f>
        <v>60.75320481265576</v>
      </c>
      <c r="D1554" s="2">
        <f>MACD!E1554</f>
        <v>-9.0139628659047233E-2</v>
      </c>
      <c r="E1554" s="2">
        <f>MACD!F1554</f>
        <v>-9.9371334582365939E-2</v>
      </c>
      <c r="F1554" s="2">
        <f>'Moving Avg'!D1554</f>
        <v>8.7645800000000005</v>
      </c>
      <c r="G1554" s="2">
        <f>'Moving Avg'!F1554</f>
        <v>8.6288950000000018</v>
      </c>
      <c r="H1554" s="2">
        <f>'Moving Avg'!G1554</f>
        <v>8.3869419999999995</v>
      </c>
      <c r="I1554" s="2">
        <f>'Moving Avg'!H1554</f>
        <v>8.1819364999999884</v>
      </c>
      <c r="J1554" s="6" t="str">
        <f>OBV!F1554</f>
        <v>BEARISH</v>
      </c>
      <c r="K1554" s="6" t="str">
        <f>OBV!G1554</f>
        <v>NEUTRAL</v>
      </c>
      <c r="L1554" s="6" t="str">
        <f>OBV!H1554</f>
        <v>BEARISH DIVERGENCE</v>
      </c>
    </row>
    <row r="1555" spans="1:12" ht="13.5" x14ac:dyDescent="0.25">
      <c r="A1555" s="3">
        <f>RSI!A1555</f>
        <v>44274</v>
      </c>
      <c r="B1555" s="2">
        <f>RSI!B1555</f>
        <v>8.7927999999999997</v>
      </c>
      <c r="C1555" s="2">
        <f>RSI!I1555</f>
        <v>62.860926691829079</v>
      </c>
      <c r="D1555" s="2">
        <f>MACD!E1555</f>
        <v>-6.8147824046619121E-2</v>
      </c>
      <c r="E1555" s="2">
        <f>MACD!F1555</f>
        <v>-9.3126632475216589E-2</v>
      </c>
      <c r="F1555" s="2">
        <f>'Moving Avg'!D1555</f>
        <v>8.7780200000000015</v>
      </c>
      <c r="G1555" s="2">
        <f>'Moving Avg'!F1555</f>
        <v>8.6356100000000016</v>
      </c>
      <c r="H1555" s="2">
        <f>'Moving Avg'!G1555</f>
        <v>8.3988980000000009</v>
      </c>
      <c r="I1555" s="2">
        <f>'Moving Avg'!H1555</f>
        <v>8.1906369999999864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8.7188999999999997</v>
      </c>
      <c r="C1556" s="2">
        <f>RSI!I1556</f>
        <v>57.621044806662582</v>
      </c>
      <c r="D1556" s="2">
        <f>MACD!E1556</f>
        <v>-5.1556548933785251E-2</v>
      </c>
      <c r="E1556" s="2">
        <f>MACD!F1556</f>
        <v>-8.4812615766930333E-2</v>
      </c>
      <c r="F1556" s="2">
        <f>'Moving Avg'!D1556</f>
        <v>8.7551799999999993</v>
      </c>
      <c r="G1556" s="2">
        <f>'Moving Avg'!F1556</f>
        <v>8.6450150000000008</v>
      </c>
      <c r="H1556" s="2">
        <f>'Moving Avg'!G1556</f>
        <v>8.4087040000000002</v>
      </c>
      <c r="I1556" s="2">
        <f>'Moving Avg'!H1556</f>
        <v>8.1986029999999861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8.7188999999999997</v>
      </c>
      <c r="C1557" s="2">
        <f>RSI!I1557</f>
        <v>57.621044806662589</v>
      </c>
      <c r="D1557" s="2">
        <f>MACD!E1557</f>
        <v>-5.2738238814797E-2</v>
      </c>
      <c r="E1557" s="2">
        <f>MACD!F1557</f>
        <v>-7.8397740376503669E-2</v>
      </c>
      <c r="F1557" s="2">
        <f>'Moving Avg'!D1557</f>
        <v>8.7538400000000003</v>
      </c>
      <c r="G1557" s="2">
        <f>'Moving Avg'!F1557</f>
        <v>8.65442</v>
      </c>
      <c r="H1557" s="2">
        <f>'Moving Avg'!G1557</f>
        <v>8.4185100000000013</v>
      </c>
      <c r="I1557" s="2">
        <f>'Moving Avg'!H1557</f>
        <v>8.2060719999999883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</row>
    <row r="1558" spans="1:12" ht="13.5" x14ac:dyDescent="0.25">
      <c r="A1558" s="3">
        <f>RSI!A1558</f>
        <v>44279</v>
      </c>
      <c r="B1558" s="2">
        <f>RSI!B1558</f>
        <v>8.7121999999999993</v>
      </c>
      <c r="C1558" s="2">
        <f>RSI!I1558</f>
        <v>57.120397744188203</v>
      </c>
      <c r="D1558" s="2">
        <f>MACD!E1558</f>
        <v>-4.8775309361861474E-2</v>
      </c>
      <c r="E1558" s="2">
        <f>MACD!F1558</f>
        <v>-7.2473254173575238E-2</v>
      </c>
      <c r="F1558" s="2">
        <f>'Moving Avg'!D1558</f>
        <v>8.7377199999999995</v>
      </c>
      <c r="G1558" s="2">
        <f>'Moving Avg'!F1558</f>
        <v>8.664159999999999</v>
      </c>
      <c r="H1558" s="2">
        <f>'Moving Avg'!G1558</f>
        <v>8.4275120000000001</v>
      </c>
      <c r="I1558" s="2">
        <f>'Moving Avg'!H1558</f>
        <v>8.213507499999988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</row>
    <row r="1559" spans="1:12" ht="13.5" x14ac:dyDescent="0.25">
      <c r="A1559" s="3">
        <f>RSI!A1559</f>
        <v>44280</v>
      </c>
      <c r="B1559" s="2">
        <f>RSI!B1559</f>
        <v>8.6652000000000005</v>
      </c>
      <c r="C1559" s="2">
        <f>RSI!I1559</f>
        <v>53.602043006950161</v>
      </c>
      <c r="D1559" s="2">
        <f>MACD!E1559</f>
        <v>-2.7059335467260581E-2</v>
      </c>
      <c r="E1559" s="2">
        <f>MACD!F1559</f>
        <v>-6.3390470432312315E-2</v>
      </c>
      <c r="F1559" s="2">
        <f>'Moving Avg'!D1559</f>
        <v>8.7215999999999987</v>
      </c>
      <c r="G1559" s="2">
        <f>'Moving Avg'!F1559</f>
        <v>8.6715499999999999</v>
      </c>
      <c r="H1559" s="2">
        <f>'Moving Avg'!G1559</f>
        <v>8.4355740000000008</v>
      </c>
      <c r="I1559" s="2">
        <f>'Moving Avg'!H1559</f>
        <v>8.2210394999999874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</row>
    <row r="1560" spans="1:12" ht="13.5" x14ac:dyDescent="0.25">
      <c r="A1560" s="3">
        <f>RSI!A1560</f>
        <v>44281</v>
      </c>
      <c r="B1560" s="2">
        <f>RSI!B1560</f>
        <v>8.7188999999999997</v>
      </c>
      <c r="C1560" s="2">
        <f>RSI!I1560</f>
        <v>56.870787969226711</v>
      </c>
      <c r="D1560" s="2">
        <f>MACD!E1560</f>
        <v>-1.3980901954768754E-2</v>
      </c>
      <c r="E1560" s="2">
        <f>MACD!F1560</f>
        <v>-5.3508556736803603E-2</v>
      </c>
      <c r="F1560" s="2">
        <f>'Moving Avg'!D1560</f>
        <v>8.7068199999999987</v>
      </c>
      <c r="G1560" s="2">
        <f>'Moving Avg'!F1560</f>
        <v>8.6829699999999974</v>
      </c>
      <c r="H1560" s="2">
        <f>'Moving Avg'!G1560</f>
        <v>8.4447100000000006</v>
      </c>
      <c r="I1560" s="2">
        <f>'Moving Avg'!H1560</f>
        <v>8.2296684999999883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</row>
    <row r="1561" spans="1:12" ht="13.5" x14ac:dyDescent="0.25">
      <c r="A1561" s="3">
        <f>RSI!A1561</f>
        <v>44284</v>
      </c>
      <c r="B1561" s="2">
        <f>RSI!B1561</f>
        <v>8.6920000000000002</v>
      </c>
      <c r="C1561" s="2">
        <f>RSI!I1561</f>
        <v>54.788530129607658</v>
      </c>
      <c r="D1561" s="2">
        <f>MACD!E1561</f>
        <v>1.5032467913476566E-2</v>
      </c>
      <c r="E1561" s="2">
        <f>MACD!F1561</f>
        <v>-3.9800351806747569E-2</v>
      </c>
      <c r="F1561" s="2">
        <f>'Moving Avg'!D1561</f>
        <v>8.7014399999999998</v>
      </c>
      <c r="G1561" s="2">
        <f>'Moving Avg'!F1561</f>
        <v>8.696064999999999</v>
      </c>
      <c r="H1561" s="2">
        <f>'Moving Avg'!G1561</f>
        <v>8.4535760000000035</v>
      </c>
      <c r="I1561" s="2">
        <f>'Moving Avg'!H1561</f>
        <v>8.2376659999999884</v>
      </c>
      <c r="J1561" s="6" t="str">
        <f>OBV!F1561</f>
        <v>BEARISH</v>
      </c>
      <c r="K1561" s="6" t="str">
        <f>OBV!G1561</f>
        <v>NEUTRAL</v>
      </c>
      <c r="L1561" s="6" t="str">
        <f>OBV!H1561</f>
        <v>CONFIRMED BEARISH</v>
      </c>
    </row>
    <row r="1562" spans="1:12" ht="13.5" x14ac:dyDescent="0.25">
      <c r="A1562" s="3">
        <f>RSI!A1562</f>
        <v>44285</v>
      </c>
      <c r="B1562" s="2">
        <f>RSI!B1562</f>
        <v>8.6852999999999998</v>
      </c>
      <c r="C1562" s="2">
        <f>RSI!I1562</f>
        <v>54.255688989073761</v>
      </c>
      <c r="D1562" s="2">
        <f>MACD!E1562</f>
        <v>2.3158242392431916E-2</v>
      </c>
      <c r="E1562" s="2">
        <f>MACD!F1562</f>
        <v>-2.7208632966911672E-2</v>
      </c>
      <c r="F1562" s="2">
        <f>'Moving Avg'!D1562</f>
        <v>8.6947200000000002</v>
      </c>
      <c r="G1562" s="2">
        <f>'Moving Avg'!F1562</f>
        <v>8.7064750000000011</v>
      </c>
      <c r="H1562" s="2">
        <f>'Moving Avg'!G1562</f>
        <v>8.4620400000000018</v>
      </c>
      <c r="I1562" s="2">
        <f>'Moving Avg'!H1562</f>
        <v>8.2451989999999906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</row>
    <row r="1563" spans="1:12" ht="13.5" x14ac:dyDescent="0.25">
      <c r="A1563" s="3">
        <f>RSI!A1563</f>
        <v>44286</v>
      </c>
      <c r="B1563" s="2">
        <f>RSI!B1563</f>
        <v>8.6785999999999994</v>
      </c>
      <c r="C1563" s="2">
        <f>RSI!I1563</f>
        <v>53.693330665082705</v>
      </c>
      <c r="D1563" s="2">
        <f>MACD!E1563</f>
        <v>4.0554695418482112E-2</v>
      </c>
      <c r="E1563" s="2">
        <f>MACD!F1563</f>
        <v>-1.3655967289832916E-2</v>
      </c>
      <c r="F1563" s="2">
        <f>'Moving Avg'!D1563</f>
        <v>8.6879999999999988</v>
      </c>
      <c r="G1563" s="2">
        <f>'Moving Avg'!F1563</f>
        <v>8.7145350000000015</v>
      </c>
      <c r="H1563" s="2">
        <f>'Moving Avg'!G1563</f>
        <v>8.4703700000000026</v>
      </c>
      <c r="I1563" s="2">
        <f>'Moving Avg'!H1563</f>
        <v>8.2516709999999893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8.6785999999999994</v>
      </c>
      <c r="C1564" s="2">
        <f>RSI!I1564</f>
        <v>53.693330665082705</v>
      </c>
      <c r="D1564" s="2">
        <f>MACD!E1564</f>
        <v>4.7792888582268489E-2</v>
      </c>
      <c r="E1564" s="2">
        <f>MACD!F1564</f>
        <v>-1.3661961154126344E-3</v>
      </c>
      <c r="F1564" s="2">
        <f>'Moving Avg'!D1564</f>
        <v>8.6906800000000004</v>
      </c>
      <c r="G1564" s="2">
        <f>'Moving Avg'!F1564</f>
        <v>8.7135250000000006</v>
      </c>
      <c r="H1564" s="2">
        <f>'Moving Avg'!G1564</f>
        <v>8.4787000000000017</v>
      </c>
      <c r="I1564" s="2">
        <f>'Moving Avg'!H1564</f>
        <v>8.25701649999999</v>
      </c>
      <c r="J1564" s="6" t="str">
        <f>OBV!F1564</f>
        <v>BEARISH</v>
      </c>
      <c r="K1564" s="6" t="str">
        <f>OBV!G1564</f>
        <v>NEUTRAL</v>
      </c>
      <c r="L1564" s="6" t="str">
        <f>OBV!H1564</f>
        <v>BEARISH DIVERGENCE</v>
      </c>
    </row>
    <row r="1565" spans="1:12" ht="13.5" x14ac:dyDescent="0.25">
      <c r="A1565" s="3">
        <f>RSI!A1565</f>
        <v>44288</v>
      </c>
      <c r="B1565" s="2">
        <f>RSI!B1565</f>
        <v>8.7121999999999993</v>
      </c>
      <c r="C1565" s="2">
        <f>RSI!I1565</f>
        <v>56.326162040835733</v>
      </c>
      <c r="D1565" s="2">
        <f>MACD!E1565</f>
        <v>5.8426881646976625E-2</v>
      </c>
      <c r="E1565" s="2">
        <f>MACD!F1565</f>
        <v>1.0592419437065218E-2</v>
      </c>
      <c r="F1565" s="2">
        <f>'Moving Avg'!D1565</f>
        <v>8.6893399999999978</v>
      </c>
      <c r="G1565" s="2">
        <f>'Moving Avg'!F1565</f>
        <v>8.7125199999999996</v>
      </c>
      <c r="H1565" s="2">
        <f>'Moving Avg'!G1565</f>
        <v>8.4886420000000022</v>
      </c>
      <c r="I1565" s="2">
        <f>'Moving Avg'!H1565</f>
        <v>8.2631264999999914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8.7927999999999997</v>
      </c>
      <c r="C1566" s="2">
        <f>RSI!I1566</f>
        <v>61.919404871936166</v>
      </c>
      <c r="D1566" s="2">
        <f>MACD!E1566</f>
        <v>4.9671441664660421E-2</v>
      </c>
      <c r="E1566" s="2">
        <f>MACD!F1566</f>
        <v>1.8408223882584257E-2</v>
      </c>
      <c r="F1566" s="2">
        <f>'Moving Avg'!D1566</f>
        <v>8.7095000000000002</v>
      </c>
      <c r="G1566" s="2">
        <f>'Moving Avg'!F1566</f>
        <v>8.7175600000000006</v>
      </c>
      <c r="H1566" s="2">
        <f>'Moving Avg'!G1566</f>
        <v>8.497912000000003</v>
      </c>
      <c r="I1566" s="2">
        <f>'Moving Avg'!H1566</f>
        <v>8.2699709999999911</v>
      </c>
      <c r="J1566" s="6" t="str">
        <f>OBV!F1566</f>
        <v>BULLISH</v>
      </c>
      <c r="K1566" s="6" t="str">
        <f>OBV!G1566</f>
        <v>NEUTRAL</v>
      </c>
      <c r="L1566" s="6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8.7323000000000004</v>
      </c>
      <c r="C1567" s="2">
        <f>RSI!I1567</f>
        <v>56.110533855971198</v>
      </c>
      <c r="D1567" s="2">
        <f>MACD!E1567</f>
        <v>4.5885026388889472E-2</v>
      </c>
      <c r="E1567" s="2">
        <f>MACD!F1567</f>
        <v>2.3903584383845301E-2</v>
      </c>
      <c r="F1567" s="2">
        <f>'Moving Avg'!D1567</f>
        <v>8.7189000000000014</v>
      </c>
      <c r="G1567" s="2">
        <f>'Moving Avg'!F1567</f>
        <v>8.7242750000000004</v>
      </c>
      <c r="H1567" s="2">
        <f>'Moving Avg'!G1567</f>
        <v>8.507450000000004</v>
      </c>
      <c r="I1567" s="2">
        <f>'Moving Avg'!H1567</f>
        <v>8.2768439999999899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8.7121999999999993</v>
      </c>
      <c r="C1568" s="2">
        <f>RSI!I1568</f>
        <v>54.288330622186592</v>
      </c>
      <c r="D1568" s="2">
        <f>MACD!E1568</f>
        <v>4.2700968535918093E-2</v>
      </c>
      <c r="E1568" s="2">
        <f>MACD!F1568</f>
        <v>2.7663061214259863E-2</v>
      </c>
      <c r="F1568" s="2">
        <f>'Moving Avg'!D1568</f>
        <v>8.725620000000001</v>
      </c>
      <c r="G1568" s="2">
        <f>'Moving Avg'!F1568</f>
        <v>8.7283050000000006</v>
      </c>
      <c r="H1568" s="2">
        <f>'Moving Avg'!G1568</f>
        <v>8.516720000000003</v>
      </c>
      <c r="I1568" s="2">
        <f>'Moving Avg'!H1568</f>
        <v>8.2839479999999899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8.6988000000000003</v>
      </c>
      <c r="C1569" s="2">
        <f>RSI!I1569</f>
        <v>53.05140739093622</v>
      </c>
      <c r="D1569" s="2">
        <f>MACD!E1569</f>
        <v>3.34815389526959E-2</v>
      </c>
      <c r="E1569" s="2">
        <f>MACD!F1569</f>
        <v>2.8826756761947073E-2</v>
      </c>
      <c r="F1569" s="2">
        <f>'Moving Avg'!D1569</f>
        <v>8.7296599999999991</v>
      </c>
      <c r="G1569" s="2">
        <f>'Moving Avg'!F1569</f>
        <v>8.7266300000000001</v>
      </c>
      <c r="H1569" s="2">
        <f>'Moving Avg'!G1569</f>
        <v>8.5294840000000036</v>
      </c>
      <c r="I1569" s="2">
        <f>'Moving Avg'!H1569</f>
        <v>8.2909849999999885</v>
      </c>
      <c r="J1569" s="6" t="str">
        <f>OBV!F1569</f>
        <v>BEARISH</v>
      </c>
      <c r="K1569" s="6" t="str">
        <f>OBV!G1569</f>
        <v>NEUTRAL</v>
      </c>
      <c r="L1569" s="6" t="str">
        <f>OBV!H1569</f>
        <v>BEARISH DIVERGENCE</v>
      </c>
    </row>
    <row r="1570" spans="1:12" ht="13.5" x14ac:dyDescent="0.25">
      <c r="A1570" s="3">
        <f>RSI!A1570</f>
        <v>44298</v>
      </c>
      <c r="B1570" s="2">
        <f>RSI!B1570</f>
        <v>8.6652000000000005</v>
      </c>
      <c r="C1570" s="2">
        <f>RSI!I1570</f>
        <v>49.976571906602324</v>
      </c>
      <c r="D1570" s="2">
        <f>MACD!E1570</f>
        <v>3.6244304504842617E-2</v>
      </c>
      <c r="E1570" s="2">
        <f>MACD!F1570</f>
        <v>3.0310266310526184E-2</v>
      </c>
      <c r="F1570" s="2">
        <f>'Moving Avg'!D1570</f>
        <v>8.7202599999999997</v>
      </c>
      <c r="G1570" s="2">
        <f>'Moving Avg'!F1570</f>
        <v>8.7236100000000008</v>
      </c>
      <c r="H1570" s="2">
        <f>'Moving Avg'!G1570</f>
        <v>8.5392920000000032</v>
      </c>
      <c r="I1570" s="2">
        <f>'Moving Avg'!H1570</f>
        <v>8.2974564999999867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8.6449999999999996</v>
      </c>
      <c r="C1571" s="2">
        <f>RSI!I1571</f>
        <v>48.169024881569484</v>
      </c>
      <c r="D1571" s="2">
        <f>MACD!E1571</f>
        <v>3.5965624472993341E-2</v>
      </c>
      <c r="E1571" s="2">
        <f>MACD!F1571</f>
        <v>3.144133794301962E-2</v>
      </c>
      <c r="F1571" s="2">
        <f>'Moving Avg'!D1571</f>
        <v>8.6906999999999979</v>
      </c>
      <c r="G1571" s="2">
        <f>'Moving Avg'!F1571</f>
        <v>8.7142050000000015</v>
      </c>
      <c r="H1571" s="2">
        <f>'Moving Avg'!G1571</f>
        <v>8.5509800000000045</v>
      </c>
      <c r="I1571" s="2">
        <f>'Moving Avg'!H1571</f>
        <v>8.3035619999999888</v>
      </c>
      <c r="J1571" s="6" t="str">
        <f>OBV!F1571</f>
        <v>BEARISH</v>
      </c>
      <c r="K1571" s="6" t="str">
        <f>OBV!G1571</f>
        <v>WEAK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8.6249000000000002</v>
      </c>
      <c r="C1572" s="2">
        <f>RSI!I1572</f>
        <v>46.371783886015798</v>
      </c>
      <c r="D1572" s="2">
        <f>MACD!E1572</f>
        <v>3.6331152944073963E-2</v>
      </c>
      <c r="E1572" s="2">
        <f>MACD!F1572</f>
        <v>3.2419300943230492E-2</v>
      </c>
      <c r="F1572" s="2">
        <f>'Moving Avg'!D1572</f>
        <v>8.6692199999999993</v>
      </c>
      <c r="G1572" s="2">
        <f>'Moving Avg'!F1572</f>
        <v>8.7091700000000003</v>
      </c>
      <c r="H1572" s="2">
        <f>'Moving Avg'!G1572</f>
        <v>8.5625340000000048</v>
      </c>
      <c r="I1572" s="2">
        <f>'Moving Avg'!H1572</f>
        <v>8.3102294999999877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8.5577000000000005</v>
      </c>
      <c r="C1573" s="2">
        <f>RSI!I1573</f>
        <v>40.880069010560604</v>
      </c>
      <c r="D1573" s="2">
        <f>MACD!E1573</f>
        <v>4.0838833051683565E-2</v>
      </c>
      <c r="E1573" s="2">
        <f>MACD!F1573</f>
        <v>3.4103207364921111E-2</v>
      </c>
      <c r="F1573" s="2">
        <f>'Moving Avg'!D1573</f>
        <v>8.6383199999999984</v>
      </c>
      <c r="G1573" s="2">
        <f>'Moving Avg'!F1573</f>
        <v>8.6974150000000012</v>
      </c>
      <c r="H1573" s="2">
        <f>'Moving Avg'!G1573</f>
        <v>8.5697880000000026</v>
      </c>
      <c r="I1573" s="2">
        <f>'Moving Avg'!H1573</f>
        <v>8.316328999999989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</row>
    <row r="1574" spans="1:12" ht="13.5" x14ac:dyDescent="0.25">
      <c r="A1574" s="3">
        <f>RSI!A1574</f>
        <v>44302</v>
      </c>
      <c r="B1574" s="2">
        <f>RSI!B1574</f>
        <v>8.5577000000000005</v>
      </c>
      <c r="C1574" s="2">
        <f>RSI!I1574</f>
        <v>40.880069010560604</v>
      </c>
      <c r="D1574" s="2">
        <f>MACD!E1574</f>
        <v>4.5282869226573652E-2</v>
      </c>
      <c r="E1574" s="2">
        <f>MACD!F1574</f>
        <v>3.633913973725162E-2</v>
      </c>
      <c r="F1574" s="2">
        <f>'Moving Avg'!D1574</f>
        <v>8.6100999999999992</v>
      </c>
      <c r="G1574" s="2">
        <f>'Moving Avg'!F1574</f>
        <v>8.6880100000000002</v>
      </c>
      <c r="H1574" s="2">
        <f>'Moving Avg'!G1574</f>
        <v>8.5757000000000048</v>
      </c>
      <c r="I1574" s="2">
        <f>'Moving Avg'!H1574</f>
        <v>8.3218649999999883</v>
      </c>
      <c r="J1574" s="6" t="str">
        <f>OBV!F1574</f>
        <v>BEARISH</v>
      </c>
      <c r="K1574" s="6" t="str">
        <f>OBV!G1574</f>
        <v>NEUTRAL</v>
      </c>
      <c r="L1574" s="6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8.5577000000000005</v>
      </c>
      <c r="C1575" s="2">
        <f>RSI!I1575</f>
        <v>40.880069010560604</v>
      </c>
      <c r="D1575" s="2">
        <f>MACD!E1575</f>
        <v>5.4795628403748964E-2</v>
      </c>
      <c r="E1575" s="2">
        <f>MACD!F1575</f>
        <v>4.0030437470551086E-2</v>
      </c>
      <c r="F1575" s="2">
        <f>'Moving Avg'!D1575</f>
        <v>8.5885999999999996</v>
      </c>
      <c r="G1575" s="2">
        <f>'Moving Avg'!F1575</f>
        <v>8.6762550000000012</v>
      </c>
      <c r="H1575" s="2">
        <f>'Moving Avg'!G1575</f>
        <v>8.5816120000000033</v>
      </c>
      <c r="I1575" s="2">
        <f>'Moving Avg'!H1575</f>
        <v>8.327898499999991</v>
      </c>
      <c r="J1575" s="6" t="str">
        <f>OBV!F1575</f>
        <v>BEARISH</v>
      </c>
      <c r="K1575" s="6" t="str">
        <f>OBV!G1575</f>
        <v>NEUTRAL</v>
      </c>
      <c r="L1575" s="6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8.5241000000000007</v>
      </c>
      <c r="C1576" s="2">
        <f>RSI!I1576</f>
        <v>38.06490934135487</v>
      </c>
      <c r="D1576" s="2">
        <f>MACD!E1576</f>
        <v>7.8273765896934577E-2</v>
      </c>
      <c r="E1576" s="2">
        <f>MACD!F1576</f>
        <v>4.7679103155827789E-2</v>
      </c>
      <c r="F1576" s="2">
        <f>'Moving Avg'!D1576</f>
        <v>8.5644200000000019</v>
      </c>
      <c r="G1576" s="2">
        <f>'Moving Avg'!F1576</f>
        <v>8.6665150000000004</v>
      </c>
      <c r="H1576" s="2">
        <f>'Moving Avg'!G1576</f>
        <v>8.5875220000000034</v>
      </c>
      <c r="I1576" s="2">
        <f>'Moving Avg'!H1576</f>
        <v>8.3340289999999921</v>
      </c>
      <c r="J1576" s="6" t="str">
        <f>OBV!F1576</f>
        <v>BEARISH</v>
      </c>
      <c r="K1576" s="6" t="str">
        <f>OBV!G1576</f>
        <v>NEUTRAL</v>
      </c>
      <c r="L1576" s="6" t="str">
        <f>OBV!H1576</f>
        <v>CONFIRMED BEARISH</v>
      </c>
    </row>
    <row r="1577" spans="1:12" ht="13.5" x14ac:dyDescent="0.25">
      <c r="A1577" s="3">
        <f>RSI!A1577</f>
        <v>44307</v>
      </c>
      <c r="B1577" s="2">
        <f>RSI!B1577</f>
        <v>8.4636999999999993</v>
      </c>
      <c r="C1577" s="2">
        <f>RSI!I1577</f>
        <v>33.587275893750501</v>
      </c>
      <c r="D1577" s="2">
        <f>MACD!E1577</f>
        <v>9.4004799364279634E-2</v>
      </c>
      <c r="E1577" s="2">
        <f>MACD!F1577</f>
        <v>5.6944242397518163E-2</v>
      </c>
      <c r="F1577" s="2">
        <f>'Moving Avg'!D1577</f>
        <v>8.5321800000000003</v>
      </c>
      <c r="G1577" s="2">
        <f>'Moving Avg'!F1577</f>
        <v>8.6537550000000003</v>
      </c>
      <c r="H1577" s="2">
        <f>'Moving Avg'!G1577</f>
        <v>8.5922240000000034</v>
      </c>
      <c r="I1577" s="2">
        <f>'Moving Avg'!H1577</f>
        <v>8.3392279999999914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8.3628999999999998</v>
      </c>
      <c r="C1578" s="2">
        <f>RSI!I1578</f>
        <v>27.725698413259181</v>
      </c>
      <c r="D1578" s="2">
        <f>MACD!E1578</f>
        <v>0.11269373100548385</v>
      </c>
      <c r="E1578" s="2">
        <f>MACD!F1578</f>
        <v>6.8094140119111302E-2</v>
      </c>
      <c r="F1578" s="2">
        <f>'Moving Avg'!D1578</f>
        <v>8.4932199999999991</v>
      </c>
      <c r="G1578" s="2">
        <f>'Moving Avg'!F1578</f>
        <v>8.6362899999999989</v>
      </c>
      <c r="H1578" s="2">
        <f>'Moving Avg'!G1578</f>
        <v>8.5942400000000028</v>
      </c>
      <c r="I1578" s="2">
        <f>'Moving Avg'!H1578</f>
        <v>8.3442539999999923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</row>
    <row r="1579" spans="1:12" ht="13.5" x14ac:dyDescent="0.25">
      <c r="A1579" s="3">
        <f>RSI!A1579</f>
        <v>44309</v>
      </c>
      <c r="B1579" s="2">
        <f>RSI!B1579</f>
        <v>8.3897999999999993</v>
      </c>
      <c r="C1579" s="2">
        <f>RSI!I1579</f>
        <v>31.177505903555257</v>
      </c>
      <c r="D1579" s="2">
        <f>MACD!E1579</f>
        <v>0.12597829304909958</v>
      </c>
      <c r="E1579" s="2">
        <f>MACD!F1579</f>
        <v>7.9670970705108965E-2</v>
      </c>
      <c r="F1579" s="2">
        <f>'Moving Avg'!D1579</f>
        <v>8.4596400000000003</v>
      </c>
      <c r="G1579" s="2">
        <f>'Moving Avg'!F1579</f>
        <v>8.6225199999999997</v>
      </c>
      <c r="H1579" s="2">
        <f>'Moving Avg'!G1579</f>
        <v>8.5974640000000022</v>
      </c>
      <c r="I1579" s="2">
        <f>'Moving Avg'!H1579</f>
        <v>8.3493484999999925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</row>
    <row r="1580" spans="1:12" ht="13.5" x14ac:dyDescent="0.25">
      <c r="A1580" s="3">
        <f>RSI!A1580</f>
        <v>44312</v>
      </c>
      <c r="B1580" s="2">
        <f>RSI!B1580</f>
        <v>8.2957000000000001</v>
      </c>
      <c r="C1580" s="2">
        <f>RSI!I1580</f>
        <v>26.423357905347387</v>
      </c>
      <c r="D1580" s="2">
        <f>MACD!E1580</f>
        <v>0.14027328276362461</v>
      </c>
      <c r="E1580" s="2">
        <f>MACD!F1580</f>
        <v>9.1791433116812093E-2</v>
      </c>
      <c r="F1580" s="2">
        <f>'Moving Avg'!D1580</f>
        <v>8.407239999999998</v>
      </c>
      <c r="G1580" s="2">
        <f>'Moving Avg'!F1580</f>
        <v>8.6013599999999997</v>
      </c>
      <c r="H1580" s="2">
        <f>'Moving Avg'!G1580</f>
        <v>8.5988060000000015</v>
      </c>
      <c r="I1580" s="2">
        <f>'Moving Avg'!H1580</f>
        <v>8.3539059999999914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</row>
    <row r="1581" spans="1:12" ht="13.5" x14ac:dyDescent="0.25">
      <c r="A1581" s="3">
        <f>RSI!A1581</f>
        <v>44313</v>
      </c>
      <c r="B1581" s="2">
        <f>RSI!B1581</f>
        <v>8.2889999999999997</v>
      </c>
      <c r="C1581" s="2">
        <f>RSI!I1581</f>
        <v>26.117977801625983</v>
      </c>
      <c r="D1581" s="2">
        <f>MACD!E1581</f>
        <v>0.1514739353004888</v>
      </c>
      <c r="E1581" s="2">
        <f>MACD!F1581</f>
        <v>0.10372793355354744</v>
      </c>
      <c r="F1581" s="2">
        <f>'Moving Avg'!D1581</f>
        <v>8.3602200000000018</v>
      </c>
      <c r="G1581" s="2">
        <f>'Moving Avg'!F1581</f>
        <v>8.5812099999999987</v>
      </c>
      <c r="H1581" s="2">
        <f>'Moving Avg'!G1581</f>
        <v>8.5998800000000006</v>
      </c>
      <c r="I1581" s="2">
        <f>'Moving Avg'!H1581</f>
        <v>8.3584299999999914</v>
      </c>
      <c r="J1581" s="6" t="str">
        <f>OBV!F1581</f>
        <v>BEARISH</v>
      </c>
      <c r="K1581" s="6" t="str">
        <f>OBV!G1581</f>
        <v>NEUTRAL</v>
      </c>
      <c r="L1581" s="6" t="str">
        <f>OBV!H1581</f>
        <v>CONFIRMED BEARISH</v>
      </c>
    </row>
    <row r="1582" spans="1:12" ht="13.5" x14ac:dyDescent="0.25">
      <c r="A1582" s="3">
        <f>RSI!A1582</f>
        <v>44314</v>
      </c>
      <c r="B1582" s="2">
        <f>RSI!B1582</f>
        <v>8.3225999999999996</v>
      </c>
      <c r="C1582" s="2">
        <f>RSI!I1582</f>
        <v>30.45853726668588</v>
      </c>
      <c r="D1582" s="2">
        <f>MACD!E1582</f>
        <v>0.15699896010515069</v>
      </c>
      <c r="E1582" s="2">
        <f>MACD!F1582</f>
        <v>0.11438213886386808</v>
      </c>
      <c r="F1582" s="2">
        <f>'Moving Avg'!D1582</f>
        <v>8.331999999999999</v>
      </c>
      <c r="G1582" s="2">
        <f>'Moving Avg'!F1582</f>
        <v>8.5630749999999995</v>
      </c>
      <c r="H1582" s="2">
        <f>'Moving Avg'!G1582</f>
        <v>8.6022980000000011</v>
      </c>
      <c r="I1582" s="2">
        <f>'Moving Avg'!H1582</f>
        <v>8.3629894999999923</v>
      </c>
      <c r="J1582" s="6" t="str">
        <f>OBV!F1582</f>
        <v>BEARISH</v>
      </c>
      <c r="K1582" s="6" t="str">
        <f>OBV!G1582</f>
        <v>NEUTRAL</v>
      </c>
      <c r="L1582" s="6" t="str">
        <f>OBV!H1582</f>
        <v>CONFIRMED BEARISH</v>
      </c>
    </row>
    <row r="1583" spans="1:12" ht="13.5" x14ac:dyDescent="0.25">
      <c r="A1583" s="3">
        <f>RSI!A1583</f>
        <v>44315</v>
      </c>
      <c r="B1583" s="2">
        <f>RSI!B1583</f>
        <v>8.5241000000000007</v>
      </c>
      <c r="C1583" s="2">
        <f>RSI!I1583</f>
        <v>49.586676432987424</v>
      </c>
      <c r="D1583" s="2">
        <f>MACD!E1583</f>
        <v>0.13771914808481256</v>
      </c>
      <c r="E1583" s="2">
        <f>MACD!F1583</f>
        <v>0.11904954070805698</v>
      </c>
      <c r="F1583" s="2">
        <f>'Moving Avg'!D1583</f>
        <v>8.3642400000000006</v>
      </c>
      <c r="G1583" s="2">
        <f>'Moving Avg'!F1583</f>
        <v>8.5553500000000007</v>
      </c>
      <c r="H1583" s="2">
        <f>'Moving Avg'!G1583</f>
        <v>8.6075380000000017</v>
      </c>
      <c r="I1583" s="2">
        <f>'Moving Avg'!H1583</f>
        <v>8.3679929999999914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8.4636999999999993</v>
      </c>
      <c r="C1584" s="2">
        <f>RSI!I1584</f>
        <v>45.542822883591498</v>
      </c>
      <c r="D1584" s="2">
        <f>MACD!E1584</f>
        <v>0.12590141333286908</v>
      </c>
      <c r="E1584" s="2">
        <f>MACD!F1584</f>
        <v>0.12041991523301941</v>
      </c>
      <c r="F1584" s="2">
        <f>'Moving Avg'!D1584</f>
        <v>8.3790200000000006</v>
      </c>
      <c r="G1584" s="2">
        <f>'Moving Avg'!F1584</f>
        <v>8.5446049999999989</v>
      </c>
      <c r="H1584" s="2">
        <f>'Moving Avg'!G1584</f>
        <v>8.6106280000000019</v>
      </c>
      <c r="I1584" s="2">
        <f>'Moving Avg'!H1584</f>
        <v>8.3728604999999945</v>
      </c>
      <c r="J1584" s="6" t="str">
        <f>OBV!F1584</f>
        <v>BEARISH</v>
      </c>
      <c r="K1584" s="6" t="str">
        <f>OBV!G1584</f>
        <v>NEUTRAL</v>
      </c>
      <c r="L1584" s="6" t="str">
        <f>OBV!H1584</f>
        <v>BEARISH DIVERGENCE</v>
      </c>
    </row>
    <row r="1585" spans="1:12" ht="13.5" x14ac:dyDescent="0.25">
      <c r="A1585" s="3">
        <f>RSI!A1585</f>
        <v>44319</v>
      </c>
      <c r="B1585" s="2">
        <f>RSI!B1585</f>
        <v>8.4636999999999993</v>
      </c>
      <c r="C1585" s="2">
        <f>RSI!I1585</f>
        <v>45.542822883591498</v>
      </c>
      <c r="D1585" s="2">
        <f>MACD!E1585</f>
        <v>0.11627895546929068</v>
      </c>
      <c r="E1585" s="2">
        <f>MACD!F1585</f>
        <v>0.11959172328027368</v>
      </c>
      <c r="F1585" s="2">
        <f>'Moving Avg'!D1585</f>
        <v>8.4126200000000004</v>
      </c>
      <c r="G1585" s="2">
        <f>'Moving Avg'!F1585</f>
        <v>8.5321799999999985</v>
      </c>
      <c r="H1585" s="2">
        <f>'Moving Avg'!G1585</f>
        <v>8.6067320000000009</v>
      </c>
      <c r="I1585" s="2">
        <f>'Moving Avg'!H1585</f>
        <v>8.3773964999999944</v>
      </c>
      <c r="J1585" s="6" t="str">
        <f>OBV!F1585</f>
        <v>BULLISH</v>
      </c>
      <c r="K1585" s="6" t="str">
        <f>OBV!G1585</f>
        <v>NEUTRAL</v>
      </c>
      <c r="L1585" s="6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8.5241000000000007</v>
      </c>
      <c r="C1586" s="2">
        <f>RSI!I1586</f>
        <v>50.248340035304849</v>
      </c>
      <c r="D1586" s="2">
        <f>MACD!E1586</f>
        <v>9.8842796681937628E-2</v>
      </c>
      <c r="E1586" s="2">
        <f>MACD!F1586</f>
        <v>0.11544193796060648</v>
      </c>
      <c r="F1586" s="2">
        <f>'Moving Avg'!D1586</f>
        <v>8.4596399999999985</v>
      </c>
      <c r="G1586" s="2">
        <f>'Moving Avg'!F1586</f>
        <v>8.5187449999999973</v>
      </c>
      <c r="H1586" s="2">
        <f>'Moving Avg'!G1586</f>
        <v>8.6065980000000017</v>
      </c>
      <c r="I1586" s="2">
        <f>'Moving Avg'!H1586</f>
        <v>8.3821019999999962</v>
      </c>
      <c r="J1586" s="6" t="str">
        <f>OBV!F1586</f>
        <v>BULLISH</v>
      </c>
      <c r="K1586" s="6" t="str">
        <f>OBV!G1586</f>
        <v>STRONG</v>
      </c>
      <c r="L1586" s="6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8.5174000000000003</v>
      </c>
      <c r="C1587" s="2">
        <f>RSI!I1587</f>
        <v>49.734962830821338</v>
      </c>
      <c r="D1587" s="2">
        <f>MACD!E1587</f>
        <v>7.5259563481793634E-2</v>
      </c>
      <c r="E1587" s="2">
        <f>MACD!F1587</f>
        <v>0.10740546306484391</v>
      </c>
      <c r="F1587" s="2">
        <f>'Moving Avg'!D1587</f>
        <v>8.4985999999999997</v>
      </c>
      <c r="G1587" s="2">
        <f>'Moving Avg'!F1587</f>
        <v>8.5079999999999991</v>
      </c>
      <c r="H1587" s="2">
        <f>'Moving Avg'!G1587</f>
        <v>8.6063300000000016</v>
      </c>
      <c r="I1587" s="2">
        <f>'Moving Avg'!H1587</f>
        <v>8.3867739999999955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</row>
    <row r="1588" spans="1:12" ht="13.5" x14ac:dyDescent="0.25">
      <c r="A1588" s="3">
        <f>RSI!A1588</f>
        <v>44322</v>
      </c>
      <c r="B1588" s="2">
        <f>RSI!B1588</f>
        <v>8.4905000000000008</v>
      </c>
      <c r="C1588" s="2">
        <f>RSI!I1588</f>
        <v>47.630867031972556</v>
      </c>
      <c r="D1588" s="2">
        <f>MACD!E1588</f>
        <v>4.1797947003257008E-2</v>
      </c>
      <c r="E1588" s="2">
        <f>MACD!F1588</f>
        <v>9.4283959852526536E-2</v>
      </c>
      <c r="F1588" s="2">
        <f>'Moving Avg'!D1588</f>
        <v>8.4918800000000001</v>
      </c>
      <c r="G1588" s="2">
        <f>'Moving Avg'!F1588</f>
        <v>8.4969149999999978</v>
      </c>
      <c r="H1588" s="2">
        <f>'Moving Avg'!G1588</f>
        <v>8.605792000000001</v>
      </c>
      <c r="I1588" s="2">
        <f>'Moving Avg'!H1588</f>
        <v>8.3907369999999943</v>
      </c>
      <c r="J1588" s="6" t="str">
        <f>OBV!F1588</f>
        <v>BULLISH</v>
      </c>
      <c r="K1588" s="6" t="str">
        <f>OBV!G1588</f>
        <v>STRONG</v>
      </c>
      <c r="L1588" s="6" t="str">
        <f>OBV!H1588</f>
        <v>BULLISH DIVERGENCE</v>
      </c>
    </row>
    <row r="1589" spans="1:12" ht="13.5" x14ac:dyDescent="0.25">
      <c r="A1589" s="3">
        <f>RSI!A1589</f>
        <v>44323</v>
      </c>
      <c r="B1589" s="2">
        <f>RSI!B1589</f>
        <v>8.3964999999999996</v>
      </c>
      <c r="C1589" s="2">
        <f>RSI!I1589</f>
        <v>41.089158169046101</v>
      </c>
      <c r="D1589" s="2">
        <f>MACD!E1589</f>
        <v>2.4752544383282782E-2</v>
      </c>
      <c r="E1589" s="2">
        <f>MACD!F1589</f>
        <v>8.0377676758677796E-2</v>
      </c>
      <c r="F1589" s="2">
        <f>'Moving Avg'!D1589</f>
        <v>8.4784400000000009</v>
      </c>
      <c r="G1589" s="2">
        <f>'Moving Avg'!F1589</f>
        <v>8.4817999999999998</v>
      </c>
      <c r="H1589" s="2">
        <f>'Moving Avg'!G1589</f>
        <v>8.6033740000000005</v>
      </c>
      <c r="I1589" s="2">
        <f>'Moving Avg'!H1589</f>
        <v>8.3945659999999958</v>
      </c>
      <c r="J1589" s="6" t="str">
        <f>OBV!F1589</f>
        <v>BULLISH</v>
      </c>
      <c r="K1589" s="6" t="str">
        <f>OBV!G1589</f>
        <v>STRONG</v>
      </c>
      <c r="L1589" s="6" t="str">
        <f>OBV!H1589</f>
        <v>BULLISH DIVERGENCE</v>
      </c>
    </row>
    <row r="1590" spans="1:12" ht="13.5" x14ac:dyDescent="0.25">
      <c r="A1590" s="3">
        <f>RSI!A1590</f>
        <v>44326</v>
      </c>
      <c r="B1590" s="2">
        <f>RSI!B1590</f>
        <v>8.4300999999999995</v>
      </c>
      <c r="C1590" s="2">
        <f>RSI!I1590</f>
        <v>44.047305741851915</v>
      </c>
      <c r="D1590" s="2">
        <f>MACD!E1590</f>
        <v>-5.9263613090969613E-3</v>
      </c>
      <c r="E1590" s="2">
        <f>MACD!F1590</f>
        <v>6.311686914512285E-2</v>
      </c>
      <c r="F1590" s="2">
        <f>'Moving Avg'!D1590</f>
        <v>8.4717199999999995</v>
      </c>
      <c r="G1590" s="2">
        <f>'Moving Avg'!F1590</f>
        <v>8.4700450000000007</v>
      </c>
      <c r="H1590" s="2">
        <f>'Moving Avg'!G1590</f>
        <v>8.6021660000000004</v>
      </c>
      <c r="I1590" s="2">
        <f>'Moving Avg'!H1590</f>
        <v>8.3984284999999961</v>
      </c>
      <c r="J1590" s="6" t="str">
        <f>OBV!F1590</f>
        <v>BULLISH</v>
      </c>
      <c r="K1590" s="6" t="str">
        <f>OBV!G1590</f>
        <v>STRONG</v>
      </c>
      <c r="L1590" s="6" t="str">
        <f>OBV!H1590</f>
        <v>BULLISH DIVERGENCE</v>
      </c>
    </row>
    <row r="1591" spans="1:12" ht="13.5" x14ac:dyDescent="0.25">
      <c r="A1591" s="3">
        <f>RSI!A1591</f>
        <v>44327</v>
      </c>
      <c r="B1591" s="2">
        <f>RSI!B1591</f>
        <v>8.5913000000000004</v>
      </c>
      <c r="C1591" s="2">
        <f>RSI!I1591</f>
        <v>55.573314892903511</v>
      </c>
      <c r="D1591" s="2">
        <f>MACD!E1591</f>
        <v>-4.4398138004734022E-2</v>
      </c>
      <c r="E1591" s="2">
        <f>MACD!F1591</f>
        <v>4.1613867715151479E-2</v>
      </c>
      <c r="F1591" s="2">
        <f>'Moving Avg'!D1591</f>
        <v>8.4851599999999987</v>
      </c>
      <c r="G1591" s="2">
        <f>'Moving Avg'!F1591</f>
        <v>8.4673600000000011</v>
      </c>
      <c r="H1591" s="2">
        <f>'Moving Avg'!G1591</f>
        <v>8.6053899999999999</v>
      </c>
      <c r="I1591" s="2">
        <f>'Moving Avg'!H1591</f>
        <v>8.4027609999999964</v>
      </c>
      <c r="J1591" s="6" t="str">
        <f>OBV!F1591</f>
        <v>BULLISH</v>
      </c>
      <c r="K1591" s="6" t="str">
        <f>OBV!G1591</f>
        <v>NEUTRAL</v>
      </c>
      <c r="L1591" s="6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8.6516999999999999</v>
      </c>
      <c r="C1592" s="2">
        <f>RSI!I1592</f>
        <v>58.982740228461594</v>
      </c>
      <c r="D1592" s="2">
        <f>MACD!E1592</f>
        <v>-7.6783739256246264E-2</v>
      </c>
      <c r="E1592" s="2">
        <f>MACD!F1592</f>
        <v>1.793434632087193E-2</v>
      </c>
      <c r="F1592" s="2">
        <f>'Moving Avg'!D1592</f>
        <v>8.5120199999999997</v>
      </c>
      <c r="G1592" s="2">
        <f>'Moving Avg'!F1592</f>
        <v>8.4687000000000019</v>
      </c>
      <c r="H1592" s="2">
        <f>'Moving Avg'!G1592</f>
        <v>8.6088820000000013</v>
      </c>
      <c r="I1592" s="2">
        <f>'Moving Avg'!H1592</f>
        <v>8.4066904999999963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8.6719000000000008</v>
      </c>
      <c r="C1593" s="2">
        <f>RSI!I1593</f>
        <v>60.085960099802946</v>
      </c>
      <c r="D1593" s="2">
        <f>MACD!E1593</f>
        <v>-7.5528768849240535E-2</v>
      </c>
      <c r="E1593" s="2">
        <f>MACD!F1593</f>
        <v>-7.5827671315056334E-4</v>
      </c>
      <c r="F1593" s="2">
        <f>'Moving Avg'!D1593</f>
        <v>8.5483000000000011</v>
      </c>
      <c r="G1593" s="2">
        <f>'Moving Avg'!F1593</f>
        <v>8.4744100000000007</v>
      </c>
      <c r="H1593" s="2">
        <f>'Moving Avg'!G1593</f>
        <v>8.6119720000000015</v>
      </c>
      <c r="I1593" s="2">
        <f>'Moving Avg'!H1593</f>
        <v>8.4107544999999977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8.6652000000000005</v>
      </c>
      <c r="C1594" s="2">
        <f>RSI!I1594</f>
        <v>59.514186562878386</v>
      </c>
      <c r="D1594" s="2">
        <f>MACD!E1594</f>
        <v>-8.416514509618267E-2</v>
      </c>
      <c r="E1594" s="2">
        <f>MACD!F1594</f>
        <v>-1.7439650389756985E-2</v>
      </c>
      <c r="F1594" s="2">
        <f>'Moving Avg'!D1594</f>
        <v>8.6020399999999988</v>
      </c>
      <c r="G1594" s="2">
        <f>'Moving Avg'!F1594</f>
        <v>8.4797849999999997</v>
      </c>
      <c r="H1594" s="2">
        <f>'Moving Avg'!G1594</f>
        <v>8.6113000000000017</v>
      </c>
      <c r="I1594" s="2">
        <f>'Moving Avg'!H1594</f>
        <v>8.4150869999999962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8.6852999999999998</v>
      </c>
      <c r="C1595" s="2">
        <f>RSI!I1595</f>
        <v>60.721747732558427</v>
      </c>
      <c r="D1595" s="2">
        <f>MACD!E1595</f>
        <v>-9.3757574975169788E-2</v>
      </c>
      <c r="E1595" s="2">
        <f>MACD!F1595</f>
        <v>-3.2703235306839551E-2</v>
      </c>
      <c r="F1595" s="2">
        <f>'Moving Avg'!D1595</f>
        <v>8.6530799999999992</v>
      </c>
      <c r="G1595" s="2">
        <f>'Moving Avg'!F1595</f>
        <v>8.4861649999999997</v>
      </c>
      <c r="H1595" s="2">
        <f>'Moving Avg'!G1595</f>
        <v>8.61036</v>
      </c>
      <c r="I1595" s="2">
        <f>'Moving Avg'!H1595</f>
        <v>8.4192179999999954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8.6652000000000005</v>
      </c>
      <c r="C1596" s="2">
        <f>RSI!I1596</f>
        <v>58.831996910250695</v>
      </c>
      <c r="D1596" s="2">
        <f>MACD!E1596</f>
        <v>-9.1948708641323762E-2</v>
      </c>
      <c r="E1596" s="2">
        <f>MACD!F1596</f>
        <v>-4.4552329973736399E-2</v>
      </c>
      <c r="F1596" s="2">
        <f>'Moving Avg'!D1596</f>
        <v>8.6678599999999992</v>
      </c>
      <c r="G1596" s="2">
        <f>'Moving Avg'!F1596</f>
        <v>8.4932200000000009</v>
      </c>
      <c r="H1596" s="2">
        <f>'Moving Avg'!G1596</f>
        <v>8.6098240000000015</v>
      </c>
      <c r="I1596" s="2">
        <f>'Moving Avg'!H1596</f>
        <v>8.4235504999999957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8.6316000000000006</v>
      </c>
      <c r="C1597" s="2">
        <f>RSI!I1597</f>
        <v>55.71075637813486</v>
      </c>
      <c r="D1597" s="2">
        <f>MACD!E1597</f>
        <v>-8.9633514691543681E-2</v>
      </c>
      <c r="E1597" s="2">
        <f>MACD!F1597</f>
        <v>-5.3568566917297861E-2</v>
      </c>
      <c r="F1597" s="2">
        <f>'Moving Avg'!D1597</f>
        <v>8.6638399999999987</v>
      </c>
      <c r="G1597" s="2">
        <f>'Moving Avg'!F1597</f>
        <v>8.501615000000001</v>
      </c>
      <c r="H1597" s="2">
        <f>'Moving Avg'!G1597</f>
        <v>8.6104960000000013</v>
      </c>
      <c r="I1597" s="2">
        <f>'Moving Avg'!H1597</f>
        <v>8.427446499999995</v>
      </c>
      <c r="J1597" s="6" t="str">
        <f>OBV!F1597</f>
        <v>BULLISH</v>
      </c>
      <c r="K1597" s="6" t="str">
        <f>OBV!G1597</f>
        <v>NEUTRAL</v>
      </c>
      <c r="L1597" s="6" t="str">
        <f>OBV!H1597</f>
        <v>BULLISH DIVERGENCE</v>
      </c>
    </row>
    <row r="1598" spans="1:12" ht="13.5" x14ac:dyDescent="0.25">
      <c r="A1598" s="3">
        <f>RSI!A1598</f>
        <v>44341</v>
      </c>
      <c r="B1598" s="2">
        <f>RSI!B1598</f>
        <v>8.6516999999999999</v>
      </c>
      <c r="C1598" s="2">
        <f>RSI!I1598</f>
        <v>57.174475682047955</v>
      </c>
      <c r="D1598" s="2">
        <f>MACD!E1598</f>
        <v>-9.3726926671727995E-2</v>
      </c>
      <c r="E1598" s="2">
        <f>MACD!F1598</f>
        <v>-6.1600238868183887E-2</v>
      </c>
      <c r="F1598" s="2">
        <f>'Moving Avg'!D1598</f>
        <v>8.6598000000000006</v>
      </c>
      <c r="G1598" s="2">
        <f>'Moving Avg'!F1598</f>
        <v>8.5160550000000015</v>
      </c>
      <c r="H1598" s="2">
        <f>'Moving Avg'!G1598</f>
        <v>8.6108980000000006</v>
      </c>
      <c r="I1598" s="2">
        <f>'Moving Avg'!H1598</f>
        <v>8.4311069999999955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8.6249000000000002</v>
      </c>
      <c r="C1599" s="2">
        <f>RSI!I1599</f>
        <v>54.584177688897995</v>
      </c>
      <c r="D1599" s="2">
        <f>MACD!E1599</f>
        <v>-0.11017929301891627</v>
      </c>
      <c r="E1599" s="2">
        <f>MACD!F1599</f>
        <v>-7.1316049698330372E-2</v>
      </c>
      <c r="F1599" s="2">
        <f>'Moving Avg'!D1599</f>
        <v>8.6517400000000002</v>
      </c>
      <c r="G1599" s="2">
        <f>'Moving Avg'!F1599</f>
        <v>8.5278100000000006</v>
      </c>
      <c r="H1599" s="2">
        <f>'Moving Avg'!G1599</f>
        <v>8.6087500000000006</v>
      </c>
      <c r="I1599" s="2">
        <f>'Moving Avg'!H1599</f>
        <v>8.432920999999995</v>
      </c>
      <c r="J1599" s="6" t="str">
        <f>OBV!F1599</f>
        <v>BULLISH</v>
      </c>
      <c r="K1599" s="6" t="str">
        <f>OBV!G1599</f>
        <v>NEUTRAL</v>
      </c>
      <c r="L1599" s="6" t="str">
        <f>OBV!H1599</f>
        <v>BULLISH DIVERGENCE</v>
      </c>
    </row>
    <row r="1600" spans="1:12" ht="13.5" x14ac:dyDescent="0.25">
      <c r="A1600" s="3">
        <f>RSI!A1600</f>
        <v>44343</v>
      </c>
      <c r="B1600" s="2">
        <f>RSI!B1600</f>
        <v>8.5980000000000008</v>
      </c>
      <c r="C1600" s="2">
        <f>RSI!I1600</f>
        <v>52.035866289987744</v>
      </c>
      <c r="D1600" s="2">
        <f>MACD!E1600</f>
        <v>-0.11725474479498921</v>
      </c>
      <c r="E1600" s="2">
        <f>MACD!F1600</f>
        <v>-8.0503788717662145E-2</v>
      </c>
      <c r="F1600" s="2">
        <f>'Moving Avg'!D1600</f>
        <v>8.6342800000000004</v>
      </c>
      <c r="G1600" s="2">
        <f>'Moving Avg'!F1600</f>
        <v>8.5429250000000021</v>
      </c>
      <c r="H1600" s="2">
        <f>'Moving Avg'!G1600</f>
        <v>8.6061980000000009</v>
      </c>
      <c r="I1600" s="2">
        <f>'Moving Avg'!H1600</f>
        <v>8.4357759999999971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8.5980000000000008</v>
      </c>
      <c r="C1601" s="2">
        <f>RSI!I1601</f>
        <v>52.035866289987744</v>
      </c>
      <c r="D1601" s="2">
        <f>MACD!E1601</f>
        <v>-9.8575343824164108E-2</v>
      </c>
      <c r="E1601" s="2">
        <f>MACD!F1601</f>
        <v>-8.4118099738962546E-2</v>
      </c>
      <c r="F1601" s="2">
        <f>'Moving Avg'!D1601</f>
        <v>8.6208399999999994</v>
      </c>
      <c r="G1601" s="2">
        <f>'Moving Avg'!F1601</f>
        <v>8.5583750000000016</v>
      </c>
      <c r="H1601" s="2">
        <f>'Moving Avg'!G1601</f>
        <v>8.6014960000000027</v>
      </c>
      <c r="I1601" s="2">
        <f>'Moving Avg'!H1601</f>
        <v>8.4384629999999952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8.5643999999999991</v>
      </c>
      <c r="C1602" s="2">
        <f>RSI!I1602</f>
        <v>48.739587483874402</v>
      </c>
      <c r="D1602" s="2">
        <f>MACD!E1602</f>
        <v>-7.1112276467257374E-2</v>
      </c>
      <c r="E1602" s="2">
        <f>MACD!F1602</f>
        <v>-8.1516935084621517E-2</v>
      </c>
      <c r="F1602" s="2">
        <f>'Moving Avg'!D1602</f>
        <v>8.6074000000000002</v>
      </c>
      <c r="G1602" s="2">
        <f>'Moving Avg'!F1602</f>
        <v>8.5704650000000022</v>
      </c>
      <c r="H1602" s="2">
        <f>'Moving Avg'!G1602</f>
        <v>8.5982720000000015</v>
      </c>
      <c r="I1602" s="2">
        <f>'Moving Avg'!H1602</f>
        <v>8.4400749999999967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</row>
    <row r="1603" spans="1:12" ht="13.5" x14ac:dyDescent="0.25">
      <c r="A1603" s="3">
        <f>RSI!A1603</f>
        <v>44348</v>
      </c>
      <c r="B1603" s="2">
        <f>RSI!B1603</f>
        <v>8.5374999999999996</v>
      </c>
      <c r="C1603" s="2">
        <f>RSI!I1603</f>
        <v>46.215488494799025</v>
      </c>
      <c r="D1603" s="2">
        <f>MACD!E1603</f>
        <v>-4.2690075244983916E-2</v>
      </c>
      <c r="E1603" s="2">
        <f>MACD!F1603</f>
        <v>-7.3751563116694008E-2</v>
      </c>
      <c r="F1603" s="2">
        <f>'Moving Avg'!D1603</f>
        <v>8.5845599999999997</v>
      </c>
      <c r="G1603" s="2">
        <f>'Moving Avg'!F1603</f>
        <v>8.5711350000000017</v>
      </c>
      <c r="H1603" s="2">
        <f>'Moving Avg'!G1603</f>
        <v>8.5931660000000019</v>
      </c>
      <c r="I1603" s="2">
        <f>'Moving Avg'!H1603</f>
        <v>8.4403099999999966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</row>
    <row r="1604" spans="1:12" ht="13.5" x14ac:dyDescent="0.25">
      <c r="A1604" s="3">
        <f>RSI!A1604</f>
        <v>44349</v>
      </c>
      <c r="B1604" s="2">
        <f>RSI!B1604</f>
        <v>8.5307999999999993</v>
      </c>
      <c r="C1604" s="2">
        <f>RSI!I1604</f>
        <v>45.582307247580545</v>
      </c>
      <c r="D1604" s="2">
        <f>MACD!E1604</f>
        <v>-1.89383212931169E-2</v>
      </c>
      <c r="E1604" s="2">
        <f>MACD!F1604</f>
        <v>-6.2788914751978592E-2</v>
      </c>
      <c r="F1604" s="2">
        <f>'Moving Avg'!D1604</f>
        <v>8.5657399999999999</v>
      </c>
      <c r="G1604" s="2">
        <f>'Moving Avg'!F1604</f>
        <v>8.5744900000000008</v>
      </c>
      <c r="H1604" s="2">
        <f>'Moving Avg'!G1604</f>
        <v>8.5888660000000012</v>
      </c>
      <c r="I1604" s="2">
        <f>'Moving Avg'!H1604</f>
        <v>8.440141999999998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8.5241000000000007</v>
      </c>
      <c r="C1605" s="2">
        <f>RSI!I1605</f>
        <v>44.919540840305061</v>
      </c>
      <c r="D1605" s="2">
        <f>MACD!E1605</f>
        <v>5.0066519887508321E-3</v>
      </c>
      <c r="E1605" s="2">
        <f>MACD!F1605</f>
        <v>-4.9229801403832707E-2</v>
      </c>
      <c r="F1605" s="2">
        <f>'Moving Avg'!D1605</f>
        <v>8.5509599999999999</v>
      </c>
      <c r="G1605" s="2">
        <f>'Moving Avg'!F1605</f>
        <v>8.5775100000000002</v>
      </c>
      <c r="H1605" s="2">
        <f>'Moving Avg'!G1605</f>
        <v>8.5834920000000015</v>
      </c>
      <c r="I1605" s="2">
        <f>'Moving Avg'!H1605</f>
        <v>8.4396044999999997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8.3964999999999996</v>
      </c>
      <c r="C1606" s="2">
        <f>RSI!I1606</f>
        <v>34.601089644888887</v>
      </c>
      <c r="D1606" s="2">
        <f>MACD!E1606</f>
        <v>3.1906484024530002E-2</v>
      </c>
      <c r="E1606" s="2">
        <f>MACD!F1606</f>
        <v>-3.3002544318160174E-2</v>
      </c>
      <c r="F1606" s="2">
        <f>'Moving Avg'!D1606</f>
        <v>8.5106600000000014</v>
      </c>
      <c r="G1606" s="2">
        <f>'Moving Avg'!F1606</f>
        <v>8.5711300000000001</v>
      </c>
      <c r="H1606" s="2">
        <f>'Moving Avg'!G1606</f>
        <v>8.5770440000000008</v>
      </c>
      <c r="I1606" s="2">
        <f>'Moving Avg'!H1606</f>
        <v>8.4397055000000005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8.4636999999999993</v>
      </c>
      <c r="C1607" s="2">
        <f>RSI!I1607</f>
        <v>42.139268045563462</v>
      </c>
      <c r="D1607" s="2">
        <f>MACD!E1607</f>
        <v>4.5533344063679593E-2</v>
      </c>
      <c r="E1607" s="2">
        <f>MACD!F1607</f>
        <v>-1.7295366641792223E-2</v>
      </c>
      <c r="F1607" s="2">
        <f>'Moving Avg'!D1607</f>
        <v>8.4905200000000001</v>
      </c>
      <c r="G1607" s="2">
        <f>'Moving Avg'!F1607</f>
        <v>8.5684450000000005</v>
      </c>
      <c r="H1607" s="2">
        <f>'Moving Avg'!G1607</f>
        <v>8.5719400000000014</v>
      </c>
      <c r="I1607" s="2">
        <f>'Moving Avg'!H1607</f>
        <v>8.4411835000000011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8.4435000000000002</v>
      </c>
      <c r="C1608" s="2">
        <f>RSI!I1608</f>
        <v>40.62347554006034</v>
      </c>
      <c r="D1608" s="2">
        <f>MACD!E1608</f>
        <v>6.2192754703312758E-2</v>
      </c>
      <c r="E1608" s="2">
        <f>MACD!F1608</f>
        <v>-1.3977423727712258E-3</v>
      </c>
      <c r="F1608" s="2">
        <f>'Moving Avg'!D1608</f>
        <v>8.4717199999999995</v>
      </c>
      <c r="G1608" s="2">
        <f>'Moving Avg'!F1608</f>
        <v>8.5660950000000007</v>
      </c>
      <c r="H1608" s="2">
        <f>'Moving Avg'!G1608</f>
        <v>8.5665659999999999</v>
      </c>
      <c r="I1608" s="2">
        <f>'Moving Avg'!H1608</f>
        <v>8.4420905000000008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8.5241000000000007</v>
      </c>
      <c r="C1609" s="2">
        <f>RSI!I1609</f>
        <v>48.572542850734976</v>
      </c>
      <c r="D1609" s="2">
        <f>MACD!E1609</f>
        <v>6.6815452444298984E-2</v>
      </c>
      <c r="E1609" s="2">
        <f>MACD!F1609</f>
        <v>1.2244896590642818E-2</v>
      </c>
      <c r="F1609" s="2">
        <f>'Moving Avg'!D1609</f>
        <v>8.4703800000000005</v>
      </c>
      <c r="G1609" s="2">
        <f>'Moving Avg'!F1609</f>
        <v>8.5724750000000007</v>
      </c>
      <c r="H1609" s="2">
        <f>'Moving Avg'!G1609</f>
        <v>8.5637439999999998</v>
      </c>
      <c r="I1609" s="2">
        <f>'Moving Avg'!H1609</f>
        <v>8.443064500000002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8.5241000000000007</v>
      </c>
      <c r="C1610" s="2">
        <f>RSI!I1610</f>
        <v>48.572542850734983</v>
      </c>
      <c r="D1610" s="2">
        <f>MACD!E1610</f>
        <v>6.6686050931460628E-2</v>
      </c>
      <c r="E1610" s="2">
        <f>MACD!F1610</f>
        <v>2.3133127458806382E-2</v>
      </c>
      <c r="F1610" s="2">
        <f>'Moving Avg'!D1610</f>
        <v>8.4703800000000005</v>
      </c>
      <c r="G1610" s="2">
        <f>'Moving Avg'!F1610</f>
        <v>8.5771750000000004</v>
      </c>
      <c r="H1610" s="2">
        <f>'Moving Avg'!G1610</f>
        <v>8.5598479999999988</v>
      </c>
      <c r="I1610" s="2">
        <f>'Moving Avg'!H1610</f>
        <v>8.4430310000000013</v>
      </c>
      <c r="J1610" s="6" t="str">
        <f>OBV!F1610</f>
        <v>BEARISH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44358</v>
      </c>
      <c r="B1611" s="2">
        <f>RSI!B1611</f>
        <v>8.4636999999999993</v>
      </c>
      <c r="C1611" s="2">
        <f>RSI!I1611</f>
        <v>43.510072716712031</v>
      </c>
      <c r="D1611" s="2">
        <f>MACD!E1611</f>
        <v>7.114095229967532E-2</v>
      </c>
      <c r="E1611" s="2">
        <f>MACD!F1611</f>
        <v>3.2734692426980169E-2</v>
      </c>
      <c r="F1611" s="2">
        <f>'Moving Avg'!D1611</f>
        <v>8.4838199999999997</v>
      </c>
      <c r="G1611" s="2">
        <f>'Moving Avg'!F1611</f>
        <v>8.5707949999999986</v>
      </c>
      <c r="H1611" s="2">
        <f>'Moving Avg'!G1611</f>
        <v>8.5552820000000001</v>
      </c>
      <c r="I1611" s="2">
        <f>'Moving Avg'!H1611</f>
        <v>8.4431990000000035</v>
      </c>
      <c r="J1611" s="6" t="str">
        <f>OBV!F1611</f>
        <v>BEARISH</v>
      </c>
      <c r="K1611" s="6" t="str">
        <f>OBV!G1611</f>
        <v>NEUTRAL</v>
      </c>
      <c r="L1611" s="6" t="str">
        <f>OBV!H1611</f>
        <v>BEARISH DIVERGENCE</v>
      </c>
    </row>
    <row r="1612" spans="1:12" ht="13.5" x14ac:dyDescent="0.25">
      <c r="A1612" s="3">
        <f>RSI!A1612</f>
        <v>44361</v>
      </c>
      <c r="B1612" s="2">
        <f>RSI!B1612</f>
        <v>8.4435000000000002</v>
      </c>
      <c r="C1612" s="2">
        <f>RSI!I1612</f>
        <v>41.93588485475415</v>
      </c>
      <c r="D1612" s="2">
        <f>MACD!E1612</f>
        <v>7.1678086393864859E-2</v>
      </c>
      <c r="E1612" s="2">
        <f>MACD!F1612</f>
        <v>4.052337122035711E-2</v>
      </c>
      <c r="F1612" s="2">
        <f>'Moving Avg'!D1612</f>
        <v>8.4797799999999999</v>
      </c>
      <c r="G1612" s="2">
        <f>'Moving Avg'!F1612</f>
        <v>8.5603850000000001</v>
      </c>
      <c r="H1612" s="2">
        <f>'Moving Avg'!G1612</f>
        <v>8.5504459999999991</v>
      </c>
      <c r="I1612" s="2">
        <f>'Moving Avg'!H1612</f>
        <v>8.4434340000000034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8.4300999999999995</v>
      </c>
      <c r="C1613" s="2">
        <f>RSI!I1613</f>
        <v>40.87929067512475</v>
      </c>
      <c r="D1613" s="2">
        <f>MACD!E1613</f>
        <v>6.9513982491660187E-2</v>
      </c>
      <c r="E1613" s="2">
        <f>MACD!F1613</f>
        <v>4.6321493474617725E-2</v>
      </c>
      <c r="F1613" s="2">
        <f>'Moving Avg'!D1613</f>
        <v>8.4770999999999983</v>
      </c>
      <c r="G1613" s="2">
        <f>'Moving Avg'!F1613</f>
        <v>8.5482949999999995</v>
      </c>
      <c r="H1613" s="2">
        <f>'Moving Avg'!G1613</f>
        <v>8.5454760000000007</v>
      </c>
      <c r="I1613" s="2">
        <f>'Moving Avg'!H1613</f>
        <v>8.4436020000000038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8.3964999999999996</v>
      </c>
      <c r="C1614" s="2">
        <f>RSI!I1614</f>
        <v>38.275183541748817</v>
      </c>
      <c r="D1614" s="2">
        <f>MACD!E1614</f>
        <v>6.9708328636751915E-2</v>
      </c>
      <c r="E1614" s="2">
        <f>MACD!F1614</f>
        <v>5.0998860507044566E-2</v>
      </c>
      <c r="F1614" s="2">
        <f>'Moving Avg'!D1614</f>
        <v>8.4515800000000016</v>
      </c>
      <c r="G1614" s="2">
        <f>'Moving Avg'!F1614</f>
        <v>8.5348600000000001</v>
      </c>
      <c r="H1614" s="2">
        <f>'Moving Avg'!G1614</f>
        <v>8.539833999999999</v>
      </c>
      <c r="I1614" s="2">
        <f>'Moving Avg'!H1614</f>
        <v>8.4436020000000038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8.3628999999999998</v>
      </c>
      <c r="C1615" s="2">
        <f>RSI!I1615</f>
        <v>35.817979279274809</v>
      </c>
      <c r="D1615" s="2">
        <f>MACD!E1615</f>
        <v>7.2054801216106412E-2</v>
      </c>
      <c r="E1615" s="2">
        <f>MACD!F1615</f>
        <v>5.5210048648856938E-2</v>
      </c>
      <c r="F1615" s="2">
        <f>'Moving Avg'!D1615</f>
        <v>8.41934</v>
      </c>
      <c r="G1615" s="2">
        <f>'Moving Avg'!F1615</f>
        <v>8.5187400000000011</v>
      </c>
      <c r="H1615" s="2">
        <f>'Moving Avg'!G1615</f>
        <v>8.5328479999999995</v>
      </c>
      <c r="I1615" s="2">
        <f>'Moving Avg'!H1615</f>
        <v>8.4434005000000045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8.3628999999999998</v>
      </c>
      <c r="C1616" s="2">
        <f>RSI!I1616</f>
        <v>35.817979279274809</v>
      </c>
      <c r="D1616" s="2">
        <f>MACD!E1616</f>
        <v>5.5278336129092054E-2</v>
      </c>
      <c r="E1616" s="2">
        <f>MACD!F1616</f>
        <v>5.5223706144903961E-2</v>
      </c>
      <c r="F1616" s="2">
        <f>'Moving Avg'!D1616</f>
        <v>8.3991799999999976</v>
      </c>
      <c r="G1616" s="2">
        <f>'Moving Avg'!F1616</f>
        <v>8.5036250000000013</v>
      </c>
      <c r="H1616" s="2">
        <f>'Moving Avg'!G1616</f>
        <v>8.5242500000000003</v>
      </c>
      <c r="I1616" s="2">
        <f>'Moving Avg'!H1616</f>
        <v>8.4420905000000044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8.3360000000000003</v>
      </c>
      <c r="C1617" s="2">
        <f>RSI!I1617</f>
        <v>33.803039371053572</v>
      </c>
      <c r="D1617" s="2">
        <f>MACD!E1617</f>
        <v>5.4218389566569769E-2</v>
      </c>
      <c r="E1617" s="2">
        <f>MACD!F1617</f>
        <v>5.5022642829237127E-2</v>
      </c>
      <c r="F1617" s="2">
        <f>'Moving Avg'!D1617</f>
        <v>8.3776799999999998</v>
      </c>
      <c r="G1617" s="2">
        <f>'Moving Avg'!F1617</f>
        <v>8.4888450000000013</v>
      </c>
      <c r="H1617" s="2">
        <f>'Moving Avg'!G1617</f>
        <v>8.5163239999999991</v>
      </c>
      <c r="I1617" s="2">
        <f>'Moving Avg'!H1617</f>
        <v>8.4400080000000042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8.3628999999999998</v>
      </c>
      <c r="C1618" s="2">
        <f>RSI!I1618</f>
        <v>37.584324085536778</v>
      </c>
      <c r="D1618" s="2">
        <f>MACD!E1618</f>
        <v>4.9125059472666877E-2</v>
      </c>
      <c r="E1618" s="2">
        <f>MACD!F1618</f>
        <v>5.3843126157923082E-2</v>
      </c>
      <c r="F1618" s="2">
        <f>'Moving Avg'!D1618</f>
        <v>8.3642400000000006</v>
      </c>
      <c r="G1618" s="2">
        <f>'Moving Avg'!F1618</f>
        <v>8.4744050000000009</v>
      </c>
      <c r="H1618" s="2">
        <f>'Moving Avg'!G1618</f>
        <v>8.5093380000000014</v>
      </c>
      <c r="I1618" s="2">
        <f>'Moving Avg'!H1618</f>
        <v>8.4370525000000054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8.4529999999999994</v>
      </c>
      <c r="C1619" s="2">
        <f>RSI!I1619</f>
        <v>48.247566852876957</v>
      </c>
      <c r="D1619" s="2">
        <f>MACD!E1619</f>
        <v>5.1219173393709738E-2</v>
      </c>
      <c r="E1619" s="2">
        <f>MACD!F1619</f>
        <v>5.3318335605080411E-2</v>
      </c>
      <c r="F1619" s="2">
        <f>'Moving Avg'!D1619</f>
        <v>8.3755400000000009</v>
      </c>
      <c r="G1619" s="2">
        <f>'Moving Avg'!F1619</f>
        <v>8.4658100000000012</v>
      </c>
      <c r="H1619" s="2">
        <f>'Moving Avg'!G1619</f>
        <v>8.5044219999999999</v>
      </c>
      <c r="I1619" s="2">
        <f>'Moving Avg'!H1619</f>
        <v>8.4343795000000057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8.3434000000000008</v>
      </c>
      <c r="C1620" s="2">
        <f>RSI!I1620</f>
        <v>39.424289342398346</v>
      </c>
      <c r="D1620" s="2">
        <f>MACD!E1620</f>
        <v>6.1204941583772765E-2</v>
      </c>
      <c r="E1620" s="2">
        <f>MACD!F1620</f>
        <v>5.4895656800818884E-2</v>
      </c>
      <c r="F1620" s="2">
        <f>'Moving Avg'!D1620</f>
        <v>8.3716400000000011</v>
      </c>
      <c r="G1620" s="2">
        <f>'Moving Avg'!F1620</f>
        <v>8.4530800000000017</v>
      </c>
      <c r="H1620" s="2">
        <f>'Moving Avg'!G1620</f>
        <v>8.4979859999999992</v>
      </c>
      <c r="I1620" s="2">
        <f>'Moving Avg'!H1620</f>
        <v>8.4317630000000054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8.3503000000000007</v>
      </c>
      <c r="C1621" s="2">
        <f>RSI!I1621</f>
        <v>40.166153965958074</v>
      </c>
      <c r="D1621" s="2">
        <f>MACD!E1621</f>
        <v>6.0586897384149907E-2</v>
      </c>
      <c r="E1621" s="2">
        <f>MACD!F1621</f>
        <v>5.603390491748509E-2</v>
      </c>
      <c r="F1621" s="2">
        <f>'Moving Avg'!D1621</f>
        <v>8.3691200000000006</v>
      </c>
      <c r="G1621" s="2">
        <f>'Moving Avg'!F1621</f>
        <v>8.4406950000000016</v>
      </c>
      <c r="H1621" s="2">
        <f>'Moving Avg'!G1621</f>
        <v>8.4920919999999995</v>
      </c>
      <c r="I1621" s="2">
        <f>'Moving Avg'!H1621</f>
        <v>8.4290130000000048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8.3503000000000007</v>
      </c>
      <c r="C1622" s="2">
        <f>RSI!I1622</f>
        <v>40.166153965958081</v>
      </c>
      <c r="D1622" s="2">
        <f>MACD!E1622</f>
        <v>5.7596841132202314E-2</v>
      </c>
      <c r="E1622" s="2">
        <f>MACD!F1622</f>
        <v>5.6346492160428543E-2</v>
      </c>
      <c r="F1622" s="2">
        <f>'Moving Avg'!D1622</f>
        <v>8.3719800000000024</v>
      </c>
      <c r="G1622" s="2">
        <f>'Moving Avg'!F1622</f>
        <v>8.4299900000000001</v>
      </c>
      <c r="H1622" s="2">
        <f>'Moving Avg'!G1622</f>
        <v>8.4865999999999993</v>
      </c>
      <c r="I1622" s="2">
        <f>'Moving Avg'!H1622</f>
        <v>8.4260950000000054</v>
      </c>
      <c r="J1622" s="6" t="str">
        <f>OBV!F1622</f>
        <v>BULLISH</v>
      </c>
      <c r="K1622" s="6" t="str">
        <f>OBV!G1622</f>
        <v>NEUTRAL</v>
      </c>
      <c r="L1622" s="6" t="str">
        <f>OBV!H1622</f>
        <v>BULLISH DIVERGENCE</v>
      </c>
    </row>
    <row r="1623" spans="1:12" ht="13.5" x14ac:dyDescent="0.25">
      <c r="A1623" s="3">
        <f>RSI!A1623</f>
        <v>44376</v>
      </c>
      <c r="B1623" s="2">
        <f>RSI!B1623</f>
        <v>8.3229000000000006</v>
      </c>
      <c r="C1623" s="2">
        <f>RSI!I1623</f>
        <v>38.021644910557796</v>
      </c>
      <c r="D1623" s="2">
        <f>MACD!E1623</f>
        <v>5.562802963985547E-2</v>
      </c>
      <c r="E1623" s="2">
        <f>MACD!F1623</f>
        <v>5.6202799656313931E-2</v>
      </c>
      <c r="F1623" s="2">
        <f>'Moving Avg'!D1623</f>
        <v>8.3639800000000015</v>
      </c>
      <c r="G1623" s="2">
        <f>'Moving Avg'!F1623</f>
        <v>8.4192599999999995</v>
      </c>
      <c r="H1623" s="2">
        <f>'Moving Avg'!G1623</f>
        <v>8.4819040000000001</v>
      </c>
      <c r="I1623" s="2">
        <f>'Moving Avg'!H1623</f>
        <v>8.4221000000000057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8.3161000000000005</v>
      </c>
      <c r="C1624" s="2">
        <f>RSI!I1624</f>
        <v>37.486725721388595</v>
      </c>
      <c r="D1624" s="2">
        <f>MACD!E1624</f>
        <v>5.0007701209782596E-2</v>
      </c>
      <c r="E1624" s="2">
        <f>MACD!F1624</f>
        <v>5.4963779967007666E-2</v>
      </c>
      <c r="F1624" s="2">
        <f>'Moving Avg'!D1624</f>
        <v>8.3366000000000007</v>
      </c>
      <c r="G1624" s="2">
        <f>'Moving Avg'!F1624</f>
        <v>8.4085250000000009</v>
      </c>
      <c r="H1624" s="2">
        <f>'Moving Avg'!G1624</f>
        <v>8.4770719999999997</v>
      </c>
      <c r="I1624" s="2">
        <f>'Moving Avg'!H1624</f>
        <v>8.4183395000000054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8.3229000000000006</v>
      </c>
      <c r="C1625" s="2">
        <f>RSI!I1625</f>
        <v>38.419729815459291</v>
      </c>
      <c r="D1625" s="2">
        <f>MACD!E1625</f>
        <v>4.027772650007222E-2</v>
      </c>
      <c r="E1625" s="2">
        <f>MACD!F1625</f>
        <v>5.2026569273620579E-2</v>
      </c>
      <c r="F1625" s="2">
        <f>'Moving Avg'!D1625</f>
        <v>8.3325000000000014</v>
      </c>
      <c r="G1625" s="2">
        <f>'Moving Avg'!F1625</f>
        <v>8.3984649999999998</v>
      </c>
      <c r="H1625" s="2">
        <f>'Moving Avg'!G1625</f>
        <v>8.4723760000000006</v>
      </c>
      <c r="I1625" s="2">
        <f>'Moving Avg'!H1625</f>
        <v>8.4149490000000053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8.3229000000000006</v>
      </c>
      <c r="C1626" s="2">
        <f>RSI!I1626</f>
        <v>38.419729815459291</v>
      </c>
      <c r="D1626" s="2">
        <f>MACD!E1626</f>
        <v>3.2651361966820502E-2</v>
      </c>
      <c r="E1626" s="2">
        <f>MACD!F1626</f>
        <v>4.8151527812260571E-2</v>
      </c>
      <c r="F1626" s="2">
        <f>'Moving Avg'!D1626</f>
        <v>8.327020000000001</v>
      </c>
      <c r="G1626" s="2">
        <f>'Moving Avg'!F1626</f>
        <v>8.3947850000000006</v>
      </c>
      <c r="H1626" s="2">
        <f>'Moving Avg'!G1626</f>
        <v>8.4683520000000012</v>
      </c>
      <c r="I1626" s="2">
        <f>'Moving Avg'!H1626</f>
        <v>8.4112560000000034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8.4186999999999994</v>
      </c>
      <c r="C1627" s="2">
        <f>RSI!I1627</f>
        <v>50.492529689918733</v>
      </c>
      <c r="D1627" s="2">
        <f>MACD!E1627</f>
        <v>1.5525277367073542E-2</v>
      </c>
      <c r="E1627" s="2">
        <f>MACD!F1627</f>
        <v>4.1626277723223165E-2</v>
      </c>
      <c r="F1627" s="2">
        <f>'Moving Avg'!D1627</f>
        <v>8.3407000000000018</v>
      </c>
      <c r="G1627" s="2">
        <f>'Moving Avg'!F1627</f>
        <v>8.3925350000000005</v>
      </c>
      <c r="H1627" s="2">
        <f>'Moving Avg'!G1627</f>
        <v>8.4674520000000015</v>
      </c>
      <c r="I1627" s="2">
        <f>'Moving Avg'!H1627</f>
        <v>8.4083445000000037</v>
      </c>
      <c r="J1627" s="6" t="str">
        <f>OBV!F1627</f>
        <v>BEARISH</v>
      </c>
      <c r="K1627" s="6" t="str">
        <f>OBV!G1627</f>
        <v>NEUTRAL</v>
      </c>
      <c r="L1627" s="6" t="str">
        <f>OBV!H1627</f>
        <v>BEARISH DIVERGENCE</v>
      </c>
    </row>
    <row r="1628" spans="1:12" ht="13.5" x14ac:dyDescent="0.25">
      <c r="A1628" s="3">
        <f>RSI!A1628</f>
        <v>44383</v>
      </c>
      <c r="B1628" s="2">
        <f>RSI!B1628</f>
        <v>8.4871999999999996</v>
      </c>
      <c r="C1628" s="2">
        <f>RSI!I1628</f>
        <v>56.986118591861235</v>
      </c>
      <c r="D1628" s="2">
        <f>MACD!E1628</f>
        <v>5.2415901549807131E-5</v>
      </c>
      <c r="E1628" s="2">
        <f>MACD!F1628</f>
        <v>3.3311505358888494E-2</v>
      </c>
      <c r="F1628" s="2">
        <f>'Moving Avg'!D1628</f>
        <v>8.3735600000000012</v>
      </c>
      <c r="G1628" s="2">
        <f>'Moving Avg'!F1628</f>
        <v>8.3947200000000013</v>
      </c>
      <c r="H1628" s="2">
        <f>'Moving Avg'!G1628</f>
        <v>8.4699380000000009</v>
      </c>
      <c r="I1628" s="2">
        <f>'Moving Avg'!H1628</f>
        <v>8.4056075000000039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8.6035000000000004</v>
      </c>
      <c r="C1629" s="2">
        <f>RSI!I1629</f>
        <v>65.306388153987456</v>
      </c>
      <c r="D1629" s="2">
        <f>MACD!E1629</f>
        <v>-8.2405942597763016E-3</v>
      </c>
      <c r="E1629" s="2">
        <f>MACD!F1629</f>
        <v>2.5001085435155536E-2</v>
      </c>
      <c r="F1629" s="2">
        <f>'Moving Avg'!D1629</f>
        <v>8.4310400000000012</v>
      </c>
      <c r="G1629" s="2">
        <f>'Moving Avg'!F1629</f>
        <v>8.3986900000000002</v>
      </c>
      <c r="H1629" s="2">
        <f>'Moving Avg'!G1629</f>
        <v>8.4742120000000014</v>
      </c>
      <c r="I1629" s="2">
        <f>'Moving Avg'!H1629</f>
        <v>8.4029815000000028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8.5967000000000002</v>
      </c>
      <c r="C1630" s="2">
        <f>RSI!I1630</f>
        <v>64.520536422674724</v>
      </c>
      <c r="D1630" s="2">
        <f>MACD!E1630</f>
        <v>-3.2716991460134182E-2</v>
      </c>
      <c r="E1630" s="2">
        <f>MACD!F1630</f>
        <v>1.3457470056097594E-2</v>
      </c>
      <c r="F1630" s="2">
        <f>'Moving Avg'!D1630</f>
        <v>8.4858000000000011</v>
      </c>
      <c r="G1630" s="2">
        <f>'Moving Avg'!F1630</f>
        <v>8.4023199999999996</v>
      </c>
      <c r="H1630" s="2">
        <f>'Moving Avg'!G1630</f>
        <v>8.4802320000000027</v>
      </c>
      <c r="I1630" s="2">
        <f>'Moving Avg'!H1630</f>
        <v>8.4009600000000031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8.6925000000000008</v>
      </c>
      <c r="C1631" s="2">
        <f>RSI!I1631</f>
        <v>69.997967333937936</v>
      </c>
      <c r="D1631" s="2">
        <f>MACD!E1631</f>
        <v>-6.0442180247191502E-2</v>
      </c>
      <c r="E1631" s="2">
        <f>MACD!F1631</f>
        <v>-1.3224600045602247E-3</v>
      </c>
      <c r="F1631" s="2">
        <f>'Moving Avg'!D1631</f>
        <v>8.5597200000000004</v>
      </c>
      <c r="G1631" s="2">
        <f>'Moving Avg'!F1631</f>
        <v>8.4137599999999999</v>
      </c>
      <c r="H1631" s="2">
        <f>'Moving Avg'!G1631</f>
        <v>8.4883020000000027</v>
      </c>
      <c r="I1631" s="2">
        <f>'Moving Avg'!H1631</f>
        <v>8.3994175000000055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</row>
    <row r="1632" spans="1:12" ht="13.5" x14ac:dyDescent="0.25">
      <c r="A1632" s="3">
        <f>RSI!A1632</f>
        <v>44389</v>
      </c>
      <c r="B1632" s="2">
        <f>RSI!B1632</f>
        <v>8.5556000000000001</v>
      </c>
      <c r="C1632" s="2">
        <f>RSI!I1632</f>
        <v>56.560042364866256</v>
      </c>
      <c r="D1632" s="2">
        <f>MACD!E1632</f>
        <v>-7.523436883822221E-2</v>
      </c>
      <c r="E1632" s="2">
        <f>MACD!F1632</f>
        <v>-1.6104841771292622E-2</v>
      </c>
      <c r="F1632" s="2">
        <f>'Moving Avg'!D1632</f>
        <v>8.5870999999999995</v>
      </c>
      <c r="G1632" s="2">
        <f>'Moving Avg'!F1632</f>
        <v>8.4193650000000009</v>
      </c>
      <c r="H1632" s="2">
        <f>'Moving Avg'!G1632</f>
        <v>8.4929620000000003</v>
      </c>
      <c r="I1632" s="2">
        <f>'Moving Avg'!H1632</f>
        <v>8.3971905000000042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8.5556000000000001</v>
      </c>
      <c r="C1633" s="2">
        <f>RSI!I1633</f>
        <v>56.56004236486627</v>
      </c>
      <c r="D1633" s="2">
        <f>MACD!E1633</f>
        <v>-9.2521304414237449E-2</v>
      </c>
      <c r="E1633" s="2">
        <f>MACD!F1633</f>
        <v>-3.138813429988159E-2</v>
      </c>
      <c r="F1633" s="2">
        <f>'Moving Avg'!D1633</f>
        <v>8.6007800000000003</v>
      </c>
      <c r="G1633" s="2">
        <f>'Moving Avg'!F1633</f>
        <v>8.4256400000000014</v>
      </c>
      <c r="H1633" s="2">
        <f>'Moving Avg'!G1633</f>
        <v>8.4935920000000014</v>
      </c>
      <c r="I1633" s="2">
        <f>'Moving Avg'!H1633</f>
        <v>8.395971000000003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</row>
    <row r="1634" spans="1:12" ht="13.5" x14ac:dyDescent="0.25">
      <c r="A1634" s="3">
        <f>RSI!A1634</f>
        <v>44391</v>
      </c>
      <c r="B1634" s="2">
        <f>RSI!B1634</f>
        <v>8.5488</v>
      </c>
      <c r="C1634" s="2">
        <f>RSI!I1634</f>
        <v>55.94137846042377</v>
      </c>
      <c r="D1634" s="2">
        <f>MACD!E1634</f>
        <v>-0.10820512796337312</v>
      </c>
      <c r="E1634" s="2">
        <f>MACD!F1634</f>
        <v>-4.6751533032579895E-2</v>
      </c>
      <c r="F1634" s="2">
        <f>'Moving Avg'!D1634</f>
        <v>8.5898399999999988</v>
      </c>
      <c r="G1634" s="2">
        <f>'Moving Avg'!F1634</f>
        <v>8.4332550000000008</v>
      </c>
      <c r="H1634" s="2">
        <f>'Moving Avg'!G1634</f>
        <v>8.4952940000000012</v>
      </c>
      <c r="I1634" s="2">
        <f>'Moving Avg'!H1634</f>
        <v>8.3943815000000033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8.4802999999999997</v>
      </c>
      <c r="C1635" s="2">
        <f>RSI!I1635</f>
        <v>50.007403617777491</v>
      </c>
      <c r="D1635" s="2">
        <f>MACD!E1635</f>
        <v>-0.11579154096667565</v>
      </c>
      <c r="E1635" s="2">
        <f>MACD!F1635</f>
        <v>-6.0559534619399044E-2</v>
      </c>
      <c r="F1635" s="2">
        <f>'Moving Avg'!D1635</f>
        <v>8.5665599999999991</v>
      </c>
      <c r="G1635" s="2">
        <f>'Moving Avg'!F1635</f>
        <v>8.4391250000000007</v>
      </c>
      <c r="H1635" s="2">
        <f>'Moving Avg'!G1635</f>
        <v>8.4956260000000015</v>
      </c>
      <c r="I1635" s="2">
        <f>'Moving Avg'!H1635</f>
        <v>8.3931215000000048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8.5282</v>
      </c>
      <c r="C1636" s="2">
        <f>RSI!I1636</f>
        <v>53.7054474404543</v>
      </c>
      <c r="D1636" s="2">
        <f>MACD!E1636</f>
        <v>-0.12575763045967214</v>
      </c>
      <c r="E1636" s="2">
        <f>MACD!F1636</f>
        <v>-7.3599153787453672E-2</v>
      </c>
      <c r="F1636" s="2">
        <f>'Moving Avg'!D1636</f>
        <v>8.5336999999999996</v>
      </c>
      <c r="G1636" s="2">
        <f>'Moving Avg'!F1636</f>
        <v>8.4473900000000022</v>
      </c>
      <c r="H1636" s="2">
        <f>'Moving Avg'!G1636</f>
        <v>8.4957080000000023</v>
      </c>
      <c r="I1636" s="2">
        <f>'Moving Avg'!H1636</f>
        <v>8.3924365000000041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8.4392999999999994</v>
      </c>
      <c r="C1637" s="2">
        <f>RSI!I1637</f>
        <v>46.787918060220669</v>
      </c>
      <c r="D1637" s="2">
        <f>MACD!E1637</f>
        <v>-0.11314863925948693</v>
      </c>
      <c r="E1637" s="2">
        <f>MACD!F1637</f>
        <v>-8.1509050881860334E-2</v>
      </c>
      <c r="F1637" s="2">
        <f>'Moving Avg'!D1637</f>
        <v>8.5104399999999991</v>
      </c>
      <c r="G1637" s="2">
        <f>'Moving Avg'!F1637</f>
        <v>8.4525550000000003</v>
      </c>
      <c r="H1637" s="2">
        <f>'Moving Avg'!G1637</f>
        <v>8.4941460000000006</v>
      </c>
      <c r="I1637" s="2">
        <f>'Moving Avg'!H1637</f>
        <v>8.3923485000000024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8.4529999999999994</v>
      </c>
      <c r="C1638" s="2">
        <f>RSI!I1638</f>
        <v>47.901598422394841</v>
      </c>
      <c r="D1638" s="2">
        <f>MACD!E1638</f>
        <v>-9.2691467928748494E-2</v>
      </c>
      <c r="E1638" s="2">
        <f>MACD!F1638</f>
        <v>-8.3745534291237961E-2</v>
      </c>
      <c r="F1638" s="2">
        <f>'Moving Avg'!D1638</f>
        <v>8.4899200000000015</v>
      </c>
      <c r="G1638" s="2">
        <f>'Moving Avg'!F1638</f>
        <v>8.4570600000000002</v>
      </c>
      <c r="H1638" s="2">
        <f>'Moving Avg'!G1638</f>
        <v>8.4933960000000006</v>
      </c>
      <c r="I1638" s="2">
        <f>'Moving Avg'!H1638</f>
        <v>8.3942430000000012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8.4665999999999997</v>
      </c>
      <c r="C1639" s="2">
        <f>RSI!I1639</f>
        <v>49.041763475378609</v>
      </c>
      <c r="D1639" s="2">
        <f>MACD!E1639</f>
        <v>-5.833281269322832E-2</v>
      </c>
      <c r="E1639" s="2">
        <f>MACD!F1639</f>
        <v>-7.8662989971636038E-2</v>
      </c>
      <c r="F1639" s="2">
        <f>'Moving Avg'!D1639</f>
        <v>8.4734799999999986</v>
      </c>
      <c r="G1639" s="2">
        <f>'Moving Avg'!F1639</f>
        <v>8.4577399999999994</v>
      </c>
      <c r="H1639" s="2">
        <f>'Moving Avg'!G1639</f>
        <v>8.4947980000000012</v>
      </c>
      <c r="I1639" s="2">
        <f>'Moving Avg'!H1639</f>
        <v>8.3964410000000012</v>
      </c>
      <c r="J1639" s="6" t="str">
        <f>OBV!F1639</f>
        <v>BULLISH</v>
      </c>
      <c r="K1639" s="6" t="str">
        <f>OBV!G1639</f>
        <v>NEUTRAL</v>
      </c>
      <c r="L1639" s="6" t="str">
        <f>OBV!H1639</f>
        <v>BULLISH DIVERGENCE</v>
      </c>
    </row>
    <row r="1640" spans="1:12" ht="13.5" x14ac:dyDescent="0.25">
      <c r="A1640" s="3">
        <f>RSI!A1640</f>
        <v>44403</v>
      </c>
      <c r="B1640" s="2">
        <f>RSI!B1640</f>
        <v>8.2476000000000003</v>
      </c>
      <c r="C1640" s="2">
        <f>RSI!I1640</f>
        <v>35.549907617087555</v>
      </c>
      <c r="D1640" s="2">
        <f>MACD!E1640</f>
        <v>-1.4012694629007783E-2</v>
      </c>
      <c r="E1640" s="2">
        <f>MACD!F1640</f>
        <v>-6.5732930903110387E-2</v>
      </c>
      <c r="F1640" s="2">
        <f>'Moving Avg'!D1640</f>
        <v>8.4269400000000001</v>
      </c>
      <c r="G1640" s="2">
        <f>'Moving Avg'!F1640</f>
        <v>8.4529500000000013</v>
      </c>
      <c r="H1640" s="2">
        <f>'Moving Avg'!G1640</f>
        <v>8.491147999999999</v>
      </c>
      <c r="I1640" s="2">
        <f>'Moving Avg'!H1640</f>
        <v>8.3962005000000008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</row>
    <row r="1641" spans="1:12" ht="13.5" x14ac:dyDescent="0.25">
      <c r="A1641" s="3">
        <f>RSI!A1641</f>
        <v>44404</v>
      </c>
      <c r="B1641" s="2">
        <f>RSI!B1641</f>
        <v>8.4460999999999995</v>
      </c>
      <c r="C1641" s="2">
        <f>RSI!I1641</f>
        <v>49.193431546927911</v>
      </c>
      <c r="D1641" s="2">
        <f>MACD!E1641</f>
        <v>2.488383883588341E-2</v>
      </c>
      <c r="E1641" s="2">
        <f>MACD!F1641</f>
        <v>-4.7609576955311629E-2</v>
      </c>
      <c r="F1641" s="2">
        <f>'Moving Avg'!D1641</f>
        <v>8.41052</v>
      </c>
      <c r="G1641" s="2">
        <f>'Moving Avg'!F1641</f>
        <v>8.4577399999999994</v>
      </c>
      <c r="H1641" s="2">
        <f>'Moving Avg'!G1641</f>
        <v>8.4882439999999981</v>
      </c>
      <c r="I1641" s="2">
        <f>'Moving Avg'!H1641</f>
        <v>8.3959785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44405</v>
      </c>
      <c r="B1642" s="2">
        <f>RSI!B1642</f>
        <v>8.4323999999999995</v>
      </c>
      <c r="C1642" s="2">
        <f>RSI!I1642</f>
        <v>48.431396847965118</v>
      </c>
      <c r="D1642" s="2">
        <f>MACD!E1642</f>
        <v>3.7836007917082526E-2</v>
      </c>
      <c r="E1642" s="2">
        <f>MACD!F1642</f>
        <v>-3.0520459980832804E-2</v>
      </c>
      <c r="F1642" s="2">
        <f>'Moving Avg'!D1642</f>
        <v>8.4091400000000007</v>
      </c>
      <c r="G1642" s="2">
        <f>'Moving Avg'!F1642</f>
        <v>8.4618450000000003</v>
      </c>
      <c r="H1642" s="2">
        <f>'Moving Avg'!G1642</f>
        <v>8.4838579999999997</v>
      </c>
      <c r="I1642" s="2">
        <f>'Moving Avg'!H1642</f>
        <v>8.3971654999999998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8.4186999999999994</v>
      </c>
      <c r="C1643" s="2">
        <f>RSI!I1643</f>
        <v>47.636713516292623</v>
      </c>
      <c r="D1643" s="2">
        <f>MACD!E1643</f>
        <v>4.9971342577087796E-2</v>
      </c>
      <c r="E1643" s="2">
        <f>MACD!F1643</f>
        <v>-1.4422099469248686E-2</v>
      </c>
      <c r="F1643" s="2">
        <f>'Moving Avg'!D1643</f>
        <v>8.4022800000000011</v>
      </c>
      <c r="G1643" s="2">
        <f>'Moving Avg'!F1643</f>
        <v>8.4666350000000001</v>
      </c>
      <c r="H1643" s="2">
        <f>'Moving Avg'!G1643</f>
        <v>8.4787939999999988</v>
      </c>
      <c r="I1643" s="2">
        <f>'Moving Avg'!H1643</f>
        <v>8.3989560000000001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8.5282</v>
      </c>
      <c r="C1644" s="2">
        <f>RSI!I1644</f>
        <v>54.11703849674452</v>
      </c>
      <c r="D1644" s="2">
        <f>MACD!E1644</f>
        <v>5.1312458420941454E-2</v>
      </c>
      <c r="E1644" s="2">
        <f>MACD!F1644</f>
        <v>-1.2751878912106579E-3</v>
      </c>
      <c r="F1644" s="2">
        <f>'Moving Avg'!D1644</f>
        <v>8.4146000000000001</v>
      </c>
      <c r="G1644" s="2">
        <f>'Moving Avg'!F1644</f>
        <v>8.4772400000000001</v>
      </c>
      <c r="H1644" s="2">
        <f>'Moving Avg'!G1644</f>
        <v>8.4760539999999995</v>
      </c>
      <c r="I1644" s="2">
        <f>'Moving Avg'!H1644</f>
        <v>8.4001520000000003</v>
      </c>
      <c r="J1644" s="6" t="str">
        <f>OBV!F1644</f>
        <v>BEARISH</v>
      </c>
      <c r="K1644" s="6" t="str">
        <f>OBV!G1644</f>
        <v>NEUTRAL</v>
      </c>
      <c r="L1644" s="6" t="str">
        <f>OBV!H1644</f>
        <v>BEARISH DIVERGENCE</v>
      </c>
    </row>
    <row r="1645" spans="1:12" ht="13.5" x14ac:dyDescent="0.25">
      <c r="A1645" s="3">
        <f>RSI!A1645</f>
        <v>44410</v>
      </c>
      <c r="B1645" s="2">
        <f>RSI!B1645</f>
        <v>8.2818000000000005</v>
      </c>
      <c r="C1645" s="2">
        <f>RSI!I1645</f>
        <v>41.631589836894911</v>
      </c>
      <c r="D1645" s="2">
        <f>MACD!E1645</f>
        <v>5.9726580994663436E-2</v>
      </c>
      <c r="E1645" s="2">
        <f>MACD!F1645</f>
        <v>1.092516588596416E-2</v>
      </c>
      <c r="F1645" s="2">
        <f>'Moving Avg'!D1645</f>
        <v>8.4214399999999987</v>
      </c>
      <c r="G1645" s="2">
        <f>'Moving Avg'!F1645</f>
        <v>8.4751849999999997</v>
      </c>
      <c r="H1645" s="2">
        <f>'Moving Avg'!G1645</f>
        <v>8.4679839999999995</v>
      </c>
      <c r="I1645" s="2">
        <f>'Moving Avg'!H1645</f>
        <v>8.4002505000000003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8.3844999999999992</v>
      </c>
      <c r="C1646" s="2">
        <f>RSI!I1646</f>
        <v>47.108897935798169</v>
      </c>
      <c r="D1646" s="2">
        <f>MACD!E1646</f>
        <v>6.7662129096644819E-2</v>
      </c>
      <c r="E1646" s="2">
        <f>MACD!F1646</f>
        <v>2.2272558528100294E-2</v>
      </c>
      <c r="F1646" s="2">
        <f>'Moving Avg'!D1646</f>
        <v>8.4091200000000015</v>
      </c>
      <c r="G1646" s="2">
        <f>'Moving Avg'!F1646</f>
        <v>8.4782650000000004</v>
      </c>
      <c r="H1646" s="2">
        <f>'Moving Avg'!G1646</f>
        <v>8.4623699999999999</v>
      </c>
      <c r="I1646" s="2">
        <f>'Moving Avg'!H1646</f>
        <v>8.4011980000000008</v>
      </c>
      <c r="J1646" s="6" t="str">
        <f>OBV!F1646</f>
        <v>BULLISH</v>
      </c>
      <c r="K1646" s="6" t="str">
        <f>OBV!G1646</f>
        <v>NEUTRAL</v>
      </c>
      <c r="L1646" s="6" t="str">
        <f>OBV!H1646</f>
        <v>BULLISH DIVERGENCE</v>
      </c>
    </row>
    <row r="1647" spans="1:12" ht="13.5" x14ac:dyDescent="0.25">
      <c r="A1647" s="3">
        <f>RSI!A1647</f>
        <v>44412</v>
      </c>
      <c r="B1647" s="2">
        <f>RSI!B1647</f>
        <v>8.3844999999999992</v>
      </c>
      <c r="C1647" s="2">
        <f>RSI!I1647</f>
        <v>47.108897935798176</v>
      </c>
      <c r="D1647" s="2">
        <f>MACD!E1647</f>
        <v>6.1069044229572711E-2</v>
      </c>
      <c r="E1647" s="2">
        <f>MACD!F1647</f>
        <v>3.003185566839478E-2</v>
      </c>
      <c r="F1647" s="2">
        <f>'Moving Avg'!D1647</f>
        <v>8.3995399999999982</v>
      </c>
      <c r="G1647" s="2">
        <f>'Moving Avg'!F1647</f>
        <v>8.4765550000000012</v>
      </c>
      <c r="H1647" s="2">
        <f>'Moving Avg'!G1647</f>
        <v>8.4574280000000002</v>
      </c>
      <c r="I1647" s="2">
        <f>'Moving Avg'!H1647</f>
        <v>8.4014740000000003</v>
      </c>
      <c r="J1647" s="6" t="str">
        <f>OBV!F1647</f>
        <v>BULLISH</v>
      </c>
      <c r="K1647" s="6" t="str">
        <f>OBV!G1647</f>
        <v>NEUTRAL</v>
      </c>
      <c r="L1647" s="6" t="str">
        <f>OBV!H1647</f>
        <v>BULLISH DIVERGENCE</v>
      </c>
    </row>
    <row r="1648" spans="1:12" ht="13.5" x14ac:dyDescent="0.25">
      <c r="A1648" s="3">
        <f>RSI!A1648</f>
        <v>44413</v>
      </c>
      <c r="B1648" s="2">
        <f>RSI!B1648</f>
        <v>8.4529999999999994</v>
      </c>
      <c r="C1648" s="2">
        <f>RSI!I1648</f>
        <v>50.688440559270347</v>
      </c>
      <c r="D1648" s="2">
        <f>MACD!E1648</f>
        <v>5.2865698031956398E-2</v>
      </c>
      <c r="E1648" s="2">
        <f>MACD!F1648</f>
        <v>3.4598624141107107E-2</v>
      </c>
      <c r="F1648" s="2">
        <f>'Moving Avg'!D1648</f>
        <v>8.4063999999999997</v>
      </c>
      <c r="G1648" s="2">
        <f>'Moving Avg'!F1648</f>
        <v>8.474845000000002</v>
      </c>
      <c r="H1648" s="2">
        <f>'Moving Avg'!G1648</f>
        <v>8.4534539999999989</v>
      </c>
      <c r="I1648" s="2">
        <f>'Moving Avg'!H1648</f>
        <v>8.4021594999999998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8.4529999999999994</v>
      </c>
      <c r="C1649" s="2">
        <f>RSI!I1649</f>
        <v>50.68844055927034</v>
      </c>
      <c r="D1649" s="2">
        <f>MACD!E1649</f>
        <v>4.7928424537733605E-2</v>
      </c>
      <c r="E1649" s="2">
        <f>MACD!F1649</f>
        <v>3.7264584220432412E-2</v>
      </c>
      <c r="F1649" s="2">
        <f>'Moving Avg'!D1649</f>
        <v>8.3913600000000006</v>
      </c>
      <c r="G1649" s="2">
        <f>'Moving Avg'!F1649</f>
        <v>8.4673200000000008</v>
      </c>
      <c r="H1649" s="2">
        <f>'Moving Avg'!G1649</f>
        <v>8.4500159999999997</v>
      </c>
      <c r="I1649" s="2">
        <f>'Moving Avg'!H1649</f>
        <v>8.4031139999999986</v>
      </c>
      <c r="J1649" s="6" t="str">
        <f>OBV!F1649</f>
        <v>BULLISH</v>
      </c>
      <c r="K1649" s="6" t="str">
        <f>OBV!G1649</f>
        <v>NEUTRAL</v>
      </c>
      <c r="L1649" s="6" t="str">
        <f>OBV!H1649</f>
        <v>BULLISH DIVERGENCE</v>
      </c>
    </row>
    <row r="1650" spans="1:12" ht="13.5" x14ac:dyDescent="0.25">
      <c r="A1650" s="3">
        <f>RSI!A1650</f>
        <v>44417</v>
      </c>
      <c r="B1650" s="2">
        <f>RSI!B1650</f>
        <v>8.5282</v>
      </c>
      <c r="C1650" s="2">
        <f>RSI!I1650</f>
        <v>54.60039370400338</v>
      </c>
      <c r="D1650" s="2">
        <f>MACD!E1650</f>
        <v>4.4063051386959984E-3</v>
      </c>
      <c r="E1650" s="2">
        <f>MACD!F1650</f>
        <v>3.0692928404085131E-2</v>
      </c>
      <c r="F1650" s="2">
        <f>'Moving Avg'!D1650</f>
        <v>8.4406399999999984</v>
      </c>
      <c r="G1650" s="2">
        <f>'Moving Avg'!F1650</f>
        <v>8.4638950000000008</v>
      </c>
      <c r="H1650" s="2">
        <f>'Moving Avg'!G1650</f>
        <v>8.44862</v>
      </c>
      <c r="I1650" s="2">
        <f>'Moving Avg'!H1650</f>
        <v>8.4044445000000003</v>
      </c>
      <c r="J1650" s="6" t="str">
        <f>OBV!F1650</f>
        <v>BULLISH</v>
      </c>
      <c r="K1650" s="6" t="str">
        <f>OBV!G1650</f>
        <v>NEUTRAL</v>
      </c>
      <c r="L1650" s="6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8.4597999999999995</v>
      </c>
      <c r="C1651" s="2">
        <f>RSI!I1651</f>
        <v>50.663421336794158</v>
      </c>
      <c r="D1651" s="2">
        <f>MACD!E1651</f>
        <v>2.6649716478406305E-3</v>
      </c>
      <c r="E1651" s="2">
        <f>MACD!F1651</f>
        <v>2.508733705283623E-2</v>
      </c>
      <c r="F1651" s="2">
        <f>'Moving Avg'!D1651</f>
        <v>8.4557000000000002</v>
      </c>
      <c r="G1651" s="2">
        <f>'Moving Avg'!F1651</f>
        <v>8.4522600000000008</v>
      </c>
      <c r="H1651" s="2">
        <f>'Moving Avg'!G1651</f>
        <v>8.4458559999999991</v>
      </c>
      <c r="I1651" s="2">
        <f>'Moving Avg'!H1651</f>
        <v>8.4059364999999975</v>
      </c>
      <c r="J1651" s="6" t="str">
        <f>OBV!F1651</f>
        <v>BULLISH</v>
      </c>
      <c r="K1651" s="6" t="str">
        <f>OBV!G1651</f>
        <v>NEUTRAL</v>
      </c>
      <c r="L1651" s="6" t="str">
        <f>OBV!H1651</f>
        <v>CONFIRMED BULLISH</v>
      </c>
    </row>
    <row r="1652" spans="1:12" ht="13.5" x14ac:dyDescent="0.25">
      <c r="A1652" s="3">
        <f>RSI!A1652</f>
        <v>44420</v>
      </c>
      <c r="B1652" s="2">
        <f>RSI!B1652</f>
        <v>8.4186999999999994</v>
      </c>
      <c r="C1652" s="2">
        <f>RSI!I1652</f>
        <v>48.404889440223897</v>
      </c>
      <c r="D1652" s="2">
        <f>MACD!E1652</f>
        <v>2.0509357601561362E-3</v>
      </c>
      <c r="E1652" s="2">
        <f>MACD!F1652</f>
        <v>2.0480056794300212E-2</v>
      </c>
      <c r="F1652" s="2">
        <f>'Moving Avg'!D1652</f>
        <v>8.4625400000000006</v>
      </c>
      <c r="G1652" s="2">
        <f>'Moving Avg'!F1652</f>
        <v>8.4454150000000006</v>
      </c>
      <c r="H1652" s="2">
        <f>'Moving Avg'!G1652</f>
        <v>8.4429419999999986</v>
      </c>
      <c r="I1652" s="2">
        <f>'Moving Avg'!H1652</f>
        <v>8.4078609999999987</v>
      </c>
      <c r="J1652" s="6" t="str">
        <f>OBV!F1652</f>
        <v>BULLISH</v>
      </c>
      <c r="K1652" s="6" t="str">
        <f>OBV!G1652</f>
        <v>NEUTRAL</v>
      </c>
      <c r="L1652" s="6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8.4871999999999996</v>
      </c>
      <c r="C1653" s="2">
        <f>RSI!I1653</f>
        <v>52.227361950099947</v>
      </c>
      <c r="D1653" s="2">
        <f>MACD!E1653</f>
        <v>-5.4791600009647112E-3</v>
      </c>
      <c r="E1653" s="2">
        <f>MACD!F1653</f>
        <v>1.5288213435247227E-2</v>
      </c>
      <c r="F1653" s="2">
        <f>'Moving Avg'!D1653</f>
        <v>8.469380000000001</v>
      </c>
      <c r="G1653" s="2">
        <f>'Moving Avg'!F1653</f>
        <v>8.4419950000000004</v>
      </c>
      <c r="H1653" s="2">
        <f>'Moving Avg'!G1653</f>
        <v>8.4419359999999966</v>
      </c>
      <c r="I1653" s="2">
        <f>'Moving Avg'!H1653</f>
        <v>8.4096579999999967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8.4186999999999994</v>
      </c>
      <c r="C1654" s="2">
        <f>RSI!I1654</f>
        <v>48.368303457709146</v>
      </c>
      <c r="D1654" s="2">
        <f>MACD!E1654</f>
        <v>9.8232340323569645E-3</v>
      </c>
      <c r="E1654" s="2">
        <f>MACD!F1654</f>
        <v>1.4195217554669176E-2</v>
      </c>
      <c r="F1654" s="2">
        <f>'Moving Avg'!D1654</f>
        <v>8.4625200000000014</v>
      </c>
      <c r="G1654" s="2">
        <f>'Moving Avg'!F1654</f>
        <v>8.4354900000000015</v>
      </c>
      <c r="H1654" s="2">
        <f>'Moving Avg'!G1654</f>
        <v>8.4396939999999976</v>
      </c>
      <c r="I1654" s="2">
        <f>'Moving Avg'!H1654</f>
        <v>8.4114819999999977</v>
      </c>
      <c r="J1654" s="6" t="str">
        <f>OBV!F1654</f>
        <v>BULLISH</v>
      </c>
      <c r="K1654" s="6" t="str">
        <f>OBV!G1654</f>
        <v>NEUTRAL</v>
      </c>
      <c r="L1654" s="6" t="str">
        <f>OBV!H1654</f>
        <v>BULLISH DIVERGENCE</v>
      </c>
    </row>
    <row r="1655" spans="1:12" ht="13.5" x14ac:dyDescent="0.25">
      <c r="A1655" s="3">
        <f>RSI!A1655</f>
        <v>44426</v>
      </c>
      <c r="B1655" s="2">
        <f>RSI!B1655</f>
        <v>8.5076999999999998</v>
      </c>
      <c r="C1655" s="2">
        <f>RSI!I1655</f>
        <v>53.206191193832787</v>
      </c>
      <c r="D1655" s="2">
        <f>MACD!E1655</f>
        <v>-2.1552078152732079E-2</v>
      </c>
      <c r="E1655" s="2">
        <f>MACD!F1655</f>
        <v>7.0457584131889258E-3</v>
      </c>
      <c r="F1655" s="2">
        <f>'Moving Avg'!D1655</f>
        <v>8.4584200000000003</v>
      </c>
      <c r="G1655" s="2">
        <f>'Moving Avg'!F1655</f>
        <v>8.4368599999999994</v>
      </c>
      <c r="H1655" s="2">
        <f>'Moving Avg'!G1655</f>
        <v>8.4393659999999979</v>
      </c>
      <c r="I1655" s="2">
        <f>'Moving Avg'!H1655</f>
        <v>8.4137174999999971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8.4186999999999994</v>
      </c>
      <c r="C1656" s="2">
        <f>RSI!I1656</f>
        <v>48.329386572029577</v>
      </c>
      <c r="D1656" s="2">
        <f>MACD!E1656</f>
        <v>-2.6070034102271933E-2</v>
      </c>
      <c r="E1656" s="2">
        <f>MACD!F1656</f>
        <v>4.225999100967541E-4</v>
      </c>
      <c r="F1656" s="2">
        <f>'Moving Avg'!D1656</f>
        <v>8.4501999999999988</v>
      </c>
      <c r="G1656" s="2">
        <f>'Moving Avg'!F1656</f>
        <v>8.4313850000000006</v>
      </c>
      <c r="H1656" s="2">
        <f>'Moving Avg'!G1656</f>
        <v>8.439809999999996</v>
      </c>
      <c r="I1656" s="2">
        <f>'Moving Avg'!H1656</f>
        <v>8.4161124999999952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8.3503000000000007</v>
      </c>
      <c r="C1657" s="2">
        <f>RSI!I1657</f>
        <v>44.921550450126254</v>
      </c>
      <c r="D1657" s="2">
        <f>MACD!E1657</f>
        <v>-2.4635725696898092E-2</v>
      </c>
      <c r="E1657" s="2">
        <f>MACD!F1657</f>
        <v>-4.589065211302216E-3</v>
      </c>
      <c r="F1657" s="2">
        <f>'Moving Avg'!D1657</f>
        <v>8.436519999999998</v>
      </c>
      <c r="G1657" s="2">
        <f>'Moving Avg'!F1657</f>
        <v>8.4269350000000003</v>
      </c>
      <c r="H1657" s="2">
        <f>'Moving Avg'!G1657</f>
        <v>8.4375419999999988</v>
      </c>
      <c r="I1657" s="2">
        <f>'Moving Avg'!H1657</f>
        <v>8.4182999999999986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8.4186999999999994</v>
      </c>
      <c r="C1658" s="2">
        <f>RSI!I1658</f>
        <v>48.808841518553315</v>
      </c>
      <c r="D1658" s="2">
        <f>MACD!E1658</f>
        <v>-1.7369692322922958E-2</v>
      </c>
      <c r="E1658" s="2">
        <f>MACD!F1658</f>
        <v>-7.145190633626365E-3</v>
      </c>
      <c r="F1658" s="2">
        <f>'Moving Avg'!D1658</f>
        <v>8.4228200000000015</v>
      </c>
      <c r="G1658" s="2">
        <f>'Moving Avg'!F1658</f>
        <v>8.4252199999999995</v>
      </c>
      <c r="H1658" s="2">
        <f>'Moving Avg'!G1658</f>
        <v>8.4370459999999987</v>
      </c>
      <c r="I1658" s="2">
        <f>'Moving Avg'!H1658</f>
        <v>8.4212994999999982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8.4118999999999993</v>
      </c>
      <c r="C1659" s="2">
        <f>RSI!I1659</f>
        <v>48.442798546545262</v>
      </c>
      <c r="D1659" s="2">
        <f>MACD!E1659</f>
        <v>-1.0584399026242863E-2</v>
      </c>
      <c r="E1659" s="2">
        <f>MACD!F1659</f>
        <v>-7.8330323121496657E-3</v>
      </c>
      <c r="F1659" s="2">
        <f>'Moving Avg'!D1659</f>
        <v>8.4214599999999997</v>
      </c>
      <c r="G1659" s="2">
        <f>'Moving Avg'!F1659</f>
        <v>8.422485</v>
      </c>
      <c r="H1659" s="2">
        <f>'Moving Avg'!G1659</f>
        <v>8.4348019999999977</v>
      </c>
      <c r="I1659" s="2">
        <f>'Moving Avg'!H1659</f>
        <v>8.4244999999999983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8.3640000000000008</v>
      </c>
      <c r="C1660" s="2">
        <f>RSI!I1660</f>
        <v>45.83518149351849</v>
      </c>
      <c r="D1660" s="2">
        <f>MACD!E1660</f>
        <v>1.0438088873163665E-2</v>
      </c>
      <c r="E1660" s="2">
        <f>MACD!F1660</f>
        <v>-4.178808075087E-3</v>
      </c>
      <c r="F1660" s="2">
        <f>'Moving Avg'!D1660</f>
        <v>8.3927200000000006</v>
      </c>
      <c r="G1660" s="2">
        <f>'Moving Avg'!F1660</f>
        <v>8.4283049999999999</v>
      </c>
      <c r="H1660" s="2">
        <f>'Moving Avg'!G1660</f>
        <v>8.4315999999999978</v>
      </c>
      <c r="I1660" s="2">
        <f>'Moving Avg'!H1660</f>
        <v>8.4266884999999974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8.2545000000000002</v>
      </c>
      <c r="C1661" s="2">
        <f>RSI!I1661</f>
        <v>40.471890416092052</v>
      </c>
      <c r="D1661" s="2">
        <f>MACD!E1661</f>
        <v>2.6249005730269559E-2</v>
      </c>
      <c r="E1661" s="2">
        <f>MACD!F1661</f>
        <v>1.906754685984312E-3</v>
      </c>
      <c r="F1661" s="2">
        <f>'Moving Avg'!D1661</f>
        <v>8.3598800000000004</v>
      </c>
      <c r="G1661" s="2">
        <f>'Moving Avg'!F1661</f>
        <v>8.418725000000002</v>
      </c>
      <c r="H1661" s="2">
        <f>'Moving Avg'!G1661</f>
        <v>8.4274159999999991</v>
      </c>
      <c r="I1661" s="2">
        <f>'Moving Avg'!H1661</f>
        <v>8.4280274999999989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8.2818000000000005</v>
      </c>
      <c r="C1662" s="2">
        <f>RSI!I1662</f>
        <v>42.285122527447932</v>
      </c>
      <c r="D1662" s="2">
        <f>MACD!E1662</f>
        <v>3.2331644228227319E-2</v>
      </c>
      <c r="E1662" s="2">
        <f>MACD!F1662</f>
        <v>7.991732594432914E-3</v>
      </c>
      <c r="F1662" s="2">
        <f>'Moving Avg'!D1662</f>
        <v>8.3461800000000004</v>
      </c>
      <c r="G1662" s="2">
        <f>'Moving Avg'!F1662</f>
        <v>8.4111950000000011</v>
      </c>
      <c r="H1662" s="2">
        <f>'Moving Avg'!G1662</f>
        <v>8.4241819999999983</v>
      </c>
      <c r="I1662" s="2">
        <f>'Moving Avg'!H1662</f>
        <v>8.429636999999996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</row>
    <row r="1663" spans="1:12" ht="13.5" x14ac:dyDescent="0.25">
      <c r="A1663" s="3">
        <f>RSI!A1663</f>
        <v>44438</v>
      </c>
      <c r="B1663" s="2">
        <f>RSI!B1663</f>
        <v>8.2818000000000005</v>
      </c>
      <c r="C1663" s="2">
        <f>RSI!I1663</f>
        <v>42.285122527447932</v>
      </c>
      <c r="D1663" s="2">
        <f>MACD!E1663</f>
        <v>4.8827367903513164E-2</v>
      </c>
      <c r="E1663" s="2">
        <f>MACD!F1663</f>
        <v>1.6158859656248966E-2</v>
      </c>
      <c r="F1663" s="2">
        <f>'Moving Avg'!D1663</f>
        <v>8.3188000000000013</v>
      </c>
      <c r="G1663" s="2">
        <f>'Moving Avg'!F1663</f>
        <v>8.4043500000000009</v>
      </c>
      <c r="H1663" s="2">
        <f>'Moving Avg'!G1663</f>
        <v>8.4212159999999976</v>
      </c>
      <c r="I1663" s="2">
        <f>'Moving Avg'!H1663</f>
        <v>8.4316834999999966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</row>
    <row r="1664" spans="1:12" ht="13.5" x14ac:dyDescent="0.25">
      <c r="A1664" s="3">
        <f>RSI!A1664</f>
        <v>44439</v>
      </c>
      <c r="B1664" s="2">
        <f>RSI!B1664</f>
        <v>8.4186999999999994</v>
      </c>
      <c r="C1664" s="2">
        <f>RSI!I1664</f>
        <v>50.970674053228997</v>
      </c>
      <c r="D1664" s="2">
        <f>MACD!E1664</f>
        <v>4.2856469154481047E-2</v>
      </c>
      <c r="E1664" s="2">
        <f>MACD!F1664</f>
        <v>2.1498381555895382E-2</v>
      </c>
      <c r="F1664" s="2">
        <f>'Moving Avg'!D1664</f>
        <v>8.3201600000000013</v>
      </c>
      <c r="G1664" s="2">
        <f>'Moving Avg'!F1664</f>
        <v>8.3988750000000003</v>
      </c>
      <c r="H1664" s="2">
        <f>'Moving Avg'!G1664</f>
        <v>8.4216599999999975</v>
      </c>
      <c r="I1664" s="2">
        <f>'Moving Avg'!H1664</f>
        <v>8.4337424999999957</v>
      </c>
      <c r="J1664" s="6" t="str">
        <f>OBV!F1664</f>
        <v>BEARISH</v>
      </c>
      <c r="K1664" s="6" t="str">
        <f>OBV!G1664</f>
        <v>NEUTRAL</v>
      </c>
      <c r="L1664" s="6" t="str">
        <f>OBV!H1664</f>
        <v>BEARISH DIVERGENCE</v>
      </c>
    </row>
    <row r="1665" spans="1:12" ht="13.5" x14ac:dyDescent="0.25">
      <c r="A1665" s="3">
        <f>RSI!A1665</f>
        <v>44440</v>
      </c>
      <c r="B1665" s="2">
        <f>RSI!B1665</f>
        <v>8.2750000000000004</v>
      </c>
      <c r="C1665" s="2">
        <f>RSI!I1665</f>
        <v>43.5603239430244</v>
      </c>
      <c r="D1665" s="2">
        <f>MACD!E1665</f>
        <v>6.2026773904904076E-2</v>
      </c>
      <c r="E1665" s="2">
        <f>MACD!F1665</f>
        <v>2.9604060025697123E-2</v>
      </c>
      <c r="F1665" s="2">
        <f>'Moving Avg'!D1665</f>
        <v>8.3023600000000002</v>
      </c>
      <c r="G1665" s="2">
        <f>'Moving Avg'!F1665</f>
        <v>8.3985350000000007</v>
      </c>
      <c r="H1665" s="2">
        <f>'Moving Avg'!G1665</f>
        <v>8.4199019999999969</v>
      </c>
      <c r="I1665" s="2">
        <f>'Moving Avg'!H1665</f>
        <v>8.4349149999999948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</row>
    <row r="1666" spans="1:12" ht="13.5" x14ac:dyDescent="0.25">
      <c r="A1666" s="3">
        <f>RSI!A1666</f>
        <v>44441</v>
      </c>
      <c r="B1666" s="2">
        <f>RSI!B1666</f>
        <v>8.4392999999999994</v>
      </c>
      <c r="C1666" s="2">
        <f>RSI!I1666</f>
        <v>52.12971299389914</v>
      </c>
      <c r="D1666" s="2">
        <f>MACD!E1666</f>
        <v>5.3128559405607234E-2</v>
      </c>
      <c r="E1666" s="2">
        <f>MACD!F1666</f>
        <v>3.4308959901679148E-2</v>
      </c>
      <c r="F1666" s="2">
        <f>'Moving Avg'!D1666</f>
        <v>8.3393200000000007</v>
      </c>
      <c r="G1666" s="2">
        <f>'Moving Avg'!F1666</f>
        <v>8.4012750000000018</v>
      </c>
      <c r="H1666" s="2">
        <f>'Moving Avg'!G1666</f>
        <v>8.4214299999999973</v>
      </c>
      <c r="I1666" s="2">
        <f>'Moving Avg'!H1666</f>
        <v>8.4356664999999946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8.3503000000000007</v>
      </c>
      <c r="C1667" s="2">
        <f>RSI!I1667</f>
        <v>47.888108612840362</v>
      </c>
      <c r="D1667" s="2">
        <f>MACD!E1667</f>
        <v>4.1386327995551753E-2</v>
      </c>
      <c r="E1667" s="2">
        <f>MACD!F1667</f>
        <v>3.5724433520453666E-2</v>
      </c>
      <c r="F1667" s="2">
        <f>'Moving Avg'!D1667</f>
        <v>8.3530200000000008</v>
      </c>
      <c r="G1667" s="2">
        <f>'Moving Avg'!F1667</f>
        <v>8.3995650000000026</v>
      </c>
      <c r="H1667" s="2">
        <f>'Moving Avg'!G1667</f>
        <v>8.4217159999999982</v>
      </c>
      <c r="I1667" s="2">
        <f>'Moving Avg'!H1667</f>
        <v>8.436006499999996</v>
      </c>
      <c r="J1667" s="6" t="str">
        <f>OBV!F1667</f>
        <v>BEARISH</v>
      </c>
      <c r="K1667" s="6" t="str">
        <f>OBV!G1667</f>
        <v>NEUTRAL</v>
      </c>
      <c r="L1667" s="6" t="str">
        <f>OBV!H1667</f>
        <v>BEARISH DIVERGENCE</v>
      </c>
    </row>
    <row r="1668" spans="1:12" ht="13.5" x14ac:dyDescent="0.25">
      <c r="A1668" s="3">
        <f>RSI!A1668</f>
        <v>44445</v>
      </c>
      <c r="B1668" s="2">
        <f>RSI!B1668</f>
        <v>8.2818000000000005</v>
      </c>
      <c r="C1668" s="2">
        <f>RSI!I1668</f>
        <v>44.862494799235762</v>
      </c>
      <c r="D1668" s="2">
        <f>MACD!E1668</f>
        <v>4.7312085973478801E-2</v>
      </c>
      <c r="E1668" s="2">
        <f>MACD!F1668</f>
        <v>3.8041964011058693E-2</v>
      </c>
      <c r="F1668" s="2">
        <f>'Moving Avg'!D1668</f>
        <v>8.3530200000000008</v>
      </c>
      <c r="G1668" s="2">
        <f>'Moving Avg'!F1668</f>
        <v>8.3910050000000034</v>
      </c>
      <c r="H1668" s="2">
        <f>'Moving Avg'!G1668</f>
        <v>8.4200939999999989</v>
      </c>
      <c r="I1668" s="2">
        <f>'Moving Avg'!H1668</f>
        <v>8.4356344999999937</v>
      </c>
      <c r="J1668" s="6" t="str">
        <f>OBV!F1668</f>
        <v>BEARISH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8.2750000000000004</v>
      </c>
      <c r="C1669" s="2">
        <f>RSI!I1669</f>
        <v>44.561507129106914</v>
      </c>
      <c r="D1669" s="2">
        <f>MACD!E1669</f>
        <v>5.243326859466535E-2</v>
      </c>
      <c r="E1669" s="2">
        <f>MACD!F1669</f>
        <v>4.0920224927780025E-2</v>
      </c>
      <c r="F1669" s="2">
        <f>'Moving Avg'!D1669</f>
        <v>8.3242799999999999</v>
      </c>
      <c r="G1669" s="2">
        <f>'Moving Avg'!F1669</f>
        <v>8.3821050000000028</v>
      </c>
      <c r="H1669" s="2">
        <f>'Moving Avg'!G1669</f>
        <v>8.4165339999999969</v>
      </c>
      <c r="I1669" s="2">
        <f>'Moving Avg'!H1669</f>
        <v>8.4349264999999942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8.2545000000000002</v>
      </c>
      <c r="C1670" s="2">
        <f>RSI!I1670</f>
        <v>43.611566201237395</v>
      </c>
      <c r="D1670" s="2">
        <f>MACD!E1670</f>
        <v>5.1557462744089122E-2</v>
      </c>
      <c r="E1670" s="2">
        <f>MACD!F1670</f>
        <v>4.3047672491041841E-2</v>
      </c>
      <c r="F1670" s="2">
        <f>'Moving Avg'!D1670</f>
        <v>8.3201800000000006</v>
      </c>
      <c r="G1670" s="2">
        <f>'Moving Avg'!F1670</f>
        <v>8.3684200000000022</v>
      </c>
      <c r="H1670" s="2">
        <f>'Moving Avg'!G1670</f>
        <v>8.414755999999997</v>
      </c>
      <c r="I1670" s="2">
        <f>'Moving Avg'!H1670</f>
        <v>8.4330744999999965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8.2134</v>
      </c>
      <c r="C1671" s="2">
        <f>RSI!I1671</f>
        <v>41.692595664386907</v>
      </c>
      <c r="D1671" s="2">
        <f>MACD!E1671</f>
        <v>3.7729894482309234E-2</v>
      </c>
      <c r="E1671" s="2">
        <f>MACD!F1671</f>
        <v>4.198411688929532E-2</v>
      </c>
      <c r="F1671" s="2">
        <f>'Moving Avg'!D1671</f>
        <v>8.2750000000000004</v>
      </c>
      <c r="G1671" s="2">
        <f>'Moving Avg'!F1671</f>
        <v>8.3561000000000014</v>
      </c>
      <c r="H1671" s="2">
        <f>'Moving Avg'!G1671</f>
        <v>8.4120179999999962</v>
      </c>
      <c r="I1671" s="2">
        <f>'Moving Avg'!H1671</f>
        <v>8.4314874999999958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8.1859999999999999</v>
      </c>
      <c r="C1672" s="2">
        <f>RSI!I1672</f>
        <v>40.415828988792434</v>
      </c>
      <c r="D1672" s="2">
        <f>MACD!E1672</f>
        <v>3.316436499536124E-2</v>
      </c>
      <c r="E1672" s="2">
        <f>MACD!F1672</f>
        <v>4.0220166510508505E-2</v>
      </c>
      <c r="F1672" s="2">
        <f>'Moving Avg'!D1672</f>
        <v>8.2421400000000009</v>
      </c>
      <c r="G1672" s="2">
        <f>'Moving Avg'!F1672</f>
        <v>8.3444650000000031</v>
      </c>
      <c r="H1672" s="2">
        <f>'Moving Avg'!G1672</f>
        <v>8.408731999999997</v>
      </c>
      <c r="I1672" s="2">
        <f>'Moving Avg'!H1672</f>
        <v>8.4305019999999953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8.0969999999999995</v>
      </c>
      <c r="C1673" s="2">
        <f>RSI!I1673</f>
        <v>36.505323226274996</v>
      </c>
      <c r="D1673" s="2">
        <f>MACD!E1673</f>
        <v>3.689377220649348E-2</v>
      </c>
      <c r="E1673" s="2">
        <f>MACD!F1673</f>
        <v>3.9554887649705509E-2</v>
      </c>
      <c r="F1673" s="2">
        <f>'Moving Avg'!D1673</f>
        <v>8.2051800000000004</v>
      </c>
      <c r="G1673" s="2">
        <f>'Moving Avg'!F1673</f>
        <v>8.3249550000000045</v>
      </c>
      <c r="H1673" s="2">
        <f>'Moving Avg'!G1673</f>
        <v>8.4042139999999961</v>
      </c>
      <c r="I1673" s="2">
        <f>'Moving Avg'!H1673</f>
        <v>8.4289709999999953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8.1175999999999995</v>
      </c>
      <c r="C1674" s="2">
        <f>RSI!I1674</f>
        <v>38.000631048474382</v>
      </c>
      <c r="D1674" s="2">
        <f>MACD!E1674</f>
        <v>6.1036826036225733E-2</v>
      </c>
      <c r="E1674" s="2">
        <f>MACD!F1674</f>
        <v>4.385127532700956E-2</v>
      </c>
      <c r="F1674" s="2">
        <f>'Moving Avg'!D1674</f>
        <v>8.1737000000000002</v>
      </c>
      <c r="G1674" s="2">
        <f>'Moving Avg'!F1674</f>
        <v>8.3099000000000025</v>
      </c>
      <c r="H1674" s="2">
        <f>'Moving Avg'!G1674</f>
        <v>8.4002439999999972</v>
      </c>
      <c r="I1674" s="2">
        <f>'Moving Avg'!H1674</f>
        <v>8.4269384999999968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8.0490999999999993</v>
      </c>
      <c r="C1675" s="2">
        <f>RSI!I1675</f>
        <v>35.045143301660104</v>
      </c>
      <c r="D1675" s="2">
        <f>MACD!E1675</f>
        <v>6.5654468483607786E-2</v>
      </c>
      <c r="E1675" s="2">
        <f>MACD!F1675</f>
        <v>4.821191395832921E-2</v>
      </c>
      <c r="F1675" s="2">
        <f>'Moving Avg'!D1675</f>
        <v>8.1326199999999993</v>
      </c>
      <c r="G1675" s="2">
        <f>'Moving Avg'!F1675</f>
        <v>8.2869700000000037</v>
      </c>
      <c r="H1675" s="2">
        <f>'Moving Avg'!G1675</f>
        <v>8.3947679999999973</v>
      </c>
      <c r="I1675" s="2">
        <f>'Moving Avg'!H1675</f>
        <v>8.4246304999999975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8.0764999999999993</v>
      </c>
      <c r="C1676" s="2">
        <f>RSI!I1676</f>
        <v>37.150777561405192</v>
      </c>
      <c r="D1676" s="2">
        <f>MACD!E1676</f>
        <v>9.434573286849357E-2</v>
      </c>
      <c r="E1676" s="2">
        <f>MACD!F1676</f>
        <v>5.7438677740362085E-2</v>
      </c>
      <c r="F1676" s="2">
        <f>'Moving Avg'!D1676</f>
        <v>8.1052400000000002</v>
      </c>
      <c r="G1676" s="2">
        <f>'Moving Avg'!F1676</f>
        <v>8.2698600000000049</v>
      </c>
      <c r="H1676" s="2">
        <f>'Moving Avg'!G1676</f>
        <v>8.3898399999999977</v>
      </c>
      <c r="I1676" s="2">
        <f>'Moving Avg'!H1676</f>
        <v>8.4227284999999963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8.3503000000000007</v>
      </c>
      <c r="C1677" s="2">
        <f>RSI!I1677</f>
        <v>53.405332716563123</v>
      </c>
      <c r="D1677" s="2">
        <f>MACD!E1677</f>
        <v>8.591016242510463E-2</v>
      </c>
      <c r="E1677" s="2">
        <f>MACD!F1677</f>
        <v>6.3132974677310605E-2</v>
      </c>
      <c r="F1677" s="2">
        <f>'Moving Avg'!D1677</f>
        <v>8.1380999999999997</v>
      </c>
      <c r="G1677" s="2">
        <f>'Moving Avg'!F1677</f>
        <v>8.2698600000000049</v>
      </c>
      <c r="H1677" s="2">
        <f>'Moving Avg'!G1677</f>
        <v>8.3884719999999966</v>
      </c>
      <c r="I1677" s="2">
        <f>'Moving Avg'!H1677</f>
        <v>8.4224974999999969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</row>
    <row r="1678" spans="1:12" ht="13.5" x14ac:dyDescent="0.25">
      <c r="A1678" s="3">
        <f>RSI!A1678</f>
        <v>44459</v>
      </c>
      <c r="B1678" s="2">
        <f>RSI!B1678</f>
        <v>8.3366000000000007</v>
      </c>
      <c r="C1678" s="2">
        <f>RSI!I1678</f>
        <v>52.671290654429043</v>
      </c>
      <c r="D1678" s="2">
        <f>MACD!E1678</f>
        <v>6.8798417349228203E-2</v>
      </c>
      <c r="E1678" s="2">
        <f>MACD!F1678</f>
        <v>6.4266063211694133E-2</v>
      </c>
      <c r="F1678" s="2">
        <f>'Moving Avg'!D1678</f>
        <v>8.1860199999999992</v>
      </c>
      <c r="G1678" s="2">
        <f>'Moving Avg'!F1678</f>
        <v>8.2657550000000022</v>
      </c>
      <c r="H1678" s="2">
        <f>'Moving Avg'!G1678</f>
        <v>8.3854599999999966</v>
      </c>
      <c r="I1678" s="2">
        <f>'Moving Avg'!H1678</f>
        <v>8.4221310000000003</v>
      </c>
      <c r="J1678" s="6" t="str">
        <f>OBV!F1678</f>
        <v>BEARISH</v>
      </c>
      <c r="K1678" s="6" t="str">
        <f>OBV!G1678</f>
        <v>NEUTRAL</v>
      </c>
      <c r="L1678" s="6" t="str">
        <f>OBV!H1678</f>
        <v>BEARISH DIVERGENCE</v>
      </c>
    </row>
    <row r="1679" spans="1:12" ht="13.5" x14ac:dyDescent="0.25">
      <c r="A1679" s="3">
        <f>RSI!A1679</f>
        <v>44460</v>
      </c>
      <c r="B1679" s="2">
        <f>RSI!B1679</f>
        <v>8.2818000000000005</v>
      </c>
      <c r="C1679" s="2">
        <f>RSI!I1679</f>
        <v>49.727047522992706</v>
      </c>
      <c r="D1679" s="2">
        <f>MACD!E1679</f>
        <v>5.6996355909733509E-2</v>
      </c>
      <c r="E1679" s="2">
        <f>MACD!F1679</f>
        <v>6.2812121751302019E-2</v>
      </c>
      <c r="F1679" s="2">
        <f>'Moving Avg'!D1679</f>
        <v>8.2188600000000012</v>
      </c>
      <c r="G1679" s="2">
        <f>'Moving Avg'!F1679</f>
        <v>8.2592500000000033</v>
      </c>
      <c r="H1679" s="2">
        <f>'Moving Avg'!G1679</f>
        <v>8.3790259999999961</v>
      </c>
      <c r="I1679" s="2">
        <f>'Moving Avg'!H1679</f>
        <v>8.4215574999999987</v>
      </c>
      <c r="J1679" s="6" t="str">
        <f>OBV!F1679</f>
        <v>BEARISH</v>
      </c>
      <c r="K1679" s="6" t="str">
        <f>OBV!G1679</f>
        <v>NEUTRAL</v>
      </c>
      <c r="L1679" s="6" t="str">
        <f>OBV!H1679</f>
        <v>BEARISH DIVERGENCE</v>
      </c>
    </row>
    <row r="1680" spans="1:12" ht="13.5" x14ac:dyDescent="0.25">
      <c r="A1680" s="3">
        <f>RSI!A1680</f>
        <v>44461</v>
      </c>
      <c r="B1680" s="2">
        <f>RSI!B1680</f>
        <v>8.2339000000000002</v>
      </c>
      <c r="C1680" s="2">
        <f>RSI!I1680</f>
        <v>47.241277307523198</v>
      </c>
      <c r="D1680" s="2">
        <f>MACD!E1680</f>
        <v>4.7417004572125165E-2</v>
      </c>
      <c r="E1680" s="2">
        <f>MACD!F1680</f>
        <v>5.9733098315466651E-2</v>
      </c>
      <c r="F1680" s="2">
        <f>'Moving Avg'!D1680</f>
        <v>8.2558199999999999</v>
      </c>
      <c r="G1680" s="2">
        <f>'Moving Avg'!F1680</f>
        <v>8.2527450000000009</v>
      </c>
      <c r="H1680" s="2">
        <f>'Moving Avg'!G1680</f>
        <v>8.3717699999999962</v>
      </c>
      <c r="I1680" s="2">
        <f>'Moving Avg'!H1680</f>
        <v>8.4206775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</row>
    <row r="1681" spans="1:12" ht="13.5" x14ac:dyDescent="0.25">
      <c r="A1681" s="3">
        <f>RSI!A1681</f>
        <v>44462</v>
      </c>
      <c r="B1681" s="2">
        <f>RSI!B1681</f>
        <v>8.2818000000000005</v>
      </c>
      <c r="C1681" s="2">
        <f>RSI!I1681</f>
        <v>49.936379531683642</v>
      </c>
      <c r="D1681" s="2">
        <f>MACD!E1681</f>
        <v>2.973498281676612E-2</v>
      </c>
      <c r="E1681" s="2">
        <f>MACD!F1681</f>
        <v>5.3733475215726551E-2</v>
      </c>
      <c r="F1681" s="2">
        <f>'Moving Avg'!D1681</f>
        <v>8.2968800000000016</v>
      </c>
      <c r="G1681" s="2">
        <f>'Moving Avg'!F1681</f>
        <v>8.2541100000000007</v>
      </c>
      <c r="H1681" s="2">
        <f>'Moving Avg'!G1681</f>
        <v>8.3635559999999955</v>
      </c>
      <c r="I1681" s="2">
        <f>'Moving Avg'!H1681</f>
        <v>8.4200369999999989</v>
      </c>
      <c r="J1681" s="6" t="str">
        <f>OBV!F1681</f>
        <v>BULLISH</v>
      </c>
      <c r="K1681" s="6" t="str">
        <f>OBV!G1681</f>
        <v>NEUTRAL</v>
      </c>
      <c r="L1681" s="6" t="str">
        <f>OBV!H1681</f>
        <v>CONFIRMED BULLISH</v>
      </c>
    </row>
    <row r="1682" spans="1:12" ht="13.5" x14ac:dyDescent="0.25">
      <c r="A1682" s="3">
        <f>RSI!A1682</f>
        <v>44463</v>
      </c>
      <c r="B1682" s="2">
        <f>RSI!B1682</f>
        <v>8.2818000000000005</v>
      </c>
      <c r="C1682" s="2">
        <f>RSI!I1682</f>
        <v>49.936379531683642</v>
      </c>
      <c r="D1682" s="2">
        <f>MACD!E1682</f>
        <v>1.0547814970641056E-2</v>
      </c>
      <c r="E1682" s="2">
        <f>MACD!F1682</f>
        <v>4.5096343166709456E-2</v>
      </c>
      <c r="F1682" s="2">
        <f>'Moving Avg'!D1682</f>
        <v>8.2831800000000015</v>
      </c>
      <c r="G1682" s="2">
        <f>'Moving Avg'!F1682</f>
        <v>8.2541100000000007</v>
      </c>
      <c r="H1682" s="2">
        <f>'Moving Avg'!G1682</f>
        <v>8.3580799999999957</v>
      </c>
      <c r="I1682" s="2">
        <f>'Moving Avg'!H1682</f>
        <v>8.4193289999999976</v>
      </c>
      <c r="J1682" s="6" t="str">
        <f>OBV!F1682</f>
        <v>BULLISH</v>
      </c>
      <c r="K1682" s="6" t="str">
        <f>OBV!G1682</f>
        <v>NEUTRAL</v>
      </c>
      <c r="L1682" s="6" t="str">
        <f>OBV!H1682</f>
        <v>BULLISH DIVERGENCE</v>
      </c>
    </row>
    <row r="1683" spans="1:12" ht="13.5" x14ac:dyDescent="0.25">
      <c r="A1683" s="3">
        <f>RSI!A1683</f>
        <v>44466</v>
      </c>
      <c r="B1683" s="2">
        <f>RSI!B1683</f>
        <v>8.3434000000000008</v>
      </c>
      <c r="C1683" s="2">
        <f>RSI!I1683</f>
        <v>53.480667571135839</v>
      </c>
      <c r="D1683" s="2">
        <f>MACD!E1683</f>
        <v>-2.3952077956900908E-2</v>
      </c>
      <c r="E1683" s="2">
        <f>MACD!F1683</f>
        <v>3.1286658941987386E-2</v>
      </c>
      <c r="F1683" s="2">
        <f>'Moving Avg'!D1683</f>
        <v>8.2845400000000016</v>
      </c>
      <c r="G1683" s="2">
        <f>'Moving Avg'!F1683</f>
        <v>8.2571900000000014</v>
      </c>
      <c r="H1683" s="2">
        <f>'Moving Avg'!G1683</f>
        <v>8.3538359999999958</v>
      </c>
      <c r="I1683" s="2">
        <f>'Moving Avg'!H1683</f>
        <v>8.4194999999999993</v>
      </c>
      <c r="J1683" s="6" t="str">
        <f>OBV!F1683</f>
        <v>BULLISH</v>
      </c>
      <c r="K1683" s="6" t="str">
        <f>OBV!G1683</f>
        <v>NEUTRAL</v>
      </c>
      <c r="L1683" s="6" t="str">
        <f>OBV!H1683</f>
        <v>CONFIRMED BULLISH</v>
      </c>
    </row>
    <row r="1684" spans="1:12" ht="13.5" x14ac:dyDescent="0.25">
      <c r="A1684" s="3">
        <f>RSI!A1684</f>
        <v>44467</v>
      </c>
      <c r="B1684" s="2">
        <f>RSI!B1684</f>
        <v>8.3434000000000008</v>
      </c>
      <c r="C1684" s="2">
        <f>RSI!I1684</f>
        <v>53.480667571135839</v>
      </c>
      <c r="D1684" s="2">
        <f>MACD!E1684</f>
        <v>-5.0347696883529025E-2</v>
      </c>
      <c r="E1684" s="2">
        <f>MACD!F1684</f>
        <v>1.4959787776884103E-2</v>
      </c>
      <c r="F1684" s="2">
        <f>'Moving Avg'!D1684</f>
        <v>8.2968600000000006</v>
      </c>
      <c r="G1684" s="2">
        <f>'Moving Avg'!F1684</f>
        <v>8.253425</v>
      </c>
      <c r="H1684" s="2">
        <f>'Moving Avg'!G1684</f>
        <v>8.3497279999999972</v>
      </c>
      <c r="I1684" s="2">
        <f>'Moving Avg'!H1684</f>
        <v>8.419906499999998</v>
      </c>
      <c r="J1684" s="6" t="str">
        <f>OBV!F1684</f>
        <v>BULLISH</v>
      </c>
      <c r="K1684" s="6" t="str">
        <f>OBV!G1684</f>
        <v>NEUTRAL</v>
      </c>
      <c r="L1684" s="6" t="str">
        <f>OBV!H1684</f>
        <v>CONFIRMED BULLISH</v>
      </c>
    </row>
    <row r="1685" spans="1:12" ht="13.5" x14ac:dyDescent="0.25">
      <c r="A1685" s="3">
        <f>RSI!A1685</f>
        <v>44468</v>
      </c>
      <c r="B1685" s="2">
        <f>RSI!B1685</f>
        <v>8.2682000000000002</v>
      </c>
      <c r="C1685" s="2">
        <f>RSI!I1685</f>
        <v>48.608466824707136</v>
      </c>
      <c r="D1685" s="2">
        <f>MACD!E1685</f>
        <v>-7.7995572716261563E-2</v>
      </c>
      <c r="E1685" s="2">
        <f>MACD!F1685</f>
        <v>-3.6312843217450302E-3</v>
      </c>
      <c r="F1685" s="2">
        <f>'Moving Avg'!D1685</f>
        <v>8.303720000000002</v>
      </c>
      <c r="G1685" s="2">
        <f>'Moving Avg'!F1685</f>
        <v>8.2530850000000022</v>
      </c>
      <c r="H1685" s="2">
        <f>'Moving Avg'!G1685</f>
        <v>8.3454859999999957</v>
      </c>
      <c r="I1685" s="2">
        <f>'Moving Avg'!H1685</f>
        <v>8.4201384999999984</v>
      </c>
      <c r="J1685" s="6" t="str">
        <f>OBV!F1685</f>
        <v>BULLISH</v>
      </c>
      <c r="K1685" s="6" t="str">
        <f>OBV!G1685</f>
        <v>NEUTRAL</v>
      </c>
      <c r="L1685" s="6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8.2682000000000002</v>
      </c>
      <c r="C1686" s="2">
        <f>RSI!I1686</f>
        <v>48.608466824707143</v>
      </c>
      <c r="D1686" s="2">
        <f>MACD!E1686</f>
        <v>-9.7049656941720741E-2</v>
      </c>
      <c r="E1686" s="2">
        <f>MACD!F1686</f>
        <v>-2.2314958845740175E-2</v>
      </c>
      <c r="F1686" s="2">
        <f>'Moving Avg'!D1686</f>
        <v>8.3010000000000002</v>
      </c>
      <c r="G1686" s="2">
        <f>'Moving Avg'!F1686</f>
        <v>8.244530000000001</v>
      </c>
      <c r="H1686" s="2">
        <f>'Moving Avg'!G1686</f>
        <v>8.3402859999999954</v>
      </c>
      <c r="I1686" s="2">
        <f>'Moving Avg'!H1686</f>
        <v>8.4205044999999981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8.2408000000000001</v>
      </c>
      <c r="C1687" s="2">
        <f>RSI!I1687</f>
        <v>46.80654067351248</v>
      </c>
      <c r="D1687" s="2">
        <f>MACD!E1687</f>
        <v>-6.8904000344096161E-2</v>
      </c>
      <c r="E1687" s="2">
        <f>MACD!F1687</f>
        <v>-3.1632767145411377E-2</v>
      </c>
      <c r="F1687" s="2">
        <f>'Moving Avg'!D1687</f>
        <v>8.2928000000000015</v>
      </c>
      <c r="G1687" s="2">
        <f>'Moving Avg'!F1687</f>
        <v>8.2390550000000022</v>
      </c>
      <c r="H1687" s="2">
        <f>'Moving Avg'!G1687</f>
        <v>8.3363159999999947</v>
      </c>
      <c r="I1687" s="2">
        <f>'Moving Avg'!H1687</f>
        <v>8.4211704999999952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8.2339000000000002</v>
      </c>
      <c r="C1688" s="2">
        <f>RSI!I1688</f>
        <v>46.340664464159353</v>
      </c>
      <c r="D1688" s="2">
        <f>MACD!E1688</f>
        <v>-4.6416047165399377E-2</v>
      </c>
      <c r="E1688" s="2">
        <f>MACD!F1688</f>
        <v>-3.4589423149408979E-2</v>
      </c>
      <c r="F1688" s="2">
        <f>'Moving Avg'!D1688</f>
        <v>8.270900000000001</v>
      </c>
      <c r="G1688" s="2">
        <f>'Moving Avg'!F1688</f>
        <v>8.2366600000000023</v>
      </c>
      <c r="H1688" s="2">
        <f>'Moving Avg'!G1688</f>
        <v>8.3319339999999951</v>
      </c>
      <c r="I1688" s="2">
        <f>'Moving Avg'!H1688</f>
        <v>8.4214324999999981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8.1859999999999999</v>
      </c>
      <c r="C1689" s="2">
        <f>RSI!I1689</f>
        <v>43.131240828513654</v>
      </c>
      <c r="D1689" s="2">
        <f>MACD!E1689</f>
        <v>-3.198057333974802E-2</v>
      </c>
      <c r="E1689" s="2">
        <f>MACD!F1689</f>
        <v>-3.4067653187476787E-2</v>
      </c>
      <c r="F1689" s="2">
        <f>'Moving Avg'!D1689</f>
        <v>8.2394199999999991</v>
      </c>
      <c r="G1689" s="2">
        <f>'Moving Avg'!F1689</f>
        <v>8.232210000000002</v>
      </c>
      <c r="H1689" s="2">
        <f>'Moving Avg'!G1689</f>
        <v>8.3263219999999958</v>
      </c>
      <c r="I1689" s="2">
        <f>'Moving Avg'!H1689</f>
        <v>8.4212534999999953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8.2134</v>
      </c>
      <c r="C1690" s="2">
        <f>RSI!I1690</f>
        <v>45.458226855101977</v>
      </c>
      <c r="D1690" s="2">
        <f>MACD!E1690</f>
        <v>-2.8613400703244807E-2</v>
      </c>
      <c r="E1690" s="2">
        <f>MACD!F1690</f>
        <v>-3.2976802690630393E-2</v>
      </c>
      <c r="F1690" s="2">
        <f>'Moving Avg'!D1690</f>
        <v>8.2284600000000001</v>
      </c>
      <c r="G1690" s="2">
        <f>'Moving Avg'!F1690</f>
        <v>8.2301550000000034</v>
      </c>
      <c r="H1690" s="2">
        <f>'Moving Avg'!G1690</f>
        <v>8.3256379999999961</v>
      </c>
      <c r="I1690" s="2">
        <f>'Moving Avg'!H1690</f>
        <v>8.4214129999999958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8.2682000000000002</v>
      </c>
      <c r="C1691" s="2">
        <f>RSI!I1691</f>
        <v>49.875785108989653</v>
      </c>
      <c r="D1691" s="2">
        <f>MACD!E1691</f>
        <v>-2.210563409967925E-2</v>
      </c>
      <c r="E1691" s="2">
        <f>MACD!F1691</f>
        <v>-3.0802568972440166E-2</v>
      </c>
      <c r="F1691" s="2">
        <f>'Moving Avg'!D1691</f>
        <v>8.2284600000000001</v>
      </c>
      <c r="G1691" s="2">
        <f>'Moving Avg'!F1691</f>
        <v>8.2328950000000027</v>
      </c>
      <c r="H1691" s="2">
        <f>'Moving Avg'!G1691</f>
        <v>8.3220799999999961</v>
      </c>
      <c r="I1691" s="2">
        <f>'Moving Avg'!H1691</f>
        <v>8.4217789999999937</v>
      </c>
      <c r="J1691" s="6" t="str">
        <f>OBV!F1691</f>
        <v>BEARISH</v>
      </c>
      <c r="K1691" s="6" t="str">
        <f>OBV!G1691</f>
        <v>NEUTRAL</v>
      </c>
      <c r="L1691" s="6" t="str">
        <f>OBV!H1691</f>
        <v>NEUTRAL</v>
      </c>
    </row>
    <row r="1692" spans="1:12" ht="13.5" x14ac:dyDescent="0.25">
      <c r="A1692" s="3">
        <f>RSI!A1692</f>
        <v>44477</v>
      </c>
      <c r="B1692" s="2">
        <f>RSI!B1692</f>
        <v>8.2134</v>
      </c>
      <c r="C1692" s="2">
        <f>RSI!I1692</f>
        <v>45.874418970787012</v>
      </c>
      <c r="D1692" s="2">
        <f>MACD!E1692</f>
        <v>-1.2540795488911627E-2</v>
      </c>
      <c r="E1692" s="2">
        <f>MACD!F1692</f>
        <v>-2.7150214275734462E-2</v>
      </c>
      <c r="F1692" s="2">
        <f>'Moving Avg'!D1692</f>
        <v>8.2229799999999997</v>
      </c>
      <c r="G1692" s="2">
        <f>'Moving Avg'!F1692</f>
        <v>8.2342650000000042</v>
      </c>
      <c r="H1692" s="2">
        <f>'Moving Avg'!G1692</f>
        <v>8.317699999999995</v>
      </c>
      <c r="I1692" s="2">
        <f>'Moving Avg'!H1692</f>
        <v>8.4215689999999945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8.2065999999999999</v>
      </c>
      <c r="C1693" s="2">
        <f>RSI!I1693</f>
        <v>45.387820307164837</v>
      </c>
      <c r="D1693" s="2">
        <f>MACD!E1693</f>
        <v>5.8560529438995701E-3</v>
      </c>
      <c r="E1693" s="2">
        <f>MACD!F1693</f>
        <v>-2.0548960831807659E-2</v>
      </c>
      <c r="F1693" s="2">
        <f>'Moving Avg'!D1693</f>
        <v>8.2175200000000004</v>
      </c>
      <c r="G1693" s="2">
        <f>'Moving Avg'!F1693</f>
        <v>8.2397450000000028</v>
      </c>
      <c r="H1693" s="2">
        <f>'Moving Avg'!G1693</f>
        <v>8.3134579999999954</v>
      </c>
      <c r="I1693" s="2">
        <f>'Moving Avg'!H1693</f>
        <v>8.4213584999999949</v>
      </c>
      <c r="J1693" s="6" t="str">
        <f>OBV!F1693</f>
        <v>BULLISH</v>
      </c>
      <c r="K1693" s="6" t="str">
        <f>OBV!G1693</f>
        <v>NEUTRAL</v>
      </c>
      <c r="L1693" s="6" t="str">
        <f>OBV!H1693</f>
        <v>BULLISH DIVERGENCE</v>
      </c>
    </row>
    <row r="1694" spans="1:12" ht="13.5" x14ac:dyDescent="0.25">
      <c r="A1694" s="3">
        <f>RSI!A1694</f>
        <v>44481</v>
      </c>
      <c r="B1694" s="2">
        <f>RSI!B1694</f>
        <v>8.1791999999999998</v>
      </c>
      <c r="C1694" s="2">
        <f>RSI!I1694</f>
        <v>43.390616042293523</v>
      </c>
      <c r="D1694" s="2">
        <f>MACD!E1694</f>
        <v>2.3791406525800696E-2</v>
      </c>
      <c r="E1694" s="2">
        <f>MACD!F1694</f>
        <v>-1.1680887360285989E-2</v>
      </c>
      <c r="F1694" s="2">
        <f>'Moving Avg'!D1694</f>
        <v>8.2161600000000004</v>
      </c>
      <c r="G1694" s="2">
        <f>'Moving Avg'!F1694</f>
        <v>8.2428250000000034</v>
      </c>
      <c r="H1694" s="2">
        <f>'Moving Avg'!G1694</f>
        <v>8.3064779999999949</v>
      </c>
      <c r="I1694" s="2">
        <f>'Moving Avg'!H1694</f>
        <v>8.4210444999999936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</row>
    <row r="1695" spans="1:12" ht="13.5" x14ac:dyDescent="0.25">
      <c r="A1695" s="3">
        <f>RSI!A1695</f>
        <v>44482</v>
      </c>
      <c r="B1695" s="2">
        <f>RSI!B1695</f>
        <v>8.1928999999999998</v>
      </c>
      <c r="C1695" s="2">
        <f>RSI!I1695</f>
        <v>44.700871957708159</v>
      </c>
      <c r="D1695" s="2">
        <f>MACD!E1695</f>
        <v>2.6859374072579101E-2</v>
      </c>
      <c r="E1695" s="2">
        <f>MACD!F1695</f>
        <v>-3.9728350737129716E-3</v>
      </c>
      <c r="F1695" s="2">
        <f>'Moving Avg'!D1695</f>
        <v>8.212060000000001</v>
      </c>
      <c r="G1695" s="2">
        <f>'Moving Avg'!F1695</f>
        <v>8.2500150000000048</v>
      </c>
      <c r="H1695" s="2">
        <f>'Moving Avg'!G1695</f>
        <v>8.3046999999999951</v>
      </c>
      <c r="I1695" s="2">
        <f>'Moving Avg'!H1695</f>
        <v>8.4207319999999939</v>
      </c>
      <c r="J1695" s="6" t="str">
        <f>OBV!F1695</f>
        <v>BULLISH</v>
      </c>
      <c r="K1695" s="6" t="str">
        <f>OBV!G1695</f>
        <v>NEUTRAL</v>
      </c>
      <c r="L1695" s="6" t="str">
        <f>OBV!H1695</f>
        <v>BULLISH DIVERGENCE</v>
      </c>
    </row>
    <row r="1696" spans="1:12" ht="13.5" x14ac:dyDescent="0.25">
      <c r="A1696" s="3">
        <f>RSI!A1696</f>
        <v>44483</v>
      </c>
      <c r="B1696" s="2">
        <f>RSI!B1696</f>
        <v>8.2065999999999999</v>
      </c>
      <c r="C1696" s="2">
        <f>RSI!I1696</f>
        <v>46.045735318166749</v>
      </c>
      <c r="D1696" s="2">
        <f>MACD!E1696</f>
        <v>2.8800267460255213E-2</v>
      </c>
      <c r="E1696" s="2">
        <f>MACD!F1696</f>
        <v>2.581785433080666E-3</v>
      </c>
      <c r="F1696" s="2">
        <f>'Moving Avg'!D1696</f>
        <v>8.199740000000002</v>
      </c>
      <c r="G1696" s="2">
        <f>'Moving Avg'!F1696</f>
        <v>8.2565200000000054</v>
      </c>
      <c r="H1696" s="2">
        <f>'Moving Avg'!G1696</f>
        <v>8.3011419999999951</v>
      </c>
      <c r="I1696" s="2">
        <f>'Moving Avg'!H1696</f>
        <v>8.4204879999999935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8.1380999999999997</v>
      </c>
      <c r="C1697" s="2">
        <f>RSI!I1697</f>
        <v>40.714111192293281</v>
      </c>
      <c r="D1697" s="2">
        <f>MACD!E1697</f>
        <v>3.1553386012305396E-2</v>
      </c>
      <c r="E1697" s="2">
        <f>MACD!F1697</f>
        <v>8.3761055489256133E-3</v>
      </c>
      <c r="F1697" s="2">
        <f>'Moving Avg'!D1697</f>
        <v>8.1846800000000002</v>
      </c>
      <c r="G1697" s="2">
        <f>'Moving Avg'!F1697</f>
        <v>8.2459100000000056</v>
      </c>
      <c r="H1697" s="2">
        <f>'Moving Avg'!G1697</f>
        <v>8.2962139999999973</v>
      </c>
      <c r="I1697" s="2">
        <f>'Moving Avg'!H1697</f>
        <v>8.4199014999999928</v>
      </c>
      <c r="J1697" s="6" t="str">
        <f>OBV!F1697</f>
        <v>BULLISH</v>
      </c>
      <c r="K1697" s="6" t="str">
        <f>OBV!G1697</f>
        <v>NEUTRAL</v>
      </c>
      <c r="L1697" s="6" t="str">
        <f>OBV!H1697</f>
        <v>BULLISH DIVERGENCE</v>
      </c>
    </row>
    <row r="1698" spans="1:12" ht="13.5" x14ac:dyDescent="0.25">
      <c r="A1698" s="3">
        <f>RSI!A1698</f>
        <v>44489</v>
      </c>
      <c r="B1698" s="2">
        <f>RSI!B1698</f>
        <v>8.1449999999999996</v>
      </c>
      <c r="C1698" s="2">
        <f>RSI!I1698</f>
        <v>41.449544997208747</v>
      </c>
      <c r="D1698" s="2">
        <f>MACD!E1698</f>
        <v>3.2948525778015991E-2</v>
      </c>
      <c r="E1698" s="2">
        <f>MACD!F1698</f>
        <v>1.329058959474369E-2</v>
      </c>
      <c r="F1698" s="2">
        <f>'Moving Avg'!D1698</f>
        <v>8.1723600000000012</v>
      </c>
      <c r="G1698" s="2">
        <f>'Moving Avg'!F1698</f>
        <v>8.2363300000000041</v>
      </c>
      <c r="H1698" s="2">
        <f>'Moving Avg'!G1698</f>
        <v>8.290053999999996</v>
      </c>
      <c r="I1698" s="2">
        <f>'Moving Avg'!H1698</f>
        <v>8.4193159999999931</v>
      </c>
      <c r="J1698" s="6" t="str">
        <f>OBV!F1698</f>
        <v>BULLISH</v>
      </c>
      <c r="K1698" s="6" t="str">
        <f>OBV!G1698</f>
        <v>NEUTRAL</v>
      </c>
      <c r="L1698" s="6" t="str">
        <f>OBV!H1698</f>
        <v>BULLISH DIVERGENCE</v>
      </c>
    </row>
    <row r="1699" spans="1:12" ht="13.5" x14ac:dyDescent="0.25">
      <c r="A1699" s="3">
        <f>RSI!A1699</f>
        <v>44490</v>
      </c>
      <c r="B1699" s="2">
        <f>RSI!B1699</f>
        <v>8.0081000000000007</v>
      </c>
      <c r="C1699" s="2">
        <f>RSI!I1699</f>
        <v>32.765088567891681</v>
      </c>
      <c r="D1699" s="2">
        <f>MACD!E1699</f>
        <v>3.7450717608383144E-2</v>
      </c>
      <c r="E1699" s="2">
        <f>MACD!F1699</f>
        <v>1.8122615197471582E-2</v>
      </c>
      <c r="F1699" s="2">
        <f>'Moving Avg'!D1699</f>
        <v>8.1381399999999982</v>
      </c>
      <c r="G1699" s="2">
        <f>'Moving Avg'!F1699</f>
        <v>8.2226450000000035</v>
      </c>
      <c r="H1699" s="2">
        <f>'Moving Avg'!G1699</f>
        <v>8.2811559999999957</v>
      </c>
      <c r="I1699" s="2">
        <f>'Moving Avg'!H1699</f>
        <v>8.4180459999999933</v>
      </c>
      <c r="J1699" s="6" t="str">
        <f>OBV!F1699</f>
        <v>BULLISH</v>
      </c>
      <c r="K1699" s="6" t="str">
        <f>OBV!G1699</f>
        <v>NEUTRAL</v>
      </c>
      <c r="L1699" s="6" t="str">
        <f>OBV!H1699</f>
        <v>BULLISH DIVERGENCE</v>
      </c>
    </row>
    <row r="1700" spans="1:12" ht="13.5" x14ac:dyDescent="0.25">
      <c r="A1700" s="3">
        <f>RSI!A1700</f>
        <v>44491</v>
      </c>
      <c r="B1700" s="2">
        <f>RSI!B1700</f>
        <v>7.7343000000000002</v>
      </c>
      <c r="C1700" s="2">
        <f>RSI!I1700</f>
        <v>22.576821003772707</v>
      </c>
      <c r="D1700" s="2">
        <f>MACD!E1700</f>
        <v>6.7075503599598463E-2</v>
      </c>
      <c r="E1700" s="2">
        <f>MACD!F1700</f>
        <v>2.791319287789696E-2</v>
      </c>
      <c r="F1700" s="2">
        <f>'Moving Avg'!D1700</f>
        <v>8.0464199999999995</v>
      </c>
      <c r="G1700" s="2">
        <f>'Moving Avg'!F1700</f>
        <v>8.1976650000000024</v>
      </c>
      <c r="H1700" s="2">
        <f>'Moving Avg'!G1700</f>
        <v>8.2652779999999968</v>
      </c>
      <c r="I1700" s="2">
        <f>'Moving Avg'!H1700</f>
        <v>8.415406999999993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7.6589999999999998</v>
      </c>
      <c r="C1701" s="2">
        <f>RSI!I1701</f>
        <v>20.672949413528983</v>
      </c>
      <c r="D1701" s="2">
        <f>MACD!E1701</f>
        <v>0.10898978887933275</v>
      </c>
      <c r="E1701" s="2">
        <f>MACD!F1701</f>
        <v>4.4128512078184121E-2</v>
      </c>
      <c r="F1701" s="2">
        <f>'Moving Avg'!D1701</f>
        <v>7.9368999999999987</v>
      </c>
      <c r="G1701" s="2">
        <f>'Moving Avg'!F1701</f>
        <v>8.166525</v>
      </c>
      <c r="H1701" s="2">
        <f>'Moving Avg'!G1701</f>
        <v>8.2492619999999981</v>
      </c>
      <c r="I1701" s="2">
        <f>'Moving Avg'!H1701</f>
        <v>8.4123914999999929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8.0012000000000008</v>
      </c>
      <c r="C1702" s="2">
        <f>RSI!I1702</f>
        <v>43.847588826877221</v>
      </c>
      <c r="D1702" s="2">
        <f>MACD!E1702</f>
        <v>0.11375010026511312</v>
      </c>
      <c r="E1702" s="2">
        <f>MACD!F1702</f>
        <v>5.8052829715569923E-2</v>
      </c>
      <c r="F1702" s="2">
        <f>'Moving Avg'!D1702</f>
        <v>7.9095200000000006</v>
      </c>
      <c r="G1702" s="2">
        <f>'Moving Avg'!F1702</f>
        <v>8.1524949999999983</v>
      </c>
      <c r="H1702" s="2">
        <f>'Moving Avg'!G1702</f>
        <v>8.240911999999998</v>
      </c>
      <c r="I1702" s="2">
        <f>'Moving Avg'!H1702</f>
        <v>8.4114899999999917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7.9669999999999996</v>
      </c>
      <c r="C1703" s="2">
        <f>RSI!I1703</f>
        <v>42.510922547055941</v>
      </c>
      <c r="D1703" s="2">
        <f>MACD!E1703</f>
        <v>0.12008880462417082</v>
      </c>
      <c r="E1703" s="2">
        <f>MACD!F1703</f>
        <v>7.0460024697290111E-2</v>
      </c>
      <c r="F1703" s="2">
        <f>'Moving Avg'!D1703</f>
        <v>7.87392</v>
      </c>
      <c r="G1703" s="2">
        <f>'Moving Avg'!F1703</f>
        <v>8.1336750000000002</v>
      </c>
      <c r="H1703" s="2">
        <f>'Moving Avg'!G1703</f>
        <v>8.2305079999999986</v>
      </c>
      <c r="I1703" s="2">
        <f>'Moving Avg'!H1703</f>
        <v>8.4105179999999926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7.9328000000000003</v>
      </c>
      <c r="C1704" s="2">
        <f>RSI!I1704</f>
        <v>41.159678080779912</v>
      </c>
      <c r="D1704" s="2">
        <f>MACD!E1704</f>
        <v>0.12473492565050925</v>
      </c>
      <c r="E1704" s="2">
        <f>MACD!F1704</f>
        <v>8.1315004887933945E-2</v>
      </c>
      <c r="F1704" s="2">
        <f>'Moving Avg'!D1704</f>
        <v>7.85886</v>
      </c>
      <c r="G1704" s="2">
        <f>'Moving Avg'!F1704</f>
        <v>8.1131449999999994</v>
      </c>
      <c r="H1704" s="2">
        <f>'Moving Avg'!G1704</f>
        <v>8.2207899999999992</v>
      </c>
      <c r="I1704" s="2">
        <f>'Moving Avg'!H1704</f>
        <v>8.409072999999994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7.8643000000000001</v>
      </c>
      <c r="C1705" s="2">
        <f>RSI!I1705</f>
        <v>38.518760482427119</v>
      </c>
      <c r="D1705" s="2">
        <f>MACD!E1705</f>
        <v>0.13694331191729248</v>
      </c>
      <c r="E1705" s="2">
        <f>MACD!F1705</f>
        <v>9.2440666293805651E-2</v>
      </c>
      <c r="F1705" s="2">
        <f>'Moving Avg'!D1705</f>
        <v>7.8848600000000006</v>
      </c>
      <c r="G1705" s="2">
        <f>'Moving Avg'!F1705</f>
        <v>8.0929500000000019</v>
      </c>
      <c r="H1705" s="2">
        <f>'Moving Avg'!G1705</f>
        <v>8.2079219999999982</v>
      </c>
      <c r="I1705" s="2">
        <f>'Moving Avg'!H1705</f>
        <v>8.407419499999996</v>
      </c>
      <c r="J1705" s="6" t="str">
        <f>OBV!F1705</f>
        <v>BEARISH</v>
      </c>
      <c r="K1705" s="6" t="str">
        <f>OBV!G1705</f>
        <v>NEUTRAL</v>
      </c>
      <c r="L1705" s="6" t="str">
        <f>OBV!H1705</f>
        <v>BEARISH DIVERGENCE</v>
      </c>
    </row>
    <row r="1706" spans="1:12" ht="13.5" x14ac:dyDescent="0.25">
      <c r="A1706" s="3">
        <f>RSI!A1706</f>
        <v>44501</v>
      </c>
      <c r="B1706" s="2">
        <f>RSI!B1706</f>
        <v>7.8917000000000002</v>
      </c>
      <c r="C1706" s="2">
        <f>RSI!I1706</f>
        <v>40.172356630980225</v>
      </c>
      <c r="D1706" s="2">
        <f>MACD!E1706</f>
        <v>0.14877047139220956</v>
      </c>
      <c r="E1706" s="2">
        <f>MACD!F1706</f>
        <v>0.10370662731348644</v>
      </c>
      <c r="F1706" s="2">
        <f>'Moving Avg'!D1706</f>
        <v>7.9313999999999991</v>
      </c>
      <c r="G1706" s="2">
        <f>'Moving Avg'!F1706</f>
        <v>8.0741250000000004</v>
      </c>
      <c r="H1706" s="2">
        <f>'Moving Avg'!G1706</f>
        <v>8.1973819999999993</v>
      </c>
      <c r="I1706" s="2">
        <f>'Moving Avg'!H1706</f>
        <v>8.4057349999999946</v>
      </c>
      <c r="J1706" s="6" t="str">
        <f>OBV!F1706</f>
        <v>BEARISH</v>
      </c>
      <c r="K1706" s="6" t="str">
        <f>OBV!G1706</f>
        <v>NEUTRAL</v>
      </c>
      <c r="L1706" s="6" t="str">
        <f>OBV!H1706</f>
        <v>BEARISH DIVERGENCE</v>
      </c>
    </row>
    <row r="1707" spans="1:12" ht="13.5" x14ac:dyDescent="0.25">
      <c r="A1707" s="3">
        <f>RSI!A1707</f>
        <v>44502</v>
      </c>
      <c r="B1707" s="2">
        <f>RSI!B1707</f>
        <v>7.8849</v>
      </c>
      <c r="C1707" s="2">
        <f>RSI!I1707</f>
        <v>39.885644227250225</v>
      </c>
      <c r="D1707" s="2">
        <f>MACD!E1707</f>
        <v>0.14989522059458515</v>
      </c>
      <c r="E1707" s="2">
        <f>MACD!F1707</f>
        <v>0.11294434596970618</v>
      </c>
      <c r="F1707" s="2">
        <f>'Moving Avg'!D1707</f>
        <v>7.9081400000000004</v>
      </c>
      <c r="G1707" s="2">
        <f>'Moving Avg'!F1707</f>
        <v>8.0563300000000009</v>
      </c>
      <c r="H1707" s="2">
        <f>'Moving Avg'!G1707</f>
        <v>8.1880740000000003</v>
      </c>
      <c r="I1707" s="2">
        <f>'Moving Avg'!H1707</f>
        <v>8.4040164999999938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</row>
    <row r="1708" spans="1:12" ht="13.5" x14ac:dyDescent="0.25">
      <c r="A1708" s="3">
        <f>RSI!A1708</f>
        <v>44503</v>
      </c>
      <c r="B1708" s="2">
        <f>RSI!B1708</f>
        <v>7.8643000000000001</v>
      </c>
      <c r="C1708" s="2">
        <f>RSI!I1708</f>
        <v>38.978069305717533</v>
      </c>
      <c r="D1708" s="2">
        <f>MACD!E1708</f>
        <v>0.1545411611879608</v>
      </c>
      <c r="E1708" s="2">
        <f>MACD!F1708</f>
        <v>0.1212637090133571</v>
      </c>
      <c r="F1708" s="2">
        <f>'Moving Avg'!D1708</f>
        <v>7.8876000000000008</v>
      </c>
      <c r="G1708" s="2">
        <f>'Moving Avg'!F1708</f>
        <v>8.0378500000000006</v>
      </c>
      <c r="H1708" s="2">
        <f>'Moving Avg'!G1708</f>
        <v>8.1769860000000012</v>
      </c>
      <c r="I1708" s="2">
        <f>'Moving Avg'!H1708</f>
        <v>8.4020274999999938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</row>
    <row r="1709" spans="1:12" ht="13.5" x14ac:dyDescent="0.25">
      <c r="A1709" s="3">
        <f>RSI!A1709</f>
        <v>44504</v>
      </c>
      <c r="B1709" s="2">
        <f>RSI!B1709</f>
        <v>7.9054000000000002</v>
      </c>
      <c r="C1709" s="2">
        <f>RSI!I1709</f>
        <v>41.822405456835469</v>
      </c>
      <c r="D1709" s="2">
        <f>MACD!E1709</f>
        <v>0.13551286779316385</v>
      </c>
      <c r="E1709" s="2">
        <f>MACD!F1709</f>
        <v>0.12411354076931846</v>
      </c>
      <c r="F1709" s="2">
        <f>'Moving Avg'!D1709</f>
        <v>7.8821200000000005</v>
      </c>
      <c r="G1709" s="2">
        <f>'Moving Avg'!F1709</f>
        <v>8.0238199999999971</v>
      </c>
      <c r="H1709" s="2">
        <f>'Moving Avg'!G1709</f>
        <v>8.166856000000001</v>
      </c>
      <c r="I1709" s="2">
        <f>'Moving Avg'!H1709</f>
        <v>8.4002439999999936</v>
      </c>
      <c r="J1709" s="6" t="str">
        <f>OBV!F1709</f>
        <v>BEARISH</v>
      </c>
      <c r="K1709" s="6" t="str">
        <f>OBV!G1709</f>
        <v>NEUTRAL</v>
      </c>
      <c r="L1709" s="6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7.8917000000000002</v>
      </c>
      <c r="C1710" s="2">
        <f>RSI!I1710</f>
        <v>41.134132434104814</v>
      </c>
      <c r="D1710" s="2">
        <f>MACD!E1710</f>
        <v>7.9122462793899118E-2</v>
      </c>
      <c r="E1710" s="2">
        <f>MACD!F1710</f>
        <v>0.1151153251742346</v>
      </c>
      <c r="F1710" s="2">
        <f>'Moving Avg'!D1710</f>
        <v>7.8876000000000008</v>
      </c>
      <c r="G1710" s="2">
        <f>'Moving Avg'!F1710</f>
        <v>8.0077350000000003</v>
      </c>
      <c r="H1710" s="2">
        <f>'Moving Avg'!G1710</f>
        <v>8.1574100000000005</v>
      </c>
      <c r="I1710" s="2">
        <f>'Moving Avg'!H1710</f>
        <v>8.3983919999999941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7.8643000000000001</v>
      </c>
      <c r="C1711" s="2">
        <f>RSI!I1711</f>
        <v>39.726007030517678</v>
      </c>
      <c r="D1711" s="2">
        <f>MACD!E1711</f>
        <v>2.2691547620183883E-2</v>
      </c>
      <c r="E1711" s="2">
        <f>MACD!F1711</f>
        <v>9.6630569663424468E-2</v>
      </c>
      <c r="F1711" s="2">
        <f>'Moving Avg'!D1711</f>
        <v>7.8821200000000005</v>
      </c>
      <c r="G1711" s="2">
        <f>'Moving Avg'!F1711</f>
        <v>7.987540000000001</v>
      </c>
      <c r="H1711" s="2">
        <f>'Moving Avg'!G1711</f>
        <v>8.1496060000000021</v>
      </c>
      <c r="I1711" s="2">
        <f>'Moving Avg'!H1711</f>
        <v>8.3964699999999937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7.7617000000000003</v>
      </c>
      <c r="C1712" s="2">
        <f>RSI!I1712</f>
        <v>34.907239468083759</v>
      </c>
      <c r="D1712" s="2">
        <f>MACD!E1712</f>
        <v>3.6127251713484299E-2</v>
      </c>
      <c r="E1712" s="2">
        <f>MACD!F1712</f>
        <v>8.4529906073436439E-2</v>
      </c>
      <c r="F1712" s="2">
        <f>'Moving Avg'!D1712</f>
        <v>7.8574799999999998</v>
      </c>
      <c r="G1712" s="2">
        <f>'Moving Avg'!F1712</f>
        <v>7.9649550000000016</v>
      </c>
      <c r="H1712" s="2">
        <f>'Moving Avg'!G1712</f>
        <v>8.139204000000003</v>
      </c>
      <c r="I1712" s="2">
        <f>'Moving Avg'!H1712</f>
        <v>8.3939679999999939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7.8026999999999997</v>
      </c>
      <c r="C1713" s="2">
        <f>RSI!I1713</f>
        <v>38.136596426190096</v>
      </c>
      <c r="D1713" s="2">
        <f>MACD!E1713</f>
        <v>4.0672863163067063E-2</v>
      </c>
      <c r="E1713" s="2">
        <f>MACD!F1713</f>
        <v>7.575849749136257E-2</v>
      </c>
      <c r="F1713" s="2">
        <f>'Moving Avg'!D1713</f>
        <v>7.8451599999999999</v>
      </c>
      <c r="G1713" s="2">
        <f>'Moving Avg'!F1713</f>
        <v>7.9447599999999996</v>
      </c>
      <c r="H1713" s="2">
        <f>'Moving Avg'!G1713</f>
        <v>8.129622000000003</v>
      </c>
      <c r="I1713" s="2">
        <f>'Moving Avg'!H1713</f>
        <v>8.3916709999999952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7.8300999999999998</v>
      </c>
      <c r="C1714" s="2">
        <f>RSI!I1714</f>
        <v>40.269308817704591</v>
      </c>
      <c r="D1714" s="2">
        <f>MACD!E1714</f>
        <v>3.8351927823987886E-2</v>
      </c>
      <c r="E1714" s="2">
        <f>MACD!F1714</f>
        <v>6.827718355788763E-2</v>
      </c>
      <c r="F1714" s="2">
        <f>'Moving Avg'!D1714</f>
        <v>7.8300999999999998</v>
      </c>
      <c r="G1714" s="2">
        <f>'Moving Avg'!F1714</f>
        <v>7.9273049999999969</v>
      </c>
      <c r="H1714" s="2">
        <f>'Moving Avg'!G1714</f>
        <v>8.1178500000000025</v>
      </c>
      <c r="I1714" s="2">
        <f>'Moving Avg'!H1714</f>
        <v>8.3895109999999935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7.8232999999999997</v>
      </c>
      <c r="C1715" s="2">
        <f>RSI!I1715</f>
        <v>39.901660582626107</v>
      </c>
      <c r="D1715" s="2">
        <f>MACD!E1715</f>
        <v>2.7232084719877925E-2</v>
      </c>
      <c r="E1715" s="2">
        <f>MACD!F1715</f>
        <v>6.0068163790285692E-2</v>
      </c>
      <c r="F1715" s="2">
        <f>'Moving Avg'!D1715</f>
        <v>7.816419999999999</v>
      </c>
      <c r="G1715" s="2">
        <f>'Moving Avg'!F1715</f>
        <v>7.9088249999999976</v>
      </c>
      <c r="H1715" s="2">
        <f>'Moving Avg'!G1715</f>
        <v>8.1088160000000045</v>
      </c>
      <c r="I1715" s="2">
        <f>'Moving Avg'!H1715</f>
        <v>8.3875519999999941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7.7889999999999997</v>
      </c>
      <c r="C1716" s="2">
        <f>RSI!I1716</f>
        <v>38.016285011396377</v>
      </c>
      <c r="D1716" s="2">
        <f>MACD!E1716</f>
        <v>2.5432981607313998E-2</v>
      </c>
      <c r="E1716" s="2">
        <f>MACD!F1716</f>
        <v>5.3141127353691357E-2</v>
      </c>
      <c r="F1716" s="2">
        <f>'Moving Avg'!D1716</f>
        <v>7.8013599999999999</v>
      </c>
      <c r="G1716" s="2">
        <f>'Moving Avg'!F1716</f>
        <v>7.8879449999999975</v>
      </c>
      <c r="H1716" s="2">
        <f>'Moving Avg'!G1716</f>
        <v>8.0958100000000055</v>
      </c>
      <c r="I1716" s="2">
        <f>'Moving Avg'!H1716</f>
        <v>8.3848504999999953</v>
      </c>
      <c r="J1716" s="6" t="str">
        <f>OBV!F1716</f>
        <v>BEARISH</v>
      </c>
      <c r="K1716" s="6" t="str">
        <f>OBV!G1716</f>
        <v>NEUTRAL</v>
      </c>
      <c r="L1716" s="6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7.7889999999999997</v>
      </c>
      <c r="C1717" s="2">
        <f>RSI!I1717</f>
        <v>38.016285011396377</v>
      </c>
      <c r="D1717" s="2">
        <f>MACD!E1717</f>
        <v>2.3857809862628976E-2</v>
      </c>
      <c r="E1717" s="2">
        <f>MACD!F1717</f>
        <v>4.7284463855478888E-2</v>
      </c>
      <c r="F1717" s="2">
        <f>'Moving Avg'!D1717</f>
        <v>7.8068200000000001</v>
      </c>
      <c r="G1717" s="2">
        <f>'Moving Avg'!F1717</f>
        <v>7.8704899999999984</v>
      </c>
      <c r="H1717" s="2">
        <f>'Moving Avg'!G1717</f>
        <v>8.0845840000000049</v>
      </c>
      <c r="I1717" s="2">
        <f>'Moving Avg'!H1717</f>
        <v>8.3825184999999962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</row>
    <row r="1718" spans="1:12" ht="13.5" x14ac:dyDescent="0.25">
      <c r="A1718" s="3">
        <f>RSI!A1718</f>
        <v>44517</v>
      </c>
      <c r="B1718" s="2">
        <f>RSI!B1718</f>
        <v>7.8026999999999997</v>
      </c>
      <c r="C1718" s="2">
        <f>RSI!I1718</f>
        <v>39.343915123864285</v>
      </c>
      <c r="D1718" s="2">
        <f>MACD!E1718</f>
        <v>1.9260648981606288E-2</v>
      </c>
      <c r="E1718" s="2">
        <f>MACD!F1718</f>
        <v>4.1679700880704371E-2</v>
      </c>
      <c r="F1718" s="2">
        <f>'Moving Avg'!D1718</f>
        <v>7.8068200000000001</v>
      </c>
      <c r="G1718" s="2">
        <f>'Moving Avg'!F1718</f>
        <v>7.853374999999998</v>
      </c>
      <c r="H1718" s="2">
        <f>'Moving Avg'!G1718</f>
        <v>8.0750020000000049</v>
      </c>
      <c r="I1718" s="2">
        <f>'Moving Avg'!H1718</f>
        <v>8.3802884999999954</v>
      </c>
      <c r="J1718" s="6" t="str">
        <f>OBV!F1718</f>
        <v>BEARISH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7.8574999999999999</v>
      </c>
      <c r="C1719" s="2">
        <f>RSI!I1719</f>
        <v>44.467688556727381</v>
      </c>
      <c r="D1719" s="2">
        <f>MACD!E1719</f>
        <v>1.8405202149105904E-2</v>
      </c>
      <c r="E1719" s="2">
        <f>MACD!F1719</f>
        <v>3.702480113438468E-2</v>
      </c>
      <c r="F1719" s="2">
        <f>'Moving Avg'!D1719</f>
        <v>7.8123000000000005</v>
      </c>
      <c r="G1719" s="2">
        <f>'Moving Avg'!F1719</f>
        <v>7.8458449999999988</v>
      </c>
      <c r="H1719" s="2">
        <f>'Moving Avg'!G1719</f>
        <v>8.0666520000000048</v>
      </c>
      <c r="I1719" s="2">
        <f>'Moving Avg'!H1719</f>
        <v>8.379272999999996</v>
      </c>
      <c r="J1719" s="6" t="str">
        <f>OBV!F1719</f>
        <v>BEARISH</v>
      </c>
      <c r="K1719" s="6" t="str">
        <f>OBV!G1719</f>
        <v>NEUTRAL</v>
      </c>
      <c r="L1719" s="6" t="str">
        <f>OBV!H1719</f>
        <v>BEARISH DIVERGENCE</v>
      </c>
    </row>
    <row r="1720" spans="1:12" ht="13.5" x14ac:dyDescent="0.25">
      <c r="A1720" s="3">
        <f>RSI!A1720</f>
        <v>44519</v>
      </c>
      <c r="B1720" s="2">
        <f>RSI!B1720</f>
        <v>7.8574999999999999</v>
      </c>
      <c r="C1720" s="2">
        <f>RSI!I1720</f>
        <v>44.467688556727389</v>
      </c>
      <c r="D1720" s="2">
        <f>MACD!E1720</f>
        <v>1.5963411016529427E-2</v>
      </c>
      <c r="E1720" s="2">
        <f>MACD!F1720</f>
        <v>3.2812523110813632E-2</v>
      </c>
      <c r="F1720" s="2">
        <f>'Moving Avg'!D1720</f>
        <v>7.81914</v>
      </c>
      <c r="G1720" s="2">
        <f>'Moving Avg'!F1720</f>
        <v>7.8520049999999983</v>
      </c>
      <c r="H1720" s="2">
        <f>'Moving Avg'!G1720</f>
        <v>8.0587120000000052</v>
      </c>
      <c r="I1720" s="2">
        <f>'Moving Avg'!H1720</f>
        <v>8.3776864999999976</v>
      </c>
      <c r="J1720" s="6" t="str">
        <f>OBV!F1720</f>
        <v>BEARISH</v>
      </c>
      <c r="K1720" s="6" t="str">
        <f>OBV!G1720</f>
        <v>NEUTRAL</v>
      </c>
      <c r="L1720" s="6" t="str">
        <f>OBV!H1720</f>
        <v>BEARISH DIVERGENCE</v>
      </c>
    </row>
    <row r="1721" spans="1:12" ht="13.5" x14ac:dyDescent="0.25">
      <c r="A1721" s="3">
        <f>RSI!A1721</f>
        <v>44522</v>
      </c>
      <c r="B1721" s="2">
        <f>RSI!B1721</f>
        <v>7.7752999999999997</v>
      </c>
      <c r="C1721" s="2">
        <f>RSI!I1721</f>
        <v>38.770305820688804</v>
      </c>
      <c r="D1721" s="2">
        <f>MACD!E1721</f>
        <v>1.6131655445234649E-2</v>
      </c>
      <c r="E1721" s="2">
        <f>MACD!F1721</f>
        <v>2.947634957769784E-2</v>
      </c>
      <c r="F1721" s="2">
        <f>'Moving Avg'!D1721</f>
        <v>7.8163999999999998</v>
      </c>
      <c r="G1721" s="2">
        <f>'Moving Avg'!F1721</f>
        <v>7.8578199999999985</v>
      </c>
      <c r="H1721" s="2">
        <f>'Moving Avg'!G1721</f>
        <v>8.0499500000000062</v>
      </c>
      <c r="I1721" s="2">
        <f>'Moving Avg'!H1721</f>
        <v>8.3762599999999985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7.7685000000000004</v>
      </c>
      <c r="C1722" s="2">
        <f>RSI!I1722</f>
        <v>38.332760828144977</v>
      </c>
      <c r="D1722" s="2">
        <f>MACD!E1722</f>
        <v>1.812967684873712E-3</v>
      </c>
      <c r="E1722" s="2">
        <f>MACD!F1722</f>
        <v>2.3943673199133018E-2</v>
      </c>
      <c r="F1722" s="2">
        <f>'Moving Avg'!D1722</f>
        <v>7.8123000000000005</v>
      </c>
      <c r="G1722" s="2">
        <f>'Moving Avg'!F1722</f>
        <v>7.8461849999999984</v>
      </c>
      <c r="H1722" s="2">
        <f>'Moving Avg'!G1722</f>
        <v>8.0416000000000061</v>
      </c>
      <c r="I1722" s="2">
        <f>'Moving Avg'!H1722</f>
        <v>8.3748664999999978</v>
      </c>
      <c r="J1722" s="6" t="str">
        <f>OBV!F1722</f>
        <v>BULLISH</v>
      </c>
      <c r="K1722" s="6" t="str">
        <f>OBV!G1722</f>
        <v>NEUTRAL</v>
      </c>
      <c r="L1722" s="6" t="str">
        <f>OBV!H1722</f>
        <v>BULLISH DIVERGENCE</v>
      </c>
    </row>
    <row r="1723" spans="1:12" ht="13.5" x14ac:dyDescent="0.25">
      <c r="A1723" s="3">
        <f>RSI!A1723</f>
        <v>44524</v>
      </c>
      <c r="B1723" s="2">
        <f>RSI!B1723</f>
        <v>7.7411000000000003</v>
      </c>
      <c r="C1723" s="2">
        <f>RSI!I1723</f>
        <v>36.543160973987142</v>
      </c>
      <c r="D1723" s="2">
        <f>MACD!E1723</f>
        <v>-1.1662089670902986E-3</v>
      </c>
      <c r="E1723" s="2">
        <f>MACD!F1723</f>
        <v>1.8921696765888358E-2</v>
      </c>
      <c r="F1723" s="2">
        <f>'Moving Avg'!D1723</f>
        <v>7.7999799999999997</v>
      </c>
      <c r="G1723" s="2">
        <f>'Moving Avg'!F1723</f>
        <v>7.8348899999999988</v>
      </c>
      <c r="H1723" s="2">
        <f>'Moving Avg'!G1723</f>
        <v>8.0344820000000077</v>
      </c>
      <c r="I1723" s="2">
        <f>'Moving Avg'!H1723</f>
        <v>8.3725969999999972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7.7411000000000003</v>
      </c>
      <c r="C1724" s="2">
        <f>RSI!I1724</f>
        <v>36.543160973987142</v>
      </c>
      <c r="D1724" s="2">
        <f>MACD!E1724</f>
        <v>1.430347319457681E-3</v>
      </c>
      <c r="E1724" s="2">
        <f>MACD!F1724</f>
        <v>1.5423426876602224E-2</v>
      </c>
      <c r="F1724" s="2">
        <f>'Moving Avg'!D1724</f>
        <v>7.7766999999999999</v>
      </c>
      <c r="G1724" s="2">
        <f>'Moving Avg'!F1724</f>
        <v>7.8253049999999984</v>
      </c>
      <c r="H1724" s="2">
        <f>'Moving Avg'!G1724</f>
        <v>8.0269520000000067</v>
      </c>
      <c r="I1724" s="2">
        <f>'Moving Avg'!H1724</f>
        <v>8.3699919999999981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7.7411000000000003</v>
      </c>
      <c r="C1725" s="2">
        <f>RSI!I1725</f>
        <v>36.543160973987142</v>
      </c>
      <c r="D1725" s="2">
        <f>MACD!E1725</f>
        <v>3.4164772041380687E-3</v>
      </c>
      <c r="E1725" s="2">
        <f>MACD!F1725</f>
        <v>1.3022036942109395E-2</v>
      </c>
      <c r="F1725" s="2">
        <f>'Moving Avg'!D1725</f>
        <v>7.7534200000000002</v>
      </c>
      <c r="G1725" s="2">
        <f>'Moving Avg'!F1725</f>
        <v>7.8191449999999989</v>
      </c>
      <c r="H1725" s="2">
        <f>'Moving Avg'!G1725</f>
        <v>8.0207920000000072</v>
      </c>
      <c r="I1725" s="2">
        <f>'Moving Avg'!H1725</f>
        <v>8.3673869999999972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7.7069000000000001</v>
      </c>
      <c r="C1726" s="2">
        <f>RSI!I1726</f>
        <v>34.063966226520236</v>
      </c>
      <c r="D1726" s="2">
        <f>MACD!E1726</f>
        <v>3.1267900516338543E-3</v>
      </c>
      <c r="E1726" s="2">
        <f>MACD!F1726</f>
        <v>1.1042987564014287E-2</v>
      </c>
      <c r="F1726" s="2">
        <f>'Moving Avg'!D1726</f>
        <v>7.7397400000000003</v>
      </c>
      <c r="G1726" s="2">
        <f>'Moving Avg'!F1726</f>
        <v>7.8099049999999988</v>
      </c>
      <c r="H1726" s="2">
        <f>'Moving Avg'!G1726</f>
        <v>8.0134000000000079</v>
      </c>
      <c r="I1726" s="2">
        <f>'Moving Avg'!H1726</f>
        <v>8.3647784999999981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</row>
    <row r="1727" spans="1:12" ht="13.5" x14ac:dyDescent="0.25">
      <c r="A1727" s="3">
        <f>RSI!A1727</f>
        <v>44530</v>
      </c>
      <c r="B1727" s="2">
        <f>RSI!B1727</f>
        <v>7.6657999999999999</v>
      </c>
      <c r="C1727" s="2">
        <f>RSI!I1727</f>
        <v>31.314488222451473</v>
      </c>
      <c r="D1727" s="2">
        <f>MACD!E1727</f>
        <v>6.8442512278581447E-3</v>
      </c>
      <c r="E1727" s="2">
        <f>MACD!F1727</f>
        <v>1.0203240296783059E-2</v>
      </c>
      <c r="F1727" s="2">
        <f>'Moving Avg'!D1727</f>
        <v>7.7192000000000007</v>
      </c>
      <c r="G1727" s="2">
        <f>'Moving Avg'!F1727</f>
        <v>7.7989499999999996</v>
      </c>
      <c r="H1727" s="2">
        <f>'Moving Avg'!G1727</f>
        <v>7.9997100000000065</v>
      </c>
      <c r="I1727" s="2">
        <f>'Moving Avg'!H1727</f>
        <v>8.3619644999999974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7.6657999999999999</v>
      </c>
      <c r="C1728" s="2">
        <f>RSI!I1728</f>
        <v>31.314488222451473</v>
      </c>
      <c r="D1728" s="2">
        <f>MACD!E1728</f>
        <v>1.3190475782130839E-2</v>
      </c>
      <c r="E1728" s="2">
        <f>MACD!F1728</f>
        <v>1.0800687393852617E-2</v>
      </c>
      <c r="F1728" s="2">
        <f>'Moving Avg'!D1728</f>
        <v>7.7041399999999998</v>
      </c>
      <c r="G1728" s="2">
        <f>'Moving Avg'!F1728</f>
        <v>7.7890249999999996</v>
      </c>
      <c r="H1728" s="2">
        <f>'Moving Avg'!G1728</f>
        <v>7.9862940000000062</v>
      </c>
      <c r="I1728" s="2">
        <f>'Moving Avg'!H1728</f>
        <v>8.3589829999999985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7.5974000000000004</v>
      </c>
      <c r="C1729" s="2">
        <f>RSI!I1729</f>
        <v>27.093586998325989</v>
      </c>
      <c r="D1729" s="2">
        <f>MACD!E1729</f>
        <v>3.3069820082121559E-2</v>
      </c>
      <c r="E1729" s="2">
        <f>MACD!F1729</f>
        <v>1.5254513931506408E-2</v>
      </c>
      <c r="F1729" s="2">
        <f>'Moving Avg'!D1729</f>
        <v>7.6754000000000007</v>
      </c>
      <c r="G1729" s="2">
        <f>'Moving Avg'!F1729</f>
        <v>7.773625</v>
      </c>
      <c r="H1729" s="2">
        <f>'Moving Avg'!G1729</f>
        <v>7.9726060000000052</v>
      </c>
      <c r="I1729" s="2">
        <f>'Moving Avg'!H1729</f>
        <v>8.3558269999999997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7.6589999999999998</v>
      </c>
      <c r="C1730" s="2">
        <f>RSI!I1730</f>
        <v>35.522599268514043</v>
      </c>
      <c r="D1730" s="2">
        <f>MACD!E1730</f>
        <v>4.666908048716234E-2</v>
      </c>
      <c r="E1730" s="2">
        <f>MACD!F1730</f>
        <v>2.1537427242637595E-2</v>
      </c>
      <c r="F1730" s="2">
        <f>'Moving Avg'!D1730</f>
        <v>7.6589799999999997</v>
      </c>
      <c r="G1730" s="2">
        <f>'Moving Avg'!F1730</f>
        <v>7.7619899999999999</v>
      </c>
      <c r="H1730" s="2">
        <f>'Moving Avg'!G1730</f>
        <v>7.9611080000000047</v>
      </c>
      <c r="I1730" s="2">
        <f>'Moving Avg'!H1730</f>
        <v>8.3529789999999977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7.6520999999999999</v>
      </c>
      <c r="C1731" s="2">
        <f>RSI!I1731</f>
        <v>35.033998968418075</v>
      </c>
      <c r="D1731" s="2">
        <f>MACD!E1731</f>
        <v>4.6918995841684463E-2</v>
      </c>
      <c r="E1731" s="2">
        <f>MACD!F1731</f>
        <v>2.6613740962446973E-2</v>
      </c>
      <c r="F1731" s="2">
        <f>'Moving Avg'!D1731</f>
        <v>7.6480199999999998</v>
      </c>
      <c r="G1731" s="2">
        <f>'Moving Avg'!F1731</f>
        <v>7.7513800000000002</v>
      </c>
      <c r="H1731" s="2">
        <f>'Moving Avg'!G1731</f>
        <v>7.9485140000000039</v>
      </c>
      <c r="I1731" s="2">
        <f>'Moving Avg'!H1731</f>
        <v>8.3500629999999969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7.6315999999999997</v>
      </c>
      <c r="C1732" s="2">
        <f>RSI!I1732</f>
        <v>33.557190937112281</v>
      </c>
      <c r="D1732" s="2">
        <f>MACD!E1732</f>
        <v>4.8456462334923067E-2</v>
      </c>
      <c r="E1732" s="2">
        <f>MACD!F1732</f>
        <v>3.0982285236942193E-2</v>
      </c>
      <c r="F1732" s="2">
        <f>'Moving Avg'!D1732</f>
        <v>7.6411800000000003</v>
      </c>
      <c r="G1732" s="2">
        <f>'Moving Avg'!F1732</f>
        <v>7.7448750000000004</v>
      </c>
      <c r="H1732" s="2">
        <f>'Moving Avg'!G1732</f>
        <v>7.9355100000000025</v>
      </c>
      <c r="I1732" s="2">
        <f>'Moving Avg'!H1732</f>
        <v>8.3472124999999959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7.5289000000000001</v>
      </c>
      <c r="C1733" s="2">
        <f>RSI!I1733</f>
        <v>27.339534578057908</v>
      </c>
      <c r="D1733" s="2">
        <f>MACD!E1733</f>
        <v>5.4060956455439957E-2</v>
      </c>
      <c r="E1733" s="2">
        <f>MACD!F1733</f>
        <v>3.559801948064175E-2</v>
      </c>
      <c r="F1733" s="2">
        <f>'Moving Avg'!D1733</f>
        <v>7.6138000000000003</v>
      </c>
      <c r="G1733" s="2">
        <f>'Moving Avg'!F1733</f>
        <v>7.7311849999999991</v>
      </c>
      <c r="H1733" s="2">
        <f>'Moving Avg'!G1733</f>
        <v>7.919220000000001</v>
      </c>
      <c r="I1733" s="2">
        <f>'Moving Avg'!H1733</f>
        <v>8.3435464999999969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7.6315999999999997</v>
      </c>
      <c r="C1734" s="2">
        <f>RSI!I1734</f>
        <v>39.426295562618712</v>
      </c>
      <c r="D1734" s="2">
        <f>MACD!E1734</f>
        <v>5.2646688812477471E-2</v>
      </c>
      <c r="E1734" s="2">
        <f>MACD!F1734</f>
        <v>3.90077533470089E-2</v>
      </c>
      <c r="F1734" s="2">
        <f>'Moving Avg'!D1734</f>
        <v>7.6206399999999999</v>
      </c>
      <c r="G1734" s="2">
        <f>'Moving Avg'!F1734</f>
        <v>7.7212600000000009</v>
      </c>
      <c r="H1734" s="2">
        <f>'Moving Avg'!G1734</f>
        <v>7.9049840000000016</v>
      </c>
      <c r="I1734" s="2">
        <f>'Moving Avg'!H1734</f>
        <v>8.3401584999999958</v>
      </c>
      <c r="J1734" s="6" t="str">
        <f>OBV!F1734</f>
        <v>BEARISH</v>
      </c>
      <c r="K1734" s="6" t="str">
        <f>OBV!G1734</f>
        <v>NEUTRAL</v>
      </c>
      <c r="L1734" s="6" t="str">
        <f>OBV!H1734</f>
        <v>BEARISH DIVERGENCE</v>
      </c>
    </row>
    <row r="1735" spans="1:12" ht="13.5" x14ac:dyDescent="0.25">
      <c r="A1735" s="3">
        <f>RSI!A1735</f>
        <v>44540</v>
      </c>
      <c r="B1735" s="2">
        <f>RSI!B1735</f>
        <v>7.7685000000000004</v>
      </c>
      <c r="C1735" s="2">
        <f>RSI!I1735</f>
        <v>51.102812776516842</v>
      </c>
      <c r="D1735" s="2">
        <f>MACD!E1735</f>
        <v>4.2045804604315506E-2</v>
      </c>
      <c r="E1735" s="2">
        <f>MACD!F1735</f>
        <v>3.9615363598470225E-2</v>
      </c>
      <c r="F1735" s="2">
        <f>'Moving Avg'!D1735</f>
        <v>7.6425399999999994</v>
      </c>
      <c r="G1735" s="2">
        <f>'Moving Avg'!F1735</f>
        <v>7.7185199999999998</v>
      </c>
      <c r="H1735" s="2">
        <f>'Moving Avg'!G1735</f>
        <v>7.8949900000000026</v>
      </c>
      <c r="I1735" s="2">
        <f>'Moving Avg'!H1735</f>
        <v>8.3357084999999973</v>
      </c>
      <c r="J1735" s="6" t="str">
        <f>OBV!F1735</f>
        <v>BEARISH</v>
      </c>
      <c r="K1735" s="6" t="str">
        <f>OBV!G1735</f>
        <v>NEUTRAL</v>
      </c>
      <c r="L1735" s="6" t="str">
        <f>OBV!H1735</f>
        <v>BEARISH DIVERGENCE</v>
      </c>
    </row>
    <row r="1736" spans="1:12" ht="13.5" x14ac:dyDescent="0.25">
      <c r="A1736" s="3">
        <f>RSI!A1736</f>
        <v>44543</v>
      </c>
      <c r="B1736" s="2">
        <f>RSI!B1736</f>
        <v>7.6589999999999998</v>
      </c>
      <c r="C1736" s="2">
        <f>RSI!I1736</f>
        <v>43.825781904631093</v>
      </c>
      <c r="D1736" s="2">
        <f>MACD!E1736</f>
        <v>3.5798436012687063E-2</v>
      </c>
      <c r="E1736" s="2">
        <f>MACD!F1736</f>
        <v>3.8851978081313597E-2</v>
      </c>
      <c r="F1736" s="2">
        <f>'Moving Avg'!D1736</f>
        <v>7.6439199999999996</v>
      </c>
      <c r="G1736" s="2">
        <f>'Moving Avg'!F1736</f>
        <v>7.7120200000000008</v>
      </c>
      <c r="H1736" s="2">
        <f>'Moving Avg'!G1736</f>
        <v>7.8828060000000004</v>
      </c>
      <c r="I1736" s="2">
        <f>'Moving Avg'!H1736</f>
        <v>8.3313494999999946</v>
      </c>
      <c r="J1736" s="6" t="str">
        <f>OBV!F1736</f>
        <v>BEARISH</v>
      </c>
      <c r="K1736" s="6" t="str">
        <f>OBV!G1736</f>
        <v>NEUTRAL</v>
      </c>
      <c r="L1736" s="6" t="str">
        <f>OBV!H1736</f>
        <v>BEARISH DIVERGENCE</v>
      </c>
    </row>
    <row r="1737" spans="1:12" ht="13.5" x14ac:dyDescent="0.25">
      <c r="A1737" s="3">
        <f>RSI!A1737</f>
        <v>44544</v>
      </c>
      <c r="B1737" s="2">
        <f>RSI!B1737</f>
        <v>7.5904999999999996</v>
      </c>
      <c r="C1737" s="2">
        <f>RSI!I1737</f>
        <v>39.989451567917868</v>
      </c>
      <c r="D1737" s="2">
        <f>MACD!E1737</f>
        <v>2.9792680722804832E-2</v>
      </c>
      <c r="E1737" s="2">
        <f>MACD!F1737</f>
        <v>3.7040118609611844E-2</v>
      </c>
      <c r="F1737" s="2">
        <f>'Moving Avg'!D1737</f>
        <v>7.6356999999999999</v>
      </c>
      <c r="G1737" s="2">
        <f>'Moving Avg'!F1737</f>
        <v>7.7020949999999999</v>
      </c>
      <c r="H1737" s="2">
        <f>'Moving Avg'!G1737</f>
        <v>7.8698000000000015</v>
      </c>
      <c r="I1737" s="2">
        <f>'Moving Avg'!H1737</f>
        <v>8.3266479999999952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7.5426000000000002</v>
      </c>
      <c r="C1738" s="2">
        <f>RSI!I1738</f>
        <v>37.516378985856214</v>
      </c>
      <c r="D1738" s="2">
        <f>MACD!E1738</f>
        <v>2.9154066968933634E-2</v>
      </c>
      <c r="E1738" s="2">
        <f>MACD!F1738</f>
        <v>3.5462908281476205E-2</v>
      </c>
      <c r="F1738" s="2">
        <f>'Moving Avg'!D1738</f>
        <v>7.6384400000000001</v>
      </c>
      <c r="G1738" s="2">
        <f>'Moving Avg'!F1738</f>
        <v>7.6890900000000002</v>
      </c>
      <c r="H1738" s="2">
        <f>'Moving Avg'!G1738</f>
        <v>7.8559739999999998</v>
      </c>
      <c r="I1738" s="2">
        <f>'Moving Avg'!H1738</f>
        <v>8.321773999999996</v>
      </c>
      <c r="J1738" s="6" t="str">
        <f>OBV!F1738</f>
        <v>BEARISH</v>
      </c>
      <c r="K1738" s="6" t="str">
        <f>OBV!G1738</f>
        <v>NEUTRAL</v>
      </c>
      <c r="L1738" s="6" t="str">
        <f>OBV!H1738</f>
        <v>BEARISH DIVERGENCE</v>
      </c>
    </row>
    <row r="1739" spans="1:12" ht="13.5" x14ac:dyDescent="0.25">
      <c r="A1739" s="3">
        <f>RSI!A1739</f>
        <v>44546</v>
      </c>
      <c r="B1739" s="2">
        <f>RSI!B1739</f>
        <v>7.6315999999999997</v>
      </c>
      <c r="C1739" s="2">
        <f>RSI!I1739</f>
        <v>44.397016604965479</v>
      </c>
      <c r="D1739" s="2">
        <f>MACD!E1739</f>
        <v>1.2609807566683173E-2</v>
      </c>
      <c r="E1739" s="2">
        <f>MACD!F1739</f>
        <v>3.0892288138517597E-2</v>
      </c>
      <c r="F1739" s="2">
        <f>'Moving Avg'!D1739</f>
        <v>7.6384400000000001</v>
      </c>
      <c r="G1739" s="2">
        <f>'Moving Avg'!F1739</f>
        <v>7.6777950000000006</v>
      </c>
      <c r="H1739" s="2">
        <f>'Moving Avg'!G1739</f>
        <v>7.8448859999999989</v>
      </c>
      <c r="I1739" s="2">
        <f>'Moving Avg'!H1739</f>
        <v>8.3173449999999942</v>
      </c>
      <c r="J1739" s="6" t="str">
        <f>OBV!F1739</f>
        <v>BEARISH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44550</v>
      </c>
      <c r="B1740" s="2">
        <f>RSI!B1740</f>
        <v>7.5974000000000004</v>
      </c>
      <c r="C1740" s="2">
        <f>RSI!I1740</f>
        <v>42.462004139573786</v>
      </c>
      <c r="D1740" s="2">
        <f>MACD!E1740</f>
        <v>1.1124592279258216E-2</v>
      </c>
      <c r="E1740" s="2">
        <f>MACD!F1740</f>
        <v>2.6938748966665722E-2</v>
      </c>
      <c r="F1740" s="2">
        <f>'Moving Avg'!D1740</f>
        <v>7.6042199999999998</v>
      </c>
      <c r="G1740" s="2">
        <f>'Moving Avg'!F1740</f>
        <v>7.6647900000000009</v>
      </c>
      <c r="H1740" s="2">
        <f>'Moving Avg'!G1740</f>
        <v>7.8325659999999981</v>
      </c>
      <c r="I1740" s="2">
        <f>'Moving Avg'!H1740</f>
        <v>8.312879499999994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7.5904999999999996</v>
      </c>
      <c r="C1741" s="2">
        <f>RSI!I1741</f>
        <v>42.063672471500176</v>
      </c>
      <c r="D1741" s="2">
        <f>MACD!E1741</f>
        <v>9.9857530394888983E-3</v>
      </c>
      <c r="E1741" s="2">
        <f>MACD!F1741</f>
        <v>2.3548149781230359E-2</v>
      </c>
      <c r="F1741" s="2">
        <f>'Moving Avg'!D1741</f>
        <v>7.5905199999999997</v>
      </c>
      <c r="G1741" s="2">
        <f>'Moving Avg'!F1741</f>
        <v>7.6555499999999999</v>
      </c>
      <c r="H1741" s="2">
        <f>'Moving Avg'!G1741</f>
        <v>7.819011999999999</v>
      </c>
      <c r="I1741" s="2">
        <f>'Moving Avg'!H1741</f>
        <v>8.3086814999999969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7.5904999999999996</v>
      </c>
      <c r="C1742" s="2">
        <f>RSI!I1742</f>
        <v>42.063672471500169</v>
      </c>
      <c r="D1742" s="2">
        <f>MACD!E1742</f>
        <v>6.5278504665711168E-3</v>
      </c>
      <c r="E1742" s="2">
        <f>MACD!F1742</f>
        <v>2.0144089918298511E-2</v>
      </c>
      <c r="F1742" s="2">
        <f>'Moving Avg'!D1742</f>
        <v>7.5905199999999997</v>
      </c>
      <c r="G1742" s="2">
        <f>'Moving Avg'!F1742</f>
        <v>7.6466499999999993</v>
      </c>
      <c r="H1742" s="2">
        <f>'Moving Avg'!G1742</f>
        <v>7.8065539999999984</v>
      </c>
      <c r="I1742" s="2">
        <f>'Moving Avg'!H1742</f>
        <v>8.3042484999999964</v>
      </c>
      <c r="J1742" s="6" t="str">
        <f>OBV!F1742</f>
        <v>BEARISH</v>
      </c>
      <c r="K1742" s="6" t="str">
        <f>OBV!G1742</f>
        <v>NEUTRAL</v>
      </c>
      <c r="L1742" s="6" t="str">
        <f>OBV!H1742</f>
        <v>NEUTRAL</v>
      </c>
    </row>
    <row r="1743" spans="1:12" ht="13.5" x14ac:dyDescent="0.25">
      <c r="A1743" s="3">
        <f>RSI!A1743</f>
        <v>44553</v>
      </c>
      <c r="B1743" s="2">
        <f>RSI!B1743</f>
        <v>7.5289000000000001</v>
      </c>
      <c r="C1743" s="2">
        <f>RSI!I1743</f>
        <v>38.339797044007597</v>
      </c>
      <c r="D1743" s="2">
        <f>MACD!E1743</f>
        <v>-7.0243848878988047E-3</v>
      </c>
      <c r="E1743" s="2">
        <f>MACD!F1743</f>
        <v>1.4710394957059046E-2</v>
      </c>
      <c r="F1743" s="2">
        <f>'Moving Avg'!D1743</f>
        <v>7.5877799999999995</v>
      </c>
      <c r="G1743" s="2">
        <f>'Moving Avg'!F1743</f>
        <v>7.6360399999999995</v>
      </c>
      <c r="H1743" s="2">
        <f>'Moving Avg'!G1743</f>
        <v>7.7929999999999984</v>
      </c>
      <c r="I1743" s="2">
        <f>'Moving Avg'!H1743</f>
        <v>8.2993059999999961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7.5152999999999999</v>
      </c>
      <c r="C1744" s="2">
        <f>RSI!I1744</f>
        <v>37.549420442059741</v>
      </c>
      <c r="D1744" s="2">
        <f>MACD!E1744</f>
        <v>-7.5477572244952995E-4</v>
      </c>
      <c r="E1744" s="2">
        <f>MACD!F1744</f>
        <v>1.1617360821157332E-2</v>
      </c>
      <c r="F1744" s="2">
        <f>'Moving Avg'!D1744</f>
        <v>7.564519999999999</v>
      </c>
      <c r="G1744" s="2">
        <f>'Moving Avg'!F1744</f>
        <v>7.6247500000000006</v>
      </c>
      <c r="H1744" s="2">
        <f>'Moving Avg'!G1744</f>
        <v>7.7797219999999978</v>
      </c>
      <c r="I1744" s="2">
        <f>'Moving Avg'!H1744</f>
        <v>8.2933884999999972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7.3921000000000001</v>
      </c>
      <c r="C1745" s="2">
        <f>RSI!I1745</f>
        <v>31.262180743516936</v>
      </c>
      <c r="D1745" s="2">
        <f>MACD!E1745</f>
        <v>3.5678733176092159E-2</v>
      </c>
      <c r="E1745" s="2">
        <f>MACD!F1745</f>
        <v>1.64296352921443E-2</v>
      </c>
      <c r="F1745" s="2">
        <f>'Moving Avg'!D1745</f>
        <v>7.52346</v>
      </c>
      <c r="G1745" s="2">
        <f>'Moving Avg'!F1745</f>
        <v>7.6073000000000004</v>
      </c>
      <c r="H1745" s="2">
        <f>'Moving Avg'!G1745</f>
        <v>7.7637059999999982</v>
      </c>
      <c r="I1745" s="2">
        <f>'Moving Avg'!H1745</f>
        <v>8.2866874999999958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7.4057000000000004</v>
      </c>
      <c r="C1746" s="2">
        <f>RSI!I1746</f>
        <v>32.603726675024419</v>
      </c>
      <c r="D1746" s="2">
        <f>MACD!E1746</f>
        <v>5.0252807291176538E-2</v>
      </c>
      <c r="E1746" s="2">
        <f>MACD!F1746</f>
        <v>2.319426969195075E-2</v>
      </c>
      <c r="F1746" s="2">
        <f>'Moving Avg'!D1746</f>
        <v>7.4864999999999995</v>
      </c>
      <c r="G1746" s="2">
        <f>'Moving Avg'!F1746</f>
        <v>7.5922400000000012</v>
      </c>
      <c r="H1746" s="2">
        <f>'Moving Avg'!G1746</f>
        <v>7.7476879999999992</v>
      </c>
      <c r="I1746" s="2">
        <f>'Moving Avg'!H1746</f>
        <v>8.2802559999999961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7.6247999999999996</v>
      </c>
      <c r="C1747" s="2">
        <f>RSI!I1747</f>
        <v>49.651993350885675</v>
      </c>
      <c r="D1747" s="2">
        <f>MACD!E1747</f>
        <v>3.7217078380872515E-2</v>
      </c>
      <c r="E1747" s="2">
        <f>MACD!F1747</f>
        <v>2.5998831429735105E-2</v>
      </c>
      <c r="F1747" s="2">
        <f>'Moving Avg'!D1747</f>
        <v>7.49336</v>
      </c>
      <c r="G1747" s="2">
        <f>'Moving Avg'!F1747</f>
        <v>7.5901900000000015</v>
      </c>
      <c r="H1747" s="2">
        <f>'Moving Avg'!G1747</f>
        <v>7.7374220000000005</v>
      </c>
      <c r="I1747" s="2">
        <f>'Moving Avg'!H1747</f>
        <v>8.2753899999999962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</row>
    <row r="1748" spans="1:12" ht="13.5" x14ac:dyDescent="0.25">
      <c r="A1748" s="3">
        <f>RSI!A1748</f>
        <v>44560</v>
      </c>
      <c r="B1748" s="2">
        <f>RSI!B1748</f>
        <v>7.6247999999999996</v>
      </c>
      <c r="C1748" s="2">
        <f>RSI!I1748</f>
        <v>49.651993350885682</v>
      </c>
      <c r="D1748" s="2">
        <f>MACD!E1748</f>
        <v>1.8819660250225745E-2</v>
      </c>
      <c r="E1748" s="2">
        <f>MACD!F1748</f>
        <v>2.4562997193833234E-2</v>
      </c>
      <c r="F1748" s="2">
        <f>'Moving Avg'!D1748</f>
        <v>7.5125399999999996</v>
      </c>
      <c r="G1748" s="2">
        <f>'Moving Avg'!F1748</f>
        <v>7.5881400000000001</v>
      </c>
      <c r="H1748" s="2">
        <f>'Moving Avg'!G1748</f>
        <v>7.7270179999999993</v>
      </c>
      <c r="I1748" s="2">
        <f>'Moving Avg'!H1748</f>
        <v>8.270355999999996</v>
      </c>
      <c r="J1748" s="6" t="str">
        <f>OBV!F1748</f>
        <v>BEARISH</v>
      </c>
      <c r="K1748" s="6" t="str">
        <f>OBV!G1748</f>
        <v>NEUTRAL</v>
      </c>
      <c r="L1748" s="6" t="str">
        <f>OBV!H1748</f>
        <v>BEARISH DIVERGENCE</v>
      </c>
    </row>
    <row r="1749" spans="1:12" ht="13.5" x14ac:dyDescent="0.25">
      <c r="A1749" s="3">
        <f>RSI!A1749</f>
        <v>44561</v>
      </c>
      <c r="B1749" s="2">
        <f>RSI!B1749</f>
        <v>7.6520999999999999</v>
      </c>
      <c r="C1749" s="2">
        <f>RSI!I1749</f>
        <v>51.427508430129137</v>
      </c>
      <c r="D1749" s="2">
        <f>MACD!E1749</f>
        <v>1.4924592937038739E-2</v>
      </c>
      <c r="E1749" s="2">
        <f>MACD!F1749</f>
        <v>2.2635316342474336E-2</v>
      </c>
      <c r="F1749" s="2">
        <f>'Moving Avg'!D1749</f>
        <v>7.5399000000000003</v>
      </c>
      <c r="G1749" s="2">
        <f>'Moving Avg'!F1749</f>
        <v>7.5908749999999996</v>
      </c>
      <c r="H1749" s="2">
        <f>'Moving Avg'!G1749</f>
        <v>7.7198980000000006</v>
      </c>
      <c r="I1749" s="2">
        <f>'Moving Avg'!H1749</f>
        <v>8.2649549999999952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7.4604999999999997</v>
      </c>
      <c r="C1750" s="2">
        <f>RSI!I1750</f>
        <v>40.604779487979457</v>
      </c>
      <c r="D1750" s="2">
        <f>MACD!E1750</f>
        <v>2.0400257088393658E-2</v>
      </c>
      <c r="E1750" s="2">
        <f>MACD!F1750</f>
        <v>2.2188304491658203E-2</v>
      </c>
      <c r="F1750" s="2">
        <f>'Moving Avg'!D1750</f>
        <v>7.5535799999999993</v>
      </c>
      <c r="G1750" s="2">
        <f>'Moving Avg'!F1750</f>
        <v>7.5809499999999987</v>
      </c>
      <c r="H1750" s="2">
        <f>'Moving Avg'!G1750</f>
        <v>7.7144220000000008</v>
      </c>
      <c r="I1750" s="2">
        <f>'Moving Avg'!H1750</f>
        <v>8.2586294999999943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7.4946999999999999</v>
      </c>
      <c r="C1751" s="2">
        <f>RSI!I1751</f>
        <v>42.91410624277497</v>
      </c>
      <c r="D1751" s="2">
        <f>MACD!E1751</f>
        <v>2.2423067952406228E-2</v>
      </c>
      <c r="E1751" s="2">
        <f>MACD!F1751</f>
        <v>2.2235257183807807E-2</v>
      </c>
      <c r="F1751" s="2">
        <f>'Moving Avg'!D1751</f>
        <v>7.5713799999999996</v>
      </c>
      <c r="G1751" s="2">
        <f>'Moving Avg'!F1751</f>
        <v>7.5730799999999991</v>
      </c>
      <c r="H1751" s="2">
        <f>'Moving Avg'!G1751</f>
        <v>7.7111360000000015</v>
      </c>
      <c r="I1751" s="2">
        <f>'Moving Avg'!H1751</f>
        <v>8.251937499999995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7.6657999999999999</v>
      </c>
      <c r="C1752" s="2">
        <f>RSI!I1752</f>
        <v>52.801289965277412</v>
      </c>
      <c r="D1752" s="2">
        <f>MACD!E1752</f>
        <v>1.217002155865643E-2</v>
      </c>
      <c r="E1752" s="2">
        <f>MACD!F1752</f>
        <v>2.0222210058777532E-2</v>
      </c>
      <c r="F1752" s="2">
        <f>'Moving Avg'!D1752</f>
        <v>7.57958</v>
      </c>
      <c r="G1752" s="2">
        <f>'Moving Avg'!F1752</f>
        <v>7.5747899999999975</v>
      </c>
      <c r="H1752" s="2">
        <f>'Moving Avg'!G1752</f>
        <v>7.7044280000000001</v>
      </c>
      <c r="I1752" s="2">
        <f>'Moving Avg'!H1752</f>
        <v>8.246638499999996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7.6657999999999999</v>
      </c>
      <c r="C1753" s="2">
        <f>RSI!I1753</f>
        <v>52.801289965277412</v>
      </c>
      <c r="D1753" s="2">
        <f>MACD!E1753</f>
        <v>-6.3367244371148601E-3</v>
      </c>
      <c r="E1753" s="2">
        <f>MACD!F1753</f>
        <v>1.4910423159599055E-2</v>
      </c>
      <c r="F1753" s="2">
        <f>'Moving Avg'!D1753</f>
        <v>7.5877800000000004</v>
      </c>
      <c r="G1753" s="2">
        <f>'Moving Avg'!F1753</f>
        <v>7.5816349999999986</v>
      </c>
      <c r="H1753" s="2">
        <f>'Moving Avg'!G1753</f>
        <v>7.698404</v>
      </c>
      <c r="I1753" s="2">
        <f>'Moving Avg'!H1753</f>
        <v>8.2410034999999944</v>
      </c>
      <c r="J1753" s="6" t="str">
        <f>OBV!F1753</f>
        <v>BULLISH</v>
      </c>
      <c r="K1753" s="6" t="str">
        <f>OBV!G1753</f>
        <v>NEUTRAL</v>
      </c>
      <c r="L1753" s="6" t="str">
        <f>OBV!H1753</f>
        <v>CONFIRMED BULLISH</v>
      </c>
    </row>
    <row r="1754" spans="1:12" ht="13.5" x14ac:dyDescent="0.25">
      <c r="A1754" s="3">
        <f>RSI!A1754</f>
        <v>44568</v>
      </c>
      <c r="B1754" s="2">
        <f>RSI!B1754</f>
        <v>7.5974000000000004</v>
      </c>
      <c r="C1754" s="2">
        <f>RSI!I1754</f>
        <v>48.876475433208938</v>
      </c>
      <c r="D1754" s="2">
        <f>MACD!E1754</f>
        <v>-1.9349853357594426E-2</v>
      </c>
      <c r="E1754" s="2">
        <f>MACD!F1754</f>
        <v>8.0583678561603582E-3</v>
      </c>
      <c r="F1754" s="2">
        <f>'Moving Avg'!D1754</f>
        <v>7.5768399999999998</v>
      </c>
      <c r="G1754" s="2">
        <f>'Moving Avg'!F1754</f>
        <v>7.5799249999999976</v>
      </c>
      <c r="H1754" s="2">
        <f>'Moving Avg'!G1754</f>
        <v>7.6916960000000003</v>
      </c>
      <c r="I1754" s="2">
        <f>'Moving Avg'!H1754</f>
        <v>8.2352614999999965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7.5904999999999996</v>
      </c>
      <c r="C1755" s="2">
        <f>RSI!I1755</f>
        <v>48.484950669050242</v>
      </c>
      <c r="D1755" s="2">
        <f>MACD!E1755</f>
        <v>-4.8703161163012432E-2</v>
      </c>
      <c r="E1755" s="2">
        <f>MACD!F1755</f>
        <v>-3.2939379476741998E-3</v>
      </c>
      <c r="F1755" s="2">
        <f>'Moving Avg'!D1755</f>
        <v>7.6028400000000005</v>
      </c>
      <c r="G1755" s="2">
        <f>'Moving Avg'!F1755</f>
        <v>7.571024999999997</v>
      </c>
      <c r="H1755" s="2">
        <f>'Moving Avg'!G1755</f>
        <v>7.6862200000000005</v>
      </c>
      <c r="I1755" s="2">
        <f>'Moving Avg'!H1755</f>
        <v>8.2292499999999968</v>
      </c>
      <c r="J1755" s="6" t="str">
        <f>OBV!F1755</f>
        <v>BEARISH</v>
      </c>
      <c r="K1755" s="6" t="str">
        <f>OBV!G1755</f>
        <v>NEUTRAL</v>
      </c>
      <c r="L1755" s="6" t="str">
        <f>OBV!H1755</f>
        <v>BEARISH DIVERGENCE</v>
      </c>
    </row>
    <row r="1756" spans="1:12" ht="13.5" x14ac:dyDescent="0.25">
      <c r="A1756" s="3">
        <f>RSI!A1756</f>
        <v>44572</v>
      </c>
      <c r="B1756" s="2">
        <f>RSI!B1756</f>
        <v>7.5289000000000001</v>
      </c>
      <c r="C1756" s="2">
        <f>RSI!I1756</f>
        <v>45.017894780032925</v>
      </c>
      <c r="D1756" s="2">
        <f>MACD!E1756</f>
        <v>-6.6751443219529527E-2</v>
      </c>
      <c r="E1756" s="2">
        <f>MACD!F1756</f>
        <v>-1.5985439002045267E-2</v>
      </c>
      <c r="F1756" s="2">
        <f>'Moving Avg'!D1756</f>
        <v>7.60968</v>
      </c>
      <c r="G1756" s="2">
        <f>'Moving Avg'!F1756</f>
        <v>7.5645199999999972</v>
      </c>
      <c r="H1756" s="2">
        <f>'Moving Avg'!G1756</f>
        <v>7.6789640000000023</v>
      </c>
      <c r="I1756" s="2">
        <f>'Moving Avg'!H1756</f>
        <v>8.2232999999999965</v>
      </c>
      <c r="J1756" s="6" t="str">
        <f>OBV!F1756</f>
        <v>BEARISH</v>
      </c>
      <c r="K1756" s="6" t="str">
        <f>OBV!G1756</f>
        <v>NEUTRAL</v>
      </c>
      <c r="L1756" s="6" t="str">
        <f>OBV!H1756</f>
        <v>BEARISH DIVERGENCE</v>
      </c>
    </row>
    <row r="1757" spans="1:12" ht="13.5" x14ac:dyDescent="0.25">
      <c r="A1757" s="3">
        <f>RSI!A1757</f>
        <v>44573</v>
      </c>
      <c r="B1757" s="2">
        <f>RSI!B1757</f>
        <v>7.5289000000000001</v>
      </c>
      <c r="C1757" s="2">
        <f>RSI!I1757</f>
        <v>45.017894780032925</v>
      </c>
      <c r="D1757" s="2">
        <f>MACD!E1757</f>
        <v>-4.7827431232818185E-2</v>
      </c>
      <c r="E1757" s="2">
        <f>MACD!F1757</f>
        <v>-2.2353837448199854E-2</v>
      </c>
      <c r="F1757" s="2">
        <f>'Moving Avg'!D1757</f>
        <v>7.5823000000000009</v>
      </c>
      <c r="G1757" s="2">
        <f>'Moving Avg'!F1757</f>
        <v>7.5614399999999975</v>
      </c>
      <c r="H1757" s="2">
        <f>'Moving Avg'!G1757</f>
        <v>7.6718440000000019</v>
      </c>
      <c r="I1757" s="2">
        <f>'Moving Avg'!H1757</f>
        <v>8.2173499999999962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7.7137000000000002</v>
      </c>
      <c r="C1758" s="2">
        <f>RSI!I1758</f>
        <v>55.971930429479634</v>
      </c>
      <c r="D1758" s="2">
        <f>MACD!E1758</f>
        <v>-4.5051895559664601E-2</v>
      </c>
      <c r="E1758" s="2">
        <f>MACD!F1758</f>
        <v>-2.6893449070492802E-2</v>
      </c>
      <c r="F1758" s="2">
        <f>'Moving Avg'!D1758</f>
        <v>7.5918800000000006</v>
      </c>
      <c r="G1758" s="2">
        <f>'Moving Avg'!F1758</f>
        <v>7.5699949999999987</v>
      </c>
      <c r="H1758" s="2">
        <f>'Moving Avg'!G1758</f>
        <v>7.6688320000000019</v>
      </c>
      <c r="I1758" s="2">
        <f>'Moving Avg'!H1758</f>
        <v>8.212357499999996</v>
      </c>
      <c r="J1758" s="6" t="str">
        <f>OBV!F1758</f>
        <v>BEARISH</v>
      </c>
      <c r="K1758" s="6" t="str">
        <f>OBV!G1758</f>
        <v>NEUTRAL</v>
      </c>
      <c r="L1758" s="6" t="str">
        <f>OBV!H1758</f>
        <v>BEARISH DIVERGENCE</v>
      </c>
    </row>
    <row r="1759" spans="1:12" ht="13.5" x14ac:dyDescent="0.25">
      <c r="A1759" s="3">
        <f>RSI!A1759</f>
        <v>44575</v>
      </c>
      <c r="B1759" s="2">
        <f>RSI!B1759</f>
        <v>7.8163999999999998</v>
      </c>
      <c r="C1759" s="2">
        <f>RSI!I1759</f>
        <v>60.662375708003907</v>
      </c>
      <c r="D1759" s="2">
        <f>MACD!E1759</f>
        <v>-4.6784431478878119E-2</v>
      </c>
      <c r="E1759" s="2">
        <f>MACD!F1759</f>
        <v>-3.0871645552169868E-2</v>
      </c>
      <c r="F1759" s="2">
        <f>'Moving Avg'!D1759</f>
        <v>7.6356799999999989</v>
      </c>
      <c r="G1759" s="2">
        <f>'Moving Avg'!F1759</f>
        <v>7.5792349999999988</v>
      </c>
      <c r="H1759" s="2">
        <f>'Moving Avg'!G1759</f>
        <v>7.6670520000000009</v>
      </c>
      <c r="I1759" s="2">
        <f>'Moving Avg'!H1759</f>
        <v>8.2081134999999961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7.7137000000000002</v>
      </c>
      <c r="C1760" s="2">
        <f>RSI!I1760</f>
        <v>54.418997426115332</v>
      </c>
      <c r="D1760" s="2">
        <f>MACD!E1760</f>
        <v>-7.1350555843174845E-2</v>
      </c>
      <c r="E1760" s="2">
        <f>MACD!F1760</f>
        <v>-3.8967427610370864E-2</v>
      </c>
      <c r="F1760" s="2">
        <f>'Moving Avg'!D1760</f>
        <v>7.6603200000000005</v>
      </c>
      <c r="G1760" s="2">
        <f>'Moving Avg'!F1760</f>
        <v>7.5850499999999981</v>
      </c>
      <c r="H1760" s="2">
        <f>'Moving Avg'!G1760</f>
        <v>7.6634920000000015</v>
      </c>
      <c r="I1760" s="2">
        <f>'Moving Avg'!H1760</f>
        <v>8.203087499999997</v>
      </c>
      <c r="J1760" s="6" t="str">
        <f>OBV!F1760</f>
        <v>BULLISH</v>
      </c>
      <c r="K1760" s="6" t="str">
        <f>OBV!G1760</f>
        <v>NEUTRAL</v>
      </c>
      <c r="L1760" s="6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7.6589999999999998</v>
      </c>
      <c r="C1761" s="2">
        <f>RSI!I1761</f>
        <v>51.385508198989015</v>
      </c>
      <c r="D1761" s="2">
        <f>MACD!E1761</f>
        <v>-8.3356487401036183E-2</v>
      </c>
      <c r="E1761" s="2">
        <f>MACD!F1761</f>
        <v>-4.7845239568503929E-2</v>
      </c>
      <c r="F1761" s="2">
        <f>'Moving Avg'!D1761</f>
        <v>7.6863399999999995</v>
      </c>
      <c r="G1761" s="2">
        <f>'Moving Avg'!F1761</f>
        <v>7.5884749999999981</v>
      </c>
      <c r="H1761" s="2">
        <f>'Moving Avg'!G1761</f>
        <v>7.6593860000000005</v>
      </c>
      <c r="I1761" s="2">
        <f>'Moving Avg'!H1761</f>
        <v>8.1979224999999971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7.6657999999999999</v>
      </c>
      <c r="C1762" s="2">
        <f>RSI!I1762</f>
        <v>51.745618005451085</v>
      </c>
      <c r="D1762" s="2">
        <f>MACD!E1762</f>
        <v>-6.7865904007325284E-2</v>
      </c>
      <c r="E1762" s="2">
        <f>MACD!F1762</f>
        <v>-5.1849372456268202E-2</v>
      </c>
      <c r="F1762" s="2">
        <f>'Moving Avg'!D1762</f>
        <v>7.7137199999999995</v>
      </c>
      <c r="G1762" s="2">
        <f>'Moving Avg'!F1762</f>
        <v>7.5922399999999994</v>
      </c>
      <c r="H1762" s="2">
        <f>'Moving Avg'!G1762</f>
        <v>7.6574679999999997</v>
      </c>
      <c r="I1762" s="2">
        <f>'Moving Avg'!H1762</f>
        <v>8.1928249999999974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7.6657999999999999</v>
      </c>
      <c r="C1763" s="2">
        <f>RSI!I1763</f>
        <v>51.745618005451085</v>
      </c>
      <c r="D1763" s="2">
        <f>MACD!E1763</f>
        <v>-5.495600643097287E-2</v>
      </c>
      <c r="E1763" s="2">
        <f>MACD!F1763</f>
        <v>-5.2470699251209139E-2</v>
      </c>
      <c r="F1763" s="2">
        <f>'Moving Avg'!D1763</f>
        <v>7.7041399999999998</v>
      </c>
      <c r="G1763" s="2">
        <f>'Moving Avg'!F1763</f>
        <v>7.5990849999999979</v>
      </c>
      <c r="H1763" s="2">
        <f>'Moving Avg'!G1763</f>
        <v>7.6547299999999998</v>
      </c>
      <c r="I1763" s="2">
        <f>'Moving Avg'!H1763</f>
        <v>8.1877609999999965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7.6315999999999997</v>
      </c>
      <c r="C1764" s="2">
        <f>RSI!I1764</f>
        <v>49.602437374882008</v>
      </c>
      <c r="D1764" s="2">
        <f>MACD!E1764</f>
        <v>-5.2204878626924689E-2</v>
      </c>
      <c r="E1764" s="2">
        <f>MACD!F1764</f>
        <v>-5.2417535126352249E-2</v>
      </c>
      <c r="F1764" s="2">
        <f>'Moving Avg'!D1764</f>
        <v>7.6671800000000001</v>
      </c>
      <c r="G1764" s="2">
        <f>'Moving Avg'!F1764</f>
        <v>7.6048999999999989</v>
      </c>
      <c r="H1764" s="2">
        <f>'Moving Avg'!G1764</f>
        <v>7.65076</v>
      </c>
      <c r="I1764" s="2">
        <f>'Moving Avg'!H1764</f>
        <v>8.1825259999999975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7.6315999999999997</v>
      </c>
      <c r="C1765" s="2">
        <f>RSI!I1765</f>
        <v>49.602437374882008</v>
      </c>
      <c r="D1765" s="2">
        <f>MACD!E1765</f>
        <v>-5.0905791274728607E-2</v>
      </c>
      <c r="E1765" s="2">
        <f>MACD!F1765</f>
        <v>-5.2115186356027521E-2</v>
      </c>
      <c r="F1765" s="2">
        <f>'Moving Avg'!D1765</f>
        <v>7.65076</v>
      </c>
      <c r="G1765" s="2">
        <f>'Moving Avg'!F1765</f>
        <v>7.6168749999999985</v>
      </c>
      <c r="H1765" s="2">
        <f>'Moving Avg'!G1765</f>
        <v>7.6469259999999997</v>
      </c>
      <c r="I1765" s="2">
        <f>'Moving Avg'!H1765</f>
        <v>8.1771229999999964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7.7206000000000001</v>
      </c>
      <c r="C1766" s="2">
        <f>RSI!I1766</f>
        <v>55.202263423531861</v>
      </c>
      <c r="D1766" s="2">
        <f>MACD!E1766</f>
        <v>-6.5845756554065993E-2</v>
      </c>
      <c r="E1766" s="2">
        <f>MACD!F1766</f>
        <v>-5.4861300395635221E-2</v>
      </c>
      <c r="F1766" s="2">
        <f>'Moving Avg'!D1766</f>
        <v>7.663079999999999</v>
      </c>
      <c r="G1766" s="2">
        <f>'Moving Avg'!F1766</f>
        <v>7.6326199999999984</v>
      </c>
      <c r="H1766" s="2">
        <f>'Moving Avg'!G1766</f>
        <v>7.6455579999999994</v>
      </c>
      <c r="I1766" s="2">
        <f>'Moving Avg'!H1766</f>
        <v>8.1717619999999975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7.6315999999999997</v>
      </c>
      <c r="C1767" s="2">
        <f>RSI!I1767</f>
        <v>49.302693742995729</v>
      </c>
      <c r="D1767" s="2">
        <f>MACD!E1767</f>
        <v>-7.2392501356349115E-2</v>
      </c>
      <c r="E1767" s="2">
        <f>MACD!F1767</f>
        <v>-5.8367540587778002E-2</v>
      </c>
      <c r="F1767" s="2">
        <f>'Moving Avg'!D1767</f>
        <v>7.6562399999999995</v>
      </c>
      <c r="G1767" s="2">
        <f>'Moving Avg'!F1767</f>
        <v>7.6329599999999989</v>
      </c>
      <c r="H1767" s="2">
        <f>'Moving Avg'!G1767</f>
        <v>7.642409999999999</v>
      </c>
      <c r="I1767" s="2">
        <f>'Moving Avg'!H1767</f>
        <v>8.1662584999999961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7.6657999999999999</v>
      </c>
      <c r="C1768" s="2">
        <f>RSI!I1768</f>
        <v>51.449902828176981</v>
      </c>
      <c r="D1768" s="2">
        <f>MACD!E1768</f>
        <v>-5.1969666072025689E-2</v>
      </c>
      <c r="E1768" s="2">
        <f>MACD!F1768</f>
        <v>-5.7087965684627547E-2</v>
      </c>
      <c r="F1768" s="2">
        <f>'Moving Avg'!D1768</f>
        <v>7.6562399999999995</v>
      </c>
      <c r="G1768" s="2">
        <f>'Moving Avg'!F1768</f>
        <v>7.6350099999999994</v>
      </c>
      <c r="H1768" s="2">
        <f>'Moving Avg'!G1768</f>
        <v>7.6396719999999982</v>
      </c>
      <c r="I1768" s="2">
        <f>'Moving Avg'!H1768</f>
        <v>8.1610264999999966</v>
      </c>
      <c r="J1768" s="6" t="str">
        <f>OBV!F1768</f>
        <v>BULLISH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7.6589999999999998</v>
      </c>
      <c r="C1769" s="2">
        <f>RSI!I1769</f>
        <v>50.987499811634699</v>
      </c>
      <c r="D1769" s="2">
        <f>MACD!E1769</f>
        <v>-1.8527049640466586E-2</v>
      </c>
      <c r="E1769" s="2">
        <f>MACD!F1769</f>
        <v>-4.9375782475795355E-2</v>
      </c>
      <c r="F1769" s="2">
        <f>'Moving Avg'!D1769</f>
        <v>7.6617199999999999</v>
      </c>
      <c r="G1769" s="2">
        <f>'Moving Avg'!F1769</f>
        <v>7.6353549999999997</v>
      </c>
      <c r="H1769" s="2">
        <f>'Moving Avg'!G1769</f>
        <v>7.6357019999999984</v>
      </c>
      <c r="I1769" s="2">
        <f>'Moving Avg'!H1769</f>
        <v>8.1558274999999973</v>
      </c>
      <c r="J1769" s="6" t="str">
        <f>OBV!F1769</f>
        <v>BEARISH</v>
      </c>
      <c r="K1769" s="6" t="str">
        <f>OBV!G1769</f>
        <v>NEUTRAL</v>
      </c>
      <c r="L1769" s="6" t="str">
        <f>OBV!H1769</f>
        <v>BEARISH DIVERGENCE</v>
      </c>
    </row>
    <row r="1770" spans="1:12" ht="13.5" x14ac:dyDescent="0.25">
      <c r="A1770" s="3">
        <f>RSI!A1770</f>
        <v>44592</v>
      </c>
      <c r="B1770" s="2">
        <f>RSI!B1770</f>
        <v>7.6315999999999997</v>
      </c>
      <c r="C1770" s="2">
        <f>RSI!I1770</f>
        <v>49.073637527679729</v>
      </c>
      <c r="D1770" s="2">
        <f>MACD!E1770</f>
        <v>-4.0910732380714521E-3</v>
      </c>
      <c r="E1770" s="2">
        <f>MACD!F1770</f>
        <v>-4.0318840628250578E-2</v>
      </c>
      <c r="F1770" s="2">
        <f>'Moving Avg'!D1770</f>
        <v>7.6617199999999999</v>
      </c>
      <c r="G1770" s="2">
        <f>'Moving Avg'!F1770</f>
        <v>7.6439100000000009</v>
      </c>
      <c r="H1770" s="2">
        <f>'Moving Avg'!G1770</f>
        <v>7.6311839999999984</v>
      </c>
      <c r="I1770" s="2">
        <f>'Moving Avg'!H1770</f>
        <v>8.1506594999999962</v>
      </c>
      <c r="J1770" s="6" t="str">
        <f>OBV!F1770</f>
        <v>BEARISH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44593</v>
      </c>
      <c r="B1771" s="2">
        <f>RSI!B1771</f>
        <v>7.5632000000000001</v>
      </c>
      <c r="C1771" s="2">
        <f>RSI!I1771</f>
        <v>44.575493571773166</v>
      </c>
      <c r="D1771" s="2">
        <f>MACD!E1771</f>
        <v>4.8526811881695053E-3</v>
      </c>
      <c r="E1771" s="2">
        <f>MACD!F1771</f>
        <v>-3.1284536264966564E-2</v>
      </c>
      <c r="F1771" s="2">
        <f>'Moving Avg'!D1771</f>
        <v>7.6302399999999988</v>
      </c>
      <c r="G1771" s="2">
        <f>'Moving Avg'!F1771</f>
        <v>7.6473350000000009</v>
      </c>
      <c r="H1771" s="2">
        <f>'Moving Avg'!G1771</f>
        <v>7.6269419999999979</v>
      </c>
      <c r="I1771" s="2">
        <f>'Moving Avg'!H1771</f>
        <v>8.145250499999996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</row>
    <row r="1772" spans="1:12" ht="13.5" x14ac:dyDescent="0.25">
      <c r="A1772" s="3">
        <f>RSI!A1772</f>
        <v>44594</v>
      </c>
      <c r="B1772" s="2">
        <f>RSI!B1772</f>
        <v>7.5632000000000001</v>
      </c>
      <c r="C1772" s="2">
        <f>RSI!I1772</f>
        <v>44.575493571773166</v>
      </c>
      <c r="D1772" s="2">
        <f>MACD!E1772</f>
        <v>1.3942486722254621E-2</v>
      </c>
      <c r="E1772" s="2">
        <f>MACD!F1772</f>
        <v>-2.2239131667522328E-2</v>
      </c>
      <c r="F1772" s="2">
        <f>'Moving Avg'!D1772</f>
        <v>7.6165599999999998</v>
      </c>
      <c r="G1772" s="2">
        <f>'Moving Avg'!F1772</f>
        <v>7.6422050000000015</v>
      </c>
      <c r="H1772" s="2">
        <f>'Moving Avg'!G1772</f>
        <v>7.6228359999999977</v>
      </c>
      <c r="I1772" s="2">
        <f>'Moving Avg'!H1772</f>
        <v>8.139941999999996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7.5632000000000001</v>
      </c>
      <c r="C1773" s="2">
        <f>RSI!I1773</f>
        <v>44.575493571773166</v>
      </c>
      <c r="D1773" s="2">
        <f>MACD!E1773</f>
        <v>2.2074471266368967E-2</v>
      </c>
      <c r="E1773" s="2">
        <f>MACD!F1773</f>
        <v>-1.3376411080744069E-2</v>
      </c>
      <c r="F1773" s="2">
        <f>'Moving Avg'!D1773</f>
        <v>7.5960400000000003</v>
      </c>
      <c r="G1773" s="2">
        <f>'Moving Avg'!F1773</f>
        <v>7.6370750000000012</v>
      </c>
      <c r="H1773" s="2">
        <f>'Moving Avg'!G1773</f>
        <v>7.6192779999999969</v>
      </c>
      <c r="I1773" s="2">
        <f>'Moving Avg'!H1773</f>
        <v>8.1349694999999969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7.5632000000000001</v>
      </c>
      <c r="C1774" s="2">
        <f>RSI!I1774</f>
        <v>44.575493571773166</v>
      </c>
      <c r="D1774" s="2">
        <f>MACD!E1774</f>
        <v>2.4101815609862243E-2</v>
      </c>
      <c r="E1774" s="2">
        <f>MACD!F1774</f>
        <v>-5.8807657426228066E-3</v>
      </c>
      <c r="F1774" s="2">
        <f>'Moving Avg'!D1774</f>
        <v>7.5768800000000009</v>
      </c>
      <c r="G1774" s="2">
        <f>'Moving Avg'!F1774</f>
        <v>7.635365000000002</v>
      </c>
      <c r="H1774" s="2">
        <f>'Moving Avg'!G1774</f>
        <v>7.6157199999999969</v>
      </c>
      <c r="I1774" s="2">
        <f>'Moving Avg'!H1774</f>
        <v>8.1299969999999959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7.5632000000000001</v>
      </c>
      <c r="C1775" s="2">
        <f>RSI!I1775</f>
        <v>44.575493571773166</v>
      </c>
      <c r="D1775" s="2">
        <f>MACD!E1775</f>
        <v>2.6195013421888902E-2</v>
      </c>
      <c r="E1775" s="2">
        <f>MACD!F1775</f>
        <v>5.3439009027953475E-4</v>
      </c>
      <c r="F1775" s="2">
        <f>'Moving Avg'!D1775</f>
        <v>7.5632000000000001</v>
      </c>
      <c r="G1775" s="2">
        <f>'Moving Avg'!F1775</f>
        <v>7.6340000000000003</v>
      </c>
      <c r="H1775" s="2">
        <f>'Moving Avg'!G1775</f>
        <v>7.6121619999999961</v>
      </c>
      <c r="I1775" s="2">
        <f>'Moving Avg'!H1775</f>
        <v>8.1250244999999968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7.5632000000000001</v>
      </c>
      <c r="C1776" s="2">
        <f>RSI!I1776</f>
        <v>44.575493571773158</v>
      </c>
      <c r="D1776" s="2">
        <f>MACD!E1776</f>
        <v>4.2008259417956495E-2</v>
      </c>
      <c r="E1776" s="2">
        <f>MACD!F1776</f>
        <v>8.8291639558149265E-3</v>
      </c>
      <c r="F1776" s="2">
        <f>'Moving Avg'!D1776</f>
        <v>7.5632000000000001</v>
      </c>
      <c r="G1776" s="2">
        <f>'Moving Avg'!F1776</f>
        <v>7.6357150000000003</v>
      </c>
      <c r="H1776" s="2">
        <f>'Moving Avg'!G1776</f>
        <v>7.6092879999999958</v>
      </c>
      <c r="I1776" s="2">
        <f>'Moving Avg'!H1776</f>
        <v>8.120219999999998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44601</v>
      </c>
      <c r="B1777" s="2">
        <f>RSI!B1777</f>
        <v>7.5289000000000001</v>
      </c>
      <c r="C1777" s="2">
        <f>RSI!I1777</f>
        <v>41.593179752181634</v>
      </c>
      <c r="D1777" s="2">
        <f>MACD!E1777</f>
        <v>4.4560993353132794E-2</v>
      </c>
      <c r="E1777" s="2">
        <f>MACD!F1777</f>
        <v>1.5975529835278501E-2</v>
      </c>
      <c r="F1777" s="2">
        <f>'Moving Avg'!D1777</f>
        <v>7.5563400000000005</v>
      </c>
      <c r="G1777" s="2">
        <f>'Moving Avg'!F1777</f>
        <v>7.6357149999999994</v>
      </c>
      <c r="H1777" s="2">
        <f>'Moving Avg'!G1777</f>
        <v>7.6065499999999959</v>
      </c>
      <c r="I1777" s="2">
        <f>'Moving Avg'!H1777</f>
        <v>8.1155459999999966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7.4946999999999999</v>
      </c>
      <c r="C1778" s="2">
        <f>RSI!I1778</f>
        <v>38.805354755944549</v>
      </c>
      <c r="D1778" s="2">
        <f>MACD!E1778</f>
        <v>5.5018423150172246E-2</v>
      </c>
      <c r="E1778" s="2">
        <f>MACD!F1778</f>
        <v>2.3784108498257253E-2</v>
      </c>
      <c r="F1778" s="2">
        <f>'Moving Avg'!D1778</f>
        <v>7.5426400000000005</v>
      </c>
      <c r="G1778" s="2">
        <f>'Moving Avg'!F1778</f>
        <v>7.6247649999999991</v>
      </c>
      <c r="H1778" s="2">
        <f>'Moving Avg'!G1778</f>
        <v>7.6031279999999972</v>
      </c>
      <c r="I1778" s="2">
        <f>'Moving Avg'!H1778</f>
        <v>8.1112049999999964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7.4604999999999997</v>
      </c>
      <c r="C1779" s="2">
        <f>RSI!I1779</f>
        <v>36.192885002043568</v>
      </c>
      <c r="D1779" s="2">
        <f>MACD!E1779</f>
        <v>6.6021612613377911E-2</v>
      </c>
      <c r="E1779" s="2">
        <f>MACD!F1779</f>
        <v>3.2231609321281385E-2</v>
      </c>
      <c r="F1779" s="2">
        <f>'Moving Avg'!D1779</f>
        <v>7.5221</v>
      </c>
      <c r="G1779" s="2">
        <f>'Moving Avg'!F1779</f>
        <v>7.6069699999999987</v>
      </c>
      <c r="H1779" s="2">
        <f>'Moving Avg'!G1779</f>
        <v>7.6003899999999973</v>
      </c>
      <c r="I1779" s="2">
        <f>'Moving Avg'!H1779</f>
        <v>8.1065584999999967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7.3921000000000001</v>
      </c>
      <c r="C1780" s="2">
        <f>RSI!I1780</f>
        <v>31.609448577899443</v>
      </c>
      <c r="D1780" s="2">
        <f>MACD!E1780</f>
        <v>7.7003352362461364E-2</v>
      </c>
      <c r="E1780" s="2">
        <f>MACD!F1780</f>
        <v>4.1185957929517382E-2</v>
      </c>
      <c r="F1780" s="2">
        <f>'Moving Avg'!D1780</f>
        <v>7.4878799999999996</v>
      </c>
      <c r="G1780" s="2">
        <f>'Moving Avg'!F1780</f>
        <v>7.5908899999999973</v>
      </c>
      <c r="H1780" s="2">
        <f>'Moving Avg'!G1780</f>
        <v>7.5950519999999972</v>
      </c>
      <c r="I1780" s="2">
        <f>'Moving Avg'!H1780</f>
        <v>8.1020404999999958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</row>
    <row r="1781" spans="1:12" ht="13.5" x14ac:dyDescent="0.25">
      <c r="A1781" s="3">
        <f>RSI!A1781</f>
        <v>44607</v>
      </c>
      <c r="B1781" s="2">
        <f>RSI!B1781</f>
        <v>7.4604999999999997</v>
      </c>
      <c r="C1781" s="2">
        <f>RSI!I1781</f>
        <v>39.817214744055498</v>
      </c>
      <c r="D1781" s="2">
        <f>MACD!E1781</f>
        <v>7.1869349574848584E-2</v>
      </c>
      <c r="E1781" s="2">
        <f>MACD!F1781</f>
        <v>4.7322636258583621E-2</v>
      </c>
      <c r="F1781" s="2">
        <f>'Moving Avg'!D1781</f>
        <v>7.4673399999999983</v>
      </c>
      <c r="G1781" s="2">
        <f>'Moving Avg'!F1781</f>
        <v>7.5809649999999973</v>
      </c>
      <c r="H1781" s="2">
        <f>'Moving Avg'!G1781</f>
        <v>7.5912199999999981</v>
      </c>
      <c r="I1781" s="2">
        <f>'Moving Avg'!H1781</f>
        <v>8.0978979999999954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7.4263000000000003</v>
      </c>
      <c r="C1782" s="2">
        <f>RSI!I1782</f>
        <v>37.400314049728998</v>
      </c>
      <c r="D1782" s="2">
        <f>MACD!E1782</f>
        <v>7.0731662495380654E-2</v>
      </c>
      <c r="E1782" s="2">
        <f>MACD!F1782</f>
        <v>5.2004441505943029E-2</v>
      </c>
      <c r="F1782" s="2">
        <f>'Moving Avg'!D1782</f>
        <v>7.4468199999999998</v>
      </c>
      <c r="G1782" s="2">
        <f>'Moving Avg'!F1782</f>
        <v>7.5689899999999977</v>
      </c>
      <c r="H1782" s="2">
        <f>'Moving Avg'!G1782</f>
        <v>7.5871139999999979</v>
      </c>
      <c r="I1782" s="2">
        <f>'Moving Avg'!H1782</f>
        <v>8.0934164999999965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7.4263000000000003</v>
      </c>
      <c r="C1783" s="2">
        <f>RSI!I1783</f>
        <v>37.400314049728998</v>
      </c>
      <c r="D1783" s="2">
        <f>MACD!E1783</f>
        <v>7.0594367347702303E-2</v>
      </c>
      <c r="E1783" s="2">
        <f>MACD!F1783</f>
        <v>5.5722426674294882E-2</v>
      </c>
      <c r="F1783" s="2">
        <f>'Moving Avg'!D1783</f>
        <v>7.4331399999999999</v>
      </c>
      <c r="G1783" s="2">
        <f>'Moving Avg'!F1783</f>
        <v>7.557014999999998</v>
      </c>
      <c r="H1783" s="2">
        <f>'Moving Avg'!G1783</f>
        <v>7.5850619999999989</v>
      </c>
      <c r="I1783" s="2">
        <f>'Moving Avg'!H1783</f>
        <v>8.0879274999999975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7.4194000000000004</v>
      </c>
      <c r="C1784" s="2">
        <f>RSI!I1784</f>
        <v>36.876556090279529</v>
      </c>
      <c r="D1784" s="2">
        <f>MACD!E1784</f>
        <v>7.1753530780744867E-2</v>
      </c>
      <c r="E1784" s="2">
        <f>MACD!F1784</f>
        <v>5.8928647495584879E-2</v>
      </c>
      <c r="F1784" s="2">
        <f>'Moving Avg'!D1784</f>
        <v>7.4249200000000002</v>
      </c>
      <c r="G1784" s="2">
        <f>'Moving Avg'!F1784</f>
        <v>7.5464049999999983</v>
      </c>
      <c r="H1784" s="2">
        <f>'Moving Avg'!G1784</f>
        <v>7.5808179999999989</v>
      </c>
      <c r="I1784" s="2">
        <f>'Moving Avg'!H1784</f>
        <v>8.0827059999999964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7.4194000000000004</v>
      </c>
      <c r="C1785" s="2">
        <f>RSI!I1785</f>
        <v>36.876556090279529</v>
      </c>
      <c r="D1785" s="2">
        <f>MACD!E1785</f>
        <v>7.3482749643889456E-2</v>
      </c>
      <c r="E1785" s="2">
        <f>MACD!F1785</f>
        <v>6.1839467925245799E-2</v>
      </c>
      <c r="F1785" s="2">
        <f>'Moving Avg'!D1785</f>
        <v>7.4303800000000013</v>
      </c>
      <c r="G1785" s="2">
        <f>'Moving Avg'!F1785</f>
        <v>7.5357949999999985</v>
      </c>
      <c r="H1785" s="2">
        <f>'Moving Avg'!G1785</f>
        <v>7.5738359999999991</v>
      </c>
      <c r="I1785" s="2">
        <f>'Moving Avg'!H1785</f>
        <v>8.0774844999999971</v>
      </c>
      <c r="J1785" s="6" t="str">
        <f>OBV!F1785</f>
        <v>BULLISH</v>
      </c>
      <c r="K1785" s="6" t="str">
        <f>OBV!G1785</f>
        <v>NEUTRAL</v>
      </c>
      <c r="L1785" s="6" t="str">
        <f>OBV!H1785</f>
        <v>CONFIRMED BULLISH</v>
      </c>
    </row>
    <row r="1786" spans="1:12" ht="13.5" x14ac:dyDescent="0.25">
      <c r="A1786" s="3">
        <f>RSI!A1786</f>
        <v>44614</v>
      </c>
      <c r="B1786" s="2">
        <f>RSI!B1786</f>
        <v>7.3852000000000002</v>
      </c>
      <c r="C1786" s="2">
        <f>RSI!I1786</f>
        <v>34.129124329391232</v>
      </c>
      <c r="D1786" s="2">
        <f>MACD!E1786</f>
        <v>7.8172220267220816E-2</v>
      </c>
      <c r="E1786" s="2">
        <f>MACD!F1786</f>
        <v>6.5106018393640802E-2</v>
      </c>
      <c r="F1786" s="2">
        <f>'Moving Avg'!D1786</f>
        <v>7.4153199999999995</v>
      </c>
      <c r="G1786" s="2">
        <f>'Moving Avg'!F1786</f>
        <v>7.5190249999999974</v>
      </c>
      <c r="H1786" s="2">
        <f>'Moving Avg'!G1786</f>
        <v>7.5683599999999993</v>
      </c>
      <c r="I1786" s="2">
        <f>'Moving Avg'!H1786</f>
        <v>8.0717899999999965</v>
      </c>
      <c r="J1786" s="6" t="str">
        <f>OBV!F1786</f>
        <v>BEARISH</v>
      </c>
      <c r="K1786" s="6" t="str">
        <f>OBV!G1786</f>
        <v>NEUTRAL</v>
      </c>
      <c r="L1786" s="6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7.3167999999999997</v>
      </c>
      <c r="C1787" s="2">
        <f>RSI!I1787</f>
        <v>29.409767370763348</v>
      </c>
      <c r="D1787" s="2">
        <f>MACD!E1787</f>
        <v>8.2773689043137644E-2</v>
      </c>
      <c r="E1787" s="2">
        <f>MACD!F1787</f>
        <v>6.8639552523540176E-2</v>
      </c>
      <c r="F1787" s="2">
        <f>'Moving Avg'!D1787</f>
        <v>7.3934200000000008</v>
      </c>
      <c r="G1787" s="2">
        <f>'Moving Avg'!F1787</f>
        <v>7.5032849999999982</v>
      </c>
      <c r="H1787" s="2">
        <f>'Moving Avg'!G1787</f>
        <v>7.5628859999999998</v>
      </c>
      <c r="I1787" s="2">
        <f>'Moving Avg'!H1787</f>
        <v>8.0657869999999967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7.1182999999999996</v>
      </c>
      <c r="C1788" s="2">
        <f>RSI!I1788</f>
        <v>20.535221103602964</v>
      </c>
      <c r="D1788" s="2">
        <f>MACD!E1788</f>
        <v>9.7294797753121998E-2</v>
      </c>
      <c r="E1788" s="2">
        <f>MACD!F1788</f>
        <v>7.4370601569456546E-2</v>
      </c>
      <c r="F1788" s="2">
        <f>'Moving Avg'!D1788</f>
        <v>7.3318200000000004</v>
      </c>
      <c r="G1788" s="2">
        <f>'Moving Avg'!F1788</f>
        <v>7.4759099999999989</v>
      </c>
      <c r="H1788" s="2">
        <f>'Moving Avg'!G1788</f>
        <v>7.5543999999999993</v>
      </c>
      <c r="I1788" s="2">
        <f>'Moving Avg'!H1788</f>
        <v>8.0589259999999978</v>
      </c>
      <c r="J1788" s="6" t="str">
        <f>OBV!F1788</f>
        <v>BEARISH</v>
      </c>
      <c r="K1788" s="6" t="str">
        <f>OBV!G1788</f>
        <v>WEAK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7.173</v>
      </c>
      <c r="C1789" s="2">
        <f>RSI!I1789</f>
        <v>27.066429515006561</v>
      </c>
      <c r="D1789" s="2">
        <f>MACD!E1789</f>
        <v>0.10253903052871483</v>
      </c>
      <c r="E1789" s="2">
        <f>MACD!F1789</f>
        <v>8.0004287361308213E-2</v>
      </c>
      <c r="F1789" s="2">
        <f>'Moving Avg'!D1789</f>
        <v>7.28254</v>
      </c>
      <c r="G1789" s="2">
        <f>'Moving Avg'!F1789</f>
        <v>7.4516099999999996</v>
      </c>
      <c r="H1789" s="2">
        <f>'Moving Avg'!G1789</f>
        <v>7.5452279999999998</v>
      </c>
      <c r="I1789" s="2">
        <f>'Moving Avg'!H1789</f>
        <v>8.0528084999999976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7.173</v>
      </c>
      <c r="C1790" s="2">
        <f>RSI!I1790</f>
        <v>27.066429515006547</v>
      </c>
      <c r="D1790" s="2">
        <f>MACD!E1790</f>
        <v>9.8232500304137105E-2</v>
      </c>
      <c r="E1790" s="2">
        <f>MACD!F1790</f>
        <v>8.3649929949873997E-2</v>
      </c>
      <c r="F1790" s="2">
        <f>'Moving Avg'!D1790</f>
        <v>7.2332599999999996</v>
      </c>
      <c r="G1790" s="2">
        <f>'Moving Avg'!F1790</f>
        <v>7.4286799999999999</v>
      </c>
      <c r="H1790" s="2">
        <f>'Moving Avg'!G1790</f>
        <v>7.53674</v>
      </c>
      <c r="I1790" s="2">
        <f>'Moving Avg'!H1790</f>
        <v>8.0465229999999988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7.1182999999999996</v>
      </c>
      <c r="C1791" s="2">
        <f>RSI!I1791</f>
        <v>24.710958219474591</v>
      </c>
      <c r="D1791" s="2">
        <f>MACD!E1791</f>
        <v>0.11081077434124431</v>
      </c>
      <c r="E1791" s="2">
        <f>MACD!F1791</f>
        <v>8.9082098828148062E-2</v>
      </c>
      <c r="F1791" s="2">
        <f>'Moving Avg'!D1791</f>
        <v>7.1798799999999998</v>
      </c>
      <c r="G1791" s="2">
        <f>'Moving Avg'!F1791</f>
        <v>7.4064349999999992</v>
      </c>
      <c r="H1791" s="2">
        <f>'Moving Avg'!G1791</f>
        <v>7.5272959999999998</v>
      </c>
      <c r="I1791" s="2">
        <f>'Moving Avg'!H1791</f>
        <v>8.0391579999999987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7.0841000000000003</v>
      </c>
      <c r="C1792" s="2">
        <f>RSI!I1792</f>
        <v>23.343136428664877</v>
      </c>
      <c r="D1792" s="2">
        <f>MACD!E1792</f>
        <v>0.1205742565715564</v>
      </c>
      <c r="E1792" s="2">
        <f>MACD!F1792</f>
        <v>9.5380530376829725E-2</v>
      </c>
      <c r="F1792" s="2">
        <f>'Moving Avg'!D1792</f>
        <v>7.1333399999999996</v>
      </c>
      <c r="G1792" s="2">
        <f>'Moving Avg'!F1792</f>
        <v>7.3824799999999993</v>
      </c>
      <c r="H1792" s="2">
        <f>'Moving Avg'!G1792</f>
        <v>7.5171680000000007</v>
      </c>
      <c r="I1792" s="2">
        <f>'Moving Avg'!H1792</f>
        <v>8.0313199999999991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7.0841000000000003</v>
      </c>
      <c r="C1793" s="2">
        <f>RSI!I1793</f>
        <v>23.343136428664891</v>
      </c>
      <c r="D1793" s="2">
        <f>MACD!E1793</f>
        <v>0.13074935795916165</v>
      </c>
      <c r="E1793" s="2">
        <f>MACD!F1793</f>
        <v>0.1024542958932961</v>
      </c>
      <c r="F1793" s="2">
        <f>'Moving Avg'!D1793</f>
        <v>7.1265000000000001</v>
      </c>
      <c r="G1793" s="2">
        <f>'Moving Avg'!F1793</f>
        <v>7.3585250000000002</v>
      </c>
      <c r="H1793" s="2">
        <f>'Moving Avg'!G1793</f>
        <v>7.5082719999999981</v>
      </c>
      <c r="I1793" s="2">
        <f>'Moving Avg'!H1793</f>
        <v>8.0233809999999988</v>
      </c>
      <c r="J1793" s="6" t="str">
        <f>OBV!F1793</f>
        <v>BULLISH</v>
      </c>
      <c r="K1793" s="6" t="str">
        <f>OBV!G1793</f>
        <v>NEUTRAL</v>
      </c>
      <c r="L1793" s="6" t="str">
        <f>OBV!H1793</f>
        <v>BULLISH DIVERGENCE</v>
      </c>
    </row>
    <row r="1794" spans="1:12" ht="13.5" x14ac:dyDescent="0.25">
      <c r="A1794" s="3">
        <f>RSI!A1794</f>
        <v>44624</v>
      </c>
      <c r="B1794" s="2">
        <f>RSI!B1794</f>
        <v>7.0841000000000003</v>
      </c>
      <c r="C1794" s="2">
        <f>RSI!I1794</f>
        <v>23.343136428664877</v>
      </c>
      <c r="D1794" s="2">
        <f>MACD!E1794</f>
        <v>0.14006945895561529</v>
      </c>
      <c r="E1794" s="2">
        <f>MACD!F1794</f>
        <v>0.10997732850575995</v>
      </c>
      <c r="F1794" s="2">
        <f>'Moving Avg'!D1794</f>
        <v>7.1087199999999999</v>
      </c>
      <c r="G1794" s="2">
        <f>'Moving Avg'!F1794</f>
        <v>7.3345700000000011</v>
      </c>
      <c r="H1794" s="2">
        <f>'Moving Avg'!G1794</f>
        <v>7.4996479999999988</v>
      </c>
      <c r="I1794" s="2">
        <f>'Moving Avg'!H1794</f>
        <v>8.0154755000000009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7.0498000000000003</v>
      </c>
      <c r="C1795" s="2">
        <f>RSI!I1795</f>
        <v>21.829551453595428</v>
      </c>
      <c r="D1795" s="2">
        <f>MACD!E1795</f>
        <v>0.15213712259721657</v>
      </c>
      <c r="E1795" s="2">
        <f>MACD!F1795</f>
        <v>0.11840928732405127</v>
      </c>
      <c r="F1795" s="2">
        <f>'Moving Avg'!D1795</f>
        <v>7.0840800000000002</v>
      </c>
      <c r="G1795" s="2">
        <f>'Moving Avg'!F1795</f>
        <v>7.3089000000000013</v>
      </c>
      <c r="H1795" s="2">
        <f>'Moving Avg'!G1795</f>
        <v>7.4928019999999984</v>
      </c>
      <c r="I1795" s="2">
        <f>'Moving Avg'!H1795</f>
        <v>8.0072979999999987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7.0498000000000003</v>
      </c>
      <c r="C1796" s="2">
        <f>RSI!I1796</f>
        <v>21.829551453595428</v>
      </c>
      <c r="D1796" s="2">
        <f>MACD!E1796</f>
        <v>0.15880851579109567</v>
      </c>
      <c r="E1796" s="2">
        <f>MACD!F1796</f>
        <v>0.12648913301746018</v>
      </c>
      <c r="F1796" s="2">
        <f>'Moving Avg'!D1796</f>
        <v>7.0703800000000001</v>
      </c>
      <c r="G1796" s="2">
        <f>'Moving Avg'!F1796</f>
        <v>7.2832300000000014</v>
      </c>
      <c r="H1796" s="2">
        <f>'Moving Avg'!G1796</f>
        <v>7.4856839999999973</v>
      </c>
      <c r="I1796" s="2">
        <f>'Moving Avg'!H1796</f>
        <v>7.9992210000000004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7.0498000000000003</v>
      </c>
      <c r="C1797" s="2">
        <f>RSI!I1797</f>
        <v>21.829551453595428</v>
      </c>
      <c r="D1797" s="2">
        <f>MACD!E1797</f>
        <v>0.15552475244395136</v>
      </c>
      <c r="E1797" s="2">
        <f>MACD!F1797</f>
        <v>0.13229625690275842</v>
      </c>
      <c r="F1797" s="2">
        <f>'Moving Avg'!D1797</f>
        <v>7.0635199999999996</v>
      </c>
      <c r="G1797" s="2">
        <f>'Moving Avg'!F1797</f>
        <v>7.2592750000000024</v>
      </c>
      <c r="H1797" s="2">
        <f>'Moving Avg'!G1797</f>
        <v>7.4741839999999966</v>
      </c>
      <c r="I1797" s="2">
        <f>'Moving Avg'!H1797</f>
        <v>7.9913119999999989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7.0225</v>
      </c>
      <c r="C1798" s="2">
        <f>RSI!I1798</f>
        <v>20.507687191320713</v>
      </c>
      <c r="D1798" s="2">
        <f>MACD!E1798</f>
        <v>0.12570613725808144</v>
      </c>
      <c r="E1798" s="2">
        <f>MACD!F1798</f>
        <v>0.13097823297382305</v>
      </c>
      <c r="F1798" s="2">
        <f>'Moving Avg'!D1798</f>
        <v>7.0511999999999997</v>
      </c>
      <c r="G1798" s="2">
        <f>'Moving Avg'!F1798</f>
        <v>7.2356650000000027</v>
      </c>
      <c r="H1798" s="2">
        <f>'Moving Avg'!G1798</f>
        <v>7.4621379999999968</v>
      </c>
      <c r="I1798" s="2">
        <f>'Moving Avg'!H1798</f>
        <v>7.9831659999999998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6.8102999999999998</v>
      </c>
      <c r="C1799" s="2">
        <f>RSI!I1799</f>
        <v>13.609324391810745</v>
      </c>
      <c r="D1799" s="2">
        <f>MACD!E1799</f>
        <v>0.12613706681606907</v>
      </c>
      <c r="E1799" s="2">
        <f>MACD!F1799</f>
        <v>0.13000999974227226</v>
      </c>
      <c r="F1799" s="2">
        <f>'Moving Avg'!D1799</f>
        <v>6.9964399999999998</v>
      </c>
      <c r="G1799" s="2">
        <f>'Moving Avg'!F1799</f>
        <v>7.2031550000000024</v>
      </c>
      <c r="H1799" s="2">
        <f>'Moving Avg'!G1799</f>
        <v>7.4453019999999954</v>
      </c>
      <c r="I1799" s="2">
        <f>'Moving Avg'!H1799</f>
        <v>7.9740930000000017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6.8102999999999998</v>
      </c>
      <c r="C1800" s="2">
        <f>RSI!I1800</f>
        <v>13.609324391810745</v>
      </c>
      <c r="D1800" s="2">
        <f>MACD!E1800</f>
        <v>0.12917056357157364</v>
      </c>
      <c r="E1800" s="2">
        <f>MACD!F1800</f>
        <v>0.12984211250813255</v>
      </c>
      <c r="F1800" s="2">
        <f>'Moving Avg'!D1800</f>
        <v>6.9485399999999995</v>
      </c>
      <c r="G1800" s="2">
        <f>'Moving Avg'!F1800</f>
        <v>7.1740650000000032</v>
      </c>
      <c r="H1800" s="2">
        <f>'Moving Avg'!G1800</f>
        <v>7.4322979999999959</v>
      </c>
      <c r="I1800" s="2">
        <f>'Moving Avg'!H1800</f>
        <v>7.9651545000000006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6.6734</v>
      </c>
      <c r="C1801" s="2">
        <f>RSI!I1801</f>
        <v>10.872805749386814</v>
      </c>
      <c r="D1801" s="2">
        <f>MACD!E1801</f>
        <v>0.13593389506296205</v>
      </c>
      <c r="E1801" s="2">
        <f>MACD!F1801</f>
        <v>0.13106046901909846</v>
      </c>
      <c r="F1801" s="2">
        <f>'Moving Avg'!D1801</f>
        <v>6.8732600000000001</v>
      </c>
      <c r="G1801" s="2">
        <f>'Moving Avg'!F1801</f>
        <v>7.134710000000001</v>
      </c>
      <c r="H1801" s="2">
        <f>'Moving Avg'!G1801</f>
        <v>7.4158719999999967</v>
      </c>
      <c r="I1801" s="2">
        <f>'Moving Avg'!H1801</f>
        <v>7.955531500000002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6.7076000000000002</v>
      </c>
      <c r="C1802" s="2">
        <f>RSI!I1802</f>
        <v>15.446836174709659</v>
      </c>
      <c r="D1802" s="2">
        <f>MACD!E1802</f>
        <v>0.13695891096005575</v>
      </c>
      <c r="E1802" s="2">
        <f>MACD!F1802</f>
        <v>0.13224015740728992</v>
      </c>
      <c r="F1802" s="2">
        <f>'Moving Avg'!D1802</f>
        <v>6.8048199999999994</v>
      </c>
      <c r="G1802" s="2">
        <f>'Moving Avg'!F1802</f>
        <v>7.0987750000000016</v>
      </c>
      <c r="H1802" s="2">
        <f>'Moving Avg'!G1802</f>
        <v>7.3967079999999976</v>
      </c>
      <c r="I1802" s="2">
        <f>'Moving Avg'!H1802</f>
        <v>7.9462475000000019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6.8445</v>
      </c>
      <c r="C1803" s="2">
        <f>RSI!I1803</f>
        <v>30.76412855606911</v>
      </c>
      <c r="D1803" s="2">
        <f>MACD!E1803</f>
        <v>0.13035105833287819</v>
      </c>
      <c r="E1803" s="2">
        <f>MACD!F1803</f>
        <v>0.13186233759240756</v>
      </c>
      <c r="F1803" s="2">
        <f>'Moving Avg'!D1803</f>
        <v>6.7692199999999998</v>
      </c>
      <c r="G1803" s="2">
        <f>'Moving Avg'!F1803</f>
        <v>7.0696850000000024</v>
      </c>
      <c r="H1803" s="2">
        <f>'Moving Avg'!G1803</f>
        <v>7.3802819999999967</v>
      </c>
      <c r="I1803" s="2">
        <f>'Moving Avg'!H1803</f>
        <v>7.9377825000000009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</row>
    <row r="1804" spans="1:12" ht="13.5" x14ac:dyDescent="0.25">
      <c r="A1804" s="3">
        <f>RSI!A1804</f>
        <v>44638</v>
      </c>
      <c r="B1804" s="2">
        <f>RSI!B1804</f>
        <v>6.8445</v>
      </c>
      <c r="C1804" s="2">
        <f>RSI!I1804</f>
        <v>30.76412855606911</v>
      </c>
      <c r="D1804" s="2">
        <f>MACD!E1804</f>
        <v>0.12641896800294905</v>
      </c>
      <c r="E1804" s="2">
        <f>MACD!F1804</f>
        <v>0.13077366367451587</v>
      </c>
      <c r="F1804" s="2">
        <f>'Moving Avg'!D1804</f>
        <v>6.7760599999999993</v>
      </c>
      <c r="G1804" s="2">
        <f>'Moving Avg'!F1804</f>
        <v>7.0409400000000018</v>
      </c>
      <c r="H1804" s="2">
        <f>'Moving Avg'!G1804</f>
        <v>7.3652239999999969</v>
      </c>
      <c r="I1804" s="2">
        <f>'Moving Avg'!H1804</f>
        <v>7.9293510000000005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</row>
    <row r="1805" spans="1:12" ht="13.5" x14ac:dyDescent="0.25">
      <c r="A1805" s="3">
        <f>RSI!A1805</f>
        <v>44641</v>
      </c>
      <c r="B1805" s="2">
        <f>RSI!B1805</f>
        <v>6.7076000000000002</v>
      </c>
      <c r="C1805" s="2">
        <f>RSI!I1805</f>
        <v>25.422844778765935</v>
      </c>
      <c r="D1805" s="2">
        <f>MACD!E1805</f>
        <v>0.12949190044527903</v>
      </c>
      <c r="E1805" s="2">
        <f>MACD!F1805</f>
        <v>0.13051731102866851</v>
      </c>
      <c r="F1805" s="2">
        <f>'Moving Avg'!D1805</f>
        <v>6.7555199999999997</v>
      </c>
      <c r="G1805" s="2">
        <f>'Moving Avg'!F1805</f>
        <v>7.0053500000000017</v>
      </c>
      <c r="H1805" s="2">
        <f>'Moving Avg'!G1805</f>
        <v>7.3475659999999969</v>
      </c>
      <c r="I1805" s="2">
        <f>'Moving Avg'!H1805</f>
        <v>7.9202684999999997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</row>
    <row r="1806" spans="1:12" ht="13.5" x14ac:dyDescent="0.25">
      <c r="A1806" s="3">
        <f>RSI!A1806</f>
        <v>44642</v>
      </c>
      <c r="B1806" s="2">
        <f>RSI!B1806</f>
        <v>6.6391999999999998</v>
      </c>
      <c r="C1806" s="2">
        <f>RSI!I1806</f>
        <v>23.250765705013009</v>
      </c>
      <c r="D1806" s="2">
        <f>MACD!E1806</f>
        <v>0.1393901591913167</v>
      </c>
      <c r="E1806" s="2">
        <f>MACD!F1806</f>
        <v>0.13229188066119815</v>
      </c>
      <c r="F1806" s="2">
        <f>'Moving Avg'!D1806</f>
        <v>6.7486800000000002</v>
      </c>
      <c r="G1806" s="2">
        <f>'Moving Avg'!F1806</f>
        <v>6.9680499999999999</v>
      </c>
      <c r="H1806" s="2">
        <f>'Moving Avg'!G1806</f>
        <v>7.3297719999999984</v>
      </c>
      <c r="I1806" s="2">
        <f>'Moving Avg'!H1806</f>
        <v>7.9114819999999986</v>
      </c>
      <c r="J1806" s="6" t="str">
        <f>OBV!F1806</f>
        <v>BULLISH</v>
      </c>
      <c r="K1806" s="6" t="str">
        <f>OBV!G1806</f>
        <v>NEUTRAL</v>
      </c>
      <c r="L1806" s="6" t="str">
        <f>OBV!H1806</f>
        <v>BULLISH DIVERGENCE</v>
      </c>
    </row>
    <row r="1807" spans="1:12" ht="13.5" x14ac:dyDescent="0.25">
      <c r="A1807" s="3">
        <f>RSI!A1807</f>
        <v>44643</v>
      </c>
      <c r="B1807" s="2">
        <f>RSI!B1807</f>
        <v>6.6391999999999998</v>
      </c>
      <c r="C1807" s="2">
        <f>RSI!I1807</f>
        <v>23.250765705013009</v>
      </c>
      <c r="D1807" s="2">
        <f>MACD!E1807</f>
        <v>0.15023591565398231</v>
      </c>
      <c r="E1807" s="2">
        <f>MACD!F1807</f>
        <v>0.13588068765975497</v>
      </c>
      <c r="F1807" s="2">
        <f>'Moving Avg'!D1807</f>
        <v>6.7349999999999994</v>
      </c>
      <c r="G1807" s="2">
        <f>'Moving Avg'!F1807</f>
        <v>6.9341699999999973</v>
      </c>
      <c r="H1807" s="2">
        <f>'Moving Avg'!G1807</f>
        <v>7.3119779999999981</v>
      </c>
      <c r="I1807" s="2">
        <f>'Moving Avg'!H1807</f>
        <v>7.9023595000000011</v>
      </c>
      <c r="J1807" s="6" t="str">
        <f>OBV!F1807</f>
        <v>BULLISH</v>
      </c>
      <c r="K1807" s="6" t="str">
        <f>OBV!G1807</f>
        <v>NEUTRAL</v>
      </c>
      <c r="L1807" s="6" t="str">
        <f>OBV!H1807</f>
        <v>BULLISH DIVERGENCE</v>
      </c>
    </row>
    <row r="1808" spans="1:12" ht="13.5" x14ac:dyDescent="0.25">
      <c r="A1808" s="3">
        <f>RSI!A1808</f>
        <v>44644</v>
      </c>
      <c r="B1808" s="2">
        <f>RSI!B1808</f>
        <v>6.8033999999999999</v>
      </c>
      <c r="C1808" s="2">
        <f>RSI!I1808</f>
        <v>37.998905886037605</v>
      </c>
      <c r="D1808" s="2">
        <f>MACD!E1808</f>
        <v>0.14533745230531192</v>
      </c>
      <c r="E1808" s="2">
        <f>MACD!F1808</f>
        <v>0.13777204058886638</v>
      </c>
      <c r="F1808" s="2">
        <f>'Moving Avg'!D1808</f>
        <v>6.7267799999999998</v>
      </c>
      <c r="G1808" s="2">
        <f>'Moving Avg'!F1808</f>
        <v>6.9184249999999992</v>
      </c>
      <c r="H1808" s="2">
        <f>'Moving Avg'!G1808</f>
        <v>7.2937719999999988</v>
      </c>
      <c r="I1808" s="2">
        <f>'Moving Avg'!H1808</f>
        <v>7.894159000000001</v>
      </c>
      <c r="J1808" s="6" t="str">
        <f>OBV!F1808</f>
        <v>BULLISH</v>
      </c>
      <c r="K1808" s="6" t="str">
        <f>OBV!G1808</f>
        <v>NEUTRAL</v>
      </c>
      <c r="L1808" s="6" t="str">
        <f>OBV!H1808</f>
        <v>BULLISH DIVERGENCE</v>
      </c>
    </row>
    <row r="1809" spans="1:12" ht="13.5" x14ac:dyDescent="0.25">
      <c r="A1809" s="3">
        <f>RSI!A1809</f>
        <v>44645</v>
      </c>
      <c r="B1809" s="2">
        <f>RSI!B1809</f>
        <v>6.7076000000000002</v>
      </c>
      <c r="C1809" s="2">
        <f>RSI!I1809</f>
        <v>33.905284791633505</v>
      </c>
      <c r="D1809" s="2">
        <f>MACD!E1809</f>
        <v>0.11679036617965544</v>
      </c>
      <c r="E1809" s="2">
        <f>MACD!F1809</f>
        <v>0.13357570570702421</v>
      </c>
      <c r="F1809" s="2">
        <f>'Moving Avg'!D1809</f>
        <v>6.6993999999999998</v>
      </c>
      <c r="G1809" s="2">
        <f>'Moving Avg'!F1809</f>
        <v>6.8951549999999999</v>
      </c>
      <c r="H1809" s="2">
        <f>'Moving Avg'!G1809</f>
        <v>7.2715959999999997</v>
      </c>
      <c r="I1809" s="2">
        <f>'Moving Avg'!H1809</f>
        <v>7.8850765000000012</v>
      </c>
      <c r="J1809" s="6" t="str">
        <f>OBV!F1809</f>
        <v>BULLISH</v>
      </c>
      <c r="K1809" s="6" t="str">
        <f>OBV!G1809</f>
        <v>NEUTRAL</v>
      </c>
      <c r="L1809" s="6" t="str">
        <f>OBV!H1809</f>
        <v>BULLISH DIVERGENCE</v>
      </c>
    </row>
    <row r="1810" spans="1:12" ht="13.5" x14ac:dyDescent="0.25">
      <c r="A1810" s="3">
        <f>RSI!A1810</f>
        <v>44648</v>
      </c>
      <c r="B1810" s="2">
        <f>RSI!B1810</f>
        <v>6.5913000000000004</v>
      </c>
      <c r="C1810" s="2">
        <f>RSI!I1810</f>
        <v>29.719499647204458</v>
      </c>
      <c r="D1810" s="2">
        <f>MACD!E1810</f>
        <v>0.10287865635266247</v>
      </c>
      <c r="E1810" s="2">
        <f>MACD!F1810</f>
        <v>0.12743629583615187</v>
      </c>
      <c r="F1810" s="2">
        <f>'Moving Avg'!D1810</f>
        <v>6.6761400000000011</v>
      </c>
      <c r="G1810" s="2">
        <f>'Moving Avg'!F1810</f>
        <v>6.8660699999999988</v>
      </c>
      <c r="H1810" s="2">
        <f>'Moving Avg'!G1810</f>
        <v>7.249147999999999</v>
      </c>
      <c r="I1810" s="2">
        <f>'Moving Avg'!H1810</f>
        <v>7.8754125000000021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6.7076000000000002</v>
      </c>
      <c r="C1811" s="2">
        <f>RSI!I1811</f>
        <v>37.966910508091367</v>
      </c>
      <c r="D1811" s="2">
        <f>MACD!E1811</f>
        <v>6.3626135475645107E-2</v>
      </c>
      <c r="E1811" s="2">
        <f>MACD!F1811</f>
        <v>0.11467426376405053</v>
      </c>
      <c r="F1811" s="2">
        <f>'Moving Avg'!D1811</f>
        <v>6.6898200000000001</v>
      </c>
      <c r="G1811" s="2">
        <f>'Moving Avg'!F1811</f>
        <v>6.8455349999999999</v>
      </c>
      <c r="H1811" s="2">
        <f>'Moving Avg'!G1811</f>
        <v>7.2301199999999994</v>
      </c>
      <c r="I1811" s="2">
        <f>'Moving Avg'!H1811</f>
        <v>7.866632000000001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6.7076000000000002</v>
      </c>
      <c r="C1812" s="2">
        <f>RSI!I1812</f>
        <v>37.966910508091367</v>
      </c>
      <c r="D1812" s="2">
        <f>MACD!E1812</f>
        <v>3.7019446634953823E-2</v>
      </c>
      <c r="E1812" s="2">
        <f>MACD!F1812</f>
        <v>9.9143300338231197E-2</v>
      </c>
      <c r="F1812" s="2">
        <f>'Moving Avg'!D1812</f>
        <v>6.7035</v>
      </c>
      <c r="G1812" s="2">
        <f>'Moving Avg'!F1812</f>
        <v>6.8267100000000012</v>
      </c>
      <c r="H1812" s="2">
        <f>'Moving Avg'!G1812</f>
        <v>7.2109559999999995</v>
      </c>
      <c r="I1812" s="2">
        <f>'Moving Avg'!H1812</f>
        <v>7.8579525000000015</v>
      </c>
      <c r="J1812" s="6" t="str">
        <f>OBV!F1812</f>
        <v>BULLISH</v>
      </c>
      <c r="K1812" s="6" t="str">
        <f>OBV!G1812</f>
        <v>NEUTRAL</v>
      </c>
      <c r="L1812" s="6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6.8308</v>
      </c>
      <c r="C1813" s="2">
        <f>RSI!I1813</f>
        <v>45.783457823592514</v>
      </c>
      <c r="D1813" s="2">
        <f>MACD!E1813</f>
        <v>2.7687488749683631E-2</v>
      </c>
      <c r="E1813" s="2">
        <f>MACD!F1813</f>
        <v>8.4852138020521689E-2</v>
      </c>
      <c r="F1813" s="2">
        <f>'Moving Avg'!D1813</f>
        <v>6.7089799999999995</v>
      </c>
      <c r="G1813" s="2">
        <f>'Moving Avg'!F1813</f>
        <v>6.8140450000000001</v>
      </c>
      <c r="H1813" s="2">
        <f>'Moving Avg'!G1813</f>
        <v>7.1942560000000011</v>
      </c>
      <c r="I1813" s="2">
        <f>'Moving Avg'!H1813</f>
        <v>7.8499560000000006</v>
      </c>
      <c r="J1813" s="6" t="str">
        <f>OBV!F1813</f>
        <v>BEARISH</v>
      </c>
      <c r="K1813" s="6" t="str">
        <f>OBV!G1813</f>
        <v>NEUTRAL</v>
      </c>
      <c r="L1813" s="6" t="str">
        <f>OBV!H1813</f>
        <v>BEARISH DIVERGENCE</v>
      </c>
    </row>
    <row r="1814" spans="1:12" ht="13.5" x14ac:dyDescent="0.25">
      <c r="A1814" s="3">
        <f>RSI!A1814</f>
        <v>44652</v>
      </c>
      <c r="B1814" s="2">
        <f>RSI!B1814</f>
        <v>6.7896999999999998</v>
      </c>
      <c r="C1814" s="2">
        <f>RSI!I1814</f>
        <v>43.80061820660805</v>
      </c>
      <c r="D1814" s="2">
        <f>MACD!E1814</f>
        <v>2.3261168597409565E-2</v>
      </c>
      <c r="E1814" s="2">
        <f>MACD!F1814</f>
        <v>7.2533944135899267E-2</v>
      </c>
      <c r="F1814" s="2">
        <f>'Moving Avg'!D1814</f>
        <v>6.7253999999999987</v>
      </c>
      <c r="G1814" s="2">
        <f>'Moving Avg'!F1814</f>
        <v>6.7993250000000005</v>
      </c>
      <c r="H1814" s="2">
        <f>'Moving Avg'!G1814</f>
        <v>7.1774180000000012</v>
      </c>
      <c r="I1814" s="2">
        <f>'Moving Avg'!H1814</f>
        <v>7.8419220000000003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6.7896999999999998</v>
      </c>
      <c r="C1815" s="2">
        <f>RSI!I1815</f>
        <v>43.80061820660805</v>
      </c>
      <c r="D1815" s="2">
        <f>MACD!E1815</f>
        <v>-9.0886763126452053E-4</v>
      </c>
      <c r="E1815" s="2">
        <f>MACD!F1815</f>
        <v>5.784538178246651E-2</v>
      </c>
      <c r="F1815" s="2">
        <f>'Moving Avg'!D1815</f>
        <v>6.7650800000000002</v>
      </c>
      <c r="G1815" s="2">
        <f>'Moving Avg'!F1815</f>
        <v>6.7863200000000008</v>
      </c>
      <c r="H1815" s="2">
        <f>'Moving Avg'!G1815</f>
        <v>7.1605800000000022</v>
      </c>
      <c r="I1815" s="2">
        <f>'Moving Avg'!H1815</f>
        <v>7.8340560000000004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6.7076000000000002</v>
      </c>
      <c r="C1816" s="2">
        <f>RSI!I1816</f>
        <v>39.806643928644235</v>
      </c>
      <c r="D1816" s="2">
        <f>MACD!E1816</f>
        <v>-2.5212356213488718E-2</v>
      </c>
      <c r="E1816" s="2">
        <f>MACD!F1816</f>
        <v>4.1233834183275468E-2</v>
      </c>
      <c r="F1816" s="2">
        <f>'Moving Avg'!D1816</f>
        <v>6.7650800000000002</v>
      </c>
      <c r="G1816" s="2">
        <f>'Moving Avg'!F1816</f>
        <v>6.7692100000000011</v>
      </c>
      <c r="H1816" s="2">
        <f>'Moving Avg'!G1816</f>
        <v>7.1403200000000018</v>
      </c>
      <c r="I1816" s="2">
        <f>'Moving Avg'!H1816</f>
        <v>7.8257795000000012</v>
      </c>
      <c r="J1816" s="6" t="str">
        <f>OBV!F1816</f>
        <v>BULLISH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6.7076000000000002</v>
      </c>
      <c r="C1817" s="2">
        <f>RSI!I1817</f>
        <v>39.806643928644235</v>
      </c>
      <c r="D1817" s="2">
        <f>MACD!E1817</f>
        <v>-4.474571785239867E-2</v>
      </c>
      <c r="E1817" s="2">
        <f>MACD!F1817</f>
        <v>2.4037923776140641E-2</v>
      </c>
      <c r="F1817" s="2">
        <f>'Moving Avg'!D1817</f>
        <v>6.7650800000000002</v>
      </c>
      <c r="G1817" s="2">
        <f>'Moving Avg'!F1817</f>
        <v>6.7521000000000004</v>
      </c>
      <c r="H1817" s="2">
        <f>'Moving Avg'!G1817</f>
        <v>7.1218400000000024</v>
      </c>
      <c r="I1817" s="2">
        <f>'Moving Avg'!H1817</f>
        <v>7.8176375000000009</v>
      </c>
      <c r="J1817" s="6" t="str">
        <f>OBV!F1817</f>
        <v>BULLISH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6.6939000000000002</v>
      </c>
      <c r="C1818" s="2">
        <f>RSI!I1818</f>
        <v>39.116356138388639</v>
      </c>
      <c r="D1818" s="2">
        <f>MACD!E1818</f>
        <v>-3.4042844858925392E-2</v>
      </c>
      <c r="E1818" s="2">
        <f>MACD!F1818</f>
        <v>1.2421770049127435E-2</v>
      </c>
      <c r="F1818" s="2">
        <f>'Moving Avg'!D1818</f>
        <v>6.7376999999999994</v>
      </c>
      <c r="G1818" s="2">
        <f>'Moving Avg'!F1818</f>
        <v>6.7356700000000007</v>
      </c>
      <c r="H1818" s="2">
        <f>'Moving Avg'!G1818</f>
        <v>7.1024020000000032</v>
      </c>
      <c r="I1818" s="2">
        <f>'Moving Avg'!H1818</f>
        <v>7.8092925000000015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6.6391999999999998</v>
      </c>
      <c r="C1819" s="2">
        <f>RSI!I1819</f>
        <v>36.40209022947495</v>
      </c>
      <c r="D1819" s="2">
        <f>MACD!E1819</f>
        <v>-3.4708196845702588E-2</v>
      </c>
      <c r="E1819" s="2">
        <f>MACD!F1819</f>
        <v>2.9957766701614302E-3</v>
      </c>
      <c r="F1819" s="2">
        <f>'Moving Avg'!D1819</f>
        <v>6.7075999999999993</v>
      </c>
      <c r="G1819" s="2">
        <f>'Moving Avg'!F1819</f>
        <v>6.7271149999999995</v>
      </c>
      <c r="H1819" s="2">
        <f>'Moving Avg'!G1819</f>
        <v>7.0820060000000034</v>
      </c>
      <c r="I1819" s="2">
        <f>'Moving Avg'!H1819</f>
        <v>7.8002235000000022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6.6391999999999998</v>
      </c>
      <c r="C1820" s="2">
        <f>RSI!I1820</f>
        <v>36.402090229474958</v>
      </c>
      <c r="D1820" s="2">
        <f>MACD!E1820</f>
        <v>-5.1946769520863079E-2</v>
      </c>
      <c r="E1820" s="2">
        <f>MACD!F1820</f>
        <v>-7.9927325680434723E-3</v>
      </c>
      <c r="F1820" s="2">
        <f>'Moving Avg'!D1820</f>
        <v>6.6775000000000002</v>
      </c>
      <c r="G1820" s="2">
        <f>'Moving Avg'!F1820</f>
        <v>6.7185599999999992</v>
      </c>
      <c r="H1820" s="2">
        <f>'Moving Avg'!G1820</f>
        <v>7.0621580000000037</v>
      </c>
      <c r="I1820" s="2">
        <f>'Moving Avg'!H1820</f>
        <v>7.7917025000000022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</row>
    <row r="1821" spans="1:12" ht="13.5" x14ac:dyDescent="0.25">
      <c r="A1821" s="3">
        <f>RSI!A1821</f>
        <v>44663</v>
      </c>
      <c r="B1821" s="2">
        <f>RSI!B1821</f>
        <v>6.7008000000000001</v>
      </c>
      <c r="C1821" s="2">
        <f>RSI!I1821</f>
        <v>41.686827738136493</v>
      </c>
      <c r="D1821" s="2">
        <f>MACD!E1821</f>
        <v>-5.2077311992617226E-2</v>
      </c>
      <c r="E1821" s="2">
        <f>MACD!F1821</f>
        <v>-1.6809648452958223E-2</v>
      </c>
      <c r="F1821" s="2">
        <f>'Moving Avg'!D1821</f>
        <v>6.6761399999999993</v>
      </c>
      <c r="G1821" s="2">
        <f>'Moving Avg'!F1821</f>
        <v>6.7199299999999997</v>
      </c>
      <c r="H1821" s="2">
        <f>'Moving Avg'!G1821</f>
        <v>7.0449100000000033</v>
      </c>
      <c r="I1821" s="2">
        <f>'Moving Avg'!H1821</f>
        <v>7.7834550000000027</v>
      </c>
      <c r="J1821" s="6" t="str">
        <f>OBV!F1821</f>
        <v>BULLISH</v>
      </c>
      <c r="K1821" s="6" t="str">
        <f>OBV!G1821</f>
        <v>NEUTRAL</v>
      </c>
      <c r="L1821" s="6" t="str">
        <f>OBV!H1821</f>
        <v>BULLISH DIVERGENCE</v>
      </c>
    </row>
    <row r="1822" spans="1:12" ht="13.5" x14ac:dyDescent="0.25">
      <c r="A1822" s="3">
        <f>RSI!A1822</f>
        <v>44664</v>
      </c>
      <c r="B1822" s="2">
        <f>RSI!B1822</f>
        <v>6.7008000000000001</v>
      </c>
      <c r="C1822" s="2">
        <f>RSI!I1822</f>
        <v>41.686827738136493</v>
      </c>
      <c r="D1822" s="2">
        <f>MACD!E1822</f>
        <v>-5.1508622339516918E-2</v>
      </c>
      <c r="E1822" s="2">
        <f>MACD!F1822</f>
        <v>-2.3749443230269965E-2</v>
      </c>
      <c r="F1822" s="2">
        <f>'Moving Avg'!D1822</f>
        <v>6.6747800000000002</v>
      </c>
      <c r="G1822" s="2">
        <f>'Moving Avg'!F1822</f>
        <v>6.7195899999999993</v>
      </c>
      <c r="H1822" s="2">
        <f>'Moving Avg'!G1822</f>
        <v>7.027662000000003</v>
      </c>
      <c r="I1822" s="2">
        <f>'Moving Avg'!H1822</f>
        <v>7.7752075000000023</v>
      </c>
      <c r="J1822" s="6" t="str">
        <f>OBV!F1822</f>
        <v>BULLISH</v>
      </c>
      <c r="K1822" s="6" t="str">
        <f>OBV!G1822</f>
        <v>NEUTRAL</v>
      </c>
      <c r="L1822" s="6" t="str">
        <f>OBV!H1822</f>
        <v>BULLISH DIVERGENCE</v>
      </c>
    </row>
    <row r="1823" spans="1:12" ht="13.5" x14ac:dyDescent="0.25">
      <c r="A1823" s="3">
        <f>RSI!A1823</f>
        <v>44665</v>
      </c>
      <c r="B1823" s="2">
        <f>RSI!B1823</f>
        <v>6.7008000000000001</v>
      </c>
      <c r="C1823" s="2">
        <f>RSI!I1823</f>
        <v>41.686827738136493</v>
      </c>
      <c r="D1823" s="2">
        <f>MACD!E1823</f>
        <v>-3.1444735889487596E-2</v>
      </c>
      <c r="E1823" s="2">
        <f>MACD!F1823</f>
        <v>-2.5288501762113492E-2</v>
      </c>
      <c r="F1823" s="2">
        <f>'Moving Avg'!D1823</f>
        <v>6.6761600000000003</v>
      </c>
      <c r="G1823" s="2">
        <f>'Moving Avg'!F1823</f>
        <v>6.7124049999999995</v>
      </c>
      <c r="H1823" s="2">
        <f>'Moving Avg'!G1823</f>
        <v>7.0104140000000026</v>
      </c>
      <c r="I1823" s="2">
        <f>'Moving Avg'!H1823</f>
        <v>7.7670970000000032</v>
      </c>
      <c r="J1823" s="6" t="str">
        <f>OBV!F1823</f>
        <v>BULLISH</v>
      </c>
      <c r="K1823" s="6" t="str">
        <f>OBV!G1823</f>
        <v>NEUTRAL</v>
      </c>
      <c r="L1823" s="6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6.6871</v>
      </c>
      <c r="C1824" s="2">
        <f>RSI!I1824</f>
        <v>40.746318936843629</v>
      </c>
      <c r="D1824" s="2">
        <f>MACD!E1824</f>
        <v>-1.919360279172011E-2</v>
      </c>
      <c r="E1824" s="2">
        <f>MACD!F1824</f>
        <v>-2.4069521968034815E-2</v>
      </c>
      <c r="F1824" s="2">
        <f>'Moving Avg'!D1824</f>
        <v>6.68574</v>
      </c>
      <c r="G1824" s="2">
        <f>'Moving Avg'!F1824</f>
        <v>6.7045349999999999</v>
      </c>
      <c r="H1824" s="2">
        <f>'Moving Avg'!G1824</f>
        <v>6.992892000000003</v>
      </c>
      <c r="I1824" s="2">
        <f>'Moving Avg'!H1824</f>
        <v>7.7589520000000052</v>
      </c>
      <c r="J1824" s="6" t="str">
        <f>OBV!F1824</f>
        <v>BEARISH</v>
      </c>
      <c r="K1824" s="6" t="str">
        <f>OBV!G1824</f>
        <v>NEUTRAL</v>
      </c>
      <c r="L1824" s="6" t="str">
        <f>OBV!H1824</f>
        <v>BEARISH DIVERGENCE</v>
      </c>
    </row>
    <row r="1825" spans="1:12" ht="13.5" x14ac:dyDescent="0.25">
      <c r="A1825" s="3">
        <f>RSI!A1825</f>
        <v>44669</v>
      </c>
      <c r="B1825" s="2">
        <f>RSI!B1825</f>
        <v>6.5707000000000004</v>
      </c>
      <c r="C1825" s="2">
        <f>RSI!I1825</f>
        <v>33.774181415563959</v>
      </c>
      <c r="D1825" s="2">
        <f>MACD!E1825</f>
        <v>4.1504681811677102E-4</v>
      </c>
      <c r="E1825" s="2">
        <f>MACD!F1825</f>
        <v>-1.91726082108045E-2</v>
      </c>
      <c r="F1825" s="2">
        <f>'Moving Avg'!D1825</f>
        <v>6.67204</v>
      </c>
      <c r="G1825" s="2">
        <f>'Moving Avg'!F1825</f>
        <v>6.6976899999999997</v>
      </c>
      <c r="H1825" s="2">
        <f>'Moving Avg'!G1825</f>
        <v>6.9730420000000031</v>
      </c>
      <c r="I1825" s="2">
        <f>'Moving Avg'!H1825</f>
        <v>7.7501910000000045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</row>
    <row r="1826" spans="1:12" ht="13.5" x14ac:dyDescent="0.25">
      <c r="A1826" s="3">
        <f>RSI!A1826</f>
        <v>44670</v>
      </c>
      <c r="B1826" s="2">
        <f>RSI!B1826</f>
        <v>6.5228000000000002</v>
      </c>
      <c r="C1826" s="2">
        <f>RSI!I1826</f>
        <v>31.393585415167365</v>
      </c>
      <c r="D1826" s="2">
        <f>MACD!E1826</f>
        <v>9.1863244689234236E-3</v>
      </c>
      <c r="E1826" s="2">
        <f>MACD!F1826</f>
        <v>-1.3500821674858915E-2</v>
      </c>
      <c r="F1826" s="2">
        <f>'Moving Avg'!D1826</f>
        <v>6.6364399999999986</v>
      </c>
      <c r="G1826" s="2">
        <f>'Moving Avg'!F1826</f>
        <v>6.6918699999999998</v>
      </c>
      <c r="H1826" s="2">
        <f>'Moving Avg'!G1826</f>
        <v>6.9522340000000034</v>
      </c>
      <c r="I1826" s="2">
        <f>'Moving Avg'!H1826</f>
        <v>7.7411905000000045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6.5023</v>
      </c>
      <c r="C1827" s="2">
        <f>RSI!I1827</f>
        <v>30.405805014045782</v>
      </c>
      <c r="D1827" s="2">
        <f>MACD!E1827</f>
        <v>1.9578222064638773E-2</v>
      </c>
      <c r="E1827" s="2">
        <f>MACD!F1827</f>
        <v>-6.8850129269593776E-3</v>
      </c>
      <c r="F1827" s="2">
        <f>'Moving Avg'!D1827</f>
        <v>6.5967399999999996</v>
      </c>
      <c r="G1827" s="2">
        <f>'Moving Avg'!F1827</f>
        <v>6.6850250000000004</v>
      </c>
      <c r="H1827" s="2">
        <f>'Moving Avg'!G1827</f>
        <v>6.931702000000004</v>
      </c>
      <c r="I1827" s="2">
        <f>'Moving Avg'!H1827</f>
        <v>7.7316085000000045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6.5023</v>
      </c>
      <c r="C1828" s="2">
        <f>RSI!I1828</f>
        <v>30.405805014045782</v>
      </c>
      <c r="D1828" s="2">
        <f>MACD!E1828</f>
        <v>2.7728817365388458E-2</v>
      </c>
      <c r="E1828" s="2">
        <f>MACD!F1828</f>
        <v>3.7753131510189636E-5</v>
      </c>
      <c r="F1828" s="2">
        <f>'Moving Avg'!D1828</f>
        <v>6.5570399999999989</v>
      </c>
      <c r="G1828" s="2">
        <f>'Moving Avg'!F1828</f>
        <v>6.6699700000000011</v>
      </c>
      <c r="H1828" s="2">
        <f>'Moving Avg'!G1828</f>
        <v>6.9118540000000044</v>
      </c>
      <c r="I1828" s="2">
        <f>'Moving Avg'!H1828</f>
        <v>7.7216840000000051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6.3654000000000002</v>
      </c>
      <c r="C1829" s="2">
        <f>RSI!I1829</f>
        <v>24.448049731446673</v>
      </c>
      <c r="D1829" s="2">
        <f>MACD!E1829</f>
        <v>3.7707445394574712E-2</v>
      </c>
      <c r="E1829" s="2">
        <f>MACD!F1829</f>
        <v>7.5716915841230938E-3</v>
      </c>
      <c r="F1829" s="2">
        <f>'Moving Avg'!D1829</f>
        <v>6.492700000000001</v>
      </c>
      <c r="G1829" s="2">
        <f>'Moving Avg'!F1829</f>
        <v>6.6528600000000013</v>
      </c>
      <c r="H1829" s="2">
        <f>'Moving Avg'!G1829</f>
        <v>6.8899520000000045</v>
      </c>
      <c r="I1829" s="2">
        <f>'Moving Avg'!H1829</f>
        <v>7.7104935000000037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6.3654000000000002</v>
      </c>
      <c r="C1830" s="2">
        <f>RSI!I1830</f>
        <v>24.448049731446687</v>
      </c>
      <c r="D1830" s="2">
        <f>MACD!E1830</f>
        <v>4.8215972250551076E-2</v>
      </c>
      <c r="E1830" s="2">
        <f>MACD!F1830</f>
        <v>1.570054771740869E-2</v>
      </c>
      <c r="F1830" s="2">
        <f>'Moving Avg'!D1830</f>
        <v>6.4516400000000003</v>
      </c>
      <c r="G1830" s="2">
        <f>'Moving Avg'!F1830</f>
        <v>6.6415650000000017</v>
      </c>
      <c r="H1830" s="2">
        <f>'Moving Avg'!G1830</f>
        <v>6.8694180000000049</v>
      </c>
      <c r="I1830" s="2">
        <f>'Moving Avg'!H1830</f>
        <v>7.6993370000000034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</row>
    <row r="1831" spans="1:12" ht="13.5" x14ac:dyDescent="0.25">
      <c r="A1831" s="3">
        <f>RSI!A1831</f>
        <v>44677</v>
      </c>
      <c r="B1831" s="2">
        <f>RSI!B1831</f>
        <v>6.3174999999999999</v>
      </c>
      <c r="C1831" s="2">
        <f>RSI!I1831</f>
        <v>22.647335871769286</v>
      </c>
      <c r="D1831" s="2">
        <f>MACD!E1831</f>
        <v>7.2044977938277022E-2</v>
      </c>
      <c r="E1831" s="2">
        <f>MACD!F1831</f>
        <v>2.6969433761582357E-2</v>
      </c>
      <c r="F1831" s="2">
        <f>'Moving Avg'!D1831</f>
        <v>6.4105800000000004</v>
      </c>
      <c r="G1831" s="2">
        <f>'Moving Avg'!F1831</f>
        <v>6.6220600000000003</v>
      </c>
      <c r="H1831" s="2">
        <f>'Moving Avg'!G1831</f>
        <v>6.8465580000000044</v>
      </c>
      <c r="I1831" s="2">
        <f>'Moving Avg'!H1831</f>
        <v>7.6874620000000053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</row>
    <row r="1832" spans="1:12" ht="13.5" x14ac:dyDescent="0.25">
      <c r="A1832" s="3">
        <f>RSI!A1832</f>
        <v>44678</v>
      </c>
      <c r="B1832" s="2">
        <f>RSI!B1832</f>
        <v>6.2626999999999997</v>
      </c>
      <c r="C1832" s="2">
        <f>RSI!I1832</f>
        <v>20.763151138237149</v>
      </c>
      <c r="D1832" s="2">
        <f>MACD!E1832</f>
        <v>9.8320751876656232E-2</v>
      </c>
      <c r="E1832" s="2">
        <f>MACD!F1832</f>
        <v>4.1239697384597138E-2</v>
      </c>
      <c r="F1832" s="2">
        <f>'Moving Avg'!D1832</f>
        <v>6.36266</v>
      </c>
      <c r="G1832" s="2">
        <f>'Moving Avg'!F1832</f>
        <v>6.5998150000000013</v>
      </c>
      <c r="H1832" s="2">
        <f>'Moving Avg'!G1832</f>
        <v>6.8232860000000048</v>
      </c>
      <c r="I1832" s="2">
        <f>'Moving Avg'!H1832</f>
        <v>7.6759975000000047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6.16</v>
      </c>
      <c r="C1833" s="2">
        <f>RSI!I1833</f>
        <v>17.778014679937556</v>
      </c>
      <c r="D1833" s="2">
        <f>MACD!E1833</f>
        <v>0.13038672004060992</v>
      </c>
      <c r="E1833" s="2">
        <f>MACD!F1833</f>
        <v>5.9069101915799699E-2</v>
      </c>
      <c r="F1833" s="2">
        <f>'Moving Avg'!D1833</f>
        <v>6.2942</v>
      </c>
      <c r="G1833" s="2">
        <f>'Moving Avg'!F1833</f>
        <v>6.5662750000000001</v>
      </c>
      <c r="H1833" s="2">
        <f>'Moving Avg'!G1833</f>
        <v>6.7979600000000042</v>
      </c>
      <c r="I1833" s="2">
        <f>'Moving Avg'!H1833</f>
        <v>7.6640195000000038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6.2011000000000003</v>
      </c>
      <c r="C1834" s="2">
        <f>RSI!I1834</f>
        <v>22.575414078854919</v>
      </c>
      <c r="D1834" s="2">
        <f>MACD!E1834</f>
        <v>0.15503456723412778</v>
      </c>
      <c r="E1834" s="2">
        <f>MACD!F1834</f>
        <v>7.8262194979465322E-2</v>
      </c>
      <c r="F1834" s="2">
        <f>'Moving Avg'!D1834</f>
        <v>6.2613399999999997</v>
      </c>
      <c r="G1834" s="2">
        <f>'Moving Avg'!F1834</f>
        <v>6.5368449999999996</v>
      </c>
      <c r="H1834" s="2">
        <f>'Moving Avg'!G1834</f>
        <v>6.7735940000000028</v>
      </c>
      <c r="I1834" s="2">
        <f>'Moving Avg'!H1834</f>
        <v>7.6522810000000048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6.2968999999999999</v>
      </c>
      <c r="C1835" s="2">
        <f>RSI!I1835</f>
        <v>32.466531220782016</v>
      </c>
      <c r="D1835" s="2">
        <f>MACD!E1835</f>
        <v>0.15311325586455826</v>
      </c>
      <c r="E1835" s="2">
        <f>MACD!F1835</f>
        <v>9.3232407156483912E-2</v>
      </c>
      <c r="F1835" s="2">
        <f>'Moving Avg'!D1835</f>
        <v>6.2476400000000005</v>
      </c>
      <c r="G1835" s="2">
        <f>'Moving Avg'!F1835</f>
        <v>6.5122049999999998</v>
      </c>
      <c r="H1835" s="2">
        <f>'Moving Avg'!G1835</f>
        <v>6.7511440000000018</v>
      </c>
      <c r="I1835" s="2">
        <f>'Moving Avg'!H1835</f>
        <v>7.6413640000000047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6.2285000000000004</v>
      </c>
      <c r="C1836" s="2">
        <f>RSI!I1836</f>
        <v>29.562611987178244</v>
      </c>
      <c r="D1836" s="2">
        <f>MACD!E1836</f>
        <v>0.15068073834293472</v>
      </c>
      <c r="E1836" s="2">
        <f>MACD!F1836</f>
        <v>0.10472207339377407</v>
      </c>
      <c r="F1836" s="2">
        <f>'Moving Avg'!D1836</f>
        <v>6.2298400000000003</v>
      </c>
      <c r="G1836" s="2">
        <f>'Moving Avg'!F1836</f>
        <v>6.488249999999999</v>
      </c>
      <c r="H1836" s="2">
        <f>'Moving Avg'!G1836</f>
        <v>6.7280100000000012</v>
      </c>
      <c r="I1836" s="2">
        <f>'Moving Avg'!H1836</f>
        <v>7.6298655000000055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</row>
    <row r="1837" spans="1:12" ht="13.5" x14ac:dyDescent="0.25">
      <c r="A1837" s="3">
        <f>RSI!A1837</f>
        <v>44687</v>
      </c>
      <c r="B1837" s="2">
        <f>RSI!B1837</f>
        <v>6.16</v>
      </c>
      <c r="C1837" s="2">
        <f>RSI!I1837</f>
        <v>26.961757831464382</v>
      </c>
      <c r="D1837" s="2">
        <f>MACD!E1837</f>
        <v>0.15233183443462117</v>
      </c>
      <c r="E1837" s="2">
        <f>MACD!F1837</f>
        <v>0.11424402560194349</v>
      </c>
      <c r="F1837" s="2">
        <f>'Moving Avg'!D1837</f>
        <v>6.2093000000000007</v>
      </c>
      <c r="G1837" s="2">
        <f>'Moving Avg'!F1837</f>
        <v>6.4608699999999981</v>
      </c>
      <c r="H1837" s="2">
        <f>'Moving Avg'!G1837</f>
        <v>6.7048740000000011</v>
      </c>
      <c r="I1837" s="2">
        <f>'Moving Avg'!H1837</f>
        <v>7.6184690000000055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6.16</v>
      </c>
      <c r="C1838" s="2">
        <f>RSI!I1838</f>
        <v>26.961757831464382</v>
      </c>
      <c r="D1838" s="2">
        <f>MACD!E1838</f>
        <v>0.15579030761831092</v>
      </c>
      <c r="E1838" s="2">
        <f>MACD!F1838</f>
        <v>0.12255328200521698</v>
      </c>
      <c r="F1838" s="2">
        <f>'Moving Avg'!D1838</f>
        <v>6.2093000000000007</v>
      </c>
      <c r="G1838" s="2">
        <f>'Moving Avg'!F1838</f>
        <v>6.434174999999998</v>
      </c>
      <c r="H1838" s="2">
        <f>'Moving Avg'!G1838</f>
        <v>6.6857080000000018</v>
      </c>
      <c r="I1838" s="2">
        <f>'Moving Avg'!H1838</f>
        <v>7.6070040000000061</v>
      </c>
      <c r="J1838" s="6" t="str">
        <f>OBV!F1838</f>
        <v>BEARISH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44691</v>
      </c>
      <c r="B1839" s="2">
        <f>RSI!B1839</f>
        <v>6.1257999999999999</v>
      </c>
      <c r="C1839" s="2">
        <f>RSI!I1839</f>
        <v>25.654842506568869</v>
      </c>
      <c r="D1839" s="2">
        <f>MACD!E1839</f>
        <v>0.14209719905717577</v>
      </c>
      <c r="E1839" s="2">
        <f>MACD!F1839</f>
        <v>0.12646206541560875</v>
      </c>
      <c r="F1839" s="2">
        <f>'Moving Avg'!D1839</f>
        <v>6.1942400000000006</v>
      </c>
      <c r="G1839" s="2">
        <f>'Moving Avg'!F1839</f>
        <v>6.4085049999999981</v>
      </c>
      <c r="H1839" s="2">
        <f>'Moving Avg'!G1839</f>
        <v>6.6647640000000026</v>
      </c>
      <c r="I1839" s="2">
        <f>'Moving Avg'!H1839</f>
        <v>7.5953000000000079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6.0778999999999996</v>
      </c>
      <c r="C1840" s="2">
        <f>RSI!I1840</f>
        <v>23.906939534540328</v>
      </c>
      <c r="D1840" s="2">
        <f>MACD!E1840</f>
        <v>0.13602827127785755</v>
      </c>
      <c r="E1840" s="2">
        <f>MACD!F1840</f>
        <v>0.12837530658805851</v>
      </c>
      <c r="F1840" s="2">
        <f>'Moving Avg'!D1840</f>
        <v>6.1504400000000006</v>
      </c>
      <c r="G1840" s="2">
        <f>'Moving Avg'!F1840</f>
        <v>6.3804399999999983</v>
      </c>
      <c r="H1840" s="2">
        <f>'Moving Avg'!G1840</f>
        <v>6.6428620000000027</v>
      </c>
      <c r="I1840" s="2">
        <f>'Moving Avg'!H1840</f>
        <v>7.5844515000000072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6.1189999999999998</v>
      </c>
      <c r="C1841" s="2">
        <f>RSI!I1841</f>
        <v>28.41374295512901</v>
      </c>
      <c r="D1841" s="2">
        <f>MACD!E1841</f>
        <v>0.12258591166411392</v>
      </c>
      <c r="E1841" s="2">
        <f>MACD!F1841</f>
        <v>0.12721742760326959</v>
      </c>
      <c r="F1841" s="2">
        <f>'Moving Avg'!D1841</f>
        <v>6.1285399999999992</v>
      </c>
      <c r="G1841" s="2">
        <f>'Moving Avg'!F1841</f>
        <v>6.3513499999999983</v>
      </c>
      <c r="H1841" s="2">
        <f>'Moving Avg'!G1841</f>
        <v>6.6228760000000015</v>
      </c>
      <c r="I1841" s="2">
        <f>'Moving Avg'!H1841</f>
        <v>7.5728160000000067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6.1189999999999998</v>
      </c>
      <c r="C1842" s="2">
        <f>RSI!I1842</f>
        <v>28.41374295512901</v>
      </c>
      <c r="D1842" s="2">
        <f>MACD!E1842</f>
        <v>0.10448849701899654</v>
      </c>
      <c r="E1842" s="2">
        <f>MACD!F1842</f>
        <v>0.12267164148641499</v>
      </c>
      <c r="F1842" s="2">
        <f>'Moving Avg'!D1842</f>
        <v>6.1203400000000006</v>
      </c>
      <c r="G1842" s="2">
        <f>'Moving Avg'!F1842</f>
        <v>6.3222599999999982</v>
      </c>
      <c r="H1842" s="2">
        <f>'Moving Avg'!G1842</f>
        <v>6.6035740000000009</v>
      </c>
      <c r="I1842" s="2">
        <f>'Moving Avg'!H1842</f>
        <v>7.5612490000000063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6.1120999999999999</v>
      </c>
      <c r="C1843" s="2">
        <f>RSI!I1843</f>
        <v>28.089814521754761</v>
      </c>
      <c r="D1843" s="2">
        <f>MACD!E1843</f>
        <v>7.546757674696547E-2</v>
      </c>
      <c r="E1843" s="2">
        <f>MACD!F1843</f>
        <v>0.11323082853852509</v>
      </c>
      <c r="F1843" s="2">
        <f>'Moving Avg'!D1843</f>
        <v>6.1107599999999991</v>
      </c>
      <c r="G1843" s="2">
        <f>'Moving Avg'!F1843</f>
        <v>6.2928249999999988</v>
      </c>
      <c r="H1843" s="2">
        <f>'Moving Avg'!G1843</f>
        <v>6.5841340000000006</v>
      </c>
      <c r="I1843" s="2">
        <f>'Moving Avg'!H1843</f>
        <v>7.5497160000000063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6.1532</v>
      </c>
      <c r="C1844" s="2">
        <f>RSI!I1844</f>
        <v>32.990264301056641</v>
      </c>
      <c r="D1844" s="2">
        <f>MACD!E1844</f>
        <v>5.5694860559510673E-2</v>
      </c>
      <c r="E1844" s="2">
        <f>MACD!F1844</f>
        <v>0.10172363494272221</v>
      </c>
      <c r="F1844" s="2">
        <f>'Moving Avg'!D1844</f>
        <v>6.1162399999999995</v>
      </c>
      <c r="G1844" s="2">
        <f>'Moving Avg'!F1844</f>
        <v>6.2661299999999986</v>
      </c>
      <c r="H1844" s="2">
        <f>'Moving Avg'!G1844</f>
        <v>6.5655159999999997</v>
      </c>
      <c r="I1844" s="2">
        <f>'Moving Avg'!H1844</f>
        <v>7.5378410000000065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6.1532</v>
      </c>
      <c r="C1845" s="2">
        <f>RSI!I1845</f>
        <v>32.990264301056641</v>
      </c>
      <c r="D1845" s="2">
        <f>MACD!E1845</f>
        <v>5.485304747179498E-2</v>
      </c>
      <c r="E1845" s="2">
        <f>MACD!F1845</f>
        <v>9.2349517448536783E-2</v>
      </c>
      <c r="F1845" s="2">
        <f>'Moving Avg'!D1845</f>
        <v>6.1312999999999986</v>
      </c>
      <c r="G1845" s="2">
        <f>'Moving Avg'!F1845</f>
        <v>6.2452549999999993</v>
      </c>
      <c r="H1845" s="2">
        <f>'Moving Avg'!G1845</f>
        <v>6.5475840000000005</v>
      </c>
      <c r="I1845" s="2">
        <f>'Moving Avg'!H1845</f>
        <v>7.5271980000000065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6.2285000000000004</v>
      </c>
      <c r="C1846" s="2">
        <f>RSI!I1846</f>
        <v>41.46598044055451</v>
      </c>
      <c r="D1846" s="2">
        <f>MACD!E1846</f>
        <v>3.9105153486015176E-2</v>
      </c>
      <c r="E1846" s="2">
        <f>MACD!F1846</f>
        <v>8.1700644656032467E-2</v>
      </c>
      <c r="F1846" s="2">
        <f>'Moving Avg'!D1846</f>
        <v>6.1532</v>
      </c>
      <c r="G1846" s="2">
        <f>'Moving Avg'!F1846</f>
        <v>6.2305399999999995</v>
      </c>
      <c r="H1846" s="2">
        <f>'Moving Avg'!G1846</f>
        <v>6.5311580000000005</v>
      </c>
      <c r="I1846" s="2">
        <f>'Moving Avg'!H1846</f>
        <v>7.5164180000000069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</row>
    <row r="1847" spans="1:12" ht="13.5" x14ac:dyDescent="0.25">
      <c r="A1847" s="3">
        <f>RSI!A1847</f>
        <v>44701</v>
      </c>
      <c r="B1847" s="2">
        <f>RSI!B1847</f>
        <v>6.1943000000000001</v>
      </c>
      <c r="C1847" s="2">
        <f>RSI!I1847</f>
        <v>39.050094634439702</v>
      </c>
      <c r="D1847" s="2">
        <f>MACD!E1847</f>
        <v>1.8316288927514357E-2</v>
      </c>
      <c r="E1847" s="2">
        <f>MACD!F1847</f>
        <v>6.9023773510328845E-2</v>
      </c>
      <c r="F1847" s="2">
        <f>'Moving Avg'!D1847</f>
        <v>6.168260000000001</v>
      </c>
      <c r="G1847" s="2">
        <f>'Moving Avg'!F1847</f>
        <v>6.215139999999999</v>
      </c>
      <c r="H1847" s="2">
        <f>'Moving Avg'!G1847</f>
        <v>6.5140479999999998</v>
      </c>
      <c r="I1847" s="2">
        <f>'Moving Avg'!H1847</f>
        <v>7.5054670000000065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</row>
    <row r="1848" spans="1:12" ht="13.5" x14ac:dyDescent="0.25">
      <c r="A1848" s="3">
        <f>RSI!A1848</f>
        <v>44704</v>
      </c>
      <c r="B1848" s="2">
        <f>RSI!B1848</f>
        <v>6.2763999999999998</v>
      </c>
      <c r="C1848" s="2">
        <f>RSI!I1848</f>
        <v>47.028697522146558</v>
      </c>
      <c r="D1848" s="2">
        <f>MACD!E1848</f>
        <v>-4.6523803297446875E-3</v>
      </c>
      <c r="E1848" s="2">
        <f>MACD!F1848</f>
        <v>5.4288542742314136E-2</v>
      </c>
      <c r="F1848" s="2">
        <f>'Moving Avg'!D1848</f>
        <v>6.2011199999999995</v>
      </c>
      <c r="G1848" s="2">
        <f>'Moving Avg'!F1848</f>
        <v>6.2038449999999994</v>
      </c>
      <c r="H1848" s="2">
        <f>'Moving Avg'!G1848</f>
        <v>6.4991260000000004</v>
      </c>
      <c r="I1848" s="2">
        <f>'Moving Avg'!H1848</f>
        <v>7.4945840000000077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6.16</v>
      </c>
      <c r="C1849" s="2">
        <f>RSI!I1849</f>
        <v>39.194816726681701</v>
      </c>
      <c r="D1849" s="2">
        <f>MACD!E1849</f>
        <v>-2.0560569858027122E-2</v>
      </c>
      <c r="E1849" s="2">
        <f>MACD!F1849</f>
        <v>3.931872022224589E-2</v>
      </c>
      <c r="F1849" s="2">
        <f>'Moving Avg'!D1849</f>
        <v>6.2024799999999995</v>
      </c>
      <c r="G1849" s="2">
        <f>'Moving Avg'!F1849</f>
        <v>6.1935749999999983</v>
      </c>
      <c r="H1849" s="2">
        <f>'Moving Avg'!G1849</f>
        <v>6.4861200000000006</v>
      </c>
      <c r="I1849" s="2">
        <f>'Moving Avg'!H1849</f>
        <v>7.4831190000000083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</row>
    <row r="1850" spans="1:12" ht="13.5" x14ac:dyDescent="0.25">
      <c r="A1850" s="3">
        <f>RSI!A1850</f>
        <v>44706</v>
      </c>
      <c r="B1850" s="2">
        <f>RSI!B1850</f>
        <v>6.1257999999999999</v>
      </c>
      <c r="C1850" s="2">
        <f>RSI!I1850</f>
        <v>37.232393081654543</v>
      </c>
      <c r="D1850" s="2">
        <f>MACD!E1850</f>
        <v>-3.8015583649610107E-2</v>
      </c>
      <c r="E1850" s="2">
        <f>MACD!F1850</f>
        <v>2.3851859447874688E-2</v>
      </c>
      <c r="F1850" s="2">
        <f>'Moving Avg'!D1850</f>
        <v>6.1970000000000001</v>
      </c>
      <c r="G1850" s="2">
        <f>'Moving Avg'!F1850</f>
        <v>6.1815949999999988</v>
      </c>
      <c r="H1850" s="2">
        <f>'Moving Avg'!G1850</f>
        <v>6.4724299999999992</v>
      </c>
      <c r="I1850" s="2">
        <f>'Moving Avg'!H1850</f>
        <v>7.4711070000000088</v>
      </c>
      <c r="J1850" s="6" t="str">
        <f>OBV!F1850</f>
        <v>BULLISH</v>
      </c>
      <c r="K1850" s="6" t="str">
        <f>OBV!G1850</f>
        <v>NEUTRAL</v>
      </c>
      <c r="L1850" s="6" t="str">
        <f>OBV!H1850</f>
        <v>BULLISH DIVERGENCE</v>
      </c>
    </row>
    <row r="1851" spans="1:12" ht="13.5" x14ac:dyDescent="0.25">
      <c r="A1851" s="3">
        <f>RSI!A1851</f>
        <v>44707</v>
      </c>
      <c r="B1851" s="2">
        <f>RSI!B1851</f>
        <v>6.1257999999999999</v>
      </c>
      <c r="C1851" s="2">
        <f>RSI!I1851</f>
        <v>37.232393081654543</v>
      </c>
      <c r="D1851" s="2">
        <f>MACD!E1851</f>
        <v>-4.5480730253845358E-2</v>
      </c>
      <c r="E1851" s="2">
        <f>MACD!F1851</f>
        <v>9.985341507530679E-3</v>
      </c>
      <c r="F1851" s="2">
        <f>'Moving Avg'!D1851</f>
        <v>6.1764600000000005</v>
      </c>
      <c r="G1851" s="2">
        <f>'Moving Avg'!F1851</f>
        <v>6.1720099999999984</v>
      </c>
      <c r="H1851" s="2">
        <f>'Moving Avg'!G1851</f>
        <v>6.4614779999999996</v>
      </c>
      <c r="I1851" s="2">
        <f>'Moving Avg'!H1851</f>
        <v>7.4594370000000092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6.0983999999999998</v>
      </c>
      <c r="C1852" s="2">
        <f>RSI!I1852</f>
        <v>35.577268987785359</v>
      </c>
      <c r="D1852" s="2">
        <f>MACD!E1852</f>
        <v>-4.8859056165952097E-2</v>
      </c>
      <c r="E1852" s="2">
        <f>MACD!F1852</f>
        <v>-1.7835380271658766E-3</v>
      </c>
      <c r="F1852" s="2">
        <f>'Moving Avg'!D1852</f>
        <v>6.1572799999999983</v>
      </c>
      <c r="G1852" s="2">
        <f>'Moving Avg'!F1852</f>
        <v>6.1637949999999986</v>
      </c>
      <c r="H1852" s="2">
        <f>'Moving Avg'!G1852</f>
        <v>6.449294000000001</v>
      </c>
      <c r="I1852" s="2">
        <f>'Moving Avg'!H1852</f>
        <v>7.4478355000000098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6.0915999999999997</v>
      </c>
      <c r="C1853" s="2">
        <f>RSI!I1853</f>
        <v>35.159538846150866</v>
      </c>
      <c r="D1853" s="2">
        <f>MACD!E1853</f>
        <v>-5.1272171268987421E-2</v>
      </c>
      <c r="E1853" s="2">
        <f>MACD!F1853</f>
        <v>-1.1681264675530186E-2</v>
      </c>
      <c r="F1853" s="2">
        <f>'Moving Avg'!D1853</f>
        <v>6.1203199999999995</v>
      </c>
      <c r="G1853" s="2">
        <f>'Moving Avg'!F1853</f>
        <v>6.1603749999999993</v>
      </c>
      <c r="H1853" s="2">
        <f>'Moving Avg'!G1853</f>
        <v>6.4342360000000012</v>
      </c>
      <c r="I1853" s="2">
        <f>'Moving Avg'!H1853</f>
        <v>7.4358575000000098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6.0915999999999997</v>
      </c>
      <c r="C1854" s="2">
        <f>RSI!I1854</f>
        <v>35.159538846150866</v>
      </c>
      <c r="D1854" s="2">
        <f>MACD!E1854</f>
        <v>-4.6021795110180896E-2</v>
      </c>
      <c r="E1854" s="2">
        <f>MACD!F1854</f>
        <v>-1.8549370762460327E-2</v>
      </c>
      <c r="F1854" s="2">
        <f>'Moving Avg'!D1854</f>
        <v>6.1066400000000005</v>
      </c>
      <c r="G1854" s="2">
        <f>'Moving Avg'!F1854</f>
        <v>6.1548999999999996</v>
      </c>
      <c r="H1854" s="2">
        <f>'Moving Avg'!G1854</f>
        <v>6.4191780000000014</v>
      </c>
      <c r="I1854" s="2">
        <f>'Moving Avg'!H1854</f>
        <v>7.4242220000000101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6.0915999999999997</v>
      </c>
      <c r="C1855" s="2">
        <f>RSI!I1855</f>
        <v>35.159538846150866</v>
      </c>
      <c r="D1855" s="2">
        <f>MACD!E1855</f>
        <v>-4.0681793332082883E-2</v>
      </c>
      <c r="E1855" s="2">
        <f>MACD!F1855</f>
        <v>-2.2975855276384839E-2</v>
      </c>
      <c r="F1855" s="2">
        <f>'Moving Avg'!D1855</f>
        <v>6.0998000000000001</v>
      </c>
      <c r="G1855" s="2">
        <f>'Moving Avg'!F1855</f>
        <v>6.1446349999999992</v>
      </c>
      <c r="H1855" s="2">
        <f>'Moving Avg'!G1855</f>
        <v>6.4068579999999997</v>
      </c>
      <c r="I1855" s="2">
        <f>'Moving Avg'!H1855</f>
        <v>7.4121415000000095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6.0915999999999997</v>
      </c>
      <c r="C1856" s="2">
        <f>RSI!I1856</f>
        <v>35.159538846150866</v>
      </c>
      <c r="D1856" s="2">
        <f>MACD!E1856</f>
        <v>-2.3747811388193263E-2</v>
      </c>
      <c r="E1856" s="2">
        <f>MACD!F1856</f>
        <v>-2.3130246498746527E-2</v>
      </c>
      <c r="F1856" s="2">
        <f>'Moving Avg'!D1856</f>
        <v>6.0929599999999997</v>
      </c>
      <c r="G1856" s="2">
        <f>'Moving Avg'!F1856</f>
        <v>6.137789999999999</v>
      </c>
      <c r="H1856" s="2">
        <f>'Moving Avg'!G1856</f>
        <v>6.3959060000000001</v>
      </c>
      <c r="I1856" s="2">
        <f>'Moving Avg'!H1856</f>
        <v>7.4005060000000107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6.0915999999999997</v>
      </c>
      <c r="C1857" s="2">
        <f>RSI!I1857</f>
        <v>35.159538846150866</v>
      </c>
      <c r="D1857" s="2">
        <f>MACD!E1857</f>
        <v>-1.3911240789553858E-2</v>
      </c>
      <c r="E1857" s="2">
        <f>MACD!F1857</f>
        <v>-2.1286445356907994E-2</v>
      </c>
      <c r="F1857" s="2">
        <f>'Moving Avg'!D1857</f>
        <v>6.0915999999999997</v>
      </c>
      <c r="G1857" s="2">
        <f>'Moving Avg'!F1857</f>
        <v>6.1343699999999988</v>
      </c>
      <c r="H1857" s="2">
        <f>'Moving Avg'!G1857</f>
        <v>6.3849540000000005</v>
      </c>
      <c r="I1857" s="2">
        <f>'Moving Avg'!H1857</f>
        <v>7.3892125000000091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6.0983999999999998</v>
      </c>
      <c r="C1858" s="2">
        <f>RSI!I1858</f>
        <v>36.243886288146811</v>
      </c>
      <c r="D1858" s="2">
        <f>MACD!E1858</f>
        <v>7.2514426229366435E-3</v>
      </c>
      <c r="E1858" s="2">
        <f>MACD!F1858</f>
        <v>-1.5578867760939065E-2</v>
      </c>
      <c r="F1858" s="2">
        <f>'Moving Avg'!D1858</f>
        <v>6.0929599999999997</v>
      </c>
      <c r="G1858" s="2">
        <f>'Moving Avg'!F1858</f>
        <v>6.131289999999999</v>
      </c>
      <c r="H1858" s="2">
        <f>'Moving Avg'!G1858</f>
        <v>6.3708540000000005</v>
      </c>
      <c r="I1858" s="2">
        <f>'Moving Avg'!H1858</f>
        <v>7.3776110000000097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6.0915999999999997</v>
      </c>
      <c r="C1859" s="2">
        <f>RSI!I1859</f>
        <v>35.602691651963298</v>
      </c>
      <c r="D1859" s="2">
        <f>MACD!E1859</f>
        <v>8.3737564917205631E-3</v>
      </c>
      <c r="E1859" s="2">
        <f>MACD!F1859</f>
        <v>-1.0788342910407141E-2</v>
      </c>
      <c r="F1859" s="2">
        <f>'Moving Avg'!D1859</f>
        <v>6.0929599999999997</v>
      </c>
      <c r="G1859" s="2">
        <f>'Moving Avg'!F1859</f>
        <v>6.1295799999999989</v>
      </c>
      <c r="H1859" s="2">
        <f>'Moving Avg'!G1859</f>
        <v>6.3585339999999997</v>
      </c>
      <c r="I1859" s="2">
        <f>'Moving Avg'!H1859</f>
        <v>7.3660095000000094</v>
      </c>
      <c r="J1859" s="6" t="str">
        <f>OBV!F1859</f>
        <v>BEARISH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44720</v>
      </c>
      <c r="B1860" s="2">
        <f>RSI!B1860</f>
        <v>6.0915999999999997</v>
      </c>
      <c r="C1860" s="2">
        <f>RSI!I1860</f>
        <v>35.602691651963312</v>
      </c>
      <c r="D1860" s="2">
        <f>MACD!E1860</f>
        <v>4.6755835229133069E-3</v>
      </c>
      <c r="E1860" s="2">
        <f>MACD!F1860</f>
        <v>-7.6955576237430524E-3</v>
      </c>
      <c r="F1860" s="2">
        <f>'Moving Avg'!D1860</f>
        <v>6.0929599999999997</v>
      </c>
      <c r="G1860" s="2">
        <f>'Moving Avg'!F1860</f>
        <v>6.1302649999999996</v>
      </c>
      <c r="H1860" s="2">
        <f>'Moving Avg'!G1860</f>
        <v>6.3485399999999981</v>
      </c>
      <c r="I1860" s="2">
        <f>'Moving Avg'!H1860</f>
        <v>7.3546475000000093</v>
      </c>
      <c r="J1860" s="6" t="str">
        <f>OBV!F1860</f>
        <v>BEARISH</v>
      </c>
      <c r="K1860" s="6" t="str">
        <f>OBV!G1860</f>
        <v>NEUTRAL</v>
      </c>
      <c r="L1860" s="6" t="str">
        <f>OBV!H1860</f>
        <v>NEUTRAL</v>
      </c>
    </row>
    <row r="1861" spans="1:12" ht="13.5" x14ac:dyDescent="0.25">
      <c r="A1861" s="3">
        <f>RSI!A1861</f>
        <v>44721</v>
      </c>
      <c r="B1861" s="2">
        <f>RSI!B1861</f>
        <v>6.0232000000000001</v>
      </c>
      <c r="C1861" s="2">
        <f>RSI!I1861</f>
        <v>29.511956916477402</v>
      </c>
      <c r="D1861" s="2">
        <f>MACD!E1861</f>
        <v>7.1812818120484678E-3</v>
      </c>
      <c r="E1861" s="2">
        <f>MACD!F1861</f>
        <v>-4.7201897365847486E-3</v>
      </c>
      <c r="F1861" s="2">
        <f>'Moving Avg'!D1861</f>
        <v>6.0792799999999989</v>
      </c>
      <c r="G1861" s="2">
        <f>'Moving Avg'!F1861</f>
        <v>6.1254749999999998</v>
      </c>
      <c r="H1861" s="2">
        <f>'Moving Avg'!G1861</f>
        <v>6.3348519999999962</v>
      </c>
      <c r="I1861" s="2">
        <f>'Moving Avg'!H1861</f>
        <v>7.3434910000000109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6.0915999999999997</v>
      </c>
      <c r="C1862" s="2">
        <f>RSI!I1862</f>
        <v>40.477980886657114</v>
      </c>
      <c r="D1862" s="2">
        <f>MACD!E1862</f>
        <v>9.497772600930432E-4</v>
      </c>
      <c r="E1862" s="2">
        <f>MACD!F1862</f>
        <v>-3.5861963372491902E-3</v>
      </c>
      <c r="F1862" s="2">
        <f>'Moving Avg'!D1862</f>
        <v>6.0792799999999989</v>
      </c>
      <c r="G1862" s="2">
        <f>'Moving Avg'!F1862</f>
        <v>6.1241050000000001</v>
      </c>
      <c r="H1862" s="2">
        <f>'Moving Avg'!G1862</f>
        <v>6.3225319999999963</v>
      </c>
      <c r="I1862" s="2">
        <f>'Moving Avg'!H1862</f>
        <v>7.3325400000000105</v>
      </c>
      <c r="J1862" s="6" t="str">
        <f>OBV!F1862</f>
        <v>BEARISH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44725</v>
      </c>
      <c r="B1863" s="2">
        <f>RSI!B1863</f>
        <v>6.0232000000000001</v>
      </c>
      <c r="C1863" s="2">
        <f>RSI!I1863</f>
        <v>34.669460659079206</v>
      </c>
      <c r="D1863" s="2">
        <f>MACD!E1863</f>
        <v>1.5472637454294613E-4</v>
      </c>
      <c r="E1863" s="2">
        <f>MACD!F1863</f>
        <v>-2.8380117948907631E-3</v>
      </c>
      <c r="F1863" s="2">
        <f>'Moving Avg'!D1863</f>
        <v>6.0642399999999999</v>
      </c>
      <c r="G1863" s="2">
        <f>'Moving Avg'!F1863</f>
        <v>6.1196599999999997</v>
      </c>
      <c r="H1863" s="2">
        <f>'Moving Avg'!G1863</f>
        <v>6.3063799999999972</v>
      </c>
      <c r="I1863" s="2">
        <f>'Moving Avg'!H1863</f>
        <v>7.3212470000000112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6.0163000000000002</v>
      </c>
      <c r="C1864" s="2">
        <f>RSI!I1864</f>
        <v>34.137287040650293</v>
      </c>
      <c r="D1864" s="2">
        <f>MACD!E1864</f>
        <v>8.2065828615451863E-4</v>
      </c>
      <c r="E1864" s="2">
        <f>MACD!F1864</f>
        <v>-2.1062777786817065E-3</v>
      </c>
      <c r="F1864" s="2">
        <f>'Moving Avg'!D1864</f>
        <v>6.0491799999999998</v>
      </c>
      <c r="G1864" s="2">
        <f>'Moving Avg'!F1864</f>
        <v>6.1128149999999994</v>
      </c>
      <c r="H1864" s="2">
        <f>'Moving Avg'!G1864</f>
        <v>6.2909119999999961</v>
      </c>
      <c r="I1864" s="2">
        <f>'Moving Avg'!H1864</f>
        <v>7.3092350000000099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5.9546999999999999</v>
      </c>
      <c r="C1865" s="2">
        <f>RSI!I1865</f>
        <v>29.747239435291178</v>
      </c>
      <c r="D1865" s="2">
        <f>MACD!E1865</f>
        <v>6.7541302022462446E-3</v>
      </c>
      <c r="E1865" s="2">
        <f>MACD!F1865</f>
        <v>-3.3419618249611624E-4</v>
      </c>
      <c r="F1865" s="2">
        <f>'Moving Avg'!D1865</f>
        <v>6.0217999999999998</v>
      </c>
      <c r="G1865" s="2">
        <f>'Moving Avg'!F1865</f>
        <v>6.1028900000000004</v>
      </c>
      <c r="H1865" s="2">
        <f>'Moving Avg'!G1865</f>
        <v>6.2742119999999977</v>
      </c>
      <c r="I1865" s="2">
        <f>'Moving Avg'!H1865</f>
        <v>7.2976335000000105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5.9546999999999999</v>
      </c>
      <c r="C1866" s="2">
        <f>RSI!I1866</f>
        <v>29.747239435291178</v>
      </c>
      <c r="D1866" s="2">
        <f>MACD!E1866</f>
        <v>1.2886005575797554E-2</v>
      </c>
      <c r="E1866" s="2">
        <f>MACD!F1866</f>
        <v>2.3098441691626181E-3</v>
      </c>
      <c r="F1866" s="2">
        <f>'Moving Avg'!D1866</f>
        <v>6.0080999999999998</v>
      </c>
      <c r="G1866" s="2">
        <f>'Moving Avg'!F1866</f>
        <v>6.0891999999999999</v>
      </c>
      <c r="H1866" s="2">
        <f>'Moving Avg'!G1866</f>
        <v>6.2591539999999988</v>
      </c>
      <c r="I1866" s="2">
        <f>'Moving Avg'!H1866</f>
        <v>7.2852105000000105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5.9409999999999998</v>
      </c>
      <c r="C1867" s="2">
        <f>RSI!I1867</f>
        <v>28.792193629020801</v>
      </c>
      <c r="D1867" s="2">
        <f>MACD!E1867</f>
        <v>2.0118261146803817E-2</v>
      </c>
      <c r="E1867" s="2">
        <f>MACD!F1867</f>
        <v>5.871527564690858E-3</v>
      </c>
      <c r="F1867" s="2">
        <f>'Moving Avg'!D1867</f>
        <v>5.9779799999999996</v>
      </c>
      <c r="G1867" s="2">
        <f>'Moving Avg'!F1867</f>
        <v>6.0765350000000007</v>
      </c>
      <c r="H1867" s="2">
        <f>'Moving Avg'!G1867</f>
        <v>6.2438219999999971</v>
      </c>
      <c r="I1867" s="2">
        <f>'Moving Avg'!H1867</f>
        <v>7.2731640000000111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5.9546999999999999</v>
      </c>
      <c r="C1868" s="2">
        <f>RSI!I1868</f>
        <v>31.171924489756336</v>
      </c>
      <c r="D1868" s="2">
        <f>MACD!E1868</f>
        <v>2.7302868660877166E-2</v>
      </c>
      <c r="E1868" s="2">
        <f>MACD!F1868</f>
        <v>1.0157795783928121E-2</v>
      </c>
      <c r="F1868" s="2">
        <f>'Moving Avg'!D1868</f>
        <v>5.9642799999999996</v>
      </c>
      <c r="G1868" s="2">
        <f>'Moving Avg'!F1868</f>
        <v>6.0604500000000003</v>
      </c>
      <c r="H1868" s="2">
        <f>'Moving Avg'!G1868</f>
        <v>6.2290379999999974</v>
      </c>
      <c r="I1868" s="2">
        <f>'Moving Avg'!H1868</f>
        <v>7.2615285000000096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5.9478999999999997</v>
      </c>
      <c r="C1869" s="2">
        <f>RSI!I1869</f>
        <v>30.624849046184124</v>
      </c>
      <c r="D1869" s="2">
        <f>MACD!E1869</f>
        <v>3.3715847554685929E-2</v>
      </c>
      <c r="E1869" s="2">
        <f>MACD!F1869</f>
        <v>1.4869406138079685E-2</v>
      </c>
      <c r="F1869" s="2">
        <f>'Moving Avg'!D1869</f>
        <v>5.9505999999999997</v>
      </c>
      <c r="G1869" s="2">
        <f>'Moving Avg'!F1869</f>
        <v>6.0498450000000004</v>
      </c>
      <c r="H1869" s="2">
        <f>'Moving Avg'!G1869</f>
        <v>6.2152119999999975</v>
      </c>
      <c r="I1869" s="2">
        <f>'Moving Avg'!H1869</f>
        <v>7.2498930000000099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5.9478999999999997</v>
      </c>
      <c r="C1870" s="2">
        <f>RSI!I1870</f>
        <v>30.624849046184124</v>
      </c>
      <c r="D1870" s="2">
        <f>MACD!E1870</f>
        <v>3.9993641872574592E-2</v>
      </c>
      <c r="E1870" s="2">
        <f>MACD!F1870</f>
        <v>1.9894253284978666E-2</v>
      </c>
      <c r="F1870" s="2">
        <f>'Moving Avg'!D1870</f>
        <v>5.9492400000000005</v>
      </c>
      <c r="G1870" s="2">
        <f>'Moving Avg'!F1870</f>
        <v>6.0409500000000005</v>
      </c>
      <c r="H1870" s="2">
        <f>'Moving Avg'!G1870</f>
        <v>6.2013859999999967</v>
      </c>
      <c r="I1870" s="2">
        <f>'Moving Avg'!H1870</f>
        <v>7.238360000000009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5.8794000000000004</v>
      </c>
      <c r="C1871" s="2">
        <f>RSI!I1871</f>
        <v>25.414008318795979</v>
      </c>
      <c r="D1871" s="2">
        <f>MACD!E1871</f>
        <v>4.0644977684337391E-2</v>
      </c>
      <c r="E1871" s="2">
        <f>MACD!F1871</f>
        <v>2.4044398164850413E-2</v>
      </c>
      <c r="F1871" s="2">
        <f>'Moving Avg'!D1871</f>
        <v>5.9341799999999996</v>
      </c>
      <c r="G1871" s="2">
        <f>'Moving Avg'!F1871</f>
        <v>6.0286300000000015</v>
      </c>
      <c r="H1871" s="2">
        <f>'Moving Avg'!G1871</f>
        <v>6.1849579999999982</v>
      </c>
      <c r="I1871" s="2">
        <f>'Moving Avg'!H1871</f>
        <v>7.2266900000000112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5.9204999999999997</v>
      </c>
      <c r="C1872" s="2">
        <f>RSI!I1872</f>
        <v>32.80199579488486</v>
      </c>
      <c r="D1872" s="2">
        <f>MACD!E1872</f>
        <v>4.9809471808261563E-2</v>
      </c>
      <c r="E1872" s="2">
        <f>MACD!F1872</f>
        <v>2.9197412893532643E-2</v>
      </c>
      <c r="F1872" s="2">
        <f>'Moving Avg'!D1872</f>
        <v>5.9300800000000002</v>
      </c>
      <c r="G1872" s="2">
        <f>'Moving Avg'!F1872</f>
        <v>6.0197350000000016</v>
      </c>
      <c r="H1872" s="2">
        <f>'Moving Avg'!G1872</f>
        <v>6.1693519999999982</v>
      </c>
      <c r="I1872" s="2">
        <f>'Moving Avg'!H1872</f>
        <v>7.2153625000000101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5.9135999999999997</v>
      </c>
      <c r="C1873" s="2">
        <f>RSI!I1873</f>
        <v>32.224894121636197</v>
      </c>
      <c r="D1873" s="2">
        <f>MACD!E1873</f>
        <v>4.8359893451697999E-2</v>
      </c>
      <c r="E1873" s="2">
        <f>MACD!F1873</f>
        <v>3.3029909005165718E-2</v>
      </c>
      <c r="F1873" s="2">
        <f>'Moving Avg'!D1873</f>
        <v>5.9218599999999997</v>
      </c>
      <c r="G1873" s="2">
        <f>'Moving Avg'!F1873</f>
        <v>6.0108350000000019</v>
      </c>
      <c r="H1873" s="2">
        <f>'Moving Avg'!G1873</f>
        <v>6.1536079999999984</v>
      </c>
      <c r="I1873" s="2">
        <f>'Moving Avg'!H1873</f>
        <v>7.2044455000000092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6.0232000000000001</v>
      </c>
      <c r="C1874" s="2">
        <f>RSI!I1874</f>
        <v>47.90348100794818</v>
      </c>
      <c r="D1874" s="2">
        <f>MACD!E1874</f>
        <v>3.8742019885140699E-2</v>
      </c>
      <c r="E1874" s="2">
        <f>MACD!F1874</f>
        <v>3.4172331181160712E-2</v>
      </c>
      <c r="F1874" s="2">
        <f>'Moving Avg'!D1874</f>
        <v>5.9369199999999998</v>
      </c>
      <c r="G1874" s="2">
        <f>'Moving Avg'!F1874</f>
        <v>6.0074150000000017</v>
      </c>
      <c r="H1874" s="2">
        <f>'Moving Avg'!G1874</f>
        <v>6.1403299999999978</v>
      </c>
      <c r="I1874" s="2">
        <f>'Moving Avg'!H1874</f>
        <v>7.19397350000001</v>
      </c>
      <c r="J1874" s="6" t="str">
        <f>OBV!F1874</f>
        <v>BULLISH</v>
      </c>
      <c r="K1874" s="6" t="str">
        <f>OBV!G1874</f>
        <v>NEUTRAL</v>
      </c>
      <c r="L1874" s="6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6.0095000000000001</v>
      </c>
      <c r="C1875" s="2">
        <f>RSI!I1875</f>
        <v>46.456774412732528</v>
      </c>
      <c r="D1875" s="2">
        <f>MACD!E1875</f>
        <v>2.222440361635325E-2</v>
      </c>
      <c r="E1875" s="2">
        <f>MACD!F1875</f>
        <v>3.1782745668199219E-2</v>
      </c>
      <c r="F1875" s="2">
        <f>'Moving Avg'!D1875</f>
        <v>5.9492399999999996</v>
      </c>
      <c r="G1875" s="2">
        <f>'Moving Avg'!F1875</f>
        <v>6.0033100000000017</v>
      </c>
      <c r="H1875" s="2">
        <f>'Moving Avg'!G1875</f>
        <v>6.1291059999999984</v>
      </c>
      <c r="I1875" s="2">
        <f>'Moving Avg'!H1875</f>
        <v>7.1837755000000092</v>
      </c>
      <c r="J1875" s="6" t="str">
        <f>OBV!F1875</f>
        <v>BULLISH</v>
      </c>
      <c r="K1875" s="6" t="str">
        <f>OBV!G1875</f>
        <v>NEUTRAL</v>
      </c>
      <c r="L1875" s="6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6.0574000000000003</v>
      </c>
      <c r="C1876" s="2">
        <f>RSI!I1876</f>
        <v>51.923710075822548</v>
      </c>
      <c r="D1876" s="2">
        <f>MACD!E1876</f>
        <v>4.8573321394824731E-3</v>
      </c>
      <c r="E1876" s="2">
        <f>MACD!F1876</f>
        <v>2.6397662962455871E-2</v>
      </c>
      <c r="F1876" s="2">
        <f>'Moving Avg'!D1876</f>
        <v>5.9848400000000002</v>
      </c>
      <c r="G1876" s="2">
        <f>'Moving Avg'!F1876</f>
        <v>6.0016000000000016</v>
      </c>
      <c r="H1876" s="2">
        <f>'Moving Avg'!G1876</f>
        <v>6.1197979999999976</v>
      </c>
      <c r="I1876" s="2">
        <f>'Moving Avg'!H1876</f>
        <v>7.1736800000000081</v>
      </c>
      <c r="J1876" s="6" t="str">
        <f>OBV!F1876</f>
        <v>BULLISH</v>
      </c>
      <c r="K1876" s="6" t="str">
        <f>OBV!G1876</f>
        <v>NEUTRAL</v>
      </c>
      <c r="L1876" s="6" t="str">
        <f>OBV!H1876</f>
        <v>CONFIRMED BULLISH</v>
      </c>
    </row>
    <row r="1877" spans="1:12" ht="13.5" x14ac:dyDescent="0.25">
      <c r="A1877" s="3">
        <f>RSI!A1877</f>
        <v>44743</v>
      </c>
      <c r="B1877" s="2">
        <f>RSI!B1877</f>
        <v>6.0232000000000001</v>
      </c>
      <c r="C1877" s="2">
        <f>RSI!I1877</f>
        <v>48.144012989495643</v>
      </c>
      <c r="D1877" s="2">
        <f>MACD!E1877</f>
        <v>-9.549431349683779E-3</v>
      </c>
      <c r="E1877" s="2">
        <f>MACD!F1877</f>
        <v>1.920824410002794E-2</v>
      </c>
      <c r="F1877" s="2">
        <f>'Moving Avg'!D1877</f>
        <v>6.0053800000000006</v>
      </c>
      <c r="G1877" s="2">
        <f>'Moving Avg'!F1877</f>
        <v>5.9981800000000014</v>
      </c>
      <c r="H1877" s="2">
        <f>'Moving Avg'!G1877</f>
        <v>6.1102159999999968</v>
      </c>
      <c r="I1877" s="2">
        <f>'Moving Avg'!H1877</f>
        <v>7.1620445000000084</v>
      </c>
      <c r="J1877" s="6" t="str">
        <f>OBV!F1877</f>
        <v>BULLISH</v>
      </c>
      <c r="K1877" s="6" t="str">
        <f>OBV!G1877</f>
        <v>NEUTRAL</v>
      </c>
      <c r="L1877" s="6" t="str">
        <f>OBV!H1877</f>
        <v>CONFIRMED BULLISH</v>
      </c>
    </row>
    <row r="1878" spans="1:12" ht="13.5" x14ac:dyDescent="0.25">
      <c r="A1878" s="3">
        <f>RSI!A1878</f>
        <v>44746</v>
      </c>
      <c r="B1878" s="2">
        <f>RSI!B1878</f>
        <v>6.0232000000000001</v>
      </c>
      <c r="C1878" s="2">
        <f>RSI!I1878</f>
        <v>48.144012989495643</v>
      </c>
      <c r="D1878" s="2">
        <f>MACD!E1878</f>
        <v>-1.9557016062281996E-2</v>
      </c>
      <c r="E1878" s="2">
        <f>MACD!F1878</f>
        <v>1.1455192067565952E-2</v>
      </c>
      <c r="F1878" s="2">
        <f>'Moving Avg'!D1878</f>
        <v>6.0272999999999994</v>
      </c>
      <c r="G1878" s="2">
        <f>'Moving Avg'!F1878</f>
        <v>5.9944200000000016</v>
      </c>
      <c r="H1878" s="2">
        <f>'Moving Avg'!G1878</f>
        <v>6.1006339999999968</v>
      </c>
      <c r="I1878" s="2">
        <f>'Moving Avg'!H1878</f>
        <v>7.1504775000000098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5.9546999999999999</v>
      </c>
      <c r="C1879" s="2">
        <f>RSI!I1879</f>
        <v>41.180659954680486</v>
      </c>
      <c r="D1879" s="2">
        <f>MACD!E1879</f>
        <v>-2.392755091047416E-2</v>
      </c>
      <c r="E1879" s="2">
        <f>MACD!F1879</f>
        <v>4.3786434719579308E-3</v>
      </c>
      <c r="F1879" s="2">
        <f>'Moving Avg'!D1879</f>
        <v>6.0135999999999994</v>
      </c>
      <c r="G1879" s="2">
        <f>'Moving Avg'!F1879</f>
        <v>5.9875750000000014</v>
      </c>
      <c r="H1879" s="2">
        <f>'Moving Avg'!G1879</f>
        <v>6.0924199999999971</v>
      </c>
      <c r="I1879" s="2">
        <f>'Moving Avg'!H1879</f>
        <v>7.1388420000000083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5.9889000000000001</v>
      </c>
      <c r="C1880" s="2">
        <f>RSI!I1880</f>
        <v>45.424817901552238</v>
      </c>
      <c r="D1880" s="2">
        <f>MACD!E1880</f>
        <v>-2.9689906692841994E-2</v>
      </c>
      <c r="E1880" s="2">
        <f>MACD!F1880</f>
        <v>-2.4350665610020543E-3</v>
      </c>
      <c r="F1880" s="2">
        <f>'Moving Avg'!D1880</f>
        <v>6.0094799999999999</v>
      </c>
      <c r="G1880" s="2">
        <f>'Moving Avg'!F1880</f>
        <v>5.9824400000000013</v>
      </c>
      <c r="H1880" s="2">
        <f>'Moving Avg'!G1880</f>
        <v>6.084889999999997</v>
      </c>
      <c r="I1880" s="2">
        <f>'Moving Avg'!H1880</f>
        <v>7.1276170000000096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6.0232000000000001</v>
      </c>
      <c r="C1881" s="2">
        <f>RSI!I1881</f>
        <v>49.370547492946613</v>
      </c>
      <c r="D1881" s="2">
        <f>MACD!E1881</f>
        <v>-4.7412665135518672E-2</v>
      </c>
      <c r="E1881" s="2">
        <f>MACD!F1881</f>
        <v>-1.143058627590538E-2</v>
      </c>
      <c r="F1881" s="2">
        <f>'Moving Avg'!D1881</f>
        <v>6.0026400000000004</v>
      </c>
      <c r="G1881" s="2">
        <f>'Moving Avg'!F1881</f>
        <v>5.9824400000000013</v>
      </c>
      <c r="H1881" s="2">
        <f>'Moving Avg'!G1881</f>
        <v>6.0790039999999976</v>
      </c>
      <c r="I1881" s="2">
        <f>'Moving Avg'!H1881</f>
        <v>7.1163240000000094</v>
      </c>
      <c r="J1881" s="6" t="str">
        <f>OBV!F1881</f>
        <v>BULLISH</v>
      </c>
      <c r="K1881" s="6" t="str">
        <f>OBV!G1881</f>
        <v>NEUTRAL</v>
      </c>
      <c r="L1881" s="6" t="str">
        <f>OBV!H1881</f>
        <v>BULLISH DIVERGENCE</v>
      </c>
    </row>
    <row r="1882" spans="1:12" ht="13.5" x14ac:dyDescent="0.25">
      <c r="A1882" s="3">
        <f>RSI!A1882</f>
        <v>44750</v>
      </c>
      <c r="B1882" s="2">
        <f>RSI!B1882</f>
        <v>6.0232000000000001</v>
      </c>
      <c r="C1882" s="2">
        <f>RSI!I1882</f>
        <v>49.370547492946613</v>
      </c>
      <c r="D1882" s="2">
        <f>MACD!E1882</f>
        <v>-5.607337143521729E-2</v>
      </c>
      <c r="E1882" s="2">
        <f>MACD!F1882</f>
        <v>-2.0359143307767766E-2</v>
      </c>
      <c r="F1882" s="2">
        <f>'Moving Avg'!D1882</f>
        <v>6.0026399999999995</v>
      </c>
      <c r="G1882" s="2">
        <f>'Moving Avg'!F1882</f>
        <v>5.9790200000000002</v>
      </c>
      <c r="H1882" s="2">
        <f>'Moving Avg'!G1882</f>
        <v>6.0742139999999969</v>
      </c>
      <c r="I1882" s="2">
        <f>'Moving Avg'!H1882</f>
        <v>7.1050310000000092</v>
      </c>
      <c r="J1882" s="6" t="str">
        <f>OBV!F1882</f>
        <v>BULLISH</v>
      </c>
      <c r="K1882" s="6" t="str">
        <f>OBV!G1882</f>
        <v>NEUTRAL</v>
      </c>
      <c r="L1882" s="6" t="str">
        <f>OBV!H1882</f>
        <v>NEUTRAL</v>
      </c>
    </row>
    <row r="1883" spans="1:12" ht="13.5" x14ac:dyDescent="0.25">
      <c r="A1883" s="3">
        <f>RSI!A1883</f>
        <v>44753</v>
      </c>
      <c r="B1883" s="2">
        <f>RSI!B1883</f>
        <v>6.1257999999999999</v>
      </c>
      <c r="C1883" s="2">
        <f>RSI!I1883</f>
        <v>59.522852040300471</v>
      </c>
      <c r="D1883" s="2">
        <f>MACD!E1883</f>
        <v>-7.2051721140847569E-2</v>
      </c>
      <c r="E1883" s="2">
        <f>MACD!F1883</f>
        <v>-3.0697658874383728E-2</v>
      </c>
      <c r="F1883" s="2">
        <f>'Moving Avg'!D1883</f>
        <v>6.0231599999999998</v>
      </c>
      <c r="G1883" s="2">
        <f>'Moving Avg'!F1883</f>
        <v>5.9841500000000005</v>
      </c>
      <c r="H1883" s="2">
        <f>'Moving Avg'!G1883</f>
        <v>6.0735299999999981</v>
      </c>
      <c r="I1883" s="2">
        <f>'Moving Avg'!H1883</f>
        <v>7.0939430000000083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6.2626999999999997</v>
      </c>
      <c r="C1884" s="2">
        <f>RSI!I1884</f>
        <v>68.577036171808686</v>
      </c>
      <c r="D1884" s="2">
        <f>MACD!E1884</f>
        <v>-7.9446704857328854E-2</v>
      </c>
      <c r="E1884" s="2">
        <f>MACD!F1884</f>
        <v>-4.0447468070972756E-2</v>
      </c>
      <c r="F1884" s="2">
        <f>'Moving Avg'!D1884</f>
        <v>6.0847599999999993</v>
      </c>
      <c r="G1884" s="2">
        <f>'Moving Avg'!F1884</f>
        <v>5.9964700000000004</v>
      </c>
      <c r="H1884" s="2">
        <f>'Moving Avg'!G1884</f>
        <v>6.0747619999999998</v>
      </c>
      <c r="I1884" s="2">
        <f>'Moving Avg'!H1884</f>
        <v>7.0835395000000076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6.2285000000000004</v>
      </c>
      <c r="C1885" s="2">
        <f>RSI!I1885</f>
        <v>64.684378868770096</v>
      </c>
      <c r="D1885" s="2">
        <f>MACD!E1885</f>
        <v>-8.6638823668163667E-2</v>
      </c>
      <c r="E1885" s="2">
        <f>MACD!F1885</f>
        <v>-4.9685739190410937E-2</v>
      </c>
      <c r="F1885" s="2">
        <f>'Moving Avg'!D1885</f>
        <v>6.1326799999999997</v>
      </c>
      <c r="G1885" s="2">
        <f>'Moving Avg'!F1885</f>
        <v>6.0101600000000008</v>
      </c>
      <c r="H1885" s="2">
        <f>'Moving Avg'!G1885</f>
        <v>6.0733939999999995</v>
      </c>
      <c r="I1885" s="2">
        <f>'Moving Avg'!H1885</f>
        <v>7.0733410000000072</v>
      </c>
      <c r="J1885" s="6" t="str">
        <f>OBV!F1885</f>
        <v>BULLISH</v>
      </c>
      <c r="K1885" s="6" t="str">
        <f>OBV!G1885</f>
        <v>NEUTRAL</v>
      </c>
      <c r="L1885" s="6" t="str">
        <f>OBV!H1885</f>
        <v>CONFIRMED BULLISH</v>
      </c>
    </row>
    <row r="1886" spans="1:12" ht="13.5" x14ac:dyDescent="0.25">
      <c r="A1886" s="3">
        <f>RSI!A1886</f>
        <v>44756</v>
      </c>
      <c r="B1886" s="2">
        <f>RSI!B1886</f>
        <v>6.3654000000000002</v>
      </c>
      <c r="C1886" s="2">
        <f>RSI!I1886</f>
        <v>71.627144845179785</v>
      </c>
      <c r="D1886" s="2">
        <f>MACD!E1886</f>
        <v>-9.6553574033709566E-2</v>
      </c>
      <c r="E1886" s="2">
        <f>MACD!F1886</f>
        <v>-5.9059306159070665E-2</v>
      </c>
      <c r="F1886" s="2">
        <f>'Moving Avg'!D1886</f>
        <v>6.2011200000000004</v>
      </c>
      <c r="G1886" s="2">
        <f>'Moving Avg'!F1886</f>
        <v>6.0306949999999997</v>
      </c>
      <c r="H1886" s="2">
        <f>'Moving Avg'!G1886</f>
        <v>6.0761320000000003</v>
      </c>
      <c r="I1886" s="2">
        <f>'Moving Avg'!H1886</f>
        <v>7.0638270000000061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6.468</v>
      </c>
      <c r="C1887" s="2">
        <f>RSI!I1887</f>
        <v>75.512561765008513</v>
      </c>
      <c r="D1887" s="2">
        <f>MACD!E1887</f>
        <v>-0.11959272518581887</v>
      </c>
      <c r="E1887" s="2">
        <f>MACD!F1887</f>
        <v>-7.1165989964420306E-2</v>
      </c>
      <c r="F1887" s="2">
        <f>'Moving Avg'!D1887</f>
        <v>6.2900800000000006</v>
      </c>
      <c r="G1887" s="2">
        <f>'Moving Avg'!F1887</f>
        <v>6.0570450000000005</v>
      </c>
      <c r="H1887" s="2">
        <f>'Moving Avg'!G1887</f>
        <v>6.0822920000000007</v>
      </c>
      <c r="I1887" s="2">
        <f>'Moving Avg'!H1887</f>
        <v>7.0549630000000061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6.516</v>
      </c>
      <c r="C1888" s="2">
        <f>RSI!I1888</f>
        <v>77.093013051942108</v>
      </c>
      <c r="D1888" s="2">
        <f>MACD!E1888</f>
        <v>-0.14490496355073912</v>
      </c>
      <c r="E1888" s="2">
        <f>MACD!F1888</f>
        <v>-8.5913784681684077E-2</v>
      </c>
      <c r="F1888" s="2">
        <f>'Moving Avg'!D1888</f>
        <v>6.3681200000000002</v>
      </c>
      <c r="G1888" s="2">
        <f>'Moving Avg'!F1888</f>
        <v>6.0851100000000002</v>
      </c>
      <c r="H1888" s="2">
        <f>'Moving Avg'!G1888</f>
        <v>6.089412000000002</v>
      </c>
      <c r="I1888" s="2">
        <f>'Moving Avg'!H1888</f>
        <v>7.046373500000005</v>
      </c>
      <c r="J1888" s="6" t="str">
        <f>OBV!F1888</f>
        <v>BULLISH</v>
      </c>
      <c r="K1888" s="6" t="str">
        <f>OBV!G1888</f>
        <v>NEUTRAL</v>
      </c>
      <c r="L1888" s="6" t="str">
        <f>OBV!H1888</f>
        <v>CONFIRMED BULLISH</v>
      </c>
    </row>
    <row r="1889" spans="1:12" ht="13.5" x14ac:dyDescent="0.25">
      <c r="A1889" s="3">
        <f>RSI!A1889</f>
        <v>44761</v>
      </c>
      <c r="B1889" s="2">
        <f>RSI!B1889</f>
        <v>6.4337999999999997</v>
      </c>
      <c r="C1889" s="2">
        <f>RSI!I1889</f>
        <v>68.892770903105955</v>
      </c>
      <c r="D1889" s="2">
        <f>MACD!E1889</f>
        <v>-0.17315067778478532</v>
      </c>
      <c r="E1889" s="2">
        <f>MACD!F1889</f>
        <v>-0.10336116330230433</v>
      </c>
      <c r="F1889" s="2">
        <f>'Moving Avg'!D1889</f>
        <v>6.4023399999999997</v>
      </c>
      <c r="G1889" s="2">
        <f>'Moving Avg'!F1889</f>
        <v>6.1094050000000006</v>
      </c>
      <c r="H1889" s="2">
        <f>'Moving Avg'!G1889</f>
        <v>6.0955720000000033</v>
      </c>
      <c r="I1889" s="2">
        <f>'Moving Avg'!H1889</f>
        <v>7.0376125000000052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</row>
    <row r="1890" spans="1:12" ht="13.5" x14ac:dyDescent="0.25">
      <c r="A1890" s="3">
        <f>RSI!A1890</f>
        <v>44762</v>
      </c>
      <c r="B1890" s="2">
        <f>RSI!B1890</f>
        <v>6.4200999999999997</v>
      </c>
      <c r="C1890" s="2">
        <f>RSI!I1890</f>
        <v>67.602129867205079</v>
      </c>
      <c r="D1890" s="2">
        <f>MACD!E1890</f>
        <v>-0.19249075956035</v>
      </c>
      <c r="E1890" s="2">
        <f>MACD!F1890</f>
        <v>-0.12118708255391347</v>
      </c>
      <c r="F1890" s="2">
        <f>'Moving Avg'!D1890</f>
        <v>6.4406599999999994</v>
      </c>
      <c r="G1890" s="2">
        <f>'Moving Avg'!F1890</f>
        <v>6.1330150000000003</v>
      </c>
      <c r="H1890" s="2">
        <f>'Moving Avg'!G1890</f>
        <v>6.1024160000000016</v>
      </c>
      <c r="I1890" s="2">
        <f>'Moving Avg'!H1890</f>
        <v>7.0286460000000046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</row>
    <row r="1891" spans="1:12" ht="13.5" x14ac:dyDescent="0.25">
      <c r="A1891" s="3">
        <f>RSI!A1891</f>
        <v>44763</v>
      </c>
      <c r="B1891" s="2">
        <f>RSI!B1891</f>
        <v>6.5707000000000004</v>
      </c>
      <c r="C1891" s="2">
        <f>RSI!I1891</f>
        <v>73.483041057070693</v>
      </c>
      <c r="D1891" s="2">
        <f>MACD!E1891</f>
        <v>-0.2162422109849631</v>
      </c>
      <c r="E1891" s="2">
        <f>MACD!F1891</f>
        <v>-0.14019810824012341</v>
      </c>
      <c r="F1891" s="2">
        <f>'Moving Avg'!D1891</f>
        <v>6.4817200000000001</v>
      </c>
      <c r="G1891" s="2">
        <f>'Moving Avg'!F1891</f>
        <v>6.167580000000001</v>
      </c>
      <c r="H1891" s="2">
        <f>'Moving Avg'!G1891</f>
        <v>6.1114500000000023</v>
      </c>
      <c r="I1891" s="2">
        <f>'Moving Avg'!H1891</f>
        <v>7.0201585000000044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</row>
    <row r="1892" spans="1:12" ht="13.5" x14ac:dyDescent="0.25">
      <c r="A1892" s="3">
        <f>RSI!A1892</f>
        <v>44764</v>
      </c>
      <c r="B1892" s="2">
        <f>RSI!B1892</f>
        <v>6.7417999999999996</v>
      </c>
      <c r="C1892" s="2">
        <f>RSI!I1892</f>
        <v>78.302039591740254</v>
      </c>
      <c r="D1892" s="2">
        <f>MACD!E1892</f>
        <v>-0.25129998961125555</v>
      </c>
      <c r="E1892" s="2">
        <f>MACD!F1892</f>
        <v>-0.16241848451434984</v>
      </c>
      <c r="F1892" s="2">
        <f>'Moving Avg'!D1892</f>
        <v>6.5364800000000001</v>
      </c>
      <c r="G1892" s="2">
        <f>'Moving Avg'!F1892</f>
        <v>6.2086450000000006</v>
      </c>
      <c r="H1892" s="2">
        <f>'Moving Avg'!G1892</f>
        <v>6.1239060000000025</v>
      </c>
      <c r="I1892" s="2">
        <f>'Moving Avg'!H1892</f>
        <v>7.0128005000000044</v>
      </c>
      <c r="J1892" s="6" t="str">
        <f>OBV!F1892</f>
        <v>BULLISH</v>
      </c>
      <c r="K1892" s="6" t="str">
        <f>OBV!G1892</f>
        <v>NEUTRAL</v>
      </c>
      <c r="L1892" s="6" t="str">
        <f>OBV!H1892</f>
        <v>CONFIRMED BULLISH</v>
      </c>
    </row>
    <row r="1893" spans="1:12" ht="13.5" x14ac:dyDescent="0.25">
      <c r="A1893" s="3">
        <f>RSI!A1893</f>
        <v>44768</v>
      </c>
      <c r="B1893" s="2">
        <f>RSI!B1893</f>
        <v>6.8893000000000004</v>
      </c>
      <c r="C1893" s="2">
        <f>RSI!I1893</f>
        <v>81.434381704698311</v>
      </c>
      <c r="D1893" s="2">
        <f>MACD!E1893</f>
        <v>-0.27923357697246676</v>
      </c>
      <c r="E1893" s="2">
        <f>MACD!F1893</f>
        <v>-0.18578150300597324</v>
      </c>
      <c r="F1893" s="2">
        <f>'Moving Avg'!D1893</f>
        <v>6.6111399999999989</v>
      </c>
      <c r="G1893" s="2">
        <f>'Moving Avg'!F1893</f>
        <v>6.2574300000000012</v>
      </c>
      <c r="H1893" s="2">
        <f>'Moving Avg'!G1893</f>
        <v>6.1394500000000019</v>
      </c>
      <c r="I1893" s="2">
        <f>'Moving Avg'!H1893</f>
        <v>7.0062140000000044</v>
      </c>
      <c r="J1893" s="6" t="str">
        <f>OBV!F1893</f>
        <v>BULLISH</v>
      </c>
      <c r="K1893" s="6" t="str">
        <f>OBV!G1893</f>
        <v>NEUTRAL</v>
      </c>
      <c r="L1893" s="6" t="str">
        <f>OBV!H1893</f>
        <v>CONFIRMED BULLISH</v>
      </c>
    </row>
    <row r="1894" spans="1:12" ht="13.5" x14ac:dyDescent="0.25">
      <c r="A1894" s="3">
        <f>RSI!A1894</f>
        <v>44769</v>
      </c>
      <c r="B1894" s="2">
        <f>RSI!B1894</f>
        <v>6.8472999999999997</v>
      </c>
      <c r="C1894" s="2">
        <f>RSI!I1894</f>
        <v>77.982245161634623</v>
      </c>
      <c r="D1894" s="2">
        <f>MACD!E1894</f>
        <v>-0.28246492231845988</v>
      </c>
      <c r="E1894" s="2">
        <f>MACD!F1894</f>
        <v>-0.20511818686847055</v>
      </c>
      <c r="F1894" s="2">
        <f>'Moving Avg'!D1894</f>
        <v>6.6938399999999989</v>
      </c>
      <c r="G1894" s="2">
        <f>'Moving Avg'!F1894</f>
        <v>6.2986350000000018</v>
      </c>
      <c r="H1894" s="2">
        <f>'Moving Avg'!G1894</f>
        <v>6.1533320000000016</v>
      </c>
      <c r="I1894" s="2">
        <f>'Moving Avg'!H1894</f>
        <v>6.9995545000000039</v>
      </c>
      <c r="J1894" s="6" t="str">
        <f>OBV!F1894</f>
        <v>BULLISH</v>
      </c>
      <c r="K1894" s="6" t="str">
        <f>OBV!G1894</f>
        <v>NEUTRAL</v>
      </c>
      <c r="L1894" s="6" t="str">
        <f>OBV!H1894</f>
        <v>CONFIRMED BULLISH</v>
      </c>
    </row>
    <row r="1895" spans="1:12" ht="13.5" x14ac:dyDescent="0.25">
      <c r="A1895" s="3">
        <f>RSI!A1895</f>
        <v>44770</v>
      </c>
      <c r="B1895" s="2">
        <f>RSI!B1895</f>
        <v>6.8193000000000001</v>
      </c>
      <c r="C1895" s="2">
        <f>RSI!I1895</f>
        <v>75.678954690482186</v>
      </c>
      <c r="D1895" s="2">
        <f>MACD!E1895</f>
        <v>-0.2916272023209503</v>
      </c>
      <c r="E1895" s="2">
        <f>MACD!F1895</f>
        <v>-0.2224199899589665</v>
      </c>
      <c r="F1895" s="2">
        <f>'Moving Avg'!D1895</f>
        <v>6.7736800000000006</v>
      </c>
      <c r="G1895" s="2">
        <f>'Moving Avg'!F1895</f>
        <v>6.339125000000001</v>
      </c>
      <c r="H1895" s="2">
        <f>'Moving Avg'!G1895</f>
        <v>6.1666540000000012</v>
      </c>
      <c r="I1895" s="2">
        <f>'Moving Avg'!H1895</f>
        <v>6.9926865000000031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6.7843</v>
      </c>
      <c r="C1896" s="2">
        <f>RSI!I1896</f>
        <v>72.785013896121058</v>
      </c>
      <c r="D1896" s="2">
        <f>MACD!E1896</f>
        <v>-0.27856087238192195</v>
      </c>
      <c r="E1896" s="2">
        <f>MACD!F1896</f>
        <v>-0.23364816644355763</v>
      </c>
      <c r="F1896" s="2">
        <f>'Moving Avg'!D1896</f>
        <v>6.8163999999999998</v>
      </c>
      <c r="G1896" s="2">
        <f>'Moving Avg'!F1896</f>
        <v>6.3754700000000017</v>
      </c>
      <c r="H1896" s="2">
        <f>'Moving Avg'!G1896</f>
        <v>6.1777699999999989</v>
      </c>
      <c r="I1896" s="2">
        <f>'Moving Avg'!H1896</f>
        <v>6.9855750000000043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</row>
    <row r="1897" spans="1:12" ht="13.5" x14ac:dyDescent="0.25">
      <c r="A1897" s="3">
        <f>RSI!A1897</f>
        <v>44774</v>
      </c>
      <c r="B1897" s="2">
        <f>RSI!B1897</f>
        <v>6.9241999999999999</v>
      </c>
      <c r="C1897" s="2">
        <f>RSI!I1897</f>
        <v>76.631618177770434</v>
      </c>
      <c r="D1897" s="2">
        <f>MACD!E1897</f>
        <v>-0.26450137317177891</v>
      </c>
      <c r="E1897" s="2">
        <f>MACD!F1897</f>
        <v>-0.23981880778920189</v>
      </c>
      <c r="F1897" s="2">
        <f>'Moving Avg'!D1897</f>
        <v>6.8528800000000007</v>
      </c>
      <c r="G1897" s="2">
        <f>'Moving Avg'!F1897</f>
        <v>6.4205200000000016</v>
      </c>
      <c r="H1897" s="2">
        <f>'Moving Avg'!G1897</f>
        <v>6.1923679999999992</v>
      </c>
      <c r="I1897" s="2">
        <f>'Moving Avg'!H1897</f>
        <v>6.9795055000000037</v>
      </c>
      <c r="J1897" s="6" t="str">
        <f>OBV!F1897</f>
        <v>BEARISH</v>
      </c>
      <c r="K1897" s="6" t="str">
        <f>OBV!G1897</f>
        <v>NEUTRAL</v>
      </c>
      <c r="L1897" s="6" t="str">
        <f>OBV!H1897</f>
        <v>BEARISH DIVERGENCE</v>
      </c>
    </row>
    <row r="1898" spans="1:12" ht="13.5" x14ac:dyDescent="0.25">
      <c r="A1898" s="3">
        <f>RSI!A1898</f>
        <v>44775</v>
      </c>
      <c r="B1898" s="2">
        <f>RSI!B1898</f>
        <v>6.8893000000000004</v>
      </c>
      <c r="C1898" s="2">
        <f>RSI!I1898</f>
        <v>73.828223727569451</v>
      </c>
      <c r="D1898" s="2">
        <f>MACD!E1898</f>
        <v>-0.24570089517896854</v>
      </c>
      <c r="E1898" s="2">
        <f>MACD!F1898</f>
        <v>-0.24099522526715522</v>
      </c>
      <c r="F1898" s="2">
        <f>'Moving Avg'!D1898</f>
        <v>6.852879999999999</v>
      </c>
      <c r="G1898" s="2">
        <f>'Moving Avg'!F1898</f>
        <v>6.4638249999999999</v>
      </c>
      <c r="H1898" s="2">
        <f>'Moving Avg'!G1898</f>
        <v>6.2046259999999993</v>
      </c>
      <c r="I1898" s="2">
        <f>'Moving Avg'!H1898</f>
        <v>6.9732270000000032</v>
      </c>
      <c r="J1898" s="6" t="str">
        <f>OBV!F1898</f>
        <v>BEARISH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44776</v>
      </c>
      <c r="B1899" s="2">
        <f>RSI!B1899</f>
        <v>6.8543000000000003</v>
      </c>
      <c r="C1899" s="2">
        <f>RSI!I1899</f>
        <v>71.022160869464642</v>
      </c>
      <c r="D1899" s="2">
        <f>MACD!E1899</f>
        <v>-0.24247885806005343</v>
      </c>
      <c r="E1899" s="2">
        <f>MACD!F1899</f>
        <v>-0.24129195182573487</v>
      </c>
      <c r="F1899" s="2">
        <f>'Moving Avg'!D1899</f>
        <v>6.8542800000000002</v>
      </c>
      <c r="G1899" s="2">
        <f>'Moving Avg'!F1899</f>
        <v>6.5088050000000006</v>
      </c>
      <c r="H1899" s="2">
        <f>'Moving Avg'!G1899</f>
        <v>6.2185119999999996</v>
      </c>
      <c r="I1899" s="2">
        <f>'Moving Avg'!H1899</f>
        <v>6.9674580000000024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</row>
    <row r="1900" spans="1:12" ht="13.5" x14ac:dyDescent="0.25">
      <c r="A1900" s="3">
        <f>RSI!A1900</f>
        <v>44777</v>
      </c>
      <c r="B1900" s="2">
        <f>RSI!B1900</f>
        <v>6.8822999999999999</v>
      </c>
      <c r="C1900" s="2">
        <f>RSI!I1900</f>
        <v>71.940963848634198</v>
      </c>
      <c r="D1900" s="2">
        <f>MACD!E1900</f>
        <v>-0.24616496734796911</v>
      </c>
      <c r="E1900" s="2">
        <f>MACD!F1900</f>
        <v>-0.24226655493018173</v>
      </c>
      <c r="F1900" s="2">
        <f>'Moving Avg'!D1900</f>
        <v>6.8668800000000001</v>
      </c>
      <c r="G1900" s="2">
        <f>'Moving Avg'!F1900</f>
        <v>6.5534749999999988</v>
      </c>
      <c r="H1900" s="2">
        <f>'Moving Avg'!G1900</f>
        <v>6.2336419999999988</v>
      </c>
      <c r="I1900" s="2">
        <f>'Moving Avg'!H1900</f>
        <v>6.963198000000002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</row>
    <row r="1901" spans="1:12" ht="13.5" x14ac:dyDescent="0.25">
      <c r="A1901" s="3">
        <f>RSI!A1901</f>
        <v>44778</v>
      </c>
      <c r="B1901" s="2">
        <f>RSI!B1901</f>
        <v>6.8822999999999999</v>
      </c>
      <c r="C1901" s="2">
        <f>RSI!I1901</f>
        <v>71.940963848634198</v>
      </c>
      <c r="D1901" s="2">
        <f>MACD!E1901</f>
        <v>-0.2283456516351059</v>
      </c>
      <c r="E1901" s="2">
        <f>MACD!F1901</f>
        <v>-0.23948237427116659</v>
      </c>
      <c r="F1901" s="2">
        <f>'Moving Avg'!D1901</f>
        <v>6.8864800000000006</v>
      </c>
      <c r="G1901" s="2">
        <f>'Moving Avg'!F1901</f>
        <v>6.5964300000000007</v>
      </c>
      <c r="H1901" s="2">
        <f>'Moving Avg'!G1901</f>
        <v>6.2487719999999989</v>
      </c>
      <c r="I1901" s="2">
        <f>'Moving Avg'!H1901</f>
        <v>6.9593145000000023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</row>
    <row r="1902" spans="1:12" ht="13.5" x14ac:dyDescent="0.25">
      <c r="A1902" s="3">
        <f>RSI!A1902</f>
        <v>44781</v>
      </c>
      <c r="B1902" s="2">
        <f>RSI!B1902</f>
        <v>6.9172000000000002</v>
      </c>
      <c r="C1902" s="2">
        <f>RSI!I1902</f>
        <v>73.170674444866805</v>
      </c>
      <c r="D1902" s="2">
        <f>MACD!E1902</f>
        <v>-0.19159552506080946</v>
      </c>
      <c r="E1902" s="2">
        <f>MACD!F1902</f>
        <v>-0.22990500442909517</v>
      </c>
      <c r="F1902" s="2">
        <f>'Moving Avg'!D1902</f>
        <v>6.8850800000000003</v>
      </c>
      <c r="G1902" s="2">
        <f>'Moving Avg'!F1902</f>
        <v>6.6411300000000013</v>
      </c>
      <c r="H1902" s="2">
        <f>'Moving Avg'!G1902</f>
        <v>6.2651479999999982</v>
      </c>
      <c r="I1902" s="2">
        <f>'Moving Avg'!H1902</f>
        <v>6.9538945000000032</v>
      </c>
      <c r="J1902" s="6" t="str">
        <f>OBV!F1902</f>
        <v>BULLISH</v>
      </c>
      <c r="K1902" s="6" t="str">
        <f>OBV!G1902</f>
        <v>NEUTRAL</v>
      </c>
      <c r="L1902" s="6" t="str">
        <f>OBV!H1902</f>
        <v>BULLISH DIVERGENCE</v>
      </c>
    </row>
    <row r="1903" spans="1:12" ht="13.5" x14ac:dyDescent="0.25">
      <c r="A1903" s="3">
        <f>RSI!A1903</f>
        <v>44782</v>
      </c>
      <c r="B1903" s="2">
        <f>RSI!B1903</f>
        <v>7.0221</v>
      </c>
      <c r="C1903" s="2">
        <f>RSI!I1903</f>
        <v>76.503873049377106</v>
      </c>
      <c r="D1903" s="2">
        <f>MACD!E1903</f>
        <v>-0.14769618914008387</v>
      </c>
      <c r="E1903" s="2">
        <f>MACD!F1903</f>
        <v>-0.21346324137129291</v>
      </c>
      <c r="F1903" s="2">
        <f>'Moving Avg'!D1903</f>
        <v>6.9116400000000002</v>
      </c>
      <c r="G1903" s="2">
        <f>'Moving Avg'!F1903</f>
        <v>6.6859449999999994</v>
      </c>
      <c r="H1903" s="2">
        <f>'Moving Avg'!G1903</f>
        <v>6.2837579999999988</v>
      </c>
      <c r="I1903" s="2">
        <f>'Moving Avg'!H1903</f>
        <v>6.9491700000000041</v>
      </c>
      <c r="J1903" s="6" t="str">
        <f>OBV!F1903</f>
        <v>BULLISH</v>
      </c>
      <c r="K1903" s="6" t="str">
        <f>OBV!G1903</f>
        <v>NEUTRAL</v>
      </c>
      <c r="L1903" s="6" t="str">
        <f>OBV!H1903</f>
        <v>CONFIRMED BULLISH</v>
      </c>
    </row>
    <row r="1904" spans="1:12" ht="13.5" x14ac:dyDescent="0.25">
      <c r="A1904" s="3">
        <f>RSI!A1904</f>
        <v>44783</v>
      </c>
      <c r="B1904" s="2">
        <f>RSI!B1904</f>
        <v>6.9942000000000002</v>
      </c>
      <c r="C1904" s="2">
        <f>RSI!I1904</f>
        <v>73.875042586849304</v>
      </c>
      <c r="D1904" s="2">
        <f>MACD!E1904</f>
        <v>-0.11752723718920066</v>
      </c>
      <c r="E1904" s="2">
        <f>MACD!F1904</f>
        <v>-0.19427604053487449</v>
      </c>
      <c r="F1904" s="2">
        <f>'Moving Avg'!D1904</f>
        <v>6.9396199999999997</v>
      </c>
      <c r="G1904" s="2">
        <f>'Moving Avg'!F1904</f>
        <v>6.7225199999999985</v>
      </c>
      <c r="H1904" s="2">
        <f>'Moving Avg'!G1904</f>
        <v>6.3018099999999979</v>
      </c>
      <c r="I1904" s="2">
        <f>'Moving Avg'!H1904</f>
        <v>6.9444770000000036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6.9942000000000002</v>
      </c>
      <c r="C1905" s="2">
        <f>RSI!I1905</f>
        <v>73.87504258684929</v>
      </c>
      <c r="D1905" s="2">
        <f>MACD!E1905</f>
        <v>-9.8533018570256203E-2</v>
      </c>
      <c r="E1905" s="2">
        <f>MACD!F1905</f>
        <v>-0.17512743614195087</v>
      </c>
      <c r="F1905" s="2">
        <f>'Moving Avg'!D1905</f>
        <v>6.9620000000000006</v>
      </c>
      <c r="G1905" s="2">
        <f>'Moving Avg'!F1905</f>
        <v>6.7608049999999995</v>
      </c>
      <c r="H1905" s="2">
        <f>'Moving Avg'!G1905</f>
        <v>6.3198619999999979</v>
      </c>
      <c r="I1905" s="2">
        <f>'Moving Avg'!H1905</f>
        <v>6.9401265000000034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7.0640999999999998</v>
      </c>
      <c r="C1906" s="2">
        <f>RSI!I1906</f>
        <v>76.246667698702524</v>
      </c>
      <c r="D1906" s="2">
        <f>MACD!E1906</f>
        <v>-9.5084180409313213E-2</v>
      </c>
      <c r="E1906" s="2">
        <f>MACD!F1906</f>
        <v>-0.15911878499542334</v>
      </c>
      <c r="F1906" s="2">
        <f>'Moving Avg'!D1906</f>
        <v>6.9983599999999999</v>
      </c>
      <c r="G1906" s="2">
        <f>'Moving Avg'!F1906</f>
        <v>6.7957399999999994</v>
      </c>
      <c r="H1906" s="2">
        <f>'Moving Avg'!G1906</f>
        <v>6.3393119999999987</v>
      </c>
      <c r="I1906" s="2">
        <f>'Moving Avg'!H1906</f>
        <v>6.9359885000000032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7.2530000000000001</v>
      </c>
      <c r="C1907" s="2">
        <f>RSI!I1907</f>
        <v>81.210753493022295</v>
      </c>
      <c r="D1907" s="2">
        <f>MACD!E1907</f>
        <v>-8.6956638483683513E-2</v>
      </c>
      <c r="E1907" s="2">
        <f>MACD!F1907</f>
        <v>-0.14468635569307539</v>
      </c>
      <c r="F1907" s="2">
        <f>'Moving Avg'!D1907</f>
        <v>7.0655200000000011</v>
      </c>
      <c r="G1907" s="2">
        <f>'Moving Avg'!F1907</f>
        <v>6.8349899999999995</v>
      </c>
      <c r="H1907" s="2">
        <f>'Moving Avg'!G1907</f>
        <v>6.3625399999999983</v>
      </c>
      <c r="I1907" s="2">
        <f>'Moving Avg'!H1907</f>
        <v>6.9328290000000017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7.2039999999999997</v>
      </c>
      <c r="C1908" s="2">
        <f>RSI!I1908</f>
        <v>76.73119217505743</v>
      </c>
      <c r="D1908" s="2">
        <f>MACD!E1908</f>
        <v>-8.5084557049258436E-2</v>
      </c>
      <c r="E1908" s="2">
        <f>MACD!F1908</f>
        <v>-0.13276599596431199</v>
      </c>
      <c r="F1908" s="2">
        <f>'Moving Avg'!D1908</f>
        <v>7.1019000000000005</v>
      </c>
      <c r="G1908" s="2">
        <f>'Moving Avg'!F1908</f>
        <v>6.8693900000000001</v>
      </c>
      <c r="H1908" s="2">
        <f>'Moving Avg'!G1908</f>
        <v>6.3846519999999973</v>
      </c>
      <c r="I1908" s="2">
        <f>'Moving Avg'!H1908</f>
        <v>6.9295275000000016</v>
      </c>
      <c r="J1908" s="6" t="str">
        <f>OBV!F1908</f>
        <v>BEARISH</v>
      </c>
      <c r="K1908" s="6" t="str">
        <f>OBV!G1908</f>
        <v>NEUTRAL</v>
      </c>
      <c r="L1908" s="6" t="str">
        <f>OBV!H1908</f>
        <v>BEARISH DIVERGENCE</v>
      </c>
    </row>
    <row r="1909" spans="1:12" ht="13.5" x14ac:dyDescent="0.25">
      <c r="A1909" s="3">
        <f>RSI!A1909</f>
        <v>44790</v>
      </c>
      <c r="B1909" s="2">
        <f>RSI!B1909</f>
        <v>7.1271000000000004</v>
      </c>
      <c r="C1909" s="2">
        <f>RSI!I1909</f>
        <v>70.187861074306127</v>
      </c>
      <c r="D1909" s="2">
        <f>MACD!E1909</f>
        <v>-8.5922845873577458E-2</v>
      </c>
      <c r="E1909" s="2">
        <f>MACD!F1909</f>
        <v>-0.12339736594616509</v>
      </c>
      <c r="F1909" s="2">
        <f>'Moving Avg'!D1909</f>
        <v>7.1284800000000006</v>
      </c>
      <c r="G1909" s="2">
        <f>'Moving Avg'!F1909</f>
        <v>6.9040549999999996</v>
      </c>
      <c r="H1909" s="2">
        <f>'Moving Avg'!G1909</f>
        <v>6.4053619999999976</v>
      </c>
      <c r="I1909" s="2">
        <f>'Moving Avg'!H1909</f>
        <v>6.9256360000000008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7.1341000000000001</v>
      </c>
      <c r="C1910" s="2">
        <f>RSI!I1910</f>
        <v>70.435011322765675</v>
      </c>
      <c r="D1910" s="2">
        <f>MACD!E1910</f>
        <v>-8.4920105255894995E-2</v>
      </c>
      <c r="E1910" s="2">
        <f>MACD!F1910</f>
        <v>-0.11570191380811107</v>
      </c>
      <c r="F1910" s="2">
        <f>'Moving Avg'!D1910</f>
        <v>7.1564600000000009</v>
      </c>
      <c r="G1910" s="2">
        <f>'Moving Avg'!F1910</f>
        <v>6.9397549999999999</v>
      </c>
      <c r="H1910" s="2">
        <f>'Moving Avg'!G1910</f>
        <v>6.4262119999999969</v>
      </c>
      <c r="I1910" s="2">
        <f>'Moving Avg'!H1910</f>
        <v>6.9218479999999998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7.1479999999999997</v>
      </c>
      <c r="C1911" s="2">
        <f>RSI!I1911</f>
        <v>70.950020757299313</v>
      </c>
      <c r="D1911" s="2">
        <f>MACD!E1911</f>
        <v>-8.7065877076732079E-2</v>
      </c>
      <c r="E1911" s="2">
        <f>MACD!F1911</f>
        <v>-0.10997470646183527</v>
      </c>
      <c r="F1911" s="2">
        <f>'Moving Avg'!D1911</f>
        <v>7.1732399999999998</v>
      </c>
      <c r="G1911" s="2">
        <f>'Moving Avg'!F1911</f>
        <v>6.9686199999999987</v>
      </c>
      <c r="H1911" s="2">
        <f>'Moving Avg'!G1911</f>
        <v>6.4487079999999981</v>
      </c>
      <c r="I1911" s="2">
        <f>'Moving Avg'!H1911</f>
        <v>6.9182664999999997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7.2126999999999999</v>
      </c>
      <c r="C1912" s="2">
        <f>RSI!I1912</f>
        <v>73.28294292586547</v>
      </c>
      <c r="D1912" s="2">
        <f>MACD!E1912</f>
        <v>-9.0206115659134056E-2</v>
      </c>
      <c r="E1912" s="2">
        <f>MACD!F1912</f>
        <v>-0.10602098830129503</v>
      </c>
      <c r="F1912" s="2">
        <f>'Moving Avg'!D1912</f>
        <v>7.1651799999999994</v>
      </c>
      <c r="G1912" s="2">
        <f>'Moving Avg'!F1912</f>
        <v>6.9921650000000017</v>
      </c>
      <c r="H1912" s="2">
        <f>'Moving Avg'!G1912</f>
        <v>6.4711299999999969</v>
      </c>
      <c r="I1912" s="2">
        <f>'Moving Avg'!H1912</f>
        <v>6.9155214999999997</v>
      </c>
      <c r="J1912" s="6" t="str">
        <f>OBV!F1912</f>
        <v>BULLISH</v>
      </c>
      <c r="K1912" s="6" t="str">
        <f>OBV!G1912</f>
        <v>NEUTRAL</v>
      </c>
      <c r="L1912" s="6" t="str">
        <f>OBV!H1912</f>
        <v>BULLISH DIVERGENCE</v>
      </c>
    </row>
    <row r="1913" spans="1:12" ht="13.5" x14ac:dyDescent="0.25">
      <c r="A1913" s="3">
        <f>RSI!A1913</f>
        <v>44796</v>
      </c>
      <c r="B1913" s="2">
        <f>RSI!B1913</f>
        <v>7.2039999999999997</v>
      </c>
      <c r="C1913" s="2">
        <f>RSI!I1913</f>
        <v>72.440509529184183</v>
      </c>
      <c r="D1913" s="2">
        <f>MACD!E1913</f>
        <v>-7.8223042005356902E-2</v>
      </c>
      <c r="E1913" s="2">
        <f>MACD!F1913</f>
        <v>-0.10046139904210741</v>
      </c>
      <c r="F1913" s="2">
        <f>'Moving Avg'!D1913</f>
        <v>7.1651799999999994</v>
      </c>
      <c r="G1913" s="2">
        <f>'Moving Avg'!F1913</f>
        <v>7.0079000000000011</v>
      </c>
      <c r="H1913" s="2">
        <f>'Moving Avg'!G1913</f>
        <v>6.4947459999999975</v>
      </c>
      <c r="I1913" s="2">
        <f>'Moving Avg'!H1913</f>
        <v>6.9125279999999982</v>
      </c>
      <c r="J1913" s="6" t="str">
        <f>OBV!F1913</f>
        <v>BULLISH</v>
      </c>
      <c r="K1913" s="6" t="str">
        <f>OBV!G1913</f>
        <v>NEUTRAL</v>
      </c>
      <c r="L1913" s="6" t="str">
        <f>OBV!H1913</f>
        <v>BULLISH DIVERGENCE</v>
      </c>
    </row>
    <row r="1914" spans="1:12" ht="13.5" x14ac:dyDescent="0.25">
      <c r="A1914" s="3">
        <f>RSI!A1914</f>
        <v>44797</v>
      </c>
      <c r="B1914" s="2">
        <f>RSI!B1914</f>
        <v>7.1253000000000002</v>
      </c>
      <c r="C1914" s="2">
        <f>RSI!I1914</f>
        <v>65.145025738943417</v>
      </c>
      <c r="D1914" s="2">
        <f>MACD!E1914</f>
        <v>-6.8478775843504813E-2</v>
      </c>
      <c r="E1914" s="2">
        <f>MACD!F1914</f>
        <v>-9.4064874402386894E-2</v>
      </c>
      <c r="F1914" s="2">
        <f>'Moving Avg'!D1914</f>
        <v>7.1648200000000006</v>
      </c>
      <c r="G1914" s="2">
        <f>'Moving Avg'!F1914</f>
        <v>7.0218000000000007</v>
      </c>
      <c r="H1914" s="2">
        <f>'Moving Avg'!G1914</f>
        <v>6.5169259999999971</v>
      </c>
      <c r="I1914" s="2">
        <f>'Moving Avg'!H1914</f>
        <v>6.9090039999999986</v>
      </c>
      <c r="J1914" s="6" t="str">
        <f>OBV!F1914</f>
        <v>BULLISH</v>
      </c>
      <c r="K1914" s="6" t="str">
        <f>OBV!G1914</f>
        <v>NEUTRAL</v>
      </c>
      <c r="L1914" s="6" t="str">
        <f>OBV!H1914</f>
        <v>BULLISH DIVERGENCE</v>
      </c>
    </row>
    <row r="1915" spans="1:12" ht="13.5" x14ac:dyDescent="0.25">
      <c r="A1915" s="3">
        <f>RSI!A1915</f>
        <v>44798</v>
      </c>
      <c r="B1915" s="2">
        <f>RSI!B1915</f>
        <v>7.1689999999999996</v>
      </c>
      <c r="C1915" s="2">
        <f>RSI!I1915</f>
        <v>67.124871884468718</v>
      </c>
      <c r="D1915" s="2">
        <f>MACD!E1915</f>
        <v>-6.4795048499107111E-2</v>
      </c>
      <c r="E1915" s="2">
        <f>MACD!F1915</f>
        <v>-8.8210909221730943E-2</v>
      </c>
      <c r="F1915" s="2">
        <f>'Moving Avg'!D1915</f>
        <v>7.1717999999999993</v>
      </c>
      <c r="G1915" s="2">
        <f>'Moving Avg'!F1915</f>
        <v>7.0392849999999996</v>
      </c>
      <c r="H1915" s="2">
        <f>'Moving Avg'!G1915</f>
        <v>6.541211999999998</v>
      </c>
      <c r="I1915" s="2">
        <f>'Moving Avg'!H1915</f>
        <v>6.9057324999999992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7.1253000000000002</v>
      </c>
      <c r="C1916" s="2">
        <f>RSI!I1916</f>
        <v>63.255422918479901</v>
      </c>
      <c r="D1916" s="2">
        <f>MACD!E1916</f>
        <v>-4.9171671821882867E-2</v>
      </c>
      <c r="E1916" s="2">
        <f>MACD!F1916</f>
        <v>-8.0403061741761331E-2</v>
      </c>
      <c r="F1916" s="2">
        <f>'Moving Avg'!D1916</f>
        <v>7.1672600000000006</v>
      </c>
      <c r="G1916" s="2">
        <f>'Moving Avg'!F1916</f>
        <v>7.0563349999999998</v>
      </c>
      <c r="H1916" s="2">
        <f>'Moving Avg'!G1916</f>
        <v>6.5646239999999976</v>
      </c>
      <c r="I1916" s="2">
        <f>'Moving Avg'!H1916</f>
        <v>6.9024139999999985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7.1253000000000002</v>
      </c>
      <c r="C1917" s="2">
        <f>RSI!I1917</f>
        <v>63.255422918479901</v>
      </c>
      <c r="D1917" s="2">
        <f>MACD!E1917</f>
        <v>-8.0066710426125454E-3</v>
      </c>
      <c r="E1917" s="2">
        <f>MACD!F1917</f>
        <v>-6.5923783601931588E-2</v>
      </c>
      <c r="F1917" s="2">
        <f>'Moving Avg'!D1917</f>
        <v>7.1497799999999998</v>
      </c>
      <c r="G1917" s="2">
        <f>'Moving Avg'!F1917</f>
        <v>7.0663900000000002</v>
      </c>
      <c r="H1917" s="2">
        <f>'Moving Avg'!G1917</f>
        <v>6.5883099999999981</v>
      </c>
      <c r="I1917" s="2">
        <f>'Moving Avg'!H1917</f>
        <v>6.8990954999999987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</row>
    <row r="1918" spans="1:12" ht="13.5" x14ac:dyDescent="0.25">
      <c r="A1918" s="3">
        <f>RSI!A1918</f>
        <v>44803</v>
      </c>
      <c r="B1918" s="2">
        <f>RSI!B1918</f>
        <v>7.1603000000000003</v>
      </c>
      <c r="C1918" s="2">
        <f>RSI!I1918</f>
        <v>65.122927400594165</v>
      </c>
      <c r="D1918" s="2">
        <f>MACD!E1918</f>
        <v>1.5660570833371246E-2</v>
      </c>
      <c r="E1918" s="2">
        <f>MACD!F1918</f>
        <v>-4.9606912714871026E-2</v>
      </c>
      <c r="F1918" s="2">
        <f>'Moving Avg'!D1918</f>
        <v>7.1410399999999994</v>
      </c>
      <c r="G1918" s="2">
        <f>'Moving Avg'!F1918</f>
        <v>7.0799399999999988</v>
      </c>
      <c r="H1918" s="2">
        <f>'Moving Avg'!G1918</f>
        <v>6.6124219999999978</v>
      </c>
      <c r="I1918" s="2">
        <f>'Moving Avg'!H1918</f>
        <v>6.8958834999999974</v>
      </c>
      <c r="J1918" s="6" t="str">
        <f>OBV!F1918</f>
        <v>BULLISH</v>
      </c>
      <c r="K1918" s="6" t="str">
        <f>OBV!G1918</f>
        <v>NEUTRAL</v>
      </c>
      <c r="L1918" s="6" t="str">
        <f>OBV!H1918</f>
        <v>BULLISH DIVERGENCE</v>
      </c>
    </row>
    <row r="1919" spans="1:12" ht="13.5" x14ac:dyDescent="0.25">
      <c r="A1919" s="3">
        <f>RSI!A1919</f>
        <v>44804</v>
      </c>
      <c r="B1919" s="2">
        <f>RSI!B1919</f>
        <v>7.1515000000000004</v>
      </c>
      <c r="C1919" s="2">
        <f>RSI!I1919</f>
        <v>64.238899838892479</v>
      </c>
      <c r="D1919" s="2">
        <f>MACD!E1919</f>
        <v>2.3343901980270587E-2</v>
      </c>
      <c r="E1919" s="2">
        <f>MACD!F1919</f>
        <v>-3.5016749775842709E-2</v>
      </c>
      <c r="F1919" s="2">
        <f>'Moving Avg'!D1919</f>
        <v>7.14628</v>
      </c>
      <c r="G1919" s="2">
        <f>'Moving Avg'!F1919</f>
        <v>7.0947999999999993</v>
      </c>
      <c r="H1919" s="2">
        <f>'Moving Avg'!G1919</f>
        <v>6.6364939999999981</v>
      </c>
      <c r="I1919" s="2">
        <f>'Moving Avg'!H1919</f>
        <v>6.8923534999999969</v>
      </c>
      <c r="J1919" s="6" t="str">
        <f>OBV!F1919</f>
        <v>BULLISH</v>
      </c>
      <c r="K1919" s="6" t="str">
        <f>OBV!G1919</f>
        <v>NEUTRAL</v>
      </c>
      <c r="L1919" s="6" t="str">
        <f>OBV!H1919</f>
        <v>CONFIRMED BULLISH</v>
      </c>
    </row>
    <row r="1920" spans="1:12" ht="13.5" x14ac:dyDescent="0.25">
      <c r="A1920" s="3">
        <f>RSI!A1920</f>
        <v>44805</v>
      </c>
      <c r="B1920" s="2">
        <f>RSI!B1920</f>
        <v>7.3438999999999997</v>
      </c>
      <c r="C1920" s="2">
        <f>RSI!I1920</f>
        <v>72.900531976785942</v>
      </c>
      <c r="D1920" s="2">
        <f>MACD!E1920</f>
        <v>1.5644587044305602E-2</v>
      </c>
      <c r="E1920" s="2">
        <f>MACD!F1920</f>
        <v>-2.4884482411813048E-2</v>
      </c>
      <c r="F1920" s="2">
        <f>'Moving Avg'!D1920</f>
        <v>7.18126</v>
      </c>
      <c r="G1920" s="2">
        <f>'Moving Avg'!F1920</f>
        <v>7.1178799999999978</v>
      </c>
      <c r="H1920" s="2">
        <f>'Moving Avg'!G1920</f>
        <v>6.6644139999999989</v>
      </c>
      <c r="I1920" s="2">
        <f>'Moving Avg'!H1920</f>
        <v>6.8897854999999986</v>
      </c>
      <c r="J1920" s="6" t="str">
        <f>OBV!F1920</f>
        <v>BULLISH</v>
      </c>
      <c r="K1920" s="6" t="str">
        <f>OBV!G1920</f>
        <v>STRONG</v>
      </c>
      <c r="L1920" s="6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7.5186999999999999</v>
      </c>
      <c r="C1921" s="2">
        <f>RSI!I1921</f>
        <v>78.092217023584652</v>
      </c>
      <c r="D1921" s="2">
        <f>MACD!E1921</f>
        <v>-3.7664954501899217E-3</v>
      </c>
      <c r="E1921" s="2">
        <f>MACD!F1921</f>
        <v>-2.0660885019488422E-2</v>
      </c>
      <c r="F1921" s="2">
        <f>'Moving Avg'!D1921</f>
        <v>7.2599400000000003</v>
      </c>
      <c r="G1921" s="2">
        <f>'Moving Avg'!F1921</f>
        <v>7.1496999999999984</v>
      </c>
      <c r="H1921" s="2">
        <f>'Moving Avg'!G1921</f>
        <v>6.6971999999999987</v>
      </c>
      <c r="I1921" s="2">
        <f>'Moving Avg'!H1921</f>
        <v>6.8885024999999978</v>
      </c>
      <c r="J1921" s="6" t="str">
        <f>OBV!F1921</f>
        <v>BULLISH</v>
      </c>
      <c r="K1921" s="6" t="str">
        <f>OBV!G1921</f>
        <v>STRONG</v>
      </c>
      <c r="L1921" s="6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7.4313000000000002</v>
      </c>
      <c r="C1922" s="2">
        <f>RSI!I1922</f>
        <v>70.789703748256869</v>
      </c>
      <c r="D1922" s="2">
        <f>MACD!E1922</f>
        <v>-6.7282666871850694E-3</v>
      </c>
      <c r="E1922" s="2">
        <f>MACD!F1922</f>
        <v>-1.7874361353027751E-2</v>
      </c>
      <c r="F1922" s="2">
        <f>'Moving Avg'!D1922</f>
        <v>7.3211399999999998</v>
      </c>
      <c r="G1922" s="2">
        <f>'Moving Avg'!F1922</f>
        <v>7.1754049999999978</v>
      </c>
      <c r="H1922" s="2">
        <f>'Moving Avg'!G1922</f>
        <v>6.7274159999999998</v>
      </c>
      <c r="I1922" s="2">
        <f>'Moving Avg'!H1922</f>
        <v>6.8868164999999983</v>
      </c>
      <c r="J1922" s="6" t="str">
        <f>OBV!F1922</f>
        <v>BULLISH</v>
      </c>
      <c r="K1922" s="6" t="str">
        <f>OBV!G1922</f>
        <v>STRONG</v>
      </c>
      <c r="L1922" s="6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7.7373000000000003</v>
      </c>
      <c r="C1923" s="2">
        <f>RSI!I1923</f>
        <v>78.404036665213539</v>
      </c>
      <c r="D1923" s="2">
        <f>MACD!E1923</f>
        <v>-3.5468363620019261E-2</v>
      </c>
      <c r="E1923" s="2">
        <f>MACD!F1923</f>
        <v>-2.1393161806426052E-2</v>
      </c>
      <c r="F1923" s="2">
        <f>'Moving Avg'!D1923</f>
        <v>7.436539999999999</v>
      </c>
      <c r="G1923" s="2">
        <f>'Moving Avg'!F1923</f>
        <v>7.2111649999999994</v>
      </c>
      <c r="H1923" s="2">
        <f>'Moving Avg'!G1923</f>
        <v>6.76389</v>
      </c>
      <c r="I1923" s="2">
        <f>'Moving Avg'!H1923</f>
        <v>6.8867974999999992</v>
      </c>
      <c r="J1923" s="6" t="str">
        <f>OBV!F1923</f>
        <v>BULLISH</v>
      </c>
      <c r="K1923" s="6" t="str">
        <f>OBV!G1923</f>
        <v>STRONG</v>
      </c>
      <c r="L1923" s="6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7.6936</v>
      </c>
      <c r="C1924" s="2">
        <f>RSI!I1924</f>
        <v>75.381942997379284</v>
      </c>
      <c r="D1924" s="2">
        <f>MACD!E1924</f>
        <v>-7.2529483853776888E-2</v>
      </c>
      <c r="E1924" s="2">
        <f>MACD!F1924</f>
        <v>-3.1620426215896218E-2</v>
      </c>
      <c r="F1924" s="2">
        <f>'Moving Avg'!D1924</f>
        <v>7.5449600000000006</v>
      </c>
      <c r="G1924" s="2">
        <f>'Moving Avg'!F1924</f>
        <v>7.2461349999999998</v>
      </c>
      <c r="H1924" s="2">
        <f>'Moving Avg'!G1924</f>
        <v>6.7972980000000005</v>
      </c>
      <c r="I1924" s="2">
        <f>'Moving Avg'!H1924</f>
        <v>6.8865599999999993</v>
      </c>
      <c r="J1924" s="6" t="str">
        <f>OBV!F1924</f>
        <v>BULLISH</v>
      </c>
      <c r="K1924" s="6" t="str">
        <f>OBV!G1924</f>
        <v>STRONG</v>
      </c>
      <c r="L1924" s="6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7.8684000000000003</v>
      </c>
      <c r="C1925" s="2">
        <f>RSI!I1925</f>
        <v>78.887477859740642</v>
      </c>
      <c r="D1925" s="2">
        <f>MACD!E1925</f>
        <v>-0.11344085174229157</v>
      </c>
      <c r="E1925" s="2">
        <f>MACD!F1925</f>
        <v>-4.7984511321175288E-2</v>
      </c>
      <c r="F1925" s="2">
        <f>'Moving Avg'!D1925</f>
        <v>7.6498599999999994</v>
      </c>
      <c r="G1925" s="2">
        <f>'Moving Avg'!F1925</f>
        <v>7.2898450000000015</v>
      </c>
      <c r="H1925" s="2">
        <f>'Moving Avg'!G1925</f>
        <v>6.8344760000000022</v>
      </c>
      <c r="I1925" s="2">
        <f>'Moving Avg'!H1925</f>
        <v>6.8871964999999982</v>
      </c>
      <c r="J1925" s="6" t="str">
        <f>OBV!F1925</f>
        <v>BULLISH</v>
      </c>
      <c r="K1925" s="6" t="str">
        <f>OBV!G1925</f>
        <v>STRONG</v>
      </c>
      <c r="L1925" s="6" t="str">
        <f>OBV!H1925</f>
        <v>CONFIRMED BULLISH</v>
      </c>
    </row>
    <row r="1926" spans="1:12" ht="13.5" x14ac:dyDescent="0.25">
      <c r="A1926" s="3">
        <f>RSI!A1926</f>
        <v>44813</v>
      </c>
      <c r="B1926" s="2">
        <f>RSI!B1926</f>
        <v>7.9122000000000003</v>
      </c>
      <c r="C1926" s="2">
        <f>RSI!I1926</f>
        <v>79.66871470513756</v>
      </c>
      <c r="D1926" s="2">
        <f>MACD!E1926</f>
        <v>-0.16213903625047443</v>
      </c>
      <c r="E1926" s="2">
        <f>MACD!F1926</f>
        <v>-7.0815416307035112E-2</v>
      </c>
      <c r="F1926" s="2">
        <f>'Moving Avg'!D1926</f>
        <v>7.7285599999999999</v>
      </c>
      <c r="G1926" s="2">
        <f>'Moving Avg'!F1926</f>
        <v>7.3322500000000019</v>
      </c>
      <c r="H1926" s="2">
        <f>'Moving Avg'!G1926</f>
        <v>6.8715720000000013</v>
      </c>
      <c r="I1926" s="2">
        <f>'Moving Avg'!H1926</f>
        <v>6.8882229999999982</v>
      </c>
      <c r="J1926" s="6" t="str">
        <f>OBV!F1926</f>
        <v>BULLISH</v>
      </c>
      <c r="K1926" s="6" t="str">
        <f>OBV!G1926</f>
        <v>STRONG</v>
      </c>
      <c r="L1926" s="6" t="str">
        <f>OBV!H1926</f>
        <v>CONFIRMED BULLISH</v>
      </c>
    </row>
    <row r="1927" spans="1:12" ht="13.5" x14ac:dyDescent="0.25">
      <c r="A1927" s="3">
        <f>RSI!A1927</f>
        <v>44816</v>
      </c>
      <c r="B1927" s="2">
        <f>RSI!B1927</f>
        <v>8.0694999999999997</v>
      </c>
      <c r="C1927" s="2">
        <f>RSI!I1927</f>
        <v>82.214121588525202</v>
      </c>
      <c r="D1927" s="2">
        <f>MACD!E1927</f>
        <v>-0.21906451942639649</v>
      </c>
      <c r="E1927" s="2">
        <f>MACD!F1927</f>
        <v>-0.10046523693090739</v>
      </c>
      <c r="F1927" s="2">
        <f>'Moving Avg'!D1927</f>
        <v>7.8561999999999994</v>
      </c>
      <c r="G1927" s="2">
        <f>'Moving Avg'!F1927</f>
        <v>7.3730750000000018</v>
      </c>
      <c r="H1927" s="2">
        <f>'Moving Avg'!G1927</f>
        <v>6.9124980000000029</v>
      </c>
      <c r="I1927" s="2">
        <f>'Moving Avg'!H1927</f>
        <v>6.8902414999999984</v>
      </c>
      <c r="J1927" s="6" t="str">
        <f>OBV!F1927</f>
        <v>BULLISH</v>
      </c>
      <c r="K1927" s="6" t="str">
        <f>OBV!G1927</f>
        <v>STRONG</v>
      </c>
      <c r="L1927" s="6" t="str">
        <f>OBV!H1927</f>
        <v>CONFIRMED BULLISH</v>
      </c>
    </row>
    <row r="1928" spans="1:12" ht="13.5" x14ac:dyDescent="0.25">
      <c r="A1928" s="3">
        <f>RSI!A1928</f>
        <v>44817</v>
      </c>
      <c r="B1928" s="2">
        <f>RSI!B1928</f>
        <v>8.2181999999999995</v>
      </c>
      <c r="C1928" s="2">
        <f>RSI!I1928</f>
        <v>84.224765375199155</v>
      </c>
      <c r="D1928" s="2">
        <f>MACD!E1928</f>
        <v>-0.27755810858785779</v>
      </c>
      <c r="E1928" s="2">
        <f>MACD!F1928</f>
        <v>-0.13588381126229748</v>
      </c>
      <c r="F1928" s="2">
        <f>'Moving Avg'!D1928</f>
        <v>7.9523799999999998</v>
      </c>
      <c r="G1928" s="2">
        <f>'Moving Avg'!F1928</f>
        <v>7.4237850000000005</v>
      </c>
      <c r="H1928" s="2">
        <f>'Moving Avg'!G1928</f>
        <v>6.9563980000000027</v>
      </c>
      <c r="I1928" s="2">
        <f>'Moving Avg'!H1928</f>
        <v>6.893003499999999</v>
      </c>
      <c r="J1928" s="6" t="str">
        <f>OBV!F1928</f>
        <v>BULLISH</v>
      </c>
      <c r="K1928" s="6" t="str">
        <f>OBV!G1928</f>
        <v>STRONG</v>
      </c>
      <c r="L1928" s="6" t="str">
        <f>OBV!H1928</f>
        <v>CONFIRMED BULLISH</v>
      </c>
    </row>
    <row r="1929" spans="1:12" ht="13.5" x14ac:dyDescent="0.25">
      <c r="A1929" s="3">
        <f>RSI!A1929</f>
        <v>44818</v>
      </c>
      <c r="B1929" s="2">
        <f>RSI!B1929</f>
        <v>8.2006999999999994</v>
      </c>
      <c r="C1929" s="2">
        <f>RSI!I1929</f>
        <v>83.035077120512739</v>
      </c>
      <c r="D1929" s="2">
        <f>MACD!E1929</f>
        <v>-0.33233675412931163</v>
      </c>
      <c r="E1929" s="2">
        <f>MACD!F1929</f>
        <v>-0.17517439983570032</v>
      </c>
      <c r="F1929" s="2">
        <f>'Moving Avg'!D1929</f>
        <v>8.053799999999999</v>
      </c>
      <c r="G1929" s="2">
        <f>'Moving Avg'!F1929</f>
        <v>7.4774650000000005</v>
      </c>
      <c r="H1929" s="2">
        <f>'Moving Avg'!G1929</f>
        <v>7.0013180000000022</v>
      </c>
      <c r="I1929" s="2">
        <f>'Moving Avg'!H1929</f>
        <v>6.8960199999999974</v>
      </c>
      <c r="J1929" s="6" t="str">
        <f>OBV!F1929</f>
        <v>BULLISH</v>
      </c>
      <c r="K1929" s="6" t="str">
        <f>OBV!G1929</f>
        <v>STRONG</v>
      </c>
      <c r="L1929" s="6" t="str">
        <f>OBV!H1929</f>
        <v>CONFIRMED BULLISH</v>
      </c>
    </row>
    <row r="1930" spans="1:12" ht="13.5" x14ac:dyDescent="0.25">
      <c r="A1930" s="3">
        <f>RSI!A1930</f>
        <v>44819</v>
      </c>
      <c r="B1930" s="2">
        <f>RSI!B1930</f>
        <v>8.0783000000000005</v>
      </c>
      <c r="C1930" s="2">
        <f>RSI!I1930</f>
        <v>75.050116355221391</v>
      </c>
      <c r="D1930" s="2">
        <f>MACD!E1930</f>
        <v>-0.34475721141530258</v>
      </c>
      <c r="E1930" s="2">
        <f>MACD!F1930</f>
        <v>-0.20909096215162079</v>
      </c>
      <c r="F1930" s="2">
        <f>'Moving Avg'!D1930</f>
        <v>8.0957799999999995</v>
      </c>
      <c r="G1930" s="2">
        <f>'Moving Avg'!F1930</f>
        <v>7.524675000000002</v>
      </c>
      <c r="H1930" s="2">
        <f>'Moving Avg'!G1930</f>
        <v>7.0431060000000025</v>
      </c>
      <c r="I1930" s="2">
        <f>'Moving Avg'!H1930</f>
        <v>6.8981164999999978</v>
      </c>
      <c r="J1930" s="6" t="str">
        <f>OBV!F1930</f>
        <v>BULLISH</v>
      </c>
      <c r="K1930" s="6" t="str">
        <f>OBV!G1930</f>
        <v>STRONG</v>
      </c>
      <c r="L1930" s="6" t="str">
        <f>OBV!H1930</f>
        <v>CONFIRMED BULLISH</v>
      </c>
    </row>
    <row r="1931" spans="1:12" ht="13.5" x14ac:dyDescent="0.25">
      <c r="A1931" s="3">
        <f>RSI!A1931</f>
        <v>44820</v>
      </c>
      <c r="B1931" s="2">
        <f>RSI!B1931</f>
        <v>8.1306999999999992</v>
      </c>
      <c r="C1931" s="2">
        <f>RSI!I1931</f>
        <v>76.109307833826662</v>
      </c>
      <c r="D1931" s="2">
        <f>MACD!E1931</f>
        <v>-0.33591788636682995</v>
      </c>
      <c r="E1931" s="2">
        <f>MACD!F1931</f>
        <v>-0.23445634699466264</v>
      </c>
      <c r="F1931" s="2">
        <f>'Moving Avg'!D1931</f>
        <v>8.1394799999999989</v>
      </c>
      <c r="G1931" s="2">
        <f>'Moving Avg'!F1931</f>
        <v>7.5738099999999999</v>
      </c>
      <c r="H1931" s="2">
        <f>'Moving Avg'!G1931</f>
        <v>7.0852560000000038</v>
      </c>
      <c r="I1931" s="2">
        <f>'Moving Avg'!H1931</f>
        <v>6.9005094999999956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8.1306999999999992</v>
      </c>
      <c r="C1932" s="2">
        <f>RSI!I1932</f>
        <v>76.109307833826676</v>
      </c>
      <c r="D1932" s="2">
        <f>MACD!E1932</f>
        <v>-0.34558487800843452</v>
      </c>
      <c r="E1932" s="2">
        <f>MACD!F1932</f>
        <v>-0.25668205319741705</v>
      </c>
      <c r="F1932" s="2">
        <f>'Moving Avg'!D1932</f>
        <v>8.1517199999999992</v>
      </c>
      <c r="G1932" s="2">
        <f>'Moving Avg'!F1932</f>
        <v>7.6197100000000004</v>
      </c>
      <c r="H1932" s="2">
        <f>'Moving Avg'!G1932</f>
        <v>7.1274060000000032</v>
      </c>
      <c r="I1932" s="2">
        <f>'Moving Avg'!H1932</f>
        <v>6.903004999999995</v>
      </c>
      <c r="J1932" s="6" t="str">
        <f>OBV!F1932</f>
        <v>BULLISH</v>
      </c>
      <c r="K1932" s="6" t="str">
        <f>OBV!G1932</f>
        <v>NEUTRAL</v>
      </c>
      <c r="L1932" s="6" t="str">
        <f>OBV!H1932</f>
        <v>CONFIRMED BULLISH</v>
      </c>
    </row>
    <row r="1933" spans="1:12" ht="13.5" x14ac:dyDescent="0.25">
      <c r="A1933" s="3">
        <f>RSI!A1933</f>
        <v>44824</v>
      </c>
      <c r="B1933" s="2">
        <f>RSI!B1933</f>
        <v>8.157</v>
      </c>
      <c r="C1933" s="2">
        <f>RSI!I1933</f>
        <v>76.685446320784024</v>
      </c>
      <c r="D1933" s="2">
        <f>MACD!E1933</f>
        <v>-0.31206203809221478</v>
      </c>
      <c r="E1933" s="2">
        <f>MACD!F1933</f>
        <v>-0.26775805017637661</v>
      </c>
      <c r="F1933" s="2">
        <f>'Moving Avg'!D1933</f>
        <v>8.1394800000000007</v>
      </c>
      <c r="G1933" s="2">
        <f>'Moving Avg'!F1933</f>
        <v>7.6673599999999995</v>
      </c>
      <c r="H1933" s="2">
        <f>'Moving Avg'!G1933</f>
        <v>7.1680300000000026</v>
      </c>
      <c r="I1933" s="2">
        <f>'Moving Avg'!H1933</f>
        <v>6.9061454999999956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8.2706</v>
      </c>
      <c r="C1934" s="2">
        <f>RSI!I1934</f>
        <v>79.03701927476223</v>
      </c>
      <c r="D1934" s="2">
        <f>MACD!E1934</f>
        <v>-0.30216224000295799</v>
      </c>
      <c r="E1934" s="2">
        <f>MACD!F1934</f>
        <v>-0.27463888814169291</v>
      </c>
      <c r="F1934" s="2">
        <f>'Moving Avg'!D1934</f>
        <v>8.1534600000000008</v>
      </c>
      <c r="G1934" s="2">
        <f>'Moving Avg'!F1934</f>
        <v>7.7246250000000005</v>
      </c>
      <c r="H1934" s="2">
        <f>'Moving Avg'!G1934</f>
        <v>7.2081880000000016</v>
      </c>
      <c r="I1934" s="2">
        <f>'Moving Avg'!H1934</f>
        <v>6.9093404999999954</v>
      </c>
      <c r="J1934" s="6" t="str">
        <f>OBV!F1934</f>
        <v>BULLISH</v>
      </c>
      <c r="K1934" s="6" t="str">
        <f>OBV!G1934</f>
        <v>STRONG</v>
      </c>
      <c r="L1934" s="6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8.2619000000000007</v>
      </c>
      <c r="C1935" s="2">
        <f>RSI!I1935</f>
        <v>78.384956099161855</v>
      </c>
      <c r="D1935" s="2">
        <f>MACD!E1935</f>
        <v>-0.27000129004695417</v>
      </c>
      <c r="E1935" s="2">
        <f>MACD!F1935</f>
        <v>-0.27371136852274519</v>
      </c>
      <c r="F1935" s="2">
        <f>'Moving Avg'!D1935</f>
        <v>8.1901800000000016</v>
      </c>
      <c r="G1935" s="2">
        <f>'Moving Avg'!F1935</f>
        <v>7.7792699999999995</v>
      </c>
      <c r="H1935" s="2">
        <f>'Moving Avg'!G1935</f>
        <v>7.2488560000000009</v>
      </c>
      <c r="I1935" s="2">
        <f>'Moving Avg'!H1935</f>
        <v>6.9118074999999957</v>
      </c>
      <c r="J1935" s="6" t="str">
        <f>OBV!F1935</f>
        <v>BULLISH</v>
      </c>
      <c r="K1935" s="6" t="str">
        <f>OBV!G1935</f>
        <v>STRONG</v>
      </c>
      <c r="L1935" s="6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8.3492999999999995</v>
      </c>
      <c r="C1936" s="2">
        <f>RSI!I1936</f>
        <v>80.156134320604025</v>
      </c>
      <c r="D1936" s="2">
        <f>MACD!E1936</f>
        <v>-0.2459469698244785</v>
      </c>
      <c r="E1936" s="2">
        <f>MACD!F1936</f>
        <v>-0.26815848878309184</v>
      </c>
      <c r="F1936" s="2">
        <f>'Moving Avg'!D1936</f>
        <v>8.2339000000000002</v>
      </c>
      <c r="G1936" s="2">
        <f>'Moving Avg'!F1936</f>
        <v>7.8404700000000007</v>
      </c>
      <c r="H1936" s="2">
        <f>'Moving Avg'!G1936</f>
        <v>7.2885340000000021</v>
      </c>
      <c r="I1936" s="2">
        <f>'Moving Avg'!H1936</f>
        <v>6.9152589999999963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8.5153999999999996</v>
      </c>
      <c r="C1937" s="2">
        <f>RSI!I1937</f>
        <v>83.006113785249141</v>
      </c>
      <c r="D1937" s="2">
        <f>MACD!E1937</f>
        <v>-0.21738307825616232</v>
      </c>
      <c r="E1937" s="2">
        <f>MACD!F1937</f>
        <v>-0.25800340667770594</v>
      </c>
      <c r="F1937" s="2">
        <f>'Moving Avg'!D1937</f>
        <v>8.3108399999999989</v>
      </c>
      <c r="G1937" s="2">
        <f>'Moving Avg'!F1937</f>
        <v>7.9099750000000002</v>
      </c>
      <c r="H1937" s="2">
        <f>'Moving Avg'!G1937</f>
        <v>7.3294820000000005</v>
      </c>
      <c r="I1937" s="2">
        <f>'Moving Avg'!H1937</f>
        <v>6.9198834999999965</v>
      </c>
      <c r="J1937" s="6" t="str">
        <f>OBV!F1937</f>
        <v>BULLISH</v>
      </c>
      <c r="K1937" s="6" t="str">
        <f>OBV!G1937</f>
        <v>STRONG</v>
      </c>
      <c r="L1937" s="6" t="str">
        <f>OBV!H1937</f>
        <v>CONFIRMED BULLISH</v>
      </c>
    </row>
    <row r="1938" spans="1:12" ht="13.5" x14ac:dyDescent="0.25">
      <c r="A1938" s="3">
        <f>RSI!A1938</f>
        <v>44831</v>
      </c>
      <c r="B1938" s="2">
        <f>RSI!B1938</f>
        <v>8.4542000000000002</v>
      </c>
      <c r="C1938" s="2">
        <f>RSI!I1938</f>
        <v>78.530815056262512</v>
      </c>
      <c r="D1938" s="2">
        <f>MACD!E1938</f>
        <v>-0.17019788596467755</v>
      </c>
      <c r="E1938" s="2">
        <f>MACD!F1938</f>
        <v>-0.24044230253510027</v>
      </c>
      <c r="F1938" s="2">
        <f>'Moving Avg'!D1938</f>
        <v>8.3702799999999993</v>
      </c>
      <c r="G1938" s="2">
        <f>'Moving Avg'!F1938</f>
        <v>7.9746700000000006</v>
      </c>
      <c r="H1938" s="2">
        <f>'Moving Avg'!G1938</f>
        <v>7.3682460000000018</v>
      </c>
      <c r="I1938" s="2">
        <f>'Moving Avg'!H1938</f>
        <v>6.924441499999995</v>
      </c>
      <c r="J1938" s="6" t="str">
        <f>OBV!F1938</f>
        <v>BULLISH</v>
      </c>
      <c r="K1938" s="6" t="str">
        <f>OBV!G1938</f>
        <v>STRONG</v>
      </c>
      <c r="L1938" s="6" t="str">
        <f>OBV!H1938</f>
        <v>CONFIRMED BULLISH</v>
      </c>
    </row>
    <row r="1939" spans="1:12" ht="13.5" x14ac:dyDescent="0.25">
      <c r="A1939" s="3">
        <f>RSI!A1939</f>
        <v>44832</v>
      </c>
      <c r="B1939" s="2">
        <f>RSI!B1939</f>
        <v>8.5503999999999998</v>
      </c>
      <c r="C1939" s="2">
        <f>RSI!I1939</f>
        <v>80.326393043905483</v>
      </c>
      <c r="D1939" s="2">
        <f>MACD!E1939</f>
        <v>-0.14379754572531134</v>
      </c>
      <c r="E1939" s="2">
        <f>MACD!F1939</f>
        <v>-0.22111335117314251</v>
      </c>
      <c r="F1939" s="2">
        <f>'Moving Avg'!D1939</f>
        <v>8.4262399999999982</v>
      </c>
      <c r="G1939" s="2">
        <f>'Moving Avg'!F1939</f>
        <v>8.0446150000000003</v>
      </c>
      <c r="H1939" s="2">
        <f>'Moving Avg'!G1939</f>
        <v>7.4105780000000019</v>
      </c>
      <c r="I1939" s="2">
        <f>'Moving Avg'!H1939</f>
        <v>6.9290354999999968</v>
      </c>
      <c r="J1939" s="6" t="str">
        <f>OBV!F1939</f>
        <v>BULLISH</v>
      </c>
      <c r="K1939" s="6" t="str">
        <f>OBV!G1939</f>
        <v>NEUTRAL</v>
      </c>
      <c r="L1939" s="6" t="str">
        <f>OBV!H1939</f>
        <v>CONFIRMED BULLISH</v>
      </c>
    </row>
    <row r="1940" spans="1:12" ht="13.5" x14ac:dyDescent="0.25">
      <c r="A1940" s="3">
        <f>RSI!A1940</f>
        <v>44833</v>
      </c>
      <c r="B1940" s="2">
        <f>RSI!B1940</f>
        <v>8.5591000000000008</v>
      </c>
      <c r="C1940" s="2">
        <f>RSI!I1940</f>
        <v>80.485349567296851</v>
      </c>
      <c r="D1940" s="2">
        <f>MACD!E1940</f>
        <v>-0.14493519886284201</v>
      </c>
      <c r="E1940" s="2">
        <f>MACD!F1940</f>
        <v>-0.2058777207110824</v>
      </c>
      <c r="F1940" s="2">
        <f>'Moving Avg'!D1940</f>
        <v>8.4856799999999986</v>
      </c>
      <c r="G1940" s="2">
        <f>'Moving Avg'!F1940</f>
        <v>8.1053749999999987</v>
      </c>
      <c r="H1940" s="2">
        <f>'Moving Avg'!G1940</f>
        <v>7.4533580000000033</v>
      </c>
      <c r="I1940" s="2">
        <f>'Moving Avg'!H1940</f>
        <v>6.9338439999999961</v>
      </c>
      <c r="J1940" s="6" t="str">
        <f>OBV!F1940</f>
        <v>BULLISH</v>
      </c>
      <c r="K1940" s="6" t="str">
        <f>OBV!G1940</f>
        <v>STRONG</v>
      </c>
      <c r="L1940" s="6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8.4803999999999995</v>
      </c>
      <c r="C1941" s="2">
        <f>RSI!I1941</f>
        <v>74.612534557807521</v>
      </c>
      <c r="D1941" s="2">
        <f>MACD!E1941</f>
        <v>-0.13576287355620309</v>
      </c>
      <c r="E1941" s="2">
        <f>MACD!F1941</f>
        <v>-0.19185475128010654</v>
      </c>
      <c r="F1941" s="2">
        <f>'Moving Avg'!D1941</f>
        <v>8.5119000000000007</v>
      </c>
      <c r="G1941" s="2">
        <f>'Moving Avg'!F1941</f>
        <v>8.1534600000000008</v>
      </c>
      <c r="H1941" s="2">
        <f>'Moving Avg'!G1941</f>
        <v>7.4915520000000004</v>
      </c>
      <c r="I1941" s="2">
        <f>'Moving Avg'!H1941</f>
        <v>6.938293499999995</v>
      </c>
      <c r="J1941" s="6" t="str">
        <f>OBV!F1941</f>
        <v>BULLISH</v>
      </c>
      <c r="K1941" s="6" t="str">
        <f>OBV!G1941</f>
        <v>STRONG</v>
      </c>
      <c r="L1941" s="6" t="str">
        <f>OBV!H1941</f>
        <v>CONFIRMED BULLISH</v>
      </c>
    </row>
    <row r="1942" spans="1:12" ht="13.5" x14ac:dyDescent="0.25">
      <c r="A1942" s="3">
        <f>RSI!A1942</f>
        <v>44837</v>
      </c>
      <c r="B1942" s="2">
        <f>RSI!B1942</f>
        <v>8.4978999999999996</v>
      </c>
      <c r="C1942" s="2">
        <f>RSI!I1942</f>
        <v>75.048521784723519</v>
      </c>
      <c r="D1942" s="2">
        <f>MACD!E1942</f>
        <v>-0.13231090502756881</v>
      </c>
      <c r="E1942" s="2">
        <f>MACD!F1942</f>
        <v>-0.17994598202959899</v>
      </c>
      <c r="F1942" s="2">
        <f>'Moving Avg'!D1942</f>
        <v>8.5084</v>
      </c>
      <c r="G1942" s="2">
        <f>'Moving Avg'!F1942</f>
        <v>8.2067899999999998</v>
      </c>
      <c r="H1942" s="2">
        <f>'Moving Avg'!G1942</f>
        <v>7.5266740000000025</v>
      </c>
      <c r="I1942" s="2">
        <f>'Moving Avg'!H1942</f>
        <v>6.9428304999999968</v>
      </c>
      <c r="J1942" s="6" t="str">
        <f>OBV!F1942</f>
        <v>BULLISH</v>
      </c>
      <c r="K1942" s="6" t="str">
        <f>OBV!G1942</f>
        <v>STRONG</v>
      </c>
      <c r="L1942" s="6" t="str">
        <f>OBV!H1942</f>
        <v>BULLISH DIVERGENCE</v>
      </c>
    </row>
    <row r="1943" spans="1:12" ht="13.5" x14ac:dyDescent="0.25">
      <c r="A1943" s="3">
        <f>RSI!A1943</f>
        <v>44838</v>
      </c>
      <c r="B1943" s="2">
        <f>RSI!B1943</f>
        <v>8.5678999999999998</v>
      </c>
      <c r="C1943" s="2">
        <f>RSI!I1943</f>
        <v>76.767222392833446</v>
      </c>
      <c r="D1943" s="2">
        <f>MACD!E1943</f>
        <v>-0.13342220142219929</v>
      </c>
      <c r="E1943" s="2">
        <f>MACD!F1943</f>
        <v>-0.17064122590811906</v>
      </c>
      <c r="F1943" s="2">
        <f>'Moving Avg'!D1943</f>
        <v>8.5311400000000006</v>
      </c>
      <c r="G1943" s="2">
        <f>'Moving Avg'!F1943</f>
        <v>8.2483199999999997</v>
      </c>
      <c r="H1943" s="2">
        <f>'Moving Avg'!G1943</f>
        <v>7.560246000000002</v>
      </c>
      <c r="I1943" s="2">
        <f>'Moving Avg'!H1943</f>
        <v>6.9480254999999964</v>
      </c>
      <c r="J1943" s="6" t="str">
        <f>OBV!F1943</f>
        <v>BULLISH</v>
      </c>
      <c r="K1943" s="6" t="str">
        <f>OBV!G1943</f>
        <v>STRONG</v>
      </c>
      <c r="L1943" s="6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8.5853000000000002</v>
      </c>
      <c r="C1944" s="2">
        <f>RSI!I1944</f>
        <v>77.187857881477782</v>
      </c>
      <c r="D1944" s="2">
        <f>MACD!E1944</f>
        <v>-0.12126698120235435</v>
      </c>
      <c r="E1944" s="2">
        <f>MACD!F1944</f>
        <v>-0.16076637696696613</v>
      </c>
      <c r="F1944" s="2">
        <f>'Moving Avg'!D1944</f>
        <v>8.538120000000001</v>
      </c>
      <c r="G1944" s="2">
        <f>'Moving Avg'!F1944</f>
        <v>8.2929049999999975</v>
      </c>
      <c r="H1944" s="2">
        <f>'Moving Avg'!G1944</f>
        <v>7.5950060000000015</v>
      </c>
      <c r="I1944" s="2">
        <f>'Moving Avg'!H1944</f>
        <v>6.9533754999999964</v>
      </c>
      <c r="J1944" s="6" t="str">
        <f>OBV!F1944</f>
        <v>BULLISH</v>
      </c>
      <c r="K1944" s="6" t="str">
        <f>OBV!G1944</f>
        <v>STRONG</v>
      </c>
      <c r="L1944" s="6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8.5241000000000007</v>
      </c>
      <c r="C1945" s="2">
        <f>RSI!I1945</f>
        <v>72.234109364454113</v>
      </c>
      <c r="D1945" s="2">
        <f>MACD!E1945</f>
        <v>-0.11075315360900184</v>
      </c>
      <c r="E1945" s="2">
        <f>MACD!F1945</f>
        <v>-0.15076373229537329</v>
      </c>
      <c r="F1945" s="2">
        <f>'Moving Avg'!D1945</f>
        <v>8.5311200000000014</v>
      </c>
      <c r="G1945" s="2">
        <f>'Moving Avg'!F1945</f>
        <v>8.325689999999998</v>
      </c>
      <c r="H1945" s="2">
        <f>'Moving Avg'!G1945</f>
        <v>7.6291020000000014</v>
      </c>
      <c r="I1945" s="2">
        <f>'Moving Avg'!H1945</f>
        <v>6.9590354999999962</v>
      </c>
      <c r="J1945" s="6" t="str">
        <f>OBV!F1945</f>
        <v>BEARISH</v>
      </c>
      <c r="K1945" s="6" t="str">
        <f>OBV!G1945</f>
        <v>WEAK</v>
      </c>
      <c r="L1945" s="6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8.3056000000000001</v>
      </c>
      <c r="C1946" s="2">
        <f>RSI!I1946</f>
        <v>57.937595846229705</v>
      </c>
      <c r="D1946" s="2">
        <f>MACD!E1946</f>
        <v>-7.4610375253994832E-2</v>
      </c>
      <c r="E1946" s="2">
        <f>MACD!F1946</f>
        <v>-0.1355330608870976</v>
      </c>
      <c r="F1946" s="2">
        <f>'Moving Avg'!D1946</f>
        <v>8.4961599999999997</v>
      </c>
      <c r="G1946" s="2">
        <f>'Moving Avg'!F1946</f>
        <v>8.3453599999999994</v>
      </c>
      <c r="H1946" s="2">
        <f>'Moving Avg'!G1946</f>
        <v>7.6595280000000017</v>
      </c>
      <c r="I1946" s="2">
        <f>'Moving Avg'!H1946</f>
        <v>6.9635349999999967</v>
      </c>
      <c r="J1946" s="6" t="str">
        <f>OBV!F1946</f>
        <v>BEARISH</v>
      </c>
      <c r="K1946" s="6" t="str">
        <f>OBV!G1946</f>
        <v>WEAK</v>
      </c>
      <c r="L1946" s="6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8.3930000000000007</v>
      </c>
      <c r="C1947" s="2">
        <f>RSI!I1947</f>
        <v>61.242004841409134</v>
      </c>
      <c r="D1947" s="2">
        <f>MACD!E1947</f>
        <v>-2.5865345200880796E-2</v>
      </c>
      <c r="E1947" s="2">
        <f>MACD!F1947</f>
        <v>-0.11359951774985425</v>
      </c>
      <c r="F1947" s="2">
        <f>'Moving Avg'!D1947</f>
        <v>8.4751799999999999</v>
      </c>
      <c r="G1947" s="2">
        <f>'Moving Avg'!F1947</f>
        <v>8.3615349999999999</v>
      </c>
      <c r="H1947" s="2">
        <f>'Moving Avg'!G1947</f>
        <v>7.6889040000000026</v>
      </c>
      <c r="I1947" s="2">
        <f>'Moving Avg'!H1947</f>
        <v>6.9673759999999971</v>
      </c>
      <c r="J1947" s="6" t="str">
        <f>OBV!F1947</f>
        <v>BEARISH</v>
      </c>
      <c r="K1947" s="6" t="str">
        <f>OBV!G1947</f>
        <v>WEAK</v>
      </c>
      <c r="L1947" s="6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8.3930000000000007</v>
      </c>
      <c r="C1948" s="2">
        <f>RSI!I1948</f>
        <v>61.242004841409134</v>
      </c>
      <c r="D1948" s="2">
        <f>MACD!E1948</f>
        <v>4.5994543586918013E-3</v>
      </c>
      <c r="E1948" s="2">
        <f>MACD!F1948</f>
        <v>-8.9959723328145044E-2</v>
      </c>
      <c r="F1948" s="2">
        <f>'Moving Avg'!D1948</f>
        <v>8.4402000000000008</v>
      </c>
      <c r="G1948" s="2">
        <f>'Moving Avg'!F1948</f>
        <v>8.3702749999999995</v>
      </c>
      <c r="H1948" s="2">
        <f>'Moving Avg'!G1948</f>
        <v>7.7189780000000017</v>
      </c>
      <c r="I1948" s="2">
        <f>'Moving Avg'!H1948</f>
        <v>6.9712169999999967</v>
      </c>
      <c r="J1948" s="6" t="str">
        <f>OBV!F1948</f>
        <v>BEARISH</v>
      </c>
      <c r="K1948" s="6" t="str">
        <f>OBV!G1948</f>
        <v>WEAK</v>
      </c>
      <c r="L1948" s="6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8.4367000000000001</v>
      </c>
      <c r="C1949" s="2">
        <f>RSI!I1949</f>
        <v>62.930708187821232</v>
      </c>
      <c r="D1949" s="2">
        <f>MACD!E1949</f>
        <v>4.067587048817245E-2</v>
      </c>
      <c r="E1949" s="2">
        <f>MACD!F1949</f>
        <v>-6.3832604564881545E-2</v>
      </c>
      <c r="F1949" s="2">
        <f>'Moving Avg'!D1949</f>
        <v>8.4104800000000015</v>
      </c>
      <c r="G1949" s="2">
        <f>'Moving Avg'!F1949</f>
        <v>8.3820750000000004</v>
      </c>
      <c r="H1949" s="2">
        <f>'Moving Avg'!G1949</f>
        <v>7.7506260000000022</v>
      </c>
      <c r="I1949" s="2">
        <f>'Moving Avg'!H1949</f>
        <v>6.975139999999997</v>
      </c>
      <c r="J1949" s="6" t="str">
        <f>OBV!F1949</f>
        <v>BEARISH</v>
      </c>
      <c r="K1949" s="6" t="str">
        <f>OBV!G1949</f>
        <v>WEAK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8.4367000000000001</v>
      </c>
      <c r="C1950" s="2">
        <f>RSI!I1950</f>
        <v>62.930708187821232</v>
      </c>
      <c r="D1950" s="2">
        <f>MACD!E1950</f>
        <v>7.1111514230778994E-2</v>
      </c>
      <c r="E1950" s="2">
        <f>MACD!F1950</f>
        <v>-3.6843780805749439E-2</v>
      </c>
      <c r="F1950" s="2">
        <f>'Moving Avg'!D1950</f>
        <v>8.3930000000000007</v>
      </c>
      <c r="G1950" s="2">
        <f>'Moving Avg'!F1950</f>
        <v>8.3999950000000005</v>
      </c>
      <c r="H1950" s="2">
        <f>'Moving Avg'!G1950</f>
        <v>7.7817139999999991</v>
      </c>
      <c r="I1950" s="2">
        <f>'Moving Avg'!H1950</f>
        <v>6.9800209999999971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8.5241000000000007</v>
      </c>
      <c r="C1951" s="2">
        <f>RSI!I1951</f>
        <v>66.333172766025115</v>
      </c>
      <c r="D1951" s="2">
        <f>MACD!E1951</f>
        <v>7.6959821844150511E-2</v>
      </c>
      <c r="E1951" s="2">
        <f>MACD!F1951</f>
        <v>-1.408306027576945E-2</v>
      </c>
      <c r="F1951" s="2">
        <f>'Moving Avg'!D1951</f>
        <v>8.4367000000000019</v>
      </c>
      <c r="G1951" s="2">
        <f>'Moving Avg'!F1951</f>
        <v>8.4196650000000002</v>
      </c>
      <c r="H1951" s="2">
        <f>'Moving Avg'!G1951</f>
        <v>7.8145499999999997</v>
      </c>
      <c r="I1951" s="2">
        <f>'Moving Avg'!H1951</f>
        <v>6.9851679999999989</v>
      </c>
      <c r="J1951" s="6" t="str">
        <f>OBV!F1951</f>
        <v>BULLISH</v>
      </c>
      <c r="K1951" s="6" t="str">
        <f>OBV!G1951</f>
        <v>STRONG</v>
      </c>
      <c r="L1951" s="6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8.6115999999999993</v>
      </c>
      <c r="C1952" s="2">
        <f>RSI!I1952</f>
        <v>69.364835236974457</v>
      </c>
      <c r="D1952" s="2">
        <f>MACD!E1952</f>
        <v>7.6377614739595145E-2</v>
      </c>
      <c r="E1952" s="2">
        <f>MACD!F1952</f>
        <v>4.0090747273034688E-3</v>
      </c>
      <c r="F1952" s="2">
        <f>'Moving Avg'!D1952</f>
        <v>8.4804200000000005</v>
      </c>
      <c r="G1952" s="2">
        <f>'Moving Avg'!F1952</f>
        <v>8.4437099999999994</v>
      </c>
      <c r="H1952" s="2">
        <f>'Moving Avg'!G1952</f>
        <v>7.8484379999999998</v>
      </c>
      <c r="I1952" s="2">
        <f>'Moving Avg'!H1952</f>
        <v>6.9898969999999974</v>
      </c>
      <c r="J1952" s="6" t="str">
        <f>OBV!F1952</f>
        <v>BULLISH</v>
      </c>
      <c r="K1952" s="6" t="str">
        <f>OBV!G1952</f>
        <v>STRONG</v>
      </c>
      <c r="L1952" s="6" t="str">
        <f>OBV!H1952</f>
        <v>CONFIRMED BULLISH</v>
      </c>
    </row>
    <row r="1953" spans="1:12" ht="13.5" x14ac:dyDescent="0.25">
      <c r="A1953" s="3">
        <f>RSI!A1953</f>
        <v>44852</v>
      </c>
      <c r="B1953" s="2">
        <f>RSI!B1953</f>
        <v>8.5591000000000008</v>
      </c>
      <c r="C1953" s="2">
        <f>RSI!I1953</f>
        <v>65.550734549307094</v>
      </c>
      <c r="D1953" s="2">
        <f>MACD!E1953</f>
        <v>8.8413462566627743E-2</v>
      </c>
      <c r="E1953" s="2">
        <f>MACD!F1953</f>
        <v>2.0889952295168324E-2</v>
      </c>
      <c r="F1953" s="2">
        <f>'Moving Avg'!D1953</f>
        <v>8.5136400000000005</v>
      </c>
      <c r="G1953" s="2">
        <f>'Moving Avg'!F1953</f>
        <v>8.4638150000000003</v>
      </c>
      <c r="H1953" s="2">
        <f>'Moving Avg'!G1953</f>
        <v>7.8791780000000013</v>
      </c>
      <c r="I1953" s="2">
        <f>'Moving Avg'!H1953</f>
        <v>6.9943634999999968</v>
      </c>
      <c r="J1953" s="6" t="str">
        <f>OBV!F1953</f>
        <v>BULLISH</v>
      </c>
      <c r="K1953" s="6" t="str">
        <f>OBV!G1953</f>
        <v>STRONG</v>
      </c>
      <c r="L1953" s="6" t="str">
        <f>OBV!H1953</f>
        <v>CONFIRMED BULLISH</v>
      </c>
    </row>
    <row r="1954" spans="1:12" ht="13.5" x14ac:dyDescent="0.25">
      <c r="A1954" s="3">
        <f>RSI!A1954</f>
        <v>44853</v>
      </c>
      <c r="B1954" s="2">
        <f>RSI!B1954</f>
        <v>8.4803999999999995</v>
      </c>
      <c r="C1954" s="2">
        <f>RSI!I1954</f>
        <v>60.206378186235199</v>
      </c>
      <c r="D1954" s="2">
        <f>MACD!E1954</f>
        <v>0.10544253465257469</v>
      </c>
      <c r="E1954" s="2">
        <f>MACD!F1954</f>
        <v>3.7800468766649595E-2</v>
      </c>
      <c r="F1954" s="2">
        <f>'Moving Avg'!D1954</f>
        <v>8.5223800000000018</v>
      </c>
      <c r="G1954" s="2">
        <f>'Moving Avg'!F1954</f>
        <v>8.4743050000000011</v>
      </c>
      <c r="H1954" s="2">
        <f>'Moving Avg'!G1954</f>
        <v>7.9089019999999994</v>
      </c>
      <c r="I1954" s="2">
        <f>'Moving Avg'!H1954</f>
        <v>6.9987784999999976</v>
      </c>
      <c r="J1954" s="6" t="str">
        <f>OBV!F1954</f>
        <v>BULLISH</v>
      </c>
      <c r="K1954" s="6" t="str">
        <f>OBV!G1954</f>
        <v>STRONG</v>
      </c>
      <c r="L1954" s="6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8.4978999999999996</v>
      </c>
      <c r="C1955" s="2">
        <f>RSI!I1955</f>
        <v>60.968425466440813</v>
      </c>
      <c r="D1955" s="2">
        <f>MACD!E1955</f>
        <v>0.10806653660421439</v>
      </c>
      <c r="E1955" s="2">
        <f>MACD!F1955</f>
        <v>5.1853682334162557E-2</v>
      </c>
      <c r="F1955" s="2">
        <f>'Moving Avg'!D1955</f>
        <v>8.5346200000000003</v>
      </c>
      <c r="G1955" s="2">
        <f>'Moving Avg'!F1955</f>
        <v>8.4861050000000002</v>
      </c>
      <c r="H1955" s="2">
        <f>'Moving Avg'!G1955</f>
        <v>7.9389760000000003</v>
      </c>
      <c r="I1955" s="2">
        <f>'Moving Avg'!H1955</f>
        <v>7.0033154999999985</v>
      </c>
      <c r="J1955" s="6" t="str">
        <f>OBV!F1955</f>
        <v>BULLISH</v>
      </c>
      <c r="K1955" s="6" t="str">
        <f>OBV!G1955</f>
        <v>STRONG</v>
      </c>
      <c r="L1955" s="6" t="str">
        <f>OBV!H1955</f>
        <v>CONFIRMED BULLISH</v>
      </c>
    </row>
    <row r="1956" spans="1:12" ht="13.5" x14ac:dyDescent="0.25">
      <c r="A1956" s="3">
        <f>RSI!A1956</f>
        <v>44855</v>
      </c>
      <c r="B1956" s="2">
        <f>RSI!B1956</f>
        <v>8.4803999999999995</v>
      </c>
      <c r="C1956" s="2">
        <f>RSI!I1956</f>
        <v>59.736476451125149</v>
      </c>
      <c r="D1956" s="2">
        <f>MACD!E1956</f>
        <v>7.6870338285935702E-2</v>
      </c>
      <c r="E1956" s="2">
        <f>MACD!F1956</f>
        <v>5.6857013524517191E-2</v>
      </c>
      <c r="F1956" s="2">
        <f>'Moving Avg'!D1956</f>
        <v>8.5258800000000008</v>
      </c>
      <c r="G1956" s="2">
        <f>'Moving Avg'!F1956</f>
        <v>8.4926600000000008</v>
      </c>
      <c r="H1956" s="2">
        <f>'Moving Avg'!G1956</f>
        <v>7.9673019999999983</v>
      </c>
      <c r="I1956" s="2">
        <f>'Moving Avg'!H1956</f>
        <v>7.0080729999999987</v>
      </c>
      <c r="J1956" s="6" t="str">
        <f>OBV!F1956</f>
        <v>BULLISH</v>
      </c>
      <c r="K1956" s="6" t="str">
        <f>OBV!G1956</f>
        <v>STRONG</v>
      </c>
      <c r="L1956" s="6" t="str">
        <f>OBV!H1956</f>
        <v>BULLISH DIVERGENCE</v>
      </c>
    </row>
    <row r="1957" spans="1:12" ht="13.5" x14ac:dyDescent="0.25">
      <c r="A1957" s="3">
        <f>RSI!A1957</f>
        <v>44858</v>
      </c>
      <c r="B1957" s="2">
        <f>RSI!B1957</f>
        <v>8.4717000000000002</v>
      </c>
      <c r="C1957" s="2">
        <f>RSI!I1957</f>
        <v>59.097153630806083</v>
      </c>
      <c r="D1957" s="2">
        <f>MACD!E1957</f>
        <v>6.3651432614509673E-2</v>
      </c>
      <c r="E1957" s="2">
        <f>MACD!F1957</f>
        <v>5.8215897342515692E-2</v>
      </c>
      <c r="F1957" s="2">
        <f>'Moving Avg'!D1957</f>
        <v>8.4978999999999978</v>
      </c>
      <c r="G1957" s="2">
        <f>'Moving Avg'!F1957</f>
        <v>8.490475</v>
      </c>
      <c r="H1957" s="2">
        <f>'Moving Avg'!G1957</f>
        <v>7.991676</v>
      </c>
      <c r="I1957" s="2">
        <f>'Moving Avg'!H1957</f>
        <v>7.0127869999999985</v>
      </c>
      <c r="J1957" s="6" t="str">
        <f>OBV!F1957</f>
        <v>BULLISH</v>
      </c>
      <c r="K1957" s="6" t="str">
        <f>OBV!G1957</f>
        <v>STRONG</v>
      </c>
      <c r="L1957" s="6" t="str">
        <f>OBV!H1957</f>
        <v>BULLISH DIVERGENCE</v>
      </c>
    </row>
    <row r="1958" spans="1:12" ht="13.5" x14ac:dyDescent="0.25">
      <c r="A1958" s="3">
        <f>RSI!A1958</f>
        <v>44859</v>
      </c>
      <c r="B1958" s="2">
        <f>RSI!B1958</f>
        <v>8.4717000000000002</v>
      </c>
      <c r="C1958" s="2">
        <f>RSI!I1958</f>
        <v>59.097153630806083</v>
      </c>
      <c r="D1958" s="2">
        <f>MACD!E1958</f>
        <v>5.1672501588582165E-2</v>
      </c>
      <c r="E1958" s="2">
        <f>MACD!F1958</f>
        <v>5.6907218191728989E-2</v>
      </c>
      <c r="F1958" s="2">
        <f>'Moving Avg'!D1958</f>
        <v>8.4804199999999987</v>
      </c>
      <c r="G1958" s="2">
        <f>'Moving Avg'!F1958</f>
        <v>8.4913500000000006</v>
      </c>
      <c r="H1958" s="2">
        <f>'Moving Avg'!G1958</f>
        <v>8.0170300000000001</v>
      </c>
      <c r="I1958" s="2">
        <f>'Moving Avg'!H1958</f>
        <v>7.0165769999999998</v>
      </c>
      <c r="J1958" s="6" t="str">
        <f>OBV!F1958</f>
        <v>BULLISH</v>
      </c>
      <c r="K1958" s="6" t="str">
        <f>OBV!G1958</f>
        <v>STRONG</v>
      </c>
      <c r="L1958" s="6" t="str">
        <f>OBV!H1958</f>
        <v>BULLISH DIVERGENCE</v>
      </c>
    </row>
    <row r="1959" spans="1:12" ht="13.5" x14ac:dyDescent="0.25">
      <c r="A1959" s="3">
        <f>RSI!A1959</f>
        <v>44860</v>
      </c>
      <c r="B1959" s="2">
        <f>RSI!B1959</f>
        <v>8.4367000000000001</v>
      </c>
      <c r="C1959" s="2">
        <f>RSI!I1959</f>
        <v>56.286526638916619</v>
      </c>
      <c r="D1959" s="2">
        <f>MACD!E1959</f>
        <v>5.0117242219680946E-2</v>
      </c>
      <c r="E1959" s="2">
        <f>MACD!F1959</f>
        <v>5.5549222997319382E-2</v>
      </c>
      <c r="F1959" s="2">
        <f>'Moving Avg'!D1959</f>
        <v>8.4716799999999992</v>
      </c>
      <c r="G1959" s="2">
        <f>'Moving Avg'!F1959</f>
        <v>8.4856650000000009</v>
      </c>
      <c r="H1959" s="2">
        <f>'Moving Avg'!G1959</f>
        <v>8.0432220000000001</v>
      </c>
      <c r="I1959" s="2">
        <f>'Moving Avg'!H1959</f>
        <v>7.0196785000000004</v>
      </c>
      <c r="J1959" s="6" t="str">
        <f>OBV!F1959</f>
        <v>BULLISH</v>
      </c>
      <c r="K1959" s="6" t="str">
        <f>OBV!G1959</f>
        <v>STRONG</v>
      </c>
      <c r="L1959" s="6" t="str">
        <f>OBV!H1959</f>
        <v>BULLISH DIVERGENCE</v>
      </c>
    </row>
    <row r="1960" spans="1:12" ht="13.5" x14ac:dyDescent="0.25">
      <c r="A1960" s="3">
        <f>RSI!A1960</f>
        <v>44861</v>
      </c>
      <c r="B1960" s="2">
        <f>RSI!B1960</f>
        <v>8.4280000000000008</v>
      </c>
      <c r="C1960" s="2">
        <f>RSI!I1960</f>
        <v>55.578934889833754</v>
      </c>
      <c r="D1960" s="2">
        <f>MACD!E1960</f>
        <v>4.8972041948093903E-2</v>
      </c>
      <c r="E1960" s="2">
        <f>MACD!F1960</f>
        <v>5.4233786787474286E-2</v>
      </c>
      <c r="F1960" s="2">
        <f>'Moving Avg'!D1960</f>
        <v>8.4576999999999991</v>
      </c>
      <c r="G1960" s="2">
        <f>'Moving Avg'!F1960</f>
        <v>8.4791100000000004</v>
      </c>
      <c r="H1960" s="2">
        <f>'Moving Avg'!G1960</f>
        <v>8.0690999999999971</v>
      </c>
      <c r="I1960" s="2">
        <f>'Moving Avg'!H1960</f>
        <v>7.0232500000000009</v>
      </c>
      <c r="J1960" s="6" t="str">
        <f>OBV!F1960</f>
        <v>BEARISH</v>
      </c>
      <c r="K1960" s="6" t="str">
        <f>OBV!G1960</f>
        <v>NEUTRAL</v>
      </c>
      <c r="L1960" s="6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8.3755000000000006</v>
      </c>
      <c r="C1961" s="2">
        <f>RSI!I1961</f>
        <v>51.381268978650333</v>
      </c>
      <c r="D1961" s="2">
        <f>MACD!E1961</f>
        <v>6.495090735413811E-2</v>
      </c>
      <c r="E1961" s="2">
        <f>MACD!F1961</f>
        <v>5.6377210900807058E-2</v>
      </c>
      <c r="F1961" s="2">
        <f>'Moving Avg'!D1961</f>
        <v>8.4367199999999993</v>
      </c>
      <c r="G1961" s="2">
        <f>'Moving Avg'!F1961</f>
        <v>8.473865</v>
      </c>
      <c r="H1961" s="2">
        <f>'Moving Avg'!G1961</f>
        <v>8.0936499999999967</v>
      </c>
      <c r="I1961" s="2">
        <f>'Moving Avg'!H1961</f>
        <v>7.0268325000000011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8.2181999999999995</v>
      </c>
      <c r="C1962" s="2">
        <f>RSI!I1962</f>
        <v>41.313304263269963</v>
      </c>
      <c r="D1962" s="2">
        <f>MACD!E1962</f>
        <v>0.10353661777364209</v>
      </c>
      <c r="E1962" s="2">
        <f>MACD!F1962</f>
        <v>6.580909227537407E-2</v>
      </c>
      <c r="F1962" s="2">
        <f>'Moving Avg'!D1962</f>
        <v>8.3860199999999985</v>
      </c>
      <c r="G1962" s="2">
        <f>'Moving Avg'!F1962</f>
        <v>8.4598800000000001</v>
      </c>
      <c r="H1962" s="2">
        <f>'Moving Avg'!G1962</f>
        <v>8.1137599999999992</v>
      </c>
      <c r="I1962" s="2">
        <f>'Moving Avg'!H1962</f>
        <v>7.0295945000000009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8.3056000000000001</v>
      </c>
      <c r="C1963" s="2">
        <f>RSI!I1963</f>
        <v>47.472080838471484</v>
      </c>
      <c r="D1963" s="2">
        <f>MACD!E1963</f>
        <v>0.12251987673167442</v>
      </c>
      <c r="E1963" s="2">
        <f>MACD!F1963</f>
        <v>7.7151249166634142E-2</v>
      </c>
      <c r="F1963" s="2">
        <f>'Moving Avg'!D1963</f>
        <v>8.3527999999999984</v>
      </c>
      <c r="G1963" s="2">
        <f>'Moving Avg'!F1963</f>
        <v>8.4467649999999992</v>
      </c>
      <c r="H1963" s="2">
        <f>'Moving Avg'!G1963</f>
        <v>8.1357919999999986</v>
      </c>
      <c r="I1963" s="2">
        <f>'Moving Avg'!H1963</f>
        <v>7.0327935000000013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8.2181999999999995</v>
      </c>
      <c r="C1964" s="2">
        <f>RSI!I1964</f>
        <v>42.651755155040092</v>
      </c>
      <c r="D1964" s="2">
        <f>MACD!E1964</f>
        <v>0.13325183316054101</v>
      </c>
      <c r="E1964" s="2">
        <f>MACD!F1964</f>
        <v>8.8371365965415519E-2</v>
      </c>
      <c r="F1964" s="2">
        <f>'Moving Avg'!D1964</f>
        <v>8.3091000000000008</v>
      </c>
      <c r="G1964" s="2">
        <f>'Moving Avg'!F1964</f>
        <v>8.4284099999999995</v>
      </c>
      <c r="H1964" s="2">
        <f>'Moving Avg'!G1964</f>
        <v>8.1576500000000003</v>
      </c>
      <c r="I1964" s="2">
        <f>'Moving Avg'!H1964</f>
        <v>7.0357265000000018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8.3406000000000002</v>
      </c>
      <c r="C1965" s="2">
        <f>RSI!I1965</f>
        <v>50.267814616165232</v>
      </c>
      <c r="D1965" s="2">
        <f>MACD!E1965</f>
        <v>0.13675519693631344</v>
      </c>
      <c r="E1965" s="2">
        <f>MACD!F1965</f>
        <v>9.8048132159595111E-2</v>
      </c>
      <c r="F1965" s="2">
        <f>'Moving Avg'!D1965</f>
        <v>8.2916199999999982</v>
      </c>
      <c r="G1965" s="2">
        <f>'Moving Avg'!F1965</f>
        <v>8.4192349999999987</v>
      </c>
      <c r="H1965" s="2">
        <f>'Moving Avg'!G1965</f>
        <v>8.1810819999999982</v>
      </c>
      <c r="I1965" s="2">
        <f>'Moving Avg'!H1965</f>
        <v>7.0392715000000017</v>
      </c>
      <c r="J1965" s="6" t="str">
        <f>OBV!F1965</f>
        <v>BULLISH</v>
      </c>
      <c r="K1965" s="6" t="str">
        <f>OBV!G1965</f>
        <v>NEUTRAL</v>
      </c>
      <c r="L1965" s="6" t="str">
        <f>OBV!H1965</f>
        <v>BULLISH DIVERGENCE</v>
      </c>
    </row>
    <row r="1966" spans="1:12" ht="13.5" x14ac:dyDescent="0.25">
      <c r="A1966" s="3">
        <f>RSI!A1966</f>
        <v>44869</v>
      </c>
      <c r="B1966" s="2">
        <f>RSI!B1966</f>
        <v>8.3056000000000001</v>
      </c>
      <c r="C1966" s="2">
        <f>RSI!I1966</f>
        <v>48.292828059008812</v>
      </c>
      <c r="D1966" s="2">
        <f>MACD!E1966</f>
        <v>0.1396344113254635</v>
      </c>
      <c r="E1966" s="2">
        <f>MACD!F1966</f>
        <v>0.10636538799276879</v>
      </c>
      <c r="F1966" s="2">
        <f>'Moving Avg'!D1966</f>
        <v>8.2776399999999999</v>
      </c>
      <c r="G1966" s="2">
        <f>'Moving Avg'!F1966</f>
        <v>8.4192350000000005</v>
      </c>
      <c r="H1966" s="2">
        <f>'Moving Avg'!G1966</f>
        <v>8.2046879999999991</v>
      </c>
      <c r="I1966" s="2">
        <f>'Moving Avg'!H1966</f>
        <v>7.042196500000002</v>
      </c>
      <c r="J1966" s="6" t="str">
        <f>OBV!F1966</f>
        <v>BULLISH</v>
      </c>
      <c r="K1966" s="6" t="str">
        <f>OBV!G1966</f>
        <v>NEUTRAL</v>
      </c>
      <c r="L1966" s="6" t="str">
        <f>OBV!H1966</f>
        <v>BULLISH DIVERGENCE</v>
      </c>
    </row>
    <row r="1967" spans="1:12" ht="13.5" x14ac:dyDescent="0.25">
      <c r="A1967" s="3">
        <f>RSI!A1967</f>
        <v>44872</v>
      </c>
      <c r="B1967" s="2">
        <f>RSI!B1967</f>
        <v>8.2967999999999993</v>
      </c>
      <c r="C1967" s="2">
        <f>RSI!I1967</f>
        <v>47.784480990295435</v>
      </c>
      <c r="D1967" s="2">
        <f>MACD!E1967</f>
        <v>0.14160434383747145</v>
      </c>
      <c r="E1967" s="2">
        <f>MACD!F1967</f>
        <v>0.11341317916170933</v>
      </c>
      <c r="F1967" s="2">
        <f>'Moving Avg'!D1967</f>
        <v>8.2933599999999998</v>
      </c>
      <c r="G1967" s="2">
        <f>'Moving Avg'!F1967</f>
        <v>8.4144249999999996</v>
      </c>
      <c r="H1967" s="2">
        <f>'Moving Avg'!G1967</f>
        <v>8.2281180000000003</v>
      </c>
      <c r="I1967" s="2">
        <f>'Moving Avg'!H1967</f>
        <v>7.0455225000000015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</row>
    <row r="1968" spans="1:12" ht="13.5" x14ac:dyDescent="0.25">
      <c r="A1968" s="3">
        <f>RSI!A1968</f>
        <v>44873</v>
      </c>
      <c r="B1968" s="2">
        <f>RSI!B1968</f>
        <v>8.2706</v>
      </c>
      <c r="C1968" s="2">
        <f>RSI!I1968</f>
        <v>46.224382190351527</v>
      </c>
      <c r="D1968" s="2">
        <f>MACD!E1968</f>
        <v>0.14546791667351755</v>
      </c>
      <c r="E1968" s="2">
        <f>MACD!F1968</f>
        <v>0.11982412666407098</v>
      </c>
      <c r="F1968" s="2">
        <f>'Moving Avg'!D1968</f>
        <v>8.2863599999999984</v>
      </c>
      <c r="G1968" s="2">
        <f>'Moving Avg'!F1968</f>
        <v>8.4083050000000004</v>
      </c>
      <c r="H1968" s="2">
        <f>'Moving Avg'!G1968</f>
        <v>8.2503240000000009</v>
      </c>
      <c r="I1968" s="2">
        <f>'Moving Avg'!H1968</f>
        <v>7.0485465000000023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8.2181999999999995</v>
      </c>
      <c r="C1969" s="2">
        <f>RSI!I1969</f>
        <v>43.187434480003297</v>
      </c>
      <c r="D1969" s="2">
        <f>MACD!E1969</f>
        <v>0.14762578238069501</v>
      </c>
      <c r="E1969" s="2">
        <f>MACD!F1969</f>
        <v>0.12538445780739579</v>
      </c>
      <c r="F1969" s="2">
        <f>'Moving Avg'!D1969</f>
        <v>8.2863599999999984</v>
      </c>
      <c r="G1969" s="2">
        <f>'Moving Avg'!F1969</f>
        <v>8.3973800000000001</v>
      </c>
      <c r="H1969" s="2">
        <f>'Moving Avg'!G1969</f>
        <v>8.2716580000000004</v>
      </c>
      <c r="I1969" s="2">
        <f>'Moving Avg'!H1969</f>
        <v>7.0513425000000014</v>
      </c>
      <c r="J1969" s="6" t="str">
        <f>OBV!F1969</f>
        <v>BEARISH</v>
      </c>
      <c r="K1969" s="6" t="str">
        <f>OBV!G1969</f>
        <v>NEUTRAL</v>
      </c>
      <c r="L1969" s="6" t="str">
        <f>OBV!H1969</f>
        <v>NEUTRAL</v>
      </c>
    </row>
    <row r="1970" spans="1:12" ht="13.5" x14ac:dyDescent="0.25">
      <c r="A1970" s="3">
        <f>RSI!A1970</f>
        <v>44875</v>
      </c>
      <c r="B1970" s="2">
        <f>RSI!B1970</f>
        <v>8.2094000000000005</v>
      </c>
      <c r="C1970" s="2">
        <f>RSI!I1970</f>
        <v>42.680292392918197</v>
      </c>
      <c r="D1970" s="2">
        <f>MACD!E1970</f>
        <v>0.14943749161132303</v>
      </c>
      <c r="E1970" s="2">
        <f>MACD!F1970</f>
        <v>0.13019506456818125</v>
      </c>
      <c r="F1970" s="2">
        <f>'Moving Avg'!D1970</f>
        <v>8.2601200000000006</v>
      </c>
      <c r="G1970" s="2">
        <f>'Moving Avg'!F1970</f>
        <v>8.3860149999999987</v>
      </c>
      <c r="H1970" s="2">
        <f>'Moving Avg'!G1970</f>
        <v>8.2889680000000006</v>
      </c>
      <c r="I1970" s="2">
        <f>'Moving Avg'!H1970</f>
        <v>7.054231500000002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8.1306999999999992</v>
      </c>
      <c r="C1971" s="2">
        <f>RSI!I1971</f>
        <v>38.343750184439685</v>
      </c>
      <c r="D1971" s="2">
        <f>MACD!E1971</f>
        <v>0.14939780520669999</v>
      </c>
      <c r="E1971" s="2">
        <f>MACD!F1971</f>
        <v>0.13403561269588499</v>
      </c>
      <c r="F1971" s="2">
        <f>'Moving Avg'!D1971</f>
        <v>8.2251399999999997</v>
      </c>
      <c r="G1971" s="2">
        <f>'Moving Avg'!F1971</f>
        <v>8.366344999999999</v>
      </c>
      <c r="H1971" s="2">
        <f>'Moving Avg'!G1971</f>
        <v>8.3012080000000008</v>
      </c>
      <c r="I1971" s="2">
        <f>'Moving Avg'!H1971</f>
        <v>7.0570690000000003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8.2094000000000005</v>
      </c>
      <c r="C1972" s="2">
        <f>RSI!I1972</f>
        <v>44.424842259775524</v>
      </c>
      <c r="D1972" s="2">
        <f>MACD!E1972</f>
        <v>0.12042428673918337</v>
      </c>
      <c r="E1972" s="2">
        <f>MACD!F1972</f>
        <v>0.13131334750454465</v>
      </c>
      <c r="F1972" s="2">
        <f>'Moving Avg'!D1972</f>
        <v>8.2076600000000006</v>
      </c>
      <c r="G1972" s="2">
        <f>'Moving Avg'!F1972</f>
        <v>8.3462349999999965</v>
      </c>
      <c r="H1972" s="2">
        <f>'Moving Avg'!G1972</f>
        <v>8.3167700000000018</v>
      </c>
      <c r="I1972" s="2">
        <f>'Moving Avg'!H1972</f>
        <v>7.0602999999999998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8.2006999999999994</v>
      </c>
      <c r="C1973" s="2">
        <f>RSI!I1973</f>
        <v>43.909269587039624</v>
      </c>
      <c r="D1973" s="2">
        <f>MACD!E1973</f>
        <v>0.11054276330464319</v>
      </c>
      <c r="E1973" s="2">
        <f>MACD!F1973</f>
        <v>0.12715923066456436</v>
      </c>
      <c r="F1973" s="2">
        <f>'Moving Avg'!D1973</f>
        <v>8.1936799999999987</v>
      </c>
      <c r="G1973" s="2">
        <f>'Moving Avg'!F1973</f>
        <v>8.3283149999999999</v>
      </c>
      <c r="H1973" s="2">
        <f>'Moving Avg'!G1973</f>
        <v>8.3260380000000023</v>
      </c>
      <c r="I1973" s="2">
        <f>'Moving Avg'!H1973</f>
        <v>7.0634875000000008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8.1306999999999992</v>
      </c>
      <c r="C1974" s="2">
        <f>RSI!I1974</f>
        <v>39.897188019791727</v>
      </c>
      <c r="D1974" s="2">
        <f>MACD!E1974</f>
        <v>9.4475555333939809E-2</v>
      </c>
      <c r="E1974" s="2">
        <f>MACD!F1974</f>
        <v>0.12062249559843946</v>
      </c>
      <c r="F1974" s="2">
        <f>'Moving Avg'!D1974</f>
        <v>8.1761799999999987</v>
      </c>
      <c r="G1974" s="2">
        <f>'Moving Avg'!F1974</f>
        <v>8.3108299999999993</v>
      </c>
      <c r="H1974" s="2">
        <f>'Moving Avg'!G1974</f>
        <v>8.3347800000000003</v>
      </c>
      <c r="I1974" s="2">
        <f>'Moving Avg'!H1974</f>
        <v>7.0663249999999991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8.0433000000000003</v>
      </c>
      <c r="C1975" s="2">
        <f>RSI!I1975</f>
        <v>35.531746524708666</v>
      </c>
      <c r="D1975" s="2">
        <f>MACD!E1975</f>
        <v>0.10711263677758964</v>
      </c>
      <c r="E1975" s="2">
        <f>MACD!F1975</f>
        <v>0.1179205238342695</v>
      </c>
      <c r="F1975" s="2">
        <f>'Moving Avg'!D1975</f>
        <v>8.1429599999999986</v>
      </c>
      <c r="G1975" s="2">
        <f>'Moving Avg'!F1975</f>
        <v>8.2880999999999982</v>
      </c>
      <c r="H1975" s="2">
        <f>'Moving Avg'!G1975</f>
        <v>8.3382780000000007</v>
      </c>
      <c r="I1975" s="2">
        <f>'Moving Avg'!H1975</f>
        <v>7.0687255000000002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8.1919000000000004</v>
      </c>
      <c r="C1976" s="2">
        <f>RSI!I1976</f>
        <v>46.291884891517796</v>
      </c>
      <c r="D1976" s="2">
        <f>MACD!E1976</f>
        <v>0.10278883862913624</v>
      </c>
      <c r="E1976" s="2">
        <f>MACD!F1976</f>
        <v>0.11489418679324286</v>
      </c>
      <c r="F1976" s="2">
        <f>'Moving Avg'!D1976</f>
        <v>8.1551999999999989</v>
      </c>
      <c r="G1976" s="2">
        <f>'Moving Avg'!F1976</f>
        <v>8.273674999999999</v>
      </c>
      <c r="H1976" s="2">
        <f>'Moving Avg'!G1976</f>
        <v>8.3438720000000011</v>
      </c>
      <c r="I1976" s="2">
        <f>'Moving Avg'!H1976</f>
        <v>7.0718690000000004</v>
      </c>
      <c r="J1976" s="6" t="str">
        <f>OBV!F1976</f>
        <v>BULLISH</v>
      </c>
      <c r="K1976" s="6" t="str">
        <f>OBV!G1976</f>
        <v>NEUTRAL</v>
      </c>
      <c r="L1976" s="6" t="str">
        <f>OBV!H1976</f>
        <v>CONFIRMED BULLISH</v>
      </c>
    </row>
    <row r="1977" spans="1:12" ht="13.5" x14ac:dyDescent="0.25">
      <c r="A1977" s="3">
        <f>RSI!A1977</f>
        <v>44886</v>
      </c>
      <c r="B1977" s="2">
        <f>RSI!B1977</f>
        <v>7.9122000000000003</v>
      </c>
      <c r="C1977" s="2">
        <f>RSI!I1977</f>
        <v>34.589496016802443</v>
      </c>
      <c r="D1977" s="2">
        <f>MACD!E1977</f>
        <v>0.11889026357118304</v>
      </c>
      <c r="E1977" s="2">
        <f>MACD!F1977</f>
        <v>0.11569340214883089</v>
      </c>
      <c r="F1977" s="2">
        <f>'Moving Avg'!D1977</f>
        <v>8.0957599999999985</v>
      </c>
      <c r="G1977" s="2">
        <f>'Moving Avg'!F1977</f>
        <v>8.2456999999999994</v>
      </c>
      <c r="H1977" s="2">
        <f>'Moving Avg'!G1977</f>
        <v>8.3407260000000001</v>
      </c>
      <c r="I1977" s="2">
        <f>'Moving Avg'!H1977</f>
        <v>7.0737855000000014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8.0433000000000003</v>
      </c>
      <c r="C1978" s="2">
        <f>RSI!I1978</f>
        <v>41.991604157855456</v>
      </c>
      <c r="D1978" s="2">
        <f>MACD!E1978</f>
        <v>0.12079149093522368</v>
      </c>
      <c r="E1978" s="2">
        <f>MACD!F1978</f>
        <v>0.11671301990610945</v>
      </c>
      <c r="F1978" s="2">
        <f>'Moving Avg'!D1978</f>
        <v>8.0642800000000001</v>
      </c>
      <c r="G1978" s="2">
        <f>'Moving Avg'!F1978</f>
        <v>8.2242800000000003</v>
      </c>
      <c r="H1978" s="2">
        <f>'Moving Avg'!G1978</f>
        <v>8.3372280000000014</v>
      </c>
      <c r="I1978" s="2">
        <f>'Moving Avg'!H1978</f>
        <v>7.0765285000000029</v>
      </c>
      <c r="J1978" s="6" t="str">
        <f>OBV!F1978</f>
        <v>BULLISH</v>
      </c>
      <c r="K1978" s="6" t="str">
        <f>OBV!G1978</f>
        <v>NEUTRAL</v>
      </c>
      <c r="L1978" s="6" t="str">
        <f>OBV!H1978</f>
        <v>BULLISH DIVERGENCE</v>
      </c>
    </row>
    <row r="1979" spans="1:12" ht="13.5" x14ac:dyDescent="0.25">
      <c r="A1979" s="3">
        <f>RSI!A1979</f>
        <v>44888</v>
      </c>
      <c r="B1979" s="2">
        <f>RSI!B1979</f>
        <v>8.0433000000000003</v>
      </c>
      <c r="C1979" s="2">
        <f>RSI!I1979</f>
        <v>41.991604157855456</v>
      </c>
      <c r="D1979" s="2">
        <f>MACD!E1979</f>
        <v>0.11543329025536764</v>
      </c>
      <c r="E1979" s="2">
        <f>MACD!F1979</f>
        <v>0.1164570739759611</v>
      </c>
      <c r="F1979" s="2">
        <f>'Moving Avg'!D1979</f>
        <v>8.0468000000000011</v>
      </c>
      <c r="G1979" s="2">
        <f>'Moving Avg'!F1979</f>
        <v>8.2046099999999988</v>
      </c>
      <c r="H1979" s="2">
        <f>'Moving Avg'!G1979</f>
        <v>8.3340800000000019</v>
      </c>
      <c r="I1979" s="2">
        <f>'Moving Avg'!H1979</f>
        <v>7.0794425000000034</v>
      </c>
      <c r="J1979" s="6" t="str">
        <f>OBV!F1979</f>
        <v>BULLISH</v>
      </c>
      <c r="K1979" s="6" t="str">
        <f>OBV!G1979</f>
        <v>NEUTRAL</v>
      </c>
      <c r="L1979" s="6" t="str">
        <f>OBV!H1979</f>
        <v>BULLISH DIVERGENCE</v>
      </c>
    </row>
    <row r="1980" spans="1:12" ht="13.5" x14ac:dyDescent="0.25">
      <c r="A1980" s="3">
        <f>RSI!A1980</f>
        <v>44889</v>
      </c>
      <c r="B1980" s="2">
        <f>RSI!B1980</f>
        <v>8.0433000000000003</v>
      </c>
      <c r="C1980" s="2">
        <f>RSI!I1980</f>
        <v>41.991604157855456</v>
      </c>
      <c r="D1980" s="2">
        <f>MACD!E1980</f>
        <v>0.11055910692778426</v>
      </c>
      <c r="E1980" s="2">
        <f>MACD!F1980</f>
        <v>0.11527748056632574</v>
      </c>
      <c r="F1980" s="2">
        <f>'Moving Avg'!D1980</f>
        <v>8.0468000000000011</v>
      </c>
      <c r="G1980" s="2">
        <f>'Moving Avg'!F1980</f>
        <v>8.1853749999999987</v>
      </c>
      <c r="H1980" s="2">
        <f>'Moving Avg'!G1980</f>
        <v>8.3333800000000018</v>
      </c>
      <c r="I1980" s="2">
        <f>'Moving Avg'!H1980</f>
        <v>7.0826985000000038</v>
      </c>
      <c r="J1980" s="6" t="str">
        <f>OBV!F1980</f>
        <v>BULLISH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44890</v>
      </c>
      <c r="B1981" s="2">
        <f>RSI!B1981</f>
        <v>7.9908000000000001</v>
      </c>
      <c r="C1981" s="2">
        <f>RSI!I1981</f>
        <v>39.742185278684822</v>
      </c>
      <c r="D1981" s="2">
        <f>MACD!E1981</f>
        <v>9.9154443557992522E-2</v>
      </c>
      <c r="E1981" s="2">
        <f>MACD!F1981</f>
        <v>0.1120528731646591</v>
      </c>
      <c r="F1981" s="2">
        <f>'Moving Avg'!D1981</f>
        <v>8.0065800000000014</v>
      </c>
      <c r="G1981" s="2">
        <f>'Moving Avg'!F1981</f>
        <v>8.1661400000000004</v>
      </c>
      <c r="H1981" s="2">
        <f>'Moving Avg'!G1981</f>
        <v>8.3305819999999997</v>
      </c>
      <c r="I1981" s="2">
        <f>'Moving Avg'!H1981</f>
        <v>7.0853500000000045</v>
      </c>
      <c r="J1981" s="6" t="str">
        <f>OBV!F1981</f>
        <v>BULLISH</v>
      </c>
      <c r="K1981" s="6" t="str">
        <f>OBV!G1981</f>
        <v>NEUTRAL</v>
      </c>
      <c r="L1981" s="6" t="str">
        <f>OBV!H1981</f>
        <v>BULLISH DIVERGENCE</v>
      </c>
    </row>
    <row r="1982" spans="1:12" ht="13.5" x14ac:dyDescent="0.25">
      <c r="A1982" s="3">
        <f>RSI!A1982</f>
        <v>44893</v>
      </c>
      <c r="B1982" s="2">
        <f>RSI!B1982</f>
        <v>7.9821</v>
      </c>
      <c r="C1982" s="2">
        <f>RSI!I1982</f>
        <v>39.365852400145378</v>
      </c>
      <c r="D1982" s="2">
        <f>MACD!E1982</f>
        <v>0.10343563956675617</v>
      </c>
      <c r="E1982" s="2">
        <f>MACD!F1982</f>
        <v>0.11032942644507851</v>
      </c>
      <c r="F1982" s="2">
        <f>'Moving Avg'!D1982</f>
        <v>8.0205599999999997</v>
      </c>
      <c r="G1982" s="2">
        <f>'Moving Avg'!F1982</f>
        <v>8.1543349999999997</v>
      </c>
      <c r="H1982" s="2">
        <f>'Moving Avg'!G1982</f>
        <v>8.32761</v>
      </c>
      <c r="I1982" s="2">
        <f>'Moving Avg'!H1982</f>
        <v>7.0881290000000039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7.9122000000000003</v>
      </c>
      <c r="C1983" s="2">
        <f>RSI!I1983</f>
        <v>36.384714939362411</v>
      </c>
      <c r="D1983" s="2">
        <f>MACD!E1983</f>
        <v>0.11204072886630811</v>
      </c>
      <c r="E1983" s="2">
        <f>MACD!F1983</f>
        <v>0.11067168692932444</v>
      </c>
      <c r="F1983" s="2">
        <f>'Moving Avg'!D1983</f>
        <v>7.9943399999999993</v>
      </c>
      <c r="G1983" s="2">
        <f>'Moving Avg'!F1983</f>
        <v>8.1346650000000018</v>
      </c>
      <c r="H1983" s="2">
        <f>'Moving Avg'!G1983</f>
        <v>8.3227139999999977</v>
      </c>
      <c r="I1983" s="2">
        <f>'Moving Avg'!H1983</f>
        <v>7.0905585000000029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7.8684000000000003</v>
      </c>
      <c r="C1984" s="2">
        <f>RSI!I1984</f>
        <v>34.615755888057137</v>
      </c>
      <c r="D1984" s="2">
        <f>MACD!E1984</f>
        <v>0.11326875348713727</v>
      </c>
      <c r="E1984" s="2">
        <f>MACD!F1984</f>
        <v>0.11119110024088702</v>
      </c>
      <c r="F1984" s="2">
        <f>'Moving Avg'!D1984</f>
        <v>7.9593600000000011</v>
      </c>
      <c r="G1984" s="2">
        <f>'Moving Avg'!F1984</f>
        <v>8.1171750000000014</v>
      </c>
      <c r="H1984" s="2">
        <f>'Moving Avg'!G1984</f>
        <v>8.3146699999999996</v>
      </c>
      <c r="I1984" s="2">
        <f>'Moving Avg'!H1984</f>
        <v>7.0928035000000023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7.9558999999999997</v>
      </c>
      <c r="C1985" s="2">
        <f>RSI!I1985</f>
        <v>40.807127154228525</v>
      </c>
      <c r="D1985" s="2">
        <f>MACD!E1985</f>
        <v>9.6001607495056263E-2</v>
      </c>
      <c r="E1985" s="2">
        <f>MACD!F1985</f>
        <v>0.10815320169172088</v>
      </c>
      <c r="F1985" s="2">
        <f>'Moving Avg'!D1985</f>
        <v>7.9418800000000003</v>
      </c>
      <c r="G1985" s="2">
        <f>'Moving Avg'!F1985</f>
        <v>8.097940000000003</v>
      </c>
      <c r="H1985" s="2">
        <f>'Moving Avg'!G1985</f>
        <v>8.3085499999999985</v>
      </c>
      <c r="I1985" s="2">
        <f>'Moving Avg'!H1985</f>
        <v>7.095486000000002</v>
      </c>
      <c r="J1985" s="6" t="str">
        <f>OBV!F1985</f>
        <v>BEARISH</v>
      </c>
      <c r="K1985" s="6" t="str">
        <f>OBV!G1985</f>
        <v>NEUTRAL</v>
      </c>
      <c r="L1985" s="6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8.0869999999999997</v>
      </c>
      <c r="C1986" s="2">
        <f>RSI!I1986</f>
        <v>48.652480844874411</v>
      </c>
      <c r="D1986" s="2">
        <f>MACD!E1986</f>
        <v>9.5525620093910746E-2</v>
      </c>
      <c r="E1986" s="2">
        <f>MACD!F1986</f>
        <v>0.10562768537215886</v>
      </c>
      <c r="F1986" s="2">
        <f>'Moving Avg'!D1986</f>
        <v>7.9611199999999993</v>
      </c>
      <c r="G1986" s="2">
        <f>'Moving Avg'!F1986</f>
        <v>8.0870100000000011</v>
      </c>
      <c r="H1986" s="2">
        <f>'Moving Avg'!G1986</f>
        <v>8.3033039999999971</v>
      </c>
      <c r="I1986" s="2">
        <f>'Moving Avg'!H1986</f>
        <v>7.0989950000000022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7.9558999999999997</v>
      </c>
      <c r="C1987" s="2">
        <f>RSI!I1987</f>
        <v>42.57550389256108</v>
      </c>
      <c r="D1987" s="2">
        <f>MACD!E1987</f>
        <v>6.1939867912455426E-2</v>
      </c>
      <c r="E1987" s="2">
        <f>MACD!F1987</f>
        <v>9.6890121880218172E-2</v>
      </c>
      <c r="F1987" s="2">
        <f>'Moving Avg'!D1987</f>
        <v>7.9558799999999987</v>
      </c>
      <c r="G1987" s="2">
        <f>'Moving Avg'!F1987</f>
        <v>8.0699649999999998</v>
      </c>
      <c r="H1987" s="2">
        <f>'Moving Avg'!G1987</f>
        <v>8.2921139999999962</v>
      </c>
      <c r="I1987" s="2">
        <f>'Moving Avg'!H1987</f>
        <v>7.1021905000000016</v>
      </c>
      <c r="J1987" s="6" t="str">
        <f>OBV!F1987</f>
        <v>BULLISH</v>
      </c>
      <c r="K1987" s="6" t="str">
        <f>OBV!G1987</f>
        <v>NEUTRAL</v>
      </c>
      <c r="L1987" s="6" t="str">
        <f>OBV!H1987</f>
        <v>BULLISH DIVERGENCE</v>
      </c>
    </row>
    <row r="1988" spans="1:12" ht="13.5" x14ac:dyDescent="0.25">
      <c r="A1988" s="3">
        <f>RSI!A1988</f>
        <v>44901</v>
      </c>
      <c r="B1988" s="2">
        <f>RSI!B1988</f>
        <v>7.9558999999999997</v>
      </c>
      <c r="C1988" s="2">
        <f>RSI!I1988</f>
        <v>42.57550389256108</v>
      </c>
      <c r="D1988" s="2">
        <f>MACD!E1988</f>
        <v>5.4591602039092635E-2</v>
      </c>
      <c r="E1988" s="2">
        <f>MACD!F1988</f>
        <v>8.8430417911993062E-2</v>
      </c>
      <c r="F1988" s="2">
        <f>'Moving Avg'!D1988</f>
        <v>7.9646199999999991</v>
      </c>
      <c r="G1988" s="2">
        <f>'Moving Avg'!F1988</f>
        <v>8.0542299999999987</v>
      </c>
      <c r="H1988" s="2">
        <f>'Moving Avg'!G1988</f>
        <v>8.2821479999999958</v>
      </c>
      <c r="I1988" s="2">
        <f>'Moving Avg'!H1988</f>
        <v>7.1063785000000008</v>
      </c>
      <c r="J1988" s="6" t="str">
        <f>OBV!F1988</f>
        <v>BULLISH</v>
      </c>
      <c r="K1988" s="6" t="str">
        <f>OBV!G1988</f>
        <v>NEUTRAL</v>
      </c>
      <c r="L1988" s="6" t="str">
        <f>OBV!H1988</f>
        <v>CONFIRMED BULLISH</v>
      </c>
    </row>
    <row r="1989" spans="1:12" ht="13.5" x14ac:dyDescent="0.25">
      <c r="A1989" s="3">
        <f>RSI!A1989</f>
        <v>44902</v>
      </c>
      <c r="B1989" s="2">
        <f>RSI!B1989</f>
        <v>7.9470999999999998</v>
      </c>
      <c r="C1989" s="2">
        <f>RSI!I1989</f>
        <v>42.165498858613418</v>
      </c>
      <c r="D1989" s="2">
        <f>MACD!E1989</f>
        <v>4.9860150405670822E-2</v>
      </c>
      <c r="E1989" s="2">
        <f>MACD!F1989</f>
        <v>8.0716364410728617E-2</v>
      </c>
      <c r="F1989" s="2">
        <f>'Moving Avg'!D1989</f>
        <v>7.9803600000000001</v>
      </c>
      <c r="G1989" s="2">
        <f>'Moving Avg'!F1989</f>
        <v>8.0406749999999967</v>
      </c>
      <c r="H1989" s="2">
        <f>'Moving Avg'!G1989</f>
        <v>8.270081999999995</v>
      </c>
      <c r="I1989" s="2">
        <f>'Moving Avg'!H1989</f>
        <v>7.1102490000000014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7.9470999999999998</v>
      </c>
      <c r="C1990" s="2">
        <f>RSI!I1990</f>
        <v>42.165498858613411</v>
      </c>
      <c r="D1990" s="2">
        <f>MACD!E1990</f>
        <v>4.668126208426493E-2</v>
      </c>
      <c r="E1990" s="2">
        <f>MACD!F1990</f>
        <v>7.3909343945435885E-2</v>
      </c>
      <c r="F1990" s="2">
        <f>'Moving Avg'!D1990</f>
        <v>7.9786000000000001</v>
      </c>
      <c r="G1990" s="2">
        <f>'Moving Avg'!F1990</f>
        <v>8.0275599999999994</v>
      </c>
      <c r="H1990" s="2">
        <f>'Moving Avg'!G1990</f>
        <v>8.2578419999999948</v>
      </c>
      <c r="I1990" s="2">
        <f>'Moving Avg'!H1990</f>
        <v>7.1141195000000019</v>
      </c>
      <c r="J1990" s="6" t="str">
        <f>OBV!F1990</f>
        <v>BULLISH</v>
      </c>
      <c r="K1990" s="6" t="str">
        <f>OBV!G1990</f>
        <v>NEUTRAL</v>
      </c>
      <c r="L1990" s="6" t="str">
        <f>OBV!H1990</f>
        <v>BULLISH DIVERGENCE</v>
      </c>
    </row>
    <row r="1991" spans="1:12" ht="13.5" x14ac:dyDescent="0.25">
      <c r="A1991" s="3">
        <f>RSI!A1991</f>
        <v>44904</v>
      </c>
      <c r="B1991" s="2">
        <f>RSI!B1991</f>
        <v>7.9383999999999997</v>
      </c>
      <c r="C1991" s="2">
        <f>RSI!I1991</f>
        <v>41.705005341388521</v>
      </c>
      <c r="D1991" s="2">
        <f>MACD!E1991</f>
        <v>3.7322517535194777E-2</v>
      </c>
      <c r="E1991" s="2">
        <f>MACD!F1991</f>
        <v>6.659197866338766E-2</v>
      </c>
      <c r="F1991" s="2">
        <f>'Moving Avg'!D1991</f>
        <v>7.9488799999999999</v>
      </c>
      <c r="G1991" s="2">
        <f>'Moving Avg'!F1991</f>
        <v>8.017945000000001</v>
      </c>
      <c r="H1991" s="2">
        <f>'Moving Avg'!G1991</f>
        <v>8.2470019999999948</v>
      </c>
      <c r="I1991" s="2">
        <f>'Moving Avg'!H1991</f>
        <v>7.1182200000000009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7.8947000000000003</v>
      </c>
      <c r="C1992" s="2">
        <f>RSI!I1992</f>
        <v>39.378660537027152</v>
      </c>
      <c r="D1992" s="2">
        <f>MACD!E1992</f>
        <v>3.2060566477829511E-2</v>
      </c>
      <c r="E1992" s="2">
        <f>MACD!F1992</f>
        <v>5.9685696226276036E-2</v>
      </c>
      <c r="F1992" s="2">
        <f>'Moving Avg'!D1992</f>
        <v>7.9366399999999997</v>
      </c>
      <c r="G1992" s="2">
        <f>'Moving Avg'!F1992</f>
        <v>8.0022100000000016</v>
      </c>
      <c r="H1992" s="2">
        <f>'Moving Avg'!G1992</f>
        <v>8.2349379999999943</v>
      </c>
      <c r="I1992" s="2">
        <f>'Moving Avg'!H1992</f>
        <v>7.1222730000000016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7.8859000000000004</v>
      </c>
      <c r="C1993" s="2">
        <f>RSI!I1993</f>
        <v>38.907996847947935</v>
      </c>
      <c r="D1993" s="2">
        <f>MACD!E1993</f>
        <v>1.8466609763621022E-2</v>
      </c>
      <c r="E1993" s="2">
        <f>MACD!F1993</f>
        <v>5.1441878933745036E-2</v>
      </c>
      <c r="F1993" s="2">
        <f>'Moving Avg'!D1993</f>
        <v>7.9226399999999995</v>
      </c>
      <c r="G1993" s="2">
        <f>'Moving Avg'!F1993</f>
        <v>7.9864699999999997</v>
      </c>
      <c r="H1993" s="2">
        <f>'Moving Avg'!G1993</f>
        <v>8.2212979999999956</v>
      </c>
      <c r="I1993" s="2">
        <f>'Moving Avg'!H1993</f>
        <v>7.1262820000000024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7.8684000000000003</v>
      </c>
      <c r="C1994" s="2">
        <f>RSI!I1994</f>
        <v>37.936923741960371</v>
      </c>
      <c r="D1994" s="2">
        <f>MACD!E1994</f>
        <v>2.4631780386599189E-3</v>
      </c>
      <c r="E1994" s="2">
        <f>MACD!F1994</f>
        <v>4.1646138754728015E-2</v>
      </c>
      <c r="F1994" s="2">
        <f>'Moving Avg'!D1994</f>
        <v>7.9069000000000003</v>
      </c>
      <c r="G1994" s="2">
        <f>'Moving Avg'!F1994</f>
        <v>7.9733550000000006</v>
      </c>
      <c r="H1994" s="2">
        <f>'Moving Avg'!G1994</f>
        <v>8.2069599999999951</v>
      </c>
      <c r="I1994" s="2">
        <f>'Moving Avg'!H1994</f>
        <v>7.1302035000000012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7.8684000000000003</v>
      </c>
      <c r="C1995" s="2">
        <f>RSI!I1995</f>
        <v>37.936923741960371</v>
      </c>
      <c r="D1995" s="2">
        <f>MACD!E1995</f>
        <v>3.3583448861858045E-3</v>
      </c>
      <c r="E1995" s="2">
        <f>MACD!F1995</f>
        <v>3.3988579981019576E-2</v>
      </c>
      <c r="F1995" s="2">
        <f>'Moving Avg'!D1995</f>
        <v>7.8911600000000011</v>
      </c>
      <c r="G1995" s="2">
        <f>'Moving Avg'!F1995</f>
        <v>7.9646100000000022</v>
      </c>
      <c r="H1995" s="2">
        <f>'Moving Avg'!G1995</f>
        <v>8.1938459999999953</v>
      </c>
      <c r="I1995" s="2">
        <f>'Moving Avg'!H1995</f>
        <v>7.1342965000000014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7.9034000000000004</v>
      </c>
      <c r="C1996" s="2">
        <f>RSI!I1996</f>
        <v>41.333213363771357</v>
      </c>
      <c r="D1996" s="2">
        <f>MACD!E1996</f>
        <v>2.2595203870585223E-2</v>
      </c>
      <c r="E1996" s="2">
        <f>MACD!F1996</f>
        <v>3.1709904758932705E-2</v>
      </c>
      <c r="F1996" s="2">
        <f>'Moving Avg'!D1996</f>
        <v>7.8841599999999996</v>
      </c>
      <c r="G1996" s="2">
        <f>'Moving Avg'!F1996</f>
        <v>7.9501850000000021</v>
      </c>
      <c r="H1996" s="2">
        <f>'Moving Avg'!G1996</f>
        <v>8.1858019999999954</v>
      </c>
      <c r="I1996" s="2">
        <f>'Moving Avg'!H1996</f>
        <v>7.1385645000000011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</row>
    <row r="1997" spans="1:12" ht="13.5" x14ac:dyDescent="0.25">
      <c r="A1997" s="3">
        <f>RSI!A1997</f>
        <v>44914</v>
      </c>
      <c r="B1997" s="2">
        <f>RSI!B1997</f>
        <v>7.8684000000000003</v>
      </c>
      <c r="C1997" s="2">
        <f>RSI!I1997</f>
        <v>39.032900402358301</v>
      </c>
      <c r="D1997" s="2">
        <f>MACD!E1997</f>
        <v>2.1924991349865586E-2</v>
      </c>
      <c r="E1997" s="2">
        <f>MACD!F1997</f>
        <v>2.9752922077119284E-2</v>
      </c>
      <c r="F1997" s="2">
        <f>'Moving Avg'!D1997</f>
        <v>7.8788999999999998</v>
      </c>
      <c r="G1997" s="2">
        <f>'Moving Avg'!F1997</f>
        <v>7.9479950000000015</v>
      </c>
      <c r="H1997" s="2">
        <f>'Moving Avg'!G1997</f>
        <v>8.1753099999999961</v>
      </c>
      <c r="I1997" s="2">
        <f>'Moving Avg'!H1997</f>
        <v>7.1426575000000012</v>
      </c>
      <c r="J1997" s="6" t="str">
        <f>OBV!F1997</f>
        <v>BULLISH</v>
      </c>
      <c r="K1997" s="6" t="str">
        <f>OBV!G1997</f>
        <v>NEUTRAL</v>
      </c>
      <c r="L1997" s="6" t="str">
        <f>OBV!H1997</f>
        <v>BULLISH DIVERGENCE</v>
      </c>
    </row>
    <row r="1998" spans="1:12" ht="13.5" x14ac:dyDescent="0.25">
      <c r="A1998" s="3">
        <f>RSI!A1998</f>
        <v>44915</v>
      </c>
      <c r="B1998" s="2">
        <f>RSI!B1998</f>
        <v>7.9034000000000004</v>
      </c>
      <c r="C1998" s="2">
        <f>RSI!I1998</f>
        <v>42.480280720624698</v>
      </c>
      <c r="D1998" s="2">
        <f>MACD!E1998</f>
        <v>1.9554597023377696E-2</v>
      </c>
      <c r="E1998" s="2">
        <f>MACD!F1998</f>
        <v>2.7713257066370966E-2</v>
      </c>
      <c r="F1998" s="2">
        <f>'Moving Avg'!D1998</f>
        <v>7.8823999999999996</v>
      </c>
      <c r="G1998" s="2">
        <f>'Moving Avg'!F1998</f>
        <v>7.9410000000000007</v>
      </c>
      <c r="H1998" s="2">
        <f>'Moving Avg'!G1998</f>
        <v>8.1655179999999969</v>
      </c>
      <c r="I1998" s="2">
        <f>'Moving Avg'!H1998</f>
        <v>7.1470620000000009</v>
      </c>
      <c r="J1998" s="6" t="str">
        <f>OBV!F1998</f>
        <v>BULLISH</v>
      </c>
      <c r="K1998" s="6" t="str">
        <f>OBV!G1998</f>
        <v>NEUTRAL</v>
      </c>
      <c r="L1998" s="6" t="str">
        <f>OBV!H1998</f>
        <v>CONFIRMED BULLISH</v>
      </c>
    </row>
    <row r="1999" spans="1:12" ht="13.5" x14ac:dyDescent="0.25">
      <c r="A1999" s="3">
        <f>RSI!A1999</f>
        <v>44916</v>
      </c>
      <c r="B1999" s="2">
        <f>RSI!B1999</f>
        <v>7.7809999999999997</v>
      </c>
      <c r="C1999" s="2">
        <f>RSI!I1999</f>
        <v>35.022085826797493</v>
      </c>
      <c r="D1999" s="2">
        <f>MACD!E1999</f>
        <v>2.5785717171874722E-2</v>
      </c>
      <c r="E1999" s="2">
        <f>MACD!F1999</f>
        <v>2.7327749087471719E-2</v>
      </c>
      <c r="F1999" s="2">
        <f>'Moving Avg'!D1999</f>
        <v>7.8649200000000006</v>
      </c>
      <c r="G1999" s="2">
        <f>'Moving Avg'!F1999</f>
        <v>7.9278850000000016</v>
      </c>
      <c r="H1999" s="2">
        <f>'Moving Avg'!G1999</f>
        <v>8.1524039999999953</v>
      </c>
      <c r="I1999" s="2">
        <f>'Moving Avg'!H1999</f>
        <v>7.1519155000000012</v>
      </c>
      <c r="J1999" s="6" t="str">
        <f>OBV!F1999</f>
        <v>BULLISH</v>
      </c>
      <c r="K1999" s="6" t="str">
        <f>OBV!G1999</f>
        <v>NEUTRAL</v>
      </c>
      <c r="L1999" s="6" t="str">
        <f>OBV!H1999</f>
        <v>BULLISH DIVERGENCE</v>
      </c>
    </row>
    <row r="2000" spans="1:12" ht="13.5" x14ac:dyDescent="0.25">
      <c r="A2000" s="3">
        <f>RSI!A2000</f>
        <v>44917</v>
      </c>
      <c r="B2000" s="2">
        <f>RSI!B2000</f>
        <v>7.851</v>
      </c>
      <c r="C2000" s="2">
        <f>RSI!I2000</f>
        <v>41.362572110443082</v>
      </c>
      <c r="D2000" s="2">
        <f>MACD!E2000</f>
        <v>2.7081486893098194E-2</v>
      </c>
      <c r="E2000" s="2">
        <f>MACD!F2000</f>
        <v>2.7278496648597016E-2</v>
      </c>
      <c r="F2000" s="2">
        <f>'Moving Avg'!D2000</f>
        <v>7.86144</v>
      </c>
      <c r="G2000" s="2">
        <f>'Moving Avg'!F2000</f>
        <v>7.9182700000000015</v>
      </c>
      <c r="H2000" s="2">
        <f>'Moving Avg'!G2000</f>
        <v>8.1406899999999958</v>
      </c>
      <c r="I2000" s="2">
        <f>'Moving Avg'!H2000</f>
        <v>7.1571190000000016</v>
      </c>
      <c r="J2000" s="6" t="str">
        <f>OBV!F2000</f>
        <v>BULLISH</v>
      </c>
      <c r="K2000" s="6" t="str">
        <f>OBV!G2000</f>
        <v>NEUTRAL</v>
      </c>
      <c r="L2000" s="6" t="str">
        <f>OBV!H2000</f>
        <v>BULLISH DIVERGENCE</v>
      </c>
    </row>
    <row r="2001" spans="1:12" ht="13.5" x14ac:dyDescent="0.25">
      <c r="A2001" s="3">
        <f>RSI!A2001</f>
        <v>44918</v>
      </c>
      <c r="B2001" s="2">
        <f>RSI!B2001</f>
        <v>7.851</v>
      </c>
      <c r="C2001" s="2">
        <f>RSI!I2001</f>
        <v>41.362572110443082</v>
      </c>
      <c r="D2001" s="2">
        <f>MACD!E2001</f>
        <v>2.7544765314077679E-2</v>
      </c>
      <c r="E2001" s="2">
        <f>MACD!F2001</f>
        <v>2.7331750381693151E-2</v>
      </c>
      <c r="F2001" s="2">
        <f>'Moving Avg'!D2001</f>
        <v>7.8509600000000006</v>
      </c>
      <c r="G2001" s="2">
        <f>'Moving Avg'!F2001</f>
        <v>7.9112799999999996</v>
      </c>
      <c r="H2001" s="2">
        <f>'Moving Avg'!G2001</f>
        <v>8.1272279999999952</v>
      </c>
      <c r="I2001" s="2">
        <f>'Moving Avg'!H2001</f>
        <v>7.1630070000000012</v>
      </c>
      <c r="J2001" s="6" t="str">
        <f>OBV!F2001</f>
        <v>BULLISH</v>
      </c>
      <c r="K2001" s="6" t="str">
        <f>OBV!G2001</f>
        <v>NEUTRAL</v>
      </c>
      <c r="L2001" s="6" t="str">
        <f>OBV!H2001</f>
        <v>BULLISH DIVERGENCE</v>
      </c>
    </row>
    <row r="2002" spans="1:12" ht="13.5" x14ac:dyDescent="0.25">
      <c r="A2002" s="3">
        <f>RSI!A2002</f>
        <v>44921</v>
      </c>
      <c r="B2002" s="2">
        <f>RSI!B2002</f>
        <v>7.8597000000000001</v>
      </c>
      <c r="C2002" s="2">
        <f>RSI!I2002</f>
        <v>42.175882636239976</v>
      </c>
      <c r="D2002" s="2">
        <f>MACD!E2002</f>
        <v>2.1222322306991614E-2</v>
      </c>
      <c r="E2002" s="2">
        <f>MACD!F2002</f>
        <v>2.6109864766752845E-2</v>
      </c>
      <c r="F2002" s="2">
        <f>'Moving Avg'!D2002</f>
        <v>7.8492199999999999</v>
      </c>
      <c r="G2002" s="2">
        <f>'Moving Avg'!F2002</f>
        <v>7.9051599999999995</v>
      </c>
      <c r="H2002" s="2">
        <f>'Moving Avg'!G2002</f>
        <v>8.1121899999999965</v>
      </c>
      <c r="I2002" s="2">
        <f>'Moving Avg'!H2002</f>
        <v>7.1687675000000022</v>
      </c>
      <c r="J2002" s="6" t="str">
        <f>OBV!F2002</f>
        <v>BULLISH</v>
      </c>
      <c r="K2002" s="6" t="str">
        <f>OBV!G2002</f>
        <v>NEUTRAL</v>
      </c>
      <c r="L2002" s="6" t="str">
        <f>OBV!H2002</f>
        <v>BULLISH DIVERGENCE</v>
      </c>
    </row>
    <row r="2003" spans="1:12" ht="13.5" x14ac:dyDescent="0.25">
      <c r="A2003" s="3">
        <f>RSI!A2003</f>
        <v>44922</v>
      </c>
      <c r="B2003" s="2">
        <f>RSI!B2003</f>
        <v>8.0433000000000003</v>
      </c>
      <c r="C2003" s="2">
        <f>RSI!I2003</f>
        <v>56.034783903742685</v>
      </c>
      <c r="D2003" s="2">
        <f>MACD!E2003</f>
        <v>1.4720057366890416E-3</v>
      </c>
      <c r="E2003" s="2">
        <f>MACD!F2003</f>
        <v>2.1182292960740087E-2</v>
      </c>
      <c r="F2003" s="2">
        <f>'Moving Avg'!D2003</f>
        <v>7.8772000000000002</v>
      </c>
      <c r="G2003" s="2">
        <f>'Moving Avg'!F2003</f>
        <v>7.9117149999999992</v>
      </c>
      <c r="H2003" s="2">
        <f>'Moving Avg'!G2003</f>
        <v>8.1018739999999969</v>
      </c>
      <c r="I2003" s="2">
        <f>'Moving Avg'!H2003</f>
        <v>7.1747615000000016</v>
      </c>
      <c r="J2003" s="6" t="str">
        <f>OBV!F2003</f>
        <v>BULLISH</v>
      </c>
      <c r="K2003" s="6" t="str">
        <f>OBV!G2003</f>
        <v>NEUTRAL</v>
      </c>
      <c r="L2003" s="6" t="str">
        <f>OBV!H2003</f>
        <v>CONFIRMED BULLISH</v>
      </c>
    </row>
    <row r="2004" spans="1:12" ht="13.5" x14ac:dyDescent="0.25">
      <c r="A2004" s="3">
        <f>RSI!A2004</f>
        <v>44923</v>
      </c>
      <c r="B2004" s="2">
        <f>RSI!B2004</f>
        <v>8.0345999999999993</v>
      </c>
      <c r="C2004" s="2">
        <f>RSI!I2004</f>
        <v>55.357720644787165</v>
      </c>
      <c r="D2004" s="2">
        <f>MACD!E2004</f>
        <v>-1.7860259447870064E-2</v>
      </c>
      <c r="E2004" s="2">
        <f>MACD!F2004</f>
        <v>1.3373782479018057E-2</v>
      </c>
      <c r="F2004" s="2">
        <f>'Moving Avg'!D2004</f>
        <v>7.9279200000000003</v>
      </c>
      <c r="G2004" s="2">
        <f>'Moving Avg'!F2004</f>
        <v>7.9200250000000008</v>
      </c>
      <c r="H2004" s="2">
        <f>'Moving Avg'!G2004</f>
        <v>8.0929579999999959</v>
      </c>
      <c r="I2004" s="2">
        <f>'Moving Avg'!H2004</f>
        <v>7.1807120000000024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</row>
    <row r="2005" spans="1:12" ht="13.5" x14ac:dyDescent="0.25">
      <c r="A2005" s="3">
        <f>RSI!A2005</f>
        <v>44924</v>
      </c>
      <c r="B2005" s="2">
        <f>RSI!B2005</f>
        <v>7.9996</v>
      </c>
      <c r="C2005" s="2">
        <f>RSI!I2005</f>
        <v>52.603976443750064</v>
      </c>
      <c r="D2005" s="2">
        <f>MACD!E2005</f>
        <v>-3.21045098409245E-2</v>
      </c>
      <c r="E2005" s="2">
        <f>MACD!F2005</f>
        <v>4.2781240150295465E-3</v>
      </c>
      <c r="F2005" s="2">
        <f>'Moving Avg'!D2005</f>
        <v>7.9576399999999996</v>
      </c>
      <c r="G2005" s="2">
        <f>'Moving Avg'!F2005</f>
        <v>7.9222099999999998</v>
      </c>
      <c r="H2005" s="2">
        <f>'Moving Avg'!G2005</f>
        <v>8.0829919999999973</v>
      </c>
      <c r="I2005" s="2">
        <f>'Moving Avg'!H2005</f>
        <v>7.1871720000000012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7.9558999999999997</v>
      </c>
      <c r="C2006" s="2">
        <f>RSI!I2006</f>
        <v>49.30603064957144</v>
      </c>
      <c r="D2006" s="2">
        <f>MACD!E2006</f>
        <v>-3.5772175991141353E-2</v>
      </c>
      <c r="E2006" s="2">
        <f>MACD!F2006</f>
        <v>-3.731935986204634E-3</v>
      </c>
      <c r="F2006" s="2">
        <f>'Moving Avg'!D2006</f>
        <v>7.9786200000000012</v>
      </c>
      <c r="G2006" s="2">
        <f>'Moving Avg'!F2006</f>
        <v>7.915655000000001</v>
      </c>
      <c r="H2006" s="2">
        <f>'Moving Avg'!G2006</f>
        <v>8.0725019999999965</v>
      </c>
      <c r="I2006" s="2">
        <f>'Moving Avg'!H2006</f>
        <v>7.1937555000000017</v>
      </c>
      <c r="J2006" s="6" t="str">
        <f>OBV!F2006</f>
        <v>BEARISH</v>
      </c>
      <c r="K2006" s="6" t="str">
        <f>OBV!G2006</f>
        <v>NEUTRAL</v>
      </c>
      <c r="L2006" s="6" t="str">
        <f>OBV!H2006</f>
        <v>BEARISH DIVERGENCE</v>
      </c>
    </row>
    <row r="2007" spans="1:12" ht="13.5" x14ac:dyDescent="0.25">
      <c r="A2007" s="3">
        <f>RSI!A2007</f>
        <v>44928</v>
      </c>
      <c r="B2007" s="2">
        <f>RSI!B2007</f>
        <v>7.8071999999999999</v>
      </c>
      <c r="C2007" s="2">
        <f>RSI!I2007</f>
        <v>40.094635325080205</v>
      </c>
      <c r="D2007" s="2">
        <f>MACD!E2007</f>
        <v>-3.3206134644546914E-2</v>
      </c>
      <c r="E2007" s="2">
        <f>MACD!F2007</f>
        <v>-9.6267757178730914E-3</v>
      </c>
      <c r="F2007" s="2">
        <f>'Moving Avg'!D2007</f>
        <v>7.9681200000000008</v>
      </c>
      <c r="G2007" s="2">
        <f>'Moving Avg'!F2007</f>
        <v>7.9082199999999983</v>
      </c>
      <c r="H2007" s="2">
        <f>'Moving Avg'!G2007</f>
        <v>8.0592119999999969</v>
      </c>
      <c r="I2007" s="2">
        <f>'Moving Avg'!H2007</f>
        <v>7.1995955000000027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</row>
    <row r="2008" spans="1:12" ht="13.5" x14ac:dyDescent="0.25">
      <c r="A2008" s="3">
        <f>RSI!A2008</f>
        <v>44929</v>
      </c>
      <c r="B2008" s="2">
        <f>RSI!B2008</f>
        <v>7.7286000000000001</v>
      </c>
      <c r="C2008" s="2">
        <f>RSI!I2008</f>
        <v>36.240589338914454</v>
      </c>
      <c r="D2008" s="2">
        <f>MACD!E2008</f>
        <v>-1.8913012396991391E-2</v>
      </c>
      <c r="E2008" s="2">
        <f>MACD!F2008</f>
        <v>-1.1484023053696751E-2</v>
      </c>
      <c r="F2008" s="2">
        <f>'Moving Avg'!D2008</f>
        <v>7.9051799999999997</v>
      </c>
      <c r="G2008" s="2">
        <f>'Moving Avg'!F2008</f>
        <v>7.8968549999999995</v>
      </c>
      <c r="H2008" s="2">
        <f>'Moving Avg'!G2008</f>
        <v>8.0443499999999997</v>
      </c>
      <c r="I2008" s="2">
        <f>'Moving Avg'!H2008</f>
        <v>7.2042215000000018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7.6498999999999997</v>
      </c>
      <c r="C2009" s="2">
        <f>RSI!I2009</f>
        <v>32.837043936926818</v>
      </c>
      <c r="D2009" s="2">
        <f>MACD!E2009</f>
        <v>-1.8508281150080741E-2</v>
      </c>
      <c r="E2009" s="2">
        <f>MACD!F2009</f>
        <v>-1.288887467297355E-2</v>
      </c>
      <c r="F2009" s="2">
        <f>'Moving Avg'!D2009</f>
        <v>7.828240000000001</v>
      </c>
      <c r="G2009" s="2">
        <f>'Moving Avg'!F2009</f>
        <v>7.8819950000000008</v>
      </c>
      <c r="H2009" s="2">
        <f>'Moving Avg'!G2009</f>
        <v>8.0286139999999975</v>
      </c>
      <c r="I2009" s="2">
        <f>'Moving Avg'!H2009</f>
        <v>7.2089330000000009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7.6323999999999996</v>
      </c>
      <c r="C2010" s="2">
        <f>RSI!I2010</f>
        <v>32.114790869866667</v>
      </c>
      <c r="D2010" s="2">
        <f>MACD!E2010</f>
        <v>-4.4207192768590531E-3</v>
      </c>
      <c r="E2010" s="2">
        <f>MACD!F2010</f>
        <v>-1.1195243593750652E-2</v>
      </c>
      <c r="F2010" s="2">
        <f>'Moving Avg'!D2010</f>
        <v>7.7548000000000004</v>
      </c>
      <c r="G2010" s="2">
        <f>'Moving Avg'!F2010</f>
        <v>7.8662599999999996</v>
      </c>
      <c r="H2010" s="2">
        <f>'Moving Avg'!G2010</f>
        <v>8.0127019999999973</v>
      </c>
      <c r="I2010" s="2">
        <f>'Moving Avg'!H2010</f>
        <v>7.2141385000000007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7.6760999999999999</v>
      </c>
      <c r="C2011" s="2">
        <f>RSI!I2011</f>
        <v>35.905942691763201</v>
      </c>
      <c r="D2011" s="2">
        <f>MACD!E2011</f>
        <v>5.9210539204164192E-3</v>
      </c>
      <c r="E2011" s="2">
        <f>MACD!F2011</f>
        <v>-7.7719840909172382E-3</v>
      </c>
      <c r="F2011" s="2">
        <f>'Moving Avg'!D2011</f>
        <v>7.6988399999999997</v>
      </c>
      <c r="G2011" s="2">
        <f>'Moving Avg'!F2011</f>
        <v>7.8531449999999996</v>
      </c>
      <c r="H2011" s="2">
        <f>'Moving Avg'!G2011</f>
        <v>7.9987139999999988</v>
      </c>
      <c r="I2011" s="2">
        <f>'Moving Avg'!H2011</f>
        <v>7.2189810000000003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7.5887000000000002</v>
      </c>
      <c r="C2012" s="2">
        <f>RSI!I2012</f>
        <v>32.050727796579338</v>
      </c>
      <c r="D2012" s="2">
        <f>MACD!E2012</f>
        <v>2.3761804386424501E-2</v>
      </c>
      <c r="E2012" s="2">
        <f>MACD!F2012</f>
        <v>-1.4652263954488898E-3</v>
      </c>
      <c r="F2012" s="2">
        <f>'Moving Avg'!D2012</f>
        <v>7.6551400000000003</v>
      </c>
      <c r="G2012" s="2">
        <f>'Moving Avg'!F2012</f>
        <v>7.8378449999999988</v>
      </c>
      <c r="H2012" s="2">
        <f>'Moving Avg'!G2012</f>
        <v>7.9861240000000011</v>
      </c>
      <c r="I2012" s="2">
        <f>'Moving Avg'!H2012</f>
        <v>7.2233864999999993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7.5974000000000004</v>
      </c>
      <c r="C2013" s="2">
        <f>RSI!I2013</f>
        <v>32.823923436546309</v>
      </c>
      <c r="D2013" s="2">
        <f>MACD!E2013</f>
        <v>6.8158839032027352E-2</v>
      </c>
      <c r="E2013" s="2">
        <f>MACD!F2013</f>
        <v>1.2459586690046359E-2</v>
      </c>
      <c r="F2013" s="2">
        <f>'Moving Avg'!D2013</f>
        <v>7.6288999999999989</v>
      </c>
      <c r="G2013" s="2">
        <f>'Moving Avg'!F2013</f>
        <v>7.8234199999999987</v>
      </c>
      <c r="H2013" s="2">
        <f>'Moving Avg'!G2013</f>
        <v>7.9719600000000002</v>
      </c>
      <c r="I2013" s="2">
        <f>'Moving Avg'!H2013</f>
        <v>7.2272195000000004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7.5186999999999999</v>
      </c>
      <c r="C2014" s="2">
        <f>RSI!I2014</f>
        <v>29.548413522118125</v>
      </c>
      <c r="D2014" s="2">
        <f>MACD!E2014</f>
        <v>0.11173875120129306</v>
      </c>
      <c r="E2014" s="2">
        <f>MACD!F2014</f>
        <v>3.2315419592295704E-2</v>
      </c>
      <c r="F2014" s="2">
        <f>'Moving Avg'!D2014</f>
        <v>7.6026600000000002</v>
      </c>
      <c r="G2014" s="2">
        <f>'Moving Avg'!F2014</f>
        <v>7.8059349999999998</v>
      </c>
      <c r="H2014" s="2">
        <f>'Moving Avg'!G2014</f>
        <v>7.9579700000000004</v>
      </c>
      <c r="I2014" s="2">
        <f>'Moving Avg'!H2014</f>
        <v>7.2308644999999991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7.5186999999999999</v>
      </c>
      <c r="C2015" s="2">
        <f>RSI!I2015</f>
        <v>29.548413522118125</v>
      </c>
      <c r="D2015" s="2">
        <f>MACD!E2015</f>
        <v>0.14510376784443579</v>
      </c>
      <c r="E2015" s="2">
        <f>MACD!F2015</f>
        <v>5.4873089242723723E-2</v>
      </c>
      <c r="F2015" s="2">
        <f>'Moving Avg'!D2015</f>
        <v>7.5799199999999995</v>
      </c>
      <c r="G2015" s="2">
        <f>'Moving Avg'!F2015</f>
        <v>7.7884499999999992</v>
      </c>
      <c r="H2015" s="2">
        <f>'Moving Avg'!G2015</f>
        <v>7.9415320000000005</v>
      </c>
      <c r="I2015" s="2">
        <f>'Moving Avg'!H2015</f>
        <v>7.2345094999999988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7.5887000000000002</v>
      </c>
      <c r="C2016" s="2">
        <f>RSI!I2016</f>
        <v>36.12378475697183</v>
      </c>
      <c r="D2016" s="2">
        <f>MACD!E2016</f>
        <v>0.16316292597972382</v>
      </c>
      <c r="E2016" s="2">
        <f>MACD!F2016</f>
        <v>7.6531056590123742E-2</v>
      </c>
      <c r="F2016" s="2">
        <f>'Moving Avg'!D2016</f>
        <v>7.5624399999999996</v>
      </c>
      <c r="G2016" s="2">
        <f>'Moving Avg'!F2016</f>
        <v>7.7727149999999998</v>
      </c>
      <c r="H2016" s="2">
        <f>'Moving Avg'!G2016</f>
        <v>7.9271940000000027</v>
      </c>
      <c r="I2016" s="2">
        <f>'Moving Avg'!H2016</f>
        <v>7.2389150000000004</v>
      </c>
      <c r="J2016" s="6" t="str">
        <f>OBV!F2016</f>
        <v>BULLISH</v>
      </c>
      <c r="K2016" s="6" t="str">
        <f>OBV!G2016</f>
        <v>NEUTRAL</v>
      </c>
      <c r="L2016" s="6" t="str">
        <f>OBV!H2016</f>
        <v>BULLISH DIVERGENCE</v>
      </c>
    </row>
    <row r="2017" spans="1:12" ht="13.5" x14ac:dyDescent="0.25">
      <c r="A2017" s="3">
        <f>RSI!A2017</f>
        <v>44942</v>
      </c>
      <c r="B2017" s="2">
        <f>RSI!B2017</f>
        <v>7.5362</v>
      </c>
      <c r="C2017" s="2">
        <f>RSI!I2017</f>
        <v>33.591541730912908</v>
      </c>
      <c r="D2017" s="2">
        <f>MACD!E2017</f>
        <v>0.16064901368139317</v>
      </c>
      <c r="E2017" s="2">
        <f>MACD!F2017</f>
        <v>9.335464800837763E-2</v>
      </c>
      <c r="F2017" s="2">
        <f>'Moving Avg'!D2017</f>
        <v>7.5519399999999992</v>
      </c>
      <c r="G2017" s="2">
        <f>'Moving Avg'!F2017</f>
        <v>7.7561049999999998</v>
      </c>
      <c r="H2017" s="2">
        <f>'Moving Avg'!G2017</f>
        <v>7.9119820000000018</v>
      </c>
      <c r="I2017" s="2">
        <f>'Moving Avg'!H2017</f>
        <v>7.2430580000000013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</row>
    <row r="2018" spans="1:12" ht="13.5" x14ac:dyDescent="0.25">
      <c r="A2018" s="3">
        <f>RSI!A2018</f>
        <v>44943</v>
      </c>
      <c r="B2018" s="2">
        <f>RSI!B2018</f>
        <v>7.7634999999999996</v>
      </c>
      <c r="C2018" s="2">
        <f>RSI!I2018</f>
        <v>49.949962099662585</v>
      </c>
      <c r="D2018" s="2">
        <f>MACD!E2018</f>
        <v>0.13100764064217163</v>
      </c>
      <c r="E2018" s="2">
        <f>MACD!F2018</f>
        <v>0.10088524653513645</v>
      </c>
      <c r="F2018" s="2">
        <f>'Moving Avg'!D2018</f>
        <v>7.5851600000000001</v>
      </c>
      <c r="G2018" s="2">
        <f>'Moving Avg'!F2018</f>
        <v>7.7491099999999999</v>
      </c>
      <c r="H2018" s="2">
        <f>'Moving Avg'!G2018</f>
        <v>7.9018400000000035</v>
      </c>
      <c r="I2018" s="2">
        <f>'Moving Avg'!H2018</f>
        <v>7.248406000000001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</row>
    <row r="2019" spans="1:12" ht="13.5" x14ac:dyDescent="0.25">
      <c r="A2019" s="3">
        <f>RSI!A2019</f>
        <v>44944</v>
      </c>
      <c r="B2019" s="2">
        <f>RSI!B2019</f>
        <v>7.6062000000000003</v>
      </c>
      <c r="C2019" s="2">
        <f>RSI!I2019</f>
        <v>42.202339405882846</v>
      </c>
      <c r="D2019" s="2">
        <f>MACD!E2019</f>
        <v>0.10543781685768661</v>
      </c>
      <c r="E2019" s="2">
        <f>MACD!F2019</f>
        <v>0.10179576059964648</v>
      </c>
      <c r="F2019" s="2">
        <f>'Moving Avg'!D2019</f>
        <v>7.6026600000000002</v>
      </c>
      <c r="G2019" s="2">
        <f>'Moving Avg'!F2019</f>
        <v>7.7403700000000004</v>
      </c>
      <c r="H2019" s="2">
        <f>'Moving Avg'!G2019</f>
        <v>7.8896000000000024</v>
      </c>
      <c r="I2019" s="2">
        <f>'Moving Avg'!H2019</f>
        <v>7.253241</v>
      </c>
      <c r="J2019" s="6" t="str">
        <f>OBV!F2019</f>
        <v>BEARISH</v>
      </c>
      <c r="K2019" s="6" t="str">
        <f>OBV!G2019</f>
        <v>NEUTRAL</v>
      </c>
      <c r="L2019" s="6" t="str">
        <f>OBV!H2019</f>
        <v>BEARISH DIVERGENCE</v>
      </c>
    </row>
    <row r="2020" spans="1:12" ht="13.5" x14ac:dyDescent="0.25">
      <c r="A2020" s="3">
        <f>RSI!A2020</f>
        <v>44945</v>
      </c>
      <c r="B2020" s="2">
        <f>RSI!B2020</f>
        <v>7.5887000000000002</v>
      </c>
      <c r="C2020" s="2">
        <f>RSI!I2020</f>
        <v>41.43238111141671</v>
      </c>
      <c r="D2020" s="2">
        <f>MACD!E2020</f>
        <v>8.330490287431136E-2</v>
      </c>
      <c r="E2020" s="2">
        <f>MACD!F2020</f>
        <v>9.8097589054579465E-2</v>
      </c>
      <c r="F2020" s="2">
        <f>'Moving Avg'!D2020</f>
        <v>7.6166600000000004</v>
      </c>
      <c r="G2020" s="2">
        <f>'Moving Avg'!F2020</f>
        <v>7.7272549999999995</v>
      </c>
      <c r="H2020" s="2">
        <f>'Moving Avg'!G2020</f>
        <v>7.8771860000000036</v>
      </c>
      <c r="I2020" s="2">
        <f>'Moving Avg'!H2020</f>
        <v>7.2579884999999997</v>
      </c>
      <c r="J2020" s="6" t="str">
        <f>OBV!F2020</f>
        <v>BEARISH</v>
      </c>
      <c r="K2020" s="6" t="str">
        <f>OBV!G2020</f>
        <v>NEUTRAL</v>
      </c>
      <c r="L2020" s="6" t="str">
        <f>OBV!H2020</f>
        <v>BEARISH DIVERGENCE</v>
      </c>
    </row>
    <row r="2021" spans="1:12" ht="13.5" x14ac:dyDescent="0.25">
      <c r="A2021" s="3">
        <f>RSI!A2021</f>
        <v>44946</v>
      </c>
      <c r="B2021" s="2">
        <f>RSI!B2021</f>
        <v>7.5624000000000002</v>
      </c>
      <c r="C2021" s="2">
        <f>RSI!I2021</f>
        <v>40.244057251495974</v>
      </c>
      <c r="D2021" s="2">
        <f>MACD!E2021</f>
        <v>7.4184187897316178E-2</v>
      </c>
      <c r="E2021" s="2">
        <f>MACD!F2021</f>
        <v>9.3314908823126805E-2</v>
      </c>
      <c r="F2021" s="2">
        <f>'Moving Avg'!D2021</f>
        <v>7.6114000000000006</v>
      </c>
      <c r="G2021" s="2">
        <f>'Moving Avg'!F2021</f>
        <v>7.7128249999999996</v>
      </c>
      <c r="H2021" s="2">
        <f>'Moving Avg'!G2021</f>
        <v>7.8658200000000029</v>
      </c>
      <c r="I2021" s="2">
        <f>'Moving Avg'!H2021</f>
        <v>7.2622965000000015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7.51</v>
      </c>
      <c r="C2022" s="2">
        <f>RSI!I2022</f>
        <v>37.911025352121086</v>
      </c>
      <c r="D2022" s="2">
        <f>MACD!E2022</f>
        <v>5.792397886522771E-2</v>
      </c>
      <c r="E2022" s="2">
        <f>MACD!F2022</f>
        <v>8.6236722831546986E-2</v>
      </c>
      <c r="F2022" s="2">
        <f>'Moving Avg'!D2022</f>
        <v>7.60616</v>
      </c>
      <c r="G2022" s="2">
        <f>'Moving Avg'!F2022</f>
        <v>7.695339999999999</v>
      </c>
      <c r="H2022" s="2">
        <f>'Moving Avg'!G2022</f>
        <v>7.8518320000000044</v>
      </c>
      <c r="I2022" s="2">
        <f>'Moving Avg'!H2022</f>
        <v>7.2663425000000004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7.5712000000000002</v>
      </c>
      <c r="C2023" s="2">
        <f>RSI!I2023</f>
        <v>42.130636607569052</v>
      </c>
      <c r="D2023" s="2">
        <f>MACD!E2023</f>
        <v>4.2226390833077332E-2</v>
      </c>
      <c r="E2023" s="2">
        <f>MACD!F2023</f>
        <v>7.7434656431853058E-2</v>
      </c>
      <c r="F2023" s="2">
        <f>'Moving Avg'!D2023</f>
        <v>7.5676999999999994</v>
      </c>
      <c r="G2023" s="2">
        <f>'Moving Avg'!F2023</f>
        <v>7.6717349999999982</v>
      </c>
      <c r="H2023" s="2">
        <f>'Moving Avg'!G2023</f>
        <v>7.839242000000004</v>
      </c>
      <c r="I2023" s="2">
        <f>'Moving Avg'!H2023</f>
        <v>7.2706945000000012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7.5537000000000001</v>
      </c>
      <c r="C2024" s="2">
        <f>RSI!I2024</f>
        <v>41.266997819714952</v>
      </c>
      <c r="D2024" s="2">
        <f>MACD!E2024</f>
        <v>1.8933677806940885E-2</v>
      </c>
      <c r="E2024" s="2">
        <f>MACD!F2024</f>
        <v>6.5734460706870626E-2</v>
      </c>
      <c r="F2024" s="2">
        <f>'Moving Avg'!D2024</f>
        <v>7.5571999999999999</v>
      </c>
      <c r="G2024" s="2">
        <f>'Moving Avg'!F2024</f>
        <v>7.647689999999999</v>
      </c>
      <c r="H2024" s="2">
        <f>'Moving Avg'!G2024</f>
        <v>7.8277020000000048</v>
      </c>
      <c r="I2024" s="2">
        <f>'Moving Avg'!H2024</f>
        <v>7.2750275000000011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7.5186999999999999</v>
      </c>
      <c r="C2025" s="2">
        <f>RSI!I2025</f>
        <v>39.522027621948531</v>
      </c>
      <c r="D2025" s="2">
        <f>MACD!E2025</f>
        <v>2.6623650051886827E-3</v>
      </c>
      <c r="E2025" s="2">
        <f>MACD!F2025</f>
        <v>5.3120041566534243E-2</v>
      </c>
      <c r="F2025" s="2">
        <f>'Moving Avg'!D2025</f>
        <v>7.5432000000000006</v>
      </c>
      <c r="G2025" s="2">
        <f>'Moving Avg'!F2025</f>
        <v>7.6236449999999989</v>
      </c>
      <c r="H2025" s="2">
        <f>'Moving Avg'!G2025</f>
        <v>7.8172100000000047</v>
      </c>
      <c r="I2025" s="2">
        <f>'Moving Avg'!H2025</f>
        <v>7.2797675000000019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7.5186999999999999</v>
      </c>
      <c r="C2026" s="2">
        <f>RSI!I2026</f>
        <v>39.522027621948531</v>
      </c>
      <c r="D2026" s="2">
        <f>MACD!E2026</f>
        <v>6.5307588694718532E-4</v>
      </c>
      <c r="E2026" s="2">
        <f>MACD!F2026</f>
        <v>4.2626648430616837E-2</v>
      </c>
      <c r="F2026" s="2">
        <f>'Moving Avg'!D2026</f>
        <v>7.5344600000000002</v>
      </c>
      <c r="G2026" s="2">
        <f>'Moving Avg'!F2026</f>
        <v>7.6017849999999996</v>
      </c>
      <c r="H2026" s="2">
        <f>'Moving Avg'!G2026</f>
        <v>7.8037460000000047</v>
      </c>
      <c r="I2026" s="2">
        <f>'Moving Avg'!H2026</f>
        <v>7.2847470000000021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7.51</v>
      </c>
      <c r="C2027" s="2">
        <f>RSI!I2027</f>
        <v>39.046054022248398</v>
      </c>
      <c r="D2027" s="2">
        <f>MACD!E2027</f>
        <v>-7.5633537742039181E-3</v>
      </c>
      <c r="E2027" s="2">
        <f>MACD!F2027</f>
        <v>3.2588647989652691E-2</v>
      </c>
      <c r="F2027" s="2">
        <f>'Moving Avg'!D2027</f>
        <v>7.5344600000000002</v>
      </c>
      <c r="G2027" s="2">
        <f>'Moving Avg'!F2027</f>
        <v>7.586924999999999</v>
      </c>
      <c r="H2027" s="2">
        <f>'Moving Avg'!G2027</f>
        <v>7.7957020000000048</v>
      </c>
      <c r="I2027" s="2">
        <f>'Moving Avg'!H2027</f>
        <v>7.2897855000000016</v>
      </c>
      <c r="J2027" s="6" t="str">
        <f>OBV!F2027</f>
        <v>BEARISH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7.4488000000000003</v>
      </c>
      <c r="C2028" s="2">
        <f>RSI!I2028</f>
        <v>35.781533178982684</v>
      </c>
      <c r="D2028" s="2">
        <f>MACD!E2028</f>
        <v>2.5886604226594834E-2</v>
      </c>
      <c r="E2028" s="2">
        <f>MACD!F2028</f>
        <v>3.124823923704112E-2</v>
      </c>
      <c r="F2028" s="2">
        <f>'Moving Avg'!D2028</f>
        <v>7.5099800000000005</v>
      </c>
      <c r="G2028" s="2">
        <f>'Moving Avg'!F2028</f>
        <v>7.5729349999999993</v>
      </c>
      <c r="H2028" s="2">
        <f>'Moving Avg'!G2028</f>
        <v>7.7838120000000028</v>
      </c>
      <c r="I2028" s="2">
        <f>'Moving Avg'!H2028</f>
        <v>7.2945180000000018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</row>
    <row r="2029" spans="1:12" ht="13.5" x14ac:dyDescent="0.25">
      <c r="A2029" s="3">
        <f>RSI!A2029</f>
        <v>44958</v>
      </c>
      <c r="B2029" s="2">
        <f>RSI!B2029</f>
        <v>7.4749999999999996</v>
      </c>
      <c r="C2029" s="2">
        <f>RSI!I2029</f>
        <v>38.165011107721838</v>
      </c>
      <c r="D2029" s="2">
        <f>MACD!E2029</f>
        <v>2.9244416287316E-2</v>
      </c>
      <c r="E2029" s="2">
        <f>MACD!F2029</f>
        <v>3.0847474647096095E-2</v>
      </c>
      <c r="F2029" s="2">
        <f>'Moving Avg'!D2029</f>
        <v>7.4942400000000005</v>
      </c>
      <c r="G2029" s="2">
        <f>'Moving Avg'!F2029</f>
        <v>7.5641900000000009</v>
      </c>
      <c r="H2029" s="2">
        <f>'Moving Avg'!G2029</f>
        <v>7.7724460000000031</v>
      </c>
      <c r="I2029" s="2">
        <f>'Moving Avg'!H2029</f>
        <v>7.3000660000000002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7.4226000000000001</v>
      </c>
      <c r="C2030" s="2">
        <f>RSI!I2030</f>
        <v>35.339926115196391</v>
      </c>
      <c r="D2030" s="2">
        <f>MACD!E2030</f>
        <v>3.4226241505404431E-2</v>
      </c>
      <c r="E2030" s="2">
        <f>MACD!F2030</f>
        <v>3.1523228018757767E-2</v>
      </c>
      <c r="F2030" s="2">
        <f>'Moving Avg'!D2030</f>
        <v>7.4750200000000007</v>
      </c>
      <c r="G2030" s="2">
        <f>'Moving Avg'!F2030</f>
        <v>7.5536999999999992</v>
      </c>
      <c r="H2030" s="2">
        <f>'Moving Avg'!G2030</f>
        <v>7.7600320000000034</v>
      </c>
      <c r="I2030" s="2">
        <f>'Moving Avg'!H2030</f>
        <v>7.3053520000000018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7.3788999999999998</v>
      </c>
      <c r="C2031" s="2">
        <f>RSI!I2031</f>
        <v>33.13693239072721</v>
      </c>
      <c r="D2031" s="2">
        <f>MACD!E2031</f>
        <v>3.88230989668088E-2</v>
      </c>
      <c r="E2031" s="2">
        <f>MACD!F2031</f>
        <v>3.2983202208367972E-2</v>
      </c>
      <c r="F2031" s="2">
        <f>'Moving Avg'!D2031</f>
        <v>7.4470599999999987</v>
      </c>
      <c r="G2031" s="2">
        <f>'Moving Avg'!F2031</f>
        <v>7.5388399999999987</v>
      </c>
      <c r="H2031" s="2">
        <f>'Moving Avg'!G2031</f>
        <v>7.7477940000000016</v>
      </c>
      <c r="I2031" s="2">
        <f>'Moving Avg'!H2031</f>
        <v>7.3106590000000002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7.3002000000000002</v>
      </c>
      <c r="C2032" s="2">
        <f>RSI!I2032</f>
        <v>29.562796097544819</v>
      </c>
      <c r="D2032" s="2">
        <f>MACD!E2032</f>
        <v>4.1841456248914E-2</v>
      </c>
      <c r="E2032" s="2">
        <f>MACD!F2032</f>
        <v>3.4754853016477176E-2</v>
      </c>
      <c r="F2032" s="2">
        <f>'Moving Avg'!D2032</f>
        <v>7.4050999999999991</v>
      </c>
      <c r="G2032" s="2">
        <f>'Moving Avg'!F2032</f>
        <v>7.5244149999999994</v>
      </c>
      <c r="H2032" s="2">
        <f>'Moving Avg'!G2032</f>
        <v>7.7341560000000014</v>
      </c>
      <c r="I2032" s="2">
        <f>'Moving Avg'!H2032</f>
        <v>7.3158465000000001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7.4749999999999996</v>
      </c>
      <c r="C2033" s="2">
        <f>RSI!I2033</f>
        <v>44.008330268904977</v>
      </c>
      <c r="D2033" s="2">
        <f>MACD!E2033</f>
        <v>4.2587560031201122E-2</v>
      </c>
      <c r="E2033" s="2">
        <f>MACD!F2033</f>
        <v>3.6321394419421962E-2</v>
      </c>
      <c r="F2033" s="2">
        <f>'Moving Avg'!D2033</f>
        <v>7.4103399999999997</v>
      </c>
      <c r="G2033" s="2">
        <f>'Moving Avg'!F2033</f>
        <v>7.5182949999999993</v>
      </c>
      <c r="H2033" s="2">
        <f>'Moving Avg'!G2033</f>
        <v>7.7254120000000013</v>
      </c>
      <c r="I2033" s="2">
        <f>'Moving Avg'!H2033</f>
        <v>7.3224215000000008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7.4749999999999996</v>
      </c>
      <c r="C2034" s="2">
        <f>RSI!I2034</f>
        <v>44.008330268904977</v>
      </c>
      <c r="D2034" s="2">
        <f>MACD!E2034</f>
        <v>4.109077456112864E-2</v>
      </c>
      <c r="E2034" s="2">
        <f>MACD!F2034</f>
        <v>3.7275270447763298E-2</v>
      </c>
      <c r="F2034" s="2">
        <f>'Moving Avg'!D2034</f>
        <v>7.4103400000000006</v>
      </c>
      <c r="G2034" s="2">
        <f>'Moving Avg'!F2034</f>
        <v>7.5161099999999994</v>
      </c>
      <c r="H2034" s="2">
        <f>'Moving Avg'!G2034</f>
        <v>7.7175440000000011</v>
      </c>
      <c r="I2034" s="2">
        <f>'Moving Avg'!H2034</f>
        <v>7.3287909999999998</v>
      </c>
      <c r="J2034" s="6" t="str">
        <f>OBV!F2034</f>
        <v>BULLISH</v>
      </c>
      <c r="K2034" s="6" t="str">
        <f>OBV!G2034</f>
        <v>NEUTRAL</v>
      </c>
      <c r="L2034" s="6" t="str">
        <f>OBV!H2034</f>
        <v>NEUTRAL</v>
      </c>
    </row>
    <row r="2035" spans="1:12" ht="13.5" x14ac:dyDescent="0.25">
      <c r="A2035" s="3">
        <f>RSI!A2035</f>
        <v>44966</v>
      </c>
      <c r="B2035" s="2">
        <f>RSI!B2035</f>
        <v>7.5537000000000001</v>
      </c>
      <c r="C2035" s="2">
        <f>RSI!I2035</f>
        <v>49.424298230549311</v>
      </c>
      <c r="D2035" s="2">
        <f>MACD!E2035</f>
        <v>2.9132429539719951E-2</v>
      </c>
      <c r="E2035" s="2">
        <f>MACD!F2035</f>
        <v>3.5646702266154628E-2</v>
      </c>
      <c r="F2035" s="2">
        <f>'Moving Avg'!D2035</f>
        <v>7.4365600000000001</v>
      </c>
      <c r="G2035" s="2">
        <f>'Moving Avg'!F2035</f>
        <v>7.5178600000000007</v>
      </c>
      <c r="H2035" s="2">
        <f>'Moving Avg'!G2035</f>
        <v>7.709500000000002</v>
      </c>
      <c r="I2035" s="2">
        <f>'Moving Avg'!H2035</f>
        <v>7.3350749999999998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7.5537000000000001</v>
      </c>
      <c r="C2036" s="2">
        <f>RSI!I2036</f>
        <v>49.424298230549311</v>
      </c>
      <c r="D2036" s="2">
        <f>MACD!E2036</f>
        <v>1.9032501907108923E-2</v>
      </c>
      <c r="E2036" s="2">
        <f>MACD!F2036</f>
        <v>3.2323862194345493E-2</v>
      </c>
      <c r="F2036" s="2">
        <f>'Moving Avg'!D2036</f>
        <v>7.4715199999999999</v>
      </c>
      <c r="G2036" s="2">
        <f>'Moving Avg'!F2036</f>
        <v>7.5161099999999994</v>
      </c>
      <c r="H2036" s="2">
        <f>'Moving Avg'!G2036</f>
        <v>7.6988340000000006</v>
      </c>
      <c r="I2036" s="2">
        <f>'Moving Avg'!H2036</f>
        <v>7.3417009999999996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</row>
    <row r="2037" spans="1:12" ht="13.5" x14ac:dyDescent="0.25">
      <c r="A2037" s="3">
        <f>RSI!A2037</f>
        <v>44970</v>
      </c>
      <c r="B2037" s="2">
        <f>RSI!B2037</f>
        <v>7.6498999999999997</v>
      </c>
      <c r="C2037" s="2">
        <f>RSI!I2037</f>
        <v>55.523252720170163</v>
      </c>
      <c r="D2037" s="2">
        <f>MACD!E2037</f>
        <v>2.0393107202245631E-3</v>
      </c>
      <c r="E2037" s="2">
        <f>MACD!F2037</f>
        <v>2.6266951899521308E-2</v>
      </c>
      <c r="F2037" s="2">
        <f>'Moving Avg'!D2037</f>
        <v>7.5414599999999989</v>
      </c>
      <c r="G2037" s="2">
        <f>'Moving Avg'!F2037</f>
        <v>7.521795</v>
      </c>
      <c r="H2037" s="2">
        <f>'Moving Avg'!G2037</f>
        <v>7.6927139999999996</v>
      </c>
      <c r="I2037" s="2">
        <f>'Moving Avg'!H2037</f>
        <v>7.3491504999999986</v>
      </c>
      <c r="J2037" s="6" t="str">
        <f>OBV!F2037</f>
        <v>BULLISH</v>
      </c>
      <c r="K2037" s="6" t="str">
        <f>OBV!G2037</f>
        <v>NEUTRAL</v>
      </c>
      <c r="L2037" s="6" t="str">
        <f>OBV!H2037</f>
        <v>CONFIRMED BULLISH</v>
      </c>
    </row>
    <row r="2038" spans="1:12" ht="13.5" x14ac:dyDescent="0.25">
      <c r="A2038" s="3">
        <f>RSI!A2038</f>
        <v>44971</v>
      </c>
      <c r="B2038" s="2">
        <f>RSI!B2038</f>
        <v>7.9208999999999996</v>
      </c>
      <c r="C2038" s="2">
        <f>RSI!I2038</f>
        <v>67.436365411060606</v>
      </c>
      <c r="D2038" s="2">
        <f>MACD!E2038</f>
        <v>-4.2381443750641346E-2</v>
      </c>
      <c r="E2038" s="2">
        <f>MACD!F2038</f>
        <v>1.2537272769488779E-2</v>
      </c>
      <c r="F2038" s="2">
        <f>'Moving Avg'!D2038</f>
        <v>7.6306399999999996</v>
      </c>
      <c r="G2038" s="2">
        <f>'Moving Avg'!F2038</f>
        <v>7.5296649999999996</v>
      </c>
      <c r="H2038" s="2">
        <f>'Moving Avg'!G2038</f>
        <v>7.6920140000000004</v>
      </c>
      <c r="I2038" s="2">
        <f>'Moving Avg'!H2038</f>
        <v>7.3579549999999987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</row>
    <row r="2039" spans="1:12" ht="13.5" x14ac:dyDescent="0.25">
      <c r="A2039" s="3">
        <f>RSI!A2039</f>
        <v>44972</v>
      </c>
      <c r="B2039" s="2">
        <f>RSI!B2039</f>
        <v>7.7460000000000004</v>
      </c>
      <c r="C2039" s="2">
        <f>RSI!I2039</f>
        <v>56.852444695400607</v>
      </c>
      <c r="D2039" s="2">
        <f>MACD!E2039</f>
        <v>-6.5094781940059576E-2</v>
      </c>
      <c r="E2039" s="2">
        <f>MACD!F2039</f>
        <v>-2.9891381724208924E-3</v>
      </c>
      <c r="F2039" s="2">
        <f>'Moving Avg'!D2039</f>
        <v>7.6848399999999994</v>
      </c>
      <c r="G2039" s="2">
        <f>'Moving Avg'!F2039</f>
        <v>7.5366550000000005</v>
      </c>
      <c r="H2039" s="2">
        <f>'Moving Avg'!G2039</f>
        <v>7.6879920000000004</v>
      </c>
      <c r="I2039" s="2">
        <f>'Moving Avg'!H2039</f>
        <v>7.3660559999999995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</row>
    <row r="2040" spans="1:12" ht="13.5" x14ac:dyDescent="0.25">
      <c r="A2040" s="3">
        <f>RSI!A2040</f>
        <v>44973</v>
      </c>
      <c r="B2040" s="2">
        <f>RSI!B2040</f>
        <v>7.9034000000000004</v>
      </c>
      <c r="C2040" s="2">
        <f>RSI!I2040</f>
        <v>62.549035578537243</v>
      </c>
      <c r="D2040" s="2">
        <f>MACD!E2040</f>
        <v>-0.10495742830567156</v>
      </c>
      <c r="E2040" s="2">
        <f>MACD!F2040</f>
        <v>-2.3382796199071028E-2</v>
      </c>
      <c r="F2040" s="2">
        <f>'Moving Avg'!D2040</f>
        <v>7.7547799999999993</v>
      </c>
      <c r="G2040" s="2">
        <f>'Moving Avg'!F2040</f>
        <v>7.5523900000000008</v>
      </c>
      <c r="H2040" s="2">
        <f>'Moving Avg'!G2040</f>
        <v>7.6871180000000008</v>
      </c>
      <c r="I2040" s="2">
        <f>'Moving Avg'!H2040</f>
        <v>7.3751834999999986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7.8684000000000003</v>
      </c>
      <c r="C2041" s="2">
        <f>RSI!I2041</f>
        <v>60.632091748937981</v>
      </c>
      <c r="D2041" s="2">
        <f>MACD!E2041</f>
        <v>-0.14460243695900665</v>
      </c>
      <c r="E2041" s="2">
        <f>MACD!F2041</f>
        <v>-4.7626724351058157E-2</v>
      </c>
      <c r="F2041" s="2">
        <f>'Moving Avg'!D2041</f>
        <v>7.8177199999999996</v>
      </c>
      <c r="G2041" s="2">
        <f>'Moving Avg'!F2041</f>
        <v>7.5676900000000016</v>
      </c>
      <c r="H2041" s="2">
        <f>'Moving Avg'!G2041</f>
        <v>7.6857179999999996</v>
      </c>
      <c r="I2041" s="2">
        <f>'Moving Avg'!H2041</f>
        <v>7.3839304999999991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7.8684000000000003</v>
      </c>
      <c r="C2042" s="2">
        <f>RSI!I2042</f>
        <v>60.632091748937981</v>
      </c>
      <c r="D2042" s="2">
        <f>MACD!E2042</f>
        <v>-0.19170149004114645</v>
      </c>
      <c r="E2042" s="2">
        <f>MACD!F2042</f>
        <v>-7.6441677489075821E-2</v>
      </c>
      <c r="F2042" s="2">
        <f>'Moving Avg'!D2042</f>
        <v>7.8614199999999999</v>
      </c>
      <c r="G2042" s="2">
        <f>'Moving Avg'!F2042</f>
        <v>7.5856100000000009</v>
      </c>
      <c r="H2042" s="2">
        <f>'Moving Avg'!G2042</f>
        <v>7.6851919999999998</v>
      </c>
      <c r="I2042" s="2">
        <f>'Moving Avg'!H2042</f>
        <v>7.3926774999999996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7.8684000000000003</v>
      </c>
      <c r="C2043" s="2">
        <f>RSI!I2043</f>
        <v>60.632091748937981</v>
      </c>
      <c r="D2043" s="2">
        <f>MACD!E2043</f>
        <v>-0.20600073117340756</v>
      </c>
      <c r="E2043" s="2">
        <f>MACD!F2043</f>
        <v>-0.10235348822594217</v>
      </c>
      <c r="F2043" s="2">
        <f>'Moving Avg'!D2043</f>
        <v>7.8509200000000003</v>
      </c>
      <c r="G2043" s="2">
        <f>'Moving Avg'!F2043</f>
        <v>7.6004700000000014</v>
      </c>
      <c r="H2043" s="2">
        <f>'Moving Avg'!G2043</f>
        <v>7.6848419999999997</v>
      </c>
      <c r="I2043" s="2">
        <f>'Moving Avg'!H2043</f>
        <v>7.401459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7.7809999999999997</v>
      </c>
      <c r="C2044" s="2">
        <f>RSI!I2044</f>
        <v>55.342246220970601</v>
      </c>
      <c r="D2044" s="2">
        <f>MACD!E2044</f>
        <v>-0.21286537045169407</v>
      </c>
      <c r="E2044" s="2">
        <f>MACD!F2044</f>
        <v>-0.12445586467109257</v>
      </c>
      <c r="F2044" s="2">
        <f>'Moving Avg'!D2044</f>
        <v>7.85792</v>
      </c>
      <c r="G2044" s="2">
        <f>'Moving Avg'!F2044</f>
        <v>7.6118350000000019</v>
      </c>
      <c r="H2044" s="2">
        <f>'Moving Avg'!G2044</f>
        <v>7.6830939999999996</v>
      </c>
      <c r="I2044" s="2">
        <f>'Moving Avg'!H2044</f>
        <v>7.4095979999999999</v>
      </c>
      <c r="J2044" s="6" t="str">
        <f>OBV!F2044</f>
        <v>BEARISH</v>
      </c>
      <c r="K2044" s="6" t="str">
        <f>OBV!G2044</f>
        <v>NEUTRAL</v>
      </c>
      <c r="L2044" s="6" t="str">
        <f>OBV!H2044</f>
        <v>BEARISH DIVERGENCE</v>
      </c>
    </row>
    <row r="2045" spans="1:12" ht="13.5" x14ac:dyDescent="0.25">
      <c r="A2045" s="3">
        <f>RSI!A2045</f>
        <v>44980</v>
      </c>
      <c r="B2045" s="2">
        <f>RSI!B2045</f>
        <v>7.7548000000000004</v>
      </c>
      <c r="C2045" s="2">
        <f>RSI!I2045</f>
        <v>53.826212699693627</v>
      </c>
      <c r="D2045" s="2">
        <f>MACD!E2045</f>
        <v>-0.20525657933979069</v>
      </c>
      <c r="E2045" s="2">
        <f>MACD!F2045</f>
        <v>-0.1406160076048322</v>
      </c>
      <c r="F2045" s="2">
        <f>'Moving Avg'!D2045</f>
        <v>7.8281999999999998</v>
      </c>
      <c r="G2045" s="2">
        <f>'Moving Avg'!F2045</f>
        <v>7.6236400000000017</v>
      </c>
      <c r="H2045" s="2">
        <f>'Moving Avg'!G2045</f>
        <v>7.6808219999999992</v>
      </c>
      <c r="I2045" s="2">
        <f>'Moving Avg'!H2045</f>
        <v>7.4176059999999993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7.851</v>
      </c>
      <c r="C2046" s="2">
        <f>RSI!I2046</f>
        <v>58.338956045001183</v>
      </c>
      <c r="D2046" s="2">
        <f>MACD!E2046</f>
        <v>-0.20637383326248937</v>
      </c>
      <c r="E2046" s="2">
        <f>MACD!F2046</f>
        <v>-0.15376757273636366</v>
      </c>
      <c r="F2046" s="2">
        <f>'Moving Avg'!D2046</f>
        <v>7.824720000000001</v>
      </c>
      <c r="G2046" s="2">
        <f>'Moving Avg'!F2046</f>
        <v>7.6402550000000007</v>
      </c>
      <c r="H2046" s="2">
        <f>'Moving Avg'!G2046</f>
        <v>7.6797740000000001</v>
      </c>
      <c r="I2046" s="2">
        <f>'Moving Avg'!H2046</f>
        <v>7.4257185000000003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7.8071999999999999</v>
      </c>
      <c r="C2047" s="2">
        <f>RSI!I2047</f>
        <v>55.671121870751449</v>
      </c>
      <c r="D2047" s="2">
        <f>MACD!E2047</f>
        <v>-0.19024092584280794</v>
      </c>
      <c r="E2047" s="2">
        <f>MACD!F2047</f>
        <v>-0.16106224335765251</v>
      </c>
      <c r="F2047" s="2">
        <f>'Moving Avg'!D2047</f>
        <v>7.812479999999999</v>
      </c>
      <c r="G2047" s="2">
        <f>'Moving Avg'!F2047</f>
        <v>7.6551149999999977</v>
      </c>
      <c r="H2047" s="2">
        <f>'Moving Avg'!G2047</f>
        <v>7.6785500000000004</v>
      </c>
      <c r="I2047" s="2">
        <f>'Moving Avg'!H2047</f>
        <v>7.4337830000000018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7.9122000000000003</v>
      </c>
      <c r="C2048" s="2">
        <f>RSI!I2048</f>
        <v>60.351942167327742</v>
      </c>
      <c r="D2048" s="2">
        <f>MACD!E2048</f>
        <v>-0.14331125848160298</v>
      </c>
      <c r="E2048" s="2">
        <f>MACD!F2048</f>
        <v>-0.15751204638244259</v>
      </c>
      <c r="F2048" s="2">
        <f>'Moving Avg'!D2048</f>
        <v>7.8212400000000004</v>
      </c>
      <c r="G2048" s="2">
        <f>'Moving Avg'!F2048</f>
        <v>7.6782849999999998</v>
      </c>
      <c r="H2048" s="2">
        <f>'Moving Avg'!G2048</f>
        <v>7.6787259999999993</v>
      </c>
      <c r="I2048" s="2">
        <f>'Moving Avg'!H2048</f>
        <v>7.441962000000002</v>
      </c>
      <c r="J2048" s="6" t="str">
        <f>OBV!F2048</f>
        <v>BEARISH</v>
      </c>
      <c r="K2048" s="6" t="str">
        <f>OBV!G2048</f>
        <v>NEUTRAL</v>
      </c>
      <c r="L2048" s="6" t="str">
        <f>OBV!H2048</f>
        <v>BEARISH DIVERGENCE</v>
      </c>
    </row>
    <row r="2049" spans="1:12" ht="13.5" x14ac:dyDescent="0.25">
      <c r="A2049" s="3">
        <f>RSI!A2049</f>
        <v>44986</v>
      </c>
      <c r="B2049" s="2">
        <f>RSI!B2049</f>
        <v>7.8247</v>
      </c>
      <c r="C2049" s="2">
        <f>RSI!I2049</f>
        <v>55.127862196784392</v>
      </c>
      <c r="D2049" s="2">
        <f>MACD!E2049</f>
        <v>-0.12523688936975752</v>
      </c>
      <c r="E2049" s="2">
        <f>MACD!F2049</f>
        <v>-0.15105701497990559</v>
      </c>
      <c r="F2049" s="2">
        <f>'Moving Avg'!D2049</f>
        <v>7.8299800000000008</v>
      </c>
      <c r="G2049" s="2">
        <f>'Moving Avg'!F2049</f>
        <v>7.6957700000000004</v>
      </c>
      <c r="H2049" s="2">
        <f>'Moving Avg'!G2049</f>
        <v>7.6795999999999989</v>
      </c>
      <c r="I2049" s="2">
        <f>'Moving Avg'!H2049</f>
        <v>7.4502855000000014</v>
      </c>
      <c r="J2049" s="6" t="str">
        <f>OBV!F2049</f>
        <v>BEARISH</v>
      </c>
      <c r="K2049" s="6" t="str">
        <f>OBV!G2049</f>
        <v>NEUTRAL</v>
      </c>
      <c r="L2049" s="6" t="str">
        <f>OBV!H2049</f>
        <v>BEARISH DIVERGENCE</v>
      </c>
    </row>
    <row r="2050" spans="1:12" ht="13.5" x14ac:dyDescent="0.25">
      <c r="A2050" s="3">
        <f>RSI!A2050</f>
        <v>44987</v>
      </c>
      <c r="B2050" s="2">
        <f>RSI!B2050</f>
        <v>7.8684000000000003</v>
      </c>
      <c r="C2050" s="2">
        <f>RSI!I2050</f>
        <v>57.124001651617768</v>
      </c>
      <c r="D2050" s="2">
        <f>MACD!E2050</f>
        <v>-8.9567376369083185E-2</v>
      </c>
      <c r="E2050" s="2">
        <f>MACD!F2050</f>
        <v>-0.13875908725774111</v>
      </c>
      <c r="F2050" s="2">
        <f>'Moving Avg'!D2050</f>
        <v>7.8527000000000005</v>
      </c>
      <c r="G2050" s="2">
        <f>'Moving Avg'!F2050</f>
        <v>7.7180600000000013</v>
      </c>
      <c r="H2050" s="2">
        <f>'Moving Avg'!G2050</f>
        <v>7.6799479999999987</v>
      </c>
      <c r="I2050" s="2">
        <f>'Moving Avg'!H2050</f>
        <v>7.4589984999999999</v>
      </c>
      <c r="J2050" s="6" t="str">
        <f>OBV!F2050</f>
        <v>BULLISH</v>
      </c>
      <c r="K2050" s="6" t="str">
        <f>OBV!G2050</f>
        <v>NEUTRAL</v>
      </c>
      <c r="L2050" s="6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7.9034000000000004</v>
      </c>
      <c r="C2051" s="2">
        <f>RSI!I2051</f>
        <v>58.708339357764224</v>
      </c>
      <c r="D2051" s="2">
        <f>MACD!E2051</f>
        <v>-6.817881346121446E-2</v>
      </c>
      <c r="E2051" s="2">
        <f>MACD!F2051</f>
        <v>-0.12464303249843579</v>
      </c>
      <c r="F2051" s="2">
        <f>'Moving Avg'!D2051</f>
        <v>7.8631799999999998</v>
      </c>
      <c r="G2051" s="2">
        <f>'Moving Avg'!F2051</f>
        <v>7.7442850000000005</v>
      </c>
      <c r="H2051" s="2">
        <f>'Moving Avg'!G2051</f>
        <v>7.6809959999999977</v>
      </c>
      <c r="I2051" s="2">
        <f>'Moving Avg'!H2051</f>
        <v>7.4678864999999996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7.8684000000000003</v>
      </c>
      <c r="C2052" s="2">
        <f>RSI!I2052</f>
        <v>56.461507040002758</v>
      </c>
      <c r="D2052" s="2">
        <f>MACD!E2052</f>
        <v>-4.8450693650648802E-2</v>
      </c>
      <c r="E2052" s="2">
        <f>MACD!F2052</f>
        <v>-0.1094045647288784</v>
      </c>
      <c r="F2052" s="2">
        <f>'Moving Avg'!D2052</f>
        <v>7.8754200000000001</v>
      </c>
      <c r="G2052" s="2">
        <f>'Moving Avg'!F2052</f>
        <v>7.7726950000000006</v>
      </c>
      <c r="H2052" s="2">
        <f>'Moving Avg'!G2052</f>
        <v>7.6811699999999981</v>
      </c>
      <c r="I2052" s="2">
        <f>'Moving Avg'!H2052</f>
        <v>7.4767365000000003</v>
      </c>
      <c r="J2052" s="6" t="str">
        <f>OBV!F2052</f>
        <v>BULLISH</v>
      </c>
      <c r="K2052" s="6" t="str">
        <f>OBV!G2052</f>
        <v>NEUTRAL</v>
      </c>
      <c r="L2052" s="6" t="str">
        <f>OBV!H2052</f>
        <v>CONFIRMED BULLISH</v>
      </c>
    </row>
    <row r="2053" spans="1:12" ht="13.5" x14ac:dyDescent="0.25">
      <c r="A2053" s="3">
        <f>RSI!A2053</f>
        <v>44992</v>
      </c>
      <c r="B2053" s="2">
        <f>RSI!B2053</f>
        <v>7.7809999999999997</v>
      </c>
      <c r="C2053" s="2">
        <f>RSI!I2053</f>
        <v>51.192758521636271</v>
      </c>
      <c r="D2053" s="2">
        <f>MACD!E2053</f>
        <v>-2.5967970794500417E-2</v>
      </c>
      <c r="E2053" s="2">
        <f>MACD!F2053</f>
        <v>-9.2717245942002813E-2</v>
      </c>
      <c r="F2053" s="2">
        <f>'Moving Avg'!D2053</f>
        <v>7.8491800000000014</v>
      </c>
      <c r="G2053" s="2">
        <f>'Moving Avg'!F2053</f>
        <v>7.7879950000000004</v>
      </c>
      <c r="H2053" s="2">
        <f>'Moving Avg'!G2053</f>
        <v>7.6759239999999975</v>
      </c>
      <c r="I2053" s="2">
        <f>'Moving Avg'!H2053</f>
        <v>7.4851834999999998</v>
      </c>
      <c r="J2053" s="6" t="str">
        <f>OBV!F2053</f>
        <v>BULLISH</v>
      </c>
      <c r="K2053" s="6" t="str">
        <f>OBV!G2053</f>
        <v>NEUTRAL</v>
      </c>
      <c r="L2053" s="6" t="str">
        <f>OBV!H2053</f>
        <v>BULLISH DIVERGENCE</v>
      </c>
    </row>
    <row r="2054" spans="1:12" ht="13.5" x14ac:dyDescent="0.25">
      <c r="A2054" s="3">
        <f>RSI!A2054</f>
        <v>44993</v>
      </c>
      <c r="B2054" s="2">
        <f>RSI!B2054</f>
        <v>7.7809999999999997</v>
      </c>
      <c r="C2054" s="2">
        <f>RSI!I2054</f>
        <v>51.192758521636271</v>
      </c>
      <c r="D2054" s="2">
        <f>MACD!E2054</f>
        <v>-2.0507513049147441E-2</v>
      </c>
      <c r="E2054" s="2">
        <f>MACD!F2054</f>
        <v>-7.8275299363431736E-2</v>
      </c>
      <c r="F2054" s="2">
        <f>'Moving Avg'!D2054</f>
        <v>7.8404399999999992</v>
      </c>
      <c r="G2054" s="2">
        <f>'Moving Avg'!F2054</f>
        <v>7.8032950000000003</v>
      </c>
      <c r="H2054" s="2">
        <f>'Moving Avg'!G2054</f>
        <v>7.6708519999999973</v>
      </c>
      <c r="I2054" s="2">
        <f>'Moving Avg'!H2054</f>
        <v>7.4936304999999992</v>
      </c>
      <c r="J2054" s="6" t="str">
        <f>OBV!F2054</f>
        <v>BULLISH</v>
      </c>
      <c r="K2054" s="6" t="str">
        <f>OBV!G2054</f>
        <v>NEUTRAL</v>
      </c>
      <c r="L2054" s="6" t="str">
        <f>OBV!H2054</f>
        <v>BULLISH DIVERGENCE</v>
      </c>
    </row>
    <row r="2055" spans="1:12" ht="13.5" x14ac:dyDescent="0.25">
      <c r="A2055" s="3">
        <f>RSI!A2055</f>
        <v>44994</v>
      </c>
      <c r="B2055" s="2">
        <f>RSI!B2055</f>
        <v>7.7809999999999997</v>
      </c>
      <c r="C2055" s="2">
        <f>RSI!I2055</f>
        <v>51.192758521636271</v>
      </c>
      <c r="D2055" s="2">
        <f>MACD!E2055</f>
        <v>-2.002644201732906E-2</v>
      </c>
      <c r="E2055" s="2">
        <f>MACD!F2055</f>
        <v>-6.6625527894211209E-2</v>
      </c>
      <c r="F2055" s="2">
        <f>'Moving Avg'!D2055</f>
        <v>7.8229600000000001</v>
      </c>
      <c r="G2055" s="2">
        <f>'Moving Avg'!F2055</f>
        <v>7.8146600000000008</v>
      </c>
      <c r="H2055" s="2">
        <f>'Moving Avg'!G2055</f>
        <v>7.6664799999999982</v>
      </c>
      <c r="I2055" s="2">
        <f>'Moving Avg'!H2055</f>
        <v>7.5020774999999995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7.851</v>
      </c>
      <c r="C2056" s="2">
        <f>RSI!I2056</f>
        <v>55.359747079729175</v>
      </c>
      <c r="D2056" s="2">
        <f>MACD!E2056</f>
        <v>-1.0105073636075268E-2</v>
      </c>
      <c r="E2056" s="2">
        <f>MACD!F2056</f>
        <v>-5.5321437042584021E-2</v>
      </c>
      <c r="F2056" s="2">
        <f>'Moving Avg'!D2056</f>
        <v>7.812479999999999</v>
      </c>
      <c r="G2056" s="2">
        <f>'Moving Avg'!F2056</f>
        <v>7.8295249999999994</v>
      </c>
      <c r="H2056" s="2">
        <f>'Moving Avg'!G2056</f>
        <v>7.6643819999999998</v>
      </c>
      <c r="I2056" s="2">
        <f>'Moving Avg'!H2056</f>
        <v>7.5108744999999999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7.851</v>
      </c>
      <c r="C2057" s="2">
        <f>RSI!I2057</f>
        <v>55.359747079729182</v>
      </c>
      <c r="D2057" s="2">
        <f>MACD!E2057</f>
        <v>-8.9552257745681985E-3</v>
      </c>
      <c r="E2057" s="2">
        <f>MACD!F2057</f>
        <v>-4.604819478898086E-2</v>
      </c>
      <c r="F2057" s="2">
        <f>'Moving Avg'!D2057</f>
        <v>7.8090000000000002</v>
      </c>
      <c r="G2057" s="2">
        <f>'Moving Avg'!F2057</f>
        <v>7.8395800000000007</v>
      </c>
      <c r="H2057" s="2">
        <f>'Moving Avg'!G2057</f>
        <v>7.6652579999999988</v>
      </c>
      <c r="I2057" s="2">
        <f>'Moving Avg'!H2057</f>
        <v>7.5196714999999985</v>
      </c>
      <c r="J2057" s="6" t="str">
        <f>OBV!F2057</f>
        <v>BULLISH</v>
      </c>
      <c r="K2057" s="6" t="str">
        <f>OBV!G2057</f>
        <v>NEUTRAL</v>
      </c>
      <c r="L2057" s="6" t="str">
        <f>OBV!H2057</f>
        <v>BULLISH DIVERGENCE</v>
      </c>
    </row>
    <row r="2058" spans="1:12" ht="13.5" x14ac:dyDescent="0.25">
      <c r="A2058" s="3">
        <f>RSI!A2058</f>
        <v>44999</v>
      </c>
      <c r="B2058" s="2">
        <f>RSI!B2058</f>
        <v>7.7809999999999997</v>
      </c>
      <c r="C2058" s="2">
        <f>RSI!I2058</f>
        <v>50.372081678799127</v>
      </c>
      <c r="D2058" s="2">
        <f>MACD!E2058</f>
        <v>1.2887592074470433E-2</v>
      </c>
      <c r="E2058" s="2">
        <f>MACD!F2058</f>
        <v>-3.4261037416290607E-2</v>
      </c>
      <c r="F2058" s="2">
        <f>'Moving Avg'!D2058</f>
        <v>7.8090000000000002</v>
      </c>
      <c r="G2058" s="2">
        <f>'Moving Avg'!F2058</f>
        <v>7.8325849999999999</v>
      </c>
      <c r="H2058" s="2">
        <f>'Moving Avg'!G2058</f>
        <v>7.6663059999999996</v>
      </c>
      <c r="I2058" s="2">
        <f>'Moving Avg'!H2058</f>
        <v>7.5280844999999985</v>
      </c>
      <c r="J2058" s="6" t="str">
        <f>OBV!F2058</f>
        <v>BULLISH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7.7809999999999997</v>
      </c>
      <c r="C2059" s="2">
        <f>RSI!I2059</f>
        <v>50.372081678799127</v>
      </c>
      <c r="D2059" s="2">
        <f>MACD!E2059</f>
        <v>1.7887661989535175E-2</v>
      </c>
      <c r="E2059" s="2">
        <f>MACD!F2059</f>
        <v>-2.3831297535125452E-2</v>
      </c>
      <c r="F2059" s="2">
        <f>'Moving Avg'!D2059</f>
        <v>7.8090000000000002</v>
      </c>
      <c r="G2059" s="2">
        <f>'Moving Avg'!F2059</f>
        <v>7.8343350000000012</v>
      </c>
      <c r="H2059" s="2">
        <f>'Moving Avg'!G2059</f>
        <v>7.6689279999999993</v>
      </c>
      <c r="I2059" s="2">
        <f>'Moving Avg'!H2059</f>
        <v>7.5365314999999988</v>
      </c>
      <c r="J2059" s="6" t="str">
        <f>OBV!F2059</f>
        <v>BULLISH</v>
      </c>
      <c r="K2059" s="6" t="str">
        <f>OBV!G2059</f>
        <v>NEUTRAL</v>
      </c>
      <c r="L2059" s="6" t="str">
        <f>OBV!H2059</f>
        <v>NEUTRAL</v>
      </c>
    </row>
    <row r="2060" spans="1:12" ht="13.5" x14ac:dyDescent="0.25">
      <c r="A2060" s="3">
        <f>RSI!A2060</f>
        <v>45001</v>
      </c>
      <c r="B2060" s="2">
        <f>RSI!B2060</f>
        <v>7.7809999999999997</v>
      </c>
      <c r="C2060" s="2">
        <f>RSI!I2060</f>
        <v>50.372081678799134</v>
      </c>
      <c r="D2060" s="2">
        <f>MACD!E2060</f>
        <v>2.8822330304876687E-2</v>
      </c>
      <c r="E2060" s="2">
        <f>MACD!F2060</f>
        <v>-1.3300571967125023E-2</v>
      </c>
      <c r="F2060" s="2">
        <f>'Moving Avg'!D2060</f>
        <v>7.8090000000000002</v>
      </c>
      <c r="G2060" s="2">
        <f>'Moving Avg'!F2060</f>
        <v>7.8282150000000019</v>
      </c>
      <c r="H2060" s="2">
        <f>'Moving Avg'!G2060</f>
        <v>7.6718999999999991</v>
      </c>
      <c r="I2060" s="2">
        <f>'Moving Avg'!H2060</f>
        <v>7.5449784999999983</v>
      </c>
      <c r="J2060" s="6" t="str">
        <f>OBV!F2060</f>
        <v>BULLISH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45002</v>
      </c>
      <c r="B2061" s="2">
        <f>RSI!B2061</f>
        <v>7.7723000000000004</v>
      </c>
      <c r="C2061" s="2">
        <f>RSI!I2061</f>
        <v>49.677318771111928</v>
      </c>
      <c r="D2061" s="2">
        <f>MACD!E2061</f>
        <v>4.4085989750743515E-2</v>
      </c>
      <c r="E2061" s="2">
        <f>MACD!F2061</f>
        <v>-1.8232596235513154E-3</v>
      </c>
      <c r="F2061" s="2">
        <f>'Moving Avg'!D2061</f>
        <v>7.7932599999999992</v>
      </c>
      <c r="G2061" s="2">
        <f>'Moving Avg'!F2061</f>
        <v>7.8234100000000009</v>
      </c>
      <c r="H2061" s="2">
        <f>'Moving Avg'!G2061</f>
        <v>7.6738239999999998</v>
      </c>
      <c r="I2061" s="2">
        <f>'Moving Avg'!H2061</f>
        <v>7.553723999999999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7.7373000000000003</v>
      </c>
      <c r="C2062" s="2">
        <f>RSI!I2062</f>
        <v>46.876193457701135</v>
      </c>
      <c r="D2062" s="2">
        <f>MACD!E2062</f>
        <v>5.4244287154190829E-2</v>
      </c>
      <c r="E2062" s="2">
        <f>MACD!F2062</f>
        <v>9.3902497319971155E-3</v>
      </c>
      <c r="F2062" s="2">
        <f>'Moving Avg'!D2062</f>
        <v>7.7705200000000003</v>
      </c>
      <c r="G2062" s="2">
        <f>'Moving Avg'!F2062</f>
        <v>7.8168550000000012</v>
      </c>
      <c r="H2062" s="2">
        <f>'Moving Avg'!G2062</f>
        <v>7.6767960000000004</v>
      </c>
      <c r="I2062" s="2">
        <f>'Moving Avg'!H2062</f>
        <v>7.5619525000000003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7.8334999999999999</v>
      </c>
      <c r="C2063" s="2">
        <f>RSI!I2063</f>
        <v>54.474560203686494</v>
      </c>
      <c r="D2063" s="2">
        <f>MACD!E2063</f>
        <v>4.250683597849747E-2</v>
      </c>
      <c r="E2063" s="2">
        <f>MACD!F2063</f>
        <v>1.6013566981297186E-2</v>
      </c>
      <c r="F2063" s="2">
        <f>'Moving Avg'!D2063</f>
        <v>7.7810199999999998</v>
      </c>
      <c r="G2063" s="2">
        <f>'Moving Avg'!F2063</f>
        <v>7.8151100000000016</v>
      </c>
      <c r="H2063" s="2">
        <f>'Moving Avg'!G2063</f>
        <v>7.6815179999999996</v>
      </c>
      <c r="I2063" s="2">
        <f>'Moving Avg'!H2063</f>
        <v>7.5710039999999994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7.9295999999999998</v>
      </c>
      <c r="C2064" s="2">
        <f>RSI!I2064</f>
        <v>60.545556721068323</v>
      </c>
      <c r="D2064" s="2">
        <f>MACD!E2064</f>
        <v>2.510960971858367E-2</v>
      </c>
      <c r="E2064" s="2">
        <f>MACD!F2064</f>
        <v>1.7832775528754483E-2</v>
      </c>
      <c r="F2064" s="2">
        <f>'Moving Avg'!D2064</f>
        <v>7.81074</v>
      </c>
      <c r="G2064" s="2">
        <f>'Moving Avg'!F2064</f>
        <v>7.8225400000000009</v>
      </c>
      <c r="H2064" s="2">
        <f>'Moving Avg'!G2064</f>
        <v>7.6897359999999999</v>
      </c>
      <c r="I2064" s="2">
        <f>'Moving Avg'!H2064</f>
        <v>7.5805704999999985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8.2967999999999993</v>
      </c>
      <c r="C2065" s="2">
        <f>RSI!I2065</f>
        <v>74.524877758308065</v>
      </c>
      <c r="D2065" s="2">
        <f>MACD!E2065</f>
        <v>-1.7700292447657695E-2</v>
      </c>
      <c r="E2065" s="2">
        <f>MACD!F2065</f>
        <v>1.0726161933472048E-2</v>
      </c>
      <c r="F2065" s="2">
        <f>'Moving Avg'!D2065</f>
        <v>7.9138999999999999</v>
      </c>
      <c r="G2065" s="2">
        <f>'Moving Avg'!F2065</f>
        <v>7.8496399999999991</v>
      </c>
      <c r="H2065" s="2">
        <f>'Moving Avg'!G2065</f>
        <v>7.7052980000000018</v>
      </c>
      <c r="I2065" s="2">
        <f>'Moving Avg'!H2065</f>
        <v>7.5922809999999989</v>
      </c>
      <c r="J2065" s="6" t="str">
        <f>OBV!F2065</f>
        <v>BULLISH</v>
      </c>
      <c r="K2065" s="6" t="str">
        <f>OBV!G2065</f>
        <v>STRONG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8.2881</v>
      </c>
      <c r="C2066" s="2">
        <f>RSI!I2066</f>
        <v>73.85717356135001</v>
      </c>
      <c r="D2066" s="2">
        <f>MACD!E2066</f>
        <v>-4.5503488817816518E-2</v>
      </c>
      <c r="E2066" s="2">
        <f>MACD!F2066</f>
        <v>-5.1976821678566612E-4</v>
      </c>
      <c r="F2066" s="2">
        <f>'Moving Avg'!D2066</f>
        <v>8.017059999999999</v>
      </c>
      <c r="G2066" s="2">
        <f>'Moving Avg'!F2066</f>
        <v>7.8714949999999986</v>
      </c>
      <c r="H2066" s="2">
        <f>'Moving Avg'!G2066</f>
        <v>7.7192860000000003</v>
      </c>
      <c r="I2066" s="2">
        <f>'Moving Avg'!H2066</f>
        <v>7.603947999999999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8.2181999999999995</v>
      </c>
      <c r="C2067" s="2">
        <f>RSI!I2067</f>
        <v>68.543535808128183</v>
      </c>
      <c r="D2067" s="2">
        <f>MACD!E2067</f>
        <v>-6.6571480403349703E-2</v>
      </c>
      <c r="E2067" s="2">
        <f>MACD!F2067</f>
        <v>-1.3730110654098474E-2</v>
      </c>
      <c r="F2067" s="2">
        <f>'Moving Avg'!D2067</f>
        <v>8.1132399999999993</v>
      </c>
      <c r="G2067" s="2">
        <f>'Moving Avg'!F2067</f>
        <v>7.8920450000000004</v>
      </c>
      <c r="H2067" s="2">
        <f>'Moving Avg'!G2067</f>
        <v>7.7329260000000026</v>
      </c>
      <c r="I2067" s="2">
        <f>'Moving Avg'!H2067</f>
        <v>7.615333999999998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8.4280000000000008</v>
      </c>
      <c r="C2068" s="2">
        <f>RSI!I2068</f>
        <v>74.478503822547665</v>
      </c>
      <c r="D2068" s="2">
        <f>MACD!E2068</f>
        <v>-0.11281367916234775</v>
      </c>
      <c r="E2068" s="2">
        <f>MACD!F2068</f>
        <v>-3.3546824355748329E-2</v>
      </c>
      <c r="F2068" s="2">
        <f>'Moving Avg'!D2068</f>
        <v>8.2321399999999976</v>
      </c>
      <c r="G2068" s="2">
        <f>'Moving Avg'!F2068</f>
        <v>7.9178350000000011</v>
      </c>
      <c r="H2068" s="2">
        <f>'Moving Avg'!G2068</f>
        <v>7.7462160000000013</v>
      </c>
      <c r="I2068" s="2">
        <f>'Moving Avg'!H2068</f>
        <v>7.6277004999999996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8.3930000000000007</v>
      </c>
      <c r="C2069" s="2">
        <f>RSI!I2069</f>
        <v>72.036706732497905</v>
      </c>
      <c r="D2069" s="2">
        <f>MACD!E2069</f>
        <v>-0.15253832287196367</v>
      </c>
      <c r="E2069" s="2">
        <f>MACD!F2069</f>
        <v>-5.7345124058991399E-2</v>
      </c>
      <c r="F2069" s="2">
        <f>'Moving Avg'!D2069</f>
        <v>8.324819999999999</v>
      </c>
      <c r="G2069" s="2">
        <f>'Moving Avg'!F2069</f>
        <v>7.9462500000000009</v>
      </c>
      <c r="H2069" s="2">
        <f>'Moving Avg'!G2069</f>
        <v>7.7619520000000009</v>
      </c>
      <c r="I2069" s="2">
        <f>'Moving Avg'!H2069</f>
        <v>7.639926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8.4280000000000008</v>
      </c>
      <c r="C2070" s="2">
        <f>RSI!I2070</f>
        <v>72.990342196925582</v>
      </c>
      <c r="D2070" s="2">
        <f>MACD!E2070</f>
        <v>-0.19149024232682521</v>
      </c>
      <c r="E2070" s="2">
        <f>MACD!F2070</f>
        <v>-8.417414771255817E-2</v>
      </c>
      <c r="F2070" s="2">
        <f>'Moving Avg'!D2070</f>
        <v>8.3510600000000004</v>
      </c>
      <c r="G2070" s="2">
        <f>'Moving Avg'!F2070</f>
        <v>7.9742300000000004</v>
      </c>
      <c r="H2070" s="2">
        <f>'Moving Avg'!G2070</f>
        <v>7.7787380000000033</v>
      </c>
      <c r="I2070" s="2">
        <f>'Moving Avg'!H2070</f>
        <v>7.6523264999999991</v>
      </c>
      <c r="J2070" s="6" t="str">
        <f>OBV!F2070</f>
        <v>BEARISH</v>
      </c>
      <c r="K2070" s="6" t="str">
        <f>OBV!G2070</f>
        <v>NEUTRAL</v>
      </c>
      <c r="L2070" s="6" t="str">
        <f>OBV!H2070</f>
        <v>BEARISH DIVERGENCE</v>
      </c>
    </row>
    <row r="2071" spans="1:12" ht="13.5" x14ac:dyDescent="0.25">
      <c r="A2071" s="3">
        <f>RSI!A2071</f>
        <v>45019</v>
      </c>
      <c r="B2071" s="2">
        <f>RSI!B2071</f>
        <v>8.2967999999999993</v>
      </c>
      <c r="C2071" s="2">
        <f>RSI!I2071</f>
        <v>64.157651754913786</v>
      </c>
      <c r="D2071" s="2">
        <f>MACD!E2071</f>
        <v>-0.21881906534899009</v>
      </c>
      <c r="E2071" s="2">
        <f>MACD!F2071</f>
        <v>-0.11110313123984455</v>
      </c>
      <c r="F2071" s="2">
        <f>'Moving Avg'!D2071</f>
        <v>8.3528000000000002</v>
      </c>
      <c r="G2071" s="2">
        <f>'Moving Avg'!F2071</f>
        <v>7.9938999999999991</v>
      </c>
      <c r="H2071" s="2">
        <f>'Moving Avg'!G2071</f>
        <v>7.7934260000000029</v>
      </c>
      <c r="I2071" s="2">
        <f>'Moving Avg'!H2071</f>
        <v>7.6644134999999993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8.3406000000000002</v>
      </c>
      <c r="C2072" s="2">
        <f>RSI!I2072</f>
        <v>65.652007272397086</v>
      </c>
      <c r="D2072" s="2">
        <f>MACD!E2072</f>
        <v>-0.25234313962163668</v>
      </c>
      <c r="E2072" s="2">
        <f>MACD!F2072</f>
        <v>-0.13935113291620299</v>
      </c>
      <c r="F2072" s="2">
        <f>'Moving Avg'!D2072</f>
        <v>8.3772800000000007</v>
      </c>
      <c r="G2072" s="2">
        <f>'Moving Avg'!F2072</f>
        <v>8.0175099999999979</v>
      </c>
      <c r="H2072" s="2">
        <f>'Moving Avg'!G2072</f>
        <v>7.8100380000000031</v>
      </c>
      <c r="I2072" s="2">
        <f>'Moving Avg'!H2072</f>
        <v>7.6765140000000009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8.4542000000000002</v>
      </c>
      <c r="C2073" s="2">
        <f>RSI!I2073</f>
        <v>69.234685020532268</v>
      </c>
      <c r="D2073" s="2">
        <f>MACD!E2073</f>
        <v>-0.2762227631728944</v>
      </c>
      <c r="E2073" s="2">
        <f>MACD!F2073</f>
        <v>-0.16672545896754129</v>
      </c>
      <c r="F2073" s="2">
        <f>'Moving Avg'!D2073</f>
        <v>8.3825200000000013</v>
      </c>
      <c r="G2073" s="2">
        <f>'Moving Avg'!F2073</f>
        <v>8.051169999999999</v>
      </c>
      <c r="H2073" s="2">
        <f>'Moving Avg'!G2073</f>
        <v>7.8276980000000034</v>
      </c>
      <c r="I2073" s="2">
        <f>'Moving Avg'!H2073</f>
        <v>7.6892170000000011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8.4542000000000002</v>
      </c>
      <c r="C2074" s="2">
        <f>RSI!I2074</f>
        <v>69.234685020532268</v>
      </c>
      <c r="D2074" s="2">
        <f>MACD!E2074</f>
        <v>-0.28407292107575532</v>
      </c>
      <c r="E2074" s="2">
        <f>MACD!F2074</f>
        <v>-0.1901949513891841</v>
      </c>
      <c r="F2074" s="2">
        <f>'Moving Avg'!D2074</f>
        <v>8.3947600000000016</v>
      </c>
      <c r="G2074" s="2">
        <f>'Moving Avg'!F2074</f>
        <v>8.0848300000000002</v>
      </c>
      <c r="H2074" s="2">
        <f>'Moving Avg'!G2074</f>
        <v>7.8457080000000028</v>
      </c>
      <c r="I2074" s="2">
        <f>'Moving Avg'!H2074</f>
        <v>7.701372000000001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8.6553000000000004</v>
      </c>
      <c r="C2075" s="2">
        <f>RSI!I2075</f>
        <v>74.660937864994679</v>
      </c>
      <c r="D2075" s="2">
        <f>MACD!E2075</f>
        <v>-0.25136836762556758</v>
      </c>
      <c r="E2075" s="2">
        <f>MACD!F2075</f>
        <v>-0.20242963463646083</v>
      </c>
      <c r="F2075" s="2">
        <f>'Moving Avg'!D2075</f>
        <v>8.4402200000000001</v>
      </c>
      <c r="G2075" s="2">
        <f>'Moving Avg'!F2075</f>
        <v>8.128544999999999</v>
      </c>
      <c r="H2075" s="2">
        <f>'Moving Avg'!G2075</f>
        <v>7.8684400000000041</v>
      </c>
      <c r="I2075" s="2">
        <f>'Moving Avg'!H2075</f>
        <v>7.714601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8.8826000000000001</v>
      </c>
      <c r="C2076" s="2">
        <f>RSI!I2076</f>
        <v>79.139472994250212</v>
      </c>
      <c r="D2076" s="2">
        <f>MACD!E2076</f>
        <v>-0.24514151386686489</v>
      </c>
      <c r="E2076" s="2">
        <f>MACD!F2076</f>
        <v>-0.21097201048254163</v>
      </c>
      <c r="F2076" s="2">
        <f>'Moving Avg'!D2076</f>
        <v>8.5573800000000002</v>
      </c>
      <c r="G2076" s="2">
        <f>'Moving Avg'!F2076</f>
        <v>8.1801250000000003</v>
      </c>
      <c r="H2076" s="2">
        <f>'Moving Avg'!G2076</f>
        <v>7.8957180000000031</v>
      </c>
      <c r="I2076" s="2">
        <f>'Moving Avg'!H2076</f>
        <v>7.7287270000000001</v>
      </c>
      <c r="J2076" s="6" t="str">
        <f>OBV!F2076</f>
        <v>BULLISH</v>
      </c>
      <c r="K2076" s="6" t="str">
        <f>OBV!G2076</f>
        <v>STRONG</v>
      </c>
      <c r="L2076" s="6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8.7601999999999993</v>
      </c>
      <c r="C2077" s="2">
        <f>RSI!I2077</f>
        <v>71.782015489581397</v>
      </c>
      <c r="D2077" s="2">
        <f>MACD!E2077</f>
        <v>-0.2459313975161237</v>
      </c>
      <c r="E2077" s="2">
        <f>MACD!F2077</f>
        <v>-0.21796388788925805</v>
      </c>
      <c r="F2077" s="2">
        <f>'Moving Avg'!D2077</f>
        <v>8.6412999999999993</v>
      </c>
      <c r="G2077" s="2">
        <f>'Moving Avg'!F2077</f>
        <v>8.2255849999999988</v>
      </c>
      <c r="H2077" s="2">
        <f>'Moving Avg'!G2077</f>
        <v>7.9207220000000031</v>
      </c>
      <c r="I2077" s="2">
        <f>'Moving Avg'!H2077</f>
        <v>7.7424120000000007</v>
      </c>
      <c r="J2077" s="6" t="str">
        <f>OBV!F2077</f>
        <v>BULLISH</v>
      </c>
      <c r="K2077" s="6" t="str">
        <f>OBV!G2077</f>
        <v>NEUTRAL</v>
      </c>
      <c r="L2077" s="6" t="str">
        <f>OBV!H2077</f>
        <v>CONFIRMED BULLISH</v>
      </c>
    </row>
    <row r="2078" spans="1:12" ht="13.5" x14ac:dyDescent="0.25">
      <c r="A2078" s="3">
        <f>RSI!A2078</f>
        <v>45028</v>
      </c>
      <c r="B2078" s="2">
        <f>RSI!B2078</f>
        <v>8.6903000000000006</v>
      </c>
      <c r="C2078" s="2">
        <f>RSI!I2078</f>
        <v>67.899766965131761</v>
      </c>
      <c r="D2078" s="2">
        <f>MACD!E2078</f>
        <v>-0.21246955254028776</v>
      </c>
      <c r="E2078" s="2">
        <f>MACD!F2078</f>
        <v>-0.21686502081946402</v>
      </c>
      <c r="F2078" s="2">
        <f>'Moving Avg'!D2078</f>
        <v>8.6885200000000005</v>
      </c>
      <c r="G2078" s="2">
        <f>'Moving Avg'!F2078</f>
        <v>8.2710499999999989</v>
      </c>
      <c r="H2078" s="2">
        <f>'Moving Avg'!G2078</f>
        <v>7.9455520000000028</v>
      </c>
      <c r="I2078" s="2">
        <f>'Moving Avg'!H2078</f>
        <v>7.7557475</v>
      </c>
      <c r="J2078" s="6" t="str">
        <f>OBV!F2078</f>
        <v>BULLISH</v>
      </c>
      <c r="K2078" s="6" t="str">
        <f>OBV!G2078</f>
        <v>NEUTRAL</v>
      </c>
      <c r="L2078" s="6" t="str">
        <f>OBV!H2078</f>
        <v>CONFIRMED BULLISH</v>
      </c>
    </row>
    <row r="2079" spans="1:12" ht="13.5" x14ac:dyDescent="0.25">
      <c r="A2079" s="3">
        <f>RSI!A2079</f>
        <v>45029</v>
      </c>
      <c r="B2079" s="2">
        <f>RSI!B2079</f>
        <v>8.5678999999999998</v>
      </c>
      <c r="C2079" s="2">
        <f>RSI!I2079</f>
        <v>61.615605550525643</v>
      </c>
      <c r="D2079" s="2">
        <f>MACD!E2079</f>
        <v>-0.18313882439636764</v>
      </c>
      <c r="E2079" s="2">
        <f>MACD!F2079</f>
        <v>-0.21011978153484476</v>
      </c>
      <c r="F2079" s="2">
        <f>'Moving Avg'!D2079</f>
        <v>8.7112599999999993</v>
      </c>
      <c r="G2079" s="2">
        <f>'Moving Avg'!F2079</f>
        <v>8.3103949999999998</v>
      </c>
      <c r="H2079" s="2">
        <f>'Moving Avg'!G2079</f>
        <v>7.9674100000000019</v>
      </c>
      <c r="I2079" s="2">
        <f>'Moving Avg'!H2079</f>
        <v>7.7688135000000003</v>
      </c>
      <c r="J2079" s="6" t="str">
        <f>OBV!F2079</f>
        <v>BULLISH</v>
      </c>
      <c r="K2079" s="6" t="str">
        <f>OBV!G2079</f>
        <v>NEUTRAL</v>
      </c>
      <c r="L2079" s="6" t="str">
        <f>OBV!H2079</f>
        <v>CONFIRMED BULLISH</v>
      </c>
    </row>
    <row r="2080" spans="1:12" ht="13.5" x14ac:dyDescent="0.25">
      <c r="A2080" s="3">
        <f>RSI!A2080</f>
        <v>45030</v>
      </c>
      <c r="B2080" s="2">
        <f>RSI!B2080</f>
        <v>8.6378000000000004</v>
      </c>
      <c r="C2080" s="2">
        <f>RSI!I2080</f>
        <v>63.682757292420504</v>
      </c>
      <c r="D2080" s="2">
        <f>MACD!E2080</f>
        <v>-0.15985818184034706</v>
      </c>
      <c r="E2080" s="2">
        <f>MACD!F2080</f>
        <v>-0.20006746159594521</v>
      </c>
      <c r="F2080" s="2">
        <f>'Moving Avg'!D2080</f>
        <v>8.7077600000000004</v>
      </c>
      <c r="G2080" s="2">
        <f>'Moving Avg'!F2080</f>
        <v>8.3532350000000015</v>
      </c>
      <c r="H2080" s="2">
        <f>'Moving Avg'!G2080</f>
        <v>7.9917140000000026</v>
      </c>
      <c r="I2080" s="2">
        <f>'Moving Avg'!H2080</f>
        <v>7.782058000000001</v>
      </c>
      <c r="J2080" s="6" t="str">
        <f>OBV!F2080</f>
        <v>BULLISH</v>
      </c>
      <c r="K2080" s="6" t="str">
        <f>OBV!G2080</f>
        <v>NEUTRAL</v>
      </c>
      <c r="L2080" s="6" t="str">
        <f>OBV!H2080</f>
        <v>BULLISH DIVERGENCE</v>
      </c>
    </row>
    <row r="2081" spans="1:12" ht="13.5" x14ac:dyDescent="0.25">
      <c r="A2081" s="3">
        <f>RSI!A2081</f>
        <v>45033</v>
      </c>
      <c r="B2081" s="2">
        <f>RSI!B2081</f>
        <v>8.5678999999999998</v>
      </c>
      <c r="C2081" s="2">
        <f>RSI!I2081</f>
        <v>60.191836904559942</v>
      </c>
      <c r="D2081" s="2">
        <f>MACD!E2081</f>
        <v>-0.15719433730967047</v>
      </c>
      <c r="E2081" s="2">
        <f>MACD!F2081</f>
        <v>-0.19149283673869028</v>
      </c>
      <c r="F2081" s="2">
        <f>'Moving Avg'!D2081</f>
        <v>8.6448199999999993</v>
      </c>
      <c r="G2081" s="2">
        <f>'Moving Avg'!F2081</f>
        <v>8.3930150000000019</v>
      </c>
      <c r="H2081" s="2">
        <f>'Moving Avg'!G2081</f>
        <v>8.0154940000000039</v>
      </c>
      <c r="I2081" s="2">
        <f>'Moving Avg'!H2081</f>
        <v>7.7947814999999991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8.6115999999999993</v>
      </c>
      <c r="C2082" s="2">
        <f>RSI!I2082</f>
        <v>61.608737631090186</v>
      </c>
      <c r="D2082" s="2">
        <f>MACD!E2082</f>
        <v>-0.15290392535760589</v>
      </c>
      <c r="E2082" s="2">
        <f>MACD!F2082</f>
        <v>-0.18377505446247341</v>
      </c>
      <c r="F2082" s="2">
        <f>'Moving Avg'!D2082</f>
        <v>8.6151000000000018</v>
      </c>
      <c r="G2082" s="2">
        <f>'Moving Avg'!F2082</f>
        <v>8.4367300000000007</v>
      </c>
      <c r="H2082" s="2">
        <f>'Moving Avg'!G2082</f>
        <v>8.0417220000000018</v>
      </c>
      <c r="I2082" s="2">
        <f>'Moving Avg'!H2082</f>
        <v>7.8077234999999998</v>
      </c>
      <c r="J2082" s="6" t="str">
        <f>OBV!F2082</f>
        <v>BULLISH</v>
      </c>
      <c r="K2082" s="6" t="str">
        <f>OBV!G2082</f>
        <v>NEUTRAL</v>
      </c>
      <c r="L2082" s="6" t="str">
        <f>OBV!H2082</f>
        <v>BULLISH DIVERGENCE</v>
      </c>
    </row>
    <row r="2083" spans="1:12" ht="13.5" x14ac:dyDescent="0.25">
      <c r="A2083" s="3">
        <f>RSI!A2083</f>
        <v>45035</v>
      </c>
      <c r="B2083" s="2">
        <f>RSI!B2083</f>
        <v>8.6553000000000004</v>
      </c>
      <c r="C2083" s="2">
        <f>RSI!I2083</f>
        <v>63.025994183564279</v>
      </c>
      <c r="D2083" s="2">
        <f>MACD!E2083</f>
        <v>-0.13664842966458934</v>
      </c>
      <c r="E2083" s="2">
        <f>MACD!F2083</f>
        <v>-0.17434972950289662</v>
      </c>
      <c r="F2083" s="2">
        <f>'Moving Avg'!D2083</f>
        <v>8.6080999999999985</v>
      </c>
      <c r="G2083" s="2">
        <f>'Moving Avg'!F2083</f>
        <v>8.4778200000000012</v>
      </c>
      <c r="H2083" s="2">
        <f>'Moving Avg'!G2083</f>
        <v>8.0653280000000045</v>
      </c>
      <c r="I2083" s="2">
        <f>'Moving Avg'!H2083</f>
        <v>7.8203709999999989</v>
      </c>
      <c r="J2083" s="6" t="str">
        <f>OBV!F2083</f>
        <v>BULLISH</v>
      </c>
      <c r="K2083" s="6" t="str">
        <f>OBV!G2083</f>
        <v>NEUTRAL</v>
      </c>
      <c r="L2083" s="6" t="str">
        <f>OBV!H2083</f>
        <v>BULLISH DIVERGENCE</v>
      </c>
    </row>
    <row r="2084" spans="1:12" ht="13.5" x14ac:dyDescent="0.25">
      <c r="A2084" s="3">
        <f>RSI!A2084</f>
        <v>45036</v>
      </c>
      <c r="B2084" s="2">
        <f>RSI!B2084</f>
        <v>8.6553000000000004</v>
      </c>
      <c r="C2084" s="2">
        <f>RSI!I2084</f>
        <v>63.025994183564279</v>
      </c>
      <c r="D2084" s="2">
        <f>MACD!E2084</f>
        <v>-0.12464713327075216</v>
      </c>
      <c r="E2084" s="2">
        <f>MACD!F2084</f>
        <v>-0.16440921025646774</v>
      </c>
      <c r="F2084" s="2">
        <f>'Moving Avg'!D2084</f>
        <v>8.6255799999999994</v>
      </c>
      <c r="G2084" s="2">
        <f>'Moving Avg'!F2084</f>
        <v>8.5141050000000025</v>
      </c>
      <c r="H2084" s="2">
        <f>'Moving Avg'!G2084</f>
        <v>8.0889340000000036</v>
      </c>
      <c r="I2084" s="2">
        <f>'Moving Avg'!H2084</f>
        <v>7.8323339999999959</v>
      </c>
      <c r="J2084" s="6" t="str">
        <f>OBV!F2084</f>
        <v>BULLISH</v>
      </c>
      <c r="K2084" s="6" t="str">
        <f>OBV!G2084</f>
        <v>STRONG</v>
      </c>
      <c r="L2084" s="6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8.6115999999999993</v>
      </c>
      <c r="C2085" s="2">
        <f>RSI!I2085</f>
        <v>60.438387201595127</v>
      </c>
      <c r="D2085" s="2">
        <f>MACD!E2085</f>
        <v>-8.1940167340867731E-2</v>
      </c>
      <c r="E2085" s="2">
        <f>MACD!F2085</f>
        <v>-0.14791540167334774</v>
      </c>
      <c r="F2085" s="2">
        <f>'Moving Avg'!D2085</f>
        <v>8.6203399999999988</v>
      </c>
      <c r="G2085" s="2">
        <f>'Moving Avg'!F2085</f>
        <v>8.5298450000000017</v>
      </c>
      <c r="H2085" s="2">
        <f>'Moving Avg'!G2085</f>
        <v>8.1100920000000034</v>
      </c>
      <c r="I2085" s="2">
        <f>'Moving Avg'!H2085</f>
        <v>7.8442494999999965</v>
      </c>
      <c r="J2085" s="6" t="str">
        <f>OBV!F2085</f>
        <v>BULLISH</v>
      </c>
      <c r="K2085" s="6" t="str">
        <f>OBV!G2085</f>
        <v>NEUTRAL</v>
      </c>
      <c r="L2085" s="6" t="str">
        <f>OBV!H2085</f>
        <v>BULLISH DIVERGENCE</v>
      </c>
    </row>
    <row r="2086" spans="1:12" ht="13.5" x14ac:dyDescent="0.25">
      <c r="A2086" s="3">
        <f>RSI!A2086</f>
        <v>45041</v>
      </c>
      <c r="B2086" s="2">
        <f>RSI!B2086</f>
        <v>8.6464999999999996</v>
      </c>
      <c r="C2086" s="2">
        <f>RSI!I2086</f>
        <v>61.787693462688765</v>
      </c>
      <c r="D2086" s="2">
        <f>MACD!E2086</f>
        <v>-1.4664451386220634E-2</v>
      </c>
      <c r="E2086" s="2">
        <f>MACD!F2086</f>
        <v>-0.12126521161592232</v>
      </c>
      <c r="F2086" s="2">
        <f>'Moving Avg'!D2086</f>
        <v>8.6360600000000005</v>
      </c>
      <c r="G2086" s="2">
        <f>'Moving Avg'!F2086</f>
        <v>8.5477650000000018</v>
      </c>
      <c r="H2086" s="2">
        <f>'Moving Avg'!G2086</f>
        <v>8.1319480000000013</v>
      </c>
      <c r="I2086" s="2">
        <f>'Moving Avg'!H2086</f>
        <v>7.8556549999999969</v>
      </c>
      <c r="J2086" s="6" t="str">
        <f>OBV!F2086</f>
        <v>BULLISH</v>
      </c>
      <c r="K2086" s="6" t="str">
        <f>OBV!G2086</f>
        <v>NEUTRAL</v>
      </c>
      <c r="L2086" s="6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8.6553000000000004</v>
      </c>
      <c r="C2087" s="2">
        <f>RSI!I2087</f>
        <v>62.138346858126539</v>
      </c>
      <c r="D2087" s="2">
        <f>MACD!E2087</f>
        <v>2.1419536343330492E-2</v>
      </c>
      <c r="E2087" s="2">
        <f>MACD!F2087</f>
        <v>-9.2728262024071778E-2</v>
      </c>
      <c r="F2087" s="2">
        <f>'Moving Avg'!D2087</f>
        <v>8.6448</v>
      </c>
      <c r="G2087" s="2">
        <f>'Moving Avg'!F2087</f>
        <v>8.5696200000000022</v>
      </c>
      <c r="H2087" s="2">
        <f>'Moving Avg'!G2087</f>
        <v>8.1520560000000035</v>
      </c>
      <c r="I2087" s="2">
        <f>'Moving Avg'!H2087</f>
        <v>7.8665914999999975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</row>
    <row r="2088" spans="1:12" ht="13.5" x14ac:dyDescent="0.25">
      <c r="A2088" s="3">
        <f>RSI!A2088</f>
        <v>45043</v>
      </c>
      <c r="B2088" s="2">
        <f>RSI!B2088</f>
        <v>8.6203000000000003</v>
      </c>
      <c r="C2088" s="2">
        <f>RSI!I2088</f>
        <v>59.788380521069506</v>
      </c>
      <c r="D2088" s="2">
        <f>MACD!E2088</f>
        <v>4.2480557654593909E-2</v>
      </c>
      <c r="E2088" s="2">
        <f>MACD!F2088</f>
        <v>-6.5686498088338638E-2</v>
      </c>
      <c r="F2088" s="2">
        <f>'Moving Avg'!D2088</f>
        <v>8.6378000000000004</v>
      </c>
      <c r="G2088" s="2">
        <f>'Moving Avg'!F2088</f>
        <v>8.5792350000000006</v>
      </c>
      <c r="H2088" s="2">
        <f>'Moving Avg'!G2088</f>
        <v>8.166044000000003</v>
      </c>
      <c r="I2088" s="2">
        <f>'Moving Avg'!H2088</f>
        <v>7.8771129999999969</v>
      </c>
      <c r="J2088" s="6" t="str">
        <f>OBV!F2088</f>
        <v>BEARISH</v>
      </c>
      <c r="K2088" s="6" t="str">
        <f>OBV!G2088</f>
        <v>NEUTRAL</v>
      </c>
      <c r="L2088" s="6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8.6378000000000004</v>
      </c>
      <c r="C2089" s="2">
        <f>RSI!I2089</f>
        <v>60.590895595947806</v>
      </c>
      <c r="D2089" s="2">
        <f>MACD!E2089</f>
        <v>3.9167904178752266E-2</v>
      </c>
      <c r="E2089" s="2">
        <f>MACD!F2089</f>
        <v>-4.4715617634920456E-2</v>
      </c>
      <c r="F2089" s="2">
        <f>'Moving Avg'!D2089</f>
        <v>8.6342999999999996</v>
      </c>
      <c r="G2089" s="2">
        <f>'Moving Avg'!F2089</f>
        <v>8.5914750000000009</v>
      </c>
      <c r="H2089" s="2">
        <f>'Moving Avg'!G2089</f>
        <v>8.1838800000000038</v>
      </c>
      <c r="I2089" s="2">
        <f>'Moving Avg'!H2089</f>
        <v>7.8881329999999954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8.6378000000000004</v>
      </c>
      <c r="C2090" s="2">
        <f>RSI!I2090</f>
        <v>60.590895595947806</v>
      </c>
      <c r="D2090" s="2">
        <f>MACD!E2090</f>
        <v>4.6083427476268923E-2</v>
      </c>
      <c r="E2090" s="2">
        <f>MACD!F2090</f>
        <v>-2.6555808612682578E-2</v>
      </c>
      <c r="F2090" s="2">
        <f>'Moving Avg'!D2090</f>
        <v>8.6395400000000002</v>
      </c>
      <c r="G2090" s="2">
        <f>'Moving Avg'!F2090</f>
        <v>8.6019649999999981</v>
      </c>
      <c r="H2090" s="2">
        <f>'Moving Avg'!G2090</f>
        <v>8.1985680000000016</v>
      </c>
      <c r="I2090" s="2">
        <f>'Moving Avg'!H2090</f>
        <v>7.899221499999995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8.6115999999999993</v>
      </c>
      <c r="C2091" s="2">
        <f>RSI!I2091</f>
        <v>58.561591575716143</v>
      </c>
      <c r="D2091" s="2">
        <f>MACD!E2091</f>
        <v>4.2163299832141732E-2</v>
      </c>
      <c r="E2091" s="2">
        <f>MACD!F2091</f>
        <v>-1.2811986923717716E-2</v>
      </c>
      <c r="F2091" s="2">
        <f>'Moving Avg'!D2091</f>
        <v>8.6325600000000016</v>
      </c>
      <c r="G2091" s="2">
        <f>'Moving Avg'!F2091</f>
        <v>8.6177050000000008</v>
      </c>
      <c r="H2091" s="2">
        <f>'Moving Avg'!G2091</f>
        <v>8.2134320000000027</v>
      </c>
      <c r="I2091" s="2">
        <f>'Moving Avg'!H2091</f>
        <v>7.9094259999999963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8.6028000000000002</v>
      </c>
      <c r="C2092" s="2">
        <f>RSI!I2092</f>
        <v>57.860638365738915</v>
      </c>
      <c r="D2092" s="2">
        <f>MACD!E2092</f>
        <v>4.5488404386377468E-2</v>
      </c>
      <c r="E2092" s="2">
        <f>MACD!F2092</f>
        <v>-1.1519086616986803E-3</v>
      </c>
      <c r="F2092" s="2">
        <f>'Moving Avg'!D2092</f>
        <v>8.6220599999999994</v>
      </c>
      <c r="G2092" s="2">
        <f>'Moving Avg'!F2092</f>
        <v>8.6308150000000019</v>
      </c>
      <c r="H2092" s="2">
        <f>'Moving Avg'!G2092</f>
        <v>8.2281200000000023</v>
      </c>
      <c r="I2092" s="2">
        <f>'Moving Avg'!H2092</f>
        <v>7.9187309999999949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</row>
    <row r="2093" spans="1:12" ht="13.5" x14ac:dyDescent="0.25">
      <c r="A2093" s="3">
        <f>RSI!A2093</f>
        <v>45051</v>
      </c>
      <c r="B2093" s="2">
        <f>RSI!B2093</f>
        <v>8.5153999999999996</v>
      </c>
      <c r="C2093" s="2">
        <f>RSI!I2093</f>
        <v>51.293824816250726</v>
      </c>
      <c r="D2093" s="2">
        <f>MACD!E2093</f>
        <v>6.08725928048095E-2</v>
      </c>
      <c r="E2093" s="2">
        <f>MACD!F2093</f>
        <v>1.1252991631602956E-2</v>
      </c>
      <c r="F2093" s="2">
        <f>'Moving Avg'!D2093</f>
        <v>8.6010799999999996</v>
      </c>
      <c r="G2093" s="2">
        <f>'Moving Avg'!F2093</f>
        <v>8.6338749999999997</v>
      </c>
      <c r="H2093" s="2">
        <f>'Moving Avg'!G2093</f>
        <v>8.2410600000000027</v>
      </c>
      <c r="I2093" s="2">
        <f>'Moving Avg'!H2093</f>
        <v>7.926861499999994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8.5853000000000002</v>
      </c>
      <c r="C2094" s="2">
        <f>RSI!I2094</f>
        <v>55.630950580008886</v>
      </c>
      <c r="D2094" s="2">
        <f>MACD!E2094</f>
        <v>6.8648551334293373E-2</v>
      </c>
      <c r="E2094" s="2">
        <f>MACD!F2094</f>
        <v>2.2732103572141039E-2</v>
      </c>
      <c r="F2094" s="2">
        <f>'Moving Avg'!D2094</f>
        <v>8.5905799999999992</v>
      </c>
      <c r="G2094" s="2">
        <f>'Moving Avg'!F2094</f>
        <v>8.6404299999999985</v>
      </c>
      <c r="H2094" s="2">
        <f>'Moving Avg'!G2094</f>
        <v>8.2571460000000041</v>
      </c>
      <c r="I2094" s="2">
        <f>'Moving Avg'!H2094</f>
        <v>7.9355514999999945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8.5678999999999998</v>
      </c>
      <c r="C2095" s="2">
        <f>RSI!I2095</f>
        <v>54.333932926297997</v>
      </c>
      <c r="D2095" s="2">
        <f>MACD!E2095</f>
        <v>6.9322039625664189E-2</v>
      </c>
      <c r="E2095" s="2">
        <f>MACD!F2095</f>
        <v>3.2050090782845674E-2</v>
      </c>
      <c r="F2095" s="2">
        <f>'Moving Avg'!D2095</f>
        <v>8.5766000000000009</v>
      </c>
      <c r="G2095" s="2">
        <f>'Moving Avg'!F2095</f>
        <v>8.6360600000000005</v>
      </c>
      <c r="H2095" s="2">
        <f>'Moving Avg'!G2095</f>
        <v>8.2734080000000034</v>
      </c>
      <c r="I2095" s="2">
        <f>'Moving Avg'!H2095</f>
        <v>7.9442944999999945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8.6115999999999993</v>
      </c>
      <c r="C2096" s="2">
        <f>RSI!I2096</f>
        <v>57.042768022177974</v>
      </c>
      <c r="D2096" s="2">
        <f>MACD!E2096</f>
        <v>7.1689906069039466E-2</v>
      </c>
      <c r="E2096" s="2">
        <f>MACD!F2096</f>
        <v>3.9978053840084432E-2</v>
      </c>
      <c r="F2096" s="2">
        <f>'Moving Avg'!D2096</f>
        <v>8.5765999999999991</v>
      </c>
      <c r="G2096" s="2">
        <f>'Moving Avg'!F2096</f>
        <v>8.6225100000000001</v>
      </c>
      <c r="H2096" s="2">
        <f>'Moving Avg'!G2096</f>
        <v>8.2886200000000034</v>
      </c>
      <c r="I2096" s="2">
        <f>'Moving Avg'!H2096</f>
        <v>7.9534309999999939</v>
      </c>
      <c r="J2096" s="6" t="str">
        <f>OBV!F2096</f>
        <v>BEARISH</v>
      </c>
      <c r="K2096" s="6" t="str">
        <f>OBV!G2096</f>
        <v>NEUTRAL</v>
      </c>
      <c r="L2096" s="6" t="str">
        <f>OBV!H2096</f>
        <v>NEUTRAL</v>
      </c>
    </row>
    <row r="2097" spans="1:12" ht="13.5" x14ac:dyDescent="0.25">
      <c r="A2097" s="3">
        <f>RSI!A2097</f>
        <v>45057</v>
      </c>
      <c r="B2097" s="2">
        <f>RSI!B2097</f>
        <v>8.6553000000000004</v>
      </c>
      <c r="C2097" s="2">
        <f>RSI!I2097</f>
        <v>59.622156531471646</v>
      </c>
      <c r="D2097" s="2">
        <f>MACD!E2097</f>
        <v>7.1242623013917594E-2</v>
      </c>
      <c r="E2097" s="2">
        <f>MACD!F2097</f>
        <v>4.6230967674851062E-2</v>
      </c>
      <c r="F2097" s="2">
        <f>'Moving Avg'!D2097</f>
        <v>8.5870999999999977</v>
      </c>
      <c r="G2097" s="2">
        <f>'Moving Avg'!F2097</f>
        <v>8.6172649999999997</v>
      </c>
      <c r="H2097" s="2">
        <f>'Moving Avg'!G2097</f>
        <v>8.3055820000000047</v>
      </c>
      <c r="I2097" s="2">
        <f>'Moving Avg'!H2097</f>
        <v>7.9620864999999936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8.6378000000000004</v>
      </c>
      <c r="C2098" s="2">
        <f>RSI!I2098</f>
        <v>58.117191578611134</v>
      </c>
      <c r="D2098" s="2">
        <f>MACD!E2098</f>
        <v>6.5991986739801334E-2</v>
      </c>
      <c r="E2098" s="2">
        <f>MACD!F2098</f>
        <v>5.0183171487841113E-2</v>
      </c>
      <c r="F2098" s="2">
        <f>'Moving Avg'!D2098</f>
        <v>8.61158</v>
      </c>
      <c r="G2098" s="2">
        <f>'Moving Avg'!F2098</f>
        <v>8.6146399999999996</v>
      </c>
      <c r="H2098" s="2">
        <f>'Moving Avg'!G2098</f>
        <v>8.3200940000000045</v>
      </c>
      <c r="I2098" s="2">
        <f>'Moving Avg'!H2098</f>
        <v>7.9708289999999931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8.6553000000000004</v>
      </c>
      <c r="C2099" s="2">
        <f>RSI!I2099</f>
        <v>59.225578014933937</v>
      </c>
      <c r="D2099" s="2">
        <f>MACD!E2099</f>
        <v>6.2322776134841718E-2</v>
      </c>
      <c r="E2099" s="2">
        <f>MACD!F2099</f>
        <v>5.2611092417241233E-2</v>
      </c>
      <c r="F2099" s="2">
        <f>'Moving Avg'!D2099</f>
        <v>8.6255799999999994</v>
      </c>
      <c r="G2099" s="2">
        <f>'Moving Avg'!F2099</f>
        <v>8.6190100000000012</v>
      </c>
      <c r="H2099" s="2">
        <f>'Moving Avg'!G2099</f>
        <v>8.3367060000000031</v>
      </c>
      <c r="I2099" s="2">
        <f>'Moving Avg'!H2099</f>
        <v>7.9798339999999932</v>
      </c>
      <c r="J2099" s="6" t="str">
        <f>OBV!F2099</f>
        <v>BULLISH</v>
      </c>
      <c r="K2099" s="6" t="str">
        <f>OBV!G2099</f>
        <v>NEUTRAL</v>
      </c>
      <c r="L2099" s="6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8.6464999999999996</v>
      </c>
      <c r="C2100" s="2">
        <f>RSI!I2100</f>
        <v>58.388792396873804</v>
      </c>
      <c r="D2100" s="2">
        <f>MACD!E2100</f>
        <v>5.9190229066741651E-2</v>
      </c>
      <c r="E2100" s="2">
        <f>MACD!F2100</f>
        <v>5.3926919747141318E-2</v>
      </c>
      <c r="F2100" s="2">
        <f>'Moving Avg'!D2100</f>
        <v>8.6413000000000011</v>
      </c>
      <c r="G2100" s="2">
        <f>'Moving Avg'!F2100</f>
        <v>8.6194450000000025</v>
      </c>
      <c r="H2100" s="2">
        <f>'Moving Avg'!G2100</f>
        <v>8.352268000000004</v>
      </c>
      <c r="I2100" s="2">
        <f>'Moving Avg'!H2100</f>
        <v>7.9886549999999934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8.5678999999999998</v>
      </c>
      <c r="C2101" s="2">
        <f>RSI!I2101</f>
        <v>51.40296817119777</v>
      </c>
      <c r="D2101" s="2">
        <f>MACD!E2101</f>
        <v>5.7753729465616743E-2</v>
      </c>
      <c r="E2101" s="2">
        <f>MACD!F2101</f>
        <v>5.4692281690836404E-2</v>
      </c>
      <c r="F2101" s="2">
        <f>'Moving Avg'!D2101</f>
        <v>8.6325600000000016</v>
      </c>
      <c r="G2101" s="2">
        <f>'Moving Avg'!F2101</f>
        <v>8.6194450000000025</v>
      </c>
      <c r="H2101" s="2">
        <f>'Moving Avg'!G2101</f>
        <v>8.3655580000000036</v>
      </c>
      <c r="I2101" s="2">
        <f>'Moving Avg'!H2101</f>
        <v>7.9970829999999919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8.6290999999999993</v>
      </c>
      <c r="C2102" s="2">
        <f>RSI!I2102</f>
        <v>55.833860159333099</v>
      </c>
      <c r="D2102" s="2">
        <f>MACD!E2102</f>
        <v>5.0580930866837903E-2</v>
      </c>
      <c r="E2102" s="2">
        <f>MACD!F2102</f>
        <v>5.387001152603671E-2</v>
      </c>
      <c r="F2102" s="2">
        <f>'Moving Avg'!D2102</f>
        <v>8.627320000000001</v>
      </c>
      <c r="G2102" s="2">
        <f>'Moving Avg'!F2102</f>
        <v>8.6203200000000013</v>
      </c>
      <c r="H2102" s="2">
        <f>'Moving Avg'!G2102</f>
        <v>8.3807720000000039</v>
      </c>
      <c r="I2102" s="2">
        <f>'Moving Avg'!H2102</f>
        <v>8.0056424999999951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8.5678999999999998</v>
      </c>
      <c r="C2103" s="2">
        <f>RSI!I2103</f>
        <v>50.841724536601006</v>
      </c>
      <c r="D2103" s="2">
        <f>MACD!E2103</f>
        <v>3.5172260387829724E-2</v>
      </c>
      <c r="E2103" s="2">
        <f>MACD!F2103</f>
        <v>5.0130461298395317E-2</v>
      </c>
      <c r="F2103" s="2">
        <f>'Moving Avg'!D2103</f>
        <v>8.6133400000000009</v>
      </c>
      <c r="G2103" s="2">
        <f>'Moving Avg'!F2103</f>
        <v>8.6159500000000016</v>
      </c>
      <c r="H2103" s="2">
        <f>'Moving Avg'!G2103</f>
        <v>8.3965100000000046</v>
      </c>
      <c r="I2103" s="2">
        <f>'Moving Avg'!H2103</f>
        <v>8.0133714999999945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</row>
    <row r="2104" spans="1:12" ht="13.5" x14ac:dyDescent="0.25">
      <c r="A2104" s="3">
        <f>RSI!A2104</f>
        <v>45068</v>
      </c>
      <c r="B2104" s="2">
        <f>RSI!B2104</f>
        <v>8.5678999999999998</v>
      </c>
      <c r="C2104" s="2">
        <f>RSI!I2104</f>
        <v>50.841724536601006</v>
      </c>
      <c r="D2104" s="2">
        <f>MACD!E2104</f>
        <v>3.2854672287321307E-2</v>
      </c>
      <c r="E2104" s="2">
        <f>MACD!F2104</f>
        <v>4.6675303496180515E-2</v>
      </c>
      <c r="F2104" s="2">
        <f>'Moving Avg'!D2104</f>
        <v>8.5958600000000001</v>
      </c>
      <c r="G2104" s="2">
        <f>'Moving Avg'!F2104</f>
        <v>8.61158</v>
      </c>
      <c r="H2104" s="2">
        <f>'Moving Avg'!G2104</f>
        <v>8.4122480000000035</v>
      </c>
      <c r="I2104" s="2">
        <f>'Moving Avg'!H2104</f>
        <v>8.0212399999999953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</row>
    <row r="2105" spans="1:12" ht="13.5" x14ac:dyDescent="0.25">
      <c r="A2105" s="3">
        <f>RSI!A2105</f>
        <v>45069</v>
      </c>
      <c r="B2105" s="2">
        <f>RSI!B2105</f>
        <v>8.5416000000000007</v>
      </c>
      <c r="C2105" s="2">
        <f>RSI!I2105</f>
        <v>48.672779428010209</v>
      </c>
      <c r="D2105" s="2">
        <f>MACD!E2105</f>
        <v>3.0134001584217529E-2</v>
      </c>
      <c r="E2105" s="2">
        <f>MACD!F2105</f>
        <v>4.3367043113787924E-2</v>
      </c>
      <c r="F2105" s="2">
        <f>'Moving Avg'!D2105</f>
        <v>8.5748800000000003</v>
      </c>
      <c r="G2105" s="2">
        <f>'Moving Avg'!F2105</f>
        <v>8.6080799999999993</v>
      </c>
      <c r="H2105" s="2">
        <f>'Moving Avg'!G2105</f>
        <v>8.4274600000000035</v>
      </c>
      <c r="I2105" s="2">
        <f>'Moving Avg'!H2105</f>
        <v>8.0289769999999958</v>
      </c>
      <c r="J2105" s="6" t="str">
        <f>OBV!F2105</f>
        <v>BEARISH</v>
      </c>
      <c r="K2105" s="6" t="str">
        <f>OBV!G2105</f>
        <v>NEUTRAL</v>
      </c>
      <c r="L2105" s="6" t="str">
        <f>OBV!H2105</f>
        <v>CONFIRMED BEARISH</v>
      </c>
    </row>
    <row r="2106" spans="1:12" ht="13.5" x14ac:dyDescent="0.25">
      <c r="A2106" s="3">
        <f>RSI!A2106</f>
        <v>45070</v>
      </c>
      <c r="B2106" s="2">
        <f>RSI!B2106</f>
        <v>8.4803999999999995</v>
      </c>
      <c r="C2106" s="2">
        <f>RSI!I2106</f>
        <v>43.971853411088205</v>
      </c>
      <c r="D2106" s="2">
        <f>MACD!E2106</f>
        <v>3.9215139904188234E-2</v>
      </c>
      <c r="E2106" s="2">
        <f>MACD!F2106</f>
        <v>4.2536662471867992E-2</v>
      </c>
      <c r="F2106" s="2">
        <f>'Moving Avg'!D2106</f>
        <v>8.5573800000000002</v>
      </c>
      <c r="G2106" s="2">
        <f>'Moving Avg'!F2106</f>
        <v>8.5997749999999993</v>
      </c>
      <c r="H2106" s="2">
        <f>'Moving Avg'!G2106</f>
        <v>8.4400480000000044</v>
      </c>
      <c r="I2106" s="2">
        <f>'Moving Avg'!H2106</f>
        <v>8.0360584999999976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8.4454999999999991</v>
      </c>
      <c r="C2107" s="2">
        <f>RSI!I2107</f>
        <v>41.509751148560277</v>
      </c>
      <c r="D2107" s="2">
        <f>MACD!E2107</f>
        <v>5.6686514486452566E-2</v>
      </c>
      <c r="E2107" s="2">
        <f>MACD!F2107</f>
        <v>4.5366632874784908E-2</v>
      </c>
      <c r="F2107" s="2">
        <f>'Moving Avg'!D2107</f>
        <v>8.5206599999999977</v>
      </c>
      <c r="G2107" s="2">
        <f>'Moving Avg'!F2107</f>
        <v>8.5892850000000003</v>
      </c>
      <c r="H2107" s="2">
        <f>'Moving Avg'!G2107</f>
        <v>8.4519380000000055</v>
      </c>
      <c r="I2107" s="2">
        <f>'Moving Avg'!H2107</f>
        <v>8.0420209999999983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8.4717000000000002</v>
      </c>
      <c r="C2108" s="2">
        <f>RSI!I2108</f>
        <v>44.042823843259484</v>
      </c>
      <c r="D2108" s="2">
        <f>MACD!E2108</f>
        <v>6.748674796843801E-2</v>
      </c>
      <c r="E2108" s="2">
        <f>MACD!F2108</f>
        <v>4.9790655893515536E-2</v>
      </c>
      <c r="F2108" s="2">
        <f>'Moving Avg'!D2108</f>
        <v>8.5014199999999995</v>
      </c>
      <c r="G2108" s="2">
        <f>'Moving Avg'!F2108</f>
        <v>8.5818550000000009</v>
      </c>
      <c r="H2108" s="2">
        <f>'Moving Avg'!G2108</f>
        <v>8.4657520000000037</v>
      </c>
      <c r="I2108" s="2">
        <f>'Moving Avg'!H2108</f>
        <v>8.0483594999999983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8.5678999999999998</v>
      </c>
      <c r="C2109" s="2">
        <f>RSI!I2109</f>
        <v>52.224268448406967</v>
      </c>
      <c r="D2109" s="2">
        <f>MACD!E2109</f>
        <v>7.2638648867791034E-2</v>
      </c>
      <c r="E2109" s="2">
        <f>MACD!F2109</f>
        <v>5.4360254488370639E-2</v>
      </c>
      <c r="F2109" s="2">
        <f>'Moving Avg'!D2109</f>
        <v>8.5014199999999995</v>
      </c>
      <c r="G2109" s="2">
        <f>'Moving Avg'!F2109</f>
        <v>8.57836</v>
      </c>
      <c r="H2109" s="2">
        <f>'Moving Avg'!G2109</f>
        <v>8.4814900000000026</v>
      </c>
      <c r="I2109" s="2">
        <f>'Moving Avg'!H2109</f>
        <v>8.0555634999999981</v>
      </c>
      <c r="J2109" s="6" t="str">
        <f>OBV!F2109</f>
        <v>BULLISH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45076</v>
      </c>
      <c r="B2110" s="2">
        <f>RSI!B2110</f>
        <v>8.6553000000000004</v>
      </c>
      <c r="C2110" s="2">
        <f>RSI!I2110</f>
        <v>58.203377047798561</v>
      </c>
      <c r="D2110" s="2">
        <f>MACD!E2110</f>
        <v>6.9015338759102818E-2</v>
      </c>
      <c r="E2110" s="2">
        <f>MACD!F2110</f>
        <v>5.7291271342517082E-2</v>
      </c>
      <c r="F2110" s="2">
        <f>'Moving Avg'!D2110</f>
        <v>8.5241600000000002</v>
      </c>
      <c r="G2110" s="2">
        <f>'Moving Avg'!F2110</f>
        <v>8.5792350000000006</v>
      </c>
      <c r="H2110" s="2">
        <f>'Moving Avg'!G2110</f>
        <v>8.4989760000000043</v>
      </c>
      <c r="I2110" s="2">
        <f>'Moving Avg'!H2110</f>
        <v>8.0631694999999972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8.6028000000000002</v>
      </c>
      <c r="C2111" s="2">
        <f>RSI!I2111</f>
        <v>53.844236487597534</v>
      </c>
      <c r="D2111" s="2">
        <f>MACD!E2111</f>
        <v>5.7086359742219983E-2</v>
      </c>
      <c r="E2111" s="2">
        <f>MACD!F2111</f>
        <v>5.7250289022457664E-2</v>
      </c>
      <c r="F2111" s="2">
        <f>'Moving Avg'!D2111</f>
        <v>8.5486400000000007</v>
      </c>
      <c r="G2111" s="2">
        <f>'Moving Avg'!F2111</f>
        <v>8.5787949999999995</v>
      </c>
      <c r="H2111" s="2">
        <f>'Moving Avg'!G2111</f>
        <v>8.5155860000000043</v>
      </c>
      <c r="I2111" s="2">
        <f>'Moving Avg'!H2111</f>
        <v>8.0704434999999961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8.6464999999999996</v>
      </c>
      <c r="C2112" s="2">
        <f>RSI!I2112</f>
        <v>56.74802792385411</v>
      </c>
      <c r="D2112" s="2">
        <f>MACD!E2112</f>
        <v>5.2870363535351572E-2</v>
      </c>
      <c r="E2112" s="2">
        <f>MACD!F2112</f>
        <v>5.6374303925036451E-2</v>
      </c>
      <c r="F2112" s="2">
        <f>'Moving Avg'!D2112</f>
        <v>8.5888399999999994</v>
      </c>
      <c r="G2112" s="2">
        <f>'Moving Avg'!F2112</f>
        <v>8.5809800000000003</v>
      </c>
      <c r="H2112" s="2">
        <f>'Moving Avg'!G2112</f>
        <v>8.5337700000000023</v>
      </c>
      <c r="I2112" s="2">
        <f>'Moving Avg'!H2112</f>
        <v>8.0776124999999972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8.6378000000000004</v>
      </c>
      <c r="C2113" s="2">
        <f>RSI!I2113</f>
        <v>55.992772330036132</v>
      </c>
      <c r="D2113" s="2">
        <f>MACD!E2113</f>
        <v>3.9995490569451064E-2</v>
      </c>
      <c r="E2113" s="2">
        <f>MACD!F2113</f>
        <v>5.3098541253919378E-2</v>
      </c>
      <c r="F2113" s="2">
        <f>'Moving Avg'!D2113</f>
        <v>8.6220599999999994</v>
      </c>
      <c r="G2113" s="2">
        <f>'Moving Avg'!F2113</f>
        <v>8.5871000000000013</v>
      </c>
      <c r="H2113" s="2">
        <f>'Moving Avg'!G2113</f>
        <v>8.5498560000000037</v>
      </c>
      <c r="I2113" s="2">
        <f>'Moving Avg'!H2113</f>
        <v>8.0847814999999947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8.6115999999999993</v>
      </c>
      <c r="C2114" s="2">
        <f>RSI!I2114</f>
        <v>53.675965811333974</v>
      </c>
      <c r="D2114" s="2">
        <f>MACD!E2114</f>
        <v>3.0596709863182525E-2</v>
      </c>
      <c r="E2114" s="2">
        <f>MACD!F2114</f>
        <v>4.8598174975772013E-2</v>
      </c>
      <c r="F2114" s="2">
        <f>'Moving Avg'!D2114</f>
        <v>8.6307999999999989</v>
      </c>
      <c r="G2114" s="2">
        <f>'Moving Avg'!F2114</f>
        <v>8.5884150000000012</v>
      </c>
      <c r="H2114" s="2">
        <f>'Moving Avg'!G2114</f>
        <v>8.5634960000000042</v>
      </c>
      <c r="I2114" s="2">
        <f>'Moving Avg'!H2114</f>
        <v>8.0922129999999939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8.6464999999999996</v>
      </c>
      <c r="C2115" s="2">
        <f>RSI!I2115</f>
        <v>56.271525053810777</v>
      </c>
      <c r="D2115" s="2">
        <f>MACD!E2115</f>
        <v>1.5754967601996128E-2</v>
      </c>
      <c r="E2115" s="2">
        <f>MACD!F2115</f>
        <v>4.202953350101684E-2</v>
      </c>
      <c r="F2115" s="2">
        <f>'Moving Avg'!D2115</f>
        <v>8.6290399999999998</v>
      </c>
      <c r="G2115" s="2">
        <f>'Moving Avg'!F2115</f>
        <v>8.5923449999999999</v>
      </c>
      <c r="H2115" s="2">
        <f>'Moving Avg'!G2115</f>
        <v>8.5704900000000031</v>
      </c>
      <c r="I2115" s="2">
        <f>'Moving Avg'!H2115</f>
        <v>8.099600499999994</v>
      </c>
      <c r="J2115" s="6" t="str">
        <f>OBV!F2115</f>
        <v>BULLISH</v>
      </c>
      <c r="K2115" s="6" t="str">
        <f>OBV!G2115</f>
        <v>NEUTRAL</v>
      </c>
      <c r="L2115" s="6" t="str">
        <f>OBV!H2115</f>
        <v>BULLISH DIVERGENCE</v>
      </c>
    </row>
    <row r="2116" spans="1:12" ht="13.5" x14ac:dyDescent="0.25">
      <c r="A2116" s="3">
        <f>RSI!A2116</f>
        <v>45084</v>
      </c>
      <c r="B2116" s="2">
        <f>RSI!B2116</f>
        <v>8.5067000000000004</v>
      </c>
      <c r="C2116" s="2">
        <f>RSI!I2116</f>
        <v>45.317840968664186</v>
      </c>
      <c r="D2116" s="2">
        <f>MACD!E2116</f>
        <v>3.6920075101605221E-3</v>
      </c>
      <c r="E2116" s="2">
        <f>MACD!F2116</f>
        <v>3.4362028302845578E-2</v>
      </c>
      <c r="F2116" s="2">
        <f>'Moving Avg'!D2116</f>
        <v>8.6098200000000009</v>
      </c>
      <c r="G2116" s="2">
        <f>'Moving Avg'!F2116</f>
        <v>8.5870999999999995</v>
      </c>
      <c r="H2116" s="2">
        <f>'Moving Avg'!G2116</f>
        <v>8.5748620000000031</v>
      </c>
      <c r="I2116" s="2">
        <f>'Moving Avg'!H2116</f>
        <v>8.106507499999994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8.5416000000000007</v>
      </c>
      <c r="C2117" s="2">
        <f>RSI!I2117</f>
        <v>48.037202732777615</v>
      </c>
      <c r="D2117" s="2">
        <f>MACD!E2117</f>
        <v>-1.4055234812619943E-2</v>
      </c>
      <c r="E2117" s="2">
        <f>MACD!F2117</f>
        <v>2.4678575679752474E-2</v>
      </c>
      <c r="F2117" s="2">
        <f>'Moving Avg'!D2117</f>
        <v>8.5888400000000011</v>
      </c>
      <c r="G2117" s="2">
        <f>'Moving Avg'!F2117</f>
        <v>8.5814149999999998</v>
      </c>
      <c r="H2117" s="2">
        <f>'Moving Avg'!G2117</f>
        <v>8.581330000000003</v>
      </c>
      <c r="I2117" s="2">
        <f>'Moving Avg'!H2117</f>
        <v>8.1135889999999939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8.5416000000000007</v>
      </c>
      <c r="C2118" s="2">
        <f>RSI!I2118</f>
        <v>48.037202732777615</v>
      </c>
      <c r="D2118" s="2">
        <f>MACD!E2118</f>
        <v>-2.4863983244284071E-2</v>
      </c>
      <c r="E2118" s="2">
        <f>MACD!F2118</f>
        <v>1.4770063894945167E-2</v>
      </c>
      <c r="F2118" s="2">
        <f>'Moving Avg'!D2118</f>
        <v>8.5696000000000012</v>
      </c>
      <c r="G2118" s="2">
        <f>'Moving Avg'!F2118</f>
        <v>8.5766049999999989</v>
      </c>
      <c r="H2118" s="2">
        <f>'Moving Avg'!G2118</f>
        <v>8.5836020000000026</v>
      </c>
      <c r="I2118" s="2">
        <f>'Moving Avg'!H2118</f>
        <v>8.1204954999999934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8.5416000000000007</v>
      </c>
      <c r="C2119" s="2">
        <f>RSI!I2119</f>
        <v>48.037202732777615</v>
      </c>
      <c r="D2119" s="2">
        <f>MACD!E2119</f>
        <v>-1.904560685035328E-2</v>
      </c>
      <c r="E2119" s="2">
        <f>MACD!F2119</f>
        <v>8.0069297458854778E-3</v>
      </c>
      <c r="F2119" s="2">
        <f>'Moving Avg'!D2119</f>
        <v>8.5556000000000019</v>
      </c>
      <c r="G2119" s="2">
        <f>'Moving Avg'!F2119</f>
        <v>8.5709199999999974</v>
      </c>
      <c r="H2119" s="2">
        <f>'Moving Avg'!G2119</f>
        <v>8.5865740000000041</v>
      </c>
      <c r="I2119" s="2">
        <f>'Moving Avg'!H2119</f>
        <v>8.1274459999999937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8.5940999999999992</v>
      </c>
      <c r="C2120" s="2">
        <f>RSI!I2120</f>
        <v>52.477467208503505</v>
      </c>
      <c r="D2120" s="2">
        <f>MACD!E2120</f>
        <v>-4.4130258368699771E-3</v>
      </c>
      <c r="E2120" s="2">
        <f>MACD!F2120</f>
        <v>5.5229386293343874E-3</v>
      </c>
      <c r="F2120" s="2">
        <f>'Moving Avg'!D2120</f>
        <v>8.5451200000000007</v>
      </c>
      <c r="G2120" s="2">
        <f>'Moving Avg'!F2120</f>
        <v>8.5682999999999971</v>
      </c>
      <c r="H2120" s="2">
        <f>'Moving Avg'!G2120</f>
        <v>8.5898960000000031</v>
      </c>
      <c r="I2120" s="2">
        <f>'Moving Avg'!H2120</f>
        <v>8.1336969999999944</v>
      </c>
      <c r="J2120" s="6" t="str">
        <f>OBV!F2120</f>
        <v>BULLISH</v>
      </c>
      <c r="K2120" s="6" t="str">
        <f>OBV!G2120</f>
        <v>NEUTRAL</v>
      </c>
      <c r="L2120" s="6" t="str">
        <f>OBV!H2120</f>
        <v>BULLISH DIVERGENCE</v>
      </c>
    </row>
    <row r="2121" spans="1:12" ht="13.5" x14ac:dyDescent="0.25">
      <c r="A2121" s="3">
        <f>RSI!A2121</f>
        <v>45091</v>
      </c>
      <c r="B2121" s="2">
        <f>RSI!B2121</f>
        <v>8.5503999999999998</v>
      </c>
      <c r="C2121" s="2">
        <f>RSI!I2121</f>
        <v>48.743744809649783</v>
      </c>
      <c r="D2121" s="2">
        <f>MACD!E2121</f>
        <v>2.9590877872198718E-3</v>
      </c>
      <c r="E2121" s="2">
        <f>MACD!F2121</f>
        <v>5.0101684609114841E-3</v>
      </c>
      <c r="F2121" s="2">
        <f>'Moving Avg'!D2121</f>
        <v>8.5538600000000002</v>
      </c>
      <c r="G2121" s="2">
        <f>'Moving Avg'!F2121</f>
        <v>8.5674249999999965</v>
      </c>
      <c r="H2121" s="2">
        <f>'Moving Avg'!G2121</f>
        <v>8.594968000000005</v>
      </c>
      <c r="I2121" s="2">
        <f>'Moving Avg'!H2121</f>
        <v>8.1388554999999947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8.5416000000000007</v>
      </c>
      <c r="C2122" s="2">
        <f>RSI!I2122</f>
        <v>48.003075850757341</v>
      </c>
      <c r="D2122" s="2">
        <f>MACD!E2122</f>
        <v>1.6673318258659364E-2</v>
      </c>
      <c r="E2122" s="2">
        <f>MACD!F2122</f>
        <v>7.3427984204610603E-3</v>
      </c>
      <c r="F2122" s="2">
        <f>'Moving Avg'!D2122</f>
        <v>8.5538600000000002</v>
      </c>
      <c r="G2122" s="2">
        <f>'Moving Avg'!F2122</f>
        <v>8.5630499999999969</v>
      </c>
      <c r="H2122" s="2">
        <f>'Moving Avg'!G2122</f>
        <v>8.5989880000000056</v>
      </c>
      <c r="I2122" s="2">
        <f>'Moving Avg'!H2122</f>
        <v>8.144406999999994</v>
      </c>
      <c r="J2122" s="6" t="str">
        <f>OBV!F2122</f>
        <v>BEARISH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8.6028000000000002</v>
      </c>
      <c r="C2123" s="2">
        <f>RSI!I2123</f>
        <v>53.315924550313369</v>
      </c>
      <c r="D2123" s="2">
        <f>MACD!E2123</f>
        <v>2.255172312080056E-2</v>
      </c>
      <c r="E2123" s="2">
        <f>MACD!F2123</f>
        <v>1.038458336052896E-2</v>
      </c>
      <c r="F2123" s="2">
        <f>'Moving Avg'!D2123</f>
        <v>8.5661000000000005</v>
      </c>
      <c r="G2123" s="2">
        <f>'Moving Avg'!F2123</f>
        <v>8.5647949999999984</v>
      </c>
      <c r="H2123" s="2">
        <f>'Moving Avg'!G2123</f>
        <v>8.6019600000000054</v>
      </c>
      <c r="I2123" s="2">
        <f>'Moving Avg'!H2123</f>
        <v>8.1487344999999944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8.5678999999999998</v>
      </c>
      <c r="C2124" s="2">
        <f>RSI!I2124</f>
        <v>50.167925277836019</v>
      </c>
      <c r="D2124" s="2">
        <f>MACD!E2124</f>
        <v>2.5853587635346287E-2</v>
      </c>
      <c r="E2124" s="2">
        <f>MACD!F2124</f>
        <v>1.3478384215492427E-2</v>
      </c>
      <c r="F2124" s="2">
        <f>'Moving Avg'!D2124</f>
        <v>8.5713600000000021</v>
      </c>
      <c r="G2124" s="2">
        <f>'Moving Avg'!F2124</f>
        <v>8.5647950000000002</v>
      </c>
      <c r="H2124" s="2">
        <f>'Moving Avg'!G2124</f>
        <v>8.6042340000000053</v>
      </c>
      <c r="I2124" s="2">
        <f>'Moving Avg'!H2124</f>
        <v>8.153105999999994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8.6378000000000004</v>
      </c>
      <c r="C2125" s="2">
        <f>RSI!I2125</f>
        <v>55.797331618672153</v>
      </c>
      <c r="D2125" s="2">
        <f>MACD!E2125</f>
        <v>2.8835349432950963E-2</v>
      </c>
      <c r="E2125" s="2">
        <f>MACD!F2125</f>
        <v>1.6549777258984134E-2</v>
      </c>
      <c r="F2125" s="2">
        <f>'Moving Avg'!D2125</f>
        <v>8.5800999999999998</v>
      </c>
      <c r="G2125" s="2">
        <f>'Moving Avg'!F2125</f>
        <v>8.5696049999999993</v>
      </c>
      <c r="H2125" s="2">
        <f>'Moving Avg'!G2125</f>
        <v>8.6038840000000043</v>
      </c>
      <c r="I2125" s="2">
        <f>'Moving Avg'!H2125</f>
        <v>8.1569529999999943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8.6115999999999993</v>
      </c>
      <c r="C2126" s="2">
        <f>RSI!I2126</f>
        <v>53.363949071565905</v>
      </c>
      <c r="D2126" s="2">
        <f>MACD!E2126</f>
        <v>1.1375073354914278E-2</v>
      </c>
      <c r="E2126" s="2">
        <f>MACD!F2126</f>
        <v>1.5514836478170164E-2</v>
      </c>
      <c r="F2126" s="2">
        <f>'Moving Avg'!D2126</f>
        <v>8.5923399999999983</v>
      </c>
      <c r="G2126" s="2">
        <f>'Moving Avg'!F2126</f>
        <v>8.5761649999999996</v>
      </c>
      <c r="H2126" s="2">
        <f>'Moving Avg'!G2126</f>
        <v>8.5984640000000052</v>
      </c>
      <c r="I2126" s="2">
        <f>'Moving Avg'!H2126</f>
        <v>8.1604499999999938</v>
      </c>
      <c r="J2126" s="6" t="str">
        <f>OBV!F2126</f>
        <v>BEARISH</v>
      </c>
      <c r="K2126" s="6" t="str">
        <f>OBV!G2126</f>
        <v>NEUTRAL</v>
      </c>
      <c r="L2126" s="6" t="str">
        <f>OBV!H2126</f>
        <v>BEARISH DIVERGENCE</v>
      </c>
    </row>
    <row r="2127" spans="1:12" ht="13.5" x14ac:dyDescent="0.25">
      <c r="A2127" s="3">
        <f>RSI!A2127</f>
        <v>45099</v>
      </c>
      <c r="B2127" s="2">
        <f>RSI!B2127</f>
        <v>8.6378000000000004</v>
      </c>
      <c r="C2127" s="2">
        <f>RSI!I2127</f>
        <v>55.455993571616226</v>
      </c>
      <c r="D2127" s="2">
        <f>MACD!E2127</f>
        <v>-2.0121215756319089E-4</v>
      </c>
      <c r="E2127" s="2">
        <f>MACD!F2127</f>
        <v>1.2371626751023494E-2</v>
      </c>
      <c r="F2127" s="2">
        <f>'Moving Avg'!D2127</f>
        <v>8.61158</v>
      </c>
      <c r="G2127" s="2">
        <f>'Moving Avg'!F2127</f>
        <v>8.5857799999999997</v>
      </c>
      <c r="H2127" s="2">
        <f>'Moving Avg'!G2127</f>
        <v>8.5960160000000059</v>
      </c>
      <c r="I2127" s="2">
        <f>'Moving Avg'!H2127</f>
        <v>8.1632914999999926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8.6115999999999993</v>
      </c>
      <c r="C2128" s="2">
        <f>RSI!I2128</f>
        <v>52.900394372294983</v>
      </c>
      <c r="D2128" s="2">
        <f>MACD!E2128</f>
        <v>-8.4242140587047487E-3</v>
      </c>
      <c r="E2128" s="2">
        <f>MACD!F2128</f>
        <v>8.2124585890778461E-3</v>
      </c>
      <c r="F2128" s="2">
        <f>'Moving Avg'!D2128</f>
        <v>8.6133399999999991</v>
      </c>
      <c r="G2128" s="2">
        <f>'Moving Avg'!F2128</f>
        <v>8.5927749999999996</v>
      </c>
      <c r="H2128" s="2">
        <f>'Moving Avg'!G2128</f>
        <v>8.5944420000000079</v>
      </c>
      <c r="I2128" s="2">
        <f>'Moving Avg'!H2128</f>
        <v>8.1652584999999913</v>
      </c>
      <c r="J2128" s="6" t="str">
        <f>OBV!F2128</f>
        <v>BEARISH</v>
      </c>
      <c r="K2128" s="6" t="str">
        <f>OBV!G2128</f>
        <v>NEUTRAL</v>
      </c>
      <c r="L2128" s="6" t="str">
        <f>OBV!H2128</f>
        <v>BEARISH DIVERGENCE</v>
      </c>
    </row>
    <row r="2129" spans="1:12" ht="13.5" x14ac:dyDescent="0.25">
      <c r="A2129" s="3">
        <f>RSI!A2129</f>
        <v>45103</v>
      </c>
      <c r="B2129" s="2">
        <f>RSI!B2129</f>
        <v>8.6464999999999996</v>
      </c>
      <c r="C2129" s="2">
        <f>RSI!I2129</f>
        <v>55.820974991081059</v>
      </c>
      <c r="D2129" s="2">
        <f>MACD!E2129</f>
        <v>-1.8153640459216192E-2</v>
      </c>
      <c r="E2129" s="2">
        <f>MACD!F2129</f>
        <v>2.9392387794190391E-3</v>
      </c>
      <c r="F2129" s="2">
        <f>'Moving Avg'!D2129</f>
        <v>8.6290600000000008</v>
      </c>
      <c r="G2129" s="2">
        <f>'Moving Avg'!F2129</f>
        <v>8.5967050000000018</v>
      </c>
      <c r="H2129" s="2">
        <f>'Moving Avg'!G2129</f>
        <v>8.5960140000000074</v>
      </c>
      <c r="I2129" s="2">
        <f>'Moving Avg'!H2129</f>
        <v>8.1674874999999911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8.6553000000000004</v>
      </c>
      <c r="C2130" s="2">
        <f>RSI!I2130</f>
        <v>56.552548819703567</v>
      </c>
      <c r="D2130" s="2">
        <f>MACD!E2130</f>
        <v>-1.9339901707946083E-2</v>
      </c>
      <c r="E2130" s="2">
        <f>MACD!F2130</f>
        <v>-1.5165893180539855E-3</v>
      </c>
      <c r="F2130" s="2">
        <f>'Moving Avg'!D2130</f>
        <v>8.6325600000000016</v>
      </c>
      <c r="G2130" s="2">
        <f>'Moving Avg'!F2130</f>
        <v>8.5967050000000018</v>
      </c>
      <c r="H2130" s="2">
        <f>'Moving Avg'!G2130</f>
        <v>8.5963640000000066</v>
      </c>
      <c r="I2130" s="2">
        <f>'Moving Avg'!H2130</f>
        <v>8.170372499999992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</row>
    <row r="2131" spans="1:12" ht="13.5" x14ac:dyDescent="0.25">
      <c r="A2131" s="3">
        <f>RSI!A2131</f>
        <v>45107</v>
      </c>
      <c r="B2131" s="2">
        <f>RSI!B2131</f>
        <v>8.6553000000000004</v>
      </c>
      <c r="C2131" s="2">
        <f>RSI!I2131</f>
        <v>56.552548819703567</v>
      </c>
      <c r="D2131" s="2">
        <f>MACD!E2131</f>
        <v>-2.7469423749451494E-2</v>
      </c>
      <c r="E2131" s="2">
        <f>MACD!F2131</f>
        <v>-6.7071562043334882E-3</v>
      </c>
      <c r="F2131" s="2">
        <f>'Moving Avg'!D2131</f>
        <v>8.6413000000000011</v>
      </c>
      <c r="G2131" s="2">
        <f>'Moving Avg'!F2131</f>
        <v>8.5993300000000019</v>
      </c>
      <c r="H2131" s="2">
        <f>'Moving Avg'!G2131</f>
        <v>8.5981120000000075</v>
      </c>
      <c r="I2131" s="2">
        <f>'Moving Avg'!H2131</f>
        <v>8.1729954999999919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8.7462999999999997</v>
      </c>
      <c r="C2132" s="2">
        <f>RSI!I2132</f>
        <v>63.751374589354398</v>
      </c>
      <c r="D2132" s="2">
        <f>MACD!E2132</f>
        <v>-4.2815694024142203E-2</v>
      </c>
      <c r="E2132" s="2">
        <f>MACD!F2132</f>
        <v>-1.3928863768295233E-2</v>
      </c>
      <c r="F2132" s="2">
        <f>'Moving Avg'!D2132</f>
        <v>8.6630000000000003</v>
      </c>
      <c r="G2132" s="2">
        <f>'Moving Avg'!F2132</f>
        <v>8.6043200000000013</v>
      </c>
      <c r="H2132" s="2">
        <f>'Moving Avg'!G2132</f>
        <v>8.6008060000000075</v>
      </c>
      <c r="I2132" s="2">
        <f>'Moving Avg'!H2132</f>
        <v>8.1760734999999904</v>
      </c>
      <c r="J2132" s="6" t="str">
        <f>OBV!F2132</f>
        <v>BULLISH</v>
      </c>
      <c r="K2132" s="6" t="str">
        <f>OBV!G2132</f>
        <v>NEUTRAL</v>
      </c>
      <c r="L2132" s="6" t="str">
        <f>OBV!H2132</f>
        <v>BULLISH DIVERGENCE</v>
      </c>
    </row>
    <row r="2133" spans="1:12" ht="13.5" x14ac:dyDescent="0.25">
      <c r="A2133" s="3">
        <f>RSI!A2133</f>
        <v>45111</v>
      </c>
      <c r="B2133" s="2">
        <f>RSI!B2133</f>
        <v>8.6829999999999998</v>
      </c>
      <c r="C2133" s="2">
        <f>RSI!I2133</f>
        <v>56.712212720340801</v>
      </c>
      <c r="D2133" s="2">
        <f>MACD!E2133</f>
        <v>-4.2579687042499259E-2</v>
      </c>
      <c r="E2133" s="2">
        <f>MACD!F2133</f>
        <v>-1.9659028423136039E-2</v>
      </c>
      <c r="F2133" s="2">
        <f>'Moving Avg'!D2133</f>
        <v>8.6772799999999997</v>
      </c>
      <c r="G2133" s="2">
        <f>'Moving Avg'!F2133</f>
        <v>8.606580000000001</v>
      </c>
      <c r="H2133" s="2">
        <f>'Moving Avg'!G2133</f>
        <v>8.6013600000000068</v>
      </c>
      <c r="I2133" s="2">
        <f>'Moving Avg'!H2133</f>
        <v>8.1787034999999904</v>
      </c>
      <c r="J2133" s="6" t="str">
        <f>OBV!F2133</f>
        <v>BULLISH</v>
      </c>
      <c r="K2133" s="6" t="str">
        <f>OBV!G2133</f>
        <v>NEUTRAL</v>
      </c>
      <c r="L2133" s="6" t="str">
        <f>OBV!H2133</f>
        <v>BULLISH DIVERGENCE</v>
      </c>
    </row>
    <row r="2134" spans="1:12" ht="13.5" x14ac:dyDescent="0.25">
      <c r="A2134" s="3">
        <f>RSI!A2134</f>
        <v>45112</v>
      </c>
      <c r="B2134" s="2">
        <f>RSI!B2134</f>
        <v>8.6648999999999994</v>
      </c>
      <c r="C2134" s="2">
        <f>RSI!I2134</f>
        <v>54.847351126039413</v>
      </c>
      <c r="D2134" s="2">
        <f>MACD!E2134</f>
        <v>-4.6851992831324907E-2</v>
      </c>
      <c r="E2134" s="2">
        <f>MACD!F2134</f>
        <v>-2.5097621304773814E-2</v>
      </c>
      <c r="F2134" s="2">
        <f>'Moving Avg'!D2134</f>
        <v>8.6809599999999989</v>
      </c>
      <c r="G2134" s="2">
        <f>'Moving Avg'!F2134</f>
        <v>8.6092449999999978</v>
      </c>
      <c r="H2134" s="2">
        <f>'Moving Avg'!G2134</f>
        <v>8.6015520000000052</v>
      </c>
      <c r="I2134" s="2">
        <f>'Moving Avg'!H2134</f>
        <v>8.1806749999999901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8.6648999999999994</v>
      </c>
      <c r="C2135" s="2">
        <f>RSI!I2135</f>
        <v>54.847351126039413</v>
      </c>
      <c r="D2135" s="2">
        <f>MACD!E2135</f>
        <v>-4.0016882063810044E-2</v>
      </c>
      <c r="E2135" s="2">
        <f>MACD!F2135</f>
        <v>-2.808147345658106E-2</v>
      </c>
      <c r="F2135" s="2">
        <f>'Moving Avg'!D2135</f>
        <v>8.6828800000000008</v>
      </c>
      <c r="G2135" s="2">
        <f>'Moving Avg'!F2135</f>
        <v>8.6101649999999985</v>
      </c>
      <c r="H2135" s="2">
        <f>'Moving Avg'!G2135</f>
        <v>8.602618000000005</v>
      </c>
      <c r="I2135" s="2">
        <f>'Moving Avg'!H2135</f>
        <v>8.1826899999999902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8.6468000000000007</v>
      </c>
      <c r="C2136" s="2">
        <f>RSI!I2136</f>
        <v>52.83251082033901</v>
      </c>
      <c r="D2136" s="2">
        <f>MACD!E2136</f>
        <v>-3.7204565854915828E-2</v>
      </c>
      <c r="E2136" s="2">
        <f>MACD!F2136</f>
        <v>-2.9906091936248016E-2</v>
      </c>
      <c r="F2136" s="2">
        <f>'Moving Avg'!D2136</f>
        <v>8.6811799999999995</v>
      </c>
      <c r="G2136" s="2">
        <f>'Moving Avg'!F2136</f>
        <v>8.617169999999998</v>
      </c>
      <c r="H2136" s="2">
        <f>'Moving Avg'!G2136</f>
        <v>8.6026240000000058</v>
      </c>
      <c r="I2136" s="2">
        <f>'Moving Avg'!H2136</f>
        <v>8.1841774999999899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8.6288</v>
      </c>
      <c r="C2137" s="2">
        <f>RSI!I2137</f>
        <v>50.83262091584664</v>
      </c>
      <c r="D2137" s="2">
        <f>MACD!E2137</f>
        <v>-2.9614237590340764E-2</v>
      </c>
      <c r="E2137" s="2">
        <f>MACD!F2137</f>
        <v>-2.9847721067066568E-2</v>
      </c>
      <c r="F2137" s="2">
        <f>'Moving Avg'!D2137</f>
        <v>8.6576799999999992</v>
      </c>
      <c r="G2137" s="2">
        <f>'Moving Avg'!F2137</f>
        <v>8.6215299999999999</v>
      </c>
      <c r="H2137" s="2">
        <f>'Moving Avg'!G2137</f>
        <v>8.6020940000000046</v>
      </c>
      <c r="I2137" s="2">
        <f>'Moving Avg'!H2137</f>
        <v>8.1847444999999901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8.1402999999999999</v>
      </c>
      <c r="C2138" s="2">
        <f>RSI!I2138</f>
        <v>24.13335604136509</v>
      </c>
      <c r="D2138" s="2">
        <f>MACD!E2138</f>
        <v>8.927065039628701E-3</v>
      </c>
      <c r="E2138" s="2">
        <f>MACD!F2138</f>
        <v>-2.2092763845727517E-2</v>
      </c>
      <c r="F2138" s="2">
        <f>'Moving Avg'!D2138</f>
        <v>8.5491399999999995</v>
      </c>
      <c r="G2138" s="2">
        <f>'Moving Avg'!F2138</f>
        <v>8.601465000000001</v>
      </c>
      <c r="H2138" s="2">
        <f>'Moving Avg'!G2138</f>
        <v>8.5924940000000056</v>
      </c>
      <c r="I2138" s="2">
        <f>'Moving Avg'!H2138</f>
        <v>8.1831749999999897</v>
      </c>
      <c r="J2138" s="6" t="str">
        <f>OBV!F2138</f>
        <v>BEARISH</v>
      </c>
      <c r="K2138" s="6" t="str">
        <f>OBV!G2138</f>
        <v>WEAK</v>
      </c>
      <c r="L2138" s="6" t="str">
        <f>OBV!H2138</f>
        <v>CONFIRMED BEARISH</v>
      </c>
    </row>
    <row r="2139" spans="1:12" ht="13.5" x14ac:dyDescent="0.25">
      <c r="A2139" s="3">
        <f>RSI!A2139</f>
        <v>45119</v>
      </c>
      <c r="B2139" s="2">
        <f>RSI!B2139</f>
        <v>8.3211999999999993</v>
      </c>
      <c r="C2139" s="2">
        <f>RSI!I2139</f>
        <v>37.272659886850839</v>
      </c>
      <c r="D2139" s="2">
        <f>MACD!E2139</f>
        <v>3.6361680319068057E-2</v>
      </c>
      <c r="E2139" s="2">
        <f>MACD!F2139</f>
        <v>-1.0401875012768402E-2</v>
      </c>
      <c r="F2139" s="2">
        <f>'Moving Avg'!D2139</f>
        <v>8.4803999999999995</v>
      </c>
      <c r="G2139" s="2">
        <f>'Moving Avg'!F2139</f>
        <v>8.590444999999999</v>
      </c>
      <c r="H2139" s="2">
        <f>'Moving Avg'!G2139</f>
        <v>8.5861620000000034</v>
      </c>
      <c r="I2139" s="2">
        <f>'Moving Avg'!H2139</f>
        <v>8.1820289999999893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8.3211999999999993</v>
      </c>
      <c r="C2140" s="2">
        <f>RSI!I2140</f>
        <v>37.272659886850839</v>
      </c>
      <c r="D2140" s="2">
        <f>MACD!E2140</f>
        <v>6.2502627557156742E-2</v>
      </c>
      <c r="E2140" s="2">
        <f>MACD!F2140</f>
        <v>4.1790255012166266E-3</v>
      </c>
      <c r="F2140" s="2">
        <f>'Moving Avg'!D2140</f>
        <v>8.4116599999999995</v>
      </c>
      <c r="G2140" s="2">
        <f>'Moving Avg'!F2140</f>
        <v>8.5768000000000022</v>
      </c>
      <c r="H2140" s="2">
        <f>'Moving Avg'!G2140</f>
        <v>8.5798300000000012</v>
      </c>
      <c r="I2140" s="2">
        <f>'Moving Avg'!H2140</f>
        <v>8.1808394999999887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8.3211999999999993</v>
      </c>
      <c r="C2141" s="2">
        <f>RSI!I2141</f>
        <v>37.272659886850839</v>
      </c>
      <c r="D2141" s="2">
        <f>MACD!E2141</f>
        <v>8.6078553426803595E-2</v>
      </c>
      <c r="E2141" s="2">
        <f>MACD!F2141</f>
        <v>2.0558931086334019E-2</v>
      </c>
      <c r="F2141" s="2">
        <f>'Moving Avg'!D2141</f>
        <v>8.3465399999999992</v>
      </c>
      <c r="G2141" s="2">
        <f>'Moving Avg'!F2141</f>
        <v>8.5653400000000026</v>
      </c>
      <c r="H2141" s="2">
        <f>'Moving Avg'!G2141</f>
        <v>8.5740220000000011</v>
      </c>
      <c r="I2141" s="2">
        <f>'Moving Avg'!H2141</f>
        <v>8.1800434999999894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8.3211999999999993</v>
      </c>
      <c r="C2142" s="2">
        <f>RSI!I2142</f>
        <v>37.272659886850839</v>
      </c>
      <c r="D2142" s="2">
        <f>MACD!E2142</f>
        <v>0.12137617565029579</v>
      </c>
      <c r="E2142" s="2">
        <f>MACD!F2142</f>
        <v>4.0722379999126375E-2</v>
      </c>
      <c r="F2142" s="2">
        <f>'Moving Avg'!D2142</f>
        <v>8.2850199999999994</v>
      </c>
      <c r="G2142" s="2">
        <f>'Moving Avg'!F2142</f>
        <v>8.5543200000000006</v>
      </c>
      <c r="H2142" s="2">
        <f>'Moving Avg'!G2142</f>
        <v>8.5683899999999991</v>
      </c>
      <c r="I2142" s="2">
        <f>'Moving Avg'!H2142</f>
        <v>8.1791599999999907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8.2759999999999998</v>
      </c>
      <c r="C2143" s="2">
        <f>RSI!I2143</f>
        <v>35.222533323100691</v>
      </c>
      <c r="D2143" s="2">
        <f>MACD!E2143</f>
        <v>0.14610193464989507</v>
      </c>
      <c r="E2143" s="2">
        <f>MACD!F2143</f>
        <v>6.1798290929280117E-2</v>
      </c>
      <c r="F2143" s="2">
        <f>'Moving Avg'!D2143</f>
        <v>8.3121600000000004</v>
      </c>
      <c r="G2143" s="2">
        <f>'Moving Avg'!F2143</f>
        <v>8.537980000000001</v>
      </c>
      <c r="H2143" s="2">
        <f>'Moving Avg'!G2143</f>
        <v>8.5636019999999995</v>
      </c>
      <c r="I2143" s="2">
        <f>'Moving Avg'!H2143</f>
        <v>8.1777004999999914</v>
      </c>
      <c r="J2143" s="6" t="str">
        <f>OBV!F2143</f>
        <v>BULLISH</v>
      </c>
      <c r="K2143" s="6" t="str">
        <f>OBV!G2143</f>
        <v>STRONG</v>
      </c>
      <c r="L2143" s="6" t="str">
        <f>OBV!H2143</f>
        <v>CONFIRMED BULLISH</v>
      </c>
    </row>
    <row r="2144" spans="1:12" ht="13.5" x14ac:dyDescent="0.25">
      <c r="A2144" s="3">
        <f>RSI!A2144</f>
        <v>45127</v>
      </c>
      <c r="B2144" s="2">
        <f>RSI!B2144</f>
        <v>8.2308000000000003</v>
      </c>
      <c r="C2144" s="2">
        <f>RSI!I2144</f>
        <v>33.252818163732613</v>
      </c>
      <c r="D2144" s="2">
        <f>MACD!E2144</f>
        <v>0.16901069814359992</v>
      </c>
      <c r="E2144" s="2">
        <f>MACD!F2144</f>
        <v>8.3240772372144084E-2</v>
      </c>
      <c r="F2144" s="2">
        <f>'Moving Avg'!D2144</f>
        <v>8.2940799999999992</v>
      </c>
      <c r="G2144" s="2">
        <f>'Moving Avg'!F2144</f>
        <v>8.5211250000000014</v>
      </c>
      <c r="H2144" s="2">
        <f>'Moving Avg'!G2144</f>
        <v>8.5565119999999997</v>
      </c>
      <c r="I2144" s="2">
        <f>'Moving Avg'!H2144</f>
        <v>8.1759279999999901</v>
      </c>
      <c r="J2144" s="6" t="str">
        <f>OBV!F2144</f>
        <v>BEARISH</v>
      </c>
      <c r="K2144" s="6" t="str">
        <f>OBV!G2144</f>
        <v>WEAK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8.2308000000000003</v>
      </c>
      <c r="C2145" s="2">
        <f>RSI!I2145</f>
        <v>33.252818163732613</v>
      </c>
      <c r="D2145" s="2">
        <f>MACD!E2145</f>
        <v>0.18998012027520694</v>
      </c>
      <c r="E2145" s="2">
        <f>MACD!F2145</f>
        <v>0.10458864195275666</v>
      </c>
      <c r="F2145" s="2">
        <f>'Moving Avg'!D2145</f>
        <v>8.2759999999999998</v>
      </c>
      <c r="G2145" s="2">
        <f>'Moving Avg'!F2145</f>
        <v>8.5007750000000009</v>
      </c>
      <c r="H2145" s="2">
        <f>'Moving Avg'!G2145</f>
        <v>8.5497699999999988</v>
      </c>
      <c r="I2145" s="2">
        <f>'Moving Avg'!H2145</f>
        <v>8.1744614999999907</v>
      </c>
      <c r="J2145" s="6" t="str">
        <f>OBV!F2145</f>
        <v>BEARISH</v>
      </c>
      <c r="K2145" s="6" t="str">
        <f>OBV!G2145</f>
        <v>WEAK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8.1402999999999999</v>
      </c>
      <c r="C2146" s="2">
        <f>RSI!I2146</f>
        <v>29.431020652487575</v>
      </c>
      <c r="D2146" s="2">
        <f>MACD!E2146</f>
        <v>0.21311023595922762</v>
      </c>
      <c r="E2146" s="2">
        <f>MACD!F2146</f>
        <v>0.12629296075405086</v>
      </c>
      <c r="F2146" s="2">
        <f>'Moving Avg'!D2146</f>
        <v>8.2398199999999999</v>
      </c>
      <c r="G2146" s="2">
        <f>'Moving Avg'!F2146</f>
        <v>8.4772099999999995</v>
      </c>
      <c r="H2146" s="2">
        <f>'Moving Avg'!G2146</f>
        <v>8.5403439999999993</v>
      </c>
      <c r="I2146" s="2">
        <f>'Moving Avg'!H2146</f>
        <v>8.173634999999992</v>
      </c>
      <c r="J2146" s="6" t="str">
        <f>OBV!F2146</f>
        <v>BEARISH</v>
      </c>
      <c r="K2146" s="6" t="str">
        <f>OBV!G2146</f>
        <v>WEAK</v>
      </c>
      <c r="L2146" s="6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8.1221999999999994</v>
      </c>
      <c r="C2147" s="2">
        <f>RSI!I2147</f>
        <v>28.720070108988665</v>
      </c>
      <c r="D2147" s="2">
        <f>MACD!E2147</f>
        <v>0.23314710453264276</v>
      </c>
      <c r="E2147" s="2">
        <f>MACD!F2147</f>
        <v>0.14766378950976924</v>
      </c>
      <c r="F2147" s="2">
        <f>'Moving Avg'!D2147</f>
        <v>8.2000199999999985</v>
      </c>
      <c r="G2147" s="2">
        <f>'Moving Avg'!F2147</f>
        <v>8.4514299999999984</v>
      </c>
      <c r="H2147" s="2">
        <f>'Moving Avg'!G2147</f>
        <v>8.5296819999999993</v>
      </c>
      <c r="I2147" s="2">
        <f>'Moving Avg'!H2147</f>
        <v>8.1722809999999928</v>
      </c>
      <c r="J2147" s="6" t="str">
        <f>OBV!F2147</f>
        <v>BEARISH</v>
      </c>
      <c r="K2147" s="6" t="str">
        <f>OBV!G2147</f>
        <v>WEAK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8.1402999999999999</v>
      </c>
      <c r="C2148" s="2">
        <f>RSI!I2148</f>
        <v>30.527379199607623</v>
      </c>
      <c r="D2148" s="2">
        <f>MACD!E2148</f>
        <v>0.17546719125503252</v>
      </c>
      <c r="E2148" s="2">
        <f>MACD!F2148</f>
        <v>0.1532244698588219</v>
      </c>
      <c r="F2148" s="2">
        <f>'Moving Avg'!D2148</f>
        <v>8.172880000000001</v>
      </c>
      <c r="G2148" s="2">
        <f>'Moving Avg'!F2148</f>
        <v>8.4278649999999988</v>
      </c>
      <c r="H2148" s="2">
        <f>'Moving Avg'!G2148</f>
        <v>8.5197319999999994</v>
      </c>
      <c r="I2148" s="2">
        <f>'Moving Avg'!H2148</f>
        <v>8.1710174999999943</v>
      </c>
      <c r="J2148" s="6" t="str">
        <f>OBV!F2148</f>
        <v>BEARISH</v>
      </c>
      <c r="K2148" s="6" t="str">
        <f>OBV!G2148</f>
        <v>WEAK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8.1402999999999999</v>
      </c>
      <c r="C2149" s="2">
        <f>RSI!I2149</f>
        <v>30.527379199607623</v>
      </c>
      <c r="D2149" s="2">
        <f>MACD!E2149</f>
        <v>0.15610751912864096</v>
      </c>
      <c r="E2149" s="2">
        <f>MACD!F2149</f>
        <v>0.15380107971278573</v>
      </c>
      <c r="F2149" s="2">
        <f>'Moving Avg'!D2149</f>
        <v>8.1547799999999988</v>
      </c>
      <c r="G2149" s="2">
        <f>'Moving Avg'!F2149</f>
        <v>8.4025549999999996</v>
      </c>
      <c r="H2149" s="2">
        <f>'Moving Avg'!G2149</f>
        <v>8.5094319999999986</v>
      </c>
      <c r="I2149" s="2">
        <f>'Moving Avg'!H2149</f>
        <v>8.169535499999995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8.1132000000000009</v>
      </c>
      <c r="C2150" s="2">
        <f>RSI!I2150</f>
        <v>29.24001098135345</v>
      </c>
      <c r="D2150" s="2">
        <f>MACD!E2150</f>
        <v>0.1432296276435352</v>
      </c>
      <c r="E2150" s="2">
        <f>MACD!F2150</f>
        <v>0.15168678929893564</v>
      </c>
      <c r="F2150" s="2">
        <f>'Moving Avg'!D2150</f>
        <v>8.1312599999999993</v>
      </c>
      <c r="G2150" s="2">
        <f>'Moving Avg'!F2150</f>
        <v>8.3754500000000007</v>
      </c>
      <c r="H2150" s="2">
        <f>'Moving Avg'!G2150</f>
        <v>8.4987659999999998</v>
      </c>
      <c r="I2150" s="2">
        <f>'Moving Avg'!H2150</f>
        <v>8.1679179999999931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8.1219000000000001</v>
      </c>
      <c r="C2151" s="2">
        <f>RSI!I2151</f>
        <v>30.256843683733408</v>
      </c>
      <c r="D2151" s="2">
        <f>MACD!E2151</f>
        <v>0.13323379097978005</v>
      </c>
      <c r="E2151" s="2">
        <f>MACD!F2151</f>
        <v>0.14799618963510452</v>
      </c>
      <c r="F2151" s="2">
        <f>'Moving Avg'!D2151</f>
        <v>8.12758</v>
      </c>
      <c r="G2151" s="2">
        <f>'Moving Avg'!F2151</f>
        <v>8.3487800000000014</v>
      </c>
      <c r="H2151" s="2">
        <f>'Moving Avg'!G2151</f>
        <v>8.4898459999999982</v>
      </c>
      <c r="I2151" s="2">
        <f>'Moving Avg'!H2151</f>
        <v>8.1659069999999954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8.0939999999999994</v>
      </c>
      <c r="C2152" s="2">
        <f>RSI!I2152</f>
        <v>28.826239869903446</v>
      </c>
      <c r="D2152" s="2">
        <f>MACD!E2152</f>
        <v>0.12822185295570065</v>
      </c>
      <c r="E2152" s="2">
        <f>MACD!F2152</f>
        <v>0.14404132229922376</v>
      </c>
      <c r="F2152" s="2">
        <f>'Moving Avg'!D2152</f>
        <v>8.1219399999999986</v>
      </c>
      <c r="G2152" s="2">
        <f>'Moving Avg'!F2152</f>
        <v>8.3161649999999998</v>
      </c>
      <c r="H2152" s="2">
        <f>'Moving Avg'!G2152</f>
        <v>8.479143999999998</v>
      </c>
      <c r="I2152" s="2">
        <f>'Moving Avg'!H2152</f>
        <v>8.163318999999996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8.0939999999999994</v>
      </c>
      <c r="C2153" s="2">
        <f>RSI!I2153</f>
        <v>28.826239869903446</v>
      </c>
      <c r="D2153" s="2">
        <f>MACD!E2153</f>
        <v>0.11846923082338101</v>
      </c>
      <c r="E2153" s="2">
        <f>MACD!F2153</f>
        <v>0.13892690400405522</v>
      </c>
      <c r="F2153" s="2">
        <f>'Moving Avg'!D2153</f>
        <v>8.112680000000001</v>
      </c>
      <c r="G2153" s="2">
        <f>'Moving Avg'!F2153</f>
        <v>8.2867149999999992</v>
      </c>
      <c r="H2153" s="2">
        <f>'Moving Avg'!G2153</f>
        <v>8.4696660000000001</v>
      </c>
      <c r="I2153" s="2">
        <f>'Moving Avg'!H2153</f>
        <v>8.1609934999999965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8.0009999999999994</v>
      </c>
      <c r="C2154" s="2">
        <f>RSI!I2154</f>
        <v>24.371467221453315</v>
      </c>
      <c r="D2154" s="2">
        <f>MACD!E2154</f>
        <v>0.1114873276618944</v>
      </c>
      <c r="E2154" s="2">
        <f>MACD!F2154</f>
        <v>0.13343898873562304</v>
      </c>
      <c r="F2154" s="2">
        <f>'Moving Avg'!D2154</f>
        <v>8.0848200000000006</v>
      </c>
      <c r="G2154" s="2">
        <f>'Moving Avg'!F2154</f>
        <v>8.2535199999999982</v>
      </c>
      <c r="H2154" s="2">
        <f>'Moving Avg'!G2154</f>
        <v>8.4583279999999998</v>
      </c>
      <c r="I2154" s="2">
        <f>'Moving Avg'!H2154</f>
        <v>8.1585964999999963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8.0009999999999994</v>
      </c>
      <c r="C2155" s="2">
        <f>RSI!I2155</f>
        <v>24.371467221453315</v>
      </c>
      <c r="D2155" s="2">
        <f>MACD!E2155</f>
        <v>0.10736546817455483</v>
      </c>
      <c r="E2155" s="2">
        <f>MACD!F2155</f>
        <v>0.1282242846234094</v>
      </c>
      <c r="F2155" s="2">
        <f>'Moving Avg'!D2155</f>
        <v>8.0623799999999992</v>
      </c>
      <c r="G2155" s="2">
        <f>'Moving Avg'!F2155</f>
        <v>8.220324999999999</v>
      </c>
      <c r="H2155" s="2">
        <f>'Moving Avg'!G2155</f>
        <v>8.4475160000000002</v>
      </c>
      <c r="I2155" s="2">
        <f>'Moving Avg'!H2155</f>
        <v>8.1561119999999967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7.9264999999999999</v>
      </c>
      <c r="C2156" s="2">
        <f>RSI!I2156</f>
        <v>21.311638726742942</v>
      </c>
      <c r="D2156" s="2">
        <f>MACD!E2156</f>
        <v>9.7126797998722481E-2</v>
      </c>
      <c r="E2156" s="2">
        <f>MACD!F2156</f>
        <v>0.12200478729847201</v>
      </c>
      <c r="F2156" s="2">
        <f>'Moving Avg'!D2156</f>
        <v>8.023299999999999</v>
      </c>
      <c r="G2156" s="2">
        <f>'Moving Avg'!F2156</f>
        <v>8.18431</v>
      </c>
      <c r="H2156" s="2">
        <f>'Moving Avg'!G2156</f>
        <v>8.436437999999999</v>
      </c>
      <c r="I2156" s="2">
        <f>'Moving Avg'!H2156</f>
        <v>8.1533424999999973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7.9264999999999999</v>
      </c>
      <c r="C2157" s="2">
        <f>RSI!I2157</f>
        <v>21.311638726742942</v>
      </c>
      <c r="D2157" s="2">
        <f>MACD!E2157</f>
        <v>8.7650041615962238E-2</v>
      </c>
      <c r="E2157" s="2">
        <f>MACD!F2157</f>
        <v>0.11513383816197006</v>
      </c>
      <c r="F2157" s="2">
        <f>'Moving Avg'!D2157</f>
        <v>7.989799999999998</v>
      </c>
      <c r="G2157" s="2">
        <f>'Moving Avg'!F2157</f>
        <v>8.1491950000000006</v>
      </c>
      <c r="H2157" s="2">
        <f>'Moving Avg'!G2157</f>
        <v>8.4260579999999976</v>
      </c>
      <c r="I2157" s="2">
        <f>'Moving Avg'!H2157</f>
        <v>8.1506164999999982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7.9543999999999997</v>
      </c>
      <c r="C2158" s="2">
        <f>RSI!I2158</f>
        <v>25.380608019408498</v>
      </c>
      <c r="D2158" s="2">
        <f>MACD!E2158</f>
        <v>8.217451975920298E-2</v>
      </c>
      <c r="E2158" s="2">
        <f>MACD!F2158</f>
        <v>0.10854197448141666</v>
      </c>
      <c r="F2158" s="2">
        <f>'Moving Avg'!D2158</f>
        <v>7.961879999999999</v>
      </c>
      <c r="G2158" s="2">
        <f>'Moving Avg'!F2158</f>
        <v>8.139899999999999</v>
      </c>
      <c r="H2158" s="2">
        <f>'Moving Avg'!G2158</f>
        <v>8.4157119999999992</v>
      </c>
      <c r="I2158" s="2">
        <f>'Moving Avg'!H2158</f>
        <v>8.1480299999999986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7.9543999999999997</v>
      </c>
      <c r="C2159" s="2">
        <f>RSI!I2159</f>
        <v>25.380608019408498</v>
      </c>
      <c r="D2159" s="2">
        <f>MACD!E2159</f>
        <v>7.9066637737421175E-2</v>
      </c>
      <c r="E2159" s="2">
        <f>MACD!F2159</f>
        <v>0.10264690713261757</v>
      </c>
      <c r="F2159" s="2">
        <f>'Moving Avg'!D2159</f>
        <v>7.9525600000000001</v>
      </c>
      <c r="G2159" s="2">
        <f>'Moving Avg'!F2159</f>
        <v>8.1215599999999988</v>
      </c>
      <c r="H2159" s="2">
        <f>'Moving Avg'!G2159</f>
        <v>8.4034419999999983</v>
      </c>
      <c r="I2159" s="2">
        <f>'Moving Avg'!H2159</f>
        <v>8.1456184999999977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7.9264999999999999</v>
      </c>
      <c r="C2160" s="2">
        <f>RSI!I2160</f>
        <v>23.944618718662127</v>
      </c>
      <c r="D2160" s="2">
        <f>MACD!E2160</f>
        <v>7.5746597546709538E-2</v>
      </c>
      <c r="E2160" s="2">
        <f>MACD!F2160</f>
        <v>9.7266845215435965E-2</v>
      </c>
      <c r="F2160" s="2">
        <f>'Moving Avg'!D2160</f>
        <v>7.9376599999999993</v>
      </c>
      <c r="G2160" s="2">
        <f>'Moving Avg'!F2160</f>
        <v>8.1018249999999998</v>
      </c>
      <c r="H2160" s="2">
        <f>'Moving Avg'!G2160</f>
        <v>8.3888660000000002</v>
      </c>
      <c r="I2160" s="2">
        <f>'Moving Avg'!H2160</f>
        <v>8.1431109999999993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7.9078999999999997</v>
      </c>
      <c r="C2161" s="2">
        <f>RSI!I2161</f>
        <v>23.009948814018827</v>
      </c>
      <c r="D2161" s="2">
        <f>MACD!E2161</f>
        <v>7.7126092012143488E-2</v>
      </c>
      <c r="E2161" s="2">
        <f>MACD!F2161</f>
        <v>9.3238694574777486E-2</v>
      </c>
      <c r="F2161" s="2">
        <f>'Moving Avg'!D2161</f>
        <v>7.9339399999999998</v>
      </c>
      <c r="G2161" s="2">
        <f>'Moving Avg'!F2161</f>
        <v>8.0811600000000006</v>
      </c>
      <c r="H2161" s="2">
        <f>'Moving Avg'!G2161</f>
        <v>8.3749679999999991</v>
      </c>
      <c r="I2161" s="2">
        <f>'Moving Avg'!H2161</f>
        <v>8.1407729999999994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7.9078999999999997</v>
      </c>
      <c r="C2162" s="2">
        <f>RSI!I2162</f>
        <v>23.009948814018827</v>
      </c>
      <c r="D2162" s="2">
        <f>MACD!E2162</f>
        <v>7.5474401442189532E-2</v>
      </c>
      <c r="E2162" s="2">
        <f>MACD!F2162</f>
        <v>8.9685835948259893E-2</v>
      </c>
      <c r="F2162" s="2">
        <f>'Moving Avg'!D2162</f>
        <v>7.9302200000000003</v>
      </c>
      <c r="G2162" s="2">
        <f>'Moving Avg'!F2162</f>
        <v>8.0604950000000013</v>
      </c>
      <c r="H2162" s="2">
        <f>'Moving Avg'!G2162</f>
        <v>8.3601960000000002</v>
      </c>
      <c r="I2162" s="2">
        <f>'Moving Avg'!H2162</f>
        <v>8.1392214999999997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8.0939999999999994</v>
      </c>
      <c r="C2163" s="2">
        <f>RSI!I2163</f>
        <v>47.011326706074193</v>
      </c>
      <c r="D2163" s="2">
        <f>MACD!E2163</f>
        <v>6.1655847275504883E-2</v>
      </c>
      <c r="E2163" s="2">
        <f>MACD!F2163</f>
        <v>8.4079838213708888E-2</v>
      </c>
      <c r="F2163" s="2">
        <f>'Moving Avg'!D2163</f>
        <v>7.9581400000000002</v>
      </c>
      <c r="G2163" s="2">
        <f>'Moving Avg'!F2163</f>
        <v>8.0513950000000012</v>
      </c>
      <c r="H2163" s="2">
        <f>'Moving Avg'!G2163</f>
        <v>8.3493199999999987</v>
      </c>
      <c r="I2163" s="2">
        <f>'Moving Avg'!H2163</f>
        <v>8.1381634999999992</v>
      </c>
      <c r="J2163" s="6" t="str">
        <f>OBV!F2163</f>
        <v>BEARISH</v>
      </c>
      <c r="K2163" s="6" t="str">
        <f>OBV!G2163</f>
        <v>NEUTRAL</v>
      </c>
      <c r="L2163" s="6" t="str">
        <f>OBV!H2163</f>
        <v>BEARISH DIVERGENCE</v>
      </c>
    </row>
    <row r="2164" spans="1:12" ht="13.5" x14ac:dyDescent="0.25">
      <c r="A2164" s="3">
        <f>RSI!A2164</f>
        <v>45156</v>
      </c>
      <c r="B2164" s="2">
        <f>RSI!B2164</f>
        <v>7.8893000000000004</v>
      </c>
      <c r="C2164" s="2">
        <f>RSI!I2164</f>
        <v>34.332839375013805</v>
      </c>
      <c r="D2164" s="2">
        <f>MACD!E2164</f>
        <v>5.0981984640348088E-2</v>
      </c>
      <c r="E2164" s="2">
        <f>MACD!F2164</f>
        <v>7.7460267499036728E-2</v>
      </c>
      <c r="F2164" s="2">
        <f>'Moving Avg'!D2164</f>
        <v>7.9451200000000002</v>
      </c>
      <c r="G2164" s="2">
        <f>'Moving Avg'!F2164</f>
        <v>8.034320000000001</v>
      </c>
      <c r="H2164" s="2">
        <f>'Moving Avg'!G2164</f>
        <v>8.3348739999999992</v>
      </c>
      <c r="I2164" s="2">
        <f>'Moving Avg'!H2164</f>
        <v>8.1365189999999998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7.9078999999999997</v>
      </c>
      <c r="C2165" s="2">
        <f>RSI!I2165</f>
        <v>36.02125906257794</v>
      </c>
      <c r="D2165" s="2">
        <f>MACD!E2165</f>
        <v>4.1933437166758125E-2</v>
      </c>
      <c r="E2165" s="2">
        <f>MACD!F2165</f>
        <v>7.035490143258101E-2</v>
      </c>
      <c r="F2165" s="2">
        <f>'Moving Avg'!D2165</f>
        <v>7.9413999999999989</v>
      </c>
      <c r="G2165" s="2">
        <f>'Moving Avg'!F2165</f>
        <v>8.0181750000000029</v>
      </c>
      <c r="H2165" s="2">
        <f>'Moving Avg'!G2165</f>
        <v>8.3201019999999986</v>
      </c>
      <c r="I2165" s="2">
        <f>'Moving Avg'!H2165</f>
        <v>8.1343554999999999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7.9078999999999997</v>
      </c>
      <c r="C2166" s="2">
        <f>RSI!I2166</f>
        <v>36.02125906257794</v>
      </c>
      <c r="D2166" s="2">
        <f>MACD!E2166</f>
        <v>2.3965675617175108E-2</v>
      </c>
      <c r="E2166" s="2">
        <f>MACD!F2166</f>
        <v>6.1077056269499837E-2</v>
      </c>
      <c r="F2166" s="2">
        <f>'Moving Avg'!D2166</f>
        <v>7.9413999999999989</v>
      </c>
      <c r="G2166" s="2">
        <f>'Moving Avg'!F2166</f>
        <v>8.0065550000000023</v>
      </c>
      <c r="H2166" s="2">
        <f>'Moving Avg'!G2166</f>
        <v>8.3081259999999979</v>
      </c>
      <c r="I2166" s="2">
        <f>'Moving Avg'!H2166</f>
        <v>8.1323669999999986</v>
      </c>
      <c r="J2166" s="6" t="str">
        <f>OBV!F2166</f>
        <v>BEARISH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45161</v>
      </c>
      <c r="B2167" s="2">
        <f>RSI!B2167</f>
        <v>7.9078999999999997</v>
      </c>
      <c r="C2167" s="2">
        <f>RSI!I2167</f>
        <v>36.02125906257794</v>
      </c>
      <c r="D2167" s="2">
        <f>MACD!E2167</f>
        <v>9.8272222593269731E-3</v>
      </c>
      <c r="E2167" s="2">
        <f>MACD!F2167</f>
        <v>5.0827089467465267E-2</v>
      </c>
      <c r="F2167" s="2">
        <f>'Moving Avg'!D2167</f>
        <v>7.9413999999999989</v>
      </c>
      <c r="G2167" s="2">
        <f>'Moving Avg'!F2167</f>
        <v>7.9958400000000012</v>
      </c>
      <c r="H2167" s="2">
        <f>'Moving Avg'!G2167</f>
        <v>8.2954519999999974</v>
      </c>
      <c r="I2167" s="2">
        <f>'Moving Avg'!H2167</f>
        <v>8.1304224999999981</v>
      </c>
      <c r="J2167" s="6" t="str">
        <f>OBV!F2167</f>
        <v>BEARISH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7.8893000000000004</v>
      </c>
      <c r="C2168" s="2">
        <f>RSI!I2168</f>
        <v>34.900485975546445</v>
      </c>
      <c r="D2168" s="2">
        <f>MACD!E2168</f>
        <v>4.5201465828448306E-3</v>
      </c>
      <c r="E2168" s="2">
        <f>MACD!F2168</f>
        <v>4.156570089054118E-2</v>
      </c>
      <c r="F2168" s="2">
        <f>'Moving Avg'!D2168</f>
        <v>7.9004599999999998</v>
      </c>
      <c r="G2168" s="2">
        <f>'Moving Avg'!F2168</f>
        <v>7.9832900000000011</v>
      </c>
      <c r="H2168" s="2">
        <f>'Moving Avg'!G2168</f>
        <v>8.2824059999999964</v>
      </c>
      <c r="I2168" s="2">
        <f>'Moving Avg'!H2168</f>
        <v>8.1285159999999994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7.8613999999999997</v>
      </c>
      <c r="C2169" s="2">
        <f>RSI!I2169</f>
        <v>33.230284705573453</v>
      </c>
      <c r="D2169" s="2">
        <f>MACD!E2169</f>
        <v>3.1192166758255979E-3</v>
      </c>
      <c r="E2169" s="2">
        <f>MACD!F2169</f>
        <v>3.3876404047598063E-2</v>
      </c>
      <c r="F2169" s="2">
        <f>'Moving Avg'!D2169</f>
        <v>7.8948800000000006</v>
      </c>
      <c r="G2169" s="2">
        <f>'Moving Avg'!F2169</f>
        <v>7.9693449999999997</v>
      </c>
      <c r="H2169" s="2">
        <f>'Moving Avg'!G2169</f>
        <v>8.2688019999999955</v>
      </c>
      <c r="I2169" s="2">
        <f>'Moving Avg'!H2169</f>
        <v>8.1267319999999987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</row>
    <row r="2170" spans="1:12" ht="13.5" x14ac:dyDescent="0.25">
      <c r="A2170" s="3">
        <f>RSI!A2170</f>
        <v>45166</v>
      </c>
      <c r="B2170" s="2">
        <f>RSI!B2170</f>
        <v>7.9078999999999997</v>
      </c>
      <c r="C2170" s="2">
        <f>RSI!I2170</f>
        <v>38.511844865665871</v>
      </c>
      <c r="D2170" s="2">
        <f>MACD!E2170</f>
        <v>-4.6908476863798398E-3</v>
      </c>
      <c r="E2170" s="2">
        <f>MACD!F2170</f>
        <v>2.6162953700802481E-2</v>
      </c>
      <c r="F2170" s="2">
        <f>'Moving Avg'!D2170</f>
        <v>7.8948800000000006</v>
      </c>
      <c r="G2170" s="2">
        <f>'Moving Avg'!F2170</f>
        <v>7.9590799999999984</v>
      </c>
      <c r="H2170" s="2">
        <f>'Moving Avg'!G2170</f>
        <v>8.2550779999999957</v>
      </c>
      <c r="I2170" s="2">
        <f>'Moving Avg'!H2170</f>
        <v>8.1252244999999998</v>
      </c>
      <c r="J2170" s="6" t="str">
        <f>OBV!F2170</f>
        <v>BEARISH</v>
      </c>
      <c r="K2170" s="6" t="str">
        <f>OBV!G2170</f>
        <v>NEUTRAL</v>
      </c>
      <c r="L2170" s="6" t="str">
        <f>OBV!H2170</f>
        <v>NEUTRAL</v>
      </c>
    </row>
    <row r="2171" spans="1:12" ht="13.5" x14ac:dyDescent="0.25">
      <c r="A2171" s="3">
        <f>RSI!A2171</f>
        <v>45167</v>
      </c>
      <c r="B2171" s="2">
        <f>RSI!B2171</f>
        <v>7.9078999999999997</v>
      </c>
      <c r="C2171" s="2">
        <f>RSI!I2171</f>
        <v>38.511844865665871</v>
      </c>
      <c r="D2171" s="2">
        <f>MACD!E2171</f>
        <v>-1.3405959677436741E-2</v>
      </c>
      <c r="E2171" s="2">
        <f>MACD!F2171</f>
        <v>1.8249171025154637E-2</v>
      </c>
      <c r="F2171" s="2">
        <f>'Moving Avg'!D2171</f>
        <v>7.8948799999999988</v>
      </c>
      <c r="G2171" s="2">
        <f>'Moving Avg'!F2171</f>
        <v>7.9483800000000002</v>
      </c>
      <c r="H2171" s="2">
        <f>'Moving Avg'!G2171</f>
        <v>8.2422279999999972</v>
      </c>
      <c r="I2171" s="2">
        <f>'Moving Avg'!H2171</f>
        <v>8.1241104999999987</v>
      </c>
      <c r="J2171" s="6" t="str">
        <f>OBV!F2171</f>
        <v>BEARISH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45168</v>
      </c>
      <c r="B2172" s="2">
        <f>RSI!B2172</f>
        <v>7.9078999999999997</v>
      </c>
      <c r="C2172" s="2">
        <f>RSI!I2172</f>
        <v>38.511844865665871</v>
      </c>
      <c r="D2172" s="2">
        <f>MACD!E2172</f>
        <v>-2.0081264403451371E-2</v>
      </c>
      <c r="E2172" s="2">
        <f>MACD!F2172</f>
        <v>1.0583083939433434E-2</v>
      </c>
      <c r="F2172" s="2">
        <f>'Moving Avg'!D2172</f>
        <v>7.8948799999999988</v>
      </c>
      <c r="G2172" s="2">
        <f>'Moving Avg'!F2172</f>
        <v>7.9390750000000008</v>
      </c>
      <c r="H2172" s="2">
        <f>'Moving Avg'!G2172</f>
        <v>8.2295539999999967</v>
      </c>
      <c r="I2172" s="2">
        <f>'Moving Avg'!H2172</f>
        <v>8.122602999999998</v>
      </c>
      <c r="J2172" s="6" t="str">
        <f>OBV!F2172</f>
        <v>BEARISH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8.0846999999999998</v>
      </c>
      <c r="C2173" s="2">
        <f>RSI!I2173</f>
        <v>55.30198445374667</v>
      </c>
      <c r="D2173" s="2">
        <f>MACD!E2173</f>
        <v>-9.5478847511412113E-3</v>
      </c>
      <c r="E2173" s="2">
        <f>MACD!F2173</f>
        <v>6.5568902013185054E-3</v>
      </c>
      <c r="F2173" s="2">
        <f>'Moving Avg'!D2173</f>
        <v>7.933959999999999</v>
      </c>
      <c r="G2173" s="2">
        <f>'Moving Avg'!F2173</f>
        <v>7.9386100000000015</v>
      </c>
      <c r="H2173" s="2">
        <f>'Moving Avg'!G2173</f>
        <v>8.2191919999999961</v>
      </c>
      <c r="I2173" s="2">
        <f>'Moving Avg'!H2173</f>
        <v>8.1220229999999987</v>
      </c>
      <c r="J2173" s="6" t="str">
        <f>OBV!F2173</f>
        <v>BEARISH</v>
      </c>
      <c r="K2173" s="6" t="str">
        <f>OBV!G2173</f>
        <v>NEUTRAL</v>
      </c>
      <c r="L2173" s="6" t="str">
        <f>OBV!H2173</f>
        <v>BEARISH DIVERGENCE</v>
      </c>
    </row>
    <row r="2174" spans="1:12" ht="13.5" x14ac:dyDescent="0.25">
      <c r="A2174" s="3">
        <f>RSI!A2174</f>
        <v>45170</v>
      </c>
      <c r="B2174" s="2">
        <f>RSI!B2174</f>
        <v>8.0009999999999994</v>
      </c>
      <c r="C2174" s="2">
        <f>RSI!I2174</f>
        <v>48.543875763560685</v>
      </c>
      <c r="D2174" s="2">
        <f>MACD!E2174</f>
        <v>-2.6372753858294296E-2</v>
      </c>
      <c r="E2174" s="2">
        <f>MACD!F2174</f>
        <v>-2.9038610604054625E-5</v>
      </c>
      <c r="F2174" s="2">
        <f>'Moving Avg'!D2174</f>
        <v>7.961879999999999</v>
      </c>
      <c r="G2174" s="2">
        <f>'Moving Avg'!F2174</f>
        <v>7.9386100000000015</v>
      </c>
      <c r="H2174" s="2">
        <f>'Moving Avg'!G2174</f>
        <v>8.2078539999999958</v>
      </c>
      <c r="I2174" s="2">
        <f>'Moving Avg'!H2174</f>
        <v>8.1213744999999982</v>
      </c>
      <c r="J2174" s="6" t="str">
        <f>OBV!F2174</f>
        <v>BEARISH</v>
      </c>
      <c r="K2174" s="6" t="str">
        <f>OBV!G2174</f>
        <v>NEUTRAL</v>
      </c>
      <c r="L2174" s="6" t="str">
        <f>OBV!H2174</f>
        <v>BEARISH DIVERGENCE</v>
      </c>
    </row>
    <row r="2175" spans="1:12" ht="13.5" x14ac:dyDescent="0.25">
      <c r="A2175" s="3">
        <f>RSI!A2175</f>
        <v>45173</v>
      </c>
      <c r="B2175" s="2">
        <f>RSI!B2175</f>
        <v>8.0009999999999994</v>
      </c>
      <c r="C2175" s="2">
        <f>RSI!I2175</f>
        <v>48.543875763560685</v>
      </c>
      <c r="D2175" s="2">
        <f>MACD!E2175</f>
        <v>-3.7665483171782199E-2</v>
      </c>
      <c r="E2175" s="2">
        <f>MACD!F2175</f>
        <v>-7.5563275228396837E-3</v>
      </c>
      <c r="F2175" s="2">
        <f>'Moving Avg'!D2175</f>
        <v>7.9804999999999993</v>
      </c>
      <c r="G2175" s="2">
        <f>'Moving Avg'!F2175</f>
        <v>7.9386099999999997</v>
      </c>
      <c r="H2175" s="2">
        <f>'Moving Avg'!G2175</f>
        <v>8.1951179999999955</v>
      </c>
      <c r="I2175" s="2">
        <f>'Moving Avg'!H2175</f>
        <v>8.1211629999999975</v>
      </c>
      <c r="J2175" s="6" t="str">
        <f>OBV!F2175</f>
        <v>BEARISH</v>
      </c>
      <c r="K2175" s="6" t="str">
        <f>OBV!G2175</f>
        <v>NEUTRAL</v>
      </c>
      <c r="L2175" s="6" t="str">
        <f>OBV!H2175</f>
        <v>BEARISH DIVERGENCE</v>
      </c>
    </row>
    <row r="2176" spans="1:12" ht="13.5" x14ac:dyDescent="0.25">
      <c r="A2176" s="3">
        <f>RSI!A2176</f>
        <v>45174</v>
      </c>
      <c r="B2176" s="2">
        <f>RSI!B2176</f>
        <v>7.9543999999999997</v>
      </c>
      <c r="C2176" s="2">
        <f>RSI!I2176</f>
        <v>44.993577744591938</v>
      </c>
      <c r="D2176" s="2">
        <f>MACD!E2176</f>
        <v>-4.3692943651901572E-2</v>
      </c>
      <c r="E2176" s="2">
        <f>MACD!F2176</f>
        <v>-1.4783650748652063E-2</v>
      </c>
      <c r="F2176" s="2">
        <f>'Moving Avg'!D2176</f>
        <v>7.9897999999999998</v>
      </c>
      <c r="G2176" s="2">
        <f>'Moving Avg'!F2176</f>
        <v>7.9400050000000011</v>
      </c>
      <c r="H2176" s="2">
        <f>'Moving Avg'!G2176</f>
        <v>8.1819739999999967</v>
      </c>
      <c r="I2176" s="2">
        <f>'Moving Avg'!H2176</f>
        <v>8.1199754999999989</v>
      </c>
      <c r="J2176" s="6" t="str">
        <f>OBV!F2176</f>
        <v>BEARISH</v>
      </c>
      <c r="K2176" s="6" t="str">
        <f>OBV!G2176</f>
        <v>NEUTRAL</v>
      </c>
      <c r="L2176" s="6" t="str">
        <f>OBV!H2176</f>
        <v>BEARISH DIVERGENCE</v>
      </c>
    </row>
    <row r="2177" spans="1:12" ht="13.5" x14ac:dyDescent="0.25">
      <c r="A2177" s="3">
        <f>RSI!A2177</f>
        <v>45175</v>
      </c>
      <c r="B2177" s="2">
        <f>RSI!B2177</f>
        <v>7.9358000000000004</v>
      </c>
      <c r="C2177" s="2">
        <f>RSI!I2177</f>
        <v>43.622222836149817</v>
      </c>
      <c r="D2177" s="2">
        <f>MACD!E2177</f>
        <v>-4.7069524442285626E-2</v>
      </c>
      <c r="E2177" s="2">
        <f>MACD!F2177</f>
        <v>-2.1240825487378778E-2</v>
      </c>
      <c r="F2177" s="2">
        <f>'Moving Avg'!D2177</f>
        <v>7.9953799999999999</v>
      </c>
      <c r="G2177" s="2">
        <f>'Moving Avg'!F2177</f>
        <v>7.9404699999999995</v>
      </c>
      <c r="H2177" s="2">
        <f>'Moving Avg'!G2177</f>
        <v>8.1679339999999954</v>
      </c>
      <c r="I2177" s="2">
        <f>'Moving Avg'!H2177</f>
        <v>8.1200934999999994</v>
      </c>
      <c r="J2177" s="6" t="str">
        <f>OBV!F2177</f>
        <v>BEARISH</v>
      </c>
      <c r="K2177" s="6" t="str">
        <f>OBV!G2177</f>
        <v>NEUTRAL</v>
      </c>
      <c r="L2177" s="6" t="str">
        <f>OBV!H2177</f>
        <v>BEARISH DIVERGENCE</v>
      </c>
    </row>
    <row r="2178" spans="1:12" ht="13.5" x14ac:dyDescent="0.25">
      <c r="A2178" s="3">
        <f>RSI!A2178</f>
        <v>45176</v>
      </c>
      <c r="B2178" s="2">
        <f>RSI!B2178</f>
        <v>7.9264999999999999</v>
      </c>
      <c r="C2178" s="2">
        <f>RSI!I2178</f>
        <v>42.917866941070344</v>
      </c>
      <c r="D2178" s="2">
        <f>MACD!E2178</f>
        <v>-5.1669187176150544E-2</v>
      </c>
      <c r="E2178" s="2">
        <f>MACD!F2178</f>
        <v>-2.7326497825133134E-2</v>
      </c>
      <c r="F2178" s="2">
        <f>'Moving Avg'!D2178</f>
        <v>7.9637399999999996</v>
      </c>
      <c r="G2178" s="2">
        <f>'Moving Avg'!F2178</f>
        <v>7.9390749999999999</v>
      </c>
      <c r="H2178" s="2">
        <f>'Moving Avg'!G2178</f>
        <v>8.1542319999999968</v>
      </c>
      <c r="I2178" s="2">
        <f>'Moving Avg'!H2178</f>
        <v>8.1195094999999995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7.9916999999999998</v>
      </c>
      <c r="C2179" s="2">
        <f>RSI!I2179</f>
        <v>49.120505571141415</v>
      </c>
      <c r="D2179" s="2">
        <f>MACD!E2179</f>
        <v>-6.4229957840277407E-2</v>
      </c>
      <c r="E2179" s="2">
        <f>MACD!F2179</f>
        <v>-3.470718982816199E-2</v>
      </c>
      <c r="F2179" s="2">
        <f>'Moving Avg'!D2179</f>
        <v>7.961879999999999</v>
      </c>
      <c r="G2179" s="2">
        <f>'Moving Avg'!F2179</f>
        <v>7.9409400000000003</v>
      </c>
      <c r="H2179" s="2">
        <f>'Moving Avg'!G2179</f>
        <v>8.1411359999999942</v>
      </c>
      <c r="I2179" s="2">
        <f>'Moving Avg'!H2179</f>
        <v>8.119251499999999</v>
      </c>
      <c r="J2179" s="6" t="str">
        <f>OBV!F2179</f>
        <v>BULLISH</v>
      </c>
      <c r="K2179" s="6" t="str">
        <f>OBV!G2179</f>
        <v>NEUTRAL</v>
      </c>
      <c r="L2179" s="6" t="str">
        <f>OBV!H2179</f>
        <v>BULLISH DIVERGENCE</v>
      </c>
    </row>
    <row r="2180" spans="1:12" ht="13.5" x14ac:dyDescent="0.25">
      <c r="A2180" s="3">
        <f>RSI!A2180</f>
        <v>45180</v>
      </c>
      <c r="B2180" s="2">
        <f>RSI!B2180</f>
        <v>7.9172000000000002</v>
      </c>
      <c r="C2180" s="2">
        <f>RSI!I2180</f>
        <v>43.327154886824161</v>
      </c>
      <c r="D2180" s="2">
        <f>MACD!E2180</f>
        <v>-6.2151587758434879E-2</v>
      </c>
      <c r="E2180" s="2">
        <f>MACD!F2180</f>
        <v>-4.0196069414216572E-2</v>
      </c>
      <c r="F2180" s="2">
        <f>'Moving Avg'!D2180</f>
        <v>7.9451200000000002</v>
      </c>
      <c r="G2180" s="2">
        <f>'Moving Avg'!F2180</f>
        <v>7.9404750000000011</v>
      </c>
      <c r="H2180" s="2">
        <f>'Moving Avg'!G2180</f>
        <v>8.1263739999999967</v>
      </c>
      <c r="I2180" s="2">
        <f>'Moving Avg'!H2180</f>
        <v>8.1186209999999992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7.9172000000000002</v>
      </c>
      <c r="C2181" s="2">
        <f>RSI!I2181</f>
        <v>43.327154886824161</v>
      </c>
      <c r="D2181" s="2">
        <f>MACD!E2181</f>
        <v>-5.9920937833818577E-2</v>
      </c>
      <c r="E2181" s="2">
        <f>MACD!F2181</f>
        <v>-4.4141043098136976E-2</v>
      </c>
      <c r="F2181" s="2">
        <f>'Moving Avg'!D2181</f>
        <v>7.9376800000000003</v>
      </c>
      <c r="G2181" s="2">
        <f>'Moving Avg'!F2181</f>
        <v>7.9409400000000003</v>
      </c>
      <c r="H2181" s="2">
        <f>'Moving Avg'!G2181</f>
        <v>8.1116119999999956</v>
      </c>
      <c r="I2181" s="2">
        <f>'Moving Avg'!H2181</f>
        <v>8.1182529999999993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7.9172000000000002</v>
      </c>
      <c r="C2182" s="2">
        <f>RSI!I2182</f>
        <v>43.327154886824168</v>
      </c>
      <c r="D2182" s="2">
        <f>MACD!E2182</f>
        <v>-5.7596400852038876E-2</v>
      </c>
      <c r="E2182" s="2">
        <f>MACD!F2182</f>
        <v>-4.6832114648917358E-2</v>
      </c>
      <c r="F2182" s="2">
        <f>'Moving Avg'!D2182</f>
        <v>7.9339600000000008</v>
      </c>
      <c r="G2182" s="2">
        <f>'Moving Avg'!F2182</f>
        <v>7.9414050000000014</v>
      </c>
      <c r="H2182" s="2">
        <f>'Moving Avg'!G2182</f>
        <v>8.0950299999999942</v>
      </c>
      <c r="I2182" s="2">
        <f>'Moving Avg'!H2182</f>
        <v>8.1179284999999997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7.9543999999999997</v>
      </c>
      <c r="C2183" s="2">
        <f>RSI!I2183</f>
        <v>47.210077471077732</v>
      </c>
      <c r="D2183" s="2">
        <f>MACD!E2183</f>
        <v>-3.0780351640079751E-2</v>
      </c>
      <c r="E2183" s="2">
        <f>MACD!F2183</f>
        <v>-4.3621762047149834E-2</v>
      </c>
      <c r="F2183" s="2">
        <f>'Moving Avg'!D2183</f>
        <v>7.9395399999999992</v>
      </c>
      <c r="G2183" s="2">
        <f>'Moving Avg'!F2183</f>
        <v>7.9344250000000001</v>
      </c>
      <c r="H2183" s="2">
        <f>'Moving Avg'!G2183</f>
        <v>8.0804579999999948</v>
      </c>
      <c r="I2183" s="2">
        <f>'Moving Avg'!H2183</f>
        <v>8.1181395000000016</v>
      </c>
      <c r="J2183" s="6" t="str">
        <f>OBV!F2183</f>
        <v>BULLISH</v>
      </c>
      <c r="K2183" s="6" t="str">
        <f>OBV!G2183</f>
        <v>NEUTRAL</v>
      </c>
      <c r="L2183" s="6" t="str">
        <f>OBV!H2183</f>
        <v>CONFIRMED BULLISH</v>
      </c>
    </row>
    <row r="2184" spans="1:12" ht="13.5" x14ac:dyDescent="0.25">
      <c r="A2184" s="3">
        <f>RSI!A2184</f>
        <v>45184</v>
      </c>
      <c r="B2184" s="2">
        <f>RSI!B2184</f>
        <v>7.9078999999999997</v>
      </c>
      <c r="C2184" s="2">
        <f>RSI!I2184</f>
        <v>43.223515673631923</v>
      </c>
      <c r="D2184" s="2">
        <f>MACD!E2184</f>
        <v>-1.7367431583529047E-2</v>
      </c>
      <c r="E2184" s="2">
        <f>MACD!F2184</f>
        <v>-3.8370895954425679E-2</v>
      </c>
      <c r="F2184" s="2">
        <f>'Moving Avg'!D2184</f>
        <v>7.9227800000000004</v>
      </c>
      <c r="G2184" s="2">
        <f>'Moving Avg'!F2184</f>
        <v>7.9353550000000013</v>
      </c>
      <c r="H2184" s="2">
        <f>'Moving Avg'!G2184</f>
        <v>8.065317999999996</v>
      </c>
      <c r="I2184" s="2">
        <f>'Moving Avg'!H2184</f>
        <v>8.1183370000000021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7.9451000000000001</v>
      </c>
      <c r="C2185" s="2">
        <f>RSI!I2185</f>
        <v>47.073935291232011</v>
      </c>
      <c r="D2185" s="2">
        <f>MACD!E2185</f>
        <v>-8.3554009798669782E-3</v>
      </c>
      <c r="E2185" s="2">
        <f>MACD!F2185</f>
        <v>-3.2367796959513945E-2</v>
      </c>
      <c r="F2185" s="2">
        <f>'Moving Avg'!D2185</f>
        <v>7.9283600000000005</v>
      </c>
      <c r="G2185" s="2">
        <f>'Moving Avg'!F2185</f>
        <v>7.9372149999999992</v>
      </c>
      <c r="H2185" s="2">
        <f>'Moving Avg'!G2185</f>
        <v>8.0509219999999981</v>
      </c>
      <c r="I2185" s="2">
        <f>'Moving Avg'!H2185</f>
        <v>8.1182830000000017</v>
      </c>
      <c r="J2185" s="6" t="str">
        <f>OBV!F2185</f>
        <v>BULLISH</v>
      </c>
      <c r="K2185" s="6" t="str">
        <f>OBV!G2185</f>
        <v>NEUTRAL</v>
      </c>
      <c r="L2185" s="6" t="str">
        <f>OBV!H2185</f>
        <v>CONFIRMED BULLISH</v>
      </c>
    </row>
    <row r="2186" spans="1:12" ht="13.5" x14ac:dyDescent="0.25">
      <c r="A2186" s="3">
        <f>RSI!A2186</f>
        <v>45188</v>
      </c>
      <c r="B2186" s="2">
        <f>RSI!B2186</f>
        <v>7.9078999999999997</v>
      </c>
      <c r="C2186" s="2">
        <f>RSI!I2186</f>
        <v>43.869943994016744</v>
      </c>
      <c r="D2186" s="2">
        <f>MACD!E2186</f>
        <v>-4.9761131738081943E-3</v>
      </c>
      <c r="E2186" s="2">
        <f>MACD!F2186</f>
        <v>-2.6889460202372796E-2</v>
      </c>
      <c r="F2186" s="2">
        <f>'Moving Avg'!D2186</f>
        <v>7.9264999999999999</v>
      </c>
      <c r="G2186" s="2">
        <f>'Moving Avg'!F2186</f>
        <v>7.9372149999999992</v>
      </c>
      <c r="H2186" s="2">
        <f>'Moving Avg'!G2186</f>
        <v>8.0361439999999984</v>
      </c>
      <c r="I2186" s="2">
        <f>'Moving Avg'!H2186</f>
        <v>8.1173875000000013</v>
      </c>
      <c r="J2186" s="6" t="str">
        <f>OBV!F2186</f>
        <v>BULLISH</v>
      </c>
      <c r="K2186" s="6" t="str">
        <f>OBV!G2186</f>
        <v>NEUTRAL</v>
      </c>
      <c r="L2186" s="6" t="str">
        <f>OBV!H2186</f>
        <v>BULLISH DIVERGENCE</v>
      </c>
    </row>
    <row r="2187" spans="1:12" ht="13.5" x14ac:dyDescent="0.25">
      <c r="A2187" s="3">
        <f>RSI!A2187</f>
        <v>45189</v>
      </c>
      <c r="B2187" s="2">
        <f>RSI!B2187</f>
        <v>7.8148999999999997</v>
      </c>
      <c r="C2187" s="2">
        <f>RSI!I2187</f>
        <v>37.075915056807077</v>
      </c>
      <c r="D2187" s="2">
        <f>MACD!E2187</f>
        <v>2.2854497873350255E-3</v>
      </c>
      <c r="E2187" s="2">
        <f>MACD!F2187</f>
        <v>-2.1054478204431234E-2</v>
      </c>
      <c r="F2187" s="2">
        <f>'Moving Avg'!D2187</f>
        <v>7.90604</v>
      </c>
      <c r="G2187" s="2">
        <f>'Moving Avg'!F2187</f>
        <v>7.9325649999999994</v>
      </c>
      <c r="H2187" s="2">
        <f>'Moving Avg'!G2187</f>
        <v>8.0198659999999968</v>
      </c>
      <c r="I2187" s="2">
        <f>'Moving Avg'!H2187</f>
        <v>8.1166825000000014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7.8148999999999997</v>
      </c>
      <c r="C2188" s="2">
        <f>RSI!I2188</f>
        <v>37.075915056807084</v>
      </c>
      <c r="D2188" s="2">
        <f>MACD!E2188</f>
        <v>7.8956720527623148E-3</v>
      </c>
      <c r="E2188" s="2">
        <f>MACD!F2188</f>
        <v>-1.5264448152992525E-2</v>
      </c>
      <c r="F2188" s="2">
        <f>'Moving Avg'!D2188</f>
        <v>7.8781400000000001</v>
      </c>
      <c r="G2188" s="2">
        <f>'Moving Avg'!F2188</f>
        <v>7.9288449999999981</v>
      </c>
      <c r="H2188" s="2">
        <f>'Moving Avg'!G2188</f>
        <v>8.0133579999999967</v>
      </c>
      <c r="I2188" s="2">
        <f>'Moving Avg'!H2188</f>
        <v>8.1159775000000014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7.7218999999999998</v>
      </c>
      <c r="C2189" s="2">
        <f>RSI!I2189</f>
        <v>31.430664283217268</v>
      </c>
      <c r="D2189" s="2">
        <f>MACD!E2189</f>
        <v>3.0392619160402035E-2</v>
      </c>
      <c r="E2189" s="2">
        <f>MACD!F2189</f>
        <v>-6.1330346903136143E-3</v>
      </c>
      <c r="F2189" s="2">
        <f>'Moving Avg'!D2189</f>
        <v>7.8409399999999989</v>
      </c>
      <c r="G2189" s="2">
        <f>'Moving Avg'!F2189</f>
        <v>7.9218699999999984</v>
      </c>
      <c r="H2189" s="2">
        <f>'Moving Avg'!G2189</f>
        <v>8.0013719999999982</v>
      </c>
      <c r="I2189" s="2">
        <f>'Moving Avg'!H2189</f>
        <v>8.1148515000000021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7.8613999999999997</v>
      </c>
      <c r="C2190" s="2">
        <f>RSI!I2190</f>
        <v>44.966734188766395</v>
      </c>
      <c r="D2190" s="2">
        <f>MACD!E2190</f>
        <v>2.8951849866839297E-2</v>
      </c>
      <c r="E2190" s="2">
        <f>MACD!F2190</f>
        <v>8.8394222111696803E-4</v>
      </c>
      <c r="F2190" s="2">
        <f>'Moving Avg'!D2190</f>
        <v>7.8241999999999994</v>
      </c>
      <c r="G2190" s="2">
        <f>'Moving Avg'!F2190</f>
        <v>7.9195449999999976</v>
      </c>
      <c r="H2190" s="2">
        <f>'Moving Avg'!G2190</f>
        <v>7.9921760000000006</v>
      </c>
      <c r="I2190" s="2">
        <f>'Moving Avg'!H2190</f>
        <v>8.1144230000000022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7.8613999999999997</v>
      </c>
      <c r="C2191" s="2">
        <f>RSI!I2191</f>
        <v>44.966734188766395</v>
      </c>
      <c r="D2191" s="2">
        <f>MACD!E2191</f>
        <v>2.8129003840636102E-2</v>
      </c>
      <c r="E2191" s="2">
        <f>MACD!F2191</f>
        <v>6.3329545450207959E-3</v>
      </c>
      <c r="F2191" s="2">
        <f>'Moving Avg'!D2191</f>
        <v>7.8148999999999997</v>
      </c>
      <c r="G2191" s="2">
        <f>'Moving Avg'!F2191</f>
        <v>7.9172199999999986</v>
      </c>
      <c r="H2191" s="2">
        <f>'Moving Avg'!G2191</f>
        <v>7.9829800000000013</v>
      </c>
      <c r="I2191" s="2">
        <f>'Moving Avg'!H2191</f>
        <v>8.1140380000000007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7.8613999999999997</v>
      </c>
      <c r="C2192" s="2">
        <f>RSI!I2192</f>
        <v>44.966734188766402</v>
      </c>
      <c r="D2192" s="2">
        <f>MACD!E2192</f>
        <v>2.7799662893147392E-2</v>
      </c>
      <c r="E2192" s="2">
        <f>MACD!F2192</f>
        <v>1.0626296214646115E-2</v>
      </c>
      <c r="F2192" s="2">
        <f>'Moving Avg'!D2192</f>
        <v>7.8241999999999994</v>
      </c>
      <c r="G2192" s="2">
        <f>'Moving Avg'!F2192</f>
        <v>7.9148949999999996</v>
      </c>
      <c r="H2192" s="2">
        <f>'Moving Avg'!G2192</f>
        <v>7.973784000000002</v>
      </c>
      <c r="I2192" s="2">
        <f>'Moving Avg'!H2192</f>
        <v>8.1138715000000019</v>
      </c>
      <c r="J2192" s="6" t="str">
        <f>OBV!F2192</f>
        <v>BEARISH</v>
      </c>
      <c r="K2192" s="6" t="str">
        <f>OBV!G2192</f>
        <v>NEUTRAL</v>
      </c>
      <c r="L2192" s="6" t="str">
        <f>OBV!H2192</f>
        <v>BEARISH DIVERGENCE</v>
      </c>
    </row>
    <row r="2193" spans="1:12" ht="13.5" x14ac:dyDescent="0.25">
      <c r="A2193" s="3">
        <f>RSI!A2193</f>
        <v>45198</v>
      </c>
      <c r="B2193" s="2">
        <f>RSI!B2193</f>
        <v>7.8148999999999997</v>
      </c>
      <c r="C2193" s="2">
        <f>RSI!I2193</f>
        <v>41.55177860020531</v>
      </c>
      <c r="D2193" s="2">
        <f>MACD!E2193</f>
        <v>3.7028245764566314E-2</v>
      </c>
      <c r="E2193" s="2">
        <f>MACD!F2193</f>
        <v>1.5906686124630157E-2</v>
      </c>
      <c r="F2193" s="2">
        <f>'Moving Avg'!D2193</f>
        <v>7.8241999999999994</v>
      </c>
      <c r="G2193" s="2">
        <f>'Moving Avg'!F2193</f>
        <v>7.9014049999999996</v>
      </c>
      <c r="H2193" s="2">
        <f>'Moving Avg'!G2193</f>
        <v>7.9645620000000008</v>
      </c>
      <c r="I2193" s="2">
        <f>'Moving Avg'!H2193</f>
        <v>8.1135165000000029</v>
      </c>
      <c r="J2193" s="6" t="str">
        <f>OBV!F2193</f>
        <v>BEARISH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7.8148999999999997</v>
      </c>
      <c r="C2194" s="2">
        <f>RSI!I2194</f>
        <v>41.55177860020531</v>
      </c>
      <c r="D2194" s="2">
        <f>MACD!E2194</f>
        <v>3.8272540085312556E-2</v>
      </c>
      <c r="E2194" s="2">
        <f>MACD!F2194</f>
        <v>2.0379856916766637E-2</v>
      </c>
      <c r="F2194" s="2">
        <f>'Moving Avg'!D2194</f>
        <v>7.8427999999999995</v>
      </c>
      <c r="G2194" s="2">
        <f>'Moving Avg'!F2194</f>
        <v>7.8920999999999992</v>
      </c>
      <c r="H2194" s="2">
        <f>'Moving Avg'!G2194</f>
        <v>7.9562440000000025</v>
      </c>
      <c r="I2194" s="2">
        <f>'Moving Avg'!H2194</f>
        <v>8.1132490000000033</v>
      </c>
      <c r="J2194" s="6" t="str">
        <f>OBV!F2194</f>
        <v>BEARISH</v>
      </c>
      <c r="K2194" s="6" t="str">
        <f>OBV!G2194</f>
        <v>NEUTRAL</v>
      </c>
      <c r="L2194" s="6" t="str">
        <f>OBV!H2194</f>
        <v>BEARISH DIVERGENCE</v>
      </c>
    </row>
    <row r="2195" spans="1:12" ht="13.5" x14ac:dyDescent="0.25">
      <c r="A2195" s="3">
        <f>RSI!A2195</f>
        <v>45202</v>
      </c>
      <c r="B2195" s="2">
        <f>RSI!B2195</f>
        <v>7.8148999999999997</v>
      </c>
      <c r="C2195" s="2">
        <f>RSI!I2195</f>
        <v>41.55177860020531</v>
      </c>
      <c r="D2195" s="2">
        <f>MACD!E2195</f>
        <v>4.5594166233073885E-2</v>
      </c>
      <c r="E2195" s="2">
        <f>MACD!F2195</f>
        <v>2.5422718780028088E-2</v>
      </c>
      <c r="F2195" s="2">
        <f>'Moving Avg'!D2195</f>
        <v>7.8335000000000008</v>
      </c>
      <c r="G2195" s="2">
        <f>'Moving Avg'!F2195</f>
        <v>7.8827949999999989</v>
      </c>
      <c r="H2195" s="2">
        <f>'Moving Avg'!G2195</f>
        <v>7.9479260000000034</v>
      </c>
      <c r="I2195" s="2">
        <f>'Moving Avg'!H2195</f>
        <v>8.1129815000000036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</row>
    <row r="2196" spans="1:12" ht="13.5" x14ac:dyDescent="0.25">
      <c r="A2196" s="3">
        <f>RSI!A2196</f>
        <v>45203</v>
      </c>
      <c r="B2196" s="2">
        <f>RSI!B2196</f>
        <v>7.8148999999999997</v>
      </c>
      <c r="C2196" s="2">
        <f>RSI!I2196</f>
        <v>41.55177860020531</v>
      </c>
      <c r="D2196" s="2">
        <f>MACD!E2196</f>
        <v>4.657157513820831E-2</v>
      </c>
      <c r="E2196" s="2">
        <f>MACD!F2196</f>
        <v>2.9652490051664135E-2</v>
      </c>
      <c r="F2196" s="2">
        <f>'Moving Avg'!D2196</f>
        <v>7.8242000000000003</v>
      </c>
      <c r="G2196" s="2">
        <f>'Moving Avg'!F2196</f>
        <v>7.8758199999999992</v>
      </c>
      <c r="H2196" s="2">
        <f>'Moving Avg'!G2196</f>
        <v>7.9414180000000032</v>
      </c>
      <c r="I2196" s="2">
        <f>'Moving Avg'!H2196</f>
        <v>8.1125390000000035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7.8148999999999997</v>
      </c>
      <c r="C2197" s="2">
        <f>RSI!I2197</f>
        <v>41.55177860020531</v>
      </c>
      <c r="D2197" s="2">
        <f>MACD!E2197</f>
        <v>3.3558757897066194E-2</v>
      </c>
      <c r="E2197" s="2">
        <f>MACD!F2197</f>
        <v>3.0433743620744549E-2</v>
      </c>
      <c r="F2197" s="2">
        <f>'Moving Avg'!D2197</f>
        <v>7.8148999999999997</v>
      </c>
      <c r="G2197" s="2">
        <f>'Moving Avg'!F2197</f>
        <v>7.8697749999999989</v>
      </c>
      <c r="H2197" s="2">
        <f>'Moving Avg'!G2197</f>
        <v>7.9352720000000048</v>
      </c>
      <c r="I2197" s="2">
        <f>'Moving Avg'!H2197</f>
        <v>8.1122715000000056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7.7218999999999998</v>
      </c>
      <c r="C2198" s="2">
        <f>RSI!I2198</f>
        <v>34.058489217439671</v>
      </c>
      <c r="D2198" s="2">
        <f>MACD!E2198</f>
        <v>2.9869983615292917E-2</v>
      </c>
      <c r="E2198" s="2">
        <f>MACD!F2198</f>
        <v>3.0320991619654226E-2</v>
      </c>
      <c r="F2198" s="2">
        <f>'Moving Avg'!D2198</f>
        <v>7.7962999999999996</v>
      </c>
      <c r="G2198" s="2">
        <f>'Moving Avg'!F2198</f>
        <v>7.8595449999999989</v>
      </c>
      <c r="H2198" s="2">
        <f>'Moving Avg'!G2198</f>
        <v>7.9269040000000048</v>
      </c>
      <c r="I2198" s="2">
        <f>'Moving Avg'!H2198</f>
        <v>8.1113640000000053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7.8056000000000001</v>
      </c>
      <c r="C2199" s="2">
        <f>RSI!I2199</f>
        <v>43.869408415867149</v>
      </c>
      <c r="D2199" s="2">
        <f>MACD!E2199</f>
        <v>7.1916563732736805E-3</v>
      </c>
      <c r="E2199" s="2">
        <f>MACD!F2199</f>
        <v>2.5695124570378119E-2</v>
      </c>
      <c r="F2199" s="2">
        <f>'Moving Avg'!D2199</f>
        <v>7.7944399999999989</v>
      </c>
      <c r="G2199" s="2">
        <f>'Moving Avg'!F2199</f>
        <v>7.8502399999999994</v>
      </c>
      <c r="H2199" s="2">
        <f>'Moving Avg'!G2199</f>
        <v>7.9202100000000053</v>
      </c>
      <c r="I2199" s="2">
        <f>'Moving Avg'!H2199</f>
        <v>8.1114870000000057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7.8056000000000001</v>
      </c>
      <c r="C2200" s="2">
        <f>RSI!I2200</f>
        <v>43.869408415867149</v>
      </c>
      <c r="D2200" s="2">
        <f>MACD!E2200</f>
        <v>9.8494722791180322E-3</v>
      </c>
      <c r="E2200" s="2">
        <f>MACD!F2200</f>
        <v>2.2525994112126104E-2</v>
      </c>
      <c r="F2200" s="2">
        <f>'Moving Avg'!D2200</f>
        <v>7.7925799999999992</v>
      </c>
      <c r="G2200" s="2">
        <f>'Moving Avg'!F2200</f>
        <v>7.8446600000000002</v>
      </c>
      <c r="H2200" s="2">
        <f>'Moving Avg'!G2200</f>
        <v>7.914058000000006</v>
      </c>
      <c r="I2200" s="2">
        <f>'Moving Avg'!H2200</f>
        <v>8.111260000000005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7.8148999999999997</v>
      </c>
      <c r="C2201" s="2">
        <f>RSI!I2201</f>
        <v>44.925324988822204</v>
      </c>
      <c r="D2201" s="2">
        <f>MACD!E2201</f>
        <v>1.1766570526955178E-2</v>
      </c>
      <c r="E2201" s="2">
        <f>MACD!F2201</f>
        <v>2.0374109395091919E-2</v>
      </c>
      <c r="F2201" s="2">
        <f>'Moving Avg'!D2201</f>
        <v>7.7925799999999992</v>
      </c>
      <c r="G2201" s="2">
        <f>'Moving Avg'!F2201</f>
        <v>7.8395449999999984</v>
      </c>
      <c r="H2201" s="2">
        <f>'Moving Avg'!G2201</f>
        <v>7.9079180000000067</v>
      </c>
      <c r="I2201" s="2">
        <f>'Moving Avg'!H2201</f>
        <v>8.1110795000000042</v>
      </c>
      <c r="J2201" s="6" t="str">
        <f>OBV!F2201</f>
        <v>BEARISH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7.8056000000000001</v>
      </c>
      <c r="C2202" s="2">
        <f>RSI!I2202</f>
        <v>44.033261982952794</v>
      </c>
      <c r="D2202" s="2">
        <f>MACD!E2202</f>
        <v>1.435328202566577E-2</v>
      </c>
      <c r="E2202" s="2">
        <f>MACD!F2202</f>
        <v>1.9169943921206693E-2</v>
      </c>
      <c r="F2202" s="2">
        <f>'Moving Avg'!D2202</f>
        <v>7.7907200000000003</v>
      </c>
      <c r="G2202" s="2">
        <f>'Moving Avg'!F2202</f>
        <v>7.8339649999999992</v>
      </c>
      <c r="H2202" s="2">
        <f>'Moving Avg'!G2202</f>
        <v>7.9021500000000069</v>
      </c>
      <c r="I2202" s="2">
        <f>'Moving Avg'!H2202</f>
        <v>8.1108090000000033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7.8056000000000001</v>
      </c>
      <c r="C2203" s="2">
        <f>RSI!I2203</f>
        <v>44.033261982952794</v>
      </c>
      <c r="D2203" s="2">
        <f>MACD!E2203</f>
        <v>9.698388960260651E-3</v>
      </c>
      <c r="E2203" s="2">
        <f>MACD!F2203</f>
        <v>1.7275632929017484E-2</v>
      </c>
      <c r="F2203" s="2">
        <f>'Moving Avg'!D2203</f>
        <v>7.807459999999999</v>
      </c>
      <c r="G2203" s="2">
        <f>'Moving Avg'!F2203</f>
        <v>7.8265249999999993</v>
      </c>
      <c r="H2203" s="2">
        <f>'Moving Avg'!G2203</f>
        <v>7.896382000000008</v>
      </c>
      <c r="I2203" s="2">
        <f>'Moving Avg'!H2203</f>
        <v>8.1096205000000037</v>
      </c>
      <c r="J2203" s="6" t="str">
        <f>OBV!F2203</f>
        <v>BEARISH</v>
      </c>
      <c r="K2203" s="6" t="str">
        <f>OBV!G2203</f>
        <v>NEUTRAL</v>
      </c>
      <c r="L2203" s="6" t="str">
        <f>OBV!H2203</f>
        <v>BEARISH DIVERGENCE</v>
      </c>
    </row>
    <row r="2204" spans="1:12" ht="13.5" x14ac:dyDescent="0.25">
      <c r="A2204" s="3">
        <f>RSI!A2204</f>
        <v>45215</v>
      </c>
      <c r="B2204" s="2">
        <f>RSI!B2204</f>
        <v>7.7683999999999997</v>
      </c>
      <c r="C2204" s="2">
        <f>RSI!I2204</f>
        <v>40.319228040316446</v>
      </c>
      <c r="D2204" s="2">
        <f>MACD!E2204</f>
        <v>8.8024084792701629E-3</v>
      </c>
      <c r="E2204" s="2">
        <f>MACD!F2204</f>
        <v>1.558098803906802E-2</v>
      </c>
      <c r="F2204" s="2">
        <f>'Moving Avg'!D2204</f>
        <v>7.8000199999999991</v>
      </c>
      <c r="G2204" s="2">
        <f>'Moving Avg'!F2204</f>
        <v>7.8195499999999978</v>
      </c>
      <c r="H2204" s="2">
        <f>'Moving Avg'!G2204</f>
        <v>7.891730000000007</v>
      </c>
      <c r="I2204" s="2">
        <f>'Moving Avg'!H2204</f>
        <v>8.1082895000000015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7.7683999999999997</v>
      </c>
      <c r="C2205" s="2">
        <f>RSI!I2205</f>
        <v>40.319228040316446</v>
      </c>
      <c r="D2205" s="2">
        <f>MACD!E2205</f>
        <v>8.5300316525209752E-3</v>
      </c>
      <c r="E2205" s="2">
        <f>MACD!F2205</f>
        <v>1.4170796761758612E-2</v>
      </c>
      <c r="F2205" s="2">
        <f>'Moving Avg'!D2205</f>
        <v>7.7925799999999992</v>
      </c>
      <c r="G2205" s="2">
        <f>'Moving Avg'!F2205</f>
        <v>7.8107149999999992</v>
      </c>
      <c r="H2205" s="2">
        <f>'Moving Avg'!G2205</f>
        <v>7.887078000000006</v>
      </c>
      <c r="I2205" s="2">
        <f>'Moving Avg'!H2205</f>
        <v>8.1071335000000033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7.7218999999999998</v>
      </c>
      <c r="C2206" s="2">
        <f>RSI!I2206</f>
        <v>35.926274836402825</v>
      </c>
      <c r="D2206" s="2">
        <f>MACD!E2206</f>
        <v>1.219378164122098E-2</v>
      </c>
      <c r="E2206" s="2">
        <f>MACD!F2206</f>
        <v>1.3775393737651086E-2</v>
      </c>
      <c r="F2206" s="2">
        <f>'Moving Avg'!D2206</f>
        <v>7.7739799999999999</v>
      </c>
      <c r="G2206" s="2">
        <f>'Moving Avg'!F2206</f>
        <v>7.8014150000000004</v>
      </c>
      <c r="H2206" s="2">
        <f>'Moving Avg'!G2206</f>
        <v>7.8829860000000052</v>
      </c>
      <c r="I2206" s="2">
        <f>'Moving Avg'!H2206</f>
        <v>8.1059635000000032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7.6380999999999997</v>
      </c>
      <c r="C2207" s="2">
        <f>RSI!I2207</f>
        <v>29.655450400413741</v>
      </c>
      <c r="D2207" s="2">
        <f>MACD!E2207</f>
        <v>2.2192517026769387E-2</v>
      </c>
      <c r="E2207" s="2">
        <f>MACD!F2207</f>
        <v>1.5458818395474749E-2</v>
      </c>
      <c r="F2207" s="2">
        <f>'Moving Avg'!D2207</f>
        <v>7.7404799999999998</v>
      </c>
      <c r="G2207" s="2">
        <f>'Moving Avg'!F2207</f>
        <v>7.7925749999999994</v>
      </c>
      <c r="H2207" s="2">
        <f>'Moving Avg'!G2207</f>
        <v>7.8772180000000045</v>
      </c>
      <c r="I2207" s="2">
        <f>'Moving Avg'!H2207</f>
        <v>8.1051180000000027</v>
      </c>
      <c r="J2207" s="6" t="str">
        <f>OBV!F2207</f>
        <v>BEARISH</v>
      </c>
      <c r="K2207" s="6" t="str">
        <f>OBV!G2207</f>
        <v>WEAK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7.6009000000000002</v>
      </c>
      <c r="C2208" s="2">
        <f>RSI!I2208</f>
        <v>27.371461223858603</v>
      </c>
      <c r="D2208" s="2">
        <f>MACD!E2208</f>
        <v>2.0236055952463694E-2</v>
      </c>
      <c r="E2208" s="2">
        <f>MACD!F2208</f>
        <v>1.641426590687254E-2</v>
      </c>
      <c r="F2208" s="2">
        <f>'Moving Avg'!D2208</f>
        <v>7.6995400000000007</v>
      </c>
      <c r="G2208" s="2">
        <f>'Moving Avg'!F2208</f>
        <v>7.7818750000000012</v>
      </c>
      <c r="H2208" s="2">
        <f>'Moving Avg'!G2208</f>
        <v>7.8701480000000057</v>
      </c>
      <c r="I2208" s="2">
        <f>'Moving Avg'!H2208</f>
        <v>8.1044795000000018</v>
      </c>
      <c r="J2208" s="6" t="str">
        <f>OBV!F2208</f>
        <v>BEARISH</v>
      </c>
      <c r="K2208" s="6" t="str">
        <f>OBV!G2208</f>
        <v>WEAK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7.5265000000000004</v>
      </c>
      <c r="C2209" s="2">
        <f>RSI!I2209</f>
        <v>23.477004521839064</v>
      </c>
      <c r="D2209" s="2">
        <f>MACD!E2209</f>
        <v>3.8239557322139461E-2</v>
      </c>
      <c r="E2209" s="2">
        <f>MACD!F2209</f>
        <v>2.0779324189925924E-2</v>
      </c>
      <c r="F2209" s="2">
        <f>'Moving Avg'!D2209</f>
        <v>7.65116</v>
      </c>
      <c r="G2209" s="2">
        <f>'Moving Avg'!F2209</f>
        <v>7.7721049999999989</v>
      </c>
      <c r="H2209" s="2">
        <f>'Moving Avg'!G2209</f>
        <v>7.8615900000000059</v>
      </c>
      <c r="I2209" s="2">
        <f>'Moving Avg'!H2209</f>
        <v>8.1038625000000017</v>
      </c>
      <c r="J2209" s="6" t="str">
        <f>OBV!F2209</f>
        <v>BEARISH</v>
      </c>
      <c r="K2209" s="6" t="str">
        <f>OBV!G2209</f>
        <v>WEAK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7.4428000000000001</v>
      </c>
      <c r="C2210" s="2">
        <f>RSI!I2210</f>
        <v>20.025086295051125</v>
      </c>
      <c r="D2210" s="2">
        <f>MACD!E2210</f>
        <v>6.1289713012659064E-2</v>
      </c>
      <c r="E2210" s="2">
        <f>MACD!F2210</f>
        <v>2.8881401954472554E-2</v>
      </c>
      <c r="F2210" s="2">
        <f>'Moving Avg'!D2210</f>
        <v>7.5860399999999997</v>
      </c>
      <c r="G2210" s="2">
        <f>'Moving Avg'!F2210</f>
        <v>7.7511750000000008</v>
      </c>
      <c r="H2210" s="2">
        <f>'Moving Avg'!G2210</f>
        <v>7.8519160000000054</v>
      </c>
      <c r="I2210" s="2">
        <f>'Moving Avg'!H2210</f>
        <v>8.1029145000000025</v>
      </c>
      <c r="J2210" s="6" t="str">
        <f>OBV!F2210</f>
        <v>BEARISH</v>
      </c>
      <c r="K2210" s="6" t="str">
        <f>OBV!G2210</f>
        <v>WEAK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7.4428000000000001</v>
      </c>
      <c r="C2211" s="2">
        <f>RSI!I2211</f>
        <v>20.025086295051125</v>
      </c>
      <c r="D2211" s="2">
        <f>MACD!E2211</f>
        <v>8.4215735698819572E-2</v>
      </c>
      <c r="E2211" s="2">
        <f>MACD!F2211</f>
        <v>3.9948268703341963E-2</v>
      </c>
      <c r="F2211" s="2">
        <f>'Moving Avg'!D2211</f>
        <v>7.5302199999999999</v>
      </c>
      <c r="G2211" s="2">
        <f>'Moving Avg'!F2211</f>
        <v>7.7302450000000009</v>
      </c>
      <c r="H2211" s="2">
        <f>'Moving Avg'!G2211</f>
        <v>7.8426140000000046</v>
      </c>
      <c r="I2211" s="2">
        <f>'Moving Avg'!H2211</f>
        <v>8.1017480000000024</v>
      </c>
      <c r="J2211" s="6" t="str">
        <f>OBV!F2211</f>
        <v>BEARISH</v>
      </c>
      <c r="K2211" s="6" t="str">
        <f>OBV!G2211</f>
        <v>WEAK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7.3497000000000003</v>
      </c>
      <c r="C2212" s="2">
        <f>RSI!I2212</f>
        <v>16.832392583326268</v>
      </c>
      <c r="D2212" s="2">
        <f>MACD!E2212</f>
        <v>0.1109239787070786</v>
      </c>
      <c r="E2212" s="2">
        <f>MACD!F2212</f>
        <v>5.414341070408929E-2</v>
      </c>
      <c r="F2212" s="2">
        <f>'Moving Avg'!D2212</f>
        <v>7.4725399999999995</v>
      </c>
      <c r="G2212" s="2">
        <f>'Moving Avg'!F2212</f>
        <v>7.7046600000000014</v>
      </c>
      <c r="H2212" s="2">
        <f>'Moving Avg'!G2212</f>
        <v>7.8314500000000029</v>
      </c>
      <c r="I2212" s="2">
        <f>'Moving Avg'!H2212</f>
        <v>8.1005530000000032</v>
      </c>
      <c r="J2212" s="6" t="str">
        <f>OBV!F2212</f>
        <v>BEARISH</v>
      </c>
      <c r="K2212" s="6" t="str">
        <f>OBV!G2212</f>
        <v>WEAK</v>
      </c>
      <c r="L2212" s="6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7.3962000000000003</v>
      </c>
      <c r="C2213" s="2">
        <f>RSI!I2213</f>
        <v>23.401287100360847</v>
      </c>
      <c r="D2213" s="2">
        <f>MACD!E2213</f>
        <v>0.13233614654879577</v>
      </c>
      <c r="E2213" s="2">
        <f>MACD!F2213</f>
        <v>6.9781957873030598E-2</v>
      </c>
      <c r="F2213" s="2">
        <f>'Moving Avg'!D2213</f>
        <v>7.4316000000000004</v>
      </c>
      <c r="G2213" s="2">
        <f>'Moving Avg'!F2213</f>
        <v>7.6837249999999999</v>
      </c>
      <c r="H2213" s="2">
        <f>'Moving Avg'!G2213</f>
        <v>7.8174940000000026</v>
      </c>
      <c r="I2213" s="2">
        <f>'Moving Avg'!H2213</f>
        <v>8.0995470000000012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7.3497000000000003</v>
      </c>
      <c r="C2214" s="2">
        <f>RSI!I2214</f>
        <v>21.56682408817089</v>
      </c>
      <c r="D2214" s="2">
        <f>MACD!E2214</f>
        <v>0.14999085187722017</v>
      </c>
      <c r="E2214" s="2">
        <f>MACD!F2214</f>
        <v>8.5823736673868514E-2</v>
      </c>
      <c r="F2214" s="2">
        <f>'Moving Avg'!D2214</f>
        <v>7.3962400000000006</v>
      </c>
      <c r="G2214" s="2">
        <f>'Moving Avg'!F2214</f>
        <v>7.6604650000000003</v>
      </c>
      <c r="H2214" s="2">
        <f>'Moving Avg'!G2214</f>
        <v>7.8067020000000023</v>
      </c>
      <c r="I2214" s="2">
        <f>'Moving Avg'!H2214</f>
        <v>8.0987020000000012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7.3032000000000004</v>
      </c>
      <c r="C2215" s="2">
        <f>RSI!I2215</f>
        <v>19.887858056066008</v>
      </c>
      <c r="D2215" s="2">
        <f>MACD!E2215</f>
        <v>0.17032954292510549</v>
      </c>
      <c r="E2215" s="2">
        <f>MACD!F2215</f>
        <v>0.1027248979241159</v>
      </c>
      <c r="F2215" s="2">
        <f>'Moving Avg'!D2215</f>
        <v>7.3683199999999998</v>
      </c>
      <c r="G2215" s="2">
        <f>'Moving Avg'!F2215</f>
        <v>7.6348800000000008</v>
      </c>
      <c r="H2215" s="2">
        <f>'Moving Avg'!G2215</f>
        <v>7.7946080000000002</v>
      </c>
      <c r="I2215" s="2">
        <f>'Moving Avg'!H2215</f>
        <v>8.097624500000002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7.2381000000000002</v>
      </c>
      <c r="C2216" s="2">
        <f>RSI!I2216</f>
        <v>17.798762776861153</v>
      </c>
      <c r="D2216" s="2">
        <f>MACD!E2216</f>
        <v>0.18729313798626901</v>
      </c>
      <c r="E2216" s="2">
        <f>MACD!F2216</f>
        <v>0.11963854593654652</v>
      </c>
      <c r="F2216" s="2">
        <f>'Moving Avg'!D2216</f>
        <v>7.3273800000000007</v>
      </c>
      <c r="G2216" s="2">
        <f>'Moving Avg'!F2216</f>
        <v>7.6060400000000001</v>
      </c>
      <c r="H2216" s="2">
        <f>'Moving Avg'!G2216</f>
        <v>7.781212</v>
      </c>
      <c r="I2216" s="2">
        <f>'Moving Avg'!H2216</f>
        <v>8.0958715000000012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7.2567000000000004</v>
      </c>
      <c r="C2217" s="2">
        <f>RSI!I2217</f>
        <v>20.372418208630975</v>
      </c>
      <c r="D2217" s="2">
        <f>MACD!E2217</f>
        <v>0.18969261402579729</v>
      </c>
      <c r="E2217" s="2">
        <f>MACD!F2217</f>
        <v>0.13364935955439669</v>
      </c>
      <c r="F2217" s="2">
        <f>'Moving Avg'!D2217</f>
        <v>7.3087800000000005</v>
      </c>
      <c r="G2217" s="2">
        <f>'Moving Avg'!F2217</f>
        <v>7.5781299999999998</v>
      </c>
      <c r="H2217" s="2">
        <f>'Moving Avg'!G2217</f>
        <v>7.7681880000000003</v>
      </c>
      <c r="I2217" s="2">
        <f>'Moving Avg'!H2217</f>
        <v>8.0944740000000017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7.3497000000000003</v>
      </c>
      <c r="C2218" s="2">
        <f>RSI!I2218</f>
        <v>31.86000561437379</v>
      </c>
      <c r="D2218" s="2">
        <f>MACD!E2218</f>
        <v>0.18114527913909484</v>
      </c>
      <c r="E2218" s="2">
        <f>MACD!F2218</f>
        <v>0.14314854347133632</v>
      </c>
      <c r="F2218" s="2">
        <f>'Moving Avg'!D2218</f>
        <v>7.29948</v>
      </c>
      <c r="G2218" s="2">
        <f>'Moving Avg'!F2218</f>
        <v>7.5595199999999991</v>
      </c>
      <c r="H2218" s="2">
        <f>'Moving Avg'!G2218</f>
        <v>7.7573959999999991</v>
      </c>
      <c r="I2218" s="2">
        <f>'Moving Avg'!H2218</f>
        <v>8.0924049999999994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7.3032000000000004</v>
      </c>
      <c r="C2219" s="2">
        <f>RSI!I2219</f>
        <v>29.563459142445765</v>
      </c>
      <c r="D2219" s="2">
        <f>MACD!E2219</f>
        <v>0.16724528423767104</v>
      </c>
      <c r="E2219" s="2">
        <f>MACD!F2219</f>
        <v>0.14796789162460328</v>
      </c>
      <c r="F2219" s="2">
        <f>'Moving Avg'!D2219</f>
        <v>7.2901800000000012</v>
      </c>
      <c r="G2219" s="2">
        <f>'Moving Avg'!F2219</f>
        <v>7.5344000000000007</v>
      </c>
      <c r="H2219" s="2">
        <f>'Moving Avg'!G2219</f>
        <v>7.7462319999999991</v>
      </c>
      <c r="I2219" s="2">
        <f>'Moving Avg'!H2219</f>
        <v>8.0908899999999999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7.3962000000000003</v>
      </c>
      <c r="C2220" s="2">
        <f>RSI!I2220</f>
        <v>39.029414173379102</v>
      </c>
      <c r="D2220" s="2">
        <f>MACD!E2220</f>
        <v>0.13722796305578466</v>
      </c>
      <c r="E2220" s="2">
        <f>MACD!F2220</f>
        <v>0.14581990591083954</v>
      </c>
      <c r="F2220" s="2">
        <f>'Moving Avg'!D2220</f>
        <v>7.3087800000000014</v>
      </c>
      <c r="G2220" s="2">
        <f>'Moving Avg'!F2220</f>
        <v>7.513930000000002</v>
      </c>
      <c r="H2220" s="2">
        <f>'Moving Avg'!G2220</f>
        <v>7.7359979999999986</v>
      </c>
      <c r="I2220" s="2">
        <f>'Moving Avg'!H2220</f>
        <v>8.0899274999999999</v>
      </c>
      <c r="J2220" s="6" t="str">
        <f>OBV!F2220</f>
        <v>BEARISH</v>
      </c>
      <c r="K2220" s="6" t="str">
        <f>OBV!G2220</f>
        <v>NEUTRAL</v>
      </c>
      <c r="L2220" s="6" t="str">
        <f>OBV!H2220</f>
        <v>BEARISH DIVERGENCE</v>
      </c>
    </row>
    <row r="2221" spans="1:12" ht="13.5" x14ac:dyDescent="0.25">
      <c r="A2221" s="3">
        <f>RSI!A2221</f>
        <v>45238</v>
      </c>
      <c r="B2221" s="2">
        <f>RSI!B2221</f>
        <v>7.5358000000000001</v>
      </c>
      <c r="C2221" s="2">
        <f>RSI!I2221</f>
        <v>49.911076983880996</v>
      </c>
      <c r="D2221" s="2">
        <f>MACD!E2221</f>
        <v>0.1023365807844403</v>
      </c>
      <c r="E2221" s="2">
        <f>MACD!F2221</f>
        <v>0.13712324088555972</v>
      </c>
      <c r="F2221" s="2">
        <f>'Moving Avg'!D2221</f>
        <v>7.3683199999999998</v>
      </c>
      <c r="G2221" s="2">
        <f>'Moving Avg'!F2221</f>
        <v>7.4999750000000009</v>
      </c>
      <c r="H2221" s="2">
        <f>'Moving Avg'!G2221</f>
        <v>7.7285559999999984</v>
      </c>
      <c r="I2221" s="2">
        <f>'Moving Avg'!H2221</f>
        <v>8.0897945</v>
      </c>
      <c r="J2221" s="6" t="str">
        <f>OBV!F2221</f>
        <v>BULLISH</v>
      </c>
      <c r="K2221" s="6" t="str">
        <f>OBV!G2221</f>
        <v>STRONG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7.7962999999999996</v>
      </c>
      <c r="C2222" s="2">
        <f>RSI!I2222</f>
        <v>63.1335616440549</v>
      </c>
      <c r="D2222" s="2">
        <f>MACD!E2222</f>
        <v>3.9154596602795522E-2</v>
      </c>
      <c r="E2222" s="2">
        <f>MACD!F2222</f>
        <v>0.11752951202900688</v>
      </c>
      <c r="F2222" s="2">
        <f>'Moving Avg'!D2222</f>
        <v>7.4762400000000016</v>
      </c>
      <c r="G2222" s="2">
        <f>'Moving Avg'!F2222</f>
        <v>7.499509999999999</v>
      </c>
      <c r="H2222" s="2">
        <f>'Moving Avg'!G2222</f>
        <v>7.7263239999999982</v>
      </c>
      <c r="I2222" s="2">
        <f>'Moving Avg'!H2222</f>
        <v>8.0912260000000007</v>
      </c>
      <c r="J2222" s="6" t="str">
        <f>OBV!F2222</f>
        <v>BULLISH</v>
      </c>
      <c r="K2222" s="6" t="str">
        <f>OBV!G2222</f>
        <v>STRONG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7.7218999999999998</v>
      </c>
      <c r="C2223" s="2">
        <f>RSI!I2223</f>
        <v>58.392472368873392</v>
      </c>
      <c r="D2223" s="2">
        <f>MACD!E2223</f>
        <v>-3.2176656090658895E-3</v>
      </c>
      <c r="E2223" s="2">
        <f>MACD!F2223</f>
        <v>9.3380076501392337E-2</v>
      </c>
      <c r="F2223" s="2">
        <f>'Moving Avg'!D2223</f>
        <v>7.5506799999999998</v>
      </c>
      <c r="G2223" s="2">
        <f>'Moving Avg'!F2223</f>
        <v>7.4953249999999993</v>
      </c>
      <c r="H2223" s="2">
        <f>'Moving Avg'!G2223</f>
        <v>7.7190679999999983</v>
      </c>
      <c r="I2223" s="2">
        <f>'Moving Avg'!H2223</f>
        <v>8.0919795000000008</v>
      </c>
      <c r="J2223" s="6" t="str">
        <f>OBV!F2223</f>
        <v>BULLISH</v>
      </c>
      <c r="K2223" s="6" t="str">
        <f>OBV!G2223</f>
        <v>STRONG</v>
      </c>
      <c r="L2223" s="6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7.5823</v>
      </c>
      <c r="C2224" s="2">
        <f>RSI!I2224</f>
        <v>50.699122988368906</v>
      </c>
      <c r="D2224" s="2">
        <f>MACD!E2224</f>
        <v>-3.690342471398278E-2</v>
      </c>
      <c r="E2224" s="2">
        <f>MACD!F2224</f>
        <v>6.7323376258317316E-2</v>
      </c>
      <c r="F2224" s="2">
        <f>'Moving Avg'!D2224</f>
        <v>7.6064999999999996</v>
      </c>
      <c r="G2224" s="2">
        <f>'Moving Avg'!F2224</f>
        <v>7.4860200000000008</v>
      </c>
      <c r="H2224" s="2">
        <f>'Moving Avg'!G2224</f>
        <v>7.7106939999999975</v>
      </c>
      <c r="I2224" s="2">
        <f>'Moving Avg'!H2224</f>
        <v>8.0921225000000003</v>
      </c>
      <c r="J2224" s="6" t="str">
        <f>OBV!F2224</f>
        <v>BULLISH</v>
      </c>
      <c r="K2224" s="6" t="str">
        <f>OBV!G2224</f>
        <v>STRONG</v>
      </c>
      <c r="L2224" s="6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7.5358000000000001</v>
      </c>
      <c r="C2225" s="2">
        <f>RSI!I2225</f>
        <v>48.411123256828624</v>
      </c>
      <c r="D2225" s="2">
        <f>MACD!E2225</f>
        <v>-6.9234963332205801E-2</v>
      </c>
      <c r="E2225" s="2">
        <f>MACD!F2225</f>
        <v>4.0011708340212691E-2</v>
      </c>
      <c r="F2225" s="2">
        <f>'Moving Avg'!D2225</f>
        <v>7.6344200000000004</v>
      </c>
      <c r="G2225" s="2">
        <f>'Moving Avg'!F2225</f>
        <v>7.4743899999999996</v>
      </c>
      <c r="H2225" s="2">
        <f>'Moving Avg'!G2225</f>
        <v>7.7013899999999982</v>
      </c>
      <c r="I2225" s="2">
        <f>'Moving Avg'!H2225</f>
        <v>8.0922080000000012</v>
      </c>
      <c r="J2225" s="6" t="str">
        <f>OBV!F2225</f>
        <v>BULLISH</v>
      </c>
      <c r="K2225" s="6" t="str">
        <f>OBV!G2225</f>
        <v>STRONG</v>
      </c>
      <c r="L2225" s="6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7.4428000000000001</v>
      </c>
      <c r="C2226" s="2">
        <f>RSI!I2226</f>
        <v>44.122388246264684</v>
      </c>
      <c r="D2226" s="2">
        <f>MACD!E2226</f>
        <v>-9.9554146428168622E-2</v>
      </c>
      <c r="E2226" s="2">
        <f>MACD!F2226</f>
        <v>1.2098537386536431E-2</v>
      </c>
      <c r="F2226" s="2">
        <f>'Moving Avg'!D2226</f>
        <v>7.6158199999999994</v>
      </c>
      <c r="G2226" s="2">
        <f>'Moving Avg'!F2226</f>
        <v>7.4604349999999995</v>
      </c>
      <c r="H2226" s="2">
        <f>'Moving Avg'!G2226</f>
        <v>7.6911579999999971</v>
      </c>
      <c r="I2226" s="2">
        <f>'Moving Avg'!H2226</f>
        <v>8.0918285000000019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7.5265000000000004</v>
      </c>
      <c r="C2227" s="2">
        <f>RSI!I2227</f>
        <v>48.540875810142659</v>
      </c>
      <c r="D2227" s="2">
        <f>MACD!E2227</f>
        <v>-0.12784519704263264</v>
      </c>
      <c r="E2227" s="2">
        <f>MACD!F2227</f>
        <v>-1.5890209499297384E-2</v>
      </c>
      <c r="F2227" s="2">
        <f>'Moving Avg'!D2227</f>
        <v>7.5618600000000002</v>
      </c>
      <c r="G2227" s="2">
        <f>'Moving Avg'!F2227</f>
        <v>7.4548550000000002</v>
      </c>
      <c r="H2227" s="2">
        <f>'Moving Avg'!G2227</f>
        <v>7.6829719999999977</v>
      </c>
      <c r="I2227" s="2">
        <f>'Moving Avg'!H2227</f>
        <v>8.0919110000000014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7.5823</v>
      </c>
      <c r="C2228" s="2">
        <f>RSI!I2228</f>
        <v>51.305337558878755</v>
      </c>
      <c r="D2228" s="2">
        <f>MACD!E2228</f>
        <v>-0.1414539096660139</v>
      </c>
      <c r="E2228" s="2">
        <f>MACD!F2228</f>
        <v>-4.1002949532640685E-2</v>
      </c>
      <c r="F2228" s="2">
        <f>'Moving Avg'!D2228</f>
        <v>7.5339400000000012</v>
      </c>
      <c r="G2228" s="2">
        <f>'Moving Avg'!F2228</f>
        <v>7.4539250000000008</v>
      </c>
      <c r="H2228" s="2">
        <f>'Moving Avg'!G2228</f>
        <v>7.6760879999999965</v>
      </c>
      <c r="I2228" s="2">
        <f>'Moving Avg'!H2228</f>
        <v>8.0925785000000001</v>
      </c>
      <c r="J2228" s="6" t="str">
        <f>OBV!F2228</f>
        <v>BULLISH</v>
      </c>
      <c r="K2228" s="6" t="str">
        <f>OBV!G2228</f>
        <v>NEUTRAL</v>
      </c>
      <c r="L2228" s="6" t="str">
        <f>OBV!H2228</f>
        <v>BULLISH DIVERGENCE</v>
      </c>
    </row>
    <row r="2229" spans="1:12" ht="13.5" x14ac:dyDescent="0.25">
      <c r="A2229" s="3">
        <f>RSI!A2229</f>
        <v>45250</v>
      </c>
      <c r="B2229" s="2">
        <f>RSI!B2229</f>
        <v>7.5915999999999997</v>
      </c>
      <c r="C2229" s="2">
        <f>RSI!I2229</f>
        <v>51.770383052428677</v>
      </c>
      <c r="D2229" s="2">
        <f>MACD!E2229</f>
        <v>-0.16099744337759692</v>
      </c>
      <c r="E2229" s="2">
        <f>MACD!F2229</f>
        <v>-6.5001848301631929E-2</v>
      </c>
      <c r="F2229" s="2">
        <f>'Moving Avg'!D2229</f>
        <v>7.5358000000000001</v>
      </c>
      <c r="G2229" s="2">
        <f>'Moving Avg'!F2229</f>
        <v>7.457180000000001</v>
      </c>
      <c r="H2229" s="2">
        <f>'Moving Avg'!G2229</f>
        <v>7.6680859999999988</v>
      </c>
      <c r="I2229" s="2">
        <f>'Moving Avg'!H2229</f>
        <v>8.0931615000000008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7.5358000000000001</v>
      </c>
      <c r="C2230" s="2">
        <f>RSI!I2230</f>
        <v>48.761357980199868</v>
      </c>
      <c r="D2230" s="2">
        <f>MACD!E2230</f>
        <v>-0.1593201841102907</v>
      </c>
      <c r="E2230" s="2">
        <f>MACD!F2230</f>
        <v>-8.3865515463363682E-2</v>
      </c>
      <c r="F2230" s="2">
        <f>'Moving Avg'!D2230</f>
        <v>7.5358000000000001</v>
      </c>
      <c r="G2230" s="2">
        <f>'Moving Avg'!F2230</f>
        <v>7.4618300000000009</v>
      </c>
      <c r="H2230" s="2">
        <f>'Moving Avg'!G2230</f>
        <v>7.6604579999999984</v>
      </c>
      <c r="I2230" s="2">
        <f>'Moving Avg'!H2230</f>
        <v>8.0937275000000017</v>
      </c>
      <c r="J2230" s="6" t="str">
        <f>OBV!F2230</f>
        <v>BULLISH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7.5730000000000004</v>
      </c>
      <c r="C2231" s="2">
        <f>RSI!I2231</f>
        <v>50.813846393554812</v>
      </c>
      <c r="D2231" s="2">
        <f>MACD!E2231</f>
        <v>-0.13905999312752559</v>
      </c>
      <c r="E2231" s="2">
        <f>MACD!F2231</f>
        <v>-9.4904410996196079E-2</v>
      </c>
      <c r="F2231" s="2">
        <f>'Moving Avg'!D2231</f>
        <v>7.561840000000001</v>
      </c>
      <c r="G2231" s="2">
        <f>'Moving Avg'!F2231</f>
        <v>7.4683400000000004</v>
      </c>
      <c r="H2231" s="2">
        <f>'Moving Avg'!G2231</f>
        <v>7.6535739999999963</v>
      </c>
      <c r="I2231" s="2">
        <f>'Moving Avg'!H2231</f>
        <v>8.0946980000000028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7.5358000000000001</v>
      </c>
      <c r="C2232" s="2">
        <f>RSI!I2232</f>
        <v>48.71245103507394</v>
      </c>
      <c r="D2232" s="2">
        <f>MACD!E2232</f>
        <v>-7.9193347848977247E-2</v>
      </c>
      <c r="E2232" s="2">
        <f>MACD!F2232</f>
        <v>-9.1762198366752312E-2</v>
      </c>
      <c r="F2232" s="2">
        <f>'Moving Avg'!D2232</f>
        <v>7.5636999999999999</v>
      </c>
      <c r="G2232" s="2">
        <f>'Moving Avg'!F2232</f>
        <v>7.4776450000000008</v>
      </c>
      <c r="H2232" s="2">
        <f>'Moving Avg'!G2232</f>
        <v>7.6459459999999968</v>
      </c>
      <c r="I2232" s="2">
        <f>'Moving Avg'!H2232</f>
        <v>8.0958760000000023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7.5358000000000001</v>
      </c>
      <c r="C2233" s="2">
        <f>RSI!I2233</f>
        <v>48.712451035073933</v>
      </c>
      <c r="D2233" s="2">
        <f>MACD!E2233</f>
        <v>-3.9864285618217643E-2</v>
      </c>
      <c r="E2233" s="2">
        <f>MACD!F2233</f>
        <v>-8.1382615817045381E-2</v>
      </c>
      <c r="F2233" s="2">
        <f>'Moving Avg'!D2233</f>
        <v>7.5544000000000011</v>
      </c>
      <c r="G2233" s="2">
        <f>'Moving Avg'!F2233</f>
        <v>7.4846249999999994</v>
      </c>
      <c r="H2233" s="2">
        <f>'Moving Avg'!G2233</f>
        <v>7.6375739999999972</v>
      </c>
      <c r="I2233" s="2">
        <f>'Moving Avg'!H2233</f>
        <v>8.0961800000000039</v>
      </c>
      <c r="J2233" s="6" t="str">
        <f>OBV!F2233</f>
        <v>BULLISH</v>
      </c>
      <c r="K2233" s="6" t="str">
        <f>OBV!G2233</f>
        <v>NEUTRAL</v>
      </c>
      <c r="L2233" s="6" t="str">
        <f>OBV!H2233</f>
        <v>BULLISH DIVERGENCE</v>
      </c>
    </row>
    <row r="2234" spans="1:12" ht="13.5" x14ac:dyDescent="0.25">
      <c r="A2234" s="3">
        <f>RSI!A2234</f>
        <v>45257</v>
      </c>
      <c r="B2234" s="2">
        <f>RSI!B2234</f>
        <v>7.5358000000000001</v>
      </c>
      <c r="C2234" s="2">
        <f>RSI!I2234</f>
        <v>48.712451035073933</v>
      </c>
      <c r="D2234" s="2">
        <f>MACD!E2234</f>
        <v>-2.7952749276531463E-2</v>
      </c>
      <c r="E2234" s="2">
        <f>MACD!F2234</f>
        <v>-7.06966425089426E-2</v>
      </c>
      <c r="F2234" s="2">
        <f>'Moving Avg'!D2234</f>
        <v>7.5432399999999999</v>
      </c>
      <c r="G2234" s="2">
        <f>'Moving Avg'!F2234</f>
        <v>7.4939300000000006</v>
      </c>
      <c r="H2234" s="2">
        <f>'Moving Avg'!G2234</f>
        <v>7.6301319999999961</v>
      </c>
      <c r="I2234" s="2">
        <f>'Moving Avg'!H2234</f>
        <v>8.0964840000000038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7.4893000000000001</v>
      </c>
      <c r="C2235" s="2">
        <f>RSI!I2235</f>
        <v>45.758127811566268</v>
      </c>
      <c r="D2235" s="2">
        <f>MACD!E2235</f>
        <v>-2.148128633900992E-2</v>
      </c>
      <c r="E2235" s="2">
        <f>MACD!F2235</f>
        <v>-6.0853571274956067E-2</v>
      </c>
      <c r="F2235" s="2">
        <f>'Moving Avg'!D2235</f>
        <v>7.5339399999999994</v>
      </c>
      <c r="G2235" s="2">
        <f>'Moving Avg'!F2235</f>
        <v>7.503235000000001</v>
      </c>
      <c r="H2235" s="2">
        <f>'Moving Avg'!G2235</f>
        <v>7.6210159999999982</v>
      </c>
      <c r="I2235" s="2">
        <f>'Moving Avg'!H2235</f>
        <v>8.0961620000000032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7.4893000000000001</v>
      </c>
      <c r="C2236" s="2">
        <f>RSI!I2236</f>
        <v>45.758127811566268</v>
      </c>
      <c r="D2236" s="2">
        <f>MACD!E2236</f>
        <v>-2.9944028637657993E-2</v>
      </c>
      <c r="E2236" s="2">
        <f>MACD!F2236</f>
        <v>-5.4671662747496456E-2</v>
      </c>
      <c r="F2236" s="2">
        <f>'Moving Avg'!D2236</f>
        <v>7.5171999999999999</v>
      </c>
      <c r="G2236" s="2">
        <f>'Moving Avg'!F2236</f>
        <v>7.5157949999999998</v>
      </c>
      <c r="H2236" s="2">
        <f>'Moving Avg'!G2236</f>
        <v>7.6126439999999977</v>
      </c>
      <c r="I2236" s="2">
        <f>'Moving Avg'!H2236</f>
        <v>8.0958400000000026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7.4706999999999999</v>
      </c>
      <c r="C2237" s="2">
        <f>RSI!I2237</f>
        <v>44.505951525448054</v>
      </c>
      <c r="D2237" s="2">
        <f>MACD!E2237</f>
        <v>-2.2508353474060883E-2</v>
      </c>
      <c r="E2237" s="2">
        <f>MACD!F2237</f>
        <v>-4.8239000892809344E-2</v>
      </c>
      <c r="F2237" s="2">
        <f>'Moving Avg'!D2237</f>
        <v>7.5041799999999999</v>
      </c>
      <c r="G2237" s="2">
        <f>'Moving Avg'!F2237</f>
        <v>7.5264949999999988</v>
      </c>
      <c r="H2237" s="2">
        <f>'Moving Avg'!G2237</f>
        <v>7.6057599999999992</v>
      </c>
      <c r="I2237" s="2">
        <f>'Moving Avg'!H2237</f>
        <v>8.0949440000000035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7.4893000000000001</v>
      </c>
      <c r="C2238" s="2">
        <f>RSI!I2238</f>
        <v>46.094551584029894</v>
      </c>
      <c r="D2238" s="2">
        <f>MACD!E2238</f>
        <v>-8.5834415541601317E-3</v>
      </c>
      <c r="E2238" s="2">
        <f>MACD!F2238</f>
        <v>-4.0307889025079507E-2</v>
      </c>
      <c r="F2238" s="2">
        <f>'Moving Avg'!D2238</f>
        <v>7.4948800000000002</v>
      </c>
      <c r="G2238" s="2">
        <f>'Moving Avg'!F2238</f>
        <v>7.5334749999999984</v>
      </c>
      <c r="H2238" s="2">
        <f>'Moving Avg'!G2238</f>
        <v>7.5992480000000002</v>
      </c>
      <c r="I2238" s="2">
        <f>'Moving Avg'!H2238</f>
        <v>8.0927860000000038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7.48</v>
      </c>
      <c r="C2239" s="2">
        <f>RSI!I2239</f>
        <v>45.394823690957047</v>
      </c>
      <c r="D2239" s="2">
        <f>MACD!E2239</f>
        <v>5.6036938993715424E-3</v>
      </c>
      <c r="E2239" s="2">
        <f>MACD!F2239</f>
        <v>-3.1125572440189299E-2</v>
      </c>
      <c r="F2239" s="2">
        <f>'Moving Avg'!D2239</f>
        <v>7.4837199999999999</v>
      </c>
      <c r="G2239" s="2">
        <f>'Moving Avg'!F2239</f>
        <v>7.5423149999999977</v>
      </c>
      <c r="H2239" s="2">
        <f>'Moving Avg'!G2239</f>
        <v>7.5944099999999999</v>
      </c>
      <c r="I2239" s="2">
        <f>'Moving Avg'!H2239</f>
        <v>8.0914560000000044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7.5730000000000004</v>
      </c>
      <c r="C2240" s="2">
        <f>RSI!I2240</f>
        <v>53.067364666853841</v>
      </c>
      <c r="D2240" s="2">
        <f>MACD!E2240</f>
        <v>2.4534018028568028E-3</v>
      </c>
      <c r="E2240" s="2">
        <f>MACD!F2240</f>
        <v>-2.4409777591580081E-2</v>
      </c>
      <c r="F2240" s="2">
        <f>'Moving Avg'!D2240</f>
        <v>7.5004600000000012</v>
      </c>
      <c r="G2240" s="2">
        <f>'Moving Avg'!F2240</f>
        <v>7.551154999999997</v>
      </c>
      <c r="H2240" s="2">
        <f>'Moving Avg'!G2240</f>
        <v>7.5886420000000001</v>
      </c>
      <c r="I2240" s="2">
        <f>'Moving Avg'!H2240</f>
        <v>8.0898040000000044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7.5636999999999999</v>
      </c>
      <c r="C2241" s="2">
        <f>RSI!I2241</f>
        <v>52.276330609566777</v>
      </c>
      <c r="D2241" s="2">
        <f>MACD!E2241</f>
        <v>5.9452994274931115E-3</v>
      </c>
      <c r="E2241" s="2">
        <f>MACD!F2241</f>
        <v>-1.8338762187765444E-2</v>
      </c>
      <c r="F2241" s="2">
        <f>'Moving Avg'!D2241</f>
        <v>7.5153400000000001</v>
      </c>
      <c r="G2241" s="2">
        <f>'Moving Avg'!F2241</f>
        <v>7.5525499999999983</v>
      </c>
      <c r="H2241" s="2">
        <f>'Moving Avg'!G2241</f>
        <v>7.5826879999999992</v>
      </c>
      <c r="I2241" s="2">
        <f>'Moving Avg'!H2241</f>
        <v>8.0882805000000033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7.5636999999999999</v>
      </c>
      <c r="C2242" s="2">
        <f>RSI!I2242</f>
        <v>52.276330609566777</v>
      </c>
      <c r="D2242" s="2">
        <f>MACD!E2242</f>
        <v>2.996269937649565E-3</v>
      </c>
      <c r="E2242" s="2">
        <f>MACD!F2242</f>
        <v>-1.4071755762682443E-2</v>
      </c>
      <c r="F2242" s="2">
        <f>'Moving Avg'!D2242</f>
        <v>7.5339399999999994</v>
      </c>
      <c r="G2242" s="2">
        <f>'Moving Avg'!F2242</f>
        <v>7.5409199999999998</v>
      </c>
      <c r="H2242" s="2">
        <f>'Moving Avg'!G2242</f>
        <v>7.5767339999999992</v>
      </c>
      <c r="I2242" s="2">
        <f>'Moving Avg'!H2242</f>
        <v>8.086757000000004</v>
      </c>
      <c r="J2242" s="6" t="str">
        <f>OBV!F2242</f>
        <v>BULLISH</v>
      </c>
      <c r="K2242" s="6" t="str">
        <f>OBV!G2242</f>
        <v>NEUTRAL</v>
      </c>
      <c r="L2242" s="6" t="str">
        <f>OBV!H2242</f>
        <v>CONFIRMED BULLISH</v>
      </c>
    </row>
    <row r="2243" spans="1:12" ht="13.5" x14ac:dyDescent="0.25">
      <c r="A2243" s="3">
        <f>RSI!A2243</f>
        <v>45268</v>
      </c>
      <c r="B2243" s="2">
        <f>RSI!B2243</f>
        <v>7.6288</v>
      </c>
      <c r="C2243" s="2">
        <f>RSI!I2243</f>
        <v>57.428117848890068</v>
      </c>
      <c r="D2243" s="2">
        <f>MACD!E2243</f>
        <v>-4.4885397189249332E-3</v>
      </c>
      <c r="E2243" s="2">
        <f>MACD!F2243</f>
        <v>-1.2155112553930942E-2</v>
      </c>
      <c r="F2243" s="2">
        <f>'Moving Avg'!D2243</f>
        <v>7.561840000000001</v>
      </c>
      <c r="G2243" s="2">
        <f>'Moving Avg'!F2243</f>
        <v>7.536265000000002</v>
      </c>
      <c r="H2243" s="2">
        <f>'Moving Avg'!G2243</f>
        <v>7.5730120000000003</v>
      </c>
      <c r="I2243" s="2">
        <f>'Moving Avg'!H2243</f>
        <v>8.0855590000000035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</row>
    <row r="2244" spans="1:12" ht="13.5" x14ac:dyDescent="0.25">
      <c r="A2244" s="3">
        <f>RSI!A2244</f>
        <v>45271</v>
      </c>
      <c r="B2244" s="2">
        <f>RSI!B2244</f>
        <v>7.6101999999999999</v>
      </c>
      <c r="C2244" s="2">
        <f>RSI!I2244</f>
        <v>55.581936318240494</v>
      </c>
      <c r="D2244" s="2">
        <f>MACD!E2244</f>
        <v>-9.9836066610397012E-3</v>
      </c>
      <c r="E2244" s="2">
        <f>MACD!F2244</f>
        <v>-1.1720811375352694E-2</v>
      </c>
      <c r="F2244" s="2">
        <f>'Moving Avg'!D2244</f>
        <v>7.5878800000000002</v>
      </c>
      <c r="G2244" s="2">
        <f>'Moving Avg'!F2244</f>
        <v>7.5376599999999998</v>
      </c>
      <c r="H2244" s="2">
        <f>'Moving Avg'!G2244</f>
        <v>7.5689180000000009</v>
      </c>
      <c r="I2244" s="2">
        <f>'Moving Avg'!H2244</f>
        <v>8.0847050000000067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7.6009000000000002</v>
      </c>
      <c r="C2245" s="2">
        <f>RSI!I2245</f>
        <v>54.636168049796872</v>
      </c>
      <c r="D2245" s="2">
        <f>MACD!E2245</f>
        <v>-2.1487905756303327E-2</v>
      </c>
      <c r="E2245" s="2">
        <f>MACD!F2245</f>
        <v>-1.3674230251542822E-2</v>
      </c>
      <c r="F2245" s="2">
        <f>'Moving Avg'!D2245</f>
        <v>7.5934600000000003</v>
      </c>
      <c r="G2245" s="2">
        <f>'Moving Avg'!F2245</f>
        <v>7.540915</v>
      </c>
      <c r="H2245" s="2">
        <f>'Moving Avg'!G2245</f>
        <v>7.5646380000000022</v>
      </c>
      <c r="I2245" s="2">
        <f>'Moving Avg'!H2245</f>
        <v>8.0839355000000044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7.5823</v>
      </c>
      <c r="C2246" s="2">
        <f>RSI!I2246</f>
        <v>52.704581748170433</v>
      </c>
      <c r="D2246" s="2">
        <f>MACD!E2246</f>
        <v>-3.0150386178446453E-2</v>
      </c>
      <c r="E2246" s="2">
        <f>MACD!F2246</f>
        <v>-1.6969461436923551E-2</v>
      </c>
      <c r="F2246" s="2">
        <f>'Moving Avg'!D2246</f>
        <v>7.5971799999999998</v>
      </c>
      <c r="G2246" s="2">
        <f>'Moving Avg'!F2246</f>
        <v>7.5478899999999998</v>
      </c>
      <c r="H2246" s="2">
        <f>'Moving Avg'!G2246</f>
        <v>7.5599860000000012</v>
      </c>
      <c r="I2246" s="2">
        <f>'Moving Avg'!H2246</f>
        <v>8.0825920000000036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</row>
    <row r="2247" spans="1:12" ht="13.5" x14ac:dyDescent="0.25">
      <c r="A2247" s="3">
        <f>RSI!A2247</f>
        <v>45274</v>
      </c>
      <c r="B2247" s="2">
        <f>RSI!B2247</f>
        <v>7.4893000000000001</v>
      </c>
      <c r="C2247" s="2">
        <f>RSI!I2247</f>
        <v>44.275960091640862</v>
      </c>
      <c r="D2247" s="2">
        <f>MACD!E2247</f>
        <v>-3.3626114302022891E-2</v>
      </c>
      <c r="E2247" s="2">
        <f>MACD!F2247</f>
        <v>-2.0300792009943419E-2</v>
      </c>
      <c r="F2247" s="2">
        <f>'Moving Avg'!D2247</f>
        <v>7.5823000000000009</v>
      </c>
      <c r="G2247" s="2">
        <f>'Moving Avg'!F2247</f>
        <v>7.5460299999999991</v>
      </c>
      <c r="H2247" s="2">
        <f>'Moving Avg'!G2247</f>
        <v>7.5534740000000014</v>
      </c>
      <c r="I2247" s="2">
        <f>'Moving Avg'!H2247</f>
        <v>8.0810025000000039</v>
      </c>
      <c r="J2247" s="6" t="str">
        <f>OBV!F2247</f>
        <v>BULLISH</v>
      </c>
      <c r="K2247" s="6" t="str">
        <f>OBV!G2247</f>
        <v>NEUTRAL</v>
      </c>
      <c r="L2247" s="6" t="str">
        <f>OBV!H2247</f>
        <v>BULLISH DIVERGENCE</v>
      </c>
    </row>
    <row r="2248" spans="1:12" ht="13.5" x14ac:dyDescent="0.25">
      <c r="A2248" s="3">
        <f>RSI!A2248</f>
        <v>45275</v>
      </c>
      <c r="B2248" s="2">
        <f>RSI!B2248</f>
        <v>7.4428000000000001</v>
      </c>
      <c r="C2248" s="2">
        <f>RSI!I2248</f>
        <v>40.765562444080629</v>
      </c>
      <c r="D2248" s="2">
        <f>MACD!E2248</f>
        <v>-2.9872042440985069E-2</v>
      </c>
      <c r="E2248" s="2">
        <f>MACD!F2248</f>
        <v>-2.2215042096151751E-2</v>
      </c>
      <c r="F2248" s="2">
        <f>'Moving Avg'!D2248</f>
        <v>7.5450999999999997</v>
      </c>
      <c r="G2248" s="2">
        <f>'Moving Avg'!F2248</f>
        <v>7.5390550000000003</v>
      </c>
      <c r="H2248" s="2">
        <f>'Moving Avg'!G2248</f>
        <v>7.5478920000000009</v>
      </c>
      <c r="I2248" s="2">
        <f>'Moving Avg'!H2248</f>
        <v>8.0786555000000053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</row>
    <row r="2249" spans="1:12" ht="13.5" x14ac:dyDescent="0.25">
      <c r="A2249" s="3">
        <f>RSI!A2249</f>
        <v>45278</v>
      </c>
      <c r="B2249" s="2">
        <f>RSI!B2249</f>
        <v>7.4428000000000001</v>
      </c>
      <c r="C2249" s="2">
        <f>RSI!I2249</f>
        <v>40.765562444080629</v>
      </c>
      <c r="D2249" s="2">
        <f>MACD!E2249</f>
        <v>-2.7491250613209672E-2</v>
      </c>
      <c r="E2249" s="2">
        <f>MACD!F2249</f>
        <v>-2.3270283799563335E-2</v>
      </c>
      <c r="F2249" s="2">
        <f>'Moving Avg'!D2249</f>
        <v>7.5116199999999989</v>
      </c>
      <c r="G2249" s="2">
        <f>'Moving Avg'!F2249</f>
        <v>7.5316149999999995</v>
      </c>
      <c r="H2249" s="2">
        <f>'Moving Avg'!G2249</f>
        <v>7.540636000000001</v>
      </c>
      <c r="I2249" s="2">
        <f>'Moving Avg'!H2249</f>
        <v>8.0767460000000071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</row>
    <row r="2250" spans="1:12" ht="13.5" x14ac:dyDescent="0.25">
      <c r="A2250" s="3">
        <f>RSI!A2250</f>
        <v>45279</v>
      </c>
      <c r="B2250" s="2">
        <f>RSI!B2250</f>
        <v>7.4147999999999996</v>
      </c>
      <c r="C2250" s="2">
        <f>RSI!I2250</f>
        <v>38.626851542419857</v>
      </c>
      <c r="D2250" s="2">
        <f>MACD!E2250</f>
        <v>-8.5069692596730917E-3</v>
      </c>
      <c r="E2250" s="2">
        <f>MACD!F2250</f>
        <v>-2.0317620891585286E-2</v>
      </c>
      <c r="F2250" s="2">
        <f>'Moving Avg'!D2250</f>
        <v>7.4744000000000002</v>
      </c>
      <c r="G2250" s="2">
        <f>'Moving Avg'!F2250</f>
        <v>7.5255650000000003</v>
      </c>
      <c r="H2250" s="2">
        <f>'Moving Avg'!G2250</f>
        <v>7.5328200000000018</v>
      </c>
      <c r="I2250" s="2">
        <f>'Moving Avg'!H2250</f>
        <v>8.0744780000000063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</row>
    <row r="2251" spans="1:12" ht="13.5" x14ac:dyDescent="0.25">
      <c r="A2251" s="3">
        <f>RSI!A2251</f>
        <v>45280</v>
      </c>
      <c r="B2251" s="2">
        <f>RSI!B2251</f>
        <v>7.4147999999999996</v>
      </c>
      <c r="C2251" s="2">
        <f>RSI!I2251</f>
        <v>38.626851542419857</v>
      </c>
      <c r="D2251" s="2">
        <f>MACD!E2251</f>
        <v>6.8357807382222191E-3</v>
      </c>
      <c r="E2251" s="2">
        <f>MACD!F2251</f>
        <v>-1.4886940565623785E-2</v>
      </c>
      <c r="F2251" s="2">
        <f>'Moving Avg'!D2251</f>
        <v>7.4408999999999992</v>
      </c>
      <c r="G2251" s="2">
        <f>'Moving Avg'!F2251</f>
        <v>7.5176549999999995</v>
      </c>
      <c r="H2251" s="2">
        <f>'Moving Avg'!G2251</f>
        <v>7.5248180000000016</v>
      </c>
      <c r="I2251" s="2">
        <f>'Moving Avg'!H2251</f>
        <v>8.0720350000000067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</row>
    <row r="2252" spans="1:12" ht="13.5" x14ac:dyDescent="0.25">
      <c r="A2252" s="3">
        <f>RSI!A2252</f>
        <v>45281</v>
      </c>
      <c r="B2252" s="2">
        <f>RSI!B2252</f>
        <v>7.3962000000000003</v>
      </c>
      <c r="C2252" s="2">
        <f>RSI!I2252</f>
        <v>37.126254581734251</v>
      </c>
      <c r="D2252" s="2">
        <f>MACD!E2252</f>
        <v>2.1853197052946527E-2</v>
      </c>
      <c r="E2252" s="2">
        <f>MACD!F2252</f>
        <v>-7.5389130419097226E-3</v>
      </c>
      <c r="F2252" s="2">
        <f>'Moving Avg'!D2252</f>
        <v>7.4222800000000007</v>
      </c>
      <c r="G2252" s="2">
        <f>'Moving Avg'!F2252</f>
        <v>7.5106750000000018</v>
      </c>
      <c r="H2252" s="2">
        <f>'Moving Avg'!G2252</f>
        <v>7.516630000000001</v>
      </c>
      <c r="I2252" s="2">
        <f>'Moving Avg'!H2252</f>
        <v>8.0696740000000062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7.3962000000000003</v>
      </c>
      <c r="C2253" s="2">
        <f>RSI!I2253</f>
        <v>37.126254581734251</v>
      </c>
      <c r="D2253" s="2">
        <f>MACD!E2253</f>
        <v>4.5294156307469358E-2</v>
      </c>
      <c r="E2253" s="2">
        <f>MACD!F2253</f>
        <v>3.0277008279660927E-3</v>
      </c>
      <c r="F2253" s="2">
        <f>'Moving Avg'!D2253</f>
        <v>7.41296</v>
      </c>
      <c r="G2253" s="2">
        <f>'Moving Avg'!F2253</f>
        <v>7.5036950000000004</v>
      </c>
      <c r="H2253" s="2">
        <f>'Moving Avg'!G2253</f>
        <v>7.5084419999999996</v>
      </c>
      <c r="I2253" s="2">
        <f>'Moving Avg'!H2253</f>
        <v>8.0677500000000055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7.3962000000000003</v>
      </c>
      <c r="C2254" s="2">
        <f>RSI!I2254</f>
        <v>37.126254581734251</v>
      </c>
      <c r="D2254" s="2">
        <f>MACD!E2254</f>
        <v>6.2932581292550971E-2</v>
      </c>
      <c r="E2254" s="2">
        <f>MACD!F2254</f>
        <v>1.500867692088307E-2</v>
      </c>
      <c r="F2254" s="2">
        <f>'Moving Avg'!D2254</f>
        <v>7.4036400000000002</v>
      </c>
      <c r="G2254" s="2">
        <f>'Moving Avg'!F2254</f>
        <v>7.496715</v>
      </c>
      <c r="H2254" s="2">
        <f>'Moving Avg'!G2254</f>
        <v>7.5009980000000009</v>
      </c>
      <c r="I2254" s="2">
        <f>'Moving Avg'!H2254</f>
        <v>8.0658260000000048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7.3962000000000003</v>
      </c>
      <c r="C2255" s="2">
        <f>RSI!I2255</f>
        <v>37.126254581734251</v>
      </c>
      <c r="D2255" s="2">
        <f>MACD!E2255</f>
        <v>7.7042656921403996E-2</v>
      </c>
      <c r="E2255" s="2">
        <f>MACD!F2255</f>
        <v>2.7415472920987255E-2</v>
      </c>
      <c r="F2255" s="2">
        <f>'Moving Avg'!D2255</f>
        <v>7.3999199999999998</v>
      </c>
      <c r="G2255" s="2">
        <f>'Moving Avg'!F2255</f>
        <v>7.4920599999999995</v>
      </c>
      <c r="H2255" s="2">
        <f>'Moving Avg'!G2255</f>
        <v>7.4935540000000014</v>
      </c>
      <c r="I2255" s="2">
        <f>'Moving Avg'!H2255</f>
        <v>8.0639020000000041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7.4706999999999999</v>
      </c>
      <c r="C2256" s="2">
        <f>RSI!I2256</f>
        <v>48.007891777678232</v>
      </c>
      <c r="D2256" s="2">
        <f>MACD!E2256</f>
        <v>8.1172287036073598E-2</v>
      </c>
      <c r="E2256" s="2">
        <f>MACD!F2256</f>
        <v>3.8166835744004528E-2</v>
      </c>
      <c r="F2256" s="2">
        <f>'Moving Avg'!D2256</f>
        <v>7.4111000000000002</v>
      </c>
      <c r="G2256" s="2">
        <f>'Moving Avg'!F2256</f>
        <v>7.4911300000000001</v>
      </c>
      <c r="H2256" s="2">
        <f>'Moving Avg'!G2256</f>
        <v>7.4885300000000017</v>
      </c>
      <c r="I2256" s="2">
        <f>'Moving Avg'!H2256</f>
        <v>8.0620005000000052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7.4428000000000001</v>
      </c>
      <c r="C2257" s="2">
        <f>RSI!I2257</f>
        <v>44.875562370512355</v>
      </c>
      <c r="D2257" s="2">
        <f>MACD!E2257</f>
        <v>7.2513481148295256E-2</v>
      </c>
      <c r="E2257" s="2">
        <f>MACD!F2257</f>
        <v>4.5036164824862675E-2</v>
      </c>
      <c r="F2257" s="2">
        <f>'Moving Avg'!D2257</f>
        <v>7.42042</v>
      </c>
      <c r="G2257" s="2">
        <f>'Moving Avg'!F2257</f>
        <v>7.4897349999999987</v>
      </c>
      <c r="H2257" s="2">
        <f>'Moving Avg'!G2257</f>
        <v>7.4846240000000019</v>
      </c>
      <c r="I2257" s="2">
        <f>'Moving Avg'!H2257</f>
        <v>8.0599595000000051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7.4428000000000001</v>
      </c>
      <c r="C2258" s="2">
        <f>RSI!I2258</f>
        <v>44.875562370512355</v>
      </c>
      <c r="D2258" s="2">
        <f>MACD!E2258</f>
        <v>5.8279220339940707E-2</v>
      </c>
      <c r="E2258" s="2">
        <f>MACD!F2258</f>
        <v>4.768477592787828E-2</v>
      </c>
      <c r="F2258" s="2">
        <f>'Moving Avg'!D2258</f>
        <v>7.4297399999999998</v>
      </c>
      <c r="G2258" s="2">
        <f>'Moving Avg'!F2258</f>
        <v>7.4874099999999997</v>
      </c>
      <c r="H2258" s="2">
        <f>'Moving Avg'!G2258</f>
        <v>7.4814620000000023</v>
      </c>
      <c r="I2258" s="2">
        <f>'Moving Avg'!H2258</f>
        <v>8.0582685000000041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7.4335000000000004</v>
      </c>
      <c r="C2259" s="2">
        <f>RSI!I2259</f>
        <v>43.771498198469061</v>
      </c>
      <c r="D2259" s="2">
        <f>MACD!E2259</f>
        <v>4.7151759930661896E-2</v>
      </c>
      <c r="E2259" s="2">
        <f>MACD!F2259</f>
        <v>4.7578172728435009E-2</v>
      </c>
      <c r="F2259" s="2">
        <f>'Moving Avg'!D2259</f>
        <v>7.4371999999999998</v>
      </c>
      <c r="G2259" s="2">
        <f>'Moving Avg'!F2259</f>
        <v>7.4850850000000007</v>
      </c>
      <c r="H2259" s="2">
        <f>'Moving Avg'!G2259</f>
        <v>7.4796020000000025</v>
      </c>
      <c r="I2259" s="2">
        <f>'Moving Avg'!H2259</f>
        <v>8.056531000000005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7.3497000000000003</v>
      </c>
      <c r="C2260" s="2">
        <f>RSI!I2260</f>
        <v>35.335422710787483</v>
      </c>
      <c r="D2260" s="2">
        <f>MACD!E2260</f>
        <v>3.9902020180592856E-2</v>
      </c>
      <c r="E2260" s="2">
        <f>MACD!F2260</f>
        <v>4.6042942218866581E-2</v>
      </c>
      <c r="F2260" s="2">
        <f>'Moving Avg'!D2260</f>
        <v>7.4278999999999993</v>
      </c>
      <c r="G2260" s="2">
        <f>'Moving Avg'!F2260</f>
        <v>7.4739199999999997</v>
      </c>
      <c r="H2260" s="2">
        <f>'Moving Avg'!G2260</f>
        <v>7.4777399999999998</v>
      </c>
      <c r="I2260" s="2">
        <f>'Moving Avg'!H2260</f>
        <v>8.0543745000000033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</row>
    <row r="2261" spans="1:12" ht="13.5" x14ac:dyDescent="0.25">
      <c r="A2261" s="3">
        <f>RSI!A2261</f>
        <v>45295</v>
      </c>
      <c r="B2261" s="2">
        <f>RSI!B2261</f>
        <v>7.3311000000000002</v>
      </c>
      <c r="C2261" s="2">
        <f>RSI!I2261</f>
        <v>33.779267599960306</v>
      </c>
      <c r="D2261" s="2">
        <f>MACD!E2261</f>
        <v>3.588695889286786E-2</v>
      </c>
      <c r="E2261" s="2">
        <f>MACD!F2261</f>
        <v>4.4011745553666839E-2</v>
      </c>
      <c r="F2261" s="2">
        <f>'Moving Avg'!D2261</f>
        <v>7.3999799999999993</v>
      </c>
      <c r="G2261" s="2">
        <f>'Moving Avg'!F2261</f>
        <v>7.4622900000000003</v>
      </c>
      <c r="H2261" s="2">
        <f>'Moving Avg'!G2261</f>
        <v>7.4755060000000002</v>
      </c>
      <c r="I2261" s="2">
        <f>'Moving Avg'!H2261</f>
        <v>8.0521685000000041</v>
      </c>
      <c r="J2261" s="6" t="str">
        <f>OBV!F2261</f>
        <v>BEARISH</v>
      </c>
      <c r="K2261" s="6" t="str">
        <f>OBV!G2261</f>
        <v>WEAK</v>
      </c>
      <c r="L2261" s="6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7.2938999999999998</v>
      </c>
      <c r="C2262" s="2">
        <f>RSI!I2262</f>
        <v>30.85274993114588</v>
      </c>
      <c r="D2262" s="2">
        <f>MACD!E2262</f>
        <v>3.318015066011526E-2</v>
      </c>
      <c r="E2262" s="2">
        <f>MACD!F2262</f>
        <v>4.1845426574956525E-2</v>
      </c>
      <c r="F2262" s="2">
        <f>'Moving Avg'!D2262</f>
        <v>7.3701999999999996</v>
      </c>
      <c r="G2262" s="2">
        <f>'Moving Avg'!F2262</f>
        <v>7.4487999999999985</v>
      </c>
      <c r="H2262" s="2">
        <f>'Moving Avg'!G2262</f>
        <v>7.4743900000000005</v>
      </c>
      <c r="I2262" s="2">
        <f>'Moving Avg'!H2262</f>
        <v>8.0499515000000041</v>
      </c>
      <c r="J2262" s="6" t="str">
        <f>OBV!F2262</f>
        <v>BEARISH</v>
      </c>
      <c r="K2262" s="6" t="str">
        <f>OBV!G2262</f>
        <v>WEAK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7.1637000000000004</v>
      </c>
      <c r="C2263" s="2">
        <f>RSI!I2263</f>
        <v>23.257834728645363</v>
      </c>
      <c r="D2263" s="2">
        <f>MACD!E2263</f>
        <v>4.1491566994453777E-2</v>
      </c>
      <c r="E2263" s="2">
        <f>MACD!F2263</f>
        <v>4.1774654658855978E-2</v>
      </c>
      <c r="F2263" s="2">
        <f>'Moving Avg'!D2263</f>
        <v>7.3143799999999999</v>
      </c>
      <c r="G2263" s="2">
        <f>'Moving Avg'!F2263</f>
        <v>7.4255449999999996</v>
      </c>
      <c r="H2263" s="2">
        <f>'Moving Avg'!G2263</f>
        <v>7.4697400000000007</v>
      </c>
      <c r="I2263" s="2">
        <f>'Moving Avg'!H2263</f>
        <v>8.0466025000000041</v>
      </c>
      <c r="J2263" s="6" t="str">
        <f>OBV!F2263</f>
        <v>BEARISH</v>
      </c>
      <c r="K2263" s="6" t="str">
        <f>OBV!G2263</f>
        <v>WEAK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7.1916000000000002</v>
      </c>
      <c r="C2264" s="2">
        <f>RSI!I2264</f>
        <v>27.383035078490579</v>
      </c>
      <c r="D2264" s="2">
        <f>MACD!E2264</f>
        <v>4.8113428031391514E-2</v>
      </c>
      <c r="E2264" s="2">
        <f>MACD!F2264</f>
        <v>4.3042409333363091E-2</v>
      </c>
      <c r="F2264" s="2">
        <f>'Moving Avg'!D2264</f>
        <v>7.2660000000000009</v>
      </c>
      <c r="G2264" s="2">
        <f>'Moving Avg'!F2264</f>
        <v>7.4046149999999997</v>
      </c>
      <c r="H2264" s="2">
        <f>'Moving Avg'!G2264</f>
        <v>7.4665780000000019</v>
      </c>
      <c r="I2264" s="2">
        <f>'Moving Avg'!H2264</f>
        <v>8.0429125000000052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7.1637000000000004</v>
      </c>
      <c r="C2265" s="2">
        <f>RSI!I2265</f>
        <v>25.884602584881591</v>
      </c>
      <c r="D2265" s="2">
        <f>MACD!E2265</f>
        <v>5.715148521951896E-2</v>
      </c>
      <c r="E2265" s="2">
        <f>MACD!F2265</f>
        <v>4.586422451059427E-2</v>
      </c>
      <c r="F2265" s="2">
        <f>'Moving Avg'!D2265</f>
        <v>7.2287999999999997</v>
      </c>
      <c r="G2265" s="2">
        <f>'Moving Avg'!F2265</f>
        <v>7.3827550000000004</v>
      </c>
      <c r="H2265" s="2">
        <f>'Moving Avg'!G2265</f>
        <v>7.4637880000000019</v>
      </c>
      <c r="I2265" s="2">
        <f>'Moving Avg'!H2265</f>
        <v>8.037247000000006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7.3403999999999998</v>
      </c>
      <c r="C2266" s="2">
        <f>RSI!I2266</f>
        <v>46.028284380627198</v>
      </c>
      <c r="D2266" s="2">
        <f>MACD!E2266</f>
        <v>6.4603507401447047E-2</v>
      </c>
      <c r="E2266" s="2">
        <f>MACD!F2266</f>
        <v>4.9612081088764831E-2</v>
      </c>
      <c r="F2266" s="2">
        <f>'Moving Avg'!D2266</f>
        <v>7.2306600000000003</v>
      </c>
      <c r="G2266" s="2">
        <f>'Moving Avg'!F2266</f>
        <v>7.3706599999999991</v>
      </c>
      <c r="H2266" s="2">
        <f>'Moving Avg'!G2266</f>
        <v>7.465834000000001</v>
      </c>
      <c r="I2266" s="2">
        <f>'Moving Avg'!H2266</f>
        <v>8.032508500000004</v>
      </c>
      <c r="J2266" s="6" t="str">
        <f>OBV!F2266</f>
        <v>BEARISH</v>
      </c>
      <c r="K2266" s="6" t="str">
        <f>OBV!G2266</f>
        <v>NEUTRAL</v>
      </c>
      <c r="L2266" s="6" t="str">
        <f>OBV!H2266</f>
        <v>BEARISH DIVERGENCE</v>
      </c>
    </row>
    <row r="2267" spans="1:12" ht="13.5" x14ac:dyDescent="0.25">
      <c r="A2267" s="3">
        <f>RSI!A2267</f>
        <v>45303</v>
      </c>
      <c r="B2267" s="2">
        <f>RSI!B2267</f>
        <v>7.4893000000000001</v>
      </c>
      <c r="C2267" s="2">
        <f>RSI!I2267</f>
        <v>56.706445828625156</v>
      </c>
      <c r="D2267" s="2">
        <f>MACD!E2267</f>
        <v>5.5868726975305982E-2</v>
      </c>
      <c r="E2267" s="2">
        <f>MACD!F2267</f>
        <v>5.0863410266073064E-2</v>
      </c>
      <c r="F2267" s="2">
        <f>'Moving Avg'!D2267</f>
        <v>7.2697399999999988</v>
      </c>
      <c r="G2267" s="2">
        <f>'Moving Avg'!F2267</f>
        <v>7.3706600000000009</v>
      </c>
      <c r="H2267" s="2">
        <f>'Moving Avg'!G2267</f>
        <v>7.4704860000000011</v>
      </c>
      <c r="I2267" s="2">
        <f>'Moving Avg'!H2267</f>
        <v>8.0288640000000058</v>
      </c>
      <c r="J2267" s="6" t="str">
        <f>OBV!F2267</f>
        <v>BULLISH</v>
      </c>
      <c r="K2267" s="6" t="str">
        <f>OBV!G2267</f>
        <v>STRONG</v>
      </c>
      <c r="L2267" s="6" t="str">
        <f>OBV!H2267</f>
        <v>CONFIRMED BULLISH</v>
      </c>
    </row>
    <row r="2268" spans="1:12" ht="13.5" x14ac:dyDescent="0.25">
      <c r="A2268" s="3">
        <f>RSI!A2268</f>
        <v>45306</v>
      </c>
      <c r="B2268" s="2">
        <f>RSI!B2268</f>
        <v>7.5358000000000001</v>
      </c>
      <c r="C2268" s="2">
        <f>RSI!I2268</f>
        <v>59.407416630115748</v>
      </c>
      <c r="D2268" s="2">
        <f>MACD!E2268</f>
        <v>4.4414198413795347E-2</v>
      </c>
      <c r="E2268" s="2">
        <f>MACD!F2268</f>
        <v>4.9573567895617524E-2</v>
      </c>
      <c r="F2268" s="2">
        <f>'Moving Avg'!D2268</f>
        <v>7.3441599999999996</v>
      </c>
      <c r="G2268" s="2">
        <f>'Moving Avg'!F2268</f>
        <v>7.3753099999999989</v>
      </c>
      <c r="H2268" s="2">
        <f>'Moving Avg'!G2268</f>
        <v>7.474208</v>
      </c>
      <c r="I2268" s="2">
        <f>'Moving Avg'!H2268</f>
        <v>8.0244030000000048</v>
      </c>
      <c r="J2268" s="6" t="str">
        <f>OBV!F2268</f>
        <v>BULLISH</v>
      </c>
      <c r="K2268" s="6" t="str">
        <f>OBV!G2268</f>
        <v>STRONG</v>
      </c>
      <c r="L2268" s="6" t="str">
        <f>OBV!H2268</f>
        <v>CONFIRMED BULLISH</v>
      </c>
    </row>
    <row r="2269" spans="1:12" ht="13.5" x14ac:dyDescent="0.25">
      <c r="A2269" s="3">
        <f>RSI!A2269</f>
        <v>45307</v>
      </c>
      <c r="B2269" s="2">
        <f>RSI!B2269</f>
        <v>7.5079000000000002</v>
      </c>
      <c r="C2269" s="2">
        <f>RSI!I2269</f>
        <v>57.105393357126644</v>
      </c>
      <c r="D2269" s="2">
        <f>MACD!E2269</f>
        <v>3.4509776339519682E-2</v>
      </c>
      <c r="E2269" s="2">
        <f>MACD!F2269</f>
        <v>4.6560809584397955E-2</v>
      </c>
      <c r="F2269" s="2">
        <f>'Moving Avg'!D2269</f>
        <v>7.4074200000000001</v>
      </c>
      <c r="G2269" s="2">
        <f>'Moving Avg'!F2269</f>
        <v>7.378565</v>
      </c>
      <c r="H2269" s="2">
        <f>'Moving Avg'!G2269</f>
        <v>7.4783020000000002</v>
      </c>
      <c r="I2269" s="2">
        <f>'Moving Avg'!H2269</f>
        <v>8.0199775000000066</v>
      </c>
      <c r="J2269" s="6" t="str">
        <f>OBV!F2269</f>
        <v>BULLISH</v>
      </c>
      <c r="K2269" s="6" t="str">
        <f>OBV!G2269</f>
        <v>STRONG</v>
      </c>
      <c r="L2269" s="6" t="str">
        <f>OBV!H2269</f>
        <v>CONFIRMED BULLISH</v>
      </c>
    </row>
    <row r="2270" spans="1:12" ht="13.5" x14ac:dyDescent="0.25">
      <c r="A2270" s="3">
        <f>RSI!A2270</f>
        <v>45308</v>
      </c>
      <c r="B2270" s="2">
        <f>RSI!B2270</f>
        <v>7.4428000000000001</v>
      </c>
      <c r="C2270" s="2">
        <f>RSI!I2270</f>
        <v>52.038356286350663</v>
      </c>
      <c r="D2270" s="2">
        <f>MACD!E2270</f>
        <v>1.7438678972615307E-2</v>
      </c>
      <c r="E2270" s="2">
        <f>MACD!F2270</f>
        <v>4.0736383462041427E-2</v>
      </c>
      <c r="F2270" s="2">
        <f>'Moving Avg'!D2270</f>
        <v>7.463239999999999</v>
      </c>
      <c r="G2270" s="2">
        <f>'Moving Avg'!F2270</f>
        <v>7.3799650000000012</v>
      </c>
      <c r="H2270" s="2">
        <f>'Moving Avg'!G2270</f>
        <v>7.4792339999999982</v>
      </c>
      <c r="I2270" s="2">
        <f>'Moving Avg'!H2270</f>
        <v>8.0150515000000055</v>
      </c>
      <c r="J2270" s="6" t="str">
        <f>OBV!F2270</f>
        <v>BULLISH</v>
      </c>
      <c r="K2270" s="6" t="str">
        <f>OBV!G2270</f>
        <v>STRONG</v>
      </c>
      <c r="L2270" s="6" t="str">
        <f>OBV!H2270</f>
        <v>CONFIRMED BULLISH</v>
      </c>
    </row>
    <row r="2271" spans="1:12" ht="13.5" x14ac:dyDescent="0.25">
      <c r="A2271" s="3">
        <f>RSI!A2271</f>
        <v>45309</v>
      </c>
      <c r="B2271" s="2">
        <f>RSI!B2271</f>
        <v>7.5171999999999999</v>
      </c>
      <c r="C2271" s="2">
        <f>RSI!I2271</f>
        <v>56.760451454315685</v>
      </c>
      <c r="D2271" s="2">
        <f>MACD!E2271</f>
        <v>-5.5684620296334586E-3</v>
      </c>
      <c r="E2271" s="2">
        <f>MACD!F2271</f>
        <v>3.1475414363706447E-2</v>
      </c>
      <c r="F2271" s="2">
        <f>'Moving Avg'!D2271</f>
        <v>7.4986000000000006</v>
      </c>
      <c r="G2271" s="2">
        <f>'Moving Avg'!F2271</f>
        <v>7.385085000000001</v>
      </c>
      <c r="H2271" s="2">
        <f>'Moving Avg'!G2271</f>
        <v>7.4788619999999977</v>
      </c>
      <c r="I2271" s="2">
        <f>'Moving Avg'!H2271</f>
        <v>8.011153500000006</v>
      </c>
      <c r="J2271" s="6" t="str">
        <f>OBV!F2271</f>
        <v>BULLISH</v>
      </c>
      <c r="K2271" s="6" t="str">
        <f>OBV!G2271</f>
        <v>STRONG</v>
      </c>
      <c r="L2271" s="6" t="str">
        <f>OBV!H2271</f>
        <v>CONFIRMED BULLISH</v>
      </c>
    </row>
    <row r="2272" spans="1:12" ht="13.5" x14ac:dyDescent="0.25">
      <c r="A2272" s="3">
        <f>RSI!A2272</f>
        <v>45310</v>
      </c>
      <c r="B2272" s="2">
        <f>RSI!B2272</f>
        <v>7.4335000000000004</v>
      </c>
      <c r="C2272" s="2">
        <f>RSI!I2272</f>
        <v>50.711447232512569</v>
      </c>
      <c r="D2272" s="2">
        <f>MACD!E2272</f>
        <v>-2.5174416239035935E-2</v>
      </c>
      <c r="E2272" s="2">
        <f>MACD!F2272</f>
        <v>2.0145448243157969E-2</v>
      </c>
      <c r="F2272" s="2">
        <f>'Moving Avg'!D2272</f>
        <v>7.4874399999999994</v>
      </c>
      <c r="G2272" s="2">
        <f>'Moving Avg'!F2272</f>
        <v>7.3869500000000006</v>
      </c>
      <c r="H2272" s="2">
        <f>'Moving Avg'!G2272</f>
        <v>7.4716059999999977</v>
      </c>
      <c r="I2272" s="2">
        <f>'Moving Avg'!H2272</f>
        <v>8.0066180000000049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7.4428000000000001</v>
      </c>
      <c r="C2273" s="2">
        <f>RSI!I2273</f>
        <v>51.332063497448452</v>
      </c>
      <c r="D2273" s="2">
        <f>MACD!E2273</f>
        <v>-6.2558859950231138E-2</v>
      </c>
      <c r="E2273" s="2">
        <f>MACD!F2273</f>
        <v>3.6045866044801481E-3</v>
      </c>
      <c r="F2273" s="2">
        <f>'Moving Avg'!D2273</f>
        <v>7.4688400000000001</v>
      </c>
      <c r="G2273" s="2">
        <f>'Moving Avg'!F2273</f>
        <v>7.3892800000000012</v>
      </c>
      <c r="H2273" s="2">
        <f>'Moving Avg'!G2273</f>
        <v>7.4660239999999991</v>
      </c>
      <c r="I2273" s="2">
        <f>'Moving Avg'!H2273</f>
        <v>8.0015610000000041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7.3962000000000003</v>
      </c>
      <c r="C2274" s="2">
        <f>RSI!I2274</f>
        <v>48.066154237752535</v>
      </c>
      <c r="D2274" s="2">
        <f>MACD!E2274</f>
        <v>-8.6572212032218765E-2</v>
      </c>
      <c r="E2274" s="2">
        <f>MACD!F2274</f>
        <v>-1.4430773122859635E-2</v>
      </c>
      <c r="F2274" s="2">
        <f>'Moving Avg'!D2274</f>
        <v>7.4465000000000003</v>
      </c>
      <c r="G2274" s="2">
        <f>'Moving Avg'!F2274</f>
        <v>7.3892800000000012</v>
      </c>
      <c r="H2274" s="2">
        <f>'Moving Avg'!G2274</f>
        <v>7.4623019999999993</v>
      </c>
      <c r="I2274" s="2">
        <f>'Moving Avg'!H2274</f>
        <v>7.9962710000000037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7.4241999999999999</v>
      </c>
      <c r="C2275" s="2">
        <f>RSI!I2275</f>
        <v>50.119685743404439</v>
      </c>
      <c r="D2275" s="2">
        <f>MACD!E2275</f>
        <v>-0.11309751965164239</v>
      </c>
      <c r="E2275" s="2">
        <f>MACD!F2275</f>
        <v>-3.4164122428616189E-2</v>
      </c>
      <c r="F2275" s="2">
        <f>'Moving Avg'!D2275</f>
        <v>7.4427800000000008</v>
      </c>
      <c r="G2275" s="2">
        <f>'Moving Avg'!F2275</f>
        <v>7.3906800000000006</v>
      </c>
      <c r="H2275" s="2">
        <f>'Moving Avg'!G2275</f>
        <v>7.4600699999999991</v>
      </c>
      <c r="I2275" s="2">
        <f>'Moving Avg'!H2275</f>
        <v>7.9901155000000044</v>
      </c>
      <c r="J2275" s="6" t="str">
        <f>OBV!F2275</f>
        <v>BULLISH</v>
      </c>
      <c r="K2275" s="6" t="str">
        <f>OBV!G2275</f>
        <v>NEUTRAL</v>
      </c>
      <c r="L2275" s="6" t="str">
        <f>OBV!H2275</f>
        <v>BULLISH DIVERGENCE</v>
      </c>
    </row>
    <row r="2276" spans="1:12" ht="13.5" x14ac:dyDescent="0.25">
      <c r="A2276" s="3">
        <f>RSI!A2276</f>
        <v>45316</v>
      </c>
      <c r="B2276" s="2">
        <f>RSI!B2276</f>
        <v>7.3497000000000003</v>
      </c>
      <c r="C2276" s="2">
        <f>RSI!I2276</f>
        <v>45.01898852308959</v>
      </c>
      <c r="D2276" s="2">
        <f>MACD!E2276</f>
        <v>-0.10285612226342256</v>
      </c>
      <c r="E2276" s="2">
        <f>MACD!F2276</f>
        <v>-4.7902522395577463E-2</v>
      </c>
      <c r="F2276" s="2">
        <f>'Moving Avg'!D2276</f>
        <v>7.4092799999999999</v>
      </c>
      <c r="G2276" s="2">
        <f>'Moving Avg'!F2276</f>
        <v>7.3846300000000014</v>
      </c>
      <c r="H2276" s="2">
        <f>'Moving Avg'!G2276</f>
        <v>7.4582079999999999</v>
      </c>
      <c r="I2276" s="2">
        <f>'Moving Avg'!H2276</f>
        <v>7.9824510000000046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7.3032000000000004</v>
      </c>
      <c r="C2277" s="2">
        <f>RSI!I2277</f>
        <v>42.136540747704522</v>
      </c>
      <c r="D2277" s="2">
        <f>MACD!E2277</f>
        <v>-6.7413932033184132E-2</v>
      </c>
      <c r="E2277" s="2">
        <f>MACD!F2277</f>
        <v>-5.1804804323098801E-2</v>
      </c>
      <c r="F2277" s="2">
        <f>'Moving Avg'!D2277</f>
        <v>7.3832199999999997</v>
      </c>
      <c r="G2277" s="2">
        <f>'Moving Avg'!F2277</f>
        <v>7.3776500000000009</v>
      </c>
      <c r="H2277" s="2">
        <f>'Moving Avg'!G2277</f>
        <v>7.4537419999999983</v>
      </c>
      <c r="I2277" s="2">
        <f>'Moving Avg'!H2277</f>
        <v>7.9751660000000051</v>
      </c>
      <c r="J2277" s="6" t="str">
        <f>OBV!F2277</f>
        <v>BULLISH</v>
      </c>
      <c r="K2277" s="6" t="str">
        <f>OBV!G2277</f>
        <v>NEUTRAL</v>
      </c>
      <c r="L2277" s="6" t="str">
        <f>OBV!H2277</f>
        <v>BULLISH DIVERGENCE</v>
      </c>
    </row>
    <row r="2278" spans="1:12" ht="13.5" x14ac:dyDescent="0.25">
      <c r="A2278" s="3">
        <f>RSI!A2278</f>
        <v>45320</v>
      </c>
      <c r="B2278" s="2">
        <f>RSI!B2278</f>
        <v>7.3497000000000003</v>
      </c>
      <c r="C2278" s="2">
        <f>RSI!I2278</f>
        <v>45.869011036209947</v>
      </c>
      <c r="D2278" s="2">
        <f>MACD!E2278</f>
        <v>-3.3047384906550015E-2</v>
      </c>
      <c r="E2278" s="2">
        <f>MACD!F2278</f>
        <v>-4.8053320439789042E-2</v>
      </c>
      <c r="F2278" s="2">
        <f>'Moving Avg'!D2278</f>
        <v>7.3646000000000003</v>
      </c>
      <c r="G2278" s="2">
        <f>'Moving Avg'!F2278</f>
        <v>7.3729950000000013</v>
      </c>
      <c r="H2278" s="2">
        <f>'Moving Avg'!G2278</f>
        <v>7.4490899999999991</v>
      </c>
      <c r="I2278" s="2">
        <f>'Moving Avg'!H2278</f>
        <v>7.9684630000000052</v>
      </c>
      <c r="J2278" s="6" t="str">
        <f>OBV!F2278</f>
        <v>BULLISH</v>
      </c>
      <c r="K2278" s="6" t="str">
        <f>OBV!G2278</f>
        <v>NEUTRAL</v>
      </c>
      <c r="L2278" s="6" t="str">
        <f>OBV!H2278</f>
        <v>BULLISH DIVERGENCE</v>
      </c>
    </row>
    <row r="2279" spans="1:12" ht="13.5" x14ac:dyDescent="0.25">
      <c r="A2279" s="3">
        <f>RSI!A2279</f>
        <v>45321</v>
      </c>
      <c r="B2279" s="2">
        <f>RSI!B2279</f>
        <v>7.3497000000000003</v>
      </c>
      <c r="C2279" s="2">
        <f>RSI!I2279</f>
        <v>45.86901103620994</v>
      </c>
      <c r="D2279" s="2">
        <f>MACD!E2279</f>
        <v>-7.916929067659062E-3</v>
      </c>
      <c r="E2279" s="2">
        <f>MACD!F2279</f>
        <v>-4.0026042165363047E-2</v>
      </c>
      <c r="F2279" s="2">
        <f>'Moving Avg'!D2279</f>
        <v>7.3552999999999997</v>
      </c>
      <c r="G2279" s="2">
        <f>'Moving Avg'!F2279</f>
        <v>7.3688050000000018</v>
      </c>
      <c r="H2279" s="2">
        <f>'Moving Avg'!G2279</f>
        <v>7.4442519999999988</v>
      </c>
      <c r="I2279" s="2">
        <f>'Moving Avg'!H2279</f>
        <v>7.9623720000000056</v>
      </c>
      <c r="J2279" s="6" t="str">
        <f>OBV!F2279</f>
        <v>BULLISH</v>
      </c>
      <c r="K2279" s="6" t="str">
        <f>OBV!G2279</f>
        <v>NEUTRAL</v>
      </c>
      <c r="L2279" s="6" t="str">
        <f>OBV!H2279</f>
        <v>BULLISH DIVERGENCE</v>
      </c>
    </row>
    <row r="2280" spans="1:12" ht="13.5" x14ac:dyDescent="0.25">
      <c r="A2280" s="3">
        <f>RSI!A2280</f>
        <v>45322</v>
      </c>
      <c r="B2280" s="2">
        <f>RSI!B2280</f>
        <v>7.3032000000000004</v>
      </c>
      <c r="C2280" s="2">
        <f>RSI!I2280</f>
        <v>42.676378804008841</v>
      </c>
      <c r="D2280" s="2">
        <f>MACD!E2280</f>
        <v>7.0943047556051297E-3</v>
      </c>
      <c r="E2280" s="2">
        <f>MACD!F2280</f>
        <v>-3.0601972781169415E-2</v>
      </c>
      <c r="F2280" s="2">
        <f>'Moving Avg'!D2280</f>
        <v>7.3311000000000011</v>
      </c>
      <c r="G2280" s="2">
        <f>'Moving Avg'!F2280</f>
        <v>7.3664800000000028</v>
      </c>
      <c r="H2280" s="2">
        <f>'Moving Avg'!G2280</f>
        <v>7.4395999999999978</v>
      </c>
      <c r="I2280" s="2">
        <f>'Moving Avg'!H2280</f>
        <v>7.9556990000000063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</row>
    <row r="2281" spans="1:12" ht="13.5" x14ac:dyDescent="0.25">
      <c r="A2281" s="3">
        <f>RSI!A2281</f>
        <v>45323</v>
      </c>
      <c r="B2281" s="2">
        <f>RSI!B2281</f>
        <v>7.3032000000000004</v>
      </c>
      <c r="C2281" s="2">
        <f>RSI!I2281</f>
        <v>42.676378804008841</v>
      </c>
      <c r="D2281" s="2">
        <f>MACD!E2281</f>
        <v>3.1811433195419347E-2</v>
      </c>
      <c r="E2281" s="2">
        <f>MACD!F2281</f>
        <v>-1.8119291585851661E-2</v>
      </c>
      <c r="F2281" s="2">
        <f>'Moving Avg'!D2281</f>
        <v>7.3218000000000005</v>
      </c>
      <c r="G2281" s="2">
        <f>'Moving Avg'!F2281</f>
        <v>7.3650850000000005</v>
      </c>
      <c r="H2281" s="2">
        <f>'Moving Avg'!G2281</f>
        <v>7.4342039999999985</v>
      </c>
      <c r="I2281" s="2">
        <f>'Moving Avg'!H2281</f>
        <v>7.9493755000000075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7.2567000000000004</v>
      </c>
      <c r="C2282" s="2">
        <f>RSI!I2282</f>
        <v>39.48871924734172</v>
      </c>
      <c r="D2282" s="2">
        <f>MACD!E2282</f>
        <v>4.3820449116124927E-2</v>
      </c>
      <c r="E2282" s="2">
        <f>MACD!F2282</f>
        <v>-5.7313434454563435E-3</v>
      </c>
      <c r="F2282" s="2">
        <f>'Moving Avg'!D2282</f>
        <v>7.3125</v>
      </c>
      <c r="G2282" s="2">
        <f>'Moving Avg'!F2282</f>
        <v>7.3632249999999999</v>
      </c>
      <c r="H2282" s="2">
        <f>'Moving Avg'!G2282</f>
        <v>7.4286219999999989</v>
      </c>
      <c r="I2282" s="2">
        <f>'Moving Avg'!H2282</f>
        <v>7.9426010000000078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7.2846000000000002</v>
      </c>
      <c r="C2283" s="2">
        <f>RSI!I2283</f>
        <v>42.274751354329766</v>
      </c>
      <c r="D2283" s="2">
        <f>MACD!E2283</f>
        <v>5.4108761314784815E-2</v>
      </c>
      <c r="E2283" s="2">
        <f>MACD!F2283</f>
        <v>6.2366775065918886E-3</v>
      </c>
      <c r="F2283" s="2">
        <f>'Moving Avg'!D2283</f>
        <v>7.29948</v>
      </c>
      <c r="G2283" s="2">
        <f>'Moving Avg'!F2283</f>
        <v>7.3692700000000002</v>
      </c>
      <c r="H2283" s="2">
        <f>'Moving Avg'!G2283</f>
        <v>7.4235979999999993</v>
      </c>
      <c r="I2283" s="2">
        <f>'Moving Avg'!H2283</f>
        <v>7.9357475000000077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7.2567000000000004</v>
      </c>
      <c r="C2284" s="2">
        <f>RSI!I2284</f>
        <v>40.277656690898056</v>
      </c>
      <c r="D2284" s="2">
        <f>MACD!E2284</f>
        <v>5.8253065614991328E-2</v>
      </c>
      <c r="E2284" s="2">
        <f>MACD!F2284</f>
        <v>1.663995512827178E-2</v>
      </c>
      <c r="F2284" s="2">
        <f>'Moving Avg'!D2284</f>
        <v>7.2808800000000007</v>
      </c>
      <c r="G2284" s="2">
        <f>'Moving Avg'!F2284</f>
        <v>7.3725250000000004</v>
      </c>
      <c r="H2284" s="2">
        <f>'Moving Avg'!G2284</f>
        <v>7.4180159999999997</v>
      </c>
      <c r="I2284" s="2">
        <f>'Moving Avg'!H2284</f>
        <v>7.9287545000000081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7.3962000000000003</v>
      </c>
      <c r="C2285" s="2">
        <f>RSI!I2285</f>
        <v>52.388716887188224</v>
      </c>
      <c r="D2285" s="2">
        <f>MACD!E2285</f>
        <v>5.6400277638058327E-2</v>
      </c>
      <c r="E2285" s="2">
        <f>MACD!F2285</f>
        <v>2.4592019630229091E-2</v>
      </c>
      <c r="F2285" s="2">
        <f>'Moving Avg'!D2285</f>
        <v>7.29948</v>
      </c>
      <c r="G2285" s="2">
        <f>'Moving Avg'!F2285</f>
        <v>7.38415</v>
      </c>
      <c r="H2285" s="2">
        <f>'Moving Avg'!G2285</f>
        <v>7.4161540000000006</v>
      </c>
      <c r="I2285" s="2">
        <f>'Moving Avg'!H2285</f>
        <v>7.9226775000000078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</row>
    <row r="2286" spans="1:12" ht="13.5" x14ac:dyDescent="0.25">
      <c r="A2286" s="3">
        <f>RSI!A2286</f>
        <v>45330</v>
      </c>
      <c r="B2286" s="2">
        <f>RSI!B2286</f>
        <v>7.5450999999999997</v>
      </c>
      <c r="C2286" s="2">
        <f>RSI!I2286</f>
        <v>61.389090342258953</v>
      </c>
      <c r="D2286" s="2">
        <f>MACD!E2286</f>
        <v>3.213384514743467E-2</v>
      </c>
      <c r="E2286" s="2">
        <f>MACD!F2286</f>
        <v>2.6100384733670205E-2</v>
      </c>
      <c r="F2286" s="2">
        <f>'Moving Avg'!D2286</f>
        <v>7.3478599999999998</v>
      </c>
      <c r="G2286" s="2">
        <f>'Moving Avg'!F2286</f>
        <v>7.3943849999999998</v>
      </c>
      <c r="H2286" s="2">
        <f>'Moving Avg'!G2286</f>
        <v>7.4172699999999994</v>
      </c>
      <c r="I2286" s="2">
        <f>'Moving Avg'!H2286</f>
        <v>7.9171705000000081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7.4428000000000001</v>
      </c>
      <c r="C2287" s="2">
        <f>RSI!I2287</f>
        <v>53.856347214622986</v>
      </c>
      <c r="D2287" s="2">
        <f>MACD!E2287</f>
        <v>1.0952636271333915E-2</v>
      </c>
      <c r="E2287" s="2">
        <f>MACD!F2287</f>
        <v>2.3070835041202949E-2</v>
      </c>
      <c r="F2287" s="2">
        <f>'Moving Avg'!D2287</f>
        <v>7.3850799999999994</v>
      </c>
      <c r="G2287" s="2">
        <f>'Moving Avg'!F2287</f>
        <v>7.392059999999999</v>
      </c>
      <c r="H2287" s="2">
        <f>'Moving Avg'!G2287</f>
        <v>7.4167120000000004</v>
      </c>
      <c r="I2287" s="2">
        <f>'Moving Avg'!H2287</f>
        <v>7.9111080000000076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</row>
    <row r="2288" spans="1:12" ht="13.5" x14ac:dyDescent="0.25">
      <c r="A2288" s="3">
        <f>RSI!A2288</f>
        <v>45334</v>
      </c>
      <c r="B2288" s="2">
        <f>RSI!B2288</f>
        <v>7.4428000000000001</v>
      </c>
      <c r="C2288" s="2">
        <f>RSI!I2288</f>
        <v>53.856347214622986</v>
      </c>
      <c r="D2288" s="2">
        <f>MACD!E2288</f>
        <v>-2.0418135263433612E-4</v>
      </c>
      <c r="E2288" s="2">
        <f>MACD!F2288</f>
        <v>1.8415831762435494E-2</v>
      </c>
      <c r="F2288" s="2">
        <f>'Moving Avg'!D2288</f>
        <v>7.4167199999999998</v>
      </c>
      <c r="G2288" s="2">
        <f>'Moving Avg'!F2288</f>
        <v>7.38741</v>
      </c>
      <c r="H2288" s="2">
        <f>'Moving Avg'!G2288</f>
        <v>7.4157820000000001</v>
      </c>
      <c r="I2288" s="2">
        <f>'Moving Avg'!H2288</f>
        <v>7.9052205000000084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</row>
    <row r="2289" spans="1:12" ht="13.5" x14ac:dyDescent="0.25">
      <c r="A2289" s="3">
        <f>RSI!A2289</f>
        <v>45335</v>
      </c>
      <c r="B2289" s="2">
        <f>RSI!B2289</f>
        <v>7.4985999999999997</v>
      </c>
      <c r="C2289" s="2">
        <f>RSI!I2289</f>
        <v>57.180148479843396</v>
      </c>
      <c r="D2289" s="2">
        <f>MACD!E2289</f>
        <v>-1.4137252922949983E-2</v>
      </c>
      <c r="E2289" s="2">
        <f>MACD!F2289</f>
        <v>1.1905214825358399E-2</v>
      </c>
      <c r="F2289" s="2">
        <f>'Moving Avg'!D2289</f>
        <v>7.4651000000000014</v>
      </c>
      <c r="G2289" s="2">
        <f>'Moving Avg'!F2289</f>
        <v>7.3869449999999999</v>
      </c>
      <c r="H2289" s="2">
        <f>'Moving Avg'!G2289</f>
        <v>7.4161540000000006</v>
      </c>
      <c r="I2289" s="2">
        <f>'Moving Avg'!H2289</f>
        <v>7.8995245000000072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7.4428000000000001</v>
      </c>
      <c r="C2290" s="2">
        <f>RSI!I2290</f>
        <v>53.063852996359316</v>
      </c>
      <c r="D2290" s="2">
        <f>MACD!E2290</f>
        <v>-2.9609747709686829E-2</v>
      </c>
      <c r="E2290" s="2">
        <f>MACD!F2290</f>
        <v>3.6022223183493542E-3</v>
      </c>
      <c r="F2290" s="2">
        <f>'Moving Avg'!D2290</f>
        <v>7.4744200000000003</v>
      </c>
      <c r="G2290" s="2">
        <f>'Moving Avg'!F2290</f>
        <v>7.3869449999999999</v>
      </c>
      <c r="H2290" s="2">
        <f>'Moving Avg'!G2290</f>
        <v>7.413549999999999</v>
      </c>
      <c r="I2290" s="2">
        <f>'Moving Avg'!H2290</f>
        <v>7.8935495000000069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7.4428000000000001</v>
      </c>
      <c r="C2291" s="2">
        <f>RSI!I2291</f>
        <v>53.063852996359302</v>
      </c>
      <c r="D2291" s="2">
        <f>MACD!E2291</f>
        <v>-4.2985522853601132E-2</v>
      </c>
      <c r="E2291" s="2">
        <f>MACD!F2291</f>
        <v>-5.7153267160407438E-3</v>
      </c>
      <c r="F2291" s="2">
        <f>'Moving Avg'!D2291</f>
        <v>7.4539599999999995</v>
      </c>
      <c r="G2291" s="2">
        <f>'Moving Avg'!F2291</f>
        <v>7.3832250000000004</v>
      </c>
      <c r="H2291" s="2">
        <f>'Moving Avg'!G2291</f>
        <v>7.4111320000000003</v>
      </c>
      <c r="I2291" s="2">
        <f>'Moving Avg'!H2291</f>
        <v>7.8877055000000071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7.4985999999999997</v>
      </c>
      <c r="C2292" s="2">
        <f>RSI!I2292</f>
        <v>56.680561053982352</v>
      </c>
      <c r="D2292" s="2">
        <f>MACD!E2292</f>
        <v>-6.585331793383542E-2</v>
      </c>
      <c r="E2292" s="2">
        <f>MACD!F2292</f>
        <v>-1.7742924959599681E-2</v>
      </c>
      <c r="F2292" s="2">
        <f>'Moving Avg'!D2292</f>
        <v>7.4651199999999989</v>
      </c>
      <c r="G2292" s="2">
        <f>'Moving Avg'!F2292</f>
        <v>7.3864800000000015</v>
      </c>
      <c r="H2292" s="2">
        <f>'Moving Avg'!G2292</f>
        <v>7.4098299999999995</v>
      </c>
      <c r="I2292" s="2">
        <f>'Moving Avg'!H2292</f>
        <v>7.8821845000000064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7.4428000000000001</v>
      </c>
      <c r="C2293" s="2">
        <f>RSI!I2293</f>
        <v>52.337428519571759</v>
      </c>
      <c r="D2293" s="2">
        <f>MACD!E2293</f>
        <v>-7.7350270570099688E-2</v>
      </c>
      <c r="E2293" s="2">
        <f>MACD!F2293</f>
        <v>-2.9664394081699685E-2</v>
      </c>
      <c r="F2293" s="2">
        <f>'Moving Avg'!D2293</f>
        <v>7.4651200000000006</v>
      </c>
      <c r="G2293" s="2">
        <f>'Moving Avg'!F2293</f>
        <v>7.3864800000000015</v>
      </c>
      <c r="H2293" s="2">
        <f>'Moving Avg'!G2293</f>
        <v>7.40611</v>
      </c>
      <c r="I2293" s="2">
        <f>'Moving Avg'!H2293</f>
        <v>7.8768215000000064</v>
      </c>
      <c r="J2293" s="6" t="str">
        <f>OBV!F2293</f>
        <v>BEARISH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45342</v>
      </c>
      <c r="B2294" s="2">
        <f>RSI!B2294</f>
        <v>7.4428000000000001</v>
      </c>
      <c r="C2294" s="2">
        <f>RSI!I2294</f>
        <v>52.337428519571759</v>
      </c>
      <c r="D2294" s="2">
        <f>MACD!E2294</f>
        <v>-9.1571526674636416E-2</v>
      </c>
      <c r="E2294" s="2">
        <f>MACD!F2294</f>
        <v>-4.2045820600287033E-2</v>
      </c>
      <c r="F2294" s="2">
        <f>'Moving Avg'!D2294</f>
        <v>7.4539599999999995</v>
      </c>
      <c r="G2294" s="2">
        <f>'Moving Avg'!F2294</f>
        <v>7.3888100000000021</v>
      </c>
      <c r="H2294" s="2">
        <f>'Moving Avg'!G2294</f>
        <v>7.4027620000000001</v>
      </c>
      <c r="I2294" s="2">
        <f>'Moving Avg'!H2294</f>
        <v>7.8711090000000059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7.48</v>
      </c>
      <c r="C2295" s="2">
        <f>RSI!I2295</f>
        <v>55.003233388904135</v>
      </c>
      <c r="D2295" s="2">
        <f>MACD!E2295</f>
        <v>-8.5084801096429352E-2</v>
      </c>
      <c r="E2295" s="2">
        <f>MACD!F2295</f>
        <v>-5.06536166995155E-2</v>
      </c>
      <c r="F2295" s="2">
        <f>'Moving Avg'!D2295</f>
        <v>7.4614000000000003</v>
      </c>
      <c r="G2295" s="2">
        <f>'Moving Avg'!F2295</f>
        <v>7.3916000000000013</v>
      </c>
      <c r="H2295" s="2">
        <f>'Moving Avg'!G2295</f>
        <v>7.4003440000000014</v>
      </c>
      <c r="I2295" s="2">
        <f>'Moving Avg'!H2295</f>
        <v>7.8656695000000063</v>
      </c>
      <c r="J2295" s="6" t="str">
        <f>OBV!F2295</f>
        <v>BEARISH</v>
      </c>
      <c r="K2295" s="6" t="str">
        <f>OBV!G2295</f>
        <v>NEUTRAL</v>
      </c>
      <c r="L2295" s="6" t="str">
        <f>OBV!H2295</f>
        <v>BEARISH DIVERGENCE</v>
      </c>
    </row>
    <row r="2296" spans="1:12" ht="13.5" x14ac:dyDescent="0.25">
      <c r="A2296" s="3">
        <f>RSI!A2296</f>
        <v>45344</v>
      </c>
      <c r="B2296" s="2">
        <f>RSI!B2296</f>
        <v>7.4893000000000001</v>
      </c>
      <c r="C2296" s="2">
        <f>RSI!I2296</f>
        <v>55.670755883330571</v>
      </c>
      <c r="D2296" s="2">
        <f>MACD!E2296</f>
        <v>-5.7769163665110312E-2</v>
      </c>
      <c r="E2296" s="2">
        <f>MACD!F2296</f>
        <v>-5.2076726092634459E-2</v>
      </c>
      <c r="F2296" s="2">
        <f>'Moving Avg'!D2296</f>
        <v>7.470699999999999</v>
      </c>
      <c r="G2296" s="2">
        <f>'Moving Avg'!F2296</f>
        <v>7.3985800000000008</v>
      </c>
      <c r="H2296" s="2">
        <f>'Moving Avg'!G2296</f>
        <v>7.3984840000000007</v>
      </c>
      <c r="I2296" s="2">
        <f>'Moving Avg'!H2296</f>
        <v>7.8600580000000049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</row>
    <row r="2297" spans="1:12" ht="13.5" x14ac:dyDescent="0.25">
      <c r="A2297" s="3">
        <f>RSI!A2297</f>
        <v>45345</v>
      </c>
      <c r="B2297" s="2">
        <f>RSI!B2297</f>
        <v>7.4893000000000001</v>
      </c>
      <c r="C2297" s="2">
        <f>RSI!I2297</f>
        <v>55.670755883330571</v>
      </c>
      <c r="D2297" s="2">
        <f>MACD!E2297</f>
        <v>-5.081224928256578E-2</v>
      </c>
      <c r="E2297" s="2">
        <f>MACD!F2297</f>
        <v>-5.1823830730620725E-2</v>
      </c>
      <c r="F2297" s="2">
        <f>'Moving Avg'!D2297</f>
        <v>7.4688400000000001</v>
      </c>
      <c r="G2297" s="2">
        <f>'Moving Avg'!F2297</f>
        <v>7.4078850000000021</v>
      </c>
      <c r="H2297" s="2">
        <f>'Moving Avg'!G2297</f>
        <v>7.3984840000000016</v>
      </c>
      <c r="I2297" s="2">
        <f>'Moving Avg'!H2297</f>
        <v>7.8542280000000053</v>
      </c>
      <c r="J2297" s="6" t="str">
        <f>OBV!F2297</f>
        <v>BEARISH</v>
      </c>
      <c r="K2297" s="6" t="str">
        <f>OBV!G2297</f>
        <v>NEUTRAL</v>
      </c>
      <c r="L2297" s="6" t="str">
        <f>OBV!H2297</f>
        <v>CONFIRMED BEARISH</v>
      </c>
    </row>
    <row r="2298" spans="1:12" ht="13.5" x14ac:dyDescent="0.25">
      <c r="A2298" s="3">
        <f>RSI!A2298</f>
        <v>45348</v>
      </c>
      <c r="B2298" s="2">
        <f>RSI!B2298</f>
        <v>7.6288</v>
      </c>
      <c r="C2298" s="2">
        <f>RSI!I2298</f>
        <v>64.764215942341679</v>
      </c>
      <c r="D2298" s="2">
        <f>MACD!E2298</f>
        <v>-5.5645866227496121E-2</v>
      </c>
      <c r="E2298" s="2">
        <f>MACD!F2298</f>
        <v>-5.2588237829995804E-2</v>
      </c>
      <c r="F2298" s="2">
        <f>'Moving Avg'!D2298</f>
        <v>7.5060400000000005</v>
      </c>
      <c r="G2298" s="2">
        <f>'Moving Avg'!F2298</f>
        <v>7.4218400000000031</v>
      </c>
      <c r="H2298" s="2">
        <f>'Moving Avg'!G2298</f>
        <v>7.4022040000000002</v>
      </c>
      <c r="I2298" s="2">
        <f>'Moving Avg'!H2298</f>
        <v>7.8491830000000054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7.6195000000000004</v>
      </c>
      <c r="C2299" s="2">
        <f>RSI!I2299</f>
        <v>63.824237492564166</v>
      </c>
      <c r="D2299" s="2">
        <f>MACD!E2299</f>
        <v>-5.164490097093033E-2</v>
      </c>
      <c r="E2299" s="2">
        <f>MACD!F2299</f>
        <v>-5.2399570458182713E-2</v>
      </c>
      <c r="F2299" s="2">
        <f>'Moving Avg'!D2299</f>
        <v>7.5413800000000011</v>
      </c>
      <c r="G2299" s="2">
        <f>'Moving Avg'!F2299</f>
        <v>7.4353300000000004</v>
      </c>
      <c r="H2299" s="2">
        <f>'Moving Avg'!G2299</f>
        <v>7.4057380000000013</v>
      </c>
      <c r="I2299" s="2">
        <f>'Moving Avg'!H2299</f>
        <v>7.8440040000000044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7.7126000000000001</v>
      </c>
      <c r="C2300" s="2">
        <f>RSI!I2300</f>
        <v>68.718836314923124</v>
      </c>
      <c r="D2300" s="2">
        <f>MACD!E2300</f>
        <v>-6.4780385160561949E-2</v>
      </c>
      <c r="E2300" s="2">
        <f>MACD!F2300</f>
        <v>-5.4875733398658567E-2</v>
      </c>
      <c r="F2300" s="2">
        <f>'Moving Avg'!D2300</f>
        <v>7.5879000000000003</v>
      </c>
      <c r="G2300" s="2">
        <f>'Moving Avg'!F2300</f>
        <v>7.4558000000000009</v>
      </c>
      <c r="H2300" s="2">
        <f>'Moving Avg'!G2300</f>
        <v>7.4116940000000007</v>
      </c>
      <c r="I2300" s="2">
        <f>'Moving Avg'!H2300</f>
        <v>7.8393345000000041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7.7683999999999997</v>
      </c>
      <c r="C2301" s="2">
        <f>RSI!I2301</f>
        <v>71.231241757226272</v>
      </c>
      <c r="D2301" s="2">
        <f>MACD!E2301</f>
        <v>-8.1541458127816213E-2</v>
      </c>
      <c r="E2301" s="2">
        <f>MACD!F2301</f>
        <v>-6.0208878344490097E-2</v>
      </c>
      <c r="F2301" s="2">
        <f>'Moving Avg'!D2301</f>
        <v>7.6437200000000001</v>
      </c>
      <c r="G2301" s="2">
        <f>'Moving Avg'!F2301</f>
        <v>7.4790600000000014</v>
      </c>
      <c r="H2301" s="2">
        <f>'Moving Avg'!G2301</f>
        <v>7.4187660000000006</v>
      </c>
      <c r="I2301" s="2">
        <f>'Moving Avg'!H2301</f>
        <v>7.8353370000000044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7.7683999999999997</v>
      </c>
      <c r="C2302" s="2">
        <f>RSI!I2302</f>
        <v>71.231241757226272</v>
      </c>
      <c r="D2302" s="2">
        <f>MACD!E2302</f>
        <v>-8.8870031442584541E-2</v>
      </c>
      <c r="E2302" s="2">
        <f>MACD!F2302</f>
        <v>-6.5941108964108985E-2</v>
      </c>
      <c r="F2302" s="2">
        <f>'Moving Avg'!D2302</f>
        <v>7.6995400000000007</v>
      </c>
      <c r="G2302" s="2">
        <f>'Moving Avg'!F2302</f>
        <v>7.5046449999999991</v>
      </c>
      <c r="H2302" s="2">
        <f>'Moving Avg'!G2302</f>
        <v>7.4262100000000002</v>
      </c>
      <c r="I2302" s="2">
        <f>'Moving Avg'!H2302</f>
        <v>7.8310335000000029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7.9638</v>
      </c>
      <c r="C2303" s="2">
        <f>RSI!I2303</f>
        <v>78.307161948637258</v>
      </c>
      <c r="D2303" s="2">
        <f>MACD!E2303</f>
        <v>-0.11973236060438364</v>
      </c>
      <c r="E2303" s="2">
        <f>MACD!F2303</f>
        <v>-7.6699359292163927E-2</v>
      </c>
      <c r="F2303" s="2">
        <f>'Moving Avg'!D2303</f>
        <v>7.7665400000000009</v>
      </c>
      <c r="G2303" s="2">
        <f>'Moving Avg'!F2303</f>
        <v>7.5386049999999987</v>
      </c>
      <c r="H2303" s="2">
        <f>'Moving Avg'!G2303</f>
        <v>7.4375620000000007</v>
      </c>
      <c r="I2303" s="2">
        <f>'Moving Avg'!H2303</f>
        <v>7.8280130000000021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7.9916999999999998</v>
      </c>
      <c r="C2304" s="2">
        <f>RSI!I2304</f>
        <v>79.097695499847376</v>
      </c>
      <c r="D2304" s="2">
        <f>MACD!E2304</f>
        <v>-0.1505517653823798</v>
      </c>
      <c r="E2304" s="2">
        <f>MACD!F2304</f>
        <v>-9.1469840510207109E-2</v>
      </c>
      <c r="F2304" s="2">
        <f>'Moving Avg'!D2304</f>
        <v>7.8409800000000001</v>
      </c>
      <c r="G2304" s="2">
        <f>'Moving Avg'!F2304</f>
        <v>7.5753550000000001</v>
      </c>
      <c r="H2304" s="2">
        <f>'Moving Avg'!G2304</f>
        <v>7.449472000000001</v>
      </c>
      <c r="I2304" s="2">
        <f>'Moving Avg'!H2304</f>
        <v>7.8251320000000018</v>
      </c>
      <c r="J2304" s="6" t="str">
        <f>OBV!F2304</f>
        <v>BULLISH</v>
      </c>
      <c r="K2304" s="6" t="str">
        <f>OBV!G2304</f>
        <v>STRONG</v>
      </c>
      <c r="L2304" s="6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8.0381999999999998</v>
      </c>
      <c r="C2305" s="2">
        <f>RSI!I2305</f>
        <v>80.380957054667903</v>
      </c>
      <c r="D2305" s="2">
        <f>MACD!E2305</f>
        <v>-0.17695897122972948</v>
      </c>
      <c r="E2305" s="2">
        <f>MACD!F2305</f>
        <v>-0.10856766665411158</v>
      </c>
      <c r="F2305" s="2">
        <f>'Moving Avg'!D2305</f>
        <v>7.9061000000000003</v>
      </c>
      <c r="G2305" s="2">
        <f>'Moving Avg'!F2305</f>
        <v>7.607454999999999</v>
      </c>
      <c r="H2305" s="2">
        <f>'Moving Avg'!G2305</f>
        <v>7.4623120000000007</v>
      </c>
      <c r="I2305" s="2">
        <f>'Moving Avg'!H2305</f>
        <v>7.8226150000000008</v>
      </c>
      <c r="J2305" s="6" t="str">
        <f>OBV!F2305</f>
        <v>BULLISH</v>
      </c>
      <c r="K2305" s="6" t="str">
        <f>OBV!G2305</f>
        <v>STRONG</v>
      </c>
      <c r="L2305" s="6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7.9638</v>
      </c>
      <c r="C2306" s="2">
        <f>RSI!I2306</f>
        <v>72.691281687585942</v>
      </c>
      <c r="D2306" s="2">
        <f>MACD!E2306</f>
        <v>-0.19505112428700055</v>
      </c>
      <c r="E2306" s="2">
        <f>MACD!F2306</f>
        <v>-0.12586435818068939</v>
      </c>
      <c r="F2306" s="2">
        <f>'Moving Avg'!D2306</f>
        <v>7.9451800000000006</v>
      </c>
      <c r="G2306" s="2">
        <f>'Moving Avg'!F2306</f>
        <v>7.6283899999999987</v>
      </c>
      <c r="H2306" s="2">
        <f>'Moving Avg'!G2306</f>
        <v>7.4721740000000008</v>
      </c>
      <c r="I2306" s="2">
        <f>'Moving Avg'!H2306</f>
        <v>7.8200320000000003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7.8521000000000001</v>
      </c>
      <c r="C2307" s="2">
        <f>RSI!I2307</f>
        <v>62.953896120317353</v>
      </c>
      <c r="D2307" s="2">
        <f>MACD!E2307</f>
        <v>-0.20413641657646409</v>
      </c>
      <c r="E2307" s="2">
        <f>MACD!F2307</f>
        <v>-0.14151876985984432</v>
      </c>
      <c r="F2307" s="2">
        <f>'Moving Avg'!D2307</f>
        <v>7.961920000000001</v>
      </c>
      <c r="G2307" s="2">
        <f>'Moving Avg'!F2307</f>
        <v>7.6488549999999993</v>
      </c>
      <c r="H2307" s="2">
        <f>'Moving Avg'!G2307</f>
        <v>7.4803600000000019</v>
      </c>
      <c r="I2307" s="2">
        <f>'Moving Avg'!H2307</f>
        <v>7.8170650000000004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7.7777000000000003</v>
      </c>
      <c r="C2308" s="2">
        <f>RSI!I2308</f>
        <v>57.435128779748965</v>
      </c>
      <c r="D2308" s="2">
        <f>MACD!E2308</f>
        <v>-0.1860900055032344</v>
      </c>
      <c r="E2308" s="2">
        <f>MACD!F2308</f>
        <v>-0.15043301698852235</v>
      </c>
      <c r="F2308" s="2">
        <f>'Moving Avg'!D2308</f>
        <v>7.9246999999999996</v>
      </c>
      <c r="G2308" s="2">
        <f>'Moving Avg'!F2308</f>
        <v>7.6656000000000004</v>
      </c>
      <c r="H2308" s="2">
        <f>'Moving Avg'!G2308</f>
        <v>7.487058000000002</v>
      </c>
      <c r="I2308" s="2">
        <f>'Moving Avg'!H2308</f>
        <v>7.8135950000000003</v>
      </c>
      <c r="J2308" s="6" t="str">
        <f>OBV!F2308</f>
        <v>BULLISH</v>
      </c>
      <c r="K2308" s="6" t="str">
        <f>OBV!G2308</f>
        <v>NEUTRAL</v>
      </c>
      <c r="L2308" s="6" t="str">
        <f>OBV!H2308</f>
        <v>BULLISH DIVERGENCE</v>
      </c>
    </row>
    <row r="2309" spans="1:12" ht="13.5" x14ac:dyDescent="0.25">
      <c r="A2309" s="3">
        <f>RSI!A2309</f>
        <v>45363</v>
      </c>
      <c r="B2309" s="2">
        <f>RSI!B2309</f>
        <v>7.7497999999999996</v>
      </c>
      <c r="C2309" s="2">
        <f>RSI!I2309</f>
        <v>55.471299357297106</v>
      </c>
      <c r="D2309" s="2">
        <f>MACD!E2309</f>
        <v>-0.17089136428627949</v>
      </c>
      <c r="E2309" s="2">
        <f>MACD!F2309</f>
        <v>-0.15452468644807377</v>
      </c>
      <c r="F2309" s="2">
        <f>'Moving Avg'!D2309</f>
        <v>7.8763199999999998</v>
      </c>
      <c r="G2309" s="2">
        <f>'Moving Avg'!F2309</f>
        <v>7.6781600000000001</v>
      </c>
      <c r="H2309" s="2">
        <f>'Moving Avg'!G2309</f>
        <v>7.4933840000000025</v>
      </c>
      <c r="I2309" s="2">
        <f>'Moving Avg'!H2309</f>
        <v>7.8095044999999992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7.7497999999999996</v>
      </c>
      <c r="C2310" s="2">
        <f>RSI!I2310</f>
        <v>55.471299357297106</v>
      </c>
      <c r="D2310" s="2">
        <f>MACD!E2310</f>
        <v>-0.14419794037799516</v>
      </c>
      <c r="E2310" s="2">
        <f>MACD!F2310</f>
        <v>-0.15245933723405805</v>
      </c>
      <c r="F2310" s="2">
        <f>'Moving Avg'!D2310</f>
        <v>7.8186399999999994</v>
      </c>
      <c r="G2310" s="2">
        <f>'Moving Avg'!F2310</f>
        <v>7.6935100000000007</v>
      </c>
      <c r="H2310" s="2">
        <f>'Moving Avg'!G2310</f>
        <v>7.5013860000000019</v>
      </c>
      <c r="I2310" s="2">
        <f>'Moving Avg'!H2310</f>
        <v>7.8049769999999992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7.6753</v>
      </c>
      <c r="C2311" s="2">
        <f>RSI!I2311</f>
        <v>50.159951923867794</v>
      </c>
      <c r="D2311" s="2">
        <f>MACD!E2311</f>
        <v>-0.10796180551676926</v>
      </c>
      <c r="E2311" s="2">
        <f>MACD!F2311</f>
        <v>-0.14355983089060029</v>
      </c>
      <c r="F2311" s="2">
        <f>'Moving Avg'!D2311</f>
        <v>7.7609399999999997</v>
      </c>
      <c r="G2311" s="2">
        <f>'Moving Avg'!F2311</f>
        <v>7.7051350000000003</v>
      </c>
      <c r="H2311" s="2">
        <f>'Moving Avg'!G2311</f>
        <v>7.5082699999999996</v>
      </c>
      <c r="I2311" s="2">
        <f>'Moving Avg'!H2311</f>
        <v>7.8003394999999998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7.7126000000000001</v>
      </c>
      <c r="C2312" s="2">
        <f>RSI!I2312</f>
        <v>52.606707011539918</v>
      </c>
      <c r="D2312" s="2">
        <f>MACD!E2312</f>
        <v>-8.0043331702228215E-2</v>
      </c>
      <c r="E2312" s="2">
        <f>MACD!F2312</f>
        <v>-0.13085653105292588</v>
      </c>
      <c r="F2312" s="2">
        <f>'Moving Avg'!D2312</f>
        <v>7.7330399999999999</v>
      </c>
      <c r="G2312" s="2">
        <f>'Moving Avg'!F2312</f>
        <v>7.7158350000000002</v>
      </c>
      <c r="H2312" s="2">
        <f>'Moving Avg'!G2312</f>
        <v>7.5166440000000003</v>
      </c>
      <c r="I2312" s="2">
        <f>'Moving Avg'!H2312</f>
        <v>7.7956700000000003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7.7032999999999996</v>
      </c>
      <c r="C2313" s="2">
        <f>RSI!I2313</f>
        <v>51.922283948641102</v>
      </c>
      <c r="D2313" s="2">
        <f>MACD!E2313</f>
        <v>-2.5871384050354607E-2</v>
      </c>
      <c r="E2313" s="2">
        <f>MACD!F2313</f>
        <v>-0.10985950165241164</v>
      </c>
      <c r="F2313" s="2">
        <f>'Moving Avg'!D2313</f>
        <v>7.7181600000000001</v>
      </c>
      <c r="G2313" s="2">
        <f>'Moving Avg'!F2313</f>
        <v>7.7288600000000018</v>
      </c>
      <c r="H2313" s="2">
        <f>'Moving Avg'!G2313</f>
        <v>7.5274359999999998</v>
      </c>
      <c r="I2313" s="2">
        <f>'Moving Avg'!H2313</f>
        <v>7.7909975000000005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7.6288</v>
      </c>
      <c r="C2314" s="2">
        <f>RSI!I2314</f>
        <v>46.682692524888736</v>
      </c>
      <c r="D2314" s="2">
        <f>MACD!E2314</f>
        <v>2.9645342845562084E-2</v>
      </c>
      <c r="E2314" s="2">
        <f>MACD!F2314</f>
        <v>-8.1958532752816893E-2</v>
      </c>
      <c r="F2314" s="2">
        <f>'Moving Avg'!D2314</f>
        <v>7.6939599999999997</v>
      </c>
      <c r="G2314" s="2">
        <f>'Moving Avg'!F2314</f>
        <v>7.7381600000000024</v>
      </c>
      <c r="H2314" s="2">
        <f>'Moving Avg'!G2314</f>
        <v>7.5361800000000008</v>
      </c>
      <c r="I2314" s="2">
        <f>'Moving Avg'!H2314</f>
        <v>7.786083500000001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</row>
    <row r="2315" spans="1:12" ht="13.5" x14ac:dyDescent="0.25">
      <c r="A2315" s="3">
        <f>RSI!A2315</f>
        <v>45372</v>
      </c>
      <c r="B2315" s="2">
        <f>RSI!B2315</f>
        <v>7.6288</v>
      </c>
      <c r="C2315" s="2">
        <f>RSI!I2315</f>
        <v>46.682692524888736</v>
      </c>
      <c r="D2315" s="2">
        <f>MACD!E2315</f>
        <v>8.4092973970903095E-2</v>
      </c>
      <c r="E2315" s="2">
        <f>MACD!F2315</f>
        <v>-4.8748231408072898E-2</v>
      </c>
      <c r="F2315" s="2">
        <f>'Moving Avg'!D2315</f>
        <v>7.6697599999999992</v>
      </c>
      <c r="G2315" s="2">
        <f>'Moving Avg'!F2315</f>
        <v>7.7456000000000014</v>
      </c>
      <c r="H2315" s="2">
        <f>'Moving Avg'!G2315</f>
        <v>7.5454819999999998</v>
      </c>
      <c r="I2315" s="2">
        <f>'Moving Avg'!H2315</f>
        <v>7.7809950000000008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7.6288</v>
      </c>
      <c r="C2316" s="2">
        <f>RSI!I2316</f>
        <v>46.682692524888736</v>
      </c>
      <c r="D2316" s="2">
        <f>MACD!E2316</f>
        <v>0.11901242315490634</v>
      </c>
      <c r="E2316" s="2">
        <f>MACD!F2316</f>
        <v>-1.5196100495477049E-2</v>
      </c>
      <c r="F2316" s="2">
        <f>'Moving Avg'!D2316</f>
        <v>7.6604599999999987</v>
      </c>
      <c r="G2316" s="2">
        <f>'Moving Avg'!F2316</f>
        <v>7.752575000000002</v>
      </c>
      <c r="H2316" s="2">
        <f>'Moving Avg'!G2316</f>
        <v>7.5512500000000014</v>
      </c>
      <c r="I2316" s="2">
        <f>'Moving Avg'!H2316</f>
        <v>7.7766054999999996</v>
      </c>
      <c r="J2316" s="6" t="str">
        <f>OBV!F2316</f>
        <v>BULLISH</v>
      </c>
      <c r="K2316" s="6" t="str">
        <f>OBV!G2316</f>
        <v>NEUTRAL</v>
      </c>
      <c r="L2316" s="6" t="str">
        <f>OBV!H2316</f>
        <v>BULLISH DIVERGENCE</v>
      </c>
    </row>
    <row r="2317" spans="1:12" ht="13.5" x14ac:dyDescent="0.25">
      <c r="A2317" s="3">
        <f>RSI!A2317</f>
        <v>45376</v>
      </c>
      <c r="B2317" s="2">
        <f>RSI!B2317</f>
        <v>7.6288</v>
      </c>
      <c r="C2317" s="2">
        <f>RSI!I2317</f>
        <v>46.682692524888729</v>
      </c>
      <c r="D2317" s="2">
        <f>MACD!E2317</f>
        <v>0.13164774746539365</v>
      </c>
      <c r="E2317" s="2">
        <f>MACD!F2317</f>
        <v>1.4172669096697092E-2</v>
      </c>
      <c r="F2317" s="2">
        <f>'Moving Avg'!D2317</f>
        <v>7.6436999999999999</v>
      </c>
      <c r="G2317" s="2">
        <f>'Moving Avg'!F2317</f>
        <v>7.7595500000000017</v>
      </c>
      <c r="H2317" s="2">
        <f>'Moving Avg'!G2317</f>
        <v>7.5540400000000014</v>
      </c>
      <c r="I2317" s="2">
        <f>'Moving Avg'!H2317</f>
        <v>7.7720414999999994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7.694</v>
      </c>
      <c r="C2318" s="2">
        <f>RSI!I2318</f>
        <v>52.343703307204606</v>
      </c>
      <c r="D2318" s="2">
        <f>MACD!E2318</f>
        <v>0.12631590471759502</v>
      </c>
      <c r="E2318" s="2">
        <f>MACD!F2318</f>
        <v>3.660131622087668E-2</v>
      </c>
      <c r="F2318" s="2">
        <f>'Moving Avg'!D2318</f>
        <v>7.6418400000000002</v>
      </c>
      <c r="G2318" s="2">
        <f>'Moving Avg'!F2318</f>
        <v>7.7628099999999991</v>
      </c>
      <c r="H2318" s="2">
        <f>'Moving Avg'!G2318</f>
        <v>7.5572040000000014</v>
      </c>
      <c r="I2318" s="2">
        <f>'Moving Avg'!H2318</f>
        <v>7.7678034999999985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7.7218999999999998</v>
      </c>
      <c r="C2319" s="2">
        <f>RSI!I2319</f>
        <v>54.566712343475324</v>
      </c>
      <c r="D2319" s="2">
        <f>MACD!E2319</f>
        <v>0.1152939093486065</v>
      </c>
      <c r="E2319" s="2">
        <f>MACD!F2319</f>
        <v>5.2339834846422649E-2</v>
      </c>
      <c r="F2319" s="2">
        <f>'Moving Avg'!D2319</f>
        <v>7.6604600000000005</v>
      </c>
      <c r="G2319" s="2">
        <f>'Moving Avg'!F2319</f>
        <v>7.7679299999999998</v>
      </c>
      <c r="H2319" s="2">
        <f>'Moving Avg'!G2319</f>
        <v>7.5614840000000019</v>
      </c>
      <c r="I2319" s="2">
        <f>'Moving Avg'!H2319</f>
        <v>7.763704999999999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</row>
    <row r="2320" spans="1:12" ht="13.5" x14ac:dyDescent="0.25">
      <c r="A2320" s="3">
        <f>RSI!A2320</f>
        <v>45379</v>
      </c>
      <c r="B2320" s="2">
        <f>RSI!B2320</f>
        <v>7.7218999999999998</v>
      </c>
      <c r="C2320" s="2">
        <f>RSI!I2320</f>
        <v>54.566712343475309</v>
      </c>
      <c r="D2320" s="2">
        <f>MACD!E2320</f>
        <v>0.10566250090454332</v>
      </c>
      <c r="E2320" s="2">
        <f>MACD!F2320</f>
        <v>6.3004368058046781E-2</v>
      </c>
      <c r="F2320" s="2">
        <f>'Moving Avg'!D2320</f>
        <v>7.679079999999999</v>
      </c>
      <c r="G2320" s="2">
        <f>'Moving Avg'!F2320</f>
        <v>7.7683949999999999</v>
      </c>
      <c r="H2320" s="2">
        <f>'Moving Avg'!G2320</f>
        <v>7.5670660000000023</v>
      </c>
      <c r="I2320" s="2">
        <f>'Moving Avg'!H2320</f>
        <v>7.7593439999999987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</row>
    <row r="2321" spans="1:12" ht="13.5" x14ac:dyDescent="0.25">
      <c r="A2321" s="3">
        <f>RSI!A2321</f>
        <v>45380</v>
      </c>
      <c r="B2321" s="2">
        <f>RSI!B2321</f>
        <v>7.7683999999999997</v>
      </c>
      <c r="C2321" s="2">
        <f>RSI!I2321</f>
        <v>58.324401876220684</v>
      </c>
      <c r="D2321" s="2">
        <f>MACD!E2321</f>
        <v>8.232436037538271E-2</v>
      </c>
      <c r="E2321" s="2">
        <f>MACD!F2321</f>
        <v>6.6868366521513969E-2</v>
      </c>
      <c r="F2321" s="2">
        <f>'Moving Avg'!D2321</f>
        <v>7.706999999999999</v>
      </c>
      <c r="G2321" s="2">
        <f>'Moving Avg'!F2321</f>
        <v>7.7683949999999982</v>
      </c>
      <c r="H2321" s="2">
        <f>'Moving Avg'!G2321</f>
        <v>7.572090000000002</v>
      </c>
      <c r="I2321" s="2">
        <f>'Moving Avg'!H2321</f>
        <v>7.7554339999999993</v>
      </c>
      <c r="J2321" s="6" t="str">
        <f>OBV!F2321</f>
        <v>BULLISH</v>
      </c>
      <c r="K2321" s="6" t="str">
        <f>OBV!G2321</f>
        <v>NEUTRAL</v>
      </c>
      <c r="L2321" s="6" t="str">
        <f>OBV!H2321</f>
        <v>CONFIRMED BULLISH</v>
      </c>
    </row>
    <row r="2322" spans="1:12" ht="13.5" x14ac:dyDescent="0.25">
      <c r="A2322" s="3">
        <f>RSI!A2322</f>
        <v>45383</v>
      </c>
      <c r="B2322" s="2">
        <f>RSI!B2322</f>
        <v>7.7683999999999997</v>
      </c>
      <c r="C2322" s="2">
        <f>RSI!I2322</f>
        <v>58.324401876220684</v>
      </c>
      <c r="D2322" s="2">
        <f>MACD!E2322</f>
        <v>6.7778815967916017E-2</v>
      </c>
      <c r="E2322" s="2">
        <f>MACD!F2322</f>
        <v>6.7050456410794379E-2</v>
      </c>
      <c r="F2322" s="2">
        <f>'Moving Avg'!D2322</f>
        <v>7.7349199999999998</v>
      </c>
      <c r="G2322" s="2">
        <f>'Moving Avg'!F2322</f>
        <v>7.7683949999999982</v>
      </c>
      <c r="H2322" s="2">
        <f>'Moving Avg'!G2322</f>
        <v>7.5787880000000021</v>
      </c>
      <c r="I2322" s="2">
        <f>'Moving Avg'!H2322</f>
        <v>7.7515679999999998</v>
      </c>
      <c r="J2322" s="6" t="str">
        <f>OBV!F2322</f>
        <v>BULLISH</v>
      </c>
      <c r="K2322" s="6" t="str">
        <f>OBV!G2322</f>
        <v>NEUTRAL</v>
      </c>
      <c r="L2322" s="6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7.7683999999999997</v>
      </c>
      <c r="C2323" s="2">
        <f>RSI!I2323</f>
        <v>58.324401876220691</v>
      </c>
      <c r="D2323" s="2">
        <f>MACD!E2323</f>
        <v>5.354365934134897E-2</v>
      </c>
      <c r="E2323" s="2">
        <f>MACD!F2323</f>
        <v>6.4349096996905303E-2</v>
      </c>
      <c r="F2323" s="2">
        <f>'Moving Avg'!D2323</f>
        <v>7.7497999999999987</v>
      </c>
      <c r="G2323" s="2">
        <f>'Moving Avg'!F2323</f>
        <v>7.7586249999999977</v>
      </c>
      <c r="H2323" s="2">
        <f>'Moving Avg'!G2323</f>
        <v>7.585300000000001</v>
      </c>
      <c r="I2323" s="2">
        <f>'Moving Avg'!H2323</f>
        <v>7.7473960000000002</v>
      </c>
      <c r="J2323" s="6" t="str">
        <f>OBV!F2323</f>
        <v>BULLISH</v>
      </c>
      <c r="K2323" s="6" t="str">
        <f>OBV!G2323</f>
        <v>NEUTRAL</v>
      </c>
      <c r="L2323" s="6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7.8148999999999997</v>
      </c>
      <c r="C2324" s="2">
        <f>RSI!I2324</f>
        <v>62.226417113590223</v>
      </c>
      <c r="D2324" s="2">
        <f>MACD!E2324</f>
        <v>2.6132711450546964E-2</v>
      </c>
      <c r="E2324" s="2">
        <f>MACD!F2324</f>
        <v>5.6705819887633638E-2</v>
      </c>
      <c r="F2324" s="2">
        <f>'Moving Avg'!D2324</f>
        <v>7.7683999999999997</v>
      </c>
      <c r="G2324" s="2">
        <f>'Moving Avg'!F2324</f>
        <v>7.7497849999999984</v>
      </c>
      <c r="H2324" s="2">
        <f>'Moving Avg'!G2324</f>
        <v>7.5936740000000018</v>
      </c>
      <c r="I2324" s="2">
        <f>'Moving Avg'!H2324</f>
        <v>7.7436310000000006</v>
      </c>
      <c r="J2324" s="6" t="str">
        <f>OBV!F2324</f>
        <v>BULLISH</v>
      </c>
      <c r="K2324" s="6" t="str">
        <f>OBV!G2324</f>
        <v>NEUTRAL</v>
      </c>
      <c r="L2324" s="6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7.7683999999999997</v>
      </c>
      <c r="C2325" s="2">
        <f>RSI!I2325</f>
        <v>56.526793780855449</v>
      </c>
      <c r="D2325" s="2">
        <f>MACD!E2325</f>
        <v>5.682735622134949E-3</v>
      </c>
      <c r="E2325" s="2">
        <f>MACD!F2325</f>
        <v>4.6501203034533901E-2</v>
      </c>
      <c r="F2325" s="2">
        <f>'Moving Avg'!D2325</f>
        <v>7.7777000000000003</v>
      </c>
      <c r="G2325" s="2">
        <f>'Moving Avg'!F2325</f>
        <v>7.736295000000001</v>
      </c>
      <c r="H2325" s="2">
        <f>'Moving Avg'!G2325</f>
        <v>7.6005580000000021</v>
      </c>
      <c r="I2325" s="2">
        <f>'Moving Avg'!H2325</f>
        <v>7.7392840000000005</v>
      </c>
      <c r="J2325" s="6" t="str">
        <f>OBV!F2325</f>
        <v>BULLISH</v>
      </c>
      <c r="K2325" s="6" t="str">
        <f>OBV!G2325</f>
        <v>NEUTRAL</v>
      </c>
      <c r="L2325" s="6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7.7869999999999999</v>
      </c>
      <c r="C2326" s="2">
        <f>RSI!I2326</f>
        <v>58.176974400659276</v>
      </c>
      <c r="D2326" s="2">
        <f>MACD!E2326</f>
        <v>-1.3372746700662574E-2</v>
      </c>
      <c r="E2326" s="2">
        <f>MACD!F2326</f>
        <v>3.4526413087494608E-2</v>
      </c>
      <c r="F2326" s="2">
        <f>'Moving Avg'!D2326</f>
        <v>7.7814199999999998</v>
      </c>
      <c r="G2326" s="2">
        <f>'Moving Avg'!F2326</f>
        <v>7.7274550000000017</v>
      </c>
      <c r="H2326" s="2">
        <f>'Moving Avg'!G2326</f>
        <v>7.6093040000000016</v>
      </c>
      <c r="I2326" s="2">
        <f>'Moving Avg'!H2326</f>
        <v>7.7351610000000006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7.7869999999999999</v>
      </c>
      <c r="C2327" s="2">
        <f>RSI!I2327</f>
        <v>58.176974400659283</v>
      </c>
      <c r="D2327" s="2">
        <f>MACD!E2327</f>
        <v>-2.9952708672077222E-2</v>
      </c>
      <c r="E2327" s="2">
        <f>MACD!F2327</f>
        <v>2.1630588735580245E-2</v>
      </c>
      <c r="F2327" s="2">
        <f>'Moving Avg'!D2327</f>
        <v>7.7851400000000002</v>
      </c>
      <c r="G2327" s="2">
        <f>'Moving Avg'!F2327</f>
        <v>7.7242000000000015</v>
      </c>
      <c r="H2327" s="2">
        <f>'Moving Avg'!G2327</f>
        <v>7.6189800000000014</v>
      </c>
      <c r="I2327" s="2">
        <f>'Moving Avg'!H2327</f>
        <v>7.7309069999999993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7.8334999999999999</v>
      </c>
      <c r="C2328" s="2">
        <f>RSI!I2328</f>
        <v>62.323546336711175</v>
      </c>
      <c r="D2328" s="2">
        <f>MACD!E2328</f>
        <v>-3.7817890174785873E-2</v>
      </c>
      <c r="E2328" s="2">
        <f>MACD!F2328</f>
        <v>9.7408929535070243E-3</v>
      </c>
      <c r="F2328" s="2">
        <f>'Moving Avg'!D2328</f>
        <v>7.7981600000000002</v>
      </c>
      <c r="G2328" s="2">
        <f>'Moving Avg'!F2328</f>
        <v>7.7269899999999989</v>
      </c>
      <c r="H2328" s="2">
        <f>'Moving Avg'!G2328</f>
        <v>7.6286560000000012</v>
      </c>
      <c r="I2328" s="2">
        <f>'Moving Avg'!H2328</f>
        <v>7.7270164999999995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7.8148999999999997</v>
      </c>
      <c r="C2329" s="2">
        <f>RSI!I2329</f>
        <v>59.77080091292143</v>
      </c>
      <c r="D2329" s="2">
        <f>MACD!E2329</f>
        <v>-3.9468754427052666E-2</v>
      </c>
      <c r="E2329" s="2">
        <f>MACD!F2329</f>
        <v>-1.01036522604913E-4</v>
      </c>
      <c r="F2329" s="2">
        <f>'Moving Avg'!D2329</f>
        <v>7.7981600000000002</v>
      </c>
      <c r="G2329" s="2">
        <f>'Moving Avg'!F2329</f>
        <v>7.7302449999999991</v>
      </c>
      <c r="H2329" s="2">
        <f>'Moving Avg'!G2329</f>
        <v>7.6379600000000005</v>
      </c>
      <c r="I2329" s="2">
        <f>'Moving Avg'!H2329</f>
        <v>7.7228585000000001</v>
      </c>
      <c r="J2329" s="6" t="str">
        <f>OBV!F2329</f>
        <v>BULLISH</v>
      </c>
      <c r="K2329" s="6" t="str">
        <f>OBV!G2329</f>
        <v>NEUTRAL</v>
      </c>
      <c r="L2329" s="6" t="str">
        <f>OBV!H2329</f>
        <v>NEUTRAL</v>
      </c>
    </row>
    <row r="2330" spans="1:12" ht="13.5" x14ac:dyDescent="0.25">
      <c r="A2330" s="3">
        <f>RSI!A2330</f>
        <v>45398</v>
      </c>
      <c r="B2330" s="2">
        <f>RSI!B2330</f>
        <v>7.7218999999999998</v>
      </c>
      <c r="C2330" s="2">
        <f>RSI!I2330</f>
        <v>48.970322350647862</v>
      </c>
      <c r="D2330" s="2">
        <f>MACD!E2330</f>
        <v>-3.4483320386213379E-2</v>
      </c>
      <c r="E2330" s="2">
        <f>MACD!F2330</f>
        <v>-6.9774932953266065E-3</v>
      </c>
      <c r="F2330" s="2">
        <f>'Moving Avg'!D2330</f>
        <v>7.7888599999999997</v>
      </c>
      <c r="G2330" s="2">
        <f>'Moving Avg'!F2330</f>
        <v>7.7288499999999996</v>
      </c>
      <c r="H2330" s="2">
        <f>'Moving Avg'!G2330</f>
        <v>7.6463340000000004</v>
      </c>
      <c r="I2330" s="2">
        <f>'Moving Avg'!H2330</f>
        <v>7.7181915000000005</v>
      </c>
      <c r="J2330" s="6" t="str">
        <f>OBV!F2330</f>
        <v>BULLISH</v>
      </c>
      <c r="K2330" s="6" t="str">
        <f>OBV!G2330</f>
        <v>NEUTRAL</v>
      </c>
      <c r="L2330" s="6" t="str">
        <f>OBV!H2330</f>
        <v>BULLISH DIVERGENCE</v>
      </c>
    </row>
    <row r="2331" spans="1:12" ht="13.5" x14ac:dyDescent="0.25">
      <c r="A2331" s="3">
        <f>RSI!A2331</f>
        <v>45399</v>
      </c>
      <c r="B2331" s="2">
        <f>RSI!B2331</f>
        <v>7.7591000000000001</v>
      </c>
      <c r="C2331" s="2">
        <f>RSI!I2331</f>
        <v>52.655576400824231</v>
      </c>
      <c r="D2331" s="2">
        <f>MACD!E2331</f>
        <v>-2.5786090634715819E-2</v>
      </c>
      <c r="E2331" s="2">
        <f>MACD!F2331</f>
        <v>-1.0739212763204449E-2</v>
      </c>
      <c r="F2331" s="2">
        <f>'Moving Avg'!D2331</f>
        <v>7.7832799999999995</v>
      </c>
      <c r="G2331" s="2">
        <f>'Moving Avg'!F2331</f>
        <v>7.7330399999999999</v>
      </c>
      <c r="H2331" s="2">
        <f>'Moving Avg'!G2331</f>
        <v>7.6554520000000004</v>
      </c>
      <c r="I2331" s="2">
        <f>'Moving Avg'!H2331</f>
        <v>7.7137105000000012</v>
      </c>
      <c r="J2331" s="6" t="str">
        <f>OBV!F2331</f>
        <v>BULLISH</v>
      </c>
      <c r="K2331" s="6" t="str">
        <f>OBV!G2331</f>
        <v>NEUTRAL</v>
      </c>
      <c r="L2331" s="6" t="str">
        <f>OBV!H2331</f>
        <v>BULLISH DIVERGENCE</v>
      </c>
    </row>
    <row r="2332" spans="1:12" ht="13.5" x14ac:dyDescent="0.25">
      <c r="A2332" s="3">
        <f>RSI!A2332</f>
        <v>45400</v>
      </c>
      <c r="B2332" s="2">
        <f>RSI!B2332</f>
        <v>7.7218999999999998</v>
      </c>
      <c r="C2332" s="2">
        <f>RSI!I2332</f>
        <v>48.85590245863974</v>
      </c>
      <c r="D2332" s="2">
        <f>MACD!E2332</f>
        <v>-1.5816624696821435E-2</v>
      </c>
      <c r="E2332" s="2">
        <f>MACD!F2332</f>
        <v>-1.1754695149927847E-2</v>
      </c>
      <c r="F2332" s="2">
        <f>'Moving Avg'!D2332</f>
        <v>7.7702600000000004</v>
      </c>
      <c r="G2332" s="2">
        <f>'Moving Avg'!F2332</f>
        <v>7.7335049999999992</v>
      </c>
      <c r="H2332" s="2">
        <f>'Moving Avg'!G2332</f>
        <v>7.6647559999999997</v>
      </c>
      <c r="I2332" s="2">
        <f>'Moving Avg'!H2332</f>
        <v>7.7085885000000012</v>
      </c>
      <c r="J2332" s="6" t="str">
        <f>OBV!F2332</f>
        <v>BULLISH</v>
      </c>
      <c r="K2332" s="6" t="str">
        <f>OBV!G2332</f>
        <v>NEUTRAL</v>
      </c>
      <c r="L2332" s="6" t="str">
        <f>OBV!H2332</f>
        <v>BULLISH DIVERGENCE</v>
      </c>
    </row>
    <row r="2333" spans="1:12" ht="13.5" x14ac:dyDescent="0.25">
      <c r="A2333" s="3">
        <f>RSI!A2333</f>
        <v>45401</v>
      </c>
      <c r="B2333" s="2">
        <f>RSI!B2333</f>
        <v>7.694</v>
      </c>
      <c r="C2333" s="2">
        <f>RSI!I2333</f>
        <v>46.165217844617338</v>
      </c>
      <c r="D2333" s="2">
        <f>MACD!E2333</f>
        <v>-5.2289619284220379E-3</v>
      </c>
      <c r="E2333" s="2">
        <f>MACD!F2333</f>
        <v>-1.0449548505626686E-2</v>
      </c>
      <c r="F2333" s="2">
        <f>'Moving Avg'!D2333</f>
        <v>7.7423600000000006</v>
      </c>
      <c r="G2333" s="2">
        <f>'Moving Avg'!F2333</f>
        <v>7.7330399999999981</v>
      </c>
      <c r="H2333" s="2">
        <f>'Moving Avg'!G2333</f>
        <v>7.6729440000000002</v>
      </c>
      <c r="I2333" s="2">
        <f>'Moving Avg'!H2333</f>
        <v>7.703643500000001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7.7218999999999998</v>
      </c>
      <c r="C2334" s="2">
        <f>RSI!I2334</f>
        <v>49.17940479944378</v>
      </c>
      <c r="D2334" s="2">
        <f>MACD!E2334</f>
        <v>9.0608474989961607E-3</v>
      </c>
      <c r="E2334" s="2">
        <f>MACD!F2334</f>
        <v>-6.5474693047021162E-3</v>
      </c>
      <c r="F2334" s="2">
        <f>'Moving Avg'!D2334</f>
        <v>7.7237600000000004</v>
      </c>
      <c r="G2334" s="2">
        <f>'Moving Avg'!F2334</f>
        <v>7.7376949999999995</v>
      </c>
      <c r="H2334" s="2">
        <f>'Moving Avg'!G2334</f>
        <v>7.6822480000000004</v>
      </c>
      <c r="I2334" s="2">
        <f>'Moving Avg'!H2334</f>
        <v>7.698928500000001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7.8148999999999997</v>
      </c>
      <c r="C2335" s="2">
        <f>RSI!I2335</f>
        <v>57.684352465791811</v>
      </c>
      <c r="D2335" s="2">
        <f>MACD!E2335</f>
        <v>7.1704036315995978E-3</v>
      </c>
      <c r="E2335" s="2">
        <f>MACD!F2335</f>
        <v>-3.803894717441773E-3</v>
      </c>
      <c r="F2335" s="2">
        <f>'Moving Avg'!D2335</f>
        <v>7.7423600000000006</v>
      </c>
      <c r="G2335" s="2">
        <f>'Moving Avg'!F2335</f>
        <v>7.7469999999999999</v>
      </c>
      <c r="H2335" s="2">
        <f>'Moving Avg'!G2335</f>
        <v>7.6906220000000012</v>
      </c>
      <c r="I2335" s="2">
        <f>'Moving Avg'!H2335</f>
        <v>7.6946785000000011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7.9078999999999997</v>
      </c>
      <c r="C2336" s="2">
        <f>RSI!I2336</f>
        <v>64.146137806937531</v>
      </c>
      <c r="D2336" s="2">
        <f>MACD!E2336</f>
        <v>1.050307682708862E-3</v>
      </c>
      <c r="E2336" s="2">
        <f>MACD!F2336</f>
        <v>-2.8330542374116461E-3</v>
      </c>
      <c r="F2336" s="2">
        <f>'Moving Avg'!D2336</f>
        <v>7.7721199999999993</v>
      </c>
      <c r="G2336" s="2">
        <f>'Moving Avg'!F2336</f>
        <v>7.7609550000000009</v>
      </c>
      <c r="H2336" s="2">
        <f>'Moving Avg'!G2336</f>
        <v>7.6978780000000002</v>
      </c>
      <c r="I2336" s="2">
        <f>'Moving Avg'!H2336</f>
        <v>7.6909839999999994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</row>
    <row r="2337" spans="1:12" ht="13.5" x14ac:dyDescent="0.25">
      <c r="A2337" s="3">
        <f>RSI!A2337</f>
        <v>45407</v>
      </c>
      <c r="B2337" s="2">
        <f>RSI!B2337</f>
        <v>7.9451000000000001</v>
      </c>
      <c r="C2337" s="2">
        <f>RSI!I2337</f>
        <v>66.359051339593066</v>
      </c>
      <c r="D2337" s="2">
        <f>MACD!E2337</f>
        <v>-7.8899419374502955E-3</v>
      </c>
      <c r="E2337" s="2">
        <f>MACD!F2337</f>
        <v>-3.844431777419376E-3</v>
      </c>
      <c r="F2337" s="2">
        <f>'Moving Avg'!D2337</f>
        <v>7.8167599999999995</v>
      </c>
      <c r="G2337" s="2">
        <f>'Moving Avg'!F2337</f>
        <v>7.7767700000000008</v>
      </c>
      <c r="H2337" s="2">
        <f>'Moving Avg'!G2337</f>
        <v>7.707924000000002</v>
      </c>
      <c r="I2337" s="2">
        <f>'Moving Avg'!H2337</f>
        <v>7.6875654999999981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7.9264999999999999</v>
      </c>
      <c r="C2338" s="2">
        <f>RSI!I2338</f>
        <v>64.224607909524465</v>
      </c>
      <c r="D2338" s="2">
        <f>MACD!E2338</f>
        <v>-8.0745826149257738E-3</v>
      </c>
      <c r="E2338" s="2">
        <f>MACD!F2338</f>
        <v>-4.6904619449206555E-3</v>
      </c>
      <c r="F2338" s="2">
        <f>'Moving Avg'!D2338</f>
        <v>7.8632599999999995</v>
      </c>
      <c r="G2338" s="2">
        <f>'Moving Avg'!F2338</f>
        <v>7.7883950000000013</v>
      </c>
      <c r="H2338" s="2">
        <f>'Moving Avg'!G2338</f>
        <v>7.7175980000000015</v>
      </c>
      <c r="I2338" s="2">
        <f>'Moving Avg'!H2338</f>
        <v>7.6864964999999987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7.9078999999999997</v>
      </c>
      <c r="C2339" s="2">
        <f>RSI!I2339</f>
        <v>62.074394071132225</v>
      </c>
      <c r="D2339" s="2">
        <f>MACD!E2339</f>
        <v>-1.0670815822463986E-2</v>
      </c>
      <c r="E2339" s="2">
        <f>MACD!F2339</f>
        <v>-5.886532720429322E-3</v>
      </c>
      <c r="F2339" s="2">
        <f>'Moving Avg'!D2339</f>
        <v>7.9004599999999998</v>
      </c>
      <c r="G2339" s="2">
        <f>'Moving Avg'!F2339</f>
        <v>7.7976950000000018</v>
      </c>
      <c r="H2339" s="2">
        <f>'Moving Avg'!G2339</f>
        <v>7.7257840000000009</v>
      </c>
      <c r="I2339" s="2">
        <f>'Moving Avg'!H2339</f>
        <v>7.684429999999999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7.8613999999999997</v>
      </c>
      <c r="C2340" s="2">
        <f>RSI!I2340</f>
        <v>56.941809142284001</v>
      </c>
      <c r="D2340" s="2">
        <f>MACD!E2340</f>
        <v>-2.4506373853185437E-2</v>
      </c>
      <c r="E2340" s="2">
        <f>MACD!F2340</f>
        <v>-9.6105009469805453E-3</v>
      </c>
      <c r="F2340" s="2">
        <f>'Moving Avg'!D2340</f>
        <v>7.9097600000000003</v>
      </c>
      <c r="G2340" s="2">
        <f>'Moving Avg'!F2340</f>
        <v>7.8046700000000016</v>
      </c>
      <c r="H2340" s="2">
        <f>'Moving Avg'!G2340</f>
        <v>7.7341560000000014</v>
      </c>
      <c r="I2340" s="2">
        <f>'Moving Avg'!H2340</f>
        <v>7.6821309999999983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7.8148999999999997</v>
      </c>
      <c r="C2341" s="2">
        <f>RSI!I2341</f>
        <v>52.286013893781302</v>
      </c>
      <c r="D2341" s="2">
        <f>MACD!E2341</f>
        <v>-2.7489145827646944E-2</v>
      </c>
      <c r="E2341" s="2">
        <f>MACD!F2341</f>
        <v>-1.3186229923113826E-2</v>
      </c>
      <c r="F2341" s="2">
        <f>'Moving Avg'!D2341</f>
        <v>7.8911599999999993</v>
      </c>
      <c r="G2341" s="2">
        <f>'Moving Avg'!F2341</f>
        <v>7.8069950000000006</v>
      </c>
      <c r="H2341" s="2">
        <f>'Moving Avg'!G2341</f>
        <v>7.7415980000000015</v>
      </c>
      <c r="I2341" s="2">
        <f>'Moving Avg'!H2341</f>
        <v>7.6795994999999992</v>
      </c>
      <c r="J2341" s="6" t="str">
        <f>OBV!F2341</f>
        <v>BULLISH</v>
      </c>
      <c r="K2341" s="6" t="str">
        <f>OBV!G2341</f>
        <v>NEUTRAL</v>
      </c>
      <c r="L2341" s="6" t="str">
        <f>OBV!H2341</f>
        <v>BULLISH DIVERGENCE</v>
      </c>
    </row>
    <row r="2342" spans="1:12" ht="13.5" x14ac:dyDescent="0.25">
      <c r="A2342" s="3">
        <f>RSI!A2342</f>
        <v>45415</v>
      </c>
      <c r="B2342" s="2">
        <f>RSI!B2342</f>
        <v>7.8148999999999997</v>
      </c>
      <c r="C2342" s="2">
        <f>RSI!I2342</f>
        <v>52.286013893781302</v>
      </c>
      <c r="D2342" s="2">
        <f>MACD!E2342</f>
        <v>-3.5871783177122474E-2</v>
      </c>
      <c r="E2342" s="2">
        <f>MACD!F2342</f>
        <v>-1.7723340573915555E-2</v>
      </c>
      <c r="F2342" s="2">
        <f>'Moving Avg'!D2342</f>
        <v>7.8651200000000001</v>
      </c>
      <c r="G2342" s="2">
        <f>'Moving Avg'!F2342</f>
        <v>7.8093199999999996</v>
      </c>
      <c r="H2342" s="2">
        <f>'Moving Avg'!G2342</f>
        <v>7.7479240000000011</v>
      </c>
      <c r="I2342" s="2">
        <f>'Moving Avg'!H2342</f>
        <v>7.6770680000000002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7.8148999999999997</v>
      </c>
      <c r="C2343" s="2">
        <f>RSI!I2343</f>
        <v>52.286013893781302</v>
      </c>
      <c r="D2343" s="2">
        <f>MACD!E2343</f>
        <v>-4.7382718044350902E-2</v>
      </c>
      <c r="E2343" s="2">
        <f>MACD!F2343</f>
        <v>-2.3655216068002624E-2</v>
      </c>
      <c r="F2343" s="2">
        <f>'Moving Avg'!D2343</f>
        <v>7.8427999999999995</v>
      </c>
      <c r="G2343" s="2">
        <f>'Moving Avg'!F2343</f>
        <v>7.8116449999999986</v>
      </c>
      <c r="H2343" s="2">
        <f>'Moving Avg'!G2343</f>
        <v>7.755366000000004</v>
      </c>
      <c r="I2343" s="2">
        <f>'Moving Avg'!H2343</f>
        <v>7.6747625000000008</v>
      </c>
      <c r="J2343" s="6" t="str">
        <f>OBV!F2343</f>
        <v>BEARISH</v>
      </c>
      <c r="K2343" s="6" t="str">
        <f>OBV!G2343</f>
        <v>NEUTRAL</v>
      </c>
      <c r="L2343" s="6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7.7591000000000001</v>
      </c>
      <c r="C2344" s="2">
        <f>RSI!I2344</f>
        <v>46.578073497888163</v>
      </c>
      <c r="D2344" s="2">
        <f>MACD!E2344</f>
        <v>-4.8813419515321144E-2</v>
      </c>
      <c r="E2344" s="2">
        <f>MACD!F2344</f>
        <v>-2.8686856757466329E-2</v>
      </c>
      <c r="F2344" s="2">
        <f>'Moving Avg'!D2344</f>
        <v>7.8130400000000009</v>
      </c>
      <c r="G2344" s="2">
        <f>'Moving Avg'!F2344</f>
        <v>7.8088549999999985</v>
      </c>
      <c r="H2344" s="2">
        <f>'Moving Avg'!G2344</f>
        <v>7.7616920000000036</v>
      </c>
      <c r="I2344" s="2">
        <f>'Moving Avg'!H2344</f>
        <v>7.6724040000000002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7.7218999999999998</v>
      </c>
      <c r="C2345" s="2">
        <f>RSI!I2345</f>
        <v>43.192764459180431</v>
      </c>
      <c r="D2345" s="2">
        <f>MACD!E2345</f>
        <v>-3.2738744946818166E-2</v>
      </c>
      <c r="E2345" s="2">
        <f>MACD!F2345</f>
        <v>-2.9497234395336698E-2</v>
      </c>
      <c r="F2345" s="2">
        <f>'Moving Avg'!D2345</f>
        <v>7.7851400000000002</v>
      </c>
      <c r="G2345" s="2">
        <f>'Moving Avg'!F2345</f>
        <v>7.8065299999999995</v>
      </c>
      <c r="H2345" s="2">
        <f>'Moving Avg'!G2345</f>
        <v>7.7665300000000022</v>
      </c>
      <c r="I2345" s="2">
        <f>'Moving Avg'!H2345</f>
        <v>7.6698595000000003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7.7218999999999998</v>
      </c>
      <c r="C2346" s="2">
        <f>RSI!I2346</f>
        <v>43.192764459180431</v>
      </c>
      <c r="D2346" s="2">
        <f>MACD!E2346</f>
        <v>-4.4040142171164476E-3</v>
      </c>
      <c r="E2346" s="2">
        <f>MACD!F2346</f>
        <v>-2.4478590359692649E-2</v>
      </c>
      <c r="F2346" s="2">
        <f>'Moving Avg'!D2346</f>
        <v>7.7665399999999991</v>
      </c>
      <c r="G2346" s="2">
        <f>'Moving Avg'!F2346</f>
        <v>7.8032749999999993</v>
      </c>
      <c r="H2346" s="2">
        <f>'Moving Avg'!G2346</f>
        <v>7.7711820000000023</v>
      </c>
      <c r="I2346" s="2">
        <f>'Moving Avg'!H2346</f>
        <v>7.6677675000000001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7.5915999999999997</v>
      </c>
      <c r="C2347" s="2">
        <f>RSI!I2347</f>
        <v>33.347088054665022</v>
      </c>
      <c r="D2347" s="2">
        <f>MACD!E2347</f>
        <v>3.5340336231706182E-2</v>
      </c>
      <c r="E2347" s="2">
        <f>MACD!F2347</f>
        <v>-1.2514805041412884E-2</v>
      </c>
      <c r="F2347" s="2">
        <f>'Moving Avg'!D2347</f>
        <v>7.7218800000000005</v>
      </c>
      <c r="G2347" s="2">
        <f>'Moving Avg'!F2347</f>
        <v>7.7935050000000006</v>
      </c>
      <c r="H2347" s="2">
        <f>'Moving Avg'!G2347</f>
        <v>7.7732280000000014</v>
      </c>
      <c r="I2347" s="2">
        <f>'Moving Avg'!H2347</f>
        <v>7.6651144999999987</v>
      </c>
      <c r="J2347" s="6" t="str">
        <f>OBV!F2347</f>
        <v>BEARISH</v>
      </c>
      <c r="K2347" s="6" t="str">
        <f>OBV!G2347</f>
        <v>NEUTRAL</v>
      </c>
      <c r="L2347" s="6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7.6288</v>
      </c>
      <c r="C2348" s="2">
        <f>RSI!I2348</f>
        <v>37.712438304846422</v>
      </c>
      <c r="D2348" s="2">
        <f>MACD!E2348</f>
        <v>6.4487729475294131E-2</v>
      </c>
      <c r="E2348" s="2">
        <f>MACD!F2348</f>
        <v>2.8857018619285191E-3</v>
      </c>
      <c r="F2348" s="2">
        <f>'Moving Avg'!D2348</f>
        <v>7.6846599999999992</v>
      </c>
      <c r="G2348" s="2">
        <f>'Moving Avg'!F2348</f>
        <v>7.7832699999999999</v>
      </c>
      <c r="H2348" s="2">
        <f>'Moving Avg'!G2348</f>
        <v>7.7732280000000005</v>
      </c>
      <c r="I2348" s="2">
        <f>'Moving Avg'!H2348</f>
        <v>7.6625569999999996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7.6288</v>
      </c>
      <c r="C2349" s="2">
        <f>RSI!I2349</f>
        <v>37.712438304846422</v>
      </c>
      <c r="D2349" s="2">
        <f>MACD!E2349</f>
        <v>8.7120157464141812E-2</v>
      </c>
      <c r="E2349" s="2">
        <f>MACD!F2349</f>
        <v>1.9732592982371181E-2</v>
      </c>
      <c r="F2349" s="2">
        <f>'Moving Avg'!D2349</f>
        <v>7.6585999999999999</v>
      </c>
      <c r="G2349" s="2">
        <f>'Moving Avg'!F2349</f>
        <v>7.7739650000000013</v>
      </c>
      <c r="H2349" s="2">
        <f>'Moving Avg'!G2349</f>
        <v>7.7734140000000025</v>
      </c>
      <c r="I2349" s="2">
        <f>'Moving Avg'!H2349</f>
        <v>7.6599994999999987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7.5915999999999997</v>
      </c>
      <c r="C2350" s="2">
        <f>RSI!I2350</f>
        <v>35.050126468103628</v>
      </c>
      <c r="D2350" s="2">
        <f>MACD!E2350</f>
        <v>0.10264163058971576</v>
      </c>
      <c r="E2350" s="2">
        <f>MACD!F2350</f>
        <v>3.6314400503840105E-2</v>
      </c>
      <c r="F2350" s="2">
        <f>'Moving Avg'!D2350</f>
        <v>7.6325400000000005</v>
      </c>
      <c r="G2350" s="2">
        <f>'Moving Avg'!F2350</f>
        <v>7.7674500000000011</v>
      </c>
      <c r="H2350" s="2">
        <f>'Moving Avg'!G2350</f>
        <v>7.7709940000000008</v>
      </c>
      <c r="I2350" s="2">
        <f>'Moving Avg'!H2350</f>
        <v>7.6573915000000001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7.5823</v>
      </c>
      <c r="C2351" s="2">
        <f>RSI!I2351</f>
        <v>34.396376476712859</v>
      </c>
      <c r="D2351" s="2">
        <f>MACD!E2351</f>
        <v>0.11024231032525478</v>
      </c>
      <c r="E2351" s="2">
        <f>MACD!F2351</f>
        <v>5.1099982468123042E-2</v>
      </c>
      <c r="F2351" s="2">
        <f>'Moving Avg'!D2351</f>
        <v>7.6046199999999997</v>
      </c>
      <c r="G2351" s="2">
        <f>'Moving Avg'!F2351</f>
        <v>7.75861</v>
      </c>
      <c r="H2351" s="2">
        <f>'Moving Avg'!G2351</f>
        <v>7.7672719999999993</v>
      </c>
      <c r="I2351" s="2">
        <f>'Moving Avg'!H2351</f>
        <v>7.6546934999999996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7.6288</v>
      </c>
      <c r="C2352" s="2">
        <f>RSI!I2352</f>
        <v>40.383813849532622</v>
      </c>
      <c r="D2352" s="2">
        <f>MACD!E2352</f>
        <v>0.11414720401748291</v>
      </c>
      <c r="E2352" s="2">
        <f>MACD!F2352</f>
        <v>6.3709426777995015E-2</v>
      </c>
      <c r="F2352" s="2">
        <f>'Moving Avg'!D2352</f>
        <v>7.6120599999999996</v>
      </c>
      <c r="G2352" s="2">
        <f>'Moving Avg'!F2352</f>
        <v>7.7539550000000004</v>
      </c>
      <c r="H2352" s="2">
        <f>'Moving Avg'!G2352</f>
        <v>7.7644799999999989</v>
      </c>
      <c r="I2352" s="2">
        <f>'Moving Avg'!H2352</f>
        <v>7.6523674999999995</v>
      </c>
      <c r="J2352" s="6" t="str">
        <f>OBV!F2352</f>
        <v>BEARISH</v>
      </c>
      <c r="K2352" s="6" t="str">
        <f>OBV!G2352</f>
        <v>NEUTRAL</v>
      </c>
      <c r="L2352" s="6" t="str">
        <f>OBV!H2352</f>
        <v>BEARISH DIVERGENCE</v>
      </c>
    </row>
    <row r="2353" spans="1:12" ht="13.5" x14ac:dyDescent="0.25">
      <c r="A2353" s="3">
        <f>RSI!A2353</f>
        <v>45432</v>
      </c>
      <c r="B2353" s="2">
        <f>RSI!B2353</f>
        <v>7.6288</v>
      </c>
      <c r="C2353" s="2">
        <f>RSI!I2353</f>
        <v>40.383813849532629</v>
      </c>
      <c r="D2353" s="2">
        <f>MACD!E2353</f>
        <v>0.11802656854538274</v>
      </c>
      <c r="E2353" s="2">
        <f>MACD!F2353</f>
        <v>7.4572855131472562E-2</v>
      </c>
      <c r="F2353" s="2">
        <f>'Moving Avg'!D2353</f>
        <v>7.6120599999999996</v>
      </c>
      <c r="G2353" s="2">
        <f>'Moving Avg'!F2353</f>
        <v>7.7506950000000021</v>
      </c>
      <c r="H2353" s="2">
        <f>'Moving Avg'!G2353</f>
        <v>7.7577799999999995</v>
      </c>
      <c r="I2353" s="2">
        <f>'Moving Avg'!H2353</f>
        <v>7.6500414999999995</v>
      </c>
      <c r="J2353" s="6" t="str">
        <f>OBV!F2353</f>
        <v>BEARISH</v>
      </c>
      <c r="K2353" s="6" t="str">
        <f>OBV!G2353</f>
        <v>NEUTRAL</v>
      </c>
      <c r="L2353" s="6" t="str">
        <f>OBV!H2353</f>
        <v>NEUTRAL</v>
      </c>
    </row>
    <row r="2354" spans="1:12" ht="13.5" x14ac:dyDescent="0.25">
      <c r="A2354" s="3">
        <f>RSI!A2354</f>
        <v>45433</v>
      </c>
      <c r="B2354" s="2">
        <f>RSI!B2354</f>
        <v>7.6288</v>
      </c>
      <c r="C2354" s="2">
        <f>RSI!I2354</f>
        <v>40.383813849532622</v>
      </c>
      <c r="D2354" s="2">
        <f>MACD!E2354</f>
        <v>0.11325710692427382</v>
      </c>
      <c r="E2354" s="2">
        <f>MACD!F2354</f>
        <v>8.2309705490032817E-2</v>
      </c>
      <c r="F2354" s="2">
        <f>'Moving Avg'!D2354</f>
        <v>7.6120599999999996</v>
      </c>
      <c r="G2354" s="2">
        <f>'Moving Avg'!F2354</f>
        <v>7.7460400000000025</v>
      </c>
      <c r="H2354" s="2">
        <f>'Moving Avg'!G2354</f>
        <v>7.750522000000001</v>
      </c>
      <c r="I2354" s="2">
        <f>'Moving Avg'!H2354</f>
        <v>7.6481804999999996</v>
      </c>
      <c r="J2354" s="6" t="str">
        <f>OBV!F2354</f>
        <v>BEARISH</v>
      </c>
      <c r="K2354" s="6" t="str">
        <f>OBV!G2354</f>
        <v>NEUTRAL</v>
      </c>
      <c r="L2354" s="6" t="str">
        <f>OBV!H2354</f>
        <v>NEUTRAL</v>
      </c>
    </row>
    <row r="2355" spans="1:12" ht="13.5" x14ac:dyDescent="0.25">
      <c r="A2355" s="3">
        <f>RSI!A2355</f>
        <v>45434</v>
      </c>
      <c r="B2355" s="2">
        <f>RSI!B2355</f>
        <v>7.6753</v>
      </c>
      <c r="C2355" s="2">
        <f>RSI!I2355</f>
        <v>46.484097888685852</v>
      </c>
      <c r="D2355" s="2">
        <f>MACD!E2355</f>
        <v>0.10054704888010946</v>
      </c>
      <c r="E2355" s="2">
        <f>MACD!F2355</f>
        <v>8.5957174168048156E-2</v>
      </c>
      <c r="F2355" s="2">
        <f>'Moving Avg'!D2355</f>
        <v>7.6288</v>
      </c>
      <c r="G2355" s="2">
        <f>'Moving Avg'!F2355</f>
        <v>7.739060000000002</v>
      </c>
      <c r="H2355" s="2">
        <f>'Moving Avg'!G2355</f>
        <v>7.7432640000000017</v>
      </c>
      <c r="I2355" s="2">
        <f>'Moving Avg'!H2355</f>
        <v>7.6465520000000007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7.6753</v>
      </c>
      <c r="C2356" s="2">
        <f>RSI!I2356</f>
        <v>46.484097888685852</v>
      </c>
      <c r="D2356" s="2">
        <f>MACD!E2356</f>
        <v>8.997424501211615E-2</v>
      </c>
      <c r="E2356" s="2">
        <f>MACD!F2356</f>
        <v>8.676058833686176E-2</v>
      </c>
      <c r="F2356" s="2">
        <f>'Moving Avg'!D2356</f>
        <v>7.6474000000000002</v>
      </c>
      <c r="G2356" s="2">
        <f>'Moving Avg'!F2356</f>
        <v>7.7274300000000009</v>
      </c>
      <c r="H2356" s="2">
        <f>'Moving Avg'!G2356</f>
        <v>7.7374940000000016</v>
      </c>
      <c r="I2356" s="2">
        <f>'Moving Avg'!H2356</f>
        <v>7.645296000000001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7.7683999999999997</v>
      </c>
      <c r="C2357" s="2">
        <f>RSI!I2357</f>
        <v>56.758426489412933</v>
      </c>
      <c r="D2357" s="2">
        <f>MACD!E2357</f>
        <v>5.4253965685202132E-2</v>
      </c>
      <c r="E2357" s="2">
        <f>MACD!F2357</f>
        <v>8.025926380652984E-2</v>
      </c>
      <c r="F2357" s="2">
        <f>'Moving Avg'!D2357</f>
        <v>7.6753199999999993</v>
      </c>
      <c r="G2357" s="2">
        <f>'Moving Avg'!F2357</f>
        <v>7.7185949999999988</v>
      </c>
      <c r="H2357" s="2">
        <f>'Moving Avg'!G2357</f>
        <v>7.7358200000000021</v>
      </c>
      <c r="I2357" s="2">
        <f>'Moving Avg'!H2357</f>
        <v>7.6445055000000002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7.7683999999999997</v>
      </c>
      <c r="C2358" s="2">
        <f>RSI!I2358</f>
        <v>56.758426489412933</v>
      </c>
      <c r="D2358" s="2">
        <f>MACD!E2358</f>
        <v>2.9357975150609228E-2</v>
      </c>
      <c r="E2358" s="2">
        <f>MACD!F2358</f>
        <v>7.0079006075345715E-2</v>
      </c>
      <c r="F2358" s="2">
        <f>'Moving Avg'!D2358</f>
        <v>7.7032399999999992</v>
      </c>
      <c r="G2358" s="2">
        <f>'Moving Avg'!F2358</f>
        <v>7.7106899999999996</v>
      </c>
      <c r="H2358" s="2">
        <f>'Moving Avg'!G2358</f>
        <v>7.7356340000000001</v>
      </c>
      <c r="I2358" s="2">
        <f>'Moving Avg'!H2358</f>
        <v>7.6435755000000007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7.7683999999999997</v>
      </c>
      <c r="C2359" s="2">
        <f>RSI!I2359</f>
        <v>56.758426489412933</v>
      </c>
      <c r="D2359" s="2">
        <f>MACD!E2359</f>
        <v>7.9271224508499216E-3</v>
      </c>
      <c r="E2359" s="2">
        <f>MACD!F2359</f>
        <v>5.7648629350446561E-2</v>
      </c>
      <c r="F2359" s="2">
        <f>'Moving Avg'!D2359</f>
        <v>7.73116</v>
      </c>
      <c r="G2359" s="2">
        <f>'Moving Avg'!F2359</f>
        <v>7.7037149999999972</v>
      </c>
      <c r="H2359" s="2">
        <f>'Moving Avg'!G2359</f>
        <v>7.7360059999999988</v>
      </c>
      <c r="I2359" s="2">
        <f>'Moving Avg'!H2359</f>
        <v>7.6426454999999995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7.7683999999999997</v>
      </c>
      <c r="C2360" s="2">
        <f>RSI!I2360</f>
        <v>56.758426489412933</v>
      </c>
      <c r="D2360" s="2">
        <f>MACD!E2360</f>
        <v>-1.626772935039611E-2</v>
      </c>
      <c r="E2360" s="2">
        <f>MACD!F2360</f>
        <v>4.2865357610278029E-2</v>
      </c>
      <c r="F2360" s="2">
        <f>'Moving Avg'!D2360</f>
        <v>7.7497799999999994</v>
      </c>
      <c r="G2360" s="2">
        <f>'Moving Avg'!F2360</f>
        <v>7.6990649999999956</v>
      </c>
      <c r="H2360" s="2">
        <f>'Moving Avg'!G2360</f>
        <v>7.7363779999999993</v>
      </c>
      <c r="I2360" s="2">
        <f>'Moving Avg'!H2360</f>
        <v>7.6418549999999996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7.7312000000000003</v>
      </c>
      <c r="C2361" s="2">
        <f>RSI!I2361</f>
        <v>51.449754412281251</v>
      </c>
      <c r="D2361" s="2">
        <f>MACD!E2361</f>
        <v>-3.5728451082421842E-2</v>
      </c>
      <c r="E2361" s="2">
        <f>MACD!F2361</f>
        <v>2.7146595871738059E-2</v>
      </c>
      <c r="F2361" s="2">
        <f>'Moving Avg'!D2361</f>
        <v>7.7609599999999999</v>
      </c>
      <c r="G2361" s="2">
        <f>'Moving Avg'!F2361</f>
        <v>7.6948799999999977</v>
      </c>
      <c r="H2361" s="2">
        <f>'Moving Avg'!G2361</f>
        <v>7.7374960000000002</v>
      </c>
      <c r="I2361" s="2">
        <f>'Moving Avg'!H2361</f>
        <v>7.6409714999999983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7.7126000000000001</v>
      </c>
      <c r="C2362" s="2">
        <f>RSI!I2362</f>
        <v>48.982839354159459</v>
      </c>
      <c r="D2362" s="2">
        <f>MACD!E2362</f>
        <v>-4.3733535617969999E-2</v>
      </c>
      <c r="E2362" s="2">
        <f>MACD!F2362</f>
        <v>1.2970569573796447E-2</v>
      </c>
      <c r="F2362" s="2">
        <f>'Moving Avg'!D2362</f>
        <v>7.7498000000000005</v>
      </c>
      <c r="G2362" s="2">
        <f>'Moving Avg'!F2362</f>
        <v>7.6897649999999995</v>
      </c>
      <c r="H2362" s="2">
        <f>'Moving Avg'!G2362</f>
        <v>7.7374959999999984</v>
      </c>
      <c r="I2362" s="2">
        <f>'Moving Avg'!H2362</f>
        <v>7.639994999999999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7.7126000000000001</v>
      </c>
      <c r="C2363" s="2">
        <f>RSI!I2363</f>
        <v>48.982839354159459</v>
      </c>
      <c r="D2363" s="2">
        <f>MACD!E2363</f>
        <v>-5.0461923380943574E-2</v>
      </c>
      <c r="E2363" s="2">
        <f>MACD!F2363</f>
        <v>2.8407098284844237E-4</v>
      </c>
      <c r="F2363" s="2">
        <f>'Moving Avg'!D2363</f>
        <v>7.7386400000000011</v>
      </c>
      <c r="G2363" s="2">
        <f>'Moving Avg'!F2363</f>
        <v>7.6846500000000004</v>
      </c>
      <c r="H2363" s="2">
        <f>'Moving Avg'!G2363</f>
        <v>7.7376819999999986</v>
      </c>
      <c r="I2363" s="2">
        <f>'Moving Avg'!H2363</f>
        <v>7.638087999999998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7.6288</v>
      </c>
      <c r="C2364" s="2">
        <f>RSI!I2364</f>
        <v>39.16945407867852</v>
      </c>
      <c r="D2364" s="2">
        <f>MACD!E2364</f>
        <v>-4.9905965948732423E-2</v>
      </c>
      <c r="E2364" s="2">
        <f>MACD!F2364</f>
        <v>-9.753936403467731E-3</v>
      </c>
      <c r="F2364" s="2">
        <f>'Moving Avg'!D2364</f>
        <v>7.7107200000000002</v>
      </c>
      <c r="G2364" s="2">
        <f>'Moving Avg'!F2364</f>
        <v>7.6781350000000002</v>
      </c>
      <c r="H2364" s="2">
        <f>'Moving Avg'!G2364</f>
        <v>7.7376819999999995</v>
      </c>
      <c r="I2364" s="2">
        <f>'Moving Avg'!H2364</f>
        <v>7.6367854999999984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7.6753</v>
      </c>
      <c r="C2365" s="2">
        <f>RSI!I2365</f>
        <v>45.673455044899804</v>
      </c>
      <c r="D2365" s="2">
        <f>MACD!E2365</f>
        <v>-4.5192256097868366E-2</v>
      </c>
      <c r="E2365" s="2">
        <f>MACD!F2365</f>
        <v>-1.6841600342347857E-2</v>
      </c>
      <c r="F2365" s="2">
        <f>'Moving Avg'!D2365</f>
        <v>7.692099999999999</v>
      </c>
      <c r="G2365" s="2">
        <f>'Moving Avg'!F2365</f>
        <v>7.6758050000000013</v>
      </c>
      <c r="H2365" s="2">
        <f>'Moving Avg'!G2365</f>
        <v>7.7386120000000007</v>
      </c>
      <c r="I2365" s="2">
        <f>'Moving Avg'!H2365</f>
        <v>7.6356224999999984</v>
      </c>
      <c r="J2365" s="6" t="str">
        <f>OBV!F2365</f>
        <v>BULLISH</v>
      </c>
      <c r="K2365" s="6" t="str">
        <f>OBV!G2365</f>
        <v>STRONG</v>
      </c>
      <c r="L2365" s="6" t="str">
        <f>OBV!H2365</f>
        <v>BULLISH DIVERGENCE</v>
      </c>
    </row>
    <row r="2366" spans="1:12" ht="13.5" x14ac:dyDescent="0.25">
      <c r="A2366" s="3">
        <f>RSI!A2366</f>
        <v>45449</v>
      </c>
      <c r="B2366" s="2">
        <f>RSI!B2366</f>
        <v>7.7312000000000003</v>
      </c>
      <c r="C2366" s="2">
        <f>RSI!I2366</f>
        <v>52.279044151912927</v>
      </c>
      <c r="D2366" s="2">
        <f>MACD!E2366</f>
        <v>-4.5124907854624752E-2</v>
      </c>
      <c r="E2366" s="2">
        <f>MACD!F2366</f>
        <v>-2.2498261844803236E-2</v>
      </c>
      <c r="F2366" s="2">
        <f>'Moving Avg'!D2366</f>
        <v>7.6921000000000008</v>
      </c>
      <c r="G2366" s="2">
        <f>'Moving Avg'!F2366</f>
        <v>7.6762699999999997</v>
      </c>
      <c r="H2366" s="2">
        <f>'Moving Avg'!G2366</f>
        <v>7.7406599999999992</v>
      </c>
      <c r="I2366" s="2">
        <f>'Moving Avg'!H2366</f>
        <v>7.6347389999999988</v>
      </c>
      <c r="J2366" s="6" t="str">
        <f>OBV!F2366</f>
        <v>BULLISH</v>
      </c>
      <c r="K2366" s="6" t="str">
        <f>OBV!G2366</f>
        <v>STRONG</v>
      </c>
      <c r="L2366" s="6" t="str">
        <f>OBV!H2366</f>
        <v>NEUTRAL</v>
      </c>
    </row>
    <row r="2367" spans="1:12" ht="13.5" x14ac:dyDescent="0.25">
      <c r="A2367" s="3">
        <f>RSI!A2367</f>
        <v>45450</v>
      </c>
      <c r="B2367" s="2">
        <f>RSI!B2367</f>
        <v>7.7869999999999999</v>
      </c>
      <c r="C2367" s="2">
        <f>RSI!I2367</f>
        <v>57.795557932856298</v>
      </c>
      <c r="D2367" s="2">
        <f>MACD!E2367</f>
        <v>-3.5005191620120613E-2</v>
      </c>
      <c r="E2367" s="2">
        <f>MACD!F2367</f>
        <v>-2.4999647799866714E-2</v>
      </c>
      <c r="F2367" s="2">
        <f>'Moving Avg'!D2367</f>
        <v>7.7069799999999997</v>
      </c>
      <c r="G2367" s="2">
        <f>'Moving Avg'!F2367</f>
        <v>7.6860400000000002</v>
      </c>
      <c r="H2367" s="2">
        <f>'Moving Avg'!G2367</f>
        <v>7.743824</v>
      </c>
      <c r="I2367" s="2">
        <f>'Moving Avg'!H2367</f>
        <v>7.6341344999999992</v>
      </c>
      <c r="J2367" s="6" t="str">
        <f>OBV!F2367</f>
        <v>BULLISH</v>
      </c>
      <c r="K2367" s="6" t="str">
        <f>OBV!G2367</f>
        <v>STRONG</v>
      </c>
      <c r="L2367" s="6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7.7869999999999999</v>
      </c>
      <c r="C2368" s="2">
        <f>RSI!I2368</f>
        <v>57.795557932856298</v>
      </c>
      <c r="D2368" s="2">
        <f>MACD!E2368</f>
        <v>-2.6889685264083418E-2</v>
      </c>
      <c r="E2368" s="2">
        <f>MACD!F2368</f>
        <v>-2.5377655292710057E-2</v>
      </c>
      <c r="F2368" s="2">
        <f>'Moving Avg'!D2368</f>
        <v>7.7218599999999995</v>
      </c>
      <c r="G2368" s="2">
        <f>'Moving Avg'!F2368</f>
        <v>7.6939499999999992</v>
      </c>
      <c r="H2368" s="2">
        <f>'Moving Avg'!G2368</f>
        <v>7.7456839999999998</v>
      </c>
      <c r="I2368" s="2">
        <f>'Moving Avg'!H2368</f>
        <v>7.6336229999999992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7.7683999999999997</v>
      </c>
      <c r="C2369" s="2">
        <f>RSI!I2369</f>
        <v>55.323202002043686</v>
      </c>
      <c r="D2369" s="2">
        <f>MACD!E2369</f>
        <v>-1.9059135437968777E-2</v>
      </c>
      <c r="E2369" s="2">
        <f>MACD!F2369</f>
        <v>-2.4113951321761803E-2</v>
      </c>
      <c r="F2369" s="2">
        <f>'Moving Avg'!D2369</f>
        <v>7.7497799999999994</v>
      </c>
      <c r="G2369" s="2">
        <f>'Moving Avg'!F2369</f>
        <v>7.7009299999999996</v>
      </c>
      <c r="H2369" s="2">
        <f>'Moving Avg'!G2369</f>
        <v>7.7466139999999992</v>
      </c>
      <c r="I2369" s="2">
        <f>'Moving Avg'!H2369</f>
        <v>7.6331579999999999</v>
      </c>
      <c r="J2369" s="6" t="str">
        <f>OBV!F2369</f>
        <v>BULLISH</v>
      </c>
      <c r="K2369" s="6" t="str">
        <f>OBV!G2369</f>
        <v>STRONG</v>
      </c>
      <c r="L2369" s="6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7.7126000000000001</v>
      </c>
      <c r="C2370" s="2">
        <f>RSI!I2370</f>
        <v>48.605674603764818</v>
      </c>
      <c r="D2370" s="2">
        <f>MACD!E2370</f>
        <v>-8.5735578199246376E-3</v>
      </c>
      <c r="E2370" s="2">
        <f>MACD!F2370</f>
        <v>-2.1005872621394372E-2</v>
      </c>
      <c r="F2370" s="2">
        <f>'Moving Avg'!D2370</f>
        <v>7.7572400000000004</v>
      </c>
      <c r="G2370" s="2">
        <f>'Moving Avg'!F2370</f>
        <v>7.7069800000000015</v>
      </c>
      <c r="H2370" s="2">
        <f>'Moving Avg'!G2370</f>
        <v>7.7464279999999999</v>
      </c>
      <c r="I2370" s="2">
        <f>'Moving Avg'!H2370</f>
        <v>7.6321814999999988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7.7126000000000001</v>
      </c>
      <c r="C2371" s="2">
        <f>RSI!I2371</f>
        <v>48.605674603764818</v>
      </c>
      <c r="D2371" s="2">
        <f>MACD!E2371</f>
        <v>-5.3478368049901803E-3</v>
      </c>
      <c r="E2371" s="2">
        <f>MACD!F2371</f>
        <v>-1.7874265458113537E-2</v>
      </c>
      <c r="F2371" s="2">
        <f>'Moving Avg'!D2371</f>
        <v>7.75352</v>
      </c>
      <c r="G2371" s="2">
        <f>'Moving Avg'!F2371</f>
        <v>7.713495</v>
      </c>
      <c r="H2371" s="2">
        <f>'Moving Avg'!G2371</f>
        <v>7.7453120000000002</v>
      </c>
      <c r="I2371" s="2">
        <f>'Moving Avg'!H2371</f>
        <v>7.6312049999999996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7.7126000000000001</v>
      </c>
      <c r="C2372" s="2">
        <f>RSI!I2372</f>
        <v>48.605674603764818</v>
      </c>
      <c r="D2372" s="2">
        <f>MACD!E2372</f>
        <v>-5.4091911459384079E-3</v>
      </c>
      <c r="E2372" s="2">
        <f>MACD!F2372</f>
        <v>-1.5381250595678511E-2</v>
      </c>
      <c r="F2372" s="2">
        <f>'Moving Avg'!D2372</f>
        <v>7.7386400000000011</v>
      </c>
      <c r="G2372" s="2">
        <f>'Moving Avg'!F2372</f>
        <v>7.7176850000000004</v>
      </c>
      <c r="H2372" s="2">
        <f>'Moving Avg'!G2372</f>
        <v>7.7441959999999996</v>
      </c>
      <c r="I2372" s="2">
        <f>'Moving Avg'!H2372</f>
        <v>7.6302284999999994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</row>
    <row r="2373" spans="1:12" ht="13.5" x14ac:dyDescent="0.25">
      <c r="A2373" s="3">
        <f>RSI!A2373</f>
        <v>45461</v>
      </c>
      <c r="B2373" s="2">
        <f>RSI!B2373</f>
        <v>7.7683999999999997</v>
      </c>
      <c r="C2373" s="2">
        <f>RSI!I2373</f>
        <v>55.373498233871302</v>
      </c>
      <c r="D2373" s="2">
        <f>MACD!E2373</f>
        <v>-9.5289509156737395E-3</v>
      </c>
      <c r="E2373" s="2">
        <f>MACD!F2373</f>
        <v>-1.4210790659677557E-2</v>
      </c>
      <c r="F2373" s="2">
        <f>'Moving Avg'!D2373</f>
        <v>7.7349199999999998</v>
      </c>
      <c r="G2373" s="2">
        <f>'Moving Avg'!F2373</f>
        <v>7.7246650000000017</v>
      </c>
      <c r="H2373" s="2">
        <f>'Moving Avg'!G2373</f>
        <v>7.7441959999999996</v>
      </c>
      <c r="I2373" s="2">
        <f>'Moving Avg'!H2373</f>
        <v>7.6286469999999982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7.9358000000000004</v>
      </c>
      <c r="C2374" s="2">
        <f>RSI!I2374</f>
        <v>68.692855289949591</v>
      </c>
      <c r="D2374" s="2">
        <f>MACD!E2374</f>
        <v>-3.8576296023977719E-2</v>
      </c>
      <c r="E2374" s="2">
        <f>MACD!F2374</f>
        <v>-1.9083891732537592E-2</v>
      </c>
      <c r="F2374" s="2">
        <f>'Moving Avg'!D2374</f>
        <v>7.7683999999999997</v>
      </c>
      <c r="G2374" s="2">
        <f>'Moving Avg'!F2374</f>
        <v>7.7400150000000014</v>
      </c>
      <c r="H2374" s="2">
        <f>'Moving Avg'!G2374</f>
        <v>7.7466139999999992</v>
      </c>
      <c r="I2374" s="2">
        <f>'Moving Avg'!H2374</f>
        <v>7.6283209999999988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7.9451000000000001</v>
      </c>
      <c r="C2375" s="2">
        <f>RSI!I2375</f>
        <v>69.242091791205254</v>
      </c>
      <c r="D2375" s="2">
        <f>MACD!E2375</f>
        <v>-5.792818981511072E-2</v>
      </c>
      <c r="E2375" s="2">
        <f>MACD!F2375</f>
        <v>-2.6852751349052219E-2</v>
      </c>
      <c r="F2375" s="2">
        <f>'Moving Avg'!D2375</f>
        <v>7.8148999999999997</v>
      </c>
      <c r="G2375" s="2">
        <f>'Moving Avg'!F2375</f>
        <v>7.7535050000000014</v>
      </c>
      <c r="H2375" s="2">
        <f>'Moving Avg'!G2375</f>
        <v>7.7501479999999994</v>
      </c>
      <c r="I2375" s="2">
        <f>'Moving Avg'!H2375</f>
        <v>7.6280414999999975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8.1404999999999994</v>
      </c>
      <c r="C2376" s="2">
        <f>RSI!I2376</f>
        <v>77.982190468635764</v>
      </c>
      <c r="D2376" s="2">
        <f>MACD!E2376</f>
        <v>-8.1378497602293542E-2</v>
      </c>
      <c r="E2376" s="2">
        <f>MACD!F2376</f>
        <v>-3.7757900599700481E-2</v>
      </c>
      <c r="F2376" s="2">
        <f>'Moving Avg'!D2376</f>
        <v>7.9004799999999999</v>
      </c>
      <c r="G2376" s="2">
        <f>'Moving Avg'!F2376</f>
        <v>7.7767649999999993</v>
      </c>
      <c r="H2376" s="2">
        <f>'Moving Avg'!G2376</f>
        <v>7.7572179999999999</v>
      </c>
      <c r="I2376" s="2">
        <f>'Moving Avg'!H2376</f>
        <v>7.6289719999999965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8.0939999999999994</v>
      </c>
      <c r="C2377" s="2">
        <f>RSI!I2377</f>
        <v>72.688729736619692</v>
      </c>
      <c r="D2377" s="2">
        <f>MACD!E2377</f>
        <v>-9.1459183217866169E-2</v>
      </c>
      <c r="E2377" s="2">
        <f>MACD!F2377</f>
        <v>-4.8498157123333621E-2</v>
      </c>
      <c r="F2377" s="2">
        <f>'Moving Avg'!D2377</f>
        <v>7.9767600000000005</v>
      </c>
      <c r="G2377" s="2">
        <f>'Moving Avg'!F2377</f>
        <v>7.7930449999999993</v>
      </c>
      <c r="H2377" s="2">
        <f>'Moving Avg'!G2377</f>
        <v>7.7633579999999993</v>
      </c>
      <c r="I2377" s="2">
        <f>'Moving Avg'!H2377</f>
        <v>7.6297629999999979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8.0939999999999994</v>
      </c>
      <c r="C2378" s="2">
        <f>RSI!I2378</f>
        <v>72.688729736619692</v>
      </c>
      <c r="D2378" s="2">
        <f>MACD!E2378</f>
        <v>-0.10181346188285456</v>
      </c>
      <c r="E2378" s="2">
        <f>MACD!F2378</f>
        <v>-5.9161218075237818E-2</v>
      </c>
      <c r="F2378" s="2">
        <f>'Moving Avg'!D2378</f>
        <v>8.0418800000000008</v>
      </c>
      <c r="G2378" s="2">
        <f>'Moving Avg'!F2378</f>
        <v>7.8093249999999994</v>
      </c>
      <c r="H2378" s="2">
        <f>'Moving Avg'!G2378</f>
        <v>7.7685680000000001</v>
      </c>
      <c r="I2378" s="2">
        <f>'Moving Avg'!H2378</f>
        <v>7.6306004999999981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8.0009999999999994</v>
      </c>
      <c r="C2379" s="2">
        <f>RSI!I2379</f>
        <v>62.800732479772471</v>
      </c>
      <c r="D2379" s="2">
        <f>MACD!E2379</f>
        <v>-0.10823674617157408</v>
      </c>
      <c r="E2379" s="2">
        <f>MACD!F2379</f>
        <v>-6.8976323694505071E-2</v>
      </c>
      <c r="F2379" s="2">
        <f>'Moving Avg'!D2379</f>
        <v>8.0549199999999992</v>
      </c>
      <c r="G2379" s="2">
        <f>'Moving Avg'!F2379</f>
        <v>7.8209549999999997</v>
      </c>
      <c r="H2379" s="2">
        <f>'Moving Avg'!G2379</f>
        <v>7.7722899999999981</v>
      </c>
      <c r="I2379" s="2">
        <f>'Moving Avg'!H2379</f>
        <v>7.6306469999999988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</row>
    <row r="2380" spans="1:12" ht="13.5" x14ac:dyDescent="0.25">
      <c r="A2380" s="3">
        <f>RSI!A2380</f>
        <v>45470</v>
      </c>
      <c r="B2380" s="2">
        <f>RSI!B2380</f>
        <v>8.0661000000000005</v>
      </c>
      <c r="C2380" s="2">
        <f>RSI!I2380</f>
        <v>66.260613486718768</v>
      </c>
      <c r="D2380" s="2">
        <f>MACD!E2380</f>
        <v>-0.12809331652687739</v>
      </c>
      <c r="E2380" s="2">
        <f>MACD!F2380</f>
        <v>-8.0799722260979534E-2</v>
      </c>
      <c r="F2380" s="2">
        <f>'Moving Avg'!D2380</f>
        <v>8.0791199999999996</v>
      </c>
      <c r="G2380" s="2">
        <f>'Moving Avg'!F2380</f>
        <v>7.8358399999999993</v>
      </c>
      <c r="H2380" s="2">
        <f>'Moving Avg'!G2380</f>
        <v>7.7791739999999985</v>
      </c>
      <c r="I2380" s="2">
        <f>'Moving Avg'!H2380</f>
        <v>7.6313914999999986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8.2149000000000001</v>
      </c>
      <c r="C2381" s="2">
        <f>RSI!I2381</f>
        <v>72.546082910709941</v>
      </c>
      <c r="D2381" s="2">
        <f>MACD!E2381</f>
        <v>-0.15724141789895985</v>
      </c>
      <c r="E2381" s="2">
        <f>MACD!F2381</f>
        <v>-9.6088061388575605E-2</v>
      </c>
      <c r="F2381" s="2">
        <f>'Moving Avg'!D2381</f>
        <v>8.0939999999999994</v>
      </c>
      <c r="G2381" s="2">
        <f>'Moving Avg'!F2381</f>
        <v>7.8600250000000003</v>
      </c>
      <c r="H2381" s="2">
        <f>'Moving Avg'!G2381</f>
        <v>7.7882899999999982</v>
      </c>
      <c r="I2381" s="2">
        <f>'Moving Avg'!H2381</f>
        <v>7.6328799999999974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8.2429000000000006</v>
      </c>
      <c r="C2382" s="2">
        <f>RSI!I2382</f>
        <v>73.544819695661531</v>
      </c>
      <c r="D2382" s="2">
        <f>MACD!E2382</f>
        <v>-0.18608461506627183</v>
      </c>
      <c r="E2382" s="2">
        <f>MACD!F2382</f>
        <v>-0.11408737212411486</v>
      </c>
      <c r="F2382" s="2">
        <f>'Moving Avg'!D2382</f>
        <v>8.12378</v>
      </c>
      <c r="G2382" s="2">
        <f>'Moving Avg'!F2382</f>
        <v>7.8865399999999992</v>
      </c>
      <c r="H2382" s="2">
        <f>'Moving Avg'!G2382</f>
        <v>7.7987099999999989</v>
      </c>
      <c r="I2382" s="2">
        <f>'Moving Avg'!H2382</f>
        <v>7.6345084999999973</v>
      </c>
      <c r="J2382" s="6" t="str">
        <f>OBV!F2382</f>
        <v>BULLISH</v>
      </c>
      <c r="K2382" s="6" t="str">
        <f>OBV!G2382</f>
        <v>STRONG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8.3731000000000009</v>
      </c>
      <c r="C2383" s="2">
        <f>RSI!I2383</f>
        <v>77.621568940709608</v>
      </c>
      <c r="D2383" s="2">
        <f>MACD!E2383</f>
        <v>-0.21366507307409499</v>
      </c>
      <c r="E2383" s="2">
        <f>MACD!F2383</f>
        <v>-0.13400291231411088</v>
      </c>
      <c r="F2383" s="2">
        <f>'Moving Avg'!D2383</f>
        <v>8.1796000000000006</v>
      </c>
      <c r="G2383" s="2">
        <f>'Moving Avg'!F2383</f>
        <v>7.9195649999999986</v>
      </c>
      <c r="H2383" s="2">
        <f>'Moving Avg'!G2383</f>
        <v>7.8122920000000002</v>
      </c>
      <c r="I2383" s="2">
        <f>'Moving Avg'!H2383</f>
        <v>7.6366019999999972</v>
      </c>
      <c r="J2383" s="6" t="str">
        <f>OBV!F2383</f>
        <v>BULLISH</v>
      </c>
      <c r="K2383" s="6" t="str">
        <f>OBV!G2383</f>
        <v>STRONG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8.5498999999999992</v>
      </c>
      <c r="C2384" s="2">
        <f>RSI!I2384</f>
        <v>81.737123904470607</v>
      </c>
      <c r="D2384" s="2">
        <f>MACD!E2384</f>
        <v>-0.22707238264633212</v>
      </c>
      <c r="E2384" s="2">
        <f>MACD!F2384</f>
        <v>-0.15261680638055514</v>
      </c>
      <c r="F2384" s="2">
        <f>'Moving Avg'!D2384</f>
        <v>8.2893799999999995</v>
      </c>
      <c r="G2384" s="2">
        <f>'Moving Avg'!F2384</f>
        <v>7.9656199999999995</v>
      </c>
      <c r="H2384" s="2">
        <f>'Moving Avg'!G2384</f>
        <v>7.8288519999999995</v>
      </c>
      <c r="I2384" s="2">
        <f>'Moving Avg'!H2384</f>
        <v>7.6398119999999974</v>
      </c>
      <c r="J2384" s="6" t="str">
        <f>OBV!F2384</f>
        <v>BULLISH</v>
      </c>
      <c r="K2384" s="6" t="str">
        <f>OBV!G2384</f>
        <v>STRONG</v>
      </c>
      <c r="L2384" s="6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8.3917000000000002</v>
      </c>
      <c r="C2385" s="2">
        <f>RSI!I2385</f>
        <v>69.432448691960474</v>
      </c>
      <c r="D2385" s="2">
        <f>MACD!E2385</f>
        <v>-0.22883796840638837</v>
      </c>
      <c r="E2385" s="2">
        <f>MACD!F2385</f>
        <v>-0.16786103878572178</v>
      </c>
      <c r="F2385" s="2">
        <f>'Moving Avg'!D2385</f>
        <v>8.3544999999999998</v>
      </c>
      <c r="G2385" s="2">
        <f>'Moving Avg'!F2385</f>
        <v>8.0014399999999988</v>
      </c>
      <c r="H2385" s="2">
        <f>'Moving Avg'!G2385</f>
        <v>7.8403880000000008</v>
      </c>
      <c r="I2385" s="2">
        <f>'Moving Avg'!H2385</f>
        <v>7.6420449999999969</v>
      </c>
      <c r="J2385" s="6" t="str">
        <f>OBV!F2385</f>
        <v>BULLISH</v>
      </c>
      <c r="K2385" s="6" t="str">
        <f>OBV!G2385</f>
        <v>STRONG</v>
      </c>
      <c r="L2385" s="6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8.4661000000000008</v>
      </c>
      <c r="C2386" s="2">
        <f>RSI!I2386</f>
        <v>71.597918401807533</v>
      </c>
      <c r="D2386" s="2">
        <f>MACD!E2386</f>
        <v>-0.20815245333627441</v>
      </c>
      <c r="E2386" s="2">
        <f>MACD!F2386</f>
        <v>-0.17591932169583233</v>
      </c>
      <c r="F2386" s="2">
        <f>'Moving Avg'!D2386</f>
        <v>8.4047400000000003</v>
      </c>
      <c r="G2386" s="2">
        <f>'Moving Avg'!F2386</f>
        <v>8.0381850000000021</v>
      </c>
      <c r="H2386" s="2">
        <f>'Moving Avg'!G2386</f>
        <v>7.851551999999999</v>
      </c>
      <c r="I2386" s="2">
        <f>'Moving Avg'!H2386</f>
        <v>7.644835999999998</v>
      </c>
      <c r="J2386" s="6" t="str">
        <f>OBV!F2386</f>
        <v>BULLISH</v>
      </c>
      <c r="K2386" s="6" t="str">
        <f>OBV!G2386</f>
        <v>STRONG</v>
      </c>
      <c r="L2386" s="6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8.5183999999999997</v>
      </c>
      <c r="C2387" s="2">
        <f>RSI!I2387</f>
        <v>73.043581483922495</v>
      </c>
      <c r="D2387" s="2">
        <f>MACD!E2387</f>
        <v>-0.20431220701825037</v>
      </c>
      <c r="E2387" s="2">
        <f>MACD!F2387</f>
        <v>-0.18159789876031596</v>
      </c>
      <c r="F2387" s="2">
        <f>'Moving Avg'!D2387</f>
        <v>8.4598399999999998</v>
      </c>
      <c r="G2387" s="2">
        <f>'Moving Avg'!F2387</f>
        <v>8.0747550000000015</v>
      </c>
      <c r="H2387" s="2">
        <f>'Moving Avg'!G2387</f>
        <v>7.8630179999999985</v>
      </c>
      <c r="I2387" s="2">
        <f>'Moving Avg'!H2387</f>
        <v>7.648353499999998</v>
      </c>
      <c r="J2387" s="6" t="str">
        <f>OBV!F2387</f>
        <v>BULLISH</v>
      </c>
      <c r="K2387" s="6" t="str">
        <f>OBV!G2387</f>
        <v>STRONG</v>
      </c>
      <c r="L2387" s="6" t="str">
        <f>OBV!H2387</f>
        <v>BULLISH DIVERGENCE</v>
      </c>
    </row>
    <row r="2388" spans="1:12" ht="13.5" x14ac:dyDescent="0.25">
      <c r="A2388" s="3">
        <f>RSI!A2388</f>
        <v>45482</v>
      </c>
      <c r="B2388" s="2">
        <f>RSI!B2388</f>
        <v>8.5958000000000006</v>
      </c>
      <c r="C2388" s="2">
        <f>RSI!I2388</f>
        <v>75.066266202777314</v>
      </c>
      <c r="D2388" s="2">
        <f>MACD!E2388</f>
        <v>-0.20954492335577246</v>
      </c>
      <c r="E2388" s="2">
        <f>MACD!F2388</f>
        <v>-0.18718730367940728</v>
      </c>
      <c r="F2388" s="2">
        <f>'Moving Avg'!D2388</f>
        <v>8.5043800000000012</v>
      </c>
      <c r="G2388" s="2">
        <f>'Moving Avg'!F2388</f>
        <v>8.1151950000000035</v>
      </c>
      <c r="H2388" s="2">
        <f>'Moving Avg'!G2388</f>
        <v>7.876404</v>
      </c>
      <c r="I2388" s="2">
        <f>'Moving Avg'!H2388</f>
        <v>7.6522579999999998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8.7217000000000002</v>
      </c>
      <c r="C2389" s="2">
        <f>RSI!I2389</f>
        <v>77.962878215837193</v>
      </c>
      <c r="D2389" s="2">
        <f>MACD!E2389</f>
        <v>-0.24060879030561644</v>
      </c>
      <c r="E2389" s="2">
        <f>MACD!F2389</f>
        <v>-0.19787160100464912</v>
      </c>
      <c r="F2389" s="2">
        <f>'Moving Avg'!D2389</f>
        <v>8.5387400000000007</v>
      </c>
      <c r="G2389" s="2">
        <f>'Moving Avg'!F2389</f>
        <v>8.1628600000000002</v>
      </c>
      <c r="H2389" s="2">
        <f>'Moving Avg'!G2389</f>
        <v>7.8926799999999995</v>
      </c>
      <c r="I2389" s="2">
        <f>'Moving Avg'!H2389</f>
        <v>7.6572569999999995</v>
      </c>
      <c r="J2389" s="6" t="str">
        <f>OBV!F2389</f>
        <v>BEARISH</v>
      </c>
      <c r="K2389" s="6" t="str">
        <f>OBV!G2389</f>
        <v>NEUTRAL</v>
      </c>
      <c r="L2389" s="6" t="str">
        <f>OBV!H2389</f>
        <v>CONFIRMED BEARISH</v>
      </c>
    </row>
    <row r="2390" spans="1:12" ht="13.5" x14ac:dyDescent="0.25">
      <c r="A2390" s="3">
        <f>RSI!A2390</f>
        <v>45484</v>
      </c>
      <c r="B2390" s="2">
        <f>RSI!B2390</f>
        <v>8.9540000000000006</v>
      </c>
      <c r="C2390" s="2">
        <f>RSI!I2390</f>
        <v>82.095868861043556</v>
      </c>
      <c r="D2390" s="2">
        <f>MACD!E2390</f>
        <v>-0.27760972549075813</v>
      </c>
      <c r="E2390" s="2">
        <f>MACD!F2390</f>
        <v>-0.21381922590187091</v>
      </c>
      <c r="F2390" s="2">
        <f>'Moving Avg'!D2390</f>
        <v>8.6511999999999993</v>
      </c>
      <c r="G2390" s="2">
        <f>'Moving Avg'!F2390</f>
        <v>8.2249300000000005</v>
      </c>
      <c r="H2390" s="2">
        <f>'Moving Avg'!G2390</f>
        <v>7.9145319999999995</v>
      </c>
      <c r="I2390" s="2">
        <f>'Moving Avg'!H2390</f>
        <v>7.6627199999999993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9.2444000000000006</v>
      </c>
      <c r="C2391" s="2">
        <f>RSI!I2391</f>
        <v>85.705153494686428</v>
      </c>
      <c r="D2391" s="2">
        <f>MACD!E2391</f>
        <v>-0.31217274051625932</v>
      </c>
      <c r="E2391" s="2">
        <f>MACD!F2391</f>
        <v>-0.23348992882474859</v>
      </c>
      <c r="F2391" s="2">
        <f>'Moving Avg'!D2391</f>
        <v>8.8068600000000004</v>
      </c>
      <c r="G2391" s="2">
        <f>'Moving Avg'!F2391</f>
        <v>8.30152</v>
      </c>
      <c r="H2391" s="2">
        <f>'Moving Avg'!G2391</f>
        <v>7.9431219999999989</v>
      </c>
      <c r="I2391" s="2">
        <f>'Moving Avg'!H2391</f>
        <v>7.6696349999999995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9.2927999999999997</v>
      </c>
      <c r="C2392" s="2">
        <f>RSI!I2392</f>
        <v>86.204318881258786</v>
      </c>
      <c r="D2392" s="2">
        <f>MACD!E2392</f>
        <v>-0.34670418829388794</v>
      </c>
      <c r="E2392" s="2">
        <f>MACD!F2392</f>
        <v>-0.25613278071857648</v>
      </c>
      <c r="F2392" s="2">
        <f>'Moving Avg'!D2392</f>
        <v>8.9617400000000007</v>
      </c>
      <c r="G2392" s="2">
        <f>'Moving Avg'!F2392</f>
        <v>8.3805300000000003</v>
      </c>
      <c r="H2392" s="2">
        <f>'Moving Avg'!G2392</f>
        <v>7.9726799999999995</v>
      </c>
      <c r="I2392" s="2">
        <f>'Moving Avg'!H2392</f>
        <v>7.6767919999999989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9.3122000000000007</v>
      </c>
      <c r="C2393" s="2">
        <f>RSI!I2393</f>
        <v>86.409176346728273</v>
      </c>
      <c r="D2393" s="2">
        <f>MACD!E2393</f>
        <v>-0.36317863668611849</v>
      </c>
      <c r="E2393" s="2">
        <f>MACD!F2393</f>
        <v>-0.27754195191208486</v>
      </c>
      <c r="F2393" s="2">
        <f>'Moving Avg'!D2393</f>
        <v>9.1050199999999997</v>
      </c>
      <c r="G2393" s="2">
        <f>'Moving Avg'!F2393</f>
        <v>8.4577200000000001</v>
      </c>
      <c r="H2393" s="2">
        <f>'Moving Avg'!G2393</f>
        <v>8.0026260000000011</v>
      </c>
      <c r="I2393" s="2">
        <f>'Moving Avg'!H2393</f>
        <v>7.6842784999999996</v>
      </c>
      <c r="J2393" s="6" t="str">
        <f>OBV!F2393</f>
        <v>BULLISH</v>
      </c>
      <c r="K2393" s="6" t="str">
        <f>OBV!G2393</f>
        <v>STRONG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9.68</v>
      </c>
      <c r="C2394" s="2">
        <f>RSI!I2394</f>
        <v>89.571046647109895</v>
      </c>
      <c r="D2394" s="2">
        <f>MACD!E2394</f>
        <v>-0.38269361891152975</v>
      </c>
      <c r="E2394" s="2">
        <f>MACD!F2394</f>
        <v>-0.29857228531197388</v>
      </c>
      <c r="F2394" s="2">
        <f>'Moving Avg'!D2394</f>
        <v>9.2966799999999985</v>
      </c>
      <c r="G2394" s="2">
        <f>'Moving Avg'!F2394</f>
        <v>8.5449300000000008</v>
      </c>
      <c r="H2394" s="2">
        <f>'Moving Avg'!G2394</f>
        <v>8.0410440000000012</v>
      </c>
      <c r="I2394" s="2">
        <f>'Moving Avg'!H2394</f>
        <v>7.6936039999999988</v>
      </c>
      <c r="J2394" s="6" t="str">
        <f>OBV!F2394</f>
        <v>BULLISH</v>
      </c>
      <c r="K2394" s="6" t="str">
        <f>OBV!G2394</f>
        <v>STRONG</v>
      </c>
      <c r="L2394" s="6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9.5251000000000001</v>
      </c>
      <c r="C2395" s="2">
        <f>RSI!I2395</f>
        <v>81.021858926060503</v>
      </c>
      <c r="D2395" s="2">
        <f>MACD!E2395</f>
        <v>-0.41936497400082118</v>
      </c>
      <c r="E2395" s="2">
        <f>MACD!F2395</f>
        <v>-0.32273082304974338</v>
      </c>
      <c r="F2395" s="2">
        <f>'Moving Avg'!D2395</f>
        <v>9.4108999999999998</v>
      </c>
      <c r="G2395" s="2">
        <f>'Moving Avg'!F2395</f>
        <v>8.6239299999999997</v>
      </c>
      <c r="H2395" s="2">
        <f>'Moving Avg'!G2395</f>
        <v>8.0771080000000026</v>
      </c>
      <c r="I2395" s="2">
        <f>'Moving Avg'!H2395</f>
        <v>7.7021550000000003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9.3412000000000006</v>
      </c>
      <c r="C2396" s="2">
        <f>RSI!I2396</f>
        <v>72.209963680059062</v>
      </c>
      <c r="D2396" s="2">
        <f>MACD!E2396</f>
        <v>-0.43116486788558461</v>
      </c>
      <c r="E2396" s="2">
        <f>MACD!F2396</f>
        <v>-0.34441763201691167</v>
      </c>
      <c r="F2396" s="2">
        <f>'Moving Avg'!D2396</f>
        <v>9.4302600000000005</v>
      </c>
      <c r="G2396" s="2">
        <f>'Moving Avg'!F2396</f>
        <v>8.683964999999997</v>
      </c>
      <c r="H2396" s="2">
        <f>'Moving Avg'!G2396</f>
        <v>8.1094940000000015</v>
      </c>
      <c r="I2396" s="2">
        <f>'Moving Avg'!H2396</f>
        <v>7.7097864999999999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9.2830999999999992</v>
      </c>
      <c r="C2397" s="2">
        <f>RSI!I2397</f>
        <v>69.633268815503584</v>
      </c>
      <c r="D2397" s="2">
        <f>MACD!E2397</f>
        <v>-0.43311903126668838</v>
      </c>
      <c r="E2397" s="2">
        <f>MACD!F2397</f>
        <v>-0.36215791186686708</v>
      </c>
      <c r="F2397" s="2">
        <f>'Moving Avg'!D2397</f>
        <v>9.4283199999999994</v>
      </c>
      <c r="G2397" s="2">
        <f>'Moving Avg'!F2397</f>
        <v>8.7434200000000004</v>
      </c>
      <c r="H2397" s="2">
        <f>'Moving Avg'!G2397</f>
        <v>8.1433240000000016</v>
      </c>
      <c r="I2397" s="2">
        <f>'Moving Avg'!H2397</f>
        <v>7.717127500000001</v>
      </c>
      <c r="J2397" s="6" t="str">
        <f>OBV!F2397</f>
        <v>BULLISH</v>
      </c>
      <c r="K2397" s="6" t="str">
        <f>OBV!G2397</f>
        <v>NEUTRAL</v>
      </c>
      <c r="L2397" s="6" t="str">
        <f>OBV!H2397</f>
        <v>BULLISH DIVERGENCE</v>
      </c>
    </row>
    <row r="2398" spans="1:12" ht="13.5" x14ac:dyDescent="0.25">
      <c r="A2398" s="3">
        <f>RSI!A2398</f>
        <v>45496</v>
      </c>
      <c r="B2398" s="2">
        <f>RSI!B2398</f>
        <v>9.2927999999999997</v>
      </c>
      <c r="C2398" s="2">
        <f>RSI!I2398</f>
        <v>69.826851620761914</v>
      </c>
      <c r="D2398" s="2">
        <f>MACD!E2398</f>
        <v>-0.42723959766194852</v>
      </c>
      <c r="E2398" s="2">
        <f>MACD!F2398</f>
        <v>-0.37517424902588342</v>
      </c>
      <c r="F2398" s="2">
        <f>'Moving Avg'!D2398</f>
        <v>9.4244400000000006</v>
      </c>
      <c r="G2398" s="2">
        <f>'Moving Avg'!F2398</f>
        <v>8.8033600000000014</v>
      </c>
      <c r="H2398" s="2">
        <f>'Moving Avg'!G2398</f>
        <v>8.1766040000000011</v>
      </c>
      <c r="I2398" s="2">
        <f>'Moving Avg'!H2398</f>
        <v>7.7249819999999998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9.1959999999999997</v>
      </c>
      <c r="C2399" s="2">
        <f>RSI!I2399</f>
        <v>65.349711225578233</v>
      </c>
      <c r="D2399" s="2">
        <f>MACD!E2399</f>
        <v>-0.3991677952917172</v>
      </c>
      <c r="E2399" s="2">
        <f>MACD!F2399</f>
        <v>-0.3799729582790502</v>
      </c>
      <c r="F2399" s="2">
        <f>'Moving Avg'!D2399</f>
        <v>9.3276399999999988</v>
      </c>
      <c r="G2399" s="2">
        <f>'Moving Avg'!F2399</f>
        <v>8.8631099999999989</v>
      </c>
      <c r="H2399" s="2">
        <f>'Moving Avg'!G2399</f>
        <v>8.2079480000000018</v>
      </c>
      <c r="I2399" s="2">
        <f>'Moving Avg'!H2399</f>
        <v>7.7319339999999999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9.0218000000000007</v>
      </c>
      <c r="C2400" s="2">
        <f>RSI!I2400</f>
        <v>58.126801969371357</v>
      </c>
      <c r="D2400" s="2">
        <f>MACD!E2400</f>
        <v>-0.32938826015502087</v>
      </c>
      <c r="E2400" s="2">
        <f>MACD!F2400</f>
        <v>-0.36985601865424433</v>
      </c>
      <c r="F2400" s="2">
        <f>'Moving Avg'!D2400</f>
        <v>9.2269799999999993</v>
      </c>
      <c r="G2400" s="2">
        <f>'Moving Avg'!F2400</f>
        <v>8.9108950000000018</v>
      </c>
      <c r="H2400" s="2">
        <f>'Moving Avg'!G2400</f>
        <v>8.2365519999999997</v>
      </c>
      <c r="I2400" s="2">
        <f>'Moving Avg'!H2400</f>
        <v>7.7380150000000008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9.1862999999999992</v>
      </c>
      <c r="C2401" s="2">
        <f>RSI!I2401</f>
        <v>62.357827110480294</v>
      </c>
      <c r="D2401" s="2">
        <f>MACD!E2401</f>
        <v>-0.23924488350769302</v>
      </c>
      <c r="E2401" s="2">
        <f>MACD!F2401</f>
        <v>-0.34373379162493406</v>
      </c>
      <c r="F2401" s="2">
        <f>'Moving Avg'!D2401</f>
        <v>9.195999999999998</v>
      </c>
      <c r="G2401" s="2">
        <f>'Moving Avg'!F2401</f>
        <v>8.9594649999999998</v>
      </c>
      <c r="H2401" s="2">
        <f>'Moving Avg'!G2401</f>
        <v>8.2686320000000002</v>
      </c>
      <c r="I2401" s="2">
        <f>'Moving Avg'!H2401</f>
        <v>7.7448720000000018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9.0991999999999997</v>
      </c>
      <c r="C2402" s="2">
        <f>RSI!I2402</f>
        <v>58.960720377664735</v>
      </c>
      <c r="D2402" s="2">
        <f>MACD!E2402</f>
        <v>-0.15133317948477121</v>
      </c>
      <c r="E2402" s="2">
        <f>MACD!F2402</f>
        <v>-0.3052536691969015</v>
      </c>
      <c r="F2402" s="2">
        <f>'Moving Avg'!D2402</f>
        <v>9.1592199999999995</v>
      </c>
      <c r="G2402" s="2">
        <f>'Moving Avg'!F2402</f>
        <v>9.0022799999999989</v>
      </c>
      <c r="H2402" s="2">
        <f>'Moving Avg'!G2402</f>
        <v>8.2980400000000003</v>
      </c>
      <c r="I2402" s="2">
        <f>'Moving Avg'!H2402</f>
        <v>7.7513400000000017</v>
      </c>
      <c r="J2402" s="6" t="str">
        <f>OBV!F2402</f>
        <v>BULLISH</v>
      </c>
      <c r="K2402" s="6" t="str">
        <f>OBV!G2402</f>
        <v>NEUTRAL</v>
      </c>
      <c r="L2402" s="6" t="str">
        <f>OBV!H2402</f>
        <v>BULLISH DIVERGENCE</v>
      </c>
    </row>
    <row r="2403" spans="1:12" ht="13.5" x14ac:dyDescent="0.25">
      <c r="A2403" s="3">
        <f>RSI!A2403</f>
        <v>45504</v>
      </c>
      <c r="B2403" s="2">
        <f>RSI!B2403</f>
        <v>9.0121000000000002</v>
      </c>
      <c r="C2403" s="2">
        <f>RSI!I2403</f>
        <v>55.693294026484459</v>
      </c>
      <c r="D2403" s="2">
        <f>MACD!E2403</f>
        <v>-6.9089158617984481E-2</v>
      </c>
      <c r="E2403" s="2">
        <f>MACD!F2403</f>
        <v>-0.2580207670811181</v>
      </c>
      <c r="F2403" s="2">
        <f>'Moving Avg'!D2403</f>
        <v>9.1030800000000003</v>
      </c>
      <c r="G2403" s="2">
        <f>'Moving Avg'!F2403</f>
        <v>9.0342299999999991</v>
      </c>
      <c r="H2403" s="2">
        <f>'Moving Avg'!G2403</f>
        <v>8.3257060000000003</v>
      </c>
      <c r="I2403" s="2">
        <f>'Moving Avg'!H2403</f>
        <v>7.7573725000000016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8.9055999999999997</v>
      </c>
      <c r="C2404" s="2">
        <f>RSI!I2404</f>
        <v>51.905612282802615</v>
      </c>
      <c r="D2404" s="2">
        <f>MACD!E2404</f>
        <v>6.4027828199218817E-2</v>
      </c>
      <c r="E2404" s="2">
        <f>MACD!F2404</f>
        <v>-0.19361104802505075</v>
      </c>
      <c r="F2404" s="2">
        <f>'Moving Avg'!D2404</f>
        <v>9.0449999999999999</v>
      </c>
      <c r="G2404" s="2">
        <f>'Moving Avg'!F2404</f>
        <v>9.0520150000000008</v>
      </c>
      <c r="H2404" s="2">
        <f>'Moving Avg'!G2404</f>
        <v>8.3512420000000009</v>
      </c>
      <c r="I2404" s="2">
        <f>'Moving Avg'!H2404</f>
        <v>7.7630585000000023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9.0023999999999997</v>
      </c>
      <c r="C2405" s="2">
        <f>RSI!I2405</f>
        <v>54.907440886136065</v>
      </c>
      <c r="D2405" s="2">
        <f>MACD!E2405</f>
        <v>0.14541603350387255</v>
      </c>
      <c r="E2405" s="2">
        <f>MACD!F2405</f>
        <v>-0.12580563171926609</v>
      </c>
      <c r="F2405" s="2">
        <f>'Moving Avg'!D2405</f>
        <v>9.0411199999999994</v>
      </c>
      <c r="G2405" s="2">
        <f>'Moving Avg'!F2405</f>
        <v>9.0825499999999995</v>
      </c>
      <c r="H2405" s="2">
        <f>'Moving Avg'!G2405</f>
        <v>8.3777840000000019</v>
      </c>
      <c r="I2405" s="2">
        <f>'Moving Avg'!H2405</f>
        <v>7.7692285000000014</v>
      </c>
      <c r="J2405" s="6" t="str">
        <f>OBV!F2405</f>
        <v>BULLISH</v>
      </c>
      <c r="K2405" s="6" t="str">
        <f>OBV!G2405</f>
        <v>NEUTRAL</v>
      </c>
      <c r="L2405" s="6" t="str">
        <f>OBV!H2405</f>
        <v>BULLISH DIVERGENCE</v>
      </c>
    </row>
    <row r="2406" spans="1:12" ht="13.5" x14ac:dyDescent="0.25">
      <c r="A2406" s="3">
        <f>RSI!A2406</f>
        <v>45509</v>
      </c>
      <c r="B2406" s="2">
        <f>RSI!B2406</f>
        <v>9.1476000000000006</v>
      </c>
      <c r="C2406" s="2">
        <f>RSI!I2406</f>
        <v>59.037479442992939</v>
      </c>
      <c r="D2406" s="2">
        <f>MACD!E2406</f>
        <v>0.17443339055448348</v>
      </c>
      <c r="E2406" s="2">
        <f>MACD!F2406</f>
        <v>-6.5757827264516178E-2</v>
      </c>
      <c r="F2406" s="2">
        <f>'Moving Avg'!D2406</f>
        <v>9.0333799999999993</v>
      </c>
      <c r="G2406" s="2">
        <f>'Moving Avg'!F2406</f>
        <v>9.1166249999999991</v>
      </c>
      <c r="H2406" s="2">
        <f>'Moving Avg'!G2406</f>
        <v>8.4072300000000002</v>
      </c>
      <c r="I2406" s="2">
        <f>'Moving Avg'!H2406</f>
        <v>7.7763570000000017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9.0023999999999997</v>
      </c>
      <c r="C2407" s="2">
        <f>RSI!I2407</f>
        <v>53.737086995195774</v>
      </c>
      <c r="D2407" s="2">
        <f>MACD!E2407</f>
        <v>0.19920330402086428</v>
      </c>
      <c r="E2407" s="2">
        <f>MACD!F2407</f>
        <v>-1.2765601007440085E-2</v>
      </c>
      <c r="F2407" s="2">
        <f>'Moving Avg'!D2407</f>
        <v>9.0140200000000004</v>
      </c>
      <c r="G2407" s="2">
        <f>'Moving Avg'!F2407</f>
        <v>9.1408249999999995</v>
      </c>
      <c r="H2407" s="2">
        <f>'Moving Avg'!G2407</f>
        <v>8.431910000000002</v>
      </c>
      <c r="I2407" s="2">
        <f>'Moving Avg'!H2407</f>
        <v>7.7831785000000018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8.9540000000000006</v>
      </c>
      <c r="C2408" s="2">
        <f>RSI!I2408</f>
        <v>52.059280732051384</v>
      </c>
      <c r="D2408" s="2">
        <f>MACD!E2408</f>
        <v>0.22461616153417374</v>
      </c>
      <c r="E2408" s="2">
        <f>MACD!F2408</f>
        <v>3.4710751500882681E-2</v>
      </c>
      <c r="F2408" s="2">
        <f>'Moving Avg'!D2408</f>
        <v>9.0023999999999997</v>
      </c>
      <c r="G2408" s="2">
        <f>'Moving Avg'!F2408</f>
        <v>9.1587350000000001</v>
      </c>
      <c r="H2408" s="2">
        <f>'Moving Avg'!G2408</f>
        <v>8.4556220000000017</v>
      </c>
      <c r="I2408" s="2">
        <f>'Moving Avg'!H2408</f>
        <v>7.789944000000002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9.0023999999999997</v>
      </c>
      <c r="C2409" s="2">
        <f>RSI!I2409</f>
        <v>53.618812542372119</v>
      </c>
      <c r="D2409" s="2">
        <f>MACD!E2409</f>
        <v>0.2273502674316763</v>
      </c>
      <c r="E2409" s="2">
        <f>MACD!F2409</f>
        <v>7.323865468704141E-2</v>
      </c>
      <c r="F2409" s="2">
        <f>'Moving Avg'!D2409</f>
        <v>9.0217600000000004</v>
      </c>
      <c r="G2409" s="2">
        <f>'Moving Avg'!F2409</f>
        <v>9.1727699999999999</v>
      </c>
      <c r="H2409" s="2">
        <f>'Moving Avg'!G2409</f>
        <v>8.4803020000000018</v>
      </c>
      <c r="I2409" s="2">
        <f>'Moving Avg'!H2409</f>
        <v>7.797323500000001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45513</v>
      </c>
      <c r="B2410" s="2">
        <f>RSI!B2410</f>
        <v>9.0121000000000002</v>
      </c>
      <c r="C2410" s="2">
        <f>RSI!I2410</f>
        <v>53.942185777688593</v>
      </c>
      <c r="D2410" s="2">
        <f>MACD!E2410</f>
        <v>0.20158923624103942</v>
      </c>
      <c r="E2410" s="2">
        <f>MACD!F2410</f>
        <v>9.8908770997841011E-2</v>
      </c>
      <c r="F2410" s="2">
        <f>'Moving Avg'!D2410</f>
        <v>9.0236999999999998</v>
      </c>
      <c r="G2410" s="2">
        <f>'Moving Avg'!F2410</f>
        <v>9.175675</v>
      </c>
      <c r="H2410" s="2">
        <f>'Moving Avg'!G2410</f>
        <v>8.5051760000000023</v>
      </c>
      <c r="I2410" s="2">
        <f>'Moving Avg'!H2410</f>
        <v>7.8051700000000004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</row>
    <row r="2411" spans="1:12" ht="13.5" x14ac:dyDescent="0.25">
      <c r="A2411" s="3">
        <f>RSI!A2411</f>
        <v>45516</v>
      </c>
      <c r="B2411" s="2">
        <f>RSI!B2411</f>
        <v>9.1186000000000007</v>
      </c>
      <c r="C2411" s="2">
        <f>RSI!I2411</f>
        <v>57.449908556711136</v>
      </c>
      <c r="D2411" s="2">
        <f>MACD!E2411</f>
        <v>0.19663812364164102</v>
      </c>
      <c r="E2411" s="2">
        <f>MACD!F2411</f>
        <v>0.11845464152660103</v>
      </c>
      <c r="F2411" s="2">
        <f>'Moving Avg'!D2411</f>
        <v>9.0179000000000009</v>
      </c>
      <c r="G2411" s="2">
        <f>'Moving Avg'!F2411</f>
        <v>9.1693850000000001</v>
      </c>
      <c r="H2411" s="2">
        <f>'Moving Avg'!G2411</f>
        <v>8.5329240000000031</v>
      </c>
      <c r="I2411" s="2">
        <f>'Moving Avg'!H2411</f>
        <v>7.8135490000000019</v>
      </c>
      <c r="J2411" s="6" t="str">
        <f>OBV!F2411</f>
        <v>BULLISH</v>
      </c>
      <c r="K2411" s="6" t="str">
        <f>OBV!G2411</f>
        <v>NEUTRAL</v>
      </c>
      <c r="L2411" s="6" t="str">
        <f>OBV!H2411</f>
        <v>BULLISH DIVERGENCE</v>
      </c>
    </row>
    <row r="2412" spans="1:12" ht="13.5" x14ac:dyDescent="0.25">
      <c r="A2412" s="3">
        <f>RSI!A2412</f>
        <v>45518</v>
      </c>
      <c r="B2412" s="2">
        <f>RSI!B2412</f>
        <v>9.0991999999999997</v>
      </c>
      <c r="C2412" s="2">
        <f>RSI!I2412</f>
        <v>56.604225561854697</v>
      </c>
      <c r="D2412" s="2">
        <f>MACD!E2412</f>
        <v>0.17932670352938551</v>
      </c>
      <c r="E2412" s="2">
        <f>MACD!F2412</f>
        <v>0.13062905392715793</v>
      </c>
      <c r="F2412" s="2">
        <f>'Moving Avg'!D2412</f>
        <v>9.0372599999999998</v>
      </c>
      <c r="G2412" s="2">
        <f>'Moving Avg'!F2412</f>
        <v>9.1597049999999989</v>
      </c>
      <c r="H2412" s="2">
        <f>'Moving Avg'!G2412</f>
        <v>8.5606560000000016</v>
      </c>
      <c r="I2412" s="2">
        <f>'Moving Avg'!H2412</f>
        <v>7.822296500000002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9.2347000000000001</v>
      </c>
      <c r="C2413" s="2">
        <f>RSI!I2413</f>
        <v>60.930179767123178</v>
      </c>
      <c r="D2413" s="2">
        <f>MACD!E2413</f>
        <v>0.14028297889979235</v>
      </c>
      <c r="E2413" s="2">
        <f>MACD!F2413</f>
        <v>0.13255983892168482</v>
      </c>
      <c r="F2413" s="2">
        <f>'Moving Avg'!D2413</f>
        <v>9.093399999999999</v>
      </c>
      <c r="G2413" s="2">
        <f>'Moving Avg'!F2413</f>
        <v>9.1558300000000017</v>
      </c>
      <c r="H2413" s="2">
        <f>'Moving Avg'!G2413</f>
        <v>8.5910980000000023</v>
      </c>
      <c r="I2413" s="2">
        <f>'Moving Avg'!H2413</f>
        <v>7.8314890000000013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9.3412000000000006</v>
      </c>
      <c r="C2414" s="2">
        <f>RSI!I2414</f>
        <v>63.970295847213983</v>
      </c>
      <c r="D2414" s="2">
        <f>MACD!E2414</f>
        <v>8.1284243319343474E-2</v>
      </c>
      <c r="E2414" s="2">
        <f>MACD!F2414</f>
        <v>0.12230471980121657</v>
      </c>
      <c r="F2414" s="2">
        <f>'Moving Avg'!D2414</f>
        <v>9.1611600000000006</v>
      </c>
      <c r="G2414" s="2">
        <f>'Moving Avg'!F2414</f>
        <v>9.1388899999999982</v>
      </c>
      <c r="H2414" s="2">
        <f>'Moving Avg'!G2414</f>
        <v>8.6253460000000022</v>
      </c>
      <c r="I2414" s="2">
        <f>'Moving Avg'!H2414</f>
        <v>7.8414465000000027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</row>
    <row r="2415" spans="1:12" ht="13.5" x14ac:dyDescent="0.25">
      <c r="A2415" s="3">
        <f>RSI!A2415</f>
        <v>45523</v>
      </c>
      <c r="B2415" s="2">
        <f>RSI!B2415</f>
        <v>9.3798999999999992</v>
      </c>
      <c r="C2415" s="2">
        <f>RSI!I2415</f>
        <v>65.034998521912755</v>
      </c>
      <c r="D2415" s="2">
        <f>MACD!E2415</f>
        <v>4.1195385034725973E-2</v>
      </c>
      <c r="E2415" s="2">
        <f>MACD!F2415</f>
        <v>0.10608285284791845</v>
      </c>
      <c r="F2415" s="2">
        <f>'Moving Avg'!D2415</f>
        <v>9.2347199999999994</v>
      </c>
      <c r="G2415" s="2">
        <f>'Moving Avg'!F2415</f>
        <v>9.1316299999999977</v>
      </c>
      <c r="H2415" s="2">
        <f>'Moving Avg'!G2415</f>
        <v>8.6594380000000015</v>
      </c>
      <c r="I2415" s="2">
        <f>'Moving Avg'!H2415</f>
        <v>7.8518300000000023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</row>
    <row r="2416" spans="1:12" ht="13.5" x14ac:dyDescent="0.25">
      <c r="A2416" s="3">
        <f>RSI!A2416</f>
        <v>45524</v>
      </c>
      <c r="B2416" s="2">
        <f>RSI!B2416</f>
        <v>9.2927999999999997</v>
      </c>
      <c r="C2416" s="2">
        <f>RSI!I2416</f>
        <v>60.688253533497551</v>
      </c>
      <c r="D2416" s="2">
        <f>MACD!E2416</f>
        <v>3.3805591392535916E-2</v>
      </c>
      <c r="E2416" s="2">
        <f>MACD!F2416</f>
        <v>9.1627400556841945E-2</v>
      </c>
      <c r="F2416" s="2">
        <f>'Moving Avg'!D2416</f>
        <v>9.2695600000000002</v>
      </c>
      <c r="G2416" s="2">
        <f>'Moving Avg'!F2416</f>
        <v>9.1292099999999969</v>
      </c>
      <c r="H2416" s="2">
        <f>'Moving Avg'!G2416</f>
        <v>8.6906700000000043</v>
      </c>
      <c r="I2416" s="2">
        <f>'Moving Avg'!H2416</f>
        <v>7.8621035000000017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</row>
    <row r="2417" spans="1:12" ht="13.5" x14ac:dyDescent="0.25">
      <c r="A2417" s="3">
        <f>RSI!A2417</f>
        <v>45525</v>
      </c>
      <c r="B2417" s="2">
        <f>RSI!B2417</f>
        <v>9.2927999999999997</v>
      </c>
      <c r="C2417" s="2">
        <f>RSI!I2417</f>
        <v>60.688253533497551</v>
      </c>
      <c r="D2417" s="2">
        <f>MACD!E2417</f>
        <v>3.6374557310772104E-3</v>
      </c>
      <c r="E2417" s="2">
        <f>MACD!F2417</f>
        <v>7.4029411591688993E-2</v>
      </c>
      <c r="F2417" s="2">
        <f>'Moving Avg'!D2417</f>
        <v>9.3082799999999999</v>
      </c>
      <c r="G2417" s="2">
        <f>'Moving Avg'!F2417</f>
        <v>9.1296949999999999</v>
      </c>
      <c r="H2417" s="2">
        <f>'Moving Avg'!G2417</f>
        <v>8.7207860000000021</v>
      </c>
      <c r="I2417" s="2">
        <f>'Moving Avg'!H2417</f>
        <v>7.8722840000000023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</row>
    <row r="2418" spans="1:12" ht="13.5" x14ac:dyDescent="0.25">
      <c r="A2418" s="3">
        <f>RSI!A2418</f>
        <v>45526</v>
      </c>
      <c r="B2418" s="2">
        <f>RSI!B2418</f>
        <v>9.2637999999999998</v>
      </c>
      <c r="C2418" s="2">
        <f>RSI!I2418</f>
        <v>59.161374976897442</v>
      </c>
      <c r="D2418" s="2">
        <f>MACD!E2418</f>
        <v>-2.8647407886658982E-2</v>
      </c>
      <c r="E2418" s="2">
        <f>MACD!F2418</f>
        <v>5.3494047696019405E-2</v>
      </c>
      <c r="F2418" s="2">
        <f>'Moving Avg'!D2418</f>
        <v>9.3140999999999998</v>
      </c>
      <c r="G2418" s="2">
        <f>'Moving Avg'!F2418</f>
        <v>9.1282449999999997</v>
      </c>
      <c r="H2418" s="2">
        <f>'Moving Avg'!G2418</f>
        <v>8.7503220000000042</v>
      </c>
      <c r="I2418" s="2">
        <f>'Moving Avg'!H2418</f>
        <v>7.8818545000000002</v>
      </c>
      <c r="J2418" s="6" t="str">
        <f>OBV!F2418</f>
        <v>BEARISH</v>
      </c>
      <c r="K2418" s="6" t="str">
        <f>OBV!G2418</f>
        <v>NEUTRAL</v>
      </c>
      <c r="L2418" s="6" t="str">
        <f>OBV!H2418</f>
        <v>BEARISH DIVERGENCE</v>
      </c>
    </row>
    <row r="2419" spans="1:12" ht="13.5" x14ac:dyDescent="0.25">
      <c r="A2419" s="3">
        <f>RSI!A2419</f>
        <v>45527</v>
      </c>
      <c r="B2419" s="2">
        <f>RSI!B2419</f>
        <v>9.2637999999999998</v>
      </c>
      <c r="C2419" s="2">
        <f>RSI!I2419</f>
        <v>59.161374976897442</v>
      </c>
      <c r="D2419" s="2">
        <f>MACD!E2419</f>
        <v>-4.9699681001563079E-2</v>
      </c>
      <c r="E2419" s="2">
        <f>MACD!F2419</f>
        <v>3.2855301956502908E-2</v>
      </c>
      <c r="F2419" s="2">
        <f>'Moving Avg'!D2419</f>
        <v>9.2986199999999997</v>
      </c>
      <c r="G2419" s="2">
        <f>'Moving Avg'!F2419</f>
        <v>9.1316349999999993</v>
      </c>
      <c r="H2419" s="2">
        <f>'Moving Avg'!G2419</f>
        <v>8.7802300000000031</v>
      </c>
      <c r="I2419" s="2">
        <f>'Moving Avg'!H2419</f>
        <v>7.8916575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9.1572999999999993</v>
      </c>
      <c r="C2420" s="2">
        <f>RSI!I2420</f>
        <v>53.435394619610356</v>
      </c>
      <c r="D2420" s="2">
        <f>MACD!E2420</f>
        <v>-5.92249698408569E-2</v>
      </c>
      <c r="E2420" s="2">
        <f>MACD!F2420</f>
        <v>1.4439247597030948E-2</v>
      </c>
      <c r="F2420" s="2">
        <f>'Moving Avg'!D2420</f>
        <v>9.2540999999999993</v>
      </c>
      <c r="G2420" s="2">
        <f>'Moving Avg'!F2420</f>
        <v>9.1384100000000004</v>
      </c>
      <c r="H2420" s="2">
        <f>'Moving Avg'!G2420</f>
        <v>8.8091240000000024</v>
      </c>
      <c r="I2420" s="2">
        <f>'Moving Avg'!H2420</f>
        <v>7.9004629999999985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9.0701999999999998</v>
      </c>
      <c r="C2421" s="2">
        <f>RSI!I2421</f>
        <v>49.238129771328701</v>
      </c>
      <c r="D2421" s="2">
        <f>MACD!E2421</f>
        <v>-4.4831108164054001E-2</v>
      </c>
      <c r="E2421" s="2">
        <f>MACD!F2421</f>
        <v>2.585176444813958E-3</v>
      </c>
      <c r="F2421" s="2">
        <f>'Moving Avg'!D2421</f>
        <v>9.209579999999999</v>
      </c>
      <c r="G2421" s="2">
        <f>'Moving Avg'!F2421</f>
        <v>9.1326049999999999</v>
      </c>
      <c r="H2421" s="2">
        <f>'Moving Avg'!G2421</f>
        <v>8.8362760000000034</v>
      </c>
      <c r="I2421" s="2">
        <f>'Moving Avg'!H2421</f>
        <v>7.9081349999999997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9.1476000000000006</v>
      </c>
      <c r="C2422" s="2">
        <f>RSI!I2422</f>
        <v>52.787124042818419</v>
      </c>
      <c r="D2422" s="2">
        <f>MACD!E2422</f>
        <v>-4.1209352056428727E-2</v>
      </c>
      <c r="E2422" s="2">
        <f>MACD!F2422</f>
        <v>-6.1737292554345791E-3</v>
      </c>
      <c r="F2422" s="2">
        <f>'Moving Avg'!D2422</f>
        <v>9.1805399999999988</v>
      </c>
      <c r="G2422" s="2">
        <f>'Moving Avg'!F2422</f>
        <v>9.1350250000000006</v>
      </c>
      <c r="H2422" s="2">
        <f>'Moving Avg'!G2422</f>
        <v>8.8649760000000022</v>
      </c>
      <c r="I2422" s="2">
        <f>'Moving Avg'!H2422</f>
        <v>7.9148914999999995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9.1572999999999993</v>
      </c>
      <c r="C2423" s="2">
        <f>RSI!I2423</f>
        <v>53.228455467938097</v>
      </c>
      <c r="D2423" s="2">
        <f>MACD!E2423</f>
        <v>-1.8326103230721813E-2</v>
      </c>
      <c r="E2423" s="2">
        <f>MACD!F2423</f>
        <v>-8.6042040504920262E-3</v>
      </c>
      <c r="F2423" s="2">
        <f>'Moving Avg'!D2423</f>
        <v>9.1592400000000005</v>
      </c>
      <c r="G2423" s="2">
        <f>'Moving Avg'!F2423</f>
        <v>9.1422849999999993</v>
      </c>
      <c r="H2423" s="2">
        <f>'Moving Avg'!G2423</f>
        <v>8.8927540000000036</v>
      </c>
      <c r="I2423" s="2">
        <f>'Moving Avg'!H2423</f>
        <v>7.9220685</v>
      </c>
      <c r="J2423" s="6" t="str">
        <f>OBV!F2423</f>
        <v>BULLISH</v>
      </c>
      <c r="K2423" s="6" t="str">
        <f>OBV!G2423</f>
        <v>NEUTRAL</v>
      </c>
      <c r="L2423" s="6" t="str">
        <f>OBV!H2423</f>
        <v>BULLISH DIVERGENCE</v>
      </c>
    </row>
    <row r="2424" spans="1:12" ht="13.5" x14ac:dyDescent="0.25">
      <c r="A2424" s="3">
        <f>RSI!A2424</f>
        <v>45534</v>
      </c>
      <c r="B2424" s="2">
        <f>RSI!B2424</f>
        <v>9.1476000000000006</v>
      </c>
      <c r="C2424" s="2">
        <f>RSI!I2424</f>
        <v>52.697958542420068</v>
      </c>
      <c r="D2424" s="2">
        <f>MACD!E2424</f>
        <v>1.7796397737916081E-2</v>
      </c>
      <c r="E2424" s="2">
        <f>MACD!F2424</f>
        <v>-3.3240836928104052E-3</v>
      </c>
      <c r="F2424" s="2">
        <f>'Moving Avg'!D2424</f>
        <v>9.1359999999999992</v>
      </c>
      <c r="G2424" s="2">
        <f>'Moving Avg'!F2424</f>
        <v>9.1543850000000013</v>
      </c>
      <c r="H2424" s="2">
        <f>'Moving Avg'!G2424</f>
        <v>8.9169900000000037</v>
      </c>
      <c r="I2424" s="2">
        <f>'Moving Avg'!H2424</f>
        <v>7.9298950000000001</v>
      </c>
      <c r="J2424" s="6" t="str">
        <f>OBV!F2424</f>
        <v>BULLISH</v>
      </c>
      <c r="K2424" s="6" t="str">
        <f>OBV!G2424</f>
        <v>NEUTRAL</v>
      </c>
      <c r="L2424" s="6" t="str">
        <f>OBV!H2424</f>
        <v>BULLISH DIVERGENCE</v>
      </c>
    </row>
    <row r="2425" spans="1:12" ht="13.5" x14ac:dyDescent="0.25">
      <c r="A2425" s="3">
        <f>RSI!A2425</f>
        <v>45537</v>
      </c>
      <c r="B2425" s="2">
        <f>RSI!B2425</f>
        <v>9.1379000000000001</v>
      </c>
      <c r="C2425" s="2">
        <f>RSI!I2425</f>
        <v>52.138354286069557</v>
      </c>
      <c r="D2425" s="2">
        <f>MACD!E2425</f>
        <v>5.4773327012627604E-2</v>
      </c>
      <c r="E2425" s="2">
        <f>MACD!F2425</f>
        <v>8.2953984482771973E-3</v>
      </c>
      <c r="F2425" s="2">
        <f>'Moving Avg'!D2425</f>
        <v>9.1321200000000005</v>
      </c>
      <c r="G2425" s="2">
        <f>'Moving Avg'!F2425</f>
        <v>9.1611600000000006</v>
      </c>
      <c r="H2425" s="2">
        <f>'Moving Avg'!G2425</f>
        <v>8.9408460000000023</v>
      </c>
      <c r="I2425" s="2">
        <f>'Moving Avg'!H2425</f>
        <v>7.9379054999999994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</row>
    <row r="2426" spans="1:12" ht="13.5" x14ac:dyDescent="0.25">
      <c r="A2426" s="3">
        <f>RSI!A2426</f>
        <v>45538</v>
      </c>
      <c r="B2426" s="2">
        <f>RSI!B2426</f>
        <v>9.0991999999999997</v>
      </c>
      <c r="C2426" s="2">
        <f>RSI!I2426</f>
        <v>49.86329807191882</v>
      </c>
      <c r="D2426" s="2">
        <f>MACD!E2426</f>
        <v>7.5344159612329875E-2</v>
      </c>
      <c r="E2426" s="2">
        <f>MACD!F2426</f>
        <v>2.1705150681087734E-2</v>
      </c>
      <c r="F2426" s="2">
        <f>'Moving Avg'!D2426</f>
        <v>9.1379199999999994</v>
      </c>
      <c r="G2426" s="2">
        <f>'Moving Avg'!F2426</f>
        <v>9.1587399999999999</v>
      </c>
      <c r="H2426" s="2">
        <f>'Moving Avg'!G2426</f>
        <v>8.9600200000000001</v>
      </c>
      <c r="I2426" s="2">
        <f>'Moving Avg'!H2426</f>
        <v>7.9461875000000006</v>
      </c>
      <c r="J2426" s="6" t="str">
        <f>OBV!F2426</f>
        <v>BEARISH</v>
      </c>
      <c r="K2426" s="6" t="str">
        <f>OBV!G2426</f>
        <v>NEUTRAL</v>
      </c>
      <c r="L2426" s="6" t="str">
        <f>OBV!H2426</f>
        <v>BEARISH DIVERGENCE</v>
      </c>
    </row>
    <row r="2427" spans="1:12" ht="13.5" x14ac:dyDescent="0.25">
      <c r="A2427" s="3">
        <f>RSI!A2427</f>
        <v>45539</v>
      </c>
      <c r="B2427" s="2">
        <f>RSI!B2427</f>
        <v>9.0604999999999993</v>
      </c>
      <c r="C2427" s="2">
        <f>RSI!I2427</f>
        <v>47.625312240871565</v>
      </c>
      <c r="D2427" s="2">
        <f>MACD!E2427</f>
        <v>9.5675220371498781E-2</v>
      </c>
      <c r="E2427" s="2">
        <f>MACD!F2427</f>
        <v>3.6499164619169945E-2</v>
      </c>
      <c r="F2427" s="2">
        <f>'Moving Avg'!D2427</f>
        <v>9.1204999999999998</v>
      </c>
      <c r="G2427" s="2">
        <f>'Moving Avg'!F2427</f>
        <v>9.161645</v>
      </c>
      <c r="H2427" s="2">
        <f>'Moving Avg'!G2427</f>
        <v>8.9793500000000019</v>
      </c>
      <c r="I2427" s="2">
        <f>'Moving Avg'!H2427</f>
        <v>7.9538575000000016</v>
      </c>
      <c r="J2427" s="6" t="str">
        <f>OBV!F2427</f>
        <v>BEARISH</v>
      </c>
      <c r="K2427" s="6" t="str">
        <f>OBV!G2427</f>
        <v>NEUTRAL</v>
      </c>
      <c r="L2427" s="6" t="str">
        <f>OBV!H2427</f>
        <v>CONFIRMED BEARISH</v>
      </c>
    </row>
    <row r="2428" spans="1:12" ht="13.5" x14ac:dyDescent="0.25">
      <c r="A2428" s="3">
        <f>RSI!A2428</f>
        <v>45540</v>
      </c>
      <c r="B2428" s="2">
        <f>RSI!B2428</f>
        <v>9.3217999999999996</v>
      </c>
      <c r="C2428" s="2">
        <f>RSI!I2428</f>
        <v>60.512297380976577</v>
      </c>
      <c r="D2428" s="2">
        <f>MACD!E2428</f>
        <v>8.9343997657213237E-2</v>
      </c>
      <c r="E2428" s="2">
        <f>MACD!F2428</f>
        <v>4.7068131226778609E-2</v>
      </c>
      <c r="F2428" s="2">
        <f>'Moving Avg'!D2428</f>
        <v>9.1533999999999995</v>
      </c>
      <c r="G2428" s="2">
        <f>'Moving Avg'!F2428</f>
        <v>9.1800350000000002</v>
      </c>
      <c r="H2428" s="2">
        <f>'Moving Avg'!G2428</f>
        <v>9.0039060000000024</v>
      </c>
      <c r="I2428" s="2">
        <f>'Moving Avg'!H2428</f>
        <v>7.9625550000000009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9.2927999999999997</v>
      </c>
      <c r="C2429" s="2">
        <f>RSI!I2429</f>
        <v>58.783559948352689</v>
      </c>
      <c r="D2429" s="2">
        <f>MACD!E2429</f>
        <v>8.4852652252491723E-2</v>
      </c>
      <c r="E2429" s="2">
        <f>MACD!F2429</f>
        <v>5.4625035431921237E-2</v>
      </c>
      <c r="F2429" s="2">
        <f>'Moving Avg'!D2429</f>
        <v>9.1824399999999997</v>
      </c>
      <c r="G2429" s="2">
        <f>'Moving Avg'!F2429</f>
        <v>9.1945549999999994</v>
      </c>
      <c r="H2429" s="2">
        <f>'Moving Avg'!G2429</f>
        <v>9.0297420000000006</v>
      </c>
      <c r="I2429" s="2">
        <f>'Moving Avg'!H2429</f>
        <v>7.9710609999999997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9.4961000000000002</v>
      </c>
      <c r="C2430" s="2">
        <f>RSI!I2430</f>
        <v>66.095973397238367</v>
      </c>
      <c r="D2430" s="2">
        <f>MACD!E2430</f>
        <v>4.8592451126255654E-2</v>
      </c>
      <c r="E2430" s="2">
        <f>MACD!F2430</f>
        <v>5.3418518570788123E-2</v>
      </c>
      <c r="F2430" s="2">
        <f>'Moving Avg'!D2430</f>
        <v>9.2540799999999983</v>
      </c>
      <c r="G2430" s="2">
        <f>'Moving Avg'!F2430</f>
        <v>9.2187549999999998</v>
      </c>
      <c r="H2430" s="2">
        <f>'Moving Avg'!G2430</f>
        <v>9.0583420000000032</v>
      </c>
      <c r="I2430" s="2">
        <f>'Moving Avg'!H2430</f>
        <v>7.9808624999999997</v>
      </c>
      <c r="J2430" s="6" t="str">
        <f>OBV!F2430</f>
        <v>BULLISH</v>
      </c>
      <c r="K2430" s="6" t="str">
        <f>OBV!G2430</f>
        <v>NEUTRAL</v>
      </c>
      <c r="L2430" s="6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9.4863999999999997</v>
      </c>
      <c r="C2431" s="2">
        <f>RSI!I2431</f>
        <v>65.498878767416812</v>
      </c>
      <c r="D2431" s="2">
        <f>MACD!E2431</f>
        <v>3.0872513706441396E-3</v>
      </c>
      <c r="E2431" s="2">
        <f>MACD!F2431</f>
        <v>4.3352265130759328E-2</v>
      </c>
      <c r="F2431" s="2">
        <f>'Moving Avg'!D2431</f>
        <v>9.3315200000000011</v>
      </c>
      <c r="G2431" s="2">
        <f>'Moving Avg'!F2431</f>
        <v>9.2371449999999999</v>
      </c>
      <c r="H2431" s="2">
        <f>'Moving Avg'!G2431</f>
        <v>9.0837720000000015</v>
      </c>
      <c r="I2431" s="2">
        <f>'Moving Avg'!H2431</f>
        <v>7.9904295000000003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</row>
    <row r="2432" spans="1:12" ht="13.5" x14ac:dyDescent="0.25">
      <c r="A2432" s="3">
        <f>RSI!A2432</f>
        <v>45546</v>
      </c>
      <c r="B2432" s="2">
        <f>RSI!B2432</f>
        <v>9.4380000000000006</v>
      </c>
      <c r="C2432" s="2">
        <f>RSI!I2432</f>
        <v>62.466565263625824</v>
      </c>
      <c r="D2432" s="2">
        <f>MACD!E2432</f>
        <v>-2.1850295462050084E-2</v>
      </c>
      <c r="E2432" s="2">
        <f>MACD!F2432</f>
        <v>3.0311753012197445E-2</v>
      </c>
      <c r="F2432" s="2">
        <f>'Moving Avg'!D2432</f>
        <v>9.4070199999999993</v>
      </c>
      <c r="G2432" s="2">
        <f>'Moving Avg'!F2432</f>
        <v>9.2540849999999999</v>
      </c>
      <c r="H2432" s="2">
        <f>'Moving Avg'!G2432</f>
        <v>9.1076740000000012</v>
      </c>
      <c r="I2432" s="2">
        <f>'Moving Avg'!H2432</f>
        <v>7.9999405000000001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</row>
    <row r="2433" spans="1:12" ht="13.5" x14ac:dyDescent="0.25">
      <c r="A2433" s="3">
        <f>RSI!A2433</f>
        <v>45547</v>
      </c>
      <c r="B2433" s="2">
        <f>RSI!B2433</f>
        <v>9.4283000000000001</v>
      </c>
      <c r="C2433" s="2">
        <f>RSI!I2433</f>
        <v>61.84857590830304</v>
      </c>
      <c r="D2433" s="2">
        <f>MACD!E2433</f>
        <v>-4.2237828787241583E-2</v>
      </c>
      <c r="E2433" s="2">
        <f>MACD!F2433</f>
        <v>1.580183665230964E-2</v>
      </c>
      <c r="F2433" s="2">
        <f>'Moving Avg'!D2433</f>
        <v>9.4283199999999994</v>
      </c>
      <c r="G2433" s="2">
        <f>'Moving Avg'!F2433</f>
        <v>9.2637650000000011</v>
      </c>
      <c r="H2433" s="2">
        <f>'Moving Avg'!G2433</f>
        <v>9.1287780000000005</v>
      </c>
      <c r="I2433" s="2">
        <f>'Moving Avg'!H2433</f>
        <v>8.0094029999999989</v>
      </c>
      <c r="J2433" s="6" t="str">
        <f>OBV!F2433</f>
        <v>BEARISH</v>
      </c>
      <c r="K2433" s="6" t="str">
        <f>OBV!G2433</f>
        <v>NEUTRAL</v>
      </c>
      <c r="L2433" s="6" t="str">
        <f>OBV!H2433</f>
        <v>BEARISH DIVERGENCE</v>
      </c>
    </row>
    <row r="2434" spans="1:12" ht="13.5" x14ac:dyDescent="0.25">
      <c r="A2434" s="3">
        <f>RSI!A2434</f>
        <v>45548</v>
      </c>
      <c r="B2434" s="2">
        <f>RSI!B2434</f>
        <v>9.4283000000000001</v>
      </c>
      <c r="C2434" s="2">
        <f>RSI!I2434</f>
        <v>61.84857590830304</v>
      </c>
      <c r="D2434" s="2">
        <f>MACD!E2434</f>
        <v>-6.2310251434759323E-2</v>
      </c>
      <c r="E2434" s="2">
        <f>MACD!F2434</f>
        <v>1.7941903489584674E-4</v>
      </c>
      <c r="F2434" s="2">
        <f>'Moving Avg'!D2434</f>
        <v>9.4554200000000002</v>
      </c>
      <c r="G2434" s="2">
        <f>'Moving Avg'!F2434</f>
        <v>9.2681199999999997</v>
      </c>
      <c r="H2434" s="2">
        <f>'Moving Avg'!G2434</f>
        <v>9.1463460000000012</v>
      </c>
      <c r="I2434" s="2">
        <f>'Moving Avg'!H2434</f>
        <v>8.0188655000000022</v>
      </c>
      <c r="J2434" s="6" t="str">
        <f>OBV!F2434</f>
        <v>BEARISH</v>
      </c>
      <c r="K2434" s="6" t="str">
        <f>OBV!G2434</f>
        <v>NEUTRAL</v>
      </c>
      <c r="L2434" s="6" t="str">
        <f>OBV!H2434</f>
        <v>BEARISH DIVERGENCE</v>
      </c>
    </row>
    <row r="2435" spans="1:12" ht="13.5" x14ac:dyDescent="0.25">
      <c r="A2435" s="3">
        <f>RSI!A2435</f>
        <v>45551</v>
      </c>
      <c r="B2435" s="2">
        <f>RSI!B2435</f>
        <v>9.4283000000000001</v>
      </c>
      <c r="C2435" s="2">
        <f>RSI!I2435</f>
        <v>61.84857590830304</v>
      </c>
      <c r="D2435" s="2">
        <f>MACD!E2435</f>
        <v>-8.2017588250511864E-2</v>
      </c>
      <c r="E2435" s="2">
        <f>MACD!F2435</f>
        <v>-1.6259982422185695E-2</v>
      </c>
      <c r="F2435" s="2">
        <f>'Moving Avg'!D2435</f>
        <v>9.4418600000000001</v>
      </c>
      <c r="G2435" s="2">
        <f>'Moving Avg'!F2435</f>
        <v>9.2705400000000004</v>
      </c>
      <c r="H2435" s="2">
        <f>'Moving Avg'!G2435</f>
        <v>9.1670780000000001</v>
      </c>
      <c r="I2435" s="2">
        <f>'Moving Avg'!H2435</f>
        <v>8.0285605000000011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9.4766999999999992</v>
      </c>
      <c r="C2436" s="2">
        <f>RSI!I2436</f>
        <v>64.064162921587837</v>
      </c>
      <c r="D2436" s="2">
        <f>MACD!E2436</f>
        <v>-0.10937156908051193</v>
      </c>
      <c r="E2436" s="2">
        <f>MACD!F2436</f>
        <v>-3.4882299753850946E-2</v>
      </c>
      <c r="F2436" s="2">
        <f>'Moving Avg'!D2436</f>
        <v>9.4399200000000008</v>
      </c>
      <c r="G2436" s="2">
        <f>'Moving Avg'!F2436</f>
        <v>9.2797350000000005</v>
      </c>
      <c r="H2436" s="2">
        <f>'Moving Avg'!G2436</f>
        <v>9.1872899999999991</v>
      </c>
      <c r="I2436" s="2">
        <f>'Moving Avg'!H2436</f>
        <v>8.0384975000000001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9.4090000000000007</v>
      </c>
      <c r="C2437" s="2">
        <f>RSI!I2437</f>
        <v>58.91068826850119</v>
      </c>
      <c r="D2437" s="2">
        <f>MACD!E2437</f>
        <v>-0.13479737663586278</v>
      </c>
      <c r="E2437" s="2">
        <f>MACD!F2437</f>
        <v>-5.4865315130253313E-2</v>
      </c>
      <c r="F2437" s="2">
        <f>'Moving Avg'!D2437</f>
        <v>9.4341200000000001</v>
      </c>
      <c r="G2437" s="2">
        <f>'Moving Avg'!F2437</f>
        <v>9.285544999999999</v>
      </c>
      <c r="H2437" s="2">
        <f>'Moving Avg'!G2437</f>
        <v>9.2051020000000001</v>
      </c>
      <c r="I2437" s="2">
        <f>'Moving Avg'!H2437</f>
        <v>8.0481890000000007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9.3798999999999992</v>
      </c>
      <c r="C2438" s="2">
        <f>RSI!I2438</f>
        <v>56.795786923939417</v>
      </c>
      <c r="D2438" s="2">
        <f>MACD!E2438</f>
        <v>-0.11479768310645611</v>
      </c>
      <c r="E2438" s="2">
        <f>MACD!F2438</f>
        <v>-6.6851788725493883E-2</v>
      </c>
      <c r="F2438" s="2">
        <f>'Moving Avg'!D2438</f>
        <v>9.4244400000000006</v>
      </c>
      <c r="G2438" s="2">
        <f>'Moving Avg'!F2438</f>
        <v>9.2913499999999996</v>
      </c>
      <c r="H2438" s="2">
        <f>'Moving Avg'!G2438</f>
        <v>9.2207839999999983</v>
      </c>
      <c r="I2438" s="2">
        <f>'Moving Avg'!H2438</f>
        <v>8.0576419999999995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9.3798999999999992</v>
      </c>
      <c r="C2439" s="2">
        <f>RSI!I2439</f>
        <v>56.795786923939417</v>
      </c>
      <c r="D2439" s="2">
        <f>MACD!E2439</f>
        <v>-0.10294381856795809</v>
      </c>
      <c r="E2439" s="2">
        <f>MACD!F2439</f>
        <v>-7.4070194693986735E-2</v>
      </c>
      <c r="F2439" s="2">
        <f>'Moving Avg'!D2439</f>
        <v>9.4147599999999994</v>
      </c>
      <c r="G2439" s="2">
        <f>'Moving Avg'!F2439</f>
        <v>9.2971550000000001</v>
      </c>
      <c r="H2439" s="2">
        <f>'Moving Avg'!G2439</f>
        <v>9.2339479999999998</v>
      </c>
      <c r="I2439" s="2">
        <f>'Moving Avg'!H2439</f>
        <v>8.0671415000000017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9.2927999999999997</v>
      </c>
      <c r="C2440" s="2">
        <f>RSI!I2440</f>
        <v>50.502166342870268</v>
      </c>
      <c r="D2440" s="2">
        <f>MACD!E2440</f>
        <v>-5.5747271495707906E-2</v>
      </c>
      <c r="E2440" s="2">
        <f>MACD!F2440</f>
        <v>-7.0405610054330964E-2</v>
      </c>
      <c r="F2440" s="2">
        <f>'Moving Avg'!D2440</f>
        <v>9.3876600000000003</v>
      </c>
      <c r="G2440" s="2">
        <f>'Moving Avg'!F2440</f>
        <v>9.3039299999999994</v>
      </c>
      <c r="H2440" s="2">
        <f>'Moving Avg'!G2440</f>
        <v>9.2407239999999984</v>
      </c>
      <c r="I2440" s="2">
        <f>'Moving Avg'!H2440</f>
        <v>8.0757405000000002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9.3895999999999997</v>
      </c>
      <c r="C2441" s="2">
        <f>RSI!I2441</f>
        <v>56.298138118614858</v>
      </c>
      <c r="D2441" s="2">
        <f>MACD!E2441</f>
        <v>-2.4480492205535498E-2</v>
      </c>
      <c r="E2441" s="2">
        <f>MACD!F2441</f>
        <v>-6.1220586484571876E-2</v>
      </c>
      <c r="F2441" s="2">
        <f>'Moving Avg'!D2441</f>
        <v>9.370239999999999</v>
      </c>
      <c r="G2441" s="2">
        <f>'Moving Avg'!F2441</f>
        <v>9.3199000000000005</v>
      </c>
      <c r="H2441" s="2">
        <f>'Moving Avg'!G2441</f>
        <v>9.2436279999999993</v>
      </c>
      <c r="I2441" s="2">
        <f>'Moving Avg'!H2441</f>
        <v>8.0848700000000004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9.5251000000000001</v>
      </c>
      <c r="C2442" s="2">
        <f>RSI!I2442</f>
        <v>62.854910411649804</v>
      </c>
      <c r="D2442" s="2">
        <f>MACD!E2442</f>
        <v>-1.6084804816303588E-2</v>
      </c>
      <c r="E2442" s="2">
        <f>MACD!F2442</f>
        <v>-5.2193430150918221E-2</v>
      </c>
      <c r="F2442" s="2">
        <f>'Moving Avg'!D2442</f>
        <v>9.393460000000001</v>
      </c>
      <c r="G2442" s="2">
        <f>'Moving Avg'!F2442</f>
        <v>9.338775</v>
      </c>
      <c r="H2442" s="2">
        <f>'Moving Avg'!G2442</f>
        <v>9.2482739999999986</v>
      </c>
      <c r="I2442" s="2">
        <f>'Moving Avg'!H2442</f>
        <v>8.0946770000000008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9.5831999999999997</v>
      </c>
      <c r="C2443" s="2">
        <f>RSI!I2443</f>
        <v>65.261607330234739</v>
      </c>
      <c r="D2443" s="2">
        <f>MACD!E2443</f>
        <v>-1.6112288430823796E-2</v>
      </c>
      <c r="E2443" s="2">
        <f>MACD!F2443</f>
        <v>-4.497720180689934E-2</v>
      </c>
      <c r="F2443" s="2">
        <f>'Moving Avg'!D2443</f>
        <v>9.4341200000000001</v>
      </c>
      <c r="G2443" s="2">
        <f>'Moving Avg'!F2443</f>
        <v>9.3600700000000003</v>
      </c>
      <c r="H2443" s="2">
        <f>'Moving Avg'!G2443</f>
        <v>9.2536939999999994</v>
      </c>
      <c r="I2443" s="2">
        <f>'Moving Avg'!H2443</f>
        <v>8.1044490000000007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9.7089999999999996</v>
      </c>
      <c r="C2444" s="2">
        <f>RSI!I2444</f>
        <v>69.821064137984763</v>
      </c>
      <c r="D2444" s="2">
        <f>MACD!E2444</f>
        <v>-2.7033966038429114E-2</v>
      </c>
      <c r="E2444" s="2">
        <f>MACD!F2444</f>
        <v>-4.1388554653205303E-2</v>
      </c>
      <c r="F2444" s="2">
        <f>'Moving Avg'!D2444</f>
        <v>9.4999400000000005</v>
      </c>
      <c r="G2444" s="2">
        <f>'Moving Avg'!F2444</f>
        <v>9.3881400000000017</v>
      </c>
      <c r="H2444" s="2">
        <f>'Moving Avg'!G2444</f>
        <v>9.2542739999999988</v>
      </c>
      <c r="I2444" s="2">
        <f>'Moving Avg'!H2444</f>
        <v>8.1149430000000002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9.7767999999999997</v>
      </c>
      <c r="C2445" s="2">
        <f>RSI!I2445</f>
        <v>71.957335407261866</v>
      </c>
      <c r="D2445" s="2">
        <f>MACD!E2445</f>
        <v>-4.3503839194945826E-2</v>
      </c>
      <c r="E2445" s="2">
        <f>MACD!F2445</f>
        <v>-4.1811611561553413E-2</v>
      </c>
      <c r="F2445" s="2">
        <f>'Moving Avg'!D2445</f>
        <v>9.5967400000000005</v>
      </c>
      <c r="G2445" s="2">
        <f>'Moving Avg'!F2445</f>
        <v>9.420085000000002</v>
      </c>
      <c r="H2445" s="2">
        <f>'Moving Avg'!G2445</f>
        <v>9.2593079999999972</v>
      </c>
      <c r="I2445" s="2">
        <f>'Moving Avg'!H2445</f>
        <v>8.1258225000000017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9.9703999999999997</v>
      </c>
      <c r="C2446" s="2">
        <f>RSI!I2446</f>
        <v>76.970361270727622</v>
      </c>
      <c r="D2446" s="2">
        <f>MACD!E2446</f>
        <v>-6.6777912588856125E-2</v>
      </c>
      <c r="E2446" s="2">
        <f>MACD!F2446</f>
        <v>-4.6804871767013957E-2</v>
      </c>
      <c r="F2446" s="2">
        <f>'Moving Avg'!D2446</f>
        <v>9.7128999999999994</v>
      </c>
      <c r="G2446" s="2">
        <f>'Moving Avg'!F2446</f>
        <v>9.4636450000000032</v>
      </c>
      <c r="H2446" s="2">
        <f>'Moving Avg'!G2446</f>
        <v>9.2718919999999958</v>
      </c>
      <c r="I2446" s="2">
        <f>'Moving Avg'!H2446</f>
        <v>8.1377630000000014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9.9123000000000001</v>
      </c>
      <c r="C2447" s="2">
        <f>RSI!I2447</f>
        <v>72.766323920356598</v>
      </c>
      <c r="D2447" s="2">
        <f>MACD!E2447</f>
        <v>-9.5989475360850562E-2</v>
      </c>
      <c r="E2447" s="2">
        <f>MACD!F2447</f>
        <v>-5.6641792485781287E-2</v>
      </c>
      <c r="F2447" s="2">
        <f>'Moving Avg'!D2447</f>
        <v>9.7903400000000005</v>
      </c>
      <c r="G2447" s="2">
        <f>'Moving Avg'!F2447</f>
        <v>9.5062350000000002</v>
      </c>
      <c r="H2447" s="2">
        <f>'Moving Avg'!G2447</f>
        <v>9.284475999999998</v>
      </c>
      <c r="I2447" s="2">
        <f>'Moving Avg'!H2447</f>
        <v>8.1498780000000028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9.8930000000000007</v>
      </c>
      <c r="C2448" s="2">
        <f>RSI!I2448</f>
        <v>71.371769819851664</v>
      </c>
      <c r="D2448" s="2">
        <f>MACD!E2448</f>
        <v>-0.1265650362179862</v>
      </c>
      <c r="E2448" s="2">
        <f>MACD!F2448</f>
        <v>-7.0626441232222267E-2</v>
      </c>
      <c r="F2448" s="2">
        <f>'Moving Avg'!D2448</f>
        <v>9.8522999999999996</v>
      </c>
      <c r="G2448" s="2">
        <f>'Moving Avg'!F2448</f>
        <v>9.5347950000000008</v>
      </c>
      <c r="H2448" s="2">
        <f>'Moving Avg'!G2448</f>
        <v>9.296479999999999</v>
      </c>
      <c r="I2448" s="2">
        <f>'Moving Avg'!H2448</f>
        <v>8.1621290000000037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9.8638999999999992</v>
      </c>
      <c r="C2449" s="2">
        <f>RSI!I2449</f>
        <v>69.217783296014687</v>
      </c>
      <c r="D2449" s="2">
        <f>MACD!E2449</f>
        <v>-0.15276964901240575</v>
      </c>
      <c r="E2449" s="2">
        <f>MACD!F2449</f>
        <v>-8.7055082788258964E-2</v>
      </c>
      <c r="F2449" s="2">
        <f>'Moving Avg'!D2449</f>
        <v>9.883280000000001</v>
      </c>
      <c r="G2449" s="2">
        <f>'Moving Avg'!F2449</f>
        <v>9.5633499999999998</v>
      </c>
      <c r="H2449" s="2">
        <f>'Moving Avg'!G2449</f>
        <v>9.3098379999999992</v>
      </c>
      <c r="I2449" s="2">
        <f>'Moving Avg'!H2449</f>
        <v>8.1742345000000025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</row>
    <row r="2450" spans="1:12" ht="13.5" x14ac:dyDescent="0.25">
      <c r="A2450" s="3">
        <f>RSI!A2450</f>
        <v>45572</v>
      </c>
      <c r="B2450" s="2">
        <f>RSI!B2450</f>
        <v>9.7767999999999997</v>
      </c>
      <c r="C2450" s="2">
        <f>RSI!I2450</f>
        <v>63.081204148164254</v>
      </c>
      <c r="D2450" s="2">
        <f>MACD!E2450</f>
        <v>-0.18402318155490072</v>
      </c>
      <c r="E2450" s="2">
        <f>MACD!F2450</f>
        <v>-0.10644870254158732</v>
      </c>
      <c r="F2450" s="2">
        <f>'Moving Avg'!D2450</f>
        <v>9.883280000000001</v>
      </c>
      <c r="G2450" s="2">
        <f>'Moving Avg'!F2450</f>
        <v>9.5773849999999996</v>
      </c>
      <c r="H2450" s="2">
        <f>'Moving Avg'!G2450</f>
        <v>9.3249379999999977</v>
      </c>
      <c r="I2450" s="2">
        <f>'Moving Avg'!H2450</f>
        <v>8.1860445000000031</v>
      </c>
      <c r="J2450" s="6" t="str">
        <f>OBV!F2450</f>
        <v>BEARISH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45573</v>
      </c>
      <c r="B2451" s="2">
        <f>RSI!B2451</f>
        <v>9.8252000000000006</v>
      </c>
      <c r="C2451" s="2">
        <f>RSI!I2451</f>
        <v>64.941222833921302</v>
      </c>
      <c r="D2451" s="2">
        <f>MACD!E2451</f>
        <v>-0.20062098418443419</v>
      </c>
      <c r="E2451" s="2">
        <f>MACD!F2451</f>
        <v>-0.1252831588701567</v>
      </c>
      <c r="F2451" s="2">
        <f>'Moving Avg'!D2451</f>
        <v>9.8542400000000008</v>
      </c>
      <c r="G2451" s="2">
        <f>'Moving Avg'!F2451</f>
        <v>9.5943250000000013</v>
      </c>
      <c r="H2451" s="2">
        <f>'Moving Avg'!G2451</f>
        <v>9.3377159999999968</v>
      </c>
      <c r="I2451" s="2">
        <f>'Moving Avg'!H2451</f>
        <v>8.1980965000000019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9.8542000000000005</v>
      </c>
      <c r="C2452" s="2">
        <f>RSI!I2452</f>
        <v>66.04507244119074</v>
      </c>
      <c r="D2452" s="2">
        <f>MACD!E2452</f>
        <v>-0.19760477844763535</v>
      </c>
      <c r="E2452" s="2">
        <f>MACD!F2452</f>
        <v>-0.13974748278565244</v>
      </c>
      <c r="F2452" s="2">
        <f>'Moving Avg'!D2452</f>
        <v>9.8426200000000001</v>
      </c>
      <c r="G2452" s="2">
        <f>'Moving Avg'!F2452</f>
        <v>9.6151349999999987</v>
      </c>
      <c r="H2452" s="2">
        <f>'Moving Avg'!G2452</f>
        <v>9.3528159999999971</v>
      </c>
      <c r="I2452" s="2">
        <f>'Moving Avg'!H2452</f>
        <v>8.2103865000000038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9.9703999999999997</v>
      </c>
      <c r="C2453" s="2">
        <f>RSI!I2453</f>
        <v>70.106533029914559</v>
      </c>
      <c r="D2453" s="2">
        <f>MACD!E2453</f>
        <v>-0.19640912120715015</v>
      </c>
      <c r="E2453" s="2">
        <f>MACD!F2453</f>
        <v>-0.151079810469952</v>
      </c>
      <c r="F2453" s="2">
        <f>'Moving Avg'!D2453</f>
        <v>9.8580999999999985</v>
      </c>
      <c r="G2453" s="2">
        <f>'Moving Avg'!F2453</f>
        <v>9.6422399999999993</v>
      </c>
      <c r="H2453" s="2">
        <f>'Moving Avg'!G2453</f>
        <v>9.3719819999999956</v>
      </c>
      <c r="I2453" s="2">
        <f>'Moving Avg'!H2453</f>
        <v>8.2232575000000026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10.0672</v>
      </c>
      <c r="C2454" s="2">
        <f>RSI!I2454</f>
        <v>73.003483537219367</v>
      </c>
      <c r="D2454" s="2">
        <f>MACD!E2454</f>
        <v>-0.18546313195939668</v>
      </c>
      <c r="E2454" s="2">
        <f>MACD!F2454</f>
        <v>-0.15795647476784094</v>
      </c>
      <c r="F2454" s="2">
        <f>'Moving Avg'!D2454</f>
        <v>9.8987599999999993</v>
      </c>
      <c r="G2454" s="2">
        <f>'Moving Avg'!F2454</f>
        <v>9.6741849999999996</v>
      </c>
      <c r="H2454" s="2">
        <f>'Moving Avg'!G2454</f>
        <v>9.3952139999999975</v>
      </c>
      <c r="I2454" s="2">
        <f>'Moving Avg'!H2454</f>
        <v>8.2366125000000014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10.028499999999999</v>
      </c>
      <c r="C2455" s="2">
        <f>RSI!I2455</f>
        <v>70.079492555769818</v>
      </c>
      <c r="D2455" s="2">
        <f>MACD!E2455</f>
        <v>-0.16555828987685928</v>
      </c>
      <c r="E2455" s="2">
        <f>MACD!F2455</f>
        <v>-0.15947683778964461</v>
      </c>
      <c r="F2455" s="2">
        <f>'Moving Avg'!D2455</f>
        <v>9.9490999999999996</v>
      </c>
      <c r="G2455" s="2">
        <f>'Moving Avg'!F2455</f>
        <v>9.7041950000000021</v>
      </c>
      <c r="H2455" s="2">
        <f>'Moving Avg'!G2455</f>
        <v>9.415735999999999</v>
      </c>
      <c r="I2455" s="2">
        <f>'Moving Avg'!H2455</f>
        <v>8.2497740000000004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9.7767999999999997</v>
      </c>
      <c r="C2456" s="2">
        <f>RSI!I2456</f>
        <v>54.72666527257546</v>
      </c>
      <c r="D2456" s="2">
        <f>MACD!E2456</f>
        <v>-0.10251594021245758</v>
      </c>
      <c r="E2456" s="2">
        <f>MACD!F2456</f>
        <v>-0.14808465827420722</v>
      </c>
      <c r="F2456" s="2">
        <f>'Moving Avg'!D2456</f>
        <v>9.9394200000000001</v>
      </c>
      <c r="G2456" s="2">
        <f>'Moving Avg'!F2456</f>
        <v>9.7192000000000025</v>
      </c>
      <c r="H2456" s="2">
        <f>'Moving Avg'!G2456</f>
        <v>9.4283199999999976</v>
      </c>
      <c r="I2456" s="2">
        <f>'Moving Avg'!H2456</f>
        <v>8.2613045000000014</v>
      </c>
      <c r="J2456" s="6" t="str">
        <f>OBV!F2456</f>
        <v>BULLISH</v>
      </c>
      <c r="K2456" s="6" t="str">
        <f>OBV!G2456</f>
        <v>NEUTRAL</v>
      </c>
      <c r="L2456" s="6" t="str">
        <f>OBV!H2456</f>
        <v>BULLISH DIVERGENCE</v>
      </c>
    </row>
    <row r="2457" spans="1:12" ht="13.5" x14ac:dyDescent="0.25">
      <c r="A2457" s="3">
        <f>RSI!A2457</f>
        <v>45582</v>
      </c>
      <c r="B2457" s="2">
        <f>RSI!B2457</f>
        <v>9.8930000000000007</v>
      </c>
      <c r="C2457" s="2">
        <f>RSI!I2457</f>
        <v>59.173464664114753</v>
      </c>
      <c r="D2457" s="2">
        <f>MACD!E2457</f>
        <v>-6.7295114233655084E-2</v>
      </c>
      <c r="E2457" s="2">
        <f>MACD!F2457</f>
        <v>-0.13192674946609678</v>
      </c>
      <c r="F2457" s="2">
        <f>'Moving Avg'!D2457</f>
        <v>9.9471799999999995</v>
      </c>
      <c r="G2457" s="2">
        <f>'Moving Avg'!F2457</f>
        <v>9.7433999999999994</v>
      </c>
      <c r="H2457" s="2">
        <f>'Moving Avg'!G2457</f>
        <v>9.4461319999999986</v>
      </c>
      <c r="I2457" s="2">
        <f>'Moving Avg'!H2457</f>
        <v>8.2735555000000041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9.9220000000000006</v>
      </c>
      <c r="C2458" s="2">
        <f>RSI!I2458</f>
        <v>60.22351003010403</v>
      </c>
      <c r="D2458" s="2">
        <f>MACD!E2458</f>
        <v>-4.3830990013979942E-2</v>
      </c>
      <c r="E2458" s="2">
        <f>MACD!F2458</f>
        <v>-0.11430759757567342</v>
      </c>
      <c r="F2458" s="2">
        <f>'Moving Avg'!D2458</f>
        <v>9.9375</v>
      </c>
      <c r="G2458" s="2">
        <f>'Moving Avg'!F2458</f>
        <v>9.7705050000000018</v>
      </c>
      <c r="H2458" s="2">
        <f>'Moving Avg'!G2458</f>
        <v>9.4654919999999994</v>
      </c>
      <c r="I2458" s="2">
        <f>'Moving Avg'!H2458</f>
        <v>8.285951500000003</v>
      </c>
      <c r="J2458" s="6" t="str">
        <f>OBV!F2458</f>
        <v>BULLISH</v>
      </c>
      <c r="K2458" s="6" t="str">
        <f>OBV!G2458</f>
        <v>NEUTRAL</v>
      </c>
      <c r="L2458" s="6" t="str">
        <f>OBV!H2458</f>
        <v>BULLISH DIVERGENCE</v>
      </c>
    </row>
    <row r="2459" spans="1:12" ht="13.5" x14ac:dyDescent="0.25">
      <c r="A2459" s="3">
        <f>RSI!A2459</f>
        <v>45586</v>
      </c>
      <c r="B2459" s="2">
        <f>RSI!B2459</f>
        <v>9.9703999999999997</v>
      </c>
      <c r="C2459" s="2">
        <f>RSI!I2459</f>
        <v>61.981020957853701</v>
      </c>
      <c r="D2459" s="2">
        <f>MACD!E2459</f>
        <v>-3.3340511038291609E-2</v>
      </c>
      <c r="E2459" s="2">
        <f>MACD!F2459</f>
        <v>-9.8114180268197057E-2</v>
      </c>
      <c r="F2459" s="2">
        <f>'Moving Avg'!D2459</f>
        <v>9.9181399999999993</v>
      </c>
      <c r="G2459" s="2">
        <f>'Moving Avg'!F2459</f>
        <v>9.8000300000000014</v>
      </c>
      <c r="H2459" s="2">
        <f>'Moving Avg'!G2459</f>
        <v>9.4848520000000001</v>
      </c>
      <c r="I2459" s="2">
        <f>'Moving Avg'!H2459</f>
        <v>8.2986360000000037</v>
      </c>
      <c r="J2459" s="6" t="str">
        <f>OBV!F2459</f>
        <v>BULLISH</v>
      </c>
      <c r="K2459" s="6" t="str">
        <f>OBV!G2459</f>
        <v>NEUTRAL</v>
      </c>
      <c r="L2459" s="6" t="str">
        <f>OBV!H2459</f>
        <v>BULLISH DIVERGENCE</v>
      </c>
    </row>
    <row r="2460" spans="1:12" ht="13.5" x14ac:dyDescent="0.25">
      <c r="A2460" s="3">
        <f>RSI!A2460</f>
        <v>45587</v>
      </c>
      <c r="B2460" s="2">
        <f>RSI!B2460</f>
        <v>10.028499999999999</v>
      </c>
      <c r="C2460" s="2">
        <f>RSI!I2460</f>
        <v>64.035318068290934</v>
      </c>
      <c r="D2460" s="2">
        <f>MACD!E2460</f>
        <v>-4.3658904877416305E-2</v>
      </c>
      <c r="E2460" s="2">
        <f>MACD!F2460</f>
        <v>-8.7223125190040912E-2</v>
      </c>
      <c r="F2460" s="2">
        <f>'Moving Avg'!D2460</f>
        <v>9.9181400000000011</v>
      </c>
      <c r="G2460" s="2">
        <f>'Moving Avg'!F2460</f>
        <v>9.8368150000000014</v>
      </c>
      <c r="H2460" s="2">
        <f>'Moving Avg'!G2460</f>
        <v>9.5051799999999993</v>
      </c>
      <c r="I2460" s="2">
        <f>'Moving Avg'!H2460</f>
        <v>8.3120300000000018</v>
      </c>
      <c r="J2460" s="6" t="str">
        <f>OBV!F2460</f>
        <v>BULLISH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9.9703999999999997</v>
      </c>
      <c r="C2461" s="2">
        <f>RSI!I2461</f>
        <v>60.514014602358586</v>
      </c>
      <c r="D2461" s="2">
        <f>MACD!E2461</f>
        <v>-4.2364097715735127E-2</v>
      </c>
      <c r="E2461" s="2">
        <f>MACD!F2461</f>
        <v>-7.8251319695179747E-2</v>
      </c>
      <c r="F2461" s="2">
        <f>'Moving Avg'!D2461</f>
        <v>9.9568600000000007</v>
      </c>
      <c r="G2461" s="2">
        <f>'Moving Avg'!F2461</f>
        <v>9.8658550000000016</v>
      </c>
      <c r="H2461" s="2">
        <f>'Moving Avg'!G2461</f>
        <v>9.5222159999999967</v>
      </c>
      <c r="I2461" s="2">
        <f>'Moving Avg'!H2461</f>
        <v>8.325226500000003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10.057499999999999</v>
      </c>
      <c r="C2462" s="2">
        <f>RSI!I2462</f>
        <v>63.733702730327202</v>
      </c>
      <c r="D2462" s="2">
        <f>MACD!E2462</f>
        <v>-4.4511880164948892E-2</v>
      </c>
      <c r="E2462" s="2">
        <f>MACD!F2462</f>
        <v>-7.1503431789133584E-2</v>
      </c>
      <c r="F2462" s="2">
        <f>'Moving Avg'!D2462</f>
        <v>9.9897600000000004</v>
      </c>
      <c r="G2462" s="2">
        <f>'Moving Avg'!F2462</f>
        <v>9.892475000000001</v>
      </c>
      <c r="H2462" s="2">
        <f>'Moving Avg'!G2462</f>
        <v>9.5413819999999969</v>
      </c>
      <c r="I2462" s="2">
        <f>'Moving Avg'!H2462</f>
        <v>8.3390445000000017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9.8735999999999997</v>
      </c>
      <c r="C2463" s="2">
        <f>RSI!I2463</f>
        <v>53.765385561303852</v>
      </c>
      <c r="D2463" s="2">
        <f>MACD!E2463</f>
        <v>-1.650502162612888E-2</v>
      </c>
      <c r="E2463" s="2">
        <f>MACD!F2463</f>
        <v>-6.0503749756532645E-2</v>
      </c>
      <c r="F2463" s="2">
        <f>'Moving Avg'!D2463</f>
        <v>9.9800799999999974</v>
      </c>
      <c r="G2463" s="2">
        <f>'Moving Avg'!F2463</f>
        <v>9.906995000000002</v>
      </c>
      <c r="H2463" s="2">
        <f>'Moving Avg'!G2463</f>
        <v>9.5541599999999978</v>
      </c>
      <c r="I2463" s="2">
        <f>'Moving Avg'!H2463</f>
        <v>8.3525939999999999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9.9025999999999996</v>
      </c>
      <c r="C2464" s="2">
        <f>RSI!I2464</f>
        <v>54.961673957032467</v>
      </c>
      <c r="D2464" s="2">
        <f>MACD!E2464</f>
        <v>1.9473058672103249E-2</v>
      </c>
      <c r="E2464" s="2">
        <f>MACD!F2464</f>
        <v>-4.4508388070805469E-2</v>
      </c>
      <c r="F2464" s="2">
        <f>'Moving Avg'!D2464</f>
        <v>9.9665199999999992</v>
      </c>
      <c r="G2464" s="2">
        <f>'Moving Avg'!F2464</f>
        <v>9.9166750000000015</v>
      </c>
      <c r="H2464" s="2">
        <f>'Moving Avg'!G2464</f>
        <v>9.5653879999999987</v>
      </c>
      <c r="I2464" s="2">
        <f>'Moving Avg'!H2464</f>
        <v>8.3661490000000001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9.8930000000000007</v>
      </c>
      <c r="C2465" s="2">
        <f>RSI!I2465</f>
        <v>54.459332659022337</v>
      </c>
      <c r="D2465" s="2">
        <f>MACD!E2465</f>
        <v>4.4072146556223046E-2</v>
      </c>
      <c r="E2465" s="2">
        <f>MACD!F2465</f>
        <v>-2.6792281145399763E-2</v>
      </c>
      <c r="F2465" s="2">
        <f>'Moving Avg'!D2465</f>
        <v>9.9394200000000001</v>
      </c>
      <c r="G2465" s="2">
        <f>'Moving Avg'!F2465</f>
        <v>9.9224850000000036</v>
      </c>
      <c r="H2465" s="2">
        <f>'Moving Avg'!G2465</f>
        <v>9.5756499999999978</v>
      </c>
      <c r="I2465" s="2">
        <f>'Moving Avg'!H2465</f>
        <v>8.3797954999999984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9.7865000000000002</v>
      </c>
      <c r="C2466" s="2">
        <f>RSI!I2466</f>
        <v>49.098077500107649</v>
      </c>
      <c r="D2466" s="2">
        <f>MACD!E2466</f>
        <v>3.3552661034594422E-2</v>
      </c>
      <c r="E2466" s="2">
        <f>MACD!F2466</f>
        <v>-1.4723292709400928E-2</v>
      </c>
      <c r="F2466" s="2">
        <f>'Moving Avg'!D2466</f>
        <v>9.9026399999999999</v>
      </c>
      <c r="G2466" s="2">
        <f>'Moving Avg'!F2466</f>
        <v>9.9132900000000017</v>
      </c>
      <c r="H2466" s="2">
        <f>'Moving Avg'!G2466</f>
        <v>9.5855239999999995</v>
      </c>
      <c r="I2466" s="2">
        <f>'Moving Avg'!H2466</f>
        <v>8.3920259999999978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</row>
    <row r="2467" spans="1:12" ht="13.5" x14ac:dyDescent="0.25">
      <c r="A2467" s="3">
        <f>RSI!A2467</f>
        <v>45596</v>
      </c>
      <c r="B2467" s="2">
        <f>RSI!B2467</f>
        <v>9.8252000000000006</v>
      </c>
      <c r="C2467" s="2">
        <f>RSI!I2467</f>
        <v>50.986318933381568</v>
      </c>
      <c r="D2467" s="2">
        <f>MACD!E2467</f>
        <v>3.9828247465971245E-2</v>
      </c>
      <c r="E2467" s="2">
        <f>MACD!F2467</f>
        <v>-3.8129846743264941E-3</v>
      </c>
      <c r="F2467" s="2">
        <f>'Moving Avg'!D2467</f>
        <v>9.8561800000000002</v>
      </c>
      <c r="G2467" s="2">
        <f>'Moving Avg'!F2467</f>
        <v>9.9089349999999996</v>
      </c>
      <c r="H2467" s="2">
        <f>'Moving Avg'!G2467</f>
        <v>9.5961719999999975</v>
      </c>
      <c r="I2467" s="2">
        <f>'Moving Avg'!H2467</f>
        <v>8.4037054999999974</v>
      </c>
      <c r="J2467" s="6" t="str">
        <f>OBV!F2467</f>
        <v>BEARISH</v>
      </c>
      <c r="K2467" s="6" t="str">
        <f>OBV!G2467</f>
        <v>NEUTRAL</v>
      </c>
      <c r="L2467" s="6" t="str">
        <f>OBV!H2467</f>
        <v>CONFIRMED BEARISH</v>
      </c>
    </row>
    <row r="2468" spans="1:12" ht="13.5" x14ac:dyDescent="0.25">
      <c r="A2468" s="3">
        <f>RSI!A2468</f>
        <v>45597</v>
      </c>
      <c r="B2468" s="2">
        <f>RSI!B2468</f>
        <v>9.8542000000000005</v>
      </c>
      <c r="C2468" s="2">
        <f>RSI!I2468</f>
        <v>52.410948975920739</v>
      </c>
      <c r="D2468" s="2">
        <f>MACD!E2468</f>
        <v>4.7377174186097548E-2</v>
      </c>
      <c r="E2468" s="2">
        <f>MACD!F2468</f>
        <v>6.425047097758315E-3</v>
      </c>
      <c r="F2468" s="2">
        <f>'Moving Avg'!D2468</f>
        <v>9.8522999999999996</v>
      </c>
      <c r="G2468" s="2">
        <f>'Moving Avg'!F2468</f>
        <v>9.9069949999999984</v>
      </c>
      <c r="H2468" s="2">
        <f>'Moving Avg'!G2468</f>
        <v>9.6079799999999995</v>
      </c>
      <c r="I2468" s="2">
        <f>'Moving Avg'!H2468</f>
        <v>8.4152974999999994</v>
      </c>
      <c r="J2468" s="6" t="str">
        <f>OBV!F2468</f>
        <v>BULLISH</v>
      </c>
      <c r="K2468" s="6" t="str">
        <f>OBV!G2468</f>
        <v>NEUTRAL</v>
      </c>
      <c r="L2468" s="6" t="str">
        <f>OBV!H2468</f>
        <v>BULLISH DIVERGENCE</v>
      </c>
    </row>
    <row r="2469" spans="1:12" ht="13.5" x14ac:dyDescent="0.25">
      <c r="A2469" s="3">
        <f>RSI!A2469</f>
        <v>45600</v>
      </c>
      <c r="B2469" s="2">
        <f>RSI!B2469</f>
        <v>9.8252000000000006</v>
      </c>
      <c r="C2469" s="2">
        <f>RSI!I2469</f>
        <v>50.820185157850304</v>
      </c>
      <c r="D2469" s="2">
        <f>MACD!E2469</f>
        <v>6.3118616212566536E-2</v>
      </c>
      <c r="E2469" s="2">
        <f>MACD!F2469</f>
        <v>1.7763760920719962E-2</v>
      </c>
      <c r="F2469" s="2">
        <f>'Moving Avg'!D2469</f>
        <v>9.8368199999999995</v>
      </c>
      <c r="G2469" s="2">
        <f>'Moving Avg'!F2469</f>
        <v>9.9050599999999989</v>
      </c>
      <c r="H2469" s="2">
        <f>'Moving Avg'!G2469</f>
        <v>9.6192080000000004</v>
      </c>
      <c r="I2469" s="2">
        <f>'Moving Avg'!H2469</f>
        <v>8.4268839999999994</v>
      </c>
      <c r="J2469" s="6" t="str">
        <f>OBV!F2469</f>
        <v>BEARISH</v>
      </c>
      <c r="K2469" s="6" t="str">
        <f>OBV!G2469</f>
        <v>NEUTRAL</v>
      </c>
      <c r="L2469" s="6" t="str">
        <f>OBV!H2469</f>
        <v>CONFIRMED BEARISH</v>
      </c>
    </row>
    <row r="2470" spans="1:12" ht="13.5" x14ac:dyDescent="0.25">
      <c r="A2470" s="3">
        <f>RSI!A2470</f>
        <v>45601</v>
      </c>
      <c r="B2470" s="2">
        <f>RSI!B2470</f>
        <v>9.7962000000000007</v>
      </c>
      <c r="C2470" s="2">
        <f>RSI!I2470</f>
        <v>49.211629437031213</v>
      </c>
      <c r="D2470" s="2">
        <f>MACD!E2470</f>
        <v>8.7473664908944926E-2</v>
      </c>
      <c r="E2470" s="2">
        <f>MACD!F2470</f>
        <v>3.170574171836496E-2</v>
      </c>
      <c r="F2470" s="2">
        <f>'Moving Avg'!D2470</f>
        <v>9.8174600000000005</v>
      </c>
      <c r="G2470" s="2">
        <f>'Moving Avg'!F2470</f>
        <v>9.9060299999999977</v>
      </c>
      <c r="H2470" s="2">
        <f>'Moving Avg'!G2470</f>
        <v>9.6319860000000013</v>
      </c>
      <c r="I2470" s="2">
        <f>'Moving Avg'!H2470</f>
        <v>8.4386509999999983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</row>
    <row r="2471" spans="1:12" ht="13.5" x14ac:dyDescent="0.25">
      <c r="A2471" s="3">
        <f>RSI!A2471</f>
        <v>45602</v>
      </c>
      <c r="B2471" s="2">
        <f>RSI!B2471</f>
        <v>9.68</v>
      </c>
      <c r="C2471" s="2">
        <f>RSI!I2471</f>
        <v>43.297923215866859</v>
      </c>
      <c r="D2471" s="2">
        <f>MACD!E2471</f>
        <v>0.10787464420201687</v>
      </c>
      <c r="E2471" s="2">
        <f>MACD!F2471</f>
        <v>4.6939522215095342E-2</v>
      </c>
      <c r="F2471" s="2">
        <f>'Moving Avg'!D2471</f>
        <v>9.7961600000000004</v>
      </c>
      <c r="G2471" s="2">
        <f>'Moving Avg'!F2471</f>
        <v>9.898769999999999</v>
      </c>
      <c r="H2471" s="2">
        <f>'Moving Avg'!G2471</f>
        <v>9.6441820000000007</v>
      </c>
      <c r="I2471" s="2">
        <f>'Moving Avg'!H2471</f>
        <v>8.4494649999999982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</row>
    <row r="2472" spans="1:12" ht="13.5" x14ac:dyDescent="0.25">
      <c r="A2472" s="3">
        <f>RSI!A2472</f>
        <v>45603</v>
      </c>
      <c r="B2472" s="2">
        <f>RSI!B2472</f>
        <v>9.68</v>
      </c>
      <c r="C2472" s="2">
        <f>RSI!I2472</f>
        <v>43.297923215866859</v>
      </c>
      <c r="D2472" s="2">
        <f>MACD!E2472</f>
        <v>0.13933837847206298</v>
      </c>
      <c r="E2472" s="2">
        <f>MACD!F2472</f>
        <v>6.5419293466488865E-2</v>
      </c>
      <c r="F2472" s="2">
        <f>'Moving Avg'!D2472</f>
        <v>9.7671200000000002</v>
      </c>
      <c r="G2472" s="2">
        <f>'Moving Avg'!F2472</f>
        <v>9.8900599999999983</v>
      </c>
      <c r="H2472" s="2">
        <f>'Moving Avg'!G2472</f>
        <v>9.6548300000000005</v>
      </c>
      <c r="I2472" s="2">
        <f>'Moving Avg'!H2472</f>
        <v>8.4606974999999984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9.6606000000000005</v>
      </c>
      <c r="C2473" s="2">
        <f>RSI!I2473</f>
        <v>42.313380213148861</v>
      </c>
      <c r="D2473" s="2">
        <f>MACD!E2473</f>
        <v>0.13984827422811641</v>
      </c>
      <c r="E2473" s="2">
        <f>MACD!F2473</f>
        <v>8.0305089618814385E-2</v>
      </c>
      <c r="F2473" s="2">
        <f>'Moving Avg'!D2473</f>
        <v>9.7284000000000006</v>
      </c>
      <c r="G2473" s="2">
        <f>'Moving Avg'!F2473</f>
        <v>9.8745699999999985</v>
      </c>
      <c r="H2473" s="2">
        <f>'Moving Avg'!G2473</f>
        <v>9.6648960000000006</v>
      </c>
      <c r="I2473" s="2">
        <f>'Moving Avg'!H2473</f>
        <v>8.4717864999999968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9.5831999999999997</v>
      </c>
      <c r="C2474" s="2">
        <f>RSI!I2474</f>
        <v>38.547332103522628</v>
      </c>
      <c r="D2474" s="2">
        <f>MACD!E2474</f>
        <v>0.15127627490048745</v>
      </c>
      <c r="E2474" s="2">
        <f>MACD!F2474</f>
        <v>9.4499326675149015E-2</v>
      </c>
      <c r="F2474" s="2">
        <f>'Moving Avg'!D2474</f>
        <v>9.68</v>
      </c>
      <c r="G2474" s="2">
        <f>'Moving Avg'!F2474</f>
        <v>9.8503700000000016</v>
      </c>
      <c r="H2474" s="2">
        <f>'Moving Avg'!G2474</f>
        <v>9.6736079999999998</v>
      </c>
      <c r="I2474" s="2">
        <f>'Moving Avg'!H2474</f>
        <v>8.4827214999999985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9.6509999999999998</v>
      </c>
      <c r="C2475" s="2">
        <f>RSI!I2475</f>
        <v>43.30734729036903</v>
      </c>
      <c r="D2475" s="2">
        <f>MACD!E2475</f>
        <v>0.1556466312688638</v>
      </c>
      <c r="E2475" s="2">
        <f>MACD!F2475</f>
        <v>0.10672878759389198</v>
      </c>
      <c r="F2475" s="2">
        <f>'Moving Avg'!D2475</f>
        <v>9.6509600000000013</v>
      </c>
      <c r="G2475" s="2">
        <f>'Moving Avg'!F2475</f>
        <v>9.8314950000000003</v>
      </c>
      <c r="H2475" s="2">
        <f>'Moving Avg'!G2475</f>
        <v>9.6838700000000024</v>
      </c>
      <c r="I2475" s="2">
        <f>'Moving Avg'!H2475</f>
        <v>8.4938555000000004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9.68</v>
      </c>
      <c r="C2476" s="2">
        <f>RSI!I2476</f>
        <v>45.260435775029649</v>
      </c>
      <c r="D2476" s="2">
        <f>MACD!E2476</f>
        <v>0.14152202009002757</v>
      </c>
      <c r="E2476" s="2">
        <f>MACD!F2476</f>
        <v>0.11368743409311911</v>
      </c>
      <c r="F2476" s="2">
        <f>'Moving Avg'!D2476</f>
        <v>9.6509599999999995</v>
      </c>
      <c r="G2476" s="2">
        <f>'Moving Avg'!F2476</f>
        <v>9.8266550000000006</v>
      </c>
      <c r="H2476" s="2">
        <f>'Moving Avg'!G2476</f>
        <v>9.6954860000000025</v>
      </c>
      <c r="I2476" s="2">
        <f>'Moving Avg'!H2476</f>
        <v>8.5055069999999997</v>
      </c>
      <c r="J2476" s="6" t="str">
        <f>OBV!F2476</f>
        <v>BEARISH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9.7962000000000007</v>
      </c>
      <c r="C2477" s="2">
        <f>RSI!I2477</f>
        <v>52.344762646309619</v>
      </c>
      <c r="D2477" s="2">
        <f>MACD!E2477</f>
        <v>0.12740305668677898</v>
      </c>
      <c r="E2477" s="2">
        <f>MACD!F2477</f>
        <v>0.11643055861185109</v>
      </c>
      <c r="F2477" s="2">
        <f>'Moving Avg'!D2477</f>
        <v>9.674199999999999</v>
      </c>
      <c r="G2477" s="2">
        <f>'Moving Avg'!F2477</f>
        <v>9.8218150000000009</v>
      </c>
      <c r="H2477" s="2">
        <f>'Moving Avg'!G2477</f>
        <v>9.7102000000000004</v>
      </c>
      <c r="I2477" s="2">
        <f>'Moving Avg'!H2477</f>
        <v>8.5179720000000003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</row>
    <row r="2478" spans="1:12" ht="13.5" x14ac:dyDescent="0.25">
      <c r="A2478" s="3">
        <f>RSI!A2478</f>
        <v>45611</v>
      </c>
      <c r="B2478" s="2">
        <f>RSI!B2478</f>
        <v>9.8155000000000001</v>
      </c>
      <c r="C2478" s="2">
        <f>RSI!I2478</f>
        <v>53.422976363707399</v>
      </c>
      <c r="D2478" s="2">
        <f>MACD!E2478</f>
        <v>0.11825169724905571</v>
      </c>
      <c r="E2478" s="2">
        <f>MACD!F2478</f>
        <v>0.11679478633929201</v>
      </c>
      <c r="F2478" s="2">
        <f>'Moving Avg'!D2478</f>
        <v>9.7051800000000004</v>
      </c>
      <c r="G2478" s="2">
        <f>'Moving Avg'!F2478</f>
        <v>9.8164900000000017</v>
      </c>
      <c r="H2478" s="2">
        <f>'Moving Avg'!G2478</f>
        <v>9.7200740000000003</v>
      </c>
      <c r="I2478" s="2">
        <f>'Moving Avg'!H2478</f>
        <v>8.5303009999999979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</row>
    <row r="2479" spans="1:12" ht="13.5" x14ac:dyDescent="0.25">
      <c r="A2479" s="3">
        <f>RSI!A2479</f>
        <v>45614</v>
      </c>
      <c r="B2479" s="2">
        <f>RSI!B2479</f>
        <v>9.7962000000000007</v>
      </c>
      <c r="C2479" s="2">
        <f>RSI!I2479</f>
        <v>52.152250260566113</v>
      </c>
      <c r="D2479" s="2">
        <f>MACD!E2479</f>
        <v>0.10714334786338675</v>
      </c>
      <c r="E2479" s="2">
        <f>MACD!F2479</f>
        <v>0.11486449864411095</v>
      </c>
      <c r="F2479" s="2">
        <f>'Moving Avg'!D2479</f>
        <v>9.7477800000000006</v>
      </c>
      <c r="G2479" s="2">
        <f>'Moving Avg'!F2479</f>
        <v>9.8077799999999993</v>
      </c>
      <c r="H2479" s="2">
        <f>'Moving Avg'!G2479</f>
        <v>9.7301420000000007</v>
      </c>
      <c r="I2479" s="2">
        <f>'Moving Avg'!H2479</f>
        <v>8.5425334999999976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</row>
    <row r="2480" spans="1:12" ht="13.5" x14ac:dyDescent="0.25">
      <c r="A2480" s="3">
        <f>RSI!A2480</f>
        <v>45615</v>
      </c>
      <c r="B2480" s="2">
        <f>RSI!B2480</f>
        <v>9.7767999999999997</v>
      </c>
      <c r="C2480" s="2">
        <f>RSI!I2480</f>
        <v>50.843113220823234</v>
      </c>
      <c r="D2480" s="2">
        <f>MACD!E2480</f>
        <v>9.452520121805108E-2</v>
      </c>
      <c r="E2480" s="2">
        <f>MACD!F2480</f>
        <v>0.11079663915889898</v>
      </c>
      <c r="F2480" s="2">
        <f>'Moving Avg'!D2480</f>
        <v>9.7729400000000002</v>
      </c>
      <c r="G2480" s="2">
        <f>'Moving Avg'!F2480</f>
        <v>9.7951949999999997</v>
      </c>
      <c r="H2480" s="2">
        <f>'Moving Avg'!G2480</f>
        <v>9.7357559999999985</v>
      </c>
      <c r="I2480" s="2">
        <f>'Moving Avg'!H2480</f>
        <v>8.5549014999999979</v>
      </c>
      <c r="J2480" s="6" t="str">
        <f>OBV!F2480</f>
        <v>BULLISH</v>
      </c>
      <c r="K2480" s="6" t="str">
        <f>OBV!G2480</f>
        <v>NEUTRAL</v>
      </c>
      <c r="L2480" s="6" t="str">
        <f>OBV!H2480</f>
        <v>CONFIRMED BULLISH</v>
      </c>
    </row>
    <row r="2481" spans="1:12" ht="13.5" x14ac:dyDescent="0.25">
      <c r="A2481" s="3">
        <f>RSI!A2481</f>
        <v>45616</v>
      </c>
      <c r="B2481" s="2">
        <f>RSI!B2481</f>
        <v>9.7670999999999992</v>
      </c>
      <c r="C2481" s="2">
        <f>RSI!I2481</f>
        <v>50.165053377482671</v>
      </c>
      <c r="D2481" s="2">
        <f>MACD!E2481</f>
        <v>6.6624656681470995E-2</v>
      </c>
      <c r="E2481" s="2">
        <f>MACD!F2481</f>
        <v>0.10196224266341339</v>
      </c>
      <c r="F2481" s="2">
        <f>'Moving Avg'!D2481</f>
        <v>9.7903599999999997</v>
      </c>
      <c r="G2481" s="2">
        <f>'Moving Avg'!F2481</f>
        <v>9.7850300000000008</v>
      </c>
      <c r="H2481" s="2">
        <f>'Moving Avg'!G2481</f>
        <v>9.7413699999999999</v>
      </c>
      <c r="I2481" s="2">
        <f>'Moving Avg'!H2481</f>
        <v>8.567221</v>
      </c>
      <c r="J2481" s="6" t="str">
        <f>OBV!F2481</f>
        <v>BULLISH</v>
      </c>
      <c r="K2481" s="6" t="str">
        <f>OBV!G2481</f>
        <v>NEUTRAL</v>
      </c>
      <c r="L2481" s="6" t="str">
        <f>OBV!H2481</f>
        <v>CONFIRMED BULLISH</v>
      </c>
    </row>
    <row r="2482" spans="1:12" ht="13.5" x14ac:dyDescent="0.25">
      <c r="A2482" s="3">
        <f>RSI!A2482</f>
        <v>45617</v>
      </c>
      <c r="B2482" s="2">
        <f>RSI!B2482</f>
        <v>9.7284000000000006</v>
      </c>
      <c r="C2482" s="2">
        <f>RSI!I2482</f>
        <v>47.446345351028754</v>
      </c>
      <c r="D2482" s="2">
        <f>MACD!E2482</f>
        <v>4.588007441854991E-2</v>
      </c>
      <c r="E2482" s="2">
        <f>MACD!F2482</f>
        <v>9.0745809014440695E-2</v>
      </c>
      <c r="F2482" s="2">
        <f>'Moving Avg'!D2482</f>
        <v>9.7767999999999997</v>
      </c>
      <c r="G2482" s="2">
        <f>'Moving Avg'!F2482</f>
        <v>9.7685750000000002</v>
      </c>
      <c r="H2482" s="2">
        <f>'Moving Avg'!G2482</f>
        <v>9.7471779999999999</v>
      </c>
      <c r="I2482" s="2">
        <f>'Moving Avg'!H2482</f>
        <v>8.5795794999999995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9.7477999999999998</v>
      </c>
      <c r="C2483" s="2">
        <f>RSI!I2483</f>
        <v>48.940225082677543</v>
      </c>
      <c r="D2483" s="2">
        <f>MACD!E2483</f>
        <v>2.4131127353088644E-2</v>
      </c>
      <c r="E2483" s="2">
        <f>MACD!F2483</f>
        <v>7.7422872682170282E-2</v>
      </c>
      <c r="F2483" s="2">
        <f>'Moving Avg'!D2483</f>
        <v>9.7632599999999989</v>
      </c>
      <c r="G2483" s="2">
        <f>'Moving Avg'!F2483</f>
        <v>9.7622850000000021</v>
      </c>
      <c r="H2483" s="2">
        <f>'Moving Avg'!G2483</f>
        <v>9.7535679999999996</v>
      </c>
      <c r="I2483" s="2">
        <f>'Moving Avg'!H2483</f>
        <v>8.5918954999999997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9.7089999999999996</v>
      </c>
      <c r="C2484" s="2">
        <f>RSI!I2484</f>
        <v>46.116736979860754</v>
      </c>
      <c r="D2484" s="2">
        <f>MACD!E2484</f>
        <v>-3.2109950184633362E-3</v>
      </c>
      <c r="E2484" s="2">
        <f>MACD!F2484</f>
        <v>6.1296099142043564E-2</v>
      </c>
      <c r="F2484" s="2">
        <f>'Moving Avg'!D2484</f>
        <v>9.7458200000000001</v>
      </c>
      <c r="G2484" s="2">
        <f>'Moving Avg'!F2484</f>
        <v>9.7526050000000026</v>
      </c>
      <c r="H2484" s="2">
        <f>'Moving Avg'!G2484</f>
        <v>9.7591820000000009</v>
      </c>
      <c r="I2484" s="2">
        <f>'Moving Avg'!H2484</f>
        <v>8.6041569999999989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9.7670999999999992</v>
      </c>
      <c r="C2485" s="2">
        <f>RSI!I2485</f>
        <v>50.703102634329326</v>
      </c>
      <c r="D2485" s="2">
        <f>MACD!E2485</f>
        <v>-1.9902845936135449E-2</v>
      </c>
      <c r="E2485" s="2">
        <f>MACD!F2485</f>
        <v>4.5056310126407761E-2</v>
      </c>
      <c r="F2485" s="2">
        <f>'Moving Avg'!D2485</f>
        <v>9.743879999999999</v>
      </c>
      <c r="G2485" s="2">
        <f>'Moving Avg'!F2485</f>
        <v>9.7463100000000011</v>
      </c>
      <c r="H2485" s="2">
        <f>'Moving Avg'!G2485</f>
        <v>9.7659580000000012</v>
      </c>
      <c r="I2485" s="2">
        <f>'Moving Avg'!H2485</f>
        <v>8.6160115000000008</v>
      </c>
      <c r="J2485" s="6" t="str">
        <f>OBV!F2485</f>
        <v>BULLISH</v>
      </c>
      <c r="K2485" s="6" t="str">
        <f>OBV!G2485</f>
        <v>NEUTRAL</v>
      </c>
      <c r="L2485" s="6" t="str">
        <f>OBV!H2485</f>
        <v>BULLISH DIVERGENCE</v>
      </c>
    </row>
    <row r="2486" spans="1:12" ht="13.5" x14ac:dyDescent="0.25">
      <c r="A2486" s="3">
        <f>RSI!A2486</f>
        <v>45623</v>
      </c>
      <c r="B2486" s="2">
        <f>RSI!B2486</f>
        <v>9.7574000000000005</v>
      </c>
      <c r="C2486" s="2">
        <f>RSI!I2486</f>
        <v>49.938855776853806</v>
      </c>
      <c r="D2486" s="2">
        <f>MACD!E2486</f>
        <v>-2.8896713795436568E-2</v>
      </c>
      <c r="E2486" s="2">
        <f>MACD!F2486</f>
        <v>3.0265705342038894E-2</v>
      </c>
      <c r="F2486" s="2">
        <f>'Moving Avg'!D2486</f>
        <v>9.7419399999999996</v>
      </c>
      <c r="G2486" s="2">
        <f>'Moving Avg'!F2486</f>
        <v>9.7448549999999994</v>
      </c>
      <c r="H2486" s="2">
        <f>'Moving Avg'!G2486</f>
        <v>9.7715720000000026</v>
      </c>
      <c r="I2486" s="2">
        <f>'Moving Avg'!H2486</f>
        <v>8.6270729999999993</v>
      </c>
      <c r="J2486" s="6" t="str">
        <f>OBV!F2486</f>
        <v>BULLISH</v>
      </c>
      <c r="K2486" s="6" t="str">
        <f>OBV!G2486</f>
        <v>NEUTRAL</v>
      </c>
      <c r="L2486" s="6" t="str">
        <f>OBV!H2486</f>
        <v>BULLISH DIVERGENCE</v>
      </c>
    </row>
    <row r="2487" spans="1:12" ht="13.5" x14ac:dyDescent="0.25">
      <c r="A2487" s="3">
        <f>RSI!A2487</f>
        <v>45624</v>
      </c>
      <c r="B2487" s="2">
        <f>RSI!B2487</f>
        <v>9.7477999999999998</v>
      </c>
      <c r="C2487" s="2">
        <f>RSI!I2487</f>
        <v>49.149268097308877</v>
      </c>
      <c r="D2487" s="2">
        <f>MACD!E2487</f>
        <v>-1.7907901277279592E-2</v>
      </c>
      <c r="E2487" s="2">
        <f>MACD!F2487</f>
        <v>2.0630984018175199E-2</v>
      </c>
      <c r="F2487" s="2">
        <f>'Moving Avg'!D2487</f>
        <v>9.7458200000000001</v>
      </c>
      <c r="G2487" s="2">
        <f>'Moving Avg'!F2487</f>
        <v>9.7409850000000002</v>
      </c>
      <c r="H2487" s="2">
        <f>'Moving Avg'!G2487</f>
        <v>9.7783479999999994</v>
      </c>
      <c r="I2487" s="2">
        <f>'Moving Avg'!H2487</f>
        <v>8.638598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9.7187000000000001</v>
      </c>
      <c r="C2488" s="2">
        <f>RSI!I2488</f>
        <v>46.73698165151243</v>
      </c>
      <c r="D2488" s="2">
        <f>MACD!E2488</f>
        <v>-3.418000856758141E-3</v>
      </c>
      <c r="E2488" s="2">
        <f>MACD!F2488</f>
        <v>1.5821187043188533E-2</v>
      </c>
      <c r="F2488" s="2">
        <f>'Moving Avg'!D2488</f>
        <v>9.7399999999999984</v>
      </c>
      <c r="G2488" s="2">
        <f>'Moving Avg'!F2488</f>
        <v>9.7342100000000009</v>
      </c>
      <c r="H2488" s="2">
        <f>'Moving Avg'!G2488</f>
        <v>9.7851240000000015</v>
      </c>
      <c r="I2488" s="2">
        <f>'Moving Avg'!H2488</f>
        <v>8.6499774999999985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9.7284000000000006</v>
      </c>
      <c r="C2489" s="2">
        <f>RSI!I2489</f>
        <v>47.65916212246168</v>
      </c>
      <c r="D2489" s="2">
        <f>MACD!E2489</f>
        <v>5.3888214197961304E-3</v>
      </c>
      <c r="E2489" s="2">
        <f>MACD!F2489</f>
        <v>1.3734713918510054E-2</v>
      </c>
      <c r="F2489" s="2">
        <f>'Moving Avg'!D2489</f>
        <v>9.7438800000000008</v>
      </c>
      <c r="G2489" s="2">
        <f>'Moving Avg'!F2489</f>
        <v>9.7293699999999994</v>
      </c>
      <c r="H2489" s="2">
        <f>'Moving Avg'!G2489</f>
        <v>9.7920940000000023</v>
      </c>
      <c r="I2489" s="2">
        <f>'Moving Avg'!H2489</f>
        <v>8.6611265000000017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9.7767999999999997</v>
      </c>
      <c r="C2490" s="2">
        <f>RSI!I2490</f>
        <v>52.114235704488088</v>
      </c>
      <c r="D2490" s="2">
        <f>MACD!E2490</f>
        <v>6.4301913353883577E-3</v>
      </c>
      <c r="E2490" s="2">
        <f>MACD!F2490</f>
        <v>1.2273809401885716E-2</v>
      </c>
      <c r="F2490" s="2">
        <f>'Moving Avg'!D2490</f>
        <v>9.7458200000000001</v>
      </c>
      <c r="G2490" s="2">
        <f>'Moving Avg'!F2490</f>
        <v>9.7284000000000006</v>
      </c>
      <c r="H2490" s="2">
        <f>'Moving Avg'!G2490</f>
        <v>9.801774</v>
      </c>
      <c r="I2490" s="2">
        <f>'Moving Avg'!H2490</f>
        <v>8.6727965000000005</v>
      </c>
      <c r="J2490" s="6" t="str">
        <f>OBV!F2490</f>
        <v>BEARISH</v>
      </c>
      <c r="K2490" s="6" t="str">
        <f>OBV!G2490</f>
        <v>NEUTRAL</v>
      </c>
      <c r="L2490" s="6" t="str">
        <f>OBV!H2490</f>
        <v>BEARISH DIVERGENCE</v>
      </c>
    </row>
    <row r="2491" spans="1:12" ht="13.5" x14ac:dyDescent="0.25">
      <c r="A2491" s="3">
        <f>RSI!A2491</f>
        <v>45630</v>
      </c>
      <c r="B2491" s="2">
        <f>RSI!B2491</f>
        <v>9.7574000000000005</v>
      </c>
      <c r="C2491" s="2">
        <f>RSI!I2491</f>
        <v>50.26734494060787</v>
      </c>
      <c r="D2491" s="2">
        <f>MACD!E2491</f>
        <v>7.1175302568882159E-3</v>
      </c>
      <c r="E2491" s="2">
        <f>MACD!F2491</f>
        <v>1.1242553572886217E-2</v>
      </c>
      <c r="F2491" s="2">
        <f>'Moving Avg'!D2491</f>
        <v>9.7458200000000001</v>
      </c>
      <c r="G2491" s="2">
        <f>'Moving Avg'!F2491</f>
        <v>9.7322700000000015</v>
      </c>
      <c r="H2491" s="2">
        <f>'Moving Avg'!G2491</f>
        <v>9.8091300000000015</v>
      </c>
      <c r="I2491" s="2">
        <f>'Moving Avg'!H2491</f>
        <v>8.684369499999999</v>
      </c>
      <c r="J2491" s="6" t="str">
        <f>OBV!F2491</f>
        <v>BEARISH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9.7284000000000006</v>
      </c>
      <c r="C2492" s="2">
        <f>RSI!I2492</f>
        <v>47.554308312921655</v>
      </c>
      <c r="D2492" s="2">
        <f>MACD!E2492</f>
        <v>3.8797755058475047E-3</v>
      </c>
      <c r="E2492" s="2">
        <f>MACD!F2492</f>
        <v>9.7699979594784749E-3</v>
      </c>
      <c r="F2492" s="2">
        <f>'Moving Avg'!D2492</f>
        <v>9.7419400000000014</v>
      </c>
      <c r="G2492" s="2">
        <f>'Moving Avg'!F2492</f>
        <v>9.7346900000000005</v>
      </c>
      <c r="H2492" s="2">
        <f>'Moving Avg'!G2492</f>
        <v>9.8131960000000031</v>
      </c>
      <c r="I2492" s="2">
        <f>'Moving Avg'!H2492</f>
        <v>8.6955184999999986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</row>
    <row r="2493" spans="1:12" ht="13.5" x14ac:dyDescent="0.25">
      <c r="A2493" s="3">
        <f>RSI!A2493</f>
        <v>45632</v>
      </c>
      <c r="B2493" s="2">
        <f>RSI!B2493</f>
        <v>9.7380999999999993</v>
      </c>
      <c r="C2493" s="2">
        <f>RSI!I2493</f>
        <v>48.554482563667584</v>
      </c>
      <c r="D2493" s="2">
        <f>MACD!E2493</f>
        <v>3.5649559657908725E-3</v>
      </c>
      <c r="E2493" s="2">
        <f>MACD!F2493</f>
        <v>8.5289895607409544E-3</v>
      </c>
      <c r="F2493" s="2">
        <f>'Moving Avg'!D2493</f>
        <v>9.7458200000000001</v>
      </c>
      <c r="G2493" s="2">
        <f>'Moving Avg'!F2493</f>
        <v>9.7385650000000012</v>
      </c>
      <c r="H2493" s="2">
        <f>'Moving Avg'!G2493</f>
        <v>9.816294000000001</v>
      </c>
      <c r="I2493" s="2">
        <f>'Moving Avg'!H2493</f>
        <v>8.7069950000000009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9.68</v>
      </c>
      <c r="C2494" s="2">
        <f>RSI!I2494</f>
        <v>43.23586148609651</v>
      </c>
      <c r="D2494" s="2">
        <f>MACD!E2494</f>
        <v>1.7226904461953296E-3</v>
      </c>
      <c r="E2494" s="2">
        <f>MACD!F2494</f>
        <v>7.1677297378318298E-3</v>
      </c>
      <c r="F2494" s="2">
        <f>'Moving Avg'!D2494</f>
        <v>9.7361399999999989</v>
      </c>
      <c r="G2494" s="2">
        <f>'Moving Avg'!F2494</f>
        <v>9.7434049999999992</v>
      </c>
      <c r="H2494" s="2">
        <f>'Moving Avg'!G2494</f>
        <v>9.8157139999999998</v>
      </c>
      <c r="I2494" s="2">
        <f>'Moving Avg'!H2494</f>
        <v>8.7181809999999995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</row>
    <row r="2495" spans="1:12" ht="13.5" x14ac:dyDescent="0.25">
      <c r="A2495" s="3">
        <f>RSI!A2495</f>
        <v>45636</v>
      </c>
      <c r="B2495" s="2">
        <f>RSI!B2495</f>
        <v>9.6994000000000007</v>
      </c>
      <c r="C2495" s="2">
        <f>RSI!I2495</f>
        <v>45.387036498456489</v>
      </c>
      <c r="D2495" s="2">
        <f>MACD!E2495</f>
        <v>8.0915970568113949E-3</v>
      </c>
      <c r="E2495" s="2">
        <f>MACD!F2495</f>
        <v>7.3525032016277438E-3</v>
      </c>
      <c r="F2495" s="2">
        <f>'Moving Avg'!D2495</f>
        <v>9.7206600000000005</v>
      </c>
      <c r="G2495" s="2">
        <f>'Moving Avg'!F2495</f>
        <v>9.745825</v>
      </c>
      <c r="H2495" s="2">
        <f>'Moving Avg'!G2495</f>
        <v>9.8141660000000019</v>
      </c>
      <c r="I2495" s="2">
        <f>'Moving Avg'!H2495</f>
        <v>8.729277999999999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</row>
    <row r="2496" spans="1:12" ht="13.5" x14ac:dyDescent="0.25">
      <c r="A2496" s="3">
        <f>RSI!A2496</f>
        <v>45637</v>
      </c>
      <c r="B2496" s="2">
        <f>RSI!B2496</f>
        <v>9.6897000000000002</v>
      </c>
      <c r="C2496" s="2">
        <f>RSI!I2496</f>
        <v>44.479393139408373</v>
      </c>
      <c r="D2496" s="2">
        <f>MACD!E2496</f>
        <v>1.2986990018896805E-2</v>
      </c>
      <c r="E2496" s="2">
        <f>MACD!F2496</f>
        <v>8.479400565081556E-3</v>
      </c>
      <c r="F2496" s="2">
        <f>'Moving Avg'!D2496</f>
        <v>9.7071199999999997</v>
      </c>
      <c r="G2496" s="2">
        <f>'Moving Avg'!F2496</f>
        <v>9.7463099999999994</v>
      </c>
      <c r="H2496" s="2">
        <f>'Moving Avg'!G2496</f>
        <v>9.8085520000000006</v>
      </c>
      <c r="I2496" s="2">
        <f>'Moving Avg'!H2496</f>
        <v>8.7402799999999985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9.6897000000000002</v>
      </c>
      <c r="C2497" s="2">
        <f>RSI!I2497</f>
        <v>44.479393139408373</v>
      </c>
      <c r="D2497" s="2">
        <f>MACD!E2497</f>
        <v>1.5968998863618467E-2</v>
      </c>
      <c r="E2497" s="2">
        <f>MACD!F2497</f>
        <v>9.9773202247889388E-3</v>
      </c>
      <c r="F2497" s="2">
        <f>'Moving Avg'!D2497</f>
        <v>9.6993800000000014</v>
      </c>
      <c r="G2497" s="2">
        <f>'Moving Avg'!F2497</f>
        <v>9.7409849999999985</v>
      </c>
      <c r="H2497" s="2">
        <f>'Moving Avg'!G2497</f>
        <v>9.8041000000000018</v>
      </c>
      <c r="I2497" s="2">
        <f>'Moving Avg'!H2497</f>
        <v>8.751281999999998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9.7477999999999998</v>
      </c>
      <c r="C2498" s="2">
        <f>RSI!I2498</f>
        <v>51.251426435263063</v>
      </c>
      <c r="D2498" s="2">
        <f>MACD!E2498</f>
        <v>1.0004829168019924E-2</v>
      </c>
      <c r="E2498" s="2">
        <f>MACD!F2498</f>
        <v>9.9828220134351355E-3</v>
      </c>
      <c r="F2498" s="2">
        <f>'Moving Avg'!D2498</f>
        <v>9.7013199999999991</v>
      </c>
      <c r="G2498" s="2">
        <f>'Moving Avg'!F2498</f>
        <v>9.7375999999999987</v>
      </c>
      <c r="H2498" s="2">
        <f>'Moving Avg'!G2498</f>
        <v>9.8011960000000009</v>
      </c>
      <c r="I2498" s="2">
        <f>'Moving Avg'!H2498</f>
        <v>8.7618770000000001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</row>
    <row r="2499" spans="1:12" ht="13.5" x14ac:dyDescent="0.25">
      <c r="A2499" s="3">
        <f>RSI!A2499</f>
        <v>45642</v>
      </c>
      <c r="B2499" s="2">
        <f>RSI!B2499</f>
        <v>9.8735999999999997</v>
      </c>
      <c r="C2499" s="2">
        <f>RSI!I2499</f>
        <v>62.046118726813695</v>
      </c>
      <c r="D2499" s="2">
        <f>MACD!E2499</f>
        <v>-2.9398032620715497E-3</v>
      </c>
      <c r="E2499" s="2">
        <f>MACD!F2499</f>
        <v>7.3982969583337981E-3</v>
      </c>
      <c r="F2499" s="2">
        <f>'Moving Avg'!D2499</f>
        <v>9.7400399999999987</v>
      </c>
      <c r="G2499" s="2">
        <f>'Moving Avg'!F2499</f>
        <v>9.7414699999999996</v>
      </c>
      <c r="H2499" s="2">
        <f>'Moving Avg'!G2499</f>
        <v>9.8013900000000032</v>
      </c>
      <c r="I2499" s="2">
        <f>'Moving Avg'!H2499</f>
        <v>8.7731474999999985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</row>
    <row r="2500" spans="1:12" ht="13.5" x14ac:dyDescent="0.25">
      <c r="A2500" s="3">
        <f>RSI!A2500</f>
        <v>45644</v>
      </c>
      <c r="B2500" s="2">
        <f>RSI!B2500</f>
        <v>9.7865000000000002</v>
      </c>
      <c r="C2500" s="2">
        <f>RSI!I2500</f>
        <v>53.253491884043896</v>
      </c>
      <c r="D2500" s="2">
        <f>MACD!E2500</f>
        <v>-8.0480242226066423E-4</v>
      </c>
      <c r="E2500" s="2">
        <f>MACD!F2500</f>
        <v>5.757677082214906E-3</v>
      </c>
      <c r="F2500" s="2">
        <f>'Moving Avg'!D2500</f>
        <v>9.75746</v>
      </c>
      <c r="G2500" s="2">
        <f>'Moving Avg'!F2500</f>
        <v>9.741954999999999</v>
      </c>
      <c r="H2500" s="2">
        <f>'Moving Avg'!G2500</f>
        <v>9.8015840000000001</v>
      </c>
      <c r="I2500" s="2">
        <f>'Moving Avg'!H2500</f>
        <v>8.783516999999998</v>
      </c>
      <c r="J2500" s="6" t="str">
        <f>OBV!F2500</f>
        <v>BULLISH</v>
      </c>
      <c r="K2500" s="6" t="str">
        <f>OBV!G2500</f>
        <v>NEUTRAL</v>
      </c>
      <c r="L2500" s="6" t="str">
        <f>OBV!H2500</f>
        <v>CONFIRMED BULLISH</v>
      </c>
    </row>
    <row r="2501" spans="1:12" ht="13.5" x14ac:dyDescent="0.25">
      <c r="A2501" s="3">
        <f>RSI!A2501</f>
        <v>45645</v>
      </c>
      <c r="B2501" s="2">
        <f>RSI!B2501</f>
        <v>9.7865000000000002</v>
      </c>
      <c r="C2501" s="2">
        <f>RSI!I2501</f>
        <v>53.253491884043896</v>
      </c>
      <c r="D2501" s="2">
        <f>MACD!E2501</f>
        <v>-2.2180661241488764E-3</v>
      </c>
      <c r="E2501" s="2">
        <f>MACD!F2501</f>
        <v>4.1625284409421495E-3</v>
      </c>
      <c r="F2501" s="2">
        <f>'Moving Avg'!D2501</f>
        <v>9.7768200000000007</v>
      </c>
      <c r="G2501" s="2">
        <f>'Moving Avg'!F2501</f>
        <v>9.7429249999999978</v>
      </c>
      <c r="H2501" s="2">
        <f>'Moving Avg'!G2501</f>
        <v>9.800810000000002</v>
      </c>
      <c r="I2501" s="2">
        <f>'Moving Avg'!H2501</f>
        <v>8.7936074999999967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</row>
    <row r="2502" spans="1:12" ht="13.5" x14ac:dyDescent="0.25">
      <c r="A2502" s="3">
        <f>RSI!A2502</f>
        <v>45646</v>
      </c>
      <c r="B2502" s="2">
        <f>RSI!B2502</f>
        <v>9.7767999999999997</v>
      </c>
      <c r="C2502" s="2">
        <f>RSI!I2502</f>
        <v>52.296302328144264</v>
      </c>
      <c r="D2502" s="2">
        <f>MACD!E2502</f>
        <v>-7.3746907780609661E-3</v>
      </c>
      <c r="E2502" s="2">
        <f>MACD!F2502</f>
        <v>1.8550845971415264E-3</v>
      </c>
      <c r="F2502" s="2">
        <f>'Moving Avg'!D2502</f>
        <v>9.7942400000000003</v>
      </c>
      <c r="G2502" s="2">
        <f>'Moving Avg'!F2502</f>
        <v>9.7453449999999986</v>
      </c>
      <c r="H2502" s="2">
        <f>'Moving Avg'!G2502</f>
        <v>9.7992620000000006</v>
      </c>
      <c r="I2502" s="2">
        <f>'Moving Avg'!H2502</f>
        <v>8.803649499999997</v>
      </c>
      <c r="J2502" s="6" t="str">
        <f>OBV!F2502</f>
        <v>BULLISH</v>
      </c>
      <c r="K2502" s="6" t="str">
        <f>OBV!G2502</f>
        <v>NEUTRAL</v>
      </c>
      <c r="L2502" s="6" t="str">
        <f>OBV!H2502</f>
        <v>CONFIRMED BULLISH</v>
      </c>
    </row>
    <row r="2503" spans="1:12" ht="13.5" x14ac:dyDescent="0.25">
      <c r="A2503" s="3">
        <f>RSI!A2503</f>
        <v>45649</v>
      </c>
      <c r="B2503" s="2">
        <f>RSI!B2503</f>
        <v>9.7767999999999997</v>
      </c>
      <c r="C2503" s="2">
        <f>RSI!I2503</f>
        <v>52.296302328144264</v>
      </c>
      <c r="D2503" s="2">
        <f>MACD!E2503</f>
        <v>-1.0389998517986498E-2</v>
      </c>
      <c r="E2503" s="2">
        <f>MACD!F2503</f>
        <v>-5.9393202588407866E-4</v>
      </c>
      <c r="F2503" s="2">
        <f>'Moving Avg'!D2503</f>
        <v>9.8000399999999992</v>
      </c>
      <c r="G2503" s="2">
        <f>'Moving Avg'!F2503</f>
        <v>9.7467950000000023</v>
      </c>
      <c r="H2503" s="2">
        <f>'Moving Avg'!G2503</f>
        <v>9.7953900000000012</v>
      </c>
      <c r="I2503" s="2">
        <f>'Moving Avg'!H2503</f>
        <v>8.8127144999999967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</row>
    <row r="2504" spans="1:12" ht="13.5" x14ac:dyDescent="0.25">
      <c r="A2504" s="3">
        <f>RSI!A2504</f>
        <v>45650</v>
      </c>
      <c r="B2504" s="2">
        <f>RSI!B2504</f>
        <v>9.7670999999999992</v>
      </c>
      <c r="C2504" s="2">
        <f>RSI!I2504</f>
        <v>51.228403645706159</v>
      </c>
      <c r="D2504" s="2">
        <f>MACD!E2504</f>
        <v>-2.1294983231397779E-2</v>
      </c>
      <c r="E2504" s="2">
        <f>MACD!F2504</f>
        <v>-4.7341422669868191E-3</v>
      </c>
      <c r="F2504" s="2">
        <f>'Moving Avg'!D2504</f>
        <v>9.7787400000000009</v>
      </c>
      <c r="G2504" s="2">
        <f>'Moving Avg'!F2504</f>
        <v>9.7497000000000007</v>
      </c>
      <c r="H2504" s="2">
        <f>'Moving Avg'!G2504</f>
        <v>9.7893880000000006</v>
      </c>
      <c r="I2504" s="2">
        <f>'Moving Avg'!H2504</f>
        <v>8.8215914999999985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9.7670999999999992</v>
      </c>
      <c r="C2505" s="2">
        <f>RSI!I2505</f>
        <v>51.228403645706159</v>
      </c>
      <c r="D2505" s="2">
        <f>MACD!E2505</f>
        <v>-2.7604074009923707E-2</v>
      </c>
      <c r="E2505" s="2">
        <f>MACD!F2505</f>
        <v>-9.3081286155741964E-3</v>
      </c>
      <c r="F2505" s="2">
        <f>'Moving Avg'!D2505</f>
        <v>9.7748600000000003</v>
      </c>
      <c r="G2505" s="2">
        <f>'Moving Avg'!F2505</f>
        <v>9.7497000000000007</v>
      </c>
      <c r="H2505" s="2">
        <f>'Moving Avg'!G2505</f>
        <v>9.7841600000000017</v>
      </c>
      <c r="I2505" s="2">
        <f>'Moving Avg'!H2505</f>
        <v>8.8302359999999993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9.7670999999999992</v>
      </c>
      <c r="C2506" s="2">
        <f>RSI!I2506</f>
        <v>51.228403645706159</v>
      </c>
      <c r="D2506" s="2">
        <f>MACD!E2506</f>
        <v>-3.4496335172473636E-2</v>
      </c>
      <c r="E2506" s="2">
        <f>MACD!F2506</f>
        <v>-1.4345769926954084E-2</v>
      </c>
      <c r="F2506" s="2">
        <f>'Moving Avg'!D2506</f>
        <v>9.7709799999999998</v>
      </c>
      <c r="G2506" s="2">
        <f>'Moving Avg'!F2506</f>
        <v>9.7501849999999983</v>
      </c>
      <c r="H2506" s="2">
        <f>'Moving Avg'!G2506</f>
        <v>9.783966000000003</v>
      </c>
      <c r="I2506" s="2">
        <f>'Moving Avg'!H2506</f>
        <v>8.8392525000000006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9.7284000000000006</v>
      </c>
      <c r="C2507" s="2">
        <f>RSI!I2507</f>
        <v>46.497125760219603</v>
      </c>
      <c r="D2507" s="2">
        <f>MACD!E2507</f>
        <v>-3.7518518873360662E-2</v>
      </c>
      <c r="E2507" s="2">
        <f>MACD!F2507</f>
        <v>-1.89803197162354E-2</v>
      </c>
      <c r="F2507" s="2">
        <f>'Moving Avg'!D2507</f>
        <v>9.7613000000000003</v>
      </c>
      <c r="G2507" s="2">
        <f>'Moving Avg'!F2507</f>
        <v>9.7492150000000013</v>
      </c>
      <c r="H2507" s="2">
        <f>'Moving Avg'!G2507</f>
        <v>9.780674000000003</v>
      </c>
      <c r="I2507" s="2">
        <f>'Moving Avg'!H2507</f>
        <v>8.8486339999999988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9.7767999999999997</v>
      </c>
      <c r="C2508" s="2">
        <f>RSI!I2508</f>
        <v>52.416103611982059</v>
      </c>
      <c r="D2508" s="2">
        <f>MACD!E2508</f>
        <v>-3.4546514435328746E-2</v>
      </c>
      <c r="E2508" s="2">
        <f>MACD!F2508</f>
        <v>-2.209355866005407E-2</v>
      </c>
      <c r="F2508" s="2">
        <f>'Moving Avg'!D2508</f>
        <v>9.7613000000000003</v>
      </c>
      <c r="G2508" s="2">
        <f>'Moving Avg'!F2508</f>
        <v>9.7521200000000015</v>
      </c>
      <c r="H2508" s="2">
        <f>'Moving Avg'!G2508</f>
        <v>9.7777700000000021</v>
      </c>
      <c r="I2508" s="2">
        <f>'Moving Avg'!H2508</f>
        <v>8.8586294999999993</v>
      </c>
      <c r="J2508" s="6" t="str">
        <f>OBV!F2508</f>
        <v>BEARISH</v>
      </c>
      <c r="K2508" s="6" t="str">
        <f>OBV!G2508</f>
        <v>NEUTRAL</v>
      </c>
      <c r="L2508" s="6" t="str">
        <f>OBV!H2508</f>
        <v>NEUTRAL</v>
      </c>
    </row>
    <row r="2509" spans="1:12" ht="13.5" x14ac:dyDescent="0.25">
      <c r="A2509" s="3">
        <f>RSI!A2509</f>
        <v>45657</v>
      </c>
      <c r="B2509" s="2">
        <f>RSI!B2509</f>
        <v>9.8930000000000007</v>
      </c>
      <c r="C2509" s="2">
        <f>RSI!I2509</f>
        <v>62.999454174890595</v>
      </c>
      <c r="D2509" s="2">
        <f>MACD!E2509</f>
        <v>-2.1408374041593348E-2</v>
      </c>
      <c r="E2509" s="2">
        <f>MACD!F2509</f>
        <v>-2.1956521736361929E-2</v>
      </c>
      <c r="F2509" s="2">
        <f>'Moving Avg'!D2509</f>
        <v>9.786480000000001</v>
      </c>
      <c r="G2509" s="2">
        <f>'Moving Avg'!F2509</f>
        <v>9.760349999999999</v>
      </c>
      <c r="H2509" s="2">
        <f>'Moving Avg'!G2509</f>
        <v>9.7762220000000006</v>
      </c>
      <c r="I2509" s="2">
        <f>'Moving Avg'!H2509</f>
        <v>8.8693454999999979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9.8155000000000001</v>
      </c>
      <c r="C2510" s="2">
        <f>RSI!I2510</f>
        <v>54.321537216965801</v>
      </c>
      <c r="D2510" s="2">
        <f>MACD!E2510</f>
        <v>-1.8751331008992622E-2</v>
      </c>
      <c r="E2510" s="2">
        <f>MACD!F2510</f>
        <v>-2.1315483590888067E-2</v>
      </c>
      <c r="F2510" s="2">
        <f>'Moving Avg'!D2510</f>
        <v>9.7961600000000004</v>
      </c>
      <c r="G2510" s="2">
        <f>'Moving Avg'!F2510</f>
        <v>9.7622850000000003</v>
      </c>
      <c r="H2510" s="2">
        <f>'Moving Avg'!G2510</f>
        <v>9.7719620000000003</v>
      </c>
      <c r="I2510" s="2">
        <f>'Moving Avg'!H2510</f>
        <v>8.8796739999999996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</row>
    <row r="2511" spans="1:12" ht="13.5" x14ac:dyDescent="0.25">
      <c r="A2511" s="3">
        <f>RSI!A2511</f>
        <v>45660</v>
      </c>
      <c r="B2511" s="2">
        <f>RSI!B2511</f>
        <v>9.7574000000000005</v>
      </c>
      <c r="C2511" s="2">
        <f>RSI!I2511</f>
        <v>48.885100592622756</v>
      </c>
      <c r="D2511" s="2">
        <f>MACD!E2511</f>
        <v>-1.2482692382207006E-2</v>
      </c>
      <c r="E2511" s="2">
        <f>MACD!F2511</f>
        <v>-1.9548925349151855E-2</v>
      </c>
      <c r="F2511" s="2">
        <f>'Moving Avg'!D2511</f>
        <v>9.794220000000001</v>
      </c>
      <c r="G2511" s="2">
        <f>'Moving Avg'!F2511</f>
        <v>9.7622849999999985</v>
      </c>
      <c r="H2511" s="2">
        <f>'Moving Avg'!G2511</f>
        <v>9.7677020000000017</v>
      </c>
      <c r="I2511" s="2">
        <f>'Moving Avg'!H2511</f>
        <v>8.8900844999999986</v>
      </c>
      <c r="J2511" s="6" t="str">
        <f>OBV!F2511</f>
        <v>BULLISH</v>
      </c>
      <c r="K2511" s="6" t="str">
        <f>OBV!G2511</f>
        <v>NEUTRAL</v>
      </c>
      <c r="L2511" s="6" t="str">
        <f>OBV!H2511</f>
        <v>BULLISH DIVERGENCE</v>
      </c>
    </row>
    <row r="2512" spans="1:12" ht="13.5" x14ac:dyDescent="0.25">
      <c r="A2512" s="3">
        <f>RSI!A2512</f>
        <v>45663</v>
      </c>
      <c r="B2512" s="2">
        <f>RSI!B2512</f>
        <v>9.7767999999999997</v>
      </c>
      <c r="C2512" s="2">
        <f>RSI!I2512</f>
        <v>50.660702176155361</v>
      </c>
      <c r="D2512" s="2">
        <f>MACD!E2512</f>
        <v>-1.0026833715841121E-2</v>
      </c>
      <c r="E2512" s="2">
        <f>MACD!F2512</f>
        <v>-1.7644507022489708E-2</v>
      </c>
      <c r="F2512" s="2">
        <f>'Moving Avg'!D2512</f>
        <v>9.8039000000000005</v>
      </c>
      <c r="G2512" s="2">
        <f>'Moving Avg'!F2512</f>
        <v>9.7647050000000011</v>
      </c>
      <c r="H2512" s="2">
        <f>'Moving Avg'!G2512</f>
        <v>9.7620880000000003</v>
      </c>
      <c r="I2512" s="2">
        <f>'Moving Avg'!H2512</f>
        <v>8.900405499999998</v>
      </c>
      <c r="J2512" s="6" t="str">
        <f>OBV!F2512</f>
        <v>BULLISH</v>
      </c>
      <c r="K2512" s="6" t="str">
        <f>OBV!G2512</f>
        <v>NEUTRAL</v>
      </c>
      <c r="L2512" s="6" t="str">
        <f>OBV!H2512</f>
        <v>CONFIRMED BULLISH</v>
      </c>
    </row>
    <row r="2513" spans="1:12" ht="13.5" x14ac:dyDescent="0.25">
      <c r="A2513" s="3">
        <f>RSI!A2513</f>
        <v>45664</v>
      </c>
      <c r="B2513" s="2">
        <f>RSI!B2513</f>
        <v>9.7574000000000005</v>
      </c>
      <c r="C2513" s="2">
        <f>RSI!I2513</f>
        <v>48.833848967657303</v>
      </c>
      <c r="D2513" s="2">
        <f>MACD!E2513</f>
        <v>-6.5514249747753439E-3</v>
      </c>
      <c r="E2513" s="2">
        <f>MACD!F2513</f>
        <v>-1.5425890612946837E-2</v>
      </c>
      <c r="F2513" s="2">
        <f>'Moving Avg'!D2513</f>
        <v>9.80002</v>
      </c>
      <c r="G2513" s="2">
        <f>'Moving Avg'!F2513</f>
        <v>9.7656699999999983</v>
      </c>
      <c r="H2513" s="2">
        <f>'Moving Avg'!G2513</f>
        <v>9.7597640000000006</v>
      </c>
      <c r="I2513" s="2">
        <f>'Moving Avg'!H2513</f>
        <v>8.9106759999999969</v>
      </c>
      <c r="J2513" s="6" t="str">
        <f>OBV!F2513</f>
        <v>BULLISH</v>
      </c>
      <c r="K2513" s="6" t="str">
        <f>OBV!G2513</f>
        <v>NEUTRAL</v>
      </c>
      <c r="L2513" s="6" t="str">
        <f>OBV!H2513</f>
        <v>BULLISH DIVERGENCE</v>
      </c>
    </row>
    <row r="2514" spans="1:12" ht="13.5" x14ac:dyDescent="0.25">
      <c r="A2514" s="3">
        <f>RSI!A2514</f>
        <v>45665</v>
      </c>
      <c r="B2514" s="2">
        <f>RSI!B2514</f>
        <v>9.7477999999999998</v>
      </c>
      <c r="C2514" s="2">
        <f>RSI!I2514</f>
        <v>47.913100698908899</v>
      </c>
      <c r="D2514" s="2">
        <f>MACD!E2514</f>
        <v>-4.3139802349116962E-3</v>
      </c>
      <c r="E2514" s="2">
        <f>MACD!F2514</f>
        <v>-1.3203508537339809E-2</v>
      </c>
      <c r="F2514" s="2">
        <f>'Moving Avg'!D2514</f>
        <v>9.7709799999999998</v>
      </c>
      <c r="G2514" s="2">
        <f>'Moving Avg'!F2514</f>
        <v>9.7690599999999996</v>
      </c>
      <c r="H2514" s="2">
        <f>'Moving Avg'!G2514</f>
        <v>9.7566680000000012</v>
      </c>
      <c r="I2514" s="2">
        <f>'Moving Avg'!H2514</f>
        <v>8.9212709999999973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9.7284000000000006</v>
      </c>
      <c r="C2515" s="2">
        <f>RSI!I2515</f>
        <v>46.024566548488522</v>
      </c>
      <c r="D2515" s="2">
        <f>MACD!E2515</f>
        <v>-8.5485423946174421E-4</v>
      </c>
      <c r="E2515" s="2">
        <f>MACD!F2515</f>
        <v>-1.0733777677764197E-2</v>
      </c>
      <c r="F2515" s="2">
        <f>'Moving Avg'!D2515</f>
        <v>9.7535600000000002</v>
      </c>
      <c r="G2515" s="2">
        <f>'Moving Avg'!F2515</f>
        <v>9.770509999999998</v>
      </c>
      <c r="H2515" s="2">
        <f>'Moving Avg'!G2515</f>
        <v>9.7533760000000012</v>
      </c>
      <c r="I2515" s="2">
        <f>'Moving Avg'!H2515</f>
        <v>8.9317689999999974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9.7187000000000001</v>
      </c>
      <c r="C2516" s="2">
        <f>RSI!I2516</f>
        <v>45.068046694772562</v>
      </c>
      <c r="D2516" s="2">
        <f>MACD!E2516</f>
        <v>3.0245732981626361E-3</v>
      </c>
      <c r="E2516" s="2">
        <f>MACD!F2516</f>
        <v>-7.9821074825788315E-3</v>
      </c>
      <c r="F2516" s="2">
        <f>'Moving Avg'!D2516</f>
        <v>9.7458199999999984</v>
      </c>
      <c r="G2516" s="2">
        <f>'Moving Avg'!F2516</f>
        <v>9.77196</v>
      </c>
      <c r="H2516" s="2">
        <f>'Moving Avg'!G2516</f>
        <v>9.7520199999999999</v>
      </c>
      <c r="I2516" s="2">
        <f>'Moving Avg'!H2516</f>
        <v>8.9422184999999974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9.68</v>
      </c>
      <c r="C2517" s="2">
        <f>RSI!I2517</f>
        <v>41.373583581093122</v>
      </c>
      <c r="D2517" s="2">
        <f>MACD!E2517</f>
        <v>3.4939302202516842E-3</v>
      </c>
      <c r="E2517" s="2">
        <f>MACD!F2517</f>
        <v>-5.6868999420127287E-3</v>
      </c>
      <c r="F2517" s="2">
        <f>'Moving Avg'!D2517</f>
        <v>9.7264599999999994</v>
      </c>
      <c r="G2517" s="2">
        <f>'Moving Avg'!F2517</f>
        <v>9.7714750000000006</v>
      </c>
      <c r="H2517" s="2">
        <f>'Moving Avg'!G2517</f>
        <v>9.7491160000000008</v>
      </c>
      <c r="I2517" s="2">
        <f>'Moving Avg'!H2517</f>
        <v>8.9524744999999992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9.6606000000000005</v>
      </c>
      <c r="C2518" s="2">
        <f>RSI!I2518</f>
        <v>39.620208600219676</v>
      </c>
      <c r="D2518" s="2">
        <f>MACD!E2518</f>
        <v>1.3256600968668764E-2</v>
      </c>
      <c r="E2518" s="2">
        <f>MACD!F2518</f>
        <v>-1.8981997598764302E-3</v>
      </c>
      <c r="F2518" s="2">
        <f>'Moving Avg'!D2518</f>
        <v>9.7071000000000005</v>
      </c>
      <c r="G2518" s="2">
        <f>'Moving Avg'!F2518</f>
        <v>9.7671150000000004</v>
      </c>
      <c r="H2518" s="2">
        <f>'Moving Avg'!G2518</f>
        <v>9.7452439999999996</v>
      </c>
      <c r="I2518" s="2">
        <f>'Moving Avg'!H2518</f>
        <v>8.9623074999999996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9.7284000000000006</v>
      </c>
      <c r="C2519" s="2">
        <f>RSI!I2519</f>
        <v>47.926069814444787</v>
      </c>
      <c r="D2519" s="2">
        <f>MACD!E2519</f>
        <v>3.4933262085305117E-2</v>
      </c>
      <c r="E2519" s="2">
        <f>MACD!F2519</f>
        <v>5.4680926091598796E-3</v>
      </c>
      <c r="F2519" s="2">
        <f>'Moving Avg'!D2519</f>
        <v>9.70322</v>
      </c>
      <c r="G2519" s="2">
        <f>'Moving Avg'!F2519</f>
        <v>9.7598549999999982</v>
      </c>
      <c r="H2519" s="2">
        <f>'Moving Avg'!G2519</f>
        <v>9.7433080000000007</v>
      </c>
      <c r="I2519" s="2">
        <f>'Moving Avg'!H2519</f>
        <v>8.9723399999999991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9.7284000000000006</v>
      </c>
      <c r="C2520" s="2">
        <f>RSI!I2520</f>
        <v>47.926069814444787</v>
      </c>
      <c r="D2520" s="2">
        <f>MACD!E2520</f>
        <v>4.1471007836685558E-2</v>
      </c>
      <c r="E2520" s="2">
        <f>MACD!F2520</f>
        <v>1.2668675654665017E-2</v>
      </c>
      <c r="F2520" s="2">
        <f>'Moving Avg'!D2520</f>
        <v>9.70322</v>
      </c>
      <c r="G2520" s="2">
        <f>'Moving Avg'!F2520</f>
        <v>9.7569499999999998</v>
      </c>
      <c r="H2520" s="2">
        <f>'Moving Avg'!G2520</f>
        <v>9.7419520000000013</v>
      </c>
      <c r="I2520" s="2">
        <f>'Moving Avg'!H2520</f>
        <v>8.9823724999999985</v>
      </c>
      <c r="J2520" s="6" t="str">
        <f>OBV!F2520</f>
        <v>BEARISH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9.7284000000000006</v>
      </c>
      <c r="C2521" s="2">
        <f>RSI!I2521</f>
        <v>47.926069814444787</v>
      </c>
      <c r="D2521" s="2">
        <f>MACD!E2521</f>
        <v>3.8174700287633812E-2</v>
      </c>
      <c r="E2521" s="2">
        <f>MACD!F2521</f>
        <v>1.7769880581258779E-2</v>
      </c>
      <c r="F2521" s="2">
        <f>'Moving Avg'!D2521</f>
        <v>9.7051600000000011</v>
      </c>
      <c r="G2521" s="2">
        <f>'Moving Avg'!F2521</f>
        <v>9.7540449999999996</v>
      </c>
      <c r="H2521" s="2">
        <f>'Moving Avg'!G2521</f>
        <v>9.7429199999999998</v>
      </c>
      <c r="I2521" s="2">
        <f>'Moving Avg'!H2521</f>
        <v>8.9921724999999988</v>
      </c>
      <c r="J2521" s="6" t="str">
        <f>OBV!F2521</f>
        <v>BEARISH</v>
      </c>
      <c r="K2521" s="6" t="str">
        <f>OBV!G2521</f>
        <v>NEUTRAL</v>
      </c>
      <c r="L2521" s="6" t="str">
        <f>OBV!H2521</f>
        <v>BEARISH DIVERGENCE</v>
      </c>
    </row>
    <row r="2522" spans="1:12" ht="13.5" x14ac:dyDescent="0.25">
      <c r="A2522" s="3">
        <f>RSI!A2522</f>
        <v>45677</v>
      </c>
      <c r="B2522" s="2">
        <f>RSI!B2522</f>
        <v>9.7187000000000001</v>
      </c>
      <c r="C2522" s="2">
        <f>RSI!I2522</f>
        <v>46.77628936508026</v>
      </c>
      <c r="D2522" s="2">
        <f>MACD!E2522</f>
        <v>3.9190702062164462E-2</v>
      </c>
      <c r="E2522" s="2">
        <f>MACD!F2522</f>
        <v>2.2054044877439914E-2</v>
      </c>
      <c r="F2522" s="2">
        <f>'Moving Avg'!D2522</f>
        <v>9.7129000000000012</v>
      </c>
      <c r="G2522" s="2">
        <f>'Moving Avg'!F2522</f>
        <v>9.7511400000000013</v>
      </c>
      <c r="H2522" s="2">
        <f>'Moving Avg'!G2522</f>
        <v>9.7436940000000014</v>
      </c>
      <c r="I2522" s="2">
        <f>'Moving Avg'!H2522</f>
        <v>9.0019239999999972</v>
      </c>
      <c r="J2522" s="6" t="str">
        <f>OBV!F2522</f>
        <v>BULLISH</v>
      </c>
      <c r="K2522" s="6" t="str">
        <f>OBV!G2522</f>
        <v>NEUTRAL</v>
      </c>
      <c r="L2522" s="6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9.6412999999999993</v>
      </c>
      <c r="C2523" s="2">
        <f>RSI!I2523</f>
        <v>38.781277317100233</v>
      </c>
      <c r="D2523" s="2">
        <f>MACD!E2523</f>
        <v>4.2950923371984473E-2</v>
      </c>
      <c r="E2523" s="2">
        <f>MACD!F2523</f>
        <v>2.623342057634883E-2</v>
      </c>
      <c r="F2523" s="2">
        <f>'Moving Avg'!D2523</f>
        <v>9.7090399999999999</v>
      </c>
      <c r="G2523" s="2">
        <f>'Moving Avg'!F2523</f>
        <v>9.7443649999999984</v>
      </c>
      <c r="H2523" s="2">
        <f>'Moving Avg'!G2523</f>
        <v>9.7433080000000025</v>
      </c>
      <c r="I2523" s="2">
        <f>'Moving Avg'!H2523</f>
        <v>9.0112884999999956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9.6994000000000007</v>
      </c>
      <c r="C2524" s="2">
        <f>RSI!I2524</f>
        <v>46.213015585967469</v>
      </c>
      <c r="D2524" s="2">
        <f>MACD!E2524</f>
        <v>4.0949946638972889E-2</v>
      </c>
      <c r="E2524" s="2">
        <f>MACD!F2524</f>
        <v>2.9176725788873644E-2</v>
      </c>
      <c r="F2524" s="2">
        <f>'Moving Avg'!D2524</f>
        <v>9.7032399999999992</v>
      </c>
      <c r="G2524" s="2">
        <f>'Moving Avg'!F2524</f>
        <v>9.7409799999999986</v>
      </c>
      <c r="H2524" s="2">
        <f>'Moving Avg'!G2524</f>
        <v>9.7456320000000023</v>
      </c>
      <c r="I2524" s="2">
        <f>'Moving Avg'!H2524</f>
        <v>9.0207109999999968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9.68</v>
      </c>
      <c r="C2525" s="2">
        <f>RSI!I2525</f>
        <v>44.280048277660143</v>
      </c>
      <c r="D2525" s="2">
        <f>MACD!E2525</f>
        <v>3.7919552370782483E-2</v>
      </c>
      <c r="E2525" s="2">
        <f>MACD!F2525</f>
        <v>3.0925291105255416E-2</v>
      </c>
      <c r="F2525" s="2">
        <f>'Moving Avg'!D2525</f>
        <v>9.6935600000000015</v>
      </c>
      <c r="G2525" s="2">
        <f>'Moving Avg'!F2525</f>
        <v>9.7366250000000001</v>
      </c>
      <c r="H2525" s="2">
        <f>'Moving Avg'!G2525</f>
        <v>9.7462120000000017</v>
      </c>
      <c r="I2525" s="2">
        <f>'Moving Avg'!H2525</f>
        <v>9.030268999999997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9.7284000000000006</v>
      </c>
      <c r="C2526" s="2">
        <f>RSI!I2526</f>
        <v>49.90924111693802</v>
      </c>
      <c r="D2526" s="2">
        <f>MACD!E2526</f>
        <v>3.05872542703991E-2</v>
      </c>
      <c r="E2526" s="2">
        <f>MACD!F2526</f>
        <v>3.0857683738284156E-2</v>
      </c>
      <c r="F2526" s="2">
        <f>'Moving Avg'!D2526</f>
        <v>9.6935600000000015</v>
      </c>
      <c r="G2526" s="2">
        <f>'Moving Avg'!F2526</f>
        <v>9.7346900000000005</v>
      </c>
      <c r="H2526" s="2">
        <f>'Moving Avg'!G2526</f>
        <v>9.7471800000000037</v>
      </c>
      <c r="I2526" s="2">
        <f>'Moving Avg'!H2526</f>
        <v>9.0399759999999976</v>
      </c>
      <c r="J2526" s="6" t="str">
        <f>OBV!F2526</f>
        <v>BULLISH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45684</v>
      </c>
      <c r="B2527" s="2">
        <f>RSI!B2527</f>
        <v>9.68</v>
      </c>
      <c r="C2527" s="2">
        <f>RSI!I2527</f>
        <v>45.012031511172552</v>
      </c>
      <c r="D2527" s="2">
        <f>MACD!E2527</f>
        <v>2.2014801294080399E-2</v>
      </c>
      <c r="E2527" s="2">
        <f>MACD!F2527</f>
        <v>2.9089107249443406E-2</v>
      </c>
      <c r="F2527" s="2">
        <f>'Moving Avg'!D2527</f>
        <v>9.6858199999999997</v>
      </c>
      <c r="G2527" s="2">
        <f>'Moving Avg'!F2527</f>
        <v>9.7322699999999998</v>
      </c>
      <c r="H2527" s="2">
        <f>'Moving Avg'!G2527</f>
        <v>9.744856000000004</v>
      </c>
      <c r="I2527" s="2">
        <f>'Moving Avg'!H2527</f>
        <v>9.0494409999999963</v>
      </c>
      <c r="J2527" s="6" t="str">
        <f>OBV!F2527</f>
        <v>BULLISH</v>
      </c>
      <c r="K2527" s="6" t="str">
        <f>OBV!G2527</f>
        <v>NEUTRAL</v>
      </c>
      <c r="L2527" s="6" t="str">
        <f>OBV!H2527</f>
        <v>BULLISH DIVERGENCE</v>
      </c>
    </row>
    <row r="2528" spans="1:12" ht="13.5" x14ac:dyDescent="0.25">
      <c r="A2528" s="3">
        <f>RSI!A2528</f>
        <v>45685</v>
      </c>
      <c r="B2528" s="2">
        <f>RSI!B2528</f>
        <v>9.6412999999999993</v>
      </c>
      <c r="C2528" s="2">
        <f>RSI!I2528</f>
        <v>41.505158127663243</v>
      </c>
      <c r="D2528" s="2">
        <f>MACD!E2528</f>
        <v>1.4929662337772598E-2</v>
      </c>
      <c r="E2528" s="2">
        <f>MACD!F2528</f>
        <v>2.6257218267109247E-2</v>
      </c>
      <c r="F2528" s="2">
        <f>'Moving Avg'!D2528</f>
        <v>9.6858200000000014</v>
      </c>
      <c r="G2528" s="2">
        <f>'Moving Avg'!F2528</f>
        <v>9.7254950000000004</v>
      </c>
      <c r="H2528" s="2">
        <f>'Moving Avg'!G2528</f>
        <v>9.7413720000000019</v>
      </c>
      <c r="I2528" s="2">
        <f>'Moving Avg'!H2528</f>
        <v>9.0584799999999959</v>
      </c>
      <c r="J2528" s="6" t="str">
        <f>OBV!F2528</f>
        <v>BULLISH</v>
      </c>
      <c r="K2528" s="6" t="str">
        <f>OBV!G2528</f>
        <v>NEUTRAL</v>
      </c>
      <c r="L2528" s="6" t="str">
        <f>OBV!H2528</f>
        <v>NEUTRAL</v>
      </c>
    </row>
    <row r="2529" spans="1:12" ht="13.5" x14ac:dyDescent="0.25">
      <c r="A2529" s="3">
        <f>RSI!A2529</f>
        <v>45686</v>
      </c>
      <c r="B2529" s="2">
        <f>RSI!B2529</f>
        <v>9.6702999999999992</v>
      </c>
      <c r="C2529" s="2">
        <f>RSI!I2529</f>
        <v>44.965344116097747</v>
      </c>
      <c r="D2529" s="2">
        <f>MACD!E2529</f>
        <v>1.7711053043370839E-2</v>
      </c>
      <c r="E2529" s="2">
        <f>MACD!F2529</f>
        <v>2.4547985222361565E-2</v>
      </c>
      <c r="F2529" s="2">
        <f>'Moving Avg'!D2529</f>
        <v>9.68</v>
      </c>
      <c r="G2529" s="2">
        <f>'Moving Avg'!F2529</f>
        <v>9.7143599999999992</v>
      </c>
      <c r="H2529" s="2">
        <f>'Moving Avg'!G2529</f>
        <v>9.7388540000000017</v>
      </c>
      <c r="I2529" s="2">
        <f>'Moving Avg'!H2529</f>
        <v>9.0677569999999967</v>
      </c>
      <c r="J2529" s="6" t="str">
        <f>OBV!F2529</f>
        <v>BULLISH</v>
      </c>
      <c r="K2529" s="6" t="str">
        <f>OBV!G2529</f>
        <v>NEUTRAL</v>
      </c>
      <c r="L2529" s="6" t="str">
        <f>OBV!H2529</f>
        <v>BULLISH DIVERGENCE</v>
      </c>
    </row>
    <row r="2530" spans="1:12" ht="13.5" x14ac:dyDescent="0.25">
      <c r="A2530" s="3">
        <f>RSI!A2530</f>
        <v>45687</v>
      </c>
      <c r="B2530" s="2">
        <f>RSI!B2530</f>
        <v>9.6606000000000005</v>
      </c>
      <c r="C2530" s="2">
        <f>RSI!I2530</f>
        <v>44.027217345604512</v>
      </c>
      <c r="D2530" s="2">
        <f>MACD!E2530</f>
        <v>2.1068996723901279E-2</v>
      </c>
      <c r="E2530" s="2">
        <f>MACD!F2530</f>
        <v>2.3852187522669509E-2</v>
      </c>
      <c r="F2530" s="2">
        <f>'Moving Avg'!D2530</f>
        <v>9.6761200000000009</v>
      </c>
      <c r="G2530" s="2">
        <f>'Moving Avg'!F2530</f>
        <v>9.7066149999999993</v>
      </c>
      <c r="H2530" s="2">
        <f>'Moving Avg'!G2530</f>
        <v>9.7365300000000019</v>
      </c>
      <c r="I2530" s="2">
        <f>'Moving Avg'!H2530</f>
        <v>9.0774504999999959</v>
      </c>
      <c r="J2530" s="6" t="str">
        <f>OBV!F2530</f>
        <v>BULLISH</v>
      </c>
      <c r="K2530" s="6" t="str">
        <f>OBV!G2530</f>
        <v>NEUTRAL</v>
      </c>
      <c r="L2530" s="6" t="str">
        <f>OBV!H2530</f>
        <v>BULLISH DIVERGENCE</v>
      </c>
    </row>
    <row r="2531" spans="1:12" ht="13.5" x14ac:dyDescent="0.25">
      <c r="A2531" s="3">
        <f>RSI!A2531</f>
        <v>45688</v>
      </c>
      <c r="B2531" s="2">
        <f>RSI!B2531</f>
        <v>9.5929000000000002</v>
      </c>
      <c r="C2531" s="2">
        <f>RSI!I2531</f>
        <v>38.059024137693036</v>
      </c>
      <c r="D2531" s="2">
        <f>MACD!E2531</f>
        <v>2.9247226140567406E-2</v>
      </c>
      <c r="E2531" s="2">
        <f>MACD!F2531</f>
        <v>2.493119524624909E-2</v>
      </c>
      <c r="F2531" s="2">
        <f>'Moving Avg'!D2531</f>
        <v>9.6490200000000002</v>
      </c>
      <c r="G2531" s="2">
        <f>'Moving Avg'!F2531</f>
        <v>9.6983899999999981</v>
      </c>
      <c r="H2531" s="2">
        <f>'Moving Avg'!G2531</f>
        <v>9.7330460000000016</v>
      </c>
      <c r="I2531" s="2">
        <f>'Moving Avg'!H2531</f>
        <v>9.0866194999999959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</row>
    <row r="2532" spans="1:12" ht="13.5" x14ac:dyDescent="0.25">
      <c r="A2532" s="3">
        <f>RSI!A2532</f>
        <v>45691</v>
      </c>
      <c r="B2532" s="2">
        <f>RSI!B2532</f>
        <v>9.5831999999999997</v>
      </c>
      <c r="C2532" s="2">
        <f>RSI!I2532</f>
        <v>37.279271588245187</v>
      </c>
      <c r="D2532" s="2">
        <f>MACD!E2532</f>
        <v>3.6091739488206542E-2</v>
      </c>
      <c r="E2532" s="2">
        <f>MACD!F2532</f>
        <v>2.7163304094640583E-2</v>
      </c>
      <c r="F2532" s="2">
        <f>'Moving Avg'!D2532</f>
        <v>9.6296599999999994</v>
      </c>
      <c r="G2532" s="2">
        <f>'Moving Avg'!F2532</f>
        <v>9.6887099999999986</v>
      </c>
      <c r="H2532" s="2">
        <f>'Moving Avg'!G2532</f>
        <v>9.7301420000000025</v>
      </c>
      <c r="I2532" s="2">
        <f>'Moving Avg'!H2532</f>
        <v>9.0959259999999968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9.5444999999999993</v>
      </c>
      <c r="C2533" s="2">
        <f>RSI!I2533</f>
        <v>34.263140352516217</v>
      </c>
      <c r="D2533" s="2">
        <f>MACD!E2533</f>
        <v>3.3546081974382247E-2</v>
      </c>
      <c r="E2533" s="2">
        <f>MACD!F2533</f>
        <v>2.8439859670588916E-2</v>
      </c>
      <c r="F2533" s="2">
        <f>'Moving Avg'!D2533</f>
        <v>9.6102999999999987</v>
      </c>
      <c r="G2533" s="2">
        <f>'Moving Avg'!F2533</f>
        <v>9.6780649999999984</v>
      </c>
      <c r="H2533" s="2">
        <f>'Moving Avg'!G2533</f>
        <v>9.7260760000000026</v>
      </c>
      <c r="I2533" s="2">
        <f>'Moving Avg'!H2533</f>
        <v>9.1051784999999956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9.6219000000000001</v>
      </c>
      <c r="C2534" s="2">
        <f>RSI!I2534</f>
        <v>44.018475924442562</v>
      </c>
      <c r="D2534" s="2">
        <f>MACD!E2534</f>
        <v>3.5477591535068242E-2</v>
      </c>
      <c r="E2534" s="2">
        <f>MACD!F2534</f>
        <v>2.9847406043484782E-2</v>
      </c>
      <c r="F2534" s="2">
        <f>'Moving Avg'!D2534</f>
        <v>9.600620000000001</v>
      </c>
      <c r="G2534" s="2">
        <f>'Moving Avg'!F2534</f>
        <v>9.6717699999999986</v>
      </c>
      <c r="H2534" s="2">
        <f>'Moving Avg'!G2534</f>
        <v>9.7243340000000043</v>
      </c>
      <c r="I2534" s="2">
        <f>'Moving Avg'!H2534</f>
        <v>9.1146784999999966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</row>
    <row r="2535" spans="1:12" ht="13.5" x14ac:dyDescent="0.25">
      <c r="A2535" s="3">
        <f>RSI!A2535</f>
        <v>45694</v>
      </c>
      <c r="B2535" s="2">
        <f>RSI!B2535</f>
        <v>9.6316000000000006</v>
      </c>
      <c r="C2535" s="2">
        <f>RSI!I2535</f>
        <v>45.117687068222573</v>
      </c>
      <c r="D2535" s="2">
        <f>MACD!E2535</f>
        <v>3.376663644403699E-2</v>
      </c>
      <c r="E2535" s="2">
        <f>MACD!F2535</f>
        <v>3.0631252123595226E-2</v>
      </c>
      <c r="F2535" s="2">
        <f>'Moving Avg'!D2535</f>
        <v>9.5948200000000003</v>
      </c>
      <c r="G2535" s="2">
        <f>'Moving Avg'!F2535</f>
        <v>9.6669300000000007</v>
      </c>
      <c r="H2535" s="2">
        <f>'Moving Avg'!G2535</f>
        <v>9.721624000000002</v>
      </c>
      <c r="I2535" s="2">
        <f>'Moving Avg'!H2535</f>
        <v>9.1237619999999957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9.6316000000000006</v>
      </c>
      <c r="C2536" s="2">
        <f>RSI!I2536</f>
        <v>45.117687068222573</v>
      </c>
      <c r="D2536" s="2">
        <f>MACD!E2536</f>
        <v>4.0039060387599079E-2</v>
      </c>
      <c r="E2536" s="2">
        <f>MACD!F2536</f>
        <v>3.2512813776395998E-2</v>
      </c>
      <c r="F2536" s="2">
        <f>'Moving Avg'!D2536</f>
        <v>9.6025600000000004</v>
      </c>
      <c r="G2536" s="2">
        <f>'Moving Avg'!F2536</f>
        <v>9.6625750000000004</v>
      </c>
      <c r="H2536" s="2">
        <f>'Moving Avg'!G2536</f>
        <v>9.7191080000000003</v>
      </c>
      <c r="I2536" s="2">
        <f>'Moving Avg'!H2536</f>
        <v>9.1323804999999965</v>
      </c>
      <c r="J2536" s="6" t="str">
        <f>OBV!F2536</f>
        <v>BEARISH</v>
      </c>
      <c r="K2536" s="6" t="str">
        <f>OBV!G2536</f>
        <v>NEUTRAL</v>
      </c>
      <c r="L2536" s="6" t="str">
        <f>OBV!H2536</f>
        <v>BEARISH DIVERGENCE</v>
      </c>
    </row>
    <row r="2537" spans="1:12" ht="13.5" x14ac:dyDescent="0.25">
      <c r="A2537" s="3">
        <f>RSI!A2537</f>
        <v>45698</v>
      </c>
      <c r="B2537" s="2">
        <f>RSI!B2537</f>
        <v>9.6702999999999992</v>
      </c>
      <c r="C2537" s="2">
        <f>RSI!I2537</f>
        <v>49.688681587002264</v>
      </c>
      <c r="D2537" s="2">
        <f>MACD!E2537</f>
        <v>3.5287380452924566E-2</v>
      </c>
      <c r="E2537" s="2">
        <f>MACD!F2537</f>
        <v>3.3067727111701715E-2</v>
      </c>
      <c r="F2537" s="2">
        <f>'Moving Avg'!D2537</f>
        <v>9.61998</v>
      </c>
      <c r="G2537" s="2">
        <f>'Moving Avg'!F2537</f>
        <v>9.662090000000001</v>
      </c>
      <c r="H2537" s="2">
        <f>'Moving Avg'!G2537</f>
        <v>9.7175580000000021</v>
      </c>
      <c r="I2537" s="2">
        <f>'Moving Avg'!H2537</f>
        <v>9.1410064999999978</v>
      </c>
      <c r="J2537" s="6" t="str">
        <f>OBV!F2537</f>
        <v>BULLISH</v>
      </c>
      <c r="K2537" s="6" t="str">
        <f>OBV!G2537</f>
        <v>NEUTRAL</v>
      </c>
      <c r="L2537" s="6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9.6316000000000006</v>
      </c>
      <c r="C2538" s="2">
        <f>RSI!I2538</f>
        <v>45.598751105609502</v>
      </c>
      <c r="D2538" s="2">
        <f>MACD!E2538</f>
        <v>2.8185780726863285E-2</v>
      </c>
      <c r="E2538" s="2">
        <f>MACD!F2538</f>
        <v>3.2091337834734029E-2</v>
      </c>
      <c r="F2538" s="2">
        <f>'Moving Avg'!D2538</f>
        <v>9.6373999999999995</v>
      </c>
      <c r="G2538" s="2">
        <f>'Moving Avg'!F2538</f>
        <v>9.660639999999999</v>
      </c>
      <c r="H2538" s="2">
        <f>'Moving Avg'!G2538</f>
        <v>9.7158160000000002</v>
      </c>
      <c r="I2538" s="2">
        <f>'Moving Avg'!H2538</f>
        <v>9.1495319999999971</v>
      </c>
      <c r="J2538" s="6" t="str">
        <f>OBV!F2538</f>
        <v>BULLISH</v>
      </c>
      <c r="K2538" s="6" t="str">
        <f>OBV!G2538</f>
        <v>NEUTRAL</v>
      </c>
      <c r="L2538" s="6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9.6412999999999993</v>
      </c>
      <c r="C2539" s="2">
        <f>RSI!I2539</f>
        <v>46.781164318368695</v>
      </c>
      <c r="D2539" s="2">
        <f>MACD!E2539</f>
        <v>2.6154205092748128E-2</v>
      </c>
      <c r="E2539" s="2">
        <f>MACD!F2539</f>
        <v>3.0903911286336853E-2</v>
      </c>
      <c r="F2539" s="2">
        <f>'Moving Avg'!D2539</f>
        <v>9.6412800000000001</v>
      </c>
      <c r="G2539" s="2">
        <f>'Moving Avg'!F2539</f>
        <v>9.6562850000000005</v>
      </c>
      <c r="H2539" s="2">
        <f>'Moving Avg'!G2539</f>
        <v>9.7140740000000001</v>
      </c>
      <c r="I2539" s="2">
        <f>'Moving Avg'!H2539</f>
        <v>9.1581989999999962</v>
      </c>
      <c r="J2539" s="6" t="str">
        <f>OBV!F2539</f>
        <v>BULLISH</v>
      </c>
      <c r="K2539" s="6" t="str">
        <f>OBV!G2539</f>
        <v>NEUTRAL</v>
      </c>
      <c r="L2539" s="6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9.6412999999999993</v>
      </c>
      <c r="C2540" s="2">
        <f>RSI!I2540</f>
        <v>46.781164318368695</v>
      </c>
      <c r="D2540" s="2">
        <f>MACD!E2540</f>
        <v>2.310263780000632E-2</v>
      </c>
      <c r="E2540" s="2">
        <f>MACD!F2540</f>
        <v>2.9343656589070746E-2</v>
      </c>
      <c r="F2540" s="2">
        <f>'Moving Avg'!D2540</f>
        <v>9.6432200000000012</v>
      </c>
      <c r="G2540" s="2">
        <f>'Moving Avg'!F2540</f>
        <v>9.6519300000000001</v>
      </c>
      <c r="H2540" s="2">
        <f>'Moving Avg'!G2540</f>
        <v>9.7113639999999997</v>
      </c>
      <c r="I2540" s="2">
        <f>'Moving Avg'!H2540</f>
        <v>9.1670984999999963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9.6316000000000006</v>
      </c>
      <c r="C2541" s="2">
        <f>RSI!I2541</f>
        <v>45.630922844047063</v>
      </c>
      <c r="D2541" s="2">
        <f>MACD!E2541</f>
        <v>1.097160772392769E-2</v>
      </c>
      <c r="E2541" s="2">
        <f>MACD!F2541</f>
        <v>2.5669246816042136E-2</v>
      </c>
      <c r="F2541" s="2">
        <f>'Moving Avg'!D2541</f>
        <v>9.6432199999999995</v>
      </c>
      <c r="G2541" s="2">
        <f>'Moving Avg'!F2541</f>
        <v>9.6470899999999986</v>
      </c>
      <c r="H2541" s="2">
        <f>'Moving Avg'!G2541</f>
        <v>9.7088479999999997</v>
      </c>
      <c r="I2541" s="2">
        <f>'Moving Avg'!H2541</f>
        <v>9.1761819999999954</v>
      </c>
      <c r="J2541" s="6" t="str">
        <f>OBV!F2541</f>
        <v>BEARISH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45705</v>
      </c>
      <c r="B2542" s="2">
        <f>RSI!B2542</f>
        <v>9.9025999999999996</v>
      </c>
      <c r="C2542" s="2">
        <f>RSI!I2542</f>
        <v>68.749380822071259</v>
      </c>
      <c r="D2542" s="2">
        <f>MACD!E2542</f>
        <v>-2.0665200543358964E-2</v>
      </c>
      <c r="E2542" s="2">
        <f>MACD!F2542</f>
        <v>1.6402357344161921E-2</v>
      </c>
      <c r="F2542" s="2">
        <f>'Moving Avg'!D2542</f>
        <v>9.6896799999999992</v>
      </c>
      <c r="G2542" s="2">
        <f>'Moving Avg'!F2542</f>
        <v>9.6562850000000005</v>
      </c>
      <c r="H2542" s="2">
        <f>'Moving Avg'!G2542</f>
        <v>9.7123320000000017</v>
      </c>
      <c r="I2542" s="2">
        <f>'Moving Avg'!H2542</f>
        <v>9.1866204999999965</v>
      </c>
      <c r="J2542" s="6" t="str">
        <f>OBV!F2542</f>
        <v>BULLISH</v>
      </c>
      <c r="K2542" s="6" t="str">
        <f>OBV!G2542</f>
        <v>NEUTRAL</v>
      </c>
      <c r="L2542" s="6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10.3963</v>
      </c>
      <c r="C2543" s="2">
        <f>RSI!I2543</f>
        <v>82.962533763430912</v>
      </c>
      <c r="D2543" s="2">
        <f>MACD!E2543</f>
        <v>-9.1380475390455018E-2</v>
      </c>
      <c r="E2543" s="2">
        <f>MACD!F2543</f>
        <v>-5.1542092027614672E-3</v>
      </c>
      <c r="F2543" s="2">
        <f>'Moving Avg'!D2543</f>
        <v>9.8426200000000001</v>
      </c>
      <c r="G2543" s="2">
        <f>'Moving Avg'!F2543</f>
        <v>9.6940350000000013</v>
      </c>
      <c r="H2543" s="2">
        <f>'Moving Avg'!G2543</f>
        <v>9.7254959999999997</v>
      </c>
      <c r="I2543" s="2">
        <f>'Moving Avg'!H2543</f>
        <v>9.1995274999999967</v>
      </c>
      <c r="J2543" s="6" t="str">
        <f>OBV!F2543</f>
        <v>BULLISH</v>
      </c>
      <c r="K2543" s="6" t="str">
        <f>OBV!G2543</f>
        <v>NEUTRAL</v>
      </c>
      <c r="L2543" s="6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10.2705</v>
      </c>
      <c r="C2544" s="2">
        <f>RSI!I2544</f>
        <v>73.757221069843297</v>
      </c>
      <c r="D2544" s="2">
        <f>MACD!E2544</f>
        <v>-0.13422371949697798</v>
      </c>
      <c r="E2544" s="2">
        <f>MACD!F2544</f>
        <v>-3.0968111261604772E-2</v>
      </c>
      <c r="F2544" s="2">
        <f>'Moving Avg'!D2544</f>
        <v>9.9684599999999985</v>
      </c>
      <c r="G2544" s="2">
        <f>'Moving Avg'!F2544</f>
        <v>9.7225900000000003</v>
      </c>
      <c r="H2544" s="2">
        <f>'Moving Avg'!G2544</f>
        <v>9.7373060000000002</v>
      </c>
      <c r="I2544" s="2">
        <f>'Moving Avg'!H2544</f>
        <v>9.2120844999999978</v>
      </c>
      <c r="J2544" s="6" t="str">
        <f>OBV!F2544</f>
        <v>BULLISH</v>
      </c>
      <c r="K2544" s="6" t="str">
        <f>OBV!G2544</f>
        <v>NEUTRAL</v>
      </c>
      <c r="L2544" s="6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10.318899999999999</v>
      </c>
      <c r="C2545" s="2">
        <f>RSI!I2545</f>
        <v>74.91066145653275</v>
      </c>
      <c r="D2545" s="2">
        <f>MACD!E2545</f>
        <v>-0.17574507918730653</v>
      </c>
      <c r="E2545" s="2">
        <f>MACD!F2545</f>
        <v>-5.9923504846745128E-2</v>
      </c>
      <c r="F2545" s="2">
        <f>'Moving Avg'!D2545</f>
        <v>10.10398</v>
      </c>
      <c r="G2545" s="2">
        <f>'Moving Avg'!F2545</f>
        <v>9.7545350000000006</v>
      </c>
      <c r="H2545" s="2">
        <f>'Moving Avg'!G2545</f>
        <v>9.7496959999999984</v>
      </c>
      <c r="I2545" s="2">
        <f>'Moving Avg'!H2545</f>
        <v>9.2250694999999983</v>
      </c>
      <c r="J2545" s="6" t="str">
        <f>OBV!F2545</f>
        <v>BULLISH</v>
      </c>
      <c r="K2545" s="6" t="str">
        <f>OBV!G2545</f>
        <v>NEUTRAL</v>
      </c>
      <c r="L2545" s="6" t="str">
        <f>OBV!H2545</f>
        <v>CONFIRMED BULLISH</v>
      </c>
    </row>
    <row r="2546" spans="1:12" ht="13.5" x14ac:dyDescent="0.25">
      <c r="A2546" s="3">
        <f>RSI!A2546</f>
        <v>45709</v>
      </c>
      <c r="B2546" s="2">
        <f>RSI!B2546</f>
        <v>10.318899999999999</v>
      </c>
      <c r="C2546" s="2">
        <f>RSI!I2546</f>
        <v>74.91066145653275</v>
      </c>
      <c r="D2546" s="2">
        <f>MACD!E2546</f>
        <v>-0.21410574470893451</v>
      </c>
      <c r="E2546" s="2">
        <f>MACD!F2546</f>
        <v>-9.0759952819183004E-2</v>
      </c>
      <c r="F2546" s="2">
        <f>'Moving Avg'!D2546</f>
        <v>10.241440000000001</v>
      </c>
      <c r="G2546" s="2">
        <f>'Moving Avg'!F2546</f>
        <v>9.7840600000000002</v>
      </c>
      <c r="H2546" s="2">
        <f>'Moving Avg'!G2546</f>
        <v>9.7622799999999987</v>
      </c>
      <c r="I2546" s="2">
        <f>'Moving Avg'!H2546</f>
        <v>9.2380544999999987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10.2705</v>
      </c>
      <c r="C2547" s="2">
        <f>RSI!I2547</f>
        <v>71.277321222589876</v>
      </c>
      <c r="D2547" s="2">
        <f>MACD!E2547</f>
        <v>-0.24001389296993736</v>
      </c>
      <c r="E2547" s="2">
        <f>MACD!F2547</f>
        <v>-0.12061074084933388</v>
      </c>
      <c r="F2547" s="2">
        <f>'Moving Avg'!D2547</f>
        <v>10.315020000000001</v>
      </c>
      <c r="G2547" s="2">
        <f>'Moving Avg'!F2547</f>
        <v>9.8135849999999998</v>
      </c>
      <c r="H2547" s="2">
        <f>'Moving Avg'!G2547</f>
        <v>9.7738960000000006</v>
      </c>
      <c r="I2547" s="2">
        <f>'Moving Avg'!H2547</f>
        <v>9.2514490000000009</v>
      </c>
      <c r="J2547" s="6" t="str">
        <f>OBV!F2547</f>
        <v>BULLISH</v>
      </c>
      <c r="K2547" s="6" t="str">
        <f>OBV!G2547</f>
        <v>NEUTRAL</v>
      </c>
      <c r="L2547" s="6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10.309200000000001</v>
      </c>
      <c r="C2548" s="2">
        <f>RSI!I2548</f>
        <v>72.428831695681794</v>
      </c>
      <c r="D2548" s="2">
        <f>MACD!E2548</f>
        <v>-0.27323749752804538</v>
      </c>
      <c r="E2548" s="2">
        <f>MACD!F2548</f>
        <v>-0.15113609218507618</v>
      </c>
      <c r="F2548" s="2">
        <f>'Moving Avg'!D2548</f>
        <v>10.297599999999999</v>
      </c>
      <c r="G2548" s="2">
        <f>'Moving Avg'!F2548</f>
        <v>9.8469799999999985</v>
      </c>
      <c r="H2548" s="2">
        <f>'Moving Avg'!G2548</f>
        <v>9.7851239999999979</v>
      </c>
      <c r="I2548" s="2">
        <f>'Moving Avg'!H2548</f>
        <v>9.2648510000000002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10.406000000000001</v>
      </c>
      <c r="C2549" s="2">
        <f>RSI!I2549</f>
        <v>75.116096896510328</v>
      </c>
      <c r="D2549" s="2">
        <f>MACD!E2549</f>
        <v>-0.3095535695034517</v>
      </c>
      <c r="E2549" s="2">
        <f>MACD!F2549</f>
        <v>-0.18281958764875128</v>
      </c>
      <c r="F2549" s="2">
        <f>'Moving Avg'!D2549</f>
        <v>10.3247</v>
      </c>
      <c r="G2549" s="2">
        <f>'Moving Avg'!F2549</f>
        <v>9.8837650000000004</v>
      </c>
      <c r="H2549" s="2">
        <f>'Moving Avg'!G2549</f>
        <v>9.7957719999999977</v>
      </c>
      <c r="I2549" s="2">
        <f>'Moving Avg'!H2549</f>
        <v>9.2787369999999996</v>
      </c>
      <c r="J2549" s="6" t="str">
        <f>OBV!F2549</f>
        <v>BULLISH</v>
      </c>
      <c r="K2549" s="6" t="str">
        <f>OBV!G2549</f>
        <v>NEUTRAL</v>
      </c>
      <c r="L2549" s="6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10.318899999999999</v>
      </c>
      <c r="C2550" s="2">
        <f>RSI!I2550</f>
        <v>68.633909560666908</v>
      </c>
      <c r="D2550" s="2">
        <f>MACD!E2550</f>
        <v>-0.33674133450408661</v>
      </c>
      <c r="E2550" s="2">
        <f>MACD!F2550</f>
        <v>-0.21360393701981836</v>
      </c>
      <c r="F2550" s="2">
        <f>'Moving Avg'!D2550</f>
        <v>10.3247</v>
      </c>
      <c r="G2550" s="2">
        <f>'Moving Avg'!F2550</f>
        <v>9.9166799999999995</v>
      </c>
      <c r="H2550" s="2">
        <f>'Moving Avg'!G2550</f>
        <v>9.8064199999999975</v>
      </c>
      <c r="I2550" s="2">
        <f>'Moving Avg'!H2550</f>
        <v>9.2923735000000001</v>
      </c>
      <c r="J2550" s="6" t="str">
        <f>OBV!F2550</f>
        <v>BEARISH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45716</v>
      </c>
      <c r="B2551" s="2">
        <f>RSI!B2551</f>
        <v>10.309200000000001</v>
      </c>
      <c r="C2551" s="2">
        <f>RSI!I2551</f>
        <v>67.930847183903467</v>
      </c>
      <c r="D2551" s="2">
        <f>MACD!E2551</f>
        <v>-0.36270050839912571</v>
      </c>
      <c r="E2551" s="2">
        <f>MACD!F2551</f>
        <v>-0.24342325129567988</v>
      </c>
      <c r="F2551" s="2">
        <f>'Moving Avg'!D2551</f>
        <v>10.322759999999999</v>
      </c>
      <c r="G2551" s="2">
        <f>'Moving Avg'!F2551</f>
        <v>9.9524950000000008</v>
      </c>
      <c r="H2551" s="2">
        <f>'Moving Avg'!G2551</f>
        <v>9.8168739999999968</v>
      </c>
      <c r="I2551" s="2">
        <f>'Moving Avg'!H2551</f>
        <v>9.3060080000000003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10.406000000000001</v>
      </c>
      <c r="C2552" s="2">
        <f>RSI!I2552</f>
        <v>71.111184345370845</v>
      </c>
      <c r="D2552" s="2">
        <f>MACD!E2552</f>
        <v>-0.35210555337786786</v>
      </c>
      <c r="E2552" s="2">
        <f>MACD!F2552</f>
        <v>-0.2651597117121175</v>
      </c>
      <c r="F2552" s="2">
        <f>'Moving Avg'!D2552</f>
        <v>10.34986</v>
      </c>
      <c r="G2552" s="2">
        <f>'Moving Avg'!F2552</f>
        <v>9.9936350000000012</v>
      </c>
      <c r="H2552" s="2">
        <f>'Moving Avg'!G2552</f>
        <v>9.8294579999999971</v>
      </c>
      <c r="I2552" s="2">
        <f>'Moving Avg'!H2552</f>
        <v>9.3198939999999997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10.502800000000001</v>
      </c>
      <c r="C2553" s="2">
        <f>RSI!I2553</f>
        <v>73.898788052181942</v>
      </c>
      <c r="D2553" s="2">
        <f>MACD!E2553</f>
        <v>-0.27674534014608199</v>
      </c>
      <c r="E2553" s="2">
        <f>MACD!F2553</f>
        <v>-0.26747683739891043</v>
      </c>
      <c r="F2553" s="2">
        <f>'Moving Avg'!D2553</f>
        <v>10.388580000000001</v>
      </c>
      <c r="G2553" s="2">
        <f>'Moving Avg'!F2553</f>
        <v>10.041550000000001</v>
      </c>
      <c r="H2553" s="2">
        <f>'Moving Avg'!G2553</f>
        <v>9.8439779999999981</v>
      </c>
      <c r="I2553" s="2">
        <f>'Moving Avg'!H2553</f>
        <v>9.3342639999999992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10.4544</v>
      </c>
      <c r="C2554" s="2">
        <f>RSI!I2554</f>
        <v>70.248772432077857</v>
      </c>
      <c r="D2554" s="2">
        <f>MACD!E2554</f>
        <v>-0.23153098117364301</v>
      </c>
      <c r="E2554" s="2">
        <f>MACD!F2554</f>
        <v>-0.26028766615385696</v>
      </c>
      <c r="F2554" s="2">
        <f>'Moving Avg'!D2554</f>
        <v>10.398260000000001</v>
      </c>
      <c r="G2554" s="2">
        <f>'Moving Avg'!F2554</f>
        <v>10.083175000000001</v>
      </c>
      <c r="H2554" s="2">
        <f>'Moving Avg'!G2554</f>
        <v>9.8577239999999975</v>
      </c>
      <c r="I2554" s="2">
        <f>'Moving Avg'!H2554</f>
        <v>9.3483920000000005</v>
      </c>
      <c r="J2554" s="6" t="str">
        <f>OBV!F2554</f>
        <v>BEARISH</v>
      </c>
      <c r="K2554" s="6" t="str">
        <f>OBV!G2554</f>
        <v>NEUTRAL</v>
      </c>
      <c r="L2554" s="6" t="str">
        <f>OBV!H2554</f>
        <v>BEARISH DIVERGENCE</v>
      </c>
    </row>
    <row r="2555" spans="1:12" ht="13.5" x14ac:dyDescent="0.25">
      <c r="A2555" s="3">
        <f>RSI!A2555</f>
        <v>45722</v>
      </c>
      <c r="B2555" s="2">
        <f>RSI!B2555</f>
        <v>10.2608</v>
      </c>
      <c r="C2555" s="2">
        <f>RSI!I2555</f>
        <v>57.924427803184884</v>
      </c>
      <c r="D2555" s="2">
        <f>MACD!E2555</f>
        <v>-0.17377692806220502</v>
      </c>
      <c r="E2555" s="2">
        <f>MACD!F2555</f>
        <v>-0.24298551853552658</v>
      </c>
      <c r="F2555" s="2">
        <f>'Moving Avg'!D2555</f>
        <v>10.38664</v>
      </c>
      <c r="G2555" s="2">
        <f>'Moving Avg'!F2555</f>
        <v>10.114635000000002</v>
      </c>
      <c r="H2555" s="2">
        <f>'Moving Avg'!G2555</f>
        <v>9.8675979999999992</v>
      </c>
      <c r="I2555" s="2">
        <f>'Moving Avg'!H2555</f>
        <v>9.3613195000000005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10.2608</v>
      </c>
      <c r="C2556" s="2">
        <f>RSI!I2556</f>
        <v>57.924427803184869</v>
      </c>
      <c r="D2556" s="2">
        <f>MACD!E2556</f>
        <v>-0.12588555393715062</v>
      </c>
      <c r="E2556" s="2">
        <f>MACD!F2556</f>
        <v>-0.21956552561585141</v>
      </c>
      <c r="F2556" s="2">
        <f>'Moving Avg'!D2556</f>
        <v>10.37696</v>
      </c>
      <c r="G2556" s="2">
        <f>'Moving Avg'!F2556</f>
        <v>10.146094999999999</v>
      </c>
      <c r="H2556" s="2">
        <f>'Moving Avg'!G2556</f>
        <v>9.8774719999999991</v>
      </c>
      <c r="I2556" s="2">
        <f>'Moving Avg'!H2556</f>
        <v>9.3742470000000004</v>
      </c>
      <c r="J2556" s="6" t="str">
        <f>OBV!F2556</f>
        <v>BULLISH</v>
      </c>
      <c r="K2556" s="6" t="str">
        <f>OBV!G2556</f>
        <v>NEUTRAL</v>
      </c>
      <c r="L2556" s="6" t="str">
        <f>OBV!H2556</f>
        <v>BULLISH DIVERGENCE</v>
      </c>
    </row>
    <row r="2557" spans="1:12" ht="13.5" x14ac:dyDescent="0.25">
      <c r="A2557" s="3">
        <f>RSI!A2557</f>
        <v>45726</v>
      </c>
      <c r="B2557" s="2">
        <f>RSI!B2557</f>
        <v>10.406000000000001</v>
      </c>
      <c r="C2557" s="2">
        <f>RSI!I2557</f>
        <v>63.495092036456356</v>
      </c>
      <c r="D2557" s="2">
        <f>MACD!E2557</f>
        <v>-0.10446883000513019</v>
      </c>
      <c r="E2557" s="2">
        <f>MACD!F2557</f>
        <v>-0.1965461864937072</v>
      </c>
      <c r="F2557" s="2">
        <f>'Moving Avg'!D2557</f>
        <v>10.37696</v>
      </c>
      <c r="G2557" s="2">
        <f>'Moving Avg'!F2557</f>
        <v>10.182880000000001</v>
      </c>
      <c r="H2557" s="2">
        <f>'Moving Avg'!G2557</f>
        <v>9.891023999999998</v>
      </c>
      <c r="I2557" s="2">
        <f>'Moving Avg'!H2557</f>
        <v>9.387435</v>
      </c>
      <c r="J2557" s="6" t="str">
        <f>OBV!F2557</f>
        <v>BULLISH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45727</v>
      </c>
      <c r="B2558" s="2">
        <f>RSI!B2558</f>
        <v>10.435</v>
      </c>
      <c r="C2558" s="2">
        <f>RSI!I2558</f>
        <v>64.505855940769678</v>
      </c>
      <c r="D2558" s="2">
        <f>MACD!E2558</f>
        <v>-8.4237279004200971E-2</v>
      </c>
      <c r="E2558" s="2">
        <f>MACD!F2558</f>
        <v>-0.17408440499580596</v>
      </c>
      <c r="F2558" s="2">
        <f>'Moving Avg'!D2558</f>
        <v>10.3634</v>
      </c>
      <c r="G2558" s="2">
        <f>'Moving Avg'!F2558</f>
        <v>10.223049999999999</v>
      </c>
      <c r="H2558" s="2">
        <f>'Moving Avg'!G2558</f>
        <v>9.9041879999999995</v>
      </c>
      <c r="I2558" s="2">
        <f>'Moving Avg'!H2558</f>
        <v>9.4007680000000011</v>
      </c>
      <c r="J2558" s="6" t="str">
        <f>OBV!F2558</f>
        <v>BULLISH</v>
      </c>
      <c r="K2558" s="6" t="str">
        <f>OBV!G2558</f>
        <v>NEUTRAL</v>
      </c>
      <c r="L2558" s="6" t="str">
        <f>OBV!H2558</f>
        <v>BULLISH DIVERGENCE</v>
      </c>
    </row>
    <row r="2559" spans="1:12" ht="13.5" x14ac:dyDescent="0.25">
      <c r="A2559" s="3">
        <f>RSI!A2559</f>
        <v>45728</v>
      </c>
      <c r="B2559" s="2">
        <f>RSI!B2559</f>
        <v>10.793200000000001</v>
      </c>
      <c r="C2559" s="2">
        <f>RSI!I2559</f>
        <v>74.059821858803573</v>
      </c>
      <c r="D2559" s="2">
        <f>MACD!E2559</f>
        <v>-8.05010236159589E-2</v>
      </c>
      <c r="E2559" s="2">
        <f>MACD!F2559</f>
        <v>-0.15536772871983656</v>
      </c>
      <c r="F2559" s="2">
        <f>'Moving Avg'!D2559</f>
        <v>10.43116</v>
      </c>
      <c r="G2559" s="2">
        <f>'Moving Avg'!F2559</f>
        <v>10.280645</v>
      </c>
      <c r="H2559" s="2">
        <f>'Moving Avg'!G2559</f>
        <v>9.9221920000000008</v>
      </c>
      <c r="I2559" s="2">
        <f>'Moving Avg'!H2559</f>
        <v>9.4158919999999995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11.025499999999999</v>
      </c>
      <c r="C2560" s="2">
        <f>RSI!I2560</f>
        <v>78.164653742017492</v>
      </c>
      <c r="D2560" s="2">
        <f>MACD!E2560</f>
        <v>-0.11167631043581849</v>
      </c>
      <c r="E2560" s="2">
        <f>MACD!F2560</f>
        <v>-0.14662944506303294</v>
      </c>
      <c r="F2560" s="2">
        <f>'Moving Avg'!D2560</f>
        <v>10.584100000000001</v>
      </c>
      <c r="G2560" s="2">
        <f>'Moving Avg'!F2560</f>
        <v>10.349855000000002</v>
      </c>
      <c r="H2560" s="2">
        <f>'Moving Avg'!G2560</f>
        <v>9.9463920000000012</v>
      </c>
      <c r="I2560" s="2">
        <f>'Moving Avg'!H2560</f>
        <v>9.4321774999999999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11.0352</v>
      </c>
      <c r="C2561" s="2">
        <f>RSI!I2561</f>
        <v>78.318933966004408</v>
      </c>
      <c r="D2561" s="2">
        <f>MACD!E2561</f>
        <v>-0.14509197605894641</v>
      </c>
      <c r="E2561" s="2">
        <f>MACD!F2561</f>
        <v>-0.14632195126221564</v>
      </c>
      <c r="F2561" s="2">
        <f>'Moving Avg'!D2561</f>
        <v>10.738980000000002</v>
      </c>
      <c r="G2561" s="2">
        <f>'Moving Avg'!F2561</f>
        <v>10.420035</v>
      </c>
      <c r="H2561" s="2">
        <f>'Moving Avg'!G2561</f>
        <v>9.9719479999999994</v>
      </c>
      <c r="I2561" s="2">
        <f>'Moving Avg'!H2561</f>
        <v>9.4486975000000015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10.9481</v>
      </c>
      <c r="C2562" s="2">
        <f>RSI!I2562</f>
        <v>73.310008692856556</v>
      </c>
      <c r="D2562" s="2">
        <f>MACD!E2562</f>
        <v>-0.15654821578009859</v>
      </c>
      <c r="E2562" s="2">
        <f>MACD!F2562</f>
        <v>-0.14836720416579224</v>
      </c>
      <c r="F2562" s="2">
        <f>'Moving Avg'!D2562</f>
        <v>10.847399999999999</v>
      </c>
      <c r="G2562" s="2">
        <f>'Moving Avg'!F2562</f>
        <v>10.47231</v>
      </c>
      <c r="H2562" s="2">
        <f>'Moving Avg'!G2562</f>
        <v>9.995374</v>
      </c>
      <c r="I2562" s="2">
        <f>'Moving Avg'!H2562</f>
        <v>9.464875000000001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11.0158</v>
      </c>
      <c r="C2563" s="2">
        <f>RSI!I2563</f>
        <v>74.666236646822384</v>
      </c>
      <c r="D2563" s="2">
        <f>MACD!E2563</f>
        <v>-0.16004016182054492</v>
      </c>
      <c r="E2563" s="2">
        <f>MACD!F2563</f>
        <v>-0.1507017956967428</v>
      </c>
      <c r="F2563" s="2">
        <f>'Moving Avg'!D2563</f>
        <v>10.963559999999998</v>
      </c>
      <c r="G2563" s="2">
        <f>'Moving Avg'!F2563</f>
        <v>10.503285000000002</v>
      </c>
      <c r="H2563" s="2">
        <f>'Moving Avg'!G2563</f>
        <v>10.020541999999999</v>
      </c>
      <c r="I2563" s="2">
        <f>'Moving Avg'!H2563</f>
        <v>9.4813910000000003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11.3256</v>
      </c>
      <c r="C2564" s="2">
        <f>RSI!I2564</f>
        <v>79.739728321787723</v>
      </c>
      <c r="D2564" s="2">
        <f>MACD!E2564</f>
        <v>-0.19719265331296576</v>
      </c>
      <c r="E2564" s="2">
        <f>MACD!F2564</f>
        <v>-0.15999996721998741</v>
      </c>
      <c r="F2564" s="2">
        <f>'Moving Avg'!D2564</f>
        <v>11.070039999999999</v>
      </c>
      <c r="G2564" s="2">
        <f>'Moving Avg'!F2564</f>
        <v>10.556040000000003</v>
      </c>
      <c r="H2564" s="2">
        <f>'Moving Avg'!G2564</f>
        <v>10.052098000000001</v>
      </c>
      <c r="I2564" s="2">
        <f>'Moving Avg'!H2564</f>
        <v>9.4998749999999994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11.606299999999999</v>
      </c>
      <c r="C2565" s="2">
        <f>RSI!I2565</f>
        <v>83.051651859138502</v>
      </c>
      <c r="D2565" s="2">
        <f>MACD!E2565</f>
        <v>-0.28455893407411637</v>
      </c>
      <c r="E2565" s="2">
        <f>MACD!F2565</f>
        <v>-0.18491176059081321</v>
      </c>
      <c r="F2565" s="2">
        <f>'Moving Avg'!D2565</f>
        <v>11.186199999999999</v>
      </c>
      <c r="G2565" s="2">
        <f>'Moving Avg'!F2565</f>
        <v>10.620410000000003</v>
      </c>
      <c r="H2565" s="2">
        <f>'Moving Avg'!G2565</f>
        <v>10.089656</v>
      </c>
      <c r="I2565" s="2">
        <f>'Moving Avg'!H2565</f>
        <v>9.5195299999999996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11.3256</v>
      </c>
      <c r="C2566" s="2">
        <f>RSI!I2566</f>
        <v>70.619547410095578</v>
      </c>
      <c r="D2566" s="2">
        <f>MACD!E2566</f>
        <v>-0.34430620322802064</v>
      </c>
      <c r="E2566" s="2">
        <f>MACD!F2566</f>
        <v>-0.21679064911825469</v>
      </c>
      <c r="F2566" s="2">
        <f>'Moving Avg'!D2566</f>
        <v>11.24428</v>
      </c>
      <c r="G2566" s="2">
        <f>'Moving Avg'!F2566</f>
        <v>10.670745000000004</v>
      </c>
      <c r="H2566" s="2">
        <f>'Moving Avg'!G2566</f>
        <v>10.121794000000001</v>
      </c>
      <c r="I2566" s="2">
        <f>'Moving Avg'!H2566</f>
        <v>9.5375019999999999</v>
      </c>
      <c r="J2566" s="6" t="str">
        <f>OBV!F2566</f>
        <v>BULLISH</v>
      </c>
      <c r="K2566" s="6" t="str">
        <f>OBV!G2566</f>
        <v>NEUTRAL</v>
      </c>
      <c r="L2566" s="6" t="str">
        <f>OBV!H2566</f>
        <v>CONFIRMED BULLISH</v>
      </c>
    </row>
    <row r="2567" spans="1:12" ht="13.5" x14ac:dyDescent="0.25">
      <c r="A2567" s="3">
        <f>RSI!A2567</f>
        <v>45741</v>
      </c>
      <c r="B2567" s="2">
        <f>RSI!B2567</f>
        <v>11.374000000000001</v>
      </c>
      <c r="C2567" s="2">
        <f>RSI!I2567</f>
        <v>71.414123550944169</v>
      </c>
      <c r="D2567" s="2">
        <f>MACD!E2567</f>
        <v>-0.38057422090440696</v>
      </c>
      <c r="E2567" s="2">
        <f>MACD!F2567</f>
        <v>-0.24954736347548517</v>
      </c>
      <c r="F2567" s="2">
        <f>'Moving Avg'!D2567</f>
        <v>11.329460000000001</v>
      </c>
      <c r="G2567" s="2">
        <f>'Moving Avg'!F2567</f>
        <v>10.725920000000004</v>
      </c>
      <c r="H2567" s="2">
        <f>'Moving Avg'!G2567</f>
        <v>10.155674000000001</v>
      </c>
      <c r="I2567" s="2">
        <f>'Moving Avg'!H2567</f>
        <v>9.5554369999999995</v>
      </c>
      <c r="J2567" s="6" t="str">
        <f>OBV!F2567</f>
        <v>BULLISH</v>
      </c>
      <c r="K2567" s="6" t="str">
        <f>OBV!G2567</f>
        <v>NEUTRAL</v>
      </c>
      <c r="L2567" s="6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11.4224</v>
      </c>
      <c r="C2568" s="2">
        <f>RSI!I2568</f>
        <v>72.223117410113602</v>
      </c>
      <c r="D2568" s="2">
        <f>MACD!E2568</f>
        <v>-0.41480729206505984</v>
      </c>
      <c r="E2568" s="2">
        <f>MACD!F2568</f>
        <v>-0.28259934919340013</v>
      </c>
      <c r="F2568" s="2">
        <f>'Moving Avg'!D2568</f>
        <v>11.410779999999999</v>
      </c>
      <c r="G2568" s="2">
        <f>'Moving Avg'!F2568</f>
        <v>10.781580000000002</v>
      </c>
      <c r="H2568" s="2">
        <f>'Moving Avg'!G2568</f>
        <v>10.190910000000001</v>
      </c>
      <c r="I2568" s="2">
        <f>'Moving Avg'!H2568</f>
        <v>9.5736139999999992</v>
      </c>
      <c r="J2568" s="6" t="str">
        <f>OBV!F2568</f>
        <v>BULLISH</v>
      </c>
      <c r="K2568" s="6" t="str">
        <f>OBV!G2568</f>
        <v>NEUTRAL</v>
      </c>
      <c r="L2568" s="6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11.4514</v>
      </c>
      <c r="C2569" s="2">
        <f>RSI!I2569</f>
        <v>72.72126187490484</v>
      </c>
      <c r="D2569" s="2">
        <f>MACD!E2569</f>
        <v>-0.39519380317878827</v>
      </c>
      <c r="E2569" s="2">
        <f>MACD!F2569</f>
        <v>-0.30511823999047777</v>
      </c>
      <c r="F2569" s="2">
        <f>'Moving Avg'!D2569</f>
        <v>11.43594</v>
      </c>
      <c r="G2569" s="2">
        <f>'Moving Avg'!F2569</f>
        <v>10.833850000000002</v>
      </c>
      <c r="H2569" s="2">
        <f>'Moving Avg'!G2569</f>
        <v>10.22537</v>
      </c>
      <c r="I2569" s="2">
        <f>'Moving Avg'!H2569</f>
        <v>9.5920289999999984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11.577299999999999</v>
      </c>
      <c r="C2570" s="2">
        <f>RSI!I2570</f>
        <v>74.831545232788613</v>
      </c>
      <c r="D2570" s="2">
        <f>MACD!E2570</f>
        <v>-0.35641179561058323</v>
      </c>
      <c r="E2570" s="2">
        <f>MACD!F2570</f>
        <v>-0.31537695111449887</v>
      </c>
      <c r="F2570" s="2">
        <f>'Moving Avg'!D2570</f>
        <v>11.43014</v>
      </c>
      <c r="G2570" s="2">
        <f>'Moving Avg'!F2570</f>
        <v>10.896770000000002</v>
      </c>
      <c r="H2570" s="2">
        <f>'Moving Avg'!G2570</f>
        <v>10.262347999999999</v>
      </c>
      <c r="I2570" s="2">
        <f>'Moving Avg'!H2570</f>
        <v>9.6113524999999971</v>
      </c>
      <c r="J2570" s="6" t="str">
        <f>OBV!F2570</f>
        <v>BULLISH</v>
      </c>
      <c r="K2570" s="6" t="str">
        <f>OBV!G2570</f>
        <v>NEUTRAL</v>
      </c>
      <c r="L2570" s="6" t="str">
        <f>OBV!H2570</f>
        <v>BULLISH DIVERGENCE</v>
      </c>
    </row>
    <row r="2571" spans="1:12" ht="13.5" x14ac:dyDescent="0.25">
      <c r="A2571" s="3">
        <f>RSI!A2571</f>
        <v>45749</v>
      </c>
      <c r="B2571" s="2">
        <f>RSI!B2571</f>
        <v>11.5579</v>
      </c>
      <c r="C2571" s="2">
        <f>RSI!I2571</f>
        <v>73.883078368813159</v>
      </c>
      <c r="D2571" s="2">
        <f>MACD!E2571</f>
        <v>-0.32532433332084132</v>
      </c>
      <c r="E2571" s="2">
        <f>MACD!F2571</f>
        <v>-0.31736642755576738</v>
      </c>
      <c r="F2571" s="2">
        <f>'Moving Avg'!D2571</f>
        <v>11.476599999999999</v>
      </c>
      <c r="G2571" s="2">
        <f>'Moving Avg'!F2571</f>
        <v>10.959205000000001</v>
      </c>
      <c r="H2571" s="2">
        <f>'Moving Avg'!G2571</f>
        <v>10.298937999999998</v>
      </c>
      <c r="I2571" s="2">
        <f>'Moving Avg'!H2571</f>
        <v>9.6305789999999973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11.441800000000001</v>
      </c>
      <c r="C2572" s="2">
        <f>RSI!I2572</f>
        <v>68.303568898005366</v>
      </c>
      <c r="D2572" s="2">
        <f>MACD!E2572</f>
        <v>-0.30801735479388448</v>
      </c>
      <c r="E2572" s="2">
        <f>MACD!F2572</f>
        <v>-0.31549661300339082</v>
      </c>
      <c r="F2572" s="2">
        <f>'Moving Avg'!D2572</f>
        <v>11.490159999999999</v>
      </c>
      <c r="G2572" s="2">
        <f>'Moving Avg'!F2572</f>
        <v>11.010995000000001</v>
      </c>
      <c r="H2572" s="2">
        <f>'Moving Avg'!G2572</f>
        <v>10.333400000000001</v>
      </c>
      <c r="I2572" s="2">
        <f>'Moving Avg'!H2572</f>
        <v>9.6492249999999959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11.4224</v>
      </c>
      <c r="C2573" s="2">
        <f>RSI!I2573</f>
        <v>67.387798712066783</v>
      </c>
      <c r="D2573" s="2">
        <f>MACD!E2573</f>
        <v>-0.28472137612127035</v>
      </c>
      <c r="E2573" s="2">
        <f>MACD!F2573</f>
        <v>-0.3093415656269668</v>
      </c>
      <c r="F2573" s="2">
        <f>'Moving Avg'!D2573</f>
        <v>11.490159999999999</v>
      </c>
      <c r="G2573" s="2">
        <f>'Moving Avg'!F2573</f>
        <v>11.056975000000001</v>
      </c>
      <c r="H2573" s="2">
        <f>'Moving Avg'!G2573</f>
        <v>10.369021999999999</v>
      </c>
      <c r="I2573" s="2">
        <f>'Moving Avg'!H2573</f>
        <v>9.6674949999999971</v>
      </c>
      <c r="J2573" s="6" t="str">
        <f>OBV!F2573</f>
        <v>BEARISH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45754</v>
      </c>
      <c r="B2574" s="2">
        <f>RSI!B2574</f>
        <v>11.315899999999999</v>
      </c>
      <c r="C2574" s="2">
        <f>RSI!I2574</f>
        <v>62.43866408493362</v>
      </c>
      <c r="D2574" s="2">
        <f>MACD!E2574</f>
        <v>-0.21230804381513302</v>
      </c>
      <c r="E2574" s="2">
        <f>MACD!F2574</f>
        <v>-0.28993486126460005</v>
      </c>
      <c r="F2574" s="2">
        <f>'Moving Avg'!D2574</f>
        <v>11.463059999999999</v>
      </c>
      <c r="G2574" s="2">
        <f>'Moving Avg'!F2574</f>
        <v>11.10005</v>
      </c>
      <c r="H2574" s="2">
        <f>'Moving Avg'!G2574</f>
        <v>10.401352000000001</v>
      </c>
      <c r="I2574" s="2">
        <f>'Moving Avg'!H2574</f>
        <v>9.6843954999999973</v>
      </c>
      <c r="J2574" s="6" t="str">
        <f>OBV!F2574</f>
        <v>BEARISH</v>
      </c>
      <c r="K2574" s="6" t="str">
        <f>OBV!G2574</f>
        <v>NEUTRAL</v>
      </c>
      <c r="L2574" s="6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11.3256</v>
      </c>
      <c r="C2575" s="2">
        <f>RSI!I2575</f>
        <v>62.70730894209656</v>
      </c>
      <c r="D2575" s="2">
        <f>MACD!E2575</f>
        <v>-0.11057784848906849</v>
      </c>
      <c r="E2575" s="2">
        <f>MACD!F2575</f>
        <v>-0.25406345870949376</v>
      </c>
      <c r="F2575" s="2">
        <f>'Moving Avg'!D2575</f>
        <v>11.41272</v>
      </c>
      <c r="G2575" s="2">
        <f>'Moving Avg'!F2575</f>
        <v>11.153290000000002</v>
      </c>
      <c r="H2575" s="2">
        <f>'Moving Avg'!G2575</f>
        <v>10.434264000000001</v>
      </c>
      <c r="I2575" s="2">
        <f>'Moving Avg'!H2575</f>
        <v>9.701297999999996</v>
      </c>
      <c r="J2575" s="6" t="str">
        <f>OBV!F2575</f>
        <v>BEARISH</v>
      </c>
      <c r="K2575" s="6" t="str">
        <f>OBV!G2575</f>
        <v>NEUTRAL</v>
      </c>
      <c r="L2575" s="6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11.3062</v>
      </c>
      <c r="C2576" s="2">
        <f>RSI!I2576</f>
        <v>61.755978946285758</v>
      </c>
      <c r="D2576" s="2">
        <f>MACD!E2576</f>
        <v>-6.8163275530023881E-2</v>
      </c>
      <c r="E2576" s="2">
        <f>MACD!F2576</f>
        <v>-0.21688342207359981</v>
      </c>
      <c r="F2576" s="2">
        <f>'Moving Avg'!D2576</f>
        <v>11.362379999999998</v>
      </c>
      <c r="G2576" s="2">
        <f>'Moving Avg'!F2576</f>
        <v>11.20556</v>
      </c>
      <c r="H2576" s="2">
        <f>'Moving Avg'!G2576</f>
        <v>10.465820000000001</v>
      </c>
      <c r="I2576" s="2">
        <f>'Moving Avg'!H2576</f>
        <v>9.7171264999999956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11.374000000000001</v>
      </c>
      <c r="C2577" s="2">
        <f>RSI!I2577</f>
        <v>63.821709692213616</v>
      </c>
      <c r="D2577" s="2">
        <f>MACD!E2577</f>
        <v>-3.1510681040405331E-2</v>
      </c>
      <c r="E2577" s="2">
        <f>MACD!F2577</f>
        <v>-0.17980887386696093</v>
      </c>
      <c r="F2577" s="2">
        <f>'Moving Avg'!D2577</f>
        <v>11.34882</v>
      </c>
      <c r="G2577" s="2">
        <f>'Moving Avg'!F2577</f>
        <v>11.253959999999999</v>
      </c>
      <c r="H2577" s="2">
        <f>'Moving Avg'!G2577</f>
        <v>10.499700000000002</v>
      </c>
      <c r="I2577" s="2">
        <f>'Moving Avg'!H2577</f>
        <v>9.7335264999999946</v>
      </c>
      <c r="J2577" s="6" t="str">
        <f>OBV!F2577</f>
        <v>BEARISH</v>
      </c>
      <c r="K2577" s="6" t="str">
        <f>OBV!G2577</f>
        <v>NEUTRAL</v>
      </c>
      <c r="L2577" s="6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11.3256</v>
      </c>
      <c r="C2578" s="2">
        <f>RSI!I2578</f>
        <v>61.277170078444946</v>
      </c>
      <c r="D2578" s="2">
        <f>MACD!E2578</f>
        <v>8.5961742553415377E-3</v>
      </c>
      <c r="E2578" s="2">
        <f>MACD!F2578</f>
        <v>-0.14212786424250043</v>
      </c>
      <c r="F2578" s="2">
        <f>'Moving Avg'!D2578</f>
        <v>11.329460000000001</v>
      </c>
      <c r="G2578" s="2">
        <f>'Moving Avg'!F2578</f>
        <v>11.298489999999999</v>
      </c>
      <c r="H2578" s="2">
        <f>'Moving Avg'!G2578</f>
        <v>10.533386</v>
      </c>
      <c r="I2578" s="2">
        <f>'Moving Avg'!H2578</f>
        <v>9.7496844999999936</v>
      </c>
      <c r="J2578" s="6" t="str">
        <f>OBV!F2578</f>
        <v>BEARISH</v>
      </c>
      <c r="K2578" s="6" t="str">
        <f>OBV!G2578</f>
        <v>NEUTRAL</v>
      </c>
      <c r="L2578" s="6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11.3353</v>
      </c>
      <c r="C2579" s="2">
        <f>RSI!I2579</f>
        <v>61.607537947426046</v>
      </c>
      <c r="D2579" s="2">
        <f>MACD!E2579</f>
        <v>4.4767115877306196E-2</v>
      </c>
      <c r="E2579" s="2">
        <f>MACD!F2579</f>
        <v>-0.1047488682185391</v>
      </c>
      <c r="F2579" s="2">
        <f>'Moving Avg'!D2579</f>
        <v>11.333340000000002</v>
      </c>
      <c r="G2579" s="2">
        <f>'Moving Avg'!F2579</f>
        <v>11.325594999999998</v>
      </c>
      <c r="H2579" s="2">
        <f>'Moving Avg'!G2579</f>
        <v>10.566685999999999</v>
      </c>
      <c r="I2579" s="2">
        <f>'Moving Avg'!H2579</f>
        <v>9.7663559999999947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11.374000000000001</v>
      </c>
      <c r="C2580" s="2">
        <f>RSI!I2580</f>
        <v>62.96511843585774</v>
      </c>
      <c r="D2580" s="2">
        <f>MACD!E2580</f>
        <v>9.0421647166566643E-2</v>
      </c>
      <c r="E2580" s="2">
        <f>MACD!F2580</f>
        <v>-6.5714765141517958E-2</v>
      </c>
      <c r="F2580" s="2">
        <f>'Moving Avg'!D2580</f>
        <v>11.343019999999999</v>
      </c>
      <c r="G2580" s="2">
        <f>'Moving Avg'!F2580</f>
        <v>11.343019999999999</v>
      </c>
      <c r="H2580" s="2">
        <f>'Moving Avg'!G2580</f>
        <v>10.600954000000002</v>
      </c>
      <c r="I2580" s="2">
        <f>'Moving Avg'!H2580</f>
        <v>9.7828954999999951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11.470800000000001</v>
      </c>
      <c r="C2581" s="2">
        <f>RSI!I2581</f>
        <v>66.185935620369179</v>
      </c>
      <c r="D2581" s="2">
        <f>MACD!E2581</f>
        <v>0.11732224407790781</v>
      </c>
      <c r="E2581" s="2">
        <f>MACD!F2581</f>
        <v>-2.9107363297632808E-2</v>
      </c>
      <c r="F2581" s="2">
        <f>'Moving Avg'!D2581</f>
        <v>11.37594</v>
      </c>
      <c r="G2581" s="2">
        <f>'Moving Avg'!F2581</f>
        <v>11.364799999999999</v>
      </c>
      <c r="H2581" s="2">
        <f>'Moving Avg'!G2581</f>
        <v>10.638512</v>
      </c>
      <c r="I2581" s="2">
        <f>'Moving Avg'!H2581</f>
        <v>9.7991749999999929</v>
      </c>
      <c r="J2581" s="6" t="str">
        <f>OBV!F2581</f>
        <v>BULLISH</v>
      </c>
      <c r="K2581" s="6" t="str">
        <f>OBV!G2581</f>
        <v>NEUTRAL</v>
      </c>
      <c r="L2581" s="6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11.4611</v>
      </c>
      <c r="C2582" s="2">
        <f>RSI!I2582</f>
        <v>65.5705532884337</v>
      </c>
      <c r="D2582" s="2">
        <f>MACD!E2582</f>
        <v>0.12091077733804134</v>
      </c>
      <c r="E2582" s="2">
        <f>MACD!F2582</f>
        <v>8.9626482950201994E-4</v>
      </c>
      <c r="F2582" s="2">
        <f>'Moving Avg'!D2582</f>
        <v>11.393360000000001</v>
      </c>
      <c r="G2582" s="2">
        <f>'Moving Avg'!F2582</f>
        <v>11.390449999999998</v>
      </c>
      <c r="H2582" s="2">
        <f>'Moving Avg'!G2582</f>
        <v>10.676070000000003</v>
      </c>
      <c r="I2582" s="2">
        <f>'Moving Avg'!H2582</f>
        <v>9.8152659999999941</v>
      </c>
      <c r="J2582" s="6" t="str">
        <f>OBV!F2582</f>
        <v>BEARISH</v>
      </c>
      <c r="K2582" s="6" t="str">
        <f>OBV!G2582</f>
        <v>NEUTRAL</v>
      </c>
      <c r="L2582" s="6" t="str">
        <f>OBV!H2582</f>
        <v>BEARISH DIVERGENCE</v>
      </c>
    </row>
    <row r="2583" spans="1:12" ht="13.5" x14ac:dyDescent="0.25">
      <c r="A2583" s="3">
        <f>RSI!A2583</f>
        <v>45768</v>
      </c>
      <c r="B2583" s="2">
        <f>RSI!B2583</f>
        <v>11.412699999999999</v>
      </c>
      <c r="C2583" s="2">
        <f>RSI!I2583</f>
        <v>62.450421108920878</v>
      </c>
      <c r="D2583" s="2">
        <f>MACD!E2583</f>
        <v>0.12272503242973798</v>
      </c>
      <c r="E2583" s="2">
        <f>MACD!F2583</f>
        <v>2.5262018349549213E-2</v>
      </c>
      <c r="F2583" s="2">
        <f>'Moving Avg'!D2583</f>
        <v>11.410779999999999</v>
      </c>
      <c r="G2583" s="2">
        <f>'Moving Avg'!F2583</f>
        <v>11.410294999999998</v>
      </c>
      <c r="H2583" s="2">
        <f>'Moving Avg'!G2583</f>
        <v>10.713433999999999</v>
      </c>
      <c r="I2583" s="2">
        <f>'Moving Avg'!H2583</f>
        <v>9.8304639999999939</v>
      </c>
      <c r="J2583" s="6" t="str">
        <f>OBV!F2583</f>
        <v>BEARISH</v>
      </c>
      <c r="K2583" s="6" t="str">
        <f>OBV!G2583</f>
        <v>NEUTRAL</v>
      </c>
      <c r="L2583" s="6" t="str">
        <f>OBV!H2583</f>
        <v>BEARISH DIVERGENCE</v>
      </c>
    </row>
    <row r="2584" spans="1:12" ht="13.5" x14ac:dyDescent="0.25">
      <c r="A2584" s="3">
        <f>RSI!A2584</f>
        <v>45769</v>
      </c>
      <c r="B2584" s="2">
        <f>RSI!B2584</f>
        <v>11.470800000000001</v>
      </c>
      <c r="C2584" s="2">
        <f>RSI!I2584</f>
        <v>64.626419734545209</v>
      </c>
      <c r="D2584" s="2">
        <f>MACD!E2584</f>
        <v>0.10217010371320612</v>
      </c>
      <c r="E2584" s="2">
        <f>MACD!F2584</f>
        <v>4.0643635422280597E-2</v>
      </c>
      <c r="F2584" s="2">
        <f>'Moving Avg'!D2584</f>
        <v>11.437880000000002</v>
      </c>
      <c r="G2584" s="2">
        <f>'Moving Avg'!F2584</f>
        <v>11.417554999999998</v>
      </c>
      <c r="H2584" s="2">
        <f>'Moving Avg'!G2584</f>
        <v>10.750412000000001</v>
      </c>
      <c r="I2584" s="2">
        <f>'Moving Avg'!H2584</f>
        <v>9.8450684999999947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11.7515</v>
      </c>
      <c r="C2585" s="2">
        <f>RSI!I2585</f>
        <v>72.821163384091321</v>
      </c>
      <c r="D2585" s="2">
        <f>MACD!E2585</f>
        <v>6.3835956100955826E-2</v>
      </c>
      <c r="E2585" s="2">
        <f>MACD!F2585</f>
        <v>4.5282099558015647E-2</v>
      </c>
      <c r="F2585" s="2">
        <f>'Moving Avg'!D2585</f>
        <v>11.51338</v>
      </c>
      <c r="G2585" s="2">
        <f>'Moving Avg'!F2585</f>
        <v>11.424814999999999</v>
      </c>
      <c r="H2585" s="2">
        <f>'Moving Avg'!G2585</f>
        <v>10.792810000000001</v>
      </c>
      <c r="I2585" s="2">
        <f>'Moving Avg'!H2585</f>
        <v>9.8618674999999953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11.7806</v>
      </c>
      <c r="C2586" s="2">
        <f>RSI!I2586</f>
        <v>73.506387737756043</v>
      </c>
      <c r="D2586" s="2">
        <f>MACD!E2586</f>
        <v>2.3080872289638066E-2</v>
      </c>
      <c r="E2586" s="2">
        <f>MACD!F2586</f>
        <v>4.0841854104340131E-2</v>
      </c>
      <c r="F2586" s="2">
        <f>'Moving Avg'!D2586</f>
        <v>11.575340000000001</v>
      </c>
      <c r="G2586" s="2">
        <f>'Moving Avg'!F2586</f>
        <v>11.447564999999997</v>
      </c>
      <c r="H2586" s="2">
        <f>'Moving Avg'!G2586</f>
        <v>10.835789999999999</v>
      </c>
      <c r="I2586" s="2">
        <f>'Moving Avg'!H2586</f>
        <v>9.8784399999999941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11.761200000000001</v>
      </c>
      <c r="C2587" s="2">
        <f>RSI!I2587</f>
        <v>72.199525838097514</v>
      </c>
      <c r="D2587" s="2">
        <f>MACD!E2587</f>
        <v>-2.6512403521596895E-3</v>
      </c>
      <c r="E2587" s="2">
        <f>MACD!F2587</f>
        <v>3.2143235213040168E-2</v>
      </c>
      <c r="F2587" s="2">
        <f>'Moving Avg'!D2587</f>
        <v>11.63536</v>
      </c>
      <c r="G2587" s="2">
        <f>'Moving Avg'!F2587</f>
        <v>11.466924999999998</v>
      </c>
      <c r="H2587" s="2">
        <f>'Moving Avg'!G2587</f>
        <v>10.877608000000002</v>
      </c>
      <c r="I2587" s="2">
        <f>'Moving Avg'!H2587</f>
        <v>9.8946539999999956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11.732200000000001</v>
      </c>
      <c r="C2588" s="2">
        <f>RSI!I2588</f>
        <v>70.19059722430741</v>
      </c>
      <c r="D2588" s="2">
        <f>MACD!E2588</f>
        <v>-3.2492055209953463E-2</v>
      </c>
      <c r="E2588" s="2">
        <f>MACD!F2588</f>
        <v>1.9216177128441446E-2</v>
      </c>
      <c r="F2588" s="2">
        <f>'Moving Avg'!D2588</f>
        <v>11.699259999999999</v>
      </c>
      <c r="G2588" s="2">
        <f>'Moving Avg'!F2588</f>
        <v>11.482415</v>
      </c>
      <c r="H2588" s="2">
        <f>'Moving Avg'!G2588</f>
        <v>10.919620000000002</v>
      </c>
      <c r="I2588" s="2">
        <f>'Moving Avg'!H2588</f>
        <v>9.9103359999999938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11.761200000000001</v>
      </c>
      <c r="C2589" s="2">
        <f>RSI!I2589</f>
        <v>71.057849872234158</v>
      </c>
      <c r="D2589" s="2">
        <f>MACD!E2589</f>
        <v>-6.0790789868224948E-2</v>
      </c>
      <c r="E2589" s="2">
        <f>MACD!F2589</f>
        <v>3.2147837291081668E-3</v>
      </c>
      <c r="F2589" s="2">
        <f>'Moving Avg'!D2589</f>
        <v>11.757340000000001</v>
      </c>
      <c r="G2589" s="2">
        <f>'Moving Avg'!F2589</f>
        <v>11.497904999999999</v>
      </c>
      <c r="H2589" s="2">
        <f>'Moving Avg'!G2589</f>
        <v>10.962018000000002</v>
      </c>
      <c r="I2589" s="2">
        <f>'Moving Avg'!H2589</f>
        <v>9.9255334999999949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11.7128</v>
      </c>
      <c r="C2590" s="2">
        <f>RSI!I2590</f>
        <v>67.526825307618765</v>
      </c>
      <c r="D2590" s="2">
        <f>MACD!E2590</f>
        <v>-7.7583920556406838E-2</v>
      </c>
      <c r="E2590" s="2">
        <f>MACD!F2590</f>
        <v>-1.2944957127994835E-2</v>
      </c>
      <c r="F2590" s="2">
        <f>'Moving Avg'!D2590</f>
        <v>11.749600000000001</v>
      </c>
      <c r="G2590" s="2">
        <f>'Moving Avg'!F2590</f>
        <v>11.504679999999997</v>
      </c>
      <c r="H2590" s="2">
        <f>'Moving Avg'!G2590</f>
        <v>11.003448000000002</v>
      </c>
      <c r="I2590" s="2">
        <f>'Moving Avg'!H2590</f>
        <v>9.9393274999999939</v>
      </c>
      <c r="J2590" s="6" t="str">
        <f>OBV!F2590</f>
        <v>BULLISH</v>
      </c>
      <c r="K2590" s="6" t="str">
        <f>OBV!G2590</f>
        <v>NEUTRAL</v>
      </c>
      <c r="L2590" s="6" t="str">
        <f>OBV!H2590</f>
        <v>BULLISH DIVERGENCE</v>
      </c>
    </row>
    <row r="2591" spans="1:12" ht="13.5" x14ac:dyDescent="0.25">
      <c r="A2591" s="3">
        <f>RSI!A2591</f>
        <v>45779</v>
      </c>
      <c r="B2591" s="2">
        <f>RSI!B2591</f>
        <v>11.703099999999999</v>
      </c>
      <c r="C2591" s="2">
        <f>RSI!I2591</f>
        <v>66.810281031167221</v>
      </c>
      <c r="D2591" s="2">
        <f>MACD!E2591</f>
        <v>-7.8106926986675873E-2</v>
      </c>
      <c r="E2591" s="2">
        <f>MACD!F2591</f>
        <v>-2.5977351099731046E-2</v>
      </c>
      <c r="F2591" s="2">
        <f>'Moving Avg'!D2591</f>
        <v>11.734100000000002</v>
      </c>
      <c r="G2591" s="2">
        <f>'Moving Avg'!F2591</f>
        <v>11.511939999999999</v>
      </c>
      <c r="H2591" s="2">
        <f>'Moving Avg'!G2591</f>
        <v>11.044878000000001</v>
      </c>
      <c r="I2591" s="2">
        <f>'Moving Avg'!H2591</f>
        <v>9.9516209999999941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11.703099999999999</v>
      </c>
      <c r="C2592" s="2">
        <f>RSI!I2592</f>
        <v>66.810281031167221</v>
      </c>
      <c r="D2592" s="2">
        <f>MACD!E2592</f>
        <v>-8.1766183568948492E-2</v>
      </c>
      <c r="E2592" s="2">
        <f>MACD!F2592</f>
        <v>-3.7135117593574532E-2</v>
      </c>
      <c r="F2592" s="2">
        <f>'Moving Avg'!D2592</f>
        <v>11.722480000000001</v>
      </c>
      <c r="G2592" s="2">
        <f>'Moving Avg'!F2592</f>
        <v>11.525005</v>
      </c>
      <c r="H2592" s="2">
        <f>'Moving Avg'!G2592</f>
        <v>11.080887999999998</v>
      </c>
      <c r="I2592" s="2">
        <f>'Moving Avg'!H2592</f>
        <v>9.9636724999999942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11.8096</v>
      </c>
      <c r="C2593" s="2">
        <f>RSI!I2593</f>
        <v>70.761002539645148</v>
      </c>
      <c r="D2593" s="2">
        <f>MACD!E2593</f>
        <v>-0.10179419161980086</v>
      </c>
      <c r="E2593" s="2">
        <f>MACD!F2593</f>
        <v>-5.0066932398819798E-2</v>
      </c>
      <c r="F2593" s="2">
        <f>'Moving Avg'!D2593</f>
        <v>11.737959999999998</v>
      </c>
      <c r="G2593" s="2">
        <f>'Moving Avg'!F2593</f>
        <v>11.544364999999999</v>
      </c>
      <c r="H2593" s="2">
        <f>'Moving Avg'!G2593</f>
        <v>11.109153999999998</v>
      </c>
      <c r="I2593" s="2">
        <f>'Moving Avg'!H2593</f>
        <v>9.9761594999999961</v>
      </c>
      <c r="J2593" s="6" t="str">
        <f>OBV!F2593</f>
        <v>BEARISH</v>
      </c>
      <c r="K2593" s="6" t="str">
        <f>OBV!G2593</f>
        <v>NEUTRAL</v>
      </c>
      <c r="L2593" s="6" t="str">
        <f>OBV!H2593</f>
        <v>BEARISH DIVERGENCE</v>
      </c>
    </row>
    <row r="2594" spans="1:12" ht="13.5" x14ac:dyDescent="0.25">
      <c r="A2594" s="3">
        <f>RSI!A2594</f>
        <v>45784</v>
      </c>
      <c r="B2594" s="2">
        <f>RSI!B2594</f>
        <v>12.1097</v>
      </c>
      <c r="C2594" s="2">
        <f>RSI!I2594</f>
        <v>78.520033862526361</v>
      </c>
      <c r="D2594" s="2">
        <f>MACD!E2594</f>
        <v>-0.13413984816539859</v>
      </c>
      <c r="E2594" s="2">
        <f>MACD!F2594</f>
        <v>-6.6881515552135562E-2</v>
      </c>
      <c r="F2594" s="2">
        <f>'Moving Avg'!D2594</f>
        <v>11.807660000000002</v>
      </c>
      <c r="G2594" s="2">
        <f>'Moving Avg'!F2594</f>
        <v>11.584054999999999</v>
      </c>
      <c r="H2594" s="2">
        <f>'Moving Avg'!G2594</f>
        <v>11.145937999999999</v>
      </c>
      <c r="I2594" s="2">
        <f>'Moving Avg'!H2594</f>
        <v>9.9883079999999946</v>
      </c>
      <c r="J2594" s="6" t="str">
        <f>OBV!F2594</f>
        <v>BEARISH</v>
      </c>
      <c r="K2594" s="6" t="str">
        <f>OBV!G2594</f>
        <v>NEUTRAL</v>
      </c>
      <c r="L2594" s="6" t="str">
        <f>OBV!H2594</f>
        <v>BEARISH DIVERGENCE</v>
      </c>
    </row>
    <row r="2595" spans="1:12" ht="13.5" x14ac:dyDescent="0.25">
      <c r="A2595" s="3">
        <f>RSI!A2595</f>
        <v>45785</v>
      </c>
      <c r="B2595" s="2">
        <f>RSI!B2595</f>
        <v>12.216200000000001</v>
      </c>
      <c r="C2595" s="2">
        <f>RSI!I2595</f>
        <v>80.497890933098446</v>
      </c>
      <c r="D2595" s="2">
        <f>MACD!E2595</f>
        <v>-0.12993841271633322</v>
      </c>
      <c r="E2595" s="2">
        <f>MACD!F2595</f>
        <v>-7.9492894984975096E-2</v>
      </c>
      <c r="F2595" s="2">
        <f>'Moving Avg'!D2595</f>
        <v>11.908340000000001</v>
      </c>
      <c r="G2595" s="2">
        <f>'Moving Avg'!F2595</f>
        <v>11.628585000000001</v>
      </c>
      <c r="H2595" s="2">
        <f>'Moving Avg'!G2595</f>
        <v>11.183884000000001</v>
      </c>
      <c r="I2595" s="2">
        <f>'Moving Avg'!H2595</f>
        <v>10.001763499999996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12.0129</v>
      </c>
      <c r="C2596" s="2">
        <f>RSI!I2596</f>
        <v>67.685519198379282</v>
      </c>
      <c r="D2596" s="2">
        <f>MACD!E2596</f>
        <v>-0.11092545431360357</v>
      </c>
      <c r="E2596" s="2">
        <f>MACD!F2596</f>
        <v>-8.5779406850700804E-2</v>
      </c>
      <c r="F2596" s="2">
        <f>'Moving Avg'!D2596</f>
        <v>11.9703</v>
      </c>
      <c r="G2596" s="2">
        <f>'Moving Avg'!F2596</f>
        <v>11.663919999999999</v>
      </c>
      <c r="H2596" s="2">
        <f>'Moving Avg'!G2596</f>
        <v>11.217763999999999</v>
      </c>
      <c r="I2596" s="2">
        <f>'Moving Avg'!H2596</f>
        <v>10.015121999999993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12.0032</v>
      </c>
      <c r="C2597" s="2">
        <f>RSI!I2597</f>
        <v>67.136455819177286</v>
      </c>
      <c r="D2597" s="2">
        <f>MACD!E2597</f>
        <v>-9.9678544404756764E-2</v>
      </c>
      <c r="E2597" s="2">
        <f>MACD!F2597</f>
        <v>-8.8559234361512001E-2</v>
      </c>
      <c r="F2597" s="2">
        <f>'Moving Avg'!D2597</f>
        <v>12.03032</v>
      </c>
      <c r="G2597" s="2">
        <f>'Moving Avg'!F2597</f>
        <v>11.69538</v>
      </c>
      <c r="H2597" s="2">
        <f>'Moving Avg'!G2597</f>
        <v>11.252418</v>
      </c>
      <c r="I2597" s="2">
        <f>'Moving Avg'!H2597</f>
        <v>10.028722499999994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11.8096</v>
      </c>
      <c r="C2598" s="2">
        <f>RSI!I2598</f>
        <v>57.168583866278496</v>
      </c>
      <c r="D2598" s="2">
        <f>MACD!E2598</f>
        <v>-8.2609557502898667E-2</v>
      </c>
      <c r="E2598" s="2">
        <f>MACD!F2598</f>
        <v>-8.7369298989789332E-2</v>
      </c>
      <c r="F2598" s="2">
        <f>'Moving Avg'!D2598</f>
        <v>12.03032</v>
      </c>
      <c r="G2598" s="2">
        <f>'Moving Avg'!F2598</f>
        <v>11.719579999999999</v>
      </c>
      <c r="H2598" s="2">
        <f>'Moving Avg'!G2598</f>
        <v>11.282426000000001</v>
      </c>
      <c r="I2598" s="2">
        <f>'Moving Avg'!H2598</f>
        <v>10.041306499999996</v>
      </c>
      <c r="J2598" s="6" t="str">
        <f>OBV!F2598</f>
        <v>BULLISH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45791</v>
      </c>
      <c r="B2599" s="2">
        <f>RSI!B2599</f>
        <v>11.7515</v>
      </c>
      <c r="C2599" s="2">
        <f>RSI!I2599</f>
        <v>54.550990720561877</v>
      </c>
      <c r="D2599" s="2">
        <f>MACD!E2599</f>
        <v>-6.041180927491574E-2</v>
      </c>
      <c r="E2599" s="2">
        <f>MACD!F2599</f>
        <v>-8.1977801046814625E-2</v>
      </c>
      <c r="F2599" s="2">
        <f>'Moving Avg'!D2599</f>
        <v>11.958679999999999</v>
      </c>
      <c r="G2599" s="2">
        <f>'Moving Avg'!F2599</f>
        <v>11.740389999999998</v>
      </c>
      <c r="H2599" s="2">
        <f>'Moving Avg'!G2599</f>
        <v>11.309335999999998</v>
      </c>
      <c r="I2599" s="2">
        <f>'Moving Avg'!H2599</f>
        <v>10.054083999999996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11.7515</v>
      </c>
      <c r="C2600" s="2">
        <f>RSI!I2600</f>
        <v>54.550990720561877</v>
      </c>
      <c r="D2600" s="2">
        <f>MACD!E2600</f>
        <v>-4.9667569959259694E-2</v>
      </c>
      <c r="E2600" s="2">
        <f>MACD!F2600</f>
        <v>-7.5515754829303644E-2</v>
      </c>
      <c r="F2600" s="2">
        <f>'Moving Avg'!D2600</f>
        <v>11.865739999999999</v>
      </c>
      <c r="G2600" s="2">
        <f>'Moving Avg'!F2600</f>
        <v>11.759264999999999</v>
      </c>
      <c r="H2600" s="2">
        <f>'Moving Avg'!G2600</f>
        <v>11.337987999999998</v>
      </c>
      <c r="I2600" s="2">
        <f>'Moving Avg'!H2600</f>
        <v>10.067732499999996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11.954800000000001</v>
      </c>
      <c r="C2601" s="2">
        <f>RSI!I2601</f>
        <v>61.67269043660405</v>
      </c>
      <c r="D2601" s="2">
        <f>MACD!E2601</f>
        <v>-5.7676299042899615E-2</v>
      </c>
      <c r="E2601" s="2">
        <f>MACD!F2601</f>
        <v>-7.1947863672022841E-2</v>
      </c>
      <c r="F2601" s="2">
        <f>'Moving Avg'!D2601</f>
        <v>11.85412</v>
      </c>
      <c r="G2601" s="2">
        <f>'Moving Avg'!F2601</f>
        <v>11.783465</v>
      </c>
      <c r="H2601" s="2">
        <f>'Moving Avg'!G2601</f>
        <v>11.370899999999999</v>
      </c>
      <c r="I2601" s="2">
        <f>'Moving Avg'!H2601</f>
        <v>10.081574999999996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11.954800000000001</v>
      </c>
      <c r="C2602" s="2">
        <f>RSI!I2602</f>
        <v>61.67269043660405</v>
      </c>
      <c r="D2602" s="2">
        <f>MACD!E2602</f>
        <v>-6.61620406435528E-2</v>
      </c>
      <c r="E2602" s="2">
        <f>MACD!F2602</f>
        <v>-7.079069906632883E-2</v>
      </c>
      <c r="F2602" s="2">
        <f>'Moving Avg'!D2602</f>
        <v>11.844440000000001</v>
      </c>
      <c r="G2602" s="2">
        <f>'Moving Avg'!F2602</f>
        <v>11.808150000000001</v>
      </c>
      <c r="H2602" s="2">
        <f>'Moving Avg'!G2602</f>
        <v>11.401875999999998</v>
      </c>
      <c r="I2602" s="2">
        <f>'Moving Avg'!H2602</f>
        <v>10.095852999999995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12.0129</v>
      </c>
      <c r="C2603" s="2">
        <f>RSI!I2603</f>
        <v>63.564974929382686</v>
      </c>
      <c r="D2603" s="2">
        <f>MACD!E2603</f>
        <v>-6.284389471080587E-2</v>
      </c>
      <c r="E2603" s="2">
        <f>MACD!F2603</f>
        <v>-6.9201338195224241E-2</v>
      </c>
      <c r="F2603" s="2">
        <f>'Moving Avg'!D2603</f>
        <v>11.8851</v>
      </c>
      <c r="G2603" s="2">
        <f>'Moving Avg'!F2603</f>
        <v>11.838159999999998</v>
      </c>
      <c r="H2603" s="2">
        <f>'Moving Avg'!G2603</f>
        <v>11.432077999999997</v>
      </c>
      <c r="I2603" s="2">
        <f>'Moving Avg'!H2603</f>
        <v>10.110856999999994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12.051600000000001</v>
      </c>
      <c r="C2604" s="2">
        <f>RSI!I2604</f>
        <v>64.811215478227226</v>
      </c>
      <c r="D2604" s="2">
        <f>MACD!E2604</f>
        <v>-1.8542283000408943E-2</v>
      </c>
      <c r="E2604" s="2">
        <f>MACD!F2604</f>
        <v>-5.9069527156261181E-2</v>
      </c>
      <c r="F2604" s="2">
        <f>'Moving Avg'!D2604</f>
        <v>11.945119999999999</v>
      </c>
      <c r="G2604" s="2">
        <f>'Moving Avg'!F2604</f>
        <v>11.8672</v>
      </c>
      <c r="H2604" s="2">
        <f>'Moving Avg'!G2604</f>
        <v>11.464021999999995</v>
      </c>
      <c r="I2604" s="2">
        <f>'Moving Avg'!H2604</f>
        <v>10.126586999999995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12.0129</v>
      </c>
      <c r="C2605" s="2">
        <f>RSI!I2605</f>
        <v>62.508672402784612</v>
      </c>
      <c r="D2605" s="2">
        <f>MACD!E2605</f>
        <v>3.6291655325404903E-2</v>
      </c>
      <c r="E2605" s="2">
        <f>MACD!F2605</f>
        <v>-3.9997290659927964E-2</v>
      </c>
      <c r="F2605" s="2">
        <f>'Moving Avg'!D2605</f>
        <v>11.997400000000001</v>
      </c>
      <c r="G2605" s="2">
        <f>'Moving Avg'!F2605</f>
        <v>11.880269999999999</v>
      </c>
      <c r="H2605" s="2">
        <f>'Moving Avg'!G2605</f>
        <v>11.499063999999997</v>
      </c>
      <c r="I2605" s="2">
        <f>'Moving Avg'!H2605</f>
        <v>10.141639499999995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12.1</v>
      </c>
      <c r="C2606" s="2">
        <f>RSI!I2606</f>
        <v>65.481069333858429</v>
      </c>
      <c r="D2606" s="2">
        <f>MACD!E2606</f>
        <v>4.342717218665193E-2</v>
      </c>
      <c r="E2606" s="2">
        <f>MACD!F2606</f>
        <v>-2.3312398090611988E-2</v>
      </c>
      <c r="F2606" s="2">
        <f>'Moving Avg'!D2606</f>
        <v>12.026440000000001</v>
      </c>
      <c r="G2606" s="2">
        <f>'Moving Avg'!F2606</f>
        <v>11.896240000000001</v>
      </c>
      <c r="H2606" s="2">
        <f>'Moving Avg'!G2606</f>
        <v>11.535847999999996</v>
      </c>
      <c r="I2606" s="2">
        <f>'Moving Avg'!H2606</f>
        <v>10.156401499999994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12.0419</v>
      </c>
      <c r="C2607" s="2">
        <f>RSI!I2607</f>
        <v>61.952662757156752</v>
      </c>
      <c r="D2607" s="2">
        <f>MACD!E2607</f>
        <v>5.0341583719688998E-2</v>
      </c>
      <c r="E2607" s="2">
        <f>MACD!F2607</f>
        <v>-8.5816017285517895E-3</v>
      </c>
      <c r="F2607" s="2">
        <f>'Moving Avg'!D2607</f>
        <v>12.04386</v>
      </c>
      <c r="G2607" s="2">
        <f>'Moving Avg'!F2607</f>
        <v>11.910275</v>
      </c>
      <c r="H2607" s="2">
        <f>'Moving Avg'!G2607</f>
        <v>11.568565999999999</v>
      </c>
      <c r="I2607" s="2">
        <f>'Moving Avg'!H2607</f>
        <v>10.171598999999993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11.993499999999999</v>
      </c>
      <c r="C2608" s="2">
        <f>RSI!I2608</f>
        <v>59.095900325101667</v>
      </c>
      <c r="D2608" s="2">
        <f>MACD!E2608</f>
        <v>2.8544708610588998E-2</v>
      </c>
      <c r="E2608" s="2">
        <f>MACD!F2608</f>
        <v>-1.1563396607236322E-3</v>
      </c>
      <c r="F2608" s="2">
        <f>'Moving Avg'!D2608</f>
        <v>12.03998</v>
      </c>
      <c r="G2608" s="2">
        <f>'Moving Avg'!F2608</f>
        <v>11.923340000000001</v>
      </c>
      <c r="H2608" s="2">
        <f>'Moving Avg'!G2608</f>
        <v>11.599735999999998</v>
      </c>
      <c r="I2608" s="2">
        <f>'Moving Avg'!H2608</f>
        <v>10.186796499999993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11.954800000000001</v>
      </c>
      <c r="C2609" s="2">
        <f>RSI!I2609</f>
        <v>56.83900757285317</v>
      </c>
      <c r="D2609" s="2">
        <f>MACD!E2609</f>
        <v>2.9745676150199074E-3</v>
      </c>
      <c r="E2609" s="2">
        <f>MACD!F2609</f>
        <v>-3.3015820557492426E-4</v>
      </c>
      <c r="F2609" s="2">
        <f>'Moving Avg'!D2609</f>
        <v>12.020619999999999</v>
      </c>
      <c r="G2609" s="2">
        <f>'Moving Avg'!F2609</f>
        <v>11.933020000000003</v>
      </c>
      <c r="H2609" s="2">
        <f>'Moving Avg'!G2609</f>
        <v>11.622967999999998</v>
      </c>
      <c r="I2609" s="2">
        <f>'Moving Avg'!H2609</f>
        <v>10.201558499999994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11.8483</v>
      </c>
      <c r="C2610" s="2">
        <f>RSI!I2610</f>
        <v>51.059946908800036</v>
      </c>
      <c r="D2610" s="2">
        <f>MACD!E2610</f>
        <v>-1.1520837069427969E-2</v>
      </c>
      <c r="E2610" s="2">
        <f>MACD!F2610</f>
        <v>-2.5682939783455332E-3</v>
      </c>
      <c r="F2610" s="2">
        <f>'Moving Avg'!D2610</f>
        <v>11.9877</v>
      </c>
      <c r="G2610" s="2">
        <f>'Moving Avg'!F2610</f>
        <v>11.939795000000002</v>
      </c>
      <c r="H2610" s="2">
        <f>'Moving Avg'!G2610</f>
        <v>11.639423999999998</v>
      </c>
      <c r="I2610" s="2">
        <f>'Moving Avg'!H2610</f>
        <v>10.215739499999994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</row>
    <row r="2611" spans="1:12" ht="13.5" x14ac:dyDescent="0.25">
      <c r="A2611" s="3">
        <f>RSI!A2611</f>
        <v>45807</v>
      </c>
      <c r="B2611" s="2">
        <f>RSI!B2611</f>
        <v>11.799899999999999</v>
      </c>
      <c r="C2611" s="2">
        <f>RSI!I2611</f>
        <v>48.639580988793433</v>
      </c>
      <c r="D2611" s="2">
        <f>MACD!E2611</f>
        <v>1.1012630338134599E-2</v>
      </c>
      <c r="E2611" s="2">
        <f>MACD!F2611</f>
        <v>1.4789088495049344E-4</v>
      </c>
      <c r="F2611" s="2">
        <f>'Moving Avg'!D2611</f>
        <v>11.927680000000001</v>
      </c>
      <c r="G2611" s="2">
        <f>'Moving Avg'!F2611</f>
        <v>11.944635000000002</v>
      </c>
      <c r="H2611" s="2">
        <f>'Moving Avg'!G2611</f>
        <v>11.654718000000001</v>
      </c>
      <c r="I2611" s="2">
        <f>'Moving Avg'!H2611</f>
        <v>10.229145999999993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11.799899999999999</v>
      </c>
      <c r="C2612" s="2">
        <f>RSI!I2612</f>
        <v>48.639580988793433</v>
      </c>
      <c r="D2612" s="2">
        <f>MACD!E2612</f>
        <v>3.0306798474109442E-2</v>
      </c>
      <c r="E2612" s="2">
        <f>MACD!F2612</f>
        <v>6.1796724027822839E-3</v>
      </c>
      <c r="F2612" s="2">
        <f>'Moving Avg'!D2612</f>
        <v>11.87928</v>
      </c>
      <c r="G2612" s="2">
        <f>'Moving Avg'!F2612</f>
        <v>11.949475000000003</v>
      </c>
      <c r="H2612" s="2">
        <f>'Moving Avg'!G2612</f>
        <v>11.671753999999998</v>
      </c>
      <c r="I2612" s="2">
        <f>'Moving Avg'!H2612</f>
        <v>10.242649499999994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12.342000000000001</v>
      </c>
      <c r="C2613" s="2">
        <f>RSI!I2613</f>
        <v>68.212635472035799</v>
      </c>
      <c r="D2613" s="2">
        <f>MACD!E2613</f>
        <v>1.5626083498316845E-2</v>
      </c>
      <c r="E2613" s="2">
        <f>MACD!F2613</f>
        <v>8.0689546218891961E-3</v>
      </c>
      <c r="F2613" s="2">
        <f>'Moving Avg'!D2613</f>
        <v>11.948980000000001</v>
      </c>
      <c r="G2613" s="2">
        <f>'Moving Avg'!F2613</f>
        <v>11.976095000000003</v>
      </c>
      <c r="H2613" s="2">
        <f>'Moving Avg'!G2613</f>
        <v>11.698277999999998</v>
      </c>
      <c r="I2613" s="2">
        <f>'Moving Avg'!H2613</f>
        <v>10.258185999999993</v>
      </c>
      <c r="J2613" s="6" t="str">
        <f>OBV!F2613</f>
        <v>BEARISH</v>
      </c>
      <c r="K2613" s="6" t="str">
        <f>OBV!G2613</f>
        <v>NEUTRAL</v>
      </c>
      <c r="L2613" s="6" t="str">
        <f>OBV!H2613</f>
        <v>BEARISH DIVERGENCE</v>
      </c>
    </row>
    <row r="2614" spans="1:12" ht="13.5" x14ac:dyDescent="0.25">
      <c r="A2614" s="3">
        <f>RSI!A2614</f>
        <v>45812</v>
      </c>
      <c r="B2614" s="2">
        <f>RSI!B2614</f>
        <v>12.4678</v>
      </c>
      <c r="C2614" s="2">
        <f>RSI!I2614</f>
        <v>70.976784711640505</v>
      </c>
      <c r="D2614" s="2">
        <f>MACD!E2614</f>
        <v>-3.1690759100495569E-3</v>
      </c>
      <c r="E2614" s="2">
        <f>MACD!F2614</f>
        <v>5.8213485155014458E-3</v>
      </c>
      <c r="F2614" s="2">
        <f>'Moving Avg'!D2614</f>
        <v>12.051579999999998</v>
      </c>
      <c r="G2614" s="2">
        <f>'Moving Avg'!F2614</f>
        <v>11.994000000000003</v>
      </c>
      <c r="H2614" s="2">
        <f>'Moving Avg'!G2614</f>
        <v>11.721121999999998</v>
      </c>
      <c r="I2614" s="2">
        <f>'Moving Avg'!H2614</f>
        <v>10.273818999999994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12.4291</v>
      </c>
      <c r="C2615" s="2">
        <f>RSI!I2615</f>
        <v>68.989300381825871</v>
      </c>
      <c r="D2615" s="2">
        <f>MACD!E2615</f>
        <v>-2.5688712758084264E-2</v>
      </c>
      <c r="E2615" s="2">
        <f>MACD!F2615</f>
        <v>-4.8066373921569656E-4</v>
      </c>
      <c r="F2615" s="2">
        <f>'Moving Avg'!D2615</f>
        <v>12.167739999999998</v>
      </c>
      <c r="G2615" s="2">
        <f>'Moving Avg'!F2615</f>
        <v>12.004645000000004</v>
      </c>
      <c r="H2615" s="2">
        <f>'Moving Avg'!G2615</f>
        <v>11.737577999999996</v>
      </c>
      <c r="I2615" s="2">
        <f>'Moving Avg'!H2615</f>
        <v>10.289064999999994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12.3904</v>
      </c>
      <c r="C2616" s="2">
        <f>RSI!I2616</f>
        <v>66.969767782731239</v>
      </c>
      <c r="D2616" s="2">
        <f>MACD!E2616</f>
        <v>-3.1515907294201284E-2</v>
      </c>
      <c r="E2616" s="2">
        <f>MACD!F2616</f>
        <v>-6.6877124502128142E-3</v>
      </c>
      <c r="F2616" s="2">
        <f>'Moving Avg'!D2616</f>
        <v>12.28584</v>
      </c>
      <c r="G2616" s="2">
        <f>'Moving Avg'!F2616</f>
        <v>12.023520000000003</v>
      </c>
      <c r="H2616" s="2">
        <f>'Moving Avg'!G2616</f>
        <v>11.758873999999997</v>
      </c>
      <c r="I2616" s="2">
        <f>'Moving Avg'!H2616</f>
        <v>10.304552999999991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12.3904</v>
      </c>
      <c r="C2617" s="2">
        <f>RSI!I2617</f>
        <v>66.969767782731225</v>
      </c>
      <c r="D2617" s="2">
        <f>MACD!E2617</f>
        <v>-4.7970080708035212E-2</v>
      </c>
      <c r="E2617" s="2">
        <f>MACD!F2617</f>
        <v>-1.4944186101777293E-2</v>
      </c>
      <c r="F2617" s="2">
        <f>'Moving Avg'!D2617</f>
        <v>12.40394</v>
      </c>
      <c r="G2617" s="2">
        <f>'Moving Avg'!F2617</f>
        <v>12.042880000000002</v>
      </c>
      <c r="H2617" s="2">
        <f>'Moving Avg'!G2617</f>
        <v>11.779201999999998</v>
      </c>
      <c r="I2617" s="2">
        <f>'Moving Avg'!H2617</f>
        <v>10.320040999999996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12.3904</v>
      </c>
      <c r="C2618" s="2">
        <f>RSI!I2618</f>
        <v>66.969767782731239</v>
      </c>
      <c r="D2618" s="2">
        <f>MACD!E2618</f>
        <v>-7.1732523346133448E-2</v>
      </c>
      <c r="E2618" s="2">
        <f>MACD!F2618</f>
        <v>-2.6301853550648527E-2</v>
      </c>
      <c r="F2618" s="2">
        <f>'Moving Avg'!D2618</f>
        <v>12.41362</v>
      </c>
      <c r="G2618" s="2">
        <f>'Moving Avg'!F2618</f>
        <v>12.071920000000002</v>
      </c>
      <c r="H2618" s="2">
        <f>'Moving Avg'!G2618</f>
        <v>11.798561999999997</v>
      </c>
      <c r="I2618" s="2">
        <f>'Moving Avg'!H2618</f>
        <v>10.335673999999994</v>
      </c>
      <c r="J2618" s="6" t="str">
        <f>OBV!F2618</f>
        <v>BULLISH</v>
      </c>
      <c r="K2618" s="6" t="str">
        <f>OBV!G2618</f>
        <v>NEUTRAL</v>
      </c>
      <c r="L2618" s="6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12.2936</v>
      </c>
      <c r="C2619" s="2">
        <f>RSI!I2619</f>
        <v>61.358484505937781</v>
      </c>
      <c r="D2619" s="2">
        <f>MACD!E2619</f>
        <v>-9.2838909762349431E-2</v>
      </c>
      <c r="E2619" s="2">
        <f>MACD!F2619</f>
        <v>-3.9609264792988708E-2</v>
      </c>
      <c r="F2619" s="2">
        <f>'Moving Avg'!D2619</f>
        <v>12.378779999999999</v>
      </c>
      <c r="G2619" s="2">
        <f>'Moving Avg'!F2619</f>
        <v>12.099025000000001</v>
      </c>
      <c r="H2619" s="2">
        <f>'Moving Avg'!G2619</f>
        <v>11.815405999999996</v>
      </c>
      <c r="I2619" s="2">
        <f>'Moving Avg'!H2619</f>
        <v>10.350822999999997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12.1968</v>
      </c>
      <c r="C2620" s="2">
        <f>RSI!I2620</f>
        <v>56.280128265598464</v>
      </c>
      <c r="D2620" s="2">
        <f>MACD!E2620</f>
        <v>-0.12139247279770693</v>
      </c>
      <c r="E2620" s="2">
        <f>MACD!F2620</f>
        <v>-5.5965906393932355E-2</v>
      </c>
      <c r="F2620" s="2">
        <f>'Moving Avg'!D2620</f>
        <v>12.332319999999999</v>
      </c>
      <c r="G2620" s="2">
        <f>'Moving Avg'!F2620</f>
        <v>12.121290000000002</v>
      </c>
      <c r="H2620" s="2">
        <f>'Moving Avg'!G2620</f>
        <v>11.827795999999996</v>
      </c>
      <c r="I2620" s="2">
        <f>'Moving Avg'!H2620</f>
        <v>10.366020499999996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12.1</v>
      </c>
      <c r="C2621" s="2">
        <f>RSI!I2621</f>
        <v>51.674299188899134</v>
      </c>
      <c r="D2621" s="2">
        <f>MACD!E2621</f>
        <v>-0.14662740141175945</v>
      </c>
      <c r="E2621" s="2">
        <f>MACD!F2621</f>
        <v>-7.4098205397497785E-2</v>
      </c>
      <c r="F2621" s="2">
        <f>'Moving Avg'!D2621</f>
        <v>12.274239999999999</v>
      </c>
      <c r="G2621" s="2">
        <f>'Moving Avg'!F2621</f>
        <v>12.128550000000001</v>
      </c>
      <c r="H2621" s="2">
        <f>'Moving Avg'!G2621</f>
        <v>11.838637999999998</v>
      </c>
      <c r="I2621" s="2">
        <f>'Moving Avg'!H2621</f>
        <v>10.381169499999993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12.1</v>
      </c>
      <c r="C2622" s="2">
        <f>RSI!I2622</f>
        <v>51.674299188899134</v>
      </c>
      <c r="D2622" s="2">
        <f>MACD!E2622</f>
        <v>-0.16814733236109625</v>
      </c>
      <c r="E2622" s="2">
        <f>MACD!F2622</f>
        <v>-9.2908030790217477E-2</v>
      </c>
      <c r="F2622" s="2">
        <f>'Moving Avg'!D2622</f>
        <v>12.216159999999999</v>
      </c>
      <c r="G2622" s="2">
        <f>'Moving Avg'!F2622</f>
        <v>12.135809999999999</v>
      </c>
      <c r="H2622" s="2">
        <f>'Moving Avg'!G2622</f>
        <v>11.851801999999999</v>
      </c>
      <c r="I2622" s="2">
        <f>'Moving Avg'!H2622</f>
        <v>10.395931499999993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12.0806</v>
      </c>
      <c r="C2623" s="2">
        <f>RSI!I2623</f>
        <v>50.709716070488497</v>
      </c>
      <c r="D2623" s="2">
        <f>MACD!E2623</f>
        <v>-0.10167437418908243</v>
      </c>
      <c r="E2623" s="2">
        <f>MACD!F2623</f>
        <v>-9.4661299469990468E-2</v>
      </c>
      <c r="F2623" s="2">
        <f>'Moving Avg'!D2623</f>
        <v>12.154199999999999</v>
      </c>
      <c r="G2623" s="2">
        <f>'Moving Avg'!F2623</f>
        <v>12.139194999999999</v>
      </c>
      <c r="H2623" s="2">
        <f>'Moving Avg'!G2623</f>
        <v>11.864965999999999</v>
      </c>
      <c r="I2623" s="2">
        <f>'Moving Avg'!H2623</f>
        <v>10.410547999999991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12.119400000000001</v>
      </c>
      <c r="C2624" s="2">
        <f>RSI!I2624</f>
        <v>52.614835191788373</v>
      </c>
      <c r="D2624" s="2">
        <f>MACD!E2624</f>
        <v>-2.8977049419680156E-2</v>
      </c>
      <c r="E2624" s="2">
        <f>MACD!F2624</f>
        <v>-8.1524449459928414E-2</v>
      </c>
      <c r="F2624" s="2">
        <f>'Moving Avg'!D2624</f>
        <v>12.11936</v>
      </c>
      <c r="G2624" s="2">
        <f>'Moving Avg'!F2624</f>
        <v>12.142584999999999</v>
      </c>
      <c r="H2624" s="2">
        <f>'Moving Avg'!G2624</f>
        <v>11.881036000000002</v>
      </c>
      <c r="I2624" s="2">
        <f>'Moving Avg'!H2624</f>
        <v>10.425406999999993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12.4291</v>
      </c>
      <c r="C2625" s="2">
        <f>RSI!I2625</f>
        <v>64.432023123241834</v>
      </c>
      <c r="D2625" s="2">
        <f>MACD!E2625</f>
        <v>3.3855503218163108E-3</v>
      </c>
      <c r="E2625" s="2">
        <f>MACD!F2625</f>
        <v>-6.4542449503579472E-2</v>
      </c>
      <c r="F2625" s="2">
        <f>'Moving Avg'!D2625</f>
        <v>12.16582</v>
      </c>
      <c r="G2625" s="2">
        <f>'Moving Avg'!F2625</f>
        <v>12.163395</v>
      </c>
      <c r="H2625" s="2">
        <f>'Moving Avg'!G2625</f>
        <v>11.903106000000001</v>
      </c>
      <c r="I2625" s="2">
        <f>'Moving Avg'!H2625</f>
        <v>10.441862999999991</v>
      </c>
      <c r="J2625" s="6" t="str">
        <f>OBV!F2625</f>
        <v>BULLISH</v>
      </c>
      <c r="K2625" s="6" t="str">
        <f>OBV!G2625</f>
        <v>NEUTRAL</v>
      </c>
      <c r="L2625" s="6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12.59</v>
      </c>
      <c r="C2626" s="2">
        <f>RSI!I2626</f>
        <v>68.787184166564998</v>
      </c>
      <c r="D2626" s="2">
        <f>MACD!E2626</f>
        <v>1.0829917067180617E-2</v>
      </c>
      <c r="E2626" s="2">
        <f>MACD!F2626</f>
        <v>-4.9467976189427457E-2</v>
      </c>
      <c r="F2626" s="2">
        <f>'Moving Avg'!D2626</f>
        <v>12.263819999999999</v>
      </c>
      <c r="G2626" s="2">
        <f>'Moving Avg'!F2626</f>
        <v>12.187895000000001</v>
      </c>
      <c r="H2626" s="2">
        <f>'Moving Avg'!G2626</f>
        <v>11.928782000000002</v>
      </c>
      <c r="I2626" s="2">
        <f>'Moving Avg'!H2626</f>
        <v>10.459316999999992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12.35</v>
      </c>
      <c r="C2627" s="2">
        <f>RSI!I2627</f>
        <v>57.481148009406276</v>
      </c>
      <c r="D2627" s="2">
        <f>MACD!E2627</f>
        <v>3.2042114180306669E-2</v>
      </c>
      <c r="E2627" s="2">
        <f>MACD!F2627</f>
        <v>-3.3165958115480634E-2</v>
      </c>
      <c r="F2627" s="2">
        <f>'Moving Avg'!D2627</f>
        <v>12.31382</v>
      </c>
      <c r="G2627" s="2">
        <f>'Moving Avg'!F2627</f>
        <v>12.2033</v>
      </c>
      <c r="H2627" s="2">
        <f>'Moving Avg'!G2627</f>
        <v>11.948302000000002</v>
      </c>
      <c r="I2627" s="2">
        <f>'Moving Avg'!H2627</f>
        <v>10.475764499999991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12.6</v>
      </c>
      <c r="C2628" s="2">
        <f>RSI!I2628</f>
        <v>64.100361181530161</v>
      </c>
      <c r="D2628" s="2">
        <f>MACD!E2628</f>
        <v>3.0238084976284441E-2</v>
      </c>
      <c r="E2628" s="2">
        <f>MACD!F2628</f>
        <v>-2.0485149497127618E-2</v>
      </c>
      <c r="F2628" s="2">
        <f>'Moving Avg'!D2628</f>
        <v>12.4177</v>
      </c>
      <c r="G2628" s="2">
        <f>'Moving Avg'!F2628</f>
        <v>12.233625</v>
      </c>
      <c r="H2628" s="2">
        <f>'Moving Avg'!G2628</f>
        <v>11.973789999999999</v>
      </c>
      <c r="I2628" s="2">
        <f>'Moving Avg'!H2628</f>
        <v>10.49215549999999</v>
      </c>
      <c r="J2628" s="6" t="str">
        <f>OBV!F2628</f>
        <v>BULLISH</v>
      </c>
      <c r="K2628" s="6" t="str">
        <f>OBV!G2628</f>
        <v>NEUTRAL</v>
      </c>
      <c r="L2628" s="6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12.67</v>
      </c>
      <c r="C2629" s="2">
        <f>RSI!I2629</f>
        <v>65.710023366928823</v>
      </c>
      <c r="D2629" s="2">
        <f>MACD!E2629</f>
        <v>6.0139813551689514E-3</v>
      </c>
      <c r="E2629" s="2">
        <f>MACD!F2629</f>
        <v>-1.5185323326668306E-2</v>
      </c>
      <c r="F2629" s="2">
        <f>'Moving Avg'!D2629</f>
        <v>12.527820000000002</v>
      </c>
      <c r="G2629" s="2">
        <f>'Moving Avg'!F2629</f>
        <v>12.269385</v>
      </c>
      <c r="H2629" s="2">
        <f>'Moving Avg'!G2629</f>
        <v>12.000483999999998</v>
      </c>
      <c r="I2629" s="2">
        <f>'Moving Avg'!H2629</f>
        <v>10.509041499999991</v>
      </c>
      <c r="J2629" s="6" t="str">
        <f>OBV!F2629</f>
        <v>BULLISH</v>
      </c>
      <c r="K2629" s="6" t="str">
        <f>OBV!G2629</f>
        <v>NEUTRAL</v>
      </c>
      <c r="L2629" s="6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12.65</v>
      </c>
      <c r="C2630" s="2">
        <f>RSI!I2630</f>
        <v>64.815807772724156</v>
      </c>
      <c r="D2630" s="2">
        <f>MACD!E2630</f>
        <v>-3.0733837508726936E-2</v>
      </c>
      <c r="E2630" s="2">
        <f>MACD!F2630</f>
        <v>-1.8295026163080035E-2</v>
      </c>
      <c r="F2630" s="2">
        <f>'Moving Avg'!D2630</f>
        <v>12.571999999999999</v>
      </c>
      <c r="G2630" s="2">
        <f>'Moving Avg'!F2630</f>
        <v>12.309469999999999</v>
      </c>
      <c r="H2630" s="2">
        <f>'Moving Avg'!G2630</f>
        <v>12.026004</v>
      </c>
      <c r="I2630" s="2">
        <f>'Moving Avg'!H2630</f>
        <v>10.524810999999993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12.63</v>
      </c>
      <c r="C2631" s="2">
        <f>RSI!I2631</f>
        <v>63.879631344107914</v>
      </c>
      <c r="D2631" s="2">
        <f>MACD!E2631</f>
        <v>-7.7750119097149906E-2</v>
      </c>
      <c r="E2631" s="2">
        <f>MACD!F2631</f>
        <v>-3.018604474989401E-2</v>
      </c>
      <c r="F2631" s="2">
        <f>'Moving Avg'!D2631</f>
        <v>12.58</v>
      </c>
      <c r="G2631" s="2">
        <f>'Moving Avg'!F2631</f>
        <v>12.350975</v>
      </c>
      <c r="H2631" s="2">
        <f>'Moving Avg'!G2631</f>
        <v>12.049187999999999</v>
      </c>
      <c r="I2631" s="2">
        <f>'Moving Avg'!H2631</f>
        <v>10.540528999999994</v>
      </c>
      <c r="J2631" s="6" t="str">
        <f>OBV!F2631</f>
        <v>BULLISH</v>
      </c>
      <c r="K2631" s="6" t="str">
        <f>OBV!G2631</f>
        <v>NEUTRAL</v>
      </c>
      <c r="L2631" s="6" t="str">
        <f>OBV!H2631</f>
        <v>CONFIRMED BULLISH</v>
      </c>
    </row>
    <row r="2632" spans="1:12" ht="13.5" x14ac:dyDescent="0.25">
      <c r="A2632" s="3">
        <f>RSI!A2632</f>
        <v>45840</v>
      </c>
      <c r="B2632" s="2">
        <f>RSI!B2632</f>
        <v>12.54</v>
      </c>
      <c r="C2632" s="2">
        <f>RSI!I2632</f>
        <v>59.700806576782171</v>
      </c>
      <c r="D2632" s="2">
        <f>MACD!E2632</f>
        <v>-0.11307341528070403</v>
      </c>
      <c r="E2632" s="2">
        <f>MACD!F2632</f>
        <v>-4.6763518856056022E-2</v>
      </c>
      <c r="F2632" s="2">
        <f>'Moving Avg'!D2632</f>
        <v>12.618</v>
      </c>
      <c r="G2632" s="2">
        <f>'Moving Avg'!F2632</f>
        <v>12.387979999999999</v>
      </c>
      <c r="H2632" s="2">
        <f>'Moving Avg'!G2632</f>
        <v>12.070765999999999</v>
      </c>
      <c r="I2632" s="2">
        <f>'Moving Avg'!H2632</f>
        <v>10.556038999999993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12.54</v>
      </c>
      <c r="C2633" s="2">
        <f>RSI!I2633</f>
        <v>59.700806576782171</v>
      </c>
      <c r="D2633" s="2">
        <f>MACD!E2633</f>
        <v>-0.1474586369027957</v>
      </c>
      <c r="E2633" s="2">
        <f>MACD!F2633</f>
        <v>-6.6902542465403961E-2</v>
      </c>
      <c r="F2633" s="2">
        <f>'Moving Avg'!D2633</f>
        <v>12.606</v>
      </c>
      <c r="G2633" s="2">
        <f>'Moving Avg'!F2633</f>
        <v>12.397879999999997</v>
      </c>
      <c r="H2633" s="2">
        <f>'Moving Avg'!G2633</f>
        <v>12.093311999999999</v>
      </c>
      <c r="I2633" s="2">
        <f>'Moving Avg'!H2633</f>
        <v>10.571597499999994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12.54</v>
      </c>
      <c r="C2634" s="2">
        <f>RSI!I2634</f>
        <v>59.700806576782171</v>
      </c>
      <c r="D2634" s="2">
        <f>MACD!E2634</f>
        <v>-0.17198428191266402</v>
      </c>
      <c r="E2634" s="2">
        <f>MACD!F2634</f>
        <v>-8.7918890354855977E-2</v>
      </c>
      <c r="F2634" s="2">
        <f>'Moving Avg'!D2634</f>
        <v>12.58</v>
      </c>
      <c r="G2634" s="2">
        <f>'Moving Avg'!F2634</f>
        <v>12.401489999999997</v>
      </c>
      <c r="H2634" s="2">
        <f>'Moving Avg'!G2634</f>
        <v>12.114695999999997</v>
      </c>
      <c r="I2634" s="2">
        <f>'Moving Avg'!H2634</f>
        <v>10.587155999999993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12.75</v>
      </c>
      <c r="C2635" s="2">
        <f>RSI!I2635</f>
        <v>66.153441705372586</v>
      </c>
      <c r="D2635" s="2">
        <f>MACD!E2635</f>
        <v>-0.1619421601179738</v>
      </c>
      <c r="E2635" s="2">
        <f>MACD!F2635</f>
        <v>-0.10272354430747954</v>
      </c>
      <c r="F2635" s="2">
        <f>'Moving Avg'!D2635</f>
        <v>12.6</v>
      </c>
      <c r="G2635" s="2">
        <f>'Moving Avg'!F2635</f>
        <v>12.417534999999997</v>
      </c>
      <c r="H2635" s="2">
        <f>'Moving Avg'!G2635</f>
        <v>12.134665999999996</v>
      </c>
      <c r="I2635" s="2">
        <f>'Moving Avg'!H2635</f>
        <v>10.603764499999993</v>
      </c>
      <c r="J2635" s="6" t="str">
        <f>OBV!F2635</f>
        <v>BEARISH</v>
      </c>
      <c r="K2635" s="6" t="str">
        <f>OBV!G2635</f>
        <v>NEUTRAL</v>
      </c>
      <c r="L2635" s="6" t="str">
        <f>OBV!H2635</f>
        <v>BEARISH DIVERGENCE</v>
      </c>
    </row>
    <row r="2636" spans="1:12" ht="13.5" x14ac:dyDescent="0.25">
      <c r="A2636" s="3">
        <f>RSI!A2636</f>
        <v>45846</v>
      </c>
      <c r="B2636" s="2">
        <f>RSI!B2636</f>
        <v>12.7</v>
      </c>
      <c r="C2636" s="2">
        <f>RSI!I2636</f>
        <v>63.544559211092022</v>
      </c>
      <c r="D2636" s="2">
        <f>MACD!E2636</f>
        <v>-0.12742833637435069</v>
      </c>
      <c r="E2636" s="2">
        <f>MACD!F2636</f>
        <v>-0.10766450272085379</v>
      </c>
      <c r="F2636" s="2">
        <f>'Moving Avg'!D2636</f>
        <v>12.613999999999999</v>
      </c>
      <c r="G2636" s="2">
        <f>'Moving Avg'!F2636</f>
        <v>12.433014999999997</v>
      </c>
      <c r="H2636" s="2">
        <f>'Moving Avg'!G2636</f>
        <v>12.153053999999997</v>
      </c>
      <c r="I2636" s="2">
        <f>'Moving Avg'!H2636</f>
        <v>10.619880999999994</v>
      </c>
      <c r="J2636" s="6" t="str">
        <f>OBV!F2636</f>
        <v>BEARISH</v>
      </c>
      <c r="K2636" s="6" t="str">
        <f>OBV!G2636</f>
        <v>NEUTRAL</v>
      </c>
      <c r="L2636" s="6" t="str">
        <f>OBV!H2636</f>
        <v>BEARISH DIVERGENCE</v>
      </c>
    </row>
    <row r="2637" spans="1:12" ht="13.5" x14ac:dyDescent="0.25">
      <c r="A2637" s="3">
        <f>RSI!A2637</f>
        <v>45847</v>
      </c>
      <c r="B2637" s="2">
        <f>RSI!B2637</f>
        <v>12.75</v>
      </c>
      <c r="C2637" s="2">
        <f>RSI!I2637</f>
        <v>65.029760655722441</v>
      </c>
      <c r="D2637" s="2">
        <f>MACD!E2637</f>
        <v>-0.14081575838291549</v>
      </c>
      <c r="E2637" s="2">
        <f>MACD!F2637</f>
        <v>-0.11429475385326612</v>
      </c>
      <c r="F2637" s="2">
        <f>'Moving Avg'!D2637</f>
        <v>12.656000000000001</v>
      </c>
      <c r="G2637" s="2">
        <f>'Moving Avg'!F2637</f>
        <v>12.450994999999997</v>
      </c>
      <c r="H2637" s="2">
        <f>'Moving Avg'!G2637</f>
        <v>12.172829999999999</v>
      </c>
      <c r="I2637" s="2">
        <f>'Moving Avg'!H2637</f>
        <v>10.636585999999992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12.6</v>
      </c>
      <c r="C2638" s="2">
        <f>RSI!I2638</f>
        <v>57.465967093593108</v>
      </c>
      <c r="D2638" s="2">
        <f>MACD!E2638</f>
        <v>-0.1046854963282815</v>
      </c>
      <c r="E2638" s="2">
        <f>MACD!F2638</f>
        <v>-0.1123729023482692</v>
      </c>
      <c r="F2638" s="2">
        <f>'Moving Avg'!D2638</f>
        <v>12.667999999999999</v>
      </c>
      <c r="G2638" s="2">
        <f>'Moving Avg'!F2638</f>
        <v>12.461474999999997</v>
      </c>
      <c r="H2638" s="2">
        <f>'Moving Avg'!G2638</f>
        <v>12.190186000000001</v>
      </c>
      <c r="I2638" s="2">
        <f>'Moving Avg'!H2638</f>
        <v>10.652686499999994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12.68</v>
      </c>
      <c r="C2639" s="2">
        <f>RSI!I2639</f>
        <v>60.129526090657954</v>
      </c>
      <c r="D2639" s="2">
        <f>MACD!E2639</f>
        <v>-7.0342009005383233E-2</v>
      </c>
      <c r="E2639" s="2">
        <f>MACD!F2639</f>
        <v>-0.10396672367969201</v>
      </c>
      <c r="F2639" s="2">
        <f>'Moving Avg'!D2639</f>
        <v>12.696000000000002</v>
      </c>
      <c r="G2639" s="2">
        <f>'Moving Avg'!F2639</f>
        <v>12.480794999999997</v>
      </c>
      <c r="H2639" s="2">
        <f>'Moving Avg'!G2639</f>
        <v>12.208561999999999</v>
      </c>
      <c r="I2639" s="2">
        <f>'Moving Avg'!H2639</f>
        <v>10.669186999999996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12.7</v>
      </c>
      <c r="C2640" s="2">
        <f>RSI!I2640</f>
        <v>60.790585973003637</v>
      </c>
      <c r="D2640" s="2">
        <f>MACD!E2640</f>
        <v>-4.7305464703907063E-2</v>
      </c>
      <c r="E2640" s="2">
        <f>MACD!F2640</f>
        <v>-9.2634471884535025E-2</v>
      </c>
      <c r="F2640" s="2">
        <f>'Moving Avg'!D2640</f>
        <v>12.685999999999998</v>
      </c>
      <c r="G2640" s="2">
        <f>'Moving Avg'!F2640</f>
        <v>12.505954999999997</v>
      </c>
      <c r="H2640" s="2">
        <f>'Moving Avg'!G2640</f>
        <v>12.228306000000002</v>
      </c>
      <c r="I2640" s="2">
        <f>'Moving Avg'!H2640</f>
        <v>10.686222999999993</v>
      </c>
      <c r="J2640" s="6" t="str">
        <f>OBV!F2640</f>
        <v>BULLISH</v>
      </c>
      <c r="K2640" s="6" t="str">
        <f>OBV!G2640</f>
        <v>NEUTRAL</v>
      </c>
      <c r="L2640" s="6" t="str">
        <f>OBV!H2640</f>
        <v>BULLISH DIVERGENCE</v>
      </c>
    </row>
    <row r="2641" spans="1:12" ht="13.5" x14ac:dyDescent="0.25">
      <c r="A2641" s="3">
        <f>RSI!A2641</f>
        <v>45853</v>
      </c>
      <c r="B2641" s="2">
        <f>RSI!B2641</f>
        <v>12.7</v>
      </c>
      <c r="C2641" s="2">
        <f>RSI!I2641</f>
        <v>60.79058597300363</v>
      </c>
      <c r="D2641" s="2">
        <f>MACD!E2641</f>
        <v>-3.2364520140596653E-2</v>
      </c>
      <c r="E2641" s="2">
        <f>MACD!F2641</f>
        <v>-8.0580481535747345E-2</v>
      </c>
      <c r="F2641" s="2">
        <f>'Moving Avg'!D2641</f>
        <v>12.686000000000002</v>
      </c>
      <c r="G2641" s="2">
        <f>'Moving Avg'!F2641</f>
        <v>12.535954999999998</v>
      </c>
      <c r="H2641" s="2">
        <f>'Moving Avg'!G2641</f>
        <v>12.248244000000007</v>
      </c>
      <c r="I2641" s="2">
        <f>'Moving Avg'!H2641</f>
        <v>10.702774999999992</v>
      </c>
      <c r="J2641" s="6" t="str">
        <f>OBV!F2641</f>
        <v>BULLISH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12.7</v>
      </c>
      <c r="C2642" s="2">
        <f>RSI!I2642</f>
        <v>60.790585973003637</v>
      </c>
      <c r="D2642" s="2">
        <f>MACD!E2642</f>
        <v>-3.4933700096516418E-2</v>
      </c>
      <c r="E2642" s="2">
        <f>MACD!F2642</f>
        <v>-7.1451125247901162E-2</v>
      </c>
      <c r="F2642" s="2">
        <f>'Moving Avg'!D2642</f>
        <v>12.676000000000002</v>
      </c>
      <c r="G2642" s="2">
        <f>'Moving Avg'!F2642</f>
        <v>12.565954999999997</v>
      </c>
      <c r="H2642" s="2">
        <f>'Moving Avg'!G2642</f>
        <v>12.268182000000007</v>
      </c>
      <c r="I2642" s="2">
        <f>'Moving Avg'!H2642</f>
        <v>10.718649499999991</v>
      </c>
      <c r="J2642" s="6" t="str">
        <f>OBV!F2642</f>
        <v>BULLISH</v>
      </c>
      <c r="K2642" s="6" t="str">
        <f>OBV!G2642</f>
        <v>NEUTRAL</v>
      </c>
      <c r="L2642" s="6" t="str">
        <f>OBV!H2642</f>
        <v>BULLISH DIVERGENCE</v>
      </c>
    </row>
    <row r="2643" spans="1:12" ht="13.5" x14ac:dyDescent="0.25">
      <c r="A2643" s="3">
        <f>RSI!A2643</f>
        <v>45855</v>
      </c>
      <c r="B2643" s="2">
        <f>RSI!B2643</f>
        <v>12.5</v>
      </c>
      <c r="C2643" s="2">
        <f>RSI!I2643</f>
        <v>50.361582289388807</v>
      </c>
      <c r="D2643" s="2">
        <f>MACD!E2643</f>
        <v>-2.355703253951269E-2</v>
      </c>
      <c r="E2643" s="2">
        <f>MACD!F2643</f>
        <v>-6.1872306706223471E-2</v>
      </c>
      <c r="F2643" s="2">
        <f>'Moving Avg'!D2643</f>
        <v>12.656000000000001</v>
      </c>
      <c r="G2643" s="2">
        <f>'Moving Avg'!F2643</f>
        <v>12.586924999999997</v>
      </c>
      <c r="H2643" s="2">
        <f>'Moving Avg'!G2643</f>
        <v>12.281990000000006</v>
      </c>
      <c r="I2643" s="2">
        <f>'Moving Avg'!H2643</f>
        <v>10.73323349999999</v>
      </c>
      <c r="J2643" s="6" t="str">
        <f>OBV!F2643</f>
        <v>BEARISH</v>
      </c>
      <c r="K2643" s="6" t="str">
        <f>OBV!G2643</f>
        <v>NEUTRAL</v>
      </c>
      <c r="L2643" s="6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12.49</v>
      </c>
      <c r="C2644" s="2">
        <f>RSI!I2644</f>
        <v>49.900618188299866</v>
      </c>
      <c r="D2644" s="2">
        <f>MACD!E2644</f>
        <v>-1.3178651604087932E-2</v>
      </c>
      <c r="E2644" s="2">
        <f>MACD!F2644</f>
        <v>-5.2133575685796366E-2</v>
      </c>
      <c r="F2644" s="2">
        <f>'Moving Avg'!D2644</f>
        <v>12.617999999999999</v>
      </c>
      <c r="G2644" s="2">
        <f>'Moving Avg'!F2644</f>
        <v>12.605454999999997</v>
      </c>
      <c r="H2644" s="2">
        <f>'Moving Avg'!G2644</f>
        <v>12.289596000000007</v>
      </c>
      <c r="I2644" s="2">
        <f>'Moving Avg'!H2644</f>
        <v>10.747138499999989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12.25</v>
      </c>
      <c r="C2645" s="2">
        <f>RSI!I2645</f>
        <v>40.353987567085888</v>
      </c>
      <c r="D2645" s="2">
        <f>MACD!E2645</f>
        <v>4.5758013249640683E-2</v>
      </c>
      <c r="E2645" s="2">
        <f>MACD!F2645</f>
        <v>-3.2555257898708959E-2</v>
      </c>
      <c r="F2645" s="2">
        <f>'Moving Avg'!D2645</f>
        <v>12.528</v>
      </c>
      <c r="G2645" s="2">
        <f>'Moving Avg'!F2645</f>
        <v>12.596499999999997</v>
      </c>
      <c r="H2645" s="2">
        <f>'Moving Avg'!G2645</f>
        <v>12.290272000000007</v>
      </c>
      <c r="I2645" s="2">
        <f>'Moving Avg'!H2645</f>
        <v>10.759504499999991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12.02</v>
      </c>
      <c r="C2646" s="2">
        <f>RSI!I2646</f>
        <v>33.700084616044606</v>
      </c>
      <c r="D2646" s="2">
        <f>MACD!E2646</f>
        <v>0.10645473912364878</v>
      </c>
      <c r="E2646" s="2">
        <f>MACD!F2646</f>
        <v>-4.7532584942374112E-3</v>
      </c>
      <c r="F2646" s="2">
        <f>'Moving Avg'!D2646</f>
        <v>12.391999999999999</v>
      </c>
      <c r="G2646" s="2">
        <f>'Moving Avg'!F2646</f>
        <v>12.567999999999998</v>
      </c>
      <c r="H2646" s="2">
        <f>'Moving Avg'!G2646</f>
        <v>12.290414000000006</v>
      </c>
      <c r="I2646" s="2">
        <f>'Moving Avg'!H2646</f>
        <v>10.76975249999999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12.25</v>
      </c>
      <c r="C2647" s="2">
        <f>RSI!I2647</f>
        <v>43.697786040255608</v>
      </c>
      <c r="D2647" s="2">
        <f>MACD!E2647</f>
        <v>0.15120055296654833</v>
      </c>
      <c r="E2647" s="2">
        <f>MACD!F2647</f>
        <v>2.6437503797919738E-2</v>
      </c>
      <c r="F2647" s="2">
        <f>'Moving Avg'!D2647</f>
        <v>12.302000000000001</v>
      </c>
      <c r="G2647" s="2">
        <f>'Moving Avg'!F2647</f>
        <v>12.562999999999999</v>
      </c>
      <c r="H2647" s="2">
        <f>'Moving Avg'!G2647</f>
        <v>12.295350000000006</v>
      </c>
      <c r="I2647" s="2">
        <f>'Moving Avg'!H2647</f>
        <v>10.78144099999999</v>
      </c>
      <c r="J2647" s="6" t="str">
        <f>OBV!F2647</f>
        <v>BEARISH</v>
      </c>
      <c r="K2647" s="6" t="str">
        <f>OBV!G2647</f>
        <v>NEUTRAL</v>
      </c>
      <c r="L2647" s="6" t="str">
        <f>OBV!H2647</f>
        <v>CONFIRMED BEARISH</v>
      </c>
    </row>
    <row r="2648" spans="1:12" ht="13.5" x14ac:dyDescent="0.25">
      <c r="A2648" s="3">
        <f>RSI!A2648</f>
        <v>45862</v>
      </c>
      <c r="B2648" s="2">
        <f>RSI!B2648</f>
        <v>12.35</v>
      </c>
      <c r="C2648" s="2">
        <f>RSI!I2648</f>
        <v>47.410911946003452</v>
      </c>
      <c r="D2648" s="2">
        <f>MACD!E2648</f>
        <v>0.15974840651336031</v>
      </c>
      <c r="E2648" s="2">
        <f>MACD!F2648</f>
        <v>5.3099684341007855E-2</v>
      </c>
      <c r="F2648" s="2">
        <f>'Moving Avg'!D2648</f>
        <v>12.272000000000002</v>
      </c>
      <c r="G2648" s="2">
        <f>'Moving Avg'!F2648</f>
        <v>12.550499999999998</v>
      </c>
      <c r="H2648" s="2">
        <f>'Moving Avg'!G2648</f>
        <v>12.306158000000005</v>
      </c>
      <c r="I2648" s="2">
        <f>'Moving Avg'!H2648</f>
        <v>10.793725999999992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12.16</v>
      </c>
      <c r="C2649" s="2">
        <f>RSI!I2649</f>
        <v>41.773802163613475</v>
      </c>
      <c r="D2649" s="2">
        <f>MACD!E2649</f>
        <v>0.19385571733763207</v>
      </c>
      <c r="E2649" s="2">
        <f>MACD!F2649</f>
        <v>8.1250890940332693E-2</v>
      </c>
      <c r="F2649" s="2">
        <f>'Moving Avg'!D2649</f>
        <v>12.206</v>
      </c>
      <c r="G2649" s="2">
        <f>'Moving Avg'!F2649</f>
        <v>12.524999999999999</v>
      </c>
      <c r="H2649" s="2">
        <f>'Moving Avg'!G2649</f>
        <v>12.314328000000003</v>
      </c>
      <c r="I2649" s="2">
        <f>'Moving Avg'!H2649</f>
        <v>10.80520649999999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12.15</v>
      </c>
      <c r="C2650" s="2">
        <f>RSI!I2650</f>
        <v>41.494164099898839</v>
      </c>
      <c r="D2650" s="2">
        <f>MACD!E2650</f>
        <v>0.22811237718755883</v>
      </c>
      <c r="E2650" s="2">
        <f>MACD!F2650</f>
        <v>0.11062318818977793</v>
      </c>
      <c r="F2650" s="2">
        <f>'Moving Avg'!D2650</f>
        <v>12.186</v>
      </c>
      <c r="G2650" s="2">
        <f>'Moving Avg'!F2650</f>
        <v>12.5</v>
      </c>
      <c r="H2650" s="2">
        <f>'Moving Avg'!G2650</f>
        <v>12.322298</v>
      </c>
      <c r="I2650" s="2">
        <f>'Moving Avg'!H2650</f>
        <v>10.817072499999993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12.2</v>
      </c>
      <c r="C2651" s="2">
        <f>RSI!I2651</f>
        <v>43.529647057271639</v>
      </c>
      <c r="D2651" s="2">
        <f>MACD!E2651</f>
        <v>0.25491617191684668</v>
      </c>
      <c r="E2651" s="2">
        <f>MACD!F2651</f>
        <v>0.1394817849351917</v>
      </c>
      <c r="F2651" s="2">
        <f>'Moving Avg'!D2651</f>
        <v>12.222</v>
      </c>
      <c r="G2651" s="2">
        <f>'Moving Avg'!F2651</f>
        <v>12.4785</v>
      </c>
      <c r="H2651" s="2">
        <f>'Moving Avg'!G2651</f>
        <v>12.327202</v>
      </c>
      <c r="I2651" s="2">
        <f>'Moving Avg'!H2651</f>
        <v>10.828946499999994</v>
      </c>
      <c r="J2651" s="6" t="str">
        <f>OBV!F2651</f>
        <v>BEARISH</v>
      </c>
      <c r="K2651" s="6" t="str">
        <f>OBV!G2651</f>
        <v>NEUTRAL</v>
      </c>
      <c r="L2651" s="6" t="str">
        <f>OBV!H2651</f>
        <v>BEARISH DIVERGENCE</v>
      </c>
    </row>
    <row r="2652" spans="1:12" ht="13.5" x14ac:dyDescent="0.25">
      <c r="A2652" s="3">
        <f>RSI!A2652</f>
        <v>45869</v>
      </c>
      <c r="B2652" s="2">
        <f>RSI!B2652</f>
        <v>12.15</v>
      </c>
      <c r="C2652" s="2">
        <f>RSI!I2652</f>
        <v>41.957606763417886</v>
      </c>
      <c r="D2652" s="2">
        <f>MACD!E2652</f>
        <v>0.28241297779401542</v>
      </c>
      <c r="E2652" s="2">
        <f>MACD!F2652</f>
        <v>0.16806802350695643</v>
      </c>
      <c r="F2652" s="2">
        <f>'Moving Avg'!D2652</f>
        <v>12.202</v>
      </c>
      <c r="G2652" s="2">
        <f>'Moving Avg'!F2652</f>
        <v>12.459000000000001</v>
      </c>
      <c r="H2652" s="2">
        <f>'Moving Avg'!G2652</f>
        <v>12.331106</v>
      </c>
      <c r="I2652" s="2">
        <f>'Moving Avg'!H2652</f>
        <v>10.840425499999991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12.15</v>
      </c>
      <c r="C2653" s="2">
        <f>RSI!I2653</f>
        <v>41.957606763417886</v>
      </c>
      <c r="D2653" s="2">
        <f>MACD!E2653</f>
        <v>0.27623625330696555</v>
      </c>
      <c r="E2653" s="2">
        <f>MACD!F2653</f>
        <v>0.18970166946695827</v>
      </c>
      <c r="F2653" s="2">
        <f>'Moving Avg'!D2653</f>
        <v>12.162000000000001</v>
      </c>
      <c r="G2653" s="2">
        <f>'Moving Avg'!F2653</f>
        <v>12.439500000000001</v>
      </c>
      <c r="H2653" s="2">
        <f>'Moving Avg'!G2653</f>
        <v>12.333848</v>
      </c>
      <c r="I2653" s="2">
        <f>'Moving Avg'!H2653</f>
        <v>10.851323499999994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12.15</v>
      </c>
      <c r="C2654" s="2">
        <f>RSI!I2654</f>
        <v>41.957606763417886</v>
      </c>
      <c r="D2654" s="2">
        <f>MACD!E2654</f>
        <v>0.27069909020962335</v>
      </c>
      <c r="E2654" s="2">
        <f>MACD!F2654</f>
        <v>0.2059011536154913</v>
      </c>
      <c r="F2654" s="2">
        <f>'Moving Avg'!D2654</f>
        <v>12.16</v>
      </c>
      <c r="G2654" s="2">
        <f>'Moving Avg'!F2654</f>
        <v>12.42</v>
      </c>
      <c r="H2654" s="2">
        <f>'Moving Avg'!G2654</f>
        <v>12.335815999999999</v>
      </c>
      <c r="I2654" s="2">
        <f>'Moving Avg'!H2654</f>
        <v>10.861737499999995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12.1</v>
      </c>
      <c r="C2655" s="2">
        <f>RSI!I2655</f>
        <v>40.146754501045699</v>
      </c>
      <c r="D2655" s="2">
        <f>MACD!E2655</f>
        <v>0.2339312377520546</v>
      </c>
      <c r="E2655" s="2">
        <f>MACD!F2655</f>
        <v>0.21150717044280395</v>
      </c>
      <c r="F2655" s="2">
        <f>'Moving Avg'!D2655</f>
        <v>12.15</v>
      </c>
      <c r="G2655" s="2">
        <f>'Moving Avg'!F2655</f>
        <v>12.387499999999999</v>
      </c>
      <c r="H2655" s="2">
        <f>'Moving Avg'!G2655</f>
        <v>12.337558000000001</v>
      </c>
      <c r="I2655" s="2">
        <f>'Moving Avg'!H2655</f>
        <v>10.872094999999995</v>
      </c>
      <c r="J2655" s="6" t="str">
        <f>OBV!F2655</f>
        <v>BEARISH</v>
      </c>
      <c r="K2655" s="6" t="str">
        <f>OBV!G2655</f>
        <v>NEUTRAL</v>
      </c>
      <c r="L2655" s="6" t="str">
        <f>OBV!H2655</f>
        <v>CONFIRMED BEARISH</v>
      </c>
    </row>
    <row r="2656" spans="1:12" ht="13.5" x14ac:dyDescent="0.25">
      <c r="A2656" s="3">
        <f>RSI!A2656</f>
        <v>45875</v>
      </c>
      <c r="B2656" s="2">
        <f>RSI!B2656</f>
        <v>12</v>
      </c>
      <c r="C2656" s="2">
        <f>RSI!I2656</f>
        <v>36.73220084900953</v>
      </c>
      <c r="D2656" s="2">
        <f>MACD!E2656</f>
        <v>0.17619082642202599</v>
      </c>
      <c r="E2656" s="2">
        <f>MACD!F2656</f>
        <v>0.2044439016386484</v>
      </c>
      <c r="F2656" s="2">
        <f>'Moving Avg'!D2656</f>
        <v>12.110000000000001</v>
      </c>
      <c r="G2656" s="2">
        <f>'Moving Avg'!F2656</f>
        <v>12.352499999999999</v>
      </c>
      <c r="H2656" s="2">
        <f>'Moving Avg'!G2656</f>
        <v>12.335558000000001</v>
      </c>
      <c r="I2656" s="2">
        <f>'Moving Avg'!H2656</f>
        <v>10.883210999999994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12.33</v>
      </c>
      <c r="C2657" s="2">
        <f>RSI!I2657</f>
        <v>51.416959497695068</v>
      </c>
      <c r="D2657" s="2">
        <f>MACD!E2657</f>
        <v>0.1401128309193318</v>
      </c>
      <c r="E2657" s="2">
        <f>MACD!F2657</f>
        <v>0.1915776874947851</v>
      </c>
      <c r="F2657" s="2">
        <f>'Moving Avg'!D2657</f>
        <v>12.145999999999999</v>
      </c>
      <c r="G2657" s="2">
        <f>'Moving Avg'!F2657</f>
        <v>12.331500000000002</v>
      </c>
      <c r="H2657" s="2">
        <f>'Moving Avg'!G2657</f>
        <v>12.341320000000001</v>
      </c>
      <c r="I2657" s="2">
        <f>'Moving Avg'!H2657</f>
        <v>10.895395999999995</v>
      </c>
      <c r="J2657" s="6" t="str">
        <f>OBV!F2657</f>
        <v>BULLISH</v>
      </c>
      <c r="K2657" s="6" t="str">
        <f>OBV!G2657</f>
        <v>NEUTRAL</v>
      </c>
      <c r="L2657" s="6" t="str">
        <f>OBV!H2657</f>
        <v>CONFIRMED BULLISH</v>
      </c>
    </row>
    <row r="2658" spans="1:12" ht="13.5" x14ac:dyDescent="0.25">
      <c r="A2658" s="3">
        <f>RSI!A2658</f>
        <v>45877</v>
      </c>
      <c r="B2658" s="2">
        <f>RSI!B2658</f>
        <v>12.25</v>
      </c>
      <c r="C2658" s="2">
        <f>RSI!I2658</f>
        <v>48.479301906291504</v>
      </c>
      <c r="D2658" s="2">
        <f>MACD!E2658</f>
        <v>0.13064872810759809</v>
      </c>
      <c r="E2658" s="2">
        <f>MACD!F2658</f>
        <v>0.17939189561734772</v>
      </c>
      <c r="F2658" s="2">
        <f>'Moving Avg'!D2658</f>
        <v>12.166</v>
      </c>
      <c r="G2658" s="2">
        <f>'Moving Avg'!F2658</f>
        <v>12.314</v>
      </c>
      <c r="H2658" s="2">
        <f>'Moving Avg'!G2658</f>
        <v>12.346450000000003</v>
      </c>
      <c r="I2658" s="2">
        <f>'Moving Avg'!H2658</f>
        <v>10.907035999999994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</row>
    <row r="2659" spans="1:12" ht="13.5" x14ac:dyDescent="0.25">
      <c r="A2659" s="3">
        <f>RSI!A2659</f>
        <v>45880</v>
      </c>
      <c r="B2659" s="2">
        <f>RSI!B2659</f>
        <v>12.14</v>
      </c>
      <c r="C2659" s="2">
        <f>RSI!I2659</f>
        <v>44.697767982784761</v>
      </c>
      <c r="D2659" s="2">
        <f>MACD!E2659</f>
        <v>0.10180193840487206</v>
      </c>
      <c r="E2659" s="2">
        <f>MACD!F2659</f>
        <v>0.16387390417485262</v>
      </c>
      <c r="F2659" s="2">
        <f>'Moving Avg'!D2659</f>
        <v>12.164</v>
      </c>
      <c r="G2659" s="2">
        <f>'Moving Avg'!F2659</f>
        <v>12.287000000000001</v>
      </c>
      <c r="H2659" s="2">
        <f>'Moving Avg'!G2659</f>
        <v>12.350154</v>
      </c>
      <c r="I2659" s="2">
        <f>'Moving Avg'!H2659</f>
        <v>10.917883999999992</v>
      </c>
      <c r="J2659" s="6" t="str">
        <f>OBV!F2659</f>
        <v>BULLISH</v>
      </c>
      <c r="K2659" s="6" t="str">
        <f>OBV!G2659</f>
        <v>NEUTRAL</v>
      </c>
      <c r="L2659" s="6" t="str">
        <f>OBV!H2659</f>
        <v>BULLISH DIVERGENCE</v>
      </c>
    </row>
    <row r="2660" spans="1:12" ht="13.5" x14ac:dyDescent="0.25">
      <c r="A2660" s="3">
        <f>RSI!A2660</f>
        <v>45881</v>
      </c>
      <c r="B2660" s="2">
        <f>RSI!B2660</f>
        <v>12.1</v>
      </c>
      <c r="C2660" s="2">
        <f>RSI!I2660</f>
        <v>43.372871910811185</v>
      </c>
      <c r="D2660" s="2">
        <f>MACD!E2660</f>
        <v>7.9693462843993146E-2</v>
      </c>
      <c r="E2660" s="2">
        <f>MACD!F2660</f>
        <v>0.14703781590868073</v>
      </c>
      <c r="F2660" s="2">
        <f>'Moving Avg'!D2660</f>
        <v>12.164</v>
      </c>
      <c r="G2660" s="2">
        <f>'Moving Avg'!F2660</f>
        <v>12.257000000000001</v>
      </c>
      <c r="H2660" s="2">
        <f>'Moving Avg'!G2660</f>
        <v>12.355188</v>
      </c>
      <c r="I2660" s="2">
        <f>'Moving Avg'!H2660</f>
        <v>10.928241499999992</v>
      </c>
      <c r="J2660" s="6" t="str">
        <f>OBV!F2660</f>
        <v>BULLISH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12.1</v>
      </c>
      <c r="C2661" s="2">
        <f>RSI!I2661</f>
        <v>43.372871910811192</v>
      </c>
      <c r="D2661" s="2">
        <f>MACD!E2661</f>
        <v>6.9725928283826732E-2</v>
      </c>
      <c r="E2661" s="2">
        <f>MACD!F2661</f>
        <v>0.13157543838370994</v>
      </c>
      <c r="F2661" s="2">
        <f>'Moving Avg'!D2661</f>
        <v>12.184000000000001</v>
      </c>
      <c r="G2661" s="2">
        <f>'Moving Avg'!F2661</f>
        <v>12.227</v>
      </c>
      <c r="H2661" s="2">
        <f>'Moving Avg'!G2661</f>
        <v>12.361190000000001</v>
      </c>
      <c r="I2661" s="2">
        <f>'Moving Avg'!H2661</f>
        <v>10.938889499999993</v>
      </c>
      <c r="J2661" s="6" t="str">
        <f>OBV!F2661</f>
        <v>BULLISH</v>
      </c>
      <c r="K2661" s="6" t="str">
        <f>OBV!G2661</f>
        <v>NEUTRAL</v>
      </c>
      <c r="L2661" s="6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12.39</v>
      </c>
      <c r="C2662" s="2">
        <f>RSI!I2662</f>
        <v>54.670437606037481</v>
      </c>
      <c r="D2662" s="2">
        <f>MACD!E2662</f>
        <v>3.3087820827471859E-2</v>
      </c>
      <c r="E2662" s="2">
        <f>MACD!F2662</f>
        <v>0.11187791487246233</v>
      </c>
      <c r="F2662" s="2">
        <f>'Moving Avg'!D2662</f>
        <v>12.196000000000002</v>
      </c>
      <c r="G2662" s="2">
        <f>'Moving Avg'!F2662</f>
        <v>12.211500000000001</v>
      </c>
      <c r="H2662" s="2">
        <f>'Moving Avg'!G2662</f>
        <v>12.372992000000002</v>
      </c>
      <c r="I2662" s="2">
        <f>'Moving Avg'!H2662</f>
        <v>10.950551999999995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12.4</v>
      </c>
      <c r="C2663" s="2">
        <f>RSI!I2663</f>
        <v>55.003804767323793</v>
      </c>
      <c r="D2663" s="2">
        <f>MACD!E2663</f>
        <v>5.2989822403048947E-4</v>
      </c>
      <c r="E2663" s="2">
        <f>MACD!F2663</f>
        <v>8.9608311542775973E-2</v>
      </c>
      <c r="F2663" s="2">
        <f>'Moving Avg'!D2663</f>
        <v>12.226000000000001</v>
      </c>
      <c r="G2663" s="2">
        <f>'Moving Avg'!F2663</f>
        <v>12.206500000000002</v>
      </c>
      <c r="H2663" s="2">
        <f>'Moving Avg'!G2663</f>
        <v>12.374151999999999</v>
      </c>
      <c r="I2663" s="2">
        <f>'Moving Avg'!H2663</f>
        <v>10.963183999999996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12.4</v>
      </c>
      <c r="C2664" s="2">
        <f>RSI!I2664</f>
        <v>55.003804767323793</v>
      </c>
      <c r="D2664" s="2">
        <f>MACD!E2664</f>
        <v>-2.7833487271248458E-2</v>
      </c>
      <c r="E2664" s="2">
        <f>MACD!F2664</f>
        <v>6.6119951779971098E-2</v>
      </c>
      <c r="F2664" s="2">
        <f>'Moving Avg'!D2664</f>
        <v>12.278</v>
      </c>
      <c r="G2664" s="2">
        <f>'Moving Avg'!F2664</f>
        <v>12.202000000000002</v>
      </c>
      <c r="H2664" s="2">
        <f>'Moving Avg'!G2664</f>
        <v>12.372795999999996</v>
      </c>
      <c r="I2664" s="2">
        <f>'Moving Avg'!H2664</f>
        <v>10.975670999999995</v>
      </c>
      <c r="J2664" s="6" t="str">
        <f>OBV!F2664</f>
        <v>BULLISH</v>
      </c>
      <c r="K2664" s="6" t="str">
        <f>OBV!G2664</f>
        <v>NEUTRAL</v>
      </c>
      <c r="L2664" s="6" t="str">
        <f>OBV!H2664</f>
        <v>CONFIRMED BULLISH</v>
      </c>
    </row>
    <row r="2665" spans="1:12" ht="13.5" x14ac:dyDescent="0.25">
      <c r="A2665" s="3">
        <f>RSI!A2665</f>
        <v>45889</v>
      </c>
      <c r="B2665" s="2">
        <f>RSI!B2665</f>
        <v>12.4</v>
      </c>
      <c r="C2665" s="2">
        <f>RSI!I2665</f>
        <v>55.003804767323793</v>
      </c>
      <c r="D2665" s="2">
        <f>MACD!E2665</f>
        <v>-6.0279632747363365E-2</v>
      </c>
      <c r="E2665" s="2">
        <f>MACD!F2665</f>
        <v>4.0840034874504202E-2</v>
      </c>
      <c r="F2665" s="2">
        <f>'Moving Avg'!D2665</f>
        <v>12.337999999999999</v>
      </c>
      <c r="G2665" s="2">
        <f>'Moving Avg'!F2665</f>
        <v>12.209500000000002</v>
      </c>
      <c r="H2665" s="2">
        <f>'Moving Avg'!G2665</f>
        <v>12.372213999999996</v>
      </c>
      <c r="I2665" s="2">
        <f>'Moving Avg'!H2665</f>
        <v>10.988205999999998</v>
      </c>
      <c r="J2665" s="6" t="str">
        <f>OBV!F2665</f>
        <v>BULLISH</v>
      </c>
      <c r="K2665" s="6" t="str">
        <f>OBV!G2665</f>
        <v>NEUTRAL</v>
      </c>
      <c r="L2665" s="6" t="str">
        <f>OBV!H2665</f>
        <v>CONFIRMED BULLISH</v>
      </c>
    </row>
    <row r="2666" spans="1:12" ht="13.5" x14ac:dyDescent="0.25">
      <c r="A2666" s="3">
        <f>RSI!A2666</f>
        <v>45890</v>
      </c>
      <c r="B2666" s="2">
        <f>RSI!B2666</f>
        <v>12.48</v>
      </c>
      <c r="C2666" s="2">
        <f>RSI!I2666</f>
        <v>58.083913549188189</v>
      </c>
      <c r="D2666" s="2">
        <f>MACD!E2666</f>
        <v>-0.10974279934264075</v>
      </c>
      <c r="E2666" s="2">
        <f>MACD!F2666</f>
        <v>1.0723468031075212E-2</v>
      </c>
      <c r="F2666" s="2">
        <f>'Moving Avg'!D2666</f>
        <v>12.413999999999998</v>
      </c>
      <c r="G2666" s="2">
        <f>'Moving Avg'!F2666</f>
        <v>12.232499999999998</v>
      </c>
      <c r="H2666" s="2">
        <f>'Moving Avg'!G2666</f>
        <v>12.374005999999998</v>
      </c>
      <c r="I2666" s="2">
        <f>'Moving Avg'!H2666</f>
        <v>11.001673499999997</v>
      </c>
      <c r="J2666" s="6" t="str">
        <f>OBV!F2666</f>
        <v>BULLISH</v>
      </c>
      <c r="K2666" s="6" t="str">
        <f>OBV!G2666</f>
        <v>NEUTRAL</v>
      </c>
      <c r="L2666" s="6" t="str">
        <f>OBV!H2666</f>
        <v>CONFIRMED BULLISH</v>
      </c>
    </row>
    <row r="2667" spans="1:12" ht="13.5" x14ac:dyDescent="0.25">
      <c r="A2667" s="3">
        <f>RSI!A2667</f>
        <v>45891</v>
      </c>
      <c r="B2667" s="2">
        <f>RSI!B2667</f>
        <v>12.7</v>
      </c>
      <c r="C2667" s="2">
        <f>RSI!I2667</f>
        <v>65.149073086571491</v>
      </c>
      <c r="D2667" s="2">
        <f>MACD!E2667</f>
        <v>-0.11824251334928171</v>
      </c>
      <c r="E2667" s="2">
        <f>MACD!F2667</f>
        <v>-1.5069728244996172E-2</v>
      </c>
      <c r="F2667" s="2">
        <f>'Moving Avg'!D2667</f>
        <v>12.476000000000003</v>
      </c>
      <c r="G2667" s="2">
        <f>'Moving Avg'!F2667</f>
        <v>12.254999999999999</v>
      </c>
      <c r="H2667" s="2">
        <f>'Moving Avg'!G2667</f>
        <v>12.380197999999998</v>
      </c>
      <c r="I2667" s="2">
        <f>'Moving Avg'!H2667</f>
        <v>11.016047499999999</v>
      </c>
      <c r="J2667" s="6" t="str">
        <f>OBV!F2667</f>
        <v>BULLISH</v>
      </c>
      <c r="K2667" s="6" t="str">
        <f>OBV!G2667</f>
        <v>NEUTRAL</v>
      </c>
      <c r="L2667" s="6" t="str">
        <f>OBV!H2667</f>
        <v>CONFIRMED BULLISH</v>
      </c>
    </row>
    <row r="2668" spans="1:12" ht="13.5" x14ac:dyDescent="0.25">
      <c r="A2668" s="3">
        <f>RSI!A2668</f>
        <v>45894</v>
      </c>
      <c r="B2668" s="2">
        <f>RSI!B2668</f>
        <v>12.58</v>
      </c>
      <c r="C2668" s="2">
        <f>RSI!I2668</f>
        <v>59.279715063557184</v>
      </c>
      <c r="D2668" s="2">
        <f>MACD!E2668</f>
        <v>-0.13118966804565879</v>
      </c>
      <c r="E2668" s="2">
        <f>MACD!F2668</f>
        <v>-3.8293716205128697E-2</v>
      </c>
      <c r="F2668" s="2">
        <f>'Moving Avg'!D2668</f>
        <v>12.512</v>
      </c>
      <c r="G2668" s="2">
        <f>'Moving Avg'!F2668</f>
        <v>12.266500000000001</v>
      </c>
      <c r="H2668" s="2">
        <f>'Moving Avg'!G2668</f>
        <v>12.383989999999997</v>
      </c>
      <c r="I2668" s="2">
        <f>'Moving Avg'!H2668</f>
        <v>11.029676499999999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</row>
    <row r="2669" spans="1:12" ht="13.5" x14ac:dyDescent="0.25">
      <c r="A2669" s="3">
        <f>RSI!A2669</f>
        <v>45895</v>
      </c>
      <c r="B2669" s="2">
        <f>RSI!B2669</f>
        <v>12.48</v>
      </c>
      <c r="C2669" s="2">
        <f>RSI!I2669</f>
        <v>54.845405109666743</v>
      </c>
      <c r="D2669" s="2">
        <f>MACD!E2669</f>
        <v>-0.15311476453945083</v>
      </c>
      <c r="E2669" s="2">
        <f>MACD!F2669</f>
        <v>-6.1257925871993128E-2</v>
      </c>
      <c r="F2669" s="2">
        <f>'Moving Avg'!D2669</f>
        <v>12.528</v>
      </c>
      <c r="G2669" s="2">
        <f>'Moving Avg'!F2669</f>
        <v>12.282499999999999</v>
      </c>
      <c r="H2669" s="2">
        <f>'Moving Avg'!G2669</f>
        <v>12.387717999999998</v>
      </c>
      <c r="I2669" s="2">
        <f>'Moving Avg'!H2669</f>
        <v>11.0429505</v>
      </c>
      <c r="J2669" s="6" t="str">
        <f>OBV!F2669</f>
        <v>BULLISH</v>
      </c>
      <c r="K2669" s="6" t="str">
        <f>OBV!G2669</f>
        <v>NEUTRAL</v>
      </c>
      <c r="L2669" s="6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12.37</v>
      </c>
      <c r="C2670" s="2">
        <f>RSI!I2670</f>
        <v>50.380995329809743</v>
      </c>
      <c r="D2670" s="2">
        <f>MACD!E2670</f>
        <v>-0.17042799097146144</v>
      </c>
      <c r="E2670" s="2">
        <f>MACD!F2670</f>
        <v>-8.3091938891886791E-2</v>
      </c>
      <c r="F2670" s="2">
        <f>'Moving Avg'!D2670</f>
        <v>12.521999999999998</v>
      </c>
      <c r="G2670" s="2">
        <f>'Moving Avg'!F2670</f>
        <v>12.2935</v>
      </c>
      <c r="H2670" s="2">
        <f>'Moving Avg'!G2670</f>
        <v>12.391181999999999</v>
      </c>
      <c r="I2670" s="2">
        <f>'Moving Avg'!H2670</f>
        <v>11.055819499999998</v>
      </c>
      <c r="J2670" s="6" t="str">
        <f>OBV!F2670</f>
        <v>BULLISH</v>
      </c>
      <c r="K2670" s="6" t="str">
        <f>OBV!G2670</f>
        <v>NEUTRAL</v>
      </c>
      <c r="L2670" s="6" t="str">
        <f>OBV!H2670</f>
        <v>BULLISH DIVERGENCE</v>
      </c>
    </row>
    <row r="2671" spans="1:12" ht="13.5" x14ac:dyDescent="0.25">
      <c r="A2671" s="3">
        <f>RSI!A2671</f>
        <v>45897</v>
      </c>
      <c r="B2671" s="2">
        <f>RSI!B2671</f>
        <v>12.47</v>
      </c>
      <c r="C2671" s="2">
        <f>RSI!I2671</f>
        <v>54.043379396489769</v>
      </c>
      <c r="D2671" s="2">
        <f>MACD!E2671</f>
        <v>-0.19253461577179287</v>
      </c>
      <c r="E2671" s="2">
        <f>MACD!F2671</f>
        <v>-0.10498047426786801</v>
      </c>
      <c r="F2671" s="2">
        <f>'Moving Avg'!D2671</f>
        <v>12.52</v>
      </c>
      <c r="G2671" s="2">
        <f>'Moving Avg'!F2671</f>
        <v>12.307</v>
      </c>
      <c r="H2671" s="2">
        <f>'Moving Avg'!G2671</f>
        <v>12.398582000000001</v>
      </c>
      <c r="I2671" s="2">
        <f>'Moving Avg'!H2671</f>
        <v>11.069769499999998</v>
      </c>
      <c r="J2671" s="6" t="str">
        <f>OBV!F2671</f>
        <v>BULLISH</v>
      </c>
      <c r="K2671" s="6" t="str">
        <f>OBV!G2671</f>
        <v>NEUTRAL</v>
      </c>
      <c r="L2671" s="6" t="str">
        <f>OBV!H2671</f>
        <v>BULLISH DIVERGENCE</v>
      </c>
    </row>
    <row r="2672" spans="1:12" ht="13.5" x14ac:dyDescent="0.25">
      <c r="A2672" s="3">
        <f>RSI!A2672</f>
        <v>45898</v>
      </c>
      <c r="B2672" s="2">
        <f>RSI!B2672</f>
        <v>12.47</v>
      </c>
      <c r="C2672" s="2">
        <f>RSI!I2672</f>
        <v>54.043379396489769</v>
      </c>
      <c r="D2672" s="2">
        <f>MACD!E2672</f>
        <v>-0.16726163388291582</v>
      </c>
      <c r="E2672" s="2">
        <f>MACD!F2672</f>
        <v>-0.11743670619087758</v>
      </c>
      <c r="F2672" s="2">
        <f>'Moving Avg'!D2672</f>
        <v>12.474</v>
      </c>
      <c r="G2672" s="2">
        <f>'Moving Avg'!F2672</f>
        <v>12.322999999999999</v>
      </c>
      <c r="H2672" s="2">
        <f>'Moving Avg'!G2672</f>
        <v>12.405982000000002</v>
      </c>
      <c r="I2672" s="2">
        <f>'Moving Avg'!H2672</f>
        <v>11.083719499999997</v>
      </c>
      <c r="J2672" s="6" t="str">
        <f>OBV!F2672</f>
        <v>BEARISH</v>
      </c>
      <c r="K2672" s="6" t="str">
        <f>OBV!G2672</f>
        <v>NEUTRAL</v>
      </c>
      <c r="L2672" s="6" t="str">
        <f>OBV!H2672</f>
        <v>CONFIRMED BEARISH</v>
      </c>
    </row>
    <row r="2673" spans="1:12" ht="13.5" x14ac:dyDescent="0.25">
      <c r="A2673" s="3">
        <f>RSI!A2673</f>
        <v>45901</v>
      </c>
      <c r="B2673" s="2">
        <f>RSI!B2673</f>
        <v>12.49</v>
      </c>
      <c r="C2673" s="2">
        <f>RSI!I2673</f>
        <v>54.816933864518084</v>
      </c>
      <c r="D2673" s="2">
        <f>MACD!E2673</f>
        <v>-0.14640944996561522</v>
      </c>
      <c r="E2673" s="2">
        <f>MACD!F2673</f>
        <v>-0.12323125494582511</v>
      </c>
      <c r="F2673" s="2">
        <f>'Moving Avg'!D2673</f>
        <v>12.456</v>
      </c>
      <c r="G2673" s="2">
        <f>'Moving Avg'!F2673</f>
        <v>12.34</v>
      </c>
      <c r="H2673" s="2">
        <f>'Moving Avg'!G2673</f>
        <v>12.414170000000002</v>
      </c>
      <c r="I2673" s="2">
        <f>'Moving Avg'!H2673</f>
        <v>11.097866499999999</v>
      </c>
      <c r="J2673" s="6" t="str">
        <f>OBV!F2673</f>
        <v>BULLISH</v>
      </c>
      <c r="K2673" s="6" t="str">
        <f>OBV!G2673</f>
        <v>NEUTRAL</v>
      </c>
      <c r="L2673" s="6" t="str">
        <f>OBV!H2673</f>
        <v>BULLISH DIVERGENCE</v>
      </c>
    </row>
    <row r="2674" spans="1:12" ht="13.5" x14ac:dyDescent="0.25">
      <c r="A2674" s="3">
        <f>RSI!A2674</f>
        <v>45902</v>
      </c>
      <c r="B2674" s="2">
        <f>RSI!B2674</f>
        <v>12.4</v>
      </c>
      <c r="C2674" s="2">
        <f>RSI!I2674</f>
        <v>50.682658515959147</v>
      </c>
      <c r="D2674" s="2">
        <f>MACD!E2674</f>
        <v>-0.12276275943250958</v>
      </c>
      <c r="E2674" s="2">
        <f>MACD!F2674</f>
        <v>-0.12313755584316201</v>
      </c>
      <c r="F2674" s="2">
        <f>'Moving Avg'!D2674</f>
        <v>12.440000000000001</v>
      </c>
      <c r="G2674" s="2">
        <f>'Moving Avg'!F2674</f>
        <v>12.352500000000001</v>
      </c>
      <c r="H2674" s="2">
        <f>'Moving Avg'!G2674</f>
        <v>12.419782</v>
      </c>
      <c r="I2674" s="2">
        <f>'Moving Avg'!H2674</f>
        <v>11.111950499999999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12.47</v>
      </c>
      <c r="C2675" s="2">
        <f>RSI!I2675</f>
        <v>53.613018561263154</v>
      </c>
      <c r="D2675" s="2">
        <f>MACD!E2675</f>
        <v>-0.10802232942016055</v>
      </c>
      <c r="E2675" s="2">
        <f>MACD!F2675</f>
        <v>-0.12011451055856173</v>
      </c>
      <c r="F2675" s="2">
        <f>'Moving Avg'!D2675</f>
        <v>12.459999999999999</v>
      </c>
      <c r="G2675" s="2">
        <f>'Moving Avg'!F2675</f>
        <v>12.371</v>
      </c>
      <c r="H2675" s="2">
        <f>'Moving Avg'!G2675</f>
        <v>12.4206</v>
      </c>
      <c r="I2675" s="2">
        <f>'Moving Avg'!H2675</f>
        <v>11.126045499999996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</row>
    <row r="2676" spans="1:12" ht="13.5" x14ac:dyDescent="0.25">
      <c r="A2676" s="3">
        <f>RSI!A2676</f>
        <v>45905</v>
      </c>
      <c r="B2676" s="2">
        <f>RSI!B2676</f>
        <v>12.4</v>
      </c>
      <c r="C2676" s="2">
        <f>RSI!I2676</f>
        <v>50.388691481354023</v>
      </c>
      <c r="D2676" s="2">
        <f>MACD!E2676</f>
        <v>-7.8547379075214252E-2</v>
      </c>
      <c r="E2676" s="2">
        <f>MACD!F2676</f>
        <v>-0.11180108426189224</v>
      </c>
      <c r="F2676" s="2">
        <f>'Moving Avg'!D2676</f>
        <v>12.446</v>
      </c>
      <c r="G2676" s="2">
        <f>'Moving Avg'!F2676</f>
        <v>12.391000000000002</v>
      </c>
      <c r="H2676" s="2">
        <f>'Moving Avg'!G2676</f>
        <v>12.416799999999999</v>
      </c>
      <c r="I2676" s="2">
        <f>'Moving Avg'!H2676</f>
        <v>11.139645499999999</v>
      </c>
      <c r="J2676" s="6" t="str">
        <f>OBV!F2676</f>
        <v>BEARISH</v>
      </c>
      <c r="K2676" s="6" t="str">
        <f>OBV!G2676</f>
        <v>NEUTRAL</v>
      </c>
      <c r="L2676" s="6" t="str">
        <f>OBV!H2676</f>
        <v>CONFIRMED BEARISH</v>
      </c>
    </row>
    <row r="2677" spans="1:12" ht="13.5" x14ac:dyDescent="0.25">
      <c r="A2677" s="3">
        <f>RSI!A2677</f>
        <v>45908</v>
      </c>
      <c r="B2677" s="2">
        <f>RSI!B2677</f>
        <v>12.39</v>
      </c>
      <c r="C2677" s="2">
        <f>RSI!I2677</f>
        <v>49.926748094602019</v>
      </c>
      <c r="D2677" s="2">
        <f>MACD!E2677</f>
        <v>-1.9060766935153239E-2</v>
      </c>
      <c r="E2677" s="2">
        <f>MACD!F2677</f>
        <v>-9.3253020796544434E-2</v>
      </c>
      <c r="F2677" s="2">
        <f>'Moving Avg'!D2677</f>
        <v>12.43</v>
      </c>
      <c r="G2677" s="2">
        <f>'Moving Avg'!F2677</f>
        <v>12.394000000000002</v>
      </c>
      <c r="H2677" s="2">
        <f>'Moving Avg'!G2677</f>
        <v>12.417599999999998</v>
      </c>
      <c r="I2677" s="2">
        <f>'Moving Avg'!H2677</f>
        <v>11.152614499999997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12.3</v>
      </c>
      <c r="C2678" s="2">
        <f>RSI!I2678</f>
        <v>45.852513657857635</v>
      </c>
      <c r="D2678" s="2">
        <f>MACD!E2678</f>
        <v>1.9500661572701361E-2</v>
      </c>
      <c r="E2678" s="2">
        <f>MACD!F2678</f>
        <v>-7.0702284322695277E-2</v>
      </c>
      <c r="F2678" s="2">
        <f>'Moving Avg'!D2678</f>
        <v>12.392000000000001</v>
      </c>
      <c r="G2678" s="2">
        <f>'Moving Avg'!F2678</f>
        <v>12.396500000000003</v>
      </c>
      <c r="H2678" s="2">
        <f>'Moving Avg'!G2678</f>
        <v>12.411599999999996</v>
      </c>
      <c r="I2678" s="2">
        <f>'Moving Avg'!H2678</f>
        <v>11.165036999999998</v>
      </c>
      <c r="J2678" s="6" t="str">
        <f>OBV!F2678</f>
        <v>BEARISH</v>
      </c>
      <c r="K2678" s="6" t="str">
        <f>OBV!G2678</f>
        <v>NEUTRAL</v>
      </c>
      <c r="L2678" s="6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12.29</v>
      </c>
      <c r="C2679" s="2">
        <f>RSI!I2679</f>
        <v>45.409111387404892</v>
      </c>
      <c r="D2679" s="2">
        <f>MACD!E2679</f>
        <v>3.8037385770335774E-2</v>
      </c>
      <c r="E2679" s="2">
        <f>MACD!F2679</f>
        <v>-4.8954350304089067E-2</v>
      </c>
      <c r="F2679" s="2">
        <f>'Moving Avg'!D2679</f>
        <v>12.370000000000001</v>
      </c>
      <c r="G2679" s="2">
        <f>'Moving Avg'!F2679</f>
        <v>12.404</v>
      </c>
      <c r="H2679" s="2">
        <f>'Moving Avg'!G2679</f>
        <v>12.403999999999996</v>
      </c>
      <c r="I2679" s="2">
        <f>'Moving Avg'!H2679</f>
        <v>11.177505999999999</v>
      </c>
      <c r="J2679" s="6" t="str">
        <f>OBV!F2679</f>
        <v>BEARISH</v>
      </c>
      <c r="K2679" s="6" t="str">
        <f>OBV!G2679</f>
        <v>NEUTRAL</v>
      </c>
      <c r="L2679" s="6" t="str">
        <f>OBV!H2679</f>
        <v>CONFIRMED BEARISH</v>
      </c>
    </row>
    <row r="2680" spans="1:12" ht="13.5" x14ac:dyDescent="0.25">
      <c r="A2680" s="3">
        <f>RSI!A2680</f>
        <v>45911</v>
      </c>
      <c r="B2680" s="2">
        <f>RSI!B2680</f>
        <v>12.39</v>
      </c>
      <c r="C2680" s="2">
        <f>RSI!I2680</f>
        <v>50.558021267182518</v>
      </c>
      <c r="D2680" s="2">
        <f>MACD!E2680</f>
        <v>2.9961743637196392E-2</v>
      </c>
      <c r="E2680" s="2">
        <f>MACD!F2680</f>
        <v>-3.3171131515831981E-2</v>
      </c>
      <c r="F2680" s="2">
        <f>'Moving Avg'!D2680</f>
        <v>12.354000000000001</v>
      </c>
      <c r="G2680" s="2">
        <f>'Moving Avg'!F2680</f>
        <v>12.418500000000003</v>
      </c>
      <c r="H2680" s="2">
        <f>'Moving Avg'!G2680</f>
        <v>12.398799999999996</v>
      </c>
      <c r="I2680" s="2">
        <f>'Moving Avg'!H2680</f>
        <v>11.190571999999998</v>
      </c>
      <c r="J2680" s="6" t="str">
        <f>OBV!F2680</f>
        <v>BULLISH</v>
      </c>
      <c r="K2680" s="6" t="str">
        <f>OBV!G2680</f>
        <v>NEUTRAL</v>
      </c>
      <c r="L2680" s="6" t="str">
        <f>OBV!H2680</f>
        <v>BULLISH DIVERGENCE</v>
      </c>
    </row>
    <row r="2681" spans="1:12" ht="13.5" x14ac:dyDescent="0.25">
      <c r="A2681" s="3">
        <f>RSI!A2681</f>
        <v>45912</v>
      </c>
      <c r="B2681" s="2">
        <f>RSI!B2681</f>
        <v>12.4</v>
      </c>
      <c r="C2681" s="2">
        <f>RSI!I2681</f>
        <v>51.055170337553477</v>
      </c>
      <c r="D2681" s="2">
        <f>MACD!E2681</f>
        <v>3.7709183633886312E-2</v>
      </c>
      <c r="E2681" s="2">
        <f>MACD!F2681</f>
        <v>-1.8995068485888323E-2</v>
      </c>
      <c r="F2681" s="2">
        <f>'Moving Avg'!D2681</f>
        <v>12.354000000000001</v>
      </c>
      <c r="G2681" s="2">
        <f>'Moving Avg'!F2681</f>
        <v>12.433500000000002</v>
      </c>
      <c r="H2681" s="2">
        <f>'Moving Avg'!G2681</f>
        <v>12.394199999999996</v>
      </c>
      <c r="I2681" s="2">
        <f>'Moving Avg'!H2681</f>
        <v>11.203736499999998</v>
      </c>
      <c r="J2681" s="6" t="str">
        <f>OBV!F2681</f>
        <v>BULLISH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45915</v>
      </c>
      <c r="B2682" s="2">
        <f>RSI!B2682</f>
        <v>12.6</v>
      </c>
      <c r="C2682" s="2">
        <f>RSI!I2682</f>
        <v>59.768294631575053</v>
      </c>
      <c r="D2682" s="2">
        <f>MACD!E2682</f>
        <v>2.9332286951703423E-2</v>
      </c>
      <c r="E2682" s="2">
        <f>MACD!F2682</f>
        <v>-9.3295973983699744E-3</v>
      </c>
      <c r="F2682" s="2">
        <f>'Moving Avg'!D2682</f>
        <v>12.396000000000001</v>
      </c>
      <c r="G2682" s="2">
        <f>'Moving Avg'!F2682</f>
        <v>12.444000000000003</v>
      </c>
      <c r="H2682" s="2">
        <f>'Moving Avg'!G2682</f>
        <v>12.3954</v>
      </c>
      <c r="I2682" s="2">
        <f>'Moving Avg'!H2682</f>
        <v>11.218094499999999</v>
      </c>
      <c r="J2682" s="6" t="str">
        <f>OBV!F2682</f>
        <v>BULLISH</v>
      </c>
      <c r="K2682" s="6" t="str">
        <f>OBV!G2682</f>
        <v>NEUTRAL</v>
      </c>
      <c r="L2682" s="6" t="str">
        <f>OBV!H2682</f>
        <v>CONFIRMED BULLISH</v>
      </c>
    </row>
    <row r="2683" spans="1:12" ht="13.5" x14ac:dyDescent="0.25">
      <c r="A2683" s="3">
        <f>RSI!A2683</f>
        <v>45916</v>
      </c>
      <c r="B2683" s="2">
        <f>RSI!B2683</f>
        <v>12.6</v>
      </c>
      <c r="C2683" s="2">
        <f>RSI!I2683</f>
        <v>59.76829463157506</v>
      </c>
      <c r="D2683" s="2">
        <f>MACD!E2683</f>
        <v>2.4030361779605158E-2</v>
      </c>
      <c r="E2683" s="2">
        <f>MACD!F2683</f>
        <v>-2.6576055627749477E-3</v>
      </c>
      <c r="F2683" s="2">
        <f>'Moving Avg'!D2683</f>
        <v>12.456</v>
      </c>
      <c r="G2683" s="2">
        <f>'Moving Avg'!F2683</f>
        <v>12.454000000000001</v>
      </c>
      <c r="H2683" s="2">
        <f>'Moving Avg'!G2683</f>
        <v>12.396599999999999</v>
      </c>
      <c r="I2683" s="2">
        <f>'Moving Avg'!H2683</f>
        <v>11.232355499999999</v>
      </c>
      <c r="J2683" s="6" t="str">
        <f>OBV!F2683</f>
        <v>BULLISH</v>
      </c>
      <c r="K2683" s="6" t="str">
        <f>OBV!G2683</f>
        <v>NEUTRAL</v>
      </c>
      <c r="L2683" s="6" t="str">
        <f>OBV!H2683</f>
        <v>CONFIRMED BULLISH</v>
      </c>
    </row>
    <row r="2684" spans="1:12" ht="13.5" x14ac:dyDescent="0.25">
      <c r="A2684" s="3">
        <f>RSI!A2684</f>
        <v>45917</v>
      </c>
      <c r="B2684" s="2">
        <f>RSI!B2684</f>
        <v>12.75</v>
      </c>
      <c r="C2684" s="2">
        <f>RSI!I2684</f>
        <v>65.162685239609061</v>
      </c>
      <c r="D2684" s="2">
        <f>MACD!E2684</f>
        <v>-6.6082446860527E-3</v>
      </c>
      <c r="E2684" s="2">
        <f>MACD!F2684</f>
        <v>-3.4477333874304984E-3</v>
      </c>
      <c r="F2684" s="2">
        <f>'Moving Avg'!D2684</f>
        <v>12.548</v>
      </c>
      <c r="G2684" s="2">
        <f>'Moving Avg'!F2684</f>
        <v>12.471500000000002</v>
      </c>
      <c r="H2684" s="2">
        <f>'Moving Avg'!G2684</f>
        <v>12.400799999999998</v>
      </c>
      <c r="I2684" s="2">
        <f>'Moving Avg'!H2684</f>
        <v>11.247560499999997</v>
      </c>
      <c r="J2684" s="6" t="str">
        <f>OBV!F2684</f>
        <v>BULLISH</v>
      </c>
      <c r="K2684" s="6" t="str">
        <f>OBV!G2684</f>
        <v>STRONG</v>
      </c>
      <c r="L2684" s="6" t="str">
        <f>OBV!H2684</f>
        <v>CONFIRMED BULLISH</v>
      </c>
    </row>
    <row r="2685" spans="1:12" ht="13.5" x14ac:dyDescent="0.25">
      <c r="A2685" s="3">
        <f>RSI!A2685</f>
        <v>45918</v>
      </c>
      <c r="B2685" s="2">
        <f>RSI!B2685</f>
        <v>12.73</v>
      </c>
      <c r="C2685" s="2">
        <f>RSI!I2685</f>
        <v>63.931809073988219</v>
      </c>
      <c r="D2685" s="2">
        <f>MACD!E2685</f>
        <v>-2.227543499748208E-2</v>
      </c>
      <c r="E2685" s="2">
        <f>MACD!F2685</f>
        <v>-7.2132737094408143E-3</v>
      </c>
      <c r="F2685" s="2">
        <f>'Moving Avg'!D2685</f>
        <v>12.616</v>
      </c>
      <c r="G2685" s="2">
        <f>'Moving Avg'!F2685</f>
        <v>12.488</v>
      </c>
      <c r="H2685" s="2">
        <f>'Moving Avg'!G2685</f>
        <v>12.400399999999999</v>
      </c>
      <c r="I2685" s="2">
        <f>'Moving Avg'!H2685</f>
        <v>11.262374999999997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</row>
    <row r="2686" spans="1:12" ht="13.5" x14ac:dyDescent="0.35">
      <c r="A2686" s="3">
        <f>RSI!A2686</f>
        <v>45919</v>
      </c>
      <c r="B2686" s="4">
        <f>RSI!B2686</f>
        <v>12.7</v>
      </c>
      <c r="C2686" s="2">
        <f>RSI!I2686</f>
        <v>62.038791434043262</v>
      </c>
      <c r="D2686" s="2">
        <f>MACD!E2686</f>
        <v>-4.5806419600481263E-2</v>
      </c>
      <c r="E2686" s="2">
        <f>MACD!F2686</f>
        <v>-1.4931902887648906E-2</v>
      </c>
      <c r="F2686" s="2">
        <f>'Moving Avg'!D2686</f>
        <v>12.676000000000002</v>
      </c>
      <c r="G2686" s="2">
        <f>'Moving Avg'!F2686</f>
        <v>12.499000000000001</v>
      </c>
      <c r="H2686" s="2">
        <f>'Moving Avg'!G2686</f>
        <v>12.400399999999999</v>
      </c>
      <c r="I2686" s="2">
        <f>'Moving Avg'!H2686</f>
        <v>11.277087999999997</v>
      </c>
      <c r="J2686" s="6" t="str">
        <f>OBV!F2686</f>
        <v>BULLISH</v>
      </c>
      <c r="K2686" s="6" t="str">
        <f>OBV!G2686</f>
        <v>NEUTRAL</v>
      </c>
      <c r="L2686" s="6" t="str">
        <f>OBV!H2686</f>
        <v>CONFIRMED BULLISH</v>
      </c>
    </row>
    <row r="2687" spans="1:12" ht="13.5" x14ac:dyDescent="0.35">
      <c r="A2687" s="3">
        <f>RSI!A2687</f>
        <v>45922</v>
      </c>
      <c r="B2687" s="4">
        <f>RSI!B2687</f>
        <v>12.7</v>
      </c>
      <c r="C2687" s="2">
        <f>RSI!I2687</f>
        <v>62.038791434043254</v>
      </c>
      <c r="D2687" s="2">
        <f>MACD!E2687</f>
        <v>-6.8677630675761492E-2</v>
      </c>
      <c r="E2687" s="2">
        <f>MACD!F2687</f>
        <v>-2.5681048445271422E-2</v>
      </c>
      <c r="F2687" s="2">
        <f>'Moving Avg'!D2687</f>
        <v>12.696000000000002</v>
      </c>
      <c r="G2687" s="2">
        <f>'Moving Avg'!F2687</f>
        <v>12.498999999999999</v>
      </c>
      <c r="H2687" s="2">
        <f>'Moving Avg'!G2687</f>
        <v>12.399400000000004</v>
      </c>
      <c r="I2687" s="2">
        <f>'Moving Avg'!H2687</f>
        <v>11.291848999999996</v>
      </c>
      <c r="J2687" s="6" t="str">
        <f>OBV!F2687</f>
        <v>BULLISH</v>
      </c>
      <c r="K2687" s="6" t="str">
        <f>OBV!G2687</f>
        <v>NEUTRAL</v>
      </c>
      <c r="L2687" s="6" t="str">
        <f>OBV!H2687</f>
        <v>CONFIRMED BULLISH</v>
      </c>
    </row>
    <row r="2688" spans="1:12" ht="13.5" x14ac:dyDescent="0.35">
      <c r="A2688" s="3">
        <f>RSI!A2688</f>
        <v>45923</v>
      </c>
      <c r="B2688" s="4">
        <f>RSI!B2688</f>
        <v>12.7</v>
      </c>
      <c r="C2688" s="2">
        <f>RSI!I2688</f>
        <v>62.038791434043262</v>
      </c>
      <c r="D2688" s="2">
        <f>MACD!E2688</f>
        <v>-0.10319293700909071</v>
      </c>
      <c r="E2688" s="2">
        <f>MACD!F2688</f>
        <v>-4.1183426158035288E-2</v>
      </c>
      <c r="F2688" s="2">
        <f>'Moving Avg'!D2688</f>
        <v>12.715999999999999</v>
      </c>
      <c r="G2688" s="2">
        <f>'Moving Avg'!F2688</f>
        <v>12.504999999999999</v>
      </c>
      <c r="H2688" s="2">
        <f>'Moving Avg'!G2688</f>
        <v>12.401400000000006</v>
      </c>
      <c r="I2688" s="2">
        <f>'Moving Avg'!H2688</f>
        <v>11.306755499999994</v>
      </c>
      <c r="J2688" s="6" t="str">
        <f>OBV!F2688</f>
        <v>BULLISH</v>
      </c>
      <c r="K2688" s="6" t="str">
        <f>OBV!G2688</f>
        <v>NEUTRAL</v>
      </c>
      <c r="L2688" s="6" t="str">
        <f>OBV!H2688</f>
        <v>CONFIRMED BULLISH</v>
      </c>
    </row>
    <row r="2689" spans="1:12" ht="13.5" x14ac:dyDescent="0.35">
      <c r="A2689" s="3">
        <f>RSI!A2689</f>
        <v>45924</v>
      </c>
      <c r="B2689" s="4">
        <f>RSI!B2689</f>
        <v>12.72</v>
      </c>
      <c r="C2689" s="2">
        <f>RSI!I2689</f>
        <v>62.952195487479798</v>
      </c>
      <c r="D2689" s="2">
        <f>MACD!E2689</f>
        <v>-0.13663720337270746</v>
      </c>
      <c r="E2689" s="2">
        <f>MACD!F2689</f>
        <v>-6.0274181600969728E-2</v>
      </c>
      <c r="F2689" s="2">
        <f>'Moving Avg'!D2689</f>
        <v>12.709999999999999</v>
      </c>
      <c r="G2689" s="2">
        <f>'Moving Avg'!F2689</f>
        <v>12.516999999999998</v>
      </c>
      <c r="H2689" s="2">
        <f>'Moving Avg'!G2689</f>
        <v>12.402200000000004</v>
      </c>
      <c r="I2689" s="2">
        <f>'Moving Avg'!H2689</f>
        <v>11.321713499999996</v>
      </c>
      <c r="J2689" s="6" t="str">
        <f>OBV!F2689</f>
        <v>BEARISH</v>
      </c>
      <c r="K2689" s="6" t="str">
        <f>OBV!G2689</f>
        <v>NEUTRAL</v>
      </c>
      <c r="L2689" s="6" t="str">
        <f>OBV!H2689</f>
        <v>CONFIRMED BEARISH</v>
      </c>
    </row>
    <row r="2690" spans="1:12" ht="13.5" x14ac:dyDescent="0.35">
      <c r="A2690" s="3">
        <f>RSI!A2690</f>
        <v>45925</v>
      </c>
      <c r="B2690" s="4">
        <f>RSI!B2690</f>
        <v>12.7</v>
      </c>
      <c r="C2690" s="2">
        <f>RSI!I2690</f>
        <v>61.362154972330814</v>
      </c>
      <c r="D2690" s="2">
        <f>MACD!E2690</f>
        <v>-0.1493170450721486</v>
      </c>
      <c r="E2690" s="2">
        <f>MACD!F2690</f>
        <v>-7.8082754295205503E-2</v>
      </c>
      <c r="F2690" s="2">
        <f>'Moving Avg'!D2690</f>
        <v>12.703999999999999</v>
      </c>
      <c r="G2690" s="2">
        <f>'Moving Avg'!F2690</f>
        <v>12.533499999999997</v>
      </c>
      <c r="H2690" s="2">
        <f>'Moving Avg'!G2690</f>
        <v>12.402200000000004</v>
      </c>
      <c r="I2690" s="2">
        <f>'Moving Avg'!H2690</f>
        <v>11.336329499999994</v>
      </c>
      <c r="J2690" s="6" t="str">
        <f>OBV!F2690</f>
        <v>BULLISH</v>
      </c>
      <c r="K2690" s="6" t="str">
        <f>OBV!G2690</f>
        <v>NEUTRAL</v>
      </c>
      <c r="L2690" s="6" t="str">
        <f>OBV!H2690</f>
        <v>BULLISH DIVERGENCE</v>
      </c>
    </row>
    <row r="2691" spans="1:12" ht="13.5" x14ac:dyDescent="0.35">
      <c r="A2691" s="3">
        <f>RSI!A2691</f>
        <v>45926</v>
      </c>
      <c r="B2691" s="4">
        <f>RSI!B2691</f>
        <v>12.7</v>
      </c>
      <c r="C2691" s="2">
        <f>RSI!I2691</f>
        <v>61.362154972330814</v>
      </c>
      <c r="D2691" s="2">
        <f>MACD!E2691</f>
        <v>-0.15954407722900932</v>
      </c>
      <c r="E2691" s="2">
        <f>MACD!F2691</f>
        <v>-9.4375018881966283E-2</v>
      </c>
      <c r="F2691" s="2">
        <f>'Moving Avg'!D2691</f>
        <v>12.703999999999999</v>
      </c>
      <c r="G2691" s="2">
        <f>'Moving Avg'!F2691</f>
        <v>12.544999999999998</v>
      </c>
      <c r="H2691" s="2">
        <f>'Moving Avg'!G2691</f>
        <v>12.402200000000004</v>
      </c>
      <c r="I2691" s="2">
        <f>'Moving Avg'!H2691</f>
        <v>11.351042499999995</v>
      </c>
      <c r="J2691" s="6" t="str">
        <f>OBV!F2691</f>
        <v>BULLISH</v>
      </c>
      <c r="K2691" s="6" t="str">
        <f>OBV!G2691</f>
        <v>NEUTRAL</v>
      </c>
      <c r="L2691" s="6" t="str">
        <f>OBV!H2691</f>
        <v>NEUTRAL</v>
      </c>
    </row>
    <row r="2692" spans="1:12" ht="13.5" x14ac:dyDescent="0.35">
      <c r="A2692" s="3">
        <f>RSI!A2692</f>
        <v>45929</v>
      </c>
      <c r="B2692" s="4">
        <f>RSI!B2692</f>
        <v>12.6</v>
      </c>
      <c r="C2692" s="2">
        <f>RSI!I2692</f>
        <v>53.522875957031772</v>
      </c>
      <c r="D2692" s="2">
        <f>MACD!E2692</f>
        <v>-0.13098070838063514</v>
      </c>
      <c r="E2692" s="2">
        <f>MACD!F2692</f>
        <v>-0.10169615678170005</v>
      </c>
      <c r="F2692" s="2">
        <f>'Moving Avg'!D2692</f>
        <v>12.684000000000001</v>
      </c>
      <c r="G2692" s="2">
        <f>'Moving Avg'!F2692</f>
        <v>12.551499999999997</v>
      </c>
      <c r="H2692" s="2">
        <f>'Moving Avg'!G2692</f>
        <v>12.400200000000007</v>
      </c>
      <c r="I2692" s="2">
        <f>'Moving Avg'!H2692</f>
        <v>11.365400499999998</v>
      </c>
      <c r="J2692" s="6" t="str">
        <f>OBV!F2692</f>
        <v>BULLISH</v>
      </c>
      <c r="K2692" s="6" t="str">
        <f>OBV!G2692</f>
        <v>NEUTRAL</v>
      </c>
      <c r="L2692" s="6" t="str">
        <f>OBV!H2692</f>
        <v>BULLISH DIVERGENCE</v>
      </c>
    </row>
    <row r="2693" spans="1:12" ht="13.5" x14ac:dyDescent="0.35">
      <c r="A2693" s="3">
        <f>RSI!A2693</f>
        <v>45930</v>
      </c>
      <c r="B2693" s="4">
        <f>RSI!B2693</f>
        <v>12.5</v>
      </c>
      <c r="C2693" s="2">
        <f>RSI!I2693</f>
        <v>47.049704604836677</v>
      </c>
      <c r="D2693" s="2">
        <f>MACD!E2693</f>
        <v>-9.9701935540675635E-2</v>
      </c>
      <c r="E2693" s="2">
        <f>MACD!F2693</f>
        <v>-0.10129731253349518</v>
      </c>
      <c r="F2693" s="2">
        <f>'Moving Avg'!D2693</f>
        <v>12.644000000000002</v>
      </c>
      <c r="G2693" s="2">
        <f>'Moving Avg'!F2693</f>
        <v>12.551999999999996</v>
      </c>
      <c r="H2693" s="2">
        <f>'Moving Avg'!G2693</f>
        <v>12.400200000000007</v>
      </c>
      <c r="I2693" s="2">
        <f>'Moving Avg'!H2693</f>
        <v>11.379209999999999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workbookViewId="0">
      <selection activeCell="N2" sqref="N2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4.1487999999999996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>IF(C2&lt;30,100, IF(C2&gt;70, 0, 50))</f>
        <v>100</v>
      </c>
      <c r="N2" s="8">
        <f t="shared" ref="N2:N65" si="0">IF(E2-D2&gt;0.02, 100, IF(E2-D2&lt;0,0,45))</f>
        <v>45</v>
      </c>
      <c r="O2" s="8">
        <f t="shared" ref="O2:O65" si="1">IF(F2-I2&gt;10,100,IF(F2-I2&gt;5,75, IF(F2-I2&gt;0,50,0)))</f>
        <v>0</v>
      </c>
      <c r="P2" s="8">
        <f t="shared" ref="P2:P65" si="2">IF(L2="confirmed bullish", 34, IF(L2="bullish divergence",17, 0))+IF(J2="bullish",33,IF(J2="bearish",0,16.5))+IF(K2="strong",33,IF(K2="weak",0,16.5))</f>
        <v>33</v>
      </c>
      <c r="Q2" s="9">
        <f>0.35*M2+N2*0.35+O2*0.15+P2*0.15</f>
        <v>55.7</v>
      </c>
      <c r="R2" s="9">
        <f>M2*0.2+N2*0.2+O2*0.35+P2*0.25</f>
        <v>37.25</v>
      </c>
      <c r="S2" s="9">
        <f>M2*0.15+N2*0.15+O2*0.25+P2*0.45</f>
        <v>36.6</v>
      </c>
      <c r="T2" s="9">
        <f>0.25*SUM(M2:P2)</f>
        <v>44.5</v>
      </c>
      <c r="U2" s="8">
        <f>SUM(Q2:S2)/3</f>
        <v>43.183333333333337</v>
      </c>
      <c r="V2" s="8">
        <f>SUM(Q2:T2)/4</f>
        <v>43.512500000000003</v>
      </c>
    </row>
    <row r="3" spans="1:22" ht="13.5" x14ac:dyDescent="0.25">
      <c r="A3" s="3">
        <f>RSI!A3</f>
        <v>42009</v>
      </c>
      <c r="B3" s="2">
        <f>RSI!B3</f>
        <v>4.1487999999999996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ref="M3:M66" si="3">IF(C3&lt;30,100, IF(C3&gt;70, 0, 50))</f>
        <v>100</v>
      </c>
      <c r="N3" s="8">
        <f t="shared" si="0"/>
        <v>45</v>
      </c>
      <c r="O3" s="8">
        <f t="shared" si="1"/>
        <v>0</v>
      </c>
      <c r="P3" s="8">
        <f t="shared" si="2"/>
        <v>33</v>
      </c>
      <c r="Q3" s="9">
        <f t="shared" ref="Q3:Q66" si="4">0.35*M3+N3*0.35+O3*0.15+P3*0.15</f>
        <v>55.7</v>
      </c>
      <c r="R3" s="9">
        <f t="shared" ref="R3:R66" si="5">M3*0.2+N3*0.2+O3*0.35+P3*0.25</f>
        <v>37.25</v>
      </c>
      <c r="S3" s="9">
        <f t="shared" ref="S3:S66" si="6">M3*0.15+N3*0.15+O3*0.25+P3*0.45</f>
        <v>36.6</v>
      </c>
      <c r="T3" s="9">
        <f t="shared" ref="T3:T66" si="7">0.25*SUM(M3:P3)</f>
        <v>44.5</v>
      </c>
      <c r="U3" s="8">
        <f t="shared" ref="U3:U66" si="8">SUM(Q3:S3)/3</f>
        <v>43.183333333333337</v>
      </c>
      <c r="V3" s="8">
        <f t="shared" ref="V3:V66" si="9">SUM(Q3:T3)/4</f>
        <v>43.512500000000003</v>
      </c>
    </row>
    <row r="4" spans="1:22" ht="13.5" x14ac:dyDescent="0.25">
      <c r="A4" s="3">
        <f>RSI!A4</f>
        <v>42010</v>
      </c>
      <c r="B4" s="2">
        <f>RSI!B4</f>
        <v>4.0256999999999996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3"/>
        <v>100</v>
      </c>
      <c r="N4" s="8">
        <f t="shared" si="0"/>
        <v>45</v>
      </c>
      <c r="O4" s="8">
        <f t="shared" si="1"/>
        <v>0</v>
      </c>
      <c r="P4" s="8">
        <f t="shared" si="2"/>
        <v>33</v>
      </c>
      <c r="Q4" s="9">
        <f t="shared" si="4"/>
        <v>55.7</v>
      </c>
      <c r="R4" s="9">
        <f t="shared" si="5"/>
        <v>37.25</v>
      </c>
      <c r="S4" s="9">
        <f t="shared" si="6"/>
        <v>36.6</v>
      </c>
      <c r="T4" s="9">
        <f t="shared" si="7"/>
        <v>44.5</v>
      </c>
      <c r="U4" s="8">
        <f t="shared" si="8"/>
        <v>43.183333333333337</v>
      </c>
      <c r="V4" s="8">
        <f t="shared" si="9"/>
        <v>43.512500000000003</v>
      </c>
    </row>
    <row r="5" spans="1:22" ht="13.5" x14ac:dyDescent="0.25">
      <c r="A5" s="3">
        <f>RSI!A5</f>
        <v>42011</v>
      </c>
      <c r="B5" s="2">
        <f>RSI!B5</f>
        <v>4.1372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4.1151249999999999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3"/>
        <v>100</v>
      </c>
      <c r="N5" s="8">
        <f t="shared" si="0"/>
        <v>45</v>
      </c>
      <c r="O5" s="8">
        <f t="shared" si="1"/>
        <v>50</v>
      </c>
      <c r="P5" s="8">
        <f t="shared" si="2"/>
        <v>33</v>
      </c>
      <c r="Q5" s="9">
        <f t="shared" si="4"/>
        <v>63.2</v>
      </c>
      <c r="R5" s="9">
        <f t="shared" si="5"/>
        <v>54.75</v>
      </c>
      <c r="S5" s="9">
        <f t="shared" si="6"/>
        <v>49.1</v>
      </c>
      <c r="T5" s="9">
        <f t="shared" si="7"/>
        <v>57</v>
      </c>
      <c r="U5" s="8">
        <f t="shared" si="8"/>
        <v>55.683333333333337</v>
      </c>
      <c r="V5" s="8">
        <f t="shared" si="9"/>
        <v>56.012500000000003</v>
      </c>
    </row>
    <row r="6" spans="1:22" ht="13.5" x14ac:dyDescent="0.25">
      <c r="A6" s="3">
        <f>RSI!A6</f>
        <v>42012</v>
      </c>
      <c r="B6" s="2">
        <f>RSI!B6</f>
        <v>4.0679999999999996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4.1057000000000006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3"/>
        <v>100</v>
      </c>
      <c r="N6" s="8">
        <f t="shared" si="0"/>
        <v>45</v>
      </c>
      <c r="O6" s="8">
        <f t="shared" si="1"/>
        <v>50</v>
      </c>
      <c r="P6" s="8">
        <f t="shared" si="2"/>
        <v>33</v>
      </c>
      <c r="Q6" s="9">
        <f t="shared" si="4"/>
        <v>63.2</v>
      </c>
      <c r="R6" s="9">
        <f t="shared" si="5"/>
        <v>54.75</v>
      </c>
      <c r="S6" s="9">
        <f t="shared" si="6"/>
        <v>49.1</v>
      </c>
      <c r="T6" s="9">
        <f t="shared" si="7"/>
        <v>57</v>
      </c>
      <c r="U6" s="8">
        <f t="shared" si="8"/>
        <v>55.683333333333337</v>
      </c>
      <c r="V6" s="8">
        <f t="shared" si="9"/>
        <v>56.012500000000003</v>
      </c>
    </row>
    <row r="7" spans="1:22" ht="13.5" x14ac:dyDescent="0.25">
      <c r="A7" s="3">
        <f>RSI!A7</f>
        <v>42013</v>
      </c>
      <c r="B7" s="2">
        <f>RSI!B7</f>
        <v>3.9487999999999999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4.0656999999999996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str">
        <f>OBV!G7</f>
        <v>STRONG</v>
      </c>
      <c r="L7" s="6" t="str">
        <f>OBV!H7</f>
        <v>BULLISH DIVERGENCE</v>
      </c>
      <c r="M7" s="8">
        <f t="shared" si="3"/>
        <v>100</v>
      </c>
      <c r="N7" s="8">
        <f t="shared" si="0"/>
        <v>45</v>
      </c>
      <c r="O7" s="8">
        <f t="shared" si="1"/>
        <v>50</v>
      </c>
      <c r="P7" s="8">
        <f t="shared" si="2"/>
        <v>83</v>
      </c>
      <c r="Q7" s="9">
        <f t="shared" si="4"/>
        <v>70.7</v>
      </c>
      <c r="R7" s="9">
        <f t="shared" si="5"/>
        <v>67.25</v>
      </c>
      <c r="S7" s="9">
        <f t="shared" si="6"/>
        <v>71.599999999999994</v>
      </c>
      <c r="T7" s="9">
        <f t="shared" si="7"/>
        <v>69.5</v>
      </c>
      <c r="U7" s="8">
        <f t="shared" si="8"/>
        <v>69.849999999999994</v>
      </c>
      <c r="V7" s="8">
        <f t="shared" si="9"/>
        <v>69.762499999999989</v>
      </c>
    </row>
    <row r="8" spans="1:22" ht="13.5" x14ac:dyDescent="0.25">
      <c r="A8" s="3">
        <f>RSI!A8</f>
        <v>42016</v>
      </c>
      <c r="B8" s="2">
        <f>RSI!B8</f>
        <v>3.9527000000000001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4.0264800000000003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str">
        <f>OBV!G8</f>
        <v>STRONG</v>
      </c>
      <c r="L8" s="6" t="str">
        <f>OBV!H8</f>
        <v>BULLISH DIVERGENCE</v>
      </c>
      <c r="M8" s="8">
        <f t="shared" si="3"/>
        <v>100</v>
      </c>
      <c r="N8" s="8">
        <f t="shared" si="0"/>
        <v>45</v>
      </c>
      <c r="O8" s="8">
        <f t="shared" si="1"/>
        <v>50</v>
      </c>
      <c r="P8" s="8">
        <f t="shared" si="2"/>
        <v>83</v>
      </c>
      <c r="Q8" s="9">
        <f t="shared" si="4"/>
        <v>70.7</v>
      </c>
      <c r="R8" s="9">
        <f t="shared" si="5"/>
        <v>67.25</v>
      </c>
      <c r="S8" s="9">
        <f t="shared" si="6"/>
        <v>71.599999999999994</v>
      </c>
      <c r="T8" s="9">
        <f t="shared" si="7"/>
        <v>69.5</v>
      </c>
      <c r="U8" s="8">
        <f t="shared" si="8"/>
        <v>69.849999999999994</v>
      </c>
      <c r="V8" s="8">
        <f t="shared" si="9"/>
        <v>69.762499999999989</v>
      </c>
    </row>
    <row r="9" spans="1:22" ht="13.5" x14ac:dyDescent="0.25">
      <c r="A9" s="3">
        <f>RSI!A9</f>
        <v>42017</v>
      </c>
      <c r="B9" s="2">
        <f>RSI!B9</f>
        <v>3.8489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3.99112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str">
        <f>OBV!G9</f>
        <v>WEAK</v>
      </c>
      <c r="L9" s="6" t="str">
        <f>OBV!H9</f>
        <v>BULLISH DIVERGENCE</v>
      </c>
      <c r="M9" s="8">
        <f t="shared" si="3"/>
        <v>100</v>
      </c>
      <c r="N9" s="8">
        <f t="shared" si="0"/>
        <v>45</v>
      </c>
      <c r="O9" s="8">
        <f t="shared" si="1"/>
        <v>50</v>
      </c>
      <c r="P9" s="8">
        <f t="shared" si="2"/>
        <v>50</v>
      </c>
      <c r="Q9" s="9">
        <f t="shared" si="4"/>
        <v>65.75</v>
      </c>
      <c r="R9" s="9">
        <f t="shared" si="5"/>
        <v>59</v>
      </c>
      <c r="S9" s="9">
        <f t="shared" si="6"/>
        <v>56.75</v>
      </c>
      <c r="T9" s="9">
        <f t="shared" si="7"/>
        <v>61.25</v>
      </c>
      <c r="U9" s="8">
        <f t="shared" si="8"/>
        <v>60.5</v>
      </c>
      <c r="V9" s="8">
        <f t="shared" si="9"/>
        <v>60.6875</v>
      </c>
    </row>
    <row r="10" spans="1:22" ht="13.5" x14ac:dyDescent="0.25">
      <c r="A10" s="3">
        <f>RSI!A10</f>
        <v>42019</v>
      </c>
      <c r="B10" s="2">
        <f>RSI!B10</f>
        <v>3.9641999999999999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3.9565200000000003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STRONG</v>
      </c>
      <c r="L10" s="6" t="str">
        <f>OBV!H10</f>
        <v>BULLISH DIVERGENCE</v>
      </c>
      <c r="M10" s="8">
        <f t="shared" si="3"/>
        <v>100</v>
      </c>
      <c r="N10" s="8">
        <f t="shared" si="0"/>
        <v>45</v>
      </c>
      <c r="O10" s="8">
        <f t="shared" si="1"/>
        <v>50</v>
      </c>
      <c r="P10" s="8">
        <f t="shared" si="2"/>
        <v>83</v>
      </c>
      <c r="Q10" s="9">
        <f t="shared" si="4"/>
        <v>70.7</v>
      </c>
      <c r="R10" s="9">
        <f t="shared" si="5"/>
        <v>67.25</v>
      </c>
      <c r="S10" s="9">
        <f t="shared" si="6"/>
        <v>71.599999999999994</v>
      </c>
      <c r="T10" s="9">
        <f t="shared" si="7"/>
        <v>69.5</v>
      </c>
      <c r="U10" s="8">
        <f t="shared" si="8"/>
        <v>69.849999999999994</v>
      </c>
      <c r="V10" s="8">
        <f t="shared" si="9"/>
        <v>69.762499999999989</v>
      </c>
    </row>
    <row r="11" spans="1:22" ht="13.5" x14ac:dyDescent="0.25">
      <c r="A11" s="3">
        <f>RSI!A11</f>
        <v>42020</v>
      </c>
      <c r="B11" s="2">
        <f>RSI!B11</f>
        <v>4.2026000000000003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3.9834400000000003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STRONG</v>
      </c>
      <c r="L11" s="6" t="str">
        <f>OBV!H11</f>
        <v>CONFIRMED BULLISH</v>
      </c>
      <c r="M11" s="8">
        <f t="shared" si="3"/>
        <v>100</v>
      </c>
      <c r="N11" s="8">
        <f t="shared" si="0"/>
        <v>45</v>
      </c>
      <c r="O11" s="8">
        <f t="shared" si="1"/>
        <v>50</v>
      </c>
      <c r="P11" s="8">
        <f t="shared" si="2"/>
        <v>100</v>
      </c>
      <c r="Q11" s="9">
        <f t="shared" si="4"/>
        <v>73.25</v>
      </c>
      <c r="R11" s="9">
        <f t="shared" si="5"/>
        <v>71.5</v>
      </c>
      <c r="S11" s="9">
        <f t="shared" si="6"/>
        <v>79.25</v>
      </c>
      <c r="T11" s="9">
        <f t="shared" si="7"/>
        <v>73.75</v>
      </c>
      <c r="U11" s="8">
        <f t="shared" si="8"/>
        <v>74.666666666666671</v>
      </c>
      <c r="V11" s="8">
        <f t="shared" si="9"/>
        <v>74.4375</v>
      </c>
    </row>
    <row r="12" spans="1:22" ht="13.5" x14ac:dyDescent="0.25">
      <c r="A12" s="3">
        <f>RSI!A12</f>
        <v>42023</v>
      </c>
      <c r="B12" s="2">
        <f>RSI!B12</f>
        <v>4.1795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4.0295800000000002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STRONG</v>
      </c>
      <c r="L12" s="6" t="str">
        <f>OBV!H12</f>
        <v>CONFIRMED BULLISH</v>
      </c>
      <c r="M12" s="8">
        <f t="shared" si="3"/>
        <v>100</v>
      </c>
      <c r="N12" s="8">
        <f t="shared" si="0"/>
        <v>45</v>
      </c>
      <c r="O12" s="8">
        <f t="shared" si="1"/>
        <v>50</v>
      </c>
      <c r="P12" s="8">
        <f t="shared" si="2"/>
        <v>100</v>
      </c>
      <c r="Q12" s="9">
        <f t="shared" si="4"/>
        <v>73.25</v>
      </c>
      <c r="R12" s="9">
        <f t="shared" si="5"/>
        <v>71.5</v>
      </c>
      <c r="S12" s="9">
        <f t="shared" si="6"/>
        <v>79.25</v>
      </c>
      <c r="T12" s="9">
        <f t="shared" si="7"/>
        <v>73.75</v>
      </c>
      <c r="U12" s="8">
        <f t="shared" si="8"/>
        <v>74.666666666666671</v>
      </c>
      <c r="V12" s="8">
        <f t="shared" si="9"/>
        <v>74.4375</v>
      </c>
    </row>
    <row r="13" spans="1:22" ht="13.5" x14ac:dyDescent="0.25">
      <c r="A13" s="3">
        <f>RSI!A13</f>
        <v>42024</v>
      </c>
      <c r="B13" s="2">
        <f>RSI!B13</f>
        <v>4.0949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4.05802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STRONG</v>
      </c>
      <c r="L13" s="6" t="str">
        <f>OBV!H13</f>
        <v>CONFIRMED BULLISH</v>
      </c>
      <c r="M13" s="8">
        <f t="shared" si="3"/>
        <v>100</v>
      </c>
      <c r="N13" s="8">
        <f t="shared" si="0"/>
        <v>45</v>
      </c>
      <c r="O13" s="8">
        <f t="shared" si="1"/>
        <v>50</v>
      </c>
      <c r="P13" s="8">
        <f t="shared" si="2"/>
        <v>100</v>
      </c>
      <c r="Q13" s="9">
        <f t="shared" si="4"/>
        <v>73.25</v>
      </c>
      <c r="R13" s="9">
        <f t="shared" si="5"/>
        <v>71.5</v>
      </c>
      <c r="S13" s="9">
        <f t="shared" si="6"/>
        <v>79.25</v>
      </c>
      <c r="T13" s="9">
        <f t="shared" si="7"/>
        <v>73.75</v>
      </c>
      <c r="U13" s="8">
        <f t="shared" si="8"/>
        <v>74.666666666666671</v>
      </c>
      <c r="V13" s="8">
        <f t="shared" si="9"/>
        <v>74.4375</v>
      </c>
    </row>
    <row r="14" spans="1:22" ht="13.5" x14ac:dyDescent="0.25">
      <c r="A14" s="3">
        <f>RSI!A14</f>
        <v>42025</v>
      </c>
      <c r="B14" s="2">
        <f>RSI!B14</f>
        <v>4.2064000000000004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4.1295199999999994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STRONG</v>
      </c>
      <c r="L14" s="6" t="str">
        <f>OBV!H14</f>
        <v>CONFIRMED BULLISH</v>
      </c>
      <c r="M14" s="8">
        <f t="shared" si="3"/>
        <v>100</v>
      </c>
      <c r="N14" s="8">
        <f t="shared" si="0"/>
        <v>45</v>
      </c>
      <c r="O14" s="8">
        <f t="shared" si="1"/>
        <v>50</v>
      </c>
      <c r="P14" s="8">
        <f t="shared" si="2"/>
        <v>100</v>
      </c>
      <c r="Q14" s="9">
        <f t="shared" si="4"/>
        <v>73.25</v>
      </c>
      <c r="R14" s="9">
        <f t="shared" si="5"/>
        <v>71.5</v>
      </c>
      <c r="S14" s="9">
        <f t="shared" si="6"/>
        <v>79.25</v>
      </c>
      <c r="T14" s="9">
        <f t="shared" si="7"/>
        <v>73.75</v>
      </c>
      <c r="U14" s="8">
        <f t="shared" si="8"/>
        <v>74.666666666666671</v>
      </c>
      <c r="V14" s="8">
        <f t="shared" si="9"/>
        <v>74.4375</v>
      </c>
    </row>
    <row r="15" spans="1:22" ht="13.5" x14ac:dyDescent="0.25">
      <c r="A15" s="3">
        <f>RSI!A15</f>
        <v>42026</v>
      </c>
      <c r="B15" s="2">
        <f>RSI!B15</f>
        <v>4.2872000000000003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4.1941199999999998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STRONG</v>
      </c>
      <c r="L15" s="6" t="str">
        <f>OBV!H15</f>
        <v>CONFIRMED BULLISH</v>
      </c>
      <c r="M15" s="8">
        <f t="shared" si="3"/>
        <v>100</v>
      </c>
      <c r="N15" s="8">
        <f t="shared" si="0"/>
        <v>45</v>
      </c>
      <c r="O15" s="8">
        <f t="shared" si="1"/>
        <v>50</v>
      </c>
      <c r="P15" s="8">
        <f t="shared" si="2"/>
        <v>100</v>
      </c>
      <c r="Q15" s="9">
        <f t="shared" si="4"/>
        <v>73.25</v>
      </c>
      <c r="R15" s="9">
        <f t="shared" si="5"/>
        <v>71.5</v>
      </c>
      <c r="S15" s="9">
        <f t="shared" si="6"/>
        <v>79.25</v>
      </c>
      <c r="T15" s="9">
        <f t="shared" si="7"/>
        <v>73.75</v>
      </c>
      <c r="U15" s="8">
        <f t="shared" si="8"/>
        <v>74.666666666666671</v>
      </c>
      <c r="V15" s="8">
        <f t="shared" si="9"/>
        <v>74.4375</v>
      </c>
    </row>
    <row r="16" spans="1:22" ht="13.5" x14ac:dyDescent="0.25">
      <c r="A16" s="3">
        <f>RSI!A16</f>
        <v>42027</v>
      </c>
      <c r="B16" s="2">
        <f>RSI!B16</f>
        <v>4.3487</v>
      </c>
      <c r="C16" s="2">
        <f>RSI!I16</f>
        <v>58.022313187254191</v>
      </c>
      <c r="D16" s="2">
        <f>MACD!E16</f>
        <v>0</v>
      </c>
      <c r="E16" s="2">
        <f>MACD!F16</f>
        <v>0</v>
      </c>
      <c r="F16" s="2">
        <f>'Moving Avg'!D16</f>
        <v>4.2233400000000003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STRONG</v>
      </c>
      <c r="L16" s="6" t="str">
        <f>OBV!H16</f>
        <v>CONFIRMED BULLISH</v>
      </c>
      <c r="M16" s="8">
        <f t="shared" si="3"/>
        <v>50</v>
      </c>
      <c r="N16" s="8">
        <f t="shared" si="0"/>
        <v>45</v>
      </c>
      <c r="O16" s="8">
        <f t="shared" si="1"/>
        <v>50</v>
      </c>
      <c r="P16" s="8">
        <f t="shared" si="2"/>
        <v>100</v>
      </c>
      <c r="Q16" s="9">
        <f t="shared" si="4"/>
        <v>55.75</v>
      </c>
      <c r="R16" s="9">
        <f t="shared" si="5"/>
        <v>61.5</v>
      </c>
      <c r="S16" s="9">
        <f t="shared" si="6"/>
        <v>71.75</v>
      </c>
      <c r="T16" s="9">
        <f t="shared" si="7"/>
        <v>61.25</v>
      </c>
      <c r="U16" s="8">
        <f t="shared" si="8"/>
        <v>63</v>
      </c>
      <c r="V16" s="8">
        <f t="shared" si="9"/>
        <v>62.5625</v>
      </c>
    </row>
    <row r="17" spans="1:22" ht="13.5" x14ac:dyDescent="0.25">
      <c r="A17" s="3">
        <f>RSI!A17</f>
        <v>42030</v>
      </c>
      <c r="B17" s="2">
        <f>RSI!B17</f>
        <v>4.3833000000000002</v>
      </c>
      <c r="C17" s="2">
        <f>RSI!I17</f>
        <v>59.24129703676617</v>
      </c>
      <c r="D17" s="2">
        <f>MACD!E17</f>
        <v>0</v>
      </c>
      <c r="E17" s="2">
        <f>MACD!F17</f>
        <v>0</v>
      </c>
      <c r="F17" s="2">
        <f>'Moving Avg'!D17</f>
        <v>4.2641000000000009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STRONG</v>
      </c>
      <c r="L17" s="6" t="str">
        <f>OBV!H17</f>
        <v>CONFIRMED BULLISH</v>
      </c>
      <c r="M17" s="8">
        <f t="shared" si="3"/>
        <v>50</v>
      </c>
      <c r="N17" s="8">
        <f t="shared" si="0"/>
        <v>45</v>
      </c>
      <c r="O17" s="8">
        <f t="shared" si="1"/>
        <v>50</v>
      </c>
      <c r="P17" s="8">
        <f t="shared" si="2"/>
        <v>100</v>
      </c>
      <c r="Q17" s="9">
        <f t="shared" si="4"/>
        <v>55.75</v>
      </c>
      <c r="R17" s="9">
        <f t="shared" si="5"/>
        <v>61.5</v>
      </c>
      <c r="S17" s="9">
        <f t="shared" si="6"/>
        <v>71.75</v>
      </c>
      <c r="T17" s="9">
        <f t="shared" si="7"/>
        <v>61.25</v>
      </c>
      <c r="U17" s="8">
        <f t="shared" si="8"/>
        <v>63</v>
      </c>
      <c r="V17" s="8">
        <f t="shared" si="9"/>
        <v>62.5625</v>
      </c>
    </row>
    <row r="18" spans="1:22" ht="13.5" x14ac:dyDescent="0.25">
      <c r="A18" s="3">
        <f>RSI!A18</f>
        <v>42031</v>
      </c>
      <c r="B18" s="2">
        <f>RSI!B18</f>
        <v>4.4524999999999997</v>
      </c>
      <c r="C18" s="2">
        <f>RSI!I18</f>
        <v>61.640500396020258</v>
      </c>
      <c r="D18" s="2">
        <f>MACD!E18</f>
        <v>0</v>
      </c>
      <c r="E18" s="2">
        <f>MACD!F18</f>
        <v>0</v>
      </c>
      <c r="F18" s="2">
        <f>'Moving Avg'!D18</f>
        <v>4.3356200000000005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STRONG</v>
      </c>
      <c r="L18" s="6" t="str">
        <f>OBV!H18</f>
        <v>CONFIRMED BULLISH</v>
      </c>
      <c r="M18" s="8">
        <f t="shared" si="3"/>
        <v>50</v>
      </c>
      <c r="N18" s="8">
        <f t="shared" si="0"/>
        <v>45</v>
      </c>
      <c r="O18" s="8">
        <f t="shared" si="1"/>
        <v>50</v>
      </c>
      <c r="P18" s="8">
        <f t="shared" si="2"/>
        <v>100</v>
      </c>
      <c r="Q18" s="9">
        <f t="shared" si="4"/>
        <v>55.75</v>
      </c>
      <c r="R18" s="9">
        <f t="shared" si="5"/>
        <v>61.5</v>
      </c>
      <c r="S18" s="9">
        <f t="shared" si="6"/>
        <v>71.75</v>
      </c>
      <c r="T18" s="9">
        <f t="shared" si="7"/>
        <v>61.25</v>
      </c>
      <c r="U18" s="8">
        <f t="shared" si="8"/>
        <v>63</v>
      </c>
      <c r="V18" s="8">
        <f t="shared" si="9"/>
        <v>62.5625</v>
      </c>
    </row>
    <row r="19" spans="1:22" ht="13.5" x14ac:dyDescent="0.25">
      <c r="A19" s="3">
        <f>RSI!A19</f>
        <v>42032</v>
      </c>
      <c r="B19" s="2">
        <f>RSI!B19</f>
        <v>4.3833000000000002</v>
      </c>
      <c r="C19" s="2">
        <f>RSI!I19</f>
        <v>57.965948896125525</v>
      </c>
      <c r="D19" s="2">
        <f>MACD!E19</f>
        <v>0</v>
      </c>
      <c r="E19" s="2">
        <f>MACD!F19</f>
        <v>0</v>
      </c>
      <c r="F19" s="2">
        <f>'Moving Avg'!D19</f>
        <v>4.3709999999999996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STRONG</v>
      </c>
      <c r="L19" s="6" t="str">
        <f>OBV!H19</f>
        <v>CONFIRMED BULLISH</v>
      </c>
      <c r="M19" s="8">
        <f t="shared" si="3"/>
        <v>50</v>
      </c>
      <c r="N19" s="8">
        <f t="shared" si="0"/>
        <v>45</v>
      </c>
      <c r="O19" s="8">
        <f t="shared" si="1"/>
        <v>50</v>
      </c>
      <c r="P19" s="8">
        <f t="shared" si="2"/>
        <v>100</v>
      </c>
      <c r="Q19" s="9">
        <f t="shared" si="4"/>
        <v>55.75</v>
      </c>
      <c r="R19" s="9">
        <f t="shared" si="5"/>
        <v>61.5</v>
      </c>
      <c r="S19" s="9">
        <f t="shared" si="6"/>
        <v>71.75</v>
      </c>
      <c r="T19" s="9">
        <f t="shared" si="7"/>
        <v>61.25</v>
      </c>
      <c r="U19" s="8">
        <f t="shared" si="8"/>
        <v>63</v>
      </c>
      <c r="V19" s="8">
        <f t="shared" si="9"/>
        <v>62.5625</v>
      </c>
    </row>
    <row r="20" spans="1:22" ht="13.5" x14ac:dyDescent="0.25">
      <c r="A20" s="3">
        <f>RSI!A20</f>
        <v>42033</v>
      </c>
      <c r="B20" s="2">
        <f>RSI!B20</f>
        <v>4.5140000000000002</v>
      </c>
      <c r="C20" s="2">
        <f>RSI!I20</f>
        <v>62.511536202697066</v>
      </c>
      <c r="D20" s="2">
        <f>MACD!E20</f>
        <v>0</v>
      </c>
      <c r="E20" s="2">
        <f>MACD!F20</f>
        <v>0</v>
      </c>
      <c r="F20" s="2">
        <f>'Moving Avg'!D20</f>
        <v>4.4163599999999992</v>
      </c>
      <c r="G20" s="2">
        <f>'Moving Avg'!F20</f>
        <v>4.1734473684210531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STRONG</v>
      </c>
      <c r="L20" s="6" t="str">
        <f>OBV!H20</f>
        <v>CONFIRMED BULLISH</v>
      </c>
      <c r="M20" s="8">
        <f t="shared" si="3"/>
        <v>50</v>
      </c>
      <c r="N20" s="8">
        <f t="shared" si="0"/>
        <v>45</v>
      </c>
      <c r="O20" s="8">
        <f t="shared" si="1"/>
        <v>50</v>
      </c>
      <c r="P20" s="8">
        <f t="shared" si="2"/>
        <v>100</v>
      </c>
      <c r="Q20" s="9">
        <f t="shared" si="4"/>
        <v>55.75</v>
      </c>
      <c r="R20" s="9">
        <f t="shared" si="5"/>
        <v>61.5</v>
      </c>
      <c r="S20" s="9">
        <f t="shared" si="6"/>
        <v>71.75</v>
      </c>
      <c r="T20" s="9">
        <f t="shared" si="7"/>
        <v>61.25</v>
      </c>
      <c r="U20" s="8">
        <f t="shared" si="8"/>
        <v>63</v>
      </c>
      <c r="V20" s="8">
        <f t="shared" si="9"/>
        <v>62.5625</v>
      </c>
    </row>
    <row r="21" spans="1:22" ht="13.5" x14ac:dyDescent="0.25">
      <c r="A21" s="3">
        <f>RSI!A21</f>
        <v>42034</v>
      </c>
      <c r="B21" s="2">
        <f>RSI!B21</f>
        <v>4.5332999999999997</v>
      </c>
      <c r="C21" s="2">
        <f>RSI!I21</f>
        <v>63.145329573559287</v>
      </c>
      <c r="D21" s="2">
        <f>MACD!E21</f>
        <v>0</v>
      </c>
      <c r="E21" s="2">
        <f>MACD!F21</f>
        <v>0</v>
      </c>
      <c r="F21" s="2">
        <f>'Moving Avg'!D21</f>
        <v>4.4532800000000003</v>
      </c>
      <c r="G21" s="2">
        <f>'Moving Avg'!F21</f>
        <v>4.1914400000000001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CONFIRMED BULLISH</v>
      </c>
      <c r="M21" s="8">
        <f t="shared" si="3"/>
        <v>50</v>
      </c>
      <c r="N21" s="8">
        <f t="shared" si="0"/>
        <v>45</v>
      </c>
      <c r="O21" s="8">
        <f t="shared" si="1"/>
        <v>50</v>
      </c>
      <c r="P21" s="8">
        <f t="shared" si="2"/>
        <v>100</v>
      </c>
      <c r="Q21" s="9">
        <f t="shared" si="4"/>
        <v>55.75</v>
      </c>
      <c r="R21" s="9">
        <f t="shared" si="5"/>
        <v>61.5</v>
      </c>
      <c r="S21" s="9">
        <f t="shared" si="6"/>
        <v>71.75</v>
      </c>
      <c r="T21" s="9">
        <f t="shared" si="7"/>
        <v>61.25</v>
      </c>
      <c r="U21" s="8">
        <f t="shared" si="8"/>
        <v>63</v>
      </c>
      <c r="V21" s="8">
        <f t="shared" si="9"/>
        <v>62.5625</v>
      </c>
    </row>
    <row r="22" spans="1:22" ht="13.5" x14ac:dyDescent="0.25">
      <c r="A22" s="3">
        <f>RSI!A22</f>
        <v>42037</v>
      </c>
      <c r="B22" s="2">
        <f>RSI!B22</f>
        <v>4.6139999999999999</v>
      </c>
      <c r="C22" s="2">
        <f>RSI!I22</f>
        <v>65.752558075258008</v>
      </c>
      <c r="D22" s="2">
        <f>MACD!E22</f>
        <v>0</v>
      </c>
      <c r="E22" s="2">
        <f>MACD!F22</f>
        <v>0</v>
      </c>
      <c r="F22" s="2">
        <f>'Moving Avg'!D22</f>
        <v>4.4994199999999998</v>
      </c>
      <c r="G22" s="2">
        <f>'Moving Avg'!F22</f>
        <v>4.2146999999999997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CONFIRMED BULLISH</v>
      </c>
      <c r="M22" s="8">
        <f t="shared" si="3"/>
        <v>50</v>
      </c>
      <c r="N22" s="8">
        <f t="shared" si="0"/>
        <v>45</v>
      </c>
      <c r="O22" s="8">
        <f t="shared" si="1"/>
        <v>50</v>
      </c>
      <c r="P22" s="8">
        <f t="shared" si="2"/>
        <v>100</v>
      </c>
      <c r="Q22" s="9">
        <f t="shared" si="4"/>
        <v>55.75</v>
      </c>
      <c r="R22" s="9">
        <f t="shared" si="5"/>
        <v>61.5</v>
      </c>
      <c r="S22" s="9">
        <f t="shared" si="6"/>
        <v>71.75</v>
      </c>
      <c r="T22" s="9">
        <f t="shared" si="7"/>
        <v>61.25</v>
      </c>
      <c r="U22" s="8">
        <f t="shared" si="8"/>
        <v>63</v>
      </c>
      <c r="V22" s="8">
        <f t="shared" si="9"/>
        <v>62.5625</v>
      </c>
    </row>
    <row r="23" spans="1:22" ht="13.5" x14ac:dyDescent="0.25">
      <c r="A23" s="3">
        <f>RSI!A23</f>
        <v>42038</v>
      </c>
      <c r="B23" s="2">
        <f>RSI!B23</f>
        <v>4.5602</v>
      </c>
      <c r="C23" s="2">
        <f>RSI!I23</f>
        <v>62.574391731802947</v>
      </c>
      <c r="D23" s="2">
        <f>MACD!E23</f>
        <v>0</v>
      </c>
      <c r="E23" s="2">
        <f>MACD!F23</f>
        <v>0</v>
      </c>
      <c r="F23" s="2">
        <f>'Moving Avg'!D23</f>
        <v>4.5209600000000005</v>
      </c>
      <c r="G23" s="2">
        <f>'Moving Avg'!F23</f>
        <v>4.2352699999999999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CONFIRMED BULLISH</v>
      </c>
      <c r="M23" s="8">
        <f t="shared" si="3"/>
        <v>50</v>
      </c>
      <c r="N23" s="8">
        <f t="shared" si="0"/>
        <v>45</v>
      </c>
      <c r="O23" s="8">
        <f t="shared" si="1"/>
        <v>50</v>
      </c>
      <c r="P23" s="8">
        <f t="shared" si="2"/>
        <v>100</v>
      </c>
      <c r="Q23" s="9">
        <f t="shared" si="4"/>
        <v>55.75</v>
      </c>
      <c r="R23" s="9">
        <f t="shared" si="5"/>
        <v>61.5</v>
      </c>
      <c r="S23" s="9">
        <f t="shared" si="6"/>
        <v>71.75</v>
      </c>
      <c r="T23" s="9">
        <f t="shared" si="7"/>
        <v>61.25</v>
      </c>
      <c r="U23" s="8">
        <f t="shared" si="8"/>
        <v>63</v>
      </c>
      <c r="V23" s="8">
        <f t="shared" si="9"/>
        <v>62.5625</v>
      </c>
    </row>
    <row r="24" spans="1:22" ht="13.5" x14ac:dyDescent="0.25">
      <c r="A24" s="3">
        <f>RSI!A24</f>
        <v>42039</v>
      </c>
      <c r="B24" s="2">
        <f>RSI!B24</f>
        <v>4.4794</v>
      </c>
      <c r="C24" s="2">
        <f>RSI!I24</f>
        <v>58.037228498205955</v>
      </c>
      <c r="D24" s="2">
        <f>MACD!E24</f>
        <v>0</v>
      </c>
      <c r="E24" s="2">
        <f>MACD!F24</f>
        <v>0</v>
      </c>
      <c r="F24" s="2">
        <f>'Moving Avg'!D24</f>
        <v>4.5401799999999994</v>
      </c>
      <c r="G24" s="2">
        <f>'Moving Avg'!F24</f>
        <v>4.2579549999999999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  <c r="M24" s="8">
        <f t="shared" si="3"/>
        <v>50</v>
      </c>
      <c r="N24" s="8">
        <f t="shared" si="0"/>
        <v>45</v>
      </c>
      <c r="O24" s="8">
        <f t="shared" si="1"/>
        <v>50</v>
      </c>
      <c r="P24" s="8">
        <f t="shared" si="2"/>
        <v>100</v>
      </c>
      <c r="Q24" s="9">
        <f t="shared" si="4"/>
        <v>55.75</v>
      </c>
      <c r="R24" s="9">
        <f t="shared" si="5"/>
        <v>61.5</v>
      </c>
      <c r="S24" s="9">
        <f t="shared" si="6"/>
        <v>71.75</v>
      </c>
      <c r="T24" s="9">
        <f t="shared" si="7"/>
        <v>61.25</v>
      </c>
      <c r="U24" s="8">
        <f t="shared" si="8"/>
        <v>63</v>
      </c>
      <c r="V24" s="8">
        <f t="shared" si="9"/>
        <v>62.5625</v>
      </c>
    </row>
    <row r="25" spans="1:22" ht="13.5" x14ac:dyDescent="0.25">
      <c r="A25" s="3">
        <f>RSI!A25</f>
        <v>42040</v>
      </c>
      <c r="B25" s="2">
        <f>RSI!B25</f>
        <v>4.5640000000000001</v>
      </c>
      <c r="C25" s="2">
        <f>RSI!I25</f>
        <v>61.208733578658588</v>
      </c>
      <c r="D25" s="2">
        <f>MACD!E25</f>
        <v>0</v>
      </c>
      <c r="E25" s="2">
        <f>MACD!F25</f>
        <v>0</v>
      </c>
      <c r="F25" s="2">
        <f>'Moving Avg'!D25</f>
        <v>4.5501800000000001</v>
      </c>
      <c r="G25" s="2">
        <f>'Moving Avg'!F25</f>
        <v>4.2792950000000003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CONFIRMED BULLISH</v>
      </c>
      <c r="M25" s="8">
        <f t="shared" si="3"/>
        <v>50</v>
      </c>
      <c r="N25" s="8">
        <f t="shared" si="0"/>
        <v>45</v>
      </c>
      <c r="O25" s="8">
        <f t="shared" si="1"/>
        <v>50</v>
      </c>
      <c r="P25" s="8">
        <f t="shared" si="2"/>
        <v>100</v>
      </c>
      <c r="Q25" s="9">
        <f t="shared" si="4"/>
        <v>55.75</v>
      </c>
      <c r="R25" s="9">
        <f t="shared" si="5"/>
        <v>61.5</v>
      </c>
      <c r="S25" s="9">
        <f t="shared" si="6"/>
        <v>71.75</v>
      </c>
      <c r="T25" s="9">
        <f t="shared" si="7"/>
        <v>61.25</v>
      </c>
      <c r="U25" s="8">
        <f t="shared" si="8"/>
        <v>63</v>
      </c>
      <c r="V25" s="8">
        <f t="shared" si="9"/>
        <v>62.5625</v>
      </c>
    </row>
    <row r="26" spans="1:22" ht="13.5" x14ac:dyDescent="0.25">
      <c r="A26" s="3">
        <f>RSI!A26</f>
        <v>42041</v>
      </c>
      <c r="B26" s="2">
        <f>RSI!B26</f>
        <v>4.4987000000000004</v>
      </c>
      <c r="C26" s="2">
        <f>RSI!I26</f>
        <v>57.590633271396428</v>
      </c>
      <c r="D26" s="2">
        <f>MACD!E26</f>
        <v>0</v>
      </c>
      <c r="E26" s="2">
        <f>MACD!F26</f>
        <v>0</v>
      </c>
      <c r="F26" s="2">
        <f>'Moving Avg'!D26</f>
        <v>4.5432599999999992</v>
      </c>
      <c r="G26" s="2">
        <f>'Moving Avg'!F26</f>
        <v>4.3008299999999995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STRONG</v>
      </c>
      <c r="L26" s="6" t="str">
        <f>OBV!H26</f>
        <v>BULLISH DIVERGENCE</v>
      </c>
      <c r="M26" s="8">
        <f t="shared" si="3"/>
        <v>50</v>
      </c>
      <c r="N26" s="8">
        <f t="shared" si="0"/>
        <v>45</v>
      </c>
      <c r="O26" s="8">
        <f t="shared" si="1"/>
        <v>50</v>
      </c>
      <c r="P26" s="8">
        <f t="shared" si="2"/>
        <v>83</v>
      </c>
      <c r="Q26" s="9">
        <f t="shared" si="4"/>
        <v>53.2</v>
      </c>
      <c r="R26" s="9">
        <f t="shared" si="5"/>
        <v>57.25</v>
      </c>
      <c r="S26" s="9">
        <f t="shared" si="6"/>
        <v>64.099999999999994</v>
      </c>
      <c r="T26" s="9">
        <f t="shared" si="7"/>
        <v>57</v>
      </c>
      <c r="U26" s="8">
        <f t="shared" si="8"/>
        <v>58.183333333333337</v>
      </c>
      <c r="V26" s="8">
        <f t="shared" si="9"/>
        <v>57.887500000000003</v>
      </c>
    </row>
    <row r="27" spans="1:22" ht="13.5" x14ac:dyDescent="0.25">
      <c r="A27" s="3">
        <f>RSI!A27</f>
        <v>42044</v>
      </c>
      <c r="B27" s="2">
        <f>RSI!B27</f>
        <v>4.4524999999999997</v>
      </c>
      <c r="C27" s="2">
        <f>RSI!I27</f>
        <v>55.108641201671439</v>
      </c>
      <c r="D27" s="2">
        <f>MACD!E27</f>
        <v>-8.3173350587679273E-2</v>
      </c>
      <c r="E27" s="2">
        <f>MACD!F27</f>
        <v>0</v>
      </c>
      <c r="F27" s="2">
        <f>'Moving Avg'!D27</f>
        <v>4.5109599999999999</v>
      </c>
      <c r="G27" s="2">
        <f>'Moving Avg'!F27</f>
        <v>4.3260149999999999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BULLISH DIVERGENCE</v>
      </c>
      <c r="M27" s="8">
        <f t="shared" si="3"/>
        <v>50</v>
      </c>
      <c r="N27" s="8">
        <f t="shared" si="0"/>
        <v>100</v>
      </c>
      <c r="O27" s="8">
        <f t="shared" si="1"/>
        <v>50</v>
      </c>
      <c r="P27" s="8">
        <f t="shared" si="2"/>
        <v>83</v>
      </c>
      <c r="Q27" s="9">
        <f t="shared" si="4"/>
        <v>72.45</v>
      </c>
      <c r="R27" s="9">
        <f t="shared" si="5"/>
        <v>68.25</v>
      </c>
      <c r="S27" s="9">
        <f t="shared" si="6"/>
        <v>72.349999999999994</v>
      </c>
      <c r="T27" s="9">
        <f t="shared" si="7"/>
        <v>70.75</v>
      </c>
      <c r="U27" s="8">
        <f t="shared" si="8"/>
        <v>71.016666666666666</v>
      </c>
      <c r="V27" s="8">
        <f t="shared" si="9"/>
        <v>70.949999999999989</v>
      </c>
    </row>
    <row r="28" spans="1:22" ht="13.5" x14ac:dyDescent="0.25">
      <c r="A28" s="3">
        <f>RSI!A28</f>
        <v>42045</v>
      </c>
      <c r="B28" s="2">
        <f>RSI!B28</f>
        <v>4.4024999999999999</v>
      </c>
      <c r="C28" s="2">
        <f>RSI!I28</f>
        <v>52.472937278647301</v>
      </c>
      <c r="D28" s="2">
        <f>MACD!E28</f>
        <v>-5.2046615520279005E-2</v>
      </c>
      <c r="E28" s="2">
        <f>MACD!F28</f>
        <v>0</v>
      </c>
      <c r="F28" s="2">
        <f>'Moving Avg'!D28</f>
        <v>4.4794200000000002</v>
      </c>
      <c r="G28" s="2">
        <f>'Moving Avg'!F28</f>
        <v>4.3485050000000003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BULLISH DIVERGENCE</v>
      </c>
      <c r="M28" s="8">
        <f t="shared" si="3"/>
        <v>50</v>
      </c>
      <c r="N28" s="8">
        <f t="shared" si="0"/>
        <v>100</v>
      </c>
      <c r="O28" s="8">
        <f t="shared" si="1"/>
        <v>50</v>
      </c>
      <c r="P28" s="8">
        <f t="shared" si="2"/>
        <v>83</v>
      </c>
      <c r="Q28" s="9">
        <f t="shared" si="4"/>
        <v>72.45</v>
      </c>
      <c r="R28" s="9">
        <f t="shared" si="5"/>
        <v>68.25</v>
      </c>
      <c r="S28" s="9">
        <f t="shared" si="6"/>
        <v>72.349999999999994</v>
      </c>
      <c r="T28" s="9">
        <f t="shared" si="7"/>
        <v>70.75</v>
      </c>
      <c r="U28" s="8">
        <f t="shared" si="8"/>
        <v>71.016666666666666</v>
      </c>
      <c r="V28" s="8">
        <f t="shared" si="9"/>
        <v>70.949999999999989</v>
      </c>
    </row>
    <row r="29" spans="1:22" ht="13.5" x14ac:dyDescent="0.25">
      <c r="A29" s="3">
        <f>RSI!A29</f>
        <v>42046</v>
      </c>
      <c r="B29" s="2">
        <f>RSI!B29</f>
        <v>4.3563999999999998</v>
      </c>
      <c r="C29" s="2">
        <f>RSI!I29</f>
        <v>50.094024870337805</v>
      </c>
      <c r="D29" s="2">
        <f>MACD!E29</f>
        <v>-3.3727987014248839E-2</v>
      </c>
      <c r="E29" s="2">
        <f>MACD!F29</f>
        <v>0</v>
      </c>
      <c r="F29" s="2">
        <f>'Moving Avg'!D29</f>
        <v>4.4548199999999998</v>
      </c>
      <c r="G29" s="2">
        <f>'Moving Avg'!F29</f>
        <v>4.3738799999999989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STRONG</v>
      </c>
      <c r="L29" s="6" t="str">
        <f>OBV!H29</f>
        <v>BULLISH DIVERGENCE</v>
      </c>
      <c r="M29" s="8">
        <f t="shared" si="3"/>
        <v>50</v>
      </c>
      <c r="N29" s="8">
        <f t="shared" si="0"/>
        <v>100</v>
      </c>
      <c r="O29" s="8">
        <f t="shared" si="1"/>
        <v>50</v>
      </c>
      <c r="P29" s="8">
        <f t="shared" si="2"/>
        <v>83</v>
      </c>
      <c r="Q29" s="9">
        <f t="shared" si="4"/>
        <v>72.45</v>
      </c>
      <c r="R29" s="9">
        <f t="shared" si="5"/>
        <v>68.25</v>
      </c>
      <c r="S29" s="9">
        <f t="shared" si="6"/>
        <v>72.349999999999994</v>
      </c>
      <c r="T29" s="9">
        <f t="shared" si="7"/>
        <v>70.75</v>
      </c>
      <c r="U29" s="8">
        <f t="shared" si="8"/>
        <v>71.016666666666666</v>
      </c>
      <c r="V29" s="8">
        <f t="shared" si="9"/>
        <v>70.949999999999989</v>
      </c>
    </row>
    <row r="30" spans="1:22" ht="13.5" x14ac:dyDescent="0.25">
      <c r="A30" s="3">
        <f>RSI!A30</f>
        <v>42047</v>
      </c>
      <c r="B30" s="2">
        <f>RSI!B30</f>
        <v>4.3563999999999998</v>
      </c>
      <c r="C30" s="2">
        <f>RSI!I30</f>
        <v>50.094024870337805</v>
      </c>
      <c r="D30" s="2">
        <f>MACD!E30</f>
        <v>1.4228243453393574E-3</v>
      </c>
      <c r="E30" s="2">
        <f>MACD!F30</f>
        <v>0</v>
      </c>
      <c r="F30" s="2">
        <f>'Moving Avg'!D30</f>
        <v>4.4133000000000004</v>
      </c>
      <c r="G30" s="2">
        <f>'Moving Avg'!F30</f>
        <v>4.393489999999999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WEAK</v>
      </c>
      <c r="L30" s="6" t="str">
        <f>OBV!H30</f>
        <v>CONFIRMED BEARISH</v>
      </c>
      <c r="M30" s="8">
        <f t="shared" si="3"/>
        <v>50</v>
      </c>
      <c r="N30" s="8">
        <f t="shared" si="0"/>
        <v>0</v>
      </c>
      <c r="O30" s="8">
        <f t="shared" si="1"/>
        <v>50</v>
      </c>
      <c r="P30" s="8">
        <f t="shared" si="2"/>
        <v>0</v>
      </c>
      <c r="Q30" s="9">
        <f t="shared" si="4"/>
        <v>25</v>
      </c>
      <c r="R30" s="9">
        <f t="shared" si="5"/>
        <v>27.5</v>
      </c>
      <c r="S30" s="9">
        <f t="shared" si="6"/>
        <v>20</v>
      </c>
      <c r="T30" s="9">
        <f t="shared" si="7"/>
        <v>25</v>
      </c>
      <c r="U30" s="8">
        <f t="shared" si="8"/>
        <v>24.166666666666668</v>
      </c>
      <c r="V30" s="8">
        <f t="shared" si="9"/>
        <v>24.375</v>
      </c>
    </row>
    <row r="31" spans="1:22" ht="13.5" x14ac:dyDescent="0.25">
      <c r="A31" s="3">
        <f>RSI!A31</f>
        <v>42048</v>
      </c>
      <c r="B31" s="2">
        <f>RSI!B31</f>
        <v>4.3872</v>
      </c>
      <c r="C31" s="2">
        <f>RSI!I31</f>
        <v>51.787662227808546</v>
      </c>
      <c r="D31" s="2">
        <f>MACD!E31</f>
        <v>3.143017997640829E-2</v>
      </c>
      <c r="E31" s="2">
        <f>MACD!F31</f>
        <v>0</v>
      </c>
      <c r="F31" s="2">
        <f>'Moving Avg'!D31</f>
        <v>4.391</v>
      </c>
      <c r="G31" s="2">
        <f>'Moving Avg'!F31</f>
        <v>4.4027199999999995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NEUTRAL</v>
      </c>
      <c r="L31" s="6" t="str">
        <f>OBV!H31</f>
        <v>CONFIRMED BEARISH</v>
      </c>
      <c r="M31" s="8">
        <f t="shared" si="3"/>
        <v>50</v>
      </c>
      <c r="N31" s="8">
        <f t="shared" si="0"/>
        <v>0</v>
      </c>
      <c r="O31" s="8">
        <f t="shared" si="1"/>
        <v>50</v>
      </c>
      <c r="P31" s="8">
        <f t="shared" si="2"/>
        <v>16.5</v>
      </c>
      <c r="Q31" s="9">
        <f t="shared" si="4"/>
        <v>27.475000000000001</v>
      </c>
      <c r="R31" s="9">
        <f t="shared" si="5"/>
        <v>31.625</v>
      </c>
      <c r="S31" s="9">
        <f t="shared" si="6"/>
        <v>27.425000000000001</v>
      </c>
      <c r="T31" s="9">
        <f t="shared" si="7"/>
        <v>29.125</v>
      </c>
      <c r="U31" s="8">
        <f t="shared" si="8"/>
        <v>28.841666666666669</v>
      </c>
      <c r="V31" s="8">
        <f t="shared" si="9"/>
        <v>28.912500000000001</v>
      </c>
    </row>
    <row r="32" spans="1:22" ht="13.5" x14ac:dyDescent="0.25">
      <c r="A32" s="3">
        <f>RSI!A32</f>
        <v>42051</v>
      </c>
      <c r="B32" s="2">
        <f>RSI!B32</f>
        <v>4.3872</v>
      </c>
      <c r="C32" s="2">
        <f>RSI!I32</f>
        <v>51.787662227808546</v>
      </c>
      <c r="D32" s="2">
        <f>MACD!E32</f>
        <v>6.8662379630649362E-2</v>
      </c>
      <c r="E32" s="2">
        <f>MACD!F32</f>
        <v>0</v>
      </c>
      <c r="F32" s="2">
        <f>'Moving Avg'!D32</f>
        <v>4.3779400000000006</v>
      </c>
      <c r="G32" s="2">
        <f>'Moving Avg'!F32</f>
        <v>4.4131049999999998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NEUTRAL</v>
      </c>
      <c r="L32" s="6" t="str">
        <f>OBV!H32</f>
        <v>CONFIRMED BEARISH</v>
      </c>
      <c r="M32" s="8">
        <f t="shared" si="3"/>
        <v>50</v>
      </c>
      <c r="N32" s="8">
        <f t="shared" si="0"/>
        <v>0</v>
      </c>
      <c r="O32" s="8">
        <f t="shared" si="1"/>
        <v>50</v>
      </c>
      <c r="P32" s="8">
        <f t="shared" si="2"/>
        <v>16.5</v>
      </c>
      <c r="Q32" s="9">
        <f t="shared" si="4"/>
        <v>27.475000000000001</v>
      </c>
      <c r="R32" s="9">
        <f t="shared" si="5"/>
        <v>31.625</v>
      </c>
      <c r="S32" s="9">
        <f t="shared" si="6"/>
        <v>27.425000000000001</v>
      </c>
      <c r="T32" s="9">
        <f t="shared" si="7"/>
        <v>29.125</v>
      </c>
      <c r="U32" s="8">
        <f t="shared" si="8"/>
        <v>28.841666666666669</v>
      </c>
      <c r="V32" s="8">
        <f t="shared" si="9"/>
        <v>28.912500000000001</v>
      </c>
    </row>
    <row r="33" spans="1:22" ht="13.5" x14ac:dyDescent="0.25">
      <c r="A33" s="3">
        <f>RSI!A33</f>
        <v>42052</v>
      </c>
      <c r="B33" s="2">
        <f>RSI!B33</f>
        <v>4.4256000000000002</v>
      </c>
      <c r="C33" s="2">
        <f>RSI!I33</f>
        <v>54.042791263942256</v>
      </c>
      <c r="D33" s="2">
        <f>MACD!E33</f>
        <v>8.8513677027781235E-2</v>
      </c>
      <c r="E33" s="2">
        <f>MACD!F33</f>
        <v>0</v>
      </c>
      <c r="F33" s="2">
        <f>'Moving Avg'!D33</f>
        <v>4.3825599999999998</v>
      </c>
      <c r="G33" s="2">
        <f>'Moving Avg'!F33</f>
        <v>4.4296399999999991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NEUTRAL</v>
      </c>
      <c r="L33" s="6" t="str">
        <f>OBV!H33</f>
        <v>CONFIRMED BULLISH</v>
      </c>
      <c r="M33" s="8">
        <f t="shared" si="3"/>
        <v>50</v>
      </c>
      <c r="N33" s="8">
        <f t="shared" si="0"/>
        <v>0</v>
      </c>
      <c r="O33" s="8">
        <f t="shared" si="1"/>
        <v>50</v>
      </c>
      <c r="P33" s="8">
        <f t="shared" si="2"/>
        <v>83.5</v>
      </c>
      <c r="Q33" s="9">
        <f t="shared" si="4"/>
        <v>37.524999999999999</v>
      </c>
      <c r="R33" s="9">
        <f t="shared" si="5"/>
        <v>48.375</v>
      </c>
      <c r="S33" s="9">
        <f t="shared" si="6"/>
        <v>57.575000000000003</v>
      </c>
      <c r="T33" s="9">
        <f t="shared" si="7"/>
        <v>45.875</v>
      </c>
      <c r="U33" s="8">
        <f t="shared" si="8"/>
        <v>47.82500000000001</v>
      </c>
      <c r="V33" s="8">
        <f t="shared" si="9"/>
        <v>47.337500000000006</v>
      </c>
    </row>
    <row r="34" spans="1:22" ht="13.5" x14ac:dyDescent="0.25">
      <c r="A34" s="3">
        <f>RSI!A34</f>
        <v>42053</v>
      </c>
      <c r="B34" s="2">
        <f>RSI!B34</f>
        <v>4.4409999999999998</v>
      </c>
      <c r="C34" s="2">
        <f>RSI!I34</f>
        <v>54.952819771391887</v>
      </c>
      <c r="D34" s="2">
        <f>MACD!E34</f>
        <v>9.1020378099291754E-2</v>
      </c>
      <c r="E34" s="2">
        <f>MACD!F34</f>
        <v>0</v>
      </c>
      <c r="F34" s="2">
        <f>'Moving Avg'!D34</f>
        <v>4.3994799999999996</v>
      </c>
      <c r="G34" s="2">
        <f>'Moving Avg'!F34</f>
        <v>4.4413699999999992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NEUTRAL</v>
      </c>
      <c r="L34" s="6" t="str">
        <f>OBV!H34</f>
        <v>CONFIRMED BULLISH</v>
      </c>
      <c r="M34" s="8">
        <f t="shared" si="3"/>
        <v>50</v>
      </c>
      <c r="N34" s="8">
        <f t="shared" si="0"/>
        <v>0</v>
      </c>
      <c r="O34" s="8">
        <f t="shared" si="1"/>
        <v>50</v>
      </c>
      <c r="P34" s="8">
        <f t="shared" si="2"/>
        <v>83.5</v>
      </c>
      <c r="Q34" s="9">
        <f t="shared" si="4"/>
        <v>37.524999999999999</v>
      </c>
      <c r="R34" s="9">
        <f t="shared" si="5"/>
        <v>48.375</v>
      </c>
      <c r="S34" s="9">
        <f t="shared" si="6"/>
        <v>57.575000000000003</v>
      </c>
      <c r="T34" s="9">
        <f t="shared" si="7"/>
        <v>45.875</v>
      </c>
      <c r="U34" s="8">
        <f t="shared" si="8"/>
        <v>47.82500000000001</v>
      </c>
      <c r="V34" s="8">
        <f t="shared" si="9"/>
        <v>47.337500000000006</v>
      </c>
    </row>
    <row r="35" spans="1:22" ht="13.5" x14ac:dyDescent="0.25">
      <c r="A35" s="3">
        <f>RSI!A35</f>
        <v>42054</v>
      </c>
      <c r="B35" s="2">
        <f>RSI!B35</f>
        <v>4.4218000000000002</v>
      </c>
      <c r="C35" s="2">
        <f>RSI!I35</f>
        <v>53.52963647127833</v>
      </c>
      <c r="D35" s="2">
        <f>MACD!E35</f>
        <v>0.10682226209435886</v>
      </c>
      <c r="E35" s="2">
        <f>MACD!F35</f>
        <v>2.4324860894624638E-2</v>
      </c>
      <c r="F35" s="2">
        <f>'Moving Avg'!D35</f>
        <v>4.41256</v>
      </c>
      <c r="G35" s="2">
        <f>'Moving Avg'!F35</f>
        <v>4.4481000000000002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NEUTRAL</v>
      </c>
      <c r="L35" s="6" t="str">
        <f>OBV!H35</f>
        <v>CONFIRMED BULLISH</v>
      </c>
      <c r="M35" s="8">
        <f t="shared" si="3"/>
        <v>50</v>
      </c>
      <c r="N35" s="8">
        <f t="shared" si="0"/>
        <v>0</v>
      </c>
      <c r="O35" s="8">
        <f t="shared" si="1"/>
        <v>50</v>
      </c>
      <c r="P35" s="8">
        <f t="shared" si="2"/>
        <v>83.5</v>
      </c>
      <c r="Q35" s="9">
        <f t="shared" si="4"/>
        <v>37.524999999999999</v>
      </c>
      <c r="R35" s="9">
        <f t="shared" si="5"/>
        <v>48.375</v>
      </c>
      <c r="S35" s="9">
        <f t="shared" si="6"/>
        <v>57.575000000000003</v>
      </c>
      <c r="T35" s="9">
        <f t="shared" si="7"/>
        <v>45.875</v>
      </c>
      <c r="U35" s="8">
        <f t="shared" si="8"/>
        <v>47.82500000000001</v>
      </c>
      <c r="V35" s="8">
        <f t="shared" si="9"/>
        <v>47.337500000000006</v>
      </c>
    </row>
    <row r="36" spans="1:22" ht="13.5" x14ac:dyDescent="0.25">
      <c r="A36" s="3">
        <f>RSI!A36</f>
        <v>42055</v>
      </c>
      <c r="B36" s="2">
        <f>RSI!B36</f>
        <v>4.4218000000000002</v>
      </c>
      <c r="C36" s="2">
        <f>RSI!I36</f>
        <v>53.529636471278323</v>
      </c>
      <c r="D36" s="2">
        <f>MACD!E36</f>
        <v>0.1095596667959704</v>
      </c>
      <c r="E36" s="2">
        <f>MACD!F36</f>
        <v>4.1371822074893795E-2</v>
      </c>
      <c r="F36" s="2">
        <f>'Moving Avg'!D36</f>
        <v>4.4194800000000001</v>
      </c>
      <c r="G36" s="2">
        <f>'Moving Avg'!F36</f>
        <v>4.4517550000000012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NEUTRAL</v>
      </c>
      <c r="L36" s="6" t="str">
        <f>OBV!H36</f>
        <v>CONFIRMED BULLISH</v>
      </c>
      <c r="M36" s="8">
        <f t="shared" si="3"/>
        <v>50</v>
      </c>
      <c r="N36" s="8">
        <f t="shared" si="0"/>
        <v>0</v>
      </c>
      <c r="O36" s="8">
        <f t="shared" si="1"/>
        <v>50</v>
      </c>
      <c r="P36" s="8">
        <f t="shared" si="2"/>
        <v>83.5</v>
      </c>
      <c r="Q36" s="9">
        <f t="shared" si="4"/>
        <v>37.524999999999999</v>
      </c>
      <c r="R36" s="9">
        <f t="shared" si="5"/>
        <v>48.375</v>
      </c>
      <c r="S36" s="9">
        <f t="shared" si="6"/>
        <v>57.575000000000003</v>
      </c>
      <c r="T36" s="9">
        <f t="shared" si="7"/>
        <v>45.875</v>
      </c>
      <c r="U36" s="8">
        <f t="shared" si="8"/>
        <v>47.82500000000001</v>
      </c>
      <c r="V36" s="8">
        <f t="shared" si="9"/>
        <v>47.337500000000006</v>
      </c>
    </row>
    <row r="37" spans="1:22" ht="13.5" x14ac:dyDescent="0.25">
      <c r="A37" s="3">
        <f>RSI!A37</f>
        <v>42058</v>
      </c>
      <c r="B37" s="2">
        <f>RSI!B37</f>
        <v>4.4602000000000004</v>
      </c>
      <c r="C37" s="2">
        <f>RSI!I37</f>
        <v>56.163001305843125</v>
      </c>
      <c r="D37" s="2">
        <f>MACD!E37</f>
        <v>0.10138003040212151</v>
      </c>
      <c r="E37" s="2">
        <f>MACD!F37</f>
        <v>5.3373463740339341E-2</v>
      </c>
      <c r="F37" s="2">
        <f>'Moving Avg'!D37</f>
        <v>4.4340799999999998</v>
      </c>
      <c r="G37" s="2">
        <f>'Moving Avg'!F37</f>
        <v>4.4556000000000004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NEUTRAL</v>
      </c>
      <c r="L37" s="6" t="str">
        <f>OBV!H37</f>
        <v>CONFIRMED BULLISH</v>
      </c>
      <c r="M37" s="8">
        <f t="shared" si="3"/>
        <v>50</v>
      </c>
      <c r="N37" s="8">
        <f t="shared" si="0"/>
        <v>0</v>
      </c>
      <c r="O37" s="8">
        <f t="shared" si="1"/>
        <v>50</v>
      </c>
      <c r="P37" s="8">
        <f t="shared" si="2"/>
        <v>83.5</v>
      </c>
      <c r="Q37" s="9">
        <f t="shared" si="4"/>
        <v>37.524999999999999</v>
      </c>
      <c r="R37" s="9">
        <f t="shared" si="5"/>
        <v>48.375</v>
      </c>
      <c r="S37" s="9">
        <f t="shared" si="6"/>
        <v>57.575000000000003</v>
      </c>
      <c r="T37" s="9">
        <f t="shared" si="7"/>
        <v>45.875</v>
      </c>
      <c r="U37" s="8">
        <f t="shared" si="8"/>
        <v>47.82500000000001</v>
      </c>
      <c r="V37" s="8">
        <f t="shared" si="9"/>
        <v>47.337500000000006</v>
      </c>
    </row>
    <row r="38" spans="1:22" ht="13.5" x14ac:dyDescent="0.25">
      <c r="A38" s="3">
        <f>RSI!A38</f>
        <v>42059</v>
      </c>
      <c r="B38" s="2">
        <f>RSI!B38</f>
        <v>4.4641000000000002</v>
      </c>
      <c r="C38" s="2">
        <f>RSI!I38</f>
        <v>56.433030289407888</v>
      </c>
      <c r="D38" s="2">
        <f>MACD!E38</f>
        <v>8.5747209519167811E-2</v>
      </c>
      <c r="E38" s="2">
        <f>MACD!F38</f>
        <v>5.9848212896105035E-2</v>
      </c>
      <c r="F38" s="2">
        <f>'Moving Avg'!D38</f>
        <v>4.4417799999999996</v>
      </c>
      <c r="G38" s="2">
        <f>'Moving Avg'!F38</f>
        <v>4.4561800000000016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NEUTRAL</v>
      </c>
      <c r="L38" s="6" t="str">
        <f>OBV!H38</f>
        <v>CONFIRMED BULLISH</v>
      </c>
      <c r="M38" s="8">
        <f t="shared" si="3"/>
        <v>50</v>
      </c>
      <c r="N38" s="8">
        <f t="shared" si="0"/>
        <v>0</v>
      </c>
      <c r="O38" s="8">
        <f t="shared" si="1"/>
        <v>50</v>
      </c>
      <c r="P38" s="8">
        <f t="shared" si="2"/>
        <v>83.5</v>
      </c>
      <c r="Q38" s="9">
        <f t="shared" si="4"/>
        <v>37.524999999999999</v>
      </c>
      <c r="R38" s="9">
        <f t="shared" si="5"/>
        <v>48.375</v>
      </c>
      <c r="S38" s="9">
        <f t="shared" si="6"/>
        <v>57.575000000000003</v>
      </c>
      <c r="T38" s="9">
        <f t="shared" si="7"/>
        <v>45.875</v>
      </c>
      <c r="U38" s="8">
        <f t="shared" si="8"/>
        <v>47.82500000000001</v>
      </c>
      <c r="V38" s="8">
        <f t="shared" si="9"/>
        <v>47.337500000000006</v>
      </c>
    </row>
    <row r="39" spans="1:22" ht="13.5" x14ac:dyDescent="0.25">
      <c r="A39" s="3">
        <f>RSI!A39</f>
        <v>42060</v>
      </c>
      <c r="B39" s="2">
        <f>RSI!B39</f>
        <v>4.4641000000000002</v>
      </c>
      <c r="C39" s="2">
        <f>RSI!I39</f>
        <v>56.433030289407881</v>
      </c>
      <c r="D39" s="2">
        <f>MACD!E39</f>
        <v>6.4727794758800528E-2</v>
      </c>
      <c r="E39" s="2">
        <f>MACD!F39</f>
        <v>6.0824129268644132E-2</v>
      </c>
      <c r="F39" s="2">
        <f>'Moving Avg'!D39</f>
        <v>4.4463999999999997</v>
      </c>
      <c r="G39" s="2">
        <f>'Moving Avg'!F39</f>
        <v>4.4602200000000014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NEUTRAL</v>
      </c>
      <c r="L39" s="6" t="str">
        <f>OBV!H39</f>
        <v>CONFIRMED BULLISH</v>
      </c>
      <c r="M39" s="8">
        <f t="shared" si="3"/>
        <v>50</v>
      </c>
      <c r="N39" s="8">
        <f t="shared" si="0"/>
        <v>0</v>
      </c>
      <c r="O39" s="8">
        <f t="shared" si="1"/>
        <v>50</v>
      </c>
      <c r="P39" s="8">
        <f t="shared" si="2"/>
        <v>83.5</v>
      </c>
      <c r="Q39" s="9">
        <f t="shared" si="4"/>
        <v>37.524999999999999</v>
      </c>
      <c r="R39" s="9">
        <f t="shared" si="5"/>
        <v>48.375</v>
      </c>
      <c r="S39" s="9">
        <f t="shared" si="6"/>
        <v>57.575000000000003</v>
      </c>
      <c r="T39" s="9">
        <f t="shared" si="7"/>
        <v>45.875</v>
      </c>
      <c r="U39" s="8">
        <f t="shared" si="8"/>
        <v>47.82500000000001</v>
      </c>
      <c r="V39" s="8">
        <f t="shared" si="9"/>
        <v>47.337500000000006</v>
      </c>
    </row>
    <row r="40" spans="1:22" ht="13.5" x14ac:dyDescent="0.25">
      <c r="A40" s="3">
        <f>RSI!A40</f>
        <v>42061</v>
      </c>
      <c r="B40" s="2">
        <f>RSI!B40</f>
        <v>4.4602000000000004</v>
      </c>
      <c r="C40" s="2">
        <f>RSI!I40</f>
        <v>56.032734745836834</v>
      </c>
      <c r="D40" s="2">
        <f>MACD!E40</f>
        <v>4.6583492086048395E-2</v>
      </c>
      <c r="E40" s="2">
        <f>MACD!F40</f>
        <v>5.7976001832124993E-2</v>
      </c>
      <c r="F40" s="2">
        <f>'Moving Avg'!D40</f>
        <v>4.4540800000000003</v>
      </c>
      <c r="G40" s="2">
        <f>'Moving Avg'!F40</f>
        <v>4.4575300000000011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NEUTRAL</v>
      </c>
      <c r="L40" s="6" t="str">
        <f>OBV!H40</f>
        <v>BEARISH DIVERGENCE</v>
      </c>
      <c r="M40" s="8">
        <f t="shared" si="3"/>
        <v>50</v>
      </c>
      <c r="N40" s="8">
        <f t="shared" si="0"/>
        <v>45</v>
      </c>
      <c r="O40" s="8">
        <f t="shared" si="1"/>
        <v>50</v>
      </c>
      <c r="P40" s="8">
        <f t="shared" si="2"/>
        <v>16.5</v>
      </c>
      <c r="Q40" s="9">
        <f t="shared" si="4"/>
        <v>43.225000000000001</v>
      </c>
      <c r="R40" s="9">
        <f t="shared" si="5"/>
        <v>40.625</v>
      </c>
      <c r="S40" s="9">
        <f t="shared" si="6"/>
        <v>34.174999999999997</v>
      </c>
      <c r="T40" s="9">
        <f t="shared" si="7"/>
        <v>40.375</v>
      </c>
      <c r="U40" s="8">
        <f t="shared" si="8"/>
        <v>39.341666666666661</v>
      </c>
      <c r="V40" s="8">
        <f t="shared" si="9"/>
        <v>39.599999999999994</v>
      </c>
    </row>
    <row r="41" spans="1:22" ht="13.5" x14ac:dyDescent="0.25">
      <c r="A41" s="3">
        <f>RSI!A41</f>
        <v>42062</v>
      </c>
      <c r="B41" s="2">
        <f>RSI!B41</f>
        <v>4.4718</v>
      </c>
      <c r="C41" s="2">
        <f>RSI!I41</f>
        <v>57.009517028782668</v>
      </c>
      <c r="D41" s="2">
        <f>MACD!E41</f>
        <v>3.4533300623509788E-2</v>
      </c>
      <c r="E41" s="2">
        <f>MACD!F41</f>
        <v>5.3287461590401958E-2</v>
      </c>
      <c r="F41" s="2">
        <f>'Moving Avg'!D41</f>
        <v>4.46408</v>
      </c>
      <c r="G41" s="2">
        <f>'Moving Avg'!F41</f>
        <v>4.4544550000000003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NEUTRAL</v>
      </c>
      <c r="L41" s="6" t="str">
        <f>OBV!H41</f>
        <v>BEARISH DIVERGENCE</v>
      </c>
      <c r="M41" s="8">
        <f t="shared" si="3"/>
        <v>50</v>
      </c>
      <c r="N41" s="8">
        <f t="shared" si="0"/>
        <v>45</v>
      </c>
      <c r="O41" s="8">
        <f t="shared" si="1"/>
        <v>50</v>
      </c>
      <c r="P41" s="8">
        <f t="shared" si="2"/>
        <v>16.5</v>
      </c>
      <c r="Q41" s="9">
        <f t="shared" si="4"/>
        <v>43.225000000000001</v>
      </c>
      <c r="R41" s="9">
        <f t="shared" si="5"/>
        <v>40.625</v>
      </c>
      <c r="S41" s="9">
        <f t="shared" si="6"/>
        <v>34.174999999999997</v>
      </c>
      <c r="T41" s="9">
        <f t="shared" si="7"/>
        <v>40.375</v>
      </c>
      <c r="U41" s="8">
        <f t="shared" si="8"/>
        <v>39.341666666666661</v>
      </c>
      <c r="V41" s="8">
        <f t="shared" si="9"/>
        <v>39.599999999999994</v>
      </c>
    </row>
    <row r="42" spans="1:22" ht="13.5" x14ac:dyDescent="0.25">
      <c r="A42" s="3">
        <f>RSI!A42</f>
        <v>42065</v>
      </c>
      <c r="B42" s="2">
        <f>RSI!B42</f>
        <v>4.6178999999999997</v>
      </c>
      <c r="C42" s="2">
        <f>RSI!I42</f>
        <v>66.964246235635329</v>
      </c>
      <c r="D42" s="2">
        <f>MACD!E42</f>
        <v>1.2912400752591147E-2</v>
      </c>
      <c r="E42" s="2">
        <f>MACD!F42</f>
        <v>4.52124494228398E-2</v>
      </c>
      <c r="F42" s="2">
        <f>'Moving Avg'!D42</f>
        <v>4.4956199999999997</v>
      </c>
      <c r="G42" s="2">
        <f>'Moving Avg'!F42</f>
        <v>4.4546500000000009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  <c r="M42" s="8">
        <f t="shared" si="3"/>
        <v>50</v>
      </c>
      <c r="N42" s="8">
        <f t="shared" si="0"/>
        <v>100</v>
      </c>
      <c r="O42" s="8">
        <f t="shared" si="1"/>
        <v>50</v>
      </c>
      <c r="P42" s="8">
        <f t="shared" si="2"/>
        <v>100</v>
      </c>
      <c r="Q42" s="9">
        <f t="shared" si="4"/>
        <v>75</v>
      </c>
      <c r="R42" s="9">
        <f t="shared" si="5"/>
        <v>72.5</v>
      </c>
      <c r="S42" s="9">
        <f t="shared" si="6"/>
        <v>80</v>
      </c>
      <c r="T42" s="9">
        <f t="shared" si="7"/>
        <v>75</v>
      </c>
      <c r="U42" s="8">
        <f t="shared" si="8"/>
        <v>75.833333333333329</v>
      </c>
      <c r="V42" s="8">
        <f t="shared" si="9"/>
        <v>75.625</v>
      </c>
    </row>
    <row r="43" spans="1:22" ht="13.5" x14ac:dyDescent="0.25">
      <c r="A43" s="3">
        <f>RSI!A43</f>
        <v>42066</v>
      </c>
      <c r="B43" s="2">
        <f>RSI!B43</f>
        <v>4.6216999999999997</v>
      </c>
      <c r="C43" s="2">
        <f>RSI!I43</f>
        <v>67.177134481679587</v>
      </c>
      <c r="D43" s="2">
        <f>MACD!E43</f>
        <v>-1.1770495822034377E-3</v>
      </c>
      <c r="E43" s="2">
        <f>MACD!F43</f>
        <v>3.5934549621831152E-2</v>
      </c>
      <c r="F43" s="2">
        <f>'Moving Avg'!D43</f>
        <v>4.5271400000000002</v>
      </c>
      <c r="G43" s="2">
        <f>'Moving Avg'!F43</f>
        <v>4.4577250000000008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  <c r="M43" s="8">
        <f t="shared" si="3"/>
        <v>50</v>
      </c>
      <c r="N43" s="8">
        <f t="shared" si="0"/>
        <v>100</v>
      </c>
      <c r="O43" s="8">
        <f t="shared" si="1"/>
        <v>50</v>
      </c>
      <c r="P43" s="8">
        <f t="shared" si="2"/>
        <v>100</v>
      </c>
      <c r="Q43" s="9">
        <f t="shared" si="4"/>
        <v>75</v>
      </c>
      <c r="R43" s="9">
        <f t="shared" si="5"/>
        <v>72.5</v>
      </c>
      <c r="S43" s="9">
        <f t="shared" si="6"/>
        <v>80</v>
      </c>
      <c r="T43" s="9">
        <f t="shared" si="7"/>
        <v>75</v>
      </c>
      <c r="U43" s="8">
        <f t="shared" si="8"/>
        <v>75.833333333333329</v>
      </c>
      <c r="V43" s="8">
        <f t="shared" si="9"/>
        <v>75.625</v>
      </c>
    </row>
    <row r="44" spans="1:22" ht="13.5" x14ac:dyDescent="0.25">
      <c r="A44" s="3">
        <f>RSI!A44</f>
        <v>42067</v>
      </c>
      <c r="B44" s="2">
        <f>RSI!B44</f>
        <v>4.6178999999999997</v>
      </c>
      <c r="C44" s="2">
        <f>RSI!I44</f>
        <v>66.714146115155927</v>
      </c>
      <c r="D44" s="2">
        <f>MACD!E44</f>
        <v>-1.1786424635593207E-2</v>
      </c>
      <c r="E44" s="2">
        <f>MACD!F44</f>
        <v>2.6390354770346285E-2</v>
      </c>
      <c r="F44" s="2">
        <f>'Moving Avg'!D44</f>
        <v>4.5579000000000001</v>
      </c>
      <c r="G44" s="2">
        <f>'Moving Avg'!F44</f>
        <v>4.4646500000000007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  <c r="M44" s="8">
        <f t="shared" si="3"/>
        <v>50</v>
      </c>
      <c r="N44" s="8">
        <f t="shared" si="0"/>
        <v>100</v>
      </c>
      <c r="O44" s="8">
        <f t="shared" si="1"/>
        <v>50</v>
      </c>
      <c r="P44" s="8">
        <f t="shared" si="2"/>
        <v>100</v>
      </c>
      <c r="Q44" s="9">
        <f t="shared" si="4"/>
        <v>75</v>
      </c>
      <c r="R44" s="9">
        <f t="shared" si="5"/>
        <v>72.5</v>
      </c>
      <c r="S44" s="9">
        <f t="shared" si="6"/>
        <v>80</v>
      </c>
      <c r="T44" s="9">
        <f t="shared" si="7"/>
        <v>75</v>
      </c>
      <c r="U44" s="8">
        <f t="shared" si="8"/>
        <v>75.833333333333329</v>
      </c>
      <c r="V44" s="8">
        <f t="shared" si="9"/>
        <v>75.625</v>
      </c>
    </row>
    <row r="45" spans="1:22" ht="13.5" x14ac:dyDescent="0.25">
      <c r="A45" s="3">
        <f>RSI!A45</f>
        <v>42068</v>
      </c>
      <c r="B45" s="2">
        <f>RSI!B45</f>
        <v>4.5487000000000002</v>
      </c>
      <c r="C45" s="2">
        <f>RSI!I45</f>
        <v>58.770576012457937</v>
      </c>
      <c r="D45" s="2">
        <f>MACD!E45</f>
        <v>-1.9808169482145033E-2</v>
      </c>
      <c r="E45" s="2">
        <f>MACD!F45</f>
        <v>1.7150649919848021E-2</v>
      </c>
      <c r="F45" s="2">
        <f>'Moving Avg'!D45</f>
        <v>4.5755999999999997</v>
      </c>
      <c r="G45" s="2">
        <f>'Moving Avg'!F45</f>
        <v>4.4638850000000003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CONFIRMED BULLISH</v>
      </c>
      <c r="M45" s="8">
        <f t="shared" si="3"/>
        <v>50</v>
      </c>
      <c r="N45" s="8">
        <f t="shared" si="0"/>
        <v>100</v>
      </c>
      <c r="O45" s="8">
        <f t="shared" si="1"/>
        <v>50</v>
      </c>
      <c r="P45" s="8">
        <f t="shared" si="2"/>
        <v>100</v>
      </c>
      <c r="Q45" s="9">
        <f t="shared" si="4"/>
        <v>75</v>
      </c>
      <c r="R45" s="9">
        <f t="shared" si="5"/>
        <v>72.5</v>
      </c>
      <c r="S45" s="9">
        <f t="shared" si="6"/>
        <v>80</v>
      </c>
      <c r="T45" s="9">
        <f t="shared" si="7"/>
        <v>75</v>
      </c>
      <c r="U45" s="8">
        <f t="shared" si="8"/>
        <v>75.833333333333329</v>
      </c>
      <c r="V45" s="8">
        <f t="shared" si="9"/>
        <v>75.625</v>
      </c>
    </row>
    <row r="46" spans="1:22" ht="13.5" x14ac:dyDescent="0.25">
      <c r="A46" s="3">
        <f>RSI!A46</f>
        <v>42069</v>
      </c>
      <c r="B46" s="2">
        <f>RSI!B46</f>
        <v>4.6871</v>
      </c>
      <c r="C46" s="2">
        <f>RSI!I46</f>
        <v>67.185932945049856</v>
      </c>
      <c r="D46" s="2">
        <f>MACD!E46</f>
        <v>-3.756528388349345E-2</v>
      </c>
      <c r="E46" s="2">
        <f>MACD!F46</f>
        <v>6.2074631591797266E-3</v>
      </c>
      <c r="F46" s="2">
        <f>'Moving Avg'!D46</f>
        <v>4.6186600000000002</v>
      </c>
      <c r="G46" s="2">
        <f>'Moving Avg'!F46</f>
        <v>4.4733050000000008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CONFIRMED BULLISH</v>
      </c>
      <c r="M46" s="8">
        <f t="shared" si="3"/>
        <v>50</v>
      </c>
      <c r="N46" s="8">
        <f t="shared" si="0"/>
        <v>100</v>
      </c>
      <c r="O46" s="8">
        <f t="shared" si="1"/>
        <v>50</v>
      </c>
      <c r="P46" s="8">
        <f t="shared" si="2"/>
        <v>100</v>
      </c>
      <c r="Q46" s="9">
        <f t="shared" si="4"/>
        <v>75</v>
      </c>
      <c r="R46" s="9">
        <f t="shared" si="5"/>
        <v>72.5</v>
      </c>
      <c r="S46" s="9">
        <f t="shared" si="6"/>
        <v>80</v>
      </c>
      <c r="T46" s="9">
        <f t="shared" si="7"/>
        <v>75</v>
      </c>
      <c r="U46" s="8">
        <f t="shared" si="8"/>
        <v>75.833333333333329</v>
      </c>
      <c r="V46" s="8">
        <f t="shared" si="9"/>
        <v>75.625</v>
      </c>
    </row>
    <row r="47" spans="1:22" ht="13.5" x14ac:dyDescent="0.25">
      <c r="A47" s="3">
        <f>RSI!A47</f>
        <v>42072</v>
      </c>
      <c r="B47" s="2">
        <f>RSI!B47</f>
        <v>4.6717000000000004</v>
      </c>
      <c r="C47" s="2">
        <f>RSI!I47</f>
        <v>65.581880897643913</v>
      </c>
      <c r="D47" s="2">
        <f>MACD!E47</f>
        <v>-4.7024387373057586E-2</v>
      </c>
      <c r="E47" s="2">
        <f>MACD!F47</f>
        <v>-4.4389069472677359E-3</v>
      </c>
      <c r="F47" s="2">
        <f>'Moving Avg'!D47</f>
        <v>4.6294200000000005</v>
      </c>
      <c r="G47" s="2">
        <f>'Moving Avg'!F47</f>
        <v>4.4842650000000006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STRONG</v>
      </c>
      <c r="L47" s="6" t="str">
        <f>OBV!H47</f>
        <v>CONFIRMED BULLISH</v>
      </c>
      <c r="M47" s="8">
        <f t="shared" si="3"/>
        <v>50</v>
      </c>
      <c r="N47" s="8">
        <f t="shared" si="0"/>
        <v>100</v>
      </c>
      <c r="O47" s="8">
        <f t="shared" si="1"/>
        <v>50</v>
      </c>
      <c r="P47" s="8">
        <f t="shared" si="2"/>
        <v>100</v>
      </c>
      <c r="Q47" s="9">
        <f t="shared" si="4"/>
        <v>75</v>
      </c>
      <c r="R47" s="9">
        <f t="shared" si="5"/>
        <v>72.5</v>
      </c>
      <c r="S47" s="9">
        <f t="shared" si="6"/>
        <v>80</v>
      </c>
      <c r="T47" s="9">
        <f t="shared" si="7"/>
        <v>75</v>
      </c>
      <c r="U47" s="8">
        <f t="shared" si="8"/>
        <v>75.833333333333329</v>
      </c>
      <c r="V47" s="8">
        <f t="shared" si="9"/>
        <v>75.625</v>
      </c>
    </row>
    <row r="48" spans="1:22" ht="13.5" x14ac:dyDescent="0.25">
      <c r="A48" s="3">
        <f>RSI!A48</f>
        <v>42073</v>
      </c>
      <c r="B48" s="2">
        <f>RSI!B48</f>
        <v>4.7100999999999997</v>
      </c>
      <c r="C48" s="2">
        <f>RSI!I48</f>
        <v>67.655530277058546</v>
      </c>
      <c r="D48" s="2">
        <f>MACD!E48</f>
        <v>-5.8554176290829041E-2</v>
      </c>
      <c r="E48" s="2">
        <f>MACD!F48</f>
        <v>-1.5261960815979999E-2</v>
      </c>
      <c r="F48" s="2">
        <f>'Moving Avg'!D48</f>
        <v>4.6471</v>
      </c>
      <c r="G48" s="2">
        <f>'Moving Avg'!F48</f>
        <v>4.4996450000000001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NEUTRAL</v>
      </c>
      <c r="L48" s="6" t="str">
        <f>OBV!H48</f>
        <v>CONFIRMED BULLISH</v>
      </c>
      <c r="M48" s="8">
        <f t="shared" si="3"/>
        <v>50</v>
      </c>
      <c r="N48" s="8">
        <f t="shared" si="0"/>
        <v>100</v>
      </c>
      <c r="O48" s="8">
        <f t="shared" si="1"/>
        <v>50</v>
      </c>
      <c r="P48" s="8">
        <f t="shared" si="2"/>
        <v>83.5</v>
      </c>
      <c r="Q48" s="9">
        <f t="shared" si="4"/>
        <v>72.525000000000006</v>
      </c>
      <c r="R48" s="9">
        <f t="shared" si="5"/>
        <v>68.375</v>
      </c>
      <c r="S48" s="9">
        <f t="shared" si="6"/>
        <v>72.575000000000003</v>
      </c>
      <c r="T48" s="9">
        <f t="shared" si="7"/>
        <v>70.875</v>
      </c>
      <c r="U48" s="8">
        <f t="shared" si="8"/>
        <v>71.158333333333346</v>
      </c>
      <c r="V48" s="8">
        <f t="shared" si="9"/>
        <v>71.087500000000006</v>
      </c>
    </row>
    <row r="49" spans="1:22" ht="13.5" x14ac:dyDescent="0.25">
      <c r="A49" s="3">
        <f>RSI!A49</f>
        <v>42074</v>
      </c>
      <c r="B49" s="2">
        <f>RSI!B49</f>
        <v>4.7370999999999999</v>
      </c>
      <c r="C49" s="2">
        <f>RSI!I49</f>
        <v>69.066738595531774</v>
      </c>
      <c r="D49" s="2">
        <f>MACD!E49</f>
        <v>-7.172362143961486E-2</v>
      </c>
      <c r="E49" s="2">
        <f>MACD!F49</f>
        <v>-2.6554292940706971E-2</v>
      </c>
      <c r="F49" s="2">
        <f>'Moving Avg'!D49</f>
        <v>4.6709399999999999</v>
      </c>
      <c r="G49" s="2">
        <f>'Moving Avg'!F49</f>
        <v>4.5186799999999998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NEUTRAL</v>
      </c>
      <c r="L49" s="6" t="str">
        <f>OBV!H49</f>
        <v>CONFIRMED BULLISH</v>
      </c>
      <c r="M49" s="8">
        <f t="shared" si="3"/>
        <v>50</v>
      </c>
      <c r="N49" s="8">
        <f t="shared" si="0"/>
        <v>100</v>
      </c>
      <c r="O49" s="8">
        <f t="shared" si="1"/>
        <v>50</v>
      </c>
      <c r="P49" s="8">
        <f t="shared" si="2"/>
        <v>83.5</v>
      </c>
      <c r="Q49" s="9">
        <f t="shared" si="4"/>
        <v>72.525000000000006</v>
      </c>
      <c r="R49" s="9">
        <f t="shared" si="5"/>
        <v>68.375</v>
      </c>
      <c r="S49" s="9">
        <f t="shared" si="6"/>
        <v>72.575000000000003</v>
      </c>
      <c r="T49" s="9">
        <f t="shared" si="7"/>
        <v>70.875</v>
      </c>
      <c r="U49" s="8">
        <f t="shared" si="8"/>
        <v>71.158333333333346</v>
      </c>
      <c r="V49" s="8">
        <f t="shared" si="9"/>
        <v>71.087500000000006</v>
      </c>
    </row>
    <row r="50" spans="1:22" ht="13.5" x14ac:dyDescent="0.25">
      <c r="A50" s="3">
        <f>RSI!A50</f>
        <v>42075</v>
      </c>
      <c r="B50" s="2">
        <f>RSI!B50</f>
        <v>4.8754999999999997</v>
      </c>
      <c r="C50" s="2">
        <f>RSI!I50</f>
        <v>75.070926104174433</v>
      </c>
      <c r="D50" s="2">
        <f>MACD!E50</f>
        <v>-9.5187162551174431E-2</v>
      </c>
      <c r="E50" s="2">
        <f>MACD!F50</f>
        <v>-4.0280866862800468E-2</v>
      </c>
      <c r="F50" s="2">
        <f>'Moving Avg'!D50</f>
        <v>4.7362999999999991</v>
      </c>
      <c r="G50" s="2">
        <f>'Moving Avg'!F50</f>
        <v>4.5446350000000004</v>
      </c>
      <c r="H50" s="2">
        <f>'Moving Avg'!G50</f>
        <v>4.3878693877551012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CONFIRMED BULLISH</v>
      </c>
      <c r="M50" s="8">
        <f t="shared" si="3"/>
        <v>0</v>
      </c>
      <c r="N50" s="8">
        <f t="shared" si="0"/>
        <v>100</v>
      </c>
      <c r="O50" s="8">
        <f t="shared" si="1"/>
        <v>50</v>
      </c>
      <c r="P50" s="8">
        <f t="shared" si="2"/>
        <v>100</v>
      </c>
      <c r="Q50" s="9">
        <f t="shared" si="4"/>
        <v>57.5</v>
      </c>
      <c r="R50" s="9">
        <f t="shared" si="5"/>
        <v>62.5</v>
      </c>
      <c r="S50" s="9">
        <f t="shared" si="6"/>
        <v>72.5</v>
      </c>
      <c r="T50" s="9">
        <f t="shared" si="7"/>
        <v>62.5</v>
      </c>
      <c r="U50" s="8">
        <f t="shared" si="8"/>
        <v>64.166666666666671</v>
      </c>
      <c r="V50" s="8">
        <f t="shared" si="9"/>
        <v>63.75</v>
      </c>
    </row>
    <row r="51" spans="1:22" ht="13.5" x14ac:dyDescent="0.25">
      <c r="A51" s="3">
        <f>RSI!A51</f>
        <v>42076</v>
      </c>
      <c r="B51" s="2">
        <f>RSI!B51</f>
        <v>4.8832000000000004</v>
      </c>
      <c r="C51" s="2">
        <f>RSI!I51</f>
        <v>75.357510430668142</v>
      </c>
      <c r="D51" s="2">
        <f>MACD!E51</f>
        <v>-0.11600404333600167</v>
      </c>
      <c r="E51" s="2">
        <f>MACD!F51</f>
        <v>-5.5425502157440715E-2</v>
      </c>
      <c r="F51" s="2">
        <f>'Moving Avg'!D51</f>
        <v>4.7755200000000002</v>
      </c>
      <c r="G51" s="2">
        <f>'Moving Avg'!F51</f>
        <v>4.5694350000000004</v>
      </c>
      <c r="H51" s="2">
        <f>'Moving Avg'!G51</f>
        <v>4.3977759999999986</v>
      </c>
      <c r="I51" s="2">
        <f>'Moving Avg'!H51</f>
        <v>0</v>
      </c>
      <c r="J51" s="6" t="str">
        <f>OBV!F51</f>
        <v>BULLISH</v>
      </c>
      <c r="K51" s="6" t="str">
        <f>OBV!G51</f>
        <v>NEUTRAL</v>
      </c>
      <c r="L51" s="6" t="str">
        <f>OBV!H51</f>
        <v>CONFIRMED BULLISH</v>
      </c>
      <c r="M51" s="8">
        <f t="shared" si="3"/>
        <v>0</v>
      </c>
      <c r="N51" s="8">
        <f t="shared" si="0"/>
        <v>100</v>
      </c>
      <c r="O51" s="8">
        <f t="shared" si="1"/>
        <v>50</v>
      </c>
      <c r="P51" s="8">
        <f t="shared" si="2"/>
        <v>83.5</v>
      </c>
      <c r="Q51" s="9">
        <f t="shared" si="4"/>
        <v>55.024999999999999</v>
      </c>
      <c r="R51" s="9">
        <f t="shared" si="5"/>
        <v>58.375</v>
      </c>
      <c r="S51" s="9">
        <f t="shared" si="6"/>
        <v>65.075000000000003</v>
      </c>
      <c r="T51" s="9">
        <f t="shared" si="7"/>
        <v>58.375</v>
      </c>
      <c r="U51" s="8">
        <f t="shared" si="8"/>
        <v>59.491666666666674</v>
      </c>
      <c r="V51" s="8">
        <f t="shared" si="9"/>
        <v>59.212500000000006</v>
      </c>
    </row>
    <row r="52" spans="1:22" ht="13.5" x14ac:dyDescent="0.25">
      <c r="A52" s="3">
        <f>RSI!A52</f>
        <v>42079</v>
      </c>
      <c r="B52" s="2">
        <f>RSI!B52</f>
        <v>4.8639000000000001</v>
      </c>
      <c r="C52" s="2">
        <f>RSI!I52</f>
        <v>73.089462009135175</v>
      </c>
      <c r="D52" s="2">
        <f>MACD!E52</f>
        <v>-0.1117733483003418</v>
      </c>
      <c r="E52" s="2">
        <f>MACD!F52</f>
        <v>-6.6695071386020932E-2</v>
      </c>
      <c r="F52" s="2">
        <f>'Moving Avg'!D52</f>
        <v>4.8139599999999998</v>
      </c>
      <c r="G52" s="2">
        <f>'Moving Avg'!F52</f>
        <v>4.5932700000000004</v>
      </c>
      <c r="H52" s="2">
        <f>'Moving Avg'!G52</f>
        <v>4.4120779999999975</v>
      </c>
      <c r="I52" s="2">
        <f>'Moving Avg'!H52</f>
        <v>0</v>
      </c>
      <c r="J52" s="6" t="str">
        <f>OBV!F52</f>
        <v>BEARISH</v>
      </c>
      <c r="K52" s="6" t="str">
        <f>OBV!G52</f>
        <v>NEUTRAL</v>
      </c>
      <c r="L52" s="6" t="str">
        <f>OBV!H52</f>
        <v>BEARISH DIVERGENCE</v>
      </c>
      <c r="M52" s="8">
        <f t="shared" si="3"/>
        <v>0</v>
      </c>
      <c r="N52" s="8">
        <f t="shared" si="0"/>
        <v>100</v>
      </c>
      <c r="O52" s="8">
        <f t="shared" si="1"/>
        <v>50</v>
      </c>
      <c r="P52" s="8">
        <f t="shared" si="2"/>
        <v>16.5</v>
      </c>
      <c r="Q52" s="9">
        <f t="shared" si="4"/>
        <v>44.975000000000001</v>
      </c>
      <c r="R52" s="9">
        <f t="shared" si="5"/>
        <v>41.625</v>
      </c>
      <c r="S52" s="9">
        <f t="shared" si="6"/>
        <v>34.924999999999997</v>
      </c>
      <c r="T52" s="9">
        <f t="shared" si="7"/>
        <v>41.625</v>
      </c>
      <c r="U52" s="8">
        <f t="shared" si="8"/>
        <v>40.508333333333333</v>
      </c>
      <c r="V52" s="8">
        <f t="shared" si="9"/>
        <v>40.787499999999994</v>
      </c>
    </row>
    <row r="53" spans="1:22" ht="13.5" x14ac:dyDescent="0.25">
      <c r="A53" s="3">
        <f>RSI!A53</f>
        <v>42080</v>
      </c>
      <c r="B53" s="2">
        <f>RSI!B53</f>
        <v>4.8446999999999996</v>
      </c>
      <c r="C53" s="2">
        <f>RSI!I53</f>
        <v>70.806353198026926</v>
      </c>
      <c r="D53" s="2">
        <f>MACD!E53</f>
        <v>-0.10798151203821149</v>
      </c>
      <c r="E53" s="2">
        <f>MACD!F53</f>
        <v>-7.4952359516459038E-2</v>
      </c>
      <c r="F53" s="2">
        <f>'Moving Avg'!D53</f>
        <v>4.8408800000000003</v>
      </c>
      <c r="G53" s="2">
        <f>'Moving Avg'!F53</f>
        <v>4.6142250000000002</v>
      </c>
      <c r="H53" s="2">
        <f>'Moving Avg'!G53</f>
        <v>4.4259959999999978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BEARISH DIVERGENCE</v>
      </c>
      <c r="M53" s="8">
        <f t="shared" si="3"/>
        <v>0</v>
      </c>
      <c r="N53" s="8">
        <f t="shared" si="0"/>
        <v>100</v>
      </c>
      <c r="O53" s="8">
        <f t="shared" si="1"/>
        <v>50</v>
      </c>
      <c r="P53" s="8">
        <f t="shared" si="2"/>
        <v>0</v>
      </c>
      <c r="Q53" s="9">
        <f t="shared" si="4"/>
        <v>42.5</v>
      </c>
      <c r="R53" s="9">
        <f t="shared" si="5"/>
        <v>37.5</v>
      </c>
      <c r="S53" s="9">
        <f t="shared" si="6"/>
        <v>27.5</v>
      </c>
      <c r="T53" s="9">
        <f t="shared" si="7"/>
        <v>37.5</v>
      </c>
      <c r="U53" s="8">
        <f t="shared" si="8"/>
        <v>35.833333333333336</v>
      </c>
      <c r="V53" s="8">
        <f t="shared" si="9"/>
        <v>36.25</v>
      </c>
    </row>
    <row r="54" spans="1:22" ht="13.5" x14ac:dyDescent="0.25">
      <c r="A54" s="3">
        <f>RSI!A54</f>
        <v>42081</v>
      </c>
      <c r="B54" s="2">
        <f>RSI!B54</f>
        <v>4.7024999999999997</v>
      </c>
      <c r="C54" s="2">
        <f>RSI!I54</f>
        <v>56.683783504071222</v>
      </c>
      <c r="D54" s="2">
        <f>MACD!E54</f>
        <v>-9.6372734202773813E-2</v>
      </c>
      <c r="E54" s="2">
        <f>MACD!F54</f>
        <v>-7.9236434453721999E-2</v>
      </c>
      <c r="F54" s="2">
        <f>'Moving Avg'!D54</f>
        <v>4.8339600000000003</v>
      </c>
      <c r="G54" s="2">
        <f>'Moving Avg'!F54</f>
        <v>4.6273</v>
      </c>
      <c r="H54" s="2">
        <f>'Moving Avg'!G54</f>
        <v>4.439531999999998</v>
      </c>
      <c r="I54" s="2">
        <f>'Moving Avg'!H54</f>
        <v>0</v>
      </c>
      <c r="J54" s="6" t="str">
        <f>OBV!F54</f>
        <v>BEARISH</v>
      </c>
      <c r="K54" s="6" t="str">
        <f>OBV!G54</f>
        <v>WEAK</v>
      </c>
      <c r="L54" s="6" t="str">
        <f>OBV!H54</f>
        <v>CONFIRMED BEARISH</v>
      </c>
      <c r="M54" s="8">
        <f t="shared" si="3"/>
        <v>50</v>
      </c>
      <c r="N54" s="8">
        <f t="shared" si="0"/>
        <v>45</v>
      </c>
      <c r="O54" s="8">
        <f t="shared" si="1"/>
        <v>50</v>
      </c>
      <c r="P54" s="8">
        <f t="shared" si="2"/>
        <v>0</v>
      </c>
      <c r="Q54" s="9">
        <f t="shared" si="4"/>
        <v>40.75</v>
      </c>
      <c r="R54" s="9">
        <f t="shared" si="5"/>
        <v>36.5</v>
      </c>
      <c r="S54" s="9">
        <f t="shared" si="6"/>
        <v>26.75</v>
      </c>
      <c r="T54" s="9">
        <f t="shared" si="7"/>
        <v>36.25</v>
      </c>
      <c r="U54" s="8">
        <f t="shared" si="8"/>
        <v>34.666666666666664</v>
      </c>
      <c r="V54" s="8">
        <f t="shared" si="9"/>
        <v>35.0625</v>
      </c>
    </row>
    <row r="55" spans="1:22" ht="13.5" x14ac:dyDescent="0.25">
      <c r="A55" s="3">
        <f>RSI!A55</f>
        <v>42082</v>
      </c>
      <c r="B55" s="2">
        <f>RSI!B55</f>
        <v>4.7062999999999997</v>
      </c>
      <c r="C55" s="2">
        <f>RSI!I55</f>
        <v>56.930998599126667</v>
      </c>
      <c r="D55" s="2">
        <f>MACD!E55</f>
        <v>-9.8071011007456299E-2</v>
      </c>
      <c r="E55" s="2">
        <f>MACD!F55</f>
        <v>-8.3003349764468867E-2</v>
      </c>
      <c r="F55" s="2">
        <f>'Moving Avg'!D55</f>
        <v>4.8001199999999997</v>
      </c>
      <c r="G55" s="2">
        <f>'Moving Avg'!F55</f>
        <v>4.6415249999999997</v>
      </c>
      <c r="H55" s="2">
        <f>'Moving Avg'!G55</f>
        <v>4.4509139999999983</v>
      </c>
      <c r="I55" s="2">
        <f>'Moving Avg'!H55</f>
        <v>0</v>
      </c>
      <c r="J55" s="6" t="str">
        <f>OBV!F55</f>
        <v>BEARISH</v>
      </c>
      <c r="K55" s="6" t="str">
        <f>OBV!G55</f>
        <v>WEAK</v>
      </c>
      <c r="L55" s="6" t="str">
        <f>OBV!H55</f>
        <v>CONFIRMED BEARISH</v>
      </c>
      <c r="M55" s="8">
        <f t="shared" si="3"/>
        <v>50</v>
      </c>
      <c r="N55" s="8">
        <f t="shared" si="0"/>
        <v>45</v>
      </c>
      <c r="O55" s="8">
        <f t="shared" si="1"/>
        <v>50</v>
      </c>
      <c r="P55" s="8">
        <f t="shared" si="2"/>
        <v>0</v>
      </c>
      <c r="Q55" s="9">
        <f t="shared" si="4"/>
        <v>40.75</v>
      </c>
      <c r="R55" s="9">
        <f t="shared" si="5"/>
        <v>36.5</v>
      </c>
      <c r="S55" s="9">
        <f t="shared" si="6"/>
        <v>26.75</v>
      </c>
      <c r="T55" s="9">
        <f t="shared" si="7"/>
        <v>36.25</v>
      </c>
      <c r="U55" s="8">
        <f t="shared" si="8"/>
        <v>34.666666666666664</v>
      </c>
      <c r="V55" s="8">
        <f t="shared" si="9"/>
        <v>35.0625</v>
      </c>
    </row>
    <row r="56" spans="1:22" ht="13.5" x14ac:dyDescent="0.25">
      <c r="A56" s="3">
        <f>RSI!A56</f>
        <v>42086</v>
      </c>
      <c r="B56" s="2">
        <f>RSI!B56</f>
        <v>4.7678000000000003</v>
      </c>
      <c r="C56" s="2">
        <f>RSI!I56</f>
        <v>60.827558141064792</v>
      </c>
      <c r="D56" s="2">
        <f>MACD!E56</f>
        <v>-8.3343210657764288E-2</v>
      </c>
      <c r="E56" s="2">
        <f>MACD!F56</f>
        <v>-8.3071321943127954E-2</v>
      </c>
      <c r="F56" s="2">
        <f>'Moving Avg'!D56</f>
        <v>4.7770400000000004</v>
      </c>
      <c r="G56" s="2">
        <f>'Moving Avg'!F56</f>
        <v>4.6588250000000002</v>
      </c>
      <c r="H56" s="2">
        <f>'Moving Avg'!G56</f>
        <v>4.4649099999999979</v>
      </c>
      <c r="I56" s="2">
        <f>'Moving Avg'!H56</f>
        <v>0</v>
      </c>
      <c r="J56" s="6" t="str">
        <f>OBV!F56</f>
        <v>BEARISH</v>
      </c>
      <c r="K56" s="6" t="str">
        <f>OBV!G56</f>
        <v>WEAK</v>
      </c>
      <c r="L56" s="6" t="str">
        <f>OBV!H56</f>
        <v>CONFIRMED BEARISH</v>
      </c>
      <c r="M56" s="8">
        <f t="shared" si="3"/>
        <v>50</v>
      </c>
      <c r="N56" s="8">
        <f t="shared" si="0"/>
        <v>45</v>
      </c>
      <c r="O56" s="8">
        <f t="shared" si="1"/>
        <v>50</v>
      </c>
      <c r="P56" s="8">
        <f t="shared" si="2"/>
        <v>0</v>
      </c>
      <c r="Q56" s="9">
        <f t="shared" si="4"/>
        <v>40.75</v>
      </c>
      <c r="R56" s="9">
        <f t="shared" si="5"/>
        <v>36.5</v>
      </c>
      <c r="S56" s="9">
        <f t="shared" si="6"/>
        <v>26.75</v>
      </c>
      <c r="T56" s="9">
        <f t="shared" si="7"/>
        <v>36.25</v>
      </c>
      <c r="U56" s="8">
        <f t="shared" si="8"/>
        <v>34.666666666666664</v>
      </c>
      <c r="V56" s="8">
        <f t="shared" si="9"/>
        <v>35.0625</v>
      </c>
    </row>
    <row r="57" spans="1:22" ht="13.5" x14ac:dyDescent="0.25">
      <c r="A57" s="3">
        <f>RSI!A57</f>
        <v>42087</v>
      </c>
      <c r="B57" s="2">
        <f>RSI!B57</f>
        <v>4.6985999999999999</v>
      </c>
      <c r="C57" s="2">
        <f>RSI!I57</f>
        <v>54.817840102798215</v>
      </c>
      <c r="D57" s="2">
        <f>MACD!E57</f>
        <v>-6.9017518524439936E-2</v>
      </c>
      <c r="E57" s="2">
        <f>MACD!F57</f>
        <v>-8.0260561259390351E-2</v>
      </c>
      <c r="F57" s="2">
        <f>'Moving Avg'!D57</f>
        <v>4.7439799999999996</v>
      </c>
      <c r="G57" s="2">
        <f>'Moving Avg'!F57</f>
        <v>4.6707449999999993</v>
      </c>
      <c r="H57" s="2">
        <f>'Moving Avg'!G57</f>
        <v>4.4799059999999979</v>
      </c>
      <c r="I57" s="2">
        <f>'Moving Avg'!H57</f>
        <v>0</v>
      </c>
      <c r="J57" s="6" t="str">
        <f>OBV!F57</f>
        <v>BEARISH</v>
      </c>
      <c r="K57" s="6" t="str">
        <f>OBV!G57</f>
        <v>WEAK</v>
      </c>
      <c r="L57" s="6" t="str">
        <f>OBV!H57</f>
        <v>CONFIRMED BEARISH</v>
      </c>
      <c r="M57" s="8">
        <f t="shared" si="3"/>
        <v>50</v>
      </c>
      <c r="N57" s="8">
        <f t="shared" si="0"/>
        <v>0</v>
      </c>
      <c r="O57" s="8">
        <f t="shared" si="1"/>
        <v>50</v>
      </c>
      <c r="P57" s="8">
        <f t="shared" si="2"/>
        <v>0</v>
      </c>
      <c r="Q57" s="9">
        <f t="shared" si="4"/>
        <v>25</v>
      </c>
      <c r="R57" s="9">
        <f t="shared" si="5"/>
        <v>27.5</v>
      </c>
      <c r="S57" s="9">
        <f t="shared" si="6"/>
        <v>20</v>
      </c>
      <c r="T57" s="9">
        <f t="shared" si="7"/>
        <v>25</v>
      </c>
      <c r="U57" s="8">
        <f t="shared" si="8"/>
        <v>24.166666666666668</v>
      </c>
      <c r="V57" s="8">
        <f t="shared" si="9"/>
        <v>24.375</v>
      </c>
    </row>
    <row r="58" spans="1:22" ht="13.5" x14ac:dyDescent="0.25">
      <c r="A58" s="3">
        <f>RSI!A58</f>
        <v>42088</v>
      </c>
      <c r="B58" s="2">
        <f>RSI!B58</f>
        <v>4.6909000000000001</v>
      </c>
      <c r="C58" s="2">
        <f>RSI!I58</f>
        <v>54.17643348081458</v>
      </c>
      <c r="D58" s="2">
        <f>MACD!E58</f>
        <v>-5.0835651257312264E-2</v>
      </c>
      <c r="E58" s="2">
        <f>MACD!F58</f>
        <v>-7.4375579258974742E-2</v>
      </c>
      <c r="F58" s="2">
        <f>'Moving Avg'!D58</f>
        <v>4.7132199999999997</v>
      </c>
      <c r="G58" s="2">
        <f>'Moving Avg'!F58</f>
        <v>4.6820849999999989</v>
      </c>
      <c r="H58" s="2">
        <f>'Moving Avg'!G58</f>
        <v>4.4946699999999984</v>
      </c>
      <c r="I58" s="2">
        <f>'Moving Avg'!H58</f>
        <v>0</v>
      </c>
      <c r="J58" s="6" t="str">
        <f>OBV!F58</f>
        <v>BEARISH</v>
      </c>
      <c r="K58" s="6" t="str">
        <f>OBV!G58</f>
        <v>WEAK</v>
      </c>
      <c r="L58" s="6" t="str">
        <f>OBV!H58</f>
        <v>CONFIRMED BEARISH</v>
      </c>
      <c r="M58" s="8">
        <f t="shared" si="3"/>
        <v>50</v>
      </c>
      <c r="N58" s="8">
        <f t="shared" si="0"/>
        <v>0</v>
      </c>
      <c r="O58" s="8">
        <f t="shared" si="1"/>
        <v>50</v>
      </c>
      <c r="P58" s="8">
        <f t="shared" si="2"/>
        <v>0</v>
      </c>
      <c r="Q58" s="9">
        <f t="shared" si="4"/>
        <v>25</v>
      </c>
      <c r="R58" s="9">
        <f t="shared" si="5"/>
        <v>27.5</v>
      </c>
      <c r="S58" s="9">
        <f t="shared" si="6"/>
        <v>20</v>
      </c>
      <c r="T58" s="9">
        <f t="shared" si="7"/>
        <v>25</v>
      </c>
      <c r="U58" s="8">
        <f t="shared" si="8"/>
        <v>24.166666666666668</v>
      </c>
      <c r="V58" s="8">
        <f t="shared" si="9"/>
        <v>24.375</v>
      </c>
    </row>
    <row r="59" spans="1:22" ht="13.5" x14ac:dyDescent="0.25">
      <c r="A59" s="3">
        <f>RSI!A59</f>
        <v>42089</v>
      </c>
      <c r="B59" s="2">
        <f>RSI!B59</f>
        <v>4.6871</v>
      </c>
      <c r="C59" s="2">
        <f>RSI!I59</f>
        <v>53.841616738372032</v>
      </c>
      <c r="D59" s="2">
        <f>MACD!E59</f>
        <v>-3.1357143839962909E-2</v>
      </c>
      <c r="E59" s="2">
        <f>MACD!F59</f>
        <v>-6.5771892175172375E-2</v>
      </c>
      <c r="F59" s="2">
        <f>'Moving Avg'!D59</f>
        <v>4.71014</v>
      </c>
      <c r="G59" s="2">
        <f>'Moving Avg'!F59</f>
        <v>4.6932349999999996</v>
      </c>
      <c r="H59" s="2">
        <f>'Moving Avg'!G59</f>
        <v>4.5114339999999977</v>
      </c>
      <c r="I59" s="2">
        <f>'Moving Avg'!H59</f>
        <v>0</v>
      </c>
      <c r="J59" s="6" t="str">
        <f>OBV!F59</f>
        <v>BEARISH</v>
      </c>
      <c r="K59" s="6" t="str">
        <f>OBV!G59</f>
        <v>WEAK</v>
      </c>
      <c r="L59" s="6" t="str">
        <f>OBV!H59</f>
        <v>CONFIRMED BEARISH</v>
      </c>
      <c r="M59" s="8">
        <f t="shared" si="3"/>
        <v>50</v>
      </c>
      <c r="N59" s="8">
        <f t="shared" si="0"/>
        <v>0</v>
      </c>
      <c r="O59" s="8">
        <f t="shared" si="1"/>
        <v>50</v>
      </c>
      <c r="P59" s="8">
        <f t="shared" si="2"/>
        <v>0</v>
      </c>
      <c r="Q59" s="9">
        <f t="shared" si="4"/>
        <v>25</v>
      </c>
      <c r="R59" s="9">
        <f t="shared" si="5"/>
        <v>27.5</v>
      </c>
      <c r="S59" s="9">
        <f t="shared" si="6"/>
        <v>20</v>
      </c>
      <c r="T59" s="9">
        <f t="shared" si="7"/>
        <v>25</v>
      </c>
      <c r="U59" s="8">
        <f t="shared" si="8"/>
        <v>24.166666666666668</v>
      </c>
      <c r="V59" s="8">
        <f t="shared" si="9"/>
        <v>24.375</v>
      </c>
    </row>
    <row r="60" spans="1:22" ht="13.5" x14ac:dyDescent="0.25">
      <c r="A60" s="3">
        <f>RSI!A60</f>
        <v>42090</v>
      </c>
      <c r="B60" s="2">
        <f>RSI!B60</f>
        <v>4.7678000000000003</v>
      </c>
      <c r="C60" s="2">
        <f>RSI!I60</f>
        <v>59.557800063344359</v>
      </c>
      <c r="D60" s="2">
        <f>MACD!E60</f>
        <v>1.4547187265989692E-4</v>
      </c>
      <c r="E60" s="2">
        <f>MACD!F60</f>
        <v>-5.2588419365605918E-2</v>
      </c>
      <c r="F60" s="2">
        <f>'Moving Avg'!D60</f>
        <v>4.7224400000000006</v>
      </c>
      <c r="G60" s="2">
        <f>'Moving Avg'!F60</f>
        <v>4.708615</v>
      </c>
      <c r="H60" s="2">
        <f>'Moving Avg'!G60</f>
        <v>4.527505999999998</v>
      </c>
      <c r="I60" s="2">
        <f>'Moving Avg'!H60</f>
        <v>0</v>
      </c>
      <c r="J60" s="6" t="str">
        <f>OBV!F60</f>
        <v>BEARISH</v>
      </c>
      <c r="K60" s="6" t="str">
        <f>OBV!G60</f>
        <v>WEAK</v>
      </c>
      <c r="L60" s="6" t="str">
        <f>OBV!H60</f>
        <v>BEARISH DIVERGENCE</v>
      </c>
      <c r="M60" s="8">
        <f t="shared" si="3"/>
        <v>50</v>
      </c>
      <c r="N60" s="8">
        <f t="shared" si="0"/>
        <v>0</v>
      </c>
      <c r="O60" s="8">
        <f t="shared" si="1"/>
        <v>50</v>
      </c>
      <c r="P60" s="8">
        <f t="shared" si="2"/>
        <v>0</v>
      </c>
      <c r="Q60" s="9">
        <f t="shared" si="4"/>
        <v>25</v>
      </c>
      <c r="R60" s="9">
        <f t="shared" si="5"/>
        <v>27.5</v>
      </c>
      <c r="S60" s="9">
        <f t="shared" si="6"/>
        <v>20</v>
      </c>
      <c r="T60" s="9">
        <f t="shared" si="7"/>
        <v>25</v>
      </c>
      <c r="U60" s="8">
        <f t="shared" si="8"/>
        <v>24.166666666666668</v>
      </c>
      <c r="V60" s="8">
        <f t="shared" si="9"/>
        <v>24.375</v>
      </c>
    </row>
    <row r="61" spans="1:22" ht="13.5" x14ac:dyDescent="0.25">
      <c r="A61" s="3">
        <f>RSI!A61</f>
        <v>42093</v>
      </c>
      <c r="B61" s="2">
        <f>RSI!B61</f>
        <v>4.6256000000000004</v>
      </c>
      <c r="C61" s="2">
        <f>RSI!I61</f>
        <v>48.224972229450856</v>
      </c>
      <c r="D61" s="2">
        <f>MACD!E61</f>
        <v>3.7770649745823448E-2</v>
      </c>
      <c r="E61" s="2">
        <f>MACD!F61</f>
        <v>-3.4516605543320047E-2</v>
      </c>
      <c r="F61" s="2">
        <f>'Moving Avg'!D61</f>
        <v>4.694</v>
      </c>
      <c r="G61" s="2">
        <f>'Moving Avg'!F61</f>
        <v>4.7163050000000002</v>
      </c>
      <c r="H61" s="2">
        <f>'Moving Avg'!G61</f>
        <v>4.5359659999999984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CONFIRMED BEARISH</v>
      </c>
      <c r="M61" s="8">
        <f t="shared" si="3"/>
        <v>50</v>
      </c>
      <c r="N61" s="8">
        <f t="shared" si="0"/>
        <v>0</v>
      </c>
      <c r="O61" s="8">
        <f t="shared" si="1"/>
        <v>50</v>
      </c>
      <c r="P61" s="8">
        <f t="shared" si="2"/>
        <v>0</v>
      </c>
      <c r="Q61" s="9">
        <f t="shared" si="4"/>
        <v>25</v>
      </c>
      <c r="R61" s="9">
        <f t="shared" si="5"/>
        <v>27.5</v>
      </c>
      <c r="S61" s="9">
        <f t="shared" si="6"/>
        <v>20</v>
      </c>
      <c r="T61" s="9">
        <f t="shared" si="7"/>
        <v>25</v>
      </c>
      <c r="U61" s="8">
        <f t="shared" si="8"/>
        <v>24.166666666666668</v>
      </c>
      <c r="V61" s="8">
        <f t="shared" si="9"/>
        <v>24.375</v>
      </c>
    </row>
    <row r="62" spans="1:22" ht="13.5" x14ac:dyDescent="0.25">
      <c r="A62" s="3">
        <f>RSI!A62</f>
        <v>42094</v>
      </c>
      <c r="B62" s="2">
        <f>RSI!B62</f>
        <v>4.5370999999999997</v>
      </c>
      <c r="C62" s="2">
        <f>RSI!I62</f>
        <v>42.770281745095886</v>
      </c>
      <c r="D62" s="2">
        <f>MACD!E62</f>
        <v>7.3340568025415109E-2</v>
      </c>
      <c r="E62" s="2">
        <f>MACD!F62</f>
        <v>-1.2945170829573017E-2</v>
      </c>
      <c r="F62" s="2">
        <f>'Moving Avg'!D62</f>
        <v>4.6616999999999997</v>
      </c>
      <c r="G62" s="2">
        <f>'Moving Avg'!F62</f>
        <v>4.7122650000000004</v>
      </c>
      <c r="H62" s="2">
        <f>'Moving Avg'!G62</f>
        <v>4.543117999999998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CONFIRMED BEARISH</v>
      </c>
      <c r="M62" s="8">
        <f t="shared" si="3"/>
        <v>50</v>
      </c>
      <c r="N62" s="8">
        <f t="shared" si="0"/>
        <v>0</v>
      </c>
      <c r="O62" s="8">
        <f t="shared" si="1"/>
        <v>50</v>
      </c>
      <c r="P62" s="8">
        <f t="shared" si="2"/>
        <v>0</v>
      </c>
      <c r="Q62" s="9">
        <f t="shared" si="4"/>
        <v>25</v>
      </c>
      <c r="R62" s="9">
        <f t="shared" si="5"/>
        <v>27.5</v>
      </c>
      <c r="S62" s="9">
        <f t="shared" si="6"/>
        <v>20</v>
      </c>
      <c r="T62" s="9">
        <f t="shared" si="7"/>
        <v>25</v>
      </c>
      <c r="U62" s="8">
        <f t="shared" si="8"/>
        <v>24.166666666666668</v>
      </c>
      <c r="V62" s="8">
        <f t="shared" si="9"/>
        <v>24.375</v>
      </c>
    </row>
    <row r="63" spans="1:22" ht="13.5" x14ac:dyDescent="0.25">
      <c r="A63" s="3">
        <f>RSI!A63</f>
        <v>42095</v>
      </c>
      <c r="B63" s="2">
        <f>RSI!B63</f>
        <v>4.6139999999999999</v>
      </c>
      <c r="C63" s="2">
        <f>RSI!I63</f>
        <v>48.247923880836083</v>
      </c>
      <c r="D63" s="2">
        <f>MACD!E63</f>
        <v>9.5447021742755211E-2</v>
      </c>
      <c r="E63" s="2">
        <f>MACD!F63</f>
        <v>8.7332676848926281E-3</v>
      </c>
      <c r="F63" s="2">
        <f>'Moving Avg'!D63</f>
        <v>4.6463200000000002</v>
      </c>
      <c r="G63" s="2">
        <f>'Moving Avg'!F63</f>
        <v>4.7118800000000007</v>
      </c>
      <c r="H63" s="2">
        <f>'Moving Avg'!G63</f>
        <v>4.5534999999999979</v>
      </c>
      <c r="I63" s="2">
        <f>'Moving Avg'!H63</f>
        <v>0</v>
      </c>
      <c r="J63" s="6" t="str">
        <f>OBV!F63</f>
        <v>BEARISH</v>
      </c>
      <c r="K63" s="6" t="str">
        <f>OBV!G63</f>
        <v>WEAK</v>
      </c>
      <c r="L63" s="6" t="str">
        <f>OBV!H63</f>
        <v>CONFIRMED BEARISH</v>
      </c>
      <c r="M63" s="8">
        <f t="shared" si="3"/>
        <v>50</v>
      </c>
      <c r="N63" s="8">
        <f t="shared" si="0"/>
        <v>0</v>
      </c>
      <c r="O63" s="8">
        <f t="shared" si="1"/>
        <v>50</v>
      </c>
      <c r="P63" s="8">
        <f t="shared" si="2"/>
        <v>0</v>
      </c>
      <c r="Q63" s="9">
        <f t="shared" si="4"/>
        <v>25</v>
      </c>
      <c r="R63" s="9">
        <f t="shared" si="5"/>
        <v>27.5</v>
      </c>
      <c r="S63" s="9">
        <f t="shared" si="6"/>
        <v>20</v>
      </c>
      <c r="T63" s="9">
        <f t="shared" si="7"/>
        <v>25</v>
      </c>
      <c r="U63" s="8">
        <f t="shared" si="8"/>
        <v>24.166666666666668</v>
      </c>
      <c r="V63" s="8">
        <f t="shared" si="9"/>
        <v>24.375</v>
      </c>
    </row>
    <row r="64" spans="1:22" ht="13.5" x14ac:dyDescent="0.25">
      <c r="A64" s="3">
        <f>RSI!A64</f>
        <v>42096</v>
      </c>
      <c r="B64" s="2">
        <f>RSI!B64</f>
        <v>4.7523999999999997</v>
      </c>
      <c r="C64" s="2">
        <f>RSI!I64</f>
        <v>56.346136382774404</v>
      </c>
      <c r="D64" s="2">
        <f>MACD!E64</f>
        <v>8.2179462441608564E-2</v>
      </c>
      <c r="E64" s="2">
        <f>MACD!F64</f>
        <v>2.3422506636235817E-2</v>
      </c>
      <c r="F64" s="2">
        <f>'Moving Avg'!D64</f>
        <v>4.6593800000000005</v>
      </c>
      <c r="G64" s="2">
        <f>'Moving Avg'!F64</f>
        <v>4.7186050000000002</v>
      </c>
      <c r="H64" s="2">
        <f>'Moving Avg'!G64</f>
        <v>4.5644199999999975</v>
      </c>
      <c r="I64" s="2">
        <f>'Moving Avg'!H64</f>
        <v>0</v>
      </c>
      <c r="J64" s="6" t="str">
        <f>OBV!F64</f>
        <v>BULLISH</v>
      </c>
      <c r="K64" s="6" t="str">
        <f>OBV!G64</f>
        <v>STRONG</v>
      </c>
      <c r="L64" s="6" t="str">
        <f>OBV!H64</f>
        <v>CONFIRMED BULLISH</v>
      </c>
      <c r="M64" s="8">
        <f t="shared" si="3"/>
        <v>50</v>
      </c>
      <c r="N64" s="8">
        <f t="shared" si="0"/>
        <v>0</v>
      </c>
      <c r="O64" s="8">
        <f t="shared" si="1"/>
        <v>50</v>
      </c>
      <c r="P64" s="8">
        <f t="shared" si="2"/>
        <v>100</v>
      </c>
      <c r="Q64" s="9">
        <f t="shared" si="4"/>
        <v>40</v>
      </c>
      <c r="R64" s="9">
        <f t="shared" si="5"/>
        <v>52.5</v>
      </c>
      <c r="S64" s="9">
        <f t="shared" si="6"/>
        <v>65</v>
      </c>
      <c r="T64" s="9">
        <f t="shared" si="7"/>
        <v>50</v>
      </c>
      <c r="U64" s="8">
        <f t="shared" si="8"/>
        <v>52.5</v>
      </c>
      <c r="V64" s="8">
        <f t="shared" si="9"/>
        <v>51.875</v>
      </c>
    </row>
    <row r="65" spans="1:22" ht="13.5" x14ac:dyDescent="0.25">
      <c r="A65" s="3">
        <f>RSI!A65</f>
        <v>42097</v>
      </c>
      <c r="B65" s="2">
        <f>RSI!B65</f>
        <v>5.0407999999999999</v>
      </c>
      <c r="C65" s="2">
        <f>RSI!I65</f>
        <v>67.691569930613127</v>
      </c>
      <c r="D65" s="2">
        <f>MACD!E65</f>
        <v>4.9501124385819217E-2</v>
      </c>
      <c r="E65" s="2">
        <f>MACD!F65</f>
        <v>2.86382301861525E-2</v>
      </c>
      <c r="F65" s="2">
        <f>'Moving Avg'!D65</f>
        <v>4.7139800000000003</v>
      </c>
      <c r="G65" s="2">
        <f>'Moving Avg'!F65</f>
        <v>4.7432099999999995</v>
      </c>
      <c r="H65" s="2">
        <f>'Moving Avg'!G65</f>
        <v>4.5794919999999983</v>
      </c>
      <c r="I65" s="2">
        <f>'Moving Avg'!H65</f>
        <v>0</v>
      </c>
      <c r="J65" s="6" t="str">
        <f>OBV!F65</f>
        <v>BULLISH</v>
      </c>
      <c r="K65" s="6" t="str">
        <f>OBV!G65</f>
        <v>STRONG</v>
      </c>
      <c r="L65" s="6" t="str">
        <f>OBV!H65</f>
        <v>CONFIRMED BULLISH</v>
      </c>
      <c r="M65" s="8">
        <f t="shared" si="3"/>
        <v>50</v>
      </c>
      <c r="N65" s="8">
        <f t="shared" si="0"/>
        <v>0</v>
      </c>
      <c r="O65" s="8">
        <f t="shared" si="1"/>
        <v>50</v>
      </c>
      <c r="P65" s="8">
        <f t="shared" si="2"/>
        <v>100</v>
      </c>
      <c r="Q65" s="9">
        <f t="shared" si="4"/>
        <v>40</v>
      </c>
      <c r="R65" s="9">
        <f t="shared" si="5"/>
        <v>52.5</v>
      </c>
      <c r="S65" s="9">
        <f t="shared" si="6"/>
        <v>65</v>
      </c>
      <c r="T65" s="9">
        <f t="shared" si="7"/>
        <v>50</v>
      </c>
      <c r="U65" s="8">
        <f t="shared" si="8"/>
        <v>52.5</v>
      </c>
      <c r="V65" s="8">
        <f t="shared" si="9"/>
        <v>51.875</v>
      </c>
    </row>
    <row r="66" spans="1:22" ht="13.5" x14ac:dyDescent="0.25">
      <c r="A66" s="3">
        <f>RSI!A66</f>
        <v>42100</v>
      </c>
      <c r="B66" s="2">
        <f>RSI!B66</f>
        <v>5.1908000000000003</v>
      </c>
      <c r="C66" s="2">
        <f>RSI!I66</f>
        <v>71.797129919721812</v>
      </c>
      <c r="D66" s="2">
        <f>MACD!E66</f>
        <v>1.7872784035718681E-2</v>
      </c>
      <c r="E66" s="2">
        <f>MACD!F66</f>
        <v>2.6485140956065738E-2</v>
      </c>
      <c r="F66" s="2">
        <f>'Moving Avg'!D66</f>
        <v>4.8270199999999992</v>
      </c>
      <c r="G66" s="2">
        <f>'Moving Avg'!F66</f>
        <v>4.7683949999999999</v>
      </c>
      <c r="H66" s="2">
        <f>'Moving Avg'!G66</f>
        <v>4.5963339999999988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CONFIRMED BULLISH</v>
      </c>
      <c r="M66" s="8">
        <f t="shared" si="3"/>
        <v>0</v>
      </c>
      <c r="N66" s="8">
        <f t="shared" ref="N66:N129" si="10">IF(E66-D66&gt;0.02, 100, IF(E66-D66&lt;0,0,45))</f>
        <v>45</v>
      </c>
      <c r="O66" s="8">
        <f t="shared" ref="O66:O129" si="11">IF(F66-I66&gt;10,100,IF(F66-I66&gt;5,75, IF(F66-I66&gt;0,50,0)))</f>
        <v>50</v>
      </c>
      <c r="P66" s="8">
        <f t="shared" ref="P66:P129" si="12">IF(L66="confirmed bullish", 34, IF(L66="bullish divergence",17, 0))+IF(J66="bullish",33,IF(J66="bearish",0,16.5))+IF(K66="strong",33,IF(K66="weak",0,16.5))</f>
        <v>100</v>
      </c>
      <c r="Q66" s="9">
        <f t="shared" si="4"/>
        <v>38.25</v>
      </c>
      <c r="R66" s="9">
        <f t="shared" si="5"/>
        <v>51.5</v>
      </c>
      <c r="S66" s="9">
        <f t="shared" si="6"/>
        <v>64.25</v>
      </c>
      <c r="T66" s="9">
        <f t="shared" si="7"/>
        <v>48.75</v>
      </c>
      <c r="U66" s="8">
        <f t="shared" si="8"/>
        <v>51.333333333333336</v>
      </c>
      <c r="V66" s="8">
        <f t="shared" si="9"/>
        <v>50.6875</v>
      </c>
    </row>
    <row r="67" spans="1:22" ht="13.5" x14ac:dyDescent="0.25">
      <c r="A67" s="3">
        <f>RSI!A67</f>
        <v>42101</v>
      </c>
      <c r="B67" s="2">
        <f>RSI!B67</f>
        <v>5.1485000000000003</v>
      </c>
      <c r="C67" s="2">
        <f>RSI!I67</f>
        <v>69.129333363893409</v>
      </c>
      <c r="D67" s="2">
        <f>MACD!E67</f>
        <v>-1.9444266483997552E-2</v>
      </c>
      <c r="E67" s="2">
        <f>MACD!F67</f>
        <v>1.7299259468053083E-2</v>
      </c>
      <c r="F67" s="2">
        <f>'Moving Avg'!D67</f>
        <v>4.9492999999999991</v>
      </c>
      <c r="G67" s="2">
        <f>'Moving Avg'!F67</f>
        <v>4.7922349999999998</v>
      </c>
      <c r="H67" s="2">
        <f>'Moving Avg'!G67</f>
        <v>4.6116379999999983</v>
      </c>
      <c r="I67" s="2">
        <f>'Moving Avg'!H67</f>
        <v>0</v>
      </c>
      <c r="J67" s="6" t="str">
        <f>OBV!F67</f>
        <v>BULLISH</v>
      </c>
      <c r="K67" s="6" t="str">
        <f>OBV!G67</f>
        <v>STRONG</v>
      </c>
      <c r="L67" s="6" t="str">
        <f>OBV!H67</f>
        <v>CONFIRMED BULLISH</v>
      </c>
      <c r="M67" s="8">
        <f t="shared" ref="M67:M130" si="13">IF(C67&lt;30,100, IF(C67&gt;70, 0, 50))</f>
        <v>50</v>
      </c>
      <c r="N67" s="8">
        <f t="shared" si="10"/>
        <v>100</v>
      </c>
      <c r="O67" s="8">
        <f t="shared" si="11"/>
        <v>50</v>
      </c>
      <c r="P67" s="8">
        <f t="shared" si="12"/>
        <v>100</v>
      </c>
      <c r="Q67" s="9">
        <f t="shared" ref="Q67:Q130" si="14">0.35*M67+N67*0.35+O67*0.15+P67*0.15</f>
        <v>75</v>
      </c>
      <c r="R67" s="9">
        <f t="shared" ref="R67:R130" si="15">M67*0.2+N67*0.2+O67*0.35+P67*0.25</f>
        <v>72.5</v>
      </c>
      <c r="S67" s="9">
        <f t="shared" ref="S67:S130" si="16">M67*0.15+N67*0.15+O67*0.25+P67*0.45</f>
        <v>80</v>
      </c>
      <c r="T67" s="9">
        <f t="shared" ref="T67:T130" si="17">0.25*SUM(M67:P67)</f>
        <v>75</v>
      </c>
      <c r="U67" s="8">
        <f t="shared" ref="U67:U130" si="18">SUM(Q67:S67)/3</f>
        <v>75.833333333333329</v>
      </c>
      <c r="V67" s="8">
        <f t="shared" ref="V67:V130" si="19">SUM(Q67:T67)/4</f>
        <v>75.625</v>
      </c>
    </row>
    <row r="68" spans="1:22" ht="13.5" x14ac:dyDescent="0.25">
      <c r="A68" s="3">
        <f>RSI!A68</f>
        <v>42102</v>
      </c>
      <c r="B68" s="2">
        <f>RSI!B68</f>
        <v>4.9408000000000003</v>
      </c>
      <c r="C68" s="2">
        <f>RSI!I68</f>
        <v>57.777081086785635</v>
      </c>
      <c r="D68" s="2">
        <f>MACD!E68</f>
        <v>-3.9386180520994074E-2</v>
      </c>
      <c r="E68" s="2">
        <f>MACD!F68</f>
        <v>5.9621714702436518E-3</v>
      </c>
      <c r="F68" s="2">
        <f>'Moving Avg'!D68</f>
        <v>5.0146600000000001</v>
      </c>
      <c r="G68" s="2">
        <f>'Moving Avg'!F68</f>
        <v>4.8037699999999992</v>
      </c>
      <c r="H68" s="2">
        <f>'Moving Avg'!G68</f>
        <v>4.6214039999999992</v>
      </c>
      <c r="I68" s="2">
        <f>'Moving Avg'!H68</f>
        <v>0</v>
      </c>
      <c r="J68" s="6" t="str">
        <f>OBV!F68</f>
        <v>BULLISH</v>
      </c>
      <c r="K68" s="6" t="str">
        <f>OBV!G68</f>
        <v>STRONG</v>
      </c>
      <c r="L68" s="6" t="str">
        <f>OBV!H68</f>
        <v>CONFIRMED BULLISH</v>
      </c>
      <c r="M68" s="8">
        <f t="shared" si="13"/>
        <v>50</v>
      </c>
      <c r="N68" s="8">
        <f t="shared" si="10"/>
        <v>100</v>
      </c>
      <c r="O68" s="8">
        <f t="shared" si="11"/>
        <v>75</v>
      </c>
      <c r="P68" s="8">
        <f t="shared" si="12"/>
        <v>100</v>
      </c>
      <c r="Q68" s="9">
        <f t="shared" si="14"/>
        <v>78.75</v>
      </c>
      <c r="R68" s="9">
        <f t="shared" si="15"/>
        <v>81.25</v>
      </c>
      <c r="S68" s="9">
        <f t="shared" si="16"/>
        <v>86.25</v>
      </c>
      <c r="T68" s="9">
        <f t="shared" si="17"/>
        <v>81.25</v>
      </c>
      <c r="U68" s="8">
        <f t="shared" si="18"/>
        <v>82.083333333333329</v>
      </c>
      <c r="V68" s="8">
        <f t="shared" si="19"/>
        <v>81.875</v>
      </c>
    </row>
    <row r="69" spans="1:22" ht="13.5" x14ac:dyDescent="0.25">
      <c r="A69" s="3">
        <f>RSI!A69</f>
        <v>42104</v>
      </c>
      <c r="B69" s="2">
        <f>RSI!B69</f>
        <v>4.9408000000000003</v>
      </c>
      <c r="C69" s="2">
        <f>RSI!I69</f>
        <v>57.777081086785635</v>
      </c>
      <c r="D69" s="2">
        <f>MACD!E69</f>
        <v>-5.7993820515553018E-2</v>
      </c>
      <c r="E69" s="2">
        <f>MACD!F69</f>
        <v>-6.8290269269156824E-3</v>
      </c>
      <c r="F69" s="2">
        <f>'Moving Avg'!D69</f>
        <v>5.0523400000000001</v>
      </c>
      <c r="G69" s="2">
        <f>'Moving Avg'!F69</f>
        <v>4.8139549999999991</v>
      </c>
      <c r="H69" s="2">
        <f>'Moving Avg'!G69</f>
        <v>4.632553999999999</v>
      </c>
      <c r="I69" s="2">
        <f>'Moving Avg'!H69</f>
        <v>0</v>
      </c>
      <c r="J69" s="6" t="str">
        <f>OBV!F69</f>
        <v>BULLISH</v>
      </c>
      <c r="K69" s="6" t="str">
        <f>OBV!G69</f>
        <v>STRONG</v>
      </c>
      <c r="L69" s="6" t="str">
        <f>OBV!H69</f>
        <v>CONFIRMED BULLISH</v>
      </c>
      <c r="M69" s="8">
        <f t="shared" si="13"/>
        <v>50</v>
      </c>
      <c r="N69" s="8">
        <f t="shared" si="10"/>
        <v>100</v>
      </c>
      <c r="O69" s="8">
        <f t="shared" si="11"/>
        <v>75</v>
      </c>
      <c r="P69" s="8">
        <f t="shared" si="12"/>
        <v>100</v>
      </c>
      <c r="Q69" s="9">
        <f t="shared" si="14"/>
        <v>78.75</v>
      </c>
      <c r="R69" s="9">
        <f t="shared" si="15"/>
        <v>81.25</v>
      </c>
      <c r="S69" s="9">
        <f t="shared" si="16"/>
        <v>86.25</v>
      </c>
      <c r="T69" s="9">
        <f t="shared" si="17"/>
        <v>81.25</v>
      </c>
      <c r="U69" s="8">
        <f t="shared" si="18"/>
        <v>82.083333333333329</v>
      </c>
      <c r="V69" s="8">
        <f t="shared" si="19"/>
        <v>81.875</v>
      </c>
    </row>
    <row r="70" spans="1:22" ht="13.5" x14ac:dyDescent="0.25">
      <c r="A70" s="3">
        <f>RSI!A70</f>
        <v>42107</v>
      </c>
      <c r="B70" s="2">
        <f>RSI!B70</f>
        <v>4.8063000000000002</v>
      </c>
      <c r="C70" s="2">
        <f>RSI!I70</f>
        <v>51.433676805533921</v>
      </c>
      <c r="D70" s="2">
        <f>MACD!E70</f>
        <v>-5.2424378112251979E-2</v>
      </c>
      <c r="E70" s="2">
        <f>MACD!F70</f>
        <v>-1.5948097163982943E-2</v>
      </c>
      <c r="F70" s="2">
        <f>'Moving Avg'!D70</f>
        <v>5.0054400000000001</v>
      </c>
      <c r="G70" s="2">
        <f>'Moving Avg'!F70</f>
        <v>4.8104949999999986</v>
      </c>
      <c r="H70" s="2">
        <f>'Moving Avg'!G70</f>
        <v>4.638399999999999</v>
      </c>
      <c r="I70" s="2">
        <f>'Moving Avg'!H70</f>
        <v>0</v>
      </c>
      <c r="J70" s="6" t="str">
        <f>OBV!F70</f>
        <v>BULLISH</v>
      </c>
      <c r="K70" s="6" t="str">
        <f>OBV!G70</f>
        <v>STRONG</v>
      </c>
      <c r="L70" s="6" t="str">
        <f>OBV!H70</f>
        <v>BULLISH DIVERGENCE</v>
      </c>
      <c r="M70" s="8">
        <f t="shared" si="13"/>
        <v>50</v>
      </c>
      <c r="N70" s="8">
        <f t="shared" si="10"/>
        <v>100</v>
      </c>
      <c r="O70" s="8">
        <f t="shared" si="11"/>
        <v>75</v>
      </c>
      <c r="P70" s="8">
        <f t="shared" si="12"/>
        <v>83</v>
      </c>
      <c r="Q70" s="9">
        <f t="shared" si="14"/>
        <v>76.2</v>
      </c>
      <c r="R70" s="9">
        <f t="shared" si="15"/>
        <v>77</v>
      </c>
      <c r="S70" s="9">
        <f t="shared" si="16"/>
        <v>78.599999999999994</v>
      </c>
      <c r="T70" s="9">
        <f t="shared" si="17"/>
        <v>77</v>
      </c>
      <c r="U70" s="8">
        <f t="shared" si="18"/>
        <v>77.266666666666666</v>
      </c>
      <c r="V70" s="8">
        <f t="shared" si="19"/>
        <v>77.199999999999989</v>
      </c>
    </row>
    <row r="71" spans="1:22" ht="13.5" x14ac:dyDescent="0.25">
      <c r="A71" s="3">
        <f>RSI!A71</f>
        <v>42108</v>
      </c>
      <c r="B71" s="2">
        <f>RSI!B71</f>
        <v>4.9215999999999998</v>
      </c>
      <c r="C71" s="2">
        <f>RSI!I71</f>
        <v>55.903240922955668</v>
      </c>
      <c r="D71" s="2">
        <f>MACD!E71</f>
        <v>-7.8319836307817248E-2</v>
      </c>
      <c r="E71" s="2">
        <f>MACD!F71</f>
        <v>-2.8422444992749804E-2</v>
      </c>
      <c r="F71" s="2">
        <f>'Moving Avg'!D71</f>
        <v>4.9516000000000009</v>
      </c>
      <c r="G71" s="2">
        <f>'Moving Avg'!F71</f>
        <v>4.8124149999999997</v>
      </c>
      <c r="H71" s="2">
        <f>'Moving Avg'!G71</f>
        <v>4.6461659999999991</v>
      </c>
      <c r="I71" s="2">
        <f>'Moving Avg'!H71</f>
        <v>0</v>
      </c>
      <c r="J71" s="6" t="str">
        <f>OBV!F71</f>
        <v>BEARISH</v>
      </c>
      <c r="K71" s="6" t="str">
        <f>OBV!G71</f>
        <v>NEUTRAL</v>
      </c>
      <c r="L71" s="6" t="str">
        <f>OBV!H71</f>
        <v>CONFIRMED BEARISH</v>
      </c>
      <c r="M71" s="8">
        <f t="shared" si="13"/>
        <v>50</v>
      </c>
      <c r="N71" s="8">
        <f t="shared" si="10"/>
        <v>100</v>
      </c>
      <c r="O71" s="8">
        <f t="shared" si="11"/>
        <v>50</v>
      </c>
      <c r="P71" s="8">
        <f t="shared" si="12"/>
        <v>16.5</v>
      </c>
      <c r="Q71" s="9">
        <f t="shared" si="14"/>
        <v>62.475000000000001</v>
      </c>
      <c r="R71" s="9">
        <f t="shared" si="15"/>
        <v>51.625</v>
      </c>
      <c r="S71" s="9">
        <f t="shared" si="16"/>
        <v>42.424999999999997</v>
      </c>
      <c r="T71" s="9">
        <f t="shared" si="17"/>
        <v>54.125</v>
      </c>
      <c r="U71" s="8">
        <f t="shared" si="18"/>
        <v>52.17499999999999</v>
      </c>
      <c r="V71" s="8">
        <f t="shared" si="19"/>
        <v>52.662499999999994</v>
      </c>
    </row>
    <row r="72" spans="1:22" ht="13.5" x14ac:dyDescent="0.25">
      <c r="A72" s="3">
        <f>RSI!A72</f>
        <v>42109</v>
      </c>
      <c r="B72" s="2">
        <f>RSI!B72</f>
        <v>4.8832000000000004</v>
      </c>
      <c r="C72" s="2">
        <f>RSI!I72</f>
        <v>54.116959288234966</v>
      </c>
      <c r="D72" s="2">
        <f>MACD!E72</f>
        <v>-0.11185992650311416</v>
      </c>
      <c r="E72" s="2">
        <f>MACD!F72</f>
        <v>-4.5109941294822681E-2</v>
      </c>
      <c r="F72" s="2">
        <f>'Moving Avg'!D72</f>
        <v>4.8985399999999997</v>
      </c>
      <c r="G72" s="2">
        <f>'Moving Avg'!F72</f>
        <v>4.8133799999999995</v>
      </c>
      <c r="H72" s="2">
        <f>'Moving Avg'!G72</f>
        <v>4.6515499999999994</v>
      </c>
      <c r="I72" s="2">
        <f>'Moving Avg'!H72</f>
        <v>0</v>
      </c>
      <c r="J72" s="6" t="str">
        <f>OBV!F72</f>
        <v>BULLISH</v>
      </c>
      <c r="K72" s="6" t="str">
        <f>OBV!G72</f>
        <v>NEUTRAL</v>
      </c>
      <c r="L72" s="6" t="str">
        <f>OBV!H72</f>
        <v>BULLISH DIVERGENCE</v>
      </c>
      <c r="M72" s="8">
        <f t="shared" si="13"/>
        <v>50</v>
      </c>
      <c r="N72" s="8">
        <f t="shared" si="10"/>
        <v>100</v>
      </c>
      <c r="O72" s="8">
        <f t="shared" si="11"/>
        <v>50</v>
      </c>
      <c r="P72" s="8">
        <f t="shared" si="12"/>
        <v>66.5</v>
      </c>
      <c r="Q72" s="9">
        <f t="shared" si="14"/>
        <v>69.974999999999994</v>
      </c>
      <c r="R72" s="9">
        <f t="shared" si="15"/>
        <v>64.125</v>
      </c>
      <c r="S72" s="9">
        <f t="shared" si="16"/>
        <v>64.924999999999997</v>
      </c>
      <c r="T72" s="9">
        <f t="shared" si="17"/>
        <v>66.625</v>
      </c>
      <c r="U72" s="8">
        <f t="shared" si="18"/>
        <v>66.341666666666654</v>
      </c>
      <c r="V72" s="8">
        <f t="shared" si="19"/>
        <v>66.412499999999994</v>
      </c>
    </row>
    <row r="73" spans="1:22" ht="13.5" x14ac:dyDescent="0.25">
      <c r="A73" s="3">
        <f>RSI!A73</f>
        <v>42110</v>
      </c>
      <c r="B73" s="2">
        <f>RSI!B73</f>
        <v>4.9600999999999997</v>
      </c>
      <c r="C73" s="2">
        <f>RSI!I73</f>
        <v>57.074993006909111</v>
      </c>
      <c r="D73" s="2">
        <f>MACD!E73</f>
        <v>-0.13467270455922353</v>
      </c>
      <c r="E73" s="2">
        <f>MACD!F73</f>
        <v>-6.302249394770286E-2</v>
      </c>
      <c r="F73" s="2">
        <f>'Moving Avg'!D73</f>
        <v>4.9024000000000001</v>
      </c>
      <c r="G73" s="2">
        <f>'Moving Avg'!F73</f>
        <v>4.8191499999999996</v>
      </c>
      <c r="H73" s="2">
        <f>'Moving Avg'!G73</f>
        <v>4.6595479999999991</v>
      </c>
      <c r="I73" s="2">
        <f>'Moving Avg'!H73</f>
        <v>0</v>
      </c>
      <c r="J73" s="6" t="str">
        <f>OBV!F73</f>
        <v>BULLISH</v>
      </c>
      <c r="K73" s="6" t="str">
        <f>OBV!G73</f>
        <v>NEUTRAL</v>
      </c>
      <c r="L73" s="6" t="str">
        <f>OBV!H73</f>
        <v>CONFIRMED BULLISH</v>
      </c>
      <c r="M73" s="8">
        <f t="shared" si="13"/>
        <v>50</v>
      </c>
      <c r="N73" s="8">
        <f t="shared" si="10"/>
        <v>100</v>
      </c>
      <c r="O73" s="8">
        <f t="shared" si="11"/>
        <v>50</v>
      </c>
      <c r="P73" s="8">
        <f t="shared" si="12"/>
        <v>83.5</v>
      </c>
      <c r="Q73" s="9">
        <f t="shared" si="14"/>
        <v>72.525000000000006</v>
      </c>
      <c r="R73" s="9">
        <f t="shared" si="15"/>
        <v>68.375</v>
      </c>
      <c r="S73" s="9">
        <f t="shared" si="16"/>
        <v>72.575000000000003</v>
      </c>
      <c r="T73" s="9">
        <f t="shared" si="17"/>
        <v>70.875</v>
      </c>
      <c r="U73" s="8">
        <f t="shared" si="18"/>
        <v>71.158333333333346</v>
      </c>
      <c r="V73" s="8">
        <f t="shared" si="19"/>
        <v>71.087500000000006</v>
      </c>
    </row>
    <row r="74" spans="1:22" ht="13.5" x14ac:dyDescent="0.25">
      <c r="A74" s="3">
        <f>RSI!A74</f>
        <v>42111</v>
      </c>
      <c r="B74" s="2">
        <f>RSI!B74</f>
        <v>4.9255000000000004</v>
      </c>
      <c r="C74" s="2">
        <f>RSI!I74</f>
        <v>55.346083488936252</v>
      </c>
      <c r="D74" s="2">
        <f>MACD!E74</f>
        <v>-0.13110012093299339</v>
      </c>
      <c r="E74" s="2">
        <f>MACD!F74</f>
        <v>-7.6638019344760971E-2</v>
      </c>
      <c r="F74" s="2">
        <f>'Moving Avg'!D74</f>
        <v>4.8993400000000005</v>
      </c>
      <c r="G74" s="2">
        <f>'Moving Avg'!F74</f>
        <v>4.8302999999999994</v>
      </c>
      <c r="H74" s="2">
        <f>'Moving Avg'!G74</f>
        <v>4.6684699999999992</v>
      </c>
      <c r="I74" s="2">
        <f>'Moving Avg'!H74</f>
        <v>0</v>
      </c>
      <c r="J74" s="6" t="str">
        <f>OBV!F74</f>
        <v>BULLISH</v>
      </c>
      <c r="K74" s="6" t="str">
        <f>OBV!G74</f>
        <v>NEUTRAL</v>
      </c>
      <c r="L74" s="6" t="str">
        <f>OBV!H74</f>
        <v>BULLISH DIVERGENCE</v>
      </c>
      <c r="M74" s="8">
        <f t="shared" si="13"/>
        <v>50</v>
      </c>
      <c r="N74" s="8">
        <f t="shared" si="10"/>
        <v>100</v>
      </c>
      <c r="O74" s="8">
        <f t="shared" si="11"/>
        <v>50</v>
      </c>
      <c r="P74" s="8">
        <f t="shared" si="12"/>
        <v>66.5</v>
      </c>
      <c r="Q74" s="9">
        <f t="shared" si="14"/>
        <v>69.974999999999994</v>
      </c>
      <c r="R74" s="9">
        <f t="shared" si="15"/>
        <v>64.125</v>
      </c>
      <c r="S74" s="9">
        <f t="shared" si="16"/>
        <v>64.924999999999997</v>
      </c>
      <c r="T74" s="9">
        <f t="shared" si="17"/>
        <v>66.625</v>
      </c>
      <c r="U74" s="8">
        <f t="shared" si="18"/>
        <v>66.341666666666654</v>
      </c>
      <c r="V74" s="8">
        <f t="shared" si="19"/>
        <v>66.412499999999994</v>
      </c>
    </row>
    <row r="75" spans="1:22" ht="13.5" x14ac:dyDescent="0.25">
      <c r="A75" s="3">
        <f>RSI!A75</f>
        <v>42114</v>
      </c>
      <c r="B75" s="2">
        <f>RSI!B75</f>
        <v>4.9984999999999999</v>
      </c>
      <c r="C75" s="2">
        <f>RSI!I75</f>
        <v>58.221561474767483</v>
      </c>
      <c r="D75" s="2">
        <f>MACD!E75</f>
        <v>-8.9817895916054269E-2</v>
      </c>
      <c r="E75" s="2">
        <f>MACD!F75</f>
        <v>-7.9273994659019631E-2</v>
      </c>
      <c r="F75" s="2">
        <f>'Moving Avg'!D75</f>
        <v>4.9377800000000001</v>
      </c>
      <c r="G75" s="2">
        <f>'Moving Avg'!F75</f>
        <v>4.8449100000000005</v>
      </c>
      <c r="H75" s="2">
        <f>'Moving Avg'!G75</f>
        <v>4.6771599999999998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  <c r="M75" s="8">
        <f t="shared" si="13"/>
        <v>50</v>
      </c>
      <c r="N75" s="8">
        <f t="shared" si="10"/>
        <v>45</v>
      </c>
      <c r="O75" s="8">
        <f t="shared" si="11"/>
        <v>50</v>
      </c>
      <c r="P75" s="8">
        <f t="shared" si="12"/>
        <v>100</v>
      </c>
      <c r="Q75" s="9">
        <f t="shared" si="14"/>
        <v>55.75</v>
      </c>
      <c r="R75" s="9">
        <f t="shared" si="15"/>
        <v>61.5</v>
      </c>
      <c r="S75" s="9">
        <f t="shared" si="16"/>
        <v>71.75</v>
      </c>
      <c r="T75" s="9">
        <f t="shared" si="17"/>
        <v>61.25</v>
      </c>
      <c r="U75" s="8">
        <f t="shared" si="18"/>
        <v>63</v>
      </c>
      <c r="V75" s="8">
        <f t="shared" si="19"/>
        <v>62.5625</v>
      </c>
    </row>
    <row r="76" spans="1:22" ht="13.5" x14ac:dyDescent="0.25">
      <c r="A76" s="3">
        <f>RSI!A76</f>
        <v>42115</v>
      </c>
      <c r="B76" s="2">
        <f>RSI!B76</f>
        <v>4.9984999999999999</v>
      </c>
      <c r="C76" s="2">
        <f>RSI!I76</f>
        <v>58.221561474767476</v>
      </c>
      <c r="D76" s="2">
        <f>MACD!E76</f>
        <v>-3.2891732202885215E-2</v>
      </c>
      <c r="E76" s="2">
        <f>MACD!F76</f>
        <v>-6.9997542167792748E-2</v>
      </c>
      <c r="F76" s="2">
        <f>'Moving Avg'!D76</f>
        <v>4.9531599999999996</v>
      </c>
      <c r="G76" s="2">
        <f>'Moving Avg'!F76</f>
        <v>4.8564450000000008</v>
      </c>
      <c r="H76" s="2">
        <f>'Moving Avg'!G76</f>
        <v>4.6871559999999999</v>
      </c>
      <c r="I76" s="2">
        <f>'Moving Avg'!H76</f>
        <v>0</v>
      </c>
      <c r="J76" s="6" t="str">
        <f>OBV!F76</f>
        <v>BULLISH</v>
      </c>
      <c r="K76" s="6" t="str">
        <f>OBV!G76</f>
        <v>NEUTRAL</v>
      </c>
      <c r="L76" s="6" t="str">
        <f>OBV!H76</f>
        <v>CONFIRMED BULLISH</v>
      </c>
      <c r="M76" s="8">
        <f t="shared" si="13"/>
        <v>50</v>
      </c>
      <c r="N76" s="8">
        <f t="shared" si="10"/>
        <v>0</v>
      </c>
      <c r="O76" s="8">
        <f t="shared" si="11"/>
        <v>50</v>
      </c>
      <c r="P76" s="8">
        <f t="shared" si="12"/>
        <v>83.5</v>
      </c>
      <c r="Q76" s="9">
        <f t="shared" si="14"/>
        <v>37.524999999999999</v>
      </c>
      <c r="R76" s="9">
        <f t="shared" si="15"/>
        <v>48.375</v>
      </c>
      <c r="S76" s="9">
        <f t="shared" si="16"/>
        <v>57.575000000000003</v>
      </c>
      <c r="T76" s="9">
        <f t="shared" si="17"/>
        <v>45.875</v>
      </c>
      <c r="U76" s="8">
        <f t="shared" si="18"/>
        <v>47.82500000000001</v>
      </c>
      <c r="V76" s="8">
        <f t="shared" si="19"/>
        <v>47.337500000000006</v>
      </c>
    </row>
    <row r="77" spans="1:22" ht="13.5" x14ac:dyDescent="0.25">
      <c r="A77" s="3">
        <f>RSI!A77</f>
        <v>42116</v>
      </c>
      <c r="B77" s="2">
        <f>RSI!B77</f>
        <v>4.9408000000000003</v>
      </c>
      <c r="C77" s="2">
        <f>RSI!I77</f>
        <v>54.976309706752218</v>
      </c>
      <c r="D77" s="2">
        <f>MACD!E77</f>
        <v>1.2041207825412847E-2</v>
      </c>
      <c r="E77" s="2">
        <f>MACD!F77</f>
        <v>-5.3589792169151634E-2</v>
      </c>
      <c r="F77" s="2">
        <f>'Moving Avg'!D77</f>
        <v>4.9646799999999995</v>
      </c>
      <c r="G77" s="2">
        <f>'Moving Avg'!F77</f>
        <v>4.8685550000000006</v>
      </c>
      <c r="H77" s="2">
        <f>'Moving Avg'!G77</f>
        <v>4.6969219999999998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BEARISH DIVERGENCE</v>
      </c>
      <c r="M77" s="8">
        <f t="shared" si="13"/>
        <v>50</v>
      </c>
      <c r="N77" s="8">
        <f t="shared" si="10"/>
        <v>0</v>
      </c>
      <c r="O77" s="8">
        <f t="shared" si="11"/>
        <v>50</v>
      </c>
      <c r="P77" s="8">
        <f t="shared" si="12"/>
        <v>16.5</v>
      </c>
      <c r="Q77" s="9">
        <f t="shared" si="14"/>
        <v>27.475000000000001</v>
      </c>
      <c r="R77" s="9">
        <f t="shared" si="15"/>
        <v>31.625</v>
      </c>
      <c r="S77" s="9">
        <f t="shared" si="16"/>
        <v>27.425000000000001</v>
      </c>
      <c r="T77" s="9">
        <f t="shared" si="17"/>
        <v>29.125</v>
      </c>
      <c r="U77" s="8">
        <f t="shared" si="18"/>
        <v>28.841666666666669</v>
      </c>
      <c r="V77" s="8">
        <f t="shared" si="19"/>
        <v>28.912500000000001</v>
      </c>
    </row>
    <row r="78" spans="1:22" ht="13.5" x14ac:dyDescent="0.25">
      <c r="A78" s="3">
        <f>RSI!A78</f>
        <v>42117</v>
      </c>
      <c r="B78" s="2">
        <f>RSI!B78</f>
        <v>5.0369999999999999</v>
      </c>
      <c r="C78" s="2">
        <f>RSI!I78</f>
        <v>59.072359236087124</v>
      </c>
      <c r="D78" s="2">
        <f>MACD!E78</f>
        <v>1.0395035963534305E-2</v>
      </c>
      <c r="E78" s="2">
        <f>MACD!F78</f>
        <v>-4.0792826542614451E-2</v>
      </c>
      <c r="F78" s="2">
        <f>'Moving Avg'!D78</f>
        <v>4.9800599999999999</v>
      </c>
      <c r="G78" s="2">
        <f>'Moving Avg'!F78</f>
        <v>4.885860000000001</v>
      </c>
      <c r="H78" s="2">
        <f>'Moving Avg'!G78</f>
        <v>4.7096119999999999</v>
      </c>
      <c r="I78" s="2">
        <f>'Moving Avg'!H78</f>
        <v>0</v>
      </c>
      <c r="J78" s="6" t="str">
        <f>OBV!F78</f>
        <v>BEARISH</v>
      </c>
      <c r="K78" s="6" t="str">
        <f>OBV!G78</f>
        <v>NEUTRAL</v>
      </c>
      <c r="L78" s="6" t="str">
        <f>OBV!H78</f>
        <v>BEARISH DIVERGENCE</v>
      </c>
      <c r="M78" s="8">
        <f t="shared" si="13"/>
        <v>50</v>
      </c>
      <c r="N78" s="8">
        <f t="shared" si="10"/>
        <v>0</v>
      </c>
      <c r="O78" s="8">
        <f t="shared" si="11"/>
        <v>50</v>
      </c>
      <c r="P78" s="8">
        <f t="shared" si="12"/>
        <v>16.5</v>
      </c>
      <c r="Q78" s="9">
        <f t="shared" si="14"/>
        <v>27.475000000000001</v>
      </c>
      <c r="R78" s="9">
        <f t="shared" si="15"/>
        <v>31.625</v>
      </c>
      <c r="S78" s="9">
        <f t="shared" si="16"/>
        <v>27.425000000000001</v>
      </c>
      <c r="T78" s="9">
        <f t="shared" si="17"/>
        <v>29.125</v>
      </c>
      <c r="U78" s="8">
        <f t="shared" si="18"/>
        <v>28.841666666666669</v>
      </c>
      <c r="V78" s="8">
        <f t="shared" si="19"/>
        <v>28.912500000000001</v>
      </c>
    </row>
    <row r="79" spans="1:22" ht="13.5" x14ac:dyDescent="0.25">
      <c r="A79" s="3">
        <f>RSI!A79</f>
        <v>42118</v>
      </c>
      <c r="B79" s="2">
        <f>RSI!B79</f>
        <v>5.0369999999999999</v>
      </c>
      <c r="C79" s="2">
        <f>RSI!I79</f>
        <v>59.072359236087124</v>
      </c>
      <c r="D79" s="2">
        <f>MACD!E79</f>
        <v>7.8905419297141677E-3</v>
      </c>
      <c r="E79" s="2">
        <f>MACD!F79</f>
        <v>-3.1056152848148728E-2</v>
      </c>
      <c r="F79" s="2">
        <f>'Moving Avg'!D79</f>
        <v>5.0023599999999995</v>
      </c>
      <c r="G79" s="2">
        <f>'Moving Avg'!F79</f>
        <v>4.9033550000000004</v>
      </c>
      <c r="H79" s="2">
        <f>'Moving Avg'!G79</f>
        <v>4.7232240000000001</v>
      </c>
      <c r="I79" s="2">
        <f>'Moving Avg'!H79</f>
        <v>0</v>
      </c>
      <c r="J79" s="6" t="str">
        <f>OBV!F79</f>
        <v>BEARISH</v>
      </c>
      <c r="K79" s="6" t="str">
        <f>OBV!G79</f>
        <v>NEUTRAL</v>
      </c>
      <c r="L79" s="6" t="str">
        <f>OBV!H79</f>
        <v>BEARISH DIVERGENCE</v>
      </c>
      <c r="M79" s="8">
        <f t="shared" si="13"/>
        <v>50</v>
      </c>
      <c r="N79" s="8">
        <f t="shared" si="10"/>
        <v>0</v>
      </c>
      <c r="O79" s="8">
        <f t="shared" si="11"/>
        <v>75</v>
      </c>
      <c r="P79" s="8">
        <f t="shared" si="12"/>
        <v>16.5</v>
      </c>
      <c r="Q79" s="9">
        <f t="shared" si="14"/>
        <v>31.225000000000001</v>
      </c>
      <c r="R79" s="9">
        <f t="shared" si="15"/>
        <v>40.375</v>
      </c>
      <c r="S79" s="9">
        <f t="shared" si="16"/>
        <v>33.674999999999997</v>
      </c>
      <c r="T79" s="9">
        <f t="shared" si="17"/>
        <v>35.375</v>
      </c>
      <c r="U79" s="8">
        <f t="shared" si="18"/>
        <v>35.091666666666661</v>
      </c>
      <c r="V79" s="8">
        <f t="shared" si="19"/>
        <v>35.162499999999994</v>
      </c>
    </row>
    <row r="80" spans="1:22" ht="13.5" x14ac:dyDescent="0.25">
      <c r="A80" s="3">
        <f>RSI!A80</f>
        <v>42121</v>
      </c>
      <c r="B80" s="2">
        <f>RSI!B80</f>
        <v>5.0369999999999999</v>
      </c>
      <c r="C80" s="2">
        <f>RSI!I80</f>
        <v>59.072359236087124</v>
      </c>
      <c r="D80" s="2">
        <f>MACD!E80</f>
        <v>-1.5950193189998352E-2</v>
      </c>
      <c r="E80" s="2">
        <f>MACD!F80</f>
        <v>-2.8034960916518654E-2</v>
      </c>
      <c r="F80" s="2">
        <f>'Moving Avg'!D80</f>
        <v>5.0100599999999993</v>
      </c>
      <c r="G80" s="2">
        <f>'Moving Avg'!F80</f>
        <v>4.9168150000000015</v>
      </c>
      <c r="H80" s="2">
        <f>'Moving Avg'!G80</f>
        <v>4.7368360000000003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BEARISH DIVERGENCE</v>
      </c>
      <c r="M80" s="8">
        <f t="shared" si="13"/>
        <v>50</v>
      </c>
      <c r="N80" s="8">
        <f t="shared" si="10"/>
        <v>0</v>
      </c>
      <c r="O80" s="8">
        <f t="shared" si="11"/>
        <v>75</v>
      </c>
      <c r="P80" s="8">
        <f t="shared" si="12"/>
        <v>16.5</v>
      </c>
      <c r="Q80" s="9">
        <f t="shared" si="14"/>
        <v>31.225000000000001</v>
      </c>
      <c r="R80" s="9">
        <f t="shared" si="15"/>
        <v>40.375</v>
      </c>
      <c r="S80" s="9">
        <f t="shared" si="16"/>
        <v>33.674999999999997</v>
      </c>
      <c r="T80" s="9">
        <f t="shared" si="17"/>
        <v>35.375</v>
      </c>
      <c r="U80" s="8">
        <f t="shared" si="18"/>
        <v>35.091666666666661</v>
      </c>
      <c r="V80" s="8">
        <f t="shared" si="19"/>
        <v>35.162499999999994</v>
      </c>
    </row>
    <row r="81" spans="1:22" ht="13.5" x14ac:dyDescent="0.25">
      <c r="A81" s="3">
        <f>RSI!A81</f>
        <v>42122</v>
      </c>
      <c r="B81" s="2">
        <f>RSI!B81</f>
        <v>4.9292999999999996</v>
      </c>
      <c r="C81" s="2">
        <f>RSI!I81</f>
        <v>52.405848954191761</v>
      </c>
      <c r="D81" s="2">
        <f>MACD!E81</f>
        <v>-1.1359883746013821E-2</v>
      </c>
      <c r="E81" s="2">
        <f>MACD!F81</f>
        <v>-2.469994548241769E-2</v>
      </c>
      <c r="F81" s="2">
        <f>'Moving Avg'!D81</f>
        <v>4.9962199999999992</v>
      </c>
      <c r="G81" s="2">
        <f>'Moving Avg'!F81</f>
        <v>4.9320000000000013</v>
      </c>
      <c r="H81" s="2">
        <f>'Moving Avg'!G81</f>
        <v>4.7476780000000005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  <c r="M81" s="8">
        <f t="shared" si="13"/>
        <v>50</v>
      </c>
      <c r="N81" s="8">
        <f t="shared" si="10"/>
        <v>0</v>
      </c>
      <c r="O81" s="8">
        <f t="shared" si="11"/>
        <v>50</v>
      </c>
      <c r="P81" s="8">
        <f t="shared" si="12"/>
        <v>16.5</v>
      </c>
      <c r="Q81" s="9">
        <f t="shared" si="14"/>
        <v>27.475000000000001</v>
      </c>
      <c r="R81" s="9">
        <f t="shared" si="15"/>
        <v>31.625</v>
      </c>
      <c r="S81" s="9">
        <f t="shared" si="16"/>
        <v>27.425000000000001</v>
      </c>
      <c r="T81" s="9">
        <f t="shared" si="17"/>
        <v>29.125</v>
      </c>
      <c r="U81" s="8">
        <f t="shared" si="18"/>
        <v>28.841666666666669</v>
      </c>
      <c r="V81" s="8">
        <f t="shared" si="19"/>
        <v>28.912500000000001</v>
      </c>
    </row>
    <row r="82" spans="1:22" ht="13.5" x14ac:dyDescent="0.25">
      <c r="A82" s="3">
        <f>RSI!A82</f>
        <v>42123</v>
      </c>
      <c r="B82" s="2">
        <f>RSI!B82</f>
        <v>5.0369999999999999</v>
      </c>
      <c r="C82" s="2">
        <f>RSI!I82</f>
        <v>57.563357292423134</v>
      </c>
      <c r="D82" s="2">
        <f>MACD!E82</f>
        <v>-2.1607249466582878E-2</v>
      </c>
      <c r="E82" s="2">
        <f>MACD!F82</f>
        <v>-2.408140627925073E-2</v>
      </c>
      <c r="F82" s="2">
        <f>'Moving Avg'!D82</f>
        <v>5.01546</v>
      </c>
      <c r="G82" s="2">
        <f>'Moving Avg'!F82</f>
        <v>4.9569950000000009</v>
      </c>
      <c r="H82" s="2">
        <f>'Moving Avg'!G82</f>
        <v>4.7606740000000007</v>
      </c>
      <c r="I82" s="2">
        <f>'Moving Avg'!H82</f>
        <v>0</v>
      </c>
      <c r="J82" s="6" t="str">
        <f>OBV!F82</f>
        <v>BULLISH</v>
      </c>
      <c r="K82" s="6" t="str">
        <f>OBV!G82</f>
        <v>NEUTRAL</v>
      </c>
      <c r="L82" s="6" t="str">
        <f>OBV!H82</f>
        <v>CONFIRMED BULLISH</v>
      </c>
      <c r="M82" s="8">
        <f t="shared" si="13"/>
        <v>50</v>
      </c>
      <c r="N82" s="8">
        <f t="shared" si="10"/>
        <v>0</v>
      </c>
      <c r="O82" s="8">
        <f t="shared" si="11"/>
        <v>75</v>
      </c>
      <c r="P82" s="8">
        <f t="shared" si="12"/>
        <v>83.5</v>
      </c>
      <c r="Q82" s="9">
        <f t="shared" si="14"/>
        <v>41.274999999999999</v>
      </c>
      <c r="R82" s="9">
        <f t="shared" si="15"/>
        <v>57.125</v>
      </c>
      <c r="S82" s="9">
        <f t="shared" si="16"/>
        <v>63.825000000000003</v>
      </c>
      <c r="T82" s="9">
        <f t="shared" si="17"/>
        <v>52.125</v>
      </c>
      <c r="U82" s="8">
        <f t="shared" si="18"/>
        <v>54.07500000000001</v>
      </c>
      <c r="V82" s="8">
        <f t="shared" si="19"/>
        <v>53.587500000000006</v>
      </c>
    </row>
    <row r="83" spans="1:22" ht="13.5" x14ac:dyDescent="0.25">
      <c r="A83" s="3">
        <f>RSI!A83</f>
        <v>42124</v>
      </c>
      <c r="B83" s="2">
        <f>RSI!B83</f>
        <v>5.0023999999999997</v>
      </c>
      <c r="C83" s="2">
        <f>RSI!I83</f>
        <v>55.483214964664299</v>
      </c>
      <c r="D83" s="2">
        <f>MACD!E83</f>
        <v>-1.6748550250886396E-2</v>
      </c>
      <c r="E83" s="2">
        <f>MACD!F83</f>
        <v>-2.2614835073577866E-2</v>
      </c>
      <c r="F83" s="2">
        <f>'Moving Avg'!D83</f>
        <v>5.0085399999999991</v>
      </c>
      <c r="G83" s="2">
        <f>'Moving Avg'!F83</f>
        <v>4.9764150000000011</v>
      </c>
      <c r="H83" s="2">
        <f>'Moving Avg'!G83</f>
        <v>4.7722100000000003</v>
      </c>
      <c r="I83" s="2">
        <f>'Moving Avg'!H83</f>
        <v>0</v>
      </c>
      <c r="J83" s="6" t="str">
        <f>OBV!F83</f>
        <v>BEARISH</v>
      </c>
      <c r="K83" s="6" t="str">
        <f>OBV!G83</f>
        <v>NEUTRAL</v>
      </c>
      <c r="L83" s="6" t="str">
        <f>OBV!H83</f>
        <v>CONFIRMED BEARISH</v>
      </c>
      <c r="M83" s="8">
        <f t="shared" si="13"/>
        <v>50</v>
      </c>
      <c r="N83" s="8">
        <f t="shared" si="10"/>
        <v>0</v>
      </c>
      <c r="O83" s="8">
        <f t="shared" si="11"/>
        <v>75</v>
      </c>
      <c r="P83" s="8">
        <f t="shared" si="12"/>
        <v>16.5</v>
      </c>
      <c r="Q83" s="9">
        <f t="shared" si="14"/>
        <v>31.225000000000001</v>
      </c>
      <c r="R83" s="9">
        <f t="shared" si="15"/>
        <v>40.375</v>
      </c>
      <c r="S83" s="9">
        <f t="shared" si="16"/>
        <v>33.674999999999997</v>
      </c>
      <c r="T83" s="9">
        <f t="shared" si="17"/>
        <v>35.375</v>
      </c>
      <c r="U83" s="8">
        <f t="shared" si="18"/>
        <v>35.091666666666661</v>
      </c>
      <c r="V83" s="8">
        <f t="shared" si="19"/>
        <v>35.162499999999994</v>
      </c>
    </row>
    <row r="84" spans="1:22" ht="13.5" x14ac:dyDescent="0.25">
      <c r="A84" s="3">
        <f>RSI!A84</f>
        <v>42128</v>
      </c>
      <c r="B84" s="2">
        <f>RSI!B84</f>
        <v>4.9753999999999996</v>
      </c>
      <c r="C84" s="2">
        <f>RSI!I84</f>
        <v>53.84794880624716</v>
      </c>
      <c r="D84" s="2">
        <f>MACD!E84</f>
        <v>-1.6556138611798055E-2</v>
      </c>
      <c r="E84" s="2">
        <f>MACD!F84</f>
        <v>-2.1403095781221904E-2</v>
      </c>
      <c r="F84" s="2">
        <f>'Moving Avg'!D84</f>
        <v>4.9962199999999992</v>
      </c>
      <c r="G84" s="2">
        <f>'Moving Avg'!F84</f>
        <v>4.9875650000000009</v>
      </c>
      <c r="H84" s="2">
        <f>'Moving Avg'!G84</f>
        <v>4.7828980000000003</v>
      </c>
      <c r="I84" s="2">
        <f>'Moving Avg'!H84</f>
        <v>0</v>
      </c>
      <c r="J84" s="6" t="str">
        <f>OBV!F84</f>
        <v>BEARISH</v>
      </c>
      <c r="K84" s="6" t="str">
        <f>OBV!G84</f>
        <v>NEUTRAL</v>
      </c>
      <c r="L84" s="6" t="str">
        <f>OBV!H84</f>
        <v>CONFIRMED BEARISH</v>
      </c>
      <c r="M84" s="8">
        <f t="shared" si="13"/>
        <v>50</v>
      </c>
      <c r="N84" s="8">
        <f t="shared" si="10"/>
        <v>0</v>
      </c>
      <c r="O84" s="8">
        <f t="shared" si="11"/>
        <v>50</v>
      </c>
      <c r="P84" s="8">
        <f t="shared" si="12"/>
        <v>16.5</v>
      </c>
      <c r="Q84" s="9">
        <f t="shared" si="14"/>
        <v>27.475000000000001</v>
      </c>
      <c r="R84" s="9">
        <f t="shared" si="15"/>
        <v>31.625</v>
      </c>
      <c r="S84" s="9">
        <f t="shared" si="16"/>
        <v>27.425000000000001</v>
      </c>
      <c r="T84" s="9">
        <f t="shared" si="17"/>
        <v>29.125</v>
      </c>
      <c r="U84" s="8">
        <f t="shared" si="18"/>
        <v>28.841666666666669</v>
      </c>
      <c r="V84" s="8">
        <f t="shared" si="19"/>
        <v>28.912500000000001</v>
      </c>
    </row>
    <row r="85" spans="1:22" ht="13.5" x14ac:dyDescent="0.25">
      <c r="A85" s="3">
        <f>RSI!A85</f>
        <v>42129</v>
      </c>
      <c r="B85" s="2">
        <f>RSI!B85</f>
        <v>5.0561999999999996</v>
      </c>
      <c r="C85" s="2">
        <f>RSI!I85</f>
        <v>57.851465045557752</v>
      </c>
      <c r="D85" s="2">
        <f>MACD!E85</f>
        <v>-1.1539791730895921E-2</v>
      </c>
      <c r="E85" s="2">
        <f>MACD!F85</f>
        <v>-1.9430434971156707E-2</v>
      </c>
      <c r="F85" s="2">
        <f>'Moving Avg'!D85</f>
        <v>5.0000599999999995</v>
      </c>
      <c r="G85" s="2">
        <f>'Moving Avg'!F85</f>
        <v>4.9883350000000011</v>
      </c>
      <c r="H85" s="2">
        <f>'Moving Avg'!G85</f>
        <v>4.7955860000000001</v>
      </c>
      <c r="I85" s="2">
        <f>'Moving Avg'!H85</f>
        <v>0</v>
      </c>
      <c r="J85" s="6" t="str">
        <f>OBV!F85</f>
        <v>BEARISH</v>
      </c>
      <c r="K85" s="6" t="str">
        <f>OBV!G85</f>
        <v>NEUTRAL</v>
      </c>
      <c r="L85" s="6" t="str">
        <f>OBV!H85</f>
        <v>BEARISH DIVERGENCE</v>
      </c>
      <c r="M85" s="8">
        <f t="shared" si="13"/>
        <v>50</v>
      </c>
      <c r="N85" s="8">
        <f t="shared" si="10"/>
        <v>0</v>
      </c>
      <c r="O85" s="8">
        <f t="shared" si="11"/>
        <v>75</v>
      </c>
      <c r="P85" s="8">
        <f t="shared" si="12"/>
        <v>16.5</v>
      </c>
      <c r="Q85" s="9">
        <f t="shared" si="14"/>
        <v>31.225000000000001</v>
      </c>
      <c r="R85" s="9">
        <f t="shared" si="15"/>
        <v>40.375</v>
      </c>
      <c r="S85" s="9">
        <f t="shared" si="16"/>
        <v>33.674999999999997</v>
      </c>
      <c r="T85" s="9">
        <f t="shared" si="17"/>
        <v>35.375</v>
      </c>
      <c r="U85" s="8">
        <f t="shared" si="18"/>
        <v>35.091666666666661</v>
      </c>
      <c r="V85" s="8">
        <f t="shared" si="19"/>
        <v>35.162499999999994</v>
      </c>
    </row>
    <row r="86" spans="1:22" ht="13.5" x14ac:dyDescent="0.25">
      <c r="A86" s="3">
        <f>RSI!A86</f>
        <v>42130</v>
      </c>
      <c r="B86" s="2">
        <f>RSI!B86</f>
        <v>5.0369999999999999</v>
      </c>
      <c r="C86" s="2">
        <f>RSI!I86</f>
        <v>56.595133607410602</v>
      </c>
      <c r="D86" s="2">
        <f>MACD!E86</f>
        <v>-6.7134254654490633E-3</v>
      </c>
      <c r="E86" s="2">
        <f>MACD!F86</f>
        <v>-1.688703307001518E-2</v>
      </c>
      <c r="F86" s="2">
        <f>'Moving Avg'!D86</f>
        <v>5.0216000000000003</v>
      </c>
      <c r="G86" s="2">
        <f>'Moving Avg'!F86</f>
        <v>4.9806450000000009</v>
      </c>
      <c r="H86" s="2">
        <f>'Moving Avg'!G86</f>
        <v>4.8078900000000013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BEARISH DIVERGENCE</v>
      </c>
      <c r="M86" s="8">
        <f t="shared" si="13"/>
        <v>50</v>
      </c>
      <c r="N86" s="8">
        <f t="shared" si="10"/>
        <v>0</v>
      </c>
      <c r="O86" s="8">
        <f t="shared" si="11"/>
        <v>75</v>
      </c>
      <c r="P86" s="8">
        <f t="shared" si="12"/>
        <v>16.5</v>
      </c>
      <c r="Q86" s="9">
        <f t="shared" si="14"/>
        <v>31.225000000000001</v>
      </c>
      <c r="R86" s="9">
        <f t="shared" si="15"/>
        <v>40.375</v>
      </c>
      <c r="S86" s="9">
        <f t="shared" si="16"/>
        <v>33.674999999999997</v>
      </c>
      <c r="T86" s="9">
        <f t="shared" si="17"/>
        <v>35.375</v>
      </c>
      <c r="U86" s="8">
        <f t="shared" si="18"/>
        <v>35.091666666666661</v>
      </c>
      <c r="V86" s="8">
        <f t="shared" si="19"/>
        <v>35.162499999999994</v>
      </c>
    </row>
    <row r="87" spans="1:22" ht="13.5" x14ac:dyDescent="0.25">
      <c r="A87" s="3">
        <f>RSI!A87</f>
        <v>42131</v>
      </c>
      <c r="B87" s="2">
        <f>RSI!B87</f>
        <v>5.0369999999999999</v>
      </c>
      <c r="C87" s="2">
        <f>RSI!I87</f>
        <v>56.595133607410609</v>
      </c>
      <c r="D87" s="2">
        <f>MACD!E87</f>
        <v>-1.2171247616846514E-2</v>
      </c>
      <c r="E87" s="2">
        <f>MACD!F87</f>
        <v>-1.5943875979381447E-2</v>
      </c>
      <c r="F87" s="2">
        <f>'Moving Avg'!D87</f>
        <v>5.0215999999999994</v>
      </c>
      <c r="G87" s="2">
        <f>'Moving Avg'!F87</f>
        <v>4.9750700000000005</v>
      </c>
      <c r="H87" s="2">
        <f>'Moving Avg'!G87</f>
        <v>4.8194260000000009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NEUTRAL</v>
      </c>
      <c r="M87" s="8">
        <f t="shared" si="13"/>
        <v>50</v>
      </c>
      <c r="N87" s="8">
        <f t="shared" si="10"/>
        <v>0</v>
      </c>
      <c r="O87" s="8">
        <f t="shared" si="11"/>
        <v>75</v>
      </c>
      <c r="P87" s="8">
        <f t="shared" si="12"/>
        <v>0</v>
      </c>
      <c r="Q87" s="9">
        <f t="shared" si="14"/>
        <v>28.75</v>
      </c>
      <c r="R87" s="9">
        <f t="shared" si="15"/>
        <v>36.25</v>
      </c>
      <c r="S87" s="9">
        <f t="shared" si="16"/>
        <v>26.25</v>
      </c>
      <c r="T87" s="9">
        <f t="shared" si="17"/>
        <v>31.25</v>
      </c>
      <c r="U87" s="8">
        <f t="shared" si="18"/>
        <v>30.416666666666668</v>
      </c>
      <c r="V87" s="8">
        <f t="shared" si="19"/>
        <v>30.625</v>
      </c>
    </row>
    <row r="88" spans="1:22" ht="13.5" x14ac:dyDescent="0.25">
      <c r="A88" s="3">
        <f>RSI!A88</f>
        <v>42132</v>
      </c>
      <c r="B88" s="2">
        <f>RSI!B88</f>
        <v>5.0369999999999999</v>
      </c>
      <c r="C88" s="2">
        <f>RSI!I88</f>
        <v>56.595133607410609</v>
      </c>
      <c r="D88" s="2">
        <f>MACD!E88</f>
        <v>-2.6049117227353591E-3</v>
      </c>
      <c r="E88" s="2">
        <f>MACD!F88</f>
        <v>-1.327608312805223E-2</v>
      </c>
      <c r="F88" s="2">
        <f>'Moving Avg'!D88</f>
        <v>5.0285199999999994</v>
      </c>
      <c r="G88" s="2">
        <f>'Moving Avg'!F88</f>
        <v>4.9798800000000005</v>
      </c>
      <c r="H88" s="2">
        <f>'Moving Avg'!G88</f>
        <v>4.8308840000000011</v>
      </c>
      <c r="I88" s="2">
        <f>'Moving Avg'!H88</f>
        <v>0</v>
      </c>
      <c r="J88" s="6" t="str">
        <f>OBV!F88</f>
        <v>BEARISH</v>
      </c>
      <c r="K88" s="6" t="str">
        <f>OBV!G88</f>
        <v>NEUTRAL</v>
      </c>
      <c r="L88" s="6" t="str">
        <f>OBV!H88</f>
        <v>BEARISH DIVERGENCE</v>
      </c>
      <c r="M88" s="8">
        <f t="shared" si="13"/>
        <v>50</v>
      </c>
      <c r="N88" s="8">
        <f t="shared" si="10"/>
        <v>0</v>
      </c>
      <c r="O88" s="8">
        <f t="shared" si="11"/>
        <v>75</v>
      </c>
      <c r="P88" s="8">
        <f t="shared" si="12"/>
        <v>16.5</v>
      </c>
      <c r="Q88" s="9">
        <f t="shared" si="14"/>
        <v>31.225000000000001</v>
      </c>
      <c r="R88" s="9">
        <f t="shared" si="15"/>
        <v>40.375</v>
      </c>
      <c r="S88" s="9">
        <f t="shared" si="16"/>
        <v>33.674999999999997</v>
      </c>
      <c r="T88" s="9">
        <f t="shared" si="17"/>
        <v>35.375</v>
      </c>
      <c r="U88" s="8">
        <f t="shared" si="18"/>
        <v>35.091666666666661</v>
      </c>
      <c r="V88" s="8">
        <f t="shared" si="19"/>
        <v>35.162499999999994</v>
      </c>
    </row>
    <row r="89" spans="1:22" ht="13.5" x14ac:dyDescent="0.25">
      <c r="A89" s="3">
        <f>RSI!A89</f>
        <v>42135</v>
      </c>
      <c r="B89" s="2">
        <f>RSI!B89</f>
        <v>4.9984999999999999</v>
      </c>
      <c r="C89" s="2">
        <f>RSI!I89</f>
        <v>53.675811373469536</v>
      </c>
      <c r="D89" s="2">
        <f>MACD!E89</f>
        <v>7.7716182424261149E-3</v>
      </c>
      <c r="E89" s="2">
        <f>MACD!F89</f>
        <v>-9.0665428539565603E-3</v>
      </c>
      <c r="F89" s="2">
        <f>'Moving Avg'!D89</f>
        <v>5.0331399999999995</v>
      </c>
      <c r="G89" s="2">
        <f>'Moving Avg'!F89</f>
        <v>4.9827650000000006</v>
      </c>
      <c r="H89" s="2">
        <f>'Moving Avg'!G89</f>
        <v>4.8415720000000011</v>
      </c>
      <c r="I89" s="2">
        <f>'Moving Avg'!H89</f>
        <v>0</v>
      </c>
      <c r="J89" s="6" t="str">
        <f>OBV!F89</f>
        <v>BEARISH</v>
      </c>
      <c r="K89" s="6" t="str">
        <f>OBV!G89</f>
        <v>NEUTRAL</v>
      </c>
      <c r="L89" s="6" t="str">
        <f>OBV!H89</f>
        <v>BEARISH DIVERGENCE</v>
      </c>
      <c r="M89" s="8">
        <f t="shared" si="13"/>
        <v>50</v>
      </c>
      <c r="N89" s="8">
        <f t="shared" si="10"/>
        <v>0</v>
      </c>
      <c r="O89" s="8">
        <f t="shared" si="11"/>
        <v>75</v>
      </c>
      <c r="P89" s="8">
        <f t="shared" si="12"/>
        <v>16.5</v>
      </c>
      <c r="Q89" s="9">
        <f t="shared" si="14"/>
        <v>31.225000000000001</v>
      </c>
      <c r="R89" s="9">
        <f t="shared" si="15"/>
        <v>40.375</v>
      </c>
      <c r="S89" s="9">
        <f t="shared" si="16"/>
        <v>33.674999999999997</v>
      </c>
      <c r="T89" s="9">
        <f t="shared" si="17"/>
        <v>35.375</v>
      </c>
      <c r="U89" s="8">
        <f t="shared" si="18"/>
        <v>35.091666666666661</v>
      </c>
      <c r="V89" s="8">
        <f t="shared" si="19"/>
        <v>35.162499999999994</v>
      </c>
    </row>
    <row r="90" spans="1:22" ht="13.5" x14ac:dyDescent="0.25">
      <c r="A90" s="3">
        <f>RSI!A90</f>
        <v>42136</v>
      </c>
      <c r="B90" s="2">
        <f>RSI!B90</f>
        <v>5.0677000000000003</v>
      </c>
      <c r="C90" s="2">
        <f>RSI!I90</f>
        <v>57.881225067264502</v>
      </c>
      <c r="D90" s="2">
        <f>MACD!E90</f>
        <v>1.1125633249405631E-2</v>
      </c>
      <c r="E90" s="2">
        <f>MACD!F90</f>
        <v>-5.0281076332841226E-3</v>
      </c>
      <c r="F90" s="2">
        <f>'Moving Avg'!D90</f>
        <v>5.0354399999999995</v>
      </c>
      <c r="G90" s="2">
        <f>'Moving Avg'!F90</f>
        <v>4.9958350000000014</v>
      </c>
      <c r="H90" s="2">
        <f>'Moving Avg'!G90</f>
        <v>4.8537220000000012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  <c r="M90" s="8">
        <f t="shared" si="13"/>
        <v>50</v>
      </c>
      <c r="N90" s="8">
        <f t="shared" si="10"/>
        <v>0</v>
      </c>
      <c r="O90" s="8">
        <f t="shared" si="11"/>
        <v>75</v>
      </c>
      <c r="P90" s="8">
        <f t="shared" si="12"/>
        <v>100</v>
      </c>
      <c r="Q90" s="9">
        <f t="shared" si="14"/>
        <v>43.75</v>
      </c>
      <c r="R90" s="9">
        <f t="shared" si="15"/>
        <v>61.25</v>
      </c>
      <c r="S90" s="9">
        <f t="shared" si="16"/>
        <v>71.25</v>
      </c>
      <c r="T90" s="9">
        <f t="shared" si="17"/>
        <v>56.25</v>
      </c>
      <c r="U90" s="8">
        <f t="shared" si="18"/>
        <v>58.75</v>
      </c>
      <c r="V90" s="8">
        <f t="shared" si="19"/>
        <v>58.125</v>
      </c>
    </row>
    <row r="91" spans="1:22" ht="13.5" x14ac:dyDescent="0.25">
      <c r="A91" s="3">
        <f>RSI!A91</f>
        <v>42137</v>
      </c>
      <c r="B91" s="2">
        <f>RSI!B91</f>
        <v>5.0677000000000003</v>
      </c>
      <c r="C91" s="2">
        <f>RSI!I91</f>
        <v>57.881225067264502</v>
      </c>
      <c r="D91" s="2">
        <f>MACD!E91</f>
        <v>-3.2924533775977594E-3</v>
      </c>
      <c r="E91" s="2">
        <f>MACD!F91</f>
        <v>-4.6809767821468506E-3</v>
      </c>
      <c r="F91" s="2">
        <f>'Moving Avg'!D91</f>
        <v>5.0415800000000006</v>
      </c>
      <c r="G91" s="2">
        <f>'Moving Avg'!F91</f>
        <v>5.0031400000000001</v>
      </c>
      <c r="H91" s="2">
        <f>'Moving Avg'!G91</f>
        <v>4.8656400000000017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CONFIRMED BULLISH</v>
      </c>
      <c r="M91" s="8">
        <f t="shared" si="13"/>
        <v>50</v>
      </c>
      <c r="N91" s="8">
        <f t="shared" si="10"/>
        <v>0</v>
      </c>
      <c r="O91" s="8">
        <f t="shared" si="11"/>
        <v>75</v>
      </c>
      <c r="P91" s="8">
        <f t="shared" si="12"/>
        <v>100</v>
      </c>
      <c r="Q91" s="9">
        <f t="shared" si="14"/>
        <v>43.75</v>
      </c>
      <c r="R91" s="9">
        <f t="shared" si="15"/>
        <v>61.25</v>
      </c>
      <c r="S91" s="9">
        <f t="shared" si="16"/>
        <v>71.25</v>
      </c>
      <c r="T91" s="9">
        <f t="shared" si="17"/>
        <v>56.25</v>
      </c>
      <c r="U91" s="8">
        <f t="shared" si="18"/>
        <v>58.75</v>
      </c>
      <c r="V91" s="8">
        <f t="shared" si="19"/>
        <v>58.125</v>
      </c>
    </row>
    <row r="92" spans="1:22" ht="13.5" x14ac:dyDescent="0.25">
      <c r="A92" s="3">
        <f>RSI!A92</f>
        <v>42138</v>
      </c>
      <c r="B92" s="2">
        <f>RSI!B92</f>
        <v>5.1485000000000003</v>
      </c>
      <c r="C92" s="2">
        <f>RSI!I92</f>
        <v>62.492241285937169</v>
      </c>
      <c r="D92" s="2">
        <f>MACD!E92</f>
        <v>-5.5443166508624131E-3</v>
      </c>
      <c r="E92" s="2">
        <f>MACD!F92</f>
        <v>-4.8536447558899633E-3</v>
      </c>
      <c r="F92" s="2">
        <f>'Moving Avg'!D92</f>
        <v>5.0638800000000002</v>
      </c>
      <c r="G92" s="2">
        <f>'Moving Avg'!F92</f>
        <v>5.0164050000000007</v>
      </c>
      <c r="H92" s="2">
        <f>'Moving Avg'!G92</f>
        <v>4.8762520000000018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  <c r="M92" s="8">
        <f t="shared" si="13"/>
        <v>50</v>
      </c>
      <c r="N92" s="8">
        <f t="shared" si="10"/>
        <v>45</v>
      </c>
      <c r="O92" s="8">
        <f t="shared" si="11"/>
        <v>75</v>
      </c>
      <c r="P92" s="8">
        <f t="shared" si="12"/>
        <v>100</v>
      </c>
      <c r="Q92" s="9">
        <f t="shared" si="14"/>
        <v>59.5</v>
      </c>
      <c r="R92" s="9">
        <f t="shared" si="15"/>
        <v>70.25</v>
      </c>
      <c r="S92" s="9">
        <f t="shared" si="16"/>
        <v>78</v>
      </c>
      <c r="T92" s="9">
        <f t="shared" si="17"/>
        <v>67.5</v>
      </c>
      <c r="U92" s="8">
        <f t="shared" si="18"/>
        <v>69.25</v>
      </c>
      <c r="V92" s="8">
        <f t="shared" si="19"/>
        <v>68.8125</v>
      </c>
    </row>
    <row r="93" spans="1:22" ht="13.5" x14ac:dyDescent="0.25">
      <c r="A93" s="3">
        <f>RSI!A93</f>
        <v>42139</v>
      </c>
      <c r="B93" s="2">
        <f>RSI!B93</f>
        <v>5.2869000000000002</v>
      </c>
      <c r="C93" s="2">
        <f>RSI!I93</f>
        <v>68.794080466405546</v>
      </c>
      <c r="D93" s="2">
        <f>MACD!E93</f>
        <v>-2.4090997943011061E-2</v>
      </c>
      <c r="E93" s="2">
        <f>MACD!F93</f>
        <v>-8.7011153933141839E-3</v>
      </c>
      <c r="F93" s="2">
        <f>'Moving Avg'!D93</f>
        <v>5.1138600000000007</v>
      </c>
      <c r="G93" s="2">
        <f>'Moving Avg'!F93</f>
        <v>5.0327450000000002</v>
      </c>
      <c r="H93" s="2">
        <f>'Moving Avg'!G93</f>
        <v>4.8895560000000016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  <c r="M93" s="8">
        <f t="shared" si="13"/>
        <v>50</v>
      </c>
      <c r="N93" s="8">
        <f t="shared" si="10"/>
        <v>45</v>
      </c>
      <c r="O93" s="8">
        <f t="shared" si="11"/>
        <v>75</v>
      </c>
      <c r="P93" s="8">
        <f t="shared" si="12"/>
        <v>100</v>
      </c>
      <c r="Q93" s="9">
        <f t="shared" si="14"/>
        <v>59.5</v>
      </c>
      <c r="R93" s="9">
        <f t="shared" si="15"/>
        <v>70.25</v>
      </c>
      <c r="S93" s="9">
        <f t="shared" si="16"/>
        <v>78</v>
      </c>
      <c r="T93" s="9">
        <f t="shared" si="17"/>
        <v>67.5</v>
      </c>
      <c r="U93" s="8">
        <f t="shared" si="18"/>
        <v>69.25</v>
      </c>
      <c r="V93" s="8">
        <f t="shared" si="19"/>
        <v>68.8125</v>
      </c>
    </row>
    <row r="94" spans="1:22" ht="13.5" x14ac:dyDescent="0.25">
      <c r="A94" s="3">
        <f>RSI!A94</f>
        <v>42142</v>
      </c>
      <c r="B94" s="2">
        <f>RSI!B94</f>
        <v>5.1791999999999998</v>
      </c>
      <c r="C94" s="2">
        <f>RSI!I94</f>
        <v>60.303232035681248</v>
      </c>
      <c r="D94" s="2">
        <f>MACD!E94</f>
        <v>-3.7765565930387268E-2</v>
      </c>
      <c r="E94" s="2">
        <f>MACD!F94</f>
        <v>-1.4514005500728802E-2</v>
      </c>
      <c r="F94" s="2">
        <f>'Moving Avg'!D94</f>
        <v>5.15</v>
      </c>
      <c r="G94" s="2">
        <f>'Moving Avg'!F94</f>
        <v>5.0454300000000005</v>
      </c>
      <c r="H94" s="2">
        <f>'Moving Avg'!G94</f>
        <v>4.9007820000000022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  <c r="M94" s="8">
        <f t="shared" si="13"/>
        <v>50</v>
      </c>
      <c r="N94" s="8">
        <f t="shared" si="10"/>
        <v>100</v>
      </c>
      <c r="O94" s="8">
        <f t="shared" si="11"/>
        <v>75</v>
      </c>
      <c r="P94" s="8">
        <f t="shared" si="12"/>
        <v>100</v>
      </c>
      <c r="Q94" s="9">
        <f t="shared" si="14"/>
        <v>78.75</v>
      </c>
      <c r="R94" s="9">
        <f t="shared" si="15"/>
        <v>81.25</v>
      </c>
      <c r="S94" s="9">
        <f t="shared" si="16"/>
        <v>86.25</v>
      </c>
      <c r="T94" s="9">
        <f t="shared" si="17"/>
        <v>81.25</v>
      </c>
      <c r="U94" s="8">
        <f t="shared" si="18"/>
        <v>82.083333333333329</v>
      </c>
      <c r="V94" s="8">
        <f t="shared" si="19"/>
        <v>81.875</v>
      </c>
    </row>
    <row r="95" spans="1:22" ht="13.5" x14ac:dyDescent="0.25">
      <c r="A95" s="3">
        <f>RSI!A95</f>
        <v>42143</v>
      </c>
      <c r="B95" s="2">
        <f>RSI!B95</f>
        <v>5.1368999999999998</v>
      </c>
      <c r="C95" s="2">
        <f>RSI!I95</f>
        <v>57.311313738947995</v>
      </c>
      <c r="D95" s="2">
        <f>MACD!E95</f>
        <v>-3.480728653667331E-2</v>
      </c>
      <c r="E95" s="2">
        <f>MACD!F95</f>
        <v>-1.8572661707917704E-2</v>
      </c>
      <c r="F95" s="2">
        <f>'Moving Avg'!D95</f>
        <v>5.1638399999999995</v>
      </c>
      <c r="G95" s="2">
        <f>'Moving Avg'!F95</f>
        <v>5.0523499999999997</v>
      </c>
      <c r="H95" s="2">
        <f>'Moving Avg'!G95</f>
        <v>4.9125460000000016</v>
      </c>
      <c r="I95" s="2">
        <f>'Moving Avg'!H95</f>
        <v>0</v>
      </c>
      <c r="J95" s="6" t="str">
        <f>OBV!F95</f>
        <v>BEARISH</v>
      </c>
      <c r="K95" s="6" t="str">
        <f>OBV!G95</f>
        <v>NEUTRAL</v>
      </c>
      <c r="L95" s="6" t="str">
        <f>OBV!H95</f>
        <v>BEARISH DIVERGENCE</v>
      </c>
      <c r="M95" s="8">
        <f t="shared" si="13"/>
        <v>50</v>
      </c>
      <c r="N95" s="8">
        <f t="shared" si="10"/>
        <v>45</v>
      </c>
      <c r="O95" s="8">
        <f t="shared" si="11"/>
        <v>75</v>
      </c>
      <c r="P95" s="8">
        <f t="shared" si="12"/>
        <v>16.5</v>
      </c>
      <c r="Q95" s="9">
        <f t="shared" si="14"/>
        <v>46.975000000000001</v>
      </c>
      <c r="R95" s="9">
        <f t="shared" si="15"/>
        <v>49.375</v>
      </c>
      <c r="S95" s="9">
        <f t="shared" si="16"/>
        <v>40.424999999999997</v>
      </c>
      <c r="T95" s="9">
        <f t="shared" si="17"/>
        <v>46.625</v>
      </c>
      <c r="U95" s="8">
        <f t="shared" si="18"/>
        <v>45.591666666666661</v>
      </c>
      <c r="V95" s="8">
        <f t="shared" si="19"/>
        <v>45.849999999999994</v>
      </c>
    </row>
    <row r="96" spans="1:22" ht="13.5" x14ac:dyDescent="0.25">
      <c r="A96" s="3">
        <f>RSI!A96</f>
        <v>42144</v>
      </c>
      <c r="B96" s="2">
        <f>RSI!B96</f>
        <v>5.1523000000000003</v>
      </c>
      <c r="C96" s="2">
        <f>RSI!I96</f>
        <v>58.125867953928932</v>
      </c>
      <c r="D96" s="2">
        <f>MACD!E96</f>
        <v>-3.7107127051152489E-2</v>
      </c>
      <c r="E96" s="2">
        <f>MACD!F96</f>
        <v>-2.227955477656466E-2</v>
      </c>
      <c r="F96" s="2">
        <f>'Moving Avg'!D96</f>
        <v>5.1807600000000003</v>
      </c>
      <c r="G96" s="2">
        <f>'Moving Avg'!F96</f>
        <v>5.060039999999999</v>
      </c>
      <c r="H96" s="2">
        <f>'Moving Avg'!G96</f>
        <v>4.9218500000000018</v>
      </c>
      <c r="I96" s="2">
        <f>'Moving Avg'!H96</f>
        <v>0</v>
      </c>
      <c r="J96" s="6" t="str">
        <f>OBV!F96</f>
        <v>BULLISH</v>
      </c>
      <c r="K96" s="6" t="str">
        <f>OBV!G96</f>
        <v>NEUTRAL</v>
      </c>
      <c r="L96" s="6" t="str">
        <f>OBV!H96</f>
        <v>CONFIRMED BULLISH</v>
      </c>
      <c r="M96" s="8">
        <f t="shared" si="13"/>
        <v>50</v>
      </c>
      <c r="N96" s="8">
        <f t="shared" si="10"/>
        <v>45</v>
      </c>
      <c r="O96" s="8">
        <f t="shared" si="11"/>
        <v>75</v>
      </c>
      <c r="P96" s="8">
        <f t="shared" si="12"/>
        <v>83.5</v>
      </c>
      <c r="Q96" s="9">
        <f t="shared" si="14"/>
        <v>57.024999999999999</v>
      </c>
      <c r="R96" s="9">
        <f t="shared" si="15"/>
        <v>66.125</v>
      </c>
      <c r="S96" s="9">
        <f t="shared" si="16"/>
        <v>70.575000000000003</v>
      </c>
      <c r="T96" s="9">
        <f t="shared" si="17"/>
        <v>63.375</v>
      </c>
      <c r="U96" s="8">
        <f t="shared" si="18"/>
        <v>64.575000000000003</v>
      </c>
      <c r="V96" s="8">
        <f t="shared" si="19"/>
        <v>64.275000000000006</v>
      </c>
    </row>
    <row r="97" spans="1:22" ht="13.5" x14ac:dyDescent="0.25">
      <c r="A97" s="3">
        <f>RSI!A97</f>
        <v>42145</v>
      </c>
      <c r="B97" s="2">
        <f>RSI!B97</f>
        <v>5.1908000000000003</v>
      </c>
      <c r="C97" s="2">
        <f>RSI!I97</f>
        <v>60.171940575553677</v>
      </c>
      <c r="D97" s="2">
        <f>MACD!E97</f>
        <v>-4.2651935123167561E-2</v>
      </c>
      <c r="E97" s="2">
        <f>MACD!F97</f>
        <v>-2.6354030845885244E-2</v>
      </c>
      <c r="F97" s="2">
        <f>'Moving Avg'!D97</f>
        <v>5.1892200000000006</v>
      </c>
      <c r="G97" s="2">
        <f>'Moving Avg'!F97</f>
        <v>5.0725399999999992</v>
      </c>
      <c r="H97" s="2">
        <f>'Moving Avg'!G97</f>
        <v>4.9322320000000017</v>
      </c>
      <c r="I97" s="2">
        <f>'Moving Avg'!H97</f>
        <v>0</v>
      </c>
      <c r="J97" s="6" t="str">
        <f>OBV!F97</f>
        <v>BULLISH</v>
      </c>
      <c r="K97" s="6" t="str">
        <f>OBV!G97</f>
        <v>STRONG</v>
      </c>
      <c r="L97" s="6" t="str">
        <f>OBV!H97</f>
        <v>CONFIRMED BULLISH</v>
      </c>
      <c r="M97" s="8">
        <f t="shared" si="13"/>
        <v>50</v>
      </c>
      <c r="N97" s="8">
        <f t="shared" si="10"/>
        <v>45</v>
      </c>
      <c r="O97" s="8">
        <f t="shared" si="11"/>
        <v>75</v>
      </c>
      <c r="P97" s="8">
        <f t="shared" si="12"/>
        <v>100</v>
      </c>
      <c r="Q97" s="9">
        <f t="shared" si="14"/>
        <v>59.5</v>
      </c>
      <c r="R97" s="9">
        <f t="shared" si="15"/>
        <v>70.25</v>
      </c>
      <c r="S97" s="9">
        <f t="shared" si="16"/>
        <v>78</v>
      </c>
      <c r="T97" s="9">
        <f t="shared" si="17"/>
        <v>67.5</v>
      </c>
      <c r="U97" s="8">
        <f t="shared" si="18"/>
        <v>69.25</v>
      </c>
      <c r="V97" s="8">
        <f t="shared" si="19"/>
        <v>68.8125</v>
      </c>
    </row>
    <row r="98" spans="1:22" ht="13.5" x14ac:dyDescent="0.25">
      <c r="A98" s="3">
        <f>RSI!A98</f>
        <v>42146</v>
      </c>
      <c r="B98" s="2">
        <f>RSI!B98</f>
        <v>5.2676999999999996</v>
      </c>
      <c r="C98" s="2">
        <f>RSI!I98</f>
        <v>63.959948844272454</v>
      </c>
      <c r="D98" s="2">
        <f>MACD!E98</f>
        <v>-5.3959098881889211E-2</v>
      </c>
      <c r="E98" s="2">
        <f>MACD!F98</f>
        <v>-3.1875044453086039E-2</v>
      </c>
      <c r="F98" s="2">
        <f>'Moving Avg'!D98</f>
        <v>5.1853799999999994</v>
      </c>
      <c r="G98" s="2">
        <f>'Moving Avg'!F98</f>
        <v>5.0840749999999995</v>
      </c>
      <c r="H98" s="2">
        <f>'Moving Avg'!G98</f>
        <v>4.9433840000000009</v>
      </c>
      <c r="I98" s="2">
        <f>'Moving Avg'!H98</f>
        <v>0</v>
      </c>
      <c r="J98" s="6" t="str">
        <f>OBV!F98</f>
        <v>BULLISH</v>
      </c>
      <c r="K98" s="6" t="str">
        <f>OBV!G98</f>
        <v>STRONG</v>
      </c>
      <c r="L98" s="6" t="str">
        <f>OBV!H98</f>
        <v>BULLISH DIVERGENCE</v>
      </c>
      <c r="M98" s="8">
        <f t="shared" si="13"/>
        <v>50</v>
      </c>
      <c r="N98" s="8">
        <f t="shared" si="10"/>
        <v>100</v>
      </c>
      <c r="O98" s="8">
        <f t="shared" si="11"/>
        <v>75</v>
      </c>
      <c r="P98" s="8">
        <f t="shared" si="12"/>
        <v>83</v>
      </c>
      <c r="Q98" s="9">
        <f t="shared" si="14"/>
        <v>76.2</v>
      </c>
      <c r="R98" s="9">
        <f t="shared" si="15"/>
        <v>77</v>
      </c>
      <c r="S98" s="9">
        <f t="shared" si="16"/>
        <v>78.599999999999994</v>
      </c>
      <c r="T98" s="9">
        <f t="shared" si="17"/>
        <v>77</v>
      </c>
      <c r="U98" s="8">
        <f t="shared" si="18"/>
        <v>77.266666666666666</v>
      </c>
      <c r="V98" s="8">
        <f t="shared" si="19"/>
        <v>77.199999999999989</v>
      </c>
    </row>
    <row r="99" spans="1:22" ht="13.5" x14ac:dyDescent="0.25">
      <c r="A99" s="3">
        <f>RSI!A99</f>
        <v>42149</v>
      </c>
      <c r="B99" s="2">
        <f>RSI!B99</f>
        <v>5.3598999999999997</v>
      </c>
      <c r="C99" s="2">
        <f>RSI!I99</f>
        <v>67.901731240353001</v>
      </c>
      <c r="D99" s="2">
        <f>MACD!E99</f>
        <v>-7.7584835742632308E-2</v>
      </c>
      <c r="E99" s="2">
        <f>MACD!F99</f>
        <v>-4.1017002710995294E-2</v>
      </c>
      <c r="F99" s="2">
        <f>'Moving Avg'!D99</f>
        <v>5.2215199999999999</v>
      </c>
      <c r="G99" s="2">
        <f>'Moving Avg'!F99</f>
        <v>5.1002199999999993</v>
      </c>
      <c r="H99" s="2">
        <f>'Moving Avg'!G99</f>
        <v>4.9558400000000011</v>
      </c>
      <c r="I99" s="2">
        <f>'Moving Avg'!H99</f>
        <v>0</v>
      </c>
      <c r="J99" s="6" t="str">
        <f>OBV!F99</f>
        <v>BULLISH</v>
      </c>
      <c r="K99" s="6" t="str">
        <f>OBV!G99</f>
        <v>STRONG</v>
      </c>
      <c r="L99" s="6" t="str">
        <f>OBV!H99</f>
        <v>CONFIRMED BULLISH</v>
      </c>
      <c r="M99" s="8">
        <f t="shared" si="13"/>
        <v>50</v>
      </c>
      <c r="N99" s="8">
        <f t="shared" si="10"/>
        <v>100</v>
      </c>
      <c r="O99" s="8">
        <f t="shared" si="11"/>
        <v>75</v>
      </c>
      <c r="P99" s="8">
        <f t="shared" si="12"/>
        <v>100</v>
      </c>
      <c r="Q99" s="9">
        <f t="shared" si="14"/>
        <v>78.75</v>
      </c>
      <c r="R99" s="9">
        <f t="shared" si="15"/>
        <v>81.25</v>
      </c>
      <c r="S99" s="9">
        <f t="shared" si="16"/>
        <v>86.25</v>
      </c>
      <c r="T99" s="9">
        <f t="shared" si="17"/>
        <v>81.25</v>
      </c>
      <c r="U99" s="8">
        <f t="shared" si="18"/>
        <v>82.083333333333329</v>
      </c>
      <c r="V99" s="8">
        <f t="shared" si="19"/>
        <v>81.875</v>
      </c>
    </row>
    <row r="100" spans="1:22" ht="13.5" x14ac:dyDescent="0.25">
      <c r="A100" s="3">
        <f>RSI!A100</f>
        <v>42150</v>
      </c>
      <c r="B100" s="2">
        <f>RSI!B100</f>
        <v>5.31</v>
      </c>
      <c r="C100" s="2">
        <f>RSI!I100</f>
        <v>63.832578932495935</v>
      </c>
      <c r="D100" s="2">
        <f>MACD!E100</f>
        <v>-8.4986939143583129E-2</v>
      </c>
      <c r="E100" s="2">
        <f>MACD!F100</f>
        <v>-4.9810989997512864E-2</v>
      </c>
      <c r="F100" s="2">
        <f>'Moving Avg'!D100</f>
        <v>5.2561400000000003</v>
      </c>
      <c r="G100" s="2">
        <f>'Moving Avg'!F100</f>
        <v>5.1138699999999995</v>
      </c>
      <c r="H100" s="2">
        <f>'Moving Avg'!G100</f>
        <v>4.9645300000000008</v>
      </c>
      <c r="I100" s="2">
        <f>'Moving Avg'!H100</f>
        <v>0</v>
      </c>
      <c r="J100" s="6" t="str">
        <f>OBV!F100</f>
        <v>BULLISH</v>
      </c>
      <c r="K100" s="6" t="str">
        <f>OBV!G100</f>
        <v>STRONG</v>
      </c>
      <c r="L100" s="6" t="str">
        <f>OBV!H100</f>
        <v>CONFIRMED BULLISH</v>
      </c>
      <c r="M100" s="8">
        <f t="shared" si="13"/>
        <v>50</v>
      </c>
      <c r="N100" s="8">
        <f t="shared" si="10"/>
        <v>100</v>
      </c>
      <c r="O100" s="8">
        <f t="shared" si="11"/>
        <v>75</v>
      </c>
      <c r="P100" s="8">
        <f t="shared" si="12"/>
        <v>100</v>
      </c>
      <c r="Q100" s="9">
        <f t="shared" si="14"/>
        <v>78.75</v>
      </c>
      <c r="R100" s="9">
        <f t="shared" si="15"/>
        <v>81.25</v>
      </c>
      <c r="S100" s="9">
        <f t="shared" si="16"/>
        <v>86.25</v>
      </c>
      <c r="T100" s="9">
        <f t="shared" si="17"/>
        <v>81.25</v>
      </c>
      <c r="U100" s="8">
        <f t="shared" si="18"/>
        <v>82.083333333333329</v>
      </c>
      <c r="V100" s="8">
        <f t="shared" si="19"/>
        <v>81.875</v>
      </c>
    </row>
    <row r="101" spans="1:22" ht="13.5" x14ac:dyDescent="0.25">
      <c r="A101" s="3">
        <f>RSI!A101</f>
        <v>42151</v>
      </c>
      <c r="B101" s="2">
        <f>RSI!B101</f>
        <v>5.3407</v>
      </c>
      <c r="C101" s="2">
        <f>RSI!I101</f>
        <v>65.213767598090186</v>
      </c>
      <c r="D101" s="2">
        <f>MACD!E101</f>
        <v>-9.4853123413347618E-2</v>
      </c>
      <c r="E101" s="2">
        <f>MACD!F101</f>
        <v>-5.8819416680679817E-2</v>
      </c>
      <c r="F101" s="2">
        <f>'Moving Avg'!D101</f>
        <v>5.2938199999999993</v>
      </c>
      <c r="G101" s="2">
        <f>'Moving Avg'!F101</f>
        <v>5.1344399999999997</v>
      </c>
      <c r="H101" s="2">
        <f>'Moving Avg'!G101</f>
        <v>4.9736800000000008</v>
      </c>
      <c r="I101" s="2">
        <f>'Moving Avg'!H101</f>
        <v>0</v>
      </c>
      <c r="J101" s="6" t="str">
        <f>OBV!F101</f>
        <v>BULLISH</v>
      </c>
      <c r="K101" s="6" t="str">
        <f>OBV!G101</f>
        <v>STRONG</v>
      </c>
      <c r="L101" s="6" t="str">
        <f>OBV!H101</f>
        <v>CONFIRMED BULLISH</v>
      </c>
      <c r="M101" s="8">
        <f t="shared" si="13"/>
        <v>50</v>
      </c>
      <c r="N101" s="8">
        <f t="shared" si="10"/>
        <v>100</v>
      </c>
      <c r="O101" s="8">
        <f t="shared" si="11"/>
        <v>75</v>
      </c>
      <c r="P101" s="8">
        <f t="shared" si="12"/>
        <v>100</v>
      </c>
      <c r="Q101" s="9">
        <f t="shared" si="14"/>
        <v>78.75</v>
      </c>
      <c r="R101" s="9">
        <f t="shared" si="15"/>
        <v>81.25</v>
      </c>
      <c r="S101" s="9">
        <f t="shared" si="16"/>
        <v>86.25</v>
      </c>
      <c r="T101" s="9">
        <f t="shared" si="17"/>
        <v>81.25</v>
      </c>
      <c r="U101" s="8">
        <f t="shared" si="18"/>
        <v>82.083333333333329</v>
      </c>
      <c r="V101" s="8">
        <f t="shared" si="19"/>
        <v>81.875</v>
      </c>
    </row>
    <row r="102" spans="1:22" ht="13.5" x14ac:dyDescent="0.25">
      <c r="A102" s="3">
        <f>RSI!A102</f>
        <v>42152</v>
      </c>
      <c r="B102" s="2">
        <f>RSI!B102</f>
        <v>5.4021999999999997</v>
      </c>
      <c r="C102" s="2">
        <f>RSI!I102</f>
        <v>67.861547314053638</v>
      </c>
      <c r="D102" s="2">
        <f>MACD!E102</f>
        <v>-9.6737990024549525E-2</v>
      </c>
      <c r="E102" s="2">
        <f>MACD!F102</f>
        <v>-6.6403131349453762E-2</v>
      </c>
      <c r="F102" s="2">
        <f>'Moving Avg'!D102</f>
        <v>5.3361000000000001</v>
      </c>
      <c r="G102" s="2">
        <f>'Moving Avg'!F102</f>
        <v>5.1526999999999994</v>
      </c>
      <c r="H102" s="2">
        <f>'Moving Avg'!G102</f>
        <v>4.984446000000001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CONFIRMED BULLISH</v>
      </c>
      <c r="M102" s="8">
        <f t="shared" si="13"/>
        <v>50</v>
      </c>
      <c r="N102" s="8">
        <f t="shared" si="10"/>
        <v>100</v>
      </c>
      <c r="O102" s="8">
        <f t="shared" si="11"/>
        <v>75</v>
      </c>
      <c r="P102" s="8">
        <f t="shared" si="12"/>
        <v>100</v>
      </c>
      <c r="Q102" s="9">
        <f t="shared" si="14"/>
        <v>78.75</v>
      </c>
      <c r="R102" s="9">
        <f t="shared" si="15"/>
        <v>81.25</v>
      </c>
      <c r="S102" s="9">
        <f t="shared" si="16"/>
        <v>86.25</v>
      </c>
      <c r="T102" s="9">
        <f t="shared" si="17"/>
        <v>81.25</v>
      </c>
      <c r="U102" s="8">
        <f t="shared" si="18"/>
        <v>82.083333333333329</v>
      </c>
      <c r="V102" s="8">
        <f t="shared" si="19"/>
        <v>81.875</v>
      </c>
    </row>
    <row r="103" spans="1:22" ht="13.5" x14ac:dyDescent="0.25">
      <c r="A103" s="3">
        <f>RSI!A103</f>
        <v>42153</v>
      </c>
      <c r="B103" s="2">
        <f>RSI!B103</f>
        <v>5.4215</v>
      </c>
      <c r="C103" s="2">
        <f>RSI!I103</f>
        <v>68.667548551729737</v>
      </c>
      <c r="D103" s="2">
        <f>MACD!E103</f>
        <v>-8.0140800161251136E-2</v>
      </c>
      <c r="E103" s="2">
        <f>MACD!F103</f>
        <v>-6.9150665111813239E-2</v>
      </c>
      <c r="F103" s="2">
        <f>'Moving Avg'!D103</f>
        <v>5.36686</v>
      </c>
      <c r="G103" s="2">
        <f>'Moving Avg'!F103</f>
        <v>5.1736549999999992</v>
      </c>
      <c r="H103" s="2">
        <f>'Moving Avg'!G103</f>
        <v>4.9959820000000015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CONFIRMED BULLISH</v>
      </c>
      <c r="M103" s="8">
        <f t="shared" si="13"/>
        <v>50</v>
      </c>
      <c r="N103" s="8">
        <f t="shared" si="10"/>
        <v>45</v>
      </c>
      <c r="O103" s="8">
        <f t="shared" si="11"/>
        <v>75</v>
      </c>
      <c r="P103" s="8">
        <f t="shared" si="12"/>
        <v>100</v>
      </c>
      <c r="Q103" s="9">
        <f t="shared" si="14"/>
        <v>59.5</v>
      </c>
      <c r="R103" s="9">
        <f t="shared" si="15"/>
        <v>70.25</v>
      </c>
      <c r="S103" s="9">
        <f t="shared" si="16"/>
        <v>78</v>
      </c>
      <c r="T103" s="9">
        <f t="shared" si="17"/>
        <v>67.5</v>
      </c>
      <c r="U103" s="8">
        <f t="shared" si="18"/>
        <v>69.25</v>
      </c>
      <c r="V103" s="8">
        <f t="shared" si="19"/>
        <v>68.8125</v>
      </c>
    </row>
    <row r="104" spans="1:22" ht="13.5" x14ac:dyDescent="0.25">
      <c r="A104" s="3">
        <f>RSI!A104</f>
        <v>42156</v>
      </c>
      <c r="B104" s="2">
        <f>RSI!B104</f>
        <v>5.3177000000000003</v>
      </c>
      <c r="C104" s="2">
        <f>RSI!I104</f>
        <v>59.958228230852015</v>
      </c>
      <c r="D104" s="2">
        <f>MACD!E104</f>
        <v>-7.6638263371929582E-2</v>
      </c>
      <c r="E104" s="2">
        <f>MACD!F104</f>
        <v>-7.0648184763836511E-2</v>
      </c>
      <c r="F104" s="2">
        <f>'Moving Avg'!D104</f>
        <v>5.3584200000000006</v>
      </c>
      <c r="G104" s="2">
        <f>'Moving Avg'!F104</f>
        <v>5.1907699999999988</v>
      </c>
      <c r="H104" s="2">
        <f>'Moving Avg'!G104</f>
        <v>5.0082860000000009</v>
      </c>
      <c r="I104" s="2">
        <f>'Moving Avg'!H104</f>
        <v>0</v>
      </c>
      <c r="J104" s="6" t="str">
        <f>OBV!F104</f>
        <v>BULLISH</v>
      </c>
      <c r="K104" s="6" t="str">
        <f>OBV!G104</f>
        <v>STRONG</v>
      </c>
      <c r="L104" s="6" t="str">
        <f>OBV!H104</f>
        <v>BULLISH DIVERGENCE</v>
      </c>
      <c r="M104" s="8">
        <f t="shared" si="13"/>
        <v>50</v>
      </c>
      <c r="N104" s="8">
        <f t="shared" si="10"/>
        <v>45</v>
      </c>
      <c r="O104" s="8">
        <f t="shared" si="11"/>
        <v>75</v>
      </c>
      <c r="P104" s="8">
        <f t="shared" si="12"/>
        <v>83</v>
      </c>
      <c r="Q104" s="9">
        <f t="shared" si="14"/>
        <v>56.95</v>
      </c>
      <c r="R104" s="9">
        <f t="shared" si="15"/>
        <v>66</v>
      </c>
      <c r="S104" s="9">
        <f t="shared" si="16"/>
        <v>70.349999999999994</v>
      </c>
      <c r="T104" s="9">
        <f t="shared" si="17"/>
        <v>63.25</v>
      </c>
      <c r="U104" s="8">
        <f t="shared" si="18"/>
        <v>64.433333333333337</v>
      </c>
      <c r="V104" s="8">
        <f t="shared" si="19"/>
        <v>64.137500000000003</v>
      </c>
    </row>
    <row r="105" spans="1:22" ht="13.5" x14ac:dyDescent="0.25">
      <c r="A105" s="3">
        <f>RSI!A105</f>
        <v>42157</v>
      </c>
      <c r="B105" s="2">
        <f>RSI!B105</f>
        <v>5.31</v>
      </c>
      <c r="C105" s="2">
        <f>RSI!I105</f>
        <v>59.356803502448663</v>
      </c>
      <c r="D105" s="2">
        <f>MACD!E105</f>
        <v>-8.0536409609675452E-2</v>
      </c>
      <c r="E105" s="2">
        <f>MACD!F105</f>
        <v>-7.2625829733004299E-2</v>
      </c>
      <c r="F105" s="2">
        <f>'Moving Avg'!D105</f>
        <v>5.3584200000000006</v>
      </c>
      <c r="G105" s="2">
        <f>'Moving Avg'!F105</f>
        <v>5.2034599999999998</v>
      </c>
      <c r="H105" s="2">
        <f>'Moving Avg'!G105</f>
        <v>5.020360000000001</v>
      </c>
      <c r="I105" s="2">
        <f>'Moving Avg'!H105</f>
        <v>0</v>
      </c>
      <c r="J105" s="6" t="str">
        <f>OBV!F105</f>
        <v>BULLISH</v>
      </c>
      <c r="K105" s="6" t="str">
        <f>OBV!G105</f>
        <v>STRONG</v>
      </c>
      <c r="L105" s="6" t="str">
        <f>OBV!H105</f>
        <v>NEUTRAL</v>
      </c>
      <c r="M105" s="8">
        <f t="shared" si="13"/>
        <v>50</v>
      </c>
      <c r="N105" s="8">
        <f t="shared" si="10"/>
        <v>45</v>
      </c>
      <c r="O105" s="8">
        <f t="shared" si="11"/>
        <v>75</v>
      </c>
      <c r="P105" s="8">
        <f t="shared" si="12"/>
        <v>66</v>
      </c>
      <c r="Q105" s="9">
        <f t="shared" si="14"/>
        <v>54.4</v>
      </c>
      <c r="R105" s="9">
        <f t="shared" si="15"/>
        <v>61.75</v>
      </c>
      <c r="S105" s="9">
        <f t="shared" si="16"/>
        <v>62.7</v>
      </c>
      <c r="T105" s="9">
        <f t="shared" si="17"/>
        <v>59</v>
      </c>
      <c r="U105" s="8">
        <f t="shared" si="18"/>
        <v>59.616666666666674</v>
      </c>
      <c r="V105" s="8">
        <f t="shared" si="19"/>
        <v>59.462500000000006</v>
      </c>
    </row>
    <row r="106" spans="1:22" ht="13.5" x14ac:dyDescent="0.25">
      <c r="A106" s="3">
        <f>RSI!A106</f>
        <v>42158</v>
      </c>
      <c r="B106" s="2">
        <f>RSI!B106</f>
        <v>5.3445999999999998</v>
      </c>
      <c r="C106" s="2">
        <f>RSI!I106</f>
        <v>61.238308050961585</v>
      </c>
      <c r="D106" s="2">
        <f>MACD!E106</f>
        <v>-8.4839100712073012E-2</v>
      </c>
      <c r="E106" s="2">
        <f>MACD!F106</f>
        <v>-7.5068483928818042E-2</v>
      </c>
      <c r="F106" s="2">
        <f>'Moving Avg'!D106</f>
        <v>5.3591999999999995</v>
      </c>
      <c r="G106" s="2">
        <f>'Moving Avg'!F106</f>
        <v>5.2188399999999993</v>
      </c>
      <c r="H106" s="2">
        <f>'Moving Avg'!G106</f>
        <v>5.0318960000000015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  <c r="M106" s="8">
        <f t="shared" si="13"/>
        <v>50</v>
      </c>
      <c r="N106" s="8">
        <f t="shared" si="10"/>
        <v>45</v>
      </c>
      <c r="O106" s="8">
        <f t="shared" si="11"/>
        <v>75</v>
      </c>
      <c r="P106" s="8">
        <f t="shared" si="12"/>
        <v>100</v>
      </c>
      <c r="Q106" s="9">
        <f t="shared" si="14"/>
        <v>59.5</v>
      </c>
      <c r="R106" s="9">
        <f t="shared" si="15"/>
        <v>70.25</v>
      </c>
      <c r="S106" s="9">
        <f t="shared" si="16"/>
        <v>78</v>
      </c>
      <c r="T106" s="9">
        <f t="shared" si="17"/>
        <v>67.5</v>
      </c>
      <c r="U106" s="8">
        <f t="shared" si="18"/>
        <v>69.25</v>
      </c>
      <c r="V106" s="8">
        <f t="shared" si="19"/>
        <v>68.8125</v>
      </c>
    </row>
    <row r="107" spans="1:22" ht="13.5" x14ac:dyDescent="0.25">
      <c r="A107" s="3">
        <f>RSI!A107</f>
        <v>42159</v>
      </c>
      <c r="B107" s="2">
        <f>RSI!B107</f>
        <v>5.3253000000000004</v>
      </c>
      <c r="C107" s="2">
        <f>RSI!I107</f>
        <v>59.581416314816209</v>
      </c>
      <c r="D107" s="2">
        <f>MACD!E107</f>
        <v>-8.208207407478163E-2</v>
      </c>
      <c r="E107" s="2">
        <f>MACD!F107</f>
        <v>-7.6471201958010757E-2</v>
      </c>
      <c r="F107" s="2">
        <f>'Moving Avg'!D107</f>
        <v>5.3438199999999991</v>
      </c>
      <c r="G107" s="2">
        <f>'Moving Avg'!F107</f>
        <v>5.2332549999999989</v>
      </c>
      <c r="H107" s="2">
        <f>'Moving Avg'!G107</f>
        <v>5.044430000000002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BULLISH DIVERGENCE</v>
      </c>
      <c r="M107" s="8">
        <f t="shared" si="13"/>
        <v>50</v>
      </c>
      <c r="N107" s="8">
        <f t="shared" si="10"/>
        <v>45</v>
      </c>
      <c r="O107" s="8">
        <f t="shared" si="11"/>
        <v>75</v>
      </c>
      <c r="P107" s="8">
        <f t="shared" si="12"/>
        <v>83</v>
      </c>
      <c r="Q107" s="9">
        <f t="shared" si="14"/>
        <v>56.95</v>
      </c>
      <c r="R107" s="9">
        <f t="shared" si="15"/>
        <v>66</v>
      </c>
      <c r="S107" s="9">
        <f t="shared" si="16"/>
        <v>70.349999999999994</v>
      </c>
      <c r="T107" s="9">
        <f t="shared" si="17"/>
        <v>63.25</v>
      </c>
      <c r="U107" s="8">
        <f t="shared" si="18"/>
        <v>64.433333333333337</v>
      </c>
      <c r="V107" s="8">
        <f t="shared" si="19"/>
        <v>64.137500000000003</v>
      </c>
    </row>
    <row r="108" spans="1:22" ht="13.5" x14ac:dyDescent="0.25">
      <c r="A108" s="3">
        <f>RSI!A108</f>
        <v>42160</v>
      </c>
      <c r="B108" s="2">
        <f>RSI!B108</f>
        <v>5.2561</v>
      </c>
      <c r="C108" s="2">
        <f>RSI!I108</f>
        <v>53.945557519922083</v>
      </c>
      <c r="D108" s="2">
        <f>MACD!E108</f>
        <v>-6.3562670594570214E-2</v>
      </c>
      <c r="E108" s="2">
        <f>MACD!F108</f>
        <v>-7.3889495685322659E-2</v>
      </c>
      <c r="F108" s="2">
        <f>'Moving Avg'!D108</f>
        <v>5.3107400000000009</v>
      </c>
      <c r="G108" s="2">
        <f>'Moving Avg'!F108</f>
        <v>5.2442099999999998</v>
      </c>
      <c r="H108" s="2">
        <f>'Moving Avg'!G108</f>
        <v>5.0557340000000019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  <c r="M108" s="8">
        <f t="shared" si="13"/>
        <v>50</v>
      </c>
      <c r="N108" s="8">
        <f t="shared" si="10"/>
        <v>0</v>
      </c>
      <c r="O108" s="8">
        <f t="shared" si="11"/>
        <v>75</v>
      </c>
      <c r="P108" s="8">
        <f t="shared" si="12"/>
        <v>16.5</v>
      </c>
      <c r="Q108" s="9">
        <f t="shared" si="14"/>
        <v>31.225000000000001</v>
      </c>
      <c r="R108" s="9">
        <f t="shared" si="15"/>
        <v>40.375</v>
      </c>
      <c r="S108" s="9">
        <f t="shared" si="16"/>
        <v>33.674999999999997</v>
      </c>
      <c r="T108" s="9">
        <f t="shared" si="17"/>
        <v>35.375</v>
      </c>
      <c r="U108" s="8">
        <f t="shared" si="18"/>
        <v>35.091666666666661</v>
      </c>
      <c r="V108" s="8">
        <f t="shared" si="19"/>
        <v>35.162499999999994</v>
      </c>
    </row>
    <row r="109" spans="1:22" ht="13.5" x14ac:dyDescent="0.25">
      <c r="A109" s="3">
        <f>RSI!A109</f>
        <v>42163</v>
      </c>
      <c r="B109" s="2">
        <f>RSI!B109</f>
        <v>5.3060999999999998</v>
      </c>
      <c r="C109" s="2">
        <f>RSI!I109</f>
        <v>57.102927862128126</v>
      </c>
      <c r="D109" s="2">
        <f>MACD!E109</f>
        <v>-3.7715700111845329E-2</v>
      </c>
      <c r="E109" s="2">
        <f>MACD!F109</f>
        <v>-6.665473657062719E-2</v>
      </c>
      <c r="F109" s="2">
        <f>'Moving Avg'!D109</f>
        <v>5.3084199999999999</v>
      </c>
      <c r="G109" s="2">
        <f>'Moving Avg'!F109</f>
        <v>5.2595900000000002</v>
      </c>
      <c r="H109" s="2">
        <f>'Moving Avg'!G109</f>
        <v>5.0681140000000005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CONFIRMED BEARISH</v>
      </c>
      <c r="M109" s="8">
        <f t="shared" si="13"/>
        <v>50</v>
      </c>
      <c r="N109" s="8">
        <f t="shared" si="10"/>
        <v>0</v>
      </c>
      <c r="O109" s="8">
        <f t="shared" si="11"/>
        <v>75</v>
      </c>
      <c r="P109" s="8">
        <f t="shared" si="12"/>
        <v>16.5</v>
      </c>
      <c r="Q109" s="9">
        <f t="shared" si="14"/>
        <v>31.225000000000001</v>
      </c>
      <c r="R109" s="9">
        <f t="shared" si="15"/>
        <v>40.375</v>
      </c>
      <c r="S109" s="9">
        <f t="shared" si="16"/>
        <v>33.674999999999997</v>
      </c>
      <c r="T109" s="9">
        <f t="shared" si="17"/>
        <v>35.375</v>
      </c>
      <c r="U109" s="8">
        <f t="shared" si="18"/>
        <v>35.091666666666661</v>
      </c>
      <c r="V109" s="8">
        <f t="shared" si="19"/>
        <v>35.162499999999994</v>
      </c>
    </row>
    <row r="110" spans="1:22" ht="13.5" x14ac:dyDescent="0.25">
      <c r="A110" s="3">
        <f>RSI!A110</f>
        <v>42164</v>
      </c>
      <c r="B110" s="2">
        <f>RSI!B110</f>
        <v>5.2484000000000002</v>
      </c>
      <c r="C110" s="2">
        <f>RSI!I110</f>
        <v>52.619680563383547</v>
      </c>
      <c r="D110" s="2">
        <f>MACD!E110</f>
        <v>-1.9825159703877659E-2</v>
      </c>
      <c r="E110" s="2">
        <f>MACD!F110</f>
        <v>-5.7288821197277288E-2</v>
      </c>
      <c r="F110" s="2">
        <f>'Moving Avg'!D110</f>
        <v>5.2961</v>
      </c>
      <c r="G110" s="2">
        <f>'Moving Avg'!F110</f>
        <v>5.268625000000001</v>
      </c>
      <c r="H110" s="2">
        <f>'Moving Avg'!G110</f>
        <v>5.0777260000000011</v>
      </c>
      <c r="I110" s="2">
        <f>'Moving Avg'!H110</f>
        <v>0</v>
      </c>
      <c r="J110" s="6" t="str">
        <f>OBV!F110</f>
        <v>BEARISH</v>
      </c>
      <c r="K110" s="6" t="str">
        <f>OBV!G110</f>
        <v>NEUTRAL</v>
      </c>
      <c r="L110" s="6" t="str">
        <f>OBV!H110</f>
        <v>CONFIRMED BEARISH</v>
      </c>
      <c r="M110" s="8">
        <f t="shared" si="13"/>
        <v>50</v>
      </c>
      <c r="N110" s="8">
        <f t="shared" si="10"/>
        <v>0</v>
      </c>
      <c r="O110" s="8">
        <f t="shared" si="11"/>
        <v>75</v>
      </c>
      <c r="P110" s="8">
        <f t="shared" si="12"/>
        <v>16.5</v>
      </c>
      <c r="Q110" s="9">
        <f t="shared" si="14"/>
        <v>31.225000000000001</v>
      </c>
      <c r="R110" s="9">
        <f t="shared" si="15"/>
        <v>40.375</v>
      </c>
      <c r="S110" s="9">
        <f t="shared" si="16"/>
        <v>33.674999999999997</v>
      </c>
      <c r="T110" s="9">
        <f t="shared" si="17"/>
        <v>35.375</v>
      </c>
      <c r="U110" s="8">
        <f t="shared" si="18"/>
        <v>35.091666666666661</v>
      </c>
      <c r="V110" s="8">
        <f t="shared" si="19"/>
        <v>35.162499999999994</v>
      </c>
    </row>
    <row r="111" spans="1:22" ht="13.5" x14ac:dyDescent="0.25">
      <c r="A111" s="3">
        <f>RSI!A111</f>
        <v>42165</v>
      </c>
      <c r="B111" s="2">
        <f>RSI!B111</f>
        <v>5.1985000000000001</v>
      </c>
      <c r="C111" s="2">
        <f>RSI!I111</f>
        <v>49.034234956030943</v>
      </c>
      <c r="D111" s="2">
        <f>MACD!E111</f>
        <v>3.5389407263402006E-3</v>
      </c>
      <c r="E111" s="2">
        <f>MACD!F111</f>
        <v>-4.5123268812553789E-2</v>
      </c>
      <c r="F111" s="2">
        <f>'Moving Avg'!D111</f>
        <v>5.2668799999999996</v>
      </c>
      <c r="G111" s="2">
        <f>'Moving Avg'!F111</f>
        <v>5.2751650000000003</v>
      </c>
      <c r="H111" s="2">
        <f>'Moving Avg'!G111</f>
        <v>5.0891840000000004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CONFIRMED BEARISH</v>
      </c>
      <c r="M111" s="8">
        <f t="shared" si="13"/>
        <v>50</v>
      </c>
      <c r="N111" s="8">
        <f t="shared" si="10"/>
        <v>0</v>
      </c>
      <c r="O111" s="8">
        <f t="shared" si="11"/>
        <v>75</v>
      </c>
      <c r="P111" s="8">
        <f t="shared" si="12"/>
        <v>16.5</v>
      </c>
      <c r="Q111" s="9">
        <f t="shared" si="14"/>
        <v>31.225000000000001</v>
      </c>
      <c r="R111" s="9">
        <f t="shared" si="15"/>
        <v>40.375</v>
      </c>
      <c r="S111" s="9">
        <f t="shared" si="16"/>
        <v>33.674999999999997</v>
      </c>
      <c r="T111" s="9">
        <f t="shared" si="17"/>
        <v>35.375</v>
      </c>
      <c r="U111" s="8">
        <f t="shared" si="18"/>
        <v>35.091666666666661</v>
      </c>
      <c r="V111" s="8">
        <f t="shared" si="19"/>
        <v>35.162499999999994</v>
      </c>
    </row>
    <row r="112" spans="1:22" ht="13.5" x14ac:dyDescent="0.25">
      <c r="A112" s="3">
        <f>RSI!A112</f>
        <v>42166</v>
      </c>
      <c r="B112" s="2">
        <f>RSI!B112</f>
        <v>5.3407</v>
      </c>
      <c r="C112" s="2">
        <f>RSI!I112</f>
        <v>57.84859389482618</v>
      </c>
      <c r="D112" s="2">
        <f>MACD!E112</f>
        <v>2.2352535755983283E-2</v>
      </c>
      <c r="E112" s="2">
        <f>MACD!F112</f>
        <v>-3.1628107898846375E-2</v>
      </c>
      <c r="F112" s="2">
        <f>'Moving Avg'!D112</f>
        <v>5.2699600000000002</v>
      </c>
      <c r="G112" s="2">
        <f>'Moving Avg'!F112</f>
        <v>5.2847750000000007</v>
      </c>
      <c r="H112" s="2">
        <f>'Moving Avg'!G112</f>
        <v>5.1052560000000007</v>
      </c>
      <c r="I112" s="2">
        <f>'Moving Avg'!H112</f>
        <v>0</v>
      </c>
      <c r="J112" s="6" t="str">
        <f>OBV!F112</f>
        <v>BULLISH</v>
      </c>
      <c r="K112" s="6" t="str">
        <f>OBV!G112</f>
        <v>NEUTRAL</v>
      </c>
      <c r="L112" s="6" t="str">
        <f>OBV!H112</f>
        <v>CONFIRMED BULLISH</v>
      </c>
      <c r="M112" s="8">
        <f t="shared" si="13"/>
        <v>50</v>
      </c>
      <c r="N112" s="8">
        <f t="shared" si="10"/>
        <v>0</v>
      </c>
      <c r="O112" s="8">
        <f t="shared" si="11"/>
        <v>75</v>
      </c>
      <c r="P112" s="8">
        <f t="shared" si="12"/>
        <v>83.5</v>
      </c>
      <c r="Q112" s="9">
        <f t="shared" si="14"/>
        <v>41.274999999999999</v>
      </c>
      <c r="R112" s="9">
        <f t="shared" si="15"/>
        <v>57.125</v>
      </c>
      <c r="S112" s="9">
        <f t="shared" si="16"/>
        <v>63.825000000000003</v>
      </c>
      <c r="T112" s="9">
        <f t="shared" si="17"/>
        <v>52.125</v>
      </c>
      <c r="U112" s="8">
        <f t="shared" si="18"/>
        <v>54.07500000000001</v>
      </c>
      <c r="V112" s="8">
        <f t="shared" si="19"/>
        <v>53.587500000000006</v>
      </c>
    </row>
    <row r="113" spans="1:22" ht="13.5" x14ac:dyDescent="0.25">
      <c r="A113" s="3">
        <f>RSI!A113</f>
        <v>42167</v>
      </c>
      <c r="B113" s="2">
        <f>RSI!B113</f>
        <v>5.3407</v>
      </c>
      <c r="C113" s="2">
        <f>RSI!I113</f>
        <v>57.84859389482618</v>
      </c>
      <c r="D113" s="2">
        <f>MACD!E113</f>
        <v>4.0507887579709134E-2</v>
      </c>
      <c r="E113" s="2">
        <f>MACD!F113</f>
        <v>-1.7200908803135274E-2</v>
      </c>
      <c r="F113" s="2">
        <f>'Moving Avg'!D113</f>
        <v>5.2868799999999991</v>
      </c>
      <c r="G113" s="2">
        <f>'Moving Avg'!F113</f>
        <v>5.2874649999999992</v>
      </c>
      <c r="H113" s="2">
        <f>'Moving Avg'!G113</f>
        <v>5.119790000000001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CONFIRMED BULLISH</v>
      </c>
      <c r="M113" s="8">
        <f t="shared" si="13"/>
        <v>50</v>
      </c>
      <c r="N113" s="8">
        <f t="shared" si="10"/>
        <v>0</v>
      </c>
      <c r="O113" s="8">
        <f t="shared" si="11"/>
        <v>75</v>
      </c>
      <c r="P113" s="8">
        <f t="shared" si="12"/>
        <v>83.5</v>
      </c>
      <c r="Q113" s="9">
        <f t="shared" si="14"/>
        <v>41.274999999999999</v>
      </c>
      <c r="R113" s="9">
        <f t="shared" si="15"/>
        <v>57.125</v>
      </c>
      <c r="S113" s="9">
        <f t="shared" si="16"/>
        <v>63.825000000000003</v>
      </c>
      <c r="T113" s="9">
        <f t="shared" si="17"/>
        <v>52.125</v>
      </c>
      <c r="U113" s="8">
        <f t="shared" si="18"/>
        <v>54.07500000000001</v>
      </c>
      <c r="V113" s="8">
        <f t="shared" si="19"/>
        <v>53.587500000000006</v>
      </c>
    </row>
    <row r="114" spans="1:22" ht="13.5" x14ac:dyDescent="0.25">
      <c r="A114" s="3">
        <f>RSI!A114</f>
        <v>42170</v>
      </c>
      <c r="B114" s="2">
        <f>RSI!B114</f>
        <v>5.3598999999999997</v>
      </c>
      <c r="C114" s="2">
        <f>RSI!I114</f>
        <v>58.960044245167794</v>
      </c>
      <c r="D114" s="2">
        <f>MACD!E114</f>
        <v>3.7799882454939926E-2</v>
      </c>
      <c r="E114" s="2">
        <f>MACD!F114</f>
        <v>-6.2007505515202337E-3</v>
      </c>
      <c r="F114" s="2">
        <f>'Moving Avg'!D114</f>
        <v>5.2976399999999995</v>
      </c>
      <c r="G114" s="2">
        <f>'Moving Avg'!F114</f>
        <v>5.2965</v>
      </c>
      <c r="H114" s="2">
        <f>'Moving Avg'!G114</f>
        <v>5.1319400000000011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CONFIRMED BULLISH</v>
      </c>
      <c r="M114" s="8">
        <f t="shared" si="13"/>
        <v>50</v>
      </c>
      <c r="N114" s="8">
        <f t="shared" si="10"/>
        <v>0</v>
      </c>
      <c r="O114" s="8">
        <f t="shared" si="11"/>
        <v>75</v>
      </c>
      <c r="P114" s="8">
        <f t="shared" si="12"/>
        <v>83.5</v>
      </c>
      <c r="Q114" s="9">
        <f t="shared" si="14"/>
        <v>41.274999999999999</v>
      </c>
      <c r="R114" s="9">
        <f t="shared" si="15"/>
        <v>57.125</v>
      </c>
      <c r="S114" s="9">
        <f t="shared" si="16"/>
        <v>63.825000000000003</v>
      </c>
      <c r="T114" s="9">
        <f t="shared" si="17"/>
        <v>52.125</v>
      </c>
      <c r="U114" s="8">
        <f t="shared" si="18"/>
        <v>54.07500000000001</v>
      </c>
      <c r="V114" s="8">
        <f t="shared" si="19"/>
        <v>53.587500000000006</v>
      </c>
    </row>
    <row r="115" spans="1:22" ht="13.5" x14ac:dyDescent="0.25">
      <c r="A115" s="3">
        <f>RSI!A115</f>
        <v>42171</v>
      </c>
      <c r="B115" s="2">
        <f>RSI!B115</f>
        <v>5.1974</v>
      </c>
      <c r="C115" s="2">
        <f>RSI!I115</f>
        <v>47.535627190441524</v>
      </c>
      <c r="D115" s="2">
        <f>MACD!E115</f>
        <v>4.5618968098440682E-2</v>
      </c>
      <c r="E115" s="2">
        <f>MACD!F115</f>
        <v>4.1631931784719498E-3</v>
      </c>
      <c r="F115" s="2">
        <f>'Moving Avg'!D115</f>
        <v>5.287440000000001</v>
      </c>
      <c r="G115" s="2">
        <f>'Moving Avg'!F115</f>
        <v>5.299525</v>
      </c>
      <c r="H115" s="2">
        <f>'Moving Avg'!G115</f>
        <v>5.135072000000001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BULLISH DIVERGENCE</v>
      </c>
      <c r="M115" s="8">
        <f t="shared" si="13"/>
        <v>50</v>
      </c>
      <c r="N115" s="8">
        <f t="shared" si="10"/>
        <v>0</v>
      </c>
      <c r="O115" s="8">
        <f t="shared" si="11"/>
        <v>75</v>
      </c>
      <c r="P115" s="8">
        <f t="shared" si="12"/>
        <v>66.5</v>
      </c>
      <c r="Q115" s="9">
        <f t="shared" si="14"/>
        <v>38.725000000000001</v>
      </c>
      <c r="R115" s="9">
        <f t="shared" si="15"/>
        <v>52.875</v>
      </c>
      <c r="S115" s="9">
        <f t="shared" si="16"/>
        <v>56.174999999999997</v>
      </c>
      <c r="T115" s="9">
        <f t="shared" si="17"/>
        <v>47.875</v>
      </c>
      <c r="U115" s="8">
        <f t="shared" si="18"/>
        <v>49.258333333333326</v>
      </c>
      <c r="V115" s="8">
        <f t="shared" si="19"/>
        <v>48.912499999999994</v>
      </c>
    </row>
    <row r="116" spans="1:22" ht="13.5" x14ac:dyDescent="0.25">
      <c r="A116" s="3">
        <f>RSI!A116</f>
        <v>42172</v>
      </c>
      <c r="B116" s="2">
        <f>RSI!B116</f>
        <v>5.2676999999999996</v>
      </c>
      <c r="C116" s="2">
        <f>RSI!I116</f>
        <v>51.879646070808981</v>
      </c>
      <c r="D116" s="2">
        <f>MACD!E116</f>
        <v>5.26240184675828E-2</v>
      </c>
      <c r="E116" s="2">
        <f>MACD!F116</f>
        <v>1.3855358236294121E-2</v>
      </c>
      <c r="F116" s="2">
        <f>'Moving Avg'!D116</f>
        <v>5.3012800000000002</v>
      </c>
      <c r="G116" s="2">
        <f>'Moving Avg'!F116</f>
        <v>5.3052950000000001</v>
      </c>
      <c r="H116" s="2">
        <f>'Moving Avg'!G116</f>
        <v>5.136610000000001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BULLISH DIVERGENCE</v>
      </c>
      <c r="M116" s="8">
        <f t="shared" si="13"/>
        <v>50</v>
      </c>
      <c r="N116" s="8">
        <f t="shared" si="10"/>
        <v>0</v>
      </c>
      <c r="O116" s="8">
        <f t="shared" si="11"/>
        <v>75</v>
      </c>
      <c r="P116" s="8">
        <f t="shared" si="12"/>
        <v>66.5</v>
      </c>
      <c r="Q116" s="9">
        <f t="shared" si="14"/>
        <v>38.725000000000001</v>
      </c>
      <c r="R116" s="9">
        <f t="shared" si="15"/>
        <v>52.875</v>
      </c>
      <c r="S116" s="9">
        <f t="shared" si="16"/>
        <v>56.174999999999997</v>
      </c>
      <c r="T116" s="9">
        <f t="shared" si="17"/>
        <v>47.875</v>
      </c>
      <c r="U116" s="8">
        <f t="shared" si="18"/>
        <v>49.258333333333326</v>
      </c>
      <c r="V116" s="8">
        <f t="shared" si="19"/>
        <v>48.912499999999994</v>
      </c>
    </row>
    <row r="117" spans="1:22" ht="13.5" x14ac:dyDescent="0.25">
      <c r="A117" s="3">
        <f>RSI!A117</f>
        <v>42173</v>
      </c>
      <c r="B117" s="2">
        <f>RSI!B117</f>
        <v>5.2481999999999998</v>
      </c>
      <c r="C117" s="2">
        <f>RSI!I117</f>
        <v>50.6274361982641</v>
      </c>
      <c r="D117" s="2">
        <f>MACD!E117</f>
        <v>5.6864168831238793E-2</v>
      </c>
      <c r="E117" s="2">
        <f>MACD!F117</f>
        <v>2.2457120355283057E-2</v>
      </c>
      <c r="F117" s="2">
        <f>'Moving Avg'!D117</f>
        <v>5.2827800000000007</v>
      </c>
      <c r="G117" s="2">
        <f>'Moving Avg'!F117</f>
        <v>5.3081650000000007</v>
      </c>
      <c r="H117" s="2">
        <f>'Moving Avg'!G117</f>
        <v>5.1386039999999999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CONFIRMED BEARISH</v>
      </c>
      <c r="M117" s="8">
        <f t="shared" si="13"/>
        <v>50</v>
      </c>
      <c r="N117" s="8">
        <f t="shared" si="10"/>
        <v>0</v>
      </c>
      <c r="O117" s="8">
        <f t="shared" si="11"/>
        <v>75</v>
      </c>
      <c r="P117" s="8">
        <f t="shared" si="12"/>
        <v>16.5</v>
      </c>
      <c r="Q117" s="9">
        <f t="shared" si="14"/>
        <v>31.225000000000001</v>
      </c>
      <c r="R117" s="9">
        <f t="shared" si="15"/>
        <v>40.375</v>
      </c>
      <c r="S117" s="9">
        <f t="shared" si="16"/>
        <v>33.674999999999997</v>
      </c>
      <c r="T117" s="9">
        <f t="shared" si="17"/>
        <v>35.375</v>
      </c>
      <c r="U117" s="8">
        <f t="shared" si="18"/>
        <v>35.091666666666661</v>
      </c>
      <c r="V117" s="8">
        <f t="shared" si="19"/>
        <v>35.162499999999994</v>
      </c>
    </row>
    <row r="118" spans="1:22" ht="13.5" x14ac:dyDescent="0.25">
      <c r="A118" s="3">
        <f>RSI!A118</f>
        <v>42174</v>
      </c>
      <c r="B118" s="2">
        <f>RSI!B118</f>
        <v>5.2481999999999998</v>
      </c>
      <c r="C118" s="2">
        <f>RSI!I118</f>
        <v>50.6274361982641</v>
      </c>
      <c r="D118" s="2">
        <f>MACD!E118</f>
        <v>4.977067787591416E-2</v>
      </c>
      <c r="E118" s="2">
        <f>MACD!F118</f>
        <v>2.7919831859409279E-2</v>
      </c>
      <c r="F118" s="2">
        <f>'Moving Avg'!D118</f>
        <v>5.2642800000000003</v>
      </c>
      <c r="G118" s="2">
        <f>'Moving Avg'!F118</f>
        <v>5.3071900000000003</v>
      </c>
      <c r="H118" s="2">
        <f>'Moving Avg'!G118</f>
        <v>5.1447519999999995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CONFIRMED BEARISH</v>
      </c>
      <c r="M118" s="8">
        <f t="shared" si="13"/>
        <v>50</v>
      </c>
      <c r="N118" s="8">
        <f t="shared" si="10"/>
        <v>0</v>
      </c>
      <c r="O118" s="8">
        <f t="shared" si="11"/>
        <v>75</v>
      </c>
      <c r="P118" s="8">
        <f t="shared" si="12"/>
        <v>16.5</v>
      </c>
      <c r="Q118" s="9">
        <f t="shared" si="14"/>
        <v>31.225000000000001</v>
      </c>
      <c r="R118" s="9">
        <f t="shared" si="15"/>
        <v>40.375</v>
      </c>
      <c r="S118" s="9">
        <f t="shared" si="16"/>
        <v>33.674999999999997</v>
      </c>
      <c r="T118" s="9">
        <f t="shared" si="17"/>
        <v>35.375</v>
      </c>
      <c r="U118" s="8">
        <f t="shared" si="18"/>
        <v>35.091666666666661</v>
      </c>
      <c r="V118" s="8">
        <f t="shared" si="19"/>
        <v>35.162499999999994</v>
      </c>
    </row>
    <row r="119" spans="1:22" ht="13.5" x14ac:dyDescent="0.25">
      <c r="A119" s="3">
        <f>RSI!A119</f>
        <v>42177</v>
      </c>
      <c r="B119" s="2">
        <f>RSI!B119</f>
        <v>5.2481999999999998</v>
      </c>
      <c r="C119" s="2">
        <f>RSI!I119</f>
        <v>50.627436198264093</v>
      </c>
      <c r="D119" s="2">
        <f>MACD!E119</f>
        <v>5.1428248462187298E-2</v>
      </c>
      <c r="E119" s="2">
        <f>MACD!F119</f>
        <v>3.2621515179964887E-2</v>
      </c>
      <c r="F119" s="2">
        <f>'Moving Avg'!D119</f>
        <v>5.2419400000000005</v>
      </c>
      <c r="G119" s="2">
        <f>'Moving Avg'!F119</f>
        <v>5.3016050000000003</v>
      </c>
      <c r="H119" s="2">
        <f>'Moving Avg'!G119</f>
        <v>5.1509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CONFIRMED BEARISH</v>
      </c>
      <c r="M119" s="8">
        <f t="shared" si="13"/>
        <v>50</v>
      </c>
      <c r="N119" s="8">
        <f t="shared" si="10"/>
        <v>0</v>
      </c>
      <c r="O119" s="8">
        <f t="shared" si="11"/>
        <v>75</v>
      </c>
      <c r="P119" s="8">
        <f t="shared" si="12"/>
        <v>16.5</v>
      </c>
      <c r="Q119" s="9">
        <f t="shared" si="14"/>
        <v>31.225000000000001</v>
      </c>
      <c r="R119" s="9">
        <f t="shared" si="15"/>
        <v>40.375</v>
      </c>
      <c r="S119" s="9">
        <f t="shared" si="16"/>
        <v>33.674999999999997</v>
      </c>
      <c r="T119" s="9">
        <f t="shared" si="17"/>
        <v>35.375</v>
      </c>
      <c r="U119" s="8">
        <f t="shared" si="18"/>
        <v>35.091666666666661</v>
      </c>
      <c r="V119" s="8">
        <f t="shared" si="19"/>
        <v>35.162499999999994</v>
      </c>
    </row>
    <row r="120" spans="1:22" ht="13.5" x14ac:dyDescent="0.25">
      <c r="A120" s="3">
        <f>RSI!A120</f>
        <v>42178</v>
      </c>
      <c r="B120" s="2">
        <f>RSI!B120</f>
        <v>4.3701999999999996</v>
      </c>
      <c r="C120" s="2">
        <f>RSI!I120</f>
        <v>21.476355554258589</v>
      </c>
      <c r="D120" s="2">
        <f>MACD!E120</f>
        <v>0.10896078099032547</v>
      </c>
      <c r="E120" s="2">
        <f>MACD!F120</f>
        <v>4.7889368342037011E-2</v>
      </c>
      <c r="F120" s="2">
        <f>'Moving Avg'!D120</f>
        <v>5.0765000000000002</v>
      </c>
      <c r="G120" s="2">
        <f>'Moving Avg'!F120</f>
        <v>5.2546150000000003</v>
      </c>
      <c r="H120" s="2">
        <f>'Moving Avg'!G120</f>
        <v>5.1421779999999986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CONFIRMED BEARISH</v>
      </c>
      <c r="M120" s="8">
        <f t="shared" si="13"/>
        <v>100</v>
      </c>
      <c r="N120" s="8">
        <f t="shared" si="10"/>
        <v>0</v>
      </c>
      <c r="O120" s="8">
        <f t="shared" si="11"/>
        <v>75</v>
      </c>
      <c r="P120" s="8">
        <f t="shared" si="12"/>
        <v>16.5</v>
      </c>
      <c r="Q120" s="9">
        <f t="shared" si="14"/>
        <v>48.725000000000001</v>
      </c>
      <c r="R120" s="9">
        <f t="shared" si="15"/>
        <v>50.375</v>
      </c>
      <c r="S120" s="9">
        <f t="shared" si="16"/>
        <v>41.174999999999997</v>
      </c>
      <c r="T120" s="9">
        <f t="shared" si="17"/>
        <v>47.875</v>
      </c>
      <c r="U120" s="8">
        <f t="shared" si="18"/>
        <v>46.758333333333326</v>
      </c>
      <c r="V120" s="8">
        <f t="shared" si="19"/>
        <v>47.037499999999994</v>
      </c>
    </row>
    <row r="121" spans="1:22" ht="13.5" x14ac:dyDescent="0.25">
      <c r="A121" s="3">
        <f>RSI!A121</f>
        <v>42179</v>
      </c>
      <c r="B121" s="2">
        <f>RSI!B121</f>
        <v>5.5621999999999998</v>
      </c>
      <c r="C121" s="2">
        <f>RSI!I121</f>
        <v>57.366990325658385</v>
      </c>
      <c r="D121" s="2">
        <f>MACD!E121</f>
        <v>6.6829166521027439E-2</v>
      </c>
      <c r="E121" s="2">
        <f>MACD!F121</f>
        <v>5.16773279778351E-2</v>
      </c>
      <c r="F121" s="2">
        <f>'Moving Avg'!D121</f>
        <v>5.1353999999999997</v>
      </c>
      <c r="G121" s="2">
        <f>'Moving Avg'!F121</f>
        <v>5.2656900000000002</v>
      </c>
      <c r="H121" s="2">
        <f>'Moving Avg'!G121</f>
        <v>5.1549899999999989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BULLISH DIVERGENCE</v>
      </c>
      <c r="M121" s="8">
        <f t="shared" si="13"/>
        <v>50</v>
      </c>
      <c r="N121" s="8">
        <f t="shared" si="10"/>
        <v>0</v>
      </c>
      <c r="O121" s="8">
        <f t="shared" si="11"/>
        <v>75</v>
      </c>
      <c r="P121" s="8">
        <f t="shared" si="12"/>
        <v>66.5</v>
      </c>
      <c r="Q121" s="9">
        <f t="shared" si="14"/>
        <v>38.725000000000001</v>
      </c>
      <c r="R121" s="9">
        <f t="shared" si="15"/>
        <v>52.875</v>
      </c>
      <c r="S121" s="9">
        <f t="shared" si="16"/>
        <v>56.174999999999997</v>
      </c>
      <c r="T121" s="9">
        <f t="shared" si="17"/>
        <v>47.875</v>
      </c>
      <c r="U121" s="8">
        <f t="shared" si="18"/>
        <v>49.258333333333326</v>
      </c>
      <c r="V121" s="8">
        <f t="shared" si="19"/>
        <v>48.912499999999994</v>
      </c>
    </row>
    <row r="122" spans="1:22" ht="13.5" x14ac:dyDescent="0.25">
      <c r="A122" s="3">
        <f>RSI!A122</f>
        <v>42180</v>
      </c>
      <c r="B122" s="2">
        <f>RSI!B122</f>
        <v>5.4263000000000003</v>
      </c>
      <c r="C122" s="2">
        <f>RSI!I122</f>
        <v>54.318689260220665</v>
      </c>
      <c r="D122" s="2">
        <f>MACD!E122</f>
        <v>6.085734132119569E-2</v>
      </c>
      <c r="E122" s="2">
        <f>MACD!F122</f>
        <v>5.3513330646507221E-2</v>
      </c>
      <c r="F122" s="2">
        <f>'Moving Avg'!D122</f>
        <v>5.1710200000000004</v>
      </c>
      <c r="G122" s="2">
        <f>'Moving Avg'!F122</f>
        <v>5.2668949999999999</v>
      </c>
      <c r="H122" s="2">
        <f>'Moving Avg'!G122</f>
        <v>5.1658520000000001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BULLISH DIVERGENCE</v>
      </c>
      <c r="M122" s="8">
        <f t="shared" si="13"/>
        <v>50</v>
      </c>
      <c r="N122" s="8">
        <f t="shared" si="10"/>
        <v>0</v>
      </c>
      <c r="O122" s="8">
        <f t="shared" si="11"/>
        <v>75</v>
      </c>
      <c r="P122" s="8">
        <f t="shared" si="12"/>
        <v>66.5</v>
      </c>
      <c r="Q122" s="9">
        <f t="shared" si="14"/>
        <v>38.725000000000001</v>
      </c>
      <c r="R122" s="9">
        <f t="shared" si="15"/>
        <v>52.875</v>
      </c>
      <c r="S122" s="9">
        <f t="shared" si="16"/>
        <v>56.174999999999997</v>
      </c>
      <c r="T122" s="9">
        <f t="shared" si="17"/>
        <v>47.875</v>
      </c>
      <c r="U122" s="8">
        <f t="shared" si="18"/>
        <v>49.258333333333326</v>
      </c>
      <c r="V122" s="8">
        <f t="shared" si="19"/>
        <v>48.912499999999994</v>
      </c>
    </row>
    <row r="123" spans="1:22" ht="13.5" x14ac:dyDescent="0.25">
      <c r="A123" s="3">
        <f>RSI!A123</f>
        <v>42181</v>
      </c>
      <c r="B123" s="2">
        <f>RSI!B123</f>
        <v>5.3231999999999999</v>
      </c>
      <c r="C123" s="2">
        <f>RSI!I123</f>
        <v>52.058666946880429</v>
      </c>
      <c r="D123" s="2">
        <f>MACD!E123</f>
        <v>6.2146568400288871E-2</v>
      </c>
      <c r="E123" s="2">
        <f>MACD!F123</f>
        <v>5.5239978197263548E-2</v>
      </c>
      <c r="F123" s="2">
        <f>'Moving Avg'!D123</f>
        <v>5.1860200000000001</v>
      </c>
      <c r="G123" s="2">
        <f>'Moving Avg'!F123</f>
        <v>5.2619799999999994</v>
      </c>
      <c r="H123" s="2">
        <f>'Moving Avg'!G123</f>
        <v>5.1731139999999991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BULLISH DIVERGENCE</v>
      </c>
      <c r="M123" s="8">
        <f t="shared" si="13"/>
        <v>50</v>
      </c>
      <c r="N123" s="8">
        <f t="shared" si="10"/>
        <v>0</v>
      </c>
      <c r="O123" s="8">
        <f t="shared" si="11"/>
        <v>75</v>
      </c>
      <c r="P123" s="8">
        <f t="shared" si="12"/>
        <v>66.5</v>
      </c>
      <c r="Q123" s="9">
        <f t="shared" si="14"/>
        <v>38.725000000000001</v>
      </c>
      <c r="R123" s="9">
        <f t="shared" si="15"/>
        <v>52.875</v>
      </c>
      <c r="S123" s="9">
        <f t="shared" si="16"/>
        <v>56.174999999999997</v>
      </c>
      <c r="T123" s="9">
        <f t="shared" si="17"/>
        <v>47.875</v>
      </c>
      <c r="U123" s="8">
        <f t="shared" si="18"/>
        <v>49.258333333333326</v>
      </c>
      <c r="V123" s="8">
        <f t="shared" si="19"/>
        <v>48.912499999999994</v>
      </c>
    </row>
    <row r="124" spans="1:22" ht="13.5" x14ac:dyDescent="0.25">
      <c r="A124" s="3">
        <f>RSI!A124</f>
        <v>42184</v>
      </c>
      <c r="B124" s="2">
        <f>RSI!B124</f>
        <v>5.2248000000000001</v>
      </c>
      <c r="C124" s="2">
        <f>RSI!I124</f>
        <v>49.923699194365625</v>
      </c>
      <c r="D124" s="2">
        <f>MACD!E124</f>
        <v>7.2890588836611592E-2</v>
      </c>
      <c r="E124" s="2">
        <f>MACD!F124</f>
        <v>5.8770100325133162E-2</v>
      </c>
      <c r="F124" s="2">
        <f>'Moving Avg'!D124</f>
        <v>5.1813400000000005</v>
      </c>
      <c r="G124" s="2">
        <f>'Moving Avg'!F124</f>
        <v>5.2573349999999994</v>
      </c>
      <c r="H124" s="2">
        <f>'Moving Avg'!G124</f>
        <v>5.1791</v>
      </c>
      <c r="I124" s="2">
        <f>'Moving Avg'!H124</f>
        <v>0</v>
      </c>
      <c r="J124" s="6" t="str">
        <f>OBV!F124</f>
        <v>BEARISH</v>
      </c>
      <c r="K124" s="6" t="str">
        <f>OBV!G124</f>
        <v>NEUTRAL</v>
      </c>
      <c r="L124" s="6" t="str">
        <f>OBV!H124</f>
        <v>CONFIRMED BEARISH</v>
      </c>
      <c r="M124" s="8">
        <f t="shared" si="13"/>
        <v>50</v>
      </c>
      <c r="N124" s="8">
        <f t="shared" si="10"/>
        <v>0</v>
      </c>
      <c r="O124" s="8">
        <f t="shared" si="11"/>
        <v>75</v>
      </c>
      <c r="P124" s="8">
        <f t="shared" si="12"/>
        <v>16.5</v>
      </c>
      <c r="Q124" s="9">
        <f t="shared" si="14"/>
        <v>31.225000000000001</v>
      </c>
      <c r="R124" s="9">
        <f t="shared" si="15"/>
        <v>40.375</v>
      </c>
      <c r="S124" s="9">
        <f t="shared" si="16"/>
        <v>33.674999999999997</v>
      </c>
      <c r="T124" s="9">
        <f t="shared" si="17"/>
        <v>35.375</v>
      </c>
      <c r="U124" s="8">
        <f t="shared" si="18"/>
        <v>35.091666666666661</v>
      </c>
      <c r="V124" s="8">
        <f t="shared" si="19"/>
        <v>35.162499999999994</v>
      </c>
    </row>
    <row r="125" spans="1:22" ht="13.5" x14ac:dyDescent="0.25">
      <c r="A125" s="3">
        <f>RSI!A125</f>
        <v>42185</v>
      </c>
      <c r="B125" s="2">
        <f>RSI!B125</f>
        <v>5.3887999999999998</v>
      </c>
      <c r="C125" s="2">
        <f>RSI!I125</f>
        <v>53.357046610259118</v>
      </c>
      <c r="D125" s="2">
        <f>MACD!E125</f>
        <v>4.4869059676048373E-2</v>
      </c>
      <c r="E125" s="2">
        <f>MACD!F125</f>
        <v>5.5989892195316207E-2</v>
      </c>
      <c r="F125" s="2">
        <f>'Moving Avg'!D125</f>
        <v>5.3850600000000011</v>
      </c>
      <c r="G125" s="2">
        <f>'Moving Avg'!F125</f>
        <v>5.2612749999999995</v>
      </c>
      <c r="H125" s="2">
        <f>'Moving Avg'!G125</f>
        <v>5.1869059999999987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BEARISH DIVERGENCE</v>
      </c>
      <c r="M125" s="8">
        <f t="shared" si="13"/>
        <v>50</v>
      </c>
      <c r="N125" s="8">
        <f t="shared" si="10"/>
        <v>45</v>
      </c>
      <c r="O125" s="8">
        <f t="shared" si="11"/>
        <v>75</v>
      </c>
      <c r="P125" s="8">
        <f t="shared" si="12"/>
        <v>16.5</v>
      </c>
      <c r="Q125" s="9">
        <f t="shared" si="14"/>
        <v>46.975000000000001</v>
      </c>
      <c r="R125" s="9">
        <f t="shared" si="15"/>
        <v>49.375</v>
      </c>
      <c r="S125" s="9">
        <f t="shared" si="16"/>
        <v>40.424999999999997</v>
      </c>
      <c r="T125" s="9">
        <f t="shared" si="17"/>
        <v>46.625</v>
      </c>
      <c r="U125" s="8">
        <f t="shared" si="18"/>
        <v>45.591666666666661</v>
      </c>
      <c r="V125" s="8">
        <f t="shared" si="19"/>
        <v>45.849999999999994</v>
      </c>
    </row>
    <row r="126" spans="1:22" ht="13.5" x14ac:dyDescent="0.25">
      <c r="A126" s="3">
        <f>RSI!A126</f>
        <v>42186</v>
      </c>
      <c r="B126" s="2">
        <f>RSI!B126</f>
        <v>5.3419999999999996</v>
      </c>
      <c r="C126" s="2">
        <f>RSI!I126</f>
        <v>52.255993397785133</v>
      </c>
      <c r="D126" s="2">
        <f>MACD!E126</f>
        <v>3.4504396548244998E-2</v>
      </c>
      <c r="E126" s="2">
        <f>MACD!F126</f>
        <v>5.1692793065901965E-2</v>
      </c>
      <c r="F126" s="2">
        <f>'Moving Avg'!D126</f>
        <v>5.3410200000000003</v>
      </c>
      <c r="G126" s="2">
        <f>'Moving Avg'!F126</f>
        <v>5.261145</v>
      </c>
      <c r="H126" s="2">
        <f>'Moving Avg'!G126</f>
        <v>5.1937759999999988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  <c r="M126" s="8">
        <f t="shared" si="13"/>
        <v>50</v>
      </c>
      <c r="N126" s="8">
        <f t="shared" si="10"/>
        <v>45</v>
      </c>
      <c r="O126" s="8">
        <f t="shared" si="11"/>
        <v>75</v>
      </c>
      <c r="P126" s="8">
        <f t="shared" si="12"/>
        <v>16.5</v>
      </c>
      <c r="Q126" s="9">
        <f t="shared" si="14"/>
        <v>46.975000000000001</v>
      </c>
      <c r="R126" s="9">
        <f t="shared" si="15"/>
        <v>49.375</v>
      </c>
      <c r="S126" s="9">
        <f t="shared" si="16"/>
        <v>40.424999999999997</v>
      </c>
      <c r="T126" s="9">
        <f t="shared" si="17"/>
        <v>46.625</v>
      </c>
      <c r="U126" s="8">
        <f t="shared" si="18"/>
        <v>45.591666666666661</v>
      </c>
      <c r="V126" s="8">
        <f t="shared" si="19"/>
        <v>45.849999999999994</v>
      </c>
    </row>
    <row r="127" spans="1:22" ht="13.5" x14ac:dyDescent="0.25">
      <c r="A127" s="3">
        <f>RSI!A127</f>
        <v>42187</v>
      </c>
      <c r="B127" s="2">
        <f>RSI!B127</f>
        <v>5.3419999999999996</v>
      </c>
      <c r="C127" s="2">
        <f>RSI!I127</f>
        <v>52.255993397785133</v>
      </c>
      <c r="D127" s="2">
        <f>MACD!E127</f>
        <v>2.2143997840726293E-2</v>
      </c>
      <c r="E127" s="2">
        <f>MACD!F127</f>
        <v>4.5783034020866829E-2</v>
      </c>
      <c r="F127" s="2">
        <f>'Moving Avg'!D127</f>
        <v>5.32416</v>
      </c>
      <c r="G127" s="2">
        <f>'Moving Avg'!F127</f>
        <v>5.2619799999999994</v>
      </c>
      <c r="H127" s="2">
        <f>'Moving Avg'!G127</f>
        <v>5.2017999999999995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CONFIRMED BEARISH</v>
      </c>
      <c r="M127" s="8">
        <f t="shared" si="13"/>
        <v>50</v>
      </c>
      <c r="N127" s="8">
        <f t="shared" si="10"/>
        <v>100</v>
      </c>
      <c r="O127" s="8">
        <f t="shared" si="11"/>
        <v>75</v>
      </c>
      <c r="P127" s="8">
        <f t="shared" si="12"/>
        <v>16.5</v>
      </c>
      <c r="Q127" s="9">
        <f t="shared" si="14"/>
        <v>66.224999999999994</v>
      </c>
      <c r="R127" s="9">
        <f t="shared" si="15"/>
        <v>60.375</v>
      </c>
      <c r="S127" s="9">
        <f t="shared" si="16"/>
        <v>48.674999999999997</v>
      </c>
      <c r="T127" s="9">
        <f t="shared" si="17"/>
        <v>60.375</v>
      </c>
      <c r="U127" s="8">
        <f t="shared" si="18"/>
        <v>58.42499999999999</v>
      </c>
      <c r="V127" s="8">
        <f t="shared" si="19"/>
        <v>58.912499999999994</v>
      </c>
    </row>
    <row r="128" spans="1:22" ht="13.5" x14ac:dyDescent="0.25">
      <c r="A128" s="3">
        <f>RSI!A128</f>
        <v>42188</v>
      </c>
      <c r="B128" s="2">
        <f>RSI!B128</f>
        <v>5.2483000000000004</v>
      </c>
      <c r="C128" s="2">
        <f>RSI!I128</f>
        <v>49.866590922179967</v>
      </c>
      <c r="D128" s="2">
        <f>MACD!E128</f>
        <v>1.8079366399329722E-2</v>
      </c>
      <c r="E128" s="2">
        <f>MACD!F128</f>
        <v>4.0242300496559406E-2</v>
      </c>
      <c r="F128" s="2">
        <f>'Moving Avg'!D128</f>
        <v>5.3091799999999996</v>
      </c>
      <c r="G128" s="2">
        <f>'Moving Avg'!F128</f>
        <v>5.2615899999999991</v>
      </c>
      <c r="H128" s="2">
        <f>'Moving Avg'!G128</f>
        <v>5.2060259999999996</v>
      </c>
      <c r="I128" s="2">
        <f>'Moving Avg'!H128</f>
        <v>0</v>
      </c>
      <c r="J128" s="6" t="str">
        <f>OBV!F128</f>
        <v>BEARISH</v>
      </c>
      <c r="K128" s="6" t="str">
        <f>OBV!G128</f>
        <v>NEUTRAL</v>
      </c>
      <c r="L128" s="6" t="str">
        <f>OBV!H128</f>
        <v>CONFIRMED BEARISH</v>
      </c>
      <c r="M128" s="8">
        <f t="shared" si="13"/>
        <v>50</v>
      </c>
      <c r="N128" s="8">
        <f t="shared" si="10"/>
        <v>100</v>
      </c>
      <c r="O128" s="8">
        <f t="shared" si="11"/>
        <v>75</v>
      </c>
      <c r="P128" s="8">
        <f t="shared" si="12"/>
        <v>16.5</v>
      </c>
      <c r="Q128" s="9">
        <f t="shared" si="14"/>
        <v>66.224999999999994</v>
      </c>
      <c r="R128" s="9">
        <f t="shared" si="15"/>
        <v>60.375</v>
      </c>
      <c r="S128" s="9">
        <f t="shared" si="16"/>
        <v>48.674999999999997</v>
      </c>
      <c r="T128" s="9">
        <f t="shared" si="17"/>
        <v>60.375</v>
      </c>
      <c r="U128" s="8">
        <f t="shared" si="18"/>
        <v>58.42499999999999</v>
      </c>
      <c r="V128" s="8">
        <f t="shared" si="19"/>
        <v>58.912499999999994</v>
      </c>
    </row>
    <row r="129" spans="1:22" ht="13.5" x14ac:dyDescent="0.25">
      <c r="A129" s="3">
        <f>RSI!A129</f>
        <v>42191</v>
      </c>
      <c r="B129" s="2">
        <f>RSI!B129</f>
        <v>5.2107999999999999</v>
      </c>
      <c r="C129" s="2">
        <f>RSI!I129</f>
        <v>48.902842533250329</v>
      </c>
      <c r="D129" s="2">
        <f>MACD!E129</f>
        <v>1.746543160735925E-2</v>
      </c>
      <c r="E129" s="2">
        <f>MACD!F129</f>
        <v>3.5686926718719376E-2</v>
      </c>
      <c r="F129" s="2">
        <f>'Moving Avg'!D129</f>
        <v>5.306379999999999</v>
      </c>
      <c r="G129" s="2">
        <f>'Moving Avg'!F129</f>
        <v>5.2568250000000001</v>
      </c>
      <c r="H129" s="2">
        <f>'Moving Avg'!G129</f>
        <v>5.2095019999999996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  <c r="M129" s="8">
        <f t="shared" si="13"/>
        <v>50</v>
      </c>
      <c r="N129" s="8">
        <f t="shared" si="10"/>
        <v>45</v>
      </c>
      <c r="O129" s="8">
        <f t="shared" si="11"/>
        <v>75</v>
      </c>
      <c r="P129" s="8">
        <f t="shared" si="12"/>
        <v>16.5</v>
      </c>
      <c r="Q129" s="9">
        <f t="shared" si="14"/>
        <v>46.975000000000001</v>
      </c>
      <c r="R129" s="9">
        <f t="shared" si="15"/>
        <v>49.375</v>
      </c>
      <c r="S129" s="9">
        <f t="shared" si="16"/>
        <v>40.424999999999997</v>
      </c>
      <c r="T129" s="9">
        <f t="shared" si="17"/>
        <v>46.625</v>
      </c>
      <c r="U129" s="8">
        <f t="shared" si="18"/>
        <v>45.591666666666661</v>
      </c>
      <c r="V129" s="8">
        <f t="shared" si="19"/>
        <v>45.849999999999994</v>
      </c>
    </row>
    <row r="130" spans="1:22" ht="13.5" x14ac:dyDescent="0.25">
      <c r="A130" s="3">
        <f>RSI!A130</f>
        <v>42192</v>
      </c>
      <c r="B130" s="2">
        <f>RSI!B130</f>
        <v>5.2435999999999998</v>
      </c>
      <c r="C130" s="2">
        <f>RSI!I130</f>
        <v>49.816414847186266</v>
      </c>
      <c r="D130" s="2">
        <f>MACD!E130</f>
        <v>-0.12029494957275855</v>
      </c>
      <c r="E130" s="2">
        <f>MACD!F130</f>
        <v>4.4905514604237917E-3</v>
      </c>
      <c r="F130" s="2">
        <f>'Moving Avg'!D130</f>
        <v>5.2773400000000006</v>
      </c>
      <c r="G130" s="2">
        <f>'Moving Avg'!F130</f>
        <v>5.2565849999999994</v>
      </c>
      <c r="H130" s="2">
        <f>'Moving Avg'!G130</f>
        <v>5.2136339999999999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  <c r="M130" s="8">
        <f t="shared" si="13"/>
        <v>50</v>
      </c>
      <c r="N130" s="8">
        <f t="shared" ref="N130:N193" si="20">IF(E130-D130&gt;0.02, 100, IF(E130-D130&lt;0,0,45))</f>
        <v>100</v>
      </c>
      <c r="O130" s="8">
        <f t="shared" ref="O130:O193" si="21">IF(F130-I130&gt;10,100,IF(F130-I130&gt;5,75, IF(F130-I130&gt;0,50,0)))</f>
        <v>75</v>
      </c>
      <c r="P130" s="8">
        <f t="shared" ref="P130:P193" si="22">IF(L130="confirmed bullish", 34, IF(L130="bullish divergence",17, 0))+IF(J130="bullish",33,IF(J130="bearish",0,16.5))+IF(K130="strong",33,IF(K130="weak",0,16.5))</f>
        <v>16.5</v>
      </c>
      <c r="Q130" s="9">
        <f t="shared" si="14"/>
        <v>66.224999999999994</v>
      </c>
      <c r="R130" s="9">
        <f t="shared" si="15"/>
        <v>60.375</v>
      </c>
      <c r="S130" s="9">
        <f t="shared" si="16"/>
        <v>48.674999999999997</v>
      </c>
      <c r="T130" s="9">
        <f t="shared" si="17"/>
        <v>60.375</v>
      </c>
      <c r="U130" s="8">
        <f t="shared" si="18"/>
        <v>58.42499999999999</v>
      </c>
      <c r="V130" s="8">
        <f t="shared" si="19"/>
        <v>58.912499999999994</v>
      </c>
    </row>
    <row r="131" spans="1:22" ht="13.5" x14ac:dyDescent="0.25">
      <c r="A131" s="3">
        <f>RSI!A131</f>
        <v>42193</v>
      </c>
      <c r="B131" s="2">
        <f>RSI!B131</f>
        <v>5.1544999999999996</v>
      </c>
      <c r="C131" s="2">
        <f>RSI!I131</f>
        <v>47.340327340197405</v>
      </c>
      <c r="D131" s="2">
        <f>MACD!E131</f>
        <v>-4.6824650502220955E-2</v>
      </c>
      <c r="E131" s="2">
        <f>MACD!F131</f>
        <v>-5.7724889321051579E-3</v>
      </c>
      <c r="F131" s="2">
        <f>'Moving Avg'!D131</f>
        <v>5.2398399999999992</v>
      </c>
      <c r="G131" s="2">
        <f>'Moving Avg'!F131</f>
        <v>5.2543850000000001</v>
      </c>
      <c r="H131" s="2">
        <f>'Moving Avg'!G131</f>
        <v>5.2181379999999997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  <c r="M131" s="8">
        <f t="shared" ref="M131:M194" si="23">IF(C131&lt;30,100, IF(C131&gt;70, 0, 50))</f>
        <v>50</v>
      </c>
      <c r="N131" s="8">
        <f t="shared" si="20"/>
        <v>100</v>
      </c>
      <c r="O131" s="8">
        <f t="shared" si="21"/>
        <v>75</v>
      </c>
      <c r="P131" s="8">
        <f t="shared" si="22"/>
        <v>16.5</v>
      </c>
      <c r="Q131" s="9">
        <f t="shared" ref="Q131:Q194" si="24">0.35*M131+N131*0.35+O131*0.15+P131*0.15</f>
        <v>66.224999999999994</v>
      </c>
      <c r="R131" s="9">
        <f t="shared" ref="R131:R194" si="25">M131*0.2+N131*0.2+O131*0.35+P131*0.25</f>
        <v>60.375</v>
      </c>
      <c r="S131" s="9">
        <f t="shared" ref="S131:S194" si="26">M131*0.15+N131*0.15+O131*0.25+P131*0.45</f>
        <v>48.674999999999997</v>
      </c>
      <c r="T131" s="9">
        <f t="shared" ref="T131:T194" si="27">0.25*SUM(M131:P131)</f>
        <v>60.375</v>
      </c>
      <c r="U131" s="8">
        <f t="shared" ref="U131:U194" si="28">SUM(Q131:S131)/3</f>
        <v>58.42499999999999</v>
      </c>
      <c r="V131" s="8">
        <f t="shared" ref="V131:V194" si="29">SUM(Q131:T131)/4</f>
        <v>58.912499999999994</v>
      </c>
    </row>
    <row r="132" spans="1:22" ht="13.5" x14ac:dyDescent="0.25">
      <c r="A132" s="3">
        <f>RSI!A132</f>
        <v>42194</v>
      </c>
      <c r="B132" s="2">
        <f>RSI!B132</f>
        <v>5.0140000000000002</v>
      </c>
      <c r="C132" s="2">
        <f>RSI!I132</f>
        <v>43.655510586620309</v>
      </c>
      <c r="D132" s="2">
        <f>MACD!E132</f>
        <v>5.4170328208744678E-3</v>
      </c>
      <c r="E132" s="2">
        <f>MACD!F132</f>
        <v>-3.5345845815092326E-3</v>
      </c>
      <c r="F132" s="2">
        <f>'Moving Avg'!D132</f>
        <v>5.1742399999999993</v>
      </c>
      <c r="G132" s="2">
        <f>'Moving Avg'!F132</f>
        <v>5.2380499999999994</v>
      </c>
      <c r="H132" s="2">
        <f>'Moving Avg'!G132</f>
        <v>5.2176779999999994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  <c r="M132" s="8">
        <f t="shared" si="23"/>
        <v>50</v>
      </c>
      <c r="N132" s="8">
        <f t="shared" si="20"/>
        <v>0</v>
      </c>
      <c r="O132" s="8">
        <f t="shared" si="21"/>
        <v>75</v>
      </c>
      <c r="P132" s="8">
        <f t="shared" si="22"/>
        <v>16.5</v>
      </c>
      <c r="Q132" s="9">
        <f t="shared" si="24"/>
        <v>31.225000000000001</v>
      </c>
      <c r="R132" s="9">
        <f t="shared" si="25"/>
        <v>40.375</v>
      </c>
      <c r="S132" s="9">
        <f t="shared" si="26"/>
        <v>33.674999999999997</v>
      </c>
      <c r="T132" s="9">
        <f t="shared" si="27"/>
        <v>35.375</v>
      </c>
      <c r="U132" s="8">
        <f t="shared" si="28"/>
        <v>35.091666666666661</v>
      </c>
      <c r="V132" s="8">
        <f t="shared" si="29"/>
        <v>35.162499999999994</v>
      </c>
    </row>
    <row r="133" spans="1:22" ht="13.5" x14ac:dyDescent="0.25">
      <c r="A133" s="3">
        <f>RSI!A133</f>
        <v>42195</v>
      </c>
      <c r="B133" s="2">
        <f>RSI!B133</f>
        <v>5.0140000000000002</v>
      </c>
      <c r="C133" s="2">
        <f>RSI!I133</f>
        <v>43.655510586620309</v>
      </c>
      <c r="D133" s="2">
        <f>MACD!E133</f>
        <v>3.512243106180879E-2</v>
      </c>
      <c r="E133" s="2">
        <f>MACD!F133</f>
        <v>4.1968185471543719E-3</v>
      </c>
      <c r="F133" s="2">
        <f>'Moving Avg'!D133</f>
        <v>5.1273799999999996</v>
      </c>
      <c r="G133" s="2">
        <f>'Moving Avg'!F133</f>
        <v>5.2217149999999997</v>
      </c>
      <c r="H133" s="2">
        <f>'Moving Avg'!G133</f>
        <v>5.2179099999999998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  <c r="M133" s="8">
        <f t="shared" si="23"/>
        <v>50</v>
      </c>
      <c r="N133" s="8">
        <f t="shared" si="20"/>
        <v>0</v>
      </c>
      <c r="O133" s="8">
        <f t="shared" si="21"/>
        <v>75</v>
      </c>
      <c r="P133" s="8">
        <f t="shared" si="22"/>
        <v>16.5</v>
      </c>
      <c r="Q133" s="9">
        <f t="shared" si="24"/>
        <v>31.225000000000001</v>
      </c>
      <c r="R133" s="9">
        <f t="shared" si="25"/>
        <v>40.375</v>
      </c>
      <c r="S133" s="9">
        <f t="shared" si="26"/>
        <v>33.674999999999997</v>
      </c>
      <c r="T133" s="9">
        <f t="shared" si="27"/>
        <v>35.375</v>
      </c>
      <c r="U133" s="8">
        <f t="shared" si="28"/>
        <v>35.091666666666661</v>
      </c>
      <c r="V133" s="8">
        <f t="shared" si="29"/>
        <v>35.162499999999994</v>
      </c>
    </row>
    <row r="134" spans="1:22" ht="13.5" x14ac:dyDescent="0.25">
      <c r="A134" s="3">
        <f>RSI!A134</f>
        <v>42198</v>
      </c>
      <c r="B134" s="2">
        <f>RSI!B134</f>
        <v>4.9295999999999998</v>
      </c>
      <c r="C134" s="2">
        <f>RSI!I134</f>
        <v>41.409949721509847</v>
      </c>
      <c r="D134" s="2">
        <f>MACD!E134</f>
        <v>5.26326726344859E-2</v>
      </c>
      <c r="E134" s="2">
        <f>MACD!F134</f>
        <v>1.3883989364620678E-2</v>
      </c>
      <c r="F134" s="2">
        <f>'Moving Avg'!D134</f>
        <v>5.0711399999999998</v>
      </c>
      <c r="G134" s="2">
        <f>'Moving Avg'!F134</f>
        <v>5.2001999999999997</v>
      </c>
      <c r="H134" s="2">
        <f>'Moving Avg'!G134</f>
        <v>5.2169939999999997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  <c r="M134" s="8">
        <f t="shared" si="23"/>
        <v>50</v>
      </c>
      <c r="N134" s="8">
        <f t="shared" si="20"/>
        <v>0</v>
      </c>
      <c r="O134" s="8">
        <f t="shared" si="21"/>
        <v>75</v>
      </c>
      <c r="P134" s="8">
        <f t="shared" si="22"/>
        <v>16.5</v>
      </c>
      <c r="Q134" s="9">
        <f t="shared" si="24"/>
        <v>31.225000000000001</v>
      </c>
      <c r="R134" s="9">
        <f t="shared" si="25"/>
        <v>40.375</v>
      </c>
      <c r="S134" s="9">
        <f t="shared" si="26"/>
        <v>33.674999999999997</v>
      </c>
      <c r="T134" s="9">
        <f t="shared" si="27"/>
        <v>35.375</v>
      </c>
      <c r="U134" s="8">
        <f t="shared" si="28"/>
        <v>35.091666666666661</v>
      </c>
      <c r="V134" s="8">
        <f t="shared" si="29"/>
        <v>35.162499999999994</v>
      </c>
    </row>
    <row r="135" spans="1:22" ht="13.5" x14ac:dyDescent="0.25">
      <c r="A135" s="3">
        <f>RSI!A135</f>
        <v>42199</v>
      </c>
      <c r="B135" s="2">
        <f>RSI!B135</f>
        <v>4.9108999999999998</v>
      </c>
      <c r="C135" s="2">
        <f>RSI!I135</f>
        <v>40.90786567343882</v>
      </c>
      <c r="D135" s="2">
        <f>MACD!E135</f>
        <v>9.5731777312400901E-2</v>
      </c>
      <c r="E135" s="2">
        <f>MACD!F135</f>
        <v>3.0253546954176726E-2</v>
      </c>
      <c r="F135" s="2">
        <f>'Moving Avg'!D135</f>
        <v>5.0046000000000008</v>
      </c>
      <c r="G135" s="2">
        <f>'Moving Avg'!F135</f>
        <v>5.1858749999999993</v>
      </c>
      <c r="H135" s="2">
        <f>'Moving Avg'!G135</f>
        <v>5.2140880000000003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CONFIRMED BEARISH</v>
      </c>
      <c r="M135" s="8">
        <f t="shared" si="23"/>
        <v>50</v>
      </c>
      <c r="N135" s="8">
        <f t="shared" si="20"/>
        <v>0</v>
      </c>
      <c r="O135" s="8">
        <f t="shared" si="21"/>
        <v>75</v>
      </c>
      <c r="P135" s="8">
        <f t="shared" si="22"/>
        <v>16.5</v>
      </c>
      <c r="Q135" s="9">
        <f t="shared" si="24"/>
        <v>31.225000000000001</v>
      </c>
      <c r="R135" s="9">
        <f t="shared" si="25"/>
        <v>40.375</v>
      </c>
      <c r="S135" s="9">
        <f t="shared" si="26"/>
        <v>33.674999999999997</v>
      </c>
      <c r="T135" s="9">
        <f t="shared" si="27"/>
        <v>35.375</v>
      </c>
      <c r="U135" s="8">
        <f t="shared" si="28"/>
        <v>35.091666666666661</v>
      </c>
      <c r="V135" s="8">
        <f t="shared" si="29"/>
        <v>35.162499999999994</v>
      </c>
    </row>
    <row r="136" spans="1:22" ht="13.5" x14ac:dyDescent="0.25">
      <c r="A136" s="3">
        <f>RSI!A136</f>
        <v>42200</v>
      </c>
      <c r="B136" s="2">
        <f>RSI!B136</f>
        <v>4.8734000000000002</v>
      </c>
      <c r="C136" s="2">
        <f>RSI!I136</f>
        <v>39.864041404389226</v>
      </c>
      <c r="D136" s="2">
        <f>MACD!E136</f>
        <v>0.12943185331575435</v>
      </c>
      <c r="E136" s="2">
        <f>MACD!F136</f>
        <v>5.0089208226492252E-2</v>
      </c>
      <c r="F136" s="2">
        <f>'Moving Avg'!D136</f>
        <v>4.9483799999999993</v>
      </c>
      <c r="G136" s="2">
        <f>'Moving Avg'!F136</f>
        <v>5.1661599999999996</v>
      </c>
      <c r="H136" s="2">
        <f>'Moving Avg'!G136</f>
        <v>5.2108159999999994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  <c r="M136" s="8">
        <f t="shared" si="23"/>
        <v>50</v>
      </c>
      <c r="N136" s="8">
        <f t="shared" si="20"/>
        <v>0</v>
      </c>
      <c r="O136" s="8">
        <f t="shared" si="21"/>
        <v>50</v>
      </c>
      <c r="P136" s="8">
        <f t="shared" si="22"/>
        <v>16.5</v>
      </c>
      <c r="Q136" s="9">
        <f t="shared" si="24"/>
        <v>27.475000000000001</v>
      </c>
      <c r="R136" s="9">
        <f t="shared" si="25"/>
        <v>31.625</v>
      </c>
      <c r="S136" s="9">
        <f t="shared" si="26"/>
        <v>27.425000000000001</v>
      </c>
      <c r="T136" s="9">
        <f t="shared" si="27"/>
        <v>29.125</v>
      </c>
      <c r="U136" s="8">
        <f t="shared" si="28"/>
        <v>28.841666666666669</v>
      </c>
      <c r="V136" s="8">
        <f t="shared" si="29"/>
        <v>28.912500000000001</v>
      </c>
    </row>
    <row r="137" spans="1:22" ht="13.5" x14ac:dyDescent="0.25">
      <c r="A137" s="3">
        <f>RSI!A137</f>
        <v>42201</v>
      </c>
      <c r="B137" s="2">
        <f>RSI!B137</f>
        <v>4.8265000000000002</v>
      </c>
      <c r="C137" s="2">
        <f>RSI!I137</f>
        <v>38.539537255690888</v>
      </c>
      <c r="D137" s="2">
        <f>MACD!E137</f>
        <v>0.16317428490452635</v>
      </c>
      <c r="E137" s="2">
        <f>MACD!F137</f>
        <v>7.2706223562099076E-2</v>
      </c>
      <c r="F137" s="2">
        <f>'Moving Avg'!D137</f>
        <v>4.9108799999999997</v>
      </c>
      <c r="G137" s="2">
        <f>'Moving Avg'!F137</f>
        <v>5.1450749999999985</v>
      </c>
      <c r="H137" s="2">
        <f>'Moving Avg'!G137</f>
        <v>5.206605999999999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  <c r="M137" s="8">
        <f t="shared" si="23"/>
        <v>50</v>
      </c>
      <c r="N137" s="8">
        <f t="shared" si="20"/>
        <v>0</v>
      </c>
      <c r="O137" s="8">
        <f t="shared" si="21"/>
        <v>50</v>
      </c>
      <c r="P137" s="8">
        <f t="shared" si="22"/>
        <v>16.5</v>
      </c>
      <c r="Q137" s="9">
        <f t="shared" si="24"/>
        <v>27.475000000000001</v>
      </c>
      <c r="R137" s="9">
        <f t="shared" si="25"/>
        <v>31.625</v>
      </c>
      <c r="S137" s="9">
        <f t="shared" si="26"/>
        <v>27.425000000000001</v>
      </c>
      <c r="T137" s="9">
        <f t="shared" si="27"/>
        <v>29.125</v>
      </c>
      <c r="U137" s="8">
        <f t="shared" si="28"/>
        <v>28.841666666666669</v>
      </c>
      <c r="V137" s="8">
        <f t="shared" si="29"/>
        <v>28.912500000000001</v>
      </c>
    </row>
    <row r="138" spans="1:22" ht="13.5" x14ac:dyDescent="0.25">
      <c r="A138" s="3">
        <f>RSI!A138</f>
        <v>42205</v>
      </c>
      <c r="B138" s="2">
        <f>RSI!B138</f>
        <v>4.8826999999999998</v>
      </c>
      <c r="C138" s="2">
        <f>RSI!I138</f>
        <v>41.06640821663327</v>
      </c>
      <c r="D138" s="2">
        <f>MACD!E138</f>
        <v>0.17504742321590694</v>
      </c>
      <c r="E138" s="2">
        <f>MACD!F138</f>
        <v>9.3174463492860654E-2</v>
      </c>
      <c r="F138" s="2">
        <f>'Moving Avg'!D138</f>
        <v>4.88462</v>
      </c>
      <c r="G138" s="2">
        <f>'Moving Avg'!F138</f>
        <v>5.1267999999999994</v>
      </c>
      <c r="H138" s="2">
        <f>'Moving Avg'!G138</f>
        <v>5.203520000000001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  <c r="M138" s="8">
        <f t="shared" si="23"/>
        <v>50</v>
      </c>
      <c r="N138" s="8">
        <f t="shared" si="20"/>
        <v>0</v>
      </c>
      <c r="O138" s="8">
        <f t="shared" si="21"/>
        <v>50</v>
      </c>
      <c r="P138" s="8">
        <f t="shared" si="22"/>
        <v>16.5</v>
      </c>
      <c r="Q138" s="9">
        <f t="shared" si="24"/>
        <v>27.475000000000001</v>
      </c>
      <c r="R138" s="9">
        <f t="shared" si="25"/>
        <v>31.625</v>
      </c>
      <c r="S138" s="9">
        <f t="shared" si="26"/>
        <v>27.425000000000001</v>
      </c>
      <c r="T138" s="9">
        <f t="shared" si="27"/>
        <v>29.125</v>
      </c>
      <c r="U138" s="8">
        <f t="shared" si="28"/>
        <v>28.841666666666669</v>
      </c>
      <c r="V138" s="8">
        <f t="shared" si="29"/>
        <v>28.912500000000001</v>
      </c>
    </row>
    <row r="139" spans="1:22" ht="13.5" x14ac:dyDescent="0.25">
      <c r="A139" s="3">
        <f>RSI!A139</f>
        <v>42206</v>
      </c>
      <c r="B139" s="2">
        <f>RSI!B139</f>
        <v>4.7656000000000001</v>
      </c>
      <c r="C139" s="2">
        <f>RSI!I139</f>
        <v>37.59780229340226</v>
      </c>
      <c r="D139" s="2">
        <f>MACD!E139</f>
        <v>0.18942612219814592</v>
      </c>
      <c r="E139" s="2">
        <f>MACD!F139</f>
        <v>0.11242479523391771</v>
      </c>
      <c r="F139" s="2">
        <f>'Moving Avg'!D139</f>
        <v>4.85182</v>
      </c>
      <c r="G139" s="2">
        <f>'Moving Avg'!F139</f>
        <v>5.1026699999999998</v>
      </c>
      <c r="H139" s="2">
        <f>'Moving Avg'!G139</f>
        <v>5.1988620000000001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  <c r="M139" s="8">
        <f t="shared" si="23"/>
        <v>50</v>
      </c>
      <c r="N139" s="8">
        <f t="shared" si="20"/>
        <v>0</v>
      </c>
      <c r="O139" s="8">
        <f t="shared" si="21"/>
        <v>50</v>
      </c>
      <c r="P139" s="8">
        <f t="shared" si="22"/>
        <v>16.5</v>
      </c>
      <c r="Q139" s="9">
        <f t="shared" si="24"/>
        <v>27.475000000000001</v>
      </c>
      <c r="R139" s="9">
        <f t="shared" si="25"/>
        <v>31.625</v>
      </c>
      <c r="S139" s="9">
        <f t="shared" si="26"/>
        <v>27.425000000000001</v>
      </c>
      <c r="T139" s="9">
        <f t="shared" si="27"/>
        <v>29.125</v>
      </c>
      <c r="U139" s="8">
        <f t="shared" si="28"/>
        <v>28.841666666666669</v>
      </c>
      <c r="V139" s="8">
        <f t="shared" si="29"/>
        <v>28.912500000000001</v>
      </c>
    </row>
    <row r="140" spans="1:22" ht="13.5" x14ac:dyDescent="0.25">
      <c r="A140" s="3">
        <f>RSI!A140</f>
        <v>42207</v>
      </c>
      <c r="B140" s="2">
        <f>RSI!B140</f>
        <v>4.7797000000000001</v>
      </c>
      <c r="C140" s="2">
        <f>RSI!I140</f>
        <v>38.273860760900746</v>
      </c>
      <c r="D140" s="2">
        <f>MACD!E140</f>
        <v>0.20760799607655933</v>
      </c>
      <c r="E140" s="2">
        <f>MACD!F140</f>
        <v>0.13146143540244604</v>
      </c>
      <c r="F140" s="2">
        <f>'Moving Avg'!D140</f>
        <v>4.8255799999999995</v>
      </c>
      <c r="G140" s="2">
        <f>'Moving Avg'!F140</f>
        <v>5.1231450000000001</v>
      </c>
      <c r="H140" s="2">
        <f>'Moving Avg'!G140</f>
        <v>5.1931020000000014</v>
      </c>
      <c r="I140" s="2">
        <f>'Moving Avg'!H140</f>
        <v>0</v>
      </c>
      <c r="J140" s="6" t="str">
        <f>OBV!F140</f>
        <v>BULLISH</v>
      </c>
      <c r="K140" s="6" t="str">
        <f>OBV!G140</f>
        <v>STRONG</v>
      </c>
      <c r="L140" s="6" t="str">
        <f>OBV!H140</f>
        <v>BULLISH DIVERGENCE</v>
      </c>
      <c r="M140" s="8">
        <f t="shared" si="23"/>
        <v>50</v>
      </c>
      <c r="N140" s="8">
        <f t="shared" si="20"/>
        <v>0</v>
      </c>
      <c r="O140" s="8">
        <f t="shared" si="21"/>
        <v>50</v>
      </c>
      <c r="P140" s="8">
        <f t="shared" si="22"/>
        <v>83</v>
      </c>
      <c r="Q140" s="9">
        <f t="shared" si="24"/>
        <v>37.450000000000003</v>
      </c>
      <c r="R140" s="9">
        <f t="shared" si="25"/>
        <v>48.25</v>
      </c>
      <c r="S140" s="9">
        <f t="shared" si="26"/>
        <v>57.35</v>
      </c>
      <c r="T140" s="9">
        <f t="shared" si="27"/>
        <v>45.75</v>
      </c>
      <c r="U140" s="8">
        <f t="shared" si="28"/>
        <v>47.683333333333337</v>
      </c>
      <c r="V140" s="8">
        <f t="shared" si="29"/>
        <v>47.2</v>
      </c>
    </row>
    <row r="141" spans="1:22" ht="13.5" x14ac:dyDescent="0.25">
      <c r="A141" s="3">
        <f>RSI!A141</f>
        <v>42208</v>
      </c>
      <c r="B141" s="2">
        <f>RSI!B141</f>
        <v>4.9436999999999998</v>
      </c>
      <c r="C141" s="2">
        <f>RSI!I141</f>
        <v>45.649465126084685</v>
      </c>
      <c r="D141" s="2">
        <f>MACD!E141</f>
        <v>0.19891792010008569</v>
      </c>
      <c r="E141" s="2">
        <f>MACD!F141</f>
        <v>0.14495273234197398</v>
      </c>
      <c r="F141" s="2">
        <f>'Moving Avg'!D141</f>
        <v>4.8396400000000002</v>
      </c>
      <c r="G141" s="2">
        <f>'Moving Avg'!F141</f>
        <v>5.0922200000000002</v>
      </c>
      <c r="H141" s="2">
        <f>'Moving Avg'!G141</f>
        <v>5.1906220000000012</v>
      </c>
      <c r="I141" s="2">
        <f>'Moving Avg'!H141</f>
        <v>0</v>
      </c>
      <c r="J141" s="6" t="str">
        <f>OBV!F141</f>
        <v>BULLISH</v>
      </c>
      <c r="K141" s="6" t="str">
        <f>OBV!G141</f>
        <v>STRONG</v>
      </c>
      <c r="L141" s="6" t="str">
        <f>OBV!H141</f>
        <v>CONFIRMED BULLISH</v>
      </c>
      <c r="M141" s="8">
        <f t="shared" si="23"/>
        <v>50</v>
      </c>
      <c r="N141" s="8">
        <f t="shared" si="20"/>
        <v>0</v>
      </c>
      <c r="O141" s="8">
        <f t="shared" si="21"/>
        <v>50</v>
      </c>
      <c r="P141" s="8">
        <f t="shared" si="22"/>
        <v>100</v>
      </c>
      <c r="Q141" s="9">
        <f t="shared" si="24"/>
        <v>40</v>
      </c>
      <c r="R141" s="9">
        <f t="shared" si="25"/>
        <v>52.5</v>
      </c>
      <c r="S141" s="9">
        <f t="shared" si="26"/>
        <v>65</v>
      </c>
      <c r="T141" s="9">
        <f t="shared" si="27"/>
        <v>50</v>
      </c>
      <c r="U141" s="8">
        <f t="shared" si="28"/>
        <v>52.5</v>
      </c>
      <c r="V141" s="8">
        <f t="shared" si="29"/>
        <v>51.875</v>
      </c>
    </row>
    <row r="142" spans="1:22" ht="13.5" x14ac:dyDescent="0.25">
      <c r="A142" s="3">
        <f>RSI!A142</f>
        <v>42209</v>
      </c>
      <c r="B142" s="2">
        <f>RSI!B142</f>
        <v>4.9202000000000004</v>
      </c>
      <c r="C142" s="2">
        <f>RSI!I142</f>
        <v>44.82297461723455</v>
      </c>
      <c r="D142" s="2">
        <f>MACD!E142</f>
        <v>0.17237022045925698</v>
      </c>
      <c r="E142" s="2">
        <f>MACD!F142</f>
        <v>0.1504362299654306</v>
      </c>
      <c r="F142" s="2">
        <f>'Moving Avg'!D142</f>
        <v>4.8583799999999995</v>
      </c>
      <c r="G142" s="2">
        <f>'Moving Avg'!F142</f>
        <v>5.0669149999999998</v>
      </c>
      <c r="H142" s="2">
        <f>'Moving Avg'!G142</f>
        <v>5.1860560000000024</v>
      </c>
      <c r="I142" s="2">
        <f>'Moving Avg'!H142</f>
        <v>0</v>
      </c>
      <c r="J142" s="6" t="str">
        <f>OBV!F142</f>
        <v>BULLISH</v>
      </c>
      <c r="K142" s="6" t="str">
        <f>OBV!G142</f>
        <v>STRONG</v>
      </c>
      <c r="L142" s="6" t="str">
        <f>OBV!H142</f>
        <v>CONFIRMED BULLISH</v>
      </c>
      <c r="M142" s="8">
        <f t="shared" si="23"/>
        <v>50</v>
      </c>
      <c r="N142" s="8">
        <f t="shared" si="20"/>
        <v>0</v>
      </c>
      <c r="O142" s="8">
        <f t="shared" si="21"/>
        <v>50</v>
      </c>
      <c r="P142" s="8">
        <f t="shared" si="22"/>
        <v>100</v>
      </c>
      <c r="Q142" s="9">
        <f t="shared" si="24"/>
        <v>40</v>
      </c>
      <c r="R142" s="9">
        <f t="shared" si="25"/>
        <v>52.5</v>
      </c>
      <c r="S142" s="9">
        <f t="shared" si="26"/>
        <v>65</v>
      </c>
      <c r="T142" s="9">
        <f t="shared" si="27"/>
        <v>50</v>
      </c>
      <c r="U142" s="8">
        <f t="shared" si="28"/>
        <v>52.5</v>
      </c>
      <c r="V142" s="8">
        <f t="shared" si="29"/>
        <v>51.875</v>
      </c>
    </row>
    <row r="143" spans="1:22" ht="13.5" x14ac:dyDescent="0.25">
      <c r="A143" s="3">
        <f>RSI!A143</f>
        <v>42212</v>
      </c>
      <c r="B143" s="2">
        <f>RSI!B143</f>
        <v>4.9623999999999997</v>
      </c>
      <c r="C143" s="2">
        <f>RSI!I143</f>
        <v>46.689542791319546</v>
      </c>
      <c r="D143" s="2">
        <f>MACD!E143</f>
        <v>0.147549427630012</v>
      </c>
      <c r="E143" s="2">
        <f>MACD!F143</f>
        <v>0.1498588694983469</v>
      </c>
      <c r="F143" s="2">
        <f>'Moving Avg'!D143</f>
        <v>4.87432</v>
      </c>
      <c r="G143" s="2">
        <f>'Moving Avg'!F143</f>
        <v>5.0488749999999998</v>
      </c>
      <c r="H143" s="2">
        <f>'Moving Avg'!G143</f>
        <v>5.1795659999999994</v>
      </c>
      <c r="I143" s="2">
        <f>'Moving Avg'!H143</f>
        <v>0</v>
      </c>
      <c r="J143" s="6" t="str">
        <f>OBV!F143</f>
        <v>BULLISH</v>
      </c>
      <c r="K143" s="6" t="str">
        <f>OBV!G143</f>
        <v>STRONG</v>
      </c>
      <c r="L143" s="6" t="str">
        <f>OBV!H143</f>
        <v>CONFIRMED BULLISH</v>
      </c>
      <c r="M143" s="8">
        <f t="shared" si="23"/>
        <v>50</v>
      </c>
      <c r="N143" s="8">
        <f t="shared" si="20"/>
        <v>45</v>
      </c>
      <c r="O143" s="8">
        <f t="shared" si="21"/>
        <v>50</v>
      </c>
      <c r="P143" s="8">
        <f t="shared" si="22"/>
        <v>100</v>
      </c>
      <c r="Q143" s="9">
        <f t="shared" si="24"/>
        <v>55.75</v>
      </c>
      <c r="R143" s="9">
        <f t="shared" si="25"/>
        <v>61.5</v>
      </c>
      <c r="S143" s="9">
        <f t="shared" si="26"/>
        <v>71.75</v>
      </c>
      <c r="T143" s="9">
        <f t="shared" si="27"/>
        <v>61.25</v>
      </c>
      <c r="U143" s="8">
        <f t="shared" si="28"/>
        <v>63</v>
      </c>
      <c r="V143" s="8">
        <f t="shared" si="29"/>
        <v>62.5625</v>
      </c>
    </row>
    <row r="144" spans="1:22" ht="13.5" x14ac:dyDescent="0.25">
      <c r="A144" s="3">
        <f>RSI!A144</f>
        <v>42213</v>
      </c>
      <c r="B144" s="2">
        <f>RSI!B144</f>
        <v>4.9156000000000004</v>
      </c>
      <c r="C144" s="2">
        <f>RSI!I144</f>
        <v>44.876441487432231</v>
      </c>
      <c r="D144" s="2">
        <f>MACD!E144</f>
        <v>0.11749154803296857</v>
      </c>
      <c r="E144" s="2">
        <f>MACD!F144</f>
        <v>0.14338540520527124</v>
      </c>
      <c r="F144" s="2">
        <f>'Moving Avg'!D144</f>
        <v>4.9043200000000002</v>
      </c>
      <c r="G144" s="2">
        <f>'Moving Avg'!F144</f>
        <v>5.0334149999999998</v>
      </c>
      <c r="H144" s="2">
        <f>'Moving Avg'!G144</f>
        <v>5.1742940000000006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CONFIRMED BULLISH</v>
      </c>
      <c r="M144" s="8">
        <f t="shared" si="23"/>
        <v>50</v>
      </c>
      <c r="N144" s="8">
        <f t="shared" si="20"/>
        <v>100</v>
      </c>
      <c r="O144" s="8">
        <f t="shared" si="21"/>
        <v>50</v>
      </c>
      <c r="P144" s="8">
        <f t="shared" si="22"/>
        <v>100</v>
      </c>
      <c r="Q144" s="9">
        <f t="shared" si="24"/>
        <v>75</v>
      </c>
      <c r="R144" s="9">
        <f t="shared" si="25"/>
        <v>72.5</v>
      </c>
      <c r="S144" s="9">
        <f t="shared" si="26"/>
        <v>80</v>
      </c>
      <c r="T144" s="9">
        <f t="shared" si="27"/>
        <v>75</v>
      </c>
      <c r="U144" s="8">
        <f t="shared" si="28"/>
        <v>75.833333333333329</v>
      </c>
      <c r="V144" s="8">
        <f t="shared" si="29"/>
        <v>75.625</v>
      </c>
    </row>
    <row r="145" spans="1:22" ht="13.5" x14ac:dyDescent="0.25">
      <c r="A145" s="3">
        <f>RSI!A145</f>
        <v>42214</v>
      </c>
      <c r="B145" s="2">
        <f>RSI!B145</f>
        <v>4.9156000000000004</v>
      </c>
      <c r="C145" s="2">
        <f>RSI!I145</f>
        <v>44.876441487432238</v>
      </c>
      <c r="D145" s="2">
        <f>MACD!E145</f>
        <v>8.9885613328356762E-2</v>
      </c>
      <c r="E145" s="2">
        <f>MACD!F145</f>
        <v>0.13268544682988836</v>
      </c>
      <c r="F145" s="2">
        <f>'Moving Avg'!D145</f>
        <v>4.9315000000000007</v>
      </c>
      <c r="G145" s="2">
        <f>'Moving Avg'!F145</f>
        <v>5.0097550000000002</v>
      </c>
      <c r="H145" s="2">
        <f>'Moving Avg'!G145</f>
        <v>5.1698680000000001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CONFIRMED BULLISH</v>
      </c>
      <c r="M145" s="8">
        <f t="shared" si="23"/>
        <v>50</v>
      </c>
      <c r="N145" s="8">
        <f t="shared" si="20"/>
        <v>100</v>
      </c>
      <c r="O145" s="8">
        <f t="shared" si="21"/>
        <v>50</v>
      </c>
      <c r="P145" s="8">
        <f t="shared" si="22"/>
        <v>83.5</v>
      </c>
      <c r="Q145" s="9">
        <f t="shared" si="24"/>
        <v>72.525000000000006</v>
      </c>
      <c r="R145" s="9">
        <f t="shared" si="25"/>
        <v>68.375</v>
      </c>
      <c r="S145" s="9">
        <f t="shared" si="26"/>
        <v>72.575000000000003</v>
      </c>
      <c r="T145" s="9">
        <f t="shared" si="27"/>
        <v>70.875</v>
      </c>
      <c r="U145" s="8">
        <f t="shared" si="28"/>
        <v>71.158333333333346</v>
      </c>
      <c r="V145" s="8">
        <f t="shared" si="29"/>
        <v>71.087500000000006</v>
      </c>
    </row>
    <row r="146" spans="1:22" ht="13.5" x14ac:dyDescent="0.25">
      <c r="A146" s="3">
        <f>RSI!A146</f>
        <v>42215</v>
      </c>
      <c r="B146" s="2">
        <f>RSI!B146</f>
        <v>4.8967999999999998</v>
      </c>
      <c r="C146" s="2">
        <f>RSI!I146</f>
        <v>44.078969845941486</v>
      </c>
      <c r="D146" s="2">
        <f>MACD!E146</f>
        <v>6.2802495103053246E-2</v>
      </c>
      <c r="E146" s="2">
        <f>MACD!F146</f>
        <v>0.11870885648452136</v>
      </c>
      <c r="F146" s="2">
        <f>'Moving Avg'!D146</f>
        <v>4.9221200000000005</v>
      </c>
      <c r="G146" s="2">
        <f>'Moving Avg'!F146</f>
        <v>4.9874949999999991</v>
      </c>
      <c r="H146" s="2">
        <f>'Moving Avg'!G146</f>
        <v>5.1647580000000017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CONFIRMED BEARISH</v>
      </c>
      <c r="M146" s="8">
        <f t="shared" si="23"/>
        <v>50</v>
      </c>
      <c r="N146" s="8">
        <f t="shared" si="20"/>
        <v>100</v>
      </c>
      <c r="O146" s="8">
        <f t="shared" si="21"/>
        <v>50</v>
      </c>
      <c r="P146" s="8">
        <f t="shared" si="22"/>
        <v>16.5</v>
      </c>
      <c r="Q146" s="9">
        <f t="shared" si="24"/>
        <v>62.475000000000001</v>
      </c>
      <c r="R146" s="9">
        <f t="shared" si="25"/>
        <v>51.625</v>
      </c>
      <c r="S146" s="9">
        <f t="shared" si="26"/>
        <v>42.424999999999997</v>
      </c>
      <c r="T146" s="9">
        <f t="shared" si="27"/>
        <v>54.125</v>
      </c>
      <c r="U146" s="8">
        <f t="shared" si="28"/>
        <v>52.17499999999999</v>
      </c>
      <c r="V146" s="8">
        <f t="shared" si="29"/>
        <v>52.662499999999994</v>
      </c>
    </row>
    <row r="147" spans="1:22" ht="13.5" x14ac:dyDescent="0.25">
      <c r="A147" s="3">
        <f>RSI!A147</f>
        <v>42216</v>
      </c>
      <c r="B147" s="2">
        <f>RSI!B147</f>
        <v>4.9671000000000003</v>
      </c>
      <c r="C147" s="2">
        <f>RSI!I147</f>
        <v>47.813509597558941</v>
      </c>
      <c r="D147" s="2">
        <f>MACD!E147</f>
        <v>2.8178371193163798E-2</v>
      </c>
      <c r="E147" s="2">
        <f>MACD!F147</f>
        <v>0.10060275942624985</v>
      </c>
      <c r="F147" s="2">
        <f>'Moving Avg'!D147</f>
        <v>4.9314999999999998</v>
      </c>
      <c r="G147" s="2">
        <f>'Moving Avg'!F147</f>
        <v>4.96875</v>
      </c>
      <c r="H147" s="2">
        <f>'Moving Avg'!G147</f>
        <v>5.1602840000000025</v>
      </c>
      <c r="I147" s="2">
        <f>'Moving Avg'!H147</f>
        <v>0</v>
      </c>
      <c r="J147" s="6" t="str">
        <f>OBV!F147</f>
        <v>BULLISH</v>
      </c>
      <c r="K147" s="6" t="str">
        <f>OBV!G147</f>
        <v>NEUTRAL</v>
      </c>
      <c r="L147" s="6" t="str">
        <f>OBV!H147</f>
        <v>CONFIRMED BULLISH</v>
      </c>
      <c r="M147" s="8">
        <f t="shared" si="23"/>
        <v>50</v>
      </c>
      <c r="N147" s="8">
        <f t="shared" si="20"/>
        <v>100</v>
      </c>
      <c r="O147" s="8">
        <f t="shared" si="21"/>
        <v>50</v>
      </c>
      <c r="P147" s="8">
        <f t="shared" si="22"/>
        <v>83.5</v>
      </c>
      <c r="Q147" s="9">
        <f t="shared" si="24"/>
        <v>72.525000000000006</v>
      </c>
      <c r="R147" s="9">
        <f t="shared" si="25"/>
        <v>68.375</v>
      </c>
      <c r="S147" s="9">
        <f t="shared" si="26"/>
        <v>72.575000000000003</v>
      </c>
      <c r="T147" s="9">
        <f t="shared" si="27"/>
        <v>70.875</v>
      </c>
      <c r="U147" s="8">
        <f t="shared" si="28"/>
        <v>71.158333333333346</v>
      </c>
      <c r="V147" s="8">
        <f t="shared" si="29"/>
        <v>71.087500000000006</v>
      </c>
    </row>
    <row r="148" spans="1:22" ht="13.5" x14ac:dyDescent="0.25">
      <c r="A148" s="3">
        <f>RSI!A148</f>
        <v>42219</v>
      </c>
      <c r="B148" s="2">
        <f>RSI!B148</f>
        <v>4.8734000000000002</v>
      </c>
      <c r="C148" s="2">
        <f>RSI!I148</f>
        <v>43.631095848647576</v>
      </c>
      <c r="D148" s="2">
        <f>MACD!E148</f>
        <v>1.4714702931078349E-2</v>
      </c>
      <c r="E148" s="2">
        <f>MACD!F148</f>
        <v>8.3425148127215548E-2</v>
      </c>
      <c r="F148" s="2">
        <f>'Moving Avg'!D148</f>
        <v>4.9137000000000004</v>
      </c>
      <c r="G148" s="2">
        <f>'Moving Avg'!F148</f>
        <v>4.9500049999999991</v>
      </c>
      <c r="H148" s="2">
        <f>'Moving Avg'!G148</f>
        <v>5.1523980000000007</v>
      </c>
      <c r="I148" s="2">
        <f>'Moving Avg'!H148</f>
        <v>0</v>
      </c>
      <c r="J148" s="6" t="str">
        <f>OBV!F148</f>
        <v>BULLISH</v>
      </c>
      <c r="K148" s="6" t="str">
        <f>OBV!G148</f>
        <v>NEUTRAL</v>
      </c>
      <c r="L148" s="6" t="str">
        <f>OBV!H148</f>
        <v>BULLISH DIVERGENCE</v>
      </c>
      <c r="M148" s="8">
        <f t="shared" si="23"/>
        <v>50</v>
      </c>
      <c r="N148" s="8">
        <f t="shared" si="20"/>
        <v>100</v>
      </c>
      <c r="O148" s="8">
        <f t="shared" si="21"/>
        <v>50</v>
      </c>
      <c r="P148" s="8">
        <f t="shared" si="22"/>
        <v>66.5</v>
      </c>
      <c r="Q148" s="9">
        <f t="shared" si="24"/>
        <v>69.974999999999994</v>
      </c>
      <c r="R148" s="9">
        <f t="shared" si="25"/>
        <v>64.125</v>
      </c>
      <c r="S148" s="9">
        <f t="shared" si="26"/>
        <v>64.924999999999997</v>
      </c>
      <c r="T148" s="9">
        <f t="shared" si="27"/>
        <v>66.625</v>
      </c>
      <c r="U148" s="8">
        <f t="shared" si="28"/>
        <v>66.341666666666654</v>
      </c>
      <c r="V148" s="8">
        <f t="shared" si="29"/>
        <v>66.412499999999994</v>
      </c>
    </row>
    <row r="149" spans="1:22" ht="13.5" x14ac:dyDescent="0.25">
      <c r="A149" s="3">
        <f>RSI!A149</f>
        <v>42220</v>
      </c>
      <c r="B149" s="2">
        <f>RSI!B149</f>
        <v>4.9577</v>
      </c>
      <c r="C149" s="2">
        <f>RSI!I149</f>
        <v>48.035206703086658</v>
      </c>
      <c r="D149" s="2">
        <f>MACD!E149</f>
        <v>-2.0155290185154939E-2</v>
      </c>
      <c r="E149" s="2">
        <f>MACD!F149</f>
        <v>6.2709060464741451E-2</v>
      </c>
      <c r="F149" s="2">
        <f>'Moving Avg'!D149</f>
        <v>4.9221200000000005</v>
      </c>
      <c r="G149" s="2">
        <f>'Moving Avg'!F149</f>
        <v>4.9373500000000003</v>
      </c>
      <c r="H149" s="2">
        <f>'Moving Avg'!G149</f>
        <v>5.1443540000000016</v>
      </c>
      <c r="I149" s="2">
        <f>'Moving Avg'!H149</f>
        <v>0</v>
      </c>
      <c r="J149" s="6" t="str">
        <f>OBV!F149</f>
        <v>BULLISH</v>
      </c>
      <c r="K149" s="6" t="str">
        <f>OBV!G149</f>
        <v>NEUTRAL</v>
      </c>
      <c r="L149" s="6" t="str">
        <f>OBV!H149</f>
        <v>CONFIRMED BULLISH</v>
      </c>
      <c r="M149" s="8">
        <f t="shared" si="23"/>
        <v>50</v>
      </c>
      <c r="N149" s="8">
        <f t="shared" si="20"/>
        <v>100</v>
      </c>
      <c r="O149" s="8">
        <f t="shared" si="21"/>
        <v>50</v>
      </c>
      <c r="P149" s="8">
        <f t="shared" si="22"/>
        <v>83.5</v>
      </c>
      <c r="Q149" s="9">
        <f t="shared" si="24"/>
        <v>72.525000000000006</v>
      </c>
      <c r="R149" s="9">
        <f t="shared" si="25"/>
        <v>68.375</v>
      </c>
      <c r="S149" s="9">
        <f t="shared" si="26"/>
        <v>72.575000000000003</v>
      </c>
      <c r="T149" s="9">
        <f t="shared" si="27"/>
        <v>70.875</v>
      </c>
      <c r="U149" s="8">
        <f t="shared" si="28"/>
        <v>71.158333333333346</v>
      </c>
      <c r="V149" s="8">
        <f t="shared" si="29"/>
        <v>71.087500000000006</v>
      </c>
    </row>
    <row r="150" spans="1:22" ht="13.5" x14ac:dyDescent="0.25">
      <c r="A150" s="3">
        <f>RSI!A150</f>
        <v>42221</v>
      </c>
      <c r="B150" s="2">
        <f>RSI!B150</f>
        <v>5.0327000000000002</v>
      </c>
      <c r="C150" s="2">
        <f>RSI!I150</f>
        <v>51.65426197957499</v>
      </c>
      <c r="D150" s="2">
        <f>MACD!E150</f>
        <v>-5.282089402054968E-2</v>
      </c>
      <c r="E150" s="2">
        <f>MACD!F150</f>
        <v>3.9603069567683225E-2</v>
      </c>
      <c r="F150" s="2">
        <f>'Moving Avg'!D150</f>
        <v>4.9455399999999994</v>
      </c>
      <c r="G150" s="2">
        <f>'Moving Avg'!F150</f>
        <v>4.9268050000000008</v>
      </c>
      <c r="H150" s="2">
        <f>'Moving Avg'!G150</f>
        <v>5.1388080000000009</v>
      </c>
      <c r="I150" s="2">
        <f>'Moving Avg'!H150</f>
        <v>0</v>
      </c>
      <c r="J150" s="6" t="str">
        <f>OBV!F150</f>
        <v>BULLISH</v>
      </c>
      <c r="K150" s="6" t="str">
        <f>OBV!G150</f>
        <v>NEUTRAL</v>
      </c>
      <c r="L150" s="6" t="str">
        <f>OBV!H150</f>
        <v>CONFIRMED BULLISH</v>
      </c>
      <c r="M150" s="8">
        <f t="shared" si="23"/>
        <v>50</v>
      </c>
      <c r="N150" s="8">
        <f t="shared" si="20"/>
        <v>100</v>
      </c>
      <c r="O150" s="8">
        <f t="shared" si="21"/>
        <v>50</v>
      </c>
      <c r="P150" s="8">
        <f t="shared" si="22"/>
        <v>83.5</v>
      </c>
      <c r="Q150" s="9">
        <f t="shared" si="24"/>
        <v>72.525000000000006</v>
      </c>
      <c r="R150" s="9">
        <f t="shared" si="25"/>
        <v>68.375</v>
      </c>
      <c r="S150" s="9">
        <f t="shared" si="26"/>
        <v>72.575000000000003</v>
      </c>
      <c r="T150" s="9">
        <f t="shared" si="27"/>
        <v>70.875</v>
      </c>
      <c r="U150" s="8">
        <f t="shared" si="28"/>
        <v>71.158333333333346</v>
      </c>
      <c r="V150" s="8">
        <f t="shared" si="29"/>
        <v>71.087500000000006</v>
      </c>
    </row>
    <row r="151" spans="1:22" ht="13.5" x14ac:dyDescent="0.25">
      <c r="A151" s="3">
        <f>RSI!A151</f>
        <v>42222</v>
      </c>
      <c r="B151" s="2">
        <f>RSI!B151</f>
        <v>5.1733000000000002</v>
      </c>
      <c r="C151" s="2">
        <f>RSI!I151</f>
        <v>57.613879899648325</v>
      </c>
      <c r="D151" s="2">
        <f>MACD!E151</f>
        <v>-6.587889253522583E-2</v>
      </c>
      <c r="E151" s="2">
        <f>MACD!F151</f>
        <v>1.8506677147101414E-2</v>
      </c>
      <c r="F151" s="2">
        <f>'Moving Avg'!D151</f>
        <v>5.0008400000000002</v>
      </c>
      <c r="G151" s="2">
        <f>'Moving Avg'!F151</f>
        <v>4.9277449999999998</v>
      </c>
      <c r="H151" s="2">
        <f>'Moving Avg'!G151</f>
        <v>5.1354600000000019</v>
      </c>
      <c r="I151" s="2">
        <f>'Moving Avg'!H151</f>
        <v>0</v>
      </c>
      <c r="J151" s="6" t="str">
        <f>OBV!F151</f>
        <v>BULLISH</v>
      </c>
      <c r="K151" s="6" t="str">
        <f>OBV!G151</f>
        <v>NEUTRAL</v>
      </c>
      <c r="L151" s="6" t="str">
        <f>OBV!H151</f>
        <v>CONFIRMED BULLISH</v>
      </c>
      <c r="M151" s="8">
        <f t="shared" si="23"/>
        <v>50</v>
      </c>
      <c r="N151" s="8">
        <f t="shared" si="20"/>
        <v>100</v>
      </c>
      <c r="O151" s="8">
        <f t="shared" si="21"/>
        <v>75</v>
      </c>
      <c r="P151" s="8">
        <f t="shared" si="22"/>
        <v>83.5</v>
      </c>
      <c r="Q151" s="9">
        <f t="shared" si="24"/>
        <v>76.275000000000006</v>
      </c>
      <c r="R151" s="9">
        <f t="shared" si="25"/>
        <v>77.125</v>
      </c>
      <c r="S151" s="9">
        <f t="shared" si="26"/>
        <v>78.825000000000003</v>
      </c>
      <c r="T151" s="9">
        <f t="shared" si="27"/>
        <v>77.125</v>
      </c>
      <c r="U151" s="8">
        <f t="shared" si="28"/>
        <v>77.408333333333346</v>
      </c>
      <c r="V151" s="8">
        <f t="shared" si="29"/>
        <v>77.337500000000006</v>
      </c>
    </row>
    <row r="152" spans="1:22" ht="13.5" x14ac:dyDescent="0.25">
      <c r="A152" s="3">
        <f>RSI!A152</f>
        <v>42223</v>
      </c>
      <c r="B152" s="2">
        <f>RSI!B152</f>
        <v>5.1733000000000002</v>
      </c>
      <c r="C152" s="2">
        <f>RSI!I152</f>
        <v>57.613879899648325</v>
      </c>
      <c r="D152" s="2">
        <f>MACD!E152</f>
        <v>-8.1590670373957508E-2</v>
      </c>
      <c r="E152" s="2">
        <f>MACD!F152</f>
        <v>-1.5127923571103697E-3</v>
      </c>
      <c r="F152" s="2">
        <f>'Moving Avg'!D152</f>
        <v>5.0420800000000003</v>
      </c>
      <c r="G152" s="2">
        <f>'Moving Avg'!F152</f>
        <v>4.9357100000000003</v>
      </c>
      <c r="H152" s="2">
        <f>'Moving Avg'!G152</f>
        <v>5.1308820000000015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  <c r="M152" s="8">
        <f t="shared" si="23"/>
        <v>50</v>
      </c>
      <c r="N152" s="8">
        <f t="shared" si="20"/>
        <v>100</v>
      </c>
      <c r="O152" s="8">
        <f t="shared" si="21"/>
        <v>75</v>
      </c>
      <c r="P152" s="8">
        <f t="shared" si="22"/>
        <v>83.5</v>
      </c>
      <c r="Q152" s="9">
        <f t="shared" si="24"/>
        <v>76.275000000000006</v>
      </c>
      <c r="R152" s="9">
        <f t="shared" si="25"/>
        <v>77.125</v>
      </c>
      <c r="S152" s="9">
        <f t="shared" si="26"/>
        <v>78.825000000000003</v>
      </c>
      <c r="T152" s="9">
        <f t="shared" si="27"/>
        <v>77.125</v>
      </c>
      <c r="U152" s="8">
        <f t="shared" si="28"/>
        <v>77.408333333333346</v>
      </c>
      <c r="V152" s="8">
        <f t="shared" si="29"/>
        <v>77.337500000000006</v>
      </c>
    </row>
    <row r="153" spans="1:22" ht="13.5" x14ac:dyDescent="0.25">
      <c r="A153" s="3">
        <f>RSI!A153</f>
        <v>42226</v>
      </c>
      <c r="B153" s="2">
        <f>RSI!B153</f>
        <v>5.2435999999999998</v>
      </c>
      <c r="C153" s="2">
        <f>RSI!I153</f>
        <v>60.441611501631364</v>
      </c>
      <c r="D153" s="2">
        <f>MACD!E153</f>
        <v>-9.4570089815996461E-2</v>
      </c>
      <c r="E153" s="2">
        <f>MACD!F153</f>
        <v>-2.0124251848887588E-2</v>
      </c>
      <c r="F153" s="2">
        <f>'Moving Avg'!D153</f>
        <v>5.1161200000000004</v>
      </c>
      <c r="G153" s="2">
        <f>'Moving Avg'!F153</f>
        <v>4.94719</v>
      </c>
      <c r="H153" s="2">
        <f>'Moving Avg'!G153</f>
        <v>5.1273240000000024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  <c r="M153" s="8">
        <f t="shared" si="23"/>
        <v>50</v>
      </c>
      <c r="N153" s="8">
        <f t="shared" si="20"/>
        <v>100</v>
      </c>
      <c r="O153" s="8">
        <f t="shared" si="21"/>
        <v>75</v>
      </c>
      <c r="P153" s="8">
        <f t="shared" si="22"/>
        <v>83.5</v>
      </c>
      <c r="Q153" s="9">
        <f t="shared" si="24"/>
        <v>76.275000000000006</v>
      </c>
      <c r="R153" s="9">
        <f t="shared" si="25"/>
        <v>77.125</v>
      </c>
      <c r="S153" s="9">
        <f t="shared" si="26"/>
        <v>78.825000000000003</v>
      </c>
      <c r="T153" s="9">
        <f t="shared" si="27"/>
        <v>77.125</v>
      </c>
      <c r="U153" s="8">
        <f t="shared" si="28"/>
        <v>77.408333333333346</v>
      </c>
      <c r="V153" s="8">
        <f t="shared" si="29"/>
        <v>77.337500000000006</v>
      </c>
    </row>
    <row r="154" spans="1:22" ht="13.5" x14ac:dyDescent="0.25">
      <c r="A154" s="3">
        <f>RSI!A154</f>
        <v>42227</v>
      </c>
      <c r="B154" s="2">
        <f>RSI!B154</f>
        <v>5.2013999999999996</v>
      </c>
      <c r="C154" s="2">
        <f>RSI!I154</f>
        <v>57.942676926714469</v>
      </c>
      <c r="D154" s="2">
        <f>MACD!E154</f>
        <v>-0.11094006128977618</v>
      </c>
      <c r="E154" s="2">
        <f>MACD!F154</f>
        <v>-3.8287413737065304E-2</v>
      </c>
      <c r="F154" s="2">
        <f>'Moving Avg'!D154</f>
        <v>5.16486</v>
      </c>
      <c r="G154" s="2">
        <f>'Moving Avg'!F154</f>
        <v>4.9607799999999997</v>
      </c>
      <c r="H154" s="2">
        <f>'Moving Avg'!G154</f>
        <v>5.1249980000000006</v>
      </c>
      <c r="I154" s="2">
        <f>'Moving Avg'!H154</f>
        <v>0</v>
      </c>
      <c r="J154" s="6" t="str">
        <f>OBV!F154</f>
        <v>BULLISH</v>
      </c>
      <c r="K154" s="6" t="str">
        <f>OBV!G154</f>
        <v>NEUTRAL</v>
      </c>
      <c r="L154" s="6" t="str">
        <f>OBV!H154</f>
        <v>CONFIRMED BULLISH</v>
      </c>
      <c r="M154" s="8">
        <f t="shared" si="23"/>
        <v>50</v>
      </c>
      <c r="N154" s="8">
        <f t="shared" si="20"/>
        <v>100</v>
      </c>
      <c r="O154" s="8">
        <f t="shared" si="21"/>
        <v>75</v>
      </c>
      <c r="P154" s="8">
        <f t="shared" si="22"/>
        <v>83.5</v>
      </c>
      <c r="Q154" s="9">
        <f t="shared" si="24"/>
        <v>76.275000000000006</v>
      </c>
      <c r="R154" s="9">
        <f t="shared" si="25"/>
        <v>77.125</v>
      </c>
      <c r="S154" s="9">
        <f t="shared" si="26"/>
        <v>78.825000000000003</v>
      </c>
      <c r="T154" s="9">
        <f t="shared" si="27"/>
        <v>77.125</v>
      </c>
      <c r="U154" s="8">
        <f t="shared" si="28"/>
        <v>77.408333333333346</v>
      </c>
      <c r="V154" s="8">
        <f t="shared" si="29"/>
        <v>77.337500000000006</v>
      </c>
    </row>
    <row r="155" spans="1:22" ht="13.5" x14ac:dyDescent="0.25">
      <c r="A155" s="3">
        <f>RSI!A155</f>
        <v>42228</v>
      </c>
      <c r="B155" s="2">
        <f>RSI!B155</f>
        <v>5.2013999999999996</v>
      </c>
      <c r="C155" s="2">
        <f>RSI!I155</f>
        <v>57.942676926714462</v>
      </c>
      <c r="D155" s="2">
        <f>MACD!E155</f>
        <v>-0.12575824336992003</v>
      </c>
      <c r="E155" s="2">
        <f>MACD!F155</f>
        <v>-5.5781579663636255E-2</v>
      </c>
      <c r="F155" s="2">
        <f>'Moving Avg'!D155</f>
        <v>5.1985999999999999</v>
      </c>
      <c r="G155" s="2">
        <f>'Moving Avg'!F155</f>
        <v>4.9753050000000005</v>
      </c>
      <c r="H155" s="2">
        <f>'Moving Avg'!G155</f>
        <v>5.1228260000000008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CONFIRMED BULLISH</v>
      </c>
      <c r="M155" s="8">
        <f t="shared" si="23"/>
        <v>50</v>
      </c>
      <c r="N155" s="8">
        <f t="shared" si="20"/>
        <v>100</v>
      </c>
      <c r="O155" s="8">
        <f t="shared" si="21"/>
        <v>75</v>
      </c>
      <c r="P155" s="8">
        <f t="shared" si="22"/>
        <v>83.5</v>
      </c>
      <c r="Q155" s="9">
        <f t="shared" si="24"/>
        <v>76.275000000000006</v>
      </c>
      <c r="R155" s="9">
        <f t="shared" si="25"/>
        <v>77.125</v>
      </c>
      <c r="S155" s="9">
        <f t="shared" si="26"/>
        <v>78.825000000000003</v>
      </c>
      <c r="T155" s="9">
        <f t="shared" si="27"/>
        <v>77.125</v>
      </c>
      <c r="U155" s="8">
        <f t="shared" si="28"/>
        <v>77.408333333333346</v>
      </c>
      <c r="V155" s="8">
        <f t="shared" si="29"/>
        <v>77.337500000000006</v>
      </c>
    </row>
    <row r="156" spans="1:22" ht="13.5" x14ac:dyDescent="0.25">
      <c r="A156" s="3">
        <f>RSI!A156</f>
        <v>42230</v>
      </c>
      <c r="B156" s="2">
        <f>RSI!B156</f>
        <v>5.1216999999999997</v>
      </c>
      <c r="C156" s="2">
        <f>RSI!I156</f>
        <v>53.13114610284596</v>
      </c>
      <c r="D156" s="2">
        <f>MACD!E156</f>
        <v>-0.13618037185584519</v>
      </c>
      <c r="E156" s="2">
        <f>MACD!F156</f>
        <v>-7.1861338102078037E-2</v>
      </c>
      <c r="F156" s="2">
        <f>'Moving Avg'!D156</f>
        <v>5.1882799999999998</v>
      </c>
      <c r="G156" s="2">
        <f>'Moving Avg'!F156</f>
        <v>4.9877200000000004</v>
      </c>
      <c r="H156" s="2">
        <f>'Moving Avg'!G156</f>
        <v>5.1183680000000011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  <c r="M156" s="8">
        <f t="shared" si="23"/>
        <v>50</v>
      </c>
      <c r="N156" s="8">
        <f t="shared" si="20"/>
        <v>100</v>
      </c>
      <c r="O156" s="8">
        <f t="shared" si="21"/>
        <v>75</v>
      </c>
      <c r="P156" s="8">
        <f t="shared" si="22"/>
        <v>66.5</v>
      </c>
      <c r="Q156" s="9">
        <f t="shared" si="24"/>
        <v>73.724999999999994</v>
      </c>
      <c r="R156" s="9">
        <f t="shared" si="25"/>
        <v>72.875</v>
      </c>
      <c r="S156" s="9">
        <f t="shared" si="26"/>
        <v>71.174999999999997</v>
      </c>
      <c r="T156" s="9">
        <f t="shared" si="27"/>
        <v>72.875</v>
      </c>
      <c r="U156" s="8">
        <f t="shared" si="28"/>
        <v>72.591666666666654</v>
      </c>
      <c r="V156" s="8">
        <f t="shared" si="29"/>
        <v>72.662499999999994</v>
      </c>
    </row>
    <row r="157" spans="1:22" ht="13.5" x14ac:dyDescent="0.25">
      <c r="A157" s="3">
        <f>RSI!A157</f>
        <v>42233</v>
      </c>
      <c r="B157" s="2">
        <f>RSI!B157</f>
        <v>5.1216999999999997</v>
      </c>
      <c r="C157" s="2">
        <f>RSI!I157</f>
        <v>53.13114610284596</v>
      </c>
      <c r="D157" s="2">
        <f>MACD!E157</f>
        <v>-0.13454152241483719</v>
      </c>
      <c r="E157" s="2">
        <f>MACD!F157</f>
        <v>-8.4397374964629873E-2</v>
      </c>
      <c r="F157" s="2">
        <f>'Moving Avg'!D157</f>
        <v>5.1779600000000006</v>
      </c>
      <c r="G157" s="2">
        <f>'Moving Avg'!F157</f>
        <v>5.0024800000000011</v>
      </c>
      <c r="H157" s="2">
        <f>'Moving Avg'!G157</f>
        <v>5.1142960000000013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BULLISH DIVERGENCE</v>
      </c>
      <c r="M157" s="8">
        <f t="shared" si="23"/>
        <v>50</v>
      </c>
      <c r="N157" s="8">
        <f t="shared" si="20"/>
        <v>100</v>
      </c>
      <c r="O157" s="8">
        <f t="shared" si="21"/>
        <v>75</v>
      </c>
      <c r="P157" s="8">
        <f t="shared" si="22"/>
        <v>66.5</v>
      </c>
      <c r="Q157" s="9">
        <f t="shared" si="24"/>
        <v>73.724999999999994</v>
      </c>
      <c r="R157" s="9">
        <f t="shared" si="25"/>
        <v>72.875</v>
      </c>
      <c r="S157" s="9">
        <f t="shared" si="26"/>
        <v>71.174999999999997</v>
      </c>
      <c r="T157" s="9">
        <f t="shared" si="27"/>
        <v>72.875</v>
      </c>
      <c r="U157" s="8">
        <f t="shared" si="28"/>
        <v>72.591666666666654</v>
      </c>
      <c r="V157" s="8">
        <f t="shared" si="29"/>
        <v>72.662499999999994</v>
      </c>
    </row>
    <row r="158" spans="1:22" ht="13.5" x14ac:dyDescent="0.25">
      <c r="A158" s="3">
        <f>RSI!A158</f>
        <v>42234</v>
      </c>
      <c r="B158" s="2">
        <f>RSI!B158</f>
        <v>5.1779999999999999</v>
      </c>
      <c r="C158" s="2">
        <f>RSI!I158</f>
        <v>56.116561745571353</v>
      </c>
      <c r="D158" s="2">
        <f>MACD!E158</f>
        <v>-0.15207186518994664</v>
      </c>
      <c r="E158" s="2">
        <f>MACD!F158</f>
        <v>-9.7932273009693233E-2</v>
      </c>
      <c r="F158" s="2">
        <f>'Moving Avg'!D158</f>
        <v>5.1648399999999999</v>
      </c>
      <c r="G158" s="2">
        <f>'Moving Avg'!F158</f>
        <v>5.0172450000000008</v>
      </c>
      <c r="H158" s="2">
        <f>'Moving Avg'!G158</f>
        <v>5.1127340000000006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BULLISH DIVERGENCE</v>
      </c>
      <c r="M158" s="8">
        <f t="shared" si="23"/>
        <v>50</v>
      </c>
      <c r="N158" s="8">
        <f t="shared" si="20"/>
        <v>100</v>
      </c>
      <c r="O158" s="8">
        <f t="shared" si="21"/>
        <v>75</v>
      </c>
      <c r="P158" s="8">
        <f t="shared" si="22"/>
        <v>66.5</v>
      </c>
      <c r="Q158" s="9">
        <f t="shared" si="24"/>
        <v>73.724999999999994</v>
      </c>
      <c r="R158" s="9">
        <f t="shared" si="25"/>
        <v>72.875</v>
      </c>
      <c r="S158" s="9">
        <f t="shared" si="26"/>
        <v>71.174999999999997</v>
      </c>
      <c r="T158" s="9">
        <f t="shared" si="27"/>
        <v>72.875</v>
      </c>
      <c r="U158" s="8">
        <f t="shared" si="28"/>
        <v>72.591666666666654</v>
      </c>
      <c r="V158" s="8">
        <f t="shared" si="29"/>
        <v>72.662499999999994</v>
      </c>
    </row>
    <row r="159" spans="1:22" ht="13.5" x14ac:dyDescent="0.25">
      <c r="A159" s="3">
        <f>RSI!A159</f>
        <v>42235</v>
      </c>
      <c r="B159" s="2">
        <f>RSI!B159</f>
        <v>5.1311</v>
      </c>
      <c r="C159" s="2">
        <f>RSI!I159</f>
        <v>53.083183537965219</v>
      </c>
      <c r="D159" s="2">
        <f>MACD!E159</f>
        <v>-0.15110137174947802</v>
      </c>
      <c r="E159" s="2">
        <f>MACD!F159</f>
        <v>-0.1085660927576502</v>
      </c>
      <c r="F159" s="2">
        <f>'Moving Avg'!D159</f>
        <v>5.1507800000000001</v>
      </c>
      <c r="G159" s="2">
        <f>'Moving Avg'!F159</f>
        <v>5.0355200000000009</v>
      </c>
      <c r="H159" s="2">
        <f>'Moving Avg'!G159</f>
        <v>5.1092340000000016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BULLISH DIVERGENCE</v>
      </c>
      <c r="M159" s="8">
        <f t="shared" si="23"/>
        <v>50</v>
      </c>
      <c r="N159" s="8">
        <f t="shared" si="20"/>
        <v>100</v>
      </c>
      <c r="O159" s="8">
        <f t="shared" si="21"/>
        <v>75</v>
      </c>
      <c r="P159" s="8">
        <f t="shared" si="22"/>
        <v>66.5</v>
      </c>
      <c r="Q159" s="9">
        <f t="shared" si="24"/>
        <v>73.724999999999994</v>
      </c>
      <c r="R159" s="9">
        <f t="shared" si="25"/>
        <v>72.875</v>
      </c>
      <c r="S159" s="9">
        <f t="shared" si="26"/>
        <v>71.174999999999997</v>
      </c>
      <c r="T159" s="9">
        <f t="shared" si="27"/>
        <v>72.875</v>
      </c>
      <c r="U159" s="8">
        <f t="shared" si="28"/>
        <v>72.591666666666654</v>
      </c>
      <c r="V159" s="8">
        <f t="shared" si="29"/>
        <v>72.662499999999994</v>
      </c>
    </row>
    <row r="160" spans="1:22" ht="13.5" x14ac:dyDescent="0.25">
      <c r="A160" s="3">
        <f>RSI!A160</f>
        <v>42236</v>
      </c>
      <c r="B160" s="2">
        <f>RSI!B160</f>
        <v>5.1544999999999996</v>
      </c>
      <c r="C160" s="2">
        <f>RSI!I160</f>
        <v>54.407395802100893</v>
      </c>
      <c r="D160" s="2">
        <f>MACD!E160</f>
        <v>-0.14079000085737814</v>
      </c>
      <c r="E160" s="2">
        <f>MACD!F160</f>
        <v>-0.11501087437759579</v>
      </c>
      <c r="F160" s="2">
        <f>'Moving Avg'!D160</f>
        <v>5.1413999999999991</v>
      </c>
      <c r="G160" s="2">
        <f>'Moving Avg'!F160</f>
        <v>5.0542600000000002</v>
      </c>
      <c r="H160" s="2">
        <f>'Moving Avg'!G160</f>
        <v>5.1073560000000011</v>
      </c>
      <c r="I160" s="2">
        <f>'Moving Avg'!H160</f>
        <v>0</v>
      </c>
      <c r="J160" s="6" t="str">
        <f>OBV!F160</f>
        <v>BULLISH</v>
      </c>
      <c r="K160" s="6" t="str">
        <f>OBV!G160</f>
        <v>NEUTRAL</v>
      </c>
      <c r="L160" s="6" t="str">
        <f>OBV!H160</f>
        <v>BULLISH DIVERGENCE</v>
      </c>
      <c r="M160" s="8">
        <f t="shared" si="23"/>
        <v>50</v>
      </c>
      <c r="N160" s="8">
        <f t="shared" si="20"/>
        <v>100</v>
      </c>
      <c r="O160" s="8">
        <f t="shared" si="21"/>
        <v>75</v>
      </c>
      <c r="P160" s="8">
        <f t="shared" si="22"/>
        <v>66.5</v>
      </c>
      <c r="Q160" s="9">
        <f t="shared" si="24"/>
        <v>73.724999999999994</v>
      </c>
      <c r="R160" s="9">
        <f t="shared" si="25"/>
        <v>72.875</v>
      </c>
      <c r="S160" s="9">
        <f t="shared" si="26"/>
        <v>71.174999999999997</v>
      </c>
      <c r="T160" s="9">
        <f t="shared" si="27"/>
        <v>72.875</v>
      </c>
      <c r="U160" s="8">
        <f t="shared" si="28"/>
        <v>72.591666666666654</v>
      </c>
      <c r="V160" s="8">
        <f t="shared" si="29"/>
        <v>72.662499999999994</v>
      </c>
    </row>
    <row r="161" spans="1:22" ht="13.5" x14ac:dyDescent="0.25">
      <c r="A161" s="3">
        <f>RSI!A161</f>
        <v>42237</v>
      </c>
      <c r="B161" s="2">
        <f>RSI!B161</f>
        <v>5.1311</v>
      </c>
      <c r="C161" s="2">
        <f>RSI!I161</f>
        <v>52.802423256815928</v>
      </c>
      <c r="D161" s="2">
        <f>MACD!E161</f>
        <v>-0.10913077863869702</v>
      </c>
      <c r="E161" s="2">
        <f>MACD!F161</f>
        <v>-0.11383485522981604</v>
      </c>
      <c r="F161" s="2">
        <f>'Moving Avg'!D161</f>
        <v>5.1432799999999999</v>
      </c>
      <c r="G161" s="2">
        <f>'Moving Avg'!F161</f>
        <v>5.0636299999999999</v>
      </c>
      <c r="H161" s="2">
        <f>'Moving Avg'!G161</f>
        <v>5.106008000000001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CONFIRMED BULLISH</v>
      </c>
      <c r="M161" s="8">
        <f t="shared" si="23"/>
        <v>50</v>
      </c>
      <c r="N161" s="8">
        <f t="shared" si="20"/>
        <v>0</v>
      </c>
      <c r="O161" s="8">
        <f t="shared" si="21"/>
        <v>75</v>
      </c>
      <c r="P161" s="8">
        <f t="shared" si="22"/>
        <v>83.5</v>
      </c>
      <c r="Q161" s="9">
        <f t="shared" si="24"/>
        <v>41.274999999999999</v>
      </c>
      <c r="R161" s="9">
        <f t="shared" si="25"/>
        <v>57.125</v>
      </c>
      <c r="S161" s="9">
        <f t="shared" si="26"/>
        <v>63.825000000000003</v>
      </c>
      <c r="T161" s="9">
        <f t="shared" si="27"/>
        <v>52.125</v>
      </c>
      <c r="U161" s="8">
        <f t="shared" si="28"/>
        <v>54.07500000000001</v>
      </c>
      <c r="V161" s="8">
        <f t="shared" si="29"/>
        <v>53.587500000000006</v>
      </c>
    </row>
    <row r="162" spans="1:22" ht="13.5" x14ac:dyDescent="0.25">
      <c r="A162" s="3">
        <f>RSI!A162</f>
        <v>42240</v>
      </c>
      <c r="B162" s="2">
        <f>RSI!B162</f>
        <v>5.1405000000000003</v>
      </c>
      <c r="C162" s="2">
        <f>RSI!I162</f>
        <v>53.39715183512476</v>
      </c>
      <c r="D162" s="2">
        <f>MACD!E162</f>
        <v>-8.3298273725045391E-2</v>
      </c>
      <c r="E162" s="2">
        <f>MACD!F162</f>
        <v>-0.10772753892886192</v>
      </c>
      <c r="F162" s="2">
        <f>'Moving Avg'!D162</f>
        <v>5.1470399999999996</v>
      </c>
      <c r="G162" s="2">
        <f>'Moving Avg'!F162</f>
        <v>5.0746450000000003</v>
      </c>
      <c r="H162" s="2">
        <f>'Moving Avg'!G162</f>
        <v>5.1020040000000009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CONFIRMED BULLISH</v>
      </c>
      <c r="M162" s="8">
        <f t="shared" si="23"/>
        <v>50</v>
      </c>
      <c r="N162" s="8">
        <f t="shared" si="20"/>
        <v>0</v>
      </c>
      <c r="O162" s="8">
        <f t="shared" si="21"/>
        <v>75</v>
      </c>
      <c r="P162" s="8">
        <f t="shared" si="22"/>
        <v>83.5</v>
      </c>
      <c r="Q162" s="9">
        <f t="shared" si="24"/>
        <v>41.274999999999999</v>
      </c>
      <c r="R162" s="9">
        <f t="shared" si="25"/>
        <v>57.125</v>
      </c>
      <c r="S162" s="9">
        <f t="shared" si="26"/>
        <v>63.825000000000003</v>
      </c>
      <c r="T162" s="9">
        <f t="shared" si="27"/>
        <v>52.125</v>
      </c>
      <c r="U162" s="8">
        <f t="shared" si="28"/>
        <v>54.07500000000001</v>
      </c>
      <c r="V162" s="8">
        <f t="shared" si="29"/>
        <v>53.587500000000006</v>
      </c>
    </row>
    <row r="163" spans="1:22" ht="13.5" x14ac:dyDescent="0.25">
      <c r="A163" s="3">
        <f>RSI!A163</f>
        <v>42241</v>
      </c>
      <c r="B163" s="2">
        <f>RSI!B163</f>
        <v>5.0608000000000004</v>
      </c>
      <c r="C163" s="2">
        <f>RSI!I163</f>
        <v>47.887360431444669</v>
      </c>
      <c r="D163" s="2">
        <f>MACD!E163</f>
        <v>-4.5016986129162717E-2</v>
      </c>
      <c r="E163" s="2">
        <f>MACD!F163</f>
        <v>-9.5185428368922076E-2</v>
      </c>
      <c r="F163" s="2">
        <f>'Moving Avg'!D163</f>
        <v>5.1235999999999997</v>
      </c>
      <c r="G163" s="2">
        <f>'Moving Avg'!F163</f>
        <v>5.0795650000000006</v>
      </c>
      <c r="H163" s="2">
        <f>'Moving Avg'!G163</f>
        <v>5.0964060000000009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BULLISH DIVERGENCE</v>
      </c>
      <c r="M163" s="8">
        <f t="shared" si="23"/>
        <v>50</v>
      </c>
      <c r="N163" s="8">
        <f t="shared" si="20"/>
        <v>0</v>
      </c>
      <c r="O163" s="8">
        <f t="shared" si="21"/>
        <v>75</v>
      </c>
      <c r="P163" s="8">
        <f t="shared" si="22"/>
        <v>66.5</v>
      </c>
      <c r="Q163" s="9">
        <f t="shared" si="24"/>
        <v>38.725000000000001</v>
      </c>
      <c r="R163" s="9">
        <f t="shared" si="25"/>
        <v>52.875</v>
      </c>
      <c r="S163" s="9">
        <f t="shared" si="26"/>
        <v>56.174999999999997</v>
      </c>
      <c r="T163" s="9">
        <f t="shared" si="27"/>
        <v>47.875</v>
      </c>
      <c r="U163" s="8">
        <f t="shared" si="28"/>
        <v>49.258333333333326</v>
      </c>
      <c r="V163" s="8">
        <f t="shared" si="29"/>
        <v>48.912499999999994</v>
      </c>
    </row>
    <row r="164" spans="1:22" ht="13.5" x14ac:dyDescent="0.25">
      <c r="A164" s="3">
        <f>RSI!A164</f>
        <v>42242</v>
      </c>
      <c r="B164" s="2">
        <f>RSI!B164</f>
        <v>5.0608000000000004</v>
      </c>
      <c r="C164" s="2">
        <f>RSI!I164</f>
        <v>47.887360431444669</v>
      </c>
      <c r="D164" s="2">
        <f>MACD!E164</f>
        <v>-1.8920627059692663E-2</v>
      </c>
      <c r="E164" s="2">
        <f>MACD!F164</f>
        <v>-7.9932468107076202E-2</v>
      </c>
      <c r="F164" s="2">
        <f>'Moving Avg'!D164</f>
        <v>5.10954</v>
      </c>
      <c r="G164" s="2">
        <f>'Moving Avg'!F164</f>
        <v>5.0868250000000002</v>
      </c>
      <c r="H164" s="2">
        <f>'Moving Avg'!G164</f>
        <v>5.0904240000000014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BULLISH DIVERGENCE</v>
      </c>
      <c r="M164" s="8">
        <f t="shared" si="23"/>
        <v>50</v>
      </c>
      <c r="N164" s="8">
        <f t="shared" si="20"/>
        <v>0</v>
      </c>
      <c r="O164" s="8">
        <f t="shared" si="21"/>
        <v>75</v>
      </c>
      <c r="P164" s="8">
        <f t="shared" si="22"/>
        <v>66.5</v>
      </c>
      <c r="Q164" s="9">
        <f t="shared" si="24"/>
        <v>38.725000000000001</v>
      </c>
      <c r="R164" s="9">
        <f t="shared" si="25"/>
        <v>52.875</v>
      </c>
      <c r="S164" s="9">
        <f t="shared" si="26"/>
        <v>56.174999999999997</v>
      </c>
      <c r="T164" s="9">
        <f t="shared" si="27"/>
        <v>47.875</v>
      </c>
      <c r="U164" s="8">
        <f t="shared" si="28"/>
        <v>49.258333333333326</v>
      </c>
      <c r="V164" s="8">
        <f t="shared" si="29"/>
        <v>48.912499999999994</v>
      </c>
    </row>
    <row r="165" spans="1:22" ht="13.5" x14ac:dyDescent="0.25">
      <c r="A165" s="3">
        <f>RSI!A165</f>
        <v>42243</v>
      </c>
      <c r="B165" s="2">
        <f>RSI!B165</f>
        <v>5.0140000000000002</v>
      </c>
      <c r="C165" s="2">
        <f>RSI!I165</f>
        <v>44.743224985894102</v>
      </c>
      <c r="D165" s="2">
        <f>MACD!E165</f>
        <v>6.809803858664587E-3</v>
      </c>
      <c r="E165" s="2">
        <f>MACD!F165</f>
        <v>-6.2584013713928036E-2</v>
      </c>
      <c r="F165" s="2">
        <f>'Moving Avg'!D165</f>
        <v>5.0814399999999997</v>
      </c>
      <c r="G165" s="2">
        <f>'Moving Avg'!F165</f>
        <v>5.0917450000000004</v>
      </c>
      <c r="H165" s="2">
        <f>'Moving Avg'!G165</f>
        <v>5.0867560000000012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CONFIRMED BEARISH</v>
      </c>
      <c r="M165" s="8">
        <f t="shared" si="23"/>
        <v>50</v>
      </c>
      <c r="N165" s="8">
        <f t="shared" si="20"/>
        <v>0</v>
      </c>
      <c r="O165" s="8">
        <f t="shared" si="21"/>
        <v>75</v>
      </c>
      <c r="P165" s="8">
        <f t="shared" si="22"/>
        <v>16.5</v>
      </c>
      <c r="Q165" s="9">
        <f t="shared" si="24"/>
        <v>31.225000000000001</v>
      </c>
      <c r="R165" s="9">
        <f t="shared" si="25"/>
        <v>40.375</v>
      </c>
      <c r="S165" s="9">
        <f t="shared" si="26"/>
        <v>33.674999999999997</v>
      </c>
      <c r="T165" s="9">
        <f t="shared" si="27"/>
        <v>35.375</v>
      </c>
      <c r="U165" s="8">
        <f t="shared" si="28"/>
        <v>35.091666666666661</v>
      </c>
      <c r="V165" s="8">
        <f t="shared" si="29"/>
        <v>35.162499999999994</v>
      </c>
    </row>
    <row r="166" spans="1:22" ht="13.5" x14ac:dyDescent="0.25">
      <c r="A166" s="3">
        <f>RSI!A166</f>
        <v>42244</v>
      </c>
      <c r="B166" s="2">
        <f>RSI!B166</f>
        <v>4.9999000000000002</v>
      </c>
      <c r="C166" s="2">
        <f>RSI!I166</f>
        <v>43.809947007754239</v>
      </c>
      <c r="D166" s="2">
        <f>MACD!E166</f>
        <v>1.7809887297734583E-2</v>
      </c>
      <c r="E166" s="2">
        <f>MACD!F166</f>
        <v>-4.6505233511595516E-2</v>
      </c>
      <c r="F166" s="2">
        <f>'Moving Avg'!D166</f>
        <v>5.0552000000000001</v>
      </c>
      <c r="G166" s="2">
        <f>'Moving Avg'!F166</f>
        <v>5.0968999999999998</v>
      </c>
      <c r="H166" s="2">
        <f>'Moving Avg'!G166</f>
        <v>5.0814000000000012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  <c r="M166" s="8">
        <f t="shared" si="23"/>
        <v>50</v>
      </c>
      <c r="N166" s="8">
        <f t="shared" si="20"/>
        <v>0</v>
      </c>
      <c r="O166" s="8">
        <f t="shared" si="21"/>
        <v>75</v>
      </c>
      <c r="P166" s="8">
        <f t="shared" si="22"/>
        <v>16.5</v>
      </c>
      <c r="Q166" s="9">
        <f t="shared" si="24"/>
        <v>31.225000000000001</v>
      </c>
      <c r="R166" s="9">
        <f t="shared" si="25"/>
        <v>40.375</v>
      </c>
      <c r="S166" s="9">
        <f t="shared" si="26"/>
        <v>33.674999999999997</v>
      </c>
      <c r="T166" s="9">
        <f t="shared" si="27"/>
        <v>35.375</v>
      </c>
      <c r="U166" s="8">
        <f t="shared" si="28"/>
        <v>35.091666666666661</v>
      </c>
      <c r="V166" s="8">
        <f t="shared" si="29"/>
        <v>35.162499999999994</v>
      </c>
    </row>
    <row r="167" spans="1:22" ht="13.5" x14ac:dyDescent="0.25">
      <c r="A167" s="3">
        <f>RSI!A167</f>
        <v>42247</v>
      </c>
      <c r="B167" s="2">
        <f>RSI!B167</f>
        <v>5.0608000000000004</v>
      </c>
      <c r="C167" s="2">
        <f>RSI!I167</f>
        <v>48.779427875396571</v>
      </c>
      <c r="D167" s="2">
        <f>MACD!E167</f>
        <v>2.3102147686775432E-2</v>
      </c>
      <c r="E167" s="2">
        <f>MACD!F167</f>
        <v>-3.2583757271921331E-2</v>
      </c>
      <c r="F167" s="2">
        <f>'Moving Avg'!D167</f>
        <v>5.0392600000000005</v>
      </c>
      <c r="G167" s="2">
        <f>'Moving Avg'!F167</f>
        <v>5.1015849999999991</v>
      </c>
      <c r="H167" s="2">
        <f>'Moving Avg'!G167</f>
        <v>5.0776520000000014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3"/>
        <v>50</v>
      </c>
      <c r="N167" s="8">
        <f t="shared" si="20"/>
        <v>0</v>
      </c>
      <c r="O167" s="8">
        <f t="shared" si="21"/>
        <v>75</v>
      </c>
      <c r="P167" s="8">
        <f t="shared" si="22"/>
        <v>16.5</v>
      </c>
      <c r="Q167" s="9">
        <f t="shared" si="24"/>
        <v>31.225000000000001</v>
      </c>
      <c r="R167" s="9">
        <f t="shared" si="25"/>
        <v>40.375</v>
      </c>
      <c r="S167" s="9">
        <f t="shared" si="26"/>
        <v>33.674999999999997</v>
      </c>
      <c r="T167" s="9">
        <f t="shared" si="27"/>
        <v>35.375</v>
      </c>
      <c r="U167" s="8">
        <f t="shared" si="28"/>
        <v>35.091666666666661</v>
      </c>
      <c r="V167" s="8">
        <f t="shared" si="29"/>
        <v>35.162499999999994</v>
      </c>
    </row>
    <row r="168" spans="1:22" ht="13.5" x14ac:dyDescent="0.25">
      <c r="A168" s="3">
        <f>RSI!A168</f>
        <v>42248</v>
      </c>
      <c r="B168" s="2">
        <f>RSI!B168</f>
        <v>4.9202000000000004</v>
      </c>
      <c r="C168" s="2">
        <f>RSI!I168</f>
        <v>39.986762658377693</v>
      </c>
      <c r="D168" s="2">
        <f>MACD!E168</f>
        <v>4.6755603573496174E-2</v>
      </c>
      <c r="E168" s="2">
        <f>MACD!F168</f>
        <v>-1.6715885102837832E-2</v>
      </c>
      <c r="F168" s="2">
        <f>'Moving Avg'!D168</f>
        <v>5.0111400000000001</v>
      </c>
      <c r="G168" s="2">
        <f>'Moving Avg'!F168</f>
        <v>5.1039249999999994</v>
      </c>
      <c r="H168" s="2">
        <f>'Moving Avg'!G168</f>
        <v>5.0710920000000019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  <c r="M168" s="8">
        <f t="shared" si="23"/>
        <v>50</v>
      </c>
      <c r="N168" s="8">
        <f t="shared" si="20"/>
        <v>0</v>
      </c>
      <c r="O168" s="8">
        <f t="shared" si="21"/>
        <v>75</v>
      </c>
      <c r="P168" s="8">
        <f t="shared" si="22"/>
        <v>16.5</v>
      </c>
      <c r="Q168" s="9">
        <f t="shared" si="24"/>
        <v>31.225000000000001</v>
      </c>
      <c r="R168" s="9">
        <f t="shared" si="25"/>
        <v>40.375</v>
      </c>
      <c r="S168" s="9">
        <f t="shared" si="26"/>
        <v>33.674999999999997</v>
      </c>
      <c r="T168" s="9">
        <f t="shared" si="27"/>
        <v>35.375</v>
      </c>
      <c r="U168" s="8">
        <f t="shared" si="28"/>
        <v>35.091666666666661</v>
      </c>
      <c r="V168" s="8">
        <f t="shared" si="29"/>
        <v>35.162499999999994</v>
      </c>
    </row>
    <row r="169" spans="1:22" ht="13.5" x14ac:dyDescent="0.25">
      <c r="A169" s="3">
        <f>RSI!A169</f>
        <v>42249</v>
      </c>
      <c r="B169" s="2">
        <f>RSI!B169</f>
        <v>4.8734000000000002</v>
      </c>
      <c r="C169" s="2">
        <f>RSI!I169</f>
        <v>37.559856543340096</v>
      </c>
      <c r="D169" s="2">
        <f>MACD!E169</f>
        <v>6.3943859854276752E-2</v>
      </c>
      <c r="E169" s="2">
        <f>MACD!F169</f>
        <v>-5.8393611141491393E-4</v>
      </c>
      <c r="F169" s="2">
        <f>'Moving Avg'!D169</f>
        <v>4.9736600000000006</v>
      </c>
      <c r="G169" s="2">
        <f>'Moving Avg'!F169</f>
        <v>5.09971</v>
      </c>
      <c r="H169" s="2">
        <f>'Moving Avg'!G169</f>
        <v>5.0635960000000013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  <c r="M169" s="8">
        <f t="shared" si="23"/>
        <v>50</v>
      </c>
      <c r="N169" s="8">
        <f t="shared" si="20"/>
        <v>0</v>
      </c>
      <c r="O169" s="8">
        <f t="shared" si="21"/>
        <v>50</v>
      </c>
      <c r="P169" s="8">
        <f t="shared" si="22"/>
        <v>16.5</v>
      </c>
      <c r="Q169" s="9">
        <f t="shared" si="24"/>
        <v>27.475000000000001</v>
      </c>
      <c r="R169" s="9">
        <f t="shared" si="25"/>
        <v>31.625</v>
      </c>
      <c r="S169" s="9">
        <f t="shared" si="26"/>
        <v>27.425000000000001</v>
      </c>
      <c r="T169" s="9">
        <f t="shared" si="27"/>
        <v>29.125</v>
      </c>
      <c r="U169" s="8">
        <f t="shared" si="28"/>
        <v>28.841666666666669</v>
      </c>
      <c r="V169" s="8">
        <f t="shared" si="29"/>
        <v>28.912500000000001</v>
      </c>
    </row>
    <row r="170" spans="1:22" ht="13.5" x14ac:dyDescent="0.25">
      <c r="A170" s="3">
        <f>RSI!A170</f>
        <v>42250</v>
      </c>
      <c r="B170" s="2">
        <f>RSI!B170</f>
        <v>4.9623999999999997</v>
      </c>
      <c r="C170" s="2">
        <f>RSI!I170</f>
        <v>44.463015347557118</v>
      </c>
      <c r="D170" s="2">
        <f>MACD!E170</f>
        <v>7.6625896998999465E-2</v>
      </c>
      <c r="E170" s="2">
        <f>MACD!F170</f>
        <v>1.4858030510667962E-2</v>
      </c>
      <c r="F170" s="2">
        <f>'Moving Avg'!D170</f>
        <v>4.9633400000000005</v>
      </c>
      <c r="G170" s="2">
        <f>'Moving Avg'!F170</f>
        <v>5.0961949999999998</v>
      </c>
      <c r="H170" s="2">
        <f>'Moving Avg'!G170</f>
        <v>5.0754400000000013</v>
      </c>
      <c r="I170" s="2">
        <f>'Moving Avg'!H170</f>
        <v>0</v>
      </c>
      <c r="J170" s="6" t="str">
        <f>OBV!F170</f>
        <v>BEARISH</v>
      </c>
      <c r="K170" s="6" t="str">
        <f>OBV!G170</f>
        <v>NEUTRAL</v>
      </c>
      <c r="L170" s="6" t="str">
        <f>OBV!H170</f>
        <v>CONFIRMED BEARISH</v>
      </c>
      <c r="M170" s="8">
        <f t="shared" si="23"/>
        <v>50</v>
      </c>
      <c r="N170" s="8">
        <f t="shared" si="20"/>
        <v>0</v>
      </c>
      <c r="O170" s="8">
        <f t="shared" si="21"/>
        <v>50</v>
      </c>
      <c r="P170" s="8">
        <f t="shared" si="22"/>
        <v>16.5</v>
      </c>
      <c r="Q170" s="9">
        <f t="shared" si="24"/>
        <v>27.475000000000001</v>
      </c>
      <c r="R170" s="9">
        <f t="shared" si="25"/>
        <v>31.625</v>
      </c>
      <c r="S170" s="9">
        <f t="shared" si="26"/>
        <v>27.425000000000001</v>
      </c>
      <c r="T170" s="9">
        <f t="shared" si="27"/>
        <v>29.125</v>
      </c>
      <c r="U170" s="8">
        <f t="shared" si="28"/>
        <v>28.841666666666669</v>
      </c>
      <c r="V170" s="8">
        <f t="shared" si="29"/>
        <v>28.912500000000001</v>
      </c>
    </row>
    <row r="171" spans="1:22" ht="13.5" x14ac:dyDescent="0.25">
      <c r="A171" s="3">
        <f>RSI!A171</f>
        <v>42251</v>
      </c>
      <c r="B171" s="2">
        <f>RSI!B171</f>
        <v>4.8170999999999999</v>
      </c>
      <c r="C171" s="2">
        <f>RSI!I171</f>
        <v>37.226960618259596</v>
      </c>
      <c r="D171" s="2">
        <f>MACD!E171</f>
        <v>9.5040873143736881E-2</v>
      </c>
      <c r="E171" s="2">
        <f>MACD!F171</f>
        <v>3.0894599037281749E-2</v>
      </c>
      <c r="F171" s="2">
        <f>'Moving Avg'!D171</f>
        <v>4.9267799999999999</v>
      </c>
      <c r="G171" s="2">
        <f>'Moving Avg'!F171</f>
        <v>5.078384999999999</v>
      </c>
      <c r="H171" s="2">
        <f>'Moving Avg'!G171</f>
        <v>5.0605380000000011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  <c r="M171" s="8">
        <f t="shared" si="23"/>
        <v>50</v>
      </c>
      <c r="N171" s="8">
        <f t="shared" si="20"/>
        <v>0</v>
      </c>
      <c r="O171" s="8">
        <f t="shared" si="21"/>
        <v>50</v>
      </c>
      <c r="P171" s="8">
        <f t="shared" si="22"/>
        <v>16.5</v>
      </c>
      <c r="Q171" s="9">
        <f t="shared" si="24"/>
        <v>27.475000000000001</v>
      </c>
      <c r="R171" s="9">
        <f t="shared" si="25"/>
        <v>31.625</v>
      </c>
      <c r="S171" s="9">
        <f t="shared" si="26"/>
        <v>27.425000000000001</v>
      </c>
      <c r="T171" s="9">
        <f t="shared" si="27"/>
        <v>29.125</v>
      </c>
      <c r="U171" s="8">
        <f t="shared" si="28"/>
        <v>28.841666666666669</v>
      </c>
      <c r="V171" s="8">
        <f t="shared" si="29"/>
        <v>28.912500000000001</v>
      </c>
    </row>
    <row r="172" spans="1:22" ht="13.5" x14ac:dyDescent="0.25">
      <c r="A172" s="3">
        <f>RSI!A172</f>
        <v>42254</v>
      </c>
      <c r="B172" s="2">
        <f>RSI!B172</f>
        <v>4.9202000000000004</v>
      </c>
      <c r="C172" s="2">
        <f>RSI!I172</f>
        <v>44.169981012677695</v>
      </c>
      <c r="D172" s="2">
        <f>MACD!E172</f>
        <v>0.10577293852045422</v>
      </c>
      <c r="E172" s="2">
        <f>MACD!F172</f>
        <v>4.5870266933916243E-2</v>
      </c>
      <c r="F172" s="2">
        <f>'Moving Avg'!D172</f>
        <v>4.8986600000000005</v>
      </c>
      <c r="G172" s="2">
        <f>'Moving Avg'!F172</f>
        <v>5.0657299999999994</v>
      </c>
      <c r="H172" s="2">
        <f>'Moving Avg'!G172</f>
        <v>5.0504160000000011</v>
      </c>
      <c r="I172" s="2">
        <f>'Moving Avg'!H172</f>
        <v>0</v>
      </c>
      <c r="J172" s="6" t="str">
        <f>OBV!F172</f>
        <v>BULLISH</v>
      </c>
      <c r="K172" s="6" t="str">
        <f>OBV!G172</f>
        <v>STRONG</v>
      </c>
      <c r="L172" s="6" t="str">
        <f>OBV!H172</f>
        <v>BULLISH DIVERGENCE</v>
      </c>
      <c r="M172" s="8">
        <f t="shared" si="23"/>
        <v>50</v>
      </c>
      <c r="N172" s="8">
        <f t="shared" si="20"/>
        <v>0</v>
      </c>
      <c r="O172" s="8">
        <f t="shared" si="21"/>
        <v>50</v>
      </c>
      <c r="P172" s="8">
        <f t="shared" si="22"/>
        <v>83</v>
      </c>
      <c r="Q172" s="9">
        <f t="shared" si="24"/>
        <v>37.450000000000003</v>
      </c>
      <c r="R172" s="9">
        <f t="shared" si="25"/>
        <v>48.25</v>
      </c>
      <c r="S172" s="9">
        <f t="shared" si="26"/>
        <v>57.35</v>
      </c>
      <c r="T172" s="9">
        <f t="shared" si="27"/>
        <v>45.75</v>
      </c>
      <c r="U172" s="8">
        <f t="shared" si="28"/>
        <v>47.683333333333337</v>
      </c>
      <c r="V172" s="8">
        <f t="shared" si="29"/>
        <v>47.2</v>
      </c>
    </row>
    <row r="173" spans="1:22" ht="13.5" x14ac:dyDescent="0.25">
      <c r="A173" s="3">
        <f>RSI!A173</f>
        <v>42255</v>
      </c>
      <c r="B173" s="2">
        <f>RSI!B173</f>
        <v>4.9202000000000004</v>
      </c>
      <c r="C173" s="2">
        <f>RSI!I173</f>
        <v>44.169981012677695</v>
      </c>
      <c r="D173" s="2">
        <f>MACD!E173</f>
        <v>0.10322486508602502</v>
      </c>
      <c r="E173" s="2">
        <f>MACD!F173</f>
        <v>5.7341186564338002E-2</v>
      </c>
      <c r="F173" s="2">
        <f>'Moving Avg'!D173</f>
        <v>4.8986600000000005</v>
      </c>
      <c r="G173" s="2">
        <f>'Moving Avg'!F173</f>
        <v>5.0495599999999996</v>
      </c>
      <c r="H173" s="2">
        <f>'Moving Avg'!G173</f>
        <v>5.0423560000000007</v>
      </c>
      <c r="I173" s="2">
        <f>'Moving Avg'!H173</f>
        <v>0</v>
      </c>
      <c r="J173" s="6" t="str">
        <f>OBV!F173</f>
        <v>BULLISH</v>
      </c>
      <c r="K173" s="6" t="str">
        <f>OBV!G173</f>
        <v>STRONG</v>
      </c>
      <c r="L173" s="6" t="str">
        <f>OBV!H173</f>
        <v>NEUTRAL</v>
      </c>
      <c r="M173" s="8">
        <f t="shared" si="23"/>
        <v>50</v>
      </c>
      <c r="N173" s="8">
        <f t="shared" si="20"/>
        <v>0</v>
      </c>
      <c r="O173" s="8">
        <f t="shared" si="21"/>
        <v>50</v>
      </c>
      <c r="P173" s="8">
        <f t="shared" si="22"/>
        <v>66</v>
      </c>
      <c r="Q173" s="9">
        <f t="shared" si="24"/>
        <v>34.9</v>
      </c>
      <c r="R173" s="9">
        <f t="shared" si="25"/>
        <v>44</v>
      </c>
      <c r="S173" s="9">
        <f t="shared" si="26"/>
        <v>49.7</v>
      </c>
      <c r="T173" s="9">
        <f t="shared" si="27"/>
        <v>41.5</v>
      </c>
      <c r="U173" s="8">
        <f t="shared" si="28"/>
        <v>42.866666666666674</v>
      </c>
      <c r="V173" s="8">
        <f t="shared" si="29"/>
        <v>42.525000000000006</v>
      </c>
    </row>
    <row r="174" spans="1:22" ht="13.5" x14ac:dyDescent="0.25">
      <c r="A174" s="3">
        <f>RSI!A174</f>
        <v>42256</v>
      </c>
      <c r="B174" s="2">
        <f>RSI!B174</f>
        <v>4.8780999999999999</v>
      </c>
      <c r="C174" s="2">
        <f>RSI!I174</f>
        <v>41.971500709298205</v>
      </c>
      <c r="D174" s="2">
        <f>MACD!E174</f>
        <v>0.10477295723755731</v>
      </c>
      <c r="E174" s="2">
        <f>MACD!F174</f>
        <v>6.6827540698981863E-2</v>
      </c>
      <c r="F174" s="2">
        <f>'Moving Avg'!D174</f>
        <v>4.8996000000000004</v>
      </c>
      <c r="G174" s="2">
        <f>'Moving Avg'!F174</f>
        <v>5.0333950000000005</v>
      </c>
      <c r="H174" s="2">
        <f>'Moving Avg'!G174</f>
        <v>5.0354220000000005</v>
      </c>
      <c r="I174" s="2">
        <f>'Moving Avg'!H174</f>
        <v>0</v>
      </c>
      <c r="J174" s="6" t="str">
        <f>OBV!F174</f>
        <v>BULLISH</v>
      </c>
      <c r="K174" s="6" t="str">
        <f>OBV!G174</f>
        <v>STRONG</v>
      </c>
      <c r="L174" s="6" t="str">
        <f>OBV!H174</f>
        <v>CONFIRMED BULLISH</v>
      </c>
      <c r="M174" s="8">
        <f t="shared" si="23"/>
        <v>50</v>
      </c>
      <c r="N174" s="8">
        <f t="shared" si="20"/>
        <v>0</v>
      </c>
      <c r="O174" s="8">
        <f t="shared" si="21"/>
        <v>50</v>
      </c>
      <c r="P174" s="8">
        <f t="shared" si="22"/>
        <v>100</v>
      </c>
      <c r="Q174" s="9">
        <f t="shared" si="24"/>
        <v>40</v>
      </c>
      <c r="R174" s="9">
        <f t="shared" si="25"/>
        <v>52.5</v>
      </c>
      <c r="S174" s="9">
        <f t="shared" si="26"/>
        <v>65</v>
      </c>
      <c r="T174" s="9">
        <f t="shared" si="27"/>
        <v>50</v>
      </c>
      <c r="U174" s="8">
        <f t="shared" si="28"/>
        <v>52.5</v>
      </c>
      <c r="V174" s="8">
        <f t="shared" si="29"/>
        <v>51.875</v>
      </c>
    </row>
    <row r="175" spans="1:22" ht="13.5" x14ac:dyDescent="0.25">
      <c r="A175" s="3">
        <f>RSI!A175</f>
        <v>42257</v>
      </c>
      <c r="B175" s="2">
        <f>RSI!B175</f>
        <v>4.8030999999999997</v>
      </c>
      <c r="C175" s="2">
        <f>RSI!I175</f>
        <v>38.312982825365786</v>
      </c>
      <c r="D175" s="2">
        <f>MACD!E175</f>
        <v>0.10522946297180624</v>
      </c>
      <c r="E175" s="2">
        <f>MACD!F175</f>
        <v>7.4507925153546747E-2</v>
      </c>
      <c r="F175" s="2">
        <f>'Moving Avg'!D175</f>
        <v>4.8677400000000004</v>
      </c>
      <c r="G175" s="2">
        <f>'Moving Avg'!F175</f>
        <v>5.0134799999999995</v>
      </c>
      <c r="H175" s="2">
        <f>'Moving Avg'!G175</f>
        <v>5.023708000000001</v>
      </c>
      <c r="I175" s="2">
        <f>'Moving Avg'!H175</f>
        <v>0</v>
      </c>
      <c r="J175" s="6" t="str">
        <f>OBV!F175</f>
        <v>BULLISH</v>
      </c>
      <c r="K175" s="6" t="str">
        <f>OBV!G175</f>
        <v>STRONG</v>
      </c>
      <c r="L175" s="6" t="str">
        <f>OBV!H175</f>
        <v>BULLISH DIVERGENCE</v>
      </c>
      <c r="M175" s="8">
        <f t="shared" si="23"/>
        <v>50</v>
      </c>
      <c r="N175" s="8">
        <f t="shared" si="20"/>
        <v>0</v>
      </c>
      <c r="O175" s="8">
        <f t="shared" si="21"/>
        <v>50</v>
      </c>
      <c r="P175" s="8">
        <f t="shared" si="22"/>
        <v>83</v>
      </c>
      <c r="Q175" s="9">
        <f t="shared" si="24"/>
        <v>37.450000000000003</v>
      </c>
      <c r="R175" s="9">
        <f t="shared" si="25"/>
        <v>48.25</v>
      </c>
      <c r="S175" s="9">
        <f t="shared" si="26"/>
        <v>57.35</v>
      </c>
      <c r="T175" s="9">
        <f t="shared" si="27"/>
        <v>45.75</v>
      </c>
      <c r="U175" s="8">
        <f t="shared" si="28"/>
        <v>47.683333333333337</v>
      </c>
      <c r="V175" s="8">
        <f t="shared" si="29"/>
        <v>47.2</v>
      </c>
    </row>
    <row r="176" spans="1:22" ht="13.5" x14ac:dyDescent="0.25">
      <c r="A176" s="3">
        <f>RSI!A176</f>
        <v>42258</v>
      </c>
      <c r="B176" s="2">
        <f>RSI!B176</f>
        <v>4.7374999999999998</v>
      </c>
      <c r="C176" s="2">
        <f>RSI!I176</f>
        <v>35.405923649584324</v>
      </c>
      <c r="D176" s="2">
        <f>MACD!E176</f>
        <v>0.10948137529383217</v>
      </c>
      <c r="E176" s="2">
        <f>MACD!F176</f>
        <v>8.1502615181603844E-2</v>
      </c>
      <c r="F176" s="2">
        <f>'Moving Avg'!D176</f>
        <v>4.85182</v>
      </c>
      <c r="G176" s="2">
        <f>'Moving Avg'!F176</f>
        <v>4.9942699999999993</v>
      </c>
      <c r="H176" s="2">
        <f>'Moving Avg'!G176</f>
        <v>5.0116180000000012</v>
      </c>
      <c r="I176" s="2">
        <f>'Moving Avg'!H176</f>
        <v>0</v>
      </c>
      <c r="J176" s="6" t="str">
        <f>OBV!F176</f>
        <v>BULLISH</v>
      </c>
      <c r="K176" s="6" t="str">
        <f>OBV!G176</f>
        <v>STRONG</v>
      </c>
      <c r="L176" s="6" t="str">
        <f>OBV!H176</f>
        <v>BULLISH DIVERGENCE</v>
      </c>
      <c r="M176" s="8">
        <f t="shared" si="23"/>
        <v>50</v>
      </c>
      <c r="N176" s="8">
        <f t="shared" si="20"/>
        <v>0</v>
      </c>
      <c r="O176" s="8">
        <f t="shared" si="21"/>
        <v>50</v>
      </c>
      <c r="P176" s="8">
        <f t="shared" si="22"/>
        <v>83</v>
      </c>
      <c r="Q176" s="9">
        <f t="shared" si="24"/>
        <v>37.450000000000003</v>
      </c>
      <c r="R176" s="9">
        <f t="shared" si="25"/>
        <v>48.25</v>
      </c>
      <c r="S176" s="9">
        <f t="shared" si="26"/>
        <v>57.35</v>
      </c>
      <c r="T176" s="9">
        <f t="shared" si="27"/>
        <v>45.75</v>
      </c>
      <c r="U176" s="8">
        <f t="shared" si="28"/>
        <v>47.683333333333337</v>
      </c>
      <c r="V176" s="8">
        <f t="shared" si="29"/>
        <v>47.2</v>
      </c>
    </row>
    <row r="177" spans="1:22" ht="13.5" x14ac:dyDescent="0.25">
      <c r="A177" s="3">
        <f>RSI!A177</f>
        <v>42261</v>
      </c>
      <c r="B177" s="2">
        <f>RSI!B177</f>
        <v>4.8686999999999996</v>
      </c>
      <c r="C177" s="2">
        <f>RSI!I177</f>
        <v>44.479454333361289</v>
      </c>
      <c r="D177" s="2">
        <f>MACD!E177</f>
        <v>0.11420602027212823</v>
      </c>
      <c r="E177" s="2">
        <f>MACD!F177</f>
        <v>8.8043296199708729E-2</v>
      </c>
      <c r="F177" s="2">
        <f>'Moving Avg'!D177</f>
        <v>4.8415200000000009</v>
      </c>
      <c r="G177" s="2">
        <f>'Moving Avg'!F177</f>
        <v>4.9816199999999995</v>
      </c>
      <c r="H177" s="2">
        <f>'Moving Avg'!G177</f>
        <v>5.0021520000000006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  <c r="M177" s="8">
        <f t="shared" si="23"/>
        <v>50</v>
      </c>
      <c r="N177" s="8">
        <f t="shared" si="20"/>
        <v>0</v>
      </c>
      <c r="O177" s="8">
        <f t="shared" si="21"/>
        <v>50</v>
      </c>
      <c r="P177" s="8">
        <f t="shared" si="22"/>
        <v>16.5</v>
      </c>
      <c r="Q177" s="9">
        <f t="shared" si="24"/>
        <v>27.475000000000001</v>
      </c>
      <c r="R177" s="9">
        <f t="shared" si="25"/>
        <v>31.625</v>
      </c>
      <c r="S177" s="9">
        <f t="shared" si="26"/>
        <v>27.425000000000001</v>
      </c>
      <c r="T177" s="9">
        <f t="shared" si="27"/>
        <v>29.125</v>
      </c>
      <c r="U177" s="8">
        <f t="shared" si="28"/>
        <v>28.841666666666669</v>
      </c>
      <c r="V177" s="8">
        <f t="shared" si="29"/>
        <v>28.912500000000001</v>
      </c>
    </row>
    <row r="178" spans="1:22" ht="13.5" x14ac:dyDescent="0.25">
      <c r="A178" s="3">
        <f>RSI!A178</f>
        <v>42262</v>
      </c>
      <c r="B178" s="2">
        <f>RSI!B178</f>
        <v>4.8639999999999999</v>
      </c>
      <c r="C178" s="2">
        <f>RSI!I178</f>
        <v>44.239712060883171</v>
      </c>
      <c r="D178" s="2">
        <f>MACD!E178</f>
        <v>9.7512724796182226E-2</v>
      </c>
      <c r="E178" s="2">
        <f>MACD!F178</f>
        <v>8.9937181919003434E-2</v>
      </c>
      <c r="F178" s="2">
        <f>'Moving Avg'!D178</f>
        <v>4.8302800000000001</v>
      </c>
      <c r="G178" s="2">
        <f>'Moving Avg'!F178</f>
        <v>4.9659199999999997</v>
      </c>
      <c r="H178" s="2">
        <f>'Moving Avg'!G178</f>
        <v>4.9944660000000001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  <c r="M178" s="8">
        <f t="shared" si="23"/>
        <v>50</v>
      </c>
      <c r="N178" s="8">
        <f t="shared" si="20"/>
        <v>0</v>
      </c>
      <c r="O178" s="8">
        <f t="shared" si="21"/>
        <v>50</v>
      </c>
      <c r="P178" s="8">
        <f t="shared" si="22"/>
        <v>16.5</v>
      </c>
      <c r="Q178" s="9">
        <f t="shared" si="24"/>
        <v>27.475000000000001</v>
      </c>
      <c r="R178" s="9">
        <f t="shared" si="25"/>
        <v>31.625</v>
      </c>
      <c r="S178" s="9">
        <f t="shared" si="26"/>
        <v>27.425000000000001</v>
      </c>
      <c r="T178" s="9">
        <f t="shared" si="27"/>
        <v>29.125</v>
      </c>
      <c r="U178" s="8">
        <f t="shared" si="28"/>
        <v>28.841666666666669</v>
      </c>
      <c r="V178" s="8">
        <f t="shared" si="29"/>
        <v>28.912500000000001</v>
      </c>
    </row>
    <row r="179" spans="1:22" ht="13.5" x14ac:dyDescent="0.25">
      <c r="A179" s="3">
        <f>RSI!A179</f>
        <v>42263</v>
      </c>
      <c r="B179" s="2">
        <f>RSI!B179</f>
        <v>4.7984</v>
      </c>
      <c r="C179" s="2">
        <f>RSI!I179</f>
        <v>40.924161737170664</v>
      </c>
      <c r="D179" s="2">
        <f>MACD!E179</f>
        <v>8.1622391021054064E-2</v>
      </c>
      <c r="E179" s="2">
        <f>MACD!F179</f>
        <v>8.8274223739413571E-2</v>
      </c>
      <c r="F179" s="2">
        <f>'Moving Avg'!D179</f>
        <v>4.8143399999999996</v>
      </c>
      <c r="G179" s="2">
        <f>'Moving Avg'!F179</f>
        <v>4.9492849999999997</v>
      </c>
      <c r="H179" s="2">
        <f>'Moving Avg'!G179</f>
        <v>4.9862180000000009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  <c r="M179" s="8">
        <f t="shared" si="23"/>
        <v>50</v>
      </c>
      <c r="N179" s="8">
        <f t="shared" si="20"/>
        <v>45</v>
      </c>
      <c r="O179" s="8">
        <f t="shared" si="21"/>
        <v>50</v>
      </c>
      <c r="P179" s="8">
        <f t="shared" si="22"/>
        <v>16.5</v>
      </c>
      <c r="Q179" s="9">
        <f t="shared" si="24"/>
        <v>43.225000000000001</v>
      </c>
      <c r="R179" s="9">
        <f t="shared" si="25"/>
        <v>40.625</v>
      </c>
      <c r="S179" s="9">
        <f t="shared" si="26"/>
        <v>34.174999999999997</v>
      </c>
      <c r="T179" s="9">
        <f t="shared" si="27"/>
        <v>40.375</v>
      </c>
      <c r="U179" s="8">
        <f t="shared" si="28"/>
        <v>39.341666666666661</v>
      </c>
      <c r="V179" s="8">
        <f t="shared" si="29"/>
        <v>39.599999999999994</v>
      </c>
    </row>
    <row r="180" spans="1:22" ht="13.5" x14ac:dyDescent="0.25">
      <c r="A180" s="3">
        <f>RSI!A180</f>
        <v>42264</v>
      </c>
      <c r="B180" s="2">
        <f>RSI!B180</f>
        <v>4.8078000000000003</v>
      </c>
      <c r="C180" s="2">
        <f>RSI!I180</f>
        <v>41.599572621898012</v>
      </c>
      <c r="D180" s="2">
        <f>MACD!E180</f>
        <v>8.2093241869359623E-2</v>
      </c>
      <c r="E180" s="2">
        <f>MACD!F180</f>
        <v>8.7038027365402781E-2</v>
      </c>
      <c r="F180" s="2">
        <f>'Moving Avg'!D180</f>
        <v>4.8152799999999996</v>
      </c>
      <c r="G180" s="2">
        <f>'Moving Avg'!F180</f>
        <v>4.9319500000000005</v>
      </c>
      <c r="H180" s="2">
        <f>'Moving Avg'!G180</f>
        <v>4.9775020000000003</v>
      </c>
      <c r="I180" s="2">
        <f>'Moving Avg'!H180</f>
        <v>0</v>
      </c>
      <c r="J180" s="6" t="str">
        <f>OBV!F180</f>
        <v>BULLISH</v>
      </c>
      <c r="K180" s="6" t="str">
        <f>OBV!G180</f>
        <v>NEUTRAL</v>
      </c>
      <c r="L180" s="6" t="str">
        <f>OBV!H180</f>
        <v>CONFIRMED BULLISH</v>
      </c>
      <c r="M180" s="8">
        <f t="shared" si="23"/>
        <v>50</v>
      </c>
      <c r="N180" s="8">
        <f t="shared" si="20"/>
        <v>45</v>
      </c>
      <c r="O180" s="8">
        <f t="shared" si="21"/>
        <v>50</v>
      </c>
      <c r="P180" s="8">
        <f t="shared" si="22"/>
        <v>83.5</v>
      </c>
      <c r="Q180" s="9">
        <f t="shared" si="24"/>
        <v>53.274999999999999</v>
      </c>
      <c r="R180" s="9">
        <f t="shared" si="25"/>
        <v>57.375</v>
      </c>
      <c r="S180" s="9">
        <f t="shared" si="26"/>
        <v>64.325000000000003</v>
      </c>
      <c r="T180" s="9">
        <f t="shared" si="27"/>
        <v>57.125</v>
      </c>
      <c r="U180" s="8">
        <f t="shared" si="28"/>
        <v>58.32500000000001</v>
      </c>
      <c r="V180" s="8">
        <f t="shared" si="29"/>
        <v>58.025000000000006</v>
      </c>
    </row>
    <row r="181" spans="1:22" ht="13.5" x14ac:dyDescent="0.25">
      <c r="A181" s="3">
        <f>RSI!A181</f>
        <v>42265</v>
      </c>
      <c r="B181" s="2">
        <f>RSI!B181</f>
        <v>4.8030999999999997</v>
      </c>
      <c r="C181" s="2">
        <f>RSI!I181</f>
        <v>41.345044184902441</v>
      </c>
      <c r="D181" s="2">
        <f>MACD!E181</f>
        <v>6.1282731942884361E-2</v>
      </c>
      <c r="E181" s="2">
        <f>MACD!F181</f>
        <v>8.18869682808991E-2</v>
      </c>
      <c r="F181" s="2">
        <f>'Moving Avg'!D181</f>
        <v>4.8284000000000002</v>
      </c>
      <c r="G181" s="2">
        <f>'Moving Avg'!F181</f>
        <v>4.9155500000000005</v>
      </c>
      <c r="H181" s="2">
        <f>'Moving Avg'!G181</f>
        <v>4.9704740000000012</v>
      </c>
      <c r="I181" s="2">
        <f>'Moving Avg'!H181</f>
        <v>0</v>
      </c>
      <c r="J181" s="6" t="str">
        <f>OBV!F181</f>
        <v>BULLISH</v>
      </c>
      <c r="K181" s="6" t="str">
        <f>OBV!G181</f>
        <v>NEUTRAL</v>
      </c>
      <c r="L181" s="6" t="str">
        <f>OBV!H181</f>
        <v>CONFIRMED BULLISH</v>
      </c>
      <c r="M181" s="8">
        <f t="shared" si="23"/>
        <v>50</v>
      </c>
      <c r="N181" s="8">
        <f t="shared" si="20"/>
        <v>100</v>
      </c>
      <c r="O181" s="8">
        <f t="shared" si="21"/>
        <v>50</v>
      </c>
      <c r="P181" s="8">
        <f t="shared" si="22"/>
        <v>83.5</v>
      </c>
      <c r="Q181" s="9">
        <f t="shared" si="24"/>
        <v>72.525000000000006</v>
      </c>
      <c r="R181" s="9">
        <f t="shared" si="25"/>
        <v>68.375</v>
      </c>
      <c r="S181" s="9">
        <f t="shared" si="26"/>
        <v>72.575000000000003</v>
      </c>
      <c r="T181" s="9">
        <f t="shared" si="27"/>
        <v>70.875</v>
      </c>
      <c r="U181" s="8">
        <f t="shared" si="28"/>
        <v>71.158333333333346</v>
      </c>
      <c r="V181" s="8">
        <f t="shared" si="29"/>
        <v>71.087500000000006</v>
      </c>
    </row>
    <row r="182" spans="1:22" ht="13.5" x14ac:dyDescent="0.25">
      <c r="A182" s="3">
        <f>RSI!A182</f>
        <v>42268</v>
      </c>
      <c r="B182" s="2">
        <f>RSI!B182</f>
        <v>4.8030999999999997</v>
      </c>
      <c r="C182" s="2">
        <f>RSI!I182</f>
        <v>41.345044184902449</v>
      </c>
      <c r="D182" s="2">
        <f>MACD!E182</f>
        <v>6.0300905283190431E-2</v>
      </c>
      <c r="E182" s="2">
        <f>MACD!F182</f>
        <v>7.7569755681357364E-2</v>
      </c>
      <c r="F182" s="2">
        <f>'Moving Avg'!D182</f>
        <v>4.8152799999999996</v>
      </c>
      <c r="G182" s="2">
        <f>'Moving Avg'!F182</f>
        <v>4.8986800000000006</v>
      </c>
      <c r="H182" s="2">
        <f>'Moving Avg'!G182</f>
        <v>4.9662560000000004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BULLISH DIVERGENCE</v>
      </c>
      <c r="M182" s="8">
        <f t="shared" si="23"/>
        <v>50</v>
      </c>
      <c r="N182" s="8">
        <f t="shared" si="20"/>
        <v>45</v>
      </c>
      <c r="O182" s="8">
        <f t="shared" si="21"/>
        <v>50</v>
      </c>
      <c r="P182" s="8">
        <f t="shared" si="22"/>
        <v>66.5</v>
      </c>
      <c r="Q182" s="9">
        <f t="shared" si="24"/>
        <v>50.725000000000001</v>
      </c>
      <c r="R182" s="9">
        <f t="shared" si="25"/>
        <v>53.125</v>
      </c>
      <c r="S182" s="9">
        <f t="shared" si="26"/>
        <v>56.674999999999997</v>
      </c>
      <c r="T182" s="9">
        <f t="shared" si="27"/>
        <v>52.875</v>
      </c>
      <c r="U182" s="8">
        <f t="shared" si="28"/>
        <v>53.508333333333326</v>
      </c>
      <c r="V182" s="8">
        <f t="shared" si="29"/>
        <v>53.349999999999994</v>
      </c>
    </row>
    <row r="183" spans="1:22" ht="13.5" x14ac:dyDescent="0.25">
      <c r="A183" s="3">
        <f>RSI!A183</f>
        <v>42269</v>
      </c>
      <c r="B183" s="2">
        <f>RSI!B183</f>
        <v>4.7797000000000001</v>
      </c>
      <c r="C183" s="2">
        <f>RSI!I183</f>
        <v>39.934197665110638</v>
      </c>
      <c r="D183" s="2">
        <f>MACD!E183</f>
        <v>6.1912284335758017E-2</v>
      </c>
      <c r="E183" s="2">
        <f>MACD!F183</f>
        <v>7.44382614122375E-2</v>
      </c>
      <c r="F183" s="2">
        <f>'Moving Avg'!D183</f>
        <v>4.7984200000000001</v>
      </c>
      <c r="G183" s="2">
        <f>'Moving Avg'!F183</f>
        <v>4.8846250000000015</v>
      </c>
      <c r="H183" s="2">
        <f>'Moving Avg'!G183</f>
        <v>4.96157</v>
      </c>
      <c r="I183" s="2">
        <f>'Moving Avg'!H183</f>
        <v>0</v>
      </c>
      <c r="J183" s="6" t="str">
        <f>OBV!F183</f>
        <v>BULLISH</v>
      </c>
      <c r="K183" s="6" t="str">
        <f>OBV!G183</f>
        <v>NEUTRAL</v>
      </c>
      <c r="L183" s="6" t="str">
        <f>OBV!H183</f>
        <v>BULLISH DIVERGENCE</v>
      </c>
      <c r="M183" s="8">
        <f t="shared" si="23"/>
        <v>50</v>
      </c>
      <c r="N183" s="8">
        <f t="shared" si="20"/>
        <v>45</v>
      </c>
      <c r="O183" s="8">
        <f t="shared" si="21"/>
        <v>50</v>
      </c>
      <c r="P183" s="8">
        <f t="shared" si="22"/>
        <v>66.5</v>
      </c>
      <c r="Q183" s="9">
        <f t="shared" si="24"/>
        <v>50.725000000000001</v>
      </c>
      <c r="R183" s="9">
        <f t="shared" si="25"/>
        <v>53.125</v>
      </c>
      <c r="S183" s="9">
        <f t="shared" si="26"/>
        <v>56.674999999999997</v>
      </c>
      <c r="T183" s="9">
        <f t="shared" si="27"/>
        <v>52.875</v>
      </c>
      <c r="U183" s="8">
        <f t="shared" si="28"/>
        <v>53.508333333333326</v>
      </c>
      <c r="V183" s="8">
        <f t="shared" si="29"/>
        <v>53.349999999999994</v>
      </c>
    </row>
    <row r="184" spans="1:22" ht="13.5" x14ac:dyDescent="0.25">
      <c r="A184" s="3">
        <f>RSI!A184</f>
        <v>42270</v>
      </c>
      <c r="B184" s="2">
        <f>RSI!B184</f>
        <v>4.7797000000000001</v>
      </c>
      <c r="C184" s="2">
        <f>RSI!I184</f>
        <v>39.934197665110638</v>
      </c>
      <c r="D184" s="2">
        <f>MACD!E184</f>
        <v>5.7593424227818879E-2</v>
      </c>
      <c r="E184" s="2">
        <f>MACD!F184</f>
        <v>7.1069293975353776E-2</v>
      </c>
      <c r="F184" s="2">
        <f>'Moving Avg'!D184</f>
        <v>4.7946799999999996</v>
      </c>
      <c r="G184" s="2">
        <f>'Moving Avg'!F184</f>
        <v>4.8705700000000007</v>
      </c>
      <c r="H184" s="2">
        <f>'Moving Avg'!G184</f>
        <v>4.9585720000000002</v>
      </c>
      <c r="I184" s="2">
        <f>'Moving Avg'!H184</f>
        <v>0</v>
      </c>
      <c r="J184" s="6" t="str">
        <f>OBV!F184</f>
        <v>BULLISH</v>
      </c>
      <c r="K184" s="6" t="str">
        <f>OBV!G184</f>
        <v>NEUTRAL</v>
      </c>
      <c r="L184" s="6" t="str">
        <f>OBV!H184</f>
        <v>BULLISH DIVERGENCE</v>
      </c>
      <c r="M184" s="8">
        <f t="shared" si="23"/>
        <v>50</v>
      </c>
      <c r="N184" s="8">
        <f t="shared" si="20"/>
        <v>45</v>
      </c>
      <c r="O184" s="8">
        <f t="shared" si="21"/>
        <v>50</v>
      </c>
      <c r="P184" s="8">
        <f t="shared" si="22"/>
        <v>66.5</v>
      </c>
      <c r="Q184" s="9">
        <f t="shared" si="24"/>
        <v>50.725000000000001</v>
      </c>
      <c r="R184" s="9">
        <f t="shared" si="25"/>
        <v>53.125</v>
      </c>
      <c r="S184" s="9">
        <f t="shared" si="26"/>
        <v>56.674999999999997</v>
      </c>
      <c r="T184" s="9">
        <f t="shared" si="27"/>
        <v>52.875</v>
      </c>
      <c r="U184" s="8">
        <f t="shared" si="28"/>
        <v>53.508333333333326</v>
      </c>
      <c r="V184" s="8">
        <f t="shared" si="29"/>
        <v>53.349999999999994</v>
      </c>
    </row>
    <row r="185" spans="1:22" ht="13.5" x14ac:dyDescent="0.25">
      <c r="A185" s="3">
        <f>RSI!A185</f>
        <v>42275</v>
      </c>
      <c r="B185" s="2">
        <f>RSI!B185</f>
        <v>4.7797000000000001</v>
      </c>
      <c r="C185" s="2">
        <f>RSI!I185</f>
        <v>39.934197665110638</v>
      </c>
      <c r="D185" s="2">
        <f>MACD!E185</f>
        <v>4.3136272585099E-2</v>
      </c>
      <c r="E185" s="2">
        <f>MACD!F185</f>
        <v>6.5482689697302823E-2</v>
      </c>
      <c r="F185" s="2">
        <f>'Moving Avg'!D185</f>
        <v>4.7890599999999992</v>
      </c>
      <c r="G185" s="2">
        <f>'Moving Avg'!F185</f>
        <v>4.8588550000000001</v>
      </c>
      <c r="H185" s="2">
        <f>'Moving Avg'!G185</f>
        <v>4.9559479999999994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  <c r="M185" s="8">
        <f t="shared" si="23"/>
        <v>50</v>
      </c>
      <c r="N185" s="8">
        <f t="shared" si="20"/>
        <v>100</v>
      </c>
      <c r="O185" s="8">
        <f t="shared" si="21"/>
        <v>50</v>
      </c>
      <c r="P185" s="8">
        <f t="shared" si="22"/>
        <v>16.5</v>
      </c>
      <c r="Q185" s="9">
        <f t="shared" si="24"/>
        <v>62.475000000000001</v>
      </c>
      <c r="R185" s="9">
        <f t="shared" si="25"/>
        <v>51.625</v>
      </c>
      <c r="S185" s="9">
        <f t="shared" si="26"/>
        <v>42.424999999999997</v>
      </c>
      <c r="T185" s="9">
        <f t="shared" si="27"/>
        <v>54.125</v>
      </c>
      <c r="U185" s="8">
        <f t="shared" si="28"/>
        <v>52.17499999999999</v>
      </c>
      <c r="V185" s="8">
        <f t="shared" si="29"/>
        <v>52.662499999999994</v>
      </c>
    </row>
    <row r="186" spans="1:22" ht="13.5" x14ac:dyDescent="0.25">
      <c r="A186" s="3">
        <f>RSI!A186</f>
        <v>42276</v>
      </c>
      <c r="B186" s="2">
        <f>RSI!B186</f>
        <v>4.7750000000000004</v>
      </c>
      <c r="C186" s="2">
        <f>RSI!I186</f>
        <v>39.595247829938735</v>
      </c>
      <c r="D186" s="2">
        <f>MACD!E186</f>
        <v>2.1840370043536339E-2</v>
      </c>
      <c r="E186" s="2">
        <f>MACD!F186</f>
        <v>5.6754225766549531E-2</v>
      </c>
      <c r="F186" s="2">
        <f>'Moving Avg'!D186</f>
        <v>4.7834400000000006</v>
      </c>
      <c r="G186" s="2">
        <f>'Moving Avg'!F186</f>
        <v>4.8476100000000013</v>
      </c>
      <c r="H186" s="2">
        <f>'Moving Avg'!G186</f>
        <v>4.9539799999999996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  <c r="M186" s="8">
        <f t="shared" si="23"/>
        <v>50</v>
      </c>
      <c r="N186" s="8">
        <f t="shared" si="20"/>
        <v>100</v>
      </c>
      <c r="O186" s="8">
        <f t="shared" si="21"/>
        <v>50</v>
      </c>
      <c r="P186" s="8">
        <f t="shared" si="22"/>
        <v>16.5</v>
      </c>
      <c r="Q186" s="9">
        <f t="shared" si="24"/>
        <v>62.475000000000001</v>
      </c>
      <c r="R186" s="9">
        <f t="shared" si="25"/>
        <v>51.625</v>
      </c>
      <c r="S186" s="9">
        <f t="shared" si="26"/>
        <v>42.424999999999997</v>
      </c>
      <c r="T186" s="9">
        <f t="shared" si="27"/>
        <v>54.125</v>
      </c>
      <c r="U186" s="8">
        <f t="shared" si="28"/>
        <v>52.17499999999999</v>
      </c>
      <c r="V186" s="8">
        <f t="shared" si="29"/>
        <v>52.662499999999994</v>
      </c>
    </row>
    <row r="187" spans="1:22" ht="13.5" x14ac:dyDescent="0.25">
      <c r="A187" s="3">
        <f>RSI!A187</f>
        <v>42277</v>
      </c>
      <c r="B187" s="2">
        <f>RSI!B187</f>
        <v>4.7797000000000001</v>
      </c>
      <c r="C187" s="2">
        <f>RSI!I187</f>
        <v>40.142382922547043</v>
      </c>
      <c r="D187" s="2">
        <f>MACD!E187</f>
        <v>2.4315769818169741E-2</v>
      </c>
      <c r="E187" s="2">
        <f>MACD!F187</f>
        <v>5.0266534576873578E-2</v>
      </c>
      <c r="F187" s="2">
        <f>'Moving Avg'!D187</f>
        <v>4.7787600000000001</v>
      </c>
      <c r="G187" s="2">
        <f>'Moving Avg'!F187</f>
        <v>4.8335550000000014</v>
      </c>
      <c r="H187" s="2">
        <f>'Moving Avg'!G187</f>
        <v>4.9530440000000002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CONFIRMED BEARISH</v>
      </c>
      <c r="M187" s="8">
        <f t="shared" si="23"/>
        <v>50</v>
      </c>
      <c r="N187" s="8">
        <f t="shared" si="20"/>
        <v>100</v>
      </c>
      <c r="O187" s="8">
        <f t="shared" si="21"/>
        <v>50</v>
      </c>
      <c r="P187" s="8">
        <f t="shared" si="22"/>
        <v>16.5</v>
      </c>
      <c r="Q187" s="9">
        <f t="shared" si="24"/>
        <v>62.475000000000001</v>
      </c>
      <c r="R187" s="9">
        <f t="shared" si="25"/>
        <v>51.625</v>
      </c>
      <c r="S187" s="9">
        <f t="shared" si="26"/>
        <v>42.424999999999997</v>
      </c>
      <c r="T187" s="9">
        <f t="shared" si="27"/>
        <v>54.125</v>
      </c>
      <c r="U187" s="8">
        <f t="shared" si="28"/>
        <v>52.17499999999999</v>
      </c>
      <c r="V187" s="8">
        <f t="shared" si="29"/>
        <v>52.662499999999994</v>
      </c>
    </row>
    <row r="188" spans="1:22" ht="13.5" x14ac:dyDescent="0.25">
      <c r="A188" s="3">
        <f>RSI!A188</f>
        <v>42278</v>
      </c>
      <c r="B188" s="2">
        <f>RSI!B188</f>
        <v>4.7281000000000004</v>
      </c>
      <c r="C188" s="2">
        <f>RSI!I188</f>
        <v>36.259277857095036</v>
      </c>
      <c r="D188" s="2">
        <f>MACD!E188</f>
        <v>3.0091473119456147E-2</v>
      </c>
      <c r="E188" s="2">
        <f>MACD!F188</f>
        <v>4.6231522285390098E-2</v>
      </c>
      <c r="F188" s="2">
        <f>'Moving Avg'!D188</f>
        <v>4.76844</v>
      </c>
      <c r="G188" s="2">
        <f>'Moving Avg'!F188</f>
        <v>4.8239500000000008</v>
      </c>
      <c r="H188" s="2">
        <f>'Moving Avg'!G188</f>
        <v>4.9499519999999997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  <c r="M188" s="8">
        <f t="shared" si="23"/>
        <v>50</v>
      </c>
      <c r="N188" s="8">
        <f t="shared" si="20"/>
        <v>45</v>
      </c>
      <c r="O188" s="8">
        <f t="shared" si="21"/>
        <v>50</v>
      </c>
      <c r="P188" s="8">
        <f t="shared" si="22"/>
        <v>16.5</v>
      </c>
      <c r="Q188" s="9">
        <f t="shared" si="24"/>
        <v>43.225000000000001</v>
      </c>
      <c r="R188" s="9">
        <f t="shared" si="25"/>
        <v>40.625</v>
      </c>
      <c r="S188" s="9">
        <f t="shared" si="26"/>
        <v>34.174999999999997</v>
      </c>
      <c r="T188" s="9">
        <f t="shared" si="27"/>
        <v>40.375</v>
      </c>
      <c r="U188" s="8">
        <f t="shared" si="28"/>
        <v>39.341666666666661</v>
      </c>
      <c r="V188" s="8">
        <f t="shared" si="29"/>
        <v>39.599999999999994</v>
      </c>
    </row>
    <row r="189" spans="1:22" ht="13.5" x14ac:dyDescent="0.25">
      <c r="A189" s="3">
        <f>RSI!A189</f>
        <v>42279</v>
      </c>
      <c r="B189" s="2">
        <f>RSI!B189</f>
        <v>4.6859000000000002</v>
      </c>
      <c r="C189" s="2">
        <f>RSI!I189</f>
        <v>33.412627946880335</v>
      </c>
      <c r="D189" s="2">
        <f>MACD!E189</f>
        <v>2.8856010200298599E-2</v>
      </c>
      <c r="E189" s="2">
        <f>MACD!F189</f>
        <v>4.2756419868371802E-2</v>
      </c>
      <c r="F189" s="2">
        <f>'Moving Avg'!D189</f>
        <v>4.7496799999999997</v>
      </c>
      <c r="G189" s="2">
        <f>'Moving Avg'!F189</f>
        <v>4.8145750000000014</v>
      </c>
      <c r="H189" s="2">
        <f>'Moving Avg'!G189</f>
        <v>4.9483579999999998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  <c r="M189" s="8">
        <f t="shared" si="23"/>
        <v>50</v>
      </c>
      <c r="N189" s="8">
        <f t="shared" si="20"/>
        <v>45</v>
      </c>
      <c r="O189" s="8">
        <f t="shared" si="21"/>
        <v>50</v>
      </c>
      <c r="P189" s="8">
        <f t="shared" si="22"/>
        <v>16.5</v>
      </c>
      <c r="Q189" s="9">
        <f t="shared" si="24"/>
        <v>43.225000000000001</v>
      </c>
      <c r="R189" s="9">
        <f t="shared" si="25"/>
        <v>40.625</v>
      </c>
      <c r="S189" s="9">
        <f t="shared" si="26"/>
        <v>34.174999999999997</v>
      </c>
      <c r="T189" s="9">
        <f t="shared" si="27"/>
        <v>40.375</v>
      </c>
      <c r="U189" s="8">
        <f t="shared" si="28"/>
        <v>39.341666666666661</v>
      </c>
      <c r="V189" s="8">
        <f t="shared" si="29"/>
        <v>39.599999999999994</v>
      </c>
    </row>
    <row r="190" spans="1:22" ht="13.5" x14ac:dyDescent="0.25">
      <c r="A190" s="3">
        <f>RSI!A190</f>
        <v>42282</v>
      </c>
      <c r="B190" s="2">
        <f>RSI!B190</f>
        <v>4.7328000000000001</v>
      </c>
      <c r="C190" s="2">
        <f>RSI!I190</f>
        <v>39.132008033086343</v>
      </c>
      <c r="D190" s="2">
        <f>MACD!E190</f>
        <v>2.6813342554802055E-2</v>
      </c>
      <c r="E190" s="2">
        <f>MACD!F190</f>
        <v>3.956780440565786E-2</v>
      </c>
      <c r="F190" s="2">
        <f>'Moving Avg'!D190</f>
        <v>4.7403000000000004</v>
      </c>
      <c r="G190" s="2">
        <f>'Moving Avg'!F190</f>
        <v>4.8030950000000008</v>
      </c>
      <c r="H190" s="2">
        <f>'Moving Avg'!G190</f>
        <v>4.9474199999999993</v>
      </c>
      <c r="I190" s="2">
        <f>'Moving Avg'!H190</f>
        <v>0</v>
      </c>
      <c r="J190" s="6" t="str">
        <f>OBV!F190</f>
        <v>BULLISH</v>
      </c>
      <c r="K190" s="6" t="str">
        <f>OBV!G190</f>
        <v>NEUTRAL</v>
      </c>
      <c r="L190" s="6" t="str">
        <f>OBV!H190</f>
        <v>BULLISH DIVERGENCE</v>
      </c>
      <c r="M190" s="8">
        <f t="shared" si="23"/>
        <v>50</v>
      </c>
      <c r="N190" s="8">
        <f t="shared" si="20"/>
        <v>45</v>
      </c>
      <c r="O190" s="8">
        <f t="shared" si="21"/>
        <v>50</v>
      </c>
      <c r="P190" s="8">
        <f t="shared" si="22"/>
        <v>66.5</v>
      </c>
      <c r="Q190" s="9">
        <f t="shared" si="24"/>
        <v>50.725000000000001</v>
      </c>
      <c r="R190" s="9">
        <f t="shared" si="25"/>
        <v>53.125</v>
      </c>
      <c r="S190" s="9">
        <f t="shared" si="26"/>
        <v>56.674999999999997</v>
      </c>
      <c r="T190" s="9">
        <f t="shared" si="27"/>
        <v>52.875</v>
      </c>
      <c r="U190" s="8">
        <f t="shared" si="28"/>
        <v>53.508333333333326</v>
      </c>
      <c r="V190" s="8">
        <f t="shared" si="29"/>
        <v>53.349999999999994</v>
      </c>
    </row>
    <row r="191" spans="1:22" ht="13.5" x14ac:dyDescent="0.25">
      <c r="A191" s="3">
        <f>RSI!A191</f>
        <v>42283</v>
      </c>
      <c r="B191" s="2">
        <f>RSI!B191</f>
        <v>4.5922000000000001</v>
      </c>
      <c r="C191" s="2">
        <f>RSI!I191</f>
        <v>30.63643814570689</v>
      </c>
      <c r="D191" s="2">
        <f>MACD!E191</f>
        <v>3.5453835509984266E-2</v>
      </c>
      <c r="E191" s="2">
        <f>MACD!F191</f>
        <v>3.8745010626523142E-2</v>
      </c>
      <c r="F191" s="2">
        <f>'Moving Avg'!D191</f>
        <v>4.7037400000000007</v>
      </c>
      <c r="G191" s="2">
        <f>'Moving Avg'!F191</f>
        <v>4.7918500000000011</v>
      </c>
      <c r="H191" s="2">
        <f>'Moving Avg'!G191</f>
        <v>4.9403899999999989</v>
      </c>
      <c r="I191" s="2">
        <f>'Moving Avg'!H191</f>
        <v>0</v>
      </c>
      <c r="J191" s="6" t="str">
        <f>OBV!F191</f>
        <v>BULLISH</v>
      </c>
      <c r="K191" s="6" t="str">
        <f>OBV!G191</f>
        <v>NEUTRAL</v>
      </c>
      <c r="L191" s="6" t="str">
        <f>OBV!H191</f>
        <v>BULLISH DIVERGENCE</v>
      </c>
      <c r="M191" s="8">
        <f t="shared" si="23"/>
        <v>50</v>
      </c>
      <c r="N191" s="8">
        <f t="shared" si="20"/>
        <v>45</v>
      </c>
      <c r="O191" s="8">
        <f t="shared" si="21"/>
        <v>50</v>
      </c>
      <c r="P191" s="8">
        <f t="shared" si="22"/>
        <v>66.5</v>
      </c>
      <c r="Q191" s="9">
        <f t="shared" si="24"/>
        <v>50.725000000000001</v>
      </c>
      <c r="R191" s="9">
        <f t="shared" si="25"/>
        <v>53.125</v>
      </c>
      <c r="S191" s="9">
        <f t="shared" si="26"/>
        <v>56.674999999999997</v>
      </c>
      <c r="T191" s="9">
        <f t="shared" si="27"/>
        <v>52.875</v>
      </c>
      <c r="U191" s="8">
        <f t="shared" si="28"/>
        <v>53.508333333333326</v>
      </c>
      <c r="V191" s="8">
        <f t="shared" si="29"/>
        <v>53.349999999999994</v>
      </c>
    </row>
    <row r="192" spans="1:22" ht="13.5" x14ac:dyDescent="0.25">
      <c r="A192" s="3">
        <f>RSI!A192</f>
        <v>42284</v>
      </c>
      <c r="B192" s="2">
        <f>RSI!B192</f>
        <v>4.5968999999999998</v>
      </c>
      <c r="C192" s="2">
        <f>RSI!I192</f>
        <v>31.174346079477644</v>
      </c>
      <c r="D192" s="2">
        <f>MACD!E192</f>
        <v>4.3874690839430741E-2</v>
      </c>
      <c r="E192" s="2">
        <f>MACD!F192</f>
        <v>3.9770946669104662E-2</v>
      </c>
      <c r="F192" s="2">
        <f>'Moving Avg'!D192</f>
        <v>4.6671800000000001</v>
      </c>
      <c r="G192" s="2">
        <f>'Moving Avg'!F192</f>
        <v>4.7756850000000011</v>
      </c>
      <c r="H192" s="2">
        <f>'Moving Avg'!G192</f>
        <v>4.9339239999999993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BULLISH DIVERGENCE</v>
      </c>
      <c r="M192" s="8">
        <f t="shared" si="23"/>
        <v>50</v>
      </c>
      <c r="N192" s="8">
        <f t="shared" si="20"/>
        <v>0</v>
      </c>
      <c r="O192" s="8">
        <f t="shared" si="21"/>
        <v>50</v>
      </c>
      <c r="P192" s="8">
        <f t="shared" si="22"/>
        <v>66.5</v>
      </c>
      <c r="Q192" s="9">
        <f t="shared" si="24"/>
        <v>34.975000000000001</v>
      </c>
      <c r="R192" s="9">
        <f t="shared" si="25"/>
        <v>44.125</v>
      </c>
      <c r="S192" s="9">
        <f t="shared" si="26"/>
        <v>49.924999999999997</v>
      </c>
      <c r="T192" s="9">
        <f t="shared" si="27"/>
        <v>41.625</v>
      </c>
      <c r="U192" s="8">
        <f t="shared" si="28"/>
        <v>43.008333333333326</v>
      </c>
      <c r="V192" s="8">
        <f t="shared" si="29"/>
        <v>42.662499999999994</v>
      </c>
    </row>
    <row r="193" spans="1:22" ht="13.5" x14ac:dyDescent="0.25">
      <c r="A193" s="3">
        <f>RSI!A193</f>
        <v>42285</v>
      </c>
      <c r="B193" s="2">
        <f>RSI!B193</f>
        <v>4.6391</v>
      </c>
      <c r="C193" s="2">
        <f>RSI!I193</f>
        <v>35.975257370221129</v>
      </c>
      <c r="D193" s="2">
        <f>MACD!E193</f>
        <v>4.559616221333318E-2</v>
      </c>
      <c r="E193" s="2">
        <f>MACD!F193</f>
        <v>4.093598977795037E-2</v>
      </c>
      <c r="F193" s="2">
        <f>'Moving Avg'!D193</f>
        <v>4.6493799999999998</v>
      </c>
      <c r="G193" s="2">
        <f>'Moving Avg'!F193</f>
        <v>4.7616300000000003</v>
      </c>
      <c r="H193" s="2">
        <f>'Moving Avg'!G193</f>
        <v>4.9274579999999997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BULLISH DIVERGENCE</v>
      </c>
      <c r="M193" s="8">
        <f t="shared" si="23"/>
        <v>50</v>
      </c>
      <c r="N193" s="8">
        <f t="shared" si="20"/>
        <v>0</v>
      </c>
      <c r="O193" s="8">
        <f t="shared" si="21"/>
        <v>50</v>
      </c>
      <c r="P193" s="8">
        <f t="shared" si="22"/>
        <v>66.5</v>
      </c>
      <c r="Q193" s="9">
        <f t="shared" si="24"/>
        <v>34.975000000000001</v>
      </c>
      <c r="R193" s="9">
        <f t="shared" si="25"/>
        <v>44.125</v>
      </c>
      <c r="S193" s="9">
        <f t="shared" si="26"/>
        <v>49.924999999999997</v>
      </c>
      <c r="T193" s="9">
        <f t="shared" si="27"/>
        <v>41.625</v>
      </c>
      <c r="U193" s="8">
        <f t="shared" si="28"/>
        <v>43.008333333333326</v>
      </c>
      <c r="V193" s="8">
        <f t="shared" si="29"/>
        <v>42.662499999999994</v>
      </c>
    </row>
    <row r="194" spans="1:22" ht="13.5" x14ac:dyDescent="0.25">
      <c r="A194" s="3">
        <f>RSI!A194</f>
        <v>42286</v>
      </c>
      <c r="B194" s="2">
        <f>RSI!B194</f>
        <v>4.5875000000000004</v>
      </c>
      <c r="C194" s="2">
        <f>RSI!I194</f>
        <v>32.948798020162286</v>
      </c>
      <c r="D194" s="2">
        <f>MACD!E194</f>
        <v>5.1849780387035693E-2</v>
      </c>
      <c r="E194" s="2">
        <f>MACD!F194</f>
        <v>4.311874789976744E-2</v>
      </c>
      <c r="F194" s="2">
        <f>'Moving Avg'!D194</f>
        <v>4.6296999999999997</v>
      </c>
      <c r="G194" s="2">
        <f>'Moving Avg'!F194</f>
        <v>4.7471000000000005</v>
      </c>
      <c r="H194" s="2">
        <f>'Moving Avg'!G194</f>
        <v>4.920895999999999</v>
      </c>
      <c r="I194" s="2">
        <f>'Moving Avg'!H194</f>
        <v>0</v>
      </c>
      <c r="J194" s="6" t="str">
        <f>OBV!F194</f>
        <v>BULLISH</v>
      </c>
      <c r="K194" s="6" t="str">
        <f>OBV!G194</f>
        <v>NEUTRAL</v>
      </c>
      <c r="L194" s="6" t="str">
        <f>OBV!H194</f>
        <v>BULLISH DIVERGENCE</v>
      </c>
      <c r="M194" s="8">
        <f t="shared" si="23"/>
        <v>50</v>
      </c>
      <c r="N194" s="8">
        <f t="shared" ref="N194:N257" si="30">IF(E194-D194&gt;0.02, 100, IF(E194-D194&lt;0,0,45))</f>
        <v>0</v>
      </c>
      <c r="O194" s="8">
        <f t="shared" ref="O194:O257" si="31">IF(F194-I194&gt;10,100,IF(F194-I194&gt;5,75, IF(F194-I194&gt;0,50,0)))</f>
        <v>50</v>
      </c>
      <c r="P194" s="8">
        <f t="shared" ref="P194:P257" si="32">IF(L194="confirmed bullish", 34, IF(L194="bullish divergence",17, 0))+IF(J194="bullish",33,IF(J194="bearish",0,16.5))+IF(K194="strong",33,IF(K194="weak",0,16.5))</f>
        <v>66.5</v>
      </c>
      <c r="Q194" s="9">
        <f t="shared" si="24"/>
        <v>34.975000000000001</v>
      </c>
      <c r="R194" s="9">
        <f t="shared" si="25"/>
        <v>44.125</v>
      </c>
      <c r="S194" s="9">
        <f t="shared" si="26"/>
        <v>49.924999999999997</v>
      </c>
      <c r="T194" s="9">
        <f t="shared" si="27"/>
        <v>41.625</v>
      </c>
      <c r="U194" s="8">
        <f t="shared" si="28"/>
        <v>43.008333333333326</v>
      </c>
      <c r="V194" s="8">
        <f t="shared" si="29"/>
        <v>42.662499999999994</v>
      </c>
    </row>
    <row r="195" spans="1:22" ht="13.5" x14ac:dyDescent="0.25">
      <c r="A195" s="3">
        <f>RSI!A195</f>
        <v>42289</v>
      </c>
      <c r="B195" s="2">
        <f>RSI!B195</f>
        <v>4.4843999999999999</v>
      </c>
      <c r="C195" s="2">
        <f>RSI!I195</f>
        <v>27.898613928856577</v>
      </c>
      <c r="D195" s="2">
        <f>MACD!E195</f>
        <v>6.5985808524414935E-2</v>
      </c>
      <c r="E195" s="2">
        <f>MACD!F195</f>
        <v>4.7692160024696936E-2</v>
      </c>
      <c r="F195" s="2">
        <f>'Moving Avg'!D195</f>
        <v>4.5800200000000002</v>
      </c>
      <c r="G195" s="2">
        <f>'Moving Avg'!F195</f>
        <v>4.7311649999999998</v>
      </c>
      <c r="H195" s="2">
        <f>'Moving Avg'!G195</f>
        <v>4.9122719999999989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  <c r="M195" s="8">
        <f t="shared" ref="M195:M258" si="33">IF(C195&lt;30,100, IF(C195&gt;70, 0, 50))</f>
        <v>100</v>
      </c>
      <c r="N195" s="8">
        <f t="shared" si="30"/>
        <v>0</v>
      </c>
      <c r="O195" s="8">
        <f t="shared" si="31"/>
        <v>50</v>
      </c>
      <c r="P195" s="8">
        <f t="shared" si="32"/>
        <v>16.5</v>
      </c>
      <c r="Q195" s="9">
        <f t="shared" ref="Q195:Q258" si="34">0.35*M195+N195*0.35+O195*0.15+P195*0.15</f>
        <v>44.975000000000001</v>
      </c>
      <c r="R195" s="9">
        <f t="shared" ref="R195:R258" si="35">M195*0.2+N195*0.2+O195*0.35+P195*0.25</f>
        <v>41.625</v>
      </c>
      <c r="S195" s="9">
        <f t="shared" ref="S195:S258" si="36">M195*0.15+N195*0.15+O195*0.25+P195*0.45</f>
        <v>34.924999999999997</v>
      </c>
      <c r="T195" s="9">
        <f t="shared" ref="T195:T258" si="37">0.25*SUM(M195:P195)</f>
        <v>41.625</v>
      </c>
      <c r="U195" s="8">
        <f t="shared" ref="U195:U258" si="38">SUM(Q195:S195)/3</f>
        <v>40.508333333333333</v>
      </c>
      <c r="V195" s="8">
        <f t="shared" ref="V195:V258" si="39">SUM(Q195:T195)/4</f>
        <v>40.787499999999994</v>
      </c>
    </row>
    <row r="196" spans="1:22" ht="13.5" x14ac:dyDescent="0.25">
      <c r="A196" s="3">
        <f>RSI!A196</f>
        <v>42290</v>
      </c>
      <c r="B196" s="2">
        <f>RSI!B196</f>
        <v>4.6952999999999996</v>
      </c>
      <c r="C196" s="2">
        <f>RSI!I196</f>
        <v>46.098575596791157</v>
      </c>
      <c r="D196" s="2">
        <f>MACD!E196</f>
        <v>6.3329012238606985E-2</v>
      </c>
      <c r="E196" s="2">
        <f>MACD!F196</f>
        <v>5.0819530467478953E-2</v>
      </c>
      <c r="F196" s="2">
        <f>'Moving Avg'!D196</f>
        <v>4.6006400000000003</v>
      </c>
      <c r="G196" s="2">
        <f>'Moving Avg'!F196</f>
        <v>4.7290550000000007</v>
      </c>
      <c r="H196" s="2">
        <f>'Moving Avg'!G196</f>
        <v>4.9082419999999995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BEARISH DIVERGENCE</v>
      </c>
      <c r="M196" s="8">
        <f t="shared" si="33"/>
        <v>50</v>
      </c>
      <c r="N196" s="8">
        <f t="shared" si="30"/>
        <v>0</v>
      </c>
      <c r="O196" s="8">
        <f t="shared" si="31"/>
        <v>50</v>
      </c>
      <c r="P196" s="8">
        <f t="shared" si="32"/>
        <v>16.5</v>
      </c>
      <c r="Q196" s="9">
        <f t="shared" si="34"/>
        <v>27.475000000000001</v>
      </c>
      <c r="R196" s="9">
        <f t="shared" si="35"/>
        <v>31.625</v>
      </c>
      <c r="S196" s="9">
        <f t="shared" si="36"/>
        <v>27.425000000000001</v>
      </c>
      <c r="T196" s="9">
        <f t="shared" si="37"/>
        <v>29.125</v>
      </c>
      <c r="U196" s="8">
        <f t="shared" si="38"/>
        <v>28.841666666666669</v>
      </c>
      <c r="V196" s="8">
        <f t="shared" si="39"/>
        <v>28.912500000000001</v>
      </c>
    </row>
    <row r="197" spans="1:22" ht="13.5" x14ac:dyDescent="0.25">
      <c r="A197" s="3">
        <f>RSI!A197</f>
        <v>42293</v>
      </c>
      <c r="B197" s="2">
        <f>RSI!B197</f>
        <v>4.6344000000000003</v>
      </c>
      <c r="C197" s="2">
        <f>RSI!I197</f>
        <v>42.743356543981633</v>
      </c>
      <c r="D197" s="2">
        <f>MACD!E197</f>
        <v>6.6668228684330089E-2</v>
      </c>
      <c r="E197" s="2">
        <f>MACD!F197</f>
        <v>5.3989270110849183E-2</v>
      </c>
      <c r="F197" s="2">
        <f>'Moving Avg'!D197</f>
        <v>4.6081400000000006</v>
      </c>
      <c r="G197" s="2">
        <f>'Moving Avg'!F197</f>
        <v>4.7173400000000001</v>
      </c>
      <c r="H197" s="2">
        <f>'Moving Avg'!G197</f>
        <v>4.9015879999999994</v>
      </c>
      <c r="I197" s="2">
        <f>'Moving Avg'!H197</f>
        <v>0</v>
      </c>
      <c r="J197" s="6" t="str">
        <f>OBV!F197</f>
        <v>BEARISH</v>
      </c>
      <c r="K197" s="6" t="str">
        <f>OBV!G197</f>
        <v>NEUTRAL</v>
      </c>
      <c r="L197" s="6" t="str">
        <f>OBV!H197</f>
        <v>BEARISH DIVERGENCE</v>
      </c>
      <c r="M197" s="8">
        <f t="shared" si="33"/>
        <v>50</v>
      </c>
      <c r="N197" s="8">
        <f t="shared" si="30"/>
        <v>0</v>
      </c>
      <c r="O197" s="8">
        <f t="shared" si="31"/>
        <v>50</v>
      </c>
      <c r="P197" s="8">
        <f t="shared" si="32"/>
        <v>16.5</v>
      </c>
      <c r="Q197" s="9">
        <f t="shared" si="34"/>
        <v>27.475000000000001</v>
      </c>
      <c r="R197" s="9">
        <f t="shared" si="35"/>
        <v>31.625</v>
      </c>
      <c r="S197" s="9">
        <f t="shared" si="36"/>
        <v>27.425000000000001</v>
      </c>
      <c r="T197" s="9">
        <f t="shared" si="37"/>
        <v>29.125</v>
      </c>
      <c r="U197" s="8">
        <f t="shared" si="38"/>
        <v>28.841666666666669</v>
      </c>
      <c r="V197" s="8">
        <f t="shared" si="39"/>
        <v>28.912500000000001</v>
      </c>
    </row>
    <row r="198" spans="1:22" ht="13.5" x14ac:dyDescent="0.25">
      <c r="A198" s="3">
        <f>RSI!A198</f>
        <v>42296</v>
      </c>
      <c r="B198" s="2">
        <f>RSI!B198</f>
        <v>4.5827999999999998</v>
      </c>
      <c r="C198" s="2">
        <f>RSI!I198</f>
        <v>40.081443759379326</v>
      </c>
      <c r="D198" s="2">
        <f>MACD!E198</f>
        <v>6.606427315110075E-2</v>
      </c>
      <c r="E198" s="2">
        <f>MACD!F198</f>
        <v>5.6404270718899502E-2</v>
      </c>
      <c r="F198" s="2">
        <f>'Moving Avg'!D198</f>
        <v>4.5968799999999996</v>
      </c>
      <c r="G198" s="2">
        <f>'Moving Avg'!F198</f>
        <v>4.7032799999999995</v>
      </c>
      <c r="H198" s="2">
        <f>'Moving Avg'!G198</f>
        <v>4.8957759999999988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CONFIRMED BEARISH</v>
      </c>
      <c r="M198" s="8">
        <f t="shared" si="33"/>
        <v>50</v>
      </c>
      <c r="N198" s="8">
        <f t="shared" si="30"/>
        <v>0</v>
      </c>
      <c r="O198" s="8">
        <f t="shared" si="31"/>
        <v>50</v>
      </c>
      <c r="P198" s="8">
        <f t="shared" si="32"/>
        <v>16.5</v>
      </c>
      <c r="Q198" s="9">
        <f t="shared" si="34"/>
        <v>27.475000000000001</v>
      </c>
      <c r="R198" s="9">
        <f t="shared" si="35"/>
        <v>31.625</v>
      </c>
      <c r="S198" s="9">
        <f t="shared" si="36"/>
        <v>27.425000000000001</v>
      </c>
      <c r="T198" s="9">
        <f t="shared" si="37"/>
        <v>29.125</v>
      </c>
      <c r="U198" s="8">
        <f t="shared" si="38"/>
        <v>28.841666666666669</v>
      </c>
      <c r="V198" s="8">
        <f t="shared" si="39"/>
        <v>28.912500000000001</v>
      </c>
    </row>
    <row r="199" spans="1:22" ht="13.5" x14ac:dyDescent="0.25">
      <c r="A199" s="3">
        <f>RSI!A199</f>
        <v>42297</v>
      </c>
      <c r="B199" s="2">
        <f>RSI!B199</f>
        <v>4.6859000000000002</v>
      </c>
      <c r="C199" s="2">
        <f>RSI!I199</f>
        <v>47.161968938997141</v>
      </c>
      <c r="D199" s="2">
        <f>MACD!E199</f>
        <v>5.2364715133315975E-2</v>
      </c>
      <c r="E199" s="2">
        <f>MACD!F199</f>
        <v>5.5596359601782802E-2</v>
      </c>
      <c r="F199" s="2">
        <f>'Moving Avg'!D199</f>
        <v>4.6165599999999998</v>
      </c>
      <c r="G199" s="2">
        <f>'Moving Avg'!F199</f>
        <v>4.6976549999999992</v>
      </c>
      <c r="H199" s="2">
        <f>'Moving Avg'!G199</f>
        <v>4.8903399999999992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CONFIRMED BULLISH</v>
      </c>
      <c r="M199" s="8">
        <f t="shared" si="33"/>
        <v>50</v>
      </c>
      <c r="N199" s="8">
        <f t="shared" si="30"/>
        <v>45</v>
      </c>
      <c r="O199" s="8">
        <f t="shared" si="31"/>
        <v>50</v>
      </c>
      <c r="P199" s="8">
        <f t="shared" si="32"/>
        <v>83.5</v>
      </c>
      <c r="Q199" s="9">
        <f t="shared" si="34"/>
        <v>53.274999999999999</v>
      </c>
      <c r="R199" s="9">
        <f t="shared" si="35"/>
        <v>57.375</v>
      </c>
      <c r="S199" s="9">
        <f t="shared" si="36"/>
        <v>64.325000000000003</v>
      </c>
      <c r="T199" s="9">
        <f t="shared" si="37"/>
        <v>57.125</v>
      </c>
      <c r="U199" s="8">
        <f t="shared" si="38"/>
        <v>58.32500000000001</v>
      </c>
      <c r="V199" s="8">
        <f t="shared" si="39"/>
        <v>58.025000000000006</v>
      </c>
    </row>
    <row r="200" spans="1:22" ht="13.5" x14ac:dyDescent="0.25">
      <c r="A200" s="3">
        <f>RSI!A200</f>
        <v>42298</v>
      </c>
      <c r="B200" s="2">
        <f>RSI!B200</f>
        <v>4.7515000000000001</v>
      </c>
      <c r="C200" s="2">
        <f>RSI!I200</f>
        <v>51.119881865237012</v>
      </c>
      <c r="D200" s="2">
        <f>MACD!E200</f>
        <v>4.3390819647776802E-2</v>
      </c>
      <c r="E200" s="2">
        <f>MACD!F200</f>
        <v>5.3155251610981606E-2</v>
      </c>
      <c r="F200" s="2">
        <f>'Moving Avg'!D200</f>
        <v>4.6699799999999998</v>
      </c>
      <c r="G200" s="2">
        <f>'Moving Avg'!F200</f>
        <v>4.6948399999999992</v>
      </c>
      <c r="H200" s="2">
        <f>'Moving Avg'!G200</f>
        <v>4.8847159999999983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  <c r="M200" s="8">
        <f t="shared" si="33"/>
        <v>50</v>
      </c>
      <c r="N200" s="8">
        <f t="shared" si="30"/>
        <v>45</v>
      </c>
      <c r="O200" s="8">
        <f t="shared" si="31"/>
        <v>50</v>
      </c>
      <c r="P200" s="8">
        <f t="shared" si="32"/>
        <v>83.5</v>
      </c>
      <c r="Q200" s="9">
        <f t="shared" si="34"/>
        <v>53.274999999999999</v>
      </c>
      <c r="R200" s="9">
        <f t="shared" si="35"/>
        <v>57.375</v>
      </c>
      <c r="S200" s="9">
        <f t="shared" si="36"/>
        <v>64.325000000000003</v>
      </c>
      <c r="T200" s="9">
        <f t="shared" si="37"/>
        <v>57.125</v>
      </c>
      <c r="U200" s="8">
        <f t="shared" si="38"/>
        <v>58.32500000000001</v>
      </c>
      <c r="V200" s="8">
        <f t="shared" si="39"/>
        <v>58.025000000000006</v>
      </c>
    </row>
    <row r="201" spans="1:22" ht="13.5" x14ac:dyDescent="0.25">
      <c r="A201" s="3">
        <f>RSI!A201</f>
        <v>42299</v>
      </c>
      <c r="B201" s="2">
        <f>RSI!B201</f>
        <v>4.7515000000000001</v>
      </c>
      <c r="C201" s="2">
        <f>RSI!I201</f>
        <v>51.119881865237019</v>
      </c>
      <c r="D201" s="2">
        <f>MACD!E201</f>
        <v>1.402163293235148E-2</v>
      </c>
      <c r="E201" s="2">
        <f>MACD!F201</f>
        <v>4.5328527875255584E-2</v>
      </c>
      <c r="F201" s="2">
        <f>'Moving Avg'!D201</f>
        <v>4.6812200000000006</v>
      </c>
      <c r="G201" s="2">
        <f>'Moving Avg'!F201</f>
        <v>4.6922600000000001</v>
      </c>
      <c r="H201" s="2">
        <f>'Moving Avg'!G201</f>
        <v>4.8762799999999986</v>
      </c>
      <c r="I201" s="2">
        <f>'Moving Avg'!H201</f>
        <v>4.8457989999999986</v>
      </c>
      <c r="J201" s="6" t="str">
        <f>OBV!F201</f>
        <v>BULLISH</v>
      </c>
      <c r="K201" s="6" t="str">
        <f>OBV!G201</f>
        <v>NEUTRAL</v>
      </c>
      <c r="L201" s="6" t="str">
        <f>OBV!H201</f>
        <v>CONFIRMED BULLISH</v>
      </c>
      <c r="M201" s="8">
        <f t="shared" si="33"/>
        <v>50</v>
      </c>
      <c r="N201" s="8">
        <f t="shared" si="30"/>
        <v>100</v>
      </c>
      <c r="O201" s="8">
        <f t="shared" si="31"/>
        <v>0</v>
      </c>
      <c r="P201" s="8">
        <f t="shared" si="32"/>
        <v>83.5</v>
      </c>
      <c r="Q201" s="9">
        <f t="shared" si="34"/>
        <v>65.025000000000006</v>
      </c>
      <c r="R201" s="9">
        <f t="shared" si="35"/>
        <v>50.875</v>
      </c>
      <c r="S201" s="9">
        <f t="shared" si="36"/>
        <v>60.075000000000003</v>
      </c>
      <c r="T201" s="9">
        <f t="shared" si="37"/>
        <v>58.375</v>
      </c>
      <c r="U201" s="8">
        <f t="shared" si="38"/>
        <v>58.658333333333339</v>
      </c>
      <c r="V201" s="8">
        <f t="shared" si="39"/>
        <v>58.587500000000006</v>
      </c>
    </row>
    <row r="202" spans="1:22" ht="13.5" x14ac:dyDescent="0.25">
      <c r="A202" s="3">
        <f>RSI!A202</f>
        <v>42300</v>
      </c>
      <c r="B202" s="2">
        <f>RSI!B202</f>
        <v>4.7797000000000001</v>
      </c>
      <c r="C202" s="2">
        <f>RSI!I202</f>
        <v>52.879600406921405</v>
      </c>
      <c r="D202" s="2">
        <f>MACD!E202</f>
        <v>-1.2329400909448118E-2</v>
      </c>
      <c r="E202" s="2">
        <f>MACD!F202</f>
        <v>3.3796942118314841E-2</v>
      </c>
      <c r="F202" s="2">
        <f>'Moving Avg'!D202</f>
        <v>4.71028</v>
      </c>
      <c r="G202" s="2">
        <f>'Moving Avg'!F202</f>
        <v>4.6910900000000009</v>
      </c>
      <c r="H202" s="2">
        <f>'Moving Avg'!G202</f>
        <v>4.8684079999999987</v>
      </c>
      <c r="I202" s="2">
        <f>'Moving Avg'!H202</f>
        <v>4.8489534999999986</v>
      </c>
      <c r="J202" s="6" t="str">
        <f>OBV!F202</f>
        <v>BULLISH</v>
      </c>
      <c r="K202" s="6" t="str">
        <f>OBV!G202</f>
        <v>NEUTRAL</v>
      </c>
      <c r="L202" s="6" t="str">
        <f>OBV!H202</f>
        <v>CONFIRMED BULLISH</v>
      </c>
      <c r="M202" s="8">
        <f t="shared" si="33"/>
        <v>50</v>
      </c>
      <c r="N202" s="8">
        <f t="shared" si="30"/>
        <v>100</v>
      </c>
      <c r="O202" s="8">
        <f t="shared" si="31"/>
        <v>0</v>
      </c>
      <c r="P202" s="8">
        <f t="shared" si="32"/>
        <v>83.5</v>
      </c>
      <c r="Q202" s="9">
        <f t="shared" si="34"/>
        <v>65.025000000000006</v>
      </c>
      <c r="R202" s="9">
        <f t="shared" si="35"/>
        <v>50.875</v>
      </c>
      <c r="S202" s="9">
        <f t="shared" si="36"/>
        <v>60.075000000000003</v>
      </c>
      <c r="T202" s="9">
        <f t="shared" si="37"/>
        <v>58.375</v>
      </c>
      <c r="U202" s="8">
        <f t="shared" si="38"/>
        <v>58.658333333333339</v>
      </c>
      <c r="V202" s="8">
        <f t="shared" si="39"/>
        <v>58.587500000000006</v>
      </c>
    </row>
    <row r="203" spans="1:22" ht="13.5" x14ac:dyDescent="0.25">
      <c r="A203" s="3">
        <f>RSI!A203</f>
        <v>42303</v>
      </c>
      <c r="B203" s="2">
        <f>RSI!B203</f>
        <v>4.8030999999999997</v>
      </c>
      <c r="C203" s="2">
        <f>RSI!I203</f>
        <v>54.348255362390759</v>
      </c>
      <c r="D203" s="2">
        <f>MACD!E203</f>
        <v>-3.0158508324994671E-2</v>
      </c>
      <c r="E203" s="2">
        <f>MACD!F203</f>
        <v>2.1005852029652938E-2</v>
      </c>
      <c r="F203" s="2">
        <f>'Moving Avg'!D203</f>
        <v>4.7543400000000009</v>
      </c>
      <c r="G203" s="2">
        <f>'Moving Avg'!F203</f>
        <v>4.6922599999999992</v>
      </c>
      <c r="H203" s="2">
        <f>'Moving Avg'!G203</f>
        <v>4.8595980000000001</v>
      </c>
      <c r="I203" s="2">
        <f>'Moving Avg'!H203</f>
        <v>4.8522249999999989</v>
      </c>
      <c r="J203" s="6" t="str">
        <f>OBV!F203</f>
        <v>BULLISH</v>
      </c>
      <c r="K203" s="6" t="str">
        <f>OBV!G203</f>
        <v>STRONG</v>
      </c>
      <c r="L203" s="6" t="str">
        <f>OBV!H203</f>
        <v>CONFIRMED BULLISH</v>
      </c>
      <c r="M203" s="8">
        <f t="shared" si="33"/>
        <v>50</v>
      </c>
      <c r="N203" s="8">
        <f t="shared" si="30"/>
        <v>100</v>
      </c>
      <c r="O203" s="8">
        <f t="shared" si="31"/>
        <v>0</v>
      </c>
      <c r="P203" s="8">
        <f t="shared" si="32"/>
        <v>100</v>
      </c>
      <c r="Q203" s="9">
        <f t="shared" si="34"/>
        <v>67.5</v>
      </c>
      <c r="R203" s="9">
        <f t="shared" si="35"/>
        <v>55</v>
      </c>
      <c r="S203" s="9">
        <f t="shared" si="36"/>
        <v>67.5</v>
      </c>
      <c r="T203" s="9">
        <f t="shared" si="37"/>
        <v>62.5</v>
      </c>
      <c r="U203" s="8">
        <f t="shared" si="38"/>
        <v>63.333333333333336</v>
      </c>
      <c r="V203" s="8">
        <f t="shared" si="39"/>
        <v>63.125</v>
      </c>
    </row>
    <row r="204" spans="1:22" ht="13.5" x14ac:dyDescent="0.25">
      <c r="A204" s="3">
        <f>RSI!A204</f>
        <v>42304</v>
      </c>
      <c r="B204" s="2">
        <f>RSI!B204</f>
        <v>4.7797000000000001</v>
      </c>
      <c r="C204" s="2">
        <f>RSI!I204</f>
        <v>52.583262231138988</v>
      </c>
      <c r="D204" s="2">
        <f>MACD!E204</f>
        <v>-5.1857569595580522E-2</v>
      </c>
      <c r="E204" s="2">
        <f>MACD!F204</f>
        <v>6.4331677046062449E-3</v>
      </c>
      <c r="F204" s="2">
        <f>'Moving Avg'!D204</f>
        <v>4.7730999999999995</v>
      </c>
      <c r="G204" s="2">
        <f>'Moving Avg'!F204</f>
        <v>4.6922600000000001</v>
      </c>
      <c r="H204" s="2">
        <f>'Moving Avg'!G204</f>
        <v>4.8511639999999998</v>
      </c>
      <c r="I204" s="2">
        <f>'Moving Avg'!H204</f>
        <v>4.8559949999999992</v>
      </c>
      <c r="J204" s="6" t="str">
        <f>OBV!F204</f>
        <v>BULLISH</v>
      </c>
      <c r="K204" s="6" t="str">
        <f>OBV!G204</f>
        <v>NEUTRAL</v>
      </c>
      <c r="L204" s="6" t="str">
        <f>OBV!H204</f>
        <v>CONFIRMED BULLISH</v>
      </c>
      <c r="M204" s="8">
        <f t="shared" si="33"/>
        <v>50</v>
      </c>
      <c r="N204" s="8">
        <f t="shared" si="30"/>
        <v>100</v>
      </c>
      <c r="O204" s="8">
        <f t="shared" si="31"/>
        <v>0</v>
      </c>
      <c r="P204" s="8">
        <f t="shared" si="32"/>
        <v>83.5</v>
      </c>
      <c r="Q204" s="9">
        <f t="shared" si="34"/>
        <v>65.025000000000006</v>
      </c>
      <c r="R204" s="9">
        <f t="shared" si="35"/>
        <v>50.875</v>
      </c>
      <c r="S204" s="9">
        <f t="shared" si="36"/>
        <v>60.075000000000003</v>
      </c>
      <c r="T204" s="9">
        <f t="shared" si="37"/>
        <v>58.375</v>
      </c>
      <c r="U204" s="8">
        <f t="shared" si="38"/>
        <v>58.658333333333339</v>
      </c>
      <c r="V204" s="8">
        <f t="shared" si="39"/>
        <v>58.587500000000006</v>
      </c>
    </row>
    <row r="205" spans="1:22" ht="13.5" x14ac:dyDescent="0.25">
      <c r="A205" s="3">
        <f>RSI!A205</f>
        <v>42305</v>
      </c>
      <c r="B205" s="2">
        <f>RSI!B205</f>
        <v>4.7702999999999998</v>
      </c>
      <c r="C205" s="2">
        <f>RSI!I205</f>
        <v>51.854740423629899</v>
      </c>
      <c r="D205" s="2">
        <f>MACD!E205</f>
        <v>-8.5622844726715996E-2</v>
      </c>
      <c r="E205" s="2">
        <f>MACD!F205</f>
        <v>-1.1978034781658202E-2</v>
      </c>
      <c r="F205" s="2">
        <f>'Moving Avg'!D205</f>
        <v>4.7768599999999992</v>
      </c>
      <c r="G205" s="2">
        <f>'Moving Avg'!F205</f>
        <v>4.6917899999999992</v>
      </c>
      <c r="H205" s="2">
        <f>'Moving Avg'!G205</f>
        <v>4.842541999999999</v>
      </c>
      <c r="I205" s="2">
        <f>'Moving Avg'!H205</f>
        <v>4.8591604999999998</v>
      </c>
      <c r="J205" s="6" t="str">
        <f>OBV!F205</f>
        <v>BULLISH</v>
      </c>
      <c r="K205" s="6" t="str">
        <f>OBV!G205</f>
        <v>NEUTRAL</v>
      </c>
      <c r="L205" s="6" t="str">
        <f>OBV!H205</f>
        <v>CONFIRMED BULLISH</v>
      </c>
      <c r="M205" s="8">
        <f t="shared" si="33"/>
        <v>50</v>
      </c>
      <c r="N205" s="8">
        <f t="shared" si="30"/>
        <v>100</v>
      </c>
      <c r="O205" s="8">
        <f t="shared" si="31"/>
        <v>0</v>
      </c>
      <c r="P205" s="8">
        <f t="shared" si="32"/>
        <v>83.5</v>
      </c>
      <c r="Q205" s="9">
        <f t="shared" si="34"/>
        <v>65.025000000000006</v>
      </c>
      <c r="R205" s="9">
        <f t="shared" si="35"/>
        <v>50.875</v>
      </c>
      <c r="S205" s="9">
        <f t="shared" si="36"/>
        <v>60.075000000000003</v>
      </c>
      <c r="T205" s="9">
        <f t="shared" si="37"/>
        <v>58.375</v>
      </c>
      <c r="U205" s="8">
        <f t="shared" si="38"/>
        <v>58.658333333333339</v>
      </c>
      <c r="V205" s="8">
        <f t="shared" si="39"/>
        <v>58.587500000000006</v>
      </c>
    </row>
    <row r="206" spans="1:22" ht="13.5" x14ac:dyDescent="0.25">
      <c r="A206" s="3">
        <f>RSI!A206</f>
        <v>42306</v>
      </c>
      <c r="B206" s="2">
        <f>RSI!B206</f>
        <v>4.6859000000000002</v>
      </c>
      <c r="C206" s="2">
        <f>RSI!I206</f>
        <v>45.728658902418559</v>
      </c>
      <c r="D206" s="2">
        <f>MACD!E206</f>
        <v>-7.5661475160206493E-2</v>
      </c>
      <c r="E206" s="2">
        <f>MACD!F206</f>
        <v>-2.4714722857367859E-2</v>
      </c>
      <c r="F206" s="2">
        <f>'Moving Avg'!D206</f>
        <v>4.7637400000000003</v>
      </c>
      <c r="G206" s="2">
        <f>'Moving Avg'!F206</f>
        <v>4.6873350000000009</v>
      </c>
      <c r="H206" s="2">
        <f>'Moving Avg'!G206</f>
        <v>4.8338259999999993</v>
      </c>
      <c r="I206" s="2">
        <f>'Moving Avg'!H206</f>
        <v>4.8622499999999995</v>
      </c>
      <c r="J206" s="6" t="str">
        <f>OBV!F206</f>
        <v>BULLISH</v>
      </c>
      <c r="K206" s="6" t="str">
        <f>OBV!G206</f>
        <v>NEUTRAL</v>
      </c>
      <c r="L206" s="6" t="str">
        <f>OBV!H206</f>
        <v>BULLISH DIVERGENCE</v>
      </c>
      <c r="M206" s="8">
        <f t="shared" si="33"/>
        <v>50</v>
      </c>
      <c r="N206" s="8">
        <f t="shared" si="30"/>
        <v>100</v>
      </c>
      <c r="O206" s="8">
        <f t="shared" si="31"/>
        <v>0</v>
      </c>
      <c r="P206" s="8">
        <f t="shared" si="32"/>
        <v>66.5</v>
      </c>
      <c r="Q206" s="9">
        <f t="shared" si="34"/>
        <v>62.475000000000001</v>
      </c>
      <c r="R206" s="9">
        <f t="shared" si="35"/>
        <v>46.625</v>
      </c>
      <c r="S206" s="9">
        <f t="shared" si="36"/>
        <v>52.424999999999997</v>
      </c>
      <c r="T206" s="9">
        <f t="shared" si="37"/>
        <v>54.125</v>
      </c>
      <c r="U206" s="8">
        <f t="shared" si="38"/>
        <v>53.841666666666661</v>
      </c>
      <c r="V206" s="8">
        <f t="shared" si="39"/>
        <v>53.912499999999994</v>
      </c>
    </row>
    <row r="207" spans="1:22" ht="13.5" x14ac:dyDescent="0.25">
      <c r="A207" s="3">
        <f>RSI!A207</f>
        <v>42307</v>
      </c>
      <c r="B207" s="2">
        <f>RSI!B207</f>
        <v>4.7656000000000001</v>
      </c>
      <c r="C207" s="2">
        <f>RSI!I207</f>
        <v>51.549588363845032</v>
      </c>
      <c r="D207" s="2">
        <f>MACD!E207</f>
        <v>-8.2160556267241169E-2</v>
      </c>
      <c r="E207" s="2">
        <f>MACD!F207</f>
        <v>-3.6203889539342518E-2</v>
      </c>
      <c r="F207" s="2">
        <f>'Moving Avg'!D207</f>
        <v>4.7609199999999996</v>
      </c>
      <c r="G207" s="2">
        <f>'Moving Avg'!F207</f>
        <v>4.686630000000001</v>
      </c>
      <c r="H207" s="2">
        <f>'Moving Avg'!G207</f>
        <v>4.8267039999999994</v>
      </c>
      <c r="I207" s="2">
        <f>'Moving Avg'!H207</f>
        <v>4.8663339999999993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  <c r="M207" s="8">
        <f t="shared" si="33"/>
        <v>50</v>
      </c>
      <c r="N207" s="8">
        <f t="shared" si="30"/>
        <v>100</v>
      </c>
      <c r="O207" s="8">
        <f t="shared" si="31"/>
        <v>0</v>
      </c>
      <c r="P207" s="8">
        <f t="shared" si="32"/>
        <v>66.5</v>
      </c>
      <c r="Q207" s="9">
        <f t="shared" si="34"/>
        <v>62.475000000000001</v>
      </c>
      <c r="R207" s="9">
        <f t="shared" si="35"/>
        <v>46.625</v>
      </c>
      <c r="S207" s="9">
        <f t="shared" si="36"/>
        <v>52.424999999999997</v>
      </c>
      <c r="T207" s="9">
        <f t="shared" si="37"/>
        <v>54.125</v>
      </c>
      <c r="U207" s="8">
        <f t="shared" si="38"/>
        <v>53.841666666666661</v>
      </c>
      <c r="V207" s="8">
        <f t="shared" si="39"/>
        <v>53.912499999999994</v>
      </c>
    </row>
    <row r="208" spans="1:22" ht="13.5" x14ac:dyDescent="0.25">
      <c r="A208" s="3">
        <f>RSI!A208</f>
        <v>42310</v>
      </c>
      <c r="B208" s="2">
        <f>RSI!B208</f>
        <v>4.7328000000000001</v>
      </c>
      <c r="C208" s="2">
        <f>RSI!I208</f>
        <v>49.210329613969868</v>
      </c>
      <c r="D208" s="2">
        <f>MACD!E208</f>
        <v>-9.3320114897911921E-2</v>
      </c>
      <c r="E208" s="2">
        <f>MACD!F208</f>
        <v>-4.7627134611056401E-2</v>
      </c>
      <c r="F208" s="2">
        <f>'Moving Avg'!D208</f>
        <v>4.7468599999999999</v>
      </c>
      <c r="G208" s="2">
        <f>'Moving Avg'!F208</f>
        <v>4.6868650000000009</v>
      </c>
      <c r="H208" s="2">
        <f>'Moving Avg'!G208</f>
        <v>4.8178000000000001</v>
      </c>
      <c r="I208" s="2">
        <f>'Moving Avg'!H208</f>
        <v>4.8702344999999987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  <c r="M208" s="8">
        <f t="shared" si="33"/>
        <v>50</v>
      </c>
      <c r="N208" s="8">
        <f t="shared" si="30"/>
        <v>100</v>
      </c>
      <c r="O208" s="8">
        <f t="shared" si="31"/>
        <v>0</v>
      </c>
      <c r="P208" s="8">
        <f t="shared" si="32"/>
        <v>16.5</v>
      </c>
      <c r="Q208" s="9">
        <f t="shared" si="34"/>
        <v>54.975000000000001</v>
      </c>
      <c r="R208" s="9">
        <f t="shared" si="35"/>
        <v>34.125</v>
      </c>
      <c r="S208" s="9">
        <f t="shared" si="36"/>
        <v>29.925000000000001</v>
      </c>
      <c r="T208" s="9">
        <f t="shared" si="37"/>
        <v>41.625</v>
      </c>
      <c r="U208" s="8">
        <f t="shared" si="38"/>
        <v>39.674999999999997</v>
      </c>
      <c r="V208" s="8">
        <f t="shared" si="39"/>
        <v>40.162499999999994</v>
      </c>
    </row>
    <row r="209" spans="1:22" ht="13.5" x14ac:dyDescent="0.25">
      <c r="A209" s="3">
        <f>RSI!A209</f>
        <v>42311</v>
      </c>
      <c r="B209" s="2">
        <f>RSI!B209</f>
        <v>4.7328000000000001</v>
      </c>
      <c r="C209" s="2">
        <f>RSI!I209</f>
        <v>49.210329613969868</v>
      </c>
      <c r="D209" s="2">
        <f>MACD!E209</f>
        <v>-8.6847744994330789E-2</v>
      </c>
      <c r="E209" s="2">
        <f>MACD!F209</f>
        <v>-5.5471256687711287E-2</v>
      </c>
      <c r="F209" s="2">
        <f>'Moving Avg'!D209</f>
        <v>4.7374799999999997</v>
      </c>
      <c r="G209" s="2">
        <f>'Moving Avg'!F209</f>
        <v>4.6892100000000001</v>
      </c>
      <c r="H209" s="2">
        <f>'Moving Avg'!G209</f>
        <v>4.8098339999999995</v>
      </c>
      <c r="I209" s="2">
        <f>'Moving Avg'!H209</f>
        <v>4.8746539999999996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  <c r="M209" s="8">
        <f t="shared" si="33"/>
        <v>50</v>
      </c>
      <c r="N209" s="8">
        <f t="shared" si="30"/>
        <v>100</v>
      </c>
      <c r="O209" s="8">
        <f t="shared" si="31"/>
        <v>0</v>
      </c>
      <c r="P209" s="8">
        <f t="shared" si="32"/>
        <v>16.5</v>
      </c>
      <c r="Q209" s="9">
        <f t="shared" si="34"/>
        <v>54.975000000000001</v>
      </c>
      <c r="R209" s="9">
        <f t="shared" si="35"/>
        <v>34.125</v>
      </c>
      <c r="S209" s="9">
        <f t="shared" si="36"/>
        <v>29.925000000000001</v>
      </c>
      <c r="T209" s="9">
        <f t="shared" si="37"/>
        <v>41.625</v>
      </c>
      <c r="U209" s="8">
        <f t="shared" si="38"/>
        <v>39.674999999999997</v>
      </c>
      <c r="V209" s="8">
        <f t="shared" si="39"/>
        <v>40.162499999999994</v>
      </c>
    </row>
    <row r="210" spans="1:22" ht="13.5" x14ac:dyDescent="0.25">
      <c r="A210" s="3">
        <f>RSI!A210</f>
        <v>42312</v>
      </c>
      <c r="B210" s="2">
        <f>RSI!B210</f>
        <v>4.6859000000000002</v>
      </c>
      <c r="C210" s="2">
        <f>RSI!I210</f>
        <v>45.76629739939753</v>
      </c>
      <c r="D210" s="2">
        <f>MACD!E210</f>
        <v>-6.7755173189595119E-2</v>
      </c>
      <c r="E210" s="2">
        <f>MACD!F210</f>
        <v>-5.7928039988088056E-2</v>
      </c>
      <c r="F210" s="2">
        <f>'Moving Avg'!D210</f>
        <v>4.7206000000000001</v>
      </c>
      <c r="G210" s="2">
        <f>'Moving Avg'!F210</f>
        <v>4.6868650000000009</v>
      </c>
      <c r="H210" s="2">
        <f>'Moving Avg'!G210</f>
        <v>4.8004620000000005</v>
      </c>
      <c r="I210" s="2">
        <f>'Moving Avg'!H210</f>
        <v>4.8782624999999991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  <c r="M210" s="8">
        <f t="shared" si="33"/>
        <v>50</v>
      </c>
      <c r="N210" s="8">
        <f t="shared" si="30"/>
        <v>45</v>
      </c>
      <c r="O210" s="8">
        <f t="shared" si="31"/>
        <v>0</v>
      </c>
      <c r="P210" s="8">
        <f t="shared" si="32"/>
        <v>16.5</v>
      </c>
      <c r="Q210" s="9">
        <f t="shared" si="34"/>
        <v>35.725000000000001</v>
      </c>
      <c r="R210" s="9">
        <f t="shared" si="35"/>
        <v>23.125</v>
      </c>
      <c r="S210" s="9">
        <f t="shared" si="36"/>
        <v>21.675000000000001</v>
      </c>
      <c r="T210" s="9">
        <f t="shared" si="37"/>
        <v>27.875</v>
      </c>
      <c r="U210" s="8">
        <f t="shared" si="38"/>
        <v>26.841666666666669</v>
      </c>
      <c r="V210" s="8">
        <f t="shared" si="39"/>
        <v>27.1</v>
      </c>
    </row>
    <row r="211" spans="1:22" ht="13.5" x14ac:dyDescent="0.25">
      <c r="A211" s="3">
        <f>RSI!A211</f>
        <v>42313</v>
      </c>
      <c r="B211" s="2">
        <f>RSI!B211</f>
        <v>4.6813000000000002</v>
      </c>
      <c r="C211" s="2">
        <f>RSI!I211</f>
        <v>45.430461013691968</v>
      </c>
      <c r="D211" s="2">
        <f>MACD!E211</f>
        <v>-5.0936147722185687E-2</v>
      </c>
      <c r="E211" s="2">
        <f>MACD!F211</f>
        <v>-5.6529661534907585E-2</v>
      </c>
      <c r="F211" s="2">
        <f>'Moving Avg'!D211</f>
        <v>4.7196800000000003</v>
      </c>
      <c r="G211" s="2">
        <f>'Moving Avg'!F211</f>
        <v>4.6913200000000002</v>
      </c>
      <c r="H211" s="2">
        <f>'Moving Avg'!G211</f>
        <v>4.7914660000000007</v>
      </c>
      <c r="I211" s="2">
        <f>'Moving Avg'!H211</f>
        <v>4.8806559999999992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  <c r="M211" s="8">
        <f t="shared" si="33"/>
        <v>50</v>
      </c>
      <c r="N211" s="8">
        <f t="shared" si="30"/>
        <v>0</v>
      </c>
      <c r="O211" s="8">
        <f t="shared" si="31"/>
        <v>0</v>
      </c>
      <c r="P211" s="8">
        <f t="shared" si="32"/>
        <v>16.5</v>
      </c>
      <c r="Q211" s="9">
        <f t="shared" si="34"/>
        <v>19.975000000000001</v>
      </c>
      <c r="R211" s="9">
        <f t="shared" si="35"/>
        <v>14.125</v>
      </c>
      <c r="S211" s="9">
        <f t="shared" si="36"/>
        <v>14.925000000000001</v>
      </c>
      <c r="T211" s="9">
        <f t="shared" si="37"/>
        <v>16.625</v>
      </c>
      <c r="U211" s="8">
        <f t="shared" si="38"/>
        <v>16.341666666666669</v>
      </c>
      <c r="V211" s="8">
        <f t="shared" si="39"/>
        <v>16.412500000000001</v>
      </c>
    </row>
    <row r="212" spans="1:22" ht="13.5" x14ac:dyDescent="0.25">
      <c r="A212" s="3">
        <f>RSI!A212</f>
        <v>42314</v>
      </c>
      <c r="B212" s="2">
        <f>RSI!B212</f>
        <v>4.5922000000000001</v>
      </c>
      <c r="C212" s="2">
        <f>RSI!I212</f>
        <v>39.399611832429812</v>
      </c>
      <c r="D212" s="2">
        <f>MACD!E212</f>
        <v>-2.5439918108435933E-2</v>
      </c>
      <c r="E212" s="2">
        <f>MACD!F212</f>
        <v>-5.0311712849613256E-2</v>
      </c>
      <c r="F212" s="2">
        <f>'Moving Avg'!D212</f>
        <v>4.6849999999999996</v>
      </c>
      <c r="G212" s="2">
        <f>'Moving Avg'!F212</f>
        <v>4.6910850000000002</v>
      </c>
      <c r="H212" s="2">
        <f>'Moving Avg'!G212</f>
        <v>4.7805</v>
      </c>
      <c r="I212" s="2">
        <f>'Moving Avg'!H212</f>
        <v>4.8827194999999985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  <c r="M212" s="8">
        <f t="shared" si="33"/>
        <v>50</v>
      </c>
      <c r="N212" s="8">
        <f t="shared" si="30"/>
        <v>0</v>
      </c>
      <c r="O212" s="8">
        <f t="shared" si="31"/>
        <v>0</v>
      </c>
      <c r="P212" s="8">
        <f t="shared" si="32"/>
        <v>16.5</v>
      </c>
      <c r="Q212" s="9">
        <f t="shared" si="34"/>
        <v>19.975000000000001</v>
      </c>
      <c r="R212" s="9">
        <f t="shared" si="35"/>
        <v>14.125</v>
      </c>
      <c r="S212" s="9">
        <f t="shared" si="36"/>
        <v>14.925000000000001</v>
      </c>
      <c r="T212" s="9">
        <f t="shared" si="37"/>
        <v>16.625</v>
      </c>
      <c r="U212" s="8">
        <f t="shared" si="38"/>
        <v>16.341666666666669</v>
      </c>
      <c r="V212" s="8">
        <f t="shared" si="39"/>
        <v>16.412500000000001</v>
      </c>
    </row>
    <row r="213" spans="1:22" ht="13.5" x14ac:dyDescent="0.25">
      <c r="A213" s="3">
        <f>RSI!A213</f>
        <v>42317</v>
      </c>
      <c r="B213" s="2">
        <f>RSI!B213</f>
        <v>4.4610000000000003</v>
      </c>
      <c r="C213" s="2">
        <f>RSI!I213</f>
        <v>32.547951844610324</v>
      </c>
      <c r="D213" s="2">
        <f>MACD!E213</f>
        <v>1.0280944615823628E-2</v>
      </c>
      <c r="E213" s="2">
        <f>MACD!F213</f>
        <v>-3.8193181356525885E-2</v>
      </c>
      <c r="F213" s="2">
        <f>'Moving Avg'!D213</f>
        <v>4.6306399999999996</v>
      </c>
      <c r="G213" s="2">
        <f>'Moving Avg'!F213</f>
        <v>4.6821799999999998</v>
      </c>
      <c r="H213" s="2">
        <f>'Moving Avg'!G213</f>
        <v>4.7685040000000001</v>
      </c>
      <c r="I213" s="2">
        <f>'Moving Avg'!H213</f>
        <v>4.8845499999999991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  <c r="M213" s="8">
        <f t="shared" si="33"/>
        <v>50</v>
      </c>
      <c r="N213" s="8">
        <f t="shared" si="30"/>
        <v>0</v>
      </c>
      <c r="O213" s="8">
        <f t="shared" si="31"/>
        <v>0</v>
      </c>
      <c r="P213" s="8">
        <f t="shared" si="32"/>
        <v>16.5</v>
      </c>
      <c r="Q213" s="9">
        <f t="shared" si="34"/>
        <v>19.975000000000001</v>
      </c>
      <c r="R213" s="9">
        <f t="shared" si="35"/>
        <v>14.125</v>
      </c>
      <c r="S213" s="9">
        <f t="shared" si="36"/>
        <v>14.925000000000001</v>
      </c>
      <c r="T213" s="9">
        <f t="shared" si="37"/>
        <v>16.625</v>
      </c>
      <c r="U213" s="8">
        <f t="shared" si="38"/>
        <v>16.341666666666669</v>
      </c>
      <c r="V213" s="8">
        <f t="shared" si="39"/>
        <v>16.412500000000001</v>
      </c>
    </row>
    <row r="214" spans="1:22" ht="13.5" x14ac:dyDescent="0.25">
      <c r="A214" s="3">
        <f>RSI!A214</f>
        <v>42318</v>
      </c>
      <c r="B214" s="2">
        <f>RSI!B214</f>
        <v>4.5688000000000004</v>
      </c>
      <c r="C214" s="2">
        <f>RSI!I214</f>
        <v>41.543116676141892</v>
      </c>
      <c r="D214" s="2">
        <f>MACD!E214</f>
        <v>3.0463604076529371E-2</v>
      </c>
      <c r="E214" s="2">
        <f>MACD!F214</f>
        <v>-2.4461824269914834E-2</v>
      </c>
      <c r="F214" s="2">
        <f>'Moving Avg'!D214</f>
        <v>4.5978399999999997</v>
      </c>
      <c r="G214" s="2">
        <f>'Moving Avg'!F214</f>
        <v>4.6812450000000005</v>
      </c>
      <c r="H214" s="2">
        <f>'Moving Avg'!G214</f>
        <v>4.7586640000000004</v>
      </c>
      <c r="I214" s="2">
        <f>'Moving Avg'!H214</f>
        <v>4.8863619999999983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  <c r="M214" s="8">
        <f t="shared" si="33"/>
        <v>50</v>
      </c>
      <c r="N214" s="8">
        <f t="shared" si="30"/>
        <v>0</v>
      </c>
      <c r="O214" s="8">
        <f t="shared" si="31"/>
        <v>0</v>
      </c>
      <c r="P214" s="8">
        <f t="shared" si="32"/>
        <v>16.5</v>
      </c>
      <c r="Q214" s="9">
        <f t="shared" si="34"/>
        <v>19.975000000000001</v>
      </c>
      <c r="R214" s="9">
        <f t="shared" si="35"/>
        <v>14.125</v>
      </c>
      <c r="S214" s="9">
        <f t="shared" si="36"/>
        <v>14.925000000000001</v>
      </c>
      <c r="T214" s="9">
        <f t="shared" si="37"/>
        <v>16.625</v>
      </c>
      <c r="U214" s="8">
        <f t="shared" si="38"/>
        <v>16.341666666666669</v>
      </c>
      <c r="V214" s="8">
        <f t="shared" si="39"/>
        <v>16.412500000000001</v>
      </c>
    </row>
    <row r="215" spans="1:22" ht="13.5" x14ac:dyDescent="0.25">
      <c r="A215" s="3">
        <f>RSI!A215</f>
        <v>42319</v>
      </c>
      <c r="B215" s="2">
        <f>RSI!B215</f>
        <v>4.4516</v>
      </c>
      <c r="C215" s="2">
        <f>RSI!I215</f>
        <v>35.932674819422317</v>
      </c>
      <c r="D215" s="2">
        <f>MACD!E215</f>
        <v>5.5567811869658534E-2</v>
      </c>
      <c r="E215" s="2">
        <f>MACD!F215</f>
        <v>-8.4558970420001624E-3</v>
      </c>
      <c r="F215" s="2">
        <f>'Moving Avg'!D215</f>
        <v>4.55098</v>
      </c>
      <c r="G215" s="2">
        <f>'Moving Avg'!F215</f>
        <v>4.6796049999999996</v>
      </c>
      <c r="H215" s="2">
        <f>'Moving Avg'!G215</f>
        <v>4.7474160000000003</v>
      </c>
      <c r="I215" s="2">
        <f>'Moving Avg'!H215</f>
        <v>4.8871839999999995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  <c r="M215" s="8">
        <f t="shared" si="33"/>
        <v>50</v>
      </c>
      <c r="N215" s="8">
        <f t="shared" si="30"/>
        <v>0</v>
      </c>
      <c r="O215" s="8">
        <f t="shared" si="31"/>
        <v>0</v>
      </c>
      <c r="P215" s="8">
        <f t="shared" si="32"/>
        <v>16.5</v>
      </c>
      <c r="Q215" s="9">
        <f t="shared" si="34"/>
        <v>19.975000000000001</v>
      </c>
      <c r="R215" s="9">
        <f t="shared" si="35"/>
        <v>14.125</v>
      </c>
      <c r="S215" s="9">
        <f t="shared" si="36"/>
        <v>14.925000000000001</v>
      </c>
      <c r="T215" s="9">
        <f t="shared" si="37"/>
        <v>16.625</v>
      </c>
      <c r="U215" s="8">
        <f t="shared" si="38"/>
        <v>16.341666666666669</v>
      </c>
      <c r="V215" s="8">
        <f t="shared" si="39"/>
        <v>16.412500000000001</v>
      </c>
    </row>
    <row r="216" spans="1:22" ht="13.5" x14ac:dyDescent="0.25">
      <c r="A216" s="3">
        <f>RSI!A216</f>
        <v>42320</v>
      </c>
      <c r="B216" s="2">
        <f>RSI!B216</f>
        <v>4.3204000000000002</v>
      </c>
      <c r="C216" s="2">
        <f>RSI!I216</f>
        <v>30.901509460766007</v>
      </c>
      <c r="D216" s="2">
        <f>MACD!E216</f>
        <v>7.4968911287413675E-2</v>
      </c>
      <c r="E216" s="2">
        <f>MACD!F216</f>
        <v>8.2290646238826048E-3</v>
      </c>
      <c r="F216" s="2">
        <f>'Moving Avg'!D216</f>
        <v>4.4787999999999997</v>
      </c>
      <c r="G216" s="2">
        <f>'Moving Avg'!F216</f>
        <v>4.6608599999999996</v>
      </c>
      <c r="H216" s="2">
        <f>'Moving Avg'!G216</f>
        <v>4.7338260000000005</v>
      </c>
      <c r="I216" s="2">
        <f>'Moving Avg'!H216</f>
        <v>4.8870424999999988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  <c r="M216" s="8">
        <f t="shared" si="33"/>
        <v>50</v>
      </c>
      <c r="N216" s="8">
        <f t="shared" si="30"/>
        <v>0</v>
      </c>
      <c r="O216" s="8">
        <f t="shared" si="31"/>
        <v>0</v>
      </c>
      <c r="P216" s="8">
        <f t="shared" si="32"/>
        <v>16.5</v>
      </c>
      <c r="Q216" s="9">
        <f t="shared" si="34"/>
        <v>19.975000000000001</v>
      </c>
      <c r="R216" s="9">
        <f t="shared" si="35"/>
        <v>14.125</v>
      </c>
      <c r="S216" s="9">
        <f t="shared" si="36"/>
        <v>14.925000000000001</v>
      </c>
      <c r="T216" s="9">
        <f t="shared" si="37"/>
        <v>16.625</v>
      </c>
      <c r="U216" s="8">
        <f t="shared" si="38"/>
        <v>16.341666666666669</v>
      </c>
      <c r="V216" s="8">
        <f t="shared" si="39"/>
        <v>16.412500000000001</v>
      </c>
    </row>
    <row r="217" spans="1:22" ht="13.5" x14ac:dyDescent="0.25">
      <c r="A217" s="3">
        <f>RSI!A217</f>
        <v>42321</v>
      </c>
      <c r="B217" s="2">
        <f>RSI!B217</f>
        <v>4.4657</v>
      </c>
      <c r="C217" s="2">
        <f>RSI!I217</f>
        <v>40.789230633863809</v>
      </c>
      <c r="D217" s="2">
        <f>MACD!E217</f>
        <v>9.4978673950469883E-2</v>
      </c>
      <c r="E217" s="2">
        <f>MACD!F217</f>
        <v>2.557898648920006E-2</v>
      </c>
      <c r="F217" s="2">
        <f>'Moving Avg'!D217</f>
        <v>4.4535</v>
      </c>
      <c r="G217" s="2">
        <f>'Moving Avg'!F217</f>
        <v>4.6524249999999991</v>
      </c>
      <c r="H217" s="2">
        <f>'Moving Avg'!G217</f>
        <v>4.7219240000000005</v>
      </c>
      <c r="I217" s="2">
        <f>'Moving Avg'!H217</f>
        <v>4.8874544999999987</v>
      </c>
      <c r="J217" s="6" t="str">
        <f>OBV!F217</f>
        <v>BULLISH</v>
      </c>
      <c r="K217" s="6" t="str">
        <f>OBV!G217</f>
        <v>NEUTRAL</v>
      </c>
      <c r="L217" s="6" t="str">
        <f>OBV!H217</f>
        <v>BULLISH DIVERGENCE</v>
      </c>
      <c r="M217" s="8">
        <f t="shared" si="33"/>
        <v>50</v>
      </c>
      <c r="N217" s="8">
        <f t="shared" si="30"/>
        <v>0</v>
      </c>
      <c r="O217" s="8">
        <f t="shared" si="31"/>
        <v>0</v>
      </c>
      <c r="P217" s="8">
        <f t="shared" si="32"/>
        <v>66.5</v>
      </c>
      <c r="Q217" s="9">
        <f t="shared" si="34"/>
        <v>27.475000000000001</v>
      </c>
      <c r="R217" s="9">
        <f t="shared" si="35"/>
        <v>26.625</v>
      </c>
      <c r="S217" s="9">
        <f t="shared" si="36"/>
        <v>37.424999999999997</v>
      </c>
      <c r="T217" s="9">
        <f t="shared" si="37"/>
        <v>29.125</v>
      </c>
      <c r="U217" s="8">
        <f t="shared" si="38"/>
        <v>30.508333333333336</v>
      </c>
      <c r="V217" s="8">
        <f t="shared" si="39"/>
        <v>30.162500000000001</v>
      </c>
    </row>
    <row r="218" spans="1:22" ht="13.5" x14ac:dyDescent="0.25">
      <c r="A218" s="3">
        <f>RSI!A218</f>
        <v>42324</v>
      </c>
      <c r="B218" s="2">
        <f>RSI!B218</f>
        <v>4.5359999999999996</v>
      </c>
      <c r="C218" s="2">
        <f>RSI!I218</f>
        <v>44.897627094881877</v>
      </c>
      <c r="D218" s="2">
        <f>MACD!E218</f>
        <v>0.1027375629434566</v>
      </c>
      <c r="E218" s="2">
        <f>MACD!F218</f>
        <v>4.1010701780051367E-2</v>
      </c>
      <c r="F218" s="2">
        <f>'Moving Avg'!D218</f>
        <v>4.4685000000000006</v>
      </c>
      <c r="G218" s="2">
        <f>'Moving Avg'!F218</f>
        <v>4.6500849999999989</v>
      </c>
      <c r="H218" s="2">
        <f>'Moving Avg'!G218</f>
        <v>4.7142400000000002</v>
      </c>
      <c r="I218" s="2">
        <f>'Moving Avg'!H218</f>
        <v>4.8878719999999989</v>
      </c>
      <c r="J218" s="6" t="str">
        <f>OBV!F218</f>
        <v>BULLISH</v>
      </c>
      <c r="K218" s="6" t="str">
        <f>OBV!G218</f>
        <v>NEUTRAL</v>
      </c>
      <c r="L218" s="6" t="str">
        <f>OBV!H218</f>
        <v>CONFIRMED BULLISH</v>
      </c>
      <c r="M218" s="8">
        <f t="shared" si="33"/>
        <v>50</v>
      </c>
      <c r="N218" s="8">
        <f t="shared" si="30"/>
        <v>0</v>
      </c>
      <c r="O218" s="8">
        <f t="shared" si="31"/>
        <v>0</v>
      </c>
      <c r="P218" s="8">
        <f t="shared" si="32"/>
        <v>83.5</v>
      </c>
      <c r="Q218" s="9">
        <f t="shared" si="34"/>
        <v>30.024999999999999</v>
      </c>
      <c r="R218" s="9">
        <f t="shared" si="35"/>
        <v>30.875</v>
      </c>
      <c r="S218" s="9">
        <f t="shared" si="36"/>
        <v>45.075000000000003</v>
      </c>
      <c r="T218" s="9">
        <f t="shared" si="37"/>
        <v>33.375</v>
      </c>
      <c r="U218" s="8">
        <f t="shared" si="38"/>
        <v>35.324999999999996</v>
      </c>
      <c r="V218" s="8">
        <f t="shared" si="39"/>
        <v>34.837499999999999</v>
      </c>
    </row>
    <row r="219" spans="1:22" ht="13.5" x14ac:dyDescent="0.25">
      <c r="A219" s="3">
        <f>RSI!A219</f>
        <v>42325</v>
      </c>
      <c r="B219" s="2">
        <f>RSI!B219</f>
        <v>4.5875000000000004</v>
      </c>
      <c r="C219" s="2">
        <f>RSI!I219</f>
        <v>47.757409147431801</v>
      </c>
      <c r="D219" s="2">
        <f>MACD!E219</f>
        <v>0.1060735863659561</v>
      </c>
      <c r="E219" s="2">
        <f>MACD!F219</f>
        <v>5.4023278697232315E-2</v>
      </c>
      <c r="F219" s="2">
        <f>'Moving Avg'!D219</f>
        <v>4.4722399999999993</v>
      </c>
      <c r="G219" s="2">
        <f>'Moving Avg'!F219</f>
        <v>4.6451649999999995</v>
      </c>
      <c r="H219" s="2">
        <f>'Moving Avg'!G219</f>
        <v>4.7085220000000003</v>
      </c>
      <c r="I219" s="2">
        <f>'Moving Avg'!H219</f>
        <v>4.8888929999999986</v>
      </c>
      <c r="J219" s="6" t="str">
        <f>OBV!F219</f>
        <v>BULLISH</v>
      </c>
      <c r="K219" s="6" t="str">
        <f>OBV!G219</f>
        <v>NEUTRAL</v>
      </c>
      <c r="L219" s="6" t="str">
        <f>OBV!H219</f>
        <v>CONFIRMED BULLISH</v>
      </c>
      <c r="M219" s="8">
        <f t="shared" si="33"/>
        <v>50</v>
      </c>
      <c r="N219" s="8">
        <f t="shared" si="30"/>
        <v>0</v>
      </c>
      <c r="O219" s="8">
        <f t="shared" si="31"/>
        <v>0</v>
      </c>
      <c r="P219" s="8">
        <f t="shared" si="32"/>
        <v>83.5</v>
      </c>
      <c r="Q219" s="9">
        <f t="shared" si="34"/>
        <v>30.024999999999999</v>
      </c>
      <c r="R219" s="9">
        <f t="shared" si="35"/>
        <v>30.875</v>
      </c>
      <c r="S219" s="9">
        <f t="shared" si="36"/>
        <v>45.075000000000003</v>
      </c>
      <c r="T219" s="9">
        <f t="shared" si="37"/>
        <v>33.375</v>
      </c>
      <c r="U219" s="8">
        <f t="shared" si="38"/>
        <v>35.324999999999996</v>
      </c>
      <c r="V219" s="8">
        <f t="shared" si="39"/>
        <v>34.837499999999999</v>
      </c>
    </row>
    <row r="220" spans="1:22" ht="13.5" x14ac:dyDescent="0.25">
      <c r="A220" s="3">
        <f>RSI!A220</f>
        <v>42326</v>
      </c>
      <c r="B220" s="2">
        <f>RSI!B220</f>
        <v>4.5359999999999996</v>
      </c>
      <c r="C220" s="2">
        <f>RSI!I220</f>
        <v>45.229457864170264</v>
      </c>
      <c r="D220" s="2">
        <f>MACD!E220</f>
        <v>0.10573373478682146</v>
      </c>
      <c r="E220" s="2">
        <f>MACD!F220</f>
        <v>6.4365369915150156E-2</v>
      </c>
      <c r="F220" s="2">
        <f>'Moving Avg'!D220</f>
        <v>4.4891199999999998</v>
      </c>
      <c r="G220" s="2">
        <f>'Moving Avg'!F220</f>
        <v>4.6343899999999998</v>
      </c>
      <c r="H220" s="2">
        <f>'Moving Avg'!G220</f>
        <v>4.6999940000000011</v>
      </c>
      <c r="I220" s="2">
        <f>'Moving Avg'!H220</f>
        <v>4.8890029999999989</v>
      </c>
      <c r="J220" s="6" t="str">
        <f>OBV!F220</f>
        <v>BULLISH</v>
      </c>
      <c r="K220" s="6" t="str">
        <f>OBV!G220</f>
        <v>NEUTRAL</v>
      </c>
      <c r="L220" s="6" t="str">
        <f>OBV!H220</f>
        <v>CONFIRMED BULLISH</v>
      </c>
      <c r="M220" s="8">
        <f t="shared" si="33"/>
        <v>50</v>
      </c>
      <c r="N220" s="8">
        <f t="shared" si="30"/>
        <v>0</v>
      </c>
      <c r="O220" s="8">
        <f t="shared" si="31"/>
        <v>0</v>
      </c>
      <c r="P220" s="8">
        <f t="shared" si="32"/>
        <v>83.5</v>
      </c>
      <c r="Q220" s="9">
        <f t="shared" si="34"/>
        <v>30.024999999999999</v>
      </c>
      <c r="R220" s="9">
        <f t="shared" si="35"/>
        <v>30.875</v>
      </c>
      <c r="S220" s="9">
        <f t="shared" si="36"/>
        <v>45.075000000000003</v>
      </c>
      <c r="T220" s="9">
        <f t="shared" si="37"/>
        <v>33.375</v>
      </c>
      <c r="U220" s="8">
        <f t="shared" si="38"/>
        <v>35.324999999999996</v>
      </c>
      <c r="V220" s="8">
        <f t="shared" si="39"/>
        <v>34.837499999999999</v>
      </c>
    </row>
    <row r="221" spans="1:22" ht="13.5" x14ac:dyDescent="0.25">
      <c r="A221" s="3">
        <f>RSI!A221</f>
        <v>42327</v>
      </c>
      <c r="B221" s="2">
        <f>RSI!B221</f>
        <v>4.4516</v>
      </c>
      <c r="C221" s="2">
        <f>RSI!I221</f>
        <v>41.365062699377987</v>
      </c>
      <c r="D221" s="2">
        <f>MACD!E221</f>
        <v>0.11151494811044138</v>
      </c>
      <c r="E221" s="2">
        <f>MACD!F221</f>
        <v>7.3795285554208404E-2</v>
      </c>
      <c r="F221" s="2">
        <f>'Moving Avg'!D221</f>
        <v>4.5153599999999994</v>
      </c>
      <c r="G221" s="2">
        <f>'Moving Avg'!F221</f>
        <v>4.6193950000000008</v>
      </c>
      <c r="H221" s="2">
        <f>'Moving Avg'!G221</f>
        <v>4.6926840000000007</v>
      </c>
      <c r="I221" s="2">
        <f>'Moving Avg'!H221</f>
        <v>4.8885944999999991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  <c r="M221" s="8">
        <f t="shared" si="33"/>
        <v>50</v>
      </c>
      <c r="N221" s="8">
        <f t="shared" si="30"/>
        <v>0</v>
      </c>
      <c r="O221" s="8">
        <f t="shared" si="31"/>
        <v>0</v>
      </c>
      <c r="P221" s="8">
        <f t="shared" si="32"/>
        <v>83.5</v>
      </c>
      <c r="Q221" s="9">
        <f t="shared" si="34"/>
        <v>30.024999999999999</v>
      </c>
      <c r="R221" s="9">
        <f t="shared" si="35"/>
        <v>30.875</v>
      </c>
      <c r="S221" s="9">
        <f t="shared" si="36"/>
        <v>45.075000000000003</v>
      </c>
      <c r="T221" s="9">
        <f t="shared" si="37"/>
        <v>33.375</v>
      </c>
      <c r="U221" s="8">
        <f t="shared" si="38"/>
        <v>35.324999999999996</v>
      </c>
      <c r="V221" s="8">
        <f t="shared" si="39"/>
        <v>34.837499999999999</v>
      </c>
    </row>
    <row r="222" spans="1:22" ht="13.5" x14ac:dyDescent="0.25">
      <c r="A222" s="3">
        <f>RSI!A222</f>
        <v>42328</v>
      </c>
      <c r="B222" s="2">
        <f>RSI!B222</f>
        <v>4.4142000000000001</v>
      </c>
      <c r="C222" s="2">
        <f>RSI!I222</f>
        <v>39.744553111395412</v>
      </c>
      <c r="D222" s="2">
        <f>MACD!E222</f>
        <v>0.10645390500945506</v>
      </c>
      <c r="E222" s="2">
        <f>MACD!F222</f>
        <v>8.0327009445257738E-2</v>
      </c>
      <c r="F222" s="2">
        <f>'Moving Avg'!D222</f>
        <v>4.5050600000000003</v>
      </c>
      <c r="G222" s="2">
        <f>'Moving Avg'!F222</f>
        <v>4.6011199999999999</v>
      </c>
      <c r="H222" s="2">
        <f>'Moving Avg'!G222</f>
        <v>4.6825640000000011</v>
      </c>
      <c r="I222" s="2">
        <f>'Moving Avg'!H222</f>
        <v>4.8875954999999998</v>
      </c>
      <c r="J222" s="6" t="str">
        <f>OBV!F222</f>
        <v>BEARISH</v>
      </c>
      <c r="K222" s="6" t="str">
        <f>OBV!G222</f>
        <v>NEUTRAL</v>
      </c>
      <c r="L222" s="6" t="str">
        <f>OBV!H222</f>
        <v>CONFIRMED BEARISH</v>
      </c>
      <c r="M222" s="8">
        <f t="shared" si="33"/>
        <v>50</v>
      </c>
      <c r="N222" s="8">
        <f t="shared" si="30"/>
        <v>0</v>
      </c>
      <c r="O222" s="8">
        <f t="shared" si="31"/>
        <v>0</v>
      </c>
      <c r="P222" s="8">
        <f t="shared" si="32"/>
        <v>16.5</v>
      </c>
      <c r="Q222" s="9">
        <f t="shared" si="34"/>
        <v>19.975000000000001</v>
      </c>
      <c r="R222" s="9">
        <f t="shared" si="35"/>
        <v>14.125</v>
      </c>
      <c r="S222" s="9">
        <f t="shared" si="36"/>
        <v>14.925000000000001</v>
      </c>
      <c r="T222" s="9">
        <f t="shared" si="37"/>
        <v>16.625</v>
      </c>
      <c r="U222" s="8">
        <f t="shared" si="38"/>
        <v>16.341666666666669</v>
      </c>
      <c r="V222" s="8">
        <f t="shared" si="39"/>
        <v>16.412500000000001</v>
      </c>
    </row>
    <row r="223" spans="1:22" ht="13.5" x14ac:dyDescent="0.25">
      <c r="A223" s="3">
        <f>RSI!A223</f>
        <v>42331</v>
      </c>
      <c r="B223" s="2">
        <f>RSI!B223</f>
        <v>4.4095000000000004</v>
      </c>
      <c r="C223" s="2">
        <f>RSI!I223</f>
        <v>39.534944082473572</v>
      </c>
      <c r="D223" s="2">
        <f>MACD!E223</f>
        <v>8.3467573178090504E-2</v>
      </c>
      <c r="E223" s="2">
        <f>MACD!F223</f>
        <v>8.0955122191824297E-2</v>
      </c>
      <c r="F223" s="2">
        <f>'Moving Avg'!D223</f>
        <v>4.4797600000000006</v>
      </c>
      <c r="G223" s="2">
        <f>'Moving Avg'!F223</f>
        <v>4.5814399999999997</v>
      </c>
      <c r="H223" s="2">
        <f>'Moving Avg'!G223</f>
        <v>4.6723500000000007</v>
      </c>
      <c r="I223" s="2">
        <f>'Moving Avg'!H223</f>
        <v>4.8868419999999988</v>
      </c>
      <c r="J223" s="6" t="str">
        <f>OBV!F223</f>
        <v>BEARISH</v>
      </c>
      <c r="K223" s="6" t="str">
        <f>OBV!G223</f>
        <v>NEUTRAL</v>
      </c>
      <c r="L223" s="6" t="str">
        <f>OBV!H223</f>
        <v>CONFIRMED BEARISH</v>
      </c>
      <c r="M223" s="8">
        <f t="shared" si="33"/>
        <v>50</v>
      </c>
      <c r="N223" s="8">
        <f t="shared" si="30"/>
        <v>0</v>
      </c>
      <c r="O223" s="8">
        <f t="shared" si="31"/>
        <v>0</v>
      </c>
      <c r="P223" s="8">
        <f t="shared" si="32"/>
        <v>16.5</v>
      </c>
      <c r="Q223" s="9">
        <f t="shared" si="34"/>
        <v>19.975000000000001</v>
      </c>
      <c r="R223" s="9">
        <f t="shared" si="35"/>
        <v>14.125</v>
      </c>
      <c r="S223" s="9">
        <f t="shared" si="36"/>
        <v>14.925000000000001</v>
      </c>
      <c r="T223" s="9">
        <f t="shared" si="37"/>
        <v>16.625</v>
      </c>
      <c r="U223" s="8">
        <f t="shared" si="38"/>
        <v>16.341666666666669</v>
      </c>
      <c r="V223" s="8">
        <f t="shared" si="39"/>
        <v>16.412500000000001</v>
      </c>
    </row>
    <row r="224" spans="1:22" ht="13.5" x14ac:dyDescent="0.25">
      <c r="A224" s="3">
        <f>RSI!A224</f>
        <v>42332</v>
      </c>
      <c r="B224" s="2">
        <f>RSI!B224</f>
        <v>4.4095000000000004</v>
      </c>
      <c r="C224" s="2">
        <f>RSI!I224</f>
        <v>39.534944082473572</v>
      </c>
      <c r="D224" s="2">
        <f>MACD!E224</f>
        <v>8.1678651393652046E-2</v>
      </c>
      <c r="E224" s="2">
        <f>MACD!F224</f>
        <v>8.1099828032189847E-2</v>
      </c>
      <c r="F224" s="2">
        <f>'Moving Avg'!D224</f>
        <v>4.444160000000001</v>
      </c>
      <c r="G224" s="2">
        <f>'Moving Avg'!F224</f>
        <v>4.5629299999999997</v>
      </c>
      <c r="H224" s="2">
        <f>'Moving Avg'!G224</f>
        <v>4.6629780000000007</v>
      </c>
      <c r="I224" s="2">
        <f>'Moving Avg'!H224</f>
        <v>4.8864924999999992</v>
      </c>
      <c r="J224" s="6" t="str">
        <f>OBV!F224</f>
        <v>BEARISH</v>
      </c>
      <c r="K224" s="6" t="str">
        <f>OBV!G224</f>
        <v>NEUTRAL</v>
      </c>
      <c r="L224" s="6" t="str">
        <f>OBV!H224</f>
        <v>CONFIRMED BEARISH</v>
      </c>
      <c r="M224" s="8">
        <f t="shared" si="33"/>
        <v>50</v>
      </c>
      <c r="N224" s="8">
        <f t="shared" si="30"/>
        <v>0</v>
      </c>
      <c r="O224" s="8">
        <f t="shared" si="31"/>
        <v>0</v>
      </c>
      <c r="P224" s="8">
        <f t="shared" si="32"/>
        <v>16.5</v>
      </c>
      <c r="Q224" s="9">
        <f t="shared" si="34"/>
        <v>19.975000000000001</v>
      </c>
      <c r="R224" s="9">
        <f t="shared" si="35"/>
        <v>14.125</v>
      </c>
      <c r="S224" s="9">
        <f t="shared" si="36"/>
        <v>14.925000000000001</v>
      </c>
      <c r="T224" s="9">
        <f t="shared" si="37"/>
        <v>16.625</v>
      </c>
      <c r="U224" s="8">
        <f t="shared" si="38"/>
        <v>16.341666666666669</v>
      </c>
      <c r="V224" s="8">
        <f t="shared" si="39"/>
        <v>16.412500000000001</v>
      </c>
    </row>
    <row r="225" spans="1:22" ht="13.5" x14ac:dyDescent="0.25">
      <c r="A225" s="3">
        <f>RSI!A225</f>
        <v>42333</v>
      </c>
      <c r="B225" s="2">
        <f>RSI!B225</f>
        <v>4.4188000000000001</v>
      </c>
      <c r="C225" s="2">
        <f>RSI!I225</f>
        <v>40.257991278262111</v>
      </c>
      <c r="D225" s="2">
        <f>MACD!E225</f>
        <v>6.2441990150645665E-2</v>
      </c>
      <c r="E225" s="2">
        <f>MACD!F225</f>
        <v>7.7368260455881008E-2</v>
      </c>
      <c r="F225" s="2">
        <f>'Moving Avg'!D225</f>
        <v>4.4207200000000011</v>
      </c>
      <c r="G225" s="2">
        <f>'Moving Avg'!F225</f>
        <v>4.5453549999999989</v>
      </c>
      <c r="H225" s="2">
        <f>'Moving Avg'!G225</f>
        <v>4.6552920000000011</v>
      </c>
      <c r="I225" s="2">
        <f>'Moving Avg'!H225</f>
        <v>4.8857664999999999</v>
      </c>
      <c r="J225" s="6" t="str">
        <f>OBV!F225</f>
        <v>BEARISH</v>
      </c>
      <c r="K225" s="6" t="str">
        <f>OBV!G225</f>
        <v>NEUTRAL</v>
      </c>
      <c r="L225" s="6" t="str">
        <f>OBV!H225</f>
        <v>CONFIRMED BEARISH</v>
      </c>
      <c r="M225" s="8">
        <f t="shared" si="33"/>
        <v>50</v>
      </c>
      <c r="N225" s="8">
        <f t="shared" si="30"/>
        <v>45</v>
      </c>
      <c r="O225" s="8">
        <f t="shared" si="31"/>
        <v>0</v>
      </c>
      <c r="P225" s="8">
        <f t="shared" si="32"/>
        <v>16.5</v>
      </c>
      <c r="Q225" s="9">
        <f t="shared" si="34"/>
        <v>35.725000000000001</v>
      </c>
      <c r="R225" s="9">
        <f t="shared" si="35"/>
        <v>23.125</v>
      </c>
      <c r="S225" s="9">
        <f t="shared" si="36"/>
        <v>21.675000000000001</v>
      </c>
      <c r="T225" s="9">
        <f t="shared" si="37"/>
        <v>27.875</v>
      </c>
      <c r="U225" s="8">
        <f t="shared" si="38"/>
        <v>26.841666666666669</v>
      </c>
      <c r="V225" s="8">
        <f t="shared" si="39"/>
        <v>27.1</v>
      </c>
    </row>
    <row r="226" spans="1:22" ht="13.5" x14ac:dyDescent="0.25">
      <c r="A226" s="3">
        <f>RSI!A226</f>
        <v>42334</v>
      </c>
      <c r="B226" s="2">
        <f>RSI!B226</f>
        <v>4.4984999999999999</v>
      </c>
      <c r="C226" s="2">
        <f>RSI!I226</f>
        <v>46.195950453996538</v>
      </c>
      <c r="D226" s="2">
        <f>MACD!E226</f>
        <v>2.0944412365947684E-2</v>
      </c>
      <c r="E226" s="2">
        <f>MACD!F226</f>
        <v>6.6083490837894346E-2</v>
      </c>
      <c r="F226" s="2">
        <f>'Moving Avg'!D226</f>
        <v>4.4301000000000004</v>
      </c>
      <c r="G226" s="2">
        <f>'Moving Avg'!F226</f>
        <v>4.5359849999999993</v>
      </c>
      <c r="H226" s="2">
        <f>'Moving Avg'!G226</f>
        <v>4.6505120000000018</v>
      </c>
      <c r="I226" s="2">
        <f>'Moving Avg'!H226</f>
        <v>4.8857654999999998</v>
      </c>
      <c r="J226" s="6" t="str">
        <f>OBV!F226</f>
        <v>BEARISH</v>
      </c>
      <c r="K226" s="6" t="str">
        <f>OBV!G226</f>
        <v>NEUTRAL</v>
      </c>
      <c r="L226" s="6" t="str">
        <f>OBV!H226</f>
        <v>BEARISH DIVERGENCE</v>
      </c>
      <c r="M226" s="8">
        <f t="shared" si="33"/>
        <v>50</v>
      </c>
      <c r="N226" s="8">
        <f t="shared" si="30"/>
        <v>100</v>
      </c>
      <c r="O226" s="8">
        <f t="shared" si="31"/>
        <v>0</v>
      </c>
      <c r="P226" s="8">
        <f t="shared" si="32"/>
        <v>16.5</v>
      </c>
      <c r="Q226" s="9">
        <f t="shared" si="34"/>
        <v>54.975000000000001</v>
      </c>
      <c r="R226" s="9">
        <f t="shared" si="35"/>
        <v>34.125</v>
      </c>
      <c r="S226" s="9">
        <f t="shared" si="36"/>
        <v>29.925000000000001</v>
      </c>
      <c r="T226" s="9">
        <f t="shared" si="37"/>
        <v>41.625</v>
      </c>
      <c r="U226" s="8">
        <f t="shared" si="38"/>
        <v>39.674999999999997</v>
      </c>
      <c r="V226" s="8">
        <f t="shared" si="39"/>
        <v>40.162499999999994</v>
      </c>
    </row>
    <row r="227" spans="1:22" ht="13.5" x14ac:dyDescent="0.25">
      <c r="A227" s="3">
        <f>RSI!A227</f>
        <v>42335</v>
      </c>
      <c r="B227" s="2">
        <f>RSI!B227</f>
        <v>4.4703999999999997</v>
      </c>
      <c r="C227" s="2">
        <f>RSI!I227</f>
        <v>44.515963735421657</v>
      </c>
      <c r="D227" s="2">
        <f>MACD!E227</f>
        <v>1.0599080342426959E-2</v>
      </c>
      <c r="E227" s="2">
        <f>MACD!F227</f>
        <v>5.4986608738800874E-2</v>
      </c>
      <c r="F227" s="2">
        <f>'Moving Avg'!D227</f>
        <v>4.4413399999999994</v>
      </c>
      <c r="G227" s="2">
        <f>'Moving Avg'!F227</f>
        <v>4.5212249999999994</v>
      </c>
      <c r="H227" s="2">
        <f>'Moving Avg'!G227</f>
        <v>4.6425460000000021</v>
      </c>
      <c r="I227" s="2">
        <f>'Moving Avg'!H227</f>
        <v>4.8858550000000012</v>
      </c>
      <c r="J227" s="6" t="str">
        <f>OBV!F227</f>
        <v>BEARISH</v>
      </c>
      <c r="K227" s="6" t="str">
        <f>OBV!G227</f>
        <v>NEUTRAL</v>
      </c>
      <c r="L227" s="6" t="str">
        <f>OBV!H227</f>
        <v>BEARISH DIVERGENCE</v>
      </c>
      <c r="M227" s="8">
        <f t="shared" si="33"/>
        <v>50</v>
      </c>
      <c r="N227" s="8">
        <f t="shared" si="30"/>
        <v>100</v>
      </c>
      <c r="O227" s="8">
        <f t="shared" si="31"/>
        <v>0</v>
      </c>
      <c r="P227" s="8">
        <f t="shared" si="32"/>
        <v>16.5</v>
      </c>
      <c r="Q227" s="9">
        <f t="shared" si="34"/>
        <v>54.975000000000001</v>
      </c>
      <c r="R227" s="9">
        <f t="shared" si="35"/>
        <v>34.125</v>
      </c>
      <c r="S227" s="9">
        <f t="shared" si="36"/>
        <v>29.925000000000001</v>
      </c>
      <c r="T227" s="9">
        <f t="shared" si="37"/>
        <v>41.625</v>
      </c>
      <c r="U227" s="8">
        <f t="shared" si="38"/>
        <v>39.674999999999997</v>
      </c>
      <c r="V227" s="8">
        <f t="shared" si="39"/>
        <v>40.162499999999994</v>
      </c>
    </row>
    <row r="228" spans="1:22" ht="13.5" x14ac:dyDescent="0.25">
      <c r="A228" s="3">
        <f>RSI!A228</f>
        <v>42338</v>
      </c>
      <c r="B228" s="2">
        <f>RSI!B228</f>
        <v>4.4984999999999999</v>
      </c>
      <c r="C228" s="2">
        <f>RSI!I228</f>
        <v>46.607043476602911</v>
      </c>
      <c r="D228" s="2">
        <f>MACD!E228</f>
        <v>1.1053317869953894E-2</v>
      </c>
      <c r="E228" s="2">
        <f>MACD!F228</f>
        <v>4.6199950565031483E-2</v>
      </c>
      <c r="F228" s="2">
        <f>'Moving Avg'!D228</f>
        <v>4.4591399999999997</v>
      </c>
      <c r="G228" s="2">
        <f>'Moving Avg'!F228</f>
        <v>4.5095099999999988</v>
      </c>
      <c r="H228" s="2">
        <f>'Moving Avg'!G228</f>
        <v>4.6352360000000017</v>
      </c>
      <c r="I228" s="2">
        <f>'Moving Avg'!H228</f>
        <v>4.8863350000000008</v>
      </c>
      <c r="J228" s="6" t="str">
        <f>OBV!F228</f>
        <v>BULLISH</v>
      </c>
      <c r="K228" s="6" t="str">
        <f>OBV!G228</f>
        <v>NEUTRAL</v>
      </c>
      <c r="L228" s="6" t="str">
        <f>OBV!H228</f>
        <v>CONFIRMED BULLISH</v>
      </c>
      <c r="M228" s="8">
        <f t="shared" si="33"/>
        <v>50</v>
      </c>
      <c r="N228" s="8">
        <f t="shared" si="30"/>
        <v>100</v>
      </c>
      <c r="O228" s="8">
        <f t="shared" si="31"/>
        <v>0</v>
      </c>
      <c r="P228" s="8">
        <f t="shared" si="32"/>
        <v>83.5</v>
      </c>
      <c r="Q228" s="9">
        <f t="shared" si="34"/>
        <v>65.025000000000006</v>
      </c>
      <c r="R228" s="9">
        <f t="shared" si="35"/>
        <v>50.875</v>
      </c>
      <c r="S228" s="9">
        <f t="shared" si="36"/>
        <v>60.075000000000003</v>
      </c>
      <c r="T228" s="9">
        <f t="shared" si="37"/>
        <v>58.375</v>
      </c>
      <c r="U228" s="8">
        <f t="shared" si="38"/>
        <v>58.658333333333339</v>
      </c>
      <c r="V228" s="8">
        <f t="shared" si="39"/>
        <v>58.587500000000006</v>
      </c>
    </row>
    <row r="229" spans="1:22" ht="13.5" x14ac:dyDescent="0.25">
      <c r="A229" s="3">
        <f>RSI!A229</f>
        <v>42339</v>
      </c>
      <c r="B229" s="2">
        <f>RSI!B229</f>
        <v>4.5875000000000004</v>
      </c>
      <c r="C229" s="2">
        <f>RSI!I229</f>
        <v>52.688872611895107</v>
      </c>
      <c r="D229" s="2">
        <f>MACD!E229</f>
        <v>1.30410729941417E-2</v>
      </c>
      <c r="E229" s="2">
        <f>MACD!F229</f>
        <v>3.9568175050853527E-2</v>
      </c>
      <c r="F229" s="2">
        <f>'Moving Avg'!D229</f>
        <v>4.4947400000000002</v>
      </c>
      <c r="G229" s="2">
        <f>'Moving Avg'!F229</f>
        <v>4.5022450000000003</v>
      </c>
      <c r="H229" s="2">
        <f>'Moving Avg'!G229</f>
        <v>4.6310180000000019</v>
      </c>
      <c r="I229" s="2">
        <f>'Moving Avg'!H229</f>
        <v>4.8874905000000011</v>
      </c>
      <c r="J229" s="6" t="str">
        <f>OBV!F229</f>
        <v>BULLISH</v>
      </c>
      <c r="K229" s="6" t="str">
        <f>OBV!G229</f>
        <v>NEUTRAL</v>
      </c>
      <c r="L229" s="6" t="str">
        <f>OBV!H229</f>
        <v>CONFIRMED BULLISH</v>
      </c>
      <c r="M229" s="8">
        <f t="shared" si="33"/>
        <v>50</v>
      </c>
      <c r="N229" s="8">
        <f t="shared" si="30"/>
        <v>100</v>
      </c>
      <c r="O229" s="8">
        <f t="shared" si="31"/>
        <v>0</v>
      </c>
      <c r="P229" s="8">
        <f t="shared" si="32"/>
        <v>83.5</v>
      </c>
      <c r="Q229" s="9">
        <f t="shared" si="34"/>
        <v>65.025000000000006</v>
      </c>
      <c r="R229" s="9">
        <f t="shared" si="35"/>
        <v>50.875</v>
      </c>
      <c r="S229" s="9">
        <f t="shared" si="36"/>
        <v>60.075000000000003</v>
      </c>
      <c r="T229" s="9">
        <f t="shared" si="37"/>
        <v>58.375</v>
      </c>
      <c r="U229" s="8">
        <f t="shared" si="38"/>
        <v>58.658333333333339</v>
      </c>
      <c r="V229" s="8">
        <f t="shared" si="39"/>
        <v>58.587500000000006</v>
      </c>
    </row>
    <row r="230" spans="1:22" ht="13.5" x14ac:dyDescent="0.25">
      <c r="A230" s="3">
        <f>RSI!A230</f>
        <v>42340</v>
      </c>
      <c r="B230" s="2">
        <f>RSI!B230</f>
        <v>4.5453999999999999</v>
      </c>
      <c r="C230" s="2">
        <f>RSI!I230</f>
        <v>49.799195333683578</v>
      </c>
      <c r="D230" s="2">
        <f>MACD!E230</f>
        <v>9.6452563764071186E-3</v>
      </c>
      <c r="E230" s="2">
        <f>MACD!F230</f>
        <v>3.3583591315964244E-2</v>
      </c>
      <c r="F230" s="2">
        <f>'Moving Avg'!D230</f>
        <v>4.52006</v>
      </c>
      <c r="G230" s="2">
        <f>'Moving Avg'!F230</f>
        <v>4.4952200000000007</v>
      </c>
      <c r="H230" s="2">
        <f>'Moving Avg'!G230</f>
        <v>4.6257700000000019</v>
      </c>
      <c r="I230" s="2">
        <f>'Moving Avg'!H230</f>
        <v>4.8884355000000008</v>
      </c>
      <c r="J230" s="6" t="str">
        <f>OBV!F230</f>
        <v>BULLISH</v>
      </c>
      <c r="K230" s="6" t="str">
        <f>OBV!G230</f>
        <v>NEUTRAL</v>
      </c>
      <c r="L230" s="6" t="str">
        <f>OBV!H230</f>
        <v>CONFIRMED BULLISH</v>
      </c>
      <c r="M230" s="8">
        <f t="shared" si="33"/>
        <v>50</v>
      </c>
      <c r="N230" s="8">
        <f t="shared" si="30"/>
        <v>100</v>
      </c>
      <c r="O230" s="8">
        <f t="shared" si="31"/>
        <v>0</v>
      </c>
      <c r="P230" s="8">
        <f t="shared" si="32"/>
        <v>83.5</v>
      </c>
      <c r="Q230" s="9">
        <f t="shared" si="34"/>
        <v>65.025000000000006</v>
      </c>
      <c r="R230" s="9">
        <f t="shared" si="35"/>
        <v>50.875</v>
      </c>
      <c r="S230" s="9">
        <f t="shared" si="36"/>
        <v>60.075000000000003</v>
      </c>
      <c r="T230" s="9">
        <f t="shared" si="37"/>
        <v>58.375</v>
      </c>
      <c r="U230" s="8">
        <f t="shared" si="38"/>
        <v>58.658333333333339</v>
      </c>
      <c r="V230" s="8">
        <f t="shared" si="39"/>
        <v>58.587500000000006</v>
      </c>
    </row>
    <row r="231" spans="1:22" ht="13.5" x14ac:dyDescent="0.25">
      <c r="A231" s="3">
        <f>RSI!A231</f>
        <v>42341</v>
      </c>
      <c r="B231" s="2">
        <f>RSI!B231</f>
        <v>4.5407000000000002</v>
      </c>
      <c r="C231" s="2">
        <f>RSI!I231</f>
        <v>49.472984042815831</v>
      </c>
      <c r="D231" s="2">
        <f>MACD!E231</f>
        <v>-5.868790903885035E-3</v>
      </c>
      <c r="E231" s="2">
        <f>MACD!F231</f>
        <v>2.5693114871994389E-2</v>
      </c>
      <c r="F231" s="2">
        <f>'Moving Avg'!D231</f>
        <v>4.5285000000000002</v>
      </c>
      <c r="G231" s="2">
        <f>'Moving Avg'!F231</f>
        <v>4.4881899999999995</v>
      </c>
      <c r="H231" s="2">
        <f>'Moving Avg'!G231</f>
        <v>4.6205220000000029</v>
      </c>
      <c r="I231" s="2">
        <f>'Moving Avg'!H231</f>
        <v>4.8892030000000002</v>
      </c>
      <c r="J231" s="6" t="str">
        <f>OBV!F231</f>
        <v>BULLISH</v>
      </c>
      <c r="K231" s="6" t="str">
        <f>OBV!G231</f>
        <v>NEUTRAL</v>
      </c>
      <c r="L231" s="6" t="str">
        <f>OBV!H231</f>
        <v>CONFIRMED BULLISH</v>
      </c>
      <c r="M231" s="8">
        <f t="shared" si="33"/>
        <v>50</v>
      </c>
      <c r="N231" s="8">
        <f t="shared" si="30"/>
        <v>100</v>
      </c>
      <c r="O231" s="8">
        <f t="shared" si="31"/>
        <v>0</v>
      </c>
      <c r="P231" s="8">
        <f t="shared" si="32"/>
        <v>83.5</v>
      </c>
      <c r="Q231" s="9">
        <f t="shared" si="34"/>
        <v>65.025000000000006</v>
      </c>
      <c r="R231" s="9">
        <f t="shared" si="35"/>
        <v>50.875</v>
      </c>
      <c r="S231" s="9">
        <f t="shared" si="36"/>
        <v>60.075000000000003</v>
      </c>
      <c r="T231" s="9">
        <f t="shared" si="37"/>
        <v>58.375</v>
      </c>
      <c r="U231" s="8">
        <f t="shared" si="38"/>
        <v>58.658333333333339</v>
      </c>
      <c r="V231" s="8">
        <f t="shared" si="39"/>
        <v>58.587500000000006</v>
      </c>
    </row>
    <row r="232" spans="1:22" ht="13.5" x14ac:dyDescent="0.25">
      <c r="A232" s="3">
        <f>RSI!A232</f>
        <v>42342</v>
      </c>
      <c r="B232" s="2">
        <f>RSI!B232</f>
        <v>4.6391</v>
      </c>
      <c r="C232" s="2">
        <f>RSI!I232</f>
        <v>55.97512941830113</v>
      </c>
      <c r="D232" s="2">
        <f>MACD!E232</f>
        <v>-3.2014910101790583E-2</v>
      </c>
      <c r="E232" s="2">
        <f>MACD!F232</f>
        <v>1.4151509877237397E-2</v>
      </c>
      <c r="F232" s="2">
        <f>'Moving Avg'!D232</f>
        <v>4.5622400000000001</v>
      </c>
      <c r="G232" s="2">
        <f>'Moving Avg'!F232</f>
        <v>4.4905349999999995</v>
      </c>
      <c r="H232" s="2">
        <f>'Moving Avg'!G232</f>
        <v>4.6172420000000018</v>
      </c>
      <c r="I232" s="2">
        <f>'Moving Avg'!H232</f>
        <v>4.8904625000000008</v>
      </c>
      <c r="J232" s="6" t="str">
        <f>OBV!F232</f>
        <v>BULLISH</v>
      </c>
      <c r="K232" s="6" t="str">
        <f>OBV!G232</f>
        <v>STRONG</v>
      </c>
      <c r="L232" s="6" t="str">
        <f>OBV!H232</f>
        <v>CONFIRMED BULLISH</v>
      </c>
      <c r="M232" s="8">
        <f t="shared" si="33"/>
        <v>50</v>
      </c>
      <c r="N232" s="8">
        <f t="shared" si="30"/>
        <v>100</v>
      </c>
      <c r="O232" s="8">
        <f t="shared" si="31"/>
        <v>0</v>
      </c>
      <c r="P232" s="8">
        <f t="shared" si="32"/>
        <v>100</v>
      </c>
      <c r="Q232" s="9">
        <f t="shared" si="34"/>
        <v>67.5</v>
      </c>
      <c r="R232" s="9">
        <f t="shared" si="35"/>
        <v>55</v>
      </c>
      <c r="S232" s="9">
        <f t="shared" si="36"/>
        <v>67.5</v>
      </c>
      <c r="T232" s="9">
        <f t="shared" si="37"/>
        <v>62.5</v>
      </c>
      <c r="U232" s="8">
        <f t="shared" si="38"/>
        <v>63.333333333333336</v>
      </c>
      <c r="V232" s="8">
        <f t="shared" si="39"/>
        <v>63.125</v>
      </c>
    </row>
    <row r="233" spans="1:22" ht="13.5" x14ac:dyDescent="0.25">
      <c r="A233" s="3">
        <f>RSI!A233</f>
        <v>42345</v>
      </c>
      <c r="B233" s="2">
        <f>RSI!B233</f>
        <v>4.6391</v>
      </c>
      <c r="C233" s="2">
        <f>RSI!I233</f>
        <v>55.97512941830113</v>
      </c>
      <c r="D233" s="2">
        <f>MACD!E233</f>
        <v>-5.5420958930898045E-2</v>
      </c>
      <c r="E233" s="2">
        <f>MACD!F233</f>
        <v>2.3701611561030914E-4</v>
      </c>
      <c r="F233" s="2">
        <f>'Moving Avg'!D233</f>
        <v>4.5903599999999996</v>
      </c>
      <c r="G233" s="2">
        <f>'Moving Avg'!F233</f>
        <v>4.4994400000000008</v>
      </c>
      <c r="H233" s="2">
        <f>'Moving Avg'!G233</f>
        <v>4.6144300000000023</v>
      </c>
      <c r="I233" s="2">
        <f>'Moving Avg'!H233</f>
        <v>4.8915300000000013</v>
      </c>
      <c r="J233" s="6" t="str">
        <f>OBV!F233</f>
        <v>BULLISH</v>
      </c>
      <c r="K233" s="6" t="str">
        <f>OBV!G233</f>
        <v>STRONG</v>
      </c>
      <c r="L233" s="6" t="str">
        <f>OBV!H233</f>
        <v>CONFIRMED BULLISH</v>
      </c>
      <c r="M233" s="8">
        <f t="shared" si="33"/>
        <v>50</v>
      </c>
      <c r="N233" s="8">
        <f t="shared" si="30"/>
        <v>100</v>
      </c>
      <c r="O233" s="8">
        <f t="shared" si="31"/>
        <v>0</v>
      </c>
      <c r="P233" s="8">
        <f t="shared" si="32"/>
        <v>100</v>
      </c>
      <c r="Q233" s="9">
        <f t="shared" si="34"/>
        <v>67.5</v>
      </c>
      <c r="R233" s="9">
        <f t="shared" si="35"/>
        <v>55</v>
      </c>
      <c r="S233" s="9">
        <f t="shared" si="36"/>
        <v>67.5</v>
      </c>
      <c r="T233" s="9">
        <f t="shared" si="37"/>
        <v>62.5</v>
      </c>
      <c r="U233" s="8">
        <f t="shared" si="38"/>
        <v>63.333333333333336</v>
      </c>
      <c r="V233" s="8">
        <f t="shared" si="39"/>
        <v>63.125</v>
      </c>
    </row>
    <row r="234" spans="1:22" ht="13.5" x14ac:dyDescent="0.25">
      <c r="A234" s="3">
        <f>RSI!A234</f>
        <v>42346</v>
      </c>
      <c r="B234" s="2">
        <f>RSI!B234</f>
        <v>4.6296999999999997</v>
      </c>
      <c r="C234" s="2">
        <f>RSI!I234</f>
        <v>55.188297188061036</v>
      </c>
      <c r="D234" s="2">
        <f>MACD!E234</f>
        <v>-7.5047681416029022E-2</v>
      </c>
      <c r="E234" s="2">
        <f>MACD!F234</f>
        <v>-1.4819923390717558E-2</v>
      </c>
      <c r="F234" s="2">
        <f>'Moving Avg'!D234</f>
        <v>4.5987999999999998</v>
      </c>
      <c r="G234" s="2">
        <f>'Moving Avg'!F234</f>
        <v>4.5024850000000001</v>
      </c>
      <c r="H234" s="2">
        <f>'Moving Avg'!G234</f>
        <v>4.6114300000000021</v>
      </c>
      <c r="I234" s="2">
        <f>'Moving Avg'!H234</f>
        <v>4.8924735000000013</v>
      </c>
      <c r="J234" s="6" t="str">
        <f>OBV!F234</f>
        <v>BULLISH</v>
      </c>
      <c r="K234" s="6" t="str">
        <f>OBV!G234</f>
        <v>NEUTRAL</v>
      </c>
      <c r="L234" s="6" t="str">
        <f>OBV!H234</f>
        <v>CONFIRMED BULLISH</v>
      </c>
      <c r="M234" s="8">
        <f t="shared" si="33"/>
        <v>50</v>
      </c>
      <c r="N234" s="8">
        <f t="shared" si="30"/>
        <v>100</v>
      </c>
      <c r="O234" s="8">
        <f t="shared" si="31"/>
        <v>0</v>
      </c>
      <c r="P234" s="8">
        <f t="shared" si="32"/>
        <v>83.5</v>
      </c>
      <c r="Q234" s="9">
        <f t="shared" si="34"/>
        <v>65.025000000000006</v>
      </c>
      <c r="R234" s="9">
        <f t="shared" si="35"/>
        <v>50.875</v>
      </c>
      <c r="S234" s="9">
        <f t="shared" si="36"/>
        <v>60.075000000000003</v>
      </c>
      <c r="T234" s="9">
        <f t="shared" si="37"/>
        <v>58.375</v>
      </c>
      <c r="U234" s="8">
        <f t="shared" si="38"/>
        <v>58.658333333333339</v>
      </c>
      <c r="V234" s="8">
        <f t="shared" si="39"/>
        <v>58.587500000000006</v>
      </c>
    </row>
    <row r="235" spans="1:22" ht="13.5" x14ac:dyDescent="0.25">
      <c r="A235" s="3">
        <f>RSI!A235</f>
        <v>42347</v>
      </c>
      <c r="B235" s="2">
        <f>RSI!B235</f>
        <v>4.5359999999999996</v>
      </c>
      <c r="C235" s="2">
        <f>RSI!I235</f>
        <v>47.952379496620424</v>
      </c>
      <c r="D235" s="2">
        <f>MACD!E235</f>
        <v>-8.370739069735933E-2</v>
      </c>
      <c r="E235" s="2">
        <f>MACD!F235</f>
        <v>-2.8597416852045913E-2</v>
      </c>
      <c r="F235" s="2">
        <f>'Moving Avg'!D235</f>
        <v>4.5969199999999999</v>
      </c>
      <c r="G235" s="2">
        <f>'Moving Avg'!F235</f>
        <v>4.5067049999999993</v>
      </c>
      <c r="H235" s="2">
        <f>'Moving Avg'!G235</f>
        <v>4.606556000000003</v>
      </c>
      <c r="I235" s="2">
        <f>'Moving Avg'!H235</f>
        <v>4.8930445000000011</v>
      </c>
      <c r="J235" s="6" t="str">
        <f>OBV!F235</f>
        <v>BULLISH</v>
      </c>
      <c r="K235" s="6" t="str">
        <f>OBV!G235</f>
        <v>NEUTRAL</v>
      </c>
      <c r="L235" s="6" t="str">
        <f>OBV!H235</f>
        <v>BULLISH DIVERGENCE</v>
      </c>
      <c r="M235" s="8">
        <f t="shared" si="33"/>
        <v>50</v>
      </c>
      <c r="N235" s="8">
        <f t="shared" si="30"/>
        <v>100</v>
      </c>
      <c r="O235" s="8">
        <f t="shared" si="31"/>
        <v>0</v>
      </c>
      <c r="P235" s="8">
        <f t="shared" si="32"/>
        <v>66.5</v>
      </c>
      <c r="Q235" s="9">
        <f t="shared" si="34"/>
        <v>62.475000000000001</v>
      </c>
      <c r="R235" s="9">
        <f t="shared" si="35"/>
        <v>46.625</v>
      </c>
      <c r="S235" s="9">
        <f t="shared" si="36"/>
        <v>52.424999999999997</v>
      </c>
      <c r="T235" s="9">
        <f t="shared" si="37"/>
        <v>54.125</v>
      </c>
      <c r="U235" s="8">
        <f t="shared" si="38"/>
        <v>53.841666666666661</v>
      </c>
      <c r="V235" s="8">
        <f t="shared" si="39"/>
        <v>53.912499999999994</v>
      </c>
    </row>
    <row r="236" spans="1:22" ht="13.5" x14ac:dyDescent="0.25">
      <c r="A236" s="3">
        <f>RSI!A236</f>
        <v>42348</v>
      </c>
      <c r="B236" s="2">
        <f>RSI!B236</f>
        <v>4.5359999999999996</v>
      </c>
      <c r="C236" s="2">
        <f>RSI!I236</f>
        <v>47.952379496620416</v>
      </c>
      <c r="D236" s="2">
        <f>MACD!E236</f>
        <v>-7.8612206906979232E-2</v>
      </c>
      <c r="E236" s="2">
        <f>MACD!F236</f>
        <v>-3.8600374863032583E-2</v>
      </c>
      <c r="F236" s="2">
        <f>'Moving Avg'!D236</f>
        <v>4.59598</v>
      </c>
      <c r="G236" s="2">
        <f>'Moving Avg'!F236</f>
        <v>4.5174849999999998</v>
      </c>
      <c r="H236" s="2">
        <f>'Moving Avg'!G236</f>
        <v>4.6017760000000036</v>
      </c>
      <c r="I236" s="2">
        <f>'Moving Avg'!H236</f>
        <v>4.893615500000001</v>
      </c>
      <c r="J236" s="6" t="str">
        <f>OBV!F236</f>
        <v>BULLISH</v>
      </c>
      <c r="K236" s="6" t="str">
        <f>OBV!G236</f>
        <v>NEUTRAL</v>
      </c>
      <c r="L236" s="6" t="str">
        <f>OBV!H236</f>
        <v>BULLISH DIVERGENCE</v>
      </c>
      <c r="M236" s="8">
        <f t="shared" si="33"/>
        <v>50</v>
      </c>
      <c r="N236" s="8">
        <f t="shared" si="30"/>
        <v>100</v>
      </c>
      <c r="O236" s="8">
        <f t="shared" si="31"/>
        <v>0</v>
      </c>
      <c r="P236" s="8">
        <f t="shared" si="32"/>
        <v>66.5</v>
      </c>
      <c r="Q236" s="9">
        <f t="shared" si="34"/>
        <v>62.475000000000001</v>
      </c>
      <c r="R236" s="9">
        <f t="shared" si="35"/>
        <v>46.625</v>
      </c>
      <c r="S236" s="9">
        <f t="shared" si="36"/>
        <v>52.424999999999997</v>
      </c>
      <c r="T236" s="9">
        <f t="shared" si="37"/>
        <v>54.125</v>
      </c>
      <c r="U236" s="8">
        <f t="shared" si="38"/>
        <v>53.841666666666661</v>
      </c>
      <c r="V236" s="8">
        <f t="shared" si="39"/>
        <v>53.912499999999994</v>
      </c>
    </row>
    <row r="237" spans="1:22" ht="13.5" x14ac:dyDescent="0.25">
      <c r="A237" s="3">
        <f>RSI!A237</f>
        <v>42349</v>
      </c>
      <c r="B237" s="2">
        <f>RSI!B237</f>
        <v>4.5359999999999996</v>
      </c>
      <c r="C237" s="2">
        <f>RSI!I237</f>
        <v>47.952379496620416</v>
      </c>
      <c r="D237" s="2">
        <f>MACD!E237</f>
        <v>-7.8474815539507858E-2</v>
      </c>
      <c r="E237" s="2">
        <f>MACD!F237</f>
        <v>-4.6575262998327635E-2</v>
      </c>
      <c r="F237" s="2">
        <f>'Moving Avg'!D237</f>
        <v>4.575359999999999</v>
      </c>
      <c r="G237" s="2">
        <f>'Moving Avg'!F237</f>
        <v>4.5209999999999999</v>
      </c>
      <c r="H237" s="2">
        <f>'Moving Avg'!G237</f>
        <v>4.5969020000000027</v>
      </c>
      <c r="I237" s="2">
        <f>'Moving Avg'!H237</f>
        <v>4.8939945000000007</v>
      </c>
      <c r="J237" s="6" t="str">
        <f>OBV!F237</f>
        <v>BEARISH</v>
      </c>
      <c r="K237" s="6" t="str">
        <f>OBV!G237</f>
        <v>NEUTRAL</v>
      </c>
      <c r="L237" s="6" t="str">
        <f>OBV!H237</f>
        <v>CONFIRMED BEARISH</v>
      </c>
      <c r="M237" s="8">
        <f t="shared" si="33"/>
        <v>50</v>
      </c>
      <c r="N237" s="8">
        <f t="shared" si="30"/>
        <v>100</v>
      </c>
      <c r="O237" s="8">
        <f t="shared" si="31"/>
        <v>0</v>
      </c>
      <c r="P237" s="8">
        <f t="shared" si="32"/>
        <v>16.5</v>
      </c>
      <c r="Q237" s="9">
        <f t="shared" si="34"/>
        <v>54.975000000000001</v>
      </c>
      <c r="R237" s="9">
        <f t="shared" si="35"/>
        <v>34.125</v>
      </c>
      <c r="S237" s="9">
        <f t="shared" si="36"/>
        <v>29.925000000000001</v>
      </c>
      <c r="T237" s="9">
        <f t="shared" si="37"/>
        <v>41.625</v>
      </c>
      <c r="U237" s="8">
        <f t="shared" si="38"/>
        <v>39.674999999999997</v>
      </c>
      <c r="V237" s="8">
        <f t="shared" si="39"/>
        <v>40.162499999999994</v>
      </c>
    </row>
    <row r="238" spans="1:22" ht="13.5" x14ac:dyDescent="0.25">
      <c r="A238" s="3">
        <f>RSI!A238</f>
        <v>42352</v>
      </c>
      <c r="B238" s="2">
        <f>RSI!B238</f>
        <v>4.5359999999999996</v>
      </c>
      <c r="C238" s="2">
        <f>RSI!I238</f>
        <v>47.952379496620416</v>
      </c>
      <c r="D238" s="2">
        <f>MACD!E238</f>
        <v>-7.389737426254861E-2</v>
      </c>
      <c r="E238" s="2">
        <f>MACD!F238</f>
        <v>-5.2039685251171836E-2</v>
      </c>
      <c r="F238" s="2">
        <f>'Moving Avg'!D238</f>
        <v>4.5547399999999998</v>
      </c>
      <c r="G238" s="2">
        <f>'Moving Avg'!F238</f>
        <v>4.5209999999999999</v>
      </c>
      <c r="H238" s="2">
        <f>'Moving Avg'!G238</f>
        <v>4.593060000000003</v>
      </c>
      <c r="I238" s="2">
        <f>'Moving Avg'!H238</f>
        <v>4.8943539999999999</v>
      </c>
      <c r="J238" s="6" t="str">
        <f>OBV!F238</f>
        <v>BEARISH</v>
      </c>
      <c r="K238" s="6" t="str">
        <f>OBV!G238</f>
        <v>NEUTRAL</v>
      </c>
      <c r="L238" s="6" t="str">
        <f>OBV!H238</f>
        <v>CONFIRMED BEARISH</v>
      </c>
      <c r="M238" s="8">
        <f t="shared" si="33"/>
        <v>50</v>
      </c>
      <c r="N238" s="8">
        <f t="shared" si="30"/>
        <v>100</v>
      </c>
      <c r="O238" s="8">
        <f t="shared" si="31"/>
        <v>0</v>
      </c>
      <c r="P238" s="8">
        <f t="shared" si="32"/>
        <v>16.5</v>
      </c>
      <c r="Q238" s="9">
        <f t="shared" si="34"/>
        <v>54.975000000000001</v>
      </c>
      <c r="R238" s="9">
        <f t="shared" si="35"/>
        <v>34.125</v>
      </c>
      <c r="S238" s="9">
        <f t="shared" si="36"/>
        <v>29.925000000000001</v>
      </c>
      <c r="T238" s="9">
        <f t="shared" si="37"/>
        <v>41.625</v>
      </c>
      <c r="U238" s="8">
        <f t="shared" si="38"/>
        <v>39.674999999999997</v>
      </c>
      <c r="V238" s="8">
        <f t="shared" si="39"/>
        <v>40.162499999999994</v>
      </c>
    </row>
    <row r="239" spans="1:22" ht="13.5" x14ac:dyDescent="0.25">
      <c r="A239" s="3">
        <f>RSI!A239</f>
        <v>42353</v>
      </c>
      <c r="B239" s="2">
        <f>RSI!B239</f>
        <v>4.5359999999999996</v>
      </c>
      <c r="C239" s="2">
        <f>RSI!I239</f>
        <v>47.952379496620416</v>
      </c>
      <c r="D239" s="2">
        <f>MACD!E239</f>
        <v>-5.6203967287580703E-2</v>
      </c>
      <c r="E239" s="2">
        <f>MACD!F239</f>
        <v>-5.2872541658453613E-2</v>
      </c>
      <c r="F239" s="2">
        <f>'Moving Avg'!D239</f>
        <v>4.5359999999999996</v>
      </c>
      <c r="G239" s="2">
        <f>'Moving Avg'!F239</f>
        <v>4.5184250000000006</v>
      </c>
      <c r="H239" s="2">
        <f>'Moving Avg'!G239</f>
        <v>4.5900620000000014</v>
      </c>
      <c r="I239" s="2">
        <f>'Moving Avg'!H239</f>
        <v>4.8947134999999991</v>
      </c>
      <c r="J239" s="6" t="str">
        <f>OBV!F239</f>
        <v>BEARISH</v>
      </c>
      <c r="K239" s="6" t="str">
        <f>OBV!G239</f>
        <v>NEUTRAL</v>
      </c>
      <c r="L239" s="6" t="str">
        <f>OBV!H239</f>
        <v>CONFIRMED BEARISH</v>
      </c>
      <c r="M239" s="8">
        <f t="shared" si="33"/>
        <v>50</v>
      </c>
      <c r="N239" s="8">
        <f t="shared" si="30"/>
        <v>45</v>
      </c>
      <c r="O239" s="8">
        <f t="shared" si="31"/>
        <v>0</v>
      </c>
      <c r="P239" s="8">
        <f t="shared" si="32"/>
        <v>16.5</v>
      </c>
      <c r="Q239" s="9">
        <f t="shared" si="34"/>
        <v>35.725000000000001</v>
      </c>
      <c r="R239" s="9">
        <f t="shared" si="35"/>
        <v>23.125</v>
      </c>
      <c r="S239" s="9">
        <f t="shared" si="36"/>
        <v>21.675000000000001</v>
      </c>
      <c r="T239" s="9">
        <f t="shared" si="37"/>
        <v>27.875</v>
      </c>
      <c r="U239" s="8">
        <f t="shared" si="38"/>
        <v>26.841666666666669</v>
      </c>
      <c r="V239" s="8">
        <f t="shared" si="39"/>
        <v>27.1</v>
      </c>
    </row>
    <row r="240" spans="1:22" ht="13.5" x14ac:dyDescent="0.25">
      <c r="A240" s="3">
        <f>RSI!A240</f>
        <v>42354</v>
      </c>
      <c r="B240" s="2">
        <f>RSI!B240</f>
        <v>4.5922000000000001</v>
      </c>
      <c r="C240" s="2">
        <f>RSI!I240</f>
        <v>53.274896278782172</v>
      </c>
      <c r="D240" s="2">
        <f>MACD!E240</f>
        <v>-5.1754101796792185E-2</v>
      </c>
      <c r="E240" s="2">
        <f>MACD!F240</f>
        <v>-5.2648853686121329E-2</v>
      </c>
      <c r="F240" s="2">
        <f>'Moving Avg'!D240</f>
        <v>4.5472399999999995</v>
      </c>
      <c r="G240" s="2">
        <f>'Moving Avg'!F240</f>
        <v>4.5212350000000008</v>
      </c>
      <c r="H240" s="2">
        <f>'Moving Avg'!G240</f>
        <v>4.5872500000000027</v>
      </c>
      <c r="I240" s="2">
        <f>'Moving Avg'!H240</f>
        <v>4.8953734999999998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  <c r="M240" s="8">
        <f t="shared" si="33"/>
        <v>50</v>
      </c>
      <c r="N240" s="8">
        <f t="shared" si="30"/>
        <v>0</v>
      </c>
      <c r="O240" s="8">
        <f t="shared" si="31"/>
        <v>0</v>
      </c>
      <c r="P240" s="8">
        <f t="shared" si="32"/>
        <v>83.5</v>
      </c>
      <c r="Q240" s="9">
        <f t="shared" si="34"/>
        <v>30.024999999999999</v>
      </c>
      <c r="R240" s="9">
        <f t="shared" si="35"/>
        <v>30.875</v>
      </c>
      <c r="S240" s="9">
        <f t="shared" si="36"/>
        <v>45.075000000000003</v>
      </c>
      <c r="T240" s="9">
        <f t="shared" si="37"/>
        <v>33.375</v>
      </c>
      <c r="U240" s="8">
        <f t="shared" si="38"/>
        <v>35.324999999999996</v>
      </c>
      <c r="V240" s="8">
        <f t="shared" si="39"/>
        <v>34.837499999999999</v>
      </c>
    </row>
    <row r="241" spans="1:22" ht="13.5" x14ac:dyDescent="0.25">
      <c r="A241" s="3">
        <f>RSI!A241</f>
        <v>42355</v>
      </c>
      <c r="B241" s="2">
        <f>RSI!B241</f>
        <v>4.5688000000000004</v>
      </c>
      <c r="C241" s="2">
        <f>RSI!I241</f>
        <v>50.939117018673869</v>
      </c>
      <c r="D241" s="2">
        <f>MACD!E241</f>
        <v>-4.7201026534245294E-2</v>
      </c>
      <c r="E241" s="2">
        <f>MACD!F241</f>
        <v>-5.1559288255746127E-2</v>
      </c>
      <c r="F241" s="2">
        <f>'Moving Avg'!D241</f>
        <v>4.5537999999999998</v>
      </c>
      <c r="G241" s="2">
        <f>'Moving Avg'!F241</f>
        <v>4.5270950000000001</v>
      </c>
      <c r="H241" s="2">
        <f>'Moving Avg'!G241</f>
        <v>4.5867820000000021</v>
      </c>
      <c r="I241" s="2">
        <f>'Moving Avg'!H241</f>
        <v>4.8958585000000001</v>
      </c>
      <c r="J241" s="6" t="str">
        <f>OBV!F241</f>
        <v>BULLISH</v>
      </c>
      <c r="K241" s="6" t="str">
        <f>OBV!G241</f>
        <v>NEUTRAL</v>
      </c>
      <c r="L241" s="6" t="str">
        <f>OBV!H241</f>
        <v>CONFIRMED BULLISH</v>
      </c>
      <c r="M241" s="8">
        <f t="shared" si="33"/>
        <v>50</v>
      </c>
      <c r="N241" s="8">
        <f t="shared" si="30"/>
        <v>0</v>
      </c>
      <c r="O241" s="8">
        <f t="shared" si="31"/>
        <v>0</v>
      </c>
      <c r="P241" s="8">
        <f t="shared" si="32"/>
        <v>83.5</v>
      </c>
      <c r="Q241" s="9">
        <f t="shared" si="34"/>
        <v>30.024999999999999</v>
      </c>
      <c r="R241" s="9">
        <f t="shared" si="35"/>
        <v>30.875</v>
      </c>
      <c r="S241" s="9">
        <f t="shared" si="36"/>
        <v>45.075000000000003</v>
      </c>
      <c r="T241" s="9">
        <f t="shared" si="37"/>
        <v>33.375</v>
      </c>
      <c r="U241" s="8">
        <f t="shared" si="38"/>
        <v>35.324999999999996</v>
      </c>
      <c r="V241" s="8">
        <f t="shared" si="39"/>
        <v>34.837499999999999</v>
      </c>
    </row>
    <row r="242" spans="1:22" ht="13.5" x14ac:dyDescent="0.25">
      <c r="A242" s="3">
        <f>RSI!A242</f>
        <v>42356</v>
      </c>
      <c r="B242" s="2">
        <f>RSI!B242</f>
        <v>4.5453999999999999</v>
      </c>
      <c r="C242" s="2">
        <f>RSI!I242</f>
        <v>48.642393058110002</v>
      </c>
      <c r="D242" s="2">
        <f>MACD!E242</f>
        <v>-2.6544331937842003E-2</v>
      </c>
      <c r="E242" s="2">
        <f>MACD!F242</f>
        <v>-4.6556296992165305E-2</v>
      </c>
      <c r="F242" s="2">
        <f>'Moving Avg'!D242</f>
        <v>4.5556800000000006</v>
      </c>
      <c r="G242" s="2">
        <f>'Moving Avg'!F242</f>
        <v>4.5336550000000004</v>
      </c>
      <c r="H242" s="2">
        <f>'Moving Avg'!G242</f>
        <v>4.585752000000002</v>
      </c>
      <c r="I242" s="2">
        <f>'Moving Avg'!H242</f>
        <v>4.8954959999999996</v>
      </c>
      <c r="J242" s="6" t="str">
        <f>OBV!F242</f>
        <v>BEARISH</v>
      </c>
      <c r="K242" s="6" t="str">
        <f>OBV!G242</f>
        <v>NEUTRAL</v>
      </c>
      <c r="L242" s="6" t="str">
        <f>OBV!H242</f>
        <v>BEARISH DIVERGENCE</v>
      </c>
      <c r="M242" s="8">
        <f t="shared" si="33"/>
        <v>50</v>
      </c>
      <c r="N242" s="8">
        <f t="shared" si="30"/>
        <v>0</v>
      </c>
      <c r="O242" s="8">
        <f t="shared" si="31"/>
        <v>0</v>
      </c>
      <c r="P242" s="8">
        <f t="shared" si="32"/>
        <v>16.5</v>
      </c>
      <c r="Q242" s="9">
        <f t="shared" si="34"/>
        <v>19.975000000000001</v>
      </c>
      <c r="R242" s="9">
        <f t="shared" si="35"/>
        <v>14.125</v>
      </c>
      <c r="S242" s="9">
        <f t="shared" si="36"/>
        <v>14.925000000000001</v>
      </c>
      <c r="T242" s="9">
        <f t="shared" si="37"/>
        <v>16.625</v>
      </c>
      <c r="U242" s="8">
        <f t="shared" si="38"/>
        <v>16.341666666666669</v>
      </c>
      <c r="V242" s="8">
        <f t="shared" si="39"/>
        <v>16.412500000000001</v>
      </c>
    </row>
    <row r="243" spans="1:22" ht="13.5" x14ac:dyDescent="0.25">
      <c r="A243" s="3">
        <f>RSI!A243</f>
        <v>42359</v>
      </c>
      <c r="B243" s="2">
        <f>RSI!B243</f>
        <v>4.5453999999999999</v>
      </c>
      <c r="C243" s="2">
        <f>RSI!I243</f>
        <v>48.642393058110002</v>
      </c>
      <c r="D243" s="2">
        <f>MACD!E243</f>
        <v>-8.9900061778349638E-3</v>
      </c>
      <c r="E243" s="2">
        <f>MACD!F243</f>
        <v>-3.9043038829299236E-2</v>
      </c>
      <c r="F243" s="2">
        <f>'Moving Avg'!D243</f>
        <v>4.5575600000000005</v>
      </c>
      <c r="G243" s="2">
        <f>'Moving Avg'!F243</f>
        <v>4.5404500000000008</v>
      </c>
      <c r="H243" s="2">
        <f>'Moving Avg'!G243</f>
        <v>4.5838780000000021</v>
      </c>
      <c r="I243" s="2">
        <f>'Moving Avg'!H243</f>
        <v>4.8951144999999991</v>
      </c>
      <c r="J243" s="6" t="str">
        <f>OBV!F243</f>
        <v>BEARISH</v>
      </c>
      <c r="K243" s="6" t="str">
        <f>OBV!G243</f>
        <v>NEUTRAL</v>
      </c>
      <c r="L243" s="6" t="str">
        <f>OBV!H243</f>
        <v>BEARISH DIVERGENCE</v>
      </c>
      <c r="M243" s="8">
        <f t="shared" si="33"/>
        <v>50</v>
      </c>
      <c r="N243" s="8">
        <f t="shared" si="30"/>
        <v>0</v>
      </c>
      <c r="O243" s="8">
        <f t="shared" si="31"/>
        <v>0</v>
      </c>
      <c r="P243" s="8">
        <f t="shared" si="32"/>
        <v>16.5</v>
      </c>
      <c r="Q243" s="9">
        <f t="shared" si="34"/>
        <v>19.975000000000001</v>
      </c>
      <c r="R243" s="9">
        <f t="shared" si="35"/>
        <v>14.125</v>
      </c>
      <c r="S243" s="9">
        <f t="shared" si="36"/>
        <v>14.925000000000001</v>
      </c>
      <c r="T243" s="9">
        <f t="shared" si="37"/>
        <v>16.625</v>
      </c>
      <c r="U243" s="8">
        <f t="shared" si="38"/>
        <v>16.341666666666669</v>
      </c>
      <c r="V243" s="8">
        <f t="shared" si="39"/>
        <v>16.412500000000001</v>
      </c>
    </row>
    <row r="244" spans="1:22" ht="13.5" x14ac:dyDescent="0.25">
      <c r="A244" s="3">
        <f>RSI!A244</f>
        <v>42360</v>
      </c>
      <c r="B244" s="2">
        <f>RSI!B244</f>
        <v>4.5171999999999999</v>
      </c>
      <c r="C244" s="2">
        <f>RSI!I244</f>
        <v>45.758795866991385</v>
      </c>
      <c r="D244" s="2">
        <f>MACD!E244</f>
        <v>6.576374473769242E-3</v>
      </c>
      <c r="E244" s="2">
        <f>MACD!F244</f>
        <v>-2.991915616868554E-2</v>
      </c>
      <c r="F244" s="2">
        <f>'Moving Avg'!D244</f>
        <v>4.5538000000000007</v>
      </c>
      <c r="G244" s="2">
        <f>'Moving Avg'!F244</f>
        <v>4.5458350000000003</v>
      </c>
      <c r="H244" s="2">
        <f>'Moving Avg'!G244</f>
        <v>4.5824720000000028</v>
      </c>
      <c r="I244" s="2">
        <f>'Moving Avg'!H244</f>
        <v>4.8946109999999994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  <c r="M244" s="8">
        <f t="shared" si="33"/>
        <v>50</v>
      </c>
      <c r="N244" s="8">
        <f t="shared" si="30"/>
        <v>0</v>
      </c>
      <c r="O244" s="8">
        <f t="shared" si="31"/>
        <v>0</v>
      </c>
      <c r="P244" s="8">
        <f t="shared" si="32"/>
        <v>16.5</v>
      </c>
      <c r="Q244" s="9">
        <f t="shared" si="34"/>
        <v>19.975000000000001</v>
      </c>
      <c r="R244" s="9">
        <f t="shared" si="35"/>
        <v>14.125</v>
      </c>
      <c r="S244" s="9">
        <f t="shared" si="36"/>
        <v>14.925000000000001</v>
      </c>
      <c r="T244" s="9">
        <f t="shared" si="37"/>
        <v>16.625</v>
      </c>
      <c r="U244" s="8">
        <f t="shared" si="38"/>
        <v>16.341666666666669</v>
      </c>
      <c r="V244" s="8">
        <f t="shared" si="39"/>
        <v>16.412500000000001</v>
      </c>
    </row>
    <row r="245" spans="1:22" ht="13.5" x14ac:dyDescent="0.25">
      <c r="A245" s="3">
        <f>RSI!A245</f>
        <v>42361</v>
      </c>
      <c r="B245" s="2">
        <f>RSI!B245</f>
        <v>4.5453999999999999</v>
      </c>
      <c r="C245" s="2">
        <f>RSI!I245</f>
        <v>49.013838363150278</v>
      </c>
      <c r="D245" s="2">
        <f>MACD!E245</f>
        <v>3.475090089997579E-3</v>
      </c>
      <c r="E245" s="2">
        <f>MACD!F245</f>
        <v>-2.3240306916948915E-2</v>
      </c>
      <c r="F245" s="2">
        <f>'Moving Avg'!D245</f>
        <v>4.5444399999999998</v>
      </c>
      <c r="G245" s="2">
        <f>'Moving Avg'!F245</f>
        <v>4.5521650000000005</v>
      </c>
      <c r="H245" s="2">
        <f>'Moving Avg'!G245</f>
        <v>4.5836920000000019</v>
      </c>
      <c r="I245" s="2">
        <f>'Moving Avg'!H245</f>
        <v>4.8945944999999993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  <c r="M245" s="8">
        <f t="shared" si="33"/>
        <v>50</v>
      </c>
      <c r="N245" s="8">
        <f t="shared" si="30"/>
        <v>0</v>
      </c>
      <c r="O245" s="8">
        <f t="shared" si="31"/>
        <v>0</v>
      </c>
      <c r="P245" s="8">
        <f t="shared" si="32"/>
        <v>16.5</v>
      </c>
      <c r="Q245" s="9">
        <f t="shared" si="34"/>
        <v>19.975000000000001</v>
      </c>
      <c r="R245" s="9">
        <f t="shared" si="35"/>
        <v>14.125</v>
      </c>
      <c r="S245" s="9">
        <f t="shared" si="36"/>
        <v>14.925000000000001</v>
      </c>
      <c r="T245" s="9">
        <f t="shared" si="37"/>
        <v>16.625</v>
      </c>
      <c r="U245" s="8">
        <f t="shared" si="38"/>
        <v>16.341666666666669</v>
      </c>
      <c r="V245" s="8">
        <f t="shared" si="39"/>
        <v>16.412500000000001</v>
      </c>
    </row>
    <row r="246" spans="1:22" ht="13.5" x14ac:dyDescent="0.25">
      <c r="A246" s="3">
        <f>RSI!A246</f>
        <v>42363</v>
      </c>
      <c r="B246" s="2">
        <f>RSI!B246</f>
        <v>4.5453999999999999</v>
      </c>
      <c r="C246" s="2">
        <f>RSI!I246</f>
        <v>49.013838363150278</v>
      </c>
      <c r="D246" s="2">
        <f>MACD!E246</f>
        <v>8.9858420425059649E-4</v>
      </c>
      <c r="E246" s="2">
        <f>MACD!F246</f>
        <v>-1.8412528692709013E-2</v>
      </c>
      <c r="F246" s="2">
        <f>'Moving Avg'!D246</f>
        <v>4.5397600000000002</v>
      </c>
      <c r="G246" s="2">
        <f>'Moving Avg'!F246</f>
        <v>4.5545100000000005</v>
      </c>
      <c r="H246" s="2">
        <f>'Moving Avg'!G246</f>
        <v>4.5806940000000012</v>
      </c>
      <c r="I246" s="2">
        <f>'Moving Avg'!H246</f>
        <v>4.8938859999999984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  <c r="M246" s="8">
        <f t="shared" si="33"/>
        <v>50</v>
      </c>
      <c r="N246" s="8">
        <f t="shared" si="30"/>
        <v>0</v>
      </c>
      <c r="O246" s="8">
        <f t="shared" si="31"/>
        <v>0</v>
      </c>
      <c r="P246" s="8">
        <f t="shared" si="32"/>
        <v>16.5</v>
      </c>
      <c r="Q246" s="9">
        <f t="shared" si="34"/>
        <v>19.975000000000001</v>
      </c>
      <c r="R246" s="9">
        <f t="shared" si="35"/>
        <v>14.125</v>
      </c>
      <c r="S246" s="9">
        <f t="shared" si="36"/>
        <v>14.925000000000001</v>
      </c>
      <c r="T246" s="9">
        <f t="shared" si="37"/>
        <v>16.625</v>
      </c>
      <c r="U246" s="8">
        <f t="shared" si="38"/>
        <v>16.341666666666669</v>
      </c>
      <c r="V246" s="8">
        <f t="shared" si="39"/>
        <v>16.412500000000001</v>
      </c>
    </row>
    <row r="247" spans="1:22" ht="13.5" x14ac:dyDescent="0.25">
      <c r="A247" s="3">
        <f>RSI!A247</f>
        <v>42366</v>
      </c>
      <c r="B247" s="2">
        <f>RSI!B247</f>
        <v>4.5407000000000002</v>
      </c>
      <c r="C247" s="2">
        <f>RSI!I247</f>
        <v>48.451813544226916</v>
      </c>
      <c r="D247" s="2">
        <f>MACD!E247</f>
        <v>-8.892603980221736E-4</v>
      </c>
      <c r="E247" s="2">
        <f>MACD!F247</f>
        <v>-1.4907875033771646E-2</v>
      </c>
      <c r="F247" s="2">
        <f>'Moving Avg'!D247</f>
        <v>4.5388200000000003</v>
      </c>
      <c r="G247" s="2">
        <f>'Moving Avg'!F247</f>
        <v>4.5580250000000007</v>
      </c>
      <c r="H247" s="2">
        <f>'Moving Avg'!G247</f>
        <v>4.5788200000000003</v>
      </c>
      <c r="I247" s="2">
        <f>'Moving Avg'!H247</f>
        <v>4.8932309999999992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  <c r="M247" s="8">
        <f t="shared" si="33"/>
        <v>50</v>
      </c>
      <c r="N247" s="8">
        <f t="shared" si="30"/>
        <v>0</v>
      </c>
      <c r="O247" s="8">
        <f t="shared" si="31"/>
        <v>0</v>
      </c>
      <c r="P247" s="8">
        <f t="shared" si="32"/>
        <v>16.5</v>
      </c>
      <c r="Q247" s="9">
        <f t="shared" si="34"/>
        <v>19.975000000000001</v>
      </c>
      <c r="R247" s="9">
        <f t="shared" si="35"/>
        <v>14.125</v>
      </c>
      <c r="S247" s="9">
        <f t="shared" si="36"/>
        <v>14.925000000000001</v>
      </c>
      <c r="T247" s="9">
        <f t="shared" si="37"/>
        <v>16.625</v>
      </c>
      <c r="U247" s="8">
        <f t="shared" si="38"/>
        <v>16.341666666666669</v>
      </c>
      <c r="V247" s="8">
        <f t="shared" si="39"/>
        <v>16.412500000000001</v>
      </c>
    </row>
    <row r="248" spans="1:22" ht="13.5" x14ac:dyDescent="0.25">
      <c r="A248" s="3">
        <f>RSI!A248</f>
        <v>42367</v>
      </c>
      <c r="B248" s="2">
        <f>RSI!B248</f>
        <v>4.5031999999999996</v>
      </c>
      <c r="C248" s="2">
        <f>RSI!I248</f>
        <v>44.106168903858503</v>
      </c>
      <c r="D248" s="2">
        <f>MACD!E248</f>
        <v>4.443571973249405E-4</v>
      </c>
      <c r="E248" s="2">
        <f>MACD!F248</f>
        <v>-1.183742858755233E-2</v>
      </c>
      <c r="F248" s="2">
        <f>'Moving Avg'!D248</f>
        <v>4.5303800000000001</v>
      </c>
      <c r="G248" s="2">
        <f>'Moving Avg'!F248</f>
        <v>4.5582599999999998</v>
      </c>
      <c r="H248" s="2">
        <f>'Moving Avg'!G248</f>
        <v>4.5772280000000007</v>
      </c>
      <c r="I248" s="2">
        <f>'Moving Avg'!H248</f>
        <v>4.8921964999999989</v>
      </c>
      <c r="J248" s="6" t="str">
        <f>OBV!F248</f>
        <v>BEARISH</v>
      </c>
      <c r="K248" s="6" t="str">
        <f>OBV!G248</f>
        <v>NEUTRAL</v>
      </c>
      <c r="L248" s="6" t="str">
        <f>OBV!H248</f>
        <v>CONFIRMED BEARISH</v>
      </c>
      <c r="M248" s="8">
        <f t="shared" si="33"/>
        <v>50</v>
      </c>
      <c r="N248" s="8">
        <f t="shared" si="30"/>
        <v>0</v>
      </c>
      <c r="O248" s="8">
        <f t="shared" si="31"/>
        <v>0</v>
      </c>
      <c r="P248" s="8">
        <f t="shared" si="32"/>
        <v>16.5</v>
      </c>
      <c r="Q248" s="9">
        <f t="shared" si="34"/>
        <v>19.975000000000001</v>
      </c>
      <c r="R248" s="9">
        <f t="shared" si="35"/>
        <v>14.125</v>
      </c>
      <c r="S248" s="9">
        <f t="shared" si="36"/>
        <v>14.925000000000001</v>
      </c>
      <c r="T248" s="9">
        <f t="shared" si="37"/>
        <v>16.625</v>
      </c>
      <c r="U248" s="8">
        <f t="shared" si="38"/>
        <v>16.341666666666669</v>
      </c>
      <c r="V248" s="8">
        <f t="shared" si="39"/>
        <v>16.412500000000001</v>
      </c>
    </row>
    <row r="249" spans="1:22" ht="13.5" x14ac:dyDescent="0.25">
      <c r="A249" s="3">
        <f>RSI!A249</f>
        <v>42368</v>
      </c>
      <c r="B249" s="2">
        <f>RSI!B249</f>
        <v>4.5312999999999999</v>
      </c>
      <c r="C249" s="2">
        <f>RSI!I249</f>
        <v>47.878589180354247</v>
      </c>
      <c r="D249" s="2">
        <f>MACD!E249</f>
        <v>-2.2354191967899339E-4</v>
      </c>
      <c r="E249" s="2">
        <f>MACD!F249</f>
        <v>-9.5146512539776643E-3</v>
      </c>
      <c r="F249" s="2">
        <f>'Moving Avg'!D249</f>
        <v>4.533199999999999</v>
      </c>
      <c r="G249" s="2">
        <f>'Moving Avg'!F249</f>
        <v>4.5554500000000013</v>
      </c>
      <c r="H249" s="2">
        <f>'Moving Avg'!G249</f>
        <v>4.5741360000000002</v>
      </c>
      <c r="I249" s="2">
        <f>'Moving Avg'!H249</f>
        <v>4.8911674999999981</v>
      </c>
      <c r="J249" s="6" t="str">
        <f>OBV!F249</f>
        <v>BEARISH</v>
      </c>
      <c r="K249" s="6" t="str">
        <f>OBV!G249</f>
        <v>NEUTRAL</v>
      </c>
      <c r="L249" s="6" t="str">
        <f>OBV!H249</f>
        <v>BEARISH DIVERGENCE</v>
      </c>
      <c r="M249" s="8">
        <f t="shared" si="33"/>
        <v>50</v>
      </c>
      <c r="N249" s="8">
        <f t="shared" si="30"/>
        <v>0</v>
      </c>
      <c r="O249" s="8">
        <f t="shared" si="31"/>
        <v>0</v>
      </c>
      <c r="P249" s="8">
        <f t="shared" si="32"/>
        <v>16.5</v>
      </c>
      <c r="Q249" s="9">
        <f t="shared" si="34"/>
        <v>19.975000000000001</v>
      </c>
      <c r="R249" s="9">
        <f t="shared" si="35"/>
        <v>14.125</v>
      </c>
      <c r="S249" s="9">
        <f t="shared" si="36"/>
        <v>14.925000000000001</v>
      </c>
      <c r="T249" s="9">
        <f t="shared" si="37"/>
        <v>16.625</v>
      </c>
      <c r="U249" s="8">
        <f t="shared" si="38"/>
        <v>16.341666666666669</v>
      </c>
      <c r="V249" s="8">
        <f t="shared" si="39"/>
        <v>16.412500000000001</v>
      </c>
    </row>
    <row r="250" spans="1:22" ht="13.5" x14ac:dyDescent="0.25">
      <c r="A250" s="3">
        <f>RSI!A250</f>
        <v>42369</v>
      </c>
      <c r="B250" s="2">
        <f>RSI!B250</f>
        <v>4.5453999999999999</v>
      </c>
      <c r="C250" s="2">
        <f>RSI!I250</f>
        <v>49.712644643069218</v>
      </c>
      <c r="D250" s="2">
        <f>MACD!E250</f>
        <v>6.9109934378772664E-3</v>
      </c>
      <c r="E250" s="2">
        <f>MACD!F250</f>
        <v>-6.2295223156066783E-3</v>
      </c>
      <c r="F250" s="2">
        <f>'Moving Avg'!D250</f>
        <v>4.5331999999999999</v>
      </c>
      <c r="G250" s="2">
        <f>'Moving Avg'!F250</f>
        <v>4.5554500000000013</v>
      </c>
      <c r="H250" s="2">
        <f>'Moving Avg'!G250</f>
        <v>4.5700139999999996</v>
      </c>
      <c r="I250" s="2">
        <f>'Moving Avg'!H250</f>
        <v>4.8895169999999979</v>
      </c>
      <c r="J250" s="6" t="str">
        <f>OBV!F250</f>
        <v>BEARISH</v>
      </c>
      <c r="K250" s="6" t="str">
        <f>OBV!G250</f>
        <v>NEUTRAL</v>
      </c>
      <c r="L250" s="6" t="str">
        <f>OBV!H250</f>
        <v>NEUTRAL</v>
      </c>
      <c r="M250" s="8">
        <f t="shared" si="33"/>
        <v>50</v>
      </c>
      <c r="N250" s="8">
        <f t="shared" si="30"/>
        <v>0</v>
      </c>
      <c r="O250" s="8">
        <f t="shared" si="31"/>
        <v>0</v>
      </c>
      <c r="P250" s="8">
        <f t="shared" si="32"/>
        <v>16.5</v>
      </c>
      <c r="Q250" s="9">
        <f t="shared" si="34"/>
        <v>19.975000000000001</v>
      </c>
      <c r="R250" s="9">
        <f t="shared" si="35"/>
        <v>14.125</v>
      </c>
      <c r="S250" s="9">
        <f t="shared" si="36"/>
        <v>14.925000000000001</v>
      </c>
      <c r="T250" s="9">
        <f t="shared" si="37"/>
        <v>16.625</v>
      </c>
      <c r="U250" s="8">
        <f t="shared" si="38"/>
        <v>16.341666666666669</v>
      </c>
      <c r="V250" s="8">
        <f t="shared" si="39"/>
        <v>16.412500000000001</v>
      </c>
    </row>
    <row r="251" spans="1:22" ht="13.5" x14ac:dyDescent="0.25">
      <c r="A251" s="3">
        <f>RSI!A251</f>
        <v>42373</v>
      </c>
      <c r="B251" s="2">
        <f>RSI!B251</f>
        <v>4.5453999999999999</v>
      </c>
      <c r="C251" s="2">
        <f>RSI!I251</f>
        <v>49.712644643069218</v>
      </c>
      <c r="D251" s="2">
        <f>MACD!E251</f>
        <v>9.35530469023238E-3</v>
      </c>
      <c r="E251" s="2">
        <f>MACD!F251</f>
        <v>-3.1125569144388665E-3</v>
      </c>
      <c r="F251" s="2">
        <f>'Moving Avg'!D251</f>
        <v>4.5331999999999999</v>
      </c>
      <c r="G251" s="2">
        <f>'Moving Avg'!F251</f>
        <v>4.5556850000000004</v>
      </c>
      <c r="H251" s="2">
        <f>'Moving Avg'!G251</f>
        <v>4.5658919999999998</v>
      </c>
      <c r="I251" s="2">
        <f>'Moving Avg'!H251</f>
        <v>4.8878279999999981</v>
      </c>
      <c r="J251" s="6" t="str">
        <f>OBV!F251</f>
        <v>BEARISH</v>
      </c>
      <c r="K251" s="6" t="str">
        <f>OBV!G251</f>
        <v>NEUTRAL</v>
      </c>
      <c r="L251" s="6" t="str">
        <f>OBV!H251</f>
        <v>NEUTRAL</v>
      </c>
      <c r="M251" s="8">
        <f t="shared" si="33"/>
        <v>50</v>
      </c>
      <c r="N251" s="8">
        <f t="shared" si="30"/>
        <v>0</v>
      </c>
      <c r="O251" s="8">
        <f t="shared" si="31"/>
        <v>0</v>
      </c>
      <c r="P251" s="8">
        <f t="shared" si="32"/>
        <v>16.5</v>
      </c>
      <c r="Q251" s="9">
        <f t="shared" si="34"/>
        <v>19.975000000000001</v>
      </c>
      <c r="R251" s="9">
        <f t="shared" si="35"/>
        <v>14.125</v>
      </c>
      <c r="S251" s="9">
        <f t="shared" si="36"/>
        <v>14.925000000000001</v>
      </c>
      <c r="T251" s="9">
        <f t="shared" si="37"/>
        <v>16.625</v>
      </c>
      <c r="U251" s="8">
        <f t="shared" si="38"/>
        <v>16.341666666666669</v>
      </c>
      <c r="V251" s="8">
        <f t="shared" si="39"/>
        <v>16.412500000000001</v>
      </c>
    </row>
    <row r="252" spans="1:22" ht="13.5" x14ac:dyDescent="0.25">
      <c r="A252" s="3">
        <f>RSI!A252</f>
        <v>42374</v>
      </c>
      <c r="B252" s="2">
        <f>RSI!B252</f>
        <v>4.7797000000000001</v>
      </c>
      <c r="C252" s="2">
        <f>RSI!I252</f>
        <v>70.033859181568516</v>
      </c>
      <c r="D252" s="2">
        <f>MACD!E252</f>
        <v>-9.5251386840207175E-3</v>
      </c>
      <c r="E252" s="2">
        <f>MACD!F252</f>
        <v>-4.3950732683552367E-3</v>
      </c>
      <c r="F252" s="2">
        <f>'Moving Avg'!D252</f>
        <v>4.5810000000000004</v>
      </c>
      <c r="G252" s="2">
        <f>'Moving Avg'!F252</f>
        <v>4.5627149999999999</v>
      </c>
      <c r="H252" s="2">
        <f>'Moving Avg'!G252</f>
        <v>4.5658919999999998</v>
      </c>
      <c r="I252" s="2">
        <f>'Moving Avg'!H252</f>
        <v>4.8874069999999987</v>
      </c>
      <c r="J252" s="6" t="str">
        <f>OBV!F252</f>
        <v>BULLISH</v>
      </c>
      <c r="K252" s="6" t="str">
        <f>OBV!G252</f>
        <v>NEUTRAL</v>
      </c>
      <c r="L252" s="6" t="str">
        <f>OBV!H252</f>
        <v>CONFIRMED BULLISH</v>
      </c>
      <c r="M252" s="8">
        <f t="shared" si="33"/>
        <v>0</v>
      </c>
      <c r="N252" s="8">
        <f t="shared" si="30"/>
        <v>45</v>
      </c>
      <c r="O252" s="8">
        <f t="shared" si="31"/>
        <v>0</v>
      </c>
      <c r="P252" s="8">
        <f t="shared" si="32"/>
        <v>83.5</v>
      </c>
      <c r="Q252" s="9">
        <f t="shared" si="34"/>
        <v>28.274999999999999</v>
      </c>
      <c r="R252" s="9">
        <f t="shared" si="35"/>
        <v>29.875</v>
      </c>
      <c r="S252" s="9">
        <f t="shared" si="36"/>
        <v>44.325000000000003</v>
      </c>
      <c r="T252" s="9">
        <f t="shared" si="37"/>
        <v>32.125</v>
      </c>
      <c r="U252" s="8">
        <f t="shared" si="38"/>
        <v>34.158333333333331</v>
      </c>
      <c r="V252" s="8">
        <f t="shared" si="39"/>
        <v>33.65</v>
      </c>
    </row>
    <row r="253" spans="1:22" ht="13.5" x14ac:dyDescent="0.25">
      <c r="A253" s="3">
        <f>RSI!A253</f>
        <v>42375</v>
      </c>
      <c r="B253" s="2">
        <f>RSI!B253</f>
        <v>4.7797000000000001</v>
      </c>
      <c r="C253" s="2">
        <f>RSI!I253</f>
        <v>70.033859181568516</v>
      </c>
      <c r="D253" s="2">
        <f>MACD!E253</f>
        <v>-2.6879045730128226E-2</v>
      </c>
      <c r="E253" s="2">
        <f>MACD!F253</f>
        <v>-8.8918677607098349E-3</v>
      </c>
      <c r="F253" s="2">
        <f>'Moving Avg'!D253</f>
        <v>4.6363000000000003</v>
      </c>
      <c r="G253" s="2">
        <f>'Moving Avg'!F253</f>
        <v>4.5697450000000011</v>
      </c>
      <c r="H253" s="2">
        <f>'Moving Avg'!G253</f>
        <v>4.5654240000000001</v>
      </c>
      <c r="I253" s="2">
        <f>'Moving Avg'!H253</f>
        <v>4.8870819999999977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  <c r="M253" s="8">
        <f t="shared" si="33"/>
        <v>0</v>
      </c>
      <c r="N253" s="8">
        <f t="shared" si="30"/>
        <v>45</v>
      </c>
      <c r="O253" s="8">
        <f t="shared" si="31"/>
        <v>0</v>
      </c>
      <c r="P253" s="8">
        <f t="shared" si="32"/>
        <v>83.5</v>
      </c>
      <c r="Q253" s="9">
        <f t="shared" si="34"/>
        <v>28.274999999999999</v>
      </c>
      <c r="R253" s="9">
        <f t="shared" si="35"/>
        <v>29.875</v>
      </c>
      <c r="S253" s="9">
        <f t="shared" si="36"/>
        <v>44.325000000000003</v>
      </c>
      <c r="T253" s="9">
        <f t="shared" si="37"/>
        <v>32.125</v>
      </c>
      <c r="U253" s="8">
        <f t="shared" si="38"/>
        <v>34.158333333333331</v>
      </c>
      <c r="V253" s="8">
        <f t="shared" si="39"/>
        <v>33.65</v>
      </c>
    </row>
    <row r="254" spans="1:22" ht="13.5" x14ac:dyDescent="0.25">
      <c r="A254" s="3">
        <f>RSI!A254</f>
        <v>42376</v>
      </c>
      <c r="B254" s="2">
        <f>RSI!B254</f>
        <v>4.7046999999999999</v>
      </c>
      <c r="C254" s="2">
        <f>RSI!I254</f>
        <v>60.897948068255261</v>
      </c>
      <c r="D254" s="2">
        <f>MACD!E254</f>
        <v>-4.1622089190980205E-2</v>
      </c>
      <c r="E254" s="2">
        <f>MACD!F254</f>
        <v>-1.543791204676391E-2</v>
      </c>
      <c r="F254" s="2">
        <f>'Moving Avg'!D254</f>
        <v>4.6709799999999992</v>
      </c>
      <c r="G254" s="2">
        <f>'Moving Avg'!F254</f>
        <v>4.5734950000000003</v>
      </c>
      <c r="H254" s="2">
        <f>'Moving Avg'!G254</f>
        <v>4.5639239999999992</v>
      </c>
      <c r="I254" s="2">
        <f>'Moving Avg'!H254</f>
        <v>4.8870929999999975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  <c r="M254" s="8">
        <f t="shared" si="33"/>
        <v>50</v>
      </c>
      <c r="N254" s="8">
        <f t="shared" si="30"/>
        <v>100</v>
      </c>
      <c r="O254" s="8">
        <f t="shared" si="31"/>
        <v>0</v>
      </c>
      <c r="P254" s="8">
        <f t="shared" si="32"/>
        <v>83.5</v>
      </c>
      <c r="Q254" s="9">
        <f t="shared" si="34"/>
        <v>65.025000000000006</v>
      </c>
      <c r="R254" s="9">
        <f t="shared" si="35"/>
        <v>50.875</v>
      </c>
      <c r="S254" s="9">
        <f t="shared" si="36"/>
        <v>60.075000000000003</v>
      </c>
      <c r="T254" s="9">
        <f t="shared" si="37"/>
        <v>58.375</v>
      </c>
      <c r="U254" s="8">
        <f t="shared" si="38"/>
        <v>58.658333333333339</v>
      </c>
      <c r="V254" s="8">
        <f t="shared" si="39"/>
        <v>58.587500000000006</v>
      </c>
    </row>
    <row r="255" spans="1:22" ht="13.5" x14ac:dyDescent="0.25">
      <c r="A255" s="3">
        <f>RSI!A255</f>
        <v>42377</v>
      </c>
      <c r="B255" s="2">
        <f>RSI!B255</f>
        <v>4.6391</v>
      </c>
      <c r="C255" s="2">
        <f>RSI!I255</f>
        <v>54.233848327410165</v>
      </c>
      <c r="D255" s="2">
        <f>MACD!E255</f>
        <v>-4.5637612253573323E-2</v>
      </c>
      <c r="E255" s="2">
        <f>MACD!F255</f>
        <v>-2.1477852088125794E-2</v>
      </c>
      <c r="F255" s="2">
        <f>'Moving Avg'!D255</f>
        <v>4.6897199999999994</v>
      </c>
      <c r="G255" s="2">
        <f>'Moving Avg'!F255</f>
        <v>4.5786500000000006</v>
      </c>
      <c r="H255" s="2">
        <f>'Moving Avg'!G255</f>
        <v>4.5612999999999992</v>
      </c>
      <c r="I255" s="2">
        <f>'Moving Avg'!H255</f>
        <v>4.8867569999999976</v>
      </c>
      <c r="J255" s="6" t="str">
        <f>OBV!F255</f>
        <v>BEARISH</v>
      </c>
      <c r="K255" s="6" t="str">
        <f>OBV!G255</f>
        <v>NEUTRAL</v>
      </c>
      <c r="L255" s="6" t="str">
        <f>OBV!H255</f>
        <v>BEARISH DIVERGENCE</v>
      </c>
      <c r="M255" s="8">
        <f t="shared" si="33"/>
        <v>50</v>
      </c>
      <c r="N255" s="8">
        <f t="shared" si="30"/>
        <v>100</v>
      </c>
      <c r="O255" s="8">
        <f t="shared" si="31"/>
        <v>0</v>
      </c>
      <c r="P255" s="8">
        <f t="shared" si="32"/>
        <v>16.5</v>
      </c>
      <c r="Q255" s="9">
        <f t="shared" si="34"/>
        <v>54.975000000000001</v>
      </c>
      <c r="R255" s="9">
        <f t="shared" si="35"/>
        <v>34.125</v>
      </c>
      <c r="S255" s="9">
        <f t="shared" si="36"/>
        <v>29.925000000000001</v>
      </c>
      <c r="T255" s="9">
        <f t="shared" si="37"/>
        <v>41.625</v>
      </c>
      <c r="U255" s="8">
        <f t="shared" si="38"/>
        <v>39.674999999999997</v>
      </c>
      <c r="V255" s="8">
        <f t="shared" si="39"/>
        <v>40.162499999999994</v>
      </c>
    </row>
    <row r="256" spans="1:22" ht="13.5" x14ac:dyDescent="0.25">
      <c r="A256" s="3">
        <f>RSI!A256</f>
        <v>42380</v>
      </c>
      <c r="B256" s="2">
        <f>RSI!B256</f>
        <v>4.6157000000000004</v>
      </c>
      <c r="C256" s="2">
        <f>RSI!I256</f>
        <v>52.045972556725836</v>
      </c>
      <c r="D256" s="2">
        <f>MACD!E256</f>
        <v>-4.7598063516248956E-2</v>
      </c>
      <c r="E256" s="2">
        <f>MACD!F256</f>
        <v>-2.6701894373750427E-2</v>
      </c>
      <c r="F256" s="2">
        <f>'Moving Avg'!D256</f>
        <v>4.7037800000000001</v>
      </c>
      <c r="G256" s="2">
        <f>'Moving Avg'!F256</f>
        <v>4.5826350000000016</v>
      </c>
      <c r="H256" s="2">
        <f>'Moving Avg'!G256</f>
        <v>4.5598959999999993</v>
      </c>
      <c r="I256" s="2">
        <f>'Moving Avg'!H256</f>
        <v>4.8859964999999974</v>
      </c>
      <c r="J256" s="6" t="str">
        <f>OBV!F256</f>
        <v>BEARISH</v>
      </c>
      <c r="K256" s="6" t="str">
        <f>OBV!G256</f>
        <v>NEUTRAL</v>
      </c>
      <c r="L256" s="6" t="str">
        <f>OBV!H256</f>
        <v>BEARISH DIVERGENCE</v>
      </c>
      <c r="M256" s="8">
        <f t="shared" si="33"/>
        <v>50</v>
      </c>
      <c r="N256" s="8">
        <f t="shared" si="30"/>
        <v>100</v>
      </c>
      <c r="O256" s="8">
        <f t="shared" si="31"/>
        <v>0</v>
      </c>
      <c r="P256" s="8">
        <f t="shared" si="32"/>
        <v>16.5</v>
      </c>
      <c r="Q256" s="9">
        <f t="shared" si="34"/>
        <v>54.975000000000001</v>
      </c>
      <c r="R256" s="9">
        <f t="shared" si="35"/>
        <v>34.125</v>
      </c>
      <c r="S256" s="9">
        <f t="shared" si="36"/>
        <v>29.925000000000001</v>
      </c>
      <c r="T256" s="9">
        <f t="shared" si="37"/>
        <v>41.625</v>
      </c>
      <c r="U256" s="8">
        <f t="shared" si="38"/>
        <v>39.674999999999997</v>
      </c>
      <c r="V256" s="8">
        <f t="shared" si="39"/>
        <v>40.162499999999994</v>
      </c>
    </row>
    <row r="257" spans="1:22" ht="13.5" x14ac:dyDescent="0.25">
      <c r="A257" s="3">
        <f>RSI!A257</f>
        <v>42381</v>
      </c>
      <c r="B257" s="2">
        <f>RSI!B257</f>
        <v>4.8921000000000001</v>
      </c>
      <c r="C257" s="2">
        <f>RSI!I257</f>
        <v>68.308842850261399</v>
      </c>
      <c r="D257" s="2">
        <f>MACD!E257</f>
        <v>-7.0589892129270027E-2</v>
      </c>
      <c r="E257" s="2">
        <f>MACD!F257</f>
        <v>-3.5479493924854347E-2</v>
      </c>
      <c r="F257" s="2">
        <f>'Moving Avg'!D257</f>
        <v>4.7262599999999999</v>
      </c>
      <c r="G257" s="2">
        <f>'Moving Avg'!F257</f>
        <v>4.6004400000000008</v>
      </c>
      <c r="H257" s="2">
        <f>'Moving Avg'!G257</f>
        <v>4.5624259999999994</v>
      </c>
      <c r="I257" s="2">
        <f>'Moving Avg'!H257</f>
        <v>4.8869639999999972</v>
      </c>
      <c r="J257" s="6" t="str">
        <f>OBV!F257</f>
        <v>BULLISH</v>
      </c>
      <c r="K257" s="6" t="str">
        <f>OBV!G257</f>
        <v>NEUTRAL</v>
      </c>
      <c r="L257" s="6" t="str">
        <f>OBV!H257</f>
        <v>CONFIRMED BULLISH</v>
      </c>
      <c r="M257" s="8">
        <f t="shared" si="33"/>
        <v>50</v>
      </c>
      <c r="N257" s="8">
        <f t="shared" si="30"/>
        <v>100</v>
      </c>
      <c r="O257" s="8">
        <f t="shared" si="31"/>
        <v>0</v>
      </c>
      <c r="P257" s="8">
        <f t="shared" si="32"/>
        <v>83.5</v>
      </c>
      <c r="Q257" s="9">
        <f t="shared" si="34"/>
        <v>65.025000000000006</v>
      </c>
      <c r="R257" s="9">
        <f t="shared" si="35"/>
        <v>50.875</v>
      </c>
      <c r="S257" s="9">
        <f t="shared" si="36"/>
        <v>60.075000000000003</v>
      </c>
      <c r="T257" s="9">
        <f t="shared" si="37"/>
        <v>58.375</v>
      </c>
      <c r="U257" s="8">
        <f t="shared" si="38"/>
        <v>58.658333333333339</v>
      </c>
      <c r="V257" s="8">
        <f t="shared" si="39"/>
        <v>58.587500000000006</v>
      </c>
    </row>
    <row r="258" spans="1:22" ht="13.5" x14ac:dyDescent="0.25">
      <c r="A258" s="3">
        <f>RSI!A258</f>
        <v>42382</v>
      </c>
      <c r="B258" s="2">
        <f>RSI!B258</f>
        <v>5.0092999999999996</v>
      </c>
      <c r="C258" s="2">
        <f>RSI!I258</f>
        <v>72.558502713677399</v>
      </c>
      <c r="D258" s="2">
        <f>MACD!E258</f>
        <v>-0.106254260505521</v>
      </c>
      <c r="E258" s="2">
        <f>MACD!F258</f>
        <v>-4.9634447240987679E-2</v>
      </c>
      <c r="F258" s="2">
        <f>'Moving Avg'!D258</f>
        <v>4.7721800000000005</v>
      </c>
      <c r="G258" s="2">
        <f>'Moving Avg'!F258</f>
        <v>4.6241050000000001</v>
      </c>
      <c r="H258" s="2">
        <f>'Moving Avg'!G258</f>
        <v>4.5679559999999988</v>
      </c>
      <c r="I258" s="2">
        <f>'Moving Avg'!H258</f>
        <v>4.8885559999999968</v>
      </c>
      <c r="J258" s="6" t="str">
        <f>OBV!F258</f>
        <v>BULLISH</v>
      </c>
      <c r="K258" s="6" t="str">
        <f>OBV!G258</f>
        <v>NEUTRAL</v>
      </c>
      <c r="L258" s="6" t="str">
        <f>OBV!H258</f>
        <v>CONFIRMED BULLISH</v>
      </c>
      <c r="M258" s="8">
        <f t="shared" si="33"/>
        <v>0</v>
      </c>
      <c r="N258" s="8">
        <f t="shared" ref="N258:N321" si="40">IF(E258-D258&gt;0.02, 100, IF(E258-D258&lt;0,0,45))</f>
        <v>100</v>
      </c>
      <c r="O258" s="8">
        <f t="shared" ref="O258:O321" si="41">IF(F258-I258&gt;10,100,IF(F258-I258&gt;5,75, IF(F258-I258&gt;0,50,0)))</f>
        <v>0</v>
      </c>
      <c r="P258" s="8">
        <f t="shared" ref="P258:P321" si="42">IF(L258="confirmed bullish", 34, IF(L258="bullish divergence",17, 0))+IF(J258="bullish",33,IF(J258="bearish",0,16.5))+IF(K258="strong",33,IF(K258="weak",0,16.5))</f>
        <v>83.5</v>
      </c>
      <c r="Q258" s="9">
        <f t="shared" si="34"/>
        <v>47.524999999999999</v>
      </c>
      <c r="R258" s="9">
        <f t="shared" si="35"/>
        <v>40.875</v>
      </c>
      <c r="S258" s="9">
        <f t="shared" si="36"/>
        <v>52.575000000000003</v>
      </c>
      <c r="T258" s="9">
        <f t="shared" si="37"/>
        <v>45.875</v>
      </c>
      <c r="U258" s="8">
        <f t="shared" si="38"/>
        <v>46.991666666666674</v>
      </c>
      <c r="V258" s="8">
        <f t="shared" si="39"/>
        <v>46.712500000000006</v>
      </c>
    </row>
    <row r="259" spans="1:22" ht="13.5" x14ac:dyDescent="0.25">
      <c r="A259" s="3">
        <f>RSI!A259</f>
        <v>42384</v>
      </c>
      <c r="B259" s="2">
        <f>RSI!B259</f>
        <v>4.9202000000000004</v>
      </c>
      <c r="C259" s="2">
        <f>RSI!I259</f>
        <v>65.380567476331493</v>
      </c>
      <c r="D259" s="2">
        <f>MACD!E259</f>
        <v>-0.12782999914212212</v>
      </c>
      <c r="E259" s="2">
        <f>MACD!F259</f>
        <v>-6.5273557621214562E-2</v>
      </c>
      <c r="F259" s="2">
        <f>'Moving Avg'!D259</f>
        <v>4.8152799999999996</v>
      </c>
      <c r="G259" s="2">
        <f>'Moving Avg'!F259</f>
        <v>4.6433149999999994</v>
      </c>
      <c r="H259" s="2">
        <f>'Moving Avg'!G259</f>
        <v>4.5717039999999995</v>
      </c>
      <c r="I259" s="2">
        <f>'Moving Avg'!H259</f>
        <v>4.8897214999999976</v>
      </c>
      <c r="J259" s="6" t="str">
        <f>OBV!F259</f>
        <v>BULLISH</v>
      </c>
      <c r="K259" s="6" t="str">
        <f>OBV!G259</f>
        <v>NEUTRAL</v>
      </c>
      <c r="L259" s="6" t="str">
        <f>OBV!H259</f>
        <v>CONFIRMED BULLISH</v>
      </c>
      <c r="M259" s="8">
        <f t="shared" ref="M259:M322" si="43">IF(C259&lt;30,100, IF(C259&gt;70, 0, 50))</f>
        <v>50</v>
      </c>
      <c r="N259" s="8">
        <f t="shared" si="40"/>
        <v>100</v>
      </c>
      <c r="O259" s="8">
        <f t="shared" si="41"/>
        <v>0</v>
      </c>
      <c r="P259" s="8">
        <f t="shared" si="42"/>
        <v>83.5</v>
      </c>
      <c r="Q259" s="9">
        <f t="shared" ref="Q259:Q322" si="44">0.35*M259+N259*0.35+O259*0.15+P259*0.15</f>
        <v>65.025000000000006</v>
      </c>
      <c r="R259" s="9">
        <f t="shared" ref="R259:R322" si="45">M259*0.2+N259*0.2+O259*0.35+P259*0.25</f>
        <v>50.875</v>
      </c>
      <c r="S259" s="9">
        <f t="shared" ref="S259:S322" si="46">M259*0.15+N259*0.15+O259*0.25+P259*0.45</f>
        <v>60.075000000000003</v>
      </c>
      <c r="T259" s="9">
        <f t="shared" ref="T259:T322" si="47">0.25*SUM(M259:P259)</f>
        <v>58.375</v>
      </c>
      <c r="U259" s="8">
        <f t="shared" ref="U259:U322" si="48">SUM(Q259:S259)/3</f>
        <v>58.658333333333339</v>
      </c>
      <c r="V259" s="8">
        <f t="shared" ref="V259:V322" si="49">SUM(Q259:T259)/4</f>
        <v>58.587500000000006</v>
      </c>
    </row>
    <row r="260" spans="1:22" ht="13.5" x14ac:dyDescent="0.25">
      <c r="A260" s="3">
        <f>RSI!A260</f>
        <v>42387</v>
      </c>
      <c r="B260" s="2">
        <f>RSI!B260</f>
        <v>4.8545999999999996</v>
      </c>
      <c r="C260" s="2">
        <f>RSI!I260</f>
        <v>60.625289923731181</v>
      </c>
      <c r="D260" s="2">
        <f>MACD!E260</f>
        <v>-0.1406807345509451</v>
      </c>
      <c r="E260" s="2">
        <f>MACD!F260</f>
        <v>-8.0354993007160674E-2</v>
      </c>
      <c r="F260" s="2">
        <f>'Moving Avg'!D260</f>
        <v>4.8583799999999995</v>
      </c>
      <c r="G260" s="2">
        <f>'Moving Avg'!F260</f>
        <v>4.6564350000000001</v>
      </c>
      <c r="H260" s="2">
        <f>'Moving Avg'!G260</f>
        <v>4.5750779999999995</v>
      </c>
      <c r="I260" s="2">
        <f>'Moving Avg'!H260</f>
        <v>4.8901554999999979</v>
      </c>
      <c r="J260" s="6" t="str">
        <f>OBV!F260</f>
        <v>BULLISH</v>
      </c>
      <c r="K260" s="6" t="str">
        <f>OBV!G260</f>
        <v>NEUTRAL</v>
      </c>
      <c r="L260" s="6" t="str">
        <f>OBV!H260</f>
        <v>CONFIRMED BULLISH</v>
      </c>
      <c r="M260" s="8">
        <f t="shared" si="43"/>
        <v>50</v>
      </c>
      <c r="N260" s="8">
        <f t="shared" si="40"/>
        <v>100</v>
      </c>
      <c r="O260" s="8">
        <f t="shared" si="41"/>
        <v>0</v>
      </c>
      <c r="P260" s="8">
        <f t="shared" si="42"/>
        <v>83.5</v>
      </c>
      <c r="Q260" s="9">
        <f t="shared" si="44"/>
        <v>65.025000000000006</v>
      </c>
      <c r="R260" s="9">
        <f t="shared" si="45"/>
        <v>50.875</v>
      </c>
      <c r="S260" s="9">
        <f t="shared" si="46"/>
        <v>60.075000000000003</v>
      </c>
      <c r="T260" s="9">
        <f t="shared" si="47"/>
        <v>58.375</v>
      </c>
      <c r="U260" s="8">
        <f t="shared" si="48"/>
        <v>58.658333333333339</v>
      </c>
      <c r="V260" s="8">
        <f t="shared" si="49"/>
        <v>58.587500000000006</v>
      </c>
    </row>
    <row r="261" spans="1:22" ht="13.5" x14ac:dyDescent="0.25">
      <c r="A261" s="3">
        <f>RSI!A261</f>
        <v>42388</v>
      </c>
      <c r="B261" s="2">
        <f>RSI!B261</f>
        <v>4.9108999999999998</v>
      </c>
      <c r="C261" s="2">
        <f>RSI!I261</f>
        <v>63.105444269385693</v>
      </c>
      <c r="D261" s="2">
        <f>MACD!E261</f>
        <v>-0.15683979238348744</v>
      </c>
      <c r="E261" s="2">
        <f>MACD!F261</f>
        <v>-9.5651952882426033E-2</v>
      </c>
      <c r="F261" s="2">
        <f>'Moving Avg'!D261</f>
        <v>4.9174199999999999</v>
      </c>
      <c r="G261" s="2">
        <f>'Moving Avg'!F261</f>
        <v>4.67354</v>
      </c>
      <c r="H261" s="2">
        <f>'Moving Avg'!G261</f>
        <v>4.5796699999999992</v>
      </c>
      <c r="I261" s="2">
        <f>'Moving Avg'!H261</f>
        <v>4.891581999999997</v>
      </c>
      <c r="J261" s="6" t="str">
        <f>OBV!F261</f>
        <v>BULLISH</v>
      </c>
      <c r="K261" s="6" t="str">
        <f>OBV!G261</f>
        <v>NEUTRAL</v>
      </c>
      <c r="L261" s="6" t="str">
        <f>OBV!H261</f>
        <v>CONFIRMED BULLISH</v>
      </c>
      <c r="M261" s="8">
        <f t="shared" si="43"/>
        <v>50</v>
      </c>
      <c r="N261" s="8">
        <f t="shared" si="40"/>
        <v>100</v>
      </c>
      <c r="O261" s="8">
        <f t="shared" si="41"/>
        <v>50</v>
      </c>
      <c r="P261" s="8">
        <f t="shared" si="42"/>
        <v>83.5</v>
      </c>
      <c r="Q261" s="9">
        <f t="shared" si="44"/>
        <v>72.525000000000006</v>
      </c>
      <c r="R261" s="9">
        <f t="shared" si="45"/>
        <v>68.375</v>
      </c>
      <c r="S261" s="9">
        <f t="shared" si="46"/>
        <v>72.575000000000003</v>
      </c>
      <c r="T261" s="9">
        <f t="shared" si="47"/>
        <v>70.875</v>
      </c>
      <c r="U261" s="8">
        <f t="shared" si="48"/>
        <v>71.158333333333346</v>
      </c>
      <c r="V261" s="8">
        <f t="shared" si="49"/>
        <v>71.087500000000006</v>
      </c>
    </row>
    <row r="262" spans="1:22" ht="13.5" x14ac:dyDescent="0.25">
      <c r="A262" s="3">
        <f>RSI!A262</f>
        <v>42389</v>
      </c>
      <c r="B262" s="2">
        <f>RSI!B262</f>
        <v>5.117</v>
      </c>
      <c r="C262" s="2">
        <f>RSI!I262</f>
        <v>70.444686076225594</v>
      </c>
      <c r="D262" s="2">
        <f>MACD!E262</f>
        <v>-0.15109842980347388</v>
      </c>
      <c r="E262" s="2">
        <f>MACD!F262</f>
        <v>-0.10674124826663561</v>
      </c>
      <c r="F262" s="2">
        <f>'Moving Avg'!D262</f>
        <v>4.9624000000000006</v>
      </c>
      <c r="G262" s="2">
        <f>'Moving Avg'!F262</f>
        <v>4.7021199999999999</v>
      </c>
      <c r="H262" s="2">
        <f>'Moving Avg'!G262</f>
        <v>4.5901659999999991</v>
      </c>
      <c r="I262" s="2">
        <f>'Moving Avg'!H262</f>
        <v>4.8944814999999968</v>
      </c>
      <c r="J262" s="6" t="str">
        <f>OBV!F262</f>
        <v>BULLISH</v>
      </c>
      <c r="K262" s="6" t="str">
        <f>OBV!G262</f>
        <v>NEUTRAL</v>
      </c>
      <c r="L262" s="6" t="str">
        <f>OBV!H262</f>
        <v>CONFIRMED BULLISH</v>
      </c>
      <c r="M262" s="8">
        <f t="shared" si="43"/>
        <v>0</v>
      </c>
      <c r="N262" s="8">
        <f t="shared" si="40"/>
        <v>100</v>
      </c>
      <c r="O262" s="8">
        <f t="shared" si="41"/>
        <v>50</v>
      </c>
      <c r="P262" s="8">
        <f t="shared" si="42"/>
        <v>83.5</v>
      </c>
      <c r="Q262" s="9">
        <f t="shared" si="44"/>
        <v>55.024999999999999</v>
      </c>
      <c r="R262" s="9">
        <f t="shared" si="45"/>
        <v>58.375</v>
      </c>
      <c r="S262" s="9">
        <f t="shared" si="46"/>
        <v>65.075000000000003</v>
      </c>
      <c r="T262" s="9">
        <f t="shared" si="47"/>
        <v>58.375</v>
      </c>
      <c r="U262" s="8">
        <f t="shared" si="48"/>
        <v>59.491666666666674</v>
      </c>
      <c r="V262" s="8">
        <f t="shared" si="49"/>
        <v>59.212500000000006</v>
      </c>
    </row>
    <row r="263" spans="1:22" ht="13.5" x14ac:dyDescent="0.25">
      <c r="A263" s="3">
        <f>RSI!A263</f>
        <v>42390</v>
      </c>
      <c r="B263" s="2">
        <f>RSI!B263</f>
        <v>5.1311</v>
      </c>
      <c r="C263" s="2">
        <f>RSI!I263</f>
        <v>70.871591306137432</v>
      </c>
      <c r="D263" s="2">
        <f>MACD!E263</f>
        <v>-0.14976661091823829</v>
      </c>
      <c r="E263" s="2">
        <f>MACD!F263</f>
        <v>-0.11534632079695616</v>
      </c>
      <c r="F263" s="2">
        <f>'Moving Avg'!D263</f>
        <v>4.9867599999999994</v>
      </c>
      <c r="G263" s="2">
        <f>'Moving Avg'!F263</f>
        <v>4.7314050000000005</v>
      </c>
      <c r="H263" s="2">
        <f>'Moving Avg'!G263</f>
        <v>4.6035679999999992</v>
      </c>
      <c r="I263" s="2">
        <f>'Moving Avg'!H263</f>
        <v>4.8970669999999963</v>
      </c>
      <c r="J263" s="6" t="str">
        <f>OBV!F263</f>
        <v>BULLISH</v>
      </c>
      <c r="K263" s="6" t="str">
        <f>OBV!G263</f>
        <v>NEUTRAL</v>
      </c>
      <c r="L263" s="6" t="str">
        <f>OBV!H263</f>
        <v>CONFIRMED BULLISH</v>
      </c>
      <c r="M263" s="8">
        <f t="shared" si="43"/>
        <v>0</v>
      </c>
      <c r="N263" s="8">
        <f t="shared" si="40"/>
        <v>100</v>
      </c>
      <c r="O263" s="8">
        <f t="shared" si="41"/>
        <v>50</v>
      </c>
      <c r="P263" s="8">
        <f t="shared" si="42"/>
        <v>83.5</v>
      </c>
      <c r="Q263" s="9">
        <f t="shared" si="44"/>
        <v>55.024999999999999</v>
      </c>
      <c r="R263" s="9">
        <f t="shared" si="45"/>
        <v>58.375</v>
      </c>
      <c r="S263" s="9">
        <f t="shared" si="46"/>
        <v>65.075000000000003</v>
      </c>
      <c r="T263" s="9">
        <f t="shared" si="47"/>
        <v>58.375</v>
      </c>
      <c r="U263" s="8">
        <f t="shared" si="48"/>
        <v>59.491666666666674</v>
      </c>
      <c r="V263" s="8">
        <f t="shared" si="49"/>
        <v>59.212500000000006</v>
      </c>
    </row>
    <row r="264" spans="1:22" ht="13.5" x14ac:dyDescent="0.25">
      <c r="A264" s="3">
        <f>RSI!A264</f>
        <v>42391</v>
      </c>
      <c r="B264" s="2">
        <f>RSI!B264</f>
        <v>4.9812000000000003</v>
      </c>
      <c r="C264" s="2">
        <f>RSI!I264</f>
        <v>60.814542729426819</v>
      </c>
      <c r="D264" s="2">
        <f>MACD!E264</f>
        <v>-0.15145573730822992</v>
      </c>
      <c r="E264" s="2">
        <f>MACD!F264</f>
        <v>-0.12256820409921092</v>
      </c>
      <c r="F264" s="2">
        <f>'Moving Avg'!D264</f>
        <v>4.9989600000000003</v>
      </c>
      <c r="G264" s="2">
        <f>'Moving Avg'!F264</f>
        <v>4.7546049999999997</v>
      </c>
      <c r="H264" s="2">
        <f>'Moving Avg'!G264</f>
        <v>4.6118159999999992</v>
      </c>
      <c r="I264" s="2">
        <f>'Moving Avg'!H264</f>
        <v>4.8982109999999963</v>
      </c>
      <c r="J264" s="6" t="str">
        <f>OBV!F264</f>
        <v>BULLISH</v>
      </c>
      <c r="K264" s="6" t="str">
        <f>OBV!G264</f>
        <v>NEUTRAL</v>
      </c>
      <c r="L264" s="6" t="str">
        <f>OBV!H264</f>
        <v>CONFIRMED BULLISH</v>
      </c>
      <c r="M264" s="8">
        <f t="shared" si="43"/>
        <v>50</v>
      </c>
      <c r="N264" s="8">
        <f t="shared" si="40"/>
        <v>100</v>
      </c>
      <c r="O264" s="8">
        <f t="shared" si="41"/>
        <v>50</v>
      </c>
      <c r="P264" s="8">
        <f t="shared" si="42"/>
        <v>83.5</v>
      </c>
      <c r="Q264" s="9">
        <f t="shared" si="44"/>
        <v>72.525000000000006</v>
      </c>
      <c r="R264" s="9">
        <f t="shared" si="45"/>
        <v>68.375</v>
      </c>
      <c r="S264" s="9">
        <f t="shared" si="46"/>
        <v>72.575000000000003</v>
      </c>
      <c r="T264" s="9">
        <f t="shared" si="47"/>
        <v>70.875</v>
      </c>
      <c r="U264" s="8">
        <f t="shared" si="48"/>
        <v>71.158333333333346</v>
      </c>
      <c r="V264" s="8">
        <f t="shared" si="49"/>
        <v>71.087500000000006</v>
      </c>
    </row>
    <row r="265" spans="1:22" ht="13.5" x14ac:dyDescent="0.25">
      <c r="A265" s="3">
        <f>RSI!A265</f>
        <v>42394</v>
      </c>
      <c r="B265" s="2">
        <f>RSI!B265</f>
        <v>5.1029999999999998</v>
      </c>
      <c r="C265" s="2">
        <f>RSI!I265</f>
        <v>65.142872106539073</v>
      </c>
      <c r="D265" s="2">
        <f>MACD!E265</f>
        <v>-0.17331866268719054</v>
      </c>
      <c r="E265" s="2">
        <f>MACD!F265</f>
        <v>-0.13271829581680683</v>
      </c>
      <c r="F265" s="2">
        <f>'Moving Avg'!D265</f>
        <v>5.0486400000000007</v>
      </c>
      <c r="G265" s="2">
        <f>'Moving Avg'!F265</f>
        <v>4.7824849999999994</v>
      </c>
      <c r="H265" s="2">
        <f>'Moving Avg'!G265</f>
        <v>4.6248439999999995</v>
      </c>
      <c r="I265" s="2">
        <f>'Moving Avg'!H265</f>
        <v>4.8985219999999963</v>
      </c>
      <c r="J265" s="6" t="str">
        <f>OBV!F265</f>
        <v>BULLISH</v>
      </c>
      <c r="K265" s="6" t="str">
        <f>OBV!G265</f>
        <v>STRONG</v>
      </c>
      <c r="L265" s="6" t="str">
        <f>OBV!H265</f>
        <v>CONFIRMED BULLISH</v>
      </c>
      <c r="M265" s="8">
        <f t="shared" si="43"/>
        <v>50</v>
      </c>
      <c r="N265" s="8">
        <f t="shared" si="40"/>
        <v>100</v>
      </c>
      <c r="O265" s="8">
        <f t="shared" si="41"/>
        <v>50</v>
      </c>
      <c r="P265" s="8">
        <f t="shared" si="42"/>
        <v>100</v>
      </c>
      <c r="Q265" s="9">
        <f t="shared" si="44"/>
        <v>75</v>
      </c>
      <c r="R265" s="9">
        <f t="shared" si="45"/>
        <v>72.5</v>
      </c>
      <c r="S265" s="9">
        <f t="shared" si="46"/>
        <v>80</v>
      </c>
      <c r="T265" s="9">
        <f t="shared" si="47"/>
        <v>75</v>
      </c>
      <c r="U265" s="8">
        <f t="shared" si="48"/>
        <v>75.833333333333329</v>
      </c>
      <c r="V265" s="8">
        <f t="shared" si="49"/>
        <v>75.625</v>
      </c>
    </row>
    <row r="266" spans="1:22" ht="13.5" x14ac:dyDescent="0.25">
      <c r="A266" s="3">
        <f>RSI!A266</f>
        <v>42395</v>
      </c>
      <c r="B266" s="2">
        <f>RSI!B266</f>
        <v>5.2529000000000003</v>
      </c>
      <c r="C266" s="2">
        <f>RSI!I266</f>
        <v>69.594211258179243</v>
      </c>
      <c r="D266" s="2">
        <f>MACD!E266</f>
        <v>-0.20846290721273242</v>
      </c>
      <c r="E266" s="2">
        <f>MACD!F266</f>
        <v>-0.14786721809599196</v>
      </c>
      <c r="F266" s="2">
        <f>'Moving Avg'!D266</f>
        <v>5.1170400000000011</v>
      </c>
      <c r="G266" s="2">
        <f>'Moving Avg'!F266</f>
        <v>4.8178599999999996</v>
      </c>
      <c r="H266" s="2">
        <f>'Moving Avg'!G266</f>
        <v>4.6434939999999996</v>
      </c>
      <c r="I266" s="2">
        <f>'Moving Avg'!H266</f>
        <v>4.8988324999999957</v>
      </c>
      <c r="J266" s="6" t="str">
        <f>OBV!F266</f>
        <v>BULLISH</v>
      </c>
      <c r="K266" s="6" t="str">
        <f>OBV!G266</f>
        <v>STRONG</v>
      </c>
      <c r="L266" s="6" t="str">
        <f>OBV!H266</f>
        <v>CONFIRMED BULLISH</v>
      </c>
      <c r="M266" s="8">
        <f t="shared" si="43"/>
        <v>50</v>
      </c>
      <c r="N266" s="8">
        <f t="shared" si="40"/>
        <v>100</v>
      </c>
      <c r="O266" s="8">
        <f t="shared" si="41"/>
        <v>50</v>
      </c>
      <c r="P266" s="8">
        <f t="shared" si="42"/>
        <v>100</v>
      </c>
      <c r="Q266" s="9">
        <f t="shared" si="44"/>
        <v>75</v>
      </c>
      <c r="R266" s="9">
        <f t="shared" si="45"/>
        <v>72.5</v>
      </c>
      <c r="S266" s="9">
        <f t="shared" si="46"/>
        <v>80</v>
      </c>
      <c r="T266" s="9">
        <f t="shared" si="47"/>
        <v>75</v>
      </c>
      <c r="U266" s="8">
        <f t="shared" si="48"/>
        <v>75.833333333333329</v>
      </c>
      <c r="V266" s="8">
        <f t="shared" si="49"/>
        <v>75.625</v>
      </c>
    </row>
    <row r="267" spans="1:22" ht="13.5" x14ac:dyDescent="0.25">
      <c r="A267" s="3">
        <f>RSI!A267</f>
        <v>42396</v>
      </c>
      <c r="B267" s="2">
        <f>RSI!B267</f>
        <v>5.2435999999999998</v>
      </c>
      <c r="C267" s="2">
        <f>RSI!I267</f>
        <v>69.005437563736791</v>
      </c>
      <c r="D267" s="2">
        <f>MACD!E267</f>
        <v>-0.1976714987103767</v>
      </c>
      <c r="E267" s="2">
        <f>MACD!F267</f>
        <v>-0.15782807421886891</v>
      </c>
      <c r="F267" s="2">
        <f>'Moving Avg'!D267</f>
        <v>5.1423600000000009</v>
      </c>
      <c r="G267" s="2">
        <f>'Moving Avg'!F267</f>
        <v>4.8530049999999996</v>
      </c>
      <c r="H267" s="2">
        <f>'Moving Avg'!G267</f>
        <v>4.6590519999999991</v>
      </c>
      <c r="I267" s="2">
        <f>'Moving Avg'!H267</f>
        <v>4.899307999999996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  <c r="M267" s="8">
        <f t="shared" si="43"/>
        <v>50</v>
      </c>
      <c r="N267" s="8">
        <f t="shared" si="40"/>
        <v>100</v>
      </c>
      <c r="O267" s="8">
        <f t="shared" si="41"/>
        <v>50</v>
      </c>
      <c r="P267" s="8">
        <f t="shared" si="42"/>
        <v>83.5</v>
      </c>
      <c r="Q267" s="9">
        <f t="shared" si="44"/>
        <v>72.525000000000006</v>
      </c>
      <c r="R267" s="9">
        <f t="shared" si="45"/>
        <v>68.375</v>
      </c>
      <c r="S267" s="9">
        <f t="shared" si="46"/>
        <v>72.575000000000003</v>
      </c>
      <c r="T267" s="9">
        <f t="shared" si="47"/>
        <v>70.875</v>
      </c>
      <c r="U267" s="8">
        <f t="shared" si="48"/>
        <v>71.158333333333346</v>
      </c>
      <c r="V267" s="8">
        <f t="shared" si="49"/>
        <v>71.087500000000006</v>
      </c>
    </row>
    <row r="268" spans="1:22" ht="13.5" x14ac:dyDescent="0.25">
      <c r="A268" s="3">
        <f>RSI!A268</f>
        <v>42397</v>
      </c>
      <c r="B268" s="2">
        <f>RSI!B268</f>
        <v>5.1544999999999996</v>
      </c>
      <c r="C268" s="2">
        <f>RSI!I268</f>
        <v>63.465645997484266</v>
      </c>
      <c r="D268" s="2">
        <f>MACD!E268</f>
        <v>-0.16633895360214535</v>
      </c>
      <c r="E268" s="2">
        <f>MACD!F268</f>
        <v>-0.15953025009552421</v>
      </c>
      <c r="F268" s="2">
        <f>'Moving Avg'!D268</f>
        <v>5.1470399999999996</v>
      </c>
      <c r="G268" s="2">
        <f>'Moving Avg'!F268</f>
        <v>4.8855699999999995</v>
      </c>
      <c r="H268" s="2">
        <f>'Moving Avg'!G268</f>
        <v>4.6714219999999997</v>
      </c>
      <c r="I268" s="2">
        <f>'Moving Avg'!H268</f>
        <v>4.9003764999999957</v>
      </c>
      <c r="J268" s="6" t="str">
        <f>OBV!F268</f>
        <v>BEARISH</v>
      </c>
      <c r="K268" s="6" t="str">
        <f>OBV!G268</f>
        <v>NEUTRAL</v>
      </c>
      <c r="L268" s="6" t="str">
        <f>OBV!H268</f>
        <v>BEARISH DIVERGENCE</v>
      </c>
      <c r="M268" s="8">
        <f t="shared" si="43"/>
        <v>50</v>
      </c>
      <c r="N268" s="8">
        <f t="shared" si="40"/>
        <v>45</v>
      </c>
      <c r="O268" s="8">
        <f t="shared" si="41"/>
        <v>50</v>
      </c>
      <c r="P268" s="8">
        <f t="shared" si="42"/>
        <v>16.5</v>
      </c>
      <c r="Q268" s="9">
        <f t="shared" si="44"/>
        <v>43.225000000000001</v>
      </c>
      <c r="R268" s="9">
        <f t="shared" si="45"/>
        <v>40.625</v>
      </c>
      <c r="S268" s="9">
        <f t="shared" si="46"/>
        <v>34.174999999999997</v>
      </c>
      <c r="T268" s="9">
        <f t="shared" si="47"/>
        <v>40.375</v>
      </c>
      <c r="U268" s="8">
        <f t="shared" si="48"/>
        <v>39.341666666666661</v>
      </c>
      <c r="V268" s="8">
        <f t="shared" si="49"/>
        <v>39.599999999999994</v>
      </c>
    </row>
    <row r="269" spans="1:22" ht="13.5" x14ac:dyDescent="0.25">
      <c r="A269" s="3">
        <f>RSI!A269</f>
        <v>42398</v>
      </c>
      <c r="B269" s="2">
        <f>RSI!B269</f>
        <v>5.2248000000000001</v>
      </c>
      <c r="C269" s="2">
        <f>RSI!I269</f>
        <v>65.798650905688362</v>
      </c>
      <c r="D269" s="2">
        <f>MACD!E269</f>
        <v>-0.16046486323413234</v>
      </c>
      <c r="E269" s="2">
        <f>MACD!F269</f>
        <v>-0.15971717272324584</v>
      </c>
      <c r="F269" s="2">
        <f>'Moving Avg'!D269</f>
        <v>5.1957599999999999</v>
      </c>
      <c r="G269" s="2">
        <f>'Moving Avg'!F269</f>
        <v>4.9202449999999995</v>
      </c>
      <c r="H269" s="2">
        <f>'Moving Avg'!G269</f>
        <v>4.6841680000000006</v>
      </c>
      <c r="I269" s="2">
        <f>'Moving Avg'!H269</f>
        <v>4.9017964999999961</v>
      </c>
      <c r="J269" s="6" t="str">
        <f>OBV!F269</f>
        <v>BULLISH</v>
      </c>
      <c r="K269" s="6" t="str">
        <f>OBV!G269</f>
        <v>NEUTRAL</v>
      </c>
      <c r="L269" s="6" t="str">
        <f>OBV!H269</f>
        <v>CONFIRMED BULLISH</v>
      </c>
      <c r="M269" s="8">
        <f t="shared" si="43"/>
        <v>50</v>
      </c>
      <c r="N269" s="8">
        <f t="shared" si="40"/>
        <v>45</v>
      </c>
      <c r="O269" s="8">
        <f t="shared" si="41"/>
        <v>50</v>
      </c>
      <c r="P269" s="8">
        <f t="shared" si="42"/>
        <v>83.5</v>
      </c>
      <c r="Q269" s="9">
        <f t="shared" si="44"/>
        <v>53.274999999999999</v>
      </c>
      <c r="R269" s="9">
        <f t="shared" si="45"/>
        <v>57.375</v>
      </c>
      <c r="S269" s="9">
        <f t="shared" si="46"/>
        <v>64.325000000000003</v>
      </c>
      <c r="T269" s="9">
        <f t="shared" si="47"/>
        <v>57.125</v>
      </c>
      <c r="U269" s="8">
        <f t="shared" si="48"/>
        <v>58.32500000000001</v>
      </c>
      <c r="V269" s="8">
        <f t="shared" si="49"/>
        <v>58.025000000000006</v>
      </c>
    </row>
    <row r="270" spans="1:22" ht="13.5" x14ac:dyDescent="0.25">
      <c r="A270" s="3">
        <f>RSI!A270</f>
        <v>42401</v>
      </c>
      <c r="B270" s="2">
        <f>RSI!B270</f>
        <v>5.2248000000000001</v>
      </c>
      <c r="C270" s="2">
        <f>RSI!I270</f>
        <v>65.798650905688362</v>
      </c>
      <c r="D270" s="2">
        <f>MACD!E270</f>
        <v>-0.16759752903430325</v>
      </c>
      <c r="E270" s="2">
        <f>MACD!F270</f>
        <v>-0.16129324398545736</v>
      </c>
      <c r="F270" s="2">
        <f>'Moving Avg'!D270</f>
        <v>5.2201199999999996</v>
      </c>
      <c r="G270" s="2">
        <f>'Moving Avg'!F270</f>
        <v>4.9542149999999996</v>
      </c>
      <c r="H270" s="2">
        <f>'Moving Avg'!G270</f>
        <v>4.6979439999999997</v>
      </c>
      <c r="I270" s="2">
        <f>'Moving Avg'!H270</f>
        <v>4.9038889999999959</v>
      </c>
      <c r="J270" s="6" t="str">
        <f>OBV!F270</f>
        <v>BEARISH</v>
      </c>
      <c r="K270" s="6" t="str">
        <f>OBV!G270</f>
        <v>NEUTRAL</v>
      </c>
      <c r="L270" s="6" t="str">
        <f>OBV!H270</f>
        <v>BEARISH DIVERGENCE</v>
      </c>
      <c r="M270" s="8">
        <f t="shared" si="43"/>
        <v>50</v>
      </c>
      <c r="N270" s="8">
        <f t="shared" si="40"/>
        <v>45</v>
      </c>
      <c r="O270" s="8">
        <f t="shared" si="41"/>
        <v>50</v>
      </c>
      <c r="P270" s="8">
        <f t="shared" si="42"/>
        <v>16.5</v>
      </c>
      <c r="Q270" s="9">
        <f t="shared" si="44"/>
        <v>43.225000000000001</v>
      </c>
      <c r="R270" s="9">
        <f t="shared" si="45"/>
        <v>40.625</v>
      </c>
      <c r="S270" s="9">
        <f t="shared" si="46"/>
        <v>34.174999999999997</v>
      </c>
      <c r="T270" s="9">
        <f t="shared" si="47"/>
        <v>40.375</v>
      </c>
      <c r="U270" s="8">
        <f t="shared" si="48"/>
        <v>39.341666666666661</v>
      </c>
      <c r="V270" s="8">
        <f t="shared" si="49"/>
        <v>39.599999999999994</v>
      </c>
    </row>
    <row r="271" spans="1:22" ht="13.5" x14ac:dyDescent="0.25">
      <c r="A271" s="3">
        <f>RSI!A271</f>
        <v>42402</v>
      </c>
      <c r="B271" s="2">
        <f>RSI!B271</f>
        <v>5.2013999999999996</v>
      </c>
      <c r="C271" s="2">
        <f>RSI!I271</f>
        <v>64.215636344958639</v>
      </c>
      <c r="D271" s="2">
        <f>MACD!E271</f>
        <v>-0.16509978823347726</v>
      </c>
      <c r="E271" s="2">
        <f>MACD!F271</f>
        <v>-0.16205455283506134</v>
      </c>
      <c r="F271" s="2">
        <f>'Moving Avg'!D271</f>
        <v>5.2098199999999997</v>
      </c>
      <c r="G271" s="2">
        <f>'Moving Avg'!F271</f>
        <v>4.9870149999999995</v>
      </c>
      <c r="H271" s="2">
        <f>'Moving Avg'!G271</f>
        <v>4.7129399999999997</v>
      </c>
      <c r="I271" s="2">
        <f>'Moving Avg'!H271</f>
        <v>4.9052879999999952</v>
      </c>
      <c r="J271" s="6" t="str">
        <f>OBV!F271</f>
        <v>BEARISH</v>
      </c>
      <c r="K271" s="6" t="str">
        <f>OBV!G271</f>
        <v>WEAK</v>
      </c>
      <c r="L271" s="6" t="str">
        <f>OBV!H271</f>
        <v>CONFIRMED BEARISH</v>
      </c>
      <c r="M271" s="8">
        <f t="shared" si="43"/>
        <v>50</v>
      </c>
      <c r="N271" s="8">
        <f t="shared" si="40"/>
        <v>45</v>
      </c>
      <c r="O271" s="8">
        <f t="shared" si="41"/>
        <v>50</v>
      </c>
      <c r="P271" s="8">
        <f t="shared" si="42"/>
        <v>0</v>
      </c>
      <c r="Q271" s="9">
        <f t="shared" si="44"/>
        <v>40.75</v>
      </c>
      <c r="R271" s="9">
        <f t="shared" si="45"/>
        <v>36.5</v>
      </c>
      <c r="S271" s="9">
        <f t="shared" si="46"/>
        <v>26.75</v>
      </c>
      <c r="T271" s="9">
        <f t="shared" si="47"/>
        <v>36.25</v>
      </c>
      <c r="U271" s="8">
        <f t="shared" si="48"/>
        <v>34.666666666666664</v>
      </c>
      <c r="V271" s="8">
        <f t="shared" si="49"/>
        <v>35.0625</v>
      </c>
    </row>
    <row r="272" spans="1:22" ht="13.5" x14ac:dyDescent="0.25">
      <c r="A272" s="3">
        <f>RSI!A272</f>
        <v>42403</v>
      </c>
      <c r="B272" s="2">
        <f>RSI!B272</f>
        <v>5.2013999999999996</v>
      </c>
      <c r="C272" s="2">
        <f>RSI!I272</f>
        <v>64.215636344958639</v>
      </c>
      <c r="D272" s="2">
        <f>MACD!E272</f>
        <v>-0.13286423873729181</v>
      </c>
      <c r="E272" s="2">
        <f>MACD!F272</f>
        <v>-0.15621649001550744</v>
      </c>
      <c r="F272" s="2">
        <f>'Moving Avg'!D272</f>
        <v>5.2013800000000003</v>
      </c>
      <c r="G272" s="2">
        <f>'Moving Avg'!F272</f>
        <v>5.0081000000000007</v>
      </c>
      <c r="H272" s="2">
        <f>'Moving Avg'!G272</f>
        <v>4.7286840000000003</v>
      </c>
      <c r="I272" s="2">
        <f>'Moving Avg'!H272</f>
        <v>4.9068789999999955</v>
      </c>
      <c r="J272" s="6" t="str">
        <f>OBV!F272</f>
        <v>BEARISH</v>
      </c>
      <c r="K272" s="6" t="str">
        <f>OBV!G272</f>
        <v>WEAK</v>
      </c>
      <c r="L272" s="6" t="str">
        <f>OBV!H272</f>
        <v>CONFIRMED BEARISH</v>
      </c>
      <c r="M272" s="8">
        <f t="shared" si="43"/>
        <v>50</v>
      </c>
      <c r="N272" s="8">
        <f t="shared" si="40"/>
        <v>0</v>
      </c>
      <c r="O272" s="8">
        <f t="shared" si="41"/>
        <v>50</v>
      </c>
      <c r="P272" s="8">
        <f t="shared" si="42"/>
        <v>0</v>
      </c>
      <c r="Q272" s="9">
        <f t="shared" si="44"/>
        <v>25</v>
      </c>
      <c r="R272" s="9">
        <f t="shared" si="45"/>
        <v>27.5</v>
      </c>
      <c r="S272" s="9">
        <f t="shared" si="46"/>
        <v>20</v>
      </c>
      <c r="T272" s="9">
        <f t="shared" si="47"/>
        <v>25</v>
      </c>
      <c r="U272" s="8">
        <f t="shared" si="48"/>
        <v>24.166666666666668</v>
      </c>
      <c r="V272" s="8">
        <f t="shared" si="49"/>
        <v>24.375</v>
      </c>
    </row>
    <row r="273" spans="1:22" ht="13.5" x14ac:dyDescent="0.25">
      <c r="A273" s="3">
        <f>RSI!A273</f>
        <v>42404</v>
      </c>
      <c r="B273" s="2">
        <f>RSI!B273</f>
        <v>5.1638999999999999</v>
      </c>
      <c r="C273" s="2">
        <f>RSI!I273</f>
        <v>61.467136728830013</v>
      </c>
      <c r="D273" s="2">
        <f>MACD!E273</f>
        <v>-0.1021091587760381</v>
      </c>
      <c r="E273" s="2">
        <f>MACD!F273</f>
        <v>-0.1453950237676136</v>
      </c>
      <c r="F273" s="2">
        <f>'Moving Avg'!D273</f>
        <v>5.2032600000000002</v>
      </c>
      <c r="G273" s="2">
        <f>'Moving Avg'!F273</f>
        <v>5.0273100000000008</v>
      </c>
      <c r="H273" s="2">
        <f>'Moving Avg'!G273</f>
        <v>4.7437720000000008</v>
      </c>
      <c r="I273" s="2">
        <f>'Moving Avg'!H273</f>
        <v>4.9078979999999959</v>
      </c>
      <c r="J273" s="6" t="str">
        <f>OBV!F273</f>
        <v>BEARISH</v>
      </c>
      <c r="K273" s="6" t="str">
        <f>OBV!G273</f>
        <v>NEUTRAL</v>
      </c>
      <c r="L273" s="6" t="str">
        <f>OBV!H273</f>
        <v>BEARISH DIVERGENCE</v>
      </c>
      <c r="M273" s="8">
        <f t="shared" si="43"/>
        <v>50</v>
      </c>
      <c r="N273" s="8">
        <f t="shared" si="40"/>
        <v>0</v>
      </c>
      <c r="O273" s="8">
        <f t="shared" si="41"/>
        <v>50</v>
      </c>
      <c r="P273" s="8">
        <f t="shared" si="42"/>
        <v>16.5</v>
      </c>
      <c r="Q273" s="9">
        <f t="shared" si="44"/>
        <v>27.475000000000001</v>
      </c>
      <c r="R273" s="9">
        <f t="shared" si="45"/>
        <v>31.625</v>
      </c>
      <c r="S273" s="9">
        <f t="shared" si="46"/>
        <v>27.425000000000001</v>
      </c>
      <c r="T273" s="9">
        <f t="shared" si="47"/>
        <v>29.125</v>
      </c>
      <c r="U273" s="8">
        <f t="shared" si="48"/>
        <v>28.841666666666669</v>
      </c>
      <c r="V273" s="8">
        <f t="shared" si="49"/>
        <v>28.912500000000001</v>
      </c>
    </row>
    <row r="274" spans="1:22" ht="13.5" x14ac:dyDescent="0.25">
      <c r="A274" s="3">
        <f>RSI!A274</f>
        <v>42405</v>
      </c>
      <c r="B274" s="2">
        <f>RSI!B274</f>
        <v>5.1544999999999996</v>
      </c>
      <c r="C274" s="2">
        <f>RSI!I274</f>
        <v>60.765051190532553</v>
      </c>
      <c r="D274" s="2">
        <f>MACD!E274</f>
        <v>-9.9588692609516194E-2</v>
      </c>
      <c r="E274" s="2">
        <f>MACD!F274</f>
        <v>-0.13623375753599412</v>
      </c>
      <c r="F274" s="2">
        <f>'Moving Avg'!D274</f>
        <v>5.1891999999999996</v>
      </c>
      <c r="G274" s="2">
        <f>'Moving Avg'!F274</f>
        <v>5.0498000000000003</v>
      </c>
      <c r="H274" s="2">
        <f>'Moving Avg'!G274</f>
        <v>4.7586720000000007</v>
      </c>
      <c r="I274" s="2">
        <f>'Moving Avg'!H274</f>
        <v>4.909042999999996</v>
      </c>
      <c r="J274" s="6" t="str">
        <f>OBV!F274</f>
        <v>BEARISH</v>
      </c>
      <c r="K274" s="6" t="str">
        <f>OBV!G274</f>
        <v>WEAK</v>
      </c>
      <c r="L274" s="6" t="str">
        <f>OBV!H274</f>
        <v>CONFIRMED BEARISH</v>
      </c>
      <c r="M274" s="8">
        <f t="shared" si="43"/>
        <v>50</v>
      </c>
      <c r="N274" s="8">
        <f t="shared" si="40"/>
        <v>0</v>
      </c>
      <c r="O274" s="8">
        <f t="shared" si="41"/>
        <v>50</v>
      </c>
      <c r="P274" s="8">
        <f t="shared" si="42"/>
        <v>0</v>
      </c>
      <c r="Q274" s="9">
        <f t="shared" si="44"/>
        <v>25</v>
      </c>
      <c r="R274" s="9">
        <f t="shared" si="45"/>
        <v>27.5</v>
      </c>
      <c r="S274" s="9">
        <f t="shared" si="46"/>
        <v>20</v>
      </c>
      <c r="T274" s="9">
        <f t="shared" si="47"/>
        <v>25</v>
      </c>
      <c r="U274" s="8">
        <f t="shared" si="48"/>
        <v>24.166666666666668</v>
      </c>
      <c r="V274" s="8">
        <f t="shared" si="49"/>
        <v>24.375</v>
      </c>
    </row>
    <row r="275" spans="1:22" ht="13.5" x14ac:dyDescent="0.25">
      <c r="A275" s="3">
        <f>RSI!A275</f>
        <v>42408</v>
      </c>
      <c r="B275" s="2">
        <f>RSI!B275</f>
        <v>5.1544999999999996</v>
      </c>
      <c r="C275" s="2">
        <f>RSI!I275</f>
        <v>60.765051190532553</v>
      </c>
      <c r="D275" s="2">
        <f>MACD!E275</f>
        <v>-7.9715521765550967E-2</v>
      </c>
      <c r="E275" s="2">
        <f>MACD!F275</f>
        <v>-0.12493011038190549</v>
      </c>
      <c r="F275" s="2">
        <f>'Moving Avg'!D275</f>
        <v>5.1751399999999999</v>
      </c>
      <c r="G275" s="2">
        <f>'Moving Avg'!F275</f>
        <v>5.0755699999999999</v>
      </c>
      <c r="H275" s="2">
        <f>'Moving Avg'!G275</f>
        <v>4.7733860000000012</v>
      </c>
      <c r="I275" s="2">
        <f>'Moving Avg'!H275</f>
        <v>4.9098229999999958</v>
      </c>
      <c r="J275" s="6" t="str">
        <f>OBV!F275</f>
        <v>BEARISH</v>
      </c>
      <c r="K275" s="6" t="str">
        <f>OBV!G275</f>
        <v>WEAK</v>
      </c>
      <c r="L275" s="6" t="str">
        <f>OBV!H275</f>
        <v>CONFIRMED BEARISH</v>
      </c>
      <c r="M275" s="8">
        <f t="shared" si="43"/>
        <v>50</v>
      </c>
      <c r="N275" s="8">
        <f t="shared" si="40"/>
        <v>0</v>
      </c>
      <c r="O275" s="8">
        <f t="shared" si="41"/>
        <v>50</v>
      </c>
      <c r="P275" s="8">
        <f t="shared" si="42"/>
        <v>0</v>
      </c>
      <c r="Q275" s="9">
        <f t="shared" si="44"/>
        <v>25</v>
      </c>
      <c r="R275" s="9">
        <f t="shared" si="45"/>
        <v>27.5</v>
      </c>
      <c r="S275" s="9">
        <f t="shared" si="46"/>
        <v>20</v>
      </c>
      <c r="T275" s="9">
        <f t="shared" si="47"/>
        <v>25</v>
      </c>
      <c r="U275" s="8">
        <f t="shared" si="48"/>
        <v>24.166666666666668</v>
      </c>
      <c r="V275" s="8">
        <f t="shared" si="49"/>
        <v>24.375</v>
      </c>
    </row>
    <row r="276" spans="1:22" ht="13.5" x14ac:dyDescent="0.25">
      <c r="A276" s="3">
        <f>RSI!A276</f>
        <v>42409</v>
      </c>
      <c r="B276" s="2">
        <f>RSI!B276</f>
        <v>5.1216999999999997</v>
      </c>
      <c r="C276" s="2">
        <f>RSI!I276</f>
        <v>58.080375581316481</v>
      </c>
      <c r="D276" s="2">
        <f>MACD!E276</f>
        <v>-3.833266116967593E-2</v>
      </c>
      <c r="E276" s="2">
        <f>MACD!F276</f>
        <v>-0.10761062053945958</v>
      </c>
      <c r="F276" s="2">
        <f>'Moving Avg'!D276</f>
        <v>5.1592000000000002</v>
      </c>
      <c r="G276" s="2">
        <f>'Moving Avg'!F276</f>
        <v>5.1008700000000013</v>
      </c>
      <c r="H276" s="2">
        <f>'Moving Avg'!G276</f>
        <v>4.7858500000000017</v>
      </c>
      <c r="I276" s="2">
        <f>'Moving Avg'!H276</f>
        <v>4.9104389999999958</v>
      </c>
      <c r="J276" s="6" t="str">
        <f>OBV!F276</f>
        <v>BEARISH</v>
      </c>
      <c r="K276" s="6" t="str">
        <f>OBV!G276</f>
        <v>WEAK</v>
      </c>
      <c r="L276" s="6" t="str">
        <f>OBV!H276</f>
        <v>CONFIRMED BEARISH</v>
      </c>
      <c r="M276" s="8">
        <f t="shared" si="43"/>
        <v>50</v>
      </c>
      <c r="N276" s="8">
        <f t="shared" si="40"/>
        <v>0</v>
      </c>
      <c r="O276" s="8">
        <f t="shared" si="41"/>
        <v>50</v>
      </c>
      <c r="P276" s="8">
        <f t="shared" si="42"/>
        <v>0</v>
      </c>
      <c r="Q276" s="9">
        <f t="shared" si="44"/>
        <v>25</v>
      </c>
      <c r="R276" s="9">
        <f t="shared" si="45"/>
        <v>27.5</v>
      </c>
      <c r="S276" s="9">
        <f t="shared" si="46"/>
        <v>20</v>
      </c>
      <c r="T276" s="9">
        <f t="shared" si="47"/>
        <v>25</v>
      </c>
      <c r="U276" s="8">
        <f t="shared" si="48"/>
        <v>24.166666666666668</v>
      </c>
      <c r="V276" s="8">
        <f t="shared" si="49"/>
        <v>24.375</v>
      </c>
    </row>
    <row r="277" spans="1:22" ht="13.5" x14ac:dyDescent="0.25">
      <c r="A277" s="3">
        <f>RSI!A277</f>
        <v>42410</v>
      </c>
      <c r="B277" s="2">
        <f>RSI!B277</f>
        <v>4.9623999999999997</v>
      </c>
      <c r="C277" s="2">
        <f>RSI!I277</f>
        <v>47.178347640378135</v>
      </c>
      <c r="D277" s="2">
        <f>MACD!E277</f>
        <v>6.3910348660636274E-3</v>
      </c>
      <c r="E277" s="2">
        <f>MACD!F277</f>
        <v>-8.4810289458354948E-2</v>
      </c>
      <c r="F277" s="2">
        <f>'Moving Avg'!D277</f>
        <v>5.1113999999999997</v>
      </c>
      <c r="G277" s="2">
        <f>'Moving Avg'!F277</f>
        <v>5.1043850000000015</v>
      </c>
      <c r="H277" s="2">
        <f>'Moving Avg'!G277</f>
        <v>4.7956900000000013</v>
      </c>
      <c r="I277" s="2">
        <f>'Moving Avg'!H277</f>
        <v>4.9105469999999967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  <c r="M277" s="8">
        <f t="shared" si="43"/>
        <v>50</v>
      </c>
      <c r="N277" s="8">
        <f t="shared" si="40"/>
        <v>0</v>
      </c>
      <c r="O277" s="8">
        <f t="shared" si="41"/>
        <v>50</v>
      </c>
      <c r="P277" s="8">
        <f t="shared" si="42"/>
        <v>0</v>
      </c>
      <c r="Q277" s="9">
        <f t="shared" si="44"/>
        <v>25</v>
      </c>
      <c r="R277" s="9">
        <f t="shared" si="45"/>
        <v>27.5</v>
      </c>
      <c r="S277" s="9">
        <f t="shared" si="46"/>
        <v>20</v>
      </c>
      <c r="T277" s="9">
        <f t="shared" si="47"/>
        <v>25</v>
      </c>
      <c r="U277" s="8">
        <f t="shared" si="48"/>
        <v>24.166666666666668</v>
      </c>
      <c r="V277" s="8">
        <f t="shared" si="49"/>
        <v>24.375</v>
      </c>
    </row>
    <row r="278" spans="1:22" ht="13.5" x14ac:dyDescent="0.25">
      <c r="A278" s="3">
        <f>RSI!A278</f>
        <v>42411</v>
      </c>
      <c r="B278" s="2">
        <f>RSI!B278</f>
        <v>4.9249000000000001</v>
      </c>
      <c r="C278" s="2">
        <f>RSI!I278</f>
        <v>45.035303370462472</v>
      </c>
      <c r="D278" s="2">
        <f>MACD!E278</f>
        <v>3.3632779226075549E-2</v>
      </c>
      <c r="E278" s="2">
        <f>MACD!F278</f>
        <v>-6.112167572146885E-2</v>
      </c>
      <c r="F278" s="2">
        <f>'Moving Avg'!D278</f>
        <v>5.0635999999999992</v>
      </c>
      <c r="G278" s="2">
        <f>'Moving Avg'!F278</f>
        <v>5.1001649999999996</v>
      </c>
      <c r="H278" s="2">
        <f>'Moving Avg'!G278</f>
        <v>4.8042180000000014</v>
      </c>
      <c r="I278" s="2">
        <f>'Moving Avg'!H278</f>
        <v>4.9099864999999951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  <c r="M278" s="8">
        <f t="shared" si="43"/>
        <v>50</v>
      </c>
      <c r="N278" s="8">
        <f t="shared" si="40"/>
        <v>0</v>
      </c>
      <c r="O278" s="8">
        <f t="shared" si="41"/>
        <v>50</v>
      </c>
      <c r="P278" s="8">
        <f t="shared" si="42"/>
        <v>0</v>
      </c>
      <c r="Q278" s="9">
        <f t="shared" si="44"/>
        <v>25</v>
      </c>
      <c r="R278" s="9">
        <f t="shared" si="45"/>
        <v>27.5</v>
      </c>
      <c r="S278" s="9">
        <f t="shared" si="46"/>
        <v>20</v>
      </c>
      <c r="T278" s="9">
        <f t="shared" si="47"/>
        <v>25</v>
      </c>
      <c r="U278" s="8">
        <f t="shared" si="48"/>
        <v>24.166666666666668</v>
      </c>
      <c r="V278" s="8">
        <f t="shared" si="49"/>
        <v>24.375</v>
      </c>
    </row>
    <row r="279" spans="1:22" ht="13.5" x14ac:dyDescent="0.25">
      <c r="A279" s="3">
        <f>RSI!A279</f>
        <v>42412</v>
      </c>
      <c r="B279" s="2">
        <f>RSI!B279</f>
        <v>5.0045999999999999</v>
      </c>
      <c r="C279" s="2">
        <f>RSI!I279</f>
        <v>50.211698978222906</v>
      </c>
      <c r="D279" s="2">
        <f>MACD!E279</f>
        <v>6.2120951824647719E-2</v>
      </c>
      <c r="E279" s="2">
        <f>MACD!F279</f>
        <v>-3.6473150212245536E-2</v>
      </c>
      <c r="F279" s="2">
        <f>'Moving Avg'!D279</f>
        <v>5.03362</v>
      </c>
      <c r="G279" s="2">
        <f>'Moving Avg'!F279</f>
        <v>5.1043849999999997</v>
      </c>
      <c r="H279" s="2">
        <f>'Moving Avg'!G279</f>
        <v>4.8125600000000022</v>
      </c>
      <c r="I279" s="2">
        <f>'Moving Avg'!H279</f>
        <v>4.9098244999999956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  <c r="M279" s="8">
        <f t="shared" si="43"/>
        <v>50</v>
      </c>
      <c r="N279" s="8">
        <f t="shared" si="40"/>
        <v>0</v>
      </c>
      <c r="O279" s="8">
        <f t="shared" si="41"/>
        <v>50</v>
      </c>
      <c r="P279" s="8">
        <f t="shared" si="42"/>
        <v>0</v>
      </c>
      <c r="Q279" s="9">
        <f t="shared" si="44"/>
        <v>25</v>
      </c>
      <c r="R279" s="9">
        <f t="shared" si="45"/>
        <v>27.5</v>
      </c>
      <c r="S279" s="9">
        <f t="shared" si="46"/>
        <v>20</v>
      </c>
      <c r="T279" s="9">
        <f t="shared" si="47"/>
        <v>25</v>
      </c>
      <c r="U279" s="8">
        <f t="shared" si="48"/>
        <v>24.166666666666668</v>
      </c>
      <c r="V279" s="8">
        <f t="shared" si="49"/>
        <v>24.375</v>
      </c>
    </row>
    <row r="280" spans="1:22" ht="13.5" x14ac:dyDescent="0.25">
      <c r="A280" s="3">
        <f>RSI!A280</f>
        <v>42415</v>
      </c>
      <c r="B280" s="2">
        <f>RSI!B280</f>
        <v>5.1311</v>
      </c>
      <c r="C280" s="2">
        <f>RSI!I280</f>
        <v>57.115124801969095</v>
      </c>
      <c r="D280" s="2">
        <f>MACD!E280</f>
        <v>7.687184543521397E-2</v>
      </c>
      <c r="E280" s="2">
        <f>MACD!F280</f>
        <v>-1.3804151082753634E-2</v>
      </c>
      <c r="F280" s="2">
        <f>'Moving Avg'!D280</f>
        <v>5.0289400000000004</v>
      </c>
      <c r="G280" s="2">
        <f>'Moving Avg'!F280</f>
        <v>5.1182099999999995</v>
      </c>
      <c r="H280" s="2">
        <f>'Moving Avg'!G280</f>
        <v>4.8242740000000017</v>
      </c>
      <c r="I280" s="2">
        <f>'Moving Avg'!H280</f>
        <v>4.9102949999999952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  <c r="M280" s="8">
        <f t="shared" si="43"/>
        <v>50</v>
      </c>
      <c r="N280" s="8">
        <f t="shared" si="40"/>
        <v>0</v>
      </c>
      <c r="O280" s="8">
        <f t="shared" si="41"/>
        <v>50</v>
      </c>
      <c r="P280" s="8">
        <f t="shared" si="42"/>
        <v>16.5</v>
      </c>
      <c r="Q280" s="9">
        <f t="shared" si="44"/>
        <v>27.475000000000001</v>
      </c>
      <c r="R280" s="9">
        <f t="shared" si="45"/>
        <v>31.625</v>
      </c>
      <c r="S280" s="9">
        <f t="shared" si="46"/>
        <v>27.425000000000001</v>
      </c>
      <c r="T280" s="9">
        <f t="shared" si="47"/>
        <v>29.125</v>
      </c>
      <c r="U280" s="8">
        <f t="shared" si="48"/>
        <v>28.841666666666669</v>
      </c>
      <c r="V280" s="8">
        <f t="shared" si="49"/>
        <v>28.912500000000001</v>
      </c>
    </row>
    <row r="281" spans="1:22" ht="13.5" x14ac:dyDescent="0.25">
      <c r="A281" s="3">
        <f>RSI!A281</f>
        <v>42416</v>
      </c>
      <c r="B281" s="2">
        <f>RSI!B281</f>
        <v>5.1544999999999996</v>
      </c>
      <c r="C281" s="2">
        <f>RSI!I281</f>
        <v>58.267830226474651</v>
      </c>
      <c r="D281" s="2">
        <f>MACD!E281</f>
        <v>8.328725387158098E-2</v>
      </c>
      <c r="E281" s="2">
        <f>MACD!F281</f>
        <v>5.6141299081132866E-3</v>
      </c>
      <c r="F281" s="2">
        <f>'Moving Avg'!D281</f>
        <v>5.0354999999999999</v>
      </c>
      <c r="G281" s="2">
        <f>'Moving Avg'!F281</f>
        <v>5.1303900000000002</v>
      </c>
      <c r="H281" s="2">
        <f>'Moving Avg'!G281</f>
        <v>4.8365500000000017</v>
      </c>
      <c r="I281" s="2">
        <f>'Moving Avg'!H281</f>
        <v>4.9114209999999954</v>
      </c>
      <c r="J281" s="6" t="str">
        <f>OBV!F281</f>
        <v>BEARISH</v>
      </c>
      <c r="K281" s="6" t="str">
        <f>OBV!G281</f>
        <v>NEUTRAL</v>
      </c>
      <c r="L281" s="6" t="str">
        <f>OBV!H281</f>
        <v>BEARISH DIVERGENCE</v>
      </c>
      <c r="M281" s="8">
        <f t="shared" si="43"/>
        <v>50</v>
      </c>
      <c r="N281" s="8">
        <f t="shared" si="40"/>
        <v>0</v>
      </c>
      <c r="O281" s="8">
        <f t="shared" si="41"/>
        <v>50</v>
      </c>
      <c r="P281" s="8">
        <f t="shared" si="42"/>
        <v>16.5</v>
      </c>
      <c r="Q281" s="9">
        <f t="shared" si="44"/>
        <v>27.475000000000001</v>
      </c>
      <c r="R281" s="9">
        <f t="shared" si="45"/>
        <v>31.625</v>
      </c>
      <c r="S281" s="9">
        <f t="shared" si="46"/>
        <v>27.425000000000001</v>
      </c>
      <c r="T281" s="9">
        <f t="shared" si="47"/>
        <v>29.125</v>
      </c>
      <c r="U281" s="8">
        <f t="shared" si="48"/>
        <v>28.841666666666669</v>
      </c>
      <c r="V281" s="8">
        <f t="shared" si="49"/>
        <v>28.912500000000001</v>
      </c>
    </row>
    <row r="282" spans="1:22" ht="13.5" x14ac:dyDescent="0.25">
      <c r="A282" s="3">
        <f>RSI!A282</f>
        <v>42417</v>
      </c>
      <c r="B282" s="2">
        <f>RSI!B282</f>
        <v>5.1264000000000003</v>
      </c>
      <c r="C282" s="2">
        <f>RSI!I282</f>
        <v>56.310436351760323</v>
      </c>
      <c r="D282" s="2">
        <f>MACD!E282</f>
        <v>8.9980382944272463E-2</v>
      </c>
      <c r="E282" s="2">
        <f>MACD!F282</f>
        <v>2.2487380515345122E-2</v>
      </c>
      <c r="F282" s="2">
        <f>'Moving Avg'!D282</f>
        <v>5.0682999999999998</v>
      </c>
      <c r="G282" s="2">
        <f>'Moving Avg'!F282</f>
        <v>5.1308600000000002</v>
      </c>
      <c r="H282" s="2">
        <f>'Moving Avg'!G282</f>
        <v>4.8462960000000015</v>
      </c>
      <c r="I282" s="2">
        <f>'Moving Avg'!H282</f>
        <v>4.9118679999999948</v>
      </c>
      <c r="J282" s="6" t="str">
        <f>OBV!F282</f>
        <v>BULLISH</v>
      </c>
      <c r="K282" s="6" t="str">
        <f>OBV!G282</f>
        <v>NEUTRAL</v>
      </c>
      <c r="L282" s="6" t="str">
        <f>OBV!H282</f>
        <v>CONFIRMED BULLISH</v>
      </c>
      <c r="M282" s="8">
        <f t="shared" si="43"/>
        <v>50</v>
      </c>
      <c r="N282" s="8">
        <f t="shared" si="40"/>
        <v>0</v>
      </c>
      <c r="O282" s="8">
        <f t="shared" si="41"/>
        <v>50</v>
      </c>
      <c r="P282" s="8">
        <f t="shared" si="42"/>
        <v>83.5</v>
      </c>
      <c r="Q282" s="9">
        <f t="shared" si="44"/>
        <v>37.524999999999999</v>
      </c>
      <c r="R282" s="9">
        <f t="shared" si="45"/>
        <v>48.375</v>
      </c>
      <c r="S282" s="9">
        <f t="shared" si="46"/>
        <v>57.575000000000003</v>
      </c>
      <c r="T282" s="9">
        <f t="shared" si="47"/>
        <v>45.875</v>
      </c>
      <c r="U282" s="8">
        <f t="shared" si="48"/>
        <v>47.82500000000001</v>
      </c>
      <c r="V282" s="8">
        <f t="shared" si="49"/>
        <v>47.337500000000006</v>
      </c>
    </row>
    <row r="283" spans="1:22" ht="13.5" x14ac:dyDescent="0.25">
      <c r="A283" s="3">
        <f>RSI!A283</f>
        <v>42418</v>
      </c>
      <c r="B283" s="2">
        <f>RSI!B283</f>
        <v>5.1544999999999996</v>
      </c>
      <c r="C283" s="2">
        <f>RSI!I283</f>
        <v>57.835815370667092</v>
      </c>
      <c r="D283" s="2">
        <f>MACD!E283</f>
        <v>8.7202858622942969E-2</v>
      </c>
      <c r="E283" s="2">
        <f>MACD!F283</f>
        <v>3.5430476136864696E-2</v>
      </c>
      <c r="F283" s="2">
        <f>'Moving Avg'!D283</f>
        <v>5.1142199999999995</v>
      </c>
      <c r="G283" s="2">
        <f>'Moving Avg'!F283</f>
        <v>5.1320299999999994</v>
      </c>
      <c r="H283" s="2">
        <f>'Moving Avg'!G283</f>
        <v>4.8566040000000017</v>
      </c>
      <c r="I283" s="2">
        <f>'Moving Avg'!H283</f>
        <v>4.9126284999999941</v>
      </c>
      <c r="J283" s="6" t="str">
        <f>OBV!F283</f>
        <v>BULLISH</v>
      </c>
      <c r="K283" s="6" t="str">
        <f>OBV!G283</f>
        <v>STRONG</v>
      </c>
      <c r="L283" s="6" t="str">
        <f>OBV!H283</f>
        <v>CONFIRMED BULLISH</v>
      </c>
      <c r="M283" s="8">
        <f t="shared" si="43"/>
        <v>50</v>
      </c>
      <c r="N283" s="8">
        <f t="shared" si="40"/>
        <v>0</v>
      </c>
      <c r="O283" s="8">
        <f t="shared" si="41"/>
        <v>50</v>
      </c>
      <c r="P283" s="8">
        <f t="shared" si="42"/>
        <v>100</v>
      </c>
      <c r="Q283" s="9">
        <f t="shared" si="44"/>
        <v>40</v>
      </c>
      <c r="R283" s="9">
        <f t="shared" si="45"/>
        <v>52.5</v>
      </c>
      <c r="S283" s="9">
        <f t="shared" si="46"/>
        <v>65</v>
      </c>
      <c r="T283" s="9">
        <f t="shared" si="47"/>
        <v>50</v>
      </c>
      <c r="U283" s="8">
        <f t="shared" si="48"/>
        <v>52.5</v>
      </c>
      <c r="V283" s="8">
        <f t="shared" si="49"/>
        <v>51.875</v>
      </c>
    </row>
    <row r="284" spans="1:22" ht="13.5" x14ac:dyDescent="0.25">
      <c r="A284" s="3">
        <f>RSI!A284</f>
        <v>42419</v>
      </c>
      <c r="B284" s="2">
        <f>RSI!B284</f>
        <v>5.1357999999999997</v>
      </c>
      <c r="C284" s="2">
        <f>RSI!I284</f>
        <v>56.423980982664197</v>
      </c>
      <c r="D284" s="2">
        <f>MACD!E284</f>
        <v>8.4079124654687476E-2</v>
      </c>
      <c r="E284" s="2">
        <f>MACD!F284</f>
        <v>4.5160205840429256E-2</v>
      </c>
      <c r="F284" s="2">
        <f>'Moving Avg'!D284</f>
        <v>5.1404599999999991</v>
      </c>
      <c r="G284" s="2">
        <f>'Moving Avg'!F284</f>
        <v>5.1397599999999999</v>
      </c>
      <c r="H284" s="2">
        <f>'Moving Avg'!G284</f>
        <v>4.8667260000000017</v>
      </c>
      <c r="I284" s="2">
        <f>'Moving Avg'!H284</f>
        <v>4.9134304999999943</v>
      </c>
      <c r="J284" s="6" t="str">
        <f>OBV!F284</f>
        <v>BULLISH</v>
      </c>
      <c r="K284" s="6" t="str">
        <f>OBV!G284</f>
        <v>STRONG</v>
      </c>
      <c r="L284" s="6" t="str">
        <f>OBV!H284</f>
        <v>CONFIRMED BULLISH</v>
      </c>
      <c r="M284" s="8">
        <f t="shared" si="43"/>
        <v>50</v>
      </c>
      <c r="N284" s="8">
        <f t="shared" si="40"/>
        <v>0</v>
      </c>
      <c r="O284" s="8">
        <f t="shared" si="41"/>
        <v>50</v>
      </c>
      <c r="P284" s="8">
        <f t="shared" si="42"/>
        <v>100</v>
      </c>
      <c r="Q284" s="9">
        <f t="shared" si="44"/>
        <v>40</v>
      </c>
      <c r="R284" s="9">
        <f t="shared" si="45"/>
        <v>52.5</v>
      </c>
      <c r="S284" s="9">
        <f t="shared" si="46"/>
        <v>65</v>
      </c>
      <c r="T284" s="9">
        <f t="shared" si="47"/>
        <v>50</v>
      </c>
      <c r="U284" s="8">
        <f t="shared" si="48"/>
        <v>52.5</v>
      </c>
      <c r="V284" s="8">
        <f t="shared" si="49"/>
        <v>51.875</v>
      </c>
    </row>
    <row r="285" spans="1:22" ht="13.5" x14ac:dyDescent="0.25">
      <c r="A285" s="3">
        <f>RSI!A285</f>
        <v>42422</v>
      </c>
      <c r="B285" s="2">
        <f>RSI!B285</f>
        <v>5.1311</v>
      </c>
      <c r="C285" s="2">
        <f>RSI!I285</f>
        <v>56.053614692151385</v>
      </c>
      <c r="D285" s="2">
        <f>MACD!E285</f>
        <v>8.123484163506145E-2</v>
      </c>
      <c r="E285" s="2">
        <f>MACD!F285</f>
        <v>5.23751329993557E-2</v>
      </c>
      <c r="F285" s="2">
        <f>'Moving Avg'!D285</f>
        <v>5.1404599999999991</v>
      </c>
      <c r="G285" s="2">
        <f>'Moving Avg'!F285</f>
        <v>5.141165</v>
      </c>
      <c r="H285" s="2">
        <f>'Moving Avg'!G285</f>
        <v>4.8786280000000017</v>
      </c>
      <c r="I285" s="2">
        <f>'Moving Avg'!H285</f>
        <v>4.9138049999999938</v>
      </c>
      <c r="J285" s="6" t="str">
        <f>OBV!F285</f>
        <v>BULLISH</v>
      </c>
      <c r="K285" s="6" t="str">
        <f>OBV!G285</f>
        <v>NEUTRAL</v>
      </c>
      <c r="L285" s="6" t="str">
        <f>OBV!H285</f>
        <v>NEUTRAL</v>
      </c>
      <c r="M285" s="8">
        <f t="shared" si="43"/>
        <v>50</v>
      </c>
      <c r="N285" s="8">
        <f t="shared" si="40"/>
        <v>0</v>
      </c>
      <c r="O285" s="8">
        <f t="shared" si="41"/>
        <v>50</v>
      </c>
      <c r="P285" s="8">
        <f t="shared" si="42"/>
        <v>49.5</v>
      </c>
      <c r="Q285" s="9">
        <f t="shared" si="44"/>
        <v>32.424999999999997</v>
      </c>
      <c r="R285" s="9">
        <f t="shared" si="45"/>
        <v>39.875</v>
      </c>
      <c r="S285" s="9">
        <f t="shared" si="46"/>
        <v>42.275000000000006</v>
      </c>
      <c r="T285" s="9">
        <f t="shared" si="47"/>
        <v>37.375</v>
      </c>
      <c r="U285" s="8">
        <f t="shared" si="48"/>
        <v>38.19166666666667</v>
      </c>
      <c r="V285" s="8">
        <f t="shared" si="49"/>
        <v>37.987499999999997</v>
      </c>
    </row>
    <row r="286" spans="1:22" ht="13.5" x14ac:dyDescent="0.25">
      <c r="A286" s="3">
        <f>RSI!A286</f>
        <v>42423</v>
      </c>
      <c r="B286" s="2">
        <f>RSI!B286</f>
        <v>5.0608000000000004</v>
      </c>
      <c r="C286" s="2">
        <f>RSI!I286</f>
        <v>50.693633135102502</v>
      </c>
      <c r="D286" s="2">
        <f>MACD!E286</f>
        <v>7.8508581814726419E-2</v>
      </c>
      <c r="E286" s="2">
        <f>MACD!F286</f>
        <v>5.7601822762429852E-2</v>
      </c>
      <c r="F286" s="2">
        <f>'Moving Avg'!D286</f>
        <v>5.1217199999999998</v>
      </c>
      <c r="G286" s="2">
        <f>'Moving Avg'!F286</f>
        <v>5.1315600000000003</v>
      </c>
      <c r="H286" s="2">
        <f>'Moving Avg'!G286</f>
        <v>4.8891240000000025</v>
      </c>
      <c r="I286" s="2">
        <f>'Moving Avg'!H286</f>
        <v>4.9139239999999935</v>
      </c>
      <c r="J286" s="6" t="str">
        <f>OBV!F286</f>
        <v>BULLISH</v>
      </c>
      <c r="K286" s="6" t="str">
        <f>OBV!G286</f>
        <v>NEUTRAL</v>
      </c>
      <c r="L286" s="6" t="str">
        <f>OBV!H286</f>
        <v>BULLISH DIVERGENCE</v>
      </c>
      <c r="M286" s="8">
        <f t="shared" si="43"/>
        <v>50</v>
      </c>
      <c r="N286" s="8">
        <f t="shared" si="40"/>
        <v>0</v>
      </c>
      <c r="O286" s="8">
        <f t="shared" si="41"/>
        <v>50</v>
      </c>
      <c r="P286" s="8">
        <f t="shared" si="42"/>
        <v>66.5</v>
      </c>
      <c r="Q286" s="9">
        <f t="shared" si="44"/>
        <v>34.975000000000001</v>
      </c>
      <c r="R286" s="9">
        <f t="shared" si="45"/>
        <v>44.125</v>
      </c>
      <c r="S286" s="9">
        <f t="shared" si="46"/>
        <v>49.924999999999997</v>
      </c>
      <c r="T286" s="9">
        <f t="shared" si="47"/>
        <v>41.625</v>
      </c>
      <c r="U286" s="8">
        <f t="shared" si="48"/>
        <v>43.008333333333326</v>
      </c>
      <c r="V286" s="8">
        <f t="shared" si="49"/>
        <v>42.662499999999994</v>
      </c>
    </row>
    <row r="287" spans="1:22" ht="13.5" x14ac:dyDescent="0.25">
      <c r="A287" s="3">
        <f>RSI!A287</f>
        <v>42424</v>
      </c>
      <c r="B287" s="2">
        <f>RSI!B287</f>
        <v>5.0186000000000002</v>
      </c>
      <c r="C287" s="2">
        <f>RSI!I287</f>
        <v>47.742385859046784</v>
      </c>
      <c r="D287" s="2">
        <f>MACD!E287</f>
        <v>5.4790189285236046E-2</v>
      </c>
      <c r="E287" s="2">
        <f>MACD!F287</f>
        <v>5.7039496066991095E-2</v>
      </c>
      <c r="F287" s="2">
        <f>'Moving Avg'!D287</f>
        <v>5.1001599999999998</v>
      </c>
      <c r="G287" s="2">
        <f>'Moving Avg'!F287</f>
        <v>5.1203100000000008</v>
      </c>
      <c r="H287" s="2">
        <f>'Moving Avg'!G287</f>
        <v>4.8987760000000016</v>
      </c>
      <c r="I287" s="2">
        <f>'Moving Avg'!H287</f>
        <v>4.9138319999999931</v>
      </c>
      <c r="J287" s="6" t="str">
        <f>OBV!F287</f>
        <v>BULLISH</v>
      </c>
      <c r="K287" s="6" t="str">
        <f>OBV!G287</f>
        <v>NEUTRAL</v>
      </c>
      <c r="L287" s="6" t="str">
        <f>OBV!H287</f>
        <v>BULLISH DIVERGENCE</v>
      </c>
      <c r="M287" s="8">
        <f t="shared" si="43"/>
        <v>50</v>
      </c>
      <c r="N287" s="8">
        <f t="shared" si="40"/>
        <v>45</v>
      </c>
      <c r="O287" s="8">
        <f t="shared" si="41"/>
        <v>50</v>
      </c>
      <c r="P287" s="8">
        <f t="shared" si="42"/>
        <v>66.5</v>
      </c>
      <c r="Q287" s="9">
        <f t="shared" si="44"/>
        <v>50.725000000000001</v>
      </c>
      <c r="R287" s="9">
        <f t="shared" si="45"/>
        <v>53.125</v>
      </c>
      <c r="S287" s="9">
        <f t="shared" si="46"/>
        <v>56.674999999999997</v>
      </c>
      <c r="T287" s="9">
        <f t="shared" si="47"/>
        <v>52.875</v>
      </c>
      <c r="U287" s="8">
        <f t="shared" si="48"/>
        <v>53.508333333333326</v>
      </c>
      <c r="V287" s="8">
        <f t="shared" si="49"/>
        <v>53.349999999999994</v>
      </c>
    </row>
    <row r="288" spans="1:22" ht="13.5" x14ac:dyDescent="0.25">
      <c r="A288" s="3">
        <f>RSI!A288</f>
        <v>42425</v>
      </c>
      <c r="B288" s="2">
        <f>RSI!B288</f>
        <v>5.0608000000000004</v>
      </c>
      <c r="C288" s="2">
        <f>RSI!I288</f>
        <v>50.825414591112384</v>
      </c>
      <c r="D288" s="2">
        <f>MACD!E288</f>
        <v>2.6047400958311151E-2</v>
      </c>
      <c r="E288" s="2">
        <f>MACD!F288</f>
        <v>5.0841077045255111E-2</v>
      </c>
      <c r="F288" s="2">
        <f>'Moving Avg'!D288</f>
        <v>5.0814199999999996</v>
      </c>
      <c r="G288" s="2">
        <f>'Moving Avg'!F288</f>
        <v>5.1156250000000005</v>
      </c>
      <c r="H288" s="2">
        <f>'Moving Avg'!G288</f>
        <v>4.9092720000000014</v>
      </c>
      <c r="I288" s="2">
        <f>'Moving Avg'!H288</f>
        <v>4.9139509999999937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  <c r="M288" s="8">
        <f t="shared" si="43"/>
        <v>50</v>
      </c>
      <c r="N288" s="8">
        <f t="shared" si="40"/>
        <v>100</v>
      </c>
      <c r="O288" s="8">
        <f t="shared" si="41"/>
        <v>50</v>
      </c>
      <c r="P288" s="8">
        <f t="shared" si="42"/>
        <v>16.5</v>
      </c>
      <c r="Q288" s="9">
        <f t="shared" si="44"/>
        <v>62.475000000000001</v>
      </c>
      <c r="R288" s="9">
        <f t="shared" si="45"/>
        <v>51.625</v>
      </c>
      <c r="S288" s="9">
        <f t="shared" si="46"/>
        <v>42.424999999999997</v>
      </c>
      <c r="T288" s="9">
        <f t="shared" si="47"/>
        <v>54.125</v>
      </c>
      <c r="U288" s="8">
        <f t="shared" si="48"/>
        <v>52.17499999999999</v>
      </c>
      <c r="V288" s="8">
        <f t="shared" si="49"/>
        <v>52.662499999999994</v>
      </c>
    </row>
    <row r="289" spans="1:22" ht="13.5" x14ac:dyDescent="0.25">
      <c r="A289" s="3">
        <f>RSI!A289</f>
        <v>42426</v>
      </c>
      <c r="B289" s="2">
        <f>RSI!B289</f>
        <v>5.0327000000000002</v>
      </c>
      <c r="C289" s="2">
        <f>RSI!I289</f>
        <v>48.762448674488191</v>
      </c>
      <c r="D289" s="2">
        <f>MACD!E289</f>
        <v>1.6025587870739599E-2</v>
      </c>
      <c r="E289" s="2">
        <f>MACD!F289</f>
        <v>4.3877979210352011E-2</v>
      </c>
      <c r="F289" s="2">
        <f>'Moving Avg'!D289</f>
        <v>5.0608000000000004</v>
      </c>
      <c r="G289" s="2">
        <f>'Moving Avg'!F289</f>
        <v>5.1060200000000009</v>
      </c>
      <c r="H289" s="2">
        <f>'Moving Avg'!G289</f>
        <v>4.9192060000000017</v>
      </c>
      <c r="I289" s="2">
        <f>'Moving Avg'!H289</f>
        <v>4.9141219999999928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  <c r="M289" s="8">
        <f t="shared" si="43"/>
        <v>50</v>
      </c>
      <c r="N289" s="8">
        <f t="shared" si="40"/>
        <v>100</v>
      </c>
      <c r="O289" s="8">
        <f t="shared" si="41"/>
        <v>50</v>
      </c>
      <c r="P289" s="8">
        <f t="shared" si="42"/>
        <v>16.5</v>
      </c>
      <c r="Q289" s="9">
        <f t="shared" si="44"/>
        <v>62.475000000000001</v>
      </c>
      <c r="R289" s="9">
        <f t="shared" si="45"/>
        <v>51.625</v>
      </c>
      <c r="S289" s="9">
        <f t="shared" si="46"/>
        <v>42.424999999999997</v>
      </c>
      <c r="T289" s="9">
        <f t="shared" si="47"/>
        <v>54.125</v>
      </c>
      <c r="U289" s="8">
        <f t="shared" si="48"/>
        <v>52.17499999999999</v>
      </c>
      <c r="V289" s="8">
        <f t="shared" si="49"/>
        <v>52.662499999999994</v>
      </c>
    </row>
    <row r="290" spans="1:22" ht="13.5" x14ac:dyDescent="0.25">
      <c r="A290" s="3">
        <f>RSI!A290</f>
        <v>42429</v>
      </c>
      <c r="B290" s="2">
        <f>RSI!B290</f>
        <v>5.0468000000000002</v>
      </c>
      <c r="C290" s="2">
        <f>RSI!I290</f>
        <v>49.862148902783218</v>
      </c>
      <c r="D290" s="2">
        <f>MACD!E290</f>
        <v>2.6087978324969008E-2</v>
      </c>
      <c r="E290" s="2">
        <f>MACD!F290</f>
        <v>4.0319979033275409E-2</v>
      </c>
      <c r="F290" s="2">
        <f>'Moving Avg'!D290</f>
        <v>5.0439400000000001</v>
      </c>
      <c r="G290" s="2">
        <f>'Moving Avg'!F290</f>
        <v>5.0971200000000021</v>
      </c>
      <c r="H290" s="2">
        <f>'Moving Avg'!G290</f>
        <v>4.9282980000000007</v>
      </c>
      <c r="I290" s="2">
        <f>'Moving Avg'!H290</f>
        <v>4.9140174999999928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  <c r="M290" s="8">
        <f t="shared" si="43"/>
        <v>50</v>
      </c>
      <c r="N290" s="8">
        <f t="shared" si="40"/>
        <v>45</v>
      </c>
      <c r="O290" s="8">
        <f t="shared" si="41"/>
        <v>50</v>
      </c>
      <c r="P290" s="8">
        <f t="shared" si="42"/>
        <v>16.5</v>
      </c>
      <c r="Q290" s="9">
        <f t="shared" si="44"/>
        <v>43.225000000000001</v>
      </c>
      <c r="R290" s="9">
        <f t="shared" si="45"/>
        <v>40.625</v>
      </c>
      <c r="S290" s="9">
        <f t="shared" si="46"/>
        <v>34.174999999999997</v>
      </c>
      <c r="T290" s="9">
        <f t="shared" si="47"/>
        <v>40.375</v>
      </c>
      <c r="U290" s="8">
        <f t="shared" si="48"/>
        <v>39.341666666666661</v>
      </c>
      <c r="V290" s="8">
        <f t="shared" si="49"/>
        <v>39.599999999999994</v>
      </c>
    </row>
    <row r="291" spans="1:22" ht="13.5" x14ac:dyDescent="0.25">
      <c r="A291" s="3">
        <f>RSI!A291</f>
        <v>42430</v>
      </c>
      <c r="B291" s="2">
        <f>RSI!B291</f>
        <v>5.0327000000000002</v>
      </c>
      <c r="C291" s="2">
        <f>RSI!I291</f>
        <v>48.735683916436564</v>
      </c>
      <c r="D291" s="2">
        <f>MACD!E291</f>
        <v>3.9279446876574475E-2</v>
      </c>
      <c r="E291" s="2">
        <f>MACD!F291</f>
        <v>4.0111872601935224E-2</v>
      </c>
      <c r="F291" s="2">
        <f>'Moving Avg'!D291</f>
        <v>5.0383200000000006</v>
      </c>
      <c r="G291" s="2">
        <f>'Moving Avg'!F291</f>
        <v>5.0886850000000017</v>
      </c>
      <c r="H291" s="2">
        <f>'Moving Avg'!G291</f>
        <v>4.9375760000000017</v>
      </c>
      <c r="I291" s="2">
        <f>'Moving Avg'!H291</f>
        <v>4.9138424999999932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  <c r="M291" s="8">
        <f t="shared" si="43"/>
        <v>50</v>
      </c>
      <c r="N291" s="8">
        <f t="shared" si="40"/>
        <v>45</v>
      </c>
      <c r="O291" s="8">
        <f t="shared" si="41"/>
        <v>50</v>
      </c>
      <c r="P291" s="8">
        <f t="shared" si="42"/>
        <v>16.5</v>
      </c>
      <c r="Q291" s="9">
        <f t="shared" si="44"/>
        <v>43.225000000000001</v>
      </c>
      <c r="R291" s="9">
        <f t="shared" si="45"/>
        <v>40.625</v>
      </c>
      <c r="S291" s="9">
        <f t="shared" si="46"/>
        <v>34.174999999999997</v>
      </c>
      <c r="T291" s="9">
        <f t="shared" si="47"/>
        <v>40.375</v>
      </c>
      <c r="U291" s="8">
        <f t="shared" si="48"/>
        <v>39.341666666666661</v>
      </c>
      <c r="V291" s="8">
        <f t="shared" si="49"/>
        <v>39.599999999999994</v>
      </c>
    </row>
    <row r="292" spans="1:22" ht="13.5" x14ac:dyDescent="0.25">
      <c r="A292" s="3">
        <f>RSI!A292</f>
        <v>42431</v>
      </c>
      <c r="B292" s="2">
        <f>RSI!B292</f>
        <v>5.0796000000000001</v>
      </c>
      <c r="C292" s="2">
        <f>RSI!I292</f>
        <v>52.573680158472619</v>
      </c>
      <c r="D292" s="2">
        <f>MACD!E292</f>
        <v>4.2757897201887829E-2</v>
      </c>
      <c r="E292" s="2">
        <f>MACD!F292</f>
        <v>4.0641077521925743E-2</v>
      </c>
      <c r="F292" s="2">
        <f>'Moving Avg'!D292</f>
        <v>5.0505200000000006</v>
      </c>
      <c r="G292" s="2">
        <f>'Moving Avg'!F292</f>
        <v>5.0825950000000013</v>
      </c>
      <c r="H292" s="2">
        <f>'Moving Avg'!G292</f>
        <v>4.9482600000000012</v>
      </c>
      <c r="I292" s="2">
        <f>'Moving Avg'!H292</f>
        <v>4.9134979999999935</v>
      </c>
      <c r="J292" s="6" t="str">
        <f>OBV!F292</f>
        <v>BEARISH</v>
      </c>
      <c r="K292" s="6" t="str">
        <f>OBV!G292</f>
        <v>NEUTRAL</v>
      </c>
      <c r="L292" s="6" t="str">
        <f>OBV!H292</f>
        <v>BEARISH DIVERGENCE</v>
      </c>
      <c r="M292" s="8">
        <f t="shared" si="43"/>
        <v>50</v>
      </c>
      <c r="N292" s="8">
        <f t="shared" si="40"/>
        <v>0</v>
      </c>
      <c r="O292" s="8">
        <f t="shared" si="41"/>
        <v>50</v>
      </c>
      <c r="P292" s="8">
        <f t="shared" si="42"/>
        <v>16.5</v>
      </c>
      <c r="Q292" s="9">
        <f t="shared" si="44"/>
        <v>27.475000000000001</v>
      </c>
      <c r="R292" s="9">
        <f t="shared" si="45"/>
        <v>31.625</v>
      </c>
      <c r="S292" s="9">
        <f t="shared" si="46"/>
        <v>27.425000000000001</v>
      </c>
      <c r="T292" s="9">
        <f t="shared" si="47"/>
        <v>29.125</v>
      </c>
      <c r="U292" s="8">
        <f t="shared" si="48"/>
        <v>28.841666666666669</v>
      </c>
      <c r="V292" s="8">
        <f t="shared" si="49"/>
        <v>28.912500000000001</v>
      </c>
    </row>
    <row r="293" spans="1:22" ht="13.5" x14ac:dyDescent="0.25">
      <c r="A293" s="3">
        <f>RSI!A293</f>
        <v>42432</v>
      </c>
      <c r="B293" s="2">
        <f>RSI!B293</f>
        <v>5.0140000000000002</v>
      </c>
      <c r="C293" s="2">
        <f>RSI!I293</f>
        <v>47.24564767071589</v>
      </c>
      <c r="D293" s="2">
        <f>MACD!E293</f>
        <v>5.4711578827681961E-2</v>
      </c>
      <c r="E293" s="2">
        <f>MACD!F293</f>
        <v>4.345517778307699E-2</v>
      </c>
      <c r="F293" s="2">
        <f>'Moving Avg'!D293</f>
        <v>5.0411599999999996</v>
      </c>
      <c r="G293" s="2">
        <f>'Moving Avg'!F293</f>
        <v>5.0751000000000008</v>
      </c>
      <c r="H293" s="2">
        <f>'Moving Avg'!G293</f>
        <v>4.9576320000000011</v>
      </c>
      <c r="I293" s="2">
        <f>'Moving Avg'!H293</f>
        <v>4.9121334999999924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3"/>
        <v>50</v>
      </c>
      <c r="N293" s="8">
        <f t="shared" si="40"/>
        <v>0</v>
      </c>
      <c r="O293" s="8">
        <f t="shared" si="41"/>
        <v>50</v>
      </c>
      <c r="P293" s="8">
        <f t="shared" si="42"/>
        <v>16.5</v>
      </c>
      <c r="Q293" s="9">
        <f t="shared" si="44"/>
        <v>27.475000000000001</v>
      </c>
      <c r="R293" s="9">
        <f t="shared" si="45"/>
        <v>31.625</v>
      </c>
      <c r="S293" s="9">
        <f t="shared" si="46"/>
        <v>27.425000000000001</v>
      </c>
      <c r="T293" s="9">
        <f t="shared" si="47"/>
        <v>29.125</v>
      </c>
      <c r="U293" s="8">
        <f t="shared" si="48"/>
        <v>28.841666666666669</v>
      </c>
      <c r="V293" s="8">
        <f t="shared" si="49"/>
        <v>28.912500000000001</v>
      </c>
    </row>
    <row r="294" spans="1:22" ht="13.5" x14ac:dyDescent="0.25">
      <c r="A294" s="3">
        <f>RSI!A294</f>
        <v>42433</v>
      </c>
      <c r="B294" s="2">
        <f>RSI!B294</f>
        <v>5.0186000000000002</v>
      </c>
      <c r="C294" s="2">
        <f>RSI!I294</f>
        <v>47.646315444693556</v>
      </c>
      <c r="D294" s="2">
        <f>MACD!E294</f>
        <v>6.1836980912532979E-2</v>
      </c>
      <c r="E294" s="2">
        <f>MACD!F294</f>
        <v>4.7131538408968186E-2</v>
      </c>
      <c r="F294" s="2">
        <f>'Moving Avg'!D294</f>
        <v>5.0383399999999998</v>
      </c>
      <c r="G294" s="2">
        <f>'Moving Avg'!F294</f>
        <v>5.0683050000000014</v>
      </c>
      <c r="H294" s="2">
        <f>'Moving Avg'!G294</f>
        <v>4.9676600000000013</v>
      </c>
      <c r="I294" s="2">
        <f>'Moving Avg'!H294</f>
        <v>4.9113304999999929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  <c r="M294" s="8">
        <f t="shared" si="43"/>
        <v>50</v>
      </c>
      <c r="N294" s="8">
        <f t="shared" si="40"/>
        <v>0</v>
      </c>
      <c r="O294" s="8">
        <f t="shared" si="41"/>
        <v>50</v>
      </c>
      <c r="P294" s="8">
        <f t="shared" si="42"/>
        <v>16.5</v>
      </c>
      <c r="Q294" s="9">
        <f t="shared" si="44"/>
        <v>27.475000000000001</v>
      </c>
      <c r="R294" s="9">
        <f t="shared" si="45"/>
        <v>31.625</v>
      </c>
      <c r="S294" s="9">
        <f t="shared" si="46"/>
        <v>27.425000000000001</v>
      </c>
      <c r="T294" s="9">
        <f t="shared" si="47"/>
        <v>29.125</v>
      </c>
      <c r="U294" s="8">
        <f t="shared" si="48"/>
        <v>28.841666666666669</v>
      </c>
      <c r="V294" s="8">
        <f t="shared" si="49"/>
        <v>28.912500000000001</v>
      </c>
    </row>
    <row r="295" spans="1:22" ht="13.5" x14ac:dyDescent="0.25">
      <c r="A295" s="3">
        <f>RSI!A295</f>
        <v>42436</v>
      </c>
      <c r="B295" s="2">
        <f>RSI!B295</f>
        <v>5.0514000000000001</v>
      </c>
      <c r="C295" s="2">
        <f>RSI!I295</f>
        <v>50.531386735744356</v>
      </c>
      <c r="D295" s="2">
        <f>MACD!E295</f>
        <v>6.4897771937273419E-2</v>
      </c>
      <c r="E295" s="2">
        <f>MACD!F295</f>
        <v>5.0684785114629233E-2</v>
      </c>
      <c r="F295" s="2">
        <f>'Moving Avg'!D295</f>
        <v>5.0392600000000005</v>
      </c>
      <c r="G295" s="2">
        <f>'Moving Avg'!F295</f>
        <v>5.0631500000000011</v>
      </c>
      <c r="H295" s="2">
        <f>'Moving Avg'!G295</f>
        <v>4.977780000000001</v>
      </c>
      <c r="I295" s="2">
        <f>'Moving Avg'!H295</f>
        <v>4.9109029999999922</v>
      </c>
      <c r="J295" s="6" t="str">
        <f>OBV!F295</f>
        <v>BEARISH</v>
      </c>
      <c r="K295" s="6" t="str">
        <f>OBV!G295</f>
        <v>NEUTRAL</v>
      </c>
      <c r="L295" s="6" t="str">
        <f>OBV!H295</f>
        <v>BEARISH DIVERGENCE</v>
      </c>
      <c r="M295" s="8">
        <f t="shared" si="43"/>
        <v>50</v>
      </c>
      <c r="N295" s="8">
        <f t="shared" si="40"/>
        <v>0</v>
      </c>
      <c r="O295" s="8">
        <f t="shared" si="41"/>
        <v>50</v>
      </c>
      <c r="P295" s="8">
        <f t="shared" si="42"/>
        <v>16.5</v>
      </c>
      <c r="Q295" s="9">
        <f t="shared" si="44"/>
        <v>27.475000000000001</v>
      </c>
      <c r="R295" s="9">
        <f t="shared" si="45"/>
        <v>31.625</v>
      </c>
      <c r="S295" s="9">
        <f t="shared" si="46"/>
        <v>27.425000000000001</v>
      </c>
      <c r="T295" s="9">
        <f t="shared" si="47"/>
        <v>29.125</v>
      </c>
      <c r="U295" s="8">
        <f t="shared" si="48"/>
        <v>28.841666666666669</v>
      </c>
      <c r="V295" s="8">
        <f t="shared" si="49"/>
        <v>28.912500000000001</v>
      </c>
    </row>
    <row r="296" spans="1:22" ht="13.5" x14ac:dyDescent="0.25">
      <c r="A296" s="3">
        <f>RSI!A296</f>
        <v>42437</v>
      </c>
      <c r="B296" s="2">
        <f>RSI!B296</f>
        <v>5.0186000000000002</v>
      </c>
      <c r="C296" s="2">
        <f>RSI!I296</f>
        <v>47.700534343957074</v>
      </c>
      <c r="D296" s="2">
        <f>MACD!E296</f>
        <v>5.9078758957372024E-2</v>
      </c>
      <c r="E296" s="2">
        <f>MACD!F296</f>
        <v>5.2363579883177795E-2</v>
      </c>
      <c r="F296" s="2">
        <f>'Moving Avg'!D296</f>
        <v>5.0364400000000007</v>
      </c>
      <c r="G296" s="2">
        <f>'Moving Avg'!F296</f>
        <v>5.0579950000000009</v>
      </c>
      <c r="H296" s="2">
        <f>'Moving Avg'!G296</f>
        <v>4.9872440000000013</v>
      </c>
      <c r="I296" s="2">
        <f>'Moving Avg'!H296</f>
        <v>4.9102344999999925</v>
      </c>
      <c r="J296" s="6" t="str">
        <f>OBV!F296</f>
        <v>BULLISH</v>
      </c>
      <c r="K296" s="6" t="str">
        <f>OBV!G296</f>
        <v>NEUTRAL</v>
      </c>
      <c r="L296" s="6" t="str">
        <f>OBV!H296</f>
        <v>BULLISH DIVERGENCE</v>
      </c>
      <c r="M296" s="8">
        <f t="shared" si="43"/>
        <v>50</v>
      </c>
      <c r="N296" s="8">
        <f t="shared" si="40"/>
        <v>0</v>
      </c>
      <c r="O296" s="8">
        <f t="shared" si="41"/>
        <v>50</v>
      </c>
      <c r="P296" s="8">
        <f t="shared" si="42"/>
        <v>66.5</v>
      </c>
      <c r="Q296" s="9">
        <f t="shared" si="44"/>
        <v>34.975000000000001</v>
      </c>
      <c r="R296" s="9">
        <f t="shared" si="45"/>
        <v>44.125</v>
      </c>
      <c r="S296" s="9">
        <f t="shared" si="46"/>
        <v>49.924999999999997</v>
      </c>
      <c r="T296" s="9">
        <f t="shared" si="47"/>
        <v>41.625</v>
      </c>
      <c r="U296" s="8">
        <f t="shared" si="48"/>
        <v>43.008333333333326</v>
      </c>
      <c r="V296" s="8">
        <f t="shared" si="49"/>
        <v>42.662499999999994</v>
      </c>
    </row>
    <row r="297" spans="1:22" ht="13.5" x14ac:dyDescent="0.25">
      <c r="A297" s="3">
        <f>RSI!A297</f>
        <v>42438</v>
      </c>
      <c r="B297" s="2">
        <f>RSI!B297</f>
        <v>5.0701999999999998</v>
      </c>
      <c r="C297" s="2">
        <f>RSI!I297</f>
        <v>52.234048560680989</v>
      </c>
      <c r="D297" s="2">
        <f>MACD!E297</f>
        <v>4.4012822759929016E-2</v>
      </c>
      <c r="E297" s="2">
        <f>MACD!F297</f>
        <v>5.0693428458528041E-2</v>
      </c>
      <c r="F297" s="2">
        <f>'Moving Avg'!D297</f>
        <v>5.0345599999999999</v>
      </c>
      <c r="G297" s="2">
        <f>'Moving Avg'!F297</f>
        <v>5.0633850000000011</v>
      </c>
      <c r="H297" s="2">
        <f>'Moving Avg'!G297</f>
        <v>4.997834000000001</v>
      </c>
      <c r="I297" s="2">
        <f>'Moving Avg'!H297</f>
        <v>4.9096314999999926</v>
      </c>
      <c r="J297" s="6" t="str">
        <f>OBV!F297</f>
        <v>BEARISH</v>
      </c>
      <c r="K297" s="6" t="str">
        <f>OBV!G297</f>
        <v>NEUTRAL</v>
      </c>
      <c r="L297" s="6" t="str">
        <f>OBV!H297</f>
        <v>CONFIRMED BEARISH</v>
      </c>
      <c r="M297" s="8">
        <f t="shared" si="43"/>
        <v>50</v>
      </c>
      <c r="N297" s="8">
        <f t="shared" si="40"/>
        <v>45</v>
      </c>
      <c r="O297" s="8">
        <f t="shared" si="41"/>
        <v>50</v>
      </c>
      <c r="P297" s="8">
        <f t="shared" si="42"/>
        <v>16.5</v>
      </c>
      <c r="Q297" s="9">
        <f t="shared" si="44"/>
        <v>43.225000000000001</v>
      </c>
      <c r="R297" s="9">
        <f t="shared" si="45"/>
        <v>40.625</v>
      </c>
      <c r="S297" s="9">
        <f t="shared" si="46"/>
        <v>34.174999999999997</v>
      </c>
      <c r="T297" s="9">
        <f t="shared" si="47"/>
        <v>40.375</v>
      </c>
      <c r="U297" s="8">
        <f t="shared" si="48"/>
        <v>39.341666666666661</v>
      </c>
      <c r="V297" s="8">
        <f t="shared" si="49"/>
        <v>39.599999999999994</v>
      </c>
    </row>
    <row r="298" spans="1:22" ht="13.5" x14ac:dyDescent="0.25">
      <c r="A298" s="3">
        <f>RSI!A298</f>
        <v>42439</v>
      </c>
      <c r="B298" s="2">
        <f>RSI!B298</f>
        <v>5.0796000000000001</v>
      </c>
      <c r="C298" s="2">
        <f>RSI!I298</f>
        <v>53.032770309425132</v>
      </c>
      <c r="D298" s="2">
        <f>MACD!E298</f>
        <v>3.6915433172075574E-2</v>
      </c>
      <c r="E298" s="2">
        <f>MACD!F298</f>
        <v>4.7937829401237551E-2</v>
      </c>
      <c r="F298" s="2">
        <f>'Moving Avg'!D298</f>
        <v>5.0476799999999997</v>
      </c>
      <c r="G298" s="2">
        <f>'Moving Avg'!F298</f>
        <v>5.0711199999999996</v>
      </c>
      <c r="H298" s="2">
        <f>'Moving Avg'!G298</f>
        <v>5.0093620000000012</v>
      </c>
      <c r="I298" s="2">
        <f>'Moving Avg'!H298</f>
        <v>4.908690999999993</v>
      </c>
      <c r="J298" s="6" t="str">
        <f>OBV!F298</f>
        <v>BULLISH</v>
      </c>
      <c r="K298" s="6" t="str">
        <f>OBV!G298</f>
        <v>NEUTRAL</v>
      </c>
      <c r="L298" s="6" t="str">
        <f>OBV!H298</f>
        <v>CONFIRMED BULLISH</v>
      </c>
      <c r="M298" s="8">
        <f t="shared" si="43"/>
        <v>50</v>
      </c>
      <c r="N298" s="8">
        <f t="shared" si="40"/>
        <v>45</v>
      </c>
      <c r="O298" s="8">
        <f t="shared" si="41"/>
        <v>50</v>
      </c>
      <c r="P298" s="8">
        <f t="shared" si="42"/>
        <v>83.5</v>
      </c>
      <c r="Q298" s="9">
        <f t="shared" si="44"/>
        <v>53.274999999999999</v>
      </c>
      <c r="R298" s="9">
        <f t="shared" si="45"/>
        <v>57.375</v>
      </c>
      <c r="S298" s="9">
        <f t="shared" si="46"/>
        <v>64.325000000000003</v>
      </c>
      <c r="T298" s="9">
        <f t="shared" si="47"/>
        <v>57.125</v>
      </c>
      <c r="U298" s="8">
        <f t="shared" si="48"/>
        <v>58.32500000000001</v>
      </c>
      <c r="V298" s="8">
        <f t="shared" si="49"/>
        <v>58.025000000000006</v>
      </c>
    </row>
    <row r="299" spans="1:22" ht="13.5" x14ac:dyDescent="0.25">
      <c r="A299" s="3">
        <f>RSI!A299</f>
        <v>42440</v>
      </c>
      <c r="B299" s="2">
        <f>RSI!B299</f>
        <v>5.0796000000000001</v>
      </c>
      <c r="C299" s="2">
        <f>RSI!I299</f>
        <v>53.032770309425125</v>
      </c>
      <c r="D299" s="2">
        <f>MACD!E299</f>
        <v>2.6396789669659526E-2</v>
      </c>
      <c r="E299" s="2">
        <f>MACD!F299</f>
        <v>4.3629621454921955E-2</v>
      </c>
      <c r="F299" s="2">
        <f>'Moving Avg'!D299</f>
        <v>5.0598799999999997</v>
      </c>
      <c r="G299" s="2">
        <f>'Moving Avg'!F299</f>
        <v>5.0748699999999998</v>
      </c>
      <c r="H299" s="2">
        <f>'Moving Avg'!G299</f>
        <v>5.020328000000001</v>
      </c>
      <c r="I299" s="2">
        <f>'Moving Avg'!H299</f>
        <v>4.9072894999999939</v>
      </c>
      <c r="J299" s="6" t="str">
        <f>OBV!F299</f>
        <v>BEARISH</v>
      </c>
      <c r="K299" s="6" t="str">
        <f>OBV!G299</f>
        <v>NEUTRAL</v>
      </c>
      <c r="L299" s="6" t="str">
        <f>OBV!H299</f>
        <v>BEARISH DIVERGENCE</v>
      </c>
      <c r="M299" s="8">
        <f t="shared" si="43"/>
        <v>50</v>
      </c>
      <c r="N299" s="8">
        <f t="shared" si="40"/>
        <v>45</v>
      </c>
      <c r="O299" s="8">
        <f t="shared" si="41"/>
        <v>50</v>
      </c>
      <c r="P299" s="8">
        <f t="shared" si="42"/>
        <v>16.5</v>
      </c>
      <c r="Q299" s="9">
        <f t="shared" si="44"/>
        <v>43.225000000000001</v>
      </c>
      <c r="R299" s="9">
        <f t="shared" si="45"/>
        <v>40.625</v>
      </c>
      <c r="S299" s="9">
        <f t="shared" si="46"/>
        <v>34.174999999999997</v>
      </c>
      <c r="T299" s="9">
        <f t="shared" si="47"/>
        <v>40.375</v>
      </c>
      <c r="U299" s="8">
        <f t="shared" si="48"/>
        <v>39.341666666666661</v>
      </c>
      <c r="V299" s="8">
        <f t="shared" si="49"/>
        <v>39.599999999999994</v>
      </c>
    </row>
    <row r="300" spans="1:22" ht="13.5" x14ac:dyDescent="0.25">
      <c r="A300" s="3">
        <f>RSI!A300</f>
        <v>42443</v>
      </c>
      <c r="B300" s="2">
        <f>RSI!B300</f>
        <v>5.117</v>
      </c>
      <c r="C300" s="2">
        <f>RSI!I300</f>
        <v>56.397150481545879</v>
      </c>
      <c r="D300" s="2">
        <f>MACD!E300</f>
        <v>1.671925655899642E-2</v>
      </c>
      <c r="E300" s="2">
        <f>MACD!F300</f>
        <v>3.8247548475736845E-2</v>
      </c>
      <c r="F300" s="2">
        <f>'Moving Avg'!D300</f>
        <v>5.0729999999999995</v>
      </c>
      <c r="G300" s="2">
        <f>'Moving Avg'!F300</f>
        <v>5.0741650000000007</v>
      </c>
      <c r="H300" s="2">
        <f>'Moving Avg'!G300</f>
        <v>5.0317600000000002</v>
      </c>
      <c r="I300" s="2">
        <f>'Moving Avg'!H300</f>
        <v>4.9063244999999931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  <c r="M300" s="8">
        <f t="shared" si="43"/>
        <v>50</v>
      </c>
      <c r="N300" s="8">
        <f t="shared" si="40"/>
        <v>100</v>
      </c>
      <c r="O300" s="8">
        <f t="shared" si="41"/>
        <v>50</v>
      </c>
      <c r="P300" s="8">
        <f t="shared" si="42"/>
        <v>83.5</v>
      </c>
      <c r="Q300" s="9">
        <f t="shared" si="44"/>
        <v>72.525000000000006</v>
      </c>
      <c r="R300" s="9">
        <f t="shared" si="45"/>
        <v>68.375</v>
      </c>
      <c r="S300" s="9">
        <f t="shared" si="46"/>
        <v>72.575000000000003</v>
      </c>
      <c r="T300" s="9">
        <f t="shared" si="47"/>
        <v>70.875</v>
      </c>
      <c r="U300" s="8">
        <f t="shared" si="48"/>
        <v>71.158333333333346</v>
      </c>
      <c r="V300" s="8">
        <f t="shared" si="49"/>
        <v>71.087500000000006</v>
      </c>
    </row>
    <row r="301" spans="1:22" ht="13.5" x14ac:dyDescent="0.25">
      <c r="A301" s="3">
        <f>RSI!A301</f>
        <v>42444</v>
      </c>
      <c r="B301" s="2">
        <f>RSI!B301</f>
        <v>5.1452</v>
      </c>
      <c r="C301" s="2">
        <f>RSI!I301</f>
        <v>58.793958272512839</v>
      </c>
      <c r="D301" s="2">
        <f>MACD!E301</f>
        <v>3.8884912266068383E-3</v>
      </c>
      <c r="E301" s="2">
        <f>MACD!F301</f>
        <v>3.1375737025910844E-2</v>
      </c>
      <c r="F301" s="2">
        <f>'Moving Avg'!D301</f>
        <v>5.0983199999999993</v>
      </c>
      <c r="G301" s="2">
        <f>'Moving Avg'!F301</f>
        <v>5.0737000000000005</v>
      </c>
      <c r="H301" s="2">
        <f>'Moving Avg'!G301</f>
        <v>5.0437559999999992</v>
      </c>
      <c r="I301" s="2">
        <f>'Moving Avg'!H301</f>
        <v>4.9053469999999937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  <c r="M301" s="8">
        <f t="shared" si="43"/>
        <v>50</v>
      </c>
      <c r="N301" s="8">
        <f t="shared" si="40"/>
        <v>100</v>
      </c>
      <c r="O301" s="8">
        <f t="shared" si="41"/>
        <v>50</v>
      </c>
      <c r="P301" s="8">
        <f t="shared" si="42"/>
        <v>100</v>
      </c>
      <c r="Q301" s="9">
        <f t="shared" si="44"/>
        <v>75</v>
      </c>
      <c r="R301" s="9">
        <f t="shared" si="45"/>
        <v>72.5</v>
      </c>
      <c r="S301" s="9">
        <f t="shared" si="46"/>
        <v>80</v>
      </c>
      <c r="T301" s="9">
        <f t="shared" si="47"/>
        <v>75</v>
      </c>
      <c r="U301" s="8">
        <f t="shared" si="48"/>
        <v>75.833333333333329</v>
      </c>
      <c r="V301" s="8">
        <f t="shared" si="49"/>
        <v>75.625</v>
      </c>
    </row>
    <row r="302" spans="1:22" ht="13.5" x14ac:dyDescent="0.25">
      <c r="A302" s="3">
        <f>RSI!A302</f>
        <v>42445</v>
      </c>
      <c r="B302" s="2">
        <f>RSI!B302</f>
        <v>5.1452</v>
      </c>
      <c r="C302" s="2">
        <f>RSI!I302</f>
        <v>58.793958272512846</v>
      </c>
      <c r="D302" s="2">
        <f>MACD!E302</f>
        <v>-2.7508265177900171E-4</v>
      </c>
      <c r="E302" s="2">
        <f>MACD!F302</f>
        <v>2.5045573090372877E-2</v>
      </c>
      <c r="F302" s="2">
        <f>'Moving Avg'!D302</f>
        <v>5.1133199999999999</v>
      </c>
      <c r="G302" s="2">
        <f>'Moving Avg'!F302</f>
        <v>5.0746400000000005</v>
      </c>
      <c r="H302" s="2">
        <f>'Moving Avg'!G302</f>
        <v>5.0510659999999996</v>
      </c>
      <c r="I302" s="2">
        <f>'Moving Avg'!H302</f>
        <v>4.9040619999999935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  <c r="M302" s="8">
        <f t="shared" si="43"/>
        <v>50</v>
      </c>
      <c r="N302" s="8">
        <f t="shared" si="40"/>
        <v>100</v>
      </c>
      <c r="O302" s="8">
        <f t="shared" si="41"/>
        <v>50</v>
      </c>
      <c r="P302" s="8">
        <f t="shared" si="42"/>
        <v>83.5</v>
      </c>
      <c r="Q302" s="9">
        <f t="shared" si="44"/>
        <v>72.525000000000006</v>
      </c>
      <c r="R302" s="9">
        <f t="shared" si="45"/>
        <v>68.375</v>
      </c>
      <c r="S302" s="9">
        <f t="shared" si="46"/>
        <v>72.575000000000003</v>
      </c>
      <c r="T302" s="9">
        <f t="shared" si="47"/>
        <v>70.875</v>
      </c>
      <c r="U302" s="8">
        <f t="shared" si="48"/>
        <v>71.158333333333346</v>
      </c>
      <c r="V302" s="8">
        <f t="shared" si="49"/>
        <v>71.087500000000006</v>
      </c>
    </row>
    <row r="303" spans="1:22" ht="13.5" x14ac:dyDescent="0.25">
      <c r="A303" s="3">
        <f>RSI!A303</f>
        <v>42446</v>
      </c>
      <c r="B303" s="2">
        <f>RSI!B303</f>
        <v>5.3559999999999999</v>
      </c>
      <c r="C303" s="2">
        <f>RSI!I303</f>
        <v>72.093041567854897</v>
      </c>
      <c r="D303" s="2">
        <f>MACD!E303</f>
        <v>-2.9988707967873118E-2</v>
      </c>
      <c r="E303" s="2">
        <f>MACD!F303</f>
        <v>1.403871687872368E-2</v>
      </c>
      <c r="F303" s="2">
        <f>'Moving Avg'!D303</f>
        <v>5.1685999999999996</v>
      </c>
      <c r="G303" s="2">
        <f>'Moving Avg'!F303</f>
        <v>5.0847150000000001</v>
      </c>
      <c r="H303" s="2">
        <f>'Moving Avg'!G303</f>
        <v>5.0625919999999995</v>
      </c>
      <c r="I303" s="2">
        <f>'Moving Avg'!H303</f>
        <v>4.9037344999999943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  <c r="M303" s="8">
        <f t="shared" si="43"/>
        <v>0</v>
      </c>
      <c r="N303" s="8">
        <f t="shared" si="40"/>
        <v>100</v>
      </c>
      <c r="O303" s="8">
        <f t="shared" si="41"/>
        <v>50</v>
      </c>
      <c r="P303" s="8">
        <f t="shared" si="42"/>
        <v>100</v>
      </c>
      <c r="Q303" s="9">
        <f t="shared" si="44"/>
        <v>57.5</v>
      </c>
      <c r="R303" s="9">
        <f t="shared" si="45"/>
        <v>62.5</v>
      </c>
      <c r="S303" s="9">
        <f t="shared" si="46"/>
        <v>72.5</v>
      </c>
      <c r="T303" s="9">
        <f t="shared" si="47"/>
        <v>62.5</v>
      </c>
      <c r="U303" s="8">
        <f t="shared" si="48"/>
        <v>64.166666666666671</v>
      </c>
      <c r="V303" s="8">
        <f t="shared" si="49"/>
        <v>63.75</v>
      </c>
    </row>
    <row r="304" spans="1:22" ht="13.5" x14ac:dyDescent="0.25">
      <c r="A304" s="3">
        <f>RSI!A304</f>
        <v>42447</v>
      </c>
      <c r="B304" s="2">
        <f>RSI!B304</f>
        <v>5.3419999999999996</v>
      </c>
      <c r="C304" s="2">
        <f>RSI!I304</f>
        <v>70.466425117195428</v>
      </c>
      <c r="D304" s="2">
        <f>MACD!E304</f>
        <v>-5.5079568737258278E-2</v>
      </c>
      <c r="E304" s="2">
        <f>MACD!F304</f>
        <v>2.1505975552728838E-4</v>
      </c>
      <c r="F304" s="2">
        <f>'Moving Avg'!D304</f>
        <v>5.2210799999999988</v>
      </c>
      <c r="G304" s="2">
        <f>'Moving Avg'!F304</f>
        <v>5.0950250000000006</v>
      </c>
      <c r="H304" s="2">
        <f>'Moving Avg'!G304</f>
        <v>5.0753379999999995</v>
      </c>
      <c r="I304" s="2">
        <f>'Moving Avg'!H304</f>
        <v>4.903855999999994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  <c r="M304" s="8">
        <f t="shared" si="43"/>
        <v>0</v>
      </c>
      <c r="N304" s="8">
        <f t="shared" si="40"/>
        <v>100</v>
      </c>
      <c r="O304" s="8">
        <f t="shared" si="41"/>
        <v>50</v>
      </c>
      <c r="P304" s="8">
        <f t="shared" si="42"/>
        <v>100</v>
      </c>
      <c r="Q304" s="9">
        <f t="shared" si="44"/>
        <v>57.5</v>
      </c>
      <c r="R304" s="9">
        <f t="shared" si="45"/>
        <v>62.5</v>
      </c>
      <c r="S304" s="9">
        <f t="shared" si="46"/>
        <v>72.5</v>
      </c>
      <c r="T304" s="9">
        <f t="shared" si="47"/>
        <v>62.5</v>
      </c>
      <c r="U304" s="8">
        <f t="shared" si="48"/>
        <v>64.166666666666671</v>
      </c>
      <c r="V304" s="8">
        <f t="shared" si="49"/>
        <v>63.75</v>
      </c>
    </row>
    <row r="305" spans="1:22" ht="13.5" x14ac:dyDescent="0.25">
      <c r="A305" s="3">
        <f>RSI!A305</f>
        <v>42450</v>
      </c>
      <c r="B305" s="2">
        <f>RSI!B305</f>
        <v>5.2294999999999998</v>
      </c>
      <c r="C305" s="2">
        <f>RSI!I305</f>
        <v>58.955165592853902</v>
      </c>
      <c r="D305" s="2">
        <f>MACD!E305</f>
        <v>-6.441594604960077E-2</v>
      </c>
      <c r="E305" s="2">
        <f>MACD!F305</f>
        <v>-1.2711141405498323E-2</v>
      </c>
      <c r="F305" s="2">
        <f>'Moving Avg'!D305</f>
        <v>5.2435799999999997</v>
      </c>
      <c r="G305" s="2">
        <f>'Moving Avg'!F305</f>
        <v>5.099945</v>
      </c>
      <c r="H305" s="2">
        <f>'Moving Avg'!G305</f>
        <v>5.0871459999999988</v>
      </c>
      <c r="I305" s="2">
        <f>'Moving Avg'!H305</f>
        <v>4.903453499999995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  <c r="M305" s="8">
        <f t="shared" si="43"/>
        <v>50</v>
      </c>
      <c r="N305" s="8">
        <f t="shared" si="40"/>
        <v>100</v>
      </c>
      <c r="O305" s="8">
        <f t="shared" si="41"/>
        <v>50</v>
      </c>
      <c r="P305" s="8">
        <f t="shared" si="42"/>
        <v>100</v>
      </c>
      <c r="Q305" s="9">
        <f t="shared" si="44"/>
        <v>75</v>
      </c>
      <c r="R305" s="9">
        <f t="shared" si="45"/>
        <v>72.5</v>
      </c>
      <c r="S305" s="9">
        <f t="shared" si="46"/>
        <v>80</v>
      </c>
      <c r="T305" s="9">
        <f t="shared" si="47"/>
        <v>75</v>
      </c>
      <c r="U305" s="8">
        <f t="shared" si="48"/>
        <v>75.833333333333329</v>
      </c>
      <c r="V305" s="8">
        <f t="shared" si="49"/>
        <v>75.625</v>
      </c>
    </row>
    <row r="306" spans="1:22" ht="13.5" x14ac:dyDescent="0.25">
      <c r="A306" s="3">
        <f>RSI!A306</f>
        <v>42451</v>
      </c>
      <c r="B306" s="2">
        <f>RSI!B306</f>
        <v>5.3372999999999999</v>
      </c>
      <c r="C306" s="2">
        <f>RSI!I306</f>
        <v>64.876146779337844</v>
      </c>
      <c r="D306" s="2">
        <f>MACD!E306</f>
        <v>-8.6057655384916387E-2</v>
      </c>
      <c r="E306" s="2">
        <f>MACD!F306</f>
        <v>-2.7380444201381939E-2</v>
      </c>
      <c r="F306" s="2">
        <f>'Moving Avg'!D306</f>
        <v>5.2819999999999991</v>
      </c>
      <c r="G306" s="2">
        <f>'Moving Avg'!F306</f>
        <v>5.1137700000000006</v>
      </c>
      <c r="H306" s="2">
        <f>'Moving Avg'!G306</f>
        <v>5.1015779999999999</v>
      </c>
      <c r="I306" s="2">
        <f>'Moving Avg'!H306</f>
        <v>4.9034169999999948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  <c r="M306" s="8">
        <f t="shared" si="43"/>
        <v>50</v>
      </c>
      <c r="N306" s="8">
        <f t="shared" si="40"/>
        <v>100</v>
      </c>
      <c r="O306" s="8">
        <f t="shared" si="41"/>
        <v>50</v>
      </c>
      <c r="P306" s="8">
        <f t="shared" si="42"/>
        <v>100</v>
      </c>
      <c r="Q306" s="9">
        <f t="shared" si="44"/>
        <v>75</v>
      </c>
      <c r="R306" s="9">
        <f t="shared" si="45"/>
        <v>72.5</v>
      </c>
      <c r="S306" s="9">
        <f t="shared" si="46"/>
        <v>80</v>
      </c>
      <c r="T306" s="9">
        <f t="shared" si="47"/>
        <v>75</v>
      </c>
      <c r="U306" s="8">
        <f t="shared" si="48"/>
        <v>75.833333333333329</v>
      </c>
      <c r="V306" s="8">
        <f t="shared" si="49"/>
        <v>75.625</v>
      </c>
    </row>
    <row r="307" spans="1:22" ht="13.5" x14ac:dyDescent="0.25">
      <c r="A307" s="3">
        <f>RSI!A307</f>
        <v>42452</v>
      </c>
      <c r="B307" s="2">
        <f>RSI!B307</f>
        <v>5.2483000000000004</v>
      </c>
      <c r="C307" s="2">
        <f>RSI!I307</f>
        <v>57.501062734082076</v>
      </c>
      <c r="D307" s="2">
        <f>MACD!E307</f>
        <v>-9.1133551241531663E-2</v>
      </c>
      <c r="E307" s="2">
        <f>MACD!F307</f>
        <v>-4.0131065609411889E-2</v>
      </c>
      <c r="F307" s="2">
        <f>'Moving Avg'!D307</f>
        <v>5.3026200000000001</v>
      </c>
      <c r="G307" s="2">
        <f>'Moving Avg'!F307</f>
        <v>5.1252550000000001</v>
      </c>
      <c r="H307" s="2">
        <f>'Moving Avg'!G307</f>
        <v>5.1087019999999992</v>
      </c>
      <c r="I307" s="2">
        <f>'Moving Avg'!H307</f>
        <v>4.9030319999999952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  <c r="M307" s="8">
        <f t="shared" si="43"/>
        <v>50</v>
      </c>
      <c r="N307" s="8">
        <f t="shared" si="40"/>
        <v>100</v>
      </c>
      <c r="O307" s="8">
        <f t="shared" si="41"/>
        <v>50</v>
      </c>
      <c r="P307" s="8">
        <f t="shared" si="42"/>
        <v>100</v>
      </c>
      <c r="Q307" s="9">
        <f t="shared" si="44"/>
        <v>75</v>
      </c>
      <c r="R307" s="9">
        <f t="shared" si="45"/>
        <v>72.5</v>
      </c>
      <c r="S307" s="9">
        <f t="shared" si="46"/>
        <v>80</v>
      </c>
      <c r="T307" s="9">
        <f t="shared" si="47"/>
        <v>75</v>
      </c>
      <c r="U307" s="8">
        <f t="shared" si="48"/>
        <v>75.833333333333329</v>
      </c>
      <c r="V307" s="8">
        <f t="shared" si="49"/>
        <v>75.625</v>
      </c>
    </row>
    <row r="308" spans="1:22" ht="13.5" x14ac:dyDescent="0.25">
      <c r="A308" s="3">
        <f>RSI!A308</f>
        <v>42453</v>
      </c>
      <c r="B308" s="2">
        <f>RSI!B308</f>
        <v>5.2950999999999997</v>
      </c>
      <c r="C308" s="2">
        <f>RSI!I308</f>
        <v>60.071491338006965</v>
      </c>
      <c r="D308" s="2">
        <f>MACD!E308</f>
        <v>-9.8121976186270388E-2</v>
      </c>
      <c r="E308" s="2">
        <f>MACD!F308</f>
        <v>-5.1729247724783593E-2</v>
      </c>
      <c r="F308" s="2">
        <f>'Moving Avg'!D308</f>
        <v>5.2904399999999994</v>
      </c>
      <c r="G308" s="2">
        <f>'Moving Avg'!F308</f>
        <v>5.1369699999999998</v>
      </c>
      <c r="H308" s="2">
        <f>'Moving Avg'!G308</f>
        <v>5.1144179999999988</v>
      </c>
      <c r="I308" s="2">
        <f>'Moving Avg'!H308</f>
        <v>4.9032269999999949</v>
      </c>
      <c r="J308" s="6" t="str">
        <f>OBV!F308</f>
        <v>BEARISH</v>
      </c>
      <c r="K308" s="6" t="str">
        <f>OBV!G308</f>
        <v>WEAK</v>
      </c>
      <c r="L308" s="6" t="str">
        <f>OBV!H308</f>
        <v>CONFIRMED BEARISH</v>
      </c>
      <c r="M308" s="8">
        <f t="shared" si="43"/>
        <v>50</v>
      </c>
      <c r="N308" s="8">
        <f t="shared" si="40"/>
        <v>100</v>
      </c>
      <c r="O308" s="8">
        <f t="shared" si="41"/>
        <v>50</v>
      </c>
      <c r="P308" s="8">
        <f t="shared" si="42"/>
        <v>0</v>
      </c>
      <c r="Q308" s="9">
        <f t="shared" si="44"/>
        <v>60</v>
      </c>
      <c r="R308" s="9">
        <f t="shared" si="45"/>
        <v>47.5</v>
      </c>
      <c r="S308" s="9">
        <f t="shared" si="46"/>
        <v>35</v>
      </c>
      <c r="T308" s="9">
        <f t="shared" si="47"/>
        <v>50</v>
      </c>
      <c r="U308" s="8">
        <f t="shared" si="48"/>
        <v>47.5</v>
      </c>
      <c r="V308" s="8">
        <f t="shared" si="49"/>
        <v>48.125</v>
      </c>
    </row>
    <row r="309" spans="1:22" ht="13.5" x14ac:dyDescent="0.25">
      <c r="A309" s="3">
        <f>RSI!A309</f>
        <v>42454</v>
      </c>
      <c r="B309" s="2">
        <f>RSI!B309</f>
        <v>5.2483000000000004</v>
      </c>
      <c r="C309" s="2">
        <f>RSI!I309</f>
        <v>56.398025080731529</v>
      </c>
      <c r="D309" s="2">
        <f>MACD!E309</f>
        <v>-0.10146821252546623</v>
      </c>
      <c r="E309" s="2">
        <f>MACD!F309</f>
        <v>-6.1677040684920123E-2</v>
      </c>
      <c r="F309" s="2">
        <f>'Moving Avg'!D309</f>
        <v>5.2717000000000001</v>
      </c>
      <c r="G309" s="2">
        <f>'Moving Avg'!F309</f>
        <v>5.1477500000000003</v>
      </c>
      <c r="H309" s="2">
        <f>'Moving Avg'!G309</f>
        <v>5.1209799999999994</v>
      </c>
      <c r="I309" s="2">
        <f>'Moving Avg'!H309</f>
        <v>4.9029379999999954</v>
      </c>
      <c r="J309" s="6" t="str">
        <f>OBV!F309</f>
        <v>BULLISH</v>
      </c>
      <c r="K309" s="6" t="str">
        <f>OBV!G309</f>
        <v>NEUTRAL</v>
      </c>
      <c r="L309" s="6" t="str">
        <f>OBV!H309</f>
        <v>BULLISH DIVERGENCE</v>
      </c>
      <c r="M309" s="8">
        <f t="shared" si="43"/>
        <v>50</v>
      </c>
      <c r="N309" s="8">
        <f t="shared" si="40"/>
        <v>100</v>
      </c>
      <c r="O309" s="8">
        <f t="shared" si="41"/>
        <v>50</v>
      </c>
      <c r="P309" s="8">
        <f t="shared" si="42"/>
        <v>66.5</v>
      </c>
      <c r="Q309" s="9">
        <f t="shared" si="44"/>
        <v>69.974999999999994</v>
      </c>
      <c r="R309" s="9">
        <f t="shared" si="45"/>
        <v>64.125</v>
      </c>
      <c r="S309" s="9">
        <f t="shared" si="46"/>
        <v>64.924999999999997</v>
      </c>
      <c r="T309" s="9">
        <f t="shared" si="47"/>
        <v>66.625</v>
      </c>
      <c r="U309" s="8">
        <f t="shared" si="48"/>
        <v>66.341666666666654</v>
      </c>
      <c r="V309" s="8">
        <f t="shared" si="49"/>
        <v>66.412499999999994</v>
      </c>
    </row>
    <row r="310" spans="1:22" ht="13.5" x14ac:dyDescent="0.25">
      <c r="A310" s="3">
        <f>RSI!A310</f>
        <v>42457</v>
      </c>
      <c r="B310" s="2">
        <f>RSI!B310</f>
        <v>5.2529000000000003</v>
      </c>
      <c r="C310" s="2">
        <f>RSI!I310</f>
        <v>56.678444666448492</v>
      </c>
      <c r="D310" s="2">
        <f>MACD!E310</f>
        <v>-9.9442976466141531E-2</v>
      </c>
      <c r="E310" s="2">
        <f>MACD!F310</f>
        <v>-6.9230227841164407E-2</v>
      </c>
      <c r="F310" s="2">
        <f>'Moving Avg'!D310</f>
        <v>5.2763799999999996</v>
      </c>
      <c r="G310" s="2">
        <f>'Moving Avg'!F310</f>
        <v>5.1580550000000001</v>
      </c>
      <c r="H310" s="2">
        <f>'Moving Avg'!G310</f>
        <v>5.1289459999999982</v>
      </c>
      <c r="I310" s="2">
        <f>'Moving Avg'!H310</f>
        <v>4.9029604999999945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  <c r="M310" s="8">
        <f t="shared" si="43"/>
        <v>50</v>
      </c>
      <c r="N310" s="8">
        <f t="shared" si="40"/>
        <v>100</v>
      </c>
      <c r="O310" s="8">
        <f t="shared" si="41"/>
        <v>50</v>
      </c>
      <c r="P310" s="8">
        <f t="shared" si="42"/>
        <v>83.5</v>
      </c>
      <c r="Q310" s="9">
        <f t="shared" si="44"/>
        <v>72.525000000000006</v>
      </c>
      <c r="R310" s="9">
        <f t="shared" si="45"/>
        <v>68.375</v>
      </c>
      <c r="S310" s="9">
        <f t="shared" si="46"/>
        <v>72.575000000000003</v>
      </c>
      <c r="T310" s="9">
        <f t="shared" si="47"/>
        <v>70.875</v>
      </c>
      <c r="U310" s="8">
        <f t="shared" si="48"/>
        <v>71.158333333333346</v>
      </c>
      <c r="V310" s="8">
        <f t="shared" si="49"/>
        <v>71.087500000000006</v>
      </c>
    </row>
    <row r="311" spans="1:22" ht="13.5" x14ac:dyDescent="0.25">
      <c r="A311" s="3">
        <f>RSI!A311</f>
        <v>42458</v>
      </c>
      <c r="B311" s="2">
        <f>RSI!B311</f>
        <v>5.4356999999999998</v>
      </c>
      <c r="C311" s="2">
        <f>RSI!I311</f>
        <v>66.028597380689916</v>
      </c>
      <c r="D311" s="2">
        <f>MACD!E311</f>
        <v>-0.10747399691577542</v>
      </c>
      <c r="E311" s="2">
        <f>MACD!F311</f>
        <v>-7.6878981656086615E-2</v>
      </c>
      <c r="F311" s="2">
        <f>'Moving Avg'!D311</f>
        <v>5.2960600000000007</v>
      </c>
      <c r="G311" s="2">
        <f>'Moving Avg'!F311</f>
        <v>5.1782050000000002</v>
      </c>
      <c r="H311" s="2">
        <f>'Moving Avg'!G311</f>
        <v>5.1394419999999998</v>
      </c>
      <c r="I311" s="2">
        <f>'Moving Avg'!H311</f>
        <v>4.9041464999999951</v>
      </c>
      <c r="J311" s="6" t="str">
        <f>OBV!F311</f>
        <v>BULLISH</v>
      </c>
      <c r="K311" s="6" t="str">
        <f>OBV!G311</f>
        <v>NEUTRAL</v>
      </c>
      <c r="L311" s="6" t="str">
        <f>OBV!H311</f>
        <v>CONFIRMED BULLISH</v>
      </c>
      <c r="M311" s="8">
        <f t="shared" si="43"/>
        <v>50</v>
      </c>
      <c r="N311" s="8">
        <f t="shared" si="40"/>
        <v>100</v>
      </c>
      <c r="O311" s="8">
        <f t="shared" si="41"/>
        <v>50</v>
      </c>
      <c r="P311" s="8">
        <f t="shared" si="42"/>
        <v>83.5</v>
      </c>
      <c r="Q311" s="9">
        <f t="shared" si="44"/>
        <v>72.525000000000006</v>
      </c>
      <c r="R311" s="9">
        <f t="shared" si="45"/>
        <v>68.375</v>
      </c>
      <c r="S311" s="9">
        <f t="shared" si="46"/>
        <v>72.575000000000003</v>
      </c>
      <c r="T311" s="9">
        <f t="shared" si="47"/>
        <v>70.875</v>
      </c>
      <c r="U311" s="8">
        <f t="shared" si="48"/>
        <v>71.158333333333346</v>
      </c>
      <c r="V311" s="8">
        <f t="shared" si="49"/>
        <v>71.087500000000006</v>
      </c>
    </row>
    <row r="312" spans="1:22" ht="13.5" x14ac:dyDescent="0.25">
      <c r="A312" s="3">
        <f>RSI!A312</f>
        <v>42459</v>
      </c>
      <c r="B312" s="2">
        <f>RSI!B312</f>
        <v>5.4497</v>
      </c>
      <c r="C312" s="2">
        <f>RSI!I312</f>
        <v>66.62275500990242</v>
      </c>
      <c r="D312" s="2">
        <f>MACD!E312</f>
        <v>-0.11688891040861193</v>
      </c>
      <c r="E312" s="2">
        <f>MACD!F312</f>
        <v>-8.4880967406591679E-2</v>
      </c>
      <c r="F312" s="2">
        <f>'Moving Avg'!D312</f>
        <v>5.3363399999999999</v>
      </c>
      <c r="G312" s="2">
        <f>'Moving Avg'!F312</f>
        <v>5.1967100000000004</v>
      </c>
      <c r="H312" s="2">
        <f>'Moving Avg'!G312</f>
        <v>5.146096</v>
      </c>
      <c r="I312" s="2">
        <f>'Moving Avg'!H312</f>
        <v>4.9046914999999958</v>
      </c>
      <c r="J312" s="6" t="str">
        <f>OBV!F312</f>
        <v>BULLISH</v>
      </c>
      <c r="K312" s="6" t="str">
        <f>OBV!G312</f>
        <v>STRONG</v>
      </c>
      <c r="L312" s="6" t="str">
        <f>OBV!H312</f>
        <v>CONFIRMED BULLISH</v>
      </c>
      <c r="M312" s="8">
        <f t="shared" si="43"/>
        <v>50</v>
      </c>
      <c r="N312" s="8">
        <f t="shared" si="40"/>
        <v>100</v>
      </c>
      <c r="O312" s="8">
        <f t="shared" si="41"/>
        <v>50</v>
      </c>
      <c r="P312" s="8">
        <f t="shared" si="42"/>
        <v>100</v>
      </c>
      <c r="Q312" s="9">
        <f t="shared" si="44"/>
        <v>75</v>
      </c>
      <c r="R312" s="9">
        <f t="shared" si="45"/>
        <v>72.5</v>
      </c>
      <c r="S312" s="9">
        <f t="shared" si="46"/>
        <v>80</v>
      </c>
      <c r="T312" s="9">
        <f t="shared" si="47"/>
        <v>75</v>
      </c>
      <c r="U312" s="8">
        <f t="shared" si="48"/>
        <v>75.833333333333329</v>
      </c>
      <c r="V312" s="8">
        <f t="shared" si="49"/>
        <v>75.625</v>
      </c>
    </row>
    <row r="313" spans="1:22" ht="13.5" x14ac:dyDescent="0.25">
      <c r="A313" s="3">
        <f>RSI!A313</f>
        <v>42460</v>
      </c>
      <c r="B313" s="2">
        <f>RSI!B313</f>
        <v>5.5293999999999999</v>
      </c>
      <c r="C313" s="2">
        <f>RSI!I313</f>
        <v>69.855095355319946</v>
      </c>
      <c r="D313" s="2">
        <f>MACD!E313</f>
        <v>-9.9876219721705795E-2</v>
      </c>
      <c r="E313" s="2">
        <f>MACD!F313</f>
        <v>-8.788001786961451E-2</v>
      </c>
      <c r="F313" s="2">
        <f>'Moving Avg'!D313</f>
        <v>5.3832000000000004</v>
      </c>
      <c r="G313" s="2">
        <f>'Moving Avg'!F313</f>
        <v>5.2224799999999991</v>
      </c>
      <c r="H313" s="2">
        <f>'Moving Avg'!G313</f>
        <v>5.1540619999999997</v>
      </c>
      <c r="I313" s="2">
        <f>'Moving Avg'!H313</f>
        <v>4.9056349999999957</v>
      </c>
      <c r="J313" s="6" t="str">
        <f>OBV!F313</f>
        <v>BULLISH</v>
      </c>
      <c r="K313" s="6" t="str">
        <f>OBV!G313</f>
        <v>STRONG</v>
      </c>
      <c r="L313" s="6" t="str">
        <f>OBV!H313</f>
        <v>CONFIRMED BULLISH</v>
      </c>
      <c r="M313" s="8">
        <f t="shared" si="43"/>
        <v>50</v>
      </c>
      <c r="N313" s="8">
        <f t="shared" si="40"/>
        <v>45</v>
      </c>
      <c r="O313" s="8">
        <f t="shared" si="41"/>
        <v>50</v>
      </c>
      <c r="P313" s="8">
        <f t="shared" si="42"/>
        <v>100</v>
      </c>
      <c r="Q313" s="9">
        <f t="shared" si="44"/>
        <v>55.75</v>
      </c>
      <c r="R313" s="9">
        <f t="shared" si="45"/>
        <v>61.5</v>
      </c>
      <c r="S313" s="9">
        <f t="shared" si="46"/>
        <v>71.75</v>
      </c>
      <c r="T313" s="9">
        <f t="shared" si="47"/>
        <v>61.25</v>
      </c>
      <c r="U313" s="8">
        <f t="shared" si="48"/>
        <v>63</v>
      </c>
      <c r="V313" s="8">
        <f t="shared" si="49"/>
        <v>62.5625</v>
      </c>
    </row>
    <row r="314" spans="1:22" ht="13.5" x14ac:dyDescent="0.25">
      <c r="A314" s="3">
        <f>RSI!A314</f>
        <v>42461</v>
      </c>
      <c r="B314" s="2">
        <f>RSI!B314</f>
        <v>5.5012999999999996</v>
      </c>
      <c r="C314" s="2">
        <f>RSI!I314</f>
        <v>67.377589178266334</v>
      </c>
      <c r="D314" s="2">
        <f>MACD!E314</f>
        <v>-8.7457431067044844E-2</v>
      </c>
      <c r="E314" s="2">
        <f>MACD!F314</f>
        <v>-8.779550050910058E-2</v>
      </c>
      <c r="F314" s="2">
        <f>'Moving Avg'!D314</f>
        <v>5.4337999999999997</v>
      </c>
      <c r="G314" s="2">
        <f>'Moving Avg'!F314</f>
        <v>5.2466150000000003</v>
      </c>
      <c r="H314" s="2">
        <f>'Moving Avg'!G314</f>
        <v>5.1644639999999988</v>
      </c>
      <c r="I314" s="2">
        <f>'Moving Avg'!H314</f>
        <v>4.906341999999996</v>
      </c>
      <c r="J314" s="6" t="str">
        <f>OBV!F314</f>
        <v>BULLISH</v>
      </c>
      <c r="K314" s="6" t="str">
        <f>OBV!G314</f>
        <v>STRONG</v>
      </c>
      <c r="L314" s="6" t="str">
        <f>OBV!H314</f>
        <v>CONFIRMED BULLISH</v>
      </c>
      <c r="M314" s="8">
        <f t="shared" si="43"/>
        <v>50</v>
      </c>
      <c r="N314" s="8">
        <f t="shared" si="40"/>
        <v>0</v>
      </c>
      <c r="O314" s="8">
        <f t="shared" si="41"/>
        <v>50</v>
      </c>
      <c r="P314" s="8">
        <f t="shared" si="42"/>
        <v>100</v>
      </c>
      <c r="Q314" s="9">
        <f t="shared" si="44"/>
        <v>40</v>
      </c>
      <c r="R314" s="9">
        <f t="shared" si="45"/>
        <v>52.5</v>
      </c>
      <c r="S314" s="9">
        <f t="shared" si="46"/>
        <v>65</v>
      </c>
      <c r="T314" s="9">
        <f t="shared" si="47"/>
        <v>50</v>
      </c>
      <c r="U314" s="8">
        <f t="shared" si="48"/>
        <v>52.5</v>
      </c>
      <c r="V314" s="8">
        <f t="shared" si="49"/>
        <v>51.875</v>
      </c>
    </row>
    <row r="315" spans="1:22" ht="13.5" x14ac:dyDescent="0.25">
      <c r="A315" s="3">
        <f>RSI!A315</f>
        <v>42464</v>
      </c>
      <c r="B315" s="2">
        <f>RSI!B315</f>
        <v>5.4356999999999998</v>
      </c>
      <c r="C315" s="2">
        <f>RSI!I315</f>
        <v>61.861639624717036</v>
      </c>
      <c r="D315" s="2">
        <f>MACD!E315</f>
        <v>-9.0994762678725749E-2</v>
      </c>
      <c r="E315" s="2">
        <f>MACD!F315</f>
        <v>-8.8435352943025611E-2</v>
      </c>
      <c r="F315" s="2">
        <f>'Moving Avg'!D315</f>
        <v>5.4703600000000003</v>
      </c>
      <c r="G315" s="2">
        <f>'Moving Avg'!F315</f>
        <v>5.2658299999999993</v>
      </c>
      <c r="H315" s="2">
        <f>'Moving Avg'!G315</f>
        <v>5.1711179999999999</v>
      </c>
      <c r="I315" s="2">
        <f>'Moving Avg'!H315</f>
        <v>4.9075334999999969</v>
      </c>
      <c r="J315" s="6" t="str">
        <f>OBV!F315</f>
        <v>BULLISH</v>
      </c>
      <c r="K315" s="6" t="str">
        <f>OBV!G315</f>
        <v>STRONG</v>
      </c>
      <c r="L315" s="6" t="str">
        <f>OBV!H315</f>
        <v>CONFIRMED BULLISH</v>
      </c>
      <c r="M315" s="8">
        <f t="shared" si="43"/>
        <v>50</v>
      </c>
      <c r="N315" s="8">
        <f t="shared" si="40"/>
        <v>45</v>
      </c>
      <c r="O315" s="8">
        <f t="shared" si="41"/>
        <v>50</v>
      </c>
      <c r="P315" s="8">
        <f t="shared" si="42"/>
        <v>100</v>
      </c>
      <c r="Q315" s="9">
        <f t="shared" si="44"/>
        <v>55.75</v>
      </c>
      <c r="R315" s="9">
        <f t="shared" si="45"/>
        <v>61.5</v>
      </c>
      <c r="S315" s="9">
        <f t="shared" si="46"/>
        <v>71.75</v>
      </c>
      <c r="T315" s="9">
        <f t="shared" si="47"/>
        <v>61.25</v>
      </c>
      <c r="U315" s="8">
        <f t="shared" si="48"/>
        <v>63</v>
      </c>
      <c r="V315" s="8">
        <f t="shared" si="49"/>
        <v>62.5625</v>
      </c>
    </row>
    <row r="316" spans="1:22" ht="13.5" x14ac:dyDescent="0.25">
      <c r="A316" s="3">
        <f>RSI!A316</f>
        <v>42465</v>
      </c>
      <c r="B316" s="2">
        <f>RSI!B316</f>
        <v>5.4263000000000003</v>
      </c>
      <c r="C316" s="2">
        <f>RSI!I316</f>
        <v>61.089878712931991</v>
      </c>
      <c r="D316" s="2">
        <f>MACD!E316</f>
        <v>-7.7798144851082718E-2</v>
      </c>
      <c r="E316" s="2">
        <f>MACD!F316</f>
        <v>-8.6307911324637027E-2</v>
      </c>
      <c r="F316" s="2">
        <f>'Moving Avg'!D316</f>
        <v>5.4684800000000005</v>
      </c>
      <c r="G316" s="2">
        <f>'Moving Avg'!F316</f>
        <v>5.2862149999999986</v>
      </c>
      <c r="H316" s="2">
        <f>'Moving Avg'!G316</f>
        <v>5.1745860000000006</v>
      </c>
      <c r="I316" s="2">
        <f>'Moving Avg'!H316</f>
        <v>4.9083264999999967</v>
      </c>
      <c r="J316" s="6" t="str">
        <f>OBV!F316</f>
        <v>BULLISH</v>
      </c>
      <c r="K316" s="6" t="str">
        <f>OBV!G316</f>
        <v>STRONG</v>
      </c>
      <c r="L316" s="6" t="str">
        <f>OBV!H316</f>
        <v>BULLISH DIVERGENCE</v>
      </c>
      <c r="M316" s="8">
        <f t="shared" si="43"/>
        <v>50</v>
      </c>
      <c r="N316" s="8">
        <f t="shared" si="40"/>
        <v>0</v>
      </c>
      <c r="O316" s="8">
        <f t="shared" si="41"/>
        <v>50</v>
      </c>
      <c r="P316" s="8">
        <f t="shared" si="42"/>
        <v>83</v>
      </c>
      <c r="Q316" s="9">
        <f t="shared" si="44"/>
        <v>37.450000000000003</v>
      </c>
      <c r="R316" s="9">
        <f t="shared" si="45"/>
        <v>48.25</v>
      </c>
      <c r="S316" s="9">
        <f t="shared" si="46"/>
        <v>57.35</v>
      </c>
      <c r="T316" s="9">
        <f t="shared" si="47"/>
        <v>45.75</v>
      </c>
      <c r="U316" s="8">
        <f t="shared" si="48"/>
        <v>47.683333333333337</v>
      </c>
      <c r="V316" s="8">
        <f t="shared" si="49"/>
        <v>47.2</v>
      </c>
    </row>
    <row r="317" spans="1:22" ht="13.5" x14ac:dyDescent="0.25">
      <c r="A317" s="3">
        <f>RSI!A317</f>
        <v>42466</v>
      </c>
      <c r="B317" s="2">
        <f>RSI!B317</f>
        <v>5.3887999999999998</v>
      </c>
      <c r="C317" s="2">
        <f>RSI!I317</f>
        <v>57.982145488775771</v>
      </c>
      <c r="D317" s="2">
        <f>MACD!E317</f>
        <v>-7.8501100742803587E-2</v>
      </c>
      <c r="E317" s="2">
        <f>MACD!F317</f>
        <v>-8.474654920827035E-2</v>
      </c>
      <c r="F317" s="2">
        <f>'Moving Avg'!D317</f>
        <v>5.4563000000000006</v>
      </c>
      <c r="G317" s="2">
        <f>'Moving Avg'!F317</f>
        <v>5.3021449999999986</v>
      </c>
      <c r="H317" s="2">
        <f>'Moving Avg'!G317</f>
        <v>5.1774899999999988</v>
      </c>
      <c r="I317" s="2">
        <f>'Moving Avg'!H317</f>
        <v>4.9090294999999955</v>
      </c>
      <c r="J317" s="6" t="str">
        <f>OBV!F317</f>
        <v>BULLISH</v>
      </c>
      <c r="K317" s="6" t="str">
        <f>OBV!G317</f>
        <v>STRONG</v>
      </c>
      <c r="L317" s="6" t="str">
        <f>OBV!H317</f>
        <v>BULLISH DIVERGENCE</v>
      </c>
      <c r="M317" s="8">
        <f t="shared" si="43"/>
        <v>50</v>
      </c>
      <c r="N317" s="8">
        <f t="shared" si="40"/>
        <v>0</v>
      </c>
      <c r="O317" s="8">
        <f t="shared" si="41"/>
        <v>50</v>
      </c>
      <c r="P317" s="8">
        <f t="shared" si="42"/>
        <v>83</v>
      </c>
      <c r="Q317" s="9">
        <f t="shared" si="44"/>
        <v>37.450000000000003</v>
      </c>
      <c r="R317" s="9">
        <f t="shared" si="45"/>
        <v>48.25</v>
      </c>
      <c r="S317" s="9">
        <f t="shared" si="46"/>
        <v>57.35</v>
      </c>
      <c r="T317" s="9">
        <f t="shared" si="47"/>
        <v>45.75</v>
      </c>
      <c r="U317" s="8">
        <f t="shared" si="48"/>
        <v>47.683333333333337</v>
      </c>
      <c r="V317" s="8">
        <f t="shared" si="49"/>
        <v>47.2</v>
      </c>
    </row>
    <row r="318" spans="1:22" ht="13.5" x14ac:dyDescent="0.25">
      <c r="A318" s="3">
        <f>RSI!A318</f>
        <v>42467</v>
      </c>
      <c r="B318" s="2">
        <f>RSI!B318</f>
        <v>5.4356999999999998</v>
      </c>
      <c r="C318" s="2">
        <f>RSI!I318</f>
        <v>60.676489281509411</v>
      </c>
      <c r="D318" s="2">
        <f>MACD!E318</f>
        <v>-7.6032463897367286E-2</v>
      </c>
      <c r="E318" s="2">
        <f>MACD!F318</f>
        <v>-8.3003732146089748E-2</v>
      </c>
      <c r="F318" s="2">
        <f>'Moving Avg'!D318</f>
        <v>5.4375599999999995</v>
      </c>
      <c r="G318" s="2">
        <f>'Moving Avg'!F318</f>
        <v>5.3199499999999986</v>
      </c>
      <c r="H318" s="2">
        <f>'Moving Avg'!G318</f>
        <v>5.1831140000000007</v>
      </c>
      <c r="I318" s="2">
        <f>'Moving Avg'!H318</f>
        <v>4.9099669999999955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  <c r="M318" s="8">
        <f t="shared" si="43"/>
        <v>50</v>
      </c>
      <c r="N318" s="8">
        <f t="shared" si="40"/>
        <v>0</v>
      </c>
      <c r="O318" s="8">
        <f t="shared" si="41"/>
        <v>50</v>
      </c>
      <c r="P318" s="8">
        <f t="shared" si="42"/>
        <v>16.5</v>
      </c>
      <c r="Q318" s="9">
        <f t="shared" si="44"/>
        <v>27.475000000000001</v>
      </c>
      <c r="R318" s="9">
        <f t="shared" si="45"/>
        <v>31.625</v>
      </c>
      <c r="S318" s="9">
        <f t="shared" si="46"/>
        <v>27.425000000000001</v>
      </c>
      <c r="T318" s="9">
        <f t="shared" si="47"/>
        <v>29.125</v>
      </c>
      <c r="U318" s="8">
        <f t="shared" si="48"/>
        <v>28.841666666666669</v>
      </c>
      <c r="V318" s="8">
        <f t="shared" si="49"/>
        <v>28.912500000000001</v>
      </c>
    </row>
    <row r="319" spans="1:22" ht="13.5" x14ac:dyDescent="0.25">
      <c r="A319" s="3">
        <f>RSI!A319</f>
        <v>42468</v>
      </c>
      <c r="B319" s="2">
        <f>RSI!B319</f>
        <v>5.5293999999999999</v>
      </c>
      <c r="C319" s="2">
        <f>RSI!I319</f>
        <v>65.444022725713268</v>
      </c>
      <c r="D319" s="2">
        <f>MACD!E319</f>
        <v>-8.8974899828751397E-2</v>
      </c>
      <c r="E319" s="2">
        <f>MACD!F319</f>
        <v>-8.4197965682622083E-2</v>
      </c>
      <c r="F319" s="2">
        <f>'Moving Avg'!D319</f>
        <v>5.4431799999999999</v>
      </c>
      <c r="G319" s="2">
        <f>'Moving Avg'!F319</f>
        <v>5.3424399999999981</v>
      </c>
      <c r="H319" s="2">
        <f>'Moving Avg'!G319</f>
        <v>5.1892059999999995</v>
      </c>
      <c r="I319" s="2">
        <f>'Moving Avg'!H319</f>
        <v>4.9113729999999949</v>
      </c>
      <c r="J319" s="6" t="str">
        <f>OBV!F319</f>
        <v>BULLISH</v>
      </c>
      <c r="K319" s="6" t="str">
        <f>OBV!G319</f>
        <v>NEUTRAL</v>
      </c>
      <c r="L319" s="6" t="str">
        <f>OBV!H319</f>
        <v>CONFIRMED BULLISH</v>
      </c>
      <c r="M319" s="8">
        <f t="shared" si="43"/>
        <v>50</v>
      </c>
      <c r="N319" s="8">
        <f t="shared" si="40"/>
        <v>45</v>
      </c>
      <c r="O319" s="8">
        <f t="shared" si="41"/>
        <v>50</v>
      </c>
      <c r="P319" s="8">
        <f t="shared" si="42"/>
        <v>83.5</v>
      </c>
      <c r="Q319" s="9">
        <f t="shared" si="44"/>
        <v>53.274999999999999</v>
      </c>
      <c r="R319" s="9">
        <f t="shared" si="45"/>
        <v>57.375</v>
      </c>
      <c r="S319" s="9">
        <f t="shared" si="46"/>
        <v>64.325000000000003</v>
      </c>
      <c r="T319" s="9">
        <f t="shared" si="47"/>
        <v>57.125</v>
      </c>
      <c r="U319" s="8">
        <f t="shared" si="48"/>
        <v>58.32500000000001</v>
      </c>
      <c r="V319" s="8">
        <f t="shared" si="49"/>
        <v>58.025000000000006</v>
      </c>
    </row>
    <row r="320" spans="1:22" ht="13.5" x14ac:dyDescent="0.25">
      <c r="A320" s="3">
        <f>RSI!A320</f>
        <v>42471</v>
      </c>
      <c r="B320" s="2">
        <f>RSI!B320</f>
        <v>5.5669000000000004</v>
      </c>
      <c r="C320" s="2">
        <f>RSI!I320</f>
        <v>67.160035452059461</v>
      </c>
      <c r="D320" s="2">
        <f>MACD!E320</f>
        <v>-0.10337453026127363</v>
      </c>
      <c r="E320" s="2">
        <f>MACD!F320</f>
        <v>-8.8033278598352388E-2</v>
      </c>
      <c r="F320" s="2">
        <f>'Moving Avg'!D320</f>
        <v>5.4694200000000004</v>
      </c>
      <c r="G320" s="2">
        <f>'Moving Avg'!F320</f>
        <v>5.364935</v>
      </c>
      <c r="H320" s="2">
        <f>'Moving Avg'!G320</f>
        <v>5.1960480000000011</v>
      </c>
      <c r="I320" s="2">
        <f>'Moving Avg'!H320</f>
        <v>4.917356499999995</v>
      </c>
      <c r="J320" s="6" t="str">
        <f>OBV!F320</f>
        <v>BULLISH</v>
      </c>
      <c r="K320" s="6" t="str">
        <f>OBV!G320</f>
        <v>NEUTRAL</v>
      </c>
      <c r="L320" s="6" t="str">
        <f>OBV!H320</f>
        <v>CONFIRMED BULLISH</v>
      </c>
      <c r="M320" s="8">
        <f t="shared" si="43"/>
        <v>50</v>
      </c>
      <c r="N320" s="8">
        <f t="shared" si="40"/>
        <v>45</v>
      </c>
      <c r="O320" s="8">
        <f t="shared" si="41"/>
        <v>50</v>
      </c>
      <c r="P320" s="8">
        <f t="shared" si="42"/>
        <v>83.5</v>
      </c>
      <c r="Q320" s="9">
        <f t="shared" si="44"/>
        <v>53.274999999999999</v>
      </c>
      <c r="R320" s="9">
        <f t="shared" si="45"/>
        <v>57.375</v>
      </c>
      <c r="S320" s="9">
        <f t="shared" si="46"/>
        <v>64.325000000000003</v>
      </c>
      <c r="T320" s="9">
        <f t="shared" si="47"/>
        <v>57.125</v>
      </c>
      <c r="U320" s="8">
        <f t="shared" si="48"/>
        <v>58.32500000000001</v>
      </c>
      <c r="V320" s="8">
        <f t="shared" si="49"/>
        <v>58.025000000000006</v>
      </c>
    </row>
    <row r="321" spans="1:22" ht="13.5" x14ac:dyDescent="0.25">
      <c r="A321" s="3">
        <f>RSI!A321</f>
        <v>42472</v>
      </c>
      <c r="B321" s="2">
        <f>RSI!B321</f>
        <v>5.6933999999999996</v>
      </c>
      <c r="C321" s="2">
        <f>RSI!I321</f>
        <v>72.178998766759037</v>
      </c>
      <c r="D321" s="2">
        <f>MACD!E321</f>
        <v>-9.8303875696881704E-2</v>
      </c>
      <c r="E321" s="2">
        <f>MACD!F321</f>
        <v>-9.0087398018058262E-2</v>
      </c>
      <c r="F321" s="2">
        <f>'Moving Avg'!D321</f>
        <v>5.5228400000000004</v>
      </c>
      <c r="G321" s="2">
        <f>'Moving Avg'!F321</f>
        <v>5.3923449999999997</v>
      </c>
      <c r="H321" s="2">
        <f>'Moving Avg'!G321</f>
        <v>5.2058880000000007</v>
      </c>
      <c r="I321" s="2">
        <f>'Moving Avg'!H321</f>
        <v>4.9180124999999952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  <c r="M321" s="8">
        <f t="shared" si="43"/>
        <v>0</v>
      </c>
      <c r="N321" s="8">
        <f t="shared" si="40"/>
        <v>45</v>
      </c>
      <c r="O321" s="8">
        <f t="shared" si="41"/>
        <v>50</v>
      </c>
      <c r="P321" s="8">
        <f t="shared" si="42"/>
        <v>100</v>
      </c>
      <c r="Q321" s="9">
        <f t="shared" si="44"/>
        <v>38.25</v>
      </c>
      <c r="R321" s="9">
        <f t="shared" si="45"/>
        <v>51.5</v>
      </c>
      <c r="S321" s="9">
        <f t="shared" si="46"/>
        <v>64.25</v>
      </c>
      <c r="T321" s="9">
        <f t="shared" si="47"/>
        <v>48.75</v>
      </c>
      <c r="U321" s="8">
        <f t="shared" si="48"/>
        <v>51.333333333333336</v>
      </c>
      <c r="V321" s="8">
        <f t="shared" si="49"/>
        <v>50.6875</v>
      </c>
    </row>
    <row r="322" spans="1:22" ht="13.5" x14ac:dyDescent="0.25">
      <c r="A322" s="3">
        <f>RSI!A322</f>
        <v>42473</v>
      </c>
      <c r="B322" s="2">
        <f>RSI!B322</f>
        <v>5.8855000000000004</v>
      </c>
      <c r="C322" s="2">
        <f>RSI!I322</f>
        <v>77.74210090494141</v>
      </c>
      <c r="D322" s="2">
        <f>MACD!E322</f>
        <v>-0.10822340416413212</v>
      </c>
      <c r="E322" s="2">
        <f>MACD!F322</f>
        <v>-9.3714599247273045E-2</v>
      </c>
      <c r="F322" s="2">
        <f>'Moving Avg'!D322</f>
        <v>5.6221800000000002</v>
      </c>
      <c r="G322" s="2">
        <f>'Moving Avg'!F322</f>
        <v>5.42936</v>
      </c>
      <c r="H322" s="2">
        <f>'Moving Avg'!G322</f>
        <v>5.21957</v>
      </c>
      <c r="I322" s="2">
        <f>'Moving Avg'!H322</f>
        <v>4.9203084999999946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  <c r="M322" s="8">
        <f t="shared" si="43"/>
        <v>0</v>
      </c>
      <c r="N322" s="8">
        <f t="shared" ref="N322:N385" si="50">IF(E322-D322&gt;0.02, 100, IF(E322-D322&lt;0,0,45))</f>
        <v>45</v>
      </c>
      <c r="O322" s="8">
        <f t="shared" ref="O322:O385" si="51">IF(F322-I322&gt;10,100,IF(F322-I322&gt;5,75, IF(F322-I322&gt;0,50,0)))</f>
        <v>50</v>
      </c>
      <c r="P322" s="8">
        <f t="shared" ref="P322:P385" si="52">IF(L322="confirmed bullish", 34, IF(L322="bullish divergence",17, 0))+IF(J322="bullish",33,IF(J322="bearish",0,16.5))+IF(K322="strong",33,IF(K322="weak",0,16.5))</f>
        <v>100</v>
      </c>
      <c r="Q322" s="9">
        <f t="shared" si="44"/>
        <v>38.25</v>
      </c>
      <c r="R322" s="9">
        <f t="shared" si="45"/>
        <v>51.5</v>
      </c>
      <c r="S322" s="9">
        <f t="shared" si="46"/>
        <v>64.25</v>
      </c>
      <c r="T322" s="9">
        <f t="shared" si="47"/>
        <v>48.75</v>
      </c>
      <c r="U322" s="8">
        <f t="shared" si="48"/>
        <v>51.333333333333336</v>
      </c>
      <c r="V322" s="8">
        <f t="shared" si="49"/>
        <v>50.6875</v>
      </c>
    </row>
    <row r="323" spans="1:22" ht="13.5" x14ac:dyDescent="0.25">
      <c r="A323" s="3">
        <f>RSI!A323</f>
        <v>42474</v>
      </c>
      <c r="B323" s="2">
        <f>RSI!B323</f>
        <v>5.8526999999999996</v>
      </c>
      <c r="C323" s="2">
        <f>RSI!I323</f>
        <v>74.985017296060079</v>
      </c>
      <c r="D323" s="2">
        <f>MACD!E323</f>
        <v>-0.10503701302976509</v>
      </c>
      <c r="E323" s="2">
        <f>MACD!F323</f>
        <v>-9.5979082003771463E-2</v>
      </c>
      <c r="F323" s="2">
        <f>'Moving Avg'!D323</f>
        <v>5.7055799999999994</v>
      </c>
      <c r="G323" s="2">
        <f>'Moving Avg'!F323</f>
        <v>5.4541950000000003</v>
      </c>
      <c r="H323" s="2">
        <f>'Moving Avg'!G323</f>
        <v>5.2333460000000009</v>
      </c>
      <c r="I323" s="2">
        <f>'Moving Avg'!H323</f>
        <v>4.9229559999999948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  <c r="M323" s="8">
        <f t="shared" ref="M323:M386" si="53">IF(C323&lt;30,100, IF(C323&gt;70, 0, 50))</f>
        <v>0</v>
      </c>
      <c r="N323" s="8">
        <f t="shared" si="50"/>
        <v>45</v>
      </c>
      <c r="O323" s="8">
        <f t="shared" si="51"/>
        <v>50</v>
      </c>
      <c r="P323" s="8">
        <f t="shared" si="52"/>
        <v>100</v>
      </c>
      <c r="Q323" s="9">
        <f t="shared" ref="Q323:Q386" si="54">0.35*M323+N323*0.35+O323*0.15+P323*0.15</f>
        <v>38.25</v>
      </c>
      <c r="R323" s="9">
        <f t="shared" ref="R323:R386" si="55">M323*0.2+N323*0.2+O323*0.35+P323*0.25</f>
        <v>51.5</v>
      </c>
      <c r="S323" s="9">
        <f t="shared" ref="S323:S386" si="56">M323*0.15+N323*0.15+O323*0.25+P323*0.45</f>
        <v>64.25</v>
      </c>
      <c r="T323" s="9">
        <f t="shared" ref="T323:T386" si="57">0.25*SUM(M323:P323)</f>
        <v>48.75</v>
      </c>
      <c r="U323" s="8">
        <f t="shared" ref="U323:U386" si="58">SUM(Q323:S323)/3</f>
        <v>51.333333333333336</v>
      </c>
      <c r="V323" s="8">
        <f t="shared" ref="V323:V386" si="59">SUM(Q323:T323)/4</f>
        <v>50.6875</v>
      </c>
    </row>
    <row r="324" spans="1:22" ht="13.5" x14ac:dyDescent="0.25">
      <c r="A324" s="3">
        <f>RSI!A324</f>
        <v>42475</v>
      </c>
      <c r="B324" s="2">
        <f>RSI!B324</f>
        <v>5.8574000000000002</v>
      </c>
      <c r="C324" s="2">
        <f>RSI!I324</f>
        <v>75.121171884180981</v>
      </c>
      <c r="D324" s="2">
        <f>MACD!E324</f>
        <v>-0.1096991052973717</v>
      </c>
      <c r="E324" s="2">
        <f>MACD!F324</f>
        <v>-9.8723086662491522E-2</v>
      </c>
      <c r="F324" s="2">
        <f>'Moving Avg'!D324</f>
        <v>5.7711799999999993</v>
      </c>
      <c r="G324" s="2">
        <f>'Moving Avg'!F324</f>
        <v>5.4799649999999991</v>
      </c>
      <c r="H324" s="2">
        <f>'Moving Avg'!G324</f>
        <v>5.2474040000000004</v>
      </c>
      <c r="I324" s="2">
        <f>'Moving Avg'!H324</f>
        <v>4.9261189999999946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  <c r="M324" s="8">
        <f t="shared" si="53"/>
        <v>0</v>
      </c>
      <c r="N324" s="8">
        <f t="shared" si="50"/>
        <v>45</v>
      </c>
      <c r="O324" s="8">
        <f t="shared" si="51"/>
        <v>50</v>
      </c>
      <c r="P324" s="8">
        <f t="shared" si="52"/>
        <v>100</v>
      </c>
      <c r="Q324" s="9">
        <f t="shared" si="54"/>
        <v>38.25</v>
      </c>
      <c r="R324" s="9">
        <f t="shared" si="55"/>
        <v>51.5</v>
      </c>
      <c r="S324" s="9">
        <f t="shared" si="56"/>
        <v>64.25</v>
      </c>
      <c r="T324" s="9">
        <f t="shared" si="57"/>
        <v>48.75</v>
      </c>
      <c r="U324" s="8">
        <f t="shared" si="58"/>
        <v>51.333333333333336</v>
      </c>
      <c r="V324" s="8">
        <f t="shared" si="59"/>
        <v>50.6875</v>
      </c>
    </row>
    <row r="325" spans="1:22" ht="13.5" x14ac:dyDescent="0.25">
      <c r="A325" s="3">
        <f>RSI!A325</f>
        <v>42478</v>
      </c>
      <c r="B325" s="2">
        <f>RSI!B325</f>
        <v>5.7683999999999997</v>
      </c>
      <c r="C325" s="2">
        <f>RSI!I325</f>
        <v>67.616035180226334</v>
      </c>
      <c r="D325" s="2">
        <f>MACD!E325</f>
        <v>-0.11965944419310492</v>
      </c>
      <c r="E325" s="2">
        <f>MACD!F325</f>
        <v>-0.10291035816861421</v>
      </c>
      <c r="F325" s="2">
        <f>'Moving Avg'!D325</f>
        <v>5.8114800000000004</v>
      </c>
      <c r="G325" s="2">
        <f>'Moving Avg'!F325</f>
        <v>5.5069099999999995</v>
      </c>
      <c r="H325" s="2">
        <f>'Moving Avg'!G325</f>
        <v>5.2596820000000006</v>
      </c>
      <c r="I325" s="2">
        <f>'Moving Avg'!H325</f>
        <v>4.9280169999999943</v>
      </c>
      <c r="J325" s="6" t="str">
        <f>OBV!F325</f>
        <v>BULLISH</v>
      </c>
      <c r="K325" s="6" t="str">
        <f>OBV!G325</f>
        <v>STRONG</v>
      </c>
      <c r="L325" s="6" t="str">
        <f>OBV!H325</f>
        <v>CONFIRMED BULLISH</v>
      </c>
      <c r="M325" s="8">
        <f t="shared" si="53"/>
        <v>50</v>
      </c>
      <c r="N325" s="8">
        <f t="shared" si="50"/>
        <v>45</v>
      </c>
      <c r="O325" s="8">
        <f t="shared" si="51"/>
        <v>50</v>
      </c>
      <c r="P325" s="8">
        <f t="shared" si="52"/>
        <v>100</v>
      </c>
      <c r="Q325" s="9">
        <f t="shared" si="54"/>
        <v>55.75</v>
      </c>
      <c r="R325" s="9">
        <f t="shared" si="55"/>
        <v>61.5</v>
      </c>
      <c r="S325" s="9">
        <f t="shared" si="56"/>
        <v>71.75</v>
      </c>
      <c r="T325" s="9">
        <f t="shared" si="57"/>
        <v>61.25</v>
      </c>
      <c r="U325" s="8">
        <f t="shared" si="58"/>
        <v>63</v>
      </c>
      <c r="V325" s="8">
        <f t="shared" si="59"/>
        <v>62.5625</v>
      </c>
    </row>
    <row r="326" spans="1:22" ht="13.5" x14ac:dyDescent="0.25">
      <c r="A326" s="3">
        <f>RSI!A326</f>
        <v>42479</v>
      </c>
      <c r="B326" s="2">
        <f>RSI!B326</f>
        <v>5.8574000000000002</v>
      </c>
      <c r="C326" s="2">
        <f>RSI!I326</f>
        <v>70.761834775805994</v>
      </c>
      <c r="D326" s="2">
        <f>MACD!E326</f>
        <v>-0.13792968755365909</v>
      </c>
      <c r="E326" s="2">
        <f>MACD!F326</f>
        <v>-0.1099142240456232</v>
      </c>
      <c r="F326" s="2">
        <f>'Moving Avg'!D326</f>
        <v>5.8442799999999995</v>
      </c>
      <c r="G326" s="2">
        <f>'Moving Avg'!F326</f>
        <v>5.5329149999999991</v>
      </c>
      <c r="H326" s="2">
        <f>'Moving Avg'!G326</f>
        <v>5.2743960000000003</v>
      </c>
      <c r="I326" s="2">
        <f>'Moving Avg'!H326</f>
        <v>4.9305939999999948</v>
      </c>
      <c r="J326" s="6" t="str">
        <f>OBV!F326</f>
        <v>BULLISH</v>
      </c>
      <c r="K326" s="6" t="str">
        <f>OBV!G326</f>
        <v>STRONG</v>
      </c>
      <c r="L326" s="6" t="str">
        <f>OBV!H326</f>
        <v>CONFIRMED BULLISH</v>
      </c>
      <c r="M326" s="8">
        <f t="shared" si="53"/>
        <v>0</v>
      </c>
      <c r="N326" s="8">
        <f t="shared" si="50"/>
        <v>100</v>
      </c>
      <c r="O326" s="8">
        <f t="shared" si="51"/>
        <v>50</v>
      </c>
      <c r="P326" s="8">
        <f t="shared" si="52"/>
        <v>100</v>
      </c>
      <c r="Q326" s="9">
        <f t="shared" si="54"/>
        <v>57.5</v>
      </c>
      <c r="R326" s="9">
        <f t="shared" si="55"/>
        <v>62.5</v>
      </c>
      <c r="S326" s="9">
        <f t="shared" si="56"/>
        <v>72.5</v>
      </c>
      <c r="T326" s="9">
        <f t="shared" si="57"/>
        <v>62.5</v>
      </c>
      <c r="U326" s="8">
        <f t="shared" si="58"/>
        <v>64.166666666666671</v>
      </c>
      <c r="V326" s="8">
        <f t="shared" si="59"/>
        <v>63.75</v>
      </c>
    </row>
    <row r="327" spans="1:22" ht="13.5" x14ac:dyDescent="0.25">
      <c r="A327" s="3">
        <f>RSI!A327</f>
        <v>42480</v>
      </c>
      <c r="B327" s="2">
        <f>RSI!B327</f>
        <v>5.8106</v>
      </c>
      <c r="C327" s="2">
        <f>RSI!I327</f>
        <v>67.072194075620246</v>
      </c>
      <c r="D327" s="2">
        <f>MACD!E327</f>
        <v>-0.15788751710903703</v>
      </c>
      <c r="E327" s="2">
        <f>MACD!F327</f>
        <v>-0.11950888265830598</v>
      </c>
      <c r="F327" s="2">
        <f>'Moving Avg'!D327</f>
        <v>5.8293000000000008</v>
      </c>
      <c r="G327" s="2">
        <f>'Moving Avg'!F327</f>
        <v>5.5610299999999988</v>
      </c>
      <c r="H327" s="2">
        <f>'Moving Avg'!G327</f>
        <v>5.2913600000000018</v>
      </c>
      <c r="I327" s="2">
        <f>'Moving Avg'!H327</f>
        <v>4.9329369999999946</v>
      </c>
      <c r="J327" s="6" t="str">
        <f>OBV!F327</f>
        <v>BULLISH</v>
      </c>
      <c r="K327" s="6" t="str">
        <f>OBV!G327</f>
        <v>NEUTRAL</v>
      </c>
      <c r="L327" s="6" t="str">
        <f>OBV!H327</f>
        <v>BULLISH DIVERGENCE</v>
      </c>
      <c r="M327" s="8">
        <f t="shared" si="53"/>
        <v>50</v>
      </c>
      <c r="N327" s="8">
        <f t="shared" si="50"/>
        <v>100</v>
      </c>
      <c r="O327" s="8">
        <f t="shared" si="51"/>
        <v>50</v>
      </c>
      <c r="P327" s="8">
        <f t="shared" si="52"/>
        <v>66.5</v>
      </c>
      <c r="Q327" s="9">
        <f t="shared" si="54"/>
        <v>69.974999999999994</v>
      </c>
      <c r="R327" s="9">
        <f t="shared" si="55"/>
        <v>64.125</v>
      </c>
      <c r="S327" s="9">
        <f t="shared" si="56"/>
        <v>64.924999999999997</v>
      </c>
      <c r="T327" s="9">
        <f t="shared" si="57"/>
        <v>66.625</v>
      </c>
      <c r="U327" s="8">
        <f t="shared" si="58"/>
        <v>66.341666666666654</v>
      </c>
      <c r="V327" s="8">
        <f t="shared" si="59"/>
        <v>66.412499999999994</v>
      </c>
    </row>
    <row r="328" spans="1:22" ht="13.5" x14ac:dyDescent="0.25">
      <c r="A328" s="3">
        <f>RSI!A328</f>
        <v>42481</v>
      </c>
      <c r="B328" s="2">
        <f>RSI!B328</f>
        <v>5.9043000000000001</v>
      </c>
      <c r="C328" s="2">
        <f>RSI!I328</f>
        <v>70.399980250588811</v>
      </c>
      <c r="D328" s="2">
        <f>MACD!E328</f>
        <v>-0.17625689904434338</v>
      </c>
      <c r="E328" s="2">
        <f>MACD!F328</f>
        <v>-0.13085848593551347</v>
      </c>
      <c r="F328" s="2">
        <f>'Moving Avg'!D328</f>
        <v>5.83962</v>
      </c>
      <c r="G328" s="2">
        <f>'Moving Avg'!F328</f>
        <v>5.5914899999999994</v>
      </c>
      <c r="H328" s="2">
        <f>'Moving Avg'!G328</f>
        <v>5.3109480000000007</v>
      </c>
      <c r="I328" s="2">
        <f>'Moving Avg'!H328</f>
        <v>4.9362169999999956</v>
      </c>
      <c r="J328" s="6" t="str">
        <f>OBV!F328</f>
        <v>BULLISH</v>
      </c>
      <c r="K328" s="6" t="str">
        <f>OBV!G328</f>
        <v>NEUTRAL</v>
      </c>
      <c r="L328" s="6" t="str">
        <f>OBV!H328</f>
        <v>CONFIRMED BULLISH</v>
      </c>
      <c r="M328" s="8">
        <f t="shared" si="53"/>
        <v>0</v>
      </c>
      <c r="N328" s="8">
        <f t="shared" si="50"/>
        <v>100</v>
      </c>
      <c r="O328" s="8">
        <f t="shared" si="51"/>
        <v>50</v>
      </c>
      <c r="P328" s="8">
        <f t="shared" si="52"/>
        <v>83.5</v>
      </c>
      <c r="Q328" s="9">
        <f t="shared" si="54"/>
        <v>55.024999999999999</v>
      </c>
      <c r="R328" s="9">
        <f t="shared" si="55"/>
        <v>58.375</v>
      </c>
      <c r="S328" s="9">
        <f t="shared" si="56"/>
        <v>65.075000000000003</v>
      </c>
      <c r="T328" s="9">
        <f t="shared" si="57"/>
        <v>58.375</v>
      </c>
      <c r="U328" s="8">
        <f t="shared" si="58"/>
        <v>59.491666666666674</v>
      </c>
      <c r="V328" s="8">
        <f t="shared" si="59"/>
        <v>59.212500000000006</v>
      </c>
    </row>
    <row r="329" spans="1:22" ht="13.5" x14ac:dyDescent="0.25">
      <c r="A329" s="3">
        <f>RSI!A329</f>
        <v>42482</v>
      </c>
      <c r="B329" s="2">
        <f>RSI!B329</f>
        <v>5.8902000000000001</v>
      </c>
      <c r="C329" s="2">
        <f>RSI!I329</f>
        <v>69.265559475246732</v>
      </c>
      <c r="D329" s="2">
        <f>MACD!E329</f>
        <v>-0.17852058119828129</v>
      </c>
      <c r="E329" s="2">
        <f>MACD!F329</f>
        <v>-0.14039090498806706</v>
      </c>
      <c r="F329" s="2">
        <f>'Moving Avg'!D329</f>
        <v>5.8461799999999995</v>
      </c>
      <c r="G329" s="2">
        <f>'Moving Avg'!F329</f>
        <v>5.6235850000000003</v>
      </c>
      <c r="H329" s="2">
        <f>'Moving Avg'!G329</f>
        <v>5.3286600000000002</v>
      </c>
      <c r="I329" s="2">
        <f>'Moving Avg'!H329</f>
        <v>4.9396139999999953</v>
      </c>
      <c r="J329" s="6" t="str">
        <f>OBV!F329</f>
        <v>BULLISH</v>
      </c>
      <c r="K329" s="6" t="str">
        <f>OBV!G329</f>
        <v>NEUTRAL</v>
      </c>
      <c r="L329" s="6" t="str">
        <f>OBV!H329</f>
        <v>CONFIRMED BULLISH</v>
      </c>
      <c r="M329" s="8">
        <f t="shared" si="53"/>
        <v>50</v>
      </c>
      <c r="N329" s="8">
        <f t="shared" si="50"/>
        <v>100</v>
      </c>
      <c r="O329" s="8">
        <f t="shared" si="51"/>
        <v>50</v>
      </c>
      <c r="P329" s="8">
        <f t="shared" si="52"/>
        <v>83.5</v>
      </c>
      <c r="Q329" s="9">
        <f t="shared" si="54"/>
        <v>72.525000000000006</v>
      </c>
      <c r="R329" s="9">
        <f t="shared" si="55"/>
        <v>68.375</v>
      </c>
      <c r="S329" s="9">
        <f t="shared" si="56"/>
        <v>72.575000000000003</v>
      </c>
      <c r="T329" s="9">
        <f t="shared" si="57"/>
        <v>70.875</v>
      </c>
      <c r="U329" s="8">
        <f t="shared" si="58"/>
        <v>71.158333333333346</v>
      </c>
      <c r="V329" s="8">
        <f t="shared" si="59"/>
        <v>71.087500000000006</v>
      </c>
    </row>
    <row r="330" spans="1:22" ht="13.5" x14ac:dyDescent="0.25">
      <c r="A330" s="3">
        <f>RSI!A330</f>
        <v>42485</v>
      </c>
      <c r="B330" s="2">
        <f>RSI!B330</f>
        <v>5.9043000000000001</v>
      </c>
      <c r="C330" s="2">
        <f>RSI!I330</f>
        <v>69.789811068247431</v>
      </c>
      <c r="D330" s="2">
        <f>MACD!E330</f>
        <v>-0.17764659335651345</v>
      </c>
      <c r="E330" s="2">
        <f>MACD!F330</f>
        <v>-0.14784204266175635</v>
      </c>
      <c r="F330" s="2">
        <f>'Moving Avg'!D330</f>
        <v>5.8733599999999999</v>
      </c>
      <c r="G330" s="2">
        <f>'Moving Avg'!F330</f>
        <v>5.656155</v>
      </c>
      <c r="H330" s="2">
        <f>'Moving Avg'!G330</f>
        <v>5.3441240000000017</v>
      </c>
      <c r="I330" s="2">
        <f>'Moving Avg'!H330</f>
        <v>4.9429174999999965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  <c r="M330" s="8">
        <f t="shared" si="53"/>
        <v>50</v>
      </c>
      <c r="N330" s="8">
        <f t="shared" si="50"/>
        <v>100</v>
      </c>
      <c r="O330" s="8">
        <f t="shared" si="51"/>
        <v>50</v>
      </c>
      <c r="P330" s="8">
        <f t="shared" si="52"/>
        <v>83.5</v>
      </c>
      <c r="Q330" s="9">
        <f t="shared" si="54"/>
        <v>72.525000000000006</v>
      </c>
      <c r="R330" s="9">
        <f t="shared" si="55"/>
        <v>68.375</v>
      </c>
      <c r="S330" s="9">
        <f t="shared" si="56"/>
        <v>72.575000000000003</v>
      </c>
      <c r="T330" s="9">
        <f t="shared" si="57"/>
        <v>70.875</v>
      </c>
      <c r="U330" s="8">
        <f t="shared" si="58"/>
        <v>71.158333333333346</v>
      </c>
      <c r="V330" s="8">
        <f t="shared" si="59"/>
        <v>71.087500000000006</v>
      </c>
    </row>
    <row r="331" spans="1:22" ht="13.5" x14ac:dyDescent="0.25">
      <c r="A331" s="3">
        <f>RSI!A331</f>
        <v>42486</v>
      </c>
      <c r="B331" s="2">
        <f>RSI!B331</f>
        <v>5.9183000000000003</v>
      </c>
      <c r="C331" s="2">
        <f>RSI!I331</f>
        <v>70.330953565680218</v>
      </c>
      <c r="D331" s="2">
        <f>MACD!E331</f>
        <v>-0.1603578952655953</v>
      </c>
      <c r="E331" s="2">
        <f>MACD!F331</f>
        <v>-0.15034521318252414</v>
      </c>
      <c r="F331" s="2">
        <f>'Moving Avg'!D331</f>
        <v>5.8855400000000007</v>
      </c>
      <c r="G331" s="2">
        <f>'Moving Avg'!F331</f>
        <v>5.6802849999999996</v>
      </c>
      <c r="H331" s="2">
        <f>'Moving Avg'!G331</f>
        <v>5.3594000000000008</v>
      </c>
      <c r="I331" s="2">
        <f>'Moving Avg'!H331</f>
        <v>4.9467364999999974</v>
      </c>
      <c r="J331" s="6" t="str">
        <f>OBV!F331</f>
        <v>BULLISH</v>
      </c>
      <c r="K331" s="6" t="str">
        <f>OBV!G331</f>
        <v>NEUTRAL</v>
      </c>
      <c r="L331" s="6" t="str">
        <f>OBV!H331</f>
        <v>CONFIRMED BULLISH</v>
      </c>
      <c r="M331" s="8">
        <f t="shared" si="53"/>
        <v>0</v>
      </c>
      <c r="N331" s="8">
        <f t="shared" si="50"/>
        <v>45</v>
      </c>
      <c r="O331" s="8">
        <f t="shared" si="51"/>
        <v>50</v>
      </c>
      <c r="P331" s="8">
        <f t="shared" si="52"/>
        <v>83.5</v>
      </c>
      <c r="Q331" s="9">
        <f t="shared" si="54"/>
        <v>35.774999999999999</v>
      </c>
      <c r="R331" s="9">
        <f t="shared" si="55"/>
        <v>47.375</v>
      </c>
      <c r="S331" s="9">
        <f t="shared" si="56"/>
        <v>56.825000000000003</v>
      </c>
      <c r="T331" s="9">
        <f t="shared" si="57"/>
        <v>44.625</v>
      </c>
      <c r="U331" s="8">
        <f t="shared" si="58"/>
        <v>46.658333333333339</v>
      </c>
      <c r="V331" s="8">
        <f t="shared" si="59"/>
        <v>46.150000000000006</v>
      </c>
    </row>
    <row r="332" spans="1:22" ht="13.5" x14ac:dyDescent="0.25">
      <c r="A332" s="3">
        <f>RSI!A332</f>
        <v>42487</v>
      </c>
      <c r="B332" s="2">
        <f>RSI!B332</f>
        <v>5.9324000000000003</v>
      </c>
      <c r="C332" s="2">
        <f>RSI!I332</f>
        <v>70.89638621140864</v>
      </c>
      <c r="D332" s="2">
        <f>MACD!E332</f>
        <v>-0.11903873983521152</v>
      </c>
      <c r="E332" s="2">
        <f>MACD!F332</f>
        <v>-0.14408391851306163</v>
      </c>
      <c r="F332" s="2">
        <f>'Moving Avg'!D332</f>
        <v>5.9099000000000004</v>
      </c>
      <c r="G332" s="2">
        <f>'Moving Avg'!F332</f>
        <v>5.7044200000000007</v>
      </c>
      <c r="H332" s="2">
        <f>'Moving Avg'!G332</f>
        <v>5.3755199999999999</v>
      </c>
      <c r="I332" s="2">
        <f>'Moving Avg'!H332</f>
        <v>4.9513284999999971</v>
      </c>
      <c r="J332" s="6" t="str">
        <f>OBV!F332</f>
        <v>BULLISH</v>
      </c>
      <c r="K332" s="6" t="str">
        <f>OBV!G332</f>
        <v>NEUTRAL</v>
      </c>
      <c r="L332" s="6" t="str">
        <f>OBV!H332</f>
        <v>CONFIRMED BULLISH</v>
      </c>
      <c r="M332" s="8">
        <f t="shared" si="53"/>
        <v>0</v>
      </c>
      <c r="N332" s="8">
        <f t="shared" si="50"/>
        <v>0</v>
      </c>
      <c r="O332" s="8">
        <f t="shared" si="51"/>
        <v>50</v>
      </c>
      <c r="P332" s="8">
        <f t="shared" si="52"/>
        <v>83.5</v>
      </c>
      <c r="Q332" s="9">
        <f t="shared" si="54"/>
        <v>20.024999999999999</v>
      </c>
      <c r="R332" s="9">
        <f t="shared" si="55"/>
        <v>38.375</v>
      </c>
      <c r="S332" s="9">
        <f t="shared" si="56"/>
        <v>50.075000000000003</v>
      </c>
      <c r="T332" s="9">
        <f t="shared" si="57"/>
        <v>33.375</v>
      </c>
      <c r="U332" s="8">
        <f t="shared" si="58"/>
        <v>36.158333333333331</v>
      </c>
      <c r="V332" s="8">
        <f t="shared" si="59"/>
        <v>35.462499999999999</v>
      </c>
    </row>
    <row r="333" spans="1:22" ht="13.5" x14ac:dyDescent="0.25">
      <c r="A333" s="3">
        <f>RSI!A333</f>
        <v>42488</v>
      </c>
      <c r="B333" s="2">
        <f>RSI!B333</f>
        <v>5.9043000000000001</v>
      </c>
      <c r="C333" s="2">
        <f>RSI!I333</f>
        <v>68.110500762978361</v>
      </c>
      <c r="D333" s="2">
        <f>MACD!E333</f>
        <v>-8.8808760625250116E-2</v>
      </c>
      <c r="E333" s="2">
        <f>MACD!F333</f>
        <v>-0.13302888693549933</v>
      </c>
      <c r="F333" s="2">
        <f>'Moving Avg'!D333</f>
        <v>5.9099000000000004</v>
      </c>
      <c r="G333" s="2">
        <f>'Moving Avg'!F333</f>
        <v>5.7231650000000007</v>
      </c>
      <c r="H333" s="2">
        <f>'Moving Avg'!G333</f>
        <v>5.3905159999999999</v>
      </c>
      <c r="I333" s="2">
        <f>'Moving Avg'!H333</f>
        <v>4.9557799999999972</v>
      </c>
      <c r="J333" s="6" t="str">
        <f>OBV!F333</f>
        <v>BULLISH</v>
      </c>
      <c r="K333" s="6" t="str">
        <f>OBV!G333</f>
        <v>NEUTRAL</v>
      </c>
      <c r="L333" s="6" t="str">
        <f>OBV!H333</f>
        <v>NEUTRAL</v>
      </c>
      <c r="M333" s="8">
        <f t="shared" si="53"/>
        <v>50</v>
      </c>
      <c r="N333" s="8">
        <f t="shared" si="50"/>
        <v>0</v>
      </c>
      <c r="O333" s="8">
        <f t="shared" si="51"/>
        <v>50</v>
      </c>
      <c r="P333" s="8">
        <f t="shared" si="52"/>
        <v>49.5</v>
      </c>
      <c r="Q333" s="9">
        <f t="shared" si="54"/>
        <v>32.424999999999997</v>
      </c>
      <c r="R333" s="9">
        <f t="shared" si="55"/>
        <v>39.875</v>
      </c>
      <c r="S333" s="9">
        <f t="shared" si="56"/>
        <v>42.275000000000006</v>
      </c>
      <c r="T333" s="9">
        <f t="shared" si="57"/>
        <v>37.375</v>
      </c>
      <c r="U333" s="8">
        <f t="shared" si="58"/>
        <v>38.19166666666667</v>
      </c>
      <c r="V333" s="8">
        <f t="shared" si="59"/>
        <v>37.987499999999997</v>
      </c>
    </row>
    <row r="334" spans="1:22" ht="13.5" x14ac:dyDescent="0.25">
      <c r="A334" s="3">
        <f>RSI!A334</f>
        <v>42489</v>
      </c>
      <c r="B334" s="2">
        <f>RSI!B334</f>
        <v>5.9324000000000003</v>
      </c>
      <c r="C334" s="2">
        <f>RSI!I334</f>
        <v>69.405207339661274</v>
      </c>
      <c r="D334" s="2">
        <f>MACD!E334</f>
        <v>-6.6058677077557526E-2</v>
      </c>
      <c r="E334" s="2">
        <f>MACD!F334</f>
        <v>-0.11963484496391097</v>
      </c>
      <c r="F334" s="2">
        <f>'Moving Avg'!D334</f>
        <v>5.9183400000000006</v>
      </c>
      <c r="G334" s="2">
        <f>'Moving Avg'!F334</f>
        <v>5.74472</v>
      </c>
      <c r="H334" s="2">
        <f>'Moving Avg'!G334</f>
        <v>5.4064479999999993</v>
      </c>
      <c r="I334" s="2">
        <f>'Moving Avg'!H334</f>
        <v>4.9607939999999981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  <c r="M334" s="8">
        <f t="shared" si="53"/>
        <v>50</v>
      </c>
      <c r="N334" s="8">
        <f t="shared" si="50"/>
        <v>0</v>
      </c>
      <c r="O334" s="8">
        <f t="shared" si="51"/>
        <v>50</v>
      </c>
      <c r="P334" s="8">
        <f t="shared" si="52"/>
        <v>83.5</v>
      </c>
      <c r="Q334" s="9">
        <f t="shared" si="54"/>
        <v>37.524999999999999</v>
      </c>
      <c r="R334" s="9">
        <f t="shared" si="55"/>
        <v>48.375</v>
      </c>
      <c r="S334" s="9">
        <f t="shared" si="56"/>
        <v>57.575000000000003</v>
      </c>
      <c r="T334" s="9">
        <f t="shared" si="57"/>
        <v>45.875</v>
      </c>
      <c r="U334" s="8">
        <f t="shared" si="58"/>
        <v>47.82500000000001</v>
      </c>
      <c r="V334" s="8">
        <f t="shared" si="59"/>
        <v>47.337500000000006</v>
      </c>
    </row>
    <row r="335" spans="1:22" ht="13.5" x14ac:dyDescent="0.25">
      <c r="A335" s="3">
        <f>RSI!A335</f>
        <v>42492</v>
      </c>
      <c r="B335" s="2">
        <f>RSI!B335</f>
        <v>6.0917000000000003</v>
      </c>
      <c r="C335" s="2">
        <f>RSI!I335</f>
        <v>75.48231863922959</v>
      </c>
      <c r="D335" s="2">
        <f>MACD!E335</f>
        <v>-7.3828740656115777E-2</v>
      </c>
      <c r="E335" s="2">
        <f>MACD!F335</f>
        <v>-0.11047362410235194</v>
      </c>
      <c r="F335" s="2">
        <f>'Moving Avg'!D335</f>
        <v>5.9558200000000001</v>
      </c>
      <c r="G335" s="2">
        <f>'Moving Avg'!F335</f>
        <v>5.7775200000000009</v>
      </c>
      <c r="H335" s="2">
        <f>'Moving Avg'!G335</f>
        <v>5.4256600000000006</v>
      </c>
      <c r="I335" s="2">
        <f>'Moving Avg'!H335</f>
        <v>4.9666979999999974</v>
      </c>
      <c r="J335" s="6" t="str">
        <f>OBV!F335</f>
        <v>BULLISH</v>
      </c>
      <c r="K335" s="6" t="str">
        <f>OBV!G335</f>
        <v>NEUTRAL</v>
      </c>
      <c r="L335" s="6" t="str">
        <f>OBV!H335</f>
        <v>CONFIRMED BULLISH</v>
      </c>
      <c r="M335" s="8">
        <f t="shared" si="53"/>
        <v>0</v>
      </c>
      <c r="N335" s="8">
        <f t="shared" si="50"/>
        <v>0</v>
      </c>
      <c r="O335" s="8">
        <f t="shared" si="51"/>
        <v>50</v>
      </c>
      <c r="P335" s="8">
        <f t="shared" si="52"/>
        <v>83.5</v>
      </c>
      <c r="Q335" s="9">
        <f t="shared" si="54"/>
        <v>20.024999999999999</v>
      </c>
      <c r="R335" s="9">
        <f t="shared" si="55"/>
        <v>38.375</v>
      </c>
      <c r="S335" s="9">
        <f t="shared" si="56"/>
        <v>50.075000000000003</v>
      </c>
      <c r="T335" s="9">
        <f t="shared" si="57"/>
        <v>33.375</v>
      </c>
      <c r="U335" s="8">
        <f t="shared" si="58"/>
        <v>36.158333333333331</v>
      </c>
      <c r="V335" s="8">
        <f t="shared" si="59"/>
        <v>35.462499999999999</v>
      </c>
    </row>
    <row r="336" spans="1:22" ht="13.5" x14ac:dyDescent="0.25">
      <c r="A336" s="3">
        <f>RSI!A336</f>
        <v>42493</v>
      </c>
      <c r="B336" s="2">
        <f>RSI!B336</f>
        <v>6.1619999999999999</v>
      </c>
      <c r="C336" s="2">
        <f>RSI!I336</f>
        <v>77.597156397064154</v>
      </c>
      <c r="D336" s="2">
        <f>MACD!E336</f>
        <v>-7.4274474335544127E-2</v>
      </c>
      <c r="E336" s="2">
        <f>MACD!F336</f>
        <v>-0.10323379414899038</v>
      </c>
      <c r="F336" s="2">
        <f>'Moving Avg'!D336</f>
        <v>6.0045599999999997</v>
      </c>
      <c r="G336" s="2">
        <f>'Moving Avg'!F336</f>
        <v>5.8143050000000009</v>
      </c>
      <c r="H336" s="2">
        <f>'Moving Avg'!G336</f>
        <v>5.4476840000000006</v>
      </c>
      <c r="I336" s="2">
        <f>'Moving Avg'!H336</f>
        <v>4.9731409999999974</v>
      </c>
      <c r="J336" s="6" t="str">
        <f>OBV!F336</f>
        <v>BULLISH</v>
      </c>
      <c r="K336" s="6" t="str">
        <f>OBV!G336</f>
        <v>NEUTRAL</v>
      </c>
      <c r="L336" s="6" t="str">
        <f>OBV!H336</f>
        <v>CONFIRMED BULLISH</v>
      </c>
      <c r="M336" s="8">
        <f t="shared" si="53"/>
        <v>0</v>
      </c>
      <c r="N336" s="8">
        <f t="shared" si="50"/>
        <v>0</v>
      </c>
      <c r="O336" s="8">
        <f t="shared" si="51"/>
        <v>50</v>
      </c>
      <c r="P336" s="8">
        <f t="shared" si="52"/>
        <v>83.5</v>
      </c>
      <c r="Q336" s="9">
        <f t="shared" si="54"/>
        <v>20.024999999999999</v>
      </c>
      <c r="R336" s="9">
        <f t="shared" si="55"/>
        <v>38.375</v>
      </c>
      <c r="S336" s="9">
        <f t="shared" si="56"/>
        <v>50.075000000000003</v>
      </c>
      <c r="T336" s="9">
        <f t="shared" si="57"/>
        <v>33.375</v>
      </c>
      <c r="U336" s="8">
        <f t="shared" si="58"/>
        <v>36.158333333333331</v>
      </c>
      <c r="V336" s="8">
        <f t="shared" si="59"/>
        <v>35.462499999999999</v>
      </c>
    </row>
    <row r="337" spans="1:22" ht="13.5" x14ac:dyDescent="0.25">
      <c r="A337" s="3">
        <f>RSI!A337</f>
        <v>42494</v>
      </c>
      <c r="B337" s="2">
        <f>RSI!B337</f>
        <v>6.2416999999999998</v>
      </c>
      <c r="C337" s="2">
        <f>RSI!I337</f>
        <v>79.731689470237583</v>
      </c>
      <c r="D337" s="2">
        <f>MACD!E337</f>
        <v>-9.0352191898224632E-2</v>
      </c>
      <c r="E337" s="2">
        <f>MACD!F337</f>
        <v>-0.10065747369883724</v>
      </c>
      <c r="F337" s="2">
        <f>'Moving Avg'!D337</f>
        <v>6.066419999999999</v>
      </c>
      <c r="G337" s="2">
        <f>'Moving Avg'!F337</f>
        <v>5.8569500000000003</v>
      </c>
      <c r="H337" s="2">
        <f>'Moving Avg'!G337</f>
        <v>5.4721459999999986</v>
      </c>
      <c r="I337" s="2">
        <f>'Moving Avg'!H337</f>
        <v>4.9802169999999988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  <c r="M337" s="8">
        <f t="shared" si="53"/>
        <v>0</v>
      </c>
      <c r="N337" s="8">
        <f t="shared" si="50"/>
        <v>0</v>
      </c>
      <c r="O337" s="8">
        <f t="shared" si="51"/>
        <v>50</v>
      </c>
      <c r="P337" s="8">
        <f t="shared" si="52"/>
        <v>100</v>
      </c>
      <c r="Q337" s="9">
        <f t="shared" si="54"/>
        <v>22.5</v>
      </c>
      <c r="R337" s="9">
        <f t="shared" si="55"/>
        <v>42.5</v>
      </c>
      <c r="S337" s="9">
        <f t="shared" si="56"/>
        <v>57.5</v>
      </c>
      <c r="T337" s="9">
        <f t="shared" si="57"/>
        <v>37.5</v>
      </c>
      <c r="U337" s="8">
        <f t="shared" si="58"/>
        <v>40.833333333333336</v>
      </c>
      <c r="V337" s="8">
        <f t="shared" si="59"/>
        <v>40</v>
      </c>
    </row>
    <row r="338" spans="1:22" ht="13.5" x14ac:dyDescent="0.25">
      <c r="A338" s="3">
        <f>RSI!A338</f>
        <v>42495</v>
      </c>
      <c r="B338" s="2">
        <f>RSI!B338</f>
        <v>6.0917000000000003</v>
      </c>
      <c r="C338" s="2">
        <f>RSI!I338</f>
        <v>66.826457835110077</v>
      </c>
      <c r="D338" s="2">
        <f>MACD!E338</f>
        <v>-8.1305364439945293E-2</v>
      </c>
      <c r="E338" s="2">
        <f>MACD!F338</f>
        <v>-9.6787051847058853E-2</v>
      </c>
      <c r="F338" s="2">
        <f>'Moving Avg'!D338</f>
        <v>6.1038999999999994</v>
      </c>
      <c r="G338" s="2">
        <f>'Moving Avg'!F338</f>
        <v>5.8897500000000012</v>
      </c>
      <c r="H338" s="2">
        <f>'Moving Avg'!G338</f>
        <v>5.4927639999999984</v>
      </c>
      <c r="I338" s="2">
        <f>'Moving Avg'!H338</f>
        <v>4.9862619999999973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  <c r="M338" s="8">
        <f t="shared" si="53"/>
        <v>50</v>
      </c>
      <c r="N338" s="8">
        <f t="shared" si="50"/>
        <v>0</v>
      </c>
      <c r="O338" s="8">
        <f t="shared" si="51"/>
        <v>50</v>
      </c>
      <c r="P338" s="8">
        <f t="shared" si="52"/>
        <v>100</v>
      </c>
      <c r="Q338" s="9">
        <f t="shared" si="54"/>
        <v>40</v>
      </c>
      <c r="R338" s="9">
        <f t="shared" si="55"/>
        <v>52.5</v>
      </c>
      <c r="S338" s="9">
        <f t="shared" si="56"/>
        <v>65</v>
      </c>
      <c r="T338" s="9">
        <f t="shared" si="57"/>
        <v>50</v>
      </c>
      <c r="U338" s="8">
        <f t="shared" si="58"/>
        <v>52.5</v>
      </c>
      <c r="V338" s="8">
        <f t="shared" si="59"/>
        <v>51.875</v>
      </c>
    </row>
    <row r="339" spans="1:22" ht="13.5" x14ac:dyDescent="0.25">
      <c r="A339" s="3">
        <f>RSI!A339</f>
        <v>42496</v>
      </c>
      <c r="B339" s="2">
        <f>RSI!B339</f>
        <v>6.1105</v>
      </c>
      <c r="C339" s="2">
        <f>RSI!I339</f>
        <v>67.535696175920464</v>
      </c>
      <c r="D339" s="2">
        <f>MACD!E339</f>
        <v>-7.8988273246819674E-2</v>
      </c>
      <c r="E339" s="2">
        <f>MACD!F339</f>
        <v>-9.3227296127011014E-2</v>
      </c>
      <c r="F339" s="2">
        <f>'Moving Avg'!D339</f>
        <v>6.1395200000000001</v>
      </c>
      <c r="G339" s="2">
        <f>'Moving Avg'!F339</f>
        <v>5.9188050000000008</v>
      </c>
      <c r="H339" s="2">
        <f>'Moving Avg'!G339</f>
        <v>5.5143200000000006</v>
      </c>
      <c r="I339" s="2">
        <f>'Moving Avg'!H339</f>
        <v>4.9929864999999971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  <c r="M339" s="8">
        <f t="shared" si="53"/>
        <v>50</v>
      </c>
      <c r="N339" s="8">
        <f t="shared" si="50"/>
        <v>0</v>
      </c>
      <c r="O339" s="8">
        <f t="shared" si="51"/>
        <v>50</v>
      </c>
      <c r="P339" s="8">
        <f t="shared" si="52"/>
        <v>100</v>
      </c>
      <c r="Q339" s="9">
        <f t="shared" si="54"/>
        <v>40</v>
      </c>
      <c r="R339" s="9">
        <f t="shared" si="55"/>
        <v>52.5</v>
      </c>
      <c r="S339" s="9">
        <f t="shared" si="56"/>
        <v>65</v>
      </c>
      <c r="T339" s="9">
        <f t="shared" si="57"/>
        <v>50</v>
      </c>
      <c r="U339" s="8">
        <f t="shared" si="58"/>
        <v>52.5</v>
      </c>
      <c r="V339" s="8">
        <f t="shared" si="59"/>
        <v>51.875</v>
      </c>
    </row>
    <row r="340" spans="1:22" ht="13.5" x14ac:dyDescent="0.25">
      <c r="A340" s="3">
        <f>RSI!A340</f>
        <v>42499</v>
      </c>
      <c r="B340" s="2">
        <f>RSI!B340</f>
        <v>6.0260999999999996</v>
      </c>
      <c r="C340" s="2">
        <f>RSI!I340</f>
        <v>61.208895106711616</v>
      </c>
      <c r="D340" s="2">
        <f>MACD!E340</f>
        <v>-7.0362195836287889E-2</v>
      </c>
      <c r="E340" s="2">
        <f>MACD!F340</f>
        <v>-8.8654276068866389E-2</v>
      </c>
      <c r="F340" s="2">
        <f>'Moving Avg'!D340</f>
        <v>6.1263999999999994</v>
      </c>
      <c r="G340" s="2">
        <f>'Moving Avg'!F340</f>
        <v>5.9417650000000011</v>
      </c>
      <c r="H340" s="2">
        <f>'Moving Avg'!G340</f>
        <v>5.5339060000000009</v>
      </c>
      <c r="I340" s="2">
        <f>'Moving Avg'!H340</f>
        <v>4.9992184999999978</v>
      </c>
      <c r="J340" s="6" t="str">
        <f>OBV!F340</f>
        <v>BULLISH</v>
      </c>
      <c r="K340" s="6" t="str">
        <f>OBV!G340</f>
        <v>NEUTRAL</v>
      </c>
      <c r="L340" s="6" t="str">
        <f>OBV!H340</f>
        <v>BULLISH DIVERGENCE</v>
      </c>
      <c r="M340" s="8">
        <f t="shared" si="53"/>
        <v>50</v>
      </c>
      <c r="N340" s="8">
        <f t="shared" si="50"/>
        <v>0</v>
      </c>
      <c r="O340" s="8">
        <f t="shared" si="51"/>
        <v>50</v>
      </c>
      <c r="P340" s="8">
        <f t="shared" si="52"/>
        <v>66.5</v>
      </c>
      <c r="Q340" s="9">
        <f t="shared" si="54"/>
        <v>34.975000000000001</v>
      </c>
      <c r="R340" s="9">
        <f t="shared" si="55"/>
        <v>44.125</v>
      </c>
      <c r="S340" s="9">
        <f t="shared" si="56"/>
        <v>49.924999999999997</v>
      </c>
      <c r="T340" s="9">
        <f t="shared" si="57"/>
        <v>41.625</v>
      </c>
      <c r="U340" s="8">
        <f t="shared" si="58"/>
        <v>43.008333333333326</v>
      </c>
      <c r="V340" s="8">
        <f t="shared" si="59"/>
        <v>42.662499999999994</v>
      </c>
    </row>
    <row r="341" spans="1:22" ht="13.5" x14ac:dyDescent="0.25">
      <c r="A341" s="3">
        <f>RSI!A341</f>
        <v>42500</v>
      </c>
      <c r="B341" s="2">
        <f>RSI!B341</f>
        <v>6.0449000000000002</v>
      </c>
      <c r="C341" s="2">
        <f>RSI!I341</f>
        <v>62.061467781036498</v>
      </c>
      <c r="D341" s="2">
        <f>MACD!E341</f>
        <v>-6.3428805319930781E-2</v>
      </c>
      <c r="E341" s="2">
        <f>MACD!F341</f>
        <v>-8.3609181919079262E-2</v>
      </c>
      <c r="F341" s="2">
        <f>'Moving Avg'!D341</f>
        <v>6.1029799999999996</v>
      </c>
      <c r="G341" s="2">
        <f>'Moving Avg'!F341</f>
        <v>5.9593400000000001</v>
      </c>
      <c r="H341" s="2">
        <f>'Moving Avg'!G341</f>
        <v>5.5541499999999999</v>
      </c>
      <c r="I341" s="2">
        <f>'Moving Avg'!H341</f>
        <v>5.0047244999999974</v>
      </c>
      <c r="J341" s="6" t="str">
        <f>OBV!F341</f>
        <v>BULLISH</v>
      </c>
      <c r="K341" s="6" t="str">
        <f>OBV!G341</f>
        <v>NEUTRAL</v>
      </c>
      <c r="L341" s="6" t="str">
        <f>OBV!H341</f>
        <v>BULLISH DIVERGENCE</v>
      </c>
      <c r="M341" s="8">
        <f t="shared" si="53"/>
        <v>50</v>
      </c>
      <c r="N341" s="8">
        <f t="shared" si="50"/>
        <v>0</v>
      </c>
      <c r="O341" s="8">
        <f t="shared" si="51"/>
        <v>50</v>
      </c>
      <c r="P341" s="8">
        <f t="shared" si="52"/>
        <v>66.5</v>
      </c>
      <c r="Q341" s="9">
        <f t="shared" si="54"/>
        <v>34.975000000000001</v>
      </c>
      <c r="R341" s="9">
        <f t="shared" si="55"/>
        <v>44.125</v>
      </c>
      <c r="S341" s="9">
        <f t="shared" si="56"/>
        <v>49.924999999999997</v>
      </c>
      <c r="T341" s="9">
        <f t="shared" si="57"/>
        <v>41.625</v>
      </c>
      <c r="U341" s="8">
        <f t="shared" si="58"/>
        <v>43.008333333333326</v>
      </c>
      <c r="V341" s="8">
        <f t="shared" si="59"/>
        <v>42.662499999999994</v>
      </c>
    </row>
    <row r="342" spans="1:22" ht="13.5" x14ac:dyDescent="0.25">
      <c r="A342" s="3">
        <f>RSI!A342</f>
        <v>42501</v>
      </c>
      <c r="B342" s="2">
        <f>RSI!B342</f>
        <v>5.9980000000000002</v>
      </c>
      <c r="C342" s="2">
        <f>RSI!I342</f>
        <v>58.601232076895833</v>
      </c>
      <c r="D342" s="2">
        <f>MACD!E342</f>
        <v>-5.3073256564154292E-2</v>
      </c>
      <c r="E342" s="2">
        <f>MACD!F342</f>
        <v>-7.7501996848094279E-2</v>
      </c>
      <c r="F342" s="2">
        <f>'Moving Avg'!D342</f>
        <v>6.054240000000001</v>
      </c>
      <c r="G342" s="2">
        <f>'Moving Avg'!F342</f>
        <v>5.9649650000000012</v>
      </c>
      <c r="H342" s="2">
        <f>'Moving Avg'!G342</f>
        <v>5.5725179999999996</v>
      </c>
      <c r="I342" s="2">
        <f>'Moving Avg'!H342</f>
        <v>5.0101134999999983</v>
      </c>
      <c r="J342" s="6" t="str">
        <f>OBV!F342</f>
        <v>BULLISH</v>
      </c>
      <c r="K342" s="6" t="str">
        <f>OBV!G342</f>
        <v>NEUTRAL</v>
      </c>
      <c r="L342" s="6" t="str">
        <f>OBV!H342</f>
        <v>BULLISH DIVERGENCE</v>
      </c>
      <c r="M342" s="8">
        <f t="shared" si="53"/>
        <v>50</v>
      </c>
      <c r="N342" s="8">
        <f t="shared" si="50"/>
        <v>0</v>
      </c>
      <c r="O342" s="8">
        <f t="shared" si="51"/>
        <v>50</v>
      </c>
      <c r="P342" s="8">
        <f t="shared" si="52"/>
        <v>66.5</v>
      </c>
      <c r="Q342" s="9">
        <f t="shared" si="54"/>
        <v>34.975000000000001</v>
      </c>
      <c r="R342" s="9">
        <f t="shared" si="55"/>
        <v>44.125</v>
      </c>
      <c r="S342" s="9">
        <f t="shared" si="56"/>
        <v>49.924999999999997</v>
      </c>
      <c r="T342" s="9">
        <f t="shared" si="57"/>
        <v>41.625</v>
      </c>
      <c r="U342" s="8">
        <f t="shared" si="58"/>
        <v>43.008333333333326</v>
      </c>
      <c r="V342" s="8">
        <f t="shared" si="59"/>
        <v>42.662499999999994</v>
      </c>
    </row>
    <row r="343" spans="1:22" ht="13.5" x14ac:dyDescent="0.25">
      <c r="A343" s="3">
        <f>RSI!A343</f>
        <v>42502</v>
      </c>
      <c r="B343" s="2">
        <f>RSI!B343</f>
        <v>5.9276999999999997</v>
      </c>
      <c r="C343" s="2">
        <f>RSI!I343</f>
        <v>53.762513431232584</v>
      </c>
      <c r="D343" s="2">
        <f>MACD!E343</f>
        <v>-4.4218359316018585E-2</v>
      </c>
      <c r="E343" s="2">
        <f>MACD!F343</f>
        <v>-7.0845269341679146E-2</v>
      </c>
      <c r="F343" s="2">
        <f>'Moving Avg'!D343</f>
        <v>6.0214400000000001</v>
      </c>
      <c r="G343" s="2">
        <f>'Moving Avg'!F343</f>
        <v>5.9687150000000013</v>
      </c>
      <c r="H343" s="2">
        <f>'Moving Avg'!G343</f>
        <v>5.5907920000000013</v>
      </c>
      <c r="I343" s="2">
        <f>'Moving Avg'!H343</f>
        <v>5.0149399999999984</v>
      </c>
      <c r="J343" s="6" t="str">
        <f>OBV!F343</f>
        <v>BULLISH</v>
      </c>
      <c r="K343" s="6" t="str">
        <f>OBV!G343</f>
        <v>NEUTRAL</v>
      </c>
      <c r="L343" s="6" t="str">
        <f>OBV!H343</f>
        <v>BULLISH DIVERGENCE</v>
      </c>
      <c r="M343" s="8">
        <f t="shared" si="53"/>
        <v>50</v>
      </c>
      <c r="N343" s="8">
        <f t="shared" si="50"/>
        <v>0</v>
      </c>
      <c r="O343" s="8">
        <f t="shared" si="51"/>
        <v>50</v>
      </c>
      <c r="P343" s="8">
        <f t="shared" si="52"/>
        <v>66.5</v>
      </c>
      <c r="Q343" s="9">
        <f t="shared" si="54"/>
        <v>34.975000000000001</v>
      </c>
      <c r="R343" s="9">
        <f t="shared" si="55"/>
        <v>44.125</v>
      </c>
      <c r="S343" s="9">
        <f t="shared" si="56"/>
        <v>49.924999999999997</v>
      </c>
      <c r="T343" s="9">
        <f t="shared" si="57"/>
        <v>41.625</v>
      </c>
      <c r="U343" s="8">
        <f t="shared" si="58"/>
        <v>43.008333333333326</v>
      </c>
      <c r="V343" s="8">
        <f t="shared" si="59"/>
        <v>42.662499999999994</v>
      </c>
    </row>
    <row r="344" spans="1:22" ht="13.5" x14ac:dyDescent="0.25">
      <c r="A344" s="3">
        <f>RSI!A344</f>
        <v>42503</v>
      </c>
      <c r="B344" s="2">
        <f>RSI!B344</f>
        <v>6.0682999999999998</v>
      </c>
      <c r="C344" s="2">
        <f>RSI!I344</f>
        <v>60.743951416213299</v>
      </c>
      <c r="D344" s="2">
        <f>MACD!E344</f>
        <v>-4.3135253388665085E-2</v>
      </c>
      <c r="E344" s="2">
        <f>MACD!F344</f>
        <v>-6.5303266151076331E-2</v>
      </c>
      <c r="F344" s="2">
        <f>'Moving Avg'!D344</f>
        <v>6.0129999999999999</v>
      </c>
      <c r="G344" s="2">
        <f>'Moving Avg'!F344</f>
        <v>5.97926</v>
      </c>
      <c r="H344" s="2">
        <f>'Moving Avg'!G344</f>
        <v>5.6117860000000022</v>
      </c>
      <c r="I344" s="2">
        <f>'Moving Avg'!H344</f>
        <v>5.0207034999999971</v>
      </c>
      <c r="J344" s="6" t="str">
        <f>OBV!F344</f>
        <v>BULLISH</v>
      </c>
      <c r="K344" s="6" t="str">
        <f>OBV!G344</f>
        <v>NEUTRAL</v>
      </c>
      <c r="L344" s="6" t="str">
        <f>OBV!H344</f>
        <v>BULLISH DIVERGENCE</v>
      </c>
      <c r="M344" s="8">
        <f t="shared" si="53"/>
        <v>50</v>
      </c>
      <c r="N344" s="8">
        <f t="shared" si="50"/>
        <v>0</v>
      </c>
      <c r="O344" s="8">
        <f t="shared" si="51"/>
        <v>50</v>
      </c>
      <c r="P344" s="8">
        <f t="shared" si="52"/>
        <v>66.5</v>
      </c>
      <c r="Q344" s="9">
        <f t="shared" si="54"/>
        <v>34.975000000000001</v>
      </c>
      <c r="R344" s="9">
        <f t="shared" si="55"/>
        <v>44.125</v>
      </c>
      <c r="S344" s="9">
        <f t="shared" si="56"/>
        <v>49.924999999999997</v>
      </c>
      <c r="T344" s="9">
        <f t="shared" si="57"/>
        <v>41.625</v>
      </c>
      <c r="U344" s="8">
        <f t="shared" si="58"/>
        <v>43.008333333333326</v>
      </c>
      <c r="V344" s="8">
        <f t="shared" si="59"/>
        <v>42.662499999999994</v>
      </c>
    </row>
    <row r="345" spans="1:22" ht="13.5" x14ac:dyDescent="0.25">
      <c r="A345" s="3">
        <f>RSI!A345</f>
        <v>42506</v>
      </c>
      <c r="B345" s="2">
        <f>RSI!B345</f>
        <v>6.0449000000000002</v>
      </c>
      <c r="C345" s="2">
        <f>RSI!I345</f>
        <v>59.143390871730517</v>
      </c>
      <c r="D345" s="2">
        <f>MACD!E345</f>
        <v>-1.7102788592149309E-2</v>
      </c>
      <c r="E345" s="2">
        <f>MACD!F345</f>
        <v>-5.5663170639290931E-2</v>
      </c>
      <c r="F345" s="2">
        <f>'Moving Avg'!D345</f>
        <v>6.0167599999999997</v>
      </c>
      <c r="G345" s="2">
        <f>'Moving Avg'!F345</f>
        <v>5.9930849999999998</v>
      </c>
      <c r="H345" s="2">
        <f>'Moving Avg'!G345</f>
        <v>5.6316560000000004</v>
      </c>
      <c r="I345" s="2">
        <f>'Moving Avg'!H345</f>
        <v>5.0263499999999972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  <c r="M345" s="8">
        <f t="shared" si="53"/>
        <v>50</v>
      </c>
      <c r="N345" s="8">
        <f t="shared" si="50"/>
        <v>0</v>
      </c>
      <c r="O345" s="8">
        <f t="shared" si="51"/>
        <v>50</v>
      </c>
      <c r="P345" s="8">
        <f t="shared" si="52"/>
        <v>83.5</v>
      </c>
      <c r="Q345" s="9">
        <f t="shared" si="54"/>
        <v>37.524999999999999</v>
      </c>
      <c r="R345" s="9">
        <f t="shared" si="55"/>
        <v>48.375</v>
      </c>
      <c r="S345" s="9">
        <f t="shared" si="56"/>
        <v>57.575000000000003</v>
      </c>
      <c r="T345" s="9">
        <f t="shared" si="57"/>
        <v>45.875</v>
      </c>
      <c r="U345" s="8">
        <f t="shared" si="58"/>
        <v>47.82500000000001</v>
      </c>
      <c r="V345" s="8">
        <f t="shared" si="59"/>
        <v>47.337500000000006</v>
      </c>
    </row>
    <row r="346" spans="1:22" ht="13.5" x14ac:dyDescent="0.25">
      <c r="A346" s="3">
        <f>RSI!A346</f>
        <v>42507</v>
      </c>
      <c r="B346" s="2">
        <f>RSI!B346</f>
        <v>6.0449000000000002</v>
      </c>
      <c r="C346" s="2">
        <f>RSI!I346</f>
        <v>59.143390871730517</v>
      </c>
      <c r="D346" s="2">
        <f>MACD!E346</f>
        <v>1.4836638682524494E-2</v>
      </c>
      <c r="E346" s="2">
        <f>MACD!F346</f>
        <v>-4.1563208774927848E-2</v>
      </c>
      <c r="F346" s="2">
        <f>'Moving Avg'!D346</f>
        <v>6.0167599999999997</v>
      </c>
      <c r="G346" s="2">
        <f>'Moving Avg'!F346</f>
        <v>6.0024600000000001</v>
      </c>
      <c r="H346" s="2">
        <f>'Moving Avg'!G346</f>
        <v>5.6521820000000016</v>
      </c>
      <c r="I346" s="2">
        <f>'Moving Avg'!H346</f>
        <v>5.0320904999999971</v>
      </c>
      <c r="J346" s="6" t="str">
        <f>OBV!F346</f>
        <v>BEARISH</v>
      </c>
      <c r="K346" s="6" t="str">
        <f>OBV!G346</f>
        <v>NEUTRAL</v>
      </c>
      <c r="L346" s="6" t="str">
        <f>OBV!H346</f>
        <v>NEUTRAL</v>
      </c>
      <c r="M346" s="8">
        <f t="shared" si="53"/>
        <v>50</v>
      </c>
      <c r="N346" s="8">
        <f t="shared" si="50"/>
        <v>0</v>
      </c>
      <c r="O346" s="8">
        <f t="shared" si="51"/>
        <v>50</v>
      </c>
      <c r="P346" s="8">
        <f t="shared" si="52"/>
        <v>16.5</v>
      </c>
      <c r="Q346" s="9">
        <f t="shared" si="54"/>
        <v>27.475000000000001</v>
      </c>
      <c r="R346" s="9">
        <f t="shared" si="55"/>
        <v>31.625</v>
      </c>
      <c r="S346" s="9">
        <f t="shared" si="56"/>
        <v>27.425000000000001</v>
      </c>
      <c r="T346" s="9">
        <f t="shared" si="57"/>
        <v>29.125</v>
      </c>
      <c r="U346" s="8">
        <f t="shared" si="58"/>
        <v>28.841666666666669</v>
      </c>
      <c r="V346" s="8">
        <f t="shared" si="59"/>
        <v>28.912500000000001</v>
      </c>
    </row>
    <row r="347" spans="1:22" ht="13.5" x14ac:dyDescent="0.25">
      <c r="A347" s="3">
        <f>RSI!A347</f>
        <v>42508</v>
      </c>
      <c r="B347" s="2">
        <f>RSI!B347</f>
        <v>5.9511000000000003</v>
      </c>
      <c r="C347" s="2">
        <f>RSI!I347</f>
        <v>52.68913095743369</v>
      </c>
      <c r="D347" s="2">
        <f>MACD!E347</f>
        <v>6.023548753097252E-2</v>
      </c>
      <c r="E347" s="2">
        <f>MACD!F347</f>
        <v>-2.1203469513747776E-2</v>
      </c>
      <c r="F347" s="2">
        <f>'Moving Avg'!D347</f>
        <v>6.0073799999999995</v>
      </c>
      <c r="G347" s="2">
        <f>'Moving Avg'!F347</f>
        <v>6.0094849999999997</v>
      </c>
      <c r="H347" s="2">
        <f>'Moving Avg'!G347</f>
        <v>5.6698000000000004</v>
      </c>
      <c r="I347" s="2">
        <f>'Moving Avg'!H347</f>
        <v>5.0370104999999974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  <c r="M347" s="8">
        <f t="shared" si="53"/>
        <v>50</v>
      </c>
      <c r="N347" s="8">
        <f t="shared" si="50"/>
        <v>0</v>
      </c>
      <c r="O347" s="8">
        <f t="shared" si="51"/>
        <v>50</v>
      </c>
      <c r="P347" s="8">
        <f t="shared" si="52"/>
        <v>16.5</v>
      </c>
      <c r="Q347" s="9">
        <f t="shared" si="54"/>
        <v>27.475000000000001</v>
      </c>
      <c r="R347" s="9">
        <f t="shared" si="55"/>
        <v>31.625</v>
      </c>
      <c r="S347" s="9">
        <f t="shared" si="56"/>
        <v>27.425000000000001</v>
      </c>
      <c r="T347" s="9">
        <f t="shared" si="57"/>
        <v>29.125</v>
      </c>
      <c r="U347" s="8">
        <f t="shared" si="58"/>
        <v>28.841666666666669</v>
      </c>
      <c r="V347" s="8">
        <f t="shared" si="59"/>
        <v>28.912500000000001</v>
      </c>
    </row>
    <row r="348" spans="1:22" ht="13.5" x14ac:dyDescent="0.25">
      <c r="A348" s="3">
        <f>RSI!A348</f>
        <v>42509</v>
      </c>
      <c r="B348" s="2">
        <f>RSI!B348</f>
        <v>6.0449000000000002</v>
      </c>
      <c r="C348" s="2">
        <f>RSI!I348</f>
        <v>57.664544156393973</v>
      </c>
      <c r="D348" s="2">
        <f>MACD!E348</f>
        <v>6.8404551585671491E-2</v>
      </c>
      <c r="E348" s="2">
        <f>MACD!F348</f>
        <v>-3.2818652938639212E-3</v>
      </c>
      <c r="F348" s="2">
        <f>'Moving Avg'!D348</f>
        <v>6.0308200000000003</v>
      </c>
      <c r="G348" s="2">
        <f>'Moving Avg'!F348</f>
        <v>6.0165150000000001</v>
      </c>
      <c r="H348" s="2">
        <f>'Moving Avg'!G348</f>
        <v>5.6891059999999989</v>
      </c>
      <c r="I348" s="2">
        <f>'Moving Avg'!H348</f>
        <v>5.0428679999999968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  <c r="M348" s="8">
        <f t="shared" si="53"/>
        <v>50</v>
      </c>
      <c r="N348" s="8">
        <f t="shared" si="50"/>
        <v>0</v>
      </c>
      <c r="O348" s="8">
        <f t="shared" si="51"/>
        <v>50</v>
      </c>
      <c r="P348" s="8">
        <f t="shared" si="52"/>
        <v>83.5</v>
      </c>
      <c r="Q348" s="9">
        <f t="shared" si="54"/>
        <v>37.524999999999999</v>
      </c>
      <c r="R348" s="9">
        <f t="shared" si="55"/>
        <v>48.375</v>
      </c>
      <c r="S348" s="9">
        <f t="shared" si="56"/>
        <v>57.575000000000003</v>
      </c>
      <c r="T348" s="9">
        <f t="shared" si="57"/>
        <v>45.875</v>
      </c>
      <c r="U348" s="8">
        <f t="shared" si="58"/>
        <v>47.82500000000001</v>
      </c>
      <c r="V348" s="8">
        <f t="shared" si="59"/>
        <v>47.337500000000006</v>
      </c>
    </row>
    <row r="349" spans="1:22" ht="13.5" x14ac:dyDescent="0.25">
      <c r="A349" s="3">
        <f>RSI!A349</f>
        <v>42510</v>
      </c>
      <c r="B349" s="2">
        <f>RSI!B349</f>
        <v>6.0213999999999999</v>
      </c>
      <c r="C349" s="2">
        <f>RSI!I349</f>
        <v>56.073523627419334</v>
      </c>
      <c r="D349" s="2">
        <f>MACD!E349</f>
        <v>7.9191658163161982E-2</v>
      </c>
      <c r="E349" s="2">
        <f>MACD!F349</f>
        <v>1.3212839397541261E-2</v>
      </c>
      <c r="F349" s="2">
        <f>'Moving Avg'!D349</f>
        <v>6.0214400000000001</v>
      </c>
      <c r="G349" s="2">
        <f>'Moving Avg'!F349</f>
        <v>6.0230750000000004</v>
      </c>
      <c r="H349" s="2">
        <f>'Moving Avg'!G349</f>
        <v>5.7079420000000001</v>
      </c>
      <c r="I349" s="2">
        <f>'Moving Avg'!H349</f>
        <v>5.0481864999999972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3"/>
        <v>50</v>
      </c>
      <c r="N349" s="8">
        <f t="shared" si="50"/>
        <v>0</v>
      </c>
      <c r="O349" s="8">
        <f t="shared" si="51"/>
        <v>50</v>
      </c>
      <c r="P349" s="8">
        <f t="shared" si="52"/>
        <v>16.5</v>
      </c>
      <c r="Q349" s="9">
        <f t="shared" si="54"/>
        <v>27.475000000000001</v>
      </c>
      <c r="R349" s="9">
        <f t="shared" si="55"/>
        <v>31.625</v>
      </c>
      <c r="S349" s="9">
        <f t="shared" si="56"/>
        <v>27.425000000000001</v>
      </c>
      <c r="T349" s="9">
        <f t="shared" si="57"/>
        <v>29.125</v>
      </c>
      <c r="U349" s="8">
        <f t="shared" si="58"/>
        <v>28.841666666666669</v>
      </c>
      <c r="V349" s="8">
        <f t="shared" si="59"/>
        <v>28.912500000000001</v>
      </c>
    </row>
    <row r="350" spans="1:22" ht="13.5" x14ac:dyDescent="0.25">
      <c r="A350" s="3">
        <f>RSI!A350</f>
        <v>42513</v>
      </c>
      <c r="B350" s="2">
        <f>RSI!B350</f>
        <v>5.9745999999999997</v>
      </c>
      <c r="C350" s="2">
        <f>RSI!I350</f>
        <v>52.940813542632583</v>
      </c>
      <c r="D350" s="2">
        <f>MACD!E350</f>
        <v>7.8238061798937331E-2</v>
      </c>
      <c r="E350" s="2">
        <f>MACD!F350</f>
        <v>2.6217883877820473E-2</v>
      </c>
      <c r="F350" s="2">
        <f>'Moving Avg'!D350</f>
        <v>6.0073799999999995</v>
      </c>
      <c r="G350" s="2">
        <f>'Moving Avg'!F350</f>
        <v>6.0265899999999997</v>
      </c>
      <c r="H350" s="2">
        <f>'Moving Avg'!G350</f>
        <v>5.7250940000000012</v>
      </c>
      <c r="I350" s="2">
        <f>'Moving Avg'!H350</f>
        <v>5.0528959999999969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  <c r="M350" s="8">
        <f t="shared" si="53"/>
        <v>50</v>
      </c>
      <c r="N350" s="8">
        <f t="shared" si="50"/>
        <v>0</v>
      </c>
      <c r="O350" s="8">
        <f t="shared" si="51"/>
        <v>50</v>
      </c>
      <c r="P350" s="8">
        <f t="shared" si="52"/>
        <v>16.5</v>
      </c>
      <c r="Q350" s="9">
        <f t="shared" si="54"/>
        <v>27.475000000000001</v>
      </c>
      <c r="R350" s="9">
        <f t="shared" si="55"/>
        <v>31.625</v>
      </c>
      <c r="S350" s="9">
        <f t="shared" si="56"/>
        <v>27.425000000000001</v>
      </c>
      <c r="T350" s="9">
        <f t="shared" si="57"/>
        <v>29.125</v>
      </c>
      <c r="U350" s="8">
        <f t="shared" si="58"/>
        <v>28.841666666666669</v>
      </c>
      <c r="V350" s="8">
        <f t="shared" si="59"/>
        <v>28.912500000000001</v>
      </c>
    </row>
    <row r="351" spans="1:22" ht="13.5" x14ac:dyDescent="0.25">
      <c r="A351" s="3">
        <f>RSI!A351</f>
        <v>42514</v>
      </c>
      <c r="B351" s="2">
        <f>RSI!B351</f>
        <v>5.9839000000000002</v>
      </c>
      <c r="C351" s="2">
        <f>RSI!I351</f>
        <v>53.496803493915841</v>
      </c>
      <c r="D351" s="2">
        <f>MACD!E351</f>
        <v>7.9389653686807726E-2</v>
      </c>
      <c r="E351" s="2">
        <f>MACD!F351</f>
        <v>3.6852237839617927E-2</v>
      </c>
      <c r="F351" s="2">
        <f>'Moving Avg'!D351</f>
        <v>5.9951800000000004</v>
      </c>
      <c r="G351" s="2">
        <f>'Moving Avg'!F351</f>
        <v>6.0298699999999998</v>
      </c>
      <c r="H351" s="2">
        <f>'Moving Avg'!G351</f>
        <v>5.7418680000000002</v>
      </c>
      <c r="I351" s="2">
        <f>'Moving Avg'!H351</f>
        <v>5.0569489999999959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3"/>
        <v>50</v>
      </c>
      <c r="N351" s="8">
        <f t="shared" si="50"/>
        <v>0</v>
      </c>
      <c r="O351" s="8">
        <f t="shared" si="51"/>
        <v>50</v>
      </c>
      <c r="P351" s="8">
        <f t="shared" si="52"/>
        <v>16.5</v>
      </c>
      <c r="Q351" s="9">
        <f t="shared" si="54"/>
        <v>27.475000000000001</v>
      </c>
      <c r="R351" s="9">
        <f t="shared" si="55"/>
        <v>31.625</v>
      </c>
      <c r="S351" s="9">
        <f t="shared" si="56"/>
        <v>27.425000000000001</v>
      </c>
      <c r="T351" s="9">
        <f t="shared" si="57"/>
        <v>29.125</v>
      </c>
      <c r="U351" s="8">
        <f t="shared" si="58"/>
        <v>28.841666666666669</v>
      </c>
      <c r="V351" s="8">
        <f t="shared" si="59"/>
        <v>28.912500000000001</v>
      </c>
    </row>
    <row r="352" spans="1:22" ht="13.5" x14ac:dyDescent="0.25">
      <c r="A352" s="3">
        <f>RSI!A352</f>
        <v>42515</v>
      </c>
      <c r="B352" s="2">
        <f>RSI!B352</f>
        <v>6.0401999999999996</v>
      </c>
      <c r="C352" s="2">
        <f>RSI!I352</f>
        <v>56.822553580178138</v>
      </c>
      <c r="D352" s="2">
        <f>MACD!E352</f>
        <v>6.8696574354662587E-2</v>
      </c>
      <c r="E352" s="2">
        <f>MACD!F352</f>
        <v>4.3221105142626857E-2</v>
      </c>
      <c r="F352" s="2">
        <f>'Moving Avg'!D352</f>
        <v>6.0129999999999999</v>
      </c>
      <c r="G352" s="2">
        <f>'Moving Avg'!F352</f>
        <v>6.0352599999999992</v>
      </c>
      <c r="H352" s="2">
        <f>'Moving Avg'!G352</f>
        <v>5.7597680000000029</v>
      </c>
      <c r="I352" s="2">
        <f>'Moving Avg'!H352</f>
        <v>5.0612834999999965</v>
      </c>
      <c r="J352" s="6" t="str">
        <f>OBV!F352</f>
        <v>BULLISH</v>
      </c>
      <c r="K352" s="6" t="str">
        <f>OBV!G352</f>
        <v>NEUTRAL</v>
      </c>
      <c r="L352" s="6" t="str">
        <f>OBV!H352</f>
        <v>CONFIRMED BULLISH</v>
      </c>
      <c r="M352" s="8">
        <f t="shared" si="53"/>
        <v>50</v>
      </c>
      <c r="N352" s="8">
        <f t="shared" si="50"/>
        <v>0</v>
      </c>
      <c r="O352" s="8">
        <f t="shared" si="51"/>
        <v>50</v>
      </c>
      <c r="P352" s="8">
        <f t="shared" si="52"/>
        <v>83.5</v>
      </c>
      <c r="Q352" s="9">
        <f t="shared" si="54"/>
        <v>37.524999999999999</v>
      </c>
      <c r="R352" s="9">
        <f t="shared" si="55"/>
        <v>48.375</v>
      </c>
      <c r="S352" s="9">
        <f t="shared" si="56"/>
        <v>57.575000000000003</v>
      </c>
      <c r="T352" s="9">
        <f t="shared" si="57"/>
        <v>45.875</v>
      </c>
      <c r="U352" s="8">
        <f t="shared" si="58"/>
        <v>47.82500000000001</v>
      </c>
      <c r="V352" s="8">
        <f t="shared" si="59"/>
        <v>47.337500000000006</v>
      </c>
    </row>
    <row r="353" spans="1:22" ht="13.5" x14ac:dyDescent="0.25">
      <c r="A353" s="3">
        <f>RSI!A353</f>
        <v>42516</v>
      </c>
      <c r="B353" s="2">
        <f>RSI!B353</f>
        <v>6.0260999999999996</v>
      </c>
      <c r="C353" s="2">
        <f>RSI!I353</f>
        <v>55.747263207418747</v>
      </c>
      <c r="D353" s="2">
        <f>MACD!E353</f>
        <v>4.9284086851077546E-2</v>
      </c>
      <c r="E353" s="2">
        <f>MACD!F353</f>
        <v>4.4433701484316995E-2</v>
      </c>
      <c r="F353" s="2">
        <f>'Moving Avg'!D353</f>
        <v>6.0092400000000001</v>
      </c>
      <c r="G353" s="2">
        <f>'Moving Avg'!F353</f>
        <v>6.0413499999999996</v>
      </c>
      <c r="H353" s="2">
        <f>'Moving Avg'!G353</f>
        <v>5.7731700000000021</v>
      </c>
      <c r="I353" s="2">
        <f>'Moving Avg'!H353</f>
        <v>5.0651959999999976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  <c r="M353" s="8">
        <f t="shared" si="53"/>
        <v>50</v>
      </c>
      <c r="N353" s="8">
        <f t="shared" si="50"/>
        <v>0</v>
      </c>
      <c r="O353" s="8">
        <f t="shared" si="51"/>
        <v>50</v>
      </c>
      <c r="P353" s="8">
        <f t="shared" si="52"/>
        <v>16.5</v>
      </c>
      <c r="Q353" s="9">
        <f t="shared" si="54"/>
        <v>27.475000000000001</v>
      </c>
      <c r="R353" s="9">
        <f t="shared" si="55"/>
        <v>31.625</v>
      </c>
      <c r="S353" s="9">
        <f t="shared" si="56"/>
        <v>27.425000000000001</v>
      </c>
      <c r="T353" s="9">
        <f t="shared" si="57"/>
        <v>29.125</v>
      </c>
      <c r="U353" s="8">
        <f t="shared" si="58"/>
        <v>28.841666666666669</v>
      </c>
      <c r="V353" s="8">
        <f t="shared" si="59"/>
        <v>28.912500000000001</v>
      </c>
    </row>
    <row r="354" spans="1:22" ht="13.5" x14ac:dyDescent="0.25">
      <c r="A354" s="3">
        <f>RSI!A354</f>
        <v>42517</v>
      </c>
      <c r="B354" s="2">
        <f>RSI!B354</f>
        <v>5.9745999999999997</v>
      </c>
      <c r="C354" s="2">
        <f>RSI!I354</f>
        <v>51.885184039972941</v>
      </c>
      <c r="D354" s="2">
        <f>MACD!E354</f>
        <v>5.7837447503811923E-2</v>
      </c>
      <c r="E354" s="2">
        <f>MACD!F354</f>
        <v>4.7114450688215979E-2</v>
      </c>
      <c r="F354" s="2">
        <f>'Moving Avg'!D354</f>
        <v>5.9998799999999992</v>
      </c>
      <c r="G354" s="2">
        <f>'Moving Avg'!F354</f>
        <v>6.0434599999999996</v>
      </c>
      <c r="H354" s="2">
        <f>'Moving Avg'!G354</f>
        <v>5.7858220000000005</v>
      </c>
      <c r="I354" s="2">
        <f>'Moving Avg'!H354</f>
        <v>5.069061999999998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  <c r="M354" s="8">
        <f t="shared" si="53"/>
        <v>50</v>
      </c>
      <c r="N354" s="8">
        <f t="shared" si="50"/>
        <v>0</v>
      </c>
      <c r="O354" s="8">
        <f t="shared" si="51"/>
        <v>50</v>
      </c>
      <c r="P354" s="8">
        <f t="shared" si="52"/>
        <v>16.5</v>
      </c>
      <c r="Q354" s="9">
        <f t="shared" si="54"/>
        <v>27.475000000000001</v>
      </c>
      <c r="R354" s="9">
        <f t="shared" si="55"/>
        <v>31.625</v>
      </c>
      <c r="S354" s="9">
        <f t="shared" si="56"/>
        <v>27.425000000000001</v>
      </c>
      <c r="T354" s="9">
        <f t="shared" si="57"/>
        <v>29.125</v>
      </c>
      <c r="U354" s="8">
        <f t="shared" si="58"/>
        <v>28.841666666666669</v>
      </c>
      <c r="V354" s="8">
        <f t="shared" si="59"/>
        <v>28.912500000000001</v>
      </c>
    </row>
    <row r="355" spans="1:22" ht="13.5" x14ac:dyDescent="0.25">
      <c r="A355" s="3">
        <f>RSI!A355</f>
        <v>42520</v>
      </c>
      <c r="B355" s="2">
        <f>RSI!B355</f>
        <v>6.0730000000000004</v>
      </c>
      <c r="C355" s="2">
        <f>RSI!I355</f>
        <v>57.888254202299919</v>
      </c>
      <c r="D355" s="2">
        <f>MACD!E355</f>
        <v>5.4058599610611324E-2</v>
      </c>
      <c r="E355" s="2">
        <f>MACD!F355</f>
        <v>4.8503280472695053E-2</v>
      </c>
      <c r="F355" s="2">
        <f>'Moving Avg'!D355</f>
        <v>6.0195600000000002</v>
      </c>
      <c r="G355" s="2">
        <f>'Moving Avg'!F355</f>
        <v>6.0425249999999995</v>
      </c>
      <c r="H355" s="2">
        <f>'Moving Avg'!G355</f>
        <v>5.8026920000000004</v>
      </c>
      <c r="I355" s="2">
        <f>'Moving Avg'!H355</f>
        <v>5.0734199999999978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  <c r="M355" s="8">
        <f t="shared" si="53"/>
        <v>50</v>
      </c>
      <c r="N355" s="8">
        <f t="shared" si="50"/>
        <v>0</v>
      </c>
      <c r="O355" s="8">
        <f t="shared" si="51"/>
        <v>50</v>
      </c>
      <c r="P355" s="8">
        <f t="shared" si="52"/>
        <v>83.5</v>
      </c>
      <c r="Q355" s="9">
        <f t="shared" si="54"/>
        <v>37.524999999999999</v>
      </c>
      <c r="R355" s="9">
        <f t="shared" si="55"/>
        <v>48.375</v>
      </c>
      <c r="S355" s="9">
        <f t="shared" si="56"/>
        <v>57.575000000000003</v>
      </c>
      <c r="T355" s="9">
        <f t="shared" si="57"/>
        <v>45.875</v>
      </c>
      <c r="U355" s="8">
        <f t="shared" si="58"/>
        <v>47.82500000000001</v>
      </c>
      <c r="V355" s="8">
        <f t="shared" si="59"/>
        <v>47.337500000000006</v>
      </c>
    </row>
    <row r="356" spans="1:22" ht="13.5" x14ac:dyDescent="0.25">
      <c r="A356" s="3">
        <f>RSI!A356</f>
        <v>42521</v>
      </c>
      <c r="B356" s="2">
        <f>RSI!B356</f>
        <v>6.0213999999999999</v>
      </c>
      <c r="C356" s="2">
        <f>RSI!I356</f>
        <v>54.077995511560189</v>
      </c>
      <c r="D356" s="2">
        <f>MACD!E356</f>
        <v>5.3983905681629807E-2</v>
      </c>
      <c r="E356" s="2">
        <f>MACD!F356</f>
        <v>4.9599405514482005E-2</v>
      </c>
      <c r="F356" s="2">
        <f>'Moving Avg'!D356</f>
        <v>6.0270599999999996</v>
      </c>
      <c r="G356" s="2">
        <f>'Moving Avg'!F356</f>
        <v>6.0354949999999992</v>
      </c>
      <c r="H356" s="2">
        <f>'Moving Avg'!G356</f>
        <v>5.8163740000000006</v>
      </c>
      <c r="I356" s="2">
        <f>'Moving Avg'!H356</f>
        <v>5.0779184999999982</v>
      </c>
      <c r="J356" s="6" t="str">
        <f>OBV!F356</f>
        <v>BEARISH</v>
      </c>
      <c r="K356" s="6" t="str">
        <f>OBV!G356</f>
        <v>NEUTRAL</v>
      </c>
      <c r="L356" s="6" t="str">
        <f>OBV!H356</f>
        <v>BEARISH DIVERGENCE</v>
      </c>
      <c r="M356" s="8">
        <f t="shared" si="53"/>
        <v>50</v>
      </c>
      <c r="N356" s="8">
        <f t="shared" si="50"/>
        <v>0</v>
      </c>
      <c r="O356" s="8">
        <f t="shared" si="51"/>
        <v>50</v>
      </c>
      <c r="P356" s="8">
        <f t="shared" si="52"/>
        <v>16.5</v>
      </c>
      <c r="Q356" s="9">
        <f t="shared" si="54"/>
        <v>27.475000000000001</v>
      </c>
      <c r="R356" s="9">
        <f t="shared" si="55"/>
        <v>31.625</v>
      </c>
      <c r="S356" s="9">
        <f t="shared" si="56"/>
        <v>27.425000000000001</v>
      </c>
      <c r="T356" s="9">
        <f t="shared" si="57"/>
        <v>29.125</v>
      </c>
      <c r="U356" s="8">
        <f t="shared" si="58"/>
        <v>28.841666666666669</v>
      </c>
      <c r="V356" s="8">
        <f t="shared" si="59"/>
        <v>28.912500000000001</v>
      </c>
    </row>
    <row r="357" spans="1:22" ht="13.5" x14ac:dyDescent="0.25">
      <c r="A357" s="3">
        <f>RSI!A357</f>
        <v>42522</v>
      </c>
      <c r="B357" s="2">
        <f>RSI!B357</f>
        <v>6.0213999999999999</v>
      </c>
      <c r="C357" s="2">
        <f>RSI!I357</f>
        <v>54.077995511560189</v>
      </c>
      <c r="D357" s="2">
        <f>MACD!E357</f>
        <v>3.9147220629788038E-2</v>
      </c>
      <c r="E357" s="2">
        <f>MACD!F357</f>
        <v>4.7508968537543217E-2</v>
      </c>
      <c r="F357" s="2">
        <f>'Moving Avg'!D357</f>
        <v>6.0232999999999999</v>
      </c>
      <c r="G357" s="2">
        <f>'Moving Avg'!F357</f>
        <v>6.0244799999999996</v>
      </c>
      <c r="H357" s="2">
        <f>'Moving Avg'!G357</f>
        <v>5.8318360000000009</v>
      </c>
      <c r="I357" s="2">
        <f>'Moving Avg'!H357</f>
        <v>5.0824169999999977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  <c r="M357" s="8">
        <f t="shared" si="53"/>
        <v>50</v>
      </c>
      <c r="N357" s="8">
        <f t="shared" si="50"/>
        <v>45</v>
      </c>
      <c r="O357" s="8">
        <f t="shared" si="51"/>
        <v>50</v>
      </c>
      <c r="P357" s="8">
        <f t="shared" si="52"/>
        <v>16.5</v>
      </c>
      <c r="Q357" s="9">
        <f t="shared" si="54"/>
        <v>43.225000000000001</v>
      </c>
      <c r="R357" s="9">
        <f t="shared" si="55"/>
        <v>40.625</v>
      </c>
      <c r="S357" s="9">
        <f t="shared" si="56"/>
        <v>34.174999999999997</v>
      </c>
      <c r="T357" s="9">
        <f t="shared" si="57"/>
        <v>40.375</v>
      </c>
      <c r="U357" s="8">
        <f t="shared" si="58"/>
        <v>39.341666666666661</v>
      </c>
      <c r="V357" s="8">
        <f t="shared" si="59"/>
        <v>39.599999999999994</v>
      </c>
    </row>
    <row r="358" spans="1:22" ht="13.5" x14ac:dyDescent="0.25">
      <c r="A358" s="3">
        <f>RSI!A358</f>
        <v>42523</v>
      </c>
      <c r="B358" s="2">
        <f>RSI!B358</f>
        <v>6.0167000000000002</v>
      </c>
      <c r="C358" s="2">
        <f>RSI!I358</f>
        <v>53.704579570358256</v>
      </c>
      <c r="D358" s="2">
        <f>MACD!E358</f>
        <v>4.1054692789971092E-2</v>
      </c>
      <c r="E358" s="2">
        <f>MACD!F358</f>
        <v>4.6218113388028795E-2</v>
      </c>
      <c r="F358" s="2">
        <f>'Moving Avg'!D358</f>
        <v>6.02142</v>
      </c>
      <c r="G358" s="2">
        <f>'Moving Avg'!F358</f>
        <v>6.0207299999999995</v>
      </c>
      <c r="H358" s="2">
        <f>'Moving Avg'!G358</f>
        <v>5.8462680000000002</v>
      </c>
      <c r="I358" s="2">
        <f>'Moving Avg'!H358</f>
        <v>5.0866104999999981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  <c r="M358" s="8">
        <f t="shared" si="53"/>
        <v>50</v>
      </c>
      <c r="N358" s="8">
        <f t="shared" si="50"/>
        <v>45</v>
      </c>
      <c r="O358" s="8">
        <f t="shared" si="51"/>
        <v>50</v>
      </c>
      <c r="P358" s="8">
        <f t="shared" si="52"/>
        <v>16.5</v>
      </c>
      <c r="Q358" s="9">
        <f t="shared" si="54"/>
        <v>43.225000000000001</v>
      </c>
      <c r="R358" s="9">
        <f t="shared" si="55"/>
        <v>40.625</v>
      </c>
      <c r="S358" s="9">
        <f t="shared" si="56"/>
        <v>34.174999999999997</v>
      </c>
      <c r="T358" s="9">
        <f t="shared" si="57"/>
        <v>40.375</v>
      </c>
      <c r="U358" s="8">
        <f t="shared" si="58"/>
        <v>39.341666666666661</v>
      </c>
      <c r="V358" s="8">
        <f t="shared" si="59"/>
        <v>39.599999999999994</v>
      </c>
    </row>
    <row r="359" spans="1:22" ht="13.5" x14ac:dyDescent="0.25">
      <c r="A359" s="3">
        <f>RSI!A359</f>
        <v>42524</v>
      </c>
      <c r="B359" s="2">
        <f>RSI!B359</f>
        <v>6.0449000000000002</v>
      </c>
      <c r="C359" s="2">
        <f>RSI!I359</f>
        <v>55.681953531962392</v>
      </c>
      <c r="D359" s="2">
        <f>MACD!E359</f>
        <v>3.6698385305329317E-2</v>
      </c>
      <c r="E359" s="2">
        <f>MACD!F359</f>
        <v>4.4314167771488902E-2</v>
      </c>
      <c r="F359" s="2">
        <f>'Moving Avg'!D359</f>
        <v>6.0354799999999997</v>
      </c>
      <c r="G359" s="2">
        <f>'Moving Avg'!F359</f>
        <v>6.0174499999999993</v>
      </c>
      <c r="H359" s="2">
        <f>'Moving Avg'!G359</f>
        <v>5.8622000000000005</v>
      </c>
      <c r="I359" s="2">
        <f>'Moving Avg'!H359</f>
        <v>5.0911794999999982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  <c r="M359" s="8">
        <f t="shared" si="53"/>
        <v>50</v>
      </c>
      <c r="N359" s="8">
        <f t="shared" si="50"/>
        <v>45</v>
      </c>
      <c r="O359" s="8">
        <f t="shared" si="51"/>
        <v>50</v>
      </c>
      <c r="P359" s="8">
        <f t="shared" si="52"/>
        <v>83.5</v>
      </c>
      <c r="Q359" s="9">
        <f t="shared" si="54"/>
        <v>53.274999999999999</v>
      </c>
      <c r="R359" s="9">
        <f t="shared" si="55"/>
        <v>57.375</v>
      </c>
      <c r="S359" s="9">
        <f t="shared" si="56"/>
        <v>64.325000000000003</v>
      </c>
      <c r="T359" s="9">
        <f t="shared" si="57"/>
        <v>57.125</v>
      </c>
      <c r="U359" s="8">
        <f t="shared" si="58"/>
        <v>58.32500000000001</v>
      </c>
      <c r="V359" s="8">
        <f t="shared" si="59"/>
        <v>58.025000000000006</v>
      </c>
    </row>
    <row r="360" spans="1:22" ht="13.5" x14ac:dyDescent="0.25">
      <c r="A360" s="3">
        <f>RSI!A360</f>
        <v>42527</v>
      </c>
      <c r="B360" s="2">
        <f>RSI!B360</f>
        <v>6.0449000000000002</v>
      </c>
      <c r="C360" s="2">
        <f>RSI!I360</f>
        <v>55.681953531962392</v>
      </c>
      <c r="D360" s="2">
        <f>MACD!E360</f>
        <v>2.5399302400776591E-2</v>
      </c>
      <c r="E360" s="2">
        <f>MACD!F360</f>
        <v>4.0531194697346437E-2</v>
      </c>
      <c r="F360" s="2">
        <f>'Moving Avg'!D360</f>
        <v>6.0298599999999993</v>
      </c>
      <c r="G360" s="2">
        <f>'Moving Avg'!F360</f>
        <v>6.0183899999999984</v>
      </c>
      <c r="H360" s="2">
        <f>'Moving Avg'!G360</f>
        <v>5.8780399999999986</v>
      </c>
      <c r="I360" s="2">
        <f>'Moving Avg'!H360</f>
        <v>5.0956314999999988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  <c r="M360" s="8">
        <f t="shared" si="53"/>
        <v>50</v>
      </c>
      <c r="N360" s="8">
        <f t="shared" si="50"/>
        <v>45</v>
      </c>
      <c r="O360" s="8">
        <f t="shared" si="51"/>
        <v>50</v>
      </c>
      <c r="P360" s="8">
        <f t="shared" si="52"/>
        <v>16.5</v>
      </c>
      <c r="Q360" s="9">
        <f t="shared" si="54"/>
        <v>43.225000000000001</v>
      </c>
      <c r="R360" s="9">
        <f t="shared" si="55"/>
        <v>40.625</v>
      </c>
      <c r="S360" s="9">
        <f t="shared" si="56"/>
        <v>34.174999999999997</v>
      </c>
      <c r="T360" s="9">
        <f t="shared" si="57"/>
        <v>40.375</v>
      </c>
      <c r="U360" s="8">
        <f t="shared" si="58"/>
        <v>39.341666666666661</v>
      </c>
      <c r="V360" s="8">
        <f t="shared" si="59"/>
        <v>39.599999999999994</v>
      </c>
    </row>
    <row r="361" spans="1:22" ht="13.5" x14ac:dyDescent="0.25">
      <c r="A361" s="3">
        <f>RSI!A361</f>
        <v>42528</v>
      </c>
      <c r="B361" s="2">
        <f>RSI!B361</f>
        <v>6.0449000000000002</v>
      </c>
      <c r="C361" s="2">
        <f>RSI!I361</f>
        <v>55.681953531962392</v>
      </c>
      <c r="D361" s="2">
        <f>MACD!E361</f>
        <v>1.6886923459594527E-2</v>
      </c>
      <c r="E361" s="2">
        <f>MACD!F361</f>
        <v>3.5802340449796057E-2</v>
      </c>
      <c r="F361" s="2">
        <f>'Moving Avg'!D361</f>
        <v>6.034559999999999</v>
      </c>
      <c r="G361" s="2">
        <f>'Moving Avg'!F361</f>
        <v>6.0183899999999992</v>
      </c>
      <c r="H361" s="2">
        <f>'Moving Avg'!G361</f>
        <v>5.8902239999999981</v>
      </c>
      <c r="I361" s="2">
        <f>'Moving Avg'!H361</f>
        <v>5.1002004999999988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  <c r="M361" s="8">
        <f t="shared" si="53"/>
        <v>50</v>
      </c>
      <c r="N361" s="8">
        <f t="shared" si="50"/>
        <v>45</v>
      </c>
      <c r="O361" s="8">
        <f t="shared" si="51"/>
        <v>50</v>
      </c>
      <c r="P361" s="8">
        <f t="shared" si="52"/>
        <v>83.5</v>
      </c>
      <c r="Q361" s="9">
        <f t="shared" si="54"/>
        <v>53.274999999999999</v>
      </c>
      <c r="R361" s="9">
        <f t="shared" si="55"/>
        <v>57.375</v>
      </c>
      <c r="S361" s="9">
        <f t="shared" si="56"/>
        <v>64.325000000000003</v>
      </c>
      <c r="T361" s="9">
        <f t="shared" si="57"/>
        <v>57.125</v>
      </c>
      <c r="U361" s="8">
        <f t="shared" si="58"/>
        <v>58.32500000000001</v>
      </c>
      <c r="V361" s="8">
        <f t="shared" si="59"/>
        <v>58.025000000000006</v>
      </c>
    </row>
    <row r="362" spans="1:22" ht="13.5" x14ac:dyDescent="0.25">
      <c r="A362" s="3">
        <f>RSI!A362</f>
        <v>42529</v>
      </c>
      <c r="B362" s="2">
        <f>RSI!B362</f>
        <v>5.9839000000000002</v>
      </c>
      <c r="C362" s="2">
        <f>RSI!I362</f>
        <v>49.921303737149152</v>
      </c>
      <c r="D362" s="2">
        <f>MACD!E362</f>
        <v>2.2510137412119491E-2</v>
      </c>
      <c r="E362" s="2">
        <f>MACD!F362</f>
        <v>3.3143899842260745E-2</v>
      </c>
      <c r="F362" s="2">
        <f>'Moving Avg'!D362</f>
        <v>6.0270600000000005</v>
      </c>
      <c r="G362" s="2">
        <f>'Moving Avg'!F362</f>
        <v>6.0176850000000002</v>
      </c>
      <c r="H362" s="2">
        <f>'Moving Avg'!G362</f>
        <v>5.9009080000000003</v>
      </c>
      <c r="I362" s="2">
        <f>'Moving Avg'!H362</f>
        <v>5.1044174999999985</v>
      </c>
      <c r="J362" s="6" t="str">
        <f>OBV!F362</f>
        <v>BULLISH</v>
      </c>
      <c r="K362" s="6" t="str">
        <f>OBV!G362</f>
        <v>NEUTRAL</v>
      </c>
      <c r="L362" s="6" t="str">
        <f>OBV!H362</f>
        <v>BULLISH DIVERGENCE</v>
      </c>
      <c r="M362" s="8">
        <f t="shared" si="53"/>
        <v>50</v>
      </c>
      <c r="N362" s="8">
        <f t="shared" si="50"/>
        <v>45</v>
      </c>
      <c r="O362" s="8">
        <f t="shared" si="51"/>
        <v>50</v>
      </c>
      <c r="P362" s="8">
        <f t="shared" si="52"/>
        <v>66.5</v>
      </c>
      <c r="Q362" s="9">
        <f t="shared" si="54"/>
        <v>50.725000000000001</v>
      </c>
      <c r="R362" s="9">
        <f t="shared" si="55"/>
        <v>53.125</v>
      </c>
      <c r="S362" s="9">
        <f t="shared" si="56"/>
        <v>56.674999999999997</v>
      </c>
      <c r="T362" s="9">
        <f t="shared" si="57"/>
        <v>52.875</v>
      </c>
      <c r="U362" s="8">
        <f t="shared" si="58"/>
        <v>53.508333333333326</v>
      </c>
      <c r="V362" s="8">
        <f t="shared" si="59"/>
        <v>53.349999999999994</v>
      </c>
    </row>
    <row r="363" spans="1:22" ht="13.5" x14ac:dyDescent="0.25">
      <c r="A363" s="3">
        <f>RSI!A363</f>
        <v>42530</v>
      </c>
      <c r="B363" s="2">
        <f>RSI!B363</f>
        <v>5.9980000000000002</v>
      </c>
      <c r="C363" s="2">
        <f>RSI!I363</f>
        <v>51.178610092684977</v>
      </c>
      <c r="D363" s="2">
        <f>MACD!E363</f>
        <v>2.4087183814672564E-2</v>
      </c>
      <c r="E363" s="2">
        <f>MACD!F363</f>
        <v>3.1332556636743114E-2</v>
      </c>
      <c r="F363" s="2">
        <f>'Moving Avg'!D363</f>
        <v>6.02332</v>
      </c>
      <c r="G363" s="2">
        <f>'Moving Avg'!F363</f>
        <v>6.0211999999999994</v>
      </c>
      <c r="H363" s="2">
        <f>'Moving Avg'!G363</f>
        <v>5.9102800000000002</v>
      </c>
      <c r="I363" s="2">
        <f>'Moving Avg'!H363</f>
        <v>5.109103499999998</v>
      </c>
      <c r="J363" s="6" t="str">
        <f>OBV!F363</f>
        <v>BULLISH</v>
      </c>
      <c r="K363" s="6" t="str">
        <f>OBV!G363</f>
        <v>NEUTRAL</v>
      </c>
      <c r="L363" s="6" t="str">
        <f>OBV!H363</f>
        <v>BULLISH DIVERGENCE</v>
      </c>
      <c r="M363" s="8">
        <f t="shared" si="53"/>
        <v>50</v>
      </c>
      <c r="N363" s="8">
        <f t="shared" si="50"/>
        <v>45</v>
      </c>
      <c r="O363" s="8">
        <f t="shared" si="51"/>
        <v>50</v>
      </c>
      <c r="P363" s="8">
        <f t="shared" si="52"/>
        <v>66.5</v>
      </c>
      <c r="Q363" s="9">
        <f t="shared" si="54"/>
        <v>50.725000000000001</v>
      </c>
      <c r="R363" s="9">
        <f t="shared" si="55"/>
        <v>53.125</v>
      </c>
      <c r="S363" s="9">
        <f t="shared" si="56"/>
        <v>56.674999999999997</v>
      </c>
      <c r="T363" s="9">
        <f t="shared" si="57"/>
        <v>52.875</v>
      </c>
      <c r="U363" s="8">
        <f t="shared" si="58"/>
        <v>53.508333333333326</v>
      </c>
      <c r="V363" s="8">
        <f t="shared" si="59"/>
        <v>53.349999999999994</v>
      </c>
    </row>
    <row r="364" spans="1:22" ht="13.5" x14ac:dyDescent="0.25">
      <c r="A364" s="3">
        <f>RSI!A364</f>
        <v>42531</v>
      </c>
      <c r="B364" s="2">
        <f>RSI!B364</f>
        <v>5.9932999999999996</v>
      </c>
      <c r="C364" s="2">
        <f>RSI!I364</f>
        <v>50.721476212040479</v>
      </c>
      <c r="D364" s="2">
        <f>MACD!E364</f>
        <v>1.7793562804539143E-2</v>
      </c>
      <c r="E364" s="2">
        <f>MACD!F364</f>
        <v>2.862475787030232E-2</v>
      </c>
      <c r="F364" s="2">
        <f>'Moving Avg'!D364</f>
        <v>6.0130000000000008</v>
      </c>
      <c r="G364" s="2">
        <f>'Moving Avg'!F364</f>
        <v>6.0174500000000002</v>
      </c>
      <c r="H364" s="2">
        <f>'Moving Avg'!G364</f>
        <v>5.9201199999999998</v>
      </c>
      <c r="I364" s="2">
        <f>'Moving Avg'!H364</f>
        <v>5.1137659999999983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  <c r="M364" s="8">
        <f t="shared" si="53"/>
        <v>50</v>
      </c>
      <c r="N364" s="8">
        <f t="shared" si="50"/>
        <v>45</v>
      </c>
      <c r="O364" s="8">
        <f t="shared" si="51"/>
        <v>50</v>
      </c>
      <c r="P364" s="8">
        <f t="shared" si="52"/>
        <v>16.5</v>
      </c>
      <c r="Q364" s="9">
        <f t="shared" si="54"/>
        <v>43.225000000000001</v>
      </c>
      <c r="R364" s="9">
        <f t="shared" si="55"/>
        <v>40.625</v>
      </c>
      <c r="S364" s="9">
        <f t="shared" si="56"/>
        <v>34.174999999999997</v>
      </c>
      <c r="T364" s="9">
        <f t="shared" si="57"/>
        <v>40.375</v>
      </c>
      <c r="U364" s="8">
        <f t="shared" si="58"/>
        <v>39.341666666666661</v>
      </c>
      <c r="V364" s="8">
        <f t="shared" si="59"/>
        <v>39.599999999999994</v>
      </c>
    </row>
    <row r="365" spans="1:22" ht="13.5" x14ac:dyDescent="0.25">
      <c r="A365" s="3">
        <f>RSI!A365</f>
        <v>42534</v>
      </c>
      <c r="B365" s="2">
        <f>RSI!B365</f>
        <v>5.9511000000000003</v>
      </c>
      <c r="C365" s="2">
        <f>RSI!I365</f>
        <v>46.689026002527918</v>
      </c>
      <c r="D365" s="2">
        <f>MACD!E365</f>
        <v>3.0711169559511475E-2</v>
      </c>
      <c r="E365" s="2">
        <f>MACD!F365</f>
        <v>2.9042040208144153E-2</v>
      </c>
      <c r="F365" s="2">
        <f>'Moving Avg'!D365</f>
        <v>5.9942399999999996</v>
      </c>
      <c r="G365" s="2">
        <f>'Moving Avg'!F365</f>
        <v>6.012760000000001</v>
      </c>
      <c r="H365" s="2">
        <f>'Moving Avg'!G365</f>
        <v>5.9304279999999991</v>
      </c>
      <c r="I365" s="2">
        <f>'Moving Avg'!H365</f>
        <v>5.1184514999999982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  <c r="M365" s="8">
        <f t="shared" si="53"/>
        <v>50</v>
      </c>
      <c r="N365" s="8">
        <f t="shared" si="50"/>
        <v>0</v>
      </c>
      <c r="O365" s="8">
        <f t="shared" si="51"/>
        <v>50</v>
      </c>
      <c r="P365" s="8">
        <f t="shared" si="52"/>
        <v>16.5</v>
      </c>
      <c r="Q365" s="9">
        <f t="shared" si="54"/>
        <v>27.475000000000001</v>
      </c>
      <c r="R365" s="9">
        <f t="shared" si="55"/>
        <v>31.625</v>
      </c>
      <c r="S365" s="9">
        <f t="shared" si="56"/>
        <v>27.425000000000001</v>
      </c>
      <c r="T365" s="9">
        <f t="shared" si="57"/>
        <v>29.125</v>
      </c>
      <c r="U365" s="8">
        <f t="shared" si="58"/>
        <v>28.841666666666669</v>
      </c>
      <c r="V365" s="8">
        <f t="shared" si="59"/>
        <v>28.912500000000001</v>
      </c>
    </row>
    <row r="366" spans="1:22" ht="13.5" x14ac:dyDescent="0.25">
      <c r="A366" s="3">
        <f>RSI!A366</f>
        <v>42535</v>
      </c>
      <c r="B366" s="2">
        <f>RSI!B366</f>
        <v>5.9511000000000003</v>
      </c>
      <c r="C366" s="2">
        <f>RSI!I366</f>
        <v>46.689026002527918</v>
      </c>
      <c r="D366" s="2">
        <f>MACD!E366</f>
        <v>3.3932529044921722E-2</v>
      </c>
      <c r="E366" s="2">
        <f>MACD!F366</f>
        <v>3.0020137975499669E-2</v>
      </c>
      <c r="F366" s="2">
        <f>'Moving Avg'!D366</f>
        <v>5.9754800000000001</v>
      </c>
      <c r="G366" s="2">
        <f>'Moving Avg'!F366</f>
        <v>6.00807</v>
      </c>
      <c r="H366" s="2">
        <f>'Moving Avg'!G366</f>
        <v>5.9409239999999999</v>
      </c>
      <c r="I366" s="2">
        <f>'Moving Avg'!H366</f>
        <v>5.1232074999999986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  <c r="M366" s="8">
        <f t="shared" si="53"/>
        <v>50</v>
      </c>
      <c r="N366" s="8">
        <f t="shared" si="50"/>
        <v>0</v>
      </c>
      <c r="O366" s="8">
        <f t="shared" si="51"/>
        <v>50</v>
      </c>
      <c r="P366" s="8">
        <f t="shared" si="52"/>
        <v>16.5</v>
      </c>
      <c r="Q366" s="9">
        <f t="shared" si="54"/>
        <v>27.475000000000001</v>
      </c>
      <c r="R366" s="9">
        <f t="shared" si="55"/>
        <v>31.625</v>
      </c>
      <c r="S366" s="9">
        <f t="shared" si="56"/>
        <v>27.425000000000001</v>
      </c>
      <c r="T366" s="9">
        <f t="shared" si="57"/>
        <v>29.125</v>
      </c>
      <c r="U366" s="8">
        <f t="shared" si="58"/>
        <v>28.841666666666669</v>
      </c>
      <c r="V366" s="8">
        <f t="shared" si="59"/>
        <v>28.912500000000001</v>
      </c>
    </row>
    <row r="367" spans="1:22" ht="13.5" x14ac:dyDescent="0.25">
      <c r="A367" s="3">
        <f>RSI!A367</f>
        <v>42536</v>
      </c>
      <c r="B367" s="2">
        <f>RSI!B367</f>
        <v>5.9511000000000003</v>
      </c>
      <c r="C367" s="2">
        <f>RSI!I367</f>
        <v>46.689026002527918</v>
      </c>
      <c r="D367" s="2">
        <f>MACD!E367</f>
        <v>3.6870830305059776E-2</v>
      </c>
      <c r="E367" s="2">
        <f>MACD!F367</f>
        <v>3.1390276441411694E-2</v>
      </c>
      <c r="F367" s="2">
        <f>'Moving Avg'!D367</f>
        <v>5.9689199999999998</v>
      </c>
      <c r="G367" s="2">
        <f>'Moving Avg'!F367</f>
        <v>6.00807</v>
      </c>
      <c r="H367" s="2">
        <f>'Moving Avg'!G367</f>
        <v>5.9521699999999997</v>
      </c>
      <c r="I367" s="2">
        <f>'Moving Avg'!H367</f>
        <v>5.1276589999999986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  <c r="M367" s="8">
        <f t="shared" si="53"/>
        <v>50</v>
      </c>
      <c r="N367" s="8">
        <f t="shared" si="50"/>
        <v>0</v>
      </c>
      <c r="O367" s="8">
        <f t="shared" si="51"/>
        <v>50</v>
      </c>
      <c r="P367" s="8">
        <f t="shared" si="52"/>
        <v>16.5</v>
      </c>
      <c r="Q367" s="9">
        <f t="shared" si="54"/>
        <v>27.475000000000001</v>
      </c>
      <c r="R367" s="9">
        <f t="shared" si="55"/>
        <v>31.625</v>
      </c>
      <c r="S367" s="9">
        <f t="shared" si="56"/>
        <v>27.425000000000001</v>
      </c>
      <c r="T367" s="9">
        <f t="shared" si="57"/>
        <v>29.125</v>
      </c>
      <c r="U367" s="8">
        <f t="shared" si="58"/>
        <v>28.841666666666669</v>
      </c>
      <c r="V367" s="8">
        <f t="shared" si="59"/>
        <v>28.912500000000001</v>
      </c>
    </row>
    <row r="368" spans="1:22" ht="13.5" x14ac:dyDescent="0.25">
      <c r="A368" s="3">
        <f>RSI!A368</f>
        <v>42537</v>
      </c>
      <c r="B368" s="2">
        <f>RSI!B368</f>
        <v>5.9465000000000003</v>
      </c>
      <c r="C368" s="2">
        <f>RSI!I368</f>
        <v>46.189088232143661</v>
      </c>
      <c r="D368" s="2">
        <f>MACD!E368</f>
        <v>3.9171541203400828E-2</v>
      </c>
      <c r="E368" s="2">
        <f>MACD!F368</f>
        <v>3.2946529393809522E-2</v>
      </c>
      <c r="F368" s="2">
        <f>'Moving Avg'!D368</f>
        <v>5.9586199999999998</v>
      </c>
      <c r="G368" s="2">
        <f>'Moving Avg'!F368</f>
        <v>6.0031499999999998</v>
      </c>
      <c r="H368" s="2">
        <f>'Moving Avg'!G368</f>
        <v>5.9623860000000004</v>
      </c>
      <c r="I368" s="2">
        <f>'Moving Avg'!H368</f>
        <v>5.1327904999999978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  <c r="M368" s="8">
        <f t="shared" si="53"/>
        <v>50</v>
      </c>
      <c r="N368" s="8">
        <f t="shared" si="50"/>
        <v>0</v>
      </c>
      <c r="O368" s="8">
        <f t="shared" si="51"/>
        <v>50</v>
      </c>
      <c r="P368" s="8">
        <f t="shared" si="52"/>
        <v>16.5</v>
      </c>
      <c r="Q368" s="9">
        <f t="shared" si="54"/>
        <v>27.475000000000001</v>
      </c>
      <c r="R368" s="9">
        <f t="shared" si="55"/>
        <v>31.625</v>
      </c>
      <c r="S368" s="9">
        <f t="shared" si="56"/>
        <v>27.425000000000001</v>
      </c>
      <c r="T368" s="9">
        <f t="shared" si="57"/>
        <v>29.125</v>
      </c>
      <c r="U368" s="8">
        <f t="shared" si="58"/>
        <v>28.841666666666669</v>
      </c>
      <c r="V368" s="8">
        <f t="shared" si="59"/>
        <v>28.912500000000001</v>
      </c>
    </row>
    <row r="369" spans="1:22" ht="13.5" x14ac:dyDescent="0.25">
      <c r="A369" s="3">
        <f>RSI!A369</f>
        <v>42538</v>
      </c>
      <c r="B369" s="2">
        <f>RSI!B369</f>
        <v>5.8339999999999996</v>
      </c>
      <c r="C369" s="2">
        <f>RSI!I369</f>
        <v>36.028356948098356</v>
      </c>
      <c r="D369" s="2">
        <f>MACD!E369</f>
        <v>5.3999488018871666E-2</v>
      </c>
      <c r="E369" s="2">
        <f>MACD!F369</f>
        <v>3.7157121118821954E-2</v>
      </c>
      <c r="F369" s="2">
        <f>'Moving Avg'!D369</f>
        <v>5.9267599999999998</v>
      </c>
      <c r="G369" s="2">
        <f>'Moving Avg'!F369</f>
        <v>5.9937800000000001</v>
      </c>
      <c r="H369" s="2">
        <f>'Moving Avg'!G369</f>
        <v>5.9684780000000002</v>
      </c>
      <c r="I369" s="2">
        <f>'Moving Avg'!H369</f>
        <v>5.1375934999999977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  <c r="M369" s="8">
        <f t="shared" si="53"/>
        <v>50</v>
      </c>
      <c r="N369" s="8">
        <f t="shared" si="50"/>
        <v>0</v>
      </c>
      <c r="O369" s="8">
        <f t="shared" si="51"/>
        <v>50</v>
      </c>
      <c r="P369" s="8">
        <f t="shared" si="52"/>
        <v>16.5</v>
      </c>
      <c r="Q369" s="9">
        <f t="shared" si="54"/>
        <v>27.475000000000001</v>
      </c>
      <c r="R369" s="9">
        <f t="shared" si="55"/>
        <v>31.625</v>
      </c>
      <c r="S369" s="9">
        <f t="shared" si="56"/>
        <v>27.425000000000001</v>
      </c>
      <c r="T369" s="9">
        <f t="shared" si="57"/>
        <v>29.125</v>
      </c>
      <c r="U369" s="8">
        <f t="shared" si="58"/>
        <v>28.841666666666669</v>
      </c>
      <c r="V369" s="8">
        <f t="shared" si="59"/>
        <v>28.912500000000001</v>
      </c>
    </row>
    <row r="370" spans="1:22" ht="13.5" x14ac:dyDescent="0.25">
      <c r="A370" s="3">
        <f>RSI!A370</f>
        <v>42541</v>
      </c>
      <c r="B370" s="2">
        <f>RSI!B370</f>
        <v>5.8339999999999996</v>
      </c>
      <c r="C370" s="2">
        <f>RSI!I370</f>
        <v>36.028356948098356</v>
      </c>
      <c r="D370" s="2">
        <f>MACD!E370</f>
        <v>6.7404865290036753E-2</v>
      </c>
      <c r="E370" s="2">
        <f>MACD!F370</f>
        <v>4.3206669953064915E-2</v>
      </c>
      <c r="F370" s="2">
        <f>'Moving Avg'!D370</f>
        <v>5.90334</v>
      </c>
      <c r="G370" s="2">
        <f>'Moving Avg'!F370</f>
        <v>5.9867500000000007</v>
      </c>
      <c r="H370" s="2">
        <f>'Moving Avg'!G370</f>
        <v>5.9738200000000017</v>
      </c>
      <c r="I370" s="2">
        <f>'Moving Avg'!H370</f>
        <v>5.1419514999999976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  <c r="M370" s="8">
        <f t="shared" si="53"/>
        <v>50</v>
      </c>
      <c r="N370" s="8">
        <f t="shared" si="50"/>
        <v>0</v>
      </c>
      <c r="O370" s="8">
        <f t="shared" si="51"/>
        <v>50</v>
      </c>
      <c r="P370" s="8">
        <f t="shared" si="52"/>
        <v>16.5</v>
      </c>
      <c r="Q370" s="9">
        <f t="shared" si="54"/>
        <v>27.475000000000001</v>
      </c>
      <c r="R370" s="9">
        <f t="shared" si="55"/>
        <v>31.625</v>
      </c>
      <c r="S370" s="9">
        <f t="shared" si="56"/>
        <v>27.425000000000001</v>
      </c>
      <c r="T370" s="9">
        <f t="shared" si="57"/>
        <v>29.125</v>
      </c>
      <c r="U370" s="8">
        <f t="shared" si="58"/>
        <v>28.841666666666669</v>
      </c>
      <c r="V370" s="8">
        <f t="shared" si="59"/>
        <v>28.912500000000001</v>
      </c>
    </row>
    <row r="371" spans="1:22" ht="13.5" x14ac:dyDescent="0.25">
      <c r="A371" s="3">
        <f>RSI!A371</f>
        <v>42542</v>
      </c>
      <c r="B371" s="2">
        <f>RSI!B371</f>
        <v>5.8106</v>
      </c>
      <c r="C371" s="2">
        <f>RSI!I371</f>
        <v>34.212811826070407</v>
      </c>
      <c r="D371" s="2">
        <f>MACD!E371</f>
        <v>8.1276259274111418E-2</v>
      </c>
      <c r="E371" s="2">
        <f>MACD!F371</f>
        <v>5.0820587817274221E-2</v>
      </c>
      <c r="F371" s="2">
        <f>'Moving Avg'!D371</f>
        <v>5.8752399999999998</v>
      </c>
      <c r="G371" s="2">
        <f>'Moving Avg'!F371</f>
        <v>5.9780850000000001</v>
      </c>
      <c r="H371" s="2">
        <f>'Moving Avg'!G371</f>
        <v>5.9761640000000025</v>
      </c>
      <c r="I371" s="2">
        <f>'Moving Avg'!H371</f>
        <v>5.1469189999999978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  <c r="M371" s="8">
        <f t="shared" si="53"/>
        <v>50</v>
      </c>
      <c r="N371" s="8">
        <f t="shared" si="50"/>
        <v>0</v>
      </c>
      <c r="O371" s="8">
        <f t="shared" si="51"/>
        <v>50</v>
      </c>
      <c r="P371" s="8">
        <f t="shared" si="52"/>
        <v>16.5</v>
      </c>
      <c r="Q371" s="9">
        <f t="shared" si="54"/>
        <v>27.475000000000001</v>
      </c>
      <c r="R371" s="9">
        <f t="shared" si="55"/>
        <v>31.625</v>
      </c>
      <c r="S371" s="9">
        <f t="shared" si="56"/>
        <v>27.425000000000001</v>
      </c>
      <c r="T371" s="9">
        <f t="shared" si="57"/>
        <v>29.125</v>
      </c>
      <c r="U371" s="8">
        <f t="shared" si="58"/>
        <v>28.841666666666669</v>
      </c>
      <c r="V371" s="8">
        <f t="shared" si="59"/>
        <v>28.912500000000001</v>
      </c>
    </row>
    <row r="372" spans="1:22" ht="13.5" x14ac:dyDescent="0.25">
      <c r="A372" s="3">
        <f>RSI!A372</f>
        <v>42543</v>
      </c>
      <c r="B372" s="2">
        <f>RSI!B372</f>
        <v>5.8339999999999996</v>
      </c>
      <c r="C372" s="2">
        <f>RSI!I372</f>
        <v>37.599205119769678</v>
      </c>
      <c r="D372" s="2">
        <f>MACD!E372</f>
        <v>8.2770072118909965E-2</v>
      </c>
      <c r="E372" s="2">
        <f>MACD!F372</f>
        <v>5.7210484677601377E-2</v>
      </c>
      <c r="F372" s="2">
        <f>'Moving Avg'!D372</f>
        <v>5.85182</v>
      </c>
      <c r="G372" s="2">
        <f>'Moving Avg'!F372</f>
        <v>5.9677749999999996</v>
      </c>
      <c r="H372" s="2">
        <f>'Moving Avg'!G372</f>
        <v>5.9751340000000024</v>
      </c>
      <c r="I372" s="2">
        <f>'Moving Avg'!H372</f>
        <v>5.1514879999999978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  <c r="M372" s="8">
        <f t="shared" si="53"/>
        <v>50</v>
      </c>
      <c r="N372" s="8">
        <f t="shared" si="50"/>
        <v>0</v>
      </c>
      <c r="O372" s="8">
        <f t="shared" si="51"/>
        <v>50</v>
      </c>
      <c r="P372" s="8">
        <f t="shared" si="52"/>
        <v>16.5</v>
      </c>
      <c r="Q372" s="9">
        <f t="shared" si="54"/>
        <v>27.475000000000001</v>
      </c>
      <c r="R372" s="9">
        <f t="shared" si="55"/>
        <v>31.625</v>
      </c>
      <c r="S372" s="9">
        <f t="shared" si="56"/>
        <v>27.425000000000001</v>
      </c>
      <c r="T372" s="9">
        <f t="shared" si="57"/>
        <v>29.125</v>
      </c>
      <c r="U372" s="8">
        <f t="shared" si="58"/>
        <v>28.841666666666669</v>
      </c>
      <c r="V372" s="8">
        <f t="shared" si="59"/>
        <v>28.912500000000001</v>
      </c>
    </row>
    <row r="373" spans="1:22" ht="13.5" x14ac:dyDescent="0.25">
      <c r="A373" s="3">
        <f>RSI!A373</f>
        <v>42544</v>
      </c>
      <c r="B373" s="2">
        <f>RSI!B373</f>
        <v>5.7542999999999997</v>
      </c>
      <c r="C373" s="2">
        <f>RSI!I373</f>
        <v>31.627618805588327</v>
      </c>
      <c r="D373" s="2">
        <f>MACD!E373</f>
        <v>9.2778386203935526E-2</v>
      </c>
      <c r="E373" s="2">
        <f>MACD!F373</f>
        <v>6.4324064982868218E-2</v>
      </c>
      <c r="F373" s="2">
        <f>'Moving Avg'!D373</f>
        <v>5.8133800000000004</v>
      </c>
      <c r="G373" s="2">
        <f>'Moving Avg'!F373</f>
        <v>5.9541849999999998</v>
      </c>
      <c r="H373" s="2">
        <f>'Moving Avg'!G373</f>
        <v>5.9731660000000026</v>
      </c>
      <c r="I373" s="2">
        <f>'Moving Avg'!H373</f>
        <v>5.1556584999999995</v>
      </c>
      <c r="J373" s="6" t="str">
        <f>OBV!F373</f>
        <v>BEARISH</v>
      </c>
      <c r="K373" s="6" t="str">
        <f>OBV!G373</f>
        <v>NEUTRAL</v>
      </c>
      <c r="L373" s="6" t="str">
        <f>OBV!H373</f>
        <v>CONFIRMED BEARISH</v>
      </c>
      <c r="M373" s="8">
        <f t="shared" si="53"/>
        <v>50</v>
      </c>
      <c r="N373" s="8">
        <f t="shared" si="50"/>
        <v>0</v>
      </c>
      <c r="O373" s="8">
        <f t="shared" si="51"/>
        <v>50</v>
      </c>
      <c r="P373" s="8">
        <f t="shared" si="52"/>
        <v>16.5</v>
      </c>
      <c r="Q373" s="9">
        <f t="shared" si="54"/>
        <v>27.475000000000001</v>
      </c>
      <c r="R373" s="9">
        <f t="shared" si="55"/>
        <v>31.625</v>
      </c>
      <c r="S373" s="9">
        <f t="shared" si="56"/>
        <v>27.425000000000001</v>
      </c>
      <c r="T373" s="9">
        <f t="shared" si="57"/>
        <v>29.125</v>
      </c>
      <c r="U373" s="8">
        <f t="shared" si="58"/>
        <v>28.841666666666669</v>
      </c>
      <c r="V373" s="8">
        <f t="shared" si="59"/>
        <v>28.912500000000001</v>
      </c>
    </row>
    <row r="374" spans="1:22" ht="13.5" x14ac:dyDescent="0.25">
      <c r="A374" s="3">
        <f>RSI!A374</f>
        <v>42545</v>
      </c>
      <c r="B374" s="2">
        <f>RSI!B374</f>
        <v>5.6605999999999996</v>
      </c>
      <c r="C374" s="2">
        <f>RSI!I374</f>
        <v>26.33256712576339</v>
      </c>
      <c r="D374" s="2">
        <f>MACD!E374</f>
        <v>0.1085572261713601</v>
      </c>
      <c r="E374" s="2">
        <f>MACD!F374</f>
        <v>7.31706972205666E-2</v>
      </c>
      <c r="F374" s="2">
        <f>'Moving Avg'!D374</f>
        <v>5.7786999999999997</v>
      </c>
      <c r="G374" s="2">
        <f>'Moving Avg'!F374</f>
        <v>5.9384849999999991</v>
      </c>
      <c r="H374" s="2">
        <f>'Moving Avg'!G374</f>
        <v>5.9692300000000023</v>
      </c>
      <c r="I374" s="2">
        <f>'Moving Avg'!H374</f>
        <v>5.1595709999999988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  <c r="M374" s="8">
        <f t="shared" si="53"/>
        <v>100</v>
      </c>
      <c r="N374" s="8">
        <f t="shared" si="50"/>
        <v>0</v>
      </c>
      <c r="O374" s="8">
        <f t="shared" si="51"/>
        <v>50</v>
      </c>
      <c r="P374" s="8">
        <f t="shared" si="52"/>
        <v>16.5</v>
      </c>
      <c r="Q374" s="9">
        <f t="shared" si="54"/>
        <v>44.975000000000001</v>
      </c>
      <c r="R374" s="9">
        <f t="shared" si="55"/>
        <v>41.625</v>
      </c>
      <c r="S374" s="9">
        <f t="shared" si="56"/>
        <v>34.924999999999997</v>
      </c>
      <c r="T374" s="9">
        <f t="shared" si="57"/>
        <v>41.625</v>
      </c>
      <c r="U374" s="8">
        <f t="shared" si="58"/>
        <v>40.508333333333333</v>
      </c>
      <c r="V374" s="8">
        <f t="shared" si="59"/>
        <v>40.787499999999994</v>
      </c>
    </row>
    <row r="375" spans="1:22" ht="13.5" x14ac:dyDescent="0.25">
      <c r="A375" s="3">
        <f>RSI!A375</f>
        <v>42548</v>
      </c>
      <c r="B375" s="2">
        <f>RSI!B375</f>
        <v>5.6231</v>
      </c>
      <c r="C375" s="2">
        <f>RSI!I375</f>
        <v>24.560358791736576</v>
      </c>
      <c r="D375" s="2">
        <f>MACD!E375</f>
        <v>0.11975936886753225</v>
      </c>
      <c r="E375" s="2">
        <f>MACD!F375</f>
        <v>8.2488431549959731E-2</v>
      </c>
      <c r="F375" s="2">
        <f>'Moving Avg'!D375</f>
        <v>5.7365200000000005</v>
      </c>
      <c r="G375" s="2">
        <f>'Moving Avg'!F375</f>
        <v>5.915989999999999</v>
      </c>
      <c r="H375" s="2">
        <f>'Moving Avg'!G375</f>
        <v>5.966324000000002</v>
      </c>
      <c r="I375" s="2">
        <f>'Moving Avg'!H375</f>
        <v>5.1636709999999981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  <c r="M375" s="8">
        <f t="shared" si="53"/>
        <v>100</v>
      </c>
      <c r="N375" s="8">
        <f t="shared" si="50"/>
        <v>0</v>
      </c>
      <c r="O375" s="8">
        <f t="shared" si="51"/>
        <v>50</v>
      </c>
      <c r="P375" s="8">
        <f t="shared" si="52"/>
        <v>16.5</v>
      </c>
      <c r="Q375" s="9">
        <f t="shared" si="54"/>
        <v>44.975000000000001</v>
      </c>
      <c r="R375" s="9">
        <f t="shared" si="55"/>
        <v>41.625</v>
      </c>
      <c r="S375" s="9">
        <f t="shared" si="56"/>
        <v>34.924999999999997</v>
      </c>
      <c r="T375" s="9">
        <f t="shared" si="57"/>
        <v>41.625</v>
      </c>
      <c r="U375" s="8">
        <f t="shared" si="58"/>
        <v>40.508333333333333</v>
      </c>
      <c r="V375" s="8">
        <f t="shared" si="59"/>
        <v>40.787499999999994</v>
      </c>
    </row>
    <row r="376" spans="1:22" ht="13.5" x14ac:dyDescent="0.25">
      <c r="A376" s="3">
        <f>RSI!A376</f>
        <v>42549</v>
      </c>
      <c r="B376" s="2">
        <f>RSI!B376</f>
        <v>5.7590000000000003</v>
      </c>
      <c r="C376" s="2">
        <f>RSI!I376</f>
        <v>40.253415103016799</v>
      </c>
      <c r="D376" s="2">
        <f>MACD!E376</f>
        <v>0.12084242233185538</v>
      </c>
      <c r="E376" s="2">
        <f>MACD!F376</f>
        <v>9.0159229706338856E-2</v>
      </c>
      <c r="F376" s="2">
        <f>'Moving Avg'!D376</f>
        <v>5.7262000000000004</v>
      </c>
      <c r="G376" s="2">
        <f>'Moving Avg'!F376</f>
        <v>5.9028699999999992</v>
      </c>
      <c r="H376" s="2">
        <f>'Moving Avg'!G376</f>
        <v>5.9643560000000022</v>
      </c>
      <c r="I376" s="2">
        <f>'Moving Avg'!H376</f>
        <v>5.1687784999999984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  <c r="M376" s="8">
        <f t="shared" si="53"/>
        <v>50</v>
      </c>
      <c r="N376" s="8">
        <f t="shared" si="50"/>
        <v>0</v>
      </c>
      <c r="O376" s="8">
        <f t="shared" si="51"/>
        <v>50</v>
      </c>
      <c r="P376" s="8">
        <f t="shared" si="52"/>
        <v>16.5</v>
      </c>
      <c r="Q376" s="9">
        <f t="shared" si="54"/>
        <v>27.475000000000001</v>
      </c>
      <c r="R376" s="9">
        <f t="shared" si="55"/>
        <v>31.625</v>
      </c>
      <c r="S376" s="9">
        <f t="shared" si="56"/>
        <v>27.425000000000001</v>
      </c>
      <c r="T376" s="9">
        <f t="shared" si="57"/>
        <v>29.125</v>
      </c>
      <c r="U376" s="8">
        <f t="shared" si="58"/>
        <v>28.841666666666669</v>
      </c>
      <c r="V376" s="8">
        <f t="shared" si="59"/>
        <v>28.912500000000001</v>
      </c>
    </row>
    <row r="377" spans="1:22" ht="13.5" x14ac:dyDescent="0.25">
      <c r="A377" s="3">
        <f>RSI!A377</f>
        <v>42550</v>
      </c>
      <c r="B377" s="2">
        <f>RSI!B377</f>
        <v>5.7446000000000002</v>
      </c>
      <c r="C377" s="2">
        <f>RSI!I377</f>
        <v>39.320053905244393</v>
      </c>
      <c r="D377" s="2">
        <f>MACD!E377</f>
        <v>0.12356968732718698</v>
      </c>
      <c r="E377" s="2">
        <f>MACD!F377</f>
        <v>9.6841321230508495E-2</v>
      </c>
      <c r="F377" s="2">
        <f>'Moving Avg'!D377</f>
        <v>5.7083200000000005</v>
      </c>
      <c r="G377" s="2">
        <f>'Moving Avg'!F377</f>
        <v>5.88903</v>
      </c>
      <c r="H377" s="2">
        <f>'Moving Avg'!G377</f>
        <v>5.9630360000000016</v>
      </c>
      <c r="I377" s="2">
        <f>'Moving Avg'!H377</f>
        <v>5.1731579999999981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3"/>
        <v>50</v>
      </c>
      <c r="N377" s="8">
        <f t="shared" si="50"/>
        <v>0</v>
      </c>
      <c r="O377" s="8">
        <f t="shared" si="51"/>
        <v>50</v>
      </c>
      <c r="P377" s="8">
        <f t="shared" si="52"/>
        <v>16.5</v>
      </c>
      <c r="Q377" s="9">
        <f t="shared" si="54"/>
        <v>27.475000000000001</v>
      </c>
      <c r="R377" s="9">
        <f t="shared" si="55"/>
        <v>31.625</v>
      </c>
      <c r="S377" s="9">
        <f t="shared" si="56"/>
        <v>27.425000000000001</v>
      </c>
      <c r="T377" s="9">
        <f t="shared" si="57"/>
        <v>29.125</v>
      </c>
      <c r="U377" s="8">
        <f t="shared" si="58"/>
        <v>28.841666666666669</v>
      </c>
      <c r="V377" s="8">
        <f t="shared" si="59"/>
        <v>28.912500000000001</v>
      </c>
    </row>
    <row r="378" spans="1:22" ht="13.5" x14ac:dyDescent="0.25">
      <c r="A378" s="3">
        <f>RSI!A378</f>
        <v>42551</v>
      </c>
      <c r="B378" s="2">
        <f>RSI!B378</f>
        <v>5.7157999999999998</v>
      </c>
      <c r="C378" s="2">
        <f>RSI!I378</f>
        <v>37.449756433248204</v>
      </c>
      <c r="D378" s="2">
        <f>MACD!E378</f>
        <v>0.1280771492200854</v>
      </c>
      <c r="E378" s="2">
        <f>MACD!F378</f>
        <v>0.10308848682842389</v>
      </c>
      <c r="F378" s="2">
        <f>'Moving Avg'!D378</f>
        <v>5.7006200000000007</v>
      </c>
      <c r="G378" s="2">
        <f>'Moving Avg'!F378</f>
        <v>5.8739850000000002</v>
      </c>
      <c r="H378" s="2">
        <f>'Moving Avg'!G378</f>
        <v>5.9592660000000022</v>
      </c>
      <c r="I378" s="2">
        <f>'Moving Avg'!H378</f>
        <v>5.1774169999999993</v>
      </c>
      <c r="J378" s="6" t="str">
        <f>OBV!F378</f>
        <v>BEARISH</v>
      </c>
      <c r="K378" s="6" t="str">
        <f>OBV!G378</f>
        <v>NEUTRAL</v>
      </c>
      <c r="L378" s="6" t="str">
        <f>OBV!H378</f>
        <v>CONFIRMED BEARISH</v>
      </c>
      <c r="M378" s="8">
        <f t="shared" si="53"/>
        <v>50</v>
      </c>
      <c r="N378" s="8">
        <f t="shared" si="50"/>
        <v>0</v>
      </c>
      <c r="O378" s="8">
        <f t="shared" si="51"/>
        <v>50</v>
      </c>
      <c r="P378" s="8">
        <f t="shared" si="52"/>
        <v>16.5</v>
      </c>
      <c r="Q378" s="9">
        <f t="shared" si="54"/>
        <v>27.475000000000001</v>
      </c>
      <c r="R378" s="9">
        <f t="shared" si="55"/>
        <v>31.625</v>
      </c>
      <c r="S378" s="9">
        <f t="shared" si="56"/>
        <v>27.425000000000001</v>
      </c>
      <c r="T378" s="9">
        <f t="shared" si="57"/>
        <v>29.125</v>
      </c>
      <c r="U378" s="8">
        <f t="shared" si="58"/>
        <v>28.841666666666669</v>
      </c>
      <c r="V378" s="8">
        <f t="shared" si="59"/>
        <v>28.912500000000001</v>
      </c>
    </row>
    <row r="379" spans="1:22" ht="13.5" x14ac:dyDescent="0.25">
      <c r="A379" s="3">
        <f>RSI!A379</f>
        <v>42552</v>
      </c>
      <c r="B379" s="2">
        <f>RSI!B379</f>
        <v>5.7590000000000003</v>
      </c>
      <c r="C379" s="2">
        <f>RSI!I379</f>
        <v>41.913008438918936</v>
      </c>
      <c r="D379" s="2">
        <f>MACD!E379</f>
        <v>0.11227043532739867</v>
      </c>
      <c r="E379" s="2">
        <f>MACD!F379</f>
        <v>0.10492487652821884</v>
      </c>
      <c r="F379" s="2">
        <f>'Moving Avg'!D379</f>
        <v>5.7202999999999999</v>
      </c>
      <c r="G379" s="2">
        <f>'Moving Avg'!F379</f>
        <v>5.8596900000000005</v>
      </c>
      <c r="H379" s="2">
        <f>'Moving Avg'!G379</f>
        <v>5.9566420000000004</v>
      </c>
      <c r="I379" s="2">
        <f>'Moving Avg'!H379</f>
        <v>5.18222</v>
      </c>
      <c r="J379" s="6" t="str">
        <f>OBV!F379</f>
        <v>BULLISH</v>
      </c>
      <c r="K379" s="6" t="str">
        <f>OBV!G379</f>
        <v>NEUTRAL</v>
      </c>
      <c r="L379" s="6" t="str">
        <f>OBV!H379</f>
        <v>BULLISH DIVERGENCE</v>
      </c>
      <c r="M379" s="8">
        <f t="shared" si="53"/>
        <v>50</v>
      </c>
      <c r="N379" s="8">
        <f t="shared" si="50"/>
        <v>0</v>
      </c>
      <c r="O379" s="8">
        <f t="shared" si="51"/>
        <v>50</v>
      </c>
      <c r="P379" s="8">
        <f t="shared" si="52"/>
        <v>66.5</v>
      </c>
      <c r="Q379" s="9">
        <f t="shared" si="54"/>
        <v>34.975000000000001</v>
      </c>
      <c r="R379" s="9">
        <f t="shared" si="55"/>
        <v>44.125</v>
      </c>
      <c r="S379" s="9">
        <f t="shared" si="56"/>
        <v>49.924999999999997</v>
      </c>
      <c r="T379" s="9">
        <f t="shared" si="57"/>
        <v>41.625</v>
      </c>
      <c r="U379" s="8">
        <f t="shared" si="58"/>
        <v>43.008333333333326</v>
      </c>
      <c r="V379" s="8">
        <f t="shared" si="59"/>
        <v>42.662499999999994</v>
      </c>
    </row>
    <row r="380" spans="1:22" ht="13.5" x14ac:dyDescent="0.25">
      <c r="A380" s="3">
        <f>RSI!A380</f>
        <v>42555</v>
      </c>
      <c r="B380" s="2">
        <f>RSI!B380</f>
        <v>5.7590000000000003</v>
      </c>
      <c r="C380" s="2">
        <f>RSI!I380</f>
        <v>41.913008438918936</v>
      </c>
      <c r="D380" s="2">
        <f>MACD!E380</f>
        <v>9.9461523470422364E-2</v>
      </c>
      <c r="E380" s="2">
        <f>MACD!F380</f>
        <v>0.10383220591665955</v>
      </c>
      <c r="F380" s="2">
        <f>'Moving Avg'!D380</f>
        <v>5.7474800000000004</v>
      </c>
      <c r="G380" s="2">
        <f>'Moving Avg'!F380</f>
        <v>5.8453950000000008</v>
      </c>
      <c r="H380" s="2">
        <f>'Moving Avg'!G380</f>
        <v>5.953736000000001</v>
      </c>
      <c r="I380" s="2">
        <f>'Moving Avg'!H380</f>
        <v>5.1869759999999996</v>
      </c>
      <c r="J380" s="6" t="str">
        <f>OBV!F380</f>
        <v>BULLISH</v>
      </c>
      <c r="K380" s="6" t="str">
        <f>OBV!G380</f>
        <v>NEUTRAL</v>
      </c>
      <c r="L380" s="6" t="str">
        <f>OBV!H380</f>
        <v>NEUTRAL</v>
      </c>
      <c r="M380" s="8">
        <f t="shared" si="53"/>
        <v>50</v>
      </c>
      <c r="N380" s="8">
        <f t="shared" si="50"/>
        <v>45</v>
      </c>
      <c r="O380" s="8">
        <f t="shared" si="51"/>
        <v>50</v>
      </c>
      <c r="P380" s="8">
        <f t="shared" si="52"/>
        <v>49.5</v>
      </c>
      <c r="Q380" s="9">
        <f t="shared" si="54"/>
        <v>48.174999999999997</v>
      </c>
      <c r="R380" s="9">
        <f t="shared" si="55"/>
        <v>48.875</v>
      </c>
      <c r="S380" s="9">
        <f t="shared" si="56"/>
        <v>49.025000000000006</v>
      </c>
      <c r="T380" s="9">
        <f t="shared" si="57"/>
        <v>48.625</v>
      </c>
      <c r="U380" s="8">
        <f t="shared" si="58"/>
        <v>48.691666666666663</v>
      </c>
      <c r="V380" s="8">
        <f t="shared" si="59"/>
        <v>48.674999999999997</v>
      </c>
    </row>
    <row r="381" spans="1:22" ht="13.5" x14ac:dyDescent="0.25">
      <c r="A381" s="3">
        <f>RSI!A381</f>
        <v>42559</v>
      </c>
      <c r="B381" s="2">
        <f>RSI!B381</f>
        <v>5.6775000000000002</v>
      </c>
      <c r="C381" s="2">
        <f>RSI!I381</f>
        <v>36.25308449218663</v>
      </c>
      <c r="D381" s="2">
        <f>MACD!E381</f>
        <v>9.1584324454609067E-2</v>
      </c>
      <c r="E381" s="2">
        <f>MACD!F381</f>
        <v>0.10138262962424946</v>
      </c>
      <c r="F381" s="2">
        <f>'Moving Avg'!D381</f>
        <v>5.7311800000000002</v>
      </c>
      <c r="G381" s="2">
        <f>'Moving Avg'!F381</f>
        <v>5.8270250000000008</v>
      </c>
      <c r="H381" s="2">
        <f>'Moving Avg'!G381</f>
        <v>5.9489200000000029</v>
      </c>
      <c r="I381" s="2">
        <f>'Moving Avg'!H381</f>
        <v>5.1913479999999996</v>
      </c>
      <c r="J381" s="6" t="str">
        <f>OBV!F381</f>
        <v>BULLISH</v>
      </c>
      <c r="K381" s="6" t="str">
        <f>OBV!G381</f>
        <v>NEUTRAL</v>
      </c>
      <c r="L381" s="6" t="str">
        <f>OBV!H381</f>
        <v>BULLISH DIVERGENCE</v>
      </c>
      <c r="M381" s="8">
        <f t="shared" si="53"/>
        <v>50</v>
      </c>
      <c r="N381" s="8">
        <f t="shared" si="50"/>
        <v>45</v>
      </c>
      <c r="O381" s="8">
        <f t="shared" si="51"/>
        <v>50</v>
      </c>
      <c r="P381" s="8">
        <f t="shared" si="52"/>
        <v>66.5</v>
      </c>
      <c r="Q381" s="9">
        <f t="shared" si="54"/>
        <v>50.725000000000001</v>
      </c>
      <c r="R381" s="9">
        <f t="shared" si="55"/>
        <v>53.125</v>
      </c>
      <c r="S381" s="9">
        <f t="shared" si="56"/>
        <v>56.674999999999997</v>
      </c>
      <c r="T381" s="9">
        <f t="shared" si="57"/>
        <v>52.875</v>
      </c>
      <c r="U381" s="8">
        <f t="shared" si="58"/>
        <v>53.508333333333326</v>
      </c>
      <c r="V381" s="8">
        <f t="shared" si="59"/>
        <v>53.349999999999994</v>
      </c>
    </row>
    <row r="382" spans="1:22" ht="13.5" x14ac:dyDescent="0.25">
      <c r="A382" s="3">
        <f>RSI!A382</f>
        <v>42562</v>
      </c>
      <c r="B382" s="2">
        <f>RSI!B382</f>
        <v>5.7590000000000003</v>
      </c>
      <c r="C382" s="2">
        <f>RSI!I382</f>
        <v>44.346615334116493</v>
      </c>
      <c r="D382" s="2">
        <f>MACD!E382</f>
        <v>8.344880585869241E-2</v>
      </c>
      <c r="E382" s="2">
        <f>MACD!F382</f>
        <v>9.7795864871138061E-2</v>
      </c>
      <c r="F382" s="2">
        <f>'Moving Avg'!D382</f>
        <v>5.7340600000000013</v>
      </c>
      <c r="G382" s="2">
        <f>'Moving Avg'!F382</f>
        <v>5.8157800000000002</v>
      </c>
      <c r="H382" s="2">
        <f>'Moving Avg'!G382</f>
        <v>5.9454520000000013</v>
      </c>
      <c r="I382" s="2">
        <f>'Moving Avg'!H382</f>
        <v>5.1961274999999993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  <c r="M382" s="8">
        <f t="shared" si="53"/>
        <v>50</v>
      </c>
      <c r="N382" s="8">
        <f t="shared" si="50"/>
        <v>45</v>
      </c>
      <c r="O382" s="8">
        <f t="shared" si="51"/>
        <v>50</v>
      </c>
      <c r="P382" s="8">
        <f t="shared" si="52"/>
        <v>83.5</v>
      </c>
      <c r="Q382" s="9">
        <f t="shared" si="54"/>
        <v>53.274999999999999</v>
      </c>
      <c r="R382" s="9">
        <f t="shared" si="55"/>
        <v>57.375</v>
      </c>
      <c r="S382" s="9">
        <f t="shared" si="56"/>
        <v>64.325000000000003</v>
      </c>
      <c r="T382" s="9">
        <f t="shared" si="57"/>
        <v>57.125</v>
      </c>
      <c r="U382" s="8">
        <f t="shared" si="58"/>
        <v>58.32500000000001</v>
      </c>
      <c r="V382" s="8">
        <f t="shared" si="59"/>
        <v>58.025000000000006</v>
      </c>
    </row>
    <row r="383" spans="1:22" ht="13.5" x14ac:dyDescent="0.25">
      <c r="A383" s="3">
        <f>RSI!A383</f>
        <v>42563</v>
      </c>
      <c r="B383" s="2">
        <f>RSI!B383</f>
        <v>5.9509999999999996</v>
      </c>
      <c r="C383" s="2">
        <f>RSI!I383</f>
        <v>57.905701725265281</v>
      </c>
      <c r="D383" s="2">
        <f>MACD!E383</f>
        <v>5.0494780681164642E-2</v>
      </c>
      <c r="E383" s="2">
        <f>MACD!F383</f>
        <v>8.8335648033143394E-2</v>
      </c>
      <c r="F383" s="2">
        <f>'Moving Avg'!D383</f>
        <v>5.7811000000000003</v>
      </c>
      <c r="G383" s="2">
        <f>'Moving Avg'!F383</f>
        <v>5.8134299999999994</v>
      </c>
      <c r="H383" s="2">
        <f>'Moving Avg'!G383</f>
        <v>5.9463860000000022</v>
      </c>
      <c r="I383" s="2">
        <f>'Moving Avg'!H383</f>
        <v>5.2019839999999995</v>
      </c>
      <c r="J383" s="6" t="str">
        <f>OBV!F383</f>
        <v>BULLISH</v>
      </c>
      <c r="K383" s="6" t="str">
        <f>OBV!G383</f>
        <v>STRONG</v>
      </c>
      <c r="L383" s="6" t="str">
        <f>OBV!H383</f>
        <v>CONFIRMED BULLISH</v>
      </c>
      <c r="M383" s="8">
        <f t="shared" si="53"/>
        <v>50</v>
      </c>
      <c r="N383" s="8">
        <f t="shared" si="50"/>
        <v>100</v>
      </c>
      <c r="O383" s="8">
        <f t="shared" si="51"/>
        <v>50</v>
      </c>
      <c r="P383" s="8">
        <f t="shared" si="52"/>
        <v>100</v>
      </c>
      <c r="Q383" s="9">
        <f t="shared" si="54"/>
        <v>75</v>
      </c>
      <c r="R383" s="9">
        <f t="shared" si="55"/>
        <v>72.5</v>
      </c>
      <c r="S383" s="9">
        <f t="shared" si="56"/>
        <v>80</v>
      </c>
      <c r="T383" s="9">
        <f t="shared" si="57"/>
        <v>75</v>
      </c>
      <c r="U383" s="8">
        <f t="shared" si="58"/>
        <v>75.833333333333329</v>
      </c>
      <c r="V383" s="8">
        <f t="shared" si="59"/>
        <v>75.625</v>
      </c>
    </row>
    <row r="384" spans="1:22" ht="13.5" x14ac:dyDescent="0.25">
      <c r="A384" s="3">
        <f>RSI!A384</f>
        <v>42564</v>
      </c>
      <c r="B384" s="2">
        <f>RSI!B384</f>
        <v>5.9509999999999996</v>
      </c>
      <c r="C384" s="2">
        <f>RSI!I384</f>
        <v>57.905701725265288</v>
      </c>
      <c r="D384" s="2">
        <f>MACD!E384</f>
        <v>7.443680833458366E-3</v>
      </c>
      <c r="E384" s="2">
        <f>MACD!F384</f>
        <v>7.2157254593206391E-2</v>
      </c>
      <c r="F384" s="2">
        <f>'Moving Avg'!D384</f>
        <v>5.8195000000000006</v>
      </c>
      <c r="G384" s="2">
        <f>'Moving Avg'!F384</f>
        <v>5.8113149999999987</v>
      </c>
      <c r="H384" s="2">
        <f>'Moving Avg'!G384</f>
        <v>5.9467580000000018</v>
      </c>
      <c r="I384" s="2">
        <f>'Moving Avg'!H384</f>
        <v>5.2078404999999997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  <c r="M384" s="8">
        <f t="shared" si="53"/>
        <v>50</v>
      </c>
      <c r="N384" s="8">
        <f t="shared" si="50"/>
        <v>100</v>
      </c>
      <c r="O384" s="8">
        <f t="shared" si="51"/>
        <v>50</v>
      </c>
      <c r="P384" s="8">
        <f t="shared" si="52"/>
        <v>83.5</v>
      </c>
      <c r="Q384" s="9">
        <f t="shared" si="54"/>
        <v>72.525000000000006</v>
      </c>
      <c r="R384" s="9">
        <f t="shared" si="55"/>
        <v>68.375</v>
      </c>
      <c r="S384" s="9">
        <f t="shared" si="56"/>
        <v>72.575000000000003</v>
      </c>
      <c r="T384" s="9">
        <f t="shared" si="57"/>
        <v>70.875</v>
      </c>
      <c r="U384" s="8">
        <f t="shared" si="58"/>
        <v>71.158333333333346</v>
      </c>
      <c r="V384" s="8">
        <f t="shared" si="59"/>
        <v>71.087500000000006</v>
      </c>
    </row>
    <row r="385" spans="1:22" ht="13.5" x14ac:dyDescent="0.25">
      <c r="A385" s="3">
        <f>RSI!A385</f>
        <v>42565</v>
      </c>
      <c r="B385" s="2">
        <f>RSI!B385</f>
        <v>5.8982000000000001</v>
      </c>
      <c r="C385" s="2">
        <f>RSI!I385</f>
        <v>53.730639826141754</v>
      </c>
      <c r="D385" s="2">
        <f>MACD!E385</f>
        <v>-3.1538162988343998E-2</v>
      </c>
      <c r="E385" s="2">
        <f>MACD!F385</f>
        <v>5.1418171076896321E-2</v>
      </c>
      <c r="F385" s="2">
        <f>'Moving Avg'!D385</f>
        <v>5.84734</v>
      </c>
      <c r="G385" s="2">
        <f>'Moving Avg'!F385</f>
        <v>5.8086699999999993</v>
      </c>
      <c r="H385" s="2">
        <f>'Moving Avg'!G385</f>
        <v>5.9428880000000017</v>
      </c>
      <c r="I385" s="2">
        <f>'Moving Avg'!H385</f>
        <v>5.2134330000000002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  <c r="M385" s="8">
        <f t="shared" si="53"/>
        <v>50</v>
      </c>
      <c r="N385" s="8">
        <f t="shared" si="50"/>
        <v>100</v>
      </c>
      <c r="O385" s="8">
        <f t="shared" si="51"/>
        <v>50</v>
      </c>
      <c r="P385" s="8">
        <f t="shared" si="52"/>
        <v>83.5</v>
      </c>
      <c r="Q385" s="9">
        <f t="shared" si="54"/>
        <v>72.525000000000006</v>
      </c>
      <c r="R385" s="9">
        <f t="shared" si="55"/>
        <v>68.375</v>
      </c>
      <c r="S385" s="9">
        <f t="shared" si="56"/>
        <v>72.575000000000003</v>
      </c>
      <c r="T385" s="9">
        <f t="shared" si="57"/>
        <v>70.875</v>
      </c>
      <c r="U385" s="8">
        <f t="shared" si="58"/>
        <v>71.158333333333346</v>
      </c>
      <c r="V385" s="8">
        <f t="shared" si="59"/>
        <v>71.087500000000006</v>
      </c>
    </row>
    <row r="386" spans="1:22" ht="13.5" x14ac:dyDescent="0.25">
      <c r="A386" s="3">
        <f>RSI!A386</f>
        <v>42566</v>
      </c>
      <c r="B386" s="2">
        <f>RSI!B386</f>
        <v>5.9509999999999996</v>
      </c>
      <c r="C386" s="2">
        <f>RSI!I386</f>
        <v>57.064467352709556</v>
      </c>
      <c r="D386" s="2">
        <f>MACD!E386</f>
        <v>-4.7858545891598325E-2</v>
      </c>
      <c r="E386" s="2">
        <f>MACD!F386</f>
        <v>3.1562827683197389E-2</v>
      </c>
      <c r="F386" s="2">
        <f>'Moving Avg'!D386</f>
        <v>5.9020400000000004</v>
      </c>
      <c r="G386" s="2">
        <f>'Moving Avg'!F386</f>
        <v>5.8086649999999995</v>
      </c>
      <c r="H386" s="2">
        <f>'Moving Avg'!G386</f>
        <v>5.9386680000000025</v>
      </c>
      <c r="I386" s="2">
        <f>'Moving Avg'!H386</f>
        <v>5.2193130000000005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  <c r="M386" s="8">
        <f t="shared" si="53"/>
        <v>50</v>
      </c>
      <c r="N386" s="8">
        <f t="shared" ref="N386:N449" si="60">IF(E386-D386&gt;0.02, 100, IF(E386-D386&lt;0,0,45))</f>
        <v>100</v>
      </c>
      <c r="O386" s="8">
        <f t="shared" ref="O386:O449" si="61">IF(F386-I386&gt;10,100,IF(F386-I386&gt;5,75, IF(F386-I386&gt;0,50,0)))</f>
        <v>50</v>
      </c>
      <c r="P386" s="8">
        <f t="shared" ref="P386:P449" si="62">IF(L386="confirmed bullish", 34, IF(L386="bullish divergence",17, 0))+IF(J386="bullish",33,IF(J386="bearish",0,16.5))+IF(K386="strong",33,IF(K386="weak",0,16.5))</f>
        <v>83.5</v>
      </c>
      <c r="Q386" s="9">
        <f t="shared" si="54"/>
        <v>72.525000000000006</v>
      </c>
      <c r="R386" s="9">
        <f t="shared" si="55"/>
        <v>68.375</v>
      </c>
      <c r="S386" s="9">
        <f t="shared" si="56"/>
        <v>72.575000000000003</v>
      </c>
      <c r="T386" s="9">
        <f t="shared" si="57"/>
        <v>70.875</v>
      </c>
      <c r="U386" s="8">
        <f t="shared" si="58"/>
        <v>71.158333333333346</v>
      </c>
      <c r="V386" s="8">
        <f t="shared" si="59"/>
        <v>71.087500000000006</v>
      </c>
    </row>
    <row r="387" spans="1:22" ht="13.5" x14ac:dyDescent="0.25">
      <c r="A387" s="3">
        <f>RSI!A387</f>
        <v>42569</v>
      </c>
      <c r="B387" s="2">
        <f>RSI!B387</f>
        <v>5.9509999999999996</v>
      </c>
      <c r="C387" s="2">
        <f>RSI!I387</f>
        <v>57.064467352709556</v>
      </c>
      <c r="D387" s="2">
        <f>MACD!E387</f>
        <v>-6.450319294239204E-2</v>
      </c>
      <c r="E387" s="2">
        <f>MACD!F387</f>
        <v>1.2349623558079505E-2</v>
      </c>
      <c r="F387" s="2">
        <f>'Moving Avg'!D387</f>
        <v>5.9404400000000006</v>
      </c>
      <c r="G387" s="2">
        <f>'Moving Avg'!F387</f>
        <v>5.8086599999999979</v>
      </c>
      <c r="H387" s="2">
        <f>'Moving Avg'!G387</f>
        <v>5.9328540000000025</v>
      </c>
      <c r="I387" s="2">
        <f>'Moving Avg'!H387</f>
        <v>5.2251695000000007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  <c r="M387" s="8">
        <f t="shared" ref="M387:M450" si="63">IF(C387&lt;30,100, IF(C387&gt;70, 0, 50))</f>
        <v>50</v>
      </c>
      <c r="N387" s="8">
        <f t="shared" si="60"/>
        <v>100</v>
      </c>
      <c r="O387" s="8">
        <f t="shared" si="61"/>
        <v>50</v>
      </c>
      <c r="P387" s="8">
        <f t="shared" si="62"/>
        <v>83.5</v>
      </c>
      <c r="Q387" s="9">
        <f t="shared" ref="Q387:Q450" si="64">0.35*M387+N387*0.35+O387*0.15+P387*0.15</f>
        <v>72.525000000000006</v>
      </c>
      <c r="R387" s="9">
        <f t="shared" ref="R387:R450" si="65">M387*0.2+N387*0.2+O387*0.35+P387*0.25</f>
        <v>68.375</v>
      </c>
      <c r="S387" s="9">
        <f t="shared" ref="S387:S450" si="66">M387*0.15+N387*0.15+O387*0.25+P387*0.45</f>
        <v>72.575000000000003</v>
      </c>
      <c r="T387" s="9">
        <f t="shared" ref="T387:T450" si="67">0.25*SUM(M387:P387)</f>
        <v>70.875</v>
      </c>
      <c r="U387" s="8">
        <f t="shared" ref="U387:U450" si="68">SUM(Q387:S387)/3</f>
        <v>71.158333333333346</v>
      </c>
      <c r="V387" s="8">
        <f t="shared" ref="V387:V450" si="69">SUM(Q387:T387)/4</f>
        <v>71.087500000000006</v>
      </c>
    </row>
    <row r="388" spans="1:22" ht="13.5" x14ac:dyDescent="0.25">
      <c r="A388" s="3">
        <f>RSI!A388</f>
        <v>42570</v>
      </c>
      <c r="B388" s="2">
        <f>RSI!B388</f>
        <v>5.9509999999999996</v>
      </c>
      <c r="C388" s="2">
        <f>RSI!I388</f>
        <v>57.064467352709556</v>
      </c>
      <c r="D388" s="2">
        <f>MACD!E388</f>
        <v>-8.359169769224728E-2</v>
      </c>
      <c r="E388" s="2">
        <f>MACD!F388</f>
        <v>-6.8386406919858523E-3</v>
      </c>
      <c r="F388" s="2">
        <f>'Moving Avg'!D388</f>
        <v>5.9404400000000006</v>
      </c>
      <c r="G388" s="2">
        <f>'Moving Avg'!F388</f>
        <v>5.8088849999999983</v>
      </c>
      <c r="H388" s="2">
        <f>'Moving Avg'!G388</f>
        <v>5.9300400000000026</v>
      </c>
      <c r="I388" s="2">
        <f>'Moving Avg'!H388</f>
        <v>5.2312840000000005</v>
      </c>
      <c r="J388" s="6" t="str">
        <f>OBV!F388</f>
        <v>BULLISH</v>
      </c>
      <c r="K388" s="6" t="str">
        <f>OBV!G388</f>
        <v>NEUTRAL</v>
      </c>
      <c r="L388" s="6" t="str">
        <f>OBV!H388</f>
        <v>NEUTRAL</v>
      </c>
      <c r="M388" s="8">
        <f t="shared" si="63"/>
        <v>50</v>
      </c>
      <c r="N388" s="8">
        <f t="shared" si="60"/>
        <v>100</v>
      </c>
      <c r="O388" s="8">
        <f t="shared" si="61"/>
        <v>50</v>
      </c>
      <c r="P388" s="8">
        <f t="shared" si="62"/>
        <v>49.5</v>
      </c>
      <c r="Q388" s="9">
        <f t="shared" si="64"/>
        <v>67.424999999999997</v>
      </c>
      <c r="R388" s="9">
        <f t="shared" si="65"/>
        <v>59.875</v>
      </c>
      <c r="S388" s="9">
        <f t="shared" si="66"/>
        <v>57.275000000000006</v>
      </c>
      <c r="T388" s="9">
        <f t="shared" si="67"/>
        <v>62.375</v>
      </c>
      <c r="U388" s="8">
        <f t="shared" si="68"/>
        <v>61.524999999999999</v>
      </c>
      <c r="V388" s="8">
        <f t="shared" si="69"/>
        <v>61.737499999999997</v>
      </c>
    </row>
    <row r="389" spans="1:22" ht="13.5" x14ac:dyDescent="0.25">
      <c r="A389" s="3">
        <f>RSI!A389</f>
        <v>42571</v>
      </c>
      <c r="B389" s="2">
        <f>RSI!B389</f>
        <v>5.9029999999999996</v>
      </c>
      <c r="C389" s="2">
        <f>RSI!I389</f>
        <v>52.749023932441695</v>
      </c>
      <c r="D389" s="2">
        <f>MACD!E389</f>
        <v>-9.0073099445639571E-2</v>
      </c>
      <c r="E389" s="2">
        <f>MACD!F389</f>
        <v>-2.3485532442716599E-2</v>
      </c>
      <c r="F389" s="2">
        <f>'Moving Avg'!D389</f>
        <v>5.9308399999999999</v>
      </c>
      <c r="G389" s="2">
        <f>'Moving Avg'!F389</f>
        <v>5.8123349999999991</v>
      </c>
      <c r="H389" s="2">
        <f>'Moving Avg'!G389</f>
        <v>5.9258900000000025</v>
      </c>
      <c r="I389" s="2">
        <f>'Moving Avg'!H389</f>
        <v>5.2373694999999998</v>
      </c>
      <c r="J389" s="6" t="str">
        <f>OBV!F389</f>
        <v>BULLISH</v>
      </c>
      <c r="K389" s="6" t="str">
        <f>OBV!G389</f>
        <v>NEUTRAL</v>
      </c>
      <c r="L389" s="6" t="str">
        <f>OBV!H389</f>
        <v>BULLISH DIVERGENCE</v>
      </c>
      <c r="M389" s="8">
        <f t="shared" si="63"/>
        <v>50</v>
      </c>
      <c r="N389" s="8">
        <f t="shared" si="60"/>
        <v>100</v>
      </c>
      <c r="O389" s="8">
        <f t="shared" si="61"/>
        <v>50</v>
      </c>
      <c r="P389" s="8">
        <f t="shared" si="62"/>
        <v>66.5</v>
      </c>
      <c r="Q389" s="9">
        <f t="shared" si="64"/>
        <v>69.974999999999994</v>
      </c>
      <c r="R389" s="9">
        <f t="shared" si="65"/>
        <v>64.125</v>
      </c>
      <c r="S389" s="9">
        <f t="shared" si="66"/>
        <v>64.924999999999997</v>
      </c>
      <c r="T389" s="9">
        <f t="shared" si="67"/>
        <v>66.625</v>
      </c>
      <c r="U389" s="8">
        <f t="shared" si="68"/>
        <v>66.341666666666654</v>
      </c>
      <c r="V389" s="8">
        <f t="shared" si="69"/>
        <v>66.412499999999994</v>
      </c>
    </row>
    <row r="390" spans="1:22" ht="13.5" x14ac:dyDescent="0.25">
      <c r="A390" s="3">
        <f>RSI!A390</f>
        <v>42572</v>
      </c>
      <c r="B390" s="2">
        <f>RSI!B390</f>
        <v>5.8742000000000001</v>
      </c>
      <c r="C390" s="2">
        <f>RSI!I390</f>
        <v>50.291540861038847</v>
      </c>
      <c r="D390" s="2">
        <f>MACD!E390</f>
        <v>-9.3632339002336806E-2</v>
      </c>
      <c r="E390" s="2">
        <f>MACD!F390</f>
        <v>-3.7514893754640642E-2</v>
      </c>
      <c r="F390" s="2">
        <f>'Moving Avg'!D390</f>
        <v>5.9260399999999986</v>
      </c>
      <c r="G390" s="2">
        <f>'Moving Avg'!F390</f>
        <v>5.8143449999999994</v>
      </c>
      <c r="H390" s="2">
        <f>'Moving Avg'!G390</f>
        <v>5.9228520000000007</v>
      </c>
      <c r="I390" s="2">
        <f>'Moving Avg'!H390</f>
        <v>5.2430765000000008</v>
      </c>
      <c r="J390" s="6" t="str">
        <f>OBV!F390</f>
        <v>BULLISH</v>
      </c>
      <c r="K390" s="6" t="str">
        <f>OBV!G390</f>
        <v>NEUTRAL</v>
      </c>
      <c r="L390" s="6" t="str">
        <f>OBV!H390</f>
        <v>BULLISH DIVERGENCE</v>
      </c>
      <c r="M390" s="8">
        <f t="shared" si="63"/>
        <v>50</v>
      </c>
      <c r="N390" s="8">
        <f t="shared" si="60"/>
        <v>100</v>
      </c>
      <c r="O390" s="8">
        <f t="shared" si="61"/>
        <v>50</v>
      </c>
      <c r="P390" s="8">
        <f t="shared" si="62"/>
        <v>66.5</v>
      </c>
      <c r="Q390" s="9">
        <f t="shared" si="64"/>
        <v>69.974999999999994</v>
      </c>
      <c r="R390" s="9">
        <f t="shared" si="65"/>
        <v>64.125</v>
      </c>
      <c r="S390" s="9">
        <f t="shared" si="66"/>
        <v>64.924999999999997</v>
      </c>
      <c r="T390" s="9">
        <f t="shared" si="67"/>
        <v>66.625</v>
      </c>
      <c r="U390" s="8">
        <f t="shared" si="68"/>
        <v>66.341666666666654</v>
      </c>
      <c r="V390" s="8">
        <f t="shared" si="69"/>
        <v>66.412499999999994</v>
      </c>
    </row>
    <row r="391" spans="1:22" ht="13.5" x14ac:dyDescent="0.25">
      <c r="A391" s="3">
        <f>RSI!A391</f>
        <v>42573</v>
      </c>
      <c r="B391" s="2">
        <f>RSI!B391</f>
        <v>5.8742000000000001</v>
      </c>
      <c r="C391" s="2">
        <f>RSI!I391</f>
        <v>50.291540861038847</v>
      </c>
      <c r="D391" s="2">
        <f>MACD!E391</f>
        <v>-0.10920516385157431</v>
      </c>
      <c r="E391" s="2">
        <f>MACD!F391</f>
        <v>-5.185294777402738E-2</v>
      </c>
      <c r="F391" s="2">
        <f>'Moving Avg'!D391</f>
        <v>5.910680000000001</v>
      </c>
      <c r="G391" s="2">
        <f>'Moving Avg'!F391</f>
        <v>5.8175249999999989</v>
      </c>
      <c r="H391" s="2">
        <f>'Moving Avg'!G391</f>
        <v>5.9194380000000004</v>
      </c>
      <c r="I391" s="2">
        <f>'Moving Avg'!H391</f>
        <v>5.2494865000000006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  <c r="M391" s="8">
        <f t="shared" si="63"/>
        <v>50</v>
      </c>
      <c r="N391" s="8">
        <f t="shared" si="60"/>
        <v>100</v>
      </c>
      <c r="O391" s="8">
        <f t="shared" si="61"/>
        <v>50</v>
      </c>
      <c r="P391" s="8">
        <f t="shared" si="62"/>
        <v>16.5</v>
      </c>
      <c r="Q391" s="9">
        <f t="shared" si="64"/>
        <v>62.475000000000001</v>
      </c>
      <c r="R391" s="9">
        <f t="shared" si="65"/>
        <v>51.625</v>
      </c>
      <c r="S391" s="9">
        <f t="shared" si="66"/>
        <v>42.424999999999997</v>
      </c>
      <c r="T391" s="9">
        <f t="shared" si="67"/>
        <v>54.125</v>
      </c>
      <c r="U391" s="8">
        <f t="shared" si="68"/>
        <v>52.17499999999999</v>
      </c>
      <c r="V391" s="8">
        <f t="shared" si="69"/>
        <v>52.662499999999994</v>
      </c>
    </row>
    <row r="392" spans="1:22" ht="13.5" x14ac:dyDescent="0.25">
      <c r="A392" s="3">
        <f>RSI!A392</f>
        <v>42577</v>
      </c>
      <c r="B392" s="2">
        <f>RSI!B392</f>
        <v>5.8646000000000003</v>
      </c>
      <c r="C392" s="2">
        <f>RSI!I392</f>
        <v>49.401793044351464</v>
      </c>
      <c r="D392" s="2">
        <f>MACD!E392</f>
        <v>-0.10915361450152794</v>
      </c>
      <c r="E392" s="2">
        <f>MACD!F392</f>
        <v>-6.3313081119527492E-2</v>
      </c>
      <c r="F392" s="2">
        <f>'Moving Avg'!D392</f>
        <v>5.8934000000000006</v>
      </c>
      <c r="G392" s="2">
        <f>'Moving Avg'!F392</f>
        <v>5.8190549999999996</v>
      </c>
      <c r="H392" s="2">
        <f>'Moving Avg'!G392</f>
        <v>5.9167700000000005</v>
      </c>
      <c r="I392" s="2">
        <f>'Moving Avg'!H392</f>
        <v>5.2558250000000006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3"/>
        <v>50</v>
      </c>
      <c r="N392" s="8">
        <f t="shared" si="60"/>
        <v>100</v>
      </c>
      <c r="O392" s="8">
        <f t="shared" si="61"/>
        <v>50</v>
      </c>
      <c r="P392" s="8">
        <f t="shared" si="62"/>
        <v>16.5</v>
      </c>
      <c r="Q392" s="9">
        <f t="shared" si="64"/>
        <v>62.475000000000001</v>
      </c>
      <c r="R392" s="9">
        <f t="shared" si="65"/>
        <v>51.625</v>
      </c>
      <c r="S392" s="9">
        <f t="shared" si="66"/>
        <v>42.424999999999997</v>
      </c>
      <c r="T392" s="9">
        <f t="shared" si="67"/>
        <v>54.125</v>
      </c>
      <c r="U392" s="8">
        <f t="shared" si="68"/>
        <v>52.17499999999999</v>
      </c>
      <c r="V392" s="8">
        <f t="shared" si="69"/>
        <v>52.662499999999994</v>
      </c>
    </row>
    <row r="393" spans="1:22" ht="13.5" x14ac:dyDescent="0.25">
      <c r="A393" s="3">
        <f>RSI!A393</f>
        <v>42578</v>
      </c>
      <c r="B393" s="2">
        <f>RSI!B393</f>
        <v>5.7590000000000003</v>
      </c>
      <c r="C393" s="2">
        <f>RSI!I393</f>
        <v>40.842112531016831</v>
      </c>
      <c r="D393" s="2">
        <f>MACD!E393</f>
        <v>-7.1712046042073041E-2</v>
      </c>
      <c r="E393" s="2">
        <f>MACD!F393</f>
        <v>-6.4992874104036605E-2</v>
      </c>
      <c r="F393" s="2">
        <f>'Moving Avg'!D393</f>
        <v>5.8550000000000004</v>
      </c>
      <c r="G393" s="2">
        <f>'Moving Avg'!F393</f>
        <v>5.8192899999999996</v>
      </c>
      <c r="H393" s="2">
        <f>'Moving Avg'!G393</f>
        <v>5.9133960000000014</v>
      </c>
      <c r="I393" s="2">
        <f>'Moving Avg'!H393</f>
        <v>5.2614245000000004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3"/>
        <v>50</v>
      </c>
      <c r="N393" s="8">
        <f t="shared" si="60"/>
        <v>45</v>
      </c>
      <c r="O393" s="8">
        <f t="shared" si="61"/>
        <v>50</v>
      </c>
      <c r="P393" s="8">
        <f t="shared" si="62"/>
        <v>16.5</v>
      </c>
      <c r="Q393" s="9">
        <f t="shared" si="64"/>
        <v>43.225000000000001</v>
      </c>
      <c r="R393" s="9">
        <f t="shared" si="65"/>
        <v>40.625</v>
      </c>
      <c r="S393" s="9">
        <f t="shared" si="66"/>
        <v>34.174999999999997</v>
      </c>
      <c r="T393" s="9">
        <f t="shared" si="67"/>
        <v>40.375</v>
      </c>
      <c r="U393" s="8">
        <f t="shared" si="68"/>
        <v>39.341666666666661</v>
      </c>
      <c r="V393" s="8">
        <f t="shared" si="69"/>
        <v>39.599999999999994</v>
      </c>
    </row>
    <row r="394" spans="1:22" ht="13.5" x14ac:dyDescent="0.25">
      <c r="A394" s="3">
        <f>RSI!A394</f>
        <v>42579</v>
      </c>
      <c r="B394" s="2">
        <f>RSI!B394</f>
        <v>5.7590000000000003</v>
      </c>
      <c r="C394" s="2">
        <f>RSI!I394</f>
        <v>40.842112531016831</v>
      </c>
      <c r="D394" s="2">
        <f>MACD!E394</f>
        <v>-3.937221837677729E-2</v>
      </c>
      <c r="E394" s="2">
        <f>MACD!F394</f>
        <v>-5.9868742958584749E-2</v>
      </c>
      <c r="F394" s="2">
        <f>'Moving Avg'!D394</f>
        <v>5.8262</v>
      </c>
      <c r="G394" s="2">
        <f>'Moving Avg'!F394</f>
        <v>5.8242099999999999</v>
      </c>
      <c r="H394" s="2">
        <f>'Moving Avg'!G394</f>
        <v>5.9072100000000001</v>
      </c>
      <c r="I394" s="2">
        <f>'Moving Avg'!H394</f>
        <v>5.2672820000000016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3"/>
        <v>50</v>
      </c>
      <c r="N394" s="8">
        <f t="shared" si="60"/>
        <v>0</v>
      </c>
      <c r="O394" s="8">
        <f t="shared" si="61"/>
        <v>50</v>
      </c>
      <c r="P394" s="8">
        <f t="shared" si="62"/>
        <v>16.5</v>
      </c>
      <c r="Q394" s="9">
        <f t="shared" si="64"/>
        <v>27.475000000000001</v>
      </c>
      <c r="R394" s="9">
        <f t="shared" si="65"/>
        <v>31.625</v>
      </c>
      <c r="S394" s="9">
        <f t="shared" si="66"/>
        <v>27.425000000000001</v>
      </c>
      <c r="T394" s="9">
        <f t="shared" si="67"/>
        <v>29.125</v>
      </c>
      <c r="U394" s="8">
        <f t="shared" si="68"/>
        <v>28.841666666666669</v>
      </c>
      <c r="V394" s="8">
        <f t="shared" si="69"/>
        <v>28.912500000000001</v>
      </c>
    </row>
    <row r="395" spans="1:22" ht="13.5" x14ac:dyDescent="0.25">
      <c r="A395" s="3">
        <f>RSI!A395</f>
        <v>42580</v>
      </c>
      <c r="B395" s="2">
        <f>RSI!B395</f>
        <v>5.7110000000000003</v>
      </c>
      <c r="C395" s="2">
        <f>RSI!I395</f>
        <v>37.423816981097481</v>
      </c>
      <c r="D395" s="2">
        <f>MACD!E395</f>
        <v>-1.5965547489417808E-2</v>
      </c>
      <c r="E395" s="2">
        <f>MACD!F395</f>
        <v>-5.1088103864751364E-2</v>
      </c>
      <c r="F395" s="2">
        <f>'Moving Avg'!D395</f>
        <v>5.7935600000000012</v>
      </c>
      <c r="G395" s="2">
        <f>'Moving Avg'!F395</f>
        <v>5.8286050000000005</v>
      </c>
      <c r="H395" s="2">
        <f>'Moving Avg'!G395</f>
        <v>5.900532000000001</v>
      </c>
      <c r="I395" s="2">
        <f>'Moving Avg'!H395</f>
        <v>5.2734150000000009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3"/>
        <v>50</v>
      </c>
      <c r="N395" s="8">
        <f t="shared" si="60"/>
        <v>0</v>
      </c>
      <c r="O395" s="8">
        <f t="shared" si="61"/>
        <v>50</v>
      </c>
      <c r="P395" s="8">
        <f t="shared" si="62"/>
        <v>16.5</v>
      </c>
      <c r="Q395" s="9">
        <f t="shared" si="64"/>
        <v>27.475000000000001</v>
      </c>
      <c r="R395" s="9">
        <f t="shared" si="65"/>
        <v>31.625</v>
      </c>
      <c r="S395" s="9">
        <f t="shared" si="66"/>
        <v>27.425000000000001</v>
      </c>
      <c r="T395" s="9">
        <f t="shared" si="67"/>
        <v>29.125</v>
      </c>
      <c r="U395" s="8">
        <f t="shared" si="68"/>
        <v>28.841666666666669</v>
      </c>
      <c r="V395" s="8">
        <f t="shared" si="69"/>
        <v>28.912500000000001</v>
      </c>
    </row>
    <row r="396" spans="1:22" ht="13.5" x14ac:dyDescent="0.25">
      <c r="A396" s="3">
        <f>RSI!A396</f>
        <v>42583</v>
      </c>
      <c r="B396" s="2">
        <f>RSI!B396</f>
        <v>5.5190999999999999</v>
      </c>
      <c r="C396" s="2">
        <f>RSI!I396</f>
        <v>27.510511353269152</v>
      </c>
      <c r="D396" s="2">
        <f>MACD!E396</f>
        <v>2.7026180954973889E-2</v>
      </c>
      <c r="E396" s="2">
        <f>MACD!F396</f>
        <v>-3.5465246900806317E-2</v>
      </c>
      <c r="F396" s="2">
        <f>'Moving Avg'!D396</f>
        <v>5.7225400000000004</v>
      </c>
      <c r="G396" s="2">
        <f>'Moving Avg'!F396</f>
        <v>5.8166099999999998</v>
      </c>
      <c r="H396" s="2">
        <f>'Moving Avg'!G396</f>
        <v>5.8900159999999993</v>
      </c>
      <c r="I396" s="2">
        <f>'Moving Avg'!H396</f>
        <v>5.2775340000000019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3"/>
        <v>100</v>
      </c>
      <c r="N396" s="8">
        <f t="shared" si="60"/>
        <v>0</v>
      </c>
      <c r="O396" s="8">
        <f t="shared" si="61"/>
        <v>50</v>
      </c>
      <c r="P396" s="8">
        <f t="shared" si="62"/>
        <v>16.5</v>
      </c>
      <c r="Q396" s="9">
        <f t="shared" si="64"/>
        <v>44.975000000000001</v>
      </c>
      <c r="R396" s="9">
        <f t="shared" si="65"/>
        <v>41.625</v>
      </c>
      <c r="S396" s="9">
        <f t="shared" si="66"/>
        <v>34.924999999999997</v>
      </c>
      <c r="T396" s="9">
        <f t="shared" si="67"/>
        <v>41.625</v>
      </c>
      <c r="U396" s="8">
        <f t="shared" si="68"/>
        <v>40.508333333333333</v>
      </c>
      <c r="V396" s="8">
        <f t="shared" si="69"/>
        <v>40.787499999999994</v>
      </c>
    </row>
    <row r="397" spans="1:22" ht="13.5" x14ac:dyDescent="0.25">
      <c r="A397" s="3">
        <f>RSI!A397</f>
        <v>42584</v>
      </c>
      <c r="B397" s="2">
        <f>RSI!B397</f>
        <v>5.6631</v>
      </c>
      <c r="C397" s="2">
        <f>RSI!I397</f>
        <v>40.291847315207782</v>
      </c>
      <c r="D397" s="2">
        <f>MACD!E397</f>
        <v>5.4656439070038587E-2</v>
      </c>
      <c r="E397" s="2">
        <f>MACD!F397</f>
        <v>-1.7440909706637336E-2</v>
      </c>
      <c r="F397" s="2">
        <f>'Moving Avg'!D397</f>
        <v>5.6822400000000002</v>
      </c>
      <c r="G397" s="2">
        <f>'Moving Avg'!F397</f>
        <v>5.8125350000000005</v>
      </c>
      <c r="H397" s="2">
        <f>'Moving Avg'!G397</f>
        <v>5.8842559999999988</v>
      </c>
      <c r="I397" s="2">
        <f>'Moving Avg'!H397</f>
        <v>5.282677500000001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  <c r="M397" s="8">
        <f t="shared" si="63"/>
        <v>50</v>
      </c>
      <c r="N397" s="8">
        <f t="shared" si="60"/>
        <v>0</v>
      </c>
      <c r="O397" s="8">
        <f t="shared" si="61"/>
        <v>50</v>
      </c>
      <c r="P397" s="8">
        <f t="shared" si="62"/>
        <v>16.5</v>
      </c>
      <c r="Q397" s="9">
        <f t="shared" si="64"/>
        <v>27.475000000000001</v>
      </c>
      <c r="R397" s="9">
        <f t="shared" si="65"/>
        <v>31.625</v>
      </c>
      <c r="S397" s="9">
        <f t="shared" si="66"/>
        <v>27.425000000000001</v>
      </c>
      <c r="T397" s="9">
        <f t="shared" si="67"/>
        <v>29.125</v>
      </c>
      <c r="U397" s="8">
        <f t="shared" si="68"/>
        <v>28.841666666666669</v>
      </c>
      <c r="V397" s="8">
        <f t="shared" si="69"/>
        <v>28.912500000000001</v>
      </c>
    </row>
    <row r="398" spans="1:22" ht="13.5" x14ac:dyDescent="0.25">
      <c r="A398" s="3">
        <f>RSI!A398</f>
        <v>42585</v>
      </c>
      <c r="B398" s="2">
        <f>RSI!B398</f>
        <v>5.6631</v>
      </c>
      <c r="C398" s="2">
        <f>RSI!I398</f>
        <v>40.291847315207775</v>
      </c>
      <c r="D398" s="2">
        <f>MACD!E398</f>
        <v>7.8962123472781087E-2</v>
      </c>
      <c r="E398" s="2">
        <f>MACD!F398</f>
        <v>1.8396969292463483E-3</v>
      </c>
      <c r="F398" s="2">
        <f>'Moving Avg'!D398</f>
        <v>5.6630599999999998</v>
      </c>
      <c r="G398" s="2">
        <f>'Moving Avg'!F398</f>
        <v>5.8099000000000007</v>
      </c>
      <c r="H398" s="2">
        <f>'Moving Avg'!G398</f>
        <v>5.87662</v>
      </c>
      <c r="I398" s="2">
        <f>'Moving Avg'!H398</f>
        <v>5.2880789999999989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  <c r="M398" s="8">
        <f t="shared" si="63"/>
        <v>50</v>
      </c>
      <c r="N398" s="8">
        <f t="shared" si="60"/>
        <v>0</v>
      </c>
      <c r="O398" s="8">
        <f t="shared" si="61"/>
        <v>50</v>
      </c>
      <c r="P398" s="8">
        <f t="shared" si="62"/>
        <v>16.5</v>
      </c>
      <c r="Q398" s="9">
        <f t="shared" si="64"/>
        <v>27.475000000000001</v>
      </c>
      <c r="R398" s="9">
        <f t="shared" si="65"/>
        <v>31.625</v>
      </c>
      <c r="S398" s="9">
        <f t="shared" si="66"/>
        <v>27.425000000000001</v>
      </c>
      <c r="T398" s="9">
        <f t="shared" si="67"/>
        <v>29.125</v>
      </c>
      <c r="U398" s="8">
        <f t="shared" si="68"/>
        <v>28.841666666666669</v>
      </c>
      <c r="V398" s="8">
        <f t="shared" si="69"/>
        <v>28.912500000000001</v>
      </c>
    </row>
    <row r="399" spans="1:22" ht="13.5" x14ac:dyDescent="0.25">
      <c r="A399" s="3">
        <f>RSI!A399</f>
        <v>42586</v>
      </c>
      <c r="B399" s="2">
        <f>RSI!B399</f>
        <v>5.6631</v>
      </c>
      <c r="C399" s="2">
        <f>RSI!I399</f>
        <v>40.291847315207775</v>
      </c>
      <c r="D399" s="2">
        <f>MACD!E399</f>
        <v>9.3001481640482275E-2</v>
      </c>
      <c r="E399" s="2">
        <f>MACD!F399</f>
        <v>2.0072053871493533E-2</v>
      </c>
      <c r="F399" s="2">
        <f>'Moving Avg'!D399</f>
        <v>5.6438800000000002</v>
      </c>
      <c r="G399" s="2">
        <f>'Moving Avg'!F399</f>
        <v>5.8051049999999993</v>
      </c>
      <c r="H399" s="2">
        <f>'Moving Avg'!G399</f>
        <v>5.8694539999999993</v>
      </c>
      <c r="I399" s="2">
        <f>'Moving Avg'!H399</f>
        <v>5.2929649999999988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  <c r="M399" s="8">
        <f t="shared" si="63"/>
        <v>50</v>
      </c>
      <c r="N399" s="8">
        <f t="shared" si="60"/>
        <v>0</v>
      </c>
      <c r="O399" s="8">
        <f t="shared" si="61"/>
        <v>50</v>
      </c>
      <c r="P399" s="8">
        <f t="shared" si="62"/>
        <v>16.5</v>
      </c>
      <c r="Q399" s="9">
        <f t="shared" si="64"/>
        <v>27.475000000000001</v>
      </c>
      <c r="R399" s="9">
        <f t="shared" si="65"/>
        <v>31.625</v>
      </c>
      <c r="S399" s="9">
        <f t="shared" si="66"/>
        <v>27.425000000000001</v>
      </c>
      <c r="T399" s="9">
        <f t="shared" si="67"/>
        <v>29.125</v>
      </c>
      <c r="U399" s="8">
        <f t="shared" si="68"/>
        <v>28.841666666666669</v>
      </c>
      <c r="V399" s="8">
        <f t="shared" si="69"/>
        <v>28.912500000000001</v>
      </c>
    </row>
    <row r="400" spans="1:22" ht="13.5" x14ac:dyDescent="0.25">
      <c r="A400" s="3">
        <f>RSI!A400</f>
        <v>42587</v>
      </c>
      <c r="B400" s="2">
        <f>RSI!B400</f>
        <v>5.7542</v>
      </c>
      <c r="C400" s="2">
        <f>RSI!I400</f>
        <v>47.593133072681113</v>
      </c>
      <c r="D400" s="2">
        <f>MACD!E400</f>
        <v>9.4496118590784661E-2</v>
      </c>
      <c r="E400" s="2">
        <f>MACD!F400</f>
        <v>3.4956866815351761E-2</v>
      </c>
      <c r="F400" s="2">
        <f>'Moving Avg'!D400</f>
        <v>5.6525200000000009</v>
      </c>
      <c r="G400" s="2">
        <f>'Moving Avg'!F400</f>
        <v>5.8048649999999995</v>
      </c>
      <c r="H400" s="2">
        <f>'Moving Avg'!G400</f>
        <v>5.8650459999999995</v>
      </c>
      <c r="I400" s="2">
        <f>'Moving Avg'!H400</f>
        <v>5.2979785000000001</v>
      </c>
      <c r="J400" s="6" t="str">
        <f>OBV!F400</f>
        <v>BEARISH</v>
      </c>
      <c r="K400" s="6" t="str">
        <f>OBV!G400</f>
        <v>NEUTRAL</v>
      </c>
      <c r="L400" s="6" t="str">
        <f>OBV!H400</f>
        <v>BEARISH DIVERGENCE</v>
      </c>
      <c r="M400" s="8">
        <f t="shared" si="63"/>
        <v>50</v>
      </c>
      <c r="N400" s="8">
        <f t="shared" si="60"/>
        <v>0</v>
      </c>
      <c r="O400" s="8">
        <f t="shared" si="61"/>
        <v>50</v>
      </c>
      <c r="P400" s="8">
        <f t="shared" si="62"/>
        <v>16.5</v>
      </c>
      <c r="Q400" s="9">
        <f t="shared" si="64"/>
        <v>27.475000000000001</v>
      </c>
      <c r="R400" s="9">
        <f t="shared" si="65"/>
        <v>31.625</v>
      </c>
      <c r="S400" s="9">
        <f t="shared" si="66"/>
        <v>27.425000000000001</v>
      </c>
      <c r="T400" s="9">
        <f t="shared" si="67"/>
        <v>29.125</v>
      </c>
      <c r="U400" s="8">
        <f t="shared" si="68"/>
        <v>28.841666666666669</v>
      </c>
      <c r="V400" s="8">
        <f t="shared" si="69"/>
        <v>28.912500000000001</v>
      </c>
    </row>
    <row r="401" spans="1:22" ht="13.5" x14ac:dyDescent="0.25">
      <c r="A401" s="3">
        <f>RSI!A401</f>
        <v>42590</v>
      </c>
      <c r="B401" s="2">
        <f>RSI!B401</f>
        <v>5.7542</v>
      </c>
      <c r="C401" s="2">
        <f>RSI!I401</f>
        <v>47.593133072681113</v>
      </c>
      <c r="D401" s="2">
        <f>MACD!E401</f>
        <v>9.5957772969616606E-2</v>
      </c>
      <c r="E401" s="2">
        <f>MACD!F401</f>
        <v>4.7157048046204735E-2</v>
      </c>
      <c r="F401" s="2">
        <f>'Moving Avg'!D401</f>
        <v>5.6995400000000007</v>
      </c>
      <c r="G401" s="2">
        <f>'Moving Avg'!F401</f>
        <v>5.8087</v>
      </c>
      <c r="H401" s="2">
        <f>'Moving Avg'!G401</f>
        <v>5.8604520000000004</v>
      </c>
      <c r="I401" s="2">
        <f>'Moving Avg'!H401</f>
        <v>5.3029920000000006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  <c r="M401" s="8">
        <f t="shared" si="63"/>
        <v>50</v>
      </c>
      <c r="N401" s="8">
        <f t="shared" si="60"/>
        <v>0</v>
      </c>
      <c r="O401" s="8">
        <f t="shared" si="61"/>
        <v>50</v>
      </c>
      <c r="P401" s="8">
        <f t="shared" si="62"/>
        <v>83.5</v>
      </c>
      <c r="Q401" s="9">
        <f t="shared" si="64"/>
        <v>37.524999999999999</v>
      </c>
      <c r="R401" s="9">
        <f t="shared" si="65"/>
        <v>48.375</v>
      </c>
      <c r="S401" s="9">
        <f t="shared" si="66"/>
        <v>57.575000000000003</v>
      </c>
      <c r="T401" s="9">
        <f t="shared" si="67"/>
        <v>45.875</v>
      </c>
      <c r="U401" s="8">
        <f t="shared" si="68"/>
        <v>47.82500000000001</v>
      </c>
      <c r="V401" s="8">
        <f t="shared" si="69"/>
        <v>47.337500000000006</v>
      </c>
    </row>
    <row r="402" spans="1:22" ht="13.5" x14ac:dyDescent="0.25">
      <c r="A402" s="3">
        <f>RSI!A402</f>
        <v>42591</v>
      </c>
      <c r="B402" s="2">
        <f>RSI!B402</f>
        <v>5.7590000000000003</v>
      </c>
      <c r="C402" s="2">
        <f>RSI!I402</f>
        <v>47.981831688557612</v>
      </c>
      <c r="D402" s="2">
        <f>MACD!E402</f>
        <v>9.5544450639987843E-2</v>
      </c>
      <c r="E402" s="2">
        <f>MACD!F402</f>
        <v>5.6834528564961365E-2</v>
      </c>
      <c r="F402" s="2">
        <f>'Moving Avg'!D402</f>
        <v>5.7187200000000002</v>
      </c>
      <c r="G402" s="2">
        <f>'Moving Avg'!F402</f>
        <v>5.8087</v>
      </c>
      <c r="H402" s="2">
        <f>'Moving Avg'!G402</f>
        <v>5.8548280000000004</v>
      </c>
      <c r="I402" s="2">
        <f>'Moving Avg'!H402</f>
        <v>5.3078885000000016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  <c r="M402" s="8">
        <f t="shared" si="63"/>
        <v>50</v>
      </c>
      <c r="N402" s="8">
        <f t="shared" si="60"/>
        <v>0</v>
      </c>
      <c r="O402" s="8">
        <f t="shared" si="61"/>
        <v>50</v>
      </c>
      <c r="P402" s="8">
        <f t="shared" si="62"/>
        <v>83.5</v>
      </c>
      <c r="Q402" s="9">
        <f t="shared" si="64"/>
        <v>37.524999999999999</v>
      </c>
      <c r="R402" s="9">
        <f t="shared" si="65"/>
        <v>48.375</v>
      </c>
      <c r="S402" s="9">
        <f t="shared" si="66"/>
        <v>57.575000000000003</v>
      </c>
      <c r="T402" s="9">
        <f t="shared" si="67"/>
        <v>45.875</v>
      </c>
      <c r="U402" s="8">
        <f t="shared" si="68"/>
        <v>47.82500000000001</v>
      </c>
      <c r="V402" s="8">
        <f t="shared" si="69"/>
        <v>47.337500000000006</v>
      </c>
    </row>
    <row r="403" spans="1:22" ht="13.5" x14ac:dyDescent="0.25">
      <c r="A403" s="3">
        <f>RSI!A403</f>
        <v>42592</v>
      </c>
      <c r="B403" s="2">
        <f>RSI!B403</f>
        <v>5.7590000000000003</v>
      </c>
      <c r="C403" s="2">
        <f>RSI!I403</f>
        <v>47.981831688557612</v>
      </c>
      <c r="D403" s="2">
        <f>MACD!E403</f>
        <v>7.9089061912899439E-2</v>
      </c>
      <c r="E403" s="2">
        <f>MACD!F403</f>
        <v>6.1285435234548977E-2</v>
      </c>
      <c r="F403" s="2">
        <f>'Moving Avg'!D403</f>
        <v>5.7379000000000007</v>
      </c>
      <c r="G403" s="2">
        <f>'Moving Avg'!F403</f>
        <v>5.7991000000000001</v>
      </c>
      <c r="H403" s="2">
        <f>'Moving Avg'!G403</f>
        <v>5.8494860000000015</v>
      </c>
      <c r="I403" s="2">
        <f>'Moving Avg'!H403</f>
        <v>5.3126680000000013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3"/>
        <v>50</v>
      </c>
      <c r="N403" s="8">
        <f t="shared" si="60"/>
        <v>0</v>
      </c>
      <c r="O403" s="8">
        <f t="shared" si="61"/>
        <v>50</v>
      </c>
      <c r="P403" s="8">
        <f t="shared" si="62"/>
        <v>83.5</v>
      </c>
      <c r="Q403" s="9">
        <f t="shared" si="64"/>
        <v>37.524999999999999</v>
      </c>
      <c r="R403" s="9">
        <f t="shared" si="65"/>
        <v>48.375</v>
      </c>
      <c r="S403" s="9">
        <f t="shared" si="66"/>
        <v>57.575000000000003</v>
      </c>
      <c r="T403" s="9">
        <f t="shared" si="67"/>
        <v>45.875</v>
      </c>
      <c r="U403" s="8">
        <f t="shared" si="68"/>
        <v>47.82500000000001</v>
      </c>
      <c r="V403" s="8">
        <f t="shared" si="69"/>
        <v>47.337500000000006</v>
      </c>
    </row>
    <row r="404" spans="1:22" ht="13.5" x14ac:dyDescent="0.25">
      <c r="A404" s="3">
        <f>RSI!A404</f>
        <v>42593</v>
      </c>
      <c r="B404" s="2">
        <f>RSI!B404</f>
        <v>5.7350000000000003</v>
      </c>
      <c r="C404" s="2">
        <f>RSI!I404</f>
        <v>46.003255689481826</v>
      </c>
      <c r="D404" s="2">
        <f>MACD!E404</f>
        <v>6.7073141264463843E-2</v>
      </c>
      <c r="E404" s="2">
        <f>MACD!F404</f>
        <v>6.2442976440531948E-2</v>
      </c>
      <c r="F404" s="2">
        <f>'Moving Avg'!D404</f>
        <v>5.7522800000000007</v>
      </c>
      <c r="G404" s="2">
        <f>'Moving Avg'!F404</f>
        <v>5.7882999999999996</v>
      </c>
      <c r="H404" s="2">
        <f>'Moving Avg'!G404</f>
        <v>5.8446940000000014</v>
      </c>
      <c r="I404" s="2">
        <f>'Moving Avg'!H404</f>
        <v>5.3174445000000006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3"/>
        <v>50</v>
      </c>
      <c r="N404" s="8">
        <f t="shared" si="60"/>
        <v>0</v>
      </c>
      <c r="O404" s="8">
        <f t="shared" si="61"/>
        <v>50</v>
      </c>
      <c r="P404" s="8">
        <f t="shared" si="62"/>
        <v>83.5</v>
      </c>
      <c r="Q404" s="9">
        <f t="shared" si="64"/>
        <v>37.524999999999999</v>
      </c>
      <c r="R404" s="9">
        <f t="shared" si="65"/>
        <v>48.375</v>
      </c>
      <c r="S404" s="9">
        <f t="shared" si="66"/>
        <v>57.575000000000003</v>
      </c>
      <c r="T404" s="9">
        <f t="shared" si="67"/>
        <v>45.875</v>
      </c>
      <c r="U404" s="8">
        <f t="shared" si="68"/>
        <v>47.82500000000001</v>
      </c>
      <c r="V404" s="8">
        <f t="shared" si="69"/>
        <v>47.337500000000006</v>
      </c>
    </row>
    <row r="405" spans="1:22" ht="13.5" x14ac:dyDescent="0.25">
      <c r="A405" s="3">
        <f>RSI!A405</f>
        <v>42594</v>
      </c>
      <c r="B405" s="2">
        <f>RSI!B405</f>
        <v>5.7397999999999998</v>
      </c>
      <c r="C405" s="2">
        <f>RSI!I405</f>
        <v>46.478610586011023</v>
      </c>
      <c r="D405" s="2">
        <f>MACD!E405</f>
        <v>4.9427925471364986E-2</v>
      </c>
      <c r="E405" s="2">
        <f>MACD!F405</f>
        <v>5.9839966246698559E-2</v>
      </c>
      <c r="F405" s="2">
        <f>'Moving Avg'!D405</f>
        <v>5.7493999999999996</v>
      </c>
      <c r="G405" s="2">
        <f>'Moving Avg'!F405</f>
        <v>5.7803799999999992</v>
      </c>
      <c r="H405" s="2">
        <f>'Moving Avg'!G405</f>
        <v>5.8380300000000025</v>
      </c>
      <c r="I405" s="2">
        <f>'Moving Avg'!H405</f>
        <v>5.3222920000000009</v>
      </c>
      <c r="J405" s="6" t="str">
        <f>OBV!F405</f>
        <v>BULLISH</v>
      </c>
      <c r="K405" s="6" t="str">
        <f>OBV!G405</f>
        <v>NEUTRAL</v>
      </c>
      <c r="L405" s="6" t="str">
        <f>OBV!H405</f>
        <v>BULLISH DIVERGENCE</v>
      </c>
      <c r="M405" s="8">
        <f t="shared" si="63"/>
        <v>50</v>
      </c>
      <c r="N405" s="8">
        <f t="shared" si="60"/>
        <v>45</v>
      </c>
      <c r="O405" s="8">
        <f t="shared" si="61"/>
        <v>50</v>
      </c>
      <c r="P405" s="8">
        <f t="shared" si="62"/>
        <v>66.5</v>
      </c>
      <c r="Q405" s="9">
        <f t="shared" si="64"/>
        <v>50.725000000000001</v>
      </c>
      <c r="R405" s="9">
        <f t="shared" si="65"/>
        <v>53.125</v>
      </c>
      <c r="S405" s="9">
        <f t="shared" si="66"/>
        <v>56.674999999999997</v>
      </c>
      <c r="T405" s="9">
        <f t="shared" si="67"/>
        <v>52.875</v>
      </c>
      <c r="U405" s="8">
        <f t="shared" si="68"/>
        <v>53.508333333333326</v>
      </c>
      <c r="V405" s="8">
        <f t="shared" si="69"/>
        <v>53.349999999999994</v>
      </c>
    </row>
    <row r="406" spans="1:22" ht="13.5" x14ac:dyDescent="0.25">
      <c r="A406" s="3">
        <f>RSI!A406</f>
        <v>42597</v>
      </c>
      <c r="B406" s="2">
        <f>RSI!B406</f>
        <v>5.7397999999999998</v>
      </c>
      <c r="C406" s="2">
        <f>RSI!I406</f>
        <v>46.47861058601103</v>
      </c>
      <c r="D406" s="2">
        <f>MACD!E406</f>
        <v>5.188762950032455E-3</v>
      </c>
      <c r="E406" s="2">
        <f>MACD!F406</f>
        <v>4.8909725587365338E-2</v>
      </c>
      <c r="F406" s="2">
        <f>'Moving Avg'!D406</f>
        <v>5.7465199999999994</v>
      </c>
      <c r="G406" s="2">
        <f>'Moving Avg'!F406</f>
        <v>5.7698200000000002</v>
      </c>
      <c r="H406" s="2">
        <f>'Moving Avg'!G406</f>
        <v>5.8323980000000013</v>
      </c>
      <c r="I406" s="2">
        <f>'Moving Avg'!H406</f>
        <v>5.3275615000000007</v>
      </c>
      <c r="J406" s="6" t="str">
        <f>OBV!F406</f>
        <v>BULLISH</v>
      </c>
      <c r="K406" s="6" t="str">
        <f>OBV!G406</f>
        <v>NEUTRAL</v>
      </c>
      <c r="L406" s="6" t="str">
        <f>OBV!H406</f>
        <v>BULLISH DIVERGENCE</v>
      </c>
      <c r="M406" s="8">
        <f t="shared" si="63"/>
        <v>50</v>
      </c>
      <c r="N406" s="8">
        <f t="shared" si="60"/>
        <v>100</v>
      </c>
      <c r="O406" s="8">
        <f t="shared" si="61"/>
        <v>50</v>
      </c>
      <c r="P406" s="8">
        <f t="shared" si="62"/>
        <v>66.5</v>
      </c>
      <c r="Q406" s="9">
        <f t="shared" si="64"/>
        <v>69.974999999999994</v>
      </c>
      <c r="R406" s="9">
        <f t="shared" si="65"/>
        <v>64.125</v>
      </c>
      <c r="S406" s="9">
        <f t="shared" si="66"/>
        <v>64.924999999999997</v>
      </c>
      <c r="T406" s="9">
        <f t="shared" si="67"/>
        <v>66.625</v>
      </c>
      <c r="U406" s="8">
        <f t="shared" si="68"/>
        <v>66.341666666666654</v>
      </c>
      <c r="V406" s="8">
        <f t="shared" si="69"/>
        <v>66.412499999999994</v>
      </c>
    </row>
    <row r="407" spans="1:22" ht="13.5" x14ac:dyDescent="0.25">
      <c r="A407" s="3">
        <f>RSI!A407</f>
        <v>42598</v>
      </c>
      <c r="B407" s="2">
        <f>RSI!B407</f>
        <v>5.7397999999999998</v>
      </c>
      <c r="C407" s="2">
        <f>RSI!I407</f>
        <v>46.47861058601103</v>
      </c>
      <c r="D407" s="2">
        <f>MACD!E407</f>
        <v>-9.891934329644414E-3</v>
      </c>
      <c r="E407" s="2">
        <f>MACD!F407</f>
        <v>3.7149393603963389E-2</v>
      </c>
      <c r="F407" s="2">
        <f>'Moving Avg'!D407</f>
        <v>5.7426799999999991</v>
      </c>
      <c r="G407" s="2">
        <f>'Moving Avg'!F407</f>
        <v>5.7592599999999994</v>
      </c>
      <c r="H407" s="2">
        <f>'Moving Avg'!G407</f>
        <v>5.826766000000001</v>
      </c>
      <c r="I407" s="2">
        <f>'Moving Avg'!H407</f>
        <v>5.3324324999999995</v>
      </c>
      <c r="J407" s="6" t="str">
        <f>OBV!F407</f>
        <v>BULLISH</v>
      </c>
      <c r="K407" s="6" t="str">
        <f>OBV!G407</f>
        <v>NEUTRAL</v>
      </c>
      <c r="L407" s="6" t="str">
        <f>OBV!H407</f>
        <v>BULLISH DIVERGENCE</v>
      </c>
      <c r="M407" s="8">
        <f t="shared" si="63"/>
        <v>50</v>
      </c>
      <c r="N407" s="8">
        <f t="shared" si="60"/>
        <v>100</v>
      </c>
      <c r="O407" s="8">
        <f t="shared" si="61"/>
        <v>50</v>
      </c>
      <c r="P407" s="8">
        <f t="shared" si="62"/>
        <v>66.5</v>
      </c>
      <c r="Q407" s="9">
        <f t="shared" si="64"/>
        <v>69.974999999999994</v>
      </c>
      <c r="R407" s="9">
        <f t="shared" si="65"/>
        <v>64.125</v>
      </c>
      <c r="S407" s="9">
        <f t="shared" si="66"/>
        <v>64.924999999999997</v>
      </c>
      <c r="T407" s="9">
        <f t="shared" si="67"/>
        <v>66.625</v>
      </c>
      <c r="U407" s="8">
        <f t="shared" si="68"/>
        <v>66.341666666666654</v>
      </c>
      <c r="V407" s="8">
        <f t="shared" si="69"/>
        <v>66.412499999999994</v>
      </c>
    </row>
    <row r="408" spans="1:22" ht="13.5" x14ac:dyDescent="0.25">
      <c r="A408" s="3">
        <f>RSI!A408</f>
        <v>42599</v>
      </c>
      <c r="B408" s="2">
        <f>RSI!B408</f>
        <v>5.7493999999999996</v>
      </c>
      <c r="C408" s="2">
        <f>RSI!I408</f>
        <v>47.630245908889869</v>
      </c>
      <c r="D408" s="2">
        <f>MACD!E408</f>
        <v>-2.3179752035036749E-2</v>
      </c>
      <c r="E408" s="2">
        <f>MACD!F408</f>
        <v>2.5083564476163361E-2</v>
      </c>
      <c r="F408" s="2">
        <f>'Moving Avg'!D408</f>
        <v>5.7407599999999999</v>
      </c>
      <c r="G408" s="2">
        <f>'Moving Avg'!F408</f>
        <v>5.7491800000000008</v>
      </c>
      <c r="H408" s="2">
        <f>'Moving Avg'!G408</f>
        <v>5.8214200000000007</v>
      </c>
      <c r="I408" s="2">
        <f>'Moving Avg'!H408</f>
        <v>5.3375154999999994</v>
      </c>
      <c r="J408" s="6" t="str">
        <f>OBV!F408</f>
        <v>BULLISH</v>
      </c>
      <c r="K408" s="6" t="str">
        <f>OBV!G408</f>
        <v>NEUTRAL</v>
      </c>
      <c r="L408" s="6" t="str">
        <f>OBV!H408</f>
        <v>BULLISH DIVERGENCE</v>
      </c>
      <c r="M408" s="8">
        <f t="shared" si="63"/>
        <v>50</v>
      </c>
      <c r="N408" s="8">
        <f t="shared" si="60"/>
        <v>100</v>
      </c>
      <c r="O408" s="8">
        <f t="shared" si="61"/>
        <v>50</v>
      </c>
      <c r="P408" s="8">
        <f t="shared" si="62"/>
        <v>66.5</v>
      </c>
      <c r="Q408" s="9">
        <f t="shared" si="64"/>
        <v>69.974999999999994</v>
      </c>
      <c r="R408" s="9">
        <f t="shared" si="65"/>
        <v>64.125</v>
      </c>
      <c r="S408" s="9">
        <f t="shared" si="66"/>
        <v>64.924999999999997</v>
      </c>
      <c r="T408" s="9">
        <f t="shared" si="67"/>
        <v>66.625</v>
      </c>
      <c r="U408" s="8">
        <f t="shared" si="68"/>
        <v>66.341666666666654</v>
      </c>
      <c r="V408" s="8">
        <f t="shared" si="69"/>
        <v>66.412499999999994</v>
      </c>
    </row>
    <row r="409" spans="1:22" ht="13.5" x14ac:dyDescent="0.25">
      <c r="A409" s="3">
        <f>RSI!A409</f>
        <v>42600</v>
      </c>
      <c r="B409" s="2">
        <f>RSI!B409</f>
        <v>5.7110000000000003</v>
      </c>
      <c r="C409" s="2">
        <f>RSI!I409</f>
        <v>43.589903430937355</v>
      </c>
      <c r="D409" s="2">
        <f>MACD!E409</f>
        <v>-3.1465310043135908E-2</v>
      </c>
      <c r="E409" s="2">
        <f>MACD!F409</f>
        <v>1.3773789572303508E-2</v>
      </c>
      <c r="F409" s="2">
        <f>'Moving Avg'!D409</f>
        <v>5.7359600000000004</v>
      </c>
      <c r="G409" s="2">
        <f>'Moving Avg'!F409</f>
        <v>5.7395800000000001</v>
      </c>
      <c r="H409" s="2">
        <f>'Moving Avg'!G409</f>
        <v>5.8147419999999999</v>
      </c>
      <c r="I409" s="2">
        <f>'Moving Avg'!H409</f>
        <v>5.3424064999999992</v>
      </c>
      <c r="J409" s="6" t="str">
        <f>OBV!F409</f>
        <v>BULLISH</v>
      </c>
      <c r="K409" s="6" t="str">
        <f>OBV!G409</f>
        <v>NEUTRAL</v>
      </c>
      <c r="L409" s="6" t="str">
        <f>OBV!H409</f>
        <v>BULLISH DIVERGENCE</v>
      </c>
      <c r="M409" s="8">
        <f t="shared" si="63"/>
        <v>50</v>
      </c>
      <c r="N409" s="8">
        <f t="shared" si="60"/>
        <v>100</v>
      </c>
      <c r="O409" s="8">
        <f t="shared" si="61"/>
        <v>50</v>
      </c>
      <c r="P409" s="8">
        <f t="shared" si="62"/>
        <v>66.5</v>
      </c>
      <c r="Q409" s="9">
        <f t="shared" si="64"/>
        <v>69.974999999999994</v>
      </c>
      <c r="R409" s="9">
        <f t="shared" si="65"/>
        <v>64.125</v>
      </c>
      <c r="S409" s="9">
        <f t="shared" si="66"/>
        <v>64.924999999999997</v>
      </c>
      <c r="T409" s="9">
        <f t="shared" si="67"/>
        <v>66.625</v>
      </c>
      <c r="U409" s="8">
        <f t="shared" si="68"/>
        <v>66.341666666666654</v>
      </c>
      <c r="V409" s="8">
        <f t="shared" si="69"/>
        <v>66.412499999999994</v>
      </c>
    </row>
    <row r="410" spans="1:22" ht="13.5" x14ac:dyDescent="0.25">
      <c r="A410" s="3">
        <f>RSI!A410</f>
        <v>42601</v>
      </c>
      <c r="B410" s="2">
        <f>RSI!B410</f>
        <v>5.7110000000000003</v>
      </c>
      <c r="C410" s="2">
        <f>RSI!I410</f>
        <v>43.589903430937355</v>
      </c>
      <c r="D410" s="2">
        <f>MACD!E410</f>
        <v>-2.4128749393718785E-2</v>
      </c>
      <c r="E410" s="2">
        <f>MACD!F410</f>
        <v>6.1932817790990493E-3</v>
      </c>
      <c r="F410" s="2">
        <f>'Moving Avg'!D410</f>
        <v>5.7301999999999991</v>
      </c>
      <c r="G410" s="2">
        <f>'Moving Avg'!F410</f>
        <v>5.73142</v>
      </c>
      <c r="H410" s="2">
        <f>'Moving Avg'!G410</f>
        <v>5.8080640000000008</v>
      </c>
      <c r="I410" s="2">
        <f>'Moving Avg'!H410</f>
        <v>5.3475320000000002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  <c r="M410" s="8">
        <f t="shared" si="63"/>
        <v>50</v>
      </c>
      <c r="N410" s="8">
        <f t="shared" si="60"/>
        <v>100</v>
      </c>
      <c r="O410" s="8">
        <f t="shared" si="61"/>
        <v>50</v>
      </c>
      <c r="P410" s="8">
        <f t="shared" si="62"/>
        <v>16.5</v>
      </c>
      <c r="Q410" s="9">
        <f t="shared" si="64"/>
        <v>62.475000000000001</v>
      </c>
      <c r="R410" s="9">
        <f t="shared" si="65"/>
        <v>51.625</v>
      </c>
      <c r="S410" s="9">
        <f t="shared" si="66"/>
        <v>42.424999999999997</v>
      </c>
      <c r="T410" s="9">
        <f t="shared" si="67"/>
        <v>54.125</v>
      </c>
      <c r="U410" s="8">
        <f t="shared" si="68"/>
        <v>52.17499999999999</v>
      </c>
      <c r="V410" s="8">
        <f t="shared" si="69"/>
        <v>52.662499999999994</v>
      </c>
    </row>
    <row r="411" spans="1:22" ht="13.5" x14ac:dyDescent="0.25">
      <c r="A411" s="3">
        <f>RSI!A411</f>
        <v>42604</v>
      </c>
      <c r="B411" s="2">
        <f>RSI!B411</f>
        <v>5.7110000000000003</v>
      </c>
      <c r="C411" s="2">
        <f>RSI!I411</f>
        <v>43.589903430937355</v>
      </c>
      <c r="D411" s="2">
        <f>MACD!E411</f>
        <v>-1.7613452595529822E-2</v>
      </c>
      <c r="E411" s="2">
        <f>MACD!F411</f>
        <v>1.431934904173275E-3</v>
      </c>
      <c r="F411" s="2">
        <f>'Moving Avg'!D411</f>
        <v>5.7244399999999995</v>
      </c>
      <c r="G411" s="2">
        <f>'Moving Avg'!F411</f>
        <v>5.7232599999999998</v>
      </c>
      <c r="H411" s="2">
        <f>'Moving Avg'!G411</f>
        <v>5.8013860000000008</v>
      </c>
      <c r="I411" s="2">
        <f>'Moving Avg'!H411</f>
        <v>5.3526804999999991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3"/>
        <v>50</v>
      </c>
      <c r="N411" s="8">
        <f t="shared" si="60"/>
        <v>45</v>
      </c>
      <c r="O411" s="8">
        <f t="shared" si="61"/>
        <v>50</v>
      </c>
      <c r="P411" s="8">
        <f t="shared" si="62"/>
        <v>16.5</v>
      </c>
      <c r="Q411" s="9">
        <f t="shared" si="64"/>
        <v>43.225000000000001</v>
      </c>
      <c r="R411" s="9">
        <f t="shared" si="65"/>
        <v>40.625</v>
      </c>
      <c r="S411" s="9">
        <f t="shared" si="66"/>
        <v>34.174999999999997</v>
      </c>
      <c r="T411" s="9">
        <f t="shared" si="67"/>
        <v>40.375</v>
      </c>
      <c r="U411" s="8">
        <f t="shared" si="68"/>
        <v>39.341666666666661</v>
      </c>
      <c r="V411" s="8">
        <f t="shared" si="69"/>
        <v>39.599999999999994</v>
      </c>
    </row>
    <row r="412" spans="1:22" ht="13.5" x14ac:dyDescent="0.25">
      <c r="A412" s="3">
        <f>RSI!A412</f>
        <v>42605</v>
      </c>
      <c r="B412" s="2">
        <f>RSI!B412</f>
        <v>5.8166000000000002</v>
      </c>
      <c r="C412" s="2">
        <f>RSI!I412</f>
        <v>56.317118389086282</v>
      </c>
      <c r="D412" s="2">
        <f>MACD!E412</f>
        <v>-1.8899605216941673E-2</v>
      </c>
      <c r="E412" s="2">
        <f>MACD!F412</f>
        <v>-2.6343731200497147E-3</v>
      </c>
      <c r="F412" s="2">
        <f>'Moving Avg'!D412</f>
        <v>5.7397999999999998</v>
      </c>
      <c r="G412" s="2">
        <f>'Moving Avg'!F412</f>
        <v>5.7208600000000001</v>
      </c>
      <c r="H412" s="2">
        <f>'Moving Avg'!G412</f>
        <v>5.7980400000000012</v>
      </c>
      <c r="I412" s="2">
        <f>'Moving Avg'!H412</f>
        <v>5.3588025000000004</v>
      </c>
      <c r="J412" s="6" t="str">
        <f>OBV!F412</f>
        <v>BULLISH</v>
      </c>
      <c r="K412" s="6" t="str">
        <f>OBV!G412</f>
        <v>NEUTRAL</v>
      </c>
      <c r="L412" s="6" t="str">
        <f>OBV!H412</f>
        <v>CONFIRMED BULLISH</v>
      </c>
      <c r="M412" s="8">
        <f t="shared" si="63"/>
        <v>50</v>
      </c>
      <c r="N412" s="8">
        <f t="shared" si="60"/>
        <v>45</v>
      </c>
      <c r="O412" s="8">
        <f t="shared" si="61"/>
        <v>50</v>
      </c>
      <c r="P412" s="8">
        <f t="shared" si="62"/>
        <v>83.5</v>
      </c>
      <c r="Q412" s="9">
        <f t="shared" si="64"/>
        <v>53.274999999999999</v>
      </c>
      <c r="R412" s="9">
        <f t="shared" si="65"/>
        <v>57.375</v>
      </c>
      <c r="S412" s="9">
        <f t="shared" si="66"/>
        <v>64.325000000000003</v>
      </c>
      <c r="T412" s="9">
        <f t="shared" si="67"/>
        <v>57.125</v>
      </c>
      <c r="U412" s="8">
        <f t="shared" si="68"/>
        <v>58.32500000000001</v>
      </c>
      <c r="V412" s="8">
        <f t="shared" si="69"/>
        <v>58.025000000000006</v>
      </c>
    </row>
    <row r="413" spans="1:22" ht="13.5" x14ac:dyDescent="0.25">
      <c r="A413" s="3">
        <f>RSI!A413</f>
        <v>42606</v>
      </c>
      <c r="B413" s="2">
        <f>RSI!B413</f>
        <v>5.8070000000000004</v>
      </c>
      <c r="C413" s="2">
        <f>RSI!I413</f>
        <v>55.100034797571915</v>
      </c>
      <c r="D413" s="2">
        <f>MACD!E413</f>
        <v>-1.9637193678537557E-2</v>
      </c>
      <c r="E413" s="2">
        <f>MACD!F413</f>
        <v>-6.0349372317472835E-3</v>
      </c>
      <c r="F413" s="2">
        <f>'Moving Avg'!D413</f>
        <v>5.7513200000000015</v>
      </c>
      <c r="G413" s="2">
        <f>'Moving Avg'!F413</f>
        <v>5.7232599999999989</v>
      </c>
      <c r="H413" s="2">
        <f>'Moving Avg'!G413</f>
        <v>5.794220000000001</v>
      </c>
      <c r="I413" s="2">
        <f>'Moving Avg'!H413</f>
        <v>5.3655325000000014</v>
      </c>
      <c r="J413" s="6" t="str">
        <f>OBV!F413</f>
        <v>BEARISH</v>
      </c>
      <c r="K413" s="6" t="str">
        <f>OBV!G413</f>
        <v>WEAK</v>
      </c>
      <c r="L413" s="6" t="str">
        <f>OBV!H413</f>
        <v>BEARISH DIVERGENCE</v>
      </c>
      <c r="M413" s="8">
        <f t="shared" si="63"/>
        <v>50</v>
      </c>
      <c r="N413" s="8">
        <f t="shared" si="60"/>
        <v>45</v>
      </c>
      <c r="O413" s="8">
        <f t="shared" si="61"/>
        <v>50</v>
      </c>
      <c r="P413" s="8">
        <f t="shared" si="62"/>
        <v>0</v>
      </c>
      <c r="Q413" s="9">
        <f t="shared" si="64"/>
        <v>40.75</v>
      </c>
      <c r="R413" s="9">
        <f t="shared" si="65"/>
        <v>36.5</v>
      </c>
      <c r="S413" s="9">
        <f t="shared" si="66"/>
        <v>26.75</v>
      </c>
      <c r="T413" s="9">
        <f t="shared" si="67"/>
        <v>36.25</v>
      </c>
      <c r="U413" s="8">
        <f t="shared" si="68"/>
        <v>34.666666666666664</v>
      </c>
      <c r="V413" s="8">
        <f t="shared" si="69"/>
        <v>35.0625</v>
      </c>
    </row>
    <row r="414" spans="1:22" ht="13.5" x14ac:dyDescent="0.25">
      <c r="A414" s="3">
        <f>RSI!A414</f>
        <v>42607</v>
      </c>
      <c r="B414" s="2">
        <f>RSI!B414</f>
        <v>5.7493999999999996</v>
      </c>
      <c r="C414" s="2">
        <f>RSI!I414</f>
        <v>48.348548962813396</v>
      </c>
      <c r="D414" s="2">
        <f>MACD!E414</f>
        <v>-1.9963940266073621E-2</v>
      </c>
      <c r="E414" s="2">
        <f>MACD!F414</f>
        <v>-8.8207378386125513E-3</v>
      </c>
      <c r="F414" s="2">
        <f>'Moving Avg'!D414</f>
        <v>5.7590000000000003</v>
      </c>
      <c r="G414" s="2">
        <f>'Moving Avg'!F414</f>
        <v>5.7227799999999984</v>
      </c>
      <c r="H414" s="2">
        <f>'Moving Avg'!G414</f>
        <v>5.7893420000000004</v>
      </c>
      <c r="I414" s="2">
        <f>'Moving Avg'!H414</f>
        <v>5.3714355000000005</v>
      </c>
      <c r="J414" s="6" t="str">
        <f>OBV!F414</f>
        <v>BEARISH</v>
      </c>
      <c r="K414" s="6" t="str">
        <f>OBV!G414</f>
        <v>WEAK</v>
      </c>
      <c r="L414" s="6" t="str">
        <f>OBV!H414</f>
        <v>BEARISH DIVERGENCE</v>
      </c>
      <c r="M414" s="8">
        <f t="shared" si="63"/>
        <v>50</v>
      </c>
      <c r="N414" s="8">
        <f t="shared" si="60"/>
        <v>45</v>
      </c>
      <c r="O414" s="8">
        <f t="shared" si="61"/>
        <v>50</v>
      </c>
      <c r="P414" s="8">
        <f t="shared" si="62"/>
        <v>0</v>
      </c>
      <c r="Q414" s="9">
        <f t="shared" si="64"/>
        <v>40.75</v>
      </c>
      <c r="R414" s="9">
        <f t="shared" si="65"/>
        <v>36.5</v>
      </c>
      <c r="S414" s="9">
        <f t="shared" si="66"/>
        <v>26.75</v>
      </c>
      <c r="T414" s="9">
        <f t="shared" si="67"/>
        <v>36.25</v>
      </c>
      <c r="U414" s="8">
        <f t="shared" si="68"/>
        <v>34.666666666666664</v>
      </c>
      <c r="V414" s="8">
        <f t="shared" si="69"/>
        <v>35.0625</v>
      </c>
    </row>
    <row r="415" spans="1:22" ht="13.5" x14ac:dyDescent="0.25">
      <c r="A415" s="3">
        <f>RSI!A415</f>
        <v>42608</v>
      </c>
      <c r="B415" s="2">
        <f>RSI!B415</f>
        <v>5.7110000000000003</v>
      </c>
      <c r="C415" s="2">
        <f>RSI!I415</f>
        <v>44.439177617488227</v>
      </c>
      <c r="D415" s="2">
        <f>MACD!E415</f>
        <v>-1.6573625595156294E-2</v>
      </c>
      <c r="E415" s="2">
        <f>MACD!F415</f>
        <v>-1.0371315389921299E-2</v>
      </c>
      <c r="F415" s="2">
        <f>'Moving Avg'!D415</f>
        <v>5.7590000000000003</v>
      </c>
      <c r="G415" s="2">
        <f>'Moving Avg'!F415</f>
        <v>5.7227799999999993</v>
      </c>
      <c r="H415" s="2">
        <f>'Moving Avg'!G415</f>
        <v>5.7845400000000007</v>
      </c>
      <c r="I415" s="2">
        <f>'Moving Avg'!H415</f>
        <v>5.3777324999999987</v>
      </c>
      <c r="J415" s="6" t="str">
        <f>OBV!F415</f>
        <v>BEARISH</v>
      </c>
      <c r="K415" s="6" t="str">
        <f>OBV!G415</f>
        <v>WEAK</v>
      </c>
      <c r="L415" s="6" t="str">
        <f>OBV!H415</f>
        <v>NEUTRAL</v>
      </c>
      <c r="M415" s="8">
        <f t="shared" si="63"/>
        <v>50</v>
      </c>
      <c r="N415" s="8">
        <f t="shared" si="60"/>
        <v>45</v>
      </c>
      <c r="O415" s="8">
        <f t="shared" si="61"/>
        <v>50</v>
      </c>
      <c r="P415" s="8">
        <f t="shared" si="62"/>
        <v>0</v>
      </c>
      <c r="Q415" s="9">
        <f t="shared" si="64"/>
        <v>40.75</v>
      </c>
      <c r="R415" s="9">
        <f t="shared" si="65"/>
        <v>36.5</v>
      </c>
      <c r="S415" s="9">
        <f t="shared" si="66"/>
        <v>26.75</v>
      </c>
      <c r="T415" s="9">
        <f t="shared" si="67"/>
        <v>36.25</v>
      </c>
      <c r="U415" s="8">
        <f t="shared" si="68"/>
        <v>34.666666666666664</v>
      </c>
      <c r="V415" s="8">
        <f t="shared" si="69"/>
        <v>35.0625</v>
      </c>
    </row>
    <row r="416" spans="1:22" ht="13.5" x14ac:dyDescent="0.25">
      <c r="A416" s="3">
        <f>RSI!A416</f>
        <v>42611</v>
      </c>
      <c r="B416" s="2">
        <f>RSI!B416</f>
        <v>5.7350000000000003</v>
      </c>
      <c r="C416" s="2">
        <f>RSI!I416</f>
        <v>47.306930215590306</v>
      </c>
      <c r="D416" s="2">
        <f>MACD!E416</f>
        <v>-1.5178095575547168E-2</v>
      </c>
      <c r="E416" s="2">
        <f>MACD!F416</f>
        <v>-1.1332671427046474E-2</v>
      </c>
      <c r="F416" s="2">
        <f>'Moving Avg'!D416</f>
        <v>5.7637999999999989</v>
      </c>
      <c r="G416" s="2">
        <f>'Moving Avg'!F416</f>
        <v>5.7335750000000001</v>
      </c>
      <c r="H416" s="2">
        <f>'Moving Avg'!G416</f>
        <v>5.7802180000000014</v>
      </c>
      <c r="I416" s="2">
        <f>'Moving Avg'!H416</f>
        <v>5.3848054999999988</v>
      </c>
      <c r="J416" s="6" t="str">
        <f>OBV!F416</f>
        <v>BEARISH</v>
      </c>
      <c r="K416" s="6" t="str">
        <f>OBV!G416</f>
        <v>WEAK</v>
      </c>
      <c r="L416" s="6" t="str">
        <f>OBV!H416</f>
        <v>BEARISH DIVERGENCE</v>
      </c>
      <c r="M416" s="8">
        <f t="shared" si="63"/>
        <v>50</v>
      </c>
      <c r="N416" s="8">
        <f t="shared" si="60"/>
        <v>45</v>
      </c>
      <c r="O416" s="8">
        <f t="shared" si="61"/>
        <v>50</v>
      </c>
      <c r="P416" s="8">
        <f t="shared" si="62"/>
        <v>0</v>
      </c>
      <c r="Q416" s="9">
        <f t="shared" si="64"/>
        <v>40.75</v>
      </c>
      <c r="R416" s="9">
        <f t="shared" si="65"/>
        <v>36.5</v>
      </c>
      <c r="S416" s="9">
        <f t="shared" si="66"/>
        <v>26.75</v>
      </c>
      <c r="T416" s="9">
        <f t="shared" si="67"/>
        <v>36.25</v>
      </c>
      <c r="U416" s="8">
        <f t="shared" si="68"/>
        <v>34.666666666666664</v>
      </c>
      <c r="V416" s="8">
        <f t="shared" si="69"/>
        <v>35.0625</v>
      </c>
    </row>
    <row r="417" spans="1:22" ht="13.5" x14ac:dyDescent="0.25">
      <c r="A417" s="3">
        <f>RSI!A417</f>
        <v>42612</v>
      </c>
      <c r="B417" s="2">
        <f>RSI!B417</f>
        <v>5.7015000000000002</v>
      </c>
      <c r="C417" s="2">
        <f>RSI!I417</f>
        <v>43.900782148173015</v>
      </c>
      <c r="D417" s="2">
        <f>MACD!E417</f>
        <v>-1.1375579513739353E-2</v>
      </c>
      <c r="E417" s="2">
        <f>MACD!F417</f>
        <v>-1.134125304438505E-2</v>
      </c>
      <c r="F417" s="2">
        <f>'Moving Avg'!D417</f>
        <v>5.74078</v>
      </c>
      <c r="G417" s="2">
        <f>'Moving Avg'!F417</f>
        <v>5.7354949999999993</v>
      </c>
      <c r="H417" s="2">
        <f>'Moving Avg'!G417</f>
        <v>5.7752260000000026</v>
      </c>
      <c r="I417" s="2">
        <f>'Moving Avg'!H417</f>
        <v>5.3909844999999983</v>
      </c>
      <c r="J417" s="6" t="str">
        <f>OBV!F417</f>
        <v>BEARISH</v>
      </c>
      <c r="K417" s="6" t="str">
        <f>OBV!G417</f>
        <v>WEAK</v>
      </c>
      <c r="L417" s="6" t="str">
        <f>OBV!H417</f>
        <v>CONFIRMED BEARISH</v>
      </c>
      <c r="M417" s="8">
        <f t="shared" si="63"/>
        <v>50</v>
      </c>
      <c r="N417" s="8">
        <f t="shared" si="60"/>
        <v>45</v>
      </c>
      <c r="O417" s="8">
        <f t="shared" si="61"/>
        <v>50</v>
      </c>
      <c r="P417" s="8">
        <f t="shared" si="62"/>
        <v>0</v>
      </c>
      <c r="Q417" s="9">
        <f t="shared" si="64"/>
        <v>40.75</v>
      </c>
      <c r="R417" s="9">
        <f t="shared" si="65"/>
        <v>36.5</v>
      </c>
      <c r="S417" s="9">
        <f t="shared" si="66"/>
        <v>26.75</v>
      </c>
      <c r="T417" s="9">
        <f t="shared" si="67"/>
        <v>36.25</v>
      </c>
      <c r="U417" s="8">
        <f t="shared" si="68"/>
        <v>34.666666666666664</v>
      </c>
      <c r="V417" s="8">
        <f t="shared" si="69"/>
        <v>35.0625</v>
      </c>
    </row>
    <row r="418" spans="1:22" ht="13.5" x14ac:dyDescent="0.25">
      <c r="A418" s="3">
        <f>RSI!A418</f>
        <v>42613</v>
      </c>
      <c r="B418" s="2">
        <f>RSI!B418</f>
        <v>5.6631</v>
      </c>
      <c r="C418" s="2">
        <f>RSI!I418</f>
        <v>40.317329920583873</v>
      </c>
      <c r="D418" s="2">
        <f>MACD!E418</f>
        <v>-3.5089292714260978E-3</v>
      </c>
      <c r="E418" s="2">
        <f>MACD!F418</f>
        <v>-9.7747882897932601E-3</v>
      </c>
      <c r="F418" s="2">
        <f>'Moving Avg'!D418</f>
        <v>5.7119999999999997</v>
      </c>
      <c r="G418" s="2">
        <f>'Moving Avg'!F418</f>
        <v>5.7354949999999993</v>
      </c>
      <c r="H418" s="2">
        <f>'Moving Avg'!G418</f>
        <v>5.7695580000000009</v>
      </c>
      <c r="I418" s="2">
        <f>'Moving Avg'!H418</f>
        <v>5.3966199999999978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  <c r="M418" s="8">
        <f t="shared" si="63"/>
        <v>50</v>
      </c>
      <c r="N418" s="8">
        <f t="shared" si="60"/>
        <v>0</v>
      </c>
      <c r="O418" s="8">
        <f t="shared" si="61"/>
        <v>50</v>
      </c>
      <c r="P418" s="8">
        <f t="shared" si="62"/>
        <v>16.5</v>
      </c>
      <c r="Q418" s="9">
        <f t="shared" si="64"/>
        <v>27.475000000000001</v>
      </c>
      <c r="R418" s="9">
        <f t="shared" si="65"/>
        <v>31.625</v>
      </c>
      <c r="S418" s="9">
        <f t="shared" si="66"/>
        <v>27.425000000000001</v>
      </c>
      <c r="T418" s="9">
        <f t="shared" si="67"/>
        <v>29.125</v>
      </c>
      <c r="U418" s="8">
        <f t="shared" si="68"/>
        <v>28.841666666666669</v>
      </c>
      <c r="V418" s="8">
        <f t="shared" si="69"/>
        <v>28.912500000000001</v>
      </c>
    </row>
    <row r="419" spans="1:22" ht="13.5" x14ac:dyDescent="0.25">
      <c r="A419" s="3">
        <f>RSI!A419</f>
        <v>42614</v>
      </c>
      <c r="B419" s="2">
        <f>RSI!B419</f>
        <v>5.6631</v>
      </c>
      <c r="C419" s="2">
        <f>RSI!I419</f>
        <v>40.317329920583873</v>
      </c>
      <c r="D419" s="2">
        <f>MACD!E419</f>
        <v>-2.2298280357500033E-3</v>
      </c>
      <c r="E419" s="2">
        <f>MACD!F419</f>
        <v>-8.2657962389846087E-3</v>
      </c>
      <c r="F419" s="2">
        <f>'Moving Avg'!D419</f>
        <v>5.6947400000000004</v>
      </c>
      <c r="G419" s="2">
        <f>'Moving Avg'!F419</f>
        <v>5.7354949999999993</v>
      </c>
      <c r="H419" s="2">
        <f>'Moving Avg'!G419</f>
        <v>5.7661400000000018</v>
      </c>
      <c r="I419" s="2">
        <f>'Moving Avg'!H419</f>
        <v>5.401997999999999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  <c r="M419" s="8">
        <f t="shared" si="63"/>
        <v>50</v>
      </c>
      <c r="N419" s="8">
        <f t="shared" si="60"/>
        <v>0</v>
      </c>
      <c r="O419" s="8">
        <f t="shared" si="61"/>
        <v>50</v>
      </c>
      <c r="P419" s="8">
        <f t="shared" si="62"/>
        <v>16.5</v>
      </c>
      <c r="Q419" s="9">
        <f t="shared" si="64"/>
        <v>27.475000000000001</v>
      </c>
      <c r="R419" s="9">
        <f t="shared" si="65"/>
        <v>31.625</v>
      </c>
      <c r="S419" s="9">
        <f t="shared" si="66"/>
        <v>27.425000000000001</v>
      </c>
      <c r="T419" s="9">
        <f t="shared" si="67"/>
        <v>29.125</v>
      </c>
      <c r="U419" s="8">
        <f t="shared" si="68"/>
        <v>28.841666666666669</v>
      </c>
      <c r="V419" s="8">
        <f t="shared" si="69"/>
        <v>28.912500000000001</v>
      </c>
    </row>
    <row r="420" spans="1:22" ht="13.5" x14ac:dyDescent="0.25">
      <c r="A420" s="3">
        <f>RSI!A420</f>
        <v>42615</v>
      </c>
      <c r="B420" s="2">
        <f>RSI!B420</f>
        <v>5.6631</v>
      </c>
      <c r="C420" s="2">
        <f>RSI!I420</f>
        <v>40.317329920583873</v>
      </c>
      <c r="D420" s="2">
        <f>MACD!E420</f>
        <v>-6.5640310140846481E-4</v>
      </c>
      <c r="E420" s="2">
        <f>MACD!F420</f>
        <v>-6.7439176114693807E-3</v>
      </c>
      <c r="F420" s="2">
        <f>'Moving Avg'!D420</f>
        <v>5.6851600000000007</v>
      </c>
      <c r="G420" s="2">
        <f>'Moving Avg'!F420</f>
        <v>5.7309399999999995</v>
      </c>
      <c r="H420" s="2">
        <f>'Moving Avg'!G420</f>
        <v>5.762722000000001</v>
      </c>
      <c r="I420" s="2">
        <f>'Moving Avg'!H420</f>
        <v>5.4076334999999984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  <c r="M420" s="8">
        <f t="shared" si="63"/>
        <v>50</v>
      </c>
      <c r="N420" s="8">
        <f t="shared" si="60"/>
        <v>0</v>
      </c>
      <c r="O420" s="8">
        <f t="shared" si="61"/>
        <v>50</v>
      </c>
      <c r="P420" s="8">
        <f t="shared" si="62"/>
        <v>16.5</v>
      </c>
      <c r="Q420" s="9">
        <f t="shared" si="64"/>
        <v>27.475000000000001</v>
      </c>
      <c r="R420" s="9">
        <f t="shared" si="65"/>
        <v>31.625</v>
      </c>
      <c r="S420" s="9">
        <f t="shared" si="66"/>
        <v>27.425000000000001</v>
      </c>
      <c r="T420" s="9">
        <f t="shared" si="67"/>
        <v>29.125</v>
      </c>
      <c r="U420" s="8">
        <f t="shared" si="68"/>
        <v>28.841666666666669</v>
      </c>
      <c r="V420" s="8">
        <f t="shared" si="69"/>
        <v>28.912500000000001</v>
      </c>
    </row>
    <row r="421" spans="1:22" ht="13.5" x14ac:dyDescent="0.25">
      <c r="A421" s="3">
        <f>RSI!A421</f>
        <v>42618</v>
      </c>
      <c r="B421" s="2">
        <f>RSI!B421</f>
        <v>5.6535000000000002</v>
      </c>
      <c r="C421" s="2">
        <f>RSI!I421</f>
        <v>39.315290270721356</v>
      </c>
      <c r="D421" s="2">
        <f>MACD!E421</f>
        <v>1.8407976659684522E-3</v>
      </c>
      <c r="E421" s="2">
        <f>MACD!F421</f>
        <v>-5.0269745559818144E-3</v>
      </c>
      <c r="F421" s="2">
        <f>'Moving Avg'!D421</f>
        <v>5.6688600000000005</v>
      </c>
      <c r="G421" s="2">
        <f>'Moving Avg'!F421</f>
        <v>5.7259049999999991</v>
      </c>
      <c r="H421" s="2">
        <f>'Moving Avg'!G421</f>
        <v>5.7595800000000006</v>
      </c>
      <c r="I421" s="2">
        <f>'Moving Avg'!H421</f>
        <v>5.4136429999999969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  <c r="M421" s="8">
        <f t="shared" si="63"/>
        <v>50</v>
      </c>
      <c r="N421" s="8">
        <f t="shared" si="60"/>
        <v>0</v>
      </c>
      <c r="O421" s="8">
        <f t="shared" si="61"/>
        <v>50</v>
      </c>
      <c r="P421" s="8">
        <f t="shared" si="62"/>
        <v>16.5</v>
      </c>
      <c r="Q421" s="9">
        <f t="shared" si="64"/>
        <v>27.475000000000001</v>
      </c>
      <c r="R421" s="9">
        <f t="shared" si="65"/>
        <v>31.625</v>
      </c>
      <c r="S421" s="9">
        <f t="shared" si="66"/>
        <v>27.425000000000001</v>
      </c>
      <c r="T421" s="9">
        <f t="shared" si="67"/>
        <v>29.125</v>
      </c>
      <c r="U421" s="8">
        <f t="shared" si="68"/>
        <v>28.841666666666669</v>
      </c>
      <c r="V421" s="8">
        <f t="shared" si="69"/>
        <v>28.912500000000001</v>
      </c>
    </row>
    <row r="422" spans="1:22" ht="13.5" x14ac:dyDescent="0.25">
      <c r="A422" s="3">
        <f>RSI!A422</f>
        <v>42619</v>
      </c>
      <c r="B422" s="2">
        <f>RSI!B422</f>
        <v>5.6631</v>
      </c>
      <c r="C422" s="2">
        <f>RSI!I422</f>
        <v>40.897214851276814</v>
      </c>
      <c r="D422" s="2">
        <f>MACD!E422</f>
        <v>1.996662963281981E-2</v>
      </c>
      <c r="E422" s="2">
        <f>MACD!F422</f>
        <v>-2.8253718221489012E-5</v>
      </c>
      <c r="F422" s="2">
        <f>'Moving Avg'!D422</f>
        <v>5.6611799999999999</v>
      </c>
      <c r="G422" s="2">
        <f>'Moving Avg'!F422</f>
        <v>5.7211099999999986</v>
      </c>
      <c r="H422" s="2">
        <f>'Moving Avg'!G422</f>
        <v>5.7561620000000007</v>
      </c>
      <c r="I422" s="2">
        <f>'Moving Avg'!H422</f>
        <v>5.419887499999998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  <c r="M422" s="8">
        <f t="shared" si="63"/>
        <v>50</v>
      </c>
      <c r="N422" s="8">
        <f t="shared" si="60"/>
        <v>0</v>
      </c>
      <c r="O422" s="8">
        <f t="shared" si="61"/>
        <v>50</v>
      </c>
      <c r="P422" s="8">
        <f t="shared" si="62"/>
        <v>16.5</v>
      </c>
      <c r="Q422" s="9">
        <f t="shared" si="64"/>
        <v>27.475000000000001</v>
      </c>
      <c r="R422" s="9">
        <f t="shared" si="65"/>
        <v>31.625</v>
      </c>
      <c r="S422" s="9">
        <f t="shared" si="66"/>
        <v>27.425000000000001</v>
      </c>
      <c r="T422" s="9">
        <f t="shared" si="67"/>
        <v>29.125</v>
      </c>
      <c r="U422" s="8">
        <f t="shared" si="68"/>
        <v>28.841666666666669</v>
      </c>
      <c r="V422" s="8">
        <f t="shared" si="69"/>
        <v>28.912500000000001</v>
      </c>
    </row>
    <row r="423" spans="1:22" ht="13.5" x14ac:dyDescent="0.25">
      <c r="A423" s="3">
        <f>RSI!A423</f>
        <v>42620</v>
      </c>
      <c r="B423" s="2">
        <f>RSI!B423</f>
        <v>5.6486999999999998</v>
      </c>
      <c r="C423" s="2">
        <f>RSI!I423</f>
        <v>39.244633982558632</v>
      </c>
      <c r="D423" s="2">
        <f>MACD!E423</f>
        <v>3.5279271434395021E-2</v>
      </c>
      <c r="E423" s="2">
        <f>MACD!F423</f>
        <v>7.0332513123018128E-3</v>
      </c>
      <c r="F423" s="2">
        <f>'Moving Avg'!D423</f>
        <v>5.6582999999999997</v>
      </c>
      <c r="G423" s="2">
        <f>'Moving Avg'!F423</f>
        <v>5.7155949999999995</v>
      </c>
      <c r="H423" s="2">
        <f>'Moving Avg'!G423</f>
        <v>5.7540500000000021</v>
      </c>
      <c r="I423" s="2">
        <f>'Moving Avg'!H423</f>
        <v>5.4260834999999972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  <c r="M423" s="8">
        <f t="shared" si="63"/>
        <v>50</v>
      </c>
      <c r="N423" s="8">
        <f t="shared" si="60"/>
        <v>0</v>
      </c>
      <c r="O423" s="8">
        <f t="shared" si="61"/>
        <v>50</v>
      </c>
      <c r="P423" s="8">
        <f t="shared" si="62"/>
        <v>16.5</v>
      </c>
      <c r="Q423" s="9">
        <f t="shared" si="64"/>
        <v>27.475000000000001</v>
      </c>
      <c r="R423" s="9">
        <f t="shared" si="65"/>
        <v>31.625</v>
      </c>
      <c r="S423" s="9">
        <f t="shared" si="66"/>
        <v>27.425000000000001</v>
      </c>
      <c r="T423" s="9">
        <f t="shared" si="67"/>
        <v>29.125</v>
      </c>
      <c r="U423" s="8">
        <f t="shared" si="68"/>
        <v>28.841666666666669</v>
      </c>
      <c r="V423" s="8">
        <f t="shared" si="69"/>
        <v>28.912500000000001</v>
      </c>
    </row>
    <row r="424" spans="1:22" ht="13.5" x14ac:dyDescent="0.25">
      <c r="A424" s="3">
        <f>RSI!A424</f>
        <v>42621</v>
      </c>
      <c r="B424" s="2">
        <f>RSI!B424</f>
        <v>5.6486999999999998</v>
      </c>
      <c r="C424" s="2">
        <f>RSI!I424</f>
        <v>39.244633982558632</v>
      </c>
      <c r="D424" s="2">
        <f>MACD!E424</f>
        <v>3.9816762630109359E-2</v>
      </c>
      <c r="E424" s="2">
        <f>MACD!F424</f>
        <v>1.3589953575863322E-2</v>
      </c>
      <c r="F424" s="2">
        <f>'Moving Avg'!D424</f>
        <v>5.6554199999999994</v>
      </c>
      <c r="G424" s="2">
        <f>'Moving Avg'!F424</f>
        <v>5.7112800000000004</v>
      </c>
      <c r="H424" s="2">
        <f>'Moving Avg'!G424</f>
        <v>5.7538120000000026</v>
      </c>
      <c r="I424" s="2">
        <f>'Moving Avg'!H424</f>
        <v>5.4322794999999973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  <c r="M424" s="8">
        <f t="shared" si="63"/>
        <v>50</v>
      </c>
      <c r="N424" s="8">
        <f t="shared" si="60"/>
        <v>0</v>
      </c>
      <c r="O424" s="8">
        <f t="shared" si="61"/>
        <v>50</v>
      </c>
      <c r="P424" s="8">
        <f t="shared" si="62"/>
        <v>16.5</v>
      </c>
      <c r="Q424" s="9">
        <f t="shared" si="64"/>
        <v>27.475000000000001</v>
      </c>
      <c r="R424" s="9">
        <f t="shared" si="65"/>
        <v>31.625</v>
      </c>
      <c r="S424" s="9">
        <f t="shared" si="66"/>
        <v>27.425000000000001</v>
      </c>
      <c r="T424" s="9">
        <f t="shared" si="67"/>
        <v>29.125</v>
      </c>
      <c r="U424" s="8">
        <f t="shared" si="68"/>
        <v>28.841666666666669</v>
      </c>
      <c r="V424" s="8">
        <f t="shared" si="69"/>
        <v>28.912500000000001</v>
      </c>
    </row>
    <row r="425" spans="1:22" ht="13.5" x14ac:dyDescent="0.25">
      <c r="A425" s="3">
        <f>RSI!A425</f>
        <v>42622</v>
      </c>
      <c r="B425" s="2">
        <f>RSI!B425</f>
        <v>5.7110000000000003</v>
      </c>
      <c r="C425" s="2">
        <f>RSI!I425</f>
        <v>49.486348633011978</v>
      </c>
      <c r="D425" s="2">
        <f>MACD!E425</f>
        <v>3.3543096044072129E-2</v>
      </c>
      <c r="E425" s="2">
        <f>MACD!F425</f>
        <v>1.7580582069505087E-2</v>
      </c>
      <c r="F425" s="2">
        <f>'Moving Avg'!D425</f>
        <v>5.6649999999999991</v>
      </c>
      <c r="G425" s="2">
        <f>'Moving Avg'!F425</f>
        <v>5.7098399999999998</v>
      </c>
      <c r="H425" s="2">
        <f>'Moving Avg'!G425</f>
        <v>5.7555700000000023</v>
      </c>
      <c r="I425" s="2">
        <f>'Moving Avg'!H425</f>
        <v>5.438740499999998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  <c r="M425" s="8">
        <f t="shared" si="63"/>
        <v>50</v>
      </c>
      <c r="N425" s="8">
        <f t="shared" si="60"/>
        <v>0</v>
      </c>
      <c r="O425" s="8">
        <f t="shared" si="61"/>
        <v>50</v>
      </c>
      <c r="P425" s="8">
        <f t="shared" si="62"/>
        <v>83.5</v>
      </c>
      <c r="Q425" s="9">
        <f t="shared" si="64"/>
        <v>37.524999999999999</v>
      </c>
      <c r="R425" s="9">
        <f t="shared" si="65"/>
        <v>48.375</v>
      </c>
      <c r="S425" s="9">
        <f t="shared" si="66"/>
        <v>57.575000000000003</v>
      </c>
      <c r="T425" s="9">
        <f t="shared" si="67"/>
        <v>45.875</v>
      </c>
      <c r="U425" s="8">
        <f t="shared" si="68"/>
        <v>47.82500000000001</v>
      </c>
      <c r="V425" s="8">
        <f t="shared" si="69"/>
        <v>47.337500000000006</v>
      </c>
    </row>
    <row r="426" spans="1:22" ht="13.5" x14ac:dyDescent="0.25">
      <c r="A426" s="3">
        <f>RSI!A426</f>
        <v>42627</v>
      </c>
      <c r="B426" s="2">
        <f>RSI!B426</f>
        <v>5.8070000000000004</v>
      </c>
      <c r="C426" s="2">
        <f>RSI!I426</f>
        <v>60.528218565707867</v>
      </c>
      <c r="D426" s="2">
        <f>MACD!E426</f>
        <v>2.482676927673122E-2</v>
      </c>
      <c r="E426" s="2">
        <f>MACD!F426</f>
        <v>1.9029819510950313E-2</v>
      </c>
      <c r="F426" s="2">
        <f>'Moving Avg'!D426</f>
        <v>5.6957000000000004</v>
      </c>
      <c r="G426" s="2">
        <f>'Moving Avg'!F426</f>
        <v>5.7132000000000005</v>
      </c>
      <c r="H426" s="2">
        <f>'Moving Avg'!G426</f>
        <v>5.7565300000000033</v>
      </c>
      <c r="I426" s="2">
        <f>'Moving Avg'!H426</f>
        <v>5.4452829999999972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  <c r="M426" s="8">
        <f t="shared" si="63"/>
        <v>50</v>
      </c>
      <c r="N426" s="8">
        <f t="shared" si="60"/>
        <v>0</v>
      </c>
      <c r="O426" s="8">
        <f t="shared" si="61"/>
        <v>50</v>
      </c>
      <c r="P426" s="8">
        <f t="shared" si="62"/>
        <v>83.5</v>
      </c>
      <c r="Q426" s="9">
        <f t="shared" si="64"/>
        <v>37.524999999999999</v>
      </c>
      <c r="R426" s="9">
        <f t="shared" si="65"/>
        <v>48.375</v>
      </c>
      <c r="S426" s="9">
        <f t="shared" si="66"/>
        <v>57.575000000000003</v>
      </c>
      <c r="T426" s="9">
        <f t="shared" si="67"/>
        <v>45.875</v>
      </c>
      <c r="U426" s="8">
        <f t="shared" si="68"/>
        <v>47.82500000000001</v>
      </c>
      <c r="V426" s="8">
        <f t="shared" si="69"/>
        <v>47.337500000000006</v>
      </c>
    </row>
    <row r="427" spans="1:22" ht="13.5" x14ac:dyDescent="0.25">
      <c r="A427" s="3">
        <f>RSI!A427</f>
        <v>42628</v>
      </c>
      <c r="B427" s="2">
        <f>RSI!B427</f>
        <v>5.6822999999999997</v>
      </c>
      <c r="C427" s="2">
        <f>RSI!I427</f>
        <v>46.353953522064501</v>
      </c>
      <c r="D427" s="2">
        <f>MACD!E427</f>
        <v>2.09774902507327E-2</v>
      </c>
      <c r="E427" s="2">
        <f>MACD!F427</f>
        <v>1.9419353658906791E-2</v>
      </c>
      <c r="F427" s="2">
        <f>'Moving Avg'!D427</f>
        <v>5.6995400000000007</v>
      </c>
      <c r="G427" s="2">
        <f>'Moving Avg'!F427</f>
        <v>5.7103250000000001</v>
      </c>
      <c r="H427" s="2">
        <f>'Moving Avg'!G427</f>
        <v>5.7552840000000041</v>
      </c>
      <c r="I427" s="2">
        <f>'Moving Avg'!H427</f>
        <v>5.4513424999999982</v>
      </c>
      <c r="J427" s="6" t="str">
        <f>OBV!F427</f>
        <v>BULLISH</v>
      </c>
      <c r="K427" s="6" t="str">
        <f>OBV!G427</f>
        <v>NEUTRAL</v>
      </c>
      <c r="L427" s="6" t="str">
        <f>OBV!H427</f>
        <v>CONFIRMED BULLISH</v>
      </c>
      <c r="M427" s="8">
        <f t="shared" si="63"/>
        <v>50</v>
      </c>
      <c r="N427" s="8">
        <f t="shared" si="60"/>
        <v>0</v>
      </c>
      <c r="O427" s="8">
        <f t="shared" si="61"/>
        <v>50</v>
      </c>
      <c r="P427" s="8">
        <f t="shared" si="62"/>
        <v>83.5</v>
      </c>
      <c r="Q427" s="9">
        <f t="shared" si="64"/>
        <v>37.524999999999999</v>
      </c>
      <c r="R427" s="9">
        <f t="shared" si="65"/>
        <v>48.375</v>
      </c>
      <c r="S427" s="9">
        <f t="shared" si="66"/>
        <v>57.575000000000003</v>
      </c>
      <c r="T427" s="9">
        <f t="shared" si="67"/>
        <v>45.875</v>
      </c>
      <c r="U427" s="8">
        <f t="shared" si="68"/>
        <v>47.82500000000001</v>
      </c>
      <c r="V427" s="8">
        <f t="shared" si="69"/>
        <v>47.337500000000006</v>
      </c>
    </row>
    <row r="428" spans="1:22" ht="13.5" x14ac:dyDescent="0.25">
      <c r="A428" s="3">
        <f>RSI!A428</f>
        <v>42629</v>
      </c>
      <c r="B428" s="2">
        <f>RSI!B428</f>
        <v>5.7110000000000003</v>
      </c>
      <c r="C428" s="2">
        <f>RSI!I428</f>
        <v>49.296867547603931</v>
      </c>
      <c r="D428" s="2">
        <f>MACD!E428</f>
        <v>9.9077988172489029E-3</v>
      </c>
      <c r="E428" s="2">
        <f>MACD!F428</f>
        <v>1.7517042690575215E-2</v>
      </c>
      <c r="F428" s="2">
        <f>'Moving Avg'!D428</f>
        <v>5.7119999999999989</v>
      </c>
      <c r="G428" s="2">
        <f>'Moving Avg'!F428</f>
        <v>5.7084050000000008</v>
      </c>
      <c r="H428" s="2">
        <f>'Moving Avg'!G428</f>
        <v>5.755188000000004</v>
      </c>
      <c r="I428" s="2">
        <f>'Moving Avg'!H428</f>
        <v>5.4574049999999978</v>
      </c>
      <c r="J428" s="6" t="str">
        <f>OBV!F428</f>
        <v>BULLISH</v>
      </c>
      <c r="K428" s="6" t="str">
        <f>OBV!G428</f>
        <v>STRONG</v>
      </c>
      <c r="L428" s="6" t="str">
        <f>OBV!H428</f>
        <v>CONFIRMED BULLISH</v>
      </c>
      <c r="M428" s="8">
        <f t="shared" si="63"/>
        <v>50</v>
      </c>
      <c r="N428" s="8">
        <f t="shared" si="60"/>
        <v>45</v>
      </c>
      <c r="O428" s="8">
        <f t="shared" si="61"/>
        <v>50</v>
      </c>
      <c r="P428" s="8">
        <f t="shared" si="62"/>
        <v>100</v>
      </c>
      <c r="Q428" s="9">
        <f t="shared" si="64"/>
        <v>55.75</v>
      </c>
      <c r="R428" s="9">
        <f t="shared" si="65"/>
        <v>61.5</v>
      </c>
      <c r="S428" s="9">
        <f t="shared" si="66"/>
        <v>71.75</v>
      </c>
      <c r="T428" s="9">
        <f t="shared" si="67"/>
        <v>61.25</v>
      </c>
      <c r="U428" s="8">
        <f t="shared" si="68"/>
        <v>63</v>
      </c>
      <c r="V428" s="8">
        <f t="shared" si="69"/>
        <v>62.5625</v>
      </c>
    </row>
    <row r="429" spans="1:22" ht="13.5" x14ac:dyDescent="0.25">
      <c r="A429" s="3">
        <f>RSI!A429</f>
        <v>42632</v>
      </c>
      <c r="B429" s="2">
        <f>RSI!B429</f>
        <v>5.7590000000000003</v>
      </c>
      <c r="C429" s="2">
        <f>RSI!I429</f>
        <v>53.856161523896063</v>
      </c>
      <c r="D429" s="2">
        <f>MACD!E429</f>
        <v>-2.9793702410900735E-3</v>
      </c>
      <c r="E429" s="2">
        <f>MACD!F429</f>
        <v>1.3417760104242159E-2</v>
      </c>
      <c r="F429" s="2">
        <f>'Moving Avg'!D429</f>
        <v>5.7340599999999995</v>
      </c>
      <c r="G429" s="2">
        <f>'Moving Avg'!F429</f>
        <v>5.7108050000000006</v>
      </c>
      <c r="H429" s="2">
        <f>'Moving Avg'!G429</f>
        <v>5.7551880000000013</v>
      </c>
      <c r="I429" s="2">
        <f>'Moving Avg'!H429</f>
        <v>5.4632624999999981</v>
      </c>
      <c r="J429" s="6" t="str">
        <f>OBV!F429</f>
        <v>BULLISH</v>
      </c>
      <c r="K429" s="6" t="str">
        <f>OBV!G429</f>
        <v>STRONG</v>
      </c>
      <c r="L429" s="6" t="str">
        <f>OBV!H429</f>
        <v>CONFIRMED BULLISH</v>
      </c>
      <c r="M429" s="8">
        <f t="shared" si="63"/>
        <v>50</v>
      </c>
      <c r="N429" s="8">
        <f t="shared" si="60"/>
        <v>45</v>
      </c>
      <c r="O429" s="8">
        <f t="shared" si="61"/>
        <v>50</v>
      </c>
      <c r="P429" s="8">
        <f t="shared" si="62"/>
        <v>100</v>
      </c>
      <c r="Q429" s="9">
        <f t="shared" si="64"/>
        <v>55.75</v>
      </c>
      <c r="R429" s="9">
        <f t="shared" si="65"/>
        <v>61.5</v>
      </c>
      <c r="S429" s="9">
        <f t="shared" si="66"/>
        <v>71.75</v>
      </c>
      <c r="T429" s="9">
        <f t="shared" si="67"/>
        <v>61.25</v>
      </c>
      <c r="U429" s="8">
        <f t="shared" si="68"/>
        <v>63</v>
      </c>
      <c r="V429" s="8">
        <f t="shared" si="69"/>
        <v>62.5625</v>
      </c>
    </row>
    <row r="430" spans="1:22" ht="13.5" x14ac:dyDescent="0.25">
      <c r="A430" s="3">
        <f>RSI!A430</f>
        <v>42633</v>
      </c>
      <c r="B430" s="2">
        <f>RSI!B430</f>
        <v>5.7446000000000002</v>
      </c>
      <c r="C430" s="2">
        <f>RSI!I430</f>
        <v>52.335729443290298</v>
      </c>
      <c r="D430" s="2">
        <f>MACD!E430</f>
        <v>-1.3068413004846846E-2</v>
      </c>
      <c r="E430" s="2">
        <f>MACD!F430</f>
        <v>8.1205254824243591E-3</v>
      </c>
      <c r="F430" s="2">
        <f>'Moving Avg'!D430</f>
        <v>5.7407799999999991</v>
      </c>
      <c r="G430" s="2">
        <f>'Moving Avg'!F430</f>
        <v>5.7124850000000009</v>
      </c>
      <c r="H430" s="2">
        <f>'Moving Avg'!G430</f>
        <v>5.754900000000001</v>
      </c>
      <c r="I430" s="2">
        <f>'Moving Avg'!H430</f>
        <v>5.4692584999999987</v>
      </c>
      <c r="J430" s="6" t="str">
        <f>OBV!F430</f>
        <v>BULLISH</v>
      </c>
      <c r="K430" s="6" t="str">
        <f>OBV!G430</f>
        <v>NEUTRAL</v>
      </c>
      <c r="L430" s="6" t="str">
        <f>OBV!H430</f>
        <v>CONFIRMED BULLISH</v>
      </c>
      <c r="M430" s="8">
        <f t="shared" si="63"/>
        <v>50</v>
      </c>
      <c r="N430" s="8">
        <f t="shared" si="60"/>
        <v>100</v>
      </c>
      <c r="O430" s="8">
        <f t="shared" si="61"/>
        <v>50</v>
      </c>
      <c r="P430" s="8">
        <f t="shared" si="62"/>
        <v>83.5</v>
      </c>
      <c r="Q430" s="9">
        <f t="shared" si="64"/>
        <v>72.525000000000006</v>
      </c>
      <c r="R430" s="9">
        <f t="shared" si="65"/>
        <v>68.375</v>
      </c>
      <c r="S430" s="9">
        <f t="shared" si="66"/>
        <v>72.575000000000003</v>
      </c>
      <c r="T430" s="9">
        <f t="shared" si="67"/>
        <v>70.875</v>
      </c>
      <c r="U430" s="8">
        <f t="shared" si="68"/>
        <v>71.158333333333346</v>
      </c>
      <c r="V430" s="8">
        <f t="shared" si="69"/>
        <v>71.087500000000006</v>
      </c>
    </row>
    <row r="431" spans="1:22" ht="13.5" x14ac:dyDescent="0.25">
      <c r="A431" s="3">
        <f>RSI!A431</f>
        <v>42634</v>
      </c>
      <c r="B431" s="2">
        <f>RSI!B431</f>
        <v>5.7590000000000003</v>
      </c>
      <c r="C431" s="2">
        <f>RSI!I431</f>
        <v>53.742107726109872</v>
      </c>
      <c r="D431" s="2">
        <f>MACD!E431</f>
        <v>-2.429637057753542E-2</v>
      </c>
      <c r="E431" s="2">
        <f>MACD!F431</f>
        <v>1.6371462704324038E-3</v>
      </c>
      <c r="F431" s="2">
        <f>'Moving Avg'!D431</f>
        <v>5.7311800000000002</v>
      </c>
      <c r="G431" s="2">
        <f>'Moving Avg'!F431</f>
        <v>5.7148850000000007</v>
      </c>
      <c r="H431" s="2">
        <f>'Moving Avg'!G431</f>
        <v>5.7565300000000015</v>
      </c>
      <c r="I431" s="2">
        <f>'Moving Avg'!H431</f>
        <v>5.4753499999999988</v>
      </c>
      <c r="J431" s="6" t="str">
        <f>OBV!F431</f>
        <v>BULLISH</v>
      </c>
      <c r="K431" s="6" t="str">
        <f>OBV!G431</f>
        <v>NEUTRAL</v>
      </c>
      <c r="L431" s="6" t="str">
        <f>OBV!H431</f>
        <v>BULLISH DIVERGENCE</v>
      </c>
      <c r="M431" s="8">
        <f t="shared" si="63"/>
        <v>50</v>
      </c>
      <c r="N431" s="8">
        <f t="shared" si="60"/>
        <v>100</v>
      </c>
      <c r="O431" s="8">
        <f t="shared" si="61"/>
        <v>50</v>
      </c>
      <c r="P431" s="8">
        <f t="shared" si="62"/>
        <v>66.5</v>
      </c>
      <c r="Q431" s="9">
        <f t="shared" si="64"/>
        <v>69.974999999999994</v>
      </c>
      <c r="R431" s="9">
        <f t="shared" si="65"/>
        <v>64.125</v>
      </c>
      <c r="S431" s="9">
        <f t="shared" si="66"/>
        <v>64.924999999999997</v>
      </c>
      <c r="T431" s="9">
        <f t="shared" si="67"/>
        <v>66.625</v>
      </c>
      <c r="U431" s="8">
        <f t="shared" si="68"/>
        <v>66.341666666666654</v>
      </c>
      <c r="V431" s="8">
        <f t="shared" si="69"/>
        <v>66.412499999999994</v>
      </c>
    </row>
    <row r="432" spans="1:22" ht="13.5" x14ac:dyDescent="0.25">
      <c r="A432" s="3">
        <f>RSI!A432</f>
        <v>42635</v>
      </c>
      <c r="B432" s="2">
        <f>RSI!B432</f>
        <v>5.9029999999999996</v>
      </c>
      <c r="C432" s="2">
        <f>RSI!I432</f>
        <v>64.896468624529575</v>
      </c>
      <c r="D432" s="2">
        <f>MACD!E432</f>
        <v>-4.3208344509670482E-2</v>
      </c>
      <c r="E432" s="2">
        <f>MACD!F432</f>
        <v>-7.3319518855881737E-3</v>
      </c>
      <c r="F432" s="2">
        <f>'Moving Avg'!D432</f>
        <v>5.7753199999999998</v>
      </c>
      <c r="G432" s="2">
        <f>'Moving Avg'!F432</f>
        <v>5.7192050000000005</v>
      </c>
      <c r="H432" s="2">
        <f>'Moving Avg'!G432</f>
        <v>5.7594100000000017</v>
      </c>
      <c r="I432" s="2">
        <f>'Moving Avg'!H432</f>
        <v>5.481669499999998</v>
      </c>
      <c r="J432" s="6" t="str">
        <f>OBV!F432</f>
        <v>BULLISH</v>
      </c>
      <c r="K432" s="6" t="str">
        <f>OBV!G432</f>
        <v>STRONG</v>
      </c>
      <c r="L432" s="6" t="str">
        <f>OBV!H432</f>
        <v>CONFIRMED BULLISH</v>
      </c>
      <c r="M432" s="8">
        <f t="shared" si="63"/>
        <v>50</v>
      </c>
      <c r="N432" s="8">
        <f t="shared" si="60"/>
        <v>100</v>
      </c>
      <c r="O432" s="8">
        <f t="shared" si="61"/>
        <v>50</v>
      </c>
      <c r="P432" s="8">
        <f t="shared" si="62"/>
        <v>100</v>
      </c>
      <c r="Q432" s="9">
        <f t="shared" si="64"/>
        <v>75</v>
      </c>
      <c r="R432" s="9">
        <f t="shared" si="65"/>
        <v>72.5</v>
      </c>
      <c r="S432" s="9">
        <f t="shared" si="66"/>
        <v>80</v>
      </c>
      <c r="T432" s="9">
        <f t="shared" si="67"/>
        <v>75</v>
      </c>
      <c r="U432" s="8">
        <f t="shared" si="68"/>
        <v>75.833333333333329</v>
      </c>
      <c r="V432" s="8">
        <f t="shared" si="69"/>
        <v>75.625</v>
      </c>
    </row>
    <row r="433" spans="1:22" ht="13.5" x14ac:dyDescent="0.25">
      <c r="A433" s="3">
        <f>RSI!A433</f>
        <v>42636</v>
      </c>
      <c r="B433" s="2">
        <f>RSI!B433</f>
        <v>6.0469999999999997</v>
      </c>
      <c r="C433" s="2">
        <f>RSI!I433</f>
        <v>72.133043692607828</v>
      </c>
      <c r="D433" s="2">
        <f>MACD!E433</f>
        <v>-7.3148969732742763E-2</v>
      </c>
      <c r="E433" s="2">
        <f>MACD!F433</f>
        <v>-2.0495355455019092E-2</v>
      </c>
      <c r="F433" s="2">
        <f>'Moving Avg'!D433</f>
        <v>5.8425199999999995</v>
      </c>
      <c r="G433" s="2">
        <f>'Moving Avg'!F433</f>
        <v>5.731205000000001</v>
      </c>
      <c r="H433" s="2">
        <f>'Moving Avg'!G433</f>
        <v>5.7613300000000018</v>
      </c>
      <c r="I433" s="2">
        <f>'Moving Avg'!H433</f>
        <v>5.4887089999999992</v>
      </c>
      <c r="J433" s="6" t="str">
        <f>OBV!F433</f>
        <v>BULLISH</v>
      </c>
      <c r="K433" s="6" t="str">
        <f>OBV!G433</f>
        <v>STRONG</v>
      </c>
      <c r="L433" s="6" t="str">
        <f>OBV!H433</f>
        <v>CONFIRMED BULLISH</v>
      </c>
      <c r="M433" s="8">
        <f t="shared" si="63"/>
        <v>0</v>
      </c>
      <c r="N433" s="8">
        <f t="shared" si="60"/>
        <v>100</v>
      </c>
      <c r="O433" s="8">
        <f t="shared" si="61"/>
        <v>50</v>
      </c>
      <c r="P433" s="8">
        <f t="shared" si="62"/>
        <v>100</v>
      </c>
      <c r="Q433" s="9">
        <f t="shared" si="64"/>
        <v>57.5</v>
      </c>
      <c r="R433" s="9">
        <f t="shared" si="65"/>
        <v>62.5</v>
      </c>
      <c r="S433" s="9">
        <f t="shared" si="66"/>
        <v>72.5</v>
      </c>
      <c r="T433" s="9">
        <f t="shared" si="67"/>
        <v>62.5</v>
      </c>
      <c r="U433" s="8">
        <f t="shared" si="68"/>
        <v>64.166666666666671</v>
      </c>
      <c r="V433" s="8">
        <f t="shared" si="69"/>
        <v>63.75</v>
      </c>
    </row>
    <row r="434" spans="1:22" ht="13.5" x14ac:dyDescent="0.25">
      <c r="A434" s="3">
        <f>RSI!A434</f>
        <v>42639</v>
      </c>
      <c r="B434" s="2">
        <f>RSI!B434</f>
        <v>5.9989999999999997</v>
      </c>
      <c r="C434" s="2">
        <f>RSI!I434</f>
        <v>67.162834070211602</v>
      </c>
      <c r="D434" s="2">
        <f>MACD!E434</f>
        <v>-9.6756593827938886E-2</v>
      </c>
      <c r="E434" s="2">
        <f>MACD!F434</f>
        <v>-3.5747603129603053E-2</v>
      </c>
      <c r="F434" s="2">
        <f>'Moving Avg'!D434</f>
        <v>5.8905200000000004</v>
      </c>
      <c r="G434" s="2">
        <f>'Moving Avg'!F434</f>
        <v>5.7436850000000002</v>
      </c>
      <c r="H434" s="2">
        <f>'Moving Avg'!G434</f>
        <v>5.7622900000000019</v>
      </c>
      <c r="I434" s="2">
        <f>'Moving Avg'!H434</f>
        <v>5.4955554999999983</v>
      </c>
      <c r="J434" s="6" t="str">
        <f>OBV!F434</f>
        <v>BULLISH</v>
      </c>
      <c r="K434" s="6" t="str">
        <f>OBV!G434</f>
        <v>STRONG</v>
      </c>
      <c r="L434" s="6" t="str">
        <f>OBV!H434</f>
        <v>CONFIRMED BULLISH</v>
      </c>
      <c r="M434" s="8">
        <f t="shared" si="63"/>
        <v>50</v>
      </c>
      <c r="N434" s="8">
        <f t="shared" si="60"/>
        <v>100</v>
      </c>
      <c r="O434" s="8">
        <f t="shared" si="61"/>
        <v>50</v>
      </c>
      <c r="P434" s="8">
        <f t="shared" si="62"/>
        <v>100</v>
      </c>
      <c r="Q434" s="9">
        <f t="shared" si="64"/>
        <v>75</v>
      </c>
      <c r="R434" s="9">
        <f t="shared" si="65"/>
        <v>72.5</v>
      </c>
      <c r="S434" s="9">
        <f t="shared" si="66"/>
        <v>80</v>
      </c>
      <c r="T434" s="9">
        <f t="shared" si="67"/>
        <v>75</v>
      </c>
      <c r="U434" s="8">
        <f t="shared" si="68"/>
        <v>75.833333333333329</v>
      </c>
      <c r="V434" s="8">
        <f t="shared" si="69"/>
        <v>75.625</v>
      </c>
    </row>
    <row r="435" spans="1:22" ht="13.5" x14ac:dyDescent="0.25">
      <c r="A435" s="3">
        <f>RSI!A435</f>
        <v>42640</v>
      </c>
      <c r="B435" s="2">
        <f>RSI!B435</f>
        <v>5.8550000000000004</v>
      </c>
      <c r="C435" s="2">
        <f>RSI!I435</f>
        <v>54.933941109389757</v>
      </c>
      <c r="D435" s="2">
        <f>MACD!E435</f>
        <v>-9.7890697106762126E-2</v>
      </c>
      <c r="E435" s="2">
        <f>MACD!F435</f>
        <v>-4.8176221925034873E-2</v>
      </c>
      <c r="F435" s="2">
        <f>'Moving Avg'!D435</f>
        <v>5.9125999999999994</v>
      </c>
      <c r="G435" s="2">
        <f>'Moving Avg'!F435</f>
        <v>5.7508850000000002</v>
      </c>
      <c r="H435" s="2">
        <f>'Moving Avg'!G435</f>
        <v>5.7614260000000028</v>
      </c>
      <c r="I435" s="2">
        <f>'Moving Avg'!H435</f>
        <v>5.5021504999999991</v>
      </c>
      <c r="J435" s="6" t="str">
        <f>OBV!F435</f>
        <v>BULLISH</v>
      </c>
      <c r="K435" s="6" t="str">
        <f>OBV!G435</f>
        <v>STRONG</v>
      </c>
      <c r="L435" s="6" t="str">
        <f>OBV!H435</f>
        <v>CONFIRMED BULLISH</v>
      </c>
      <c r="M435" s="8">
        <f t="shared" si="63"/>
        <v>50</v>
      </c>
      <c r="N435" s="8">
        <f t="shared" si="60"/>
        <v>100</v>
      </c>
      <c r="O435" s="8">
        <f t="shared" si="61"/>
        <v>50</v>
      </c>
      <c r="P435" s="8">
        <f t="shared" si="62"/>
        <v>100</v>
      </c>
      <c r="Q435" s="9">
        <f t="shared" si="64"/>
        <v>75</v>
      </c>
      <c r="R435" s="9">
        <f t="shared" si="65"/>
        <v>72.5</v>
      </c>
      <c r="S435" s="9">
        <f t="shared" si="66"/>
        <v>80</v>
      </c>
      <c r="T435" s="9">
        <f t="shared" si="67"/>
        <v>75</v>
      </c>
      <c r="U435" s="8">
        <f t="shared" si="68"/>
        <v>75.833333333333329</v>
      </c>
      <c r="V435" s="8">
        <f t="shared" si="69"/>
        <v>75.625</v>
      </c>
    </row>
    <row r="436" spans="1:22" ht="13.5" x14ac:dyDescent="0.25">
      <c r="A436" s="3">
        <f>RSI!A436</f>
        <v>42641</v>
      </c>
      <c r="B436" s="2">
        <f>RSI!B436</f>
        <v>5.9029999999999996</v>
      </c>
      <c r="C436" s="2">
        <f>RSI!I436</f>
        <v>57.698807618482178</v>
      </c>
      <c r="D436" s="2">
        <f>MACD!E436</f>
        <v>-8.809102648923961E-2</v>
      </c>
      <c r="E436" s="2">
        <f>MACD!F436</f>
        <v>-5.6159182837875826E-2</v>
      </c>
      <c r="F436" s="2">
        <f>'Moving Avg'!D436</f>
        <v>5.9413999999999998</v>
      </c>
      <c r="G436" s="2">
        <f>'Moving Avg'!F436</f>
        <v>5.7592850000000002</v>
      </c>
      <c r="H436" s="2">
        <f>'Moving Avg'!G436</f>
        <v>5.7604660000000028</v>
      </c>
      <c r="I436" s="2">
        <f>'Moving Avg'!H436</f>
        <v>5.5089854999999988</v>
      </c>
      <c r="J436" s="6" t="str">
        <f>OBV!F436</f>
        <v>BULLISH</v>
      </c>
      <c r="K436" s="6" t="str">
        <f>OBV!G436</f>
        <v>STRONG</v>
      </c>
      <c r="L436" s="6" t="str">
        <f>OBV!H436</f>
        <v>CONFIRMED BULLISH</v>
      </c>
      <c r="M436" s="8">
        <f t="shared" si="63"/>
        <v>50</v>
      </c>
      <c r="N436" s="8">
        <f t="shared" si="60"/>
        <v>100</v>
      </c>
      <c r="O436" s="8">
        <f t="shared" si="61"/>
        <v>50</v>
      </c>
      <c r="P436" s="8">
        <f t="shared" si="62"/>
        <v>100</v>
      </c>
      <c r="Q436" s="9">
        <f t="shared" si="64"/>
        <v>75</v>
      </c>
      <c r="R436" s="9">
        <f t="shared" si="65"/>
        <v>72.5</v>
      </c>
      <c r="S436" s="9">
        <f t="shared" si="66"/>
        <v>80</v>
      </c>
      <c r="T436" s="9">
        <f t="shared" si="67"/>
        <v>75</v>
      </c>
      <c r="U436" s="8">
        <f t="shared" si="68"/>
        <v>75.833333333333329</v>
      </c>
      <c r="V436" s="8">
        <f t="shared" si="69"/>
        <v>75.625</v>
      </c>
    </row>
    <row r="437" spans="1:22" ht="13.5" x14ac:dyDescent="0.25">
      <c r="A437" s="3">
        <f>RSI!A437</f>
        <v>42642</v>
      </c>
      <c r="B437" s="2">
        <f>RSI!B437</f>
        <v>5.9077999999999999</v>
      </c>
      <c r="C437" s="2">
        <f>RSI!I437</f>
        <v>57.976460319094585</v>
      </c>
      <c r="D437" s="2">
        <f>MACD!E437</f>
        <v>-0.1000435235668018</v>
      </c>
      <c r="E437" s="2">
        <f>MACD!F437</f>
        <v>-6.4936050983661023E-2</v>
      </c>
      <c r="F437" s="2">
        <f>'Moving Avg'!D437</f>
        <v>5.942359999999999</v>
      </c>
      <c r="G437" s="2">
        <f>'Moving Avg'!F437</f>
        <v>5.7695999999999996</v>
      </c>
      <c r="H437" s="2">
        <f>'Moving Avg'!G437</f>
        <v>5.7596020000000019</v>
      </c>
      <c r="I437" s="2">
        <f>'Moving Avg'!H437</f>
        <v>5.5158444999999983</v>
      </c>
      <c r="J437" s="6" t="str">
        <f>OBV!F437</f>
        <v>BULLISH</v>
      </c>
      <c r="K437" s="6" t="str">
        <f>OBV!G437</f>
        <v>STRONG</v>
      </c>
      <c r="L437" s="6" t="str">
        <f>OBV!H437</f>
        <v>CONFIRMED BULLISH</v>
      </c>
      <c r="M437" s="8">
        <f t="shared" si="63"/>
        <v>50</v>
      </c>
      <c r="N437" s="8">
        <f t="shared" si="60"/>
        <v>100</v>
      </c>
      <c r="O437" s="8">
        <f t="shared" si="61"/>
        <v>50</v>
      </c>
      <c r="P437" s="8">
        <f t="shared" si="62"/>
        <v>100</v>
      </c>
      <c r="Q437" s="9">
        <f t="shared" si="64"/>
        <v>75</v>
      </c>
      <c r="R437" s="9">
        <f t="shared" si="65"/>
        <v>72.5</v>
      </c>
      <c r="S437" s="9">
        <f t="shared" si="66"/>
        <v>80</v>
      </c>
      <c r="T437" s="9">
        <f t="shared" si="67"/>
        <v>75</v>
      </c>
      <c r="U437" s="8">
        <f t="shared" si="68"/>
        <v>75.833333333333329</v>
      </c>
      <c r="V437" s="8">
        <f t="shared" si="69"/>
        <v>75.625</v>
      </c>
    </row>
    <row r="438" spans="1:22" ht="13.5" x14ac:dyDescent="0.25">
      <c r="A438" s="3">
        <f>RSI!A438</f>
        <v>42643</v>
      </c>
      <c r="B438" s="2">
        <f>RSI!B438</f>
        <v>5.9173999999999998</v>
      </c>
      <c r="C438" s="2">
        <f>RSI!I438</f>
        <v>58.562274500399432</v>
      </c>
      <c r="D438" s="2">
        <f>MACD!E438</f>
        <v>-0.1071334455099997</v>
      </c>
      <c r="E438" s="2">
        <f>MACD!F438</f>
        <v>-7.3375529888928759E-2</v>
      </c>
      <c r="F438" s="2">
        <f>'Moving Avg'!D438</f>
        <v>5.9164399999999997</v>
      </c>
      <c r="G438" s="2">
        <f>'Moving Avg'!F438</f>
        <v>5.7823149999999996</v>
      </c>
      <c r="H438" s="2">
        <f>'Moving Avg'!G438</f>
        <v>5.7589300000000003</v>
      </c>
      <c r="I438" s="2">
        <f>'Moving Avg'!H438</f>
        <v>5.5227514999999983</v>
      </c>
      <c r="J438" s="6" t="str">
        <f>OBV!F438</f>
        <v>BULLISH</v>
      </c>
      <c r="K438" s="6" t="str">
        <f>OBV!G438</f>
        <v>NEUTRAL</v>
      </c>
      <c r="L438" s="6" t="str">
        <f>OBV!H438</f>
        <v>BULLISH DIVERGENCE</v>
      </c>
      <c r="M438" s="8">
        <f t="shared" si="63"/>
        <v>50</v>
      </c>
      <c r="N438" s="8">
        <f t="shared" si="60"/>
        <v>100</v>
      </c>
      <c r="O438" s="8">
        <f t="shared" si="61"/>
        <v>50</v>
      </c>
      <c r="P438" s="8">
        <f t="shared" si="62"/>
        <v>66.5</v>
      </c>
      <c r="Q438" s="9">
        <f t="shared" si="64"/>
        <v>69.974999999999994</v>
      </c>
      <c r="R438" s="9">
        <f t="shared" si="65"/>
        <v>64.125</v>
      </c>
      <c r="S438" s="9">
        <f t="shared" si="66"/>
        <v>64.924999999999997</v>
      </c>
      <c r="T438" s="9">
        <f t="shared" si="67"/>
        <v>66.625</v>
      </c>
      <c r="U438" s="8">
        <f t="shared" si="68"/>
        <v>66.341666666666654</v>
      </c>
      <c r="V438" s="8">
        <f t="shared" si="69"/>
        <v>66.412499999999994</v>
      </c>
    </row>
    <row r="439" spans="1:22" ht="13.5" x14ac:dyDescent="0.25">
      <c r="A439" s="3">
        <f>RSI!A439</f>
        <v>42647</v>
      </c>
      <c r="B439" s="2">
        <f>RSI!B439</f>
        <v>5.9318</v>
      </c>
      <c r="C439" s="2">
        <f>RSI!I439</f>
        <v>59.474847983575508</v>
      </c>
      <c r="D439" s="2">
        <f>MACD!E439</f>
        <v>-0.1075015217274915</v>
      </c>
      <c r="E439" s="2">
        <f>MACD!F439</f>
        <v>-8.0200728256641318E-2</v>
      </c>
      <c r="F439" s="2">
        <f>'Moving Avg'!D439</f>
        <v>5.9029999999999996</v>
      </c>
      <c r="G439" s="2">
        <f>'Moving Avg'!F439</f>
        <v>5.79575</v>
      </c>
      <c r="H439" s="2">
        <f>'Moving Avg'!G439</f>
        <v>5.7595060000000009</v>
      </c>
      <c r="I439" s="2">
        <f>'Moving Avg'!H439</f>
        <v>5.5297304999999985</v>
      </c>
      <c r="J439" s="6" t="str">
        <f>OBV!F439</f>
        <v>BULLISH</v>
      </c>
      <c r="K439" s="6" t="str">
        <f>OBV!G439</f>
        <v>NEUTRAL</v>
      </c>
      <c r="L439" s="6" t="str">
        <f>OBV!H439</f>
        <v>BULLISH DIVERGENCE</v>
      </c>
      <c r="M439" s="8">
        <f t="shared" si="63"/>
        <v>50</v>
      </c>
      <c r="N439" s="8">
        <f t="shared" si="60"/>
        <v>100</v>
      </c>
      <c r="O439" s="8">
        <f t="shared" si="61"/>
        <v>50</v>
      </c>
      <c r="P439" s="8">
        <f t="shared" si="62"/>
        <v>66.5</v>
      </c>
      <c r="Q439" s="9">
        <f t="shared" si="64"/>
        <v>69.974999999999994</v>
      </c>
      <c r="R439" s="9">
        <f t="shared" si="65"/>
        <v>64.125</v>
      </c>
      <c r="S439" s="9">
        <f t="shared" si="66"/>
        <v>64.924999999999997</v>
      </c>
      <c r="T439" s="9">
        <f t="shared" si="67"/>
        <v>66.625</v>
      </c>
      <c r="U439" s="8">
        <f t="shared" si="68"/>
        <v>66.341666666666654</v>
      </c>
      <c r="V439" s="8">
        <f t="shared" si="69"/>
        <v>66.412499999999994</v>
      </c>
    </row>
    <row r="440" spans="1:22" ht="13.5" x14ac:dyDescent="0.25">
      <c r="A440" s="3">
        <f>RSI!A440</f>
        <v>42648</v>
      </c>
      <c r="B440" s="2">
        <f>RSI!B440</f>
        <v>5.9269999999999996</v>
      </c>
      <c r="C440" s="2">
        <f>RSI!I440</f>
        <v>59.008350996562143</v>
      </c>
      <c r="D440" s="2">
        <f>MACD!E440</f>
        <v>-0.11039387179273419</v>
      </c>
      <c r="E440" s="2">
        <f>MACD!F440</f>
        <v>-8.6239356963859898E-2</v>
      </c>
      <c r="F440" s="2">
        <f>'Moving Avg'!D440</f>
        <v>5.9173999999999998</v>
      </c>
      <c r="G440" s="2">
        <f>'Moving Avg'!F440</f>
        <v>5.8089449999999996</v>
      </c>
      <c r="H440" s="2">
        <f>'Moving Avg'!G440</f>
        <v>5.7605620000000002</v>
      </c>
      <c r="I440" s="2">
        <f>'Moving Avg'!H440</f>
        <v>5.536404499999998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  <c r="M440" s="8">
        <f t="shared" si="63"/>
        <v>50</v>
      </c>
      <c r="N440" s="8">
        <f t="shared" si="60"/>
        <v>100</v>
      </c>
      <c r="O440" s="8">
        <f t="shared" si="61"/>
        <v>50</v>
      </c>
      <c r="P440" s="8">
        <f t="shared" si="62"/>
        <v>83.5</v>
      </c>
      <c r="Q440" s="9">
        <f t="shared" si="64"/>
        <v>72.525000000000006</v>
      </c>
      <c r="R440" s="9">
        <f t="shared" si="65"/>
        <v>68.375</v>
      </c>
      <c r="S440" s="9">
        <f t="shared" si="66"/>
        <v>72.575000000000003</v>
      </c>
      <c r="T440" s="9">
        <f t="shared" si="67"/>
        <v>70.875</v>
      </c>
      <c r="U440" s="8">
        <f t="shared" si="68"/>
        <v>71.158333333333346</v>
      </c>
      <c r="V440" s="8">
        <f t="shared" si="69"/>
        <v>71.087500000000006</v>
      </c>
    </row>
    <row r="441" spans="1:22" ht="13.5" x14ac:dyDescent="0.25">
      <c r="A441" s="3">
        <f>RSI!A441</f>
        <v>42649</v>
      </c>
      <c r="B441" s="2">
        <f>RSI!B441</f>
        <v>5.9749999999999996</v>
      </c>
      <c r="C441" s="2">
        <f>RSI!I441</f>
        <v>62.20119876598396</v>
      </c>
      <c r="D441" s="2">
        <f>MACD!E441</f>
        <v>-0.11482071162398988</v>
      </c>
      <c r="E441" s="2">
        <f>MACD!F441</f>
        <v>-9.1955627895885891E-2</v>
      </c>
      <c r="F441" s="2">
        <f>'Moving Avg'!D441</f>
        <v>5.9318</v>
      </c>
      <c r="G441" s="2">
        <f>'Moving Avg'!F441</f>
        <v>5.8250199999999994</v>
      </c>
      <c r="H441" s="2">
        <f>'Moving Avg'!G441</f>
        <v>5.7625780000000013</v>
      </c>
      <c r="I441" s="2">
        <f>'Moving Avg'!H441</f>
        <v>5.5434354999999984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  <c r="M441" s="8">
        <f t="shared" si="63"/>
        <v>50</v>
      </c>
      <c r="N441" s="8">
        <f t="shared" si="60"/>
        <v>100</v>
      </c>
      <c r="O441" s="8">
        <f t="shared" si="61"/>
        <v>50</v>
      </c>
      <c r="P441" s="8">
        <f t="shared" si="62"/>
        <v>83.5</v>
      </c>
      <c r="Q441" s="9">
        <f t="shared" si="64"/>
        <v>72.525000000000006</v>
      </c>
      <c r="R441" s="9">
        <f t="shared" si="65"/>
        <v>68.375</v>
      </c>
      <c r="S441" s="9">
        <f t="shared" si="66"/>
        <v>72.575000000000003</v>
      </c>
      <c r="T441" s="9">
        <f t="shared" si="67"/>
        <v>70.875</v>
      </c>
      <c r="U441" s="8">
        <f t="shared" si="68"/>
        <v>71.158333333333346</v>
      </c>
      <c r="V441" s="8">
        <f t="shared" si="69"/>
        <v>71.087500000000006</v>
      </c>
    </row>
    <row r="442" spans="1:22" ht="13.5" x14ac:dyDescent="0.25">
      <c r="A442" s="3">
        <f>RSI!A442</f>
        <v>42650</v>
      </c>
      <c r="B442" s="2">
        <f>RSI!B442</f>
        <v>5.9509999999999996</v>
      </c>
      <c r="C442" s="2">
        <f>RSI!I442</f>
        <v>59.697435929354285</v>
      </c>
      <c r="D442" s="2">
        <f>MACD!E442</f>
        <v>-9.5510449820853438E-2</v>
      </c>
      <c r="E442" s="2">
        <f>MACD!F442</f>
        <v>-9.2666592280879409E-2</v>
      </c>
      <c r="F442" s="2">
        <f>'Moving Avg'!D442</f>
        <v>5.9404399999999997</v>
      </c>
      <c r="G442" s="2">
        <f>'Moving Avg'!F442</f>
        <v>5.8394149999999998</v>
      </c>
      <c r="H442" s="2">
        <f>'Moving Avg'!G442</f>
        <v>5.7643059999999995</v>
      </c>
      <c r="I442" s="2">
        <f>'Moving Avg'!H442</f>
        <v>5.5504634999999984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  <c r="M442" s="8">
        <f t="shared" si="63"/>
        <v>50</v>
      </c>
      <c r="N442" s="8">
        <f t="shared" si="60"/>
        <v>45</v>
      </c>
      <c r="O442" s="8">
        <f t="shared" si="61"/>
        <v>50</v>
      </c>
      <c r="P442" s="8">
        <f t="shared" si="62"/>
        <v>83.5</v>
      </c>
      <c r="Q442" s="9">
        <f t="shared" si="64"/>
        <v>53.274999999999999</v>
      </c>
      <c r="R442" s="9">
        <f t="shared" si="65"/>
        <v>57.375</v>
      </c>
      <c r="S442" s="9">
        <f t="shared" si="66"/>
        <v>64.325000000000003</v>
      </c>
      <c r="T442" s="9">
        <f t="shared" si="67"/>
        <v>57.125</v>
      </c>
      <c r="U442" s="8">
        <f t="shared" si="68"/>
        <v>58.32500000000001</v>
      </c>
      <c r="V442" s="8">
        <f t="shared" si="69"/>
        <v>58.025000000000006</v>
      </c>
    </row>
    <row r="443" spans="1:22" ht="13.5" x14ac:dyDescent="0.25">
      <c r="A443" s="3">
        <f>RSI!A443</f>
        <v>42653</v>
      </c>
      <c r="B443" s="2">
        <f>RSI!B443</f>
        <v>5.9749999999999996</v>
      </c>
      <c r="C443" s="2">
        <f>RSI!I443</f>
        <v>61.371924505974654</v>
      </c>
      <c r="D443" s="2">
        <f>MACD!E443</f>
        <v>-5.9463829321862782E-2</v>
      </c>
      <c r="E443" s="2">
        <f>MACD!F443</f>
        <v>-8.6026039689076086E-2</v>
      </c>
      <c r="F443" s="2">
        <f>'Moving Avg'!D443</f>
        <v>5.9519599999999997</v>
      </c>
      <c r="G443" s="2">
        <f>'Moving Avg'!F443</f>
        <v>5.8557299999999985</v>
      </c>
      <c r="H443" s="2">
        <f>'Moving Avg'!G443</f>
        <v>5.7686260000000003</v>
      </c>
      <c r="I443" s="2">
        <f>'Moving Avg'!H443</f>
        <v>5.5576114999999984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  <c r="M443" s="8">
        <f t="shared" si="63"/>
        <v>50</v>
      </c>
      <c r="N443" s="8">
        <f t="shared" si="60"/>
        <v>0</v>
      </c>
      <c r="O443" s="8">
        <f t="shared" si="61"/>
        <v>50</v>
      </c>
      <c r="P443" s="8">
        <f t="shared" si="62"/>
        <v>83.5</v>
      </c>
      <c r="Q443" s="9">
        <f t="shared" si="64"/>
        <v>37.524999999999999</v>
      </c>
      <c r="R443" s="9">
        <f t="shared" si="65"/>
        <v>48.375</v>
      </c>
      <c r="S443" s="9">
        <f t="shared" si="66"/>
        <v>57.575000000000003</v>
      </c>
      <c r="T443" s="9">
        <f t="shared" si="67"/>
        <v>45.875</v>
      </c>
      <c r="U443" s="8">
        <f t="shared" si="68"/>
        <v>47.82500000000001</v>
      </c>
      <c r="V443" s="8">
        <f t="shared" si="69"/>
        <v>47.337500000000006</v>
      </c>
    </row>
    <row r="444" spans="1:22" ht="13.5" x14ac:dyDescent="0.25">
      <c r="A444" s="3">
        <f>RSI!A444</f>
        <v>42654</v>
      </c>
      <c r="B444" s="2">
        <f>RSI!B444</f>
        <v>5.9509999999999996</v>
      </c>
      <c r="C444" s="2">
        <f>RSI!I444</f>
        <v>58.743508652057102</v>
      </c>
      <c r="D444" s="2">
        <f>MACD!E444</f>
        <v>-3.5330849394484609E-2</v>
      </c>
      <c r="E444" s="2">
        <f>MACD!F444</f>
        <v>-7.5887001630157797E-2</v>
      </c>
      <c r="F444" s="2">
        <f>'Moving Avg'!D444</f>
        <v>5.9557999999999991</v>
      </c>
      <c r="G444" s="2">
        <f>'Moving Avg'!F444</f>
        <v>5.8708449999999983</v>
      </c>
      <c r="H444" s="2">
        <f>'Moving Avg'!G444</f>
        <v>5.7724659999999997</v>
      </c>
      <c r="I444" s="2">
        <f>'Moving Avg'!H444</f>
        <v>5.5647804999999968</v>
      </c>
      <c r="J444" s="6" t="str">
        <f>OBV!F444</f>
        <v>BEARISH</v>
      </c>
      <c r="K444" s="6" t="str">
        <f>OBV!G444</f>
        <v>NEUTRAL</v>
      </c>
      <c r="L444" s="6" t="str">
        <f>OBV!H444</f>
        <v>BEARISH DIVERGENCE</v>
      </c>
      <c r="M444" s="8">
        <f t="shared" si="63"/>
        <v>50</v>
      </c>
      <c r="N444" s="8">
        <f t="shared" si="60"/>
        <v>0</v>
      </c>
      <c r="O444" s="8">
        <f t="shared" si="61"/>
        <v>50</v>
      </c>
      <c r="P444" s="8">
        <f t="shared" si="62"/>
        <v>16.5</v>
      </c>
      <c r="Q444" s="9">
        <f t="shared" si="64"/>
        <v>27.475000000000001</v>
      </c>
      <c r="R444" s="9">
        <f t="shared" si="65"/>
        <v>31.625</v>
      </c>
      <c r="S444" s="9">
        <f t="shared" si="66"/>
        <v>27.425000000000001</v>
      </c>
      <c r="T444" s="9">
        <f t="shared" si="67"/>
        <v>29.125</v>
      </c>
      <c r="U444" s="8">
        <f t="shared" si="68"/>
        <v>28.841666666666669</v>
      </c>
      <c r="V444" s="8">
        <f t="shared" si="69"/>
        <v>28.912500000000001</v>
      </c>
    </row>
    <row r="445" spans="1:22" ht="13.5" x14ac:dyDescent="0.25">
      <c r="A445" s="3">
        <f>RSI!A445</f>
        <v>42655</v>
      </c>
      <c r="B445" s="2">
        <f>RSI!B445</f>
        <v>5.9942000000000002</v>
      </c>
      <c r="C445" s="2">
        <f>RSI!I445</f>
        <v>61.906058872294892</v>
      </c>
      <c r="D445" s="2">
        <f>MACD!E445</f>
        <v>-4.0827450882783722E-2</v>
      </c>
      <c r="E445" s="2">
        <f>MACD!F445</f>
        <v>-6.8875091480682979E-2</v>
      </c>
      <c r="F445" s="2">
        <f>'Moving Avg'!D445</f>
        <v>5.9692399999999992</v>
      </c>
      <c r="G445" s="2">
        <f>'Moving Avg'!F445</f>
        <v>5.8850049999999978</v>
      </c>
      <c r="H445" s="2">
        <f>'Moving Avg'!G445</f>
        <v>5.77813</v>
      </c>
      <c r="I445" s="2">
        <f>'Moving Avg'!H445</f>
        <v>5.5720244999999986</v>
      </c>
      <c r="J445" s="6" t="str">
        <f>OBV!F445</f>
        <v>BEARISH</v>
      </c>
      <c r="K445" s="6" t="str">
        <f>OBV!G445</f>
        <v>NEUTRAL</v>
      </c>
      <c r="L445" s="6" t="str">
        <f>OBV!H445</f>
        <v>BEARISH DIVERGENCE</v>
      </c>
      <c r="M445" s="8">
        <f t="shared" si="63"/>
        <v>50</v>
      </c>
      <c r="N445" s="8">
        <f t="shared" si="60"/>
        <v>0</v>
      </c>
      <c r="O445" s="8">
        <f t="shared" si="61"/>
        <v>50</v>
      </c>
      <c r="P445" s="8">
        <f t="shared" si="62"/>
        <v>16.5</v>
      </c>
      <c r="Q445" s="9">
        <f t="shared" si="64"/>
        <v>27.475000000000001</v>
      </c>
      <c r="R445" s="9">
        <f t="shared" si="65"/>
        <v>31.625</v>
      </c>
      <c r="S445" s="9">
        <f t="shared" si="66"/>
        <v>27.425000000000001</v>
      </c>
      <c r="T445" s="9">
        <f t="shared" si="67"/>
        <v>29.125</v>
      </c>
      <c r="U445" s="8">
        <f t="shared" si="68"/>
        <v>28.841666666666669</v>
      </c>
      <c r="V445" s="8">
        <f t="shared" si="69"/>
        <v>28.912500000000001</v>
      </c>
    </row>
    <row r="446" spans="1:22" ht="13.5" x14ac:dyDescent="0.25">
      <c r="A446" s="3">
        <f>RSI!A446</f>
        <v>42656</v>
      </c>
      <c r="B446" s="2">
        <f>RSI!B446</f>
        <v>5.9749999999999996</v>
      </c>
      <c r="C446" s="2">
        <f>RSI!I446</f>
        <v>59.715113411965788</v>
      </c>
      <c r="D446" s="2">
        <f>MACD!E446</f>
        <v>-3.7448122124239092E-2</v>
      </c>
      <c r="E446" s="2">
        <f>MACD!F446</f>
        <v>-6.2589697609394201E-2</v>
      </c>
      <c r="F446" s="2">
        <f>'Moving Avg'!D446</f>
        <v>5.9692399999999992</v>
      </c>
      <c r="G446" s="2">
        <f>'Moving Avg'!F446</f>
        <v>5.8934049999999987</v>
      </c>
      <c r="H446" s="2">
        <f>'Moving Avg'!G446</f>
        <v>5.7872480000000008</v>
      </c>
      <c r="I446" s="2">
        <f>'Moving Avg'!H446</f>
        <v>5.5791724999999976</v>
      </c>
      <c r="J446" s="6" t="str">
        <f>OBV!F446</f>
        <v>BEARISH</v>
      </c>
      <c r="K446" s="6" t="str">
        <f>OBV!G446</f>
        <v>NEUTRAL</v>
      </c>
      <c r="L446" s="6" t="str">
        <f>OBV!H446</f>
        <v>NEUTRAL</v>
      </c>
      <c r="M446" s="8">
        <f t="shared" si="63"/>
        <v>50</v>
      </c>
      <c r="N446" s="8">
        <f t="shared" si="60"/>
        <v>0</v>
      </c>
      <c r="O446" s="8">
        <f t="shared" si="61"/>
        <v>50</v>
      </c>
      <c r="P446" s="8">
        <f t="shared" si="62"/>
        <v>16.5</v>
      </c>
      <c r="Q446" s="9">
        <f t="shared" si="64"/>
        <v>27.475000000000001</v>
      </c>
      <c r="R446" s="9">
        <f t="shared" si="65"/>
        <v>31.625</v>
      </c>
      <c r="S446" s="9">
        <f t="shared" si="66"/>
        <v>27.425000000000001</v>
      </c>
      <c r="T446" s="9">
        <f t="shared" si="67"/>
        <v>29.125</v>
      </c>
      <c r="U446" s="8">
        <f t="shared" si="68"/>
        <v>28.841666666666669</v>
      </c>
      <c r="V446" s="8">
        <f t="shared" si="69"/>
        <v>28.912500000000001</v>
      </c>
    </row>
    <row r="447" spans="1:22" ht="13.5" x14ac:dyDescent="0.25">
      <c r="A447" s="3">
        <f>RSI!A447</f>
        <v>42657</v>
      </c>
      <c r="B447" s="2">
        <f>RSI!B447</f>
        <v>5.9749999999999996</v>
      </c>
      <c r="C447" s="2">
        <f>RSI!I447</f>
        <v>59.715113411965788</v>
      </c>
      <c r="D447" s="2">
        <f>MACD!E447</f>
        <v>-3.4455791933080349E-2</v>
      </c>
      <c r="E447" s="2">
        <f>MACD!F447</f>
        <v>-5.6962916474131431E-2</v>
      </c>
      <c r="F447" s="2">
        <f>'Moving Avg'!D447</f>
        <v>5.9740399999999996</v>
      </c>
      <c r="G447" s="2">
        <f>'Moving Avg'!F447</f>
        <v>5.908039999999998</v>
      </c>
      <c r="H447" s="2">
        <f>'Moving Avg'!G447</f>
        <v>5.7934860000000006</v>
      </c>
      <c r="I447" s="2">
        <f>'Moving Avg'!H447</f>
        <v>5.5863439999999969</v>
      </c>
      <c r="J447" s="6" t="str">
        <f>OBV!F447</f>
        <v>BEARISH</v>
      </c>
      <c r="K447" s="6" t="str">
        <f>OBV!G447</f>
        <v>NEUTRAL</v>
      </c>
      <c r="L447" s="6" t="str">
        <f>OBV!H447</f>
        <v>BEARISH DIVERGENCE</v>
      </c>
      <c r="M447" s="8">
        <f t="shared" si="63"/>
        <v>50</v>
      </c>
      <c r="N447" s="8">
        <f t="shared" si="60"/>
        <v>0</v>
      </c>
      <c r="O447" s="8">
        <f t="shared" si="61"/>
        <v>50</v>
      </c>
      <c r="P447" s="8">
        <f t="shared" si="62"/>
        <v>16.5</v>
      </c>
      <c r="Q447" s="9">
        <f t="shared" si="64"/>
        <v>27.475000000000001</v>
      </c>
      <c r="R447" s="9">
        <f t="shared" si="65"/>
        <v>31.625</v>
      </c>
      <c r="S447" s="9">
        <f t="shared" si="66"/>
        <v>27.425000000000001</v>
      </c>
      <c r="T447" s="9">
        <f t="shared" si="67"/>
        <v>29.125</v>
      </c>
      <c r="U447" s="8">
        <f t="shared" si="68"/>
        <v>28.841666666666669</v>
      </c>
      <c r="V447" s="8">
        <f t="shared" si="69"/>
        <v>28.912500000000001</v>
      </c>
    </row>
    <row r="448" spans="1:22" ht="13.5" x14ac:dyDescent="0.25">
      <c r="A448" s="3">
        <f>RSI!A448</f>
        <v>42660</v>
      </c>
      <c r="B448" s="2">
        <f>RSI!B448</f>
        <v>5.9509999999999996</v>
      </c>
      <c r="C448" s="2">
        <f>RSI!I448</f>
        <v>56.80082561092879</v>
      </c>
      <c r="D448" s="2">
        <f>MACD!E448</f>
        <v>-2.9229826205727782E-2</v>
      </c>
      <c r="E448" s="2">
        <f>MACD!F448</f>
        <v>-5.1416298420450701E-2</v>
      </c>
      <c r="F448" s="2">
        <f>'Moving Avg'!D448</f>
        <v>5.969240000000001</v>
      </c>
      <c r="G448" s="2">
        <f>'Moving Avg'!F448</f>
        <v>5.9200399999999975</v>
      </c>
      <c r="H448" s="2">
        <f>'Moving Avg'!G448</f>
        <v>5.7992439999999998</v>
      </c>
      <c r="I448" s="2">
        <f>'Moving Avg'!H448</f>
        <v>5.593582999999998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3"/>
        <v>50</v>
      </c>
      <c r="N448" s="8">
        <f t="shared" si="60"/>
        <v>0</v>
      </c>
      <c r="O448" s="8">
        <f t="shared" si="61"/>
        <v>50</v>
      </c>
      <c r="P448" s="8">
        <f t="shared" si="62"/>
        <v>16.5</v>
      </c>
      <c r="Q448" s="9">
        <f t="shared" si="64"/>
        <v>27.475000000000001</v>
      </c>
      <c r="R448" s="9">
        <f t="shared" si="65"/>
        <v>31.625</v>
      </c>
      <c r="S448" s="9">
        <f t="shared" si="66"/>
        <v>27.425000000000001</v>
      </c>
      <c r="T448" s="9">
        <f t="shared" si="67"/>
        <v>29.125</v>
      </c>
      <c r="U448" s="8">
        <f t="shared" si="68"/>
        <v>28.841666666666669</v>
      </c>
      <c r="V448" s="8">
        <f t="shared" si="69"/>
        <v>28.912500000000001</v>
      </c>
    </row>
    <row r="449" spans="1:22" ht="13.5" x14ac:dyDescent="0.25">
      <c r="A449" s="3">
        <f>RSI!A449</f>
        <v>42661</v>
      </c>
      <c r="B449" s="2">
        <f>RSI!B449</f>
        <v>5.9366000000000003</v>
      </c>
      <c r="C449" s="2">
        <f>RSI!I449</f>
        <v>55.064404498804436</v>
      </c>
      <c r="D449" s="2">
        <f>MACD!E449</f>
        <v>-2.1903159881383694E-2</v>
      </c>
      <c r="E449" s="2">
        <f>MACD!F449</f>
        <v>-4.5513670712637302E-2</v>
      </c>
      <c r="F449" s="2">
        <f>'Moving Avg'!D449</f>
        <v>5.9663599999999999</v>
      </c>
      <c r="G449" s="2">
        <f>'Moving Avg'!F449</f>
        <v>5.928919999999998</v>
      </c>
      <c r="H449" s="2">
        <f>'Moving Avg'!G449</f>
        <v>5.8047139999999988</v>
      </c>
      <c r="I449" s="2">
        <f>'Moving Avg'!H449</f>
        <v>5.6006094999999974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  <c r="M449" s="8">
        <f t="shared" si="63"/>
        <v>50</v>
      </c>
      <c r="N449" s="8">
        <f t="shared" si="60"/>
        <v>0</v>
      </c>
      <c r="O449" s="8">
        <f t="shared" si="61"/>
        <v>50</v>
      </c>
      <c r="P449" s="8">
        <f t="shared" si="62"/>
        <v>16.5</v>
      </c>
      <c r="Q449" s="9">
        <f t="shared" si="64"/>
        <v>27.475000000000001</v>
      </c>
      <c r="R449" s="9">
        <f t="shared" si="65"/>
        <v>31.625</v>
      </c>
      <c r="S449" s="9">
        <f t="shared" si="66"/>
        <v>27.425000000000001</v>
      </c>
      <c r="T449" s="9">
        <f t="shared" si="67"/>
        <v>29.125</v>
      </c>
      <c r="U449" s="8">
        <f t="shared" si="68"/>
        <v>28.841666666666669</v>
      </c>
      <c r="V449" s="8">
        <f t="shared" si="69"/>
        <v>28.912500000000001</v>
      </c>
    </row>
    <row r="450" spans="1:22" ht="13.5" x14ac:dyDescent="0.25">
      <c r="A450" s="3">
        <f>RSI!A450</f>
        <v>42662</v>
      </c>
      <c r="B450" s="2">
        <f>RSI!B450</f>
        <v>5.9509999999999996</v>
      </c>
      <c r="C450" s="2">
        <f>RSI!I450</f>
        <v>56.496619117320243</v>
      </c>
      <c r="D450" s="2">
        <f>MACD!E450</f>
        <v>-1.777311464286413E-2</v>
      </c>
      <c r="E450" s="2">
        <f>MACD!F450</f>
        <v>-3.9965559498682669E-2</v>
      </c>
      <c r="F450" s="2">
        <f>'Moving Avg'!D450</f>
        <v>5.9577200000000001</v>
      </c>
      <c r="G450" s="2">
        <f>'Moving Avg'!F450</f>
        <v>5.9392399999999981</v>
      </c>
      <c r="H450" s="2">
        <f>'Moving Avg'!G450</f>
        <v>5.8086500000000001</v>
      </c>
      <c r="I450" s="2">
        <f>'Moving Avg'!H450</f>
        <v>5.6076374999999974</v>
      </c>
      <c r="J450" s="6" t="str">
        <f>OBV!F450</f>
        <v>BULLISH</v>
      </c>
      <c r="K450" s="6" t="str">
        <f>OBV!G450</f>
        <v>NEUTRAL</v>
      </c>
      <c r="L450" s="6" t="str">
        <f>OBV!H450</f>
        <v>BULLISH DIVERGENCE</v>
      </c>
      <c r="M450" s="8">
        <f t="shared" si="63"/>
        <v>50</v>
      </c>
      <c r="N450" s="8">
        <f t="shared" ref="N450:N513" si="70">IF(E450-D450&gt;0.02, 100, IF(E450-D450&lt;0,0,45))</f>
        <v>0</v>
      </c>
      <c r="O450" s="8">
        <f t="shared" ref="O450:O513" si="71">IF(F450-I450&gt;10,100,IF(F450-I450&gt;5,75, IF(F450-I450&gt;0,50,0)))</f>
        <v>50</v>
      </c>
      <c r="P450" s="8">
        <f t="shared" ref="P450:P513" si="72">IF(L450="confirmed bullish", 34, IF(L450="bullish divergence",17, 0))+IF(J450="bullish",33,IF(J450="bearish",0,16.5))+IF(K450="strong",33,IF(K450="weak",0,16.5))</f>
        <v>66.5</v>
      </c>
      <c r="Q450" s="9">
        <f t="shared" si="64"/>
        <v>34.975000000000001</v>
      </c>
      <c r="R450" s="9">
        <f t="shared" si="65"/>
        <v>44.125</v>
      </c>
      <c r="S450" s="9">
        <f t="shared" si="66"/>
        <v>49.924999999999997</v>
      </c>
      <c r="T450" s="9">
        <f t="shared" si="67"/>
        <v>41.625</v>
      </c>
      <c r="U450" s="8">
        <f t="shared" si="68"/>
        <v>43.008333333333326</v>
      </c>
      <c r="V450" s="8">
        <f t="shared" si="69"/>
        <v>42.662499999999994</v>
      </c>
    </row>
    <row r="451" spans="1:22" ht="13.5" x14ac:dyDescent="0.25">
      <c r="A451" s="3">
        <f>RSI!A451</f>
        <v>42663</v>
      </c>
      <c r="B451" s="2">
        <f>RSI!B451</f>
        <v>6.0422000000000002</v>
      </c>
      <c r="C451" s="2">
        <f>RSI!I451</f>
        <v>64.264969231987891</v>
      </c>
      <c r="D451" s="2">
        <f>MACD!E451</f>
        <v>-1.3979226041256787E-2</v>
      </c>
      <c r="E451" s="2">
        <f>MACD!F451</f>
        <v>-3.4768292807197496E-2</v>
      </c>
      <c r="F451" s="2">
        <f>'Moving Avg'!D451</f>
        <v>5.9711600000000002</v>
      </c>
      <c r="G451" s="2">
        <f>'Moving Avg'!F451</f>
        <v>5.9533999999999976</v>
      </c>
      <c r="H451" s="2">
        <f>'Moving Avg'!G451</f>
        <v>5.8144099999999987</v>
      </c>
      <c r="I451" s="2">
        <f>'Moving Avg'!H451</f>
        <v>5.6151214999999981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  <c r="M451" s="8">
        <f t="shared" ref="M451:M514" si="73">IF(C451&lt;30,100, IF(C451&gt;70, 0, 50))</f>
        <v>50</v>
      </c>
      <c r="N451" s="8">
        <f t="shared" si="70"/>
        <v>0</v>
      </c>
      <c r="O451" s="8">
        <f t="shared" si="71"/>
        <v>50</v>
      </c>
      <c r="P451" s="8">
        <f t="shared" si="72"/>
        <v>83.5</v>
      </c>
      <c r="Q451" s="9">
        <f t="shared" ref="Q451:Q514" si="74">0.35*M451+N451*0.35+O451*0.15+P451*0.15</f>
        <v>37.524999999999999</v>
      </c>
      <c r="R451" s="9">
        <f t="shared" ref="R451:R514" si="75">M451*0.2+N451*0.2+O451*0.35+P451*0.25</f>
        <v>48.375</v>
      </c>
      <c r="S451" s="9">
        <f t="shared" ref="S451:S514" si="76">M451*0.15+N451*0.15+O451*0.25+P451*0.45</f>
        <v>57.575000000000003</v>
      </c>
      <c r="T451" s="9">
        <f t="shared" ref="T451:T514" si="77">0.25*SUM(M451:P451)</f>
        <v>45.875</v>
      </c>
      <c r="U451" s="8">
        <f t="shared" ref="U451:U514" si="78">SUM(Q451:S451)/3</f>
        <v>47.82500000000001</v>
      </c>
      <c r="V451" s="8">
        <f t="shared" ref="V451:V514" si="79">SUM(Q451:T451)/4</f>
        <v>47.337500000000006</v>
      </c>
    </row>
    <row r="452" spans="1:22" ht="13.5" x14ac:dyDescent="0.25">
      <c r="A452" s="3">
        <f>RSI!A452</f>
        <v>42664</v>
      </c>
      <c r="B452" s="2">
        <f>RSI!B452</f>
        <v>5.9989999999999997</v>
      </c>
      <c r="C452" s="2">
        <f>RSI!I452</f>
        <v>58.899689405127091</v>
      </c>
      <c r="D452" s="2">
        <f>MACD!E452</f>
        <v>-1.2105618435538368E-2</v>
      </c>
      <c r="E452" s="2">
        <f>MACD!F452</f>
        <v>-3.0235757932865672E-2</v>
      </c>
      <c r="F452" s="2">
        <f>'Moving Avg'!D452</f>
        <v>5.9759599999999997</v>
      </c>
      <c r="G452" s="2">
        <f>'Moving Avg'!F452</f>
        <v>5.9581999999999979</v>
      </c>
      <c r="H452" s="2">
        <f>'Moving Avg'!G452</f>
        <v>5.8192100000000009</v>
      </c>
      <c r="I452" s="2">
        <f>'Moving Avg'!H452</f>
        <v>5.621217999999998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  <c r="M452" s="8">
        <f t="shared" si="73"/>
        <v>50</v>
      </c>
      <c r="N452" s="8">
        <f t="shared" si="70"/>
        <v>0</v>
      </c>
      <c r="O452" s="8">
        <f t="shared" si="71"/>
        <v>50</v>
      </c>
      <c r="P452" s="8">
        <f t="shared" si="72"/>
        <v>83.5</v>
      </c>
      <c r="Q452" s="9">
        <f t="shared" si="74"/>
        <v>37.524999999999999</v>
      </c>
      <c r="R452" s="9">
        <f t="shared" si="75"/>
        <v>48.375</v>
      </c>
      <c r="S452" s="9">
        <f t="shared" si="76"/>
        <v>57.575000000000003</v>
      </c>
      <c r="T452" s="9">
        <f t="shared" si="77"/>
        <v>45.875</v>
      </c>
      <c r="U452" s="8">
        <f t="shared" si="78"/>
        <v>47.82500000000001</v>
      </c>
      <c r="V452" s="8">
        <f t="shared" si="79"/>
        <v>47.337500000000006</v>
      </c>
    </row>
    <row r="453" spans="1:22" ht="13.5" x14ac:dyDescent="0.25">
      <c r="A453" s="3">
        <f>RSI!A453</f>
        <v>42667</v>
      </c>
      <c r="B453" s="2">
        <f>RSI!B453</f>
        <v>5.9366000000000003</v>
      </c>
      <c r="C453" s="2">
        <f>RSI!I453</f>
        <v>52.129688459544788</v>
      </c>
      <c r="D453" s="2">
        <f>MACD!E453</f>
        <v>-2.7322151155528829E-3</v>
      </c>
      <c r="E453" s="2">
        <f>MACD!F453</f>
        <v>-2.4735049369403114E-2</v>
      </c>
      <c r="F453" s="2">
        <f>'Moving Avg'!D453</f>
        <v>5.9730800000000004</v>
      </c>
      <c r="G453" s="2">
        <f>'Moving Avg'!F453</f>
        <v>5.9526799999999991</v>
      </c>
      <c r="H453" s="2">
        <f>'Moving Avg'!G453</f>
        <v>5.8227619999999991</v>
      </c>
      <c r="I453" s="2">
        <f>'Moving Avg'!H453</f>
        <v>5.6270024999999979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  <c r="M453" s="8">
        <f t="shared" si="73"/>
        <v>50</v>
      </c>
      <c r="N453" s="8">
        <f t="shared" si="70"/>
        <v>0</v>
      </c>
      <c r="O453" s="8">
        <f t="shared" si="71"/>
        <v>50</v>
      </c>
      <c r="P453" s="8">
        <f t="shared" si="72"/>
        <v>66.5</v>
      </c>
      <c r="Q453" s="9">
        <f t="shared" si="74"/>
        <v>34.975000000000001</v>
      </c>
      <c r="R453" s="9">
        <f t="shared" si="75"/>
        <v>44.125</v>
      </c>
      <c r="S453" s="9">
        <f t="shared" si="76"/>
        <v>49.924999999999997</v>
      </c>
      <c r="T453" s="9">
        <f t="shared" si="77"/>
        <v>41.625</v>
      </c>
      <c r="U453" s="8">
        <f t="shared" si="78"/>
        <v>43.008333333333326</v>
      </c>
      <c r="V453" s="8">
        <f t="shared" si="79"/>
        <v>42.662499999999994</v>
      </c>
    </row>
    <row r="454" spans="1:22" ht="13.5" x14ac:dyDescent="0.25">
      <c r="A454" s="3">
        <f>RSI!A454</f>
        <v>42668</v>
      </c>
      <c r="B454" s="2">
        <f>RSI!B454</f>
        <v>6.1142000000000003</v>
      </c>
      <c r="C454" s="2">
        <f>RSI!I454</f>
        <v>64.600949995928545</v>
      </c>
      <c r="D454" s="2">
        <f>MACD!E454</f>
        <v>-1.1767500661256314E-2</v>
      </c>
      <c r="E454" s="2">
        <f>MACD!F454</f>
        <v>-2.2141539627773755E-2</v>
      </c>
      <c r="F454" s="2">
        <f>'Moving Avg'!D454</f>
        <v>6.0086000000000004</v>
      </c>
      <c r="G454" s="2">
        <f>'Moving Avg'!F454</f>
        <v>5.9584399999999977</v>
      </c>
      <c r="H454" s="2">
        <f>'Moving Avg'!G454</f>
        <v>5.8303459999999996</v>
      </c>
      <c r="I454" s="2">
        <f>'Moving Avg'!H454</f>
        <v>5.6340499999999984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  <c r="M454" s="8">
        <f t="shared" si="73"/>
        <v>50</v>
      </c>
      <c r="N454" s="8">
        <f t="shared" si="70"/>
        <v>0</v>
      </c>
      <c r="O454" s="8">
        <f t="shared" si="71"/>
        <v>50</v>
      </c>
      <c r="P454" s="8">
        <f t="shared" si="72"/>
        <v>83.5</v>
      </c>
      <c r="Q454" s="9">
        <f t="shared" si="74"/>
        <v>37.524999999999999</v>
      </c>
      <c r="R454" s="9">
        <f t="shared" si="75"/>
        <v>48.375</v>
      </c>
      <c r="S454" s="9">
        <f t="shared" si="76"/>
        <v>57.575000000000003</v>
      </c>
      <c r="T454" s="9">
        <f t="shared" si="77"/>
        <v>45.875</v>
      </c>
      <c r="U454" s="8">
        <f t="shared" si="78"/>
        <v>47.82500000000001</v>
      </c>
      <c r="V454" s="8">
        <f t="shared" si="79"/>
        <v>47.337500000000006</v>
      </c>
    </row>
    <row r="455" spans="1:22" ht="13.5" x14ac:dyDescent="0.25">
      <c r="A455" s="3">
        <f>RSI!A455</f>
        <v>42669</v>
      </c>
      <c r="B455" s="2">
        <f>RSI!B455</f>
        <v>6.1429999999999998</v>
      </c>
      <c r="C455" s="2">
        <f>RSI!I455</f>
        <v>66.141399090222095</v>
      </c>
      <c r="D455" s="2">
        <f>MACD!E455</f>
        <v>-1.6059334058473596E-2</v>
      </c>
      <c r="E455" s="2">
        <f>MACD!F455</f>
        <v>-2.0925098513913724E-2</v>
      </c>
      <c r="F455" s="2">
        <f>'Moving Avg'!D455</f>
        <v>6.0470000000000006</v>
      </c>
      <c r="G455" s="2">
        <f>'Moving Avg'!F455</f>
        <v>5.9728399999999979</v>
      </c>
      <c r="H455" s="2">
        <f>'Moving Avg'!G455</f>
        <v>5.8384099999999979</v>
      </c>
      <c r="I455" s="2">
        <f>'Moving Avg'!H455</f>
        <v>5.6415694999999983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3"/>
        <v>50</v>
      </c>
      <c r="N455" s="8">
        <f t="shared" si="70"/>
        <v>0</v>
      </c>
      <c r="O455" s="8">
        <f t="shared" si="71"/>
        <v>50</v>
      </c>
      <c r="P455" s="8">
        <f t="shared" si="72"/>
        <v>83.5</v>
      </c>
      <c r="Q455" s="9">
        <f t="shared" si="74"/>
        <v>37.524999999999999</v>
      </c>
      <c r="R455" s="9">
        <f t="shared" si="75"/>
        <v>48.375</v>
      </c>
      <c r="S455" s="9">
        <f t="shared" si="76"/>
        <v>57.575000000000003</v>
      </c>
      <c r="T455" s="9">
        <f t="shared" si="77"/>
        <v>45.875</v>
      </c>
      <c r="U455" s="8">
        <f t="shared" si="78"/>
        <v>47.82500000000001</v>
      </c>
      <c r="V455" s="8">
        <f t="shared" si="79"/>
        <v>47.337500000000006</v>
      </c>
    </row>
    <row r="456" spans="1:22" ht="13.5" x14ac:dyDescent="0.25">
      <c r="A456" s="3">
        <f>RSI!A456</f>
        <v>42670</v>
      </c>
      <c r="B456" s="2">
        <f>RSI!B456</f>
        <v>6.1718000000000002</v>
      </c>
      <c r="C456" s="2">
        <f>RSI!I456</f>
        <v>67.65711958325835</v>
      </c>
      <c r="D456" s="2">
        <f>MACD!E456</f>
        <v>-2.6021775220868903E-2</v>
      </c>
      <c r="E456" s="2">
        <f>MACD!F456</f>
        <v>-2.194443385530476E-2</v>
      </c>
      <c r="F456" s="2">
        <f>'Moving Avg'!D456</f>
        <v>6.0729200000000008</v>
      </c>
      <c r="G456" s="2">
        <f>'Moving Avg'!F456</f>
        <v>5.9862799999999989</v>
      </c>
      <c r="H456" s="2">
        <f>'Moving Avg'!G456</f>
        <v>5.8470499999999985</v>
      </c>
      <c r="I456" s="2">
        <f>'Moving Avg'!H456</f>
        <v>5.6493499999999983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  <c r="M456" s="8">
        <f t="shared" si="73"/>
        <v>50</v>
      </c>
      <c r="N456" s="8">
        <f t="shared" si="70"/>
        <v>45</v>
      </c>
      <c r="O456" s="8">
        <f t="shared" si="71"/>
        <v>50</v>
      </c>
      <c r="P456" s="8">
        <f t="shared" si="72"/>
        <v>83.5</v>
      </c>
      <c r="Q456" s="9">
        <f t="shared" si="74"/>
        <v>53.274999999999999</v>
      </c>
      <c r="R456" s="9">
        <f t="shared" si="75"/>
        <v>57.375</v>
      </c>
      <c r="S456" s="9">
        <f t="shared" si="76"/>
        <v>64.325000000000003</v>
      </c>
      <c r="T456" s="9">
        <f t="shared" si="77"/>
        <v>57.125</v>
      </c>
      <c r="U456" s="8">
        <f t="shared" si="78"/>
        <v>58.32500000000001</v>
      </c>
      <c r="V456" s="8">
        <f t="shared" si="79"/>
        <v>58.025000000000006</v>
      </c>
    </row>
    <row r="457" spans="1:22" ht="13.5" x14ac:dyDescent="0.25">
      <c r="A457" s="3">
        <f>RSI!A457</f>
        <v>42671</v>
      </c>
      <c r="B457" s="2">
        <f>RSI!B457</f>
        <v>6.0998000000000001</v>
      </c>
      <c r="C457" s="2">
        <f>RSI!I457</f>
        <v>60.379874339472131</v>
      </c>
      <c r="D457" s="2">
        <f>MACD!E457</f>
        <v>-3.0439963878348131E-2</v>
      </c>
      <c r="E457" s="2">
        <f>MACD!F457</f>
        <v>-2.3643539859913434E-2</v>
      </c>
      <c r="F457" s="2">
        <f>'Moving Avg'!D457</f>
        <v>6.0930800000000005</v>
      </c>
      <c r="G457" s="2">
        <f>'Moving Avg'!F457</f>
        <v>5.9958799999999988</v>
      </c>
      <c r="H457" s="2">
        <f>'Moving Avg'!G457</f>
        <v>5.8542499999999986</v>
      </c>
      <c r="I457" s="2">
        <f>'Moving Avg'!H457</f>
        <v>5.6553884999999982</v>
      </c>
      <c r="J457" s="6" t="str">
        <f>OBV!F457</f>
        <v>BULLISH</v>
      </c>
      <c r="K457" s="6" t="str">
        <f>OBV!G457</f>
        <v>NEUTRAL</v>
      </c>
      <c r="L457" s="6" t="str">
        <f>OBV!H457</f>
        <v>CONFIRMED BULLISH</v>
      </c>
      <c r="M457" s="8">
        <f t="shared" si="73"/>
        <v>50</v>
      </c>
      <c r="N457" s="8">
        <f t="shared" si="70"/>
        <v>45</v>
      </c>
      <c r="O457" s="8">
        <f t="shared" si="71"/>
        <v>50</v>
      </c>
      <c r="P457" s="8">
        <f t="shared" si="72"/>
        <v>83.5</v>
      </c>
      <c r="Q457" s="9">
        <f t="shared" si="74"/>
        <v>53.274999999999999</v>
      </c>
      <c r="R457" s="9">
        <f t="shared" si="75"/>
        <v>57.375</v>
      </c>
      <c r="S457" s="9">
        <f t="shared" si="76"/>
        <v>64.325000000000003</v>
      </c>
      <c r="T457" s="9">
        <f t="shared" si="77"/>
        <v>57.125</v>
      </c>
      <c r="U457" s="8">
        <f t="shared" si="78"/>
        <v>58.32500000000001</v>
      </c>
      <c r="V457" s="8">
        <f t="shared" si="79"/>
        <v>58.025000000000006</v>
      </c>
    </row>
    <row r="458" spans="1:22" ht="13.5" x14ac:dyDescent="0.25">
      <c r="A458" s="3">
        <f>RSI!A458</f>
        <v>42674</v>
      </c>
      <c r="B458" s="2">
        <f>RSI!B458</f>
        <v>6.0949999999999998</v>
      </c>
      <c r="C458" s="2">
        <f>RSI!I458</f>
        <v>59.917175655176528</v>
      </c>
      <c r="D458" s="2">
        <f>MACD!E458</f>
        <v>-3.8313587882034206E-2</v>
      </c>
      <c r="E458" s="2">
        <f>MACD!F458</f>
        <v>-2.6577549464337592E-2</v>
      </c>
      <c r="F458" s="2">
        <f>'Moving Avg'!D458</f>
        <v>6.1247600000000002</v>
      </c>
      <c r="G458" s="2">
        <f>'Moving Avg'!F458</f>
        <v>6.0047599999999992</v>
      </c>
      <c r="H458" s="2">
        <f>'Moving Avg'!G458</f>
        <v>5.8611619999999993</v>
      </c>
      <c r="I458" s="2">
        <f>'Moving Avg'!H458</f>
        <v>5.660816999999998</v>
      </c>
      <c r="J458" s="6" t="str">
        <f>OBV!F458</f>
        <v>BULLISH</v>
      </c>
      <c r="K458" s="6" t="str">
        <f>OBV!G458</f>
        <v>NEUTRAL</v>
      </c>
      <c r="L458" s="6" t="str">
        <f>OBV!H458</f>
        <v>CONFIRMED BULLISH</v>
      </c>
      <c r="M458" s="8">
        <f t="shared" si="73"/>
        <v>50</v>
      </c>
      <c r="N458" s="8">
        <f t="shared" si="70"/>
        <v>45</v>
      </c>
      <c r="O458" s="8">
        <f t="shared" si="71"/>
        <v>50</v>
      </c>
      <c r="P458" s="8">
        <f t="shared" si="72"/>
        <v>83.5</v>
      </c>
      <c r="Q458" s="9">
        <f t="shared" si="74"/>
        <v>53.274999999999999</v>
      </c>
      <c r="R458" s="9">
        <f t="shared" si="75"/>
        <v>57.375</v>
      </c>
      <c r="S458" s="9">
        <f t="shared" si="76"/>
        <v>64.325000000000003</v>
      </c>
      <c r="T458" s="9">
        <f t="shared" si="77"/>
        <v>57.125</v>
      </c>
      <c r="U458" s="8">
        <f t="shared" si="78"/>
        <v>58.32500000000001</v>
      </c>
      <c r="V458" s="8">
        <f t="shared" si="79"/>
        <v>58.025000000000006</v>
      </c>
    </row>
    <row r="459" spans="1:22" ht="13.5" x14ac:dyDescent="0.25">
      <c r="A459" s="3">
        <f>RSI!A459</f>
        <v>42675</v>
      </c>
      <c r="B459" s="2">
        <f>RSI!B459</f>
        <v>6.0469999999999997</v>
      </c>
      <c r="C459" s="2">
        <f>RSI!I459</f>
        <v>55.349410736525058</v>
      </c>
      <c r="D459" s="2">
        <f>MACD!E459</f>
        <v>-4.4346614233844228E-2</v>
      </c>
      <c r="E459" s="2">
        <f>MACD!F459</f>
        <v>-3.0131362418238924E-2</v>
      </c>
      <c r="F459" s="2">
        <f>'Moving Avg'!D459</f>
        <v>6.1113200000000001</v>
      </c>
      <c r="G459" s="2">
        <f>'Moving Avg'!F459</f>
        <v>6.0105199999999988</v>
      </c>
      <c r="H459" s="2">
        <f>'Moving Avg'!G459</f>
        <v>5.8678819999999998</v>
      </c>
      <c r="I459" s="2">
        <f>'Moving Avg'!H459</f>
        <v>5.6664509999999986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  <c r="M459" s="8">
        <f t="shared" si="73"/>
        <v>50</v>
      </c>
      <c r="N459" s="8">
        <f t="shared" si="70"/>
        <v>45</v>
      </c>
      <c r="O459" s="8">
        <f t="shared" si="71"/>
        <v>50</v>
      </c>
      <c r="P459" s="8">
        <f t="shared" si="72"/>
        <v>16.5</v>
      </c>
      <c r="Q459" s="9">
        <f t="shared" si="74"/>
        <v>43.225000000000001</v>
      </c>
      <c r="R459" s="9">
        <f t="shared" si="75"/>
        <v>40.625</v>
      </c>
      <c r="S459" s="9">
        <f t="shared" si="76"/>
        <v>34.174999999999997</v>
      </c>
      <c r="T459" s="9">
        <f t="shared" si="77"/>
        <v>40.375</v>
      </c>
      <c r="U459" s="8">
        <f t="shared" si="78"/>
        <v>39.341666666666661</v>
      </c>
      <c r="V459" s="8">
        <f t="shared" si="79"/>
        <v>39.599999999999994</v>
      </c>
    </row>
    <row r="460" spans="1:22" ht="13.5" x14ac:dyDescent="0.25">
      <c r="A460" s="3">
        <f>RSI!A460</f>
        <v>42676</v>
      </c>
      <c r="B460" s="2">
        <f>RSI!B460</f>
        <v>6.0326000000000004</v>
      </c>
      <c r="C460" s="2">
        <f>RSI!I460</f>
        <v>54.018942749758438</v>
      </c>
      <c r="D460" s="2">
        <f>MACD!E460</f>
        <v>-4.6544038136444144E-2</v>
      </c>
      <c r="E460" s="2">
        <f>MACD!F460</f>
        <v>-3.3413897561879971E-2</v>
      </c>
      <c r="F460" s="2">
        <f>'Moving Avg'!D460</f>
        <v>6.0892399999999993</v>
      </c>
      <c r="G460" s="2">
        <f>'Moving Avg'!F460</f>
        <v>6.0157999999999996</v>
      </c>
      <c r="H460" s="2">
        <f>'Moving Avg'!G460</f>
        <v>5.8743140000000009</v>
      </c>
      <c r="I460" s="2">
        <f>'Moving Avg'!H460</f>
        <v>5.6723409999999976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  <c r="M460" s="8">
        <f t="shared" si="73"/>
        <v>50</v>
      </c>
      <c r="N460" s="8">
        <f t="shared" si="70"/>
        <v>45</v>
      </c>
      <c r="O460" s="8">
        <f t="shared" si="71"/>
        <v>50</v>
      </c>
      <c r="P460" s="8">
        <f t="shared" si="72"/>
        <v>16.5</v>
      </c>
      <c r="Q460" s="9">
        <f t="shared" si="74"/>
        <v>43.225000000000001</v>
      </c>
      <c r="R460" s="9">
        <f t="shared" si="75"/>
        <v>40.625</v>
      </c>
      <c r="S460" s="9">
        <f t="shared" si="76"/>
        <v>34.174999999999997</v>
      </c>
      <c r="T460" s="9">
        <f t="shared" si="77"/>
        <v>40.375</v>
      </c>
      <c r="U460" s="8">
        <f t="shared" si="78"/>
        <v>39.341666666666661</v>
      </c>
      <c r="V460" s="8">
        <f t="shared" si="79"/>
        <v>39.599999999999994</v>
      </c>
    </row>
    <row r="461" spans="1:22" ht="13.5" x14ac:dyDescent="0.25">
      <c r="A461" s="3">
        <f>RSI!A461</f>
        <v>42677</v>
      </c>
      <c r="B461" s="2">
        <f>RSI!B461</f>
        <v>6.0469999999999997</v>
      </c>
      <c r="C461" s="2">
        <f>RSI!I461</f>
        <v>55.179203708135539</v>
      </c>
      <c r="D461" s="2">
        <f>MACD!E461</f>
        <v>-3.5701062126953786E-2</v>
      </c>
      <c r="E461" s="2">
        <f>MACD!F461</f>
        <v>-3.387133047489474E-2</v>
      </c>
      <c r="F461" s="2">
        <f>'Moving Avg'!D461</f>
        <v>6.0642800000000001</v>
      </c>
      <c r="G461" s="2">
        <f>'Moving Avg'!F461</f>
        <v>6.0193999999999992</v>
      </c>
      <c r="H461" s="2">
        <f>'Moving Avg'!G461</f>
        <v>5.8810340000000005</v>
      </c>
      <c r="I461" s="2">
        <f>'Moving Avg'!H461</f>
        <v>5.6780214999999998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  <c r="M461" s="8">
        <f t="shared" si="73"/>
        <v>50</v>
      </c>
      <c r="N461" s="8">
        <f t="shared" si="70"/>
        <v>45</v>
      </c>
      <c r="O461" s="8">
        <f t="shared" si="71"/>
        <v>50</v>
      </c>
      <c r="P461" s="8">
        <f t="shared" si="72"/>
        <v>16.5</v>
      </c>
      <c r="Q461" s="9">
        <f t="shared" si="74"/>
        <v>43.225000000000001</v>
      </c>
      <c r="R461" s="9">
        <f t="shared" si="75"/>
        <v>40.625</v>
      </c>
      <c r="S461" s="9">
        <f t="shared" si="76"/>
        <v>34.174999999999997</v>
      </c>
      <c r="T461" s="9">
        <f t="shared" si="77"/>
        <v>40.375</v>
      </c>
      <c r="U461" s="8">
        <f t="shared" si="78"/>
        <v>39.341666666666661</v>
      </c>
      <c r="V461" s="8">
        <f t="shared" si="79"/>
        <v>39.599999999999994</v>
      </c>
    </row>
    <row r="462" spans="1:22" ht="13.5" x14ac:dyDescent="0.25">
      <c r="A462" s="3">
        <f>RSI!A462</f>
        <v>42678</v>
      </c>
      <c r="B462" s="2">
        <f>RSI!B462</f>
        <v>6.0469999999999997</v>
      </c>
      <c r="C462" s="2">
        <f>RSI!I462</f>
        <v>55.179203708135539</v>
      </c>
      <c r="D462" s="2">
        <f>MACD!E462</f>
        <v>-3.3499857992715931E-2</v>
      </c>
      <c r="E462" s="2">
        <f>MACD!F462</f>
        <v>-3.3797035978458984E-2</v>
      </c>
      <c r="F462" s="2">
        <f>'Moving Avg'!D462</f>
        <v>6.0537200000000002</v>
      </c>
      <c r="G462" s="2">
        <f>'Moving Avg'!F462</f>
        <v>6.0241999999999996</v>
      </c>
      <c r="H462" s="2">
        <f>'Moving Avg'!G462</f>
        <v>5.8856420000000016</v>
      </c>
      <c r="I462" s="2">
        <f>'Moving Avg'!H462</f>
        <v>5.6826714999999988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  <c r="M462" s="8">
        <f t="shared" si="73"/>
        <v>50</v>
      </c>
      <c r="N462" s="8">
        <f t="shared" si="70"/>
        <v>0</v>
      </c>
      <c r="O462" s="8">
        <f t="shared" si="71"/>
        <v>50</v>
      </c>
      <c r="P462" s="8">
        <f t="shared" si="72"/>
        <v>16.5</v>
      </c>
      <c r="Q462" s="9">
        <f t="shared" si="74"/>
        <v>27.475000000000001</v>
      </c>
      <c r="R462" s="9">
        <f t="shared" si="75"/>
        <v>31.625</v>
      </c>
      <c r="S462" s="9">
        <f t="shared" si="76"/>
        <v>27.425000000000001</v>
      </c>
      <c r="T462" s="9">
        <f t="shared" si="77"/>
        <v>29.125</v>
      </c>
      <c r="U462" s="8">
        <f t="shared" si="78"/>
        <v>28.841666666666669</v>
      </c>
      <c r="V462" s="8">
        <f t="shared" si="79"/>
        <v>28.912500000000001</v>
      </c>
    </row>
    <row r="463" spans="1:22" ht="13.5" x14ac:dyDescent="0.25">
      <c r="A463" s="3">
        <f>RSI!A463</f>
        <v>42681</v>
      </c>
      <c r="B463" s="2">
        <f>RSI!B463</f>
        <v>6.1189999999999998</v>
      </c>
      <c r="C463" s="2">
        <f>RSI!I463</f>
        <v>60.900417963349412</v>
      </c>
      <c r="D463" s="2">
        <f>MACD!E463</f>
        <v>-4.687384497594671E-2</v>
      </c>
      <c r="E463" s="2">
        <f>MACD!F463</f>
        <v>-3.6412397777956532E-2</v>
      </c>
      <c r="F463" s="2">
        <f>'Moving Avg'!D463</f>
        <v>6.0585199999999997</v>
      </c>
      <c r="G463" s="2">
        <f>'Moving Avg'!F463</f>
        <v>6.0313999999999997</v>
      </c>
      <c r="H463" s="2">
        <f>'Moving Avg'!G463</f>
        <v>5.8918820000000007</v>
      </c>
      <c r="I463" s="2">
        <f>'Moving Avg'!H463</f>
        <v>5.6876109999999995</v>
      </c>
      <c r="J463" s="6" t="str">
        <f>OBV!F463</f>
        <v>BEARISH</v>
      </c>
      <c r="K463" s="6" t="str">
        <f>OBV!G463</f>
        <v>NEUTRAL</v>
      </c>
      <c r="L463" s="6" t="str">
        <f>OBV!H463</f>
        <v>BEARISH DIVERGENCE</v>
      </c>
      <c r="M463" s="8">
        <f t="shared" si="73"/>
        <v>50</v>
      </c>
      <c r="N463" s="8">
        <f t="shared" si="70"/>
        <v>45</v>
      </c>
      <c r="O463" s="8">
        <f t="shared" si="71"/>
        <v>50</v>
      </c>
      <c r="P463" s="8">
        <f t="shared" si="72"/>
        <v>16.5</v>
      </c>
      <c r="Q463" s="9">
        <f t="shared" si="74"/>
        <v>43.225000000000001</v>
      </c>
      <c r="R463" s="9">
        <f t="shared" si="75"/>
        <v>40.625</v>
      </c>
      <c r="S463" s="9">
        <f t="shared" si="76"/>
        <v>34.174999999999997</v>
      </c>
      <c r="T463" s="9">
        <f t="shared" si="77"/>
        <v>40.375</v>
      </c>
      <c r="U463" s="8">
        <f t="shared" si="78"/>
        <v>39.341666666666661</v>
      </c>
      <c r="V463" s="8">
        <f t="shared" si="79"/>
        <v>39.599999999999994</v>
      </c>
    </row>
    <row r="464" spans="1:22" ht="13.5" x14ac:dyDescent="0.25">
      <c r="A464" s="3">
        <f>RSI!A464</f>
        <v>42682</v>
      </c>
      <c r="B464" s="2">
        <f>RSI!B464</f>
        <v>6.2389999999999999</v>
      </c>
      <c r="C464" s="2">
        <f>RSI!I464</f>
        <v>68.188677117839973</v>
      </c>
      <c r="D464" s="2">
        <f>MACD!E464</f>
        <v>-4.0462309478751735E-2</v>
      </c>
      <c r="E464" s="2">
        <f>MACD!F464</f>
        <v>-3.7222380118115572E-2</v>
      </c>
      <c r="F464" s="2">
        <f>'Moving Avg'!D464</f>
        <v>6.0969199999999999</v>
      </c>
      <c r="G464" s="2">
        <f>'Moving Avg'!F464</f>
        <v>6.0458000000000007</v>
      </c>
      <c r="H464" s="2">
        <f>'Moving Avg'!G464</f>
        <v>5.901673999999999</v>
      </c>
      <c r="I464" s="2">
        <f>'Moving Avg'!H464</f>
        <v>5.6938999999999984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  <c r="M464" s="8">
        <f t="shared" si="73"/>
        <v>50</v>
      </c>
      <c r="N464" s="8">
        <f t="shared" si="70"/>
        <v>45</v>
      </c>
      <c r="O464" s="8">
        <f t="shared" si="71"/>
        <v>50</v>
      </c>
      <c r="P464" s="8">
        <f t="shared" si="72"/>
        <v>83.5</v>
      </c>
      <c r="Q464" s="9">
        <f t="shared" si="74"/>
        <v>53.274999999999999</v>
      </c>
      <c r="R464" s="9">
        <f t="shared" si="75"/>
        <v>57.375</v>
      </c>
      <c r="S464" s="9">
        <f t="shared" si="76"/>
        <v>64.325000000000003</v>
      </c>
      <c r="T464" s="9">
        <f t="shared" si="77"/>
        <v>57.125</v>
      </c>
      <c r="U464" s="8">
        <f t="shared" si="78"/>
        <v>58.32500000000001</v>
      </c>
      <c r="V464" s="8">
        <f t="shared" si="79"/>
        <v>58.025000000000006</v>
      </c>
    </row>
    <row r="465" spans="1:22" ht="13.5" x14ac:dyDescent="0.25">
      <c r="A465" s="3">
        <f>RSI!A465</f>
        <v>42683</v>
      </c>
      <c r="B465" s="2">
        <f>RSI!B465</f>
        <v>6.1909999999999998</v>
      </c>
      <c r="C465" s="2">
        <f>RSI!I465</f>
        <v>63.120337817131194</v>
      </c>
      <c r="D465" s="2">
        <f>MACD!E465</f>
        <v>-2.8413815177772861E-2</v>
      </c>
      <c r="E465" s="2">
        <f>MACD!F465</f>
        <v>-3.546066713004703E-2</v>
      </c>
      <c r="F465" s="2">
        <f>'Moving Avg'!D465</f>
        <v>6.1286000000000005</v>
      </c>
      <c r="G465" s="2">
        <f>'Moving Avg'!F465</f>
        <v>6.0556400000000004</v>
      </c>
      <c r="H465" s="2">
        <f>'Moving Avg'!G465</f>
        <v>5.9112739999999988</v>
      </c>
      <c r="I465" s="2">
        <f>'Moving Avg'!H465</f>
        <v>5.6993399999999994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  <c r="M465" s="8">
        <f t="shared" si="73"/>
        <v>50</v>
      </c>
      <c r="N465" s="8">
        <f t="shared" si="70"/>
        <v>0</v>
      </c>
      <c r="O465" s="8">
        <f t="shared" si="71"/>
        <v>50</v>
      </c>
      <c r="P465" s="8">
        <f t="shared" si="72"/>
        <v>83.5</v>
      </c>
      <c r="Q465" s="9">
        <f t="shared" si="74"/>
        <v>37.524999999999999</v>
      </c>
      <c r="R465" s="9">
        <f t="shared" si="75"/>
        <v>48.375</v>
      </c>
      <c r="S465" s="9">
        <f t="shared" si="76"/>
        <v>57.575000000000003</v>
      </c>
      <c r="T465" s="9">
        <f t="shared" si="77"/>
        <v>45.875</v>
      </c>
      <c r="U465" s="8">
        <f t="shared" si="78"/>
        <v>47.82500000000001</v>
      </c>
      <c r="V465" s="8">
        <f t="shared" si="79"/>
        <v>47.337500000000006</v>
      </c>
    </row>
    <row r="466" spans="1:22" ht="13.5" x14ac:dyDescent="0.25">
      <c r="A466" s="3">
        <f>RSI!A466</f>
        <v>42684</v>
      </c>
      <c r="B466" s="2">
        <f>RSI!B466</f>
        <v>6.2198000000000002</v>
      </c>
      <c r="C466" s="2">
        <f>RSI!I466</f>
        <v>64.810403698337666</v>
      </c>
      <c r="D466" s="2">
        <f>MACD!E466</f>
        <v>-1.6899880153611768E-2</v>
      </c>
      <c r="E466" s="2">
        <f>MACD!F466</f>
        <v>-3.1748509734759976E-2</v>
      </c>
      <c r="F466" s="2">
        <f>'Moving Avg'!D466</f>
        <v>6.1631599999999995</v>
      </c>
      <c r="G466" s="2">
        <f>'Moving Avg'!F466</f>
        <v>6.0678800000000006</v>
      </c>
      <c r="H466" s="2">
        <f>'Moving Avg'!G466</f>
        <v>5.9209699999999987</v>
      </c>
      <c r="I466" s="2">
        <f>'Moving Avg'!H466</f>
        <v>5.7041745000000006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  <c r="M466" s="8">
        <f t="shared" si="73"/>
        <v>50</v>
      </c>
      <c r="N466" s="8">
        <f t="shared" si="70"/>
        <v>0</v>
      </c>
      <c r="O466" s="8">
        <f t="shared" si="71"/>
        <v>50</v>
      </c>
      <c r="P466" s="8">
        <f t="shared" si="72"/>
        <v>83.5</v>
      </c>
      <c r="Q466" s="9">
        <f t="shared" si="74"/>
        <v>37.524999999999999</v>
      </c>
      <c r="R466" s="9">
        <f t="shared" si="75"/>
        <v>48.375</v>
      </c>
      <c r="S466" s="9">
        <f t="shared" si="76"/>
        <v>57.575000000000003</v>
      </c>
      <c r="T466" s="9">
        <f t="shared" si="77"/>
        <v>45.875</v>
      </c>
      <c r="U466" s="8">
        <f t="shared" si="78"/>
        <v>47.82500000000001</v>
      </c>
      <c r="V466" s="8">
        <f t="shared" si="79"/>
        <v>47.337500000000006</v>
      </c>
    </row>
    <row r="467" spans="1:22" ht="13.5" x14ac:dyDescent="0.25">
      <c r="A467" s="3">
        <f>RSI!A467</f>
        <v>42685</v>
      </c>
      <c r="B467" s="2">
        <f>RSI!B467</f>
        <v>6.2149999999999999</v>
      </c>
      <c r="C467" s="2">
        <f>RSI!I467</f>
        <v>64.281669645701442</v>
      </c>
      <c r="D467" s="2">
        <f>MACD!E467</f>
        <v>-1.8954775731222284E-2</v>
      </c>
      <c r="E467" s="2">
        <f>MACD!F467</f>
        <v>-2.9189762934052437E-2</v>
      </c>
      <c r="F467" s="2">
        <f>'Moving Avg'!D467</f>
        <v>6.1967599999999994</v>
      </c>
      <c r="G467" s="2">
        <f>'Moving Avg'!F467</f>
        <v>6.0798800000000011</v>
      </c>
      <c r="H467" s="2">
        <f>'Moving Avg'!G467</f>
        <v>5.9312399999999981</v>
      </c>
      <c r="I467" s="2">
        <f>'Moving Avg'!H467</f>
        <v>5.7090315</v>
      </c>
      <c r="J467" s="6" t="str">
        <f>OBV!F467</f>
        <v>BULLISH</v>
      </c>
      <c r="K467" s="6" t="str">
        <f>OBV!G467</f>
        <v>NEUTRAL</v>
      </c>
      <c r="L467" s="6" t="str">
        <f>OBV!H467</f>
        <v>CONFIRMED BULLISH</v>
      </c>
      <c r="M467" s="8">
        <f t="shared" si="73"/>
        <v>50</v>
      </c>
      <c r="N467" s="8">
        <f t="shared" si="70"/>
        <v>0</v>
      </c>
      <c r="O467" s="8">
        <f t="shared" si="71"/>
        <v>50</v>
      </c>
      <c r="P467" s="8">
        <f t="shared" si="72"/>
        <v>83.5</v>
      </c>
      <c r="Q467" s="9">
        <f t="shared" si="74"/>
        <v>37.524999999999999</v>
      </c>
      <c r="R467" s="9">
        <f t="shared" si="75"/>
        <v>48.375</v>
      </c>
      <c r="S467" s="9">
        <f t="shared" si="76"/>
        <v>57.575000000000003</v>
      </c>
      <c r="T467" s="9">
        <f t="shared" si="77"/>
        <v>45.875</v>
      </c>
      <c r="U467" s="8">
        <f t="shared" si="78"/>
        <v>47.82500000000001</v>
      </c>
      <c r="V467" s="8">
        <f t="shared" si="79"/>
        <v>47.337500000000006</v>
      </c>
    </row>
    <row r="468" spans="1:22" ht="13.5" x14ac:dyDescent="0.25">
      <c r="A468" s="3">
        <f>RSI!A468</f>
        <v>42688</v>
      </c>
      <c r="B468" s="2">
        <f>RSI!B468</f>
        <v>6.2102000000000004</v>
      </c>
      <c r="C468" s="2">
        <f>RSI!I468</f>
        <v>63.721827664455503</v>
      </c>
      <c r="D468" s="2">
        <f>MACD!E468</f>
        <v>-2.2044454309336992E-2</v>
      </c>
      <c r="E468" s="2">
        <f>MACD!F468</f>
        <v>-2.776070120910935E-2</v>
      </c>
      <c r="F468" s="2">
        <f>'Moving Avg'!D468</f>
        <v>6.2149999999999999</v>
      </c>
      <c r="G468" s="2">
        <f>'Moving Avg'!F468</f>
        <v>6.0928400000000007</v>
      </c>
      <c r="H468" s="2">
        <f>'Moving Avg'!G468</f>
        <v>5.9421819999999981</v>
      </c>
      <c r="I468" s="2">
        <f>'Moving Avg'!H468</f>
        <v>5.7143100000000002</v>
      </c>
      <c r="J468" s="6" t="str">
        <f>OBV!F468</f>
        <v>BULLISH</v>
      </c>
      <c r="K468" s="6" t="str">
        <f>OBV!G468</f>
        <v>NEUTRAL</v>
      </c>
      <c r="L468" s="6" t="str">
        <f>OBV!H468</f>
        <v>CONFIRMED BULLISH</v>
      </c>
      <c r="M468" s="8">
        <f t="shared" si="73"/>
        <v>50</v>
      </c>
      <c r="N468" s="8">
        <f t="shared" si="70"/>
        <v>0</v>
      </c>
      <c r="O468" s="8">
        <f t="shared" si="71"/>
        <v>50</v>
      </c>
      <c r="P468" s="8">
        <f t="shared" si="72"/>
        <v>83.5</v>
      </c>
      <c r="Q468" s="9">
        <f t="shared" si="74"/>
        <v>37.524999999999999</v>
      </c>
      <c r="R468" s="9">
        <f t="shared" si="75"/>
        <v>48.375</v>
      </c>
      <c r="S468" s="9">
        <f t="shared" si="76"/>
        <v>57.575000000000003</v>
      </c>
      <c r="T468" s="9">
        <f t="shared" si="77"/>
        <v>45.875</v>
      </c>
      <c r="U468" s="8">
        <f t="shared" si="78"/>
        <v>47.82500000000001</v>
      </c>
      <c r="V468" s="8">
        <f t="shared" si="79"/>
        <v>47.337500000000006</v>
      </c>
    </row>
    <row r="469" spans="1:22" ht="13.5" x14ac:dyDescent="0.25">
      <c r="A469" s="3">
        <f>RSI!A469</f>
        <v>42689</v>
      </c>
      <c r="B469" s="2">
        <f>RSI!B469</f>
        <v>6.2102000000000004</v>
      </c>
      <c r="C469" s="2">
        <f>RSI!I469</f>
        <v>63.721827664455503</v>
      </c>
      <c r="D469" s="2">
        <f>MACD!E469</f>
        <v>-3.2911359698921672E-2</v>
      </c>
      <c r="E469" s="2">
        <f>MACD!F469</f>
        <v>-2.8790832907071816E-2</v>
      </c>
      <c r="F469" s="2">
        <f>'Moving Avg'!D469</f>
        <v>6.2092399999999994</v>
      </c>
      <c r="G469" s="2">
        <f>'Moving Avg'!F469</f>
        <v>6.1065200000000006</v>
      </c>
      <c r="H469" s="2">
        <f>'Moving Avg'!G469</f>
        <v>5.9531239999999972</v>
      </c>
      <c r="I469" s="2">
        <f>'Moving Avg'!H469</f>
        <v>5.7192369999999997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  <c r="M469" s="8">
        <f t="shared" si="73"/>
        <v>50</v>
      </c>
      <c r="N469" s="8">
        <f t="shared" si="70"/>
        <v>45</v>
      </c>
      <c r="O469" s="8">
        <f t="shared" si="71"/>
        <v>50</v>
      </c>
      <c r="P469" s="8">
        <f t="shared" si="72"/>
        <v>16.5</v>
      </c>
      <c r="Q469" s="9">
        <f t="shared" si="74"/>
        <v>43.225000000000001</v>
      </c>
      <c r="R469" s="9">
        <f t="shared" si="75"/>
        <v>40.625</v>
      </c>
      <c r="S469" s="9">
        <f t="shared" si="76"/>
        <v>34.174999999999997</v>
      </c>
      <c r="T469" s="9">
        <f t="shared" si="77"/>
        <v>40.375</v>
      </c>
      <c r="U469" s="8">
        <f t="shared" si="78"/>
        <v>39.341666666666661</v>
      </c>
      <c r="V469" s="8">
        <f t="shared" si="79"/>
        <v>39.599999999999994</v>
      </c>
    </row>
    <row r="470" spans="1:22" ht="13.5" x14ac:dyDescent="0.25">
      <c r="A470" s="3">
        <f>RSI!A470</f>
        <v>42690</v>
      </c>
      <c r="B470" s="2">
        <f>RSI!B470</f>
        <v>6.2389999999999999</v>
      </c>
      <c r="C470" s="2">
        <f>RSI!I470</f>
        <v>65.794789011849048</v>
      </c>
      <c r="D470" s="2">
        <f>MACD!E470</f>
        <v>-4.725880569134322E-2</v>
      </c>
      <c r="E470" s="2">
        <f>MACD!F470</f>
        <v>-3.2484427463926095E-2</v>
      </c>
      <c r="F470" s="2">
        <f>'Moving Avg'!D470</f>
        <v>6.2188400000000001</v>
      </c>
      <c r="G470" s="2">
        <f>'Moving Avg'!F470</f>
        <v>6.1209200000000008</v>
      </c>
      <c r="H470" s="2">
        <f>'Moving Avg'!G470</f>
        <v>5.9646419999999969</v>
      </c>
      <c r="I470" s="2">
        <f>'Moving Avg'!H470</f>
        <v>5.7243079999999997</v>
      </c>
      <c r="J470" s="6" t="str">
        <f>OBV!F470</f>
        <v>BULLISH</v>
      </c>
      <c r="K470" s="6" t="str">
        <f>OBV!G470</f>
        <v>NEUTRAL</v>
      </c>
      <c r="L470" s="6" t="str">
        <f>OBV!H470</f>
        <v>CONFIRMED BULLISH</v>
      </c>
      <c r="M470" s="8">
        <f t="shared" si="73"/>
        <v>50</v>
      </c>
      <c r="N470" s="8">
        <f t="shared" si="70"/>
        <v>45</v>
      </c>
      <c r="O470" s="8">
        <f t="shared" si="71"/>
        <v>50</v>
      </c>
      <c r="P470" s="8">
        <f t="shared" si="72"/>
        <v>83.5</v>
      </c>
      <c r="Q470" s="9">
        <f t="shared" si="74"/>
        <v>53.274999999999999</v>
      </c>
      <c r="R470" s="9">
        <f t="shared" si="75"/>
        <v>57.375</v>
      </c>
      <c r="S470" s="9">
        <f t="shared" si="76"/>
        <v>64.325000000000003</v>
      </c>
      <c r="T470" s="9">
        <f t="shared" si="77"/>
        <v>57.125</v>
      </c>
      <c r="U470" s="8">
        <f t="shared" si="78"/>
        <v>58.32500000000001</v>
      </c>
      <c r="V470" s="8">
        <f t="shared" si="79"/>
        <v>58.025000000000006</v>
      </c>
    </row>
    <row r="471" spans="1:22" ht="13.5" x14ac:dyDescent="0.25">
      <c r="A471" s="3">
        <f>RSI!A471</f>
        <v>42691</v>
      </c>
      <c r="B471" s="2">
        <f>RSI!B471</f>
        <v>6.2389999999999999</v>
      </c>
      <c r="C471" s="2">
        <f>RSI!I471</f>
        <v>65.794789011849048</v>
      </c>
      <c r="D471" s="2">
        <f>MACD!E471</f>
        <v>-5.8097872429663688E-2</v>
      </c>
      <c r="E471" s="2">
        <f>MACD!F471</f>
        <v>-3.7607116457073618E-2</v>
      </c>
      <c r="F471" s="2">
        <f>'Moving Avg'!D471</f>
        <v>6.2226800000000004</v>
      </c>
      <c r="G471" s="2">
        <f>'Moving Avg'!F471</f>
        <v>6.1307600000000013</v>
      </c>
      <c r="H471" s="2">
        <f>'Moving Avg'!G471</f>
        <v>5.9763519999999968</v>
      </c>
      <c r="I471" s="2">
        <f>'Moving Avg'!H471</f>
        <v>5.7294959999999993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  <c r="M471" s="8">
        <f t="shared" si="73"/>
        <v>50</v>
      </c>
      <c r="N471" s="8">
        <f t="shared" si="70"/>
        <v>100</v>
      </c>
      <c r="O471" s="8">
        <f t="shared" si="71"/>
        <v>50</v>
      </c>
      <c r="P471" s="8">
        <f t="shared" si="72"/>
        <v>83.5</v>
      </c>
      <c r="Q471" s="9">
        <f t="shared" si="74"/>
        <v>72.525000000000006</v>
      </c>
      <c r="R471" s="9">
        <f t="shared" si="75"/>
        <v>68.375</v>
      </c>
      <c r="S471" s="9">
        <f t="shared" si="76"/>
        <v>72.575000000000003</v>
      </c>
      <c r="T471" s="9">
        <f t="shared" si="77"/>
        <v>70.875</v>
      </c>
      <c r="U471" s="8">
        <f t="shared" si="78"/>
        <v>71.158333333333346</v>
      </c>
      <c r="V471" s="8">
        <f t="shared" si="79"/>
        <v>71.087500000000006</v>
      </c>
    </row>
    <row r="472" spans="1:22" ht="13.5" x14ac:dyDescent="0.25">
      <c r="A472" s="3">
        <f>RSI!A472</f>
        <v>42692</v>
      </c>
      <c r="B472" s="2">
        <f>RSI!B472</f>
        <v>6.2245999999999997</v>
      </c>
      <c r="C472" s="2">
        <f>RSI!I472</f>
        <v>63.684608258852961</v>
      </c>
      <c r="D472" s="2">
        <f>MACD!E472</f>
        <v>-6.7049302239690967E-2</v>
      </c>
      <c r="E472" s="2">
        <f>MACD!F472</f>
        <v>-4.3495553613597089E-2</v>
      </c>
      <c r="F472" s="2">
        <f>'Moving Avg'!D472</f>
        <v>6.2246000000000006</v>
      </c>
      <c r="G472" s="2">
        <f>'Moving Avg'!F472</f>
        <v>6.1420400000000006</v>
      </c>
      <c r="H472" s="2">
        <f>'Moving Avg'!G472</f>
        <v>5.987581999999998</v>
      </c>
      <c r="I472" s="2">
        <f>'Moving Avg'!H472</f>
        <v>5.7346119999999994</v>
      </c>
      <c r="J472" s="6" t="str">
        <f>OBV!F472</f>
        <v>BULLISH</v>
      </c>
      <c r="K472" s="6" t="str">
        <f>OBV!G472</f>
        <v>NEUTRAL</v>
      </c>
      <c r="L472" s="6" t="str">
        <f>OBV!H472</f>
        <v>CONFIRMED BULLISH</v>
      </c>
      <c r="M472" s="8">
        <f t="shared" si="73"/>
        <v>50</v>
      </c>
      <c r="N472" s="8">
        <f t="shared" si="70"/>
        <v>100</v>
      </c>
      <c r="O472" s="8">
        <f t="shared" si="71"/>
        <v>50</v>
      </c>
      <c r="P472" s="8">
        <f t="shared" si="72"/>
        <v>83.5</v>
      </c>
      <c r="Q472" s="9">
        <f t="shared" si="74"/>
        <v>72.525000000000006</v>
      </c>
      <c r="R472" s="9">
        <f t="shared" si="75"/>
        <v>68.375</v>
      </c>
      <c r="S472" s="9">
        <f t="shared" si="76"/>
        <v>72.575000000000003</v>
      </c>
      <c r="T472" s="9">
        <f t="shared" si="77"/>
        <v>70.875</v>
      </c>
      <c r="U472" s="8">
        <f t="shared" si="78"/>
        <v>71.158333333333346</v>
      </c>
      <c r="V472" s="8">
        <f t="shared" si="79"/>
        <v>71.087500000000006</v>
      </c>
    </row>
    <row r="473" spans="1:22" ht="13.5" x14ac:dyDescent="0.25">
      <c r="A473" s="3">
        <f>RSI!A473</f>
        <v>42695</v>
      </c>
      <c r="B473" s="2">
        <f>RSI!B473</f>
        <v>6.2389999999999999</v>
      </c>
      <c r="C473" s="2">
        <f>RSI!I473</f>
        <v>64.897038067649987</v>
      </c>
      <c r="D473" s="2">
        <f>MACD!E473</f>
        <v>-6.5312111324587363E-2</v>
      </c>
      <c r="E473" s="2">
        <f>MACD!F473</f>
        <v>-4.7858865155795148E-2</v>
      </c>
      <c r="F473" s="2">
        <f>'Moving Avg'!D473</f>
        <v>6.2303600000000001</v>
      </c>
      <c r="G473" s="2">
        <f>'Moving Avg'!F473</f>
        <v>6.1571600000000011</v>
      </c>
      <c r="H473" s="2">
        <f>'Moving Avg'!G473</f>
        <v>5.9993879999999971</v>
      </c>
      <c r="I473" s="2">
        <f>'Moving Avg'!H473</f>
        <v>5.7399875000000007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  <c r="M473" s="8">
        <f t="shared" si="73"/>
        <v>50</v>
      </c>
      <c r="N473" s="8">
        <f t="shared" si="70"/>
        <v>45</v>
      </c>
      <c r="O473" s="8">
        <f t="shared" si="71"/>
        <v>50</v>
      </c>
      <c r="P473" s="8">
        <f t="shared" si="72"/>
        <v>100</v>
      </c>
      <c r="Q473" s="9">
        <f t="shared" si="74"/>
        <v>55.75</v>
      </c>
      <c r="R473" s="9">
        <f t="shared" si="75"/>
        <v>61.5</v>
      </c>
      <c r="S473" s="9">
        <f t="shared" si="76"/>
        <v>71.75</v>
      </c>
      <c r="T473" s="9">
        <f t="shared" si="77"/>
        <v>61.25</v>
      </c>
      <c r="U473" s="8">
        <f t="shared" si="78"/>
        <v>63</v>
      </c>
      <c r="V473" s="8">
        <f t="shared" si="79"/>
        <v>62.5625</v>
      </c>
    </row>
    <row r="474" spans="1:22" ht="13.5" x14ac:dyDescent="0.25">
      <c r="A474" s="3">
        <f>RSI!A474</f>
        <v>42696</v>
      </c>
      <c r="B474" s="2">
        <f>RSI!B474</f>
        <v>6.2869999999999999</v>
      </c>
      <c r="C474" s="2">
        <f>RSI!I474</f>
        <v>68.653804066316525</v>
      </c>
      <c r="D474" s="2">
        <f>MACD!E474</f>
        <v>-4.9668305207915431E-2</v>
      </c>
      <c r="E474" s="2">
        <f>MACD!F474</f>
        <v>-4.822075316621921E-2</v>
      </c>
      <c r="F474" s="2">
        <f>'Moving Avg'!D474</f>
        <v>6.2457200000000004</v>
      </c>
      <c r="G474" s="2">
        <f>'Moving Avg'!F474</f>
        <v>6.1658000000000008</v>
      </c>
      <c r="H474" s="2">
        <f>'Moving Avg'!G474</f>
        <v>6.0121539999999962</v>
      </c>
      <c r="I474" s="2">
        <f>'Moving Avg'!H474</f>
        <v>5.7456500000000004</v>
      </c>
      <c r="J474" s="6" t="str">
        <f>OBV!F474</f>
        <v>BULLISH</v>
      </c>
      <c r="K474" s="6" t="str">
        <f>OBV!G474</f>
        <v>STRONG</v>
      </c>
      <c r="L474" s="6" t="str">
        <f>OBV!H474</f>
        <v>CONFIRMED BULLISH</v>
      </c>
      <c r="M474" s="8">
        <f t="shared" si="73"/>
        <v>50</v>
      </c>
      <c r="N474" s="8">
        <f t="shared" si="70"/>
        <v>45</v>
      </c>
      <c r="O474" s="8">
        <f t="shared" si="71"/>
        <v>50</v>
      </c>
      <c r="P474" s="8">
        <f t="shared" si="72"/>
        <v>100</v>
      </c>
      <c r="Q474" s="9">
        <f t="shared" si="74"/>
        <v>55.75</v>
      </c>
      <c r="R474" s="9">
        <f t="shared" si="75"/>
        <v>61.5</v>
      </c>
      <c r="S474" s="9">
        <f t="shared" si="76"/>
        <v>71.75</v>
      </c>
      <c r="T474" s="9">
        <f t="shared" si="77"/>
        <v>61.25</v>
      </c>
      <c r="U474" s="8">
        <f t="shared" si="78"/>
        <v>63</v>
      </c>
      <c r="V474" s="8">
        <f t="shared" si="79"/>
        <v>62.5625</v>
      </c>
    </row>
    <row r="475" spans="1:22" ht="13.5" x14ac:dyDescent="0.25">
      <c r="A475" s="3">
        <f>RSI!A475</f>
        <v>42697</v>
      </c>
      <c r="B475" s="2">
        <f>RSI!B475</f>
        <v>6.3109000000000002</v>
      </c>
      <c r="C475" s="2">
        <f>RSI!I475</f>
        <v>70.3550327751081</v>
      </c>
      <c r="D475" s="2">
        <f>MACD!E475</f>
        <v>-4.6547735683938107E-2</v>
      </c>
      <c r="E475" s="2">
        <f>MACD!F475</f>
        <v>-4.7886149669762998E-2</v>
      </c>
      <c r="F475" s="2">
        <f>'Moving Avg'!D475</f>
        <v>6.2600999999999996</v>
      </c>
      <c r="G475" s="2">
        <f>'Moving Avg'!F475</f>
        <v>6.174195000000001</v>
      </c>
      <c r="H475" s="2">
        <f>'Moving Avg'!G475</f>
        <v>6.0241519999999973</v>
      </c>
      <c r="I475" s="2">
        <f>'Moving Avg'!H475</f>
        <v>5.7514319999999994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  <c r="M475" s="8">
        <f t="shared" si="73"/>
        <v>0</v>
      </c>
      <c r="N475" s="8">
        <f t="shared" si="70"/>
        <v>0</v>
      </c>
      <c r="O475" s="8">
        <f t="shared" si="71"/>
        <v>50</v>
      </c>
      <c r="P475" s="8">
        <f t="shared" si="72"/>
        <v>100</v>
      </c>
      <c r="Q475" s="9">
        <f t="shared" si="74"/>
        <v>22.5</v>
      </c>
      <c r="R475" s="9">
        <f t="shared" si="75"/>
        <v>42.5</v>
      </c>
      <c r="S475" s="9">
        <f t="shared" si="76"/>
        <v>57.5</v>
      </c>
      <c r="T475" s="9">
        <f t="shared" si="77"/>
        <v>37.5</v>
      </c>
      <c r="U475" s="8">
        <f t="shared" si="78"/>
        <v>40.833333333333336</v>
      </c>
      <c r="V475" s="8">
        <f t="shared" si="79"/>
        <v>40</v>
      </c>
    </row>
    <row r="476" spans="1:22" ht="13.5" x14ac:dyDescent="0.25">
      <c r="A476" s="3">
        <f>RSI!A476</f>
        <v>42698</v>
      </c>
      <c r="B476" s="2">
        <f>RSI!B476</f>
        <v>6.3205</v>
      </c>
      <c r="C476" s="2">
        <f>RSI!I476</f>
        <v>71.035032780082616</v>
      </c>
      <c r="D476" s="2">
        <f>MACD!E476</f>
        <v>-4.1219110151659244E-2</v>
      </c>
      <c r="E476" s="2">
        <f>MACD!F476</f>
        <v>-4.6552741766142255E-2</v>
      </c>
      <c r="F476" s="2">
        <f>'Moving Avg'!D476</f>
        <v>6.2763999999999998</v>
      </c>
      <c r="G476" s="2">
        <f>'Moving Avg'!F476</f>
        <v>6.1816300000000002</v>
      </c>
      <c r="H476" s="2">
        <f>'Moving Avg'!G476</f>
        <v>6.0344219999999957</v>
      </c>
      <c r="I476" s="2">
        <f>'Moving Avg'!H476</f>
        <v>5.7574260000000006</v>
      </c>
      <c r="J476" s="6" t="str">
        <f>OBV!F476</f>
        <v>BULLISH</v>
      </c>
      <c r="K476" s="6" t="str">
        <f>OBV!G476</f>
        <v>STRONG</v>
      </c>
      <c r="L476" s="6" t="str">
        <f>OBV!H476</f>
        <v>CONFIRMED BULLISH</v>
      </c>
      <c r="M476" s="8">
        <f t="shared" si="73"/>
        <v>0</v>
      </c>
      <c r="N476" s="8">
        <f t="shared" si="70"/>
        <v>0</v>
      </c>
      <c r="O476" s="8">
        <f t="shared" si="71"/>
        <v>50</v>
      </c>
      <c r="P476" s="8">
        <f t="shared" si="72"/>
        <v>100</v>
      </c>
      <c r="Q476" s="9">
        <f t="shared" si="74"/>
        <v>22.5</v>
      </c>
      <c r="R476" s="9">
        <f t="shared" si="75"/>
        <v>42.5</v>
      </c>
      <c r="S476" s="9">
        <f t="shared" si="76"/>
        <v>57.5</v>
      </c>
      <c r="T476" s="9">
        <f t="shared" si="77"/>
        <v>37.5</v>
      </c>
      <c r="U476" s="8">
        <f t="shared" si="78"/>
        <v>40.833333333333336</v>
      </c>
      <c r="V476" s="8">
        <f t="shared" si="79"/>
        <v>40</v>
      </c>
    </row>
    <row r="477" spans="1:22" ht="13.5" x14ac:dyDescent="0.25">
      <c r="A477" s="3">
        <f>RSI!A477</f>
        <v>42699</v>
      </c>
      <c r="B477" s="2">
        <f>RSI!B477</f>
        <v>6.3349000000000002</v>
      </c>
      <c r="C477" s="2">
        <f>RSI!I477</f>
        <v>72.069949962652856</v>
      </c>
      <c r="D477" s="2">
        <f>MACD!E477</f>
        <v>-3.9527234191593763E-2</v>
      </c>
      <c r="E477" s="2">
        <f>MACD!F477</f>
        <v>-4.5147640251232558E-2</v>
      </c>
      <c r="F477" s="2">
        <f>'Moving Avg'!D477</f>
        <v>6.2984600000000004</v>
      </c>
      <c r="G477" s="2">
        <f>'Moving Avg'!F477</f>
        <v>6.193385000000001</v>
      </c>
      <c r="H477" s="2">
        <f>'Moving Avg'!G477</f>
        <v>6.0474739999999967</v>
      </c>
      <c r="I477" s="2">
        <f>'Moving Avg'!H477</f>
        <v>5.7642885000000001</v>
      </c>
      <c r="J477" s="6" t="str">
        <f>OBV!F477</f>
        <v>BULLISH</v>
      </c>
      <c r="K477" s="6" t="str">
        <f>OBV!G477</f>
        <v>STRONG</v>
      </c>
      <c r="L477" s="6" t="str">
        <f>OBV!H477</f>
        <v>CONFIRMED BULLISH</v>
      </c>
      <c r="M477" s="8">
        <f t="shared" si="73"/>
        <v>0</v>
      </c>
      <c r="N477" s="8">
        <f t="shared" si="70"/>
        <v>0</v>
      </c>
      <c r="O477" s="8">
        <f t="shared" si="71"/>
        <v>50</v>
      </c>
      <c r="P477" s="8">
        <f t="shared" si="72"/>
        <v>100</v>
      </c>
      <c r="Q477" s="9">
        <f t="shared" si="74"/>
        <v>22.5</v>
      </c>
      <c r="R477" s="9">
        <f t="shared" si="75"/>
        <v>42.5</v>
      </c>
      <c r="S477" s="9">
        <f t="shared" si="76"/>
        <v>57.5</v>
      </c>
      <c r="T477" s="9">
        <f t="shared" si="77"/>
        <v>37.5</v>
      </c>
      <c r="U477" s="8">
        <f t="shared" si="78"/>
        <v>40.833333333333336</v>
      </c>
      <c r="V477" s="8">
        <f t="shared" si="79"/>
        <v>40</v>
      </c>
    </row>
    <row r="478" spans="1:22" ht="13.5" x14ac:dyDescent="0.25">
      <c r="A478" s="3">
        <f>RSI!A478</f>
        <v>42702</v>
      </c>
      <c r="B478" s="2">
        <f>RSI!B478</f>
        <v>6.3109000000000002</v>
      </c>
      <c r="C478" s="2">
        <f>RSI!I478</f>
        <v>67.726595872503538</v>
      </c>
      <c r="D478" s="2">
        <f>MACD!E478</f>
        <v>-3.8078303064001062E-2</v>
      </c>
      <c r="E478" s="2">
        <f>MACD!F478</f>
        <v>-4.3733772813786265E-2</v>
      </c>
      <c r="F478" s="2">
        <f>'Moving Avg'!D478</f>
        <v>6.3128399999999996</v>
      </c>
      <c r="G478" s="2">
        <f>'Moving Avg'!F478</f>
        <v>6.2041800000000009</v>
      </c>
      <c r="H478" s="2">
        <f>'Moving Avg'!G478</f>
        <v>6.0594719999999969</v>
      </c>
      <c r="I478" s="2">
        <f>'Moving Avg'!H478</f>
        <v>5.7712185000000007</v>
      </c>
      <c r="J478" s="6" t="str">
        <f>OBV!F478</f>
        <v>BULLISH</v>
      </c>
      <c r="K478" s="6" t="str">
        <f>OBV!G478</f>
        <v>NEUTRAL</v>
      </c>
      <c r="L478" s="6" t="str">
        <f>OBV!H478</f>
        <v>CONFIRMED BULLISH</v>
      </c>
      <c r="M478" s="8">
        <f t="shared" si="73"/>
        <v>50</v>
      </c>
      <c r="N478" s="8">
        <f t="shared" si="70"/>
        <v>0</v>
      </c>
      <c r="O478" s="8">
        <f t="shared" si="71"/>
        <v>50</v>
      </c>
      <c r="P478" s="8">
        <f t="shared" si="72"/>
        <v>83.5</v>
      </c>
      <c r="Q478" s="9">
        <f t="shared" si="74"/>
        <v>37.524999999999999</v>
      </c>
      <c r="R478" s="9">
        <f t="shared" si="75"/>
        <v>48.375</v>
      </c>
      <c r="S478" s="9">
        <f t="shared" si="76"/>
        <v>57.575000000000003</v>
      </c>
      <c r="T478" s="9">
        <f t="shared" si="77"/>
        <v>45.875</v>
      </c>
      <c r="U478" s="8">
        <f t="shared" si="78"/>
        <v>47.82500000000001</v>
      </c>
      <c r="V478" s="8">
        <f t="shared" si="79"/>
        <v>47.337500000000006</v>
      </c>
    </row>
    <row r="479" spans="1:22" ht="13.5" x14ac:dyDescent="0.25">
      <c r="A479" s="3">
        <f>RSI!A479</f>
        <v>42703</v>
      </c>
      <c r="B479" s="2">
        <f>RSI!B479</f>
        <v>6.3396999999999997</v>
      </c>
      <c r="C479" s="2">
        <f>RSI!I479</f>
        <v>70.058499043262913</v>
      </c>
      <c r="D479" s="2">
        <f>MACD!E479</f>
        <v>-3.9790071518862824E-2</v>
      </c>
      <c r="E479" s="2">
        <f>MACD!F479</f>
        <v>-4.2945032554801574E-2</v>
      </c>
      <c r="F479" s="2">
        <f>'Moving Avg'!D479</f>
        <v>6.3233800000000002</v>
      </c>
      <c r="G479" s="2">
        <f>'Moving Avg'!F479</f>
        <v>6.2188150000000011</v>
      </c>
      <c r="H479" s="2">
        <f>'Moving Avg'!G479</f>
        <v>6.0710859999999975</v>
      </c>
      <c r="I479" s="2">
        <f>'Moving Avg'!H479</f>
        <v>5.7778939999999999</v>
      </c>
      <c r="J479" s="6" t="str">
        <f>OBV!F479</f>
        <v>BULLISH</v>
      </c>
      <c r="K479" s="6" t="str">
        <f>OBV!G479</f>
        <v>NEUTRAL</v>
      </c>
      <c r="L479" s="6" t="str">
        <f>OBV!H479</f>
        <v>CONFIRMED BULLISH</v>
      </c>
      <c r="M479" s="8">
        <f t="shared" si="73"/>
        <v>0</v>
      </c>
      <c r="N479" s="8">
        <f t="shared" si="70"/>
        <v>0</v>
      </c>
      <c r="O479" s="8">
        <f t="shared" si="71"/>
        <v>50</v>
      </c>
      <c r="P479" s="8">
        <f t="shared" si="72"/>
        <v>83.5</v>
      </c>
      <c r="Q479" s="9">
        <f t="shared" si="74"/>
        <v>20.024999999999999</v>
      </c>
      <c r="R479" s="9">
        <f t="shared" si="75"/>
        <v>38.375</v>
      </c>
      <c r="S479" s="9">
        <f t="shared" si="76"/>
        <v>50.075000000000003</v>
      </c>
      <c r="T479" s="9">
        <f t="shared" si="77"/>
        <v>33.375</v>
      </c>
      <c r="U479" s="8">
        <f t="shared" si="78"/>
        <v>36.158333333333331</v>
      </c>
      <c r="V479" s="8">
        <f t="shared" si="79"/>
        <v>35.462499999999999</v>
      </c>
    </row>
    <row r="480" spans="1:22" ht="13.5" x14ac:dyDescent="0.25">
      <c r="A480" s="3">
        <f>RSI!A480</f>
        <v>42704</v>
      </c>
      <c r="B480" s="2">
        <f>RSI!B480</f>
        <v>6.3636999999999997</v>
      </c>
      <c r="C480" s="2">
        <f>RSI!I480</f>
        <v>71.881793415157489</v>
      </c>
      <c r="D480" s="2">
        <f>MACD!E480</f>
        <v>-3.9500544564479156E-2</v>
      </c>
      <c r="E480" s="2">
        <f>MACD!F480</f>
        <v>-4.2256134956737093E-2</v>
      </c>
      <c r="F480" s="2">
        <f>'Moving Avg'!D480</f>
        <v>6.3339400000000001</v>
      </c>
      <c r="G480" s="2">
        <f>'Moving Avg'!F480</f>
        <v>6.2353699999999996</v>
      </c>
      <c r="H480" s="2">
        <f>'Moving Avg'!G480</f>
        <v>6.0834679999999981</v>
      </c>
      <c r="I480" s="2">
        <f>'Moving Avg'!H480</f>
        <v>5.7840570000000016</v>
      </c>
      <c r="J480" s="6" t="str">
        <f>OBV!F480</f>
        <v>BULLISH</v>
      </c>
      <c r="K480" s="6" t="str">
        <f>OBV!G480</f>
        <v>NEUTRAL</v>
      </c>
      <c r="L480" s="6" t="str">
        <f>OBV!H480</f>
        <v>CONFIRMED BULLISH</v>
      </c>
      <c r="M480" s="8">
        <f t="shared" si="73"/>
        <v>0</v>
      </c>
      <c r="N480" s="8">
        <f t="shared" si="70"/>
        <v>0</v>
      </c>
      <c r="O480" s="8">
        <f t="shared" si="71"/>
        <v>50</v>
      </c>
      <c r="P480" s="8">
        <f t="shared" si="72"/>
        <v>83.5</v>
      </c>
      <c r="Q480" s="9">
        <f t="shared" si="74"/>
        <v>20.024999999999999</v>
      </c>
      <c r="R480" s="9">
        <f t="shared" si="75"/>
        <v>38.375</v>
      </c>
      <c r="S480" s="9">
        <f t="shared" si="76"/>
        <v>50.075000000000003</v>
      </c>
      <c r="T480" s="9">
        <f t="shared" si="77"/>
        <v>33.375</v>
      </c>
      <c r="U480" s="8">
        <f t="shared" si="78"/>
        <v>36.158333333333331</v>
      </c>
      <c r="V480" s="8">
        <f t="shared" si="79"/>
        <v>35.462499999999999</v>
      </c>
    </row>
    <row r="481" spans="1:22" ht="13.5" x14ac:dyDescent="0.25">
      <c r="A481" s="3">
        <f>RSI!A481</f>
        <v>42705</v>
      </c>
      <c r="B481" s="2">
        <f>RSI!B481</f>
        <v>6.4020999999999999</v>
      </c>
      <c r="C481" s="2">
        <f>RSI!I481</f>
        <v>74.551981544768879</v>
      </c>
      <c r="D481" s="2">
        <f>MACD!E481</f>
        <v>-4.3089085616577094E-2</v>
      </c>
      <c r="E481" s="2">
        <f>MACD!F481</f>
        <v>-4.2422725088705093E-2</v>
      </c>
      <c r="F481" s="2">
        <f>'Moving Avg'!D481</f>
        <v>6.3502600000000005</v>
      </c>
      <c r="G481" s="2">
        <f>'Moving Avg'!F481</f>
        <v>6.2531249999999998</v>
      </c>
      <c r="H481" s="2">
        <f>'Moving Avg'!G481</f>
        <v>6.0963299999999991</v>
      </c>
      <c r="I481" s="2">
        <f>'Moving Avg'!H481</f>
        <v>5.7902950000000013</v>
      </c>
      <c r="J481" s="6" t="str">
        <f>OBV!F481</f>
        <v>BULLISH</v>
      </c>
      <c r="K481" s="6" t="str">
        <f>OBV!G481</f>
        <v>NEUTRAL</v>
      </c>
      <c r="L481" s="6" t="str">
        <f>OBV!H481</f>
        <v>CONFIRMED BULLISH</v>
      </c>
      <c r="M481" s="8">
        <f t="shared" si="73"/>
        <v>0</v>
      </c>
      <c r="N481" s="8">
        <f t="shared" si="70"/>
        <v>45</v>
      </c>
      <c r="O481" s="8">
        <f t="shared" si="71"/>
        <v>50</v>
      </c>
      <c r="P481" s="8">
        <f t="shared" si="72"/>
        <v>83.5</v>
      </c>
      <c r="Q481" s="9">
        <f t="shared" si="74"/>
        <v>35.774999999999999</v>
      </c>
      <c r="R481" s="9">
        <f t="shared" si="75"/>
        <v>47.375</v>
      </c>
      <c r="S481" s="9">
        <f t="shared" si="76"/>
        <v>56.825000000000003</v>
      </c>
      <c r="T481" s="9">
        <f t="shared" si="77"/>
        <v>44.625</v>
      </c>
      <c r="U481" s="8">
        <f t="shared" si="78"/>
        <v>46.658333333333339</v>
      </c>
      <c r="V481" s="8">
        <f t="shared" si="79"/>
        <v>46.150000000000006</v>
      </c>
    </row>
    <row r="482" spans="1:22" ht="13.5" x14ac:dyDescent="0.25">
      <c r="A482" s="3">
        <f>RSI!A482</f>
        <v>42706</v>
      </c>
      <c r="B482" s="2">
        <f>RSI!B482</f>
        <v>6.4789000000000003</v>
      </c>
      <c r="C482" s="2">
        <f>RSI!I482</f>
        <v>78.873170439048621</v>
      </c>
      <c r="D482" s="2">
        <f>MACD!E482</f>
        <v>-5.5172539881137794E-2</v>
      </c>
      <c r="E482" s="2">
        <f>MACD!F482</f>
        <v>-4.4972688047191636E-2</v>
      </c>
      <c r="F482" s="2">
        <f>'Moving Avg'!D482</f>
        <v>6.37906</v>
      </c>
      <c r="G482" s="2">
        <f>'Moving Avg'!F482</f>
        <v>6.2747200000000003</v>
      </c>
      <c r="H482" s="2">
        <f>'Moving Avg'!G482</f>
        <v>6.1078479999999988</v>
      </c>
      <c r="I482" s="2">
        <f>'Moving Avg'!H482</f>
        <v>5.797057500000002</v>
      </c>
      <c r="J482" s="6" t="str">
        <f>OBV!F482</f>
        <v>BULLISH</v>
      </c>
      <c r="K482" s="6" t="str">
        <f>OBV!G482</f>
        <v>NEUTRAL</v>
      </c>
      <c r="L482" s="6" t="str">
        <f>OBV!H482</f>
        <v>CONFIRMED BULLISH</v>
      </c>
      <c r="M482" s="8">
        <f t="shared" si="73"/>
        <v>0</v>
      </c>
      <c r="N482" s="8">
        <f t="shared" si="70"/>
        <v>45</v>
      </c>
      <c r="O482" s="8">
        <f t="shared" si="71"/>
        <v>50</v>
      </c>
      <c r="P482" s="8">
        <f t="shared" si="72"/>
        <v>83.5</v>
      </c>
      <c r="Q482" s="9">
        <f t="shared" si="74"/>
        <v>35.774999999999999</v>
      </c>
      <c r="R482" s="9">
        <f t="shared" si="75"/>
        <v>47.375</v>
      </c>
      <c r="S482" s="9">
        <f t="shared" si="76"/>
        <v>56.825000000000003</v>
      </c>
      <c r="T482" s="9">
        <f t="shared" si="77"/>
        <v>44.625</v>
      </c>
      <c r="U482" s="8">
        <f t="shared" si="78"/>
        <v>46.658333333333339</v>
      </c>
      <c r="V482" s="8">
        <f t="shared" si="79"/>
        <v>46.150000000000006</v>
      </c>
    </row>
    <row r="483" spans="1:22" ht="13.5" x14ac:dyDescent="0.25">
      <c r="A483" s="3">
        <f>RSI!A483</f>
        <v>42709</v>
      </c>
      <c r="B483" s="2">
        <f>RSI!B483</f>
        <v>6.5269000000000004</v>
      </c>
      <c r="C483" s="2">
        <f>RSI!I483</f>
        <v>81.040123414953797</v>
      </c>
      <c r="D483" s="2">
        <f>MACD!E483</f>
        <v>-6.8249063423102108E-2</v>
      </c>
      <c r="E483" s="2">
        <f>MACD!F483</f>
        <v>-4.9627963122373733E-2</v>
      </c>
      <c r="F483" s="2">
        <f>'Moving Avg'!D483</f>
        <v>6.4222599999999996</v>
      </c>
      <c r="G483" s="2">
        <f>'Moving Avg'!F483</f>
        <v>6.295115</v>
      </c>
      <c r="H483" s="2">
        <f>'Moving Avg'!G483</f>
        <v>6.1174460000000002</v>
      </c>
      <c r="I483" s="2">
        <f>'Moving Avg'!H483</f>
        <v>5.8039195000000019</v>
      </c>
      <c r="J483" s="6" t="str">
        <f>OBV!F483</f>
        <v>BULLISH</v>
      </c>
      <c r="K483" s="6" t="str">
        <f>OBV!G483</f>
        <v>NEUTRAL</v>
      </c>
      <c r="L483" s="6" t="str">
        <f>OBV!H483</f>
        <v>CONFIRMED BULLISH</v>
      </c>
      <c r="M483" s="8">
        <f t="shared" si="73"/>
        <v>0</v>
      </c>
      <c r="N483" s="8">
        <f t="shared" si="70"/>
        <v>45</v>
      </c>
      <c r="O483" s="8">
        <f t="shared" si="71"/>
        <v>50</v>
      </c>
      <c r="P483" s="8">
        <f t="shared" si="72"/>
        <v>83.5</v>
      </c>
      <c r="Q483" s="9">
        <f t="shared" si="74"/>
        <v>35.774999999999999</v>
      </c>
      <c r="R483" s="9">
        <f t="shared" si="75"/>
        <v>47.375</v>
      </c>
      <c r="S483" s="9">
        <f t="shared" si="76"/>
        <v>56.825000000000003</v>
      </c>
      <c r="T483" s="9">
        <f t="shared" si="77"/>
        <v>44.625</v>
      </c>
      <c r="U483" s="8">
        <f t="shared" si="78"/>
        <v>46.658333333333339</v>
      </c>
      <c r="V483" s="8">
        <f t="shared" si="79"/>
        <v>46.150000000000006</v>
      </c>
    </row>
    <row r="484" spans="1:22" ht="13.5" x14ac:dyDescent="0.25">
      <c r="A484" s="3">
        <f>RSI!A484</f>
        <v>42710</v>
      </c>
      <c r="B484" s="2">
        <f>RSI!B484</f>
        <v>6.4789000000000003</v>
      </c>
      <c r="C484" s="2">
        <f>RSI!I484</f>
        <v>72.978963568007117</v>
      </c>
      <c r="D484" s="2">
        <f>MACD!E484</f>
        <v>-7.0057176586487024E-2</v>
      </c>
      <c r="E484" s="2">
        <f>MACD!F484</f>
        <v>-5.3713805815196393E-2</v>
      </c>
      <c r="F484" s="2">
        <f>'Moving Avg'!D484</f>
        <v>6.4501000000000008</v>
      </c>
      <c r="G484" s="2">
        <f>'Moving Avg'!F484</f>
        <v>6.3071099999999989</v>
      </c>
      <c r="H484" s="2">
        <f>'Moving Avg'!G484</f>
        <v>6.1270439999999997</v>
      </c>
      <c r="I484" s="2">
        <f>'Moving Avg'!H484</f>
        <v>5.8106350000000022</v>
      </c>
      <c r="J484" s="6" t="str">
        <f>OBV!F484</f>
        <v>BULLISH</v>
      </c>
      <c r="K484" s="6" t="str">
        <f>OBV!G484</f>
        <v>NEUTRAL</v>
      </c>
      <c r="L484" s="6" t="str">
        <f>OBV!H484</f>
        <v>CONFIRMED BULLISH</v>
      </c>
      <c r="M484" s="8">
        <f t="shared" si="73"/>
        <v>0</v>
      </c>
      <c r="N484" s="8">
        <f t="shared" si="70"/>
        <v>45</v>
      </c>
      <c r="O484" s="8">
        <f t="shared" si="71"/>
        <v>50</v>
      </c>
      <c r="P484" s="8">
        <f t="shared" si="72"/>
        <v>83.5</v>
      </c>
      <c r="Q484" s="9">
        <f t="shared" si="74"/>
        <v>35.774999999999999</v>
      </c>
      <c r="R484" s="9">
        <f t="shared" si="75"/>
        <v>47.375</v>
      </c>
      <c r="S484" s="9">
        <f t="shared" si="76"/>
        <v>56.825000000000003</v>
      </c>
      <c r="T484" s="9">
        <f t="shared" si="77"/>
        <v>44.625</v>
      </c>
      <c r="U484" s="8">
        <f t="shared" si="78"/>
        <v>46.658333333333339</v>
      </c>
      <c r="V484" s="8">
        <f t="shared" si="79"/>
        <v>46.150000000000006</v>
      </c>
    </row>
    <row r="485" spans="1:22" ht="13.5" x14ac:dyDescent="0.25">
      <c r="A485" s="3">
        <f>RSI!A485</f>
        <v>42711</v>
      </c>
      <c r="B485" s="2">
        <f>RSI!B485</f>
        <v>6.4789000000000003</v>
      </c>
      <c r="C485" s="2">
        <f>RSI!I485</f>
        <v>72.978963568007117</v>
      </c>
      <c r="D485" s="2">
        <f>MACD!E485</f>
        <v>-6.9185388591002095E-2</v>
      </c>
      <c r="E485" s="2">
        <f>MACD!F485</f>
        <v>-5.6808122370357539E-2</v>
      </c>
      <c r="F485" s="2">
        <f>'Moving Avg'!D485</f>
        <v>6.4731400000000008</v>
      </c>
      <c r="G485" s="2">
        <f>'Moving Avg'!F485</f>
        <v>6.3215049999999993</v>
      </c>
      <c r="H485" s="2">
        <f>'Moving Avg'!G485</f>
        <v>6.1395220000000004</v>
      </c>
      <c r="I485" s="2">
        <f>'Moving Avg'!H485</f>
        <v>5.8173740000000036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  <c r="M485" s="8">
        <f t="shared" si="73"/>
        <v>0</v>
      </c>
      <c r="N485" s="8">
        <f t="shared" si="70"/>
        <v>45</v>
      </c>
      <c r="O485" s="8">
        <f t="shared" si="71"/>
        <v>50</v>
      </c>
      <c r="P485" s="8">
        <f t="shared" si="72"/>
        <v>83.5</v>
      </c>
      <c r="Q485" s="9">
        <f t="shared" si="74"/>
        <v>35.774999999999999</v>
      </c>
      <c r="R485" s="9">
        <f t="shared" si="75"/>
        <v>47.375</v>
      </c>
      <c r="S485" s="9">
        <f t="shared" si="76"/>
        <v>56.825000000000003</v>
      </c>
      <c r="T485" s="9">
        <f t="shared" si="77"/>
        <v>44.625</v>
      </c>
      <c r="U485" s="8">
        <f t="shared" si="78"/>
        <v>46.658333333333339</v>
      </c>
      <c r="V485" s="8">
        <f t="shared" si="79"/>
        <v>46.150000000000006</v>
      </c>
    </row>
    <row r="486" spans="1:22" ht="13.5" x14ac:dyDescent="0.25">
      <c r="A486" s="3">
        <f>RSI!A486</f>
        <v>42712</v>
      </c>
      <c r="B486" s="2">
        <f>RSI!B486</f>
        <v>6.4260999999999999</v>
      </c>
      <c r="C486" s="2">
        <f>RSI!I486</f>
        <v>64.760851798541097</v>
      </c>
      <c r="D486" s="2">
        <f>MACD!E486</f>
        <v>-6.4240422057890711E-2</v>
      </c>
      <c r="E486" s="2">
        <f>MACD!F486</f>
        <v>-5.8294582307864176E-2</v>
      </c>
      <c r="F486" s="2">
        <f>'Moving Avg'!D486</f>
        <v>6.4779399999999994</v>
      </c>
      <c r="G486" s="2">
        <f>'Moving Avg'!F486</f>
        <v>6.3318199999999987</v>
      </c>
      <c r="H486" s="2">
        <f>'Moving Avg'!G486</f>
        <v>6.1499840000000008</v>
      </c>
      <c r="I486" s="2">
        <f>'Moving Avg'!H486</f>
        <v>5.8242005000000026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  <c r="M486" s="8">
        <f t="shared" si="73"/>
        <v>50</v>
      </c>
      <c r="N486" s="8">
        <f t="shared" si="70"/>
        <v>45</v>
      </c>
      <c r="O486" s="8">
        <f t="shared" si="71"/>
        <v>50</v>
      </c>
      <c r="P486" s="8">
        <f t="shared" si="72"/>
        <v>83.5</v>
      </c>
      <c r="Q486" s="9">
        <f t="shared" si="74"/>
        <v>53.274999999999999</v>
      </c>
      <c r="R486" s="9">
        <f t="shared" si="75"/>
        <v>57.375</v>
      </c>
      <c r="S486" s="9">
        <f t="shared" si="76"/>
        <v>64.325000000000003</v>
      </c>
      <c r="T486" s="9">
        <f t="shared" si="77"/>
        <v>57.125</v>
      </c>
      <c r="U486" s="8">
        <f t="shared" si="78"/>
        <v>58.32500000000001</v>
      </c>
      <c r="V486" s="8">
        <f t="shared" si="79"/>
        <v>58.025000000000006</v>
      </c>
    </row>
    <row r="487" spans="1:22" ht="13.5" x14ac:dyDescent="0.25">
      <c r="A487" s="3">
        <f>RSI!A487</f>
        <v>42713</v>
      </c>
      <c r="B487" s="2">
        <f>RSI!B487</f>
        <v>6.4789000000000003</v>
      </c>
      <c r="C487" s="2">
        <f>RSI!I487</f>
        <v>68.572156083919211</v>
      </c>
      <c r="D487" s="2">
        <f>MACD!E487</f>
        <v>-6.2533221246388493E-2</v>
      </c>
      <c r="E487" s="2">
        <f>MACD!F487</f>
        <v>-5.9142310095569042E-2</v>
      </c>
      <c r="F487" s="2">
        <f>'Moving Avg'!D487</f>
        <v>6.4779400000000011</v>
      </c>
      <c r="G487" s="2">
        <f>'Moving Avg'!F487</f>
        <v>6.3450149999999992</v>
      </c>
      <c r="H487" s="2">
        <f>'Moving Avg'!G487</f>
        <v>6.161406000000003</v>
      </c>
      <c r="I487" s="2">
        <f>'Moving Avg'!H487</f>
        <v>5.831502000000004</v>
      </c>
      <c r="J487" s="6" t="str">
        <f>OBV!F487</f>
        <v>BEARISH</v>
      </c>
      <c r="K487" s="6" t="str">
        <f>OBV!G487</f>
        <v>NEUTRAL</v>
      </c>
      <c r="L487" s="6" t="str">
        <f>OBV!H487</f>
        <v>NEUTRAL</v>
      </c>
      <c r="M487" s="8">
        <f t="shared" si="73"/>
        <v>50</v>
      </c>
      <c r="N487" s="8">
        <f t="shared" si="70"/>
        <v>45</v>
      </c>
      <c r="O487" s="8">
        <f t="shared" si="71"/>
        <v>50</v>
      </c>
      <c r="P487" s="8">
        <f t="shared" si="72"/>
        <v>16.5</v>
      </c>
      <c r="Q487" s="9">
        <f t="shared" si="74"/>
        <v>43.225000000000001</v>
      </c>
      <c r="R487" s="9">
        <f t="shared" si="75"/>
        <v>40.625</v>
      </c>
      <c r="S487" s="9">
        <f t="shared" si="76"/>
        <v>34.174999999999997</v>
      </c>
      <c r="T487" s="9">
        <f t="shared" si="77"/>
        <v>40.375</v>
      </c>
      <c r="U487" s="8">
        <f t="shared" si="78"/>
        <v>39.341666666666661</v>
      </c>
      <c r="V487" s="8">
        <f t="shared" si="79"/>
        <v>39.599999999999994</v>
      </c>
    </row>
    <row r="488" spans="1:22" ht="13.5" x14ac:dyDescent="0.25">
      <c r="A488" s="3">
        <f>RSI!A488</f>
        <v>42717</v>
      </c>
      <c r="B488" s="2">
        <f>RSI!B488</f>
        <v>6.4789000000000003</v>
      </c>
      <c r="C488" s="2">
        <f>RSI!I488</f>
        <v>68.572156083919211</v>
      </c>
      <c r="D488" s="2">
        <f>MACD!E488</f>
        <v>-6.5816374784425591E-2</v>
      </c>
      <c r="E488" s="2">
        <f>MACD!F488</f>
        <v>-6.0477123033340352E-2</v>
      </c>
      <c r="F488" s="2">
        <f>'Moving Avg'!D488</f>
        <v>6.4683400000000004</v>
      </c>
      <c r="G488" s="2">
        <f>'Moving Avg'!F488</f>
        <v>6.3584499999999995</v>
      </c>
      <c r="H488" s="2">
        <f>'Moving Avg'!G488</f>
        <v>6.1726360000000025</v>
      </c>
      <c r="I488" s="2">
        <f>'Moving Avg'!H488</f>
        <v>5.8385925000000034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  <c r="M488" s="8">
        <f t="shared" si="73"/>
        <v>50</v>
      </c>
      <c r="N488" s="8">
        <f t="shared" si="70"/>
        <v>45</v>
      </c>
      <c r="O488" s="8">
        <f t="shared" si="71"/>
        <v>50</v>
      </c>
      <c r="P488" s="8">
        <f t="shared" si="72"/>
        <v>16.5</v>
      </c>
      <c r="Q488" s="9">
        <f t="shared" si="74"/>
        <v>43.225000000000001</v>
      </c>
      <c r="R488" s="9">
        <f t="shared" si="75"/>
        <v>40.625</v>
      </c>
      <c r="S488" s="9">
        <f t="shared" si="76"/>
        <v>34.174999999999997</v>
      </c>
      <c r="T488" s="9">
        <f t="shared" si="77"/>
        <v>40.375</v>
      </c>
      <c r="U488" s="8">
        <f t="shared" si="78"/>
        <v>39.341666666666661</v>
      </c>
      <c r="V488" s="8">
        <f t="shared" si="79"/>
        <v>39.599999999999994</v>
      </c>
    </row>
    <row r="489" spans="1:22" ht="13.5" x14ac:dyDescent="0.25">
      <c r="A489" s="3">
        <f>RSI!A489</f>
        <v>42718</v>
      </c>
      <c r="B489" s="2">
        <f>RSI!B489</f>
        <v>6.4789000000000003</v>
      </c>
      <c r="C489" s="2">
        <f>RSI!I489</f>
        <v>68.572156083919211</v>
      </c>
      <c r="D489" s="2">
        <f>MACD!E489</f>
        <v>-6.5122362601584882E-2</v>
      </c>
      <c r="E489" s="2">
        <f>MACD!F489</f>
        <v>-6.1406170946989261E-2</v>
      </c>
      <c r="F489" s="2">
        <f>'Moving Avg'!D489</f>
        <v>6.4683400000000004</v>
      </c>
      <c r="G489" s="2">
        <f>'Moving Avg'!F489</f>
        <v>6.3718849999999998</v>
      </c>
      <c r="H489" s="2">
        <f>'Moving Avg'!G489</f>
        <v>6.1835780000000025</v>
      </c>
      <c r="I489" s="2">
        <f>'Moving Avg'!H489</f>
        <v>5.8458235000000052</v>
      </c>
      <c r="J489" s="6" t="str">
        <f>OBV!F489</f>
        <v>BULLISH</v>
      </c>
      <c r="K489" s="6" t="str">
        <f>OBV!G489</f>
        <v>NEUTRAL</v>
      </c>
      <c r="L489" s="6" t="str">
        <f>OBV!H489</f>
        <v>NEUTRAL</v>
      </c>
      <c r="M489" s="8">
        <f t="shared" si="73"/>
        <v>50</v>
      </c>
      <c r="N489" s="8">
        <f t="shared" si="70"/>
        <v>45</v>
      </c>
      <c r="O489" s="8">
        <f t="shared" si="71"/>
        <v>50</v>
      </c>
      <c r="P489" s="8">
        <f t="shared" si="72"/>
        <v>49.5</v>
      </c>
      <c r="Q489" s="9">
        <f t="shared" si="74"/>
        <v>48.174999999999997</v>
      </c>
      <c r="R489" s="9">
        <f t="shared" si="75"/>
        <v>48.875</v>
      </c>
      <c r="S489" s="9">
        <f t="shared" si="76"/>
        <v>49.025000000000006</v>
      </c>
      <c r="T489" s="9">
        <f t="shared" si="77"/>
        <v>48.625</v>
      </c>
      <c r="U489" s="8">
        <f t="shared" si="78"/>
        <v>48.691666666666663</v>
      </c>
      <c r="V489" s="8">
        <f t="shared" si="79"/>
        <v>48.674999999999997</v>
      </c>
    </row>
    <row r="490" spans="1:22" ht="13.5" x14ac:dyDescent="0.25">
      <c r="A490" s="3">
        <f>RSI!A490</f>
        <v>42719</v>
      </c>
      <c r="B490" s="2">
        <f>RSI!B490</f>
        <v>6.4452999999999996</v>
      </c>
      <c r="C490" s="2">
        <f>RSI!I490</f>
        <v>63.144145146173969</v>
      </c>
      <c r="D490" s="2">
        <f>MACD!E490</f>
        <v>-5.9241613881676258E-2</v>
      </c>
      <c r="E490" s="2">
        <f>MACD!F490</f>
        <v>-6.0973259533926669E-2</v>
      </c>
      <c r="F490" s="2">
        <f>'Moving Avg'!D490</f>
        <v>6.461619999999999</v>
      </c>
      <c r="G490" s="2">
        <f>'Moving Avg'!F490</f>
        <v>6.3821999999999992</v>
      </c>
      <c r="H490" s="2">
        <f>'Moving Avg'!G490</f>
        <v>6.193944000000001</v>
      </c>
      <c r="I490" s="2">
        <f>'Moving Avg'!H490</f>
        <v>5.8528160000000051</v>
      </c>
      <c r="J490" s="6" t="str">
        <f>OBV!F490</f>
        <v>BULLISH</v>
      </c>
      <c r="K490" s="6" t="str">
        <f>OBV!G490</f>
        <v>NEUTRAL</v>
      </c>
      <c r="L490" s="6" t="str">
        <f>OBV!H490</f>
        <v>BULLISH DIVERGENCE</v>
      </c>
      <c r="M490" s="8">
        <f t="shared" si="73"/>
        <v>50</v>
      </c>
      <c r="N490" s="8">
        <f t="shared" si="70"/>
        <v>0</v>
      </c>
      <c r="O490" s="8">
        <f t="shared" si="71"/>
        <v>50</v>
      </c>
      <c r="P490" s="8">
        <f t="shared" si="72"/>
        <v>66.5</v>
      </c>
      <c r="Q490" s="9">
        <f t="shared" si="74"/>
        <v>34.975000000000001</v>
      </c>
      <c r="R490" s="9">
        <f t="shared" si="75"/>
        <v>44.125</v>
      </c>
      <c r="S490" s="9">
        <f t="shared" si="76"/>
        <v>49.924999999999997</v>
      </c>
      <c r="T490" s="9">
        <f t="shared" si="77"/>
        <v>41.625</v>
      </c>
      <c r="U490" s="8">
        <f t="shared" si="78"/>
        <v>43.008333333333326</v>
      </c>
      <c r="V490" s="8">
        <f t="shared" si="79"/>
        <v>42.662499999999994</v>
      </c>
    </row>
    <row r="491" spans="1:22" ht="13.5" x14ac:dyDescent="0.25">
      <c r="A491" s="3">
        <f>RSI!A491</f>
        <v>42720</v>
      </c>
      <c r="B491" s="2">
        <f>RSI!B491</f>
        <v>6.4309000000000003</v>
      </c>
      <c r="C491" s="2">
        <f>RSI!I491</f>
        <v>60.918529238654649</v>
      </c>
      <c r="D491" s="2">
        <f>MACD!E491</f>
        <v>-4.7914627119563846E-2</v>
      </c>
      <c r="E491" s="2">
        <f>MACD!F491</f>
        <v>-5.8361533051054112E-2</v>
      </c>
      <c r="F491" s="2">
        <f>'Moving Avg'!D491</f>
        <v>6.46258</v>
      </c>
      <c r="G491" s="2">
        <f>'Moving Avg'!F491</f>
        <v>6.3917949999999992</v>
      </c>
      <c r="H491" s="2">
        <f>'Moving Avg'!G491</f>
        <v>6.203062000000001</v>
      </c>
      <c r="I491" s="2">
        <f>'Moving Avg'!H491</f>
        <v>5.8598070000000053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  <c r="M491" s="8">
        <f t="shared" si="73"/>
        <v>50</v>
      </c>
      <c r="N491" s="8">
        <f t="shared" si="70"/>
        <v>0</v>
      </c>
      <c r="O491" s="8">
        <f t="shared" si="71"/>
        <v>50</v>
      </c>
      <c r="P491" s="8">
        <f t="shared" si="72"/>
        <v>83.5</v>
      </c>
      <c r="Q491" s="9">
        <f t="shared" si="74"/>
        <v>37.524999999999999</v>
      </c>
      <c r="R491" s="9">
        <f t="shared" si="75"/>
        <v>48.375</v>
      </c>
      <c r="S491" s="9">
        <f t="shared" si="76"/>
        <v>57.575000000000003</v>
      </c>
      <c r="T491" s="9">
        <f t="shared" si="77"/>
        <v>45.875</v>
      </c>
      <c r="U491" s="8">
        <f t="shared" si="78"/>
        <v>47.82500000000001</v>
      </c>
      <c r="V491" s="8">
        <f t="shared" si="79"/>
        <v>47.337500000000006</v>
      </c>
    </row>
    <row r="492" spans="1:22" ht="13.5" x14ac:dyDescent="0.25">
      <c r="A492" s="3">
        <f>RSI!A492</f>
        <v>42723</v>
      </c>
      <c r="B492" s="2">
        <f>RSI!B492</f>
        <v>6.4260999999999999</v>
      </c>
      <c r="C492" s="2">
        <f>RSI!I492</f>
        <v>60.157380599803858</v>
      </c>
      <c r="D492" s="2">
        <f>MACD!E492</f>
        <v>-2.6651436612272761E-2</v>
      </c>
      <c r="E492" s="2">
        <f>MACD!F492</f>
        <v>-5.2019513763297845E-2</v>
      </c>
      <c r="F492" s="2">
        <f>'Moving Avg'!D492</f>
        <v>6.4520200000000001</v>
      </c>
      <c r="G492" s="2">
        <f>'Moving Avg'!F492</f>
        <v>6.4018699999999997</v>
      </c>
      <c r="H492" s="2">
        <f>'Moving Avg'!G492</f>
        <v>6.2125640000000022</v>
      </c>
      <c r="I492" s="2">
        <f>'Moving Avg'!H492</f>
        <v>5.8665395000000053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  <c r="M492" s="8">
        <f t="shared" si="73"/>
        <v>50</v>
      </c>
      <c r="N492" s="8">
        <f t="shared" si="70"/>
        <v>0</v>
      </c>
      <c r="O492" s="8">
        <f t="shared" si="71"/>
        <v>50</v>
      </c>
      <c r="P492" s="8">
        <f t="shared" si="72"/>
        <v>16.5</v>
      </c>
      <c r="Q492" s="9">
        <f t="shared" si="74"/>
        <v>27.475000000000001</v>
      </c>
      <c r="R492" s="9">
        <f t="shared" si="75"/>
        <v>31.625</v>
      </c>
      <c r="S492" s="9">
        <f t="shared" si="76"/>
        <v>27.425000000000001</v>
      </c>
      <c r="T492" s="9">
        <f t="shared" si="77"/>
        <v>29.125</v>
      </c>
      <c r="U492" s="8">
        <f t="shared" si="78"/>
        <v>28.841666666666669</v>
      </c>
      <c r="V492" s="8">
        <f t="shared" si="79"/>
        <v>28.912500000000001</v>
      </c>
    </row>
    <row r="493" spans="1:22" ht="13.5" x14ac:dyDescent="0.25">
      <c r="A493" s="3">
        <f>RSI!A493</f>
        <v>42724</v>
      </c>
      <c r="B493" s="2">
        <f>RSI!B493</f>
        <v>6.4069000000000003</v>
      </c>
      <c r="C493" s="2">
        <f>RSI!I493</f>
        <v>57.084921244603095</v>
      </c>
      <c r="D493" s="2">
        <f>MACD!E493</f>
        <v>-2.7997468647722457E-4</v>
      </c>
      <c r="E493" s="2">
        <f>MACD!F493</f>
        <v>-4.1671605947933725E-2</v>
      </c>
      <c r="F493" s="2">
        <f>'Moving Avg'!D493</f>
        <v>6.4376199999999999</v>
      </c>
      <c r="G493" s="2">
        <f>'Moving Avg'!F493</f>
        <v>6.4102649999999999</v>
      </c>
      <c r="H493" s="2">
        <f>'Moving Avg'!G493</f>
        <v>6.2212020000000017</v>
      </c>
      <c r="I493" s="2">
        <f>'Moving Avg'!H493</f>
        <v>5.8735040000000049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  <c r="M493" s="8">
        <f t="shared" si="73"/>
        <v>50</v>
      </c>
      <c r="N493" s="8">
        <f t="shared" si="70"/>
        <v>0</v>
      </c>
      <c r="O493" s="8">
        <f t="shared" si="71"/>
        <v>50</v>
      </c>
      <c r="P493" s="8">
        <f t="shared" si="72"/>
        <v>16.5</v>
      </c>
      <c r="Q493" s="9">
        <f t="shared" si="74"/>
        <v>27.475000000000001</v>
      </c>
      <c r="R493" s="9">
        <f t="shared" si="75"/>
        <v>31.625</v>
      </c>
      <c r="S493" s="9">
        <f t="shared" si="76"/>
        <v>27.425000000000001</v>
      </c>
      <c r="T493" s="9">
        <f t="shared" si="77"/>
        <v>29.125</v>
      </c>
      <c r="U493" s="8">
        <f t="shared" si="78"/>
        <v>28.841666666666669</v>
      </c>
      <c r="V493" s="8">
        <f t="shared" si="79"/>
        <v>28.912500000000001</v>
      </c>
    </row>
    <row r="494" spans="1:22" ht="13.5" x14ac:dyDescent="0.25">
      <c r="A494" s="3">
        <f>RSI!A494</f>
        <v>42725</v>
      </c>
      <c r="B494" s="2">
        <f>RSI!B494</f>
        <v>6.4212999999999996</v>
      </c>
      <c r="C494" s="2">
        <f>RSI!I494</f>
        <v>58.785110680417723</v>
      </c>
      <c r="D494" s="2">
        <f>MACD!E494</f>
        <v>1.3300857018195167E-2</v>
      </c>
      <c r="E494" s="2">
        <f>MACD!F494</f>
        <v>-3.0677113354707949E-2</v>
      </c>
      <c r="F494" s="2">
        <f>'Moving Avg'!D494</f>
        <v>6.4261000000000008</v>
      </c>
      <c r="G494" s="2">
        <f>'Moving Avg'!F494</f>
        <v>6.4169799999999997</v>
      </c>
      <c r="H494" s="2">
        <f>'Moving Avg'!G494</f>
        <v>6.2306080000000019</v>
      </c>
      <c r="I494" s="2">
        <f>'Moving Avg'!H494</f>
        <v>5.8805175000000043</v>
      </c>
      <c r="J494" s="6" t="str">
        <f>OBV!F494</f>
        <v>BULLISH</v>
      </c>
      <c r="K494" s="6" t="str">
        <f>OBV!G494</f>
        <v>NEUTRAL</v>
      </c>
      <c r="L494" s="6" t="str">
        <f>OBV!H494</f>
        <v>BULLISH DIVERGENCE</v>
      </c>
      <c r="M494" s="8">
        <f t="shared" si="73"/>
        <v>50</v>
      </c>
      <c r="N494" s="8">
        <f t="shared" si="70"/>
        <v>0</v>
      </c>
      <c r="O494" s="8">
        <f t="shared" si="71"/>
        <v>50</v>
      </c>
      <c r="P494" s="8">
        <f t="shared" si="72"/>
        <v>66.5</v>
      </c>
      <c r="Q494" s="9">
        <f t="shared" si="74"/>
        <v>34.975000000000001</v>
      </c>
      <c r="R494" s="9">
        <f t="shared" si="75"/>
        <v>44.125</v>
      </c>
      <c r="S494" s="9">
        <f t="shared" si="76"/>
        <v>49.924999999999997</v>
      </c>
      <c r="T494" s="9">
        <f t="shared" si="77"/>
        <v>41.625</v>
      </c>
      <c r="U494" s="8">
        <f t="shared" si="78"/>
        <v>43.008333333333326</v>
      </c>
      <c r="V494" s="8">
        <f t="shared" si="79"/>
        <v>42.662499999999994</v>
      </c>
    </row>
    <row r="495" spans="1:22" ht="13.5" x14ac:dyDescent="0.25">
      <c r="A495" s="3">
        <f>RSI!A495</f>
        <v>42726</v>
      </c>
      <c r="B495" s="2">
        <f>RSI!B495</f>
        <v>6.4212999999999996</v>
      </c>
      <c r="C495" s="2">
        <f>RSI!I495</f>
        <v>58.785110680417723</v>
      </c>
      <c r="D495" s="2">
        <f>MACD!E495</f>
        <v>2.444594331651917E-2</v>
      </c>
      <c r="E495" s="2">
        <f>MACD!F495</f>
        <v>-1.9652502020462526E-2</v>
      </c>
      <c r="F495" s="2">
        <f>'Moving Avg'!D495</f>
        <v>6.4212999999999996</v>
      </c>
      <c r="G495" s="2">
        <f>'Moving Avg'!F495</f>
        <v>6.4224999999999994</v>
      </c>
      <c r="H495" s="2">
        <f>'Moving Avg'!G495</f>
        <v>6.2391500000000004</v>
      </c>
      <c r="I495" s="2">
        <f>'Moving Avg'!H495</f>
        <v>5.8873670000000038</v>
      </c>
      <c r="J495" s="6" t="str">
        <f>OBV!F495</f>
        <v>BULLISH</v>
      </c>
      <c r="K495" s="6" t="str">
        <f>OBV!G495</f>
        <v>NEUTRAL</v>
      </c>
      <c r="L495" s="6" t="str">
        <f>OBV!H495</f>
        <v>BULLISH DIVERGENCE</v>
      </c>
      <c r="M495" s="8">
        <f t="shared" si="73"/>
        <v>50</v>
      </c>
      <c r="N495" s="8">
        <f t="shared" si="70"/>
        <v>0</v>
      </c>
      <c r="O495" s="8">
        <f t="shared" si="71"/>
        <v>50</v>
      </c>
      <c r="P495" s="8">
        <f t="shared" si="72"/>
        <v>66.5</v>
      </c>
      <c r="Q495" s="9">
        <f t="shared" si="74"/>
        <v>34.975000000000001</v>
      </c>
      <c r="R495" s="9">
        <f t="shared" si="75"/>
        <v>44.125</v>
      </c>
      <c r="S495" s="9">
        <f t="shared" si="76"/>
        <v>49.924999999999997</v>
      </c>
      <c r="T495" s="9">
        <f t="shared" si="77"/>
        <v>41.625</v>
      </c>
      <c r="U495" s="8">
        <f t="shared" si="78"/>
        <v>43.008333333333326</v>
      </c>
      <c r="V495" s="8">
        <f t="shared" si="79"/>
        <v>42.662499999999994</v>
      </c>
    </row>
    <row r="496" spans="1:22" ht="13.5" x14ac:dyDescent="0.25">
      <c r="A496" s="3">
        <f>RSI!A496</f>
        <v>42727</v>
      </c>
      <c r="B496" s="2">
        <f>RSI!B496</f>
        <v>6.4165000000000001</v>
      </c>
      <c r="C496" s="2">
        <f>RSI!I496</f>
        <v>57.898359510472758</v>
      </c>
      <c r="D496" s="2">
        <f>MACD!E496</f>
        <v>2.5788151176270979E-2</v>
      </c>
      <c r="E496" s="2">
        <f>MACD!F496</f>
        <v>-1.0564371381115824E-2</v>
      </c>
      <c r="F496" s="2">
        <f>'Moving Avg'!D496</f>
        <v>6.4184200000000002</v>
      </c>
      <c r="G496" s="2">
        <f>'Moving Avg'!F496</f>
        <v>6.4273000000000007</v>
      </c>
      <c r="H496" s="2">
        <f>'Moving Avg'!G496</f>
        <v>6.2479800000000001</v>
      </c>
      <c r="I496" s="2">
        <f>'Moving Avg'!H496</f>
        <v>5.8943565000000042</v>
      </c>
      <c r="J496" s="6" t="str">
        <f>OBV!F496</f>
        <v>BULLISH</v>
      </c>
      <c r="K496" s="6" t="str">
        <f>OBV!G496</f>
        <v>NEUTRAL</v>
      </c>
      <c r="L496" s="6" t="str">
        <f>OBV!H496</f>
        <v>BULLISH DIVERGENCE</v>
      </c>
      <c r="M496" s="8">
        <f t="shared" si="73"/>
        <v>50</v>
      </c>
      <c r="N496" s="8">
        <f t="shared" si="70"/>
        <v>0</v>
      </c>
      <c r="O496" s="8">
        <f t="shared" si="71"/>
        <v>50</v>
      </c>
      <c r="P496" s="8">
        <f t="shared" si="72"/>
        <v>66.5</v>
      </c>
      <c r="Q496" s="9">
        <f t="shared" si="74"/>
        <v>34.975000000000001</v>
      </c>
      <c r="R496" s="9">
        <f t="shared" si="75"/>
        <v>44.125</v>
      </c>
      <c r="S496" s="9">
        <f t="shared" si="76"/>
        <v>49.924999999999997</v>
      </c>
      <c r="T496" s="9">
        <f t="shared" si="77"/>
        <v>41.625</v>
      </c>
      <c r="U496" s="8">
        <f t="shared" si="78"/>
        <v>43.008333333333326</v>
      </c>
      <c r="V496" s="8">
        <f t="shared" si="79"/>
        <v>42.662499999999994</v>
      </c>
    </row>
    <row r="497" spans="1:22" ht="13.5" x14ac:dyDescent="0.25">
      <c r="A497" s="3">
        <f>RSI!A497</f>
        <v>42730</v>
      </c>
      <c r="B497" s="2">
        <f>RSI!B497</f>
        <v>6.4309000000000003</v>
      </c>
      <c r="C497" s="2">
        <f>RSI!I497</f>
        <v>59.854831579672194</v>
      </c>
      <c r="D497" s="2">
        <f>MACD!E497</f>
        <v>3.3711668431903874E-2</v>
      </c>
      <c r="E497" s="2">
        <f>MACD!F497</f>
        <v>-1.7091634185118845E-3</v>
      </c>
      <c r="F497" s="2">
        <f>'Moving Avg'!D497</f>
        <v>6.4193799999999994</v>
      </c>
      <c r="G497" s="2">
        <f>'Moving Avg'!F497</f>
        <v>6.4321000000000002</v>
      </c>
      <c r="H497" s="2">
        <f>'Moving Avg'!G497</f>
        <v>6.2570980000000009</v>
      </c>
      <c r="I497" s="2">
        <f>'Moving Avg'!H497</f>
        <v>5.9011600000000044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  <c r="M497" s="8">
        <f t="shared" si="73"/>
        <v>50</v>
      </c>
      <c r="N497" s="8">
        <f t="shared" si="70"/>
        <v>0</v>
      </c>
      <c r="O497" s="8">
        <f t="shared" si="71"/>
        <v>50</v>
      </c>
      <c r="P497" s="8">
        <f t="shared" si="72"/>
        <v>100</v>
      </c>
      <c r="Q497" s="9">
        <f t="shared" si="74"/>
        <v>40</v>
      </c>
      <c r="R497" s="9">
        <f t="shared" si="75"/>
        <v>52.5</v>
      </c>
      <c r="S497" s="9">
        <f t="shared" si="76"/>
        <v>65</v>
      </c>
      <c r="T497" s="9">
        <f t="shared" si="77"/>
        <v>50</v>
      </c>
      <c r="U497" s="8">
        <f t="shared" si="78"/>
        <v>52.5</v>
      </c>
      <c r="V497" s="8">
        <f t="shared" si="79"/>
        <v>51.875</v>
      </c>
    </row>
    <row r="498" spans="1:22" ht="13.5" x14ac:dyDescent="0.25">
      <c r="A498" s="3">
        <f>RSI!A498</f>
        <v>42731</v>
      </c>
      <c r="B498" s="2">
        <f>RSI!B498</f>
        <v>6.4789000000000003</v>
      </c>
      <c r="C498" s="2">
        <f>RSI!I498</f>
        <v>65.594263642974852</v>
      </c>
      <c r="D498" s="2">
        <f>MACD!E498</f>
        <v>3.6526826755468811E-2</v>
      </c>
      <c r="E498" s="2">
        <f>MACD!F498</f>
        <v>5.9380346162842554E-3</v>
      </c>
      <c r="F498" s="2">
        <f>'Moving Avg'!D498</f>
        <v>6.4337800000000005</v>
      </c>
      <c r="G498" s="2">
        <f>'Moving Avg'!F498</f>
        <v>6.4405000000000001</v>
      </c>
      <c r="H498" s="2">
        <f>'Moving Avg'!G498</f>
        <v>6.2676560000000014</v>
      </c>
      <c r="I498" s="2">
        <f>'Moving Avg'!H498</f>
        <v>5.9081565000000049</v>
      </c>
      <c r="J498" s="6" t="str">
        <f>OBV!F498</f>
        <v>BULLISH</v>
      </c>
      <c r="K498" s="6" t="str">
        <f>OBV!G498</f>
        <v>STRONG</v>
      </c>
      <c r="L498" s="6" t="str">
        <f>OBV!H498</f>
        <v>CONFIRMED BULLISH</v>
      </c>
      <c r="M498" s="8">
        <f t="shared" si="73"/>
        <v>50</v>
      </c>
      <c r="N498" s="8">
        <f t="shared" si="70"/>
        <v>0</v>
      </c>
      <c r="O498" s="8">
        <f t="shared" si="71"/>
        <v>50</v>
      </c>
      <c r="P498" s="8">
        <f t="shared" si="72"/>
        <v>100</v>
      </c>
      <c r="Q498" s="9">
        <f t="shared" si="74"/>
        <v>40</v>
      </c>
      <c r="R498" s="9">
        <f t="shared" si="75"/>
        <v>52.5</v>
      </c>
      <c r="S498" s="9">
        <f t="shared" si="76"/>
        <v>65</v>
      </c>
      <c r="T498" s="9">
        <f t="shared" si="77"/>
        <v>50</v>
      </c>
      <c r="U498" s="8">
        <f t="shared" si="78"/>
        <v>52.5</v>
      </c>
      <c r="V498" s="8">
        <f t="shared" si="79"/>
        <v>51.875</v>
      </c>
    </row>
    <row r="499" spans="1:22" ht="13.5" x14ac:dyDescent="0.25">
      <c r="A499" s="3">
        <f>RSI!A499</f>
        <v>42732</v>
      </c>
      <c r="B499" s="2">
        <f>RSI!B499</f>
        <v>6.4741</v>
      </c>
      <c r="C499" s="2">
        <f>RSI!I499</f>
        <v>64.599658860262537</v>
      </c>
      <c r="D499" s="2">
        <f>MACD!E499</f>
        <v>3.8671730550221994E-2</v>
      </c>
      <c r="E499" s="2">
        <f>MACD!F499</f>
        <v>1.2484773803071805E-2</v>
      </c>
      <c r="F499" s="2">
        <f>'Moving Avg'!D499</f>
        <v>6.4443399999999995</v>
      </c>
      <c r="G499" s="2">
        <f>'Moving Avg'!F499</f>
        <v>6.4472199999999997</v>
      </c>
      <c r="H499" s="2">
        <f>'Moving Avg'!G499</f>
        <v>6.2784060000000022</v>
      </c>
      <c r="I499" s="2">
        <f>'Moving Avg'!H499</f>
        <v>5.9151290000000047</v>
      </c>
      <c r="J499" s="6" t="str">
        <f>OBV!F499</f>
        <v>BULLISH</v>
      </c>
      <c r="K499" s="6" t="str">
        <f>OBV!G499</f>
        <v>NEUTRAL</v>
      </c>
      <c r="L499" s="6" t="str">
        <f>OBV!H499</f>
        <v>CONFIRMED BULLISH</v>
      </c>
      <c r="M499" s="8">
        <f t="shared" si="73"/>
        <v>50</v>
      </c>
      <c r="N499" s="8">
        <f t="shared" si="70"/>
        <v>0</v>
      </c>
      <c r="O499" s="8">
        <f t="shared" si="71"/>
        <v>50</v>
      </c>
      <c r="P499" s="8">
        <f t="shared" si="72"/>
        <v>83.5</v>
      </c>
      <c r="Q499" s="9">
        <f t="shared" si="74"/>
        <v>37.524999999999999</v>
      </c>
      <c r="R499" s="9">
        <f t="shared" si="75"/>
        <v>48.375</v>
      </c>
      <c r="S499" s="9">
        <f t="shared" si="76"/>
        <v>57.575000000000003</v>
      </c>
      <c r="T499" s="9">
        <f t="shared" si="77"/>
        <v>45.875</v>
      </c>
      <c r="U499" s="8">
        <f t="shared" si="78"/>
        <v>47.82500000000001</v>
      </c>
      <c r="V499" s="8">
        <f t="shared" si="79"/>
        <v>47.337500000000006</v>
      </c>
    </row>
    <row r="500" spans="1:22" ht="13.5" x14ac:dyDescent="0.25">
      <c r="A500" s="3">
        <f>RSI!A500</f>
        <v>42733</v>
      </c>
      <c r="B500" s="2">
        <f>RSI!B500</f>
        <v>6.4789000000000003</v>
      </c>
      <c r="C500" s="2">
        <f>RSI!I500</f>
        <v>65.168436268226003</v>
      </c>
      <c r="D500" s="2">
        <f>MACD!E500</f>
        <v>3.4441421779157544E-2</v>
      </c>
      <c r="E500" s="2">
        <f>MACD!F500</f>
        <v>1.6876103398288954E-2</v>
      </c>
      <c r="F500" s="2">
        <f>'Moving Avg'!D500</f>
        <v>6.4558599999999995</v>
      </c>
      <c r="G500" s="2">
        <f>'Moving Avg'!F500</f>
        <v>6.452980000000001</v>
      </c>
      <c r="H500" s="2">
        <f>'Moving Avg'!G500</f>
        <v>6.2889640000000018</v>
      </c>
      <c r="I500" s="2">
        <f>'Moving Avg'!H500</f>
        <v>5.9219385000000058</v>
      </c>
      <c r="J500" s="6" t="str">
        <f>OBV!F500</f>
        <v>BULLISH</v>
      </c>
      <c r="K500" s="6" t="str">
        <f>OBV!G500</f>
        <v>NEUTRAL</v>
      </c>
      <c r="L500" s="6" t="str">
        <f>OBV!H500</f>
        <v>CONFIRMED BULLISH</v>
      </c>
      <c r="M500" s="8">
        <f t="shared" si="73"/>
        <v>50</v>
      </c>
      <c r="N500" s="8">
        <f t="shared" si="70"/>
        <v>0</v>
      </c>
      <c r="O500" s="8">
        <f t="shared" si="71"/>
        <v>50</v>
      </c>
      <c r="P500" s="8">
        <f t="shared" si="72"/>
        <v>83.5</v>
      </c>
      <c r="Q500" s="9">
        <f t="shared" si="74"/>
        <v>37.524999999999999</v>
      </c>
      <c r="R500" s="9">
        <f t="shared" si="75"/>
        <v>48.375</v>
      </c>
      <c r="S500" s="9">
        <f t="shared" si="76"/>
        <v>57.575000000000003</v>
      </c>
      <c r="T500" s="9">
        <f t="shared" si="77"/>
        <v>45.875</v>
      </c>
      <c r="U500" s="8">
        <f t="shared" si="78"/>
        <v>47.82500000000001</v>
      </c>
      <c r="V500" s="8">
        <f t="shared" si="79"/>
        <v>47.337500000000006</v>
      </c>
    </row>
    <row r="501" spans="1:22" ht="13.5" x14ac:dyDescent="0.25">
      <c r="A501" s="3">
        <f>RSI!A501</f>
        <v>42734</v>
      </c>
      <c r="B501" s="2">
        <f>RSI!B501</f>
        <v>6.5076999999999998</v>
      </c>
      <c r="C501" s="2">
        <f>RSI!I501</f>
        <v>68.444455911097904</v>
      </c>
      <c r="D501" s="2">
        <f>MACD!E501</f>
        <v>2.6002958533689835E-2</v>
      </c>
      <c r="E501" s="2">
        <f>MACD!F501</f>
        <v>1.8701474425369131E-2</v>
      </c>
      <c r="F501" s="2">
        <f>'Moving Avg'!D501</f>
        <v>6.4741</v>
      </c>
      <c r="G501" s="2">
        <f>'Moving Avg'!F501</f>
        <v>6.458260000000001</v>
      </c>
      <c r="H501" s="2">
        <f>'Moving Avg'!G501</f>
        <v>6.2982740000000028</v>
      </c>
      <c r="I501" s="2">
        <f>'Moving Avg'!H501</f>
        <v>5.9287510000000045</v>
      </c>
      <c r="J501" s="6" t="str">
        <f>OBV!F501</f>
        <v>BULLISH</v>
      </c>
      <c r="K501" s="6" t="str">
        <f>OBV!G501</f>
        <v>NEUTRAL</v>
      </c>
      <c r="L501" s="6" t="str">
        <f>OBV!H501</f>
        <v>CONFIRMED BULLISH</v>
      </c>
      <c r="M501" s="8">
        <f t="shared" si="73"/>
        <v>50</v>
      </c>
      <c r="N501" s="8">
        <f t="shared" si="70"/>
        <v>0</v>
      </c>
      <c r="O501" s="8">
        <f t="shared" si="71"/>
        <v>50</v>
      </c>
      <c r="P501" s="8">
        <f t="shared" si="72"/>
        <v>83.5</v>
      </c>
      <c r="Q501" s="9">
        <f t="shared" si="74"/>
        <v>37.524999999999999</v>
      </c>
      <c r="R501" s="9">
        <f t="shared" si="75"/>
        <v>48.375</v>
      </c>
      <c r="S501" s="9">
        <f t="shared" si="76"/>
        <v>57.575000000000003</v>
      </c>
      <c r="T501" s="9">
        <f t="shared" si="77"/>
        <v>45.875</v>
      </c>
      <c r="U501" s="8">
        <f t="shared" si="78"/>
        <v>47.82500000000001</v>
      </c>
      <c r="V501" s="8">
        <f t="shared" si="79"/>
        <v>47.337500000000006</v>
      </c>
    </row>
    <row r="502" spans="1:22" ht="13.5" x14ac:dyDescent="0.25">
      <c r="A502" s="3">
        <f>RSI!A502</f>
        <v>42737</v>
      </c>
      <c r="B502" s="2">
        <f>RSI!B502</f>
        <v>6.6468999999999996</v>
      </c>
      <c r="C502" s="2">
        <f>RSI!I502</f>
        <v>78.815511117821359</v>
      </c>
      <c r="D502" s="2">
        <f>MACD!E502</f>
        <v>7.1705105945483183E-3</v>
      </c>
      <c r="E502" s="2">
        <f>MACD!F502</f>
        <v>1.639528165920497E-2</v>
      </c>
      <c r="F502" s="2">
        <f>'Moving Avg'!D502</f>
        <v>6.5173000000000005</v>
      </c>
      <c r="G502" s="2">
        <f>'Moving Avg'!F502</f>
        <v>6.4666600000000001</v>
      </c>
      <c r="H502" s="2">
        <f>'Moving Avg'!G502</f>
        <v>6.3112320000000013</v>
      </c>
      <c r="I502" s="2">
        <f>'Moving Avg'!H502</f>
        <v>5.9362595000000047</v>
      </c>
      <c r="J502" s="6" t="str">
        <f>OBV!F502</f>
        <v>BULLISH</v>
      </c>
      <c r="K502" s="6" t="str">
        <f>OBV!G502</f>
        <v>NEUTRAL</v>
      </c>
      <c r="L502" s="6" t="str">
        <f>OBV!H502</f>
        <v>CONFIRMED BULLISH</v>
      </c>
      <c r="M502" s="8">
        <f t="shared" si="73"/>
        <v>0</v>
      </c>
      <c r="N502" s="8">
        <f t="shared" si="70"/>
        <v>45</v>
      </c>
      <c r="O502" s="8">
        <f t="shared" si="71"/>
        <v>50</v>
      </c>
      <c r="P502" s="8">
        <f t="shared" si="72"/>
        <v>83.5</v>
      </c>
      <c r="Q502" s="9">
        <f t="shared" si="74"/>
        <v>35.774999999999999</v>
      </c>
      <c r="R502" s="9">
        <f t="shared" si="75"/>
        <v>47.375</v>
      </c>
      <c r="S502" s="9">
        <f t="shared" si="76"/>
        <v>56.825000000000003</v>
      </c>
      <c r="T502" s="9">
        <f t="shared" si="77"/>
        <v>44.625</v>
      </c>
      <c r="U502" s="8">
        <f t="shared" si="78"/>
        <v>46.658333333333339</v>
      </c>
      <c r="V502" s="8">
        <f t="shared" si="79"/>
        <v>46.150000000000006</v>
      </c>
    </row>
    <row r="503" spans="1:22" ht="13.5" x14ac:dyDescent="0.25">
      <c r="A503" s="3">
        <f>RSI!A503</f>
        <v>42738</v>
      </c>
      <c r="B503" s="2">
        <f>RSI!B503</f>
        <v>6.6181000000000001</v>
      </c>
      <c r="C503" s="2">
        <f>RSI!I503</f>
        <v>73.437714639216082</v>
      </c>
      <c r="D503" s="2">
        <f>MACD!E503</f>
        <v>-1.1002723666540426E-2</v>
      </c>
      <c r="E503" s="2">
        <f>MACD!F503</f>
        <v>1.0915680594055892E-2</v>
      </c>
      <c r="F503" s="2">
        <f>'Moving Avg'!D503</f>
        <v>6.5451399999999991</v>
      </c>
      <c r="G503" s="2">
        <f>'Moving Avg'!F503</f>
        <v>6.4712199999999998</v>
      </c>
      <c r="H503" s="2">
        <f>'Moving Avg'!G503</f>
        <v>6.3248620000000031</v>
      </c>
      <c r="I503" s="2">
        <f>'Moving Avg'!H503</f>
        <v>5.9425700000000052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3"/>
        <v>0</v>
      </c>
      <c r="N503" s="8">
        <f t="shared" si="70"/>
        <v>100</v>
      </c>
      <c r="O503" s="8">
        <f t="shared" si="71"/>
        <v>50</v>
      </c>
      <c r="P503" s="8">
        <f t="shared" si="72"/>
        <v>83.5</v>
      </c>
      <c r="Q503" s="9">
        <f t="shared" si="74"/>
        <v>55.024999999999999</v>
      </c>
      <c r="R503" s="9">
        <f t="shared" si="75"/>
        <v>58.375</v>
      </c>
      <c r="S503" s="9">
        <f t="shared" si="76"/>
        <v>65.075000000000003</v>
      </c>
      <c r="T503" s="9">
        <f t="shared" si="77"/>
        <v>58.375</v>
      </c>
      <c r="U503" s="8">
        <f t="shared" si="78"/>
        <v>59.491666666666674</v>
      </c>
      <c r="V503" s="8">
        <f t="shared" si="79"/>
        <v>59.212500000000006</v>
      </c>
    </row>
    <row r="504" spans="1:22" ht="13.5" x14ac:dyDescent="0.25">
      <c r="A504" s="3">
        <f>RSI!A504</f>
        <v>42739</v>
      </c>
      <c r="B504" s="2">
        <f>RSI!B504</f>
        <v>6.7908999999999997</v>
      </c>
      <c r="C504" s="2">
        <f>RSI!I504</f>
        <v>81.565340716852489</v>
      </c>
      <c r="D504" s="2">
        <f>MACD!E504</f>
        <v>-3.8107078444697962E-2</v>
      </c>
      <c r="E504" s="2">
        <f>MACD!F504</f>
        <v>1.1111287863051211E-3</v>
      </c>
      <c r="F504" s="2">
        <f>'Moving Avg'!D504</f>
        <v>6.6084999999999994</v>
      </c>
      <c r="G504" s="2">
        <f>'Moving Avg'!F504</f>
        <v>6.4868199999999989</v>
      </c>
      <c r="H504" s="2">
        <f>'Moving Avg'!G504</f>
        <v>6.3383960000000039</v>
      </c>
      <c r="I504" s="2">
        <f>'Moving Avg'!H504</f>
        <v>5.9498145000000049</v>
      </c>
      <c r="J504" s="6" t="str">
        <f>OBV!F504</f>
        <v>BULLISH</v>
      </c>
      <c r="K504" s="6" t="str">
        <f>OBV!G504</f>
        <v>NEUTRAL</v>
      </c>
      <c r="L504" s="6" t="str">
        <f>OBV!H504</f>
        <v>CONFIRMED BULLISH</v>
      </c>
      <c r="M504" s="8">
        <f t="shared" si="73"/>
        <v>0</v>
      </c>
      <c r="N504" s="8">
        <f t="shared" si="70"/>
        <v>100</v>
      </c>
      <c r="O504" s="8">
        <f t="shared" si="71"/>
        <v>50</v>
      </c>
      <c r="P504" s="8">
        <f t="shared" si="72"/>
        <v>83.5</v>
      </c>
      <c r="Q504" s="9">
        <f t="shared" si="74"/>
        <v>55.024999999999999</v>
      </c>
      <c r="R504" s="9">
        <f t="shared" si="75"/>
        <v>58.375</v>
      </c>
      <c r="S504" s="9">
        <f t="shared" si="76"/>
        <v>65.075000000000003</v>
      </c>
      <c r="T504" s="9">
        <f t="shared" si="77"/>
        <v>58.375</v>
      </c>
      <c r="U504" s="8">
        <f t="shared" si="78"/>
        <v>59.491666666666674</v>
      </c>
      <c r="V504" s="8">
        <f t="shared" si="79"/>
        <v>59.212500000000006</v>
      </c>
    </row>
    <row r="505" spans="1:22" ht="13.5" x14ac:dyDescent="0.25">
      <c r="A505" s="3">
        <f>RSI!A505</f>
        <v>42740</v>
      </c>
      <c r="B505" s="2">
        <f>RSI!B505</f>
        <v>6.9348000000000001</v>
      </c>
      <c r="C505" s="2">
        <f>RSI!I505</f>
        <v>85.534750566985778</v>
      </c>
      <c r="D505" s="2">
        <f>MACD!E505</f>
        <v>-7.3779640411121505E-2</v>
      </c>
      <c r="E505" s="2">
        <f>MACD!F505</f>
        <v>-1.3867025053180205E-2</v>
      </c>
      <c r="F505" s="2">
        <f>'Moving Avg'!D505</f>
        <v>6.6996800000000007</v>
      </c>
      <c r="G505" s="2">
        <f>'Moving Avg'!F505</f>
        <v>6.5096149999999984</v>
      </c>
      <c r="H505" s="2">
        <f>'Moving Avg'!G505</f>
        <v>6.3542320000000041</v>
      </c>
      <c r="I505" s="2">
        <f>'Moving Avg'!H505</f>
        <v>5.9583410000000052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  <c r="M505" s="8">
        <f t="shared" si="73"/>
        <v>0</v>
      </c>
      <c r="N505" s="8">
        <f t="shared" si="70"/>
        <v>100</v>
      </c>
      <c r="O505" s="8">
        <f t="shared" si="71"/>
        <v>50</v>
      </c>
      <c r="P505" s="8">
        <f t="shared" si="72"/>
        <v>83.5</v>
      </c>
      <c r="Q505" s="9">
        <f t="shared" si="74"/>
        <v>55.024999999999999</v>
      </c>
      <c r="R505" s="9">
        <f t="shared" si="75"/>
        <v>58.375</v>
      </c>
      <c r="S505" s="9">
        <f t="shared" si="76"/>
        <v>65.075000000000003</v>
      </c>
      <c r="T505" s="9">
        <f t="shared" si="77"/>
        <v>58.375</v>
      </c>
      <c r="U505" s="8">
        <f t="shared" si="78"/>
        <v>59.491666666666674</v>
      </c>
      <c r="V505" s="8">
        <f t="shared" si="79"/>
        <v>59.212500000000006</v>
      </c>
    </row>
    <row r="506" spans="1:22" ht="13.5" x14ac:dyDescent="0.25">
      <c r="A506" s="3">
        <f>RSI!A506</f>
        <v>42741</v>
      </c>
      <c r="B506" s="2">
        <f>RSI!B506</f>
        <v>6.9108000000000001</v>
      </c>
      <c r="C506" s="2">
        <f>RSI!I506</f>
        <v>82.349900176122247</v>
      </c>
      <c r="D506" s="2">
        <f>MACD!E506</f>
        <v>-0.10569997083597027</v>
      </c>
      <c r="E506" s="2">
        <f>MACD!F506</f>
        <v>-3.2233614209738221E-2</v>
      </c>
      <c r="F506" s="2">
        <f>'Moving Avg'!D506</f>
        <v>6.7802999999999995</v>
      </c>
      <c r="G506" s="2">
        <f>'Moving Avg'!F506</f>
        <v>6.5338499999999984</v>
      </c>
      <c r="H506" s="2">
        <f>'Moving Avg'!G506</f>
        <v>6.3690120000000032</v>
      </c>
      <c r="I506" s="2">
        <f>'Moving Avg'!H506</f>
        <v>5.9662085000000049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  <c r="M506" s="8">
        <f t="shared" si="73"/>
        <v>0</v>
      </c>
      <c r="N506" s="8">
        <f t="shared" si="70"/>
        <v>100</v>
      </c>
      <c r="O506" s="8">
        <f t="shared" si="71"/>
        <v>50</v>
      </c>
      <c r="P506" s="8">
        <f t="shared" si="72"/>
        <v>83.5</v>
      </c>
      <c r="Q506" s="9">
        <f t="shared" si="74"/>
        <v>55.024999999999999</v>
      </c>
      <c r="R506" s="9">
        <f t="shared" si="75"/>
        <v>58.375</v>
      </c>
      <c r="S506" s="9">
        <f t="shared" si="76"/>
        <v>65.075000000000003</v>
      </c>
      <c r="T506" s="9">
        <f t="shared" si="77"/>
        <v>58.375</v>
      </c>
      <c r="U506" s="8">
        <f t="shared" si="78"/>
        <v>59.491666666666674</v>
      </c>
      <c r="V506" s="8">
        <f t="shared" si="79"/>
        <v>59.212500000000006</v>
      </c>
    </row>
    <row r="507" spans="1:22" ht="13.5" x14ac:dyDescent="0.25">
      <c r="A507" s="3">
        <f>RSI!A507</f>
        <v>42744</v>
      </c>
      <c r="B507" s="2">
        <f>RSI!B507</f>
        <v>6.9108000000000001</v>
      </c>
      <c r="C507" s="2">
        <f>RSI!I507</f>
        <v>82.349900176122262</v>
      </c>
      <c r="D507" s="2">
        <f>MACD!E507</f>
        <v>-0.13292188246984349</v>
      </c>
      <c r="E507" s="2">
        <f>MACD!F507</f>
        <v>-5.2371267861759274E-2</v>
      </c>
      <c r="F507" s="2">
        <f>'Moving Avg'!D507</f>
        <v>6.8330799999999998</v>
      </c>
      <c r="G507" s="2">
        <f>'Moving Avg'!F507</f>
        <v>6.5554449999999989</v>
      </c>
      <c r="H507" s="2">
        <f>'Moving Avg'!G507</f>
        <v>6.3852320000000029</v>
      </c>
      <c r="I507" s="2">
        <f>'Moving Avg'!H507</f>
        <v>5.9745210000000046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  <c r="M507" s="8">
        <f t="shared" si="73"/>
        <v>0</v>
      </c>
      <c r="N507" s="8">
        <f t="shared" si="70"/>
        <v>100</v>
      </c>
      <c r="O507" s="8">
        <f t="shared" si="71"/>
        <v>50</v>
      </c>
      <c r="P507" s="8">
        <f t="shared" si="72"/>
        <v>83.5</v>
      </c>
      <c r="Q507" s="9">
        <f t="shared" si="74"/>
        <v>55.024999999999999</v>
      </c>
      <c r="R507" s="9">
        <f t="shared" si="75"/>
        <v>58.375</v>
      </c>
      <c r="S507" s="9">
        <f t="shared" si="76"/>
        <v>65.075000000000003</v>
      </c>
      <c r="T507" s="9">
        <f t="shared" si="77"/>
        <v>58.375</v>
      </c>
      <c r="U507" s="8">
        <f t="shared" si="78"/>
        <v>59.491666666666674</v>
      </c>
      <c r="V507" s="8">
        <f t="shared" si="79"/>
        <v>59.212500000000006</v>
      </c>
    </row>
    <row r="508" spans="1:22" ht="13.5" x14ac:dyDescent="0.25">
      <c r="A508" s="3">
        <f>RSI!A508</f>
        <v>42745</v>
      </c>
      <c r="B508" s="2">
        <f>RSI!B508</f>
        <v>6.8628999999999998</v>
      </c>
      <c r="C508" s="2">
        <f>RSI!I508</f>
        <v>75.815605871617876</v>
      </c>
      <c r="D508" s="2">
        <f>MACD!E508</f>
        <v>-0.14727099406367739</v>
      </c>
      <c r="E508" s="2">
        <f>MACD!F508</f>
        <v>-7.1351213102142902E-2</v>
      </c>
      <c r="F508" s="2">
        <f>'Moving Avg'!D508</f>
        <v>6.8820400000000008</v>
      </c>
      <c r="G508" s="2">
        <f>'Moving Avg'!F508</f>
        <v>6.5746449999999985</v>
      </c>
      <c r="H508" s="2">
        <f>'Moving Avg'!G508</f>
        <v>6.4005900000000047</v>
      </c>
      <c r="I508" s="2">
        <f>'Moving Avg'!H508</f>
        <v>5.9823600000000052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  <c r="M508" s="8">
        <f t="shared" si="73"/>
        <v>0</v>
      </c>
      <c r="N508" s="8">
        <f t="shared" si="70"/>
        <v>100</v>
      </c>
      <c r="O508" s="8">
        <f t="shared" si="71"/>
        <v>50</v>
      </c>
      <c r="P508" s="8">
        <f t="shared" si="72"/>
        <v>83.5</v>
      </c>
      <c r="Q508" s="9">
        <f t="shared" si="74"/>
        <v>55.024999999999999</v>
      </c>
      <c r="R508" s="9">
        <f t="shared" si="75"/>
        <v>58.375</v>
      </c>
      <c r="S508" s="9">
        <f t="shared" si="76"/>
        <v>65.075000000000003</v>
      </c>
      <c r="T508" s="9">
        <f t="shared" si="77"/>
        <v>58.375</v>
      </c>
      <c r="U508" s="8">
        <f t="shared" si="78"/>
        <v>59.491666666666674</v>
      </c>
      <c r="V508" s="8">
        <f t="shared" si="79"/>
        <v>59.212500000000006</v>
      </c>
    </row>
    <row r="509" spans="1:22" ht="13.5" x14ac:dyDescent="0.25">
      <c r="A509" s="3">
        <f>RSI!A509</f>
        <v>42746</v>
      </c>
      <c r="B509" s="2">
        <f>RSI!B509</f>
        <v>6.8148999999999997</v>
      </c>
      <c r="C509" s="2">
        <f>RSI!I509</f>
        <v>69.835583767200603</v>
      </c>
      <c r="D509" s="2">
        <f>MACD!E509</f>
        <v>-0.15839384794415956</v>
      </c>
      <c r="E509" s="2">
        <f>MACD!F509</f>
        <v>-8.8759740070546239E-2</v>
      </c>
      <c r="F509" s="2">
        <f>'Moving Avg'!D509</f>
        <v>6.8868399999999994</v>
      </c>
      <c r="G509" s="2">
        <f>'Moving Avg'!F509</f>
        <v>6.5914449999999984</v>
      </c>
      <c r="H509" s="2">
        <f>'Moving Avg'!G509</f>
        <v>6.4159480000000038</v>
      </c>
      <c r="I509" s="2">
        <f>'Moving Avg'!H509</f>
        <v>5.990193000000005</v>
      </c>
      <c r="J509" s="6" t="str">
        <f>OBV!F509</f>
        <v>BULLISH</v>
      </c>
      <c r="K509" s="6" t="str">
        <f>OBV!G509</f>
        <v>NEUTRAL</v>
      </c>
      <c r="L509" s="6" t="str">
        <f>OBV!H509</f>
        <v>CONFIRMED BULLISH</v>
      </c>
      <c r="M509" s="8">
        <f t="shared" si="73"/>
        <v>50</v>
      </c>
      <c r="N509" s="8">
        <f t="shared" si="70"/>
        <v>100</v>
      </c>
      <c r="O509" s="8">
        <f t="shared" si="71"/>
        <v>50</v>
      </c>
      <c r="P509" s="8">
        <f t="shared" si="72"/>
        <v>83.5</v>
      </c>
      <c r="Q509" s="9">
        <f t="shared" si="74"/>
        <v>72.525000000000006</v>
      </c>
      <c r="R509" s="9">
        <f t="shared" si="75"/>
        <v>68.375</v>
      </c>
      <c r="S509" s="9">
        <f t="shared" si="76"/>
        <v>72.575000000000003</v>
      </c>
      <c r="T509" s="9">
        <f t="shared" si="77"/>
        <v>70.875</v>
      </c>
      <c r="U509" s="8">
        <f t="shared" si="78"/>
        <v>71.158333333333346</v>
      </c>
      <c r="V509" s="8">
        <f t="shared" si="79"/>
        <v>71.087500000000006</v>
      </c>
    </row>
    <row r="510" spans="1:22" ht="13.5" x14ac:dyDescent="0.25">
      <c r="A510" s="3">
        <f>RSI!A510</f>
        <v>42747</v>
      </c>
      <c r="B510" s="2">
        <f>RSI!B510</f>
        <v>6.8148999999999997</v>
      </c>
      <c r="C510" s="2">
        <f>RSI!I510</f>
        <v>69.835583767200617</v>
      </c>
      <c r="D510" s="2">
        <f>MACD!E510</f>
        <v>-0.16844857565172688</v>
      </c>
      <c r="E510" s="2">
        <f>MACD!F510</f>
        <v>-0.10469750718678236</v>
      </c>
      <c r="F510" s="2">
        <f>'Moving Avg'!D510</f>
        <v>6.8628600000000004</v>
      </c>
      <c r="G510" s="2">
        <f>'Moving Avg'!F510</f>
        <v>6.6099249999999987</v>
      </c>
      <c r="H510" s="2">
        <f>'Moving Avg'!G510</f>
        <v>6.4315940000000049</v>
      </c>
      <c r="I510" s="2">
        <f>'Moving Avg'!H510</f>
        <v>5.9980030000000033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  <c r="M510" s="8">
        <f t="shared" si="73"/>
        <v>50</v>
      </c>
      <c r="N510" s="8">
        <f t="shared" si="70"/>
        <v>100</v>
      </c>
      <c r="O510" s="8">
        <f t="shared" si="71"/>
        <v>50</v>
      </c>
      <c r="P510" s="8">
        <f t="shared" si="72"/>
        <v>16.5</v>
      </c>
      <c r="Q510" s="9">
        <f t="shared" si="74"/>
        <v>62.475000000000001</v>
      </c>
      <c r="R510" s="9">
        <f t="shared" si="75"/>
        <v>51.625</v>
      </c>
      <c r="S510" s="9">
        <f t="shared" si="76"/>
        <v>42.424999999999997</v>
      </c>
      <c r="T510" s="9">
        <f t="shared" si="77"/>
        <v>54.125</v>
      </c>
      <c r="U510" s="8">
        <f t="shared" si="78"/>
        <v>52.17499999999999</v>
      </c>
      <c r="V510" s="8">
        <f t="shared" si="79"/>
        <v>52.662499999999994</v>
      </c>
    </row>
    <row r="511" spans="1:22" ht="13.5" x14ac:dyDescent="0.25">
      <c r="A511" s="3">
        <f>RSI!A511</f>
        <v>42748</v>
      </c>
      <c r="B511" s="2">
        <f>RSI!B511</f>
        <v>6.8868999999999998</v>
      </c>
      <c r="C511" s="2">
        <f>RSI!I511</f>
        <v>73.475209799724794</v>
      </c>
      <c r="D511" s="2">
        <f>MACD!E511</f>
        <v>-0.17913819336390446</v>
      </c>
      <c r="E511" s="2">
        <f>MACD!F511</f>
        <v>-0.11958564442220679</v>
      </c>
      <c r="F511" s="2">
        <f>'Moving Avg'!D511</f>
        <v>6.8580799999999993</v>
      </c>
      <c r="G511" s="2">
        <f>'Moving Avg'!F511</f>
        <v>6.6327249999999989</v>
      </c>
      <c r="H511" s="2">
        <f>'Moving Avg'!G511</f>
        <v>6.4483920000000046</v>
      </c>
      <c r="I511" s="2">
        <f>'Moving Avg'!H511</f>
        <v>6.0052590000000032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  <c r="M511" s="8">
        <f t="shared" si="73"/>
        <v>0</v>
      </c>
      <c r="N511" s="8">
        <f t="shared" si="70"/>
        <v>100</v>
      </c>
      <c r="O511" s="8">
        <f t="shared" si="71"/>
        <v>50</v>
      </c>
      <c r="P511" s="8">
        <f t="shared" si="72"/>
        <v>16.5</v>
      </c>
      <c r="Q511" s="9">
        <f t="shared" si="74"/>
        <v>44.975000000000001</v>
      </c>
      <c r="R511" s="9">
        <f t="shared" si="75"/>
        <v>41.625</v>
      </c>
      <c r="S511" s="9">
        <f t="shared" si="76"/>
        <v>34.924999999999997</v>
      </c>
      <c r="T511" s="9">
        <f t="shared" si="77"/>
        <v>41.625</v>
      </c>
      <c r="U511" s="8">
        <f t="shared" si="78"/>
        <v>40.508333333333333</v>
      </c>
      <c r="V511" s="8">
        <f t="shared" si="79"/>
        <v>40.787499999999994</v>
      </c>
    </row>
    <row r="512" spans="1:22" ht="13.5" x14ac:dyDescent="0.25">
      <c r="A512" s="3">
        <f>RSI!A512</f>
        <v>42751</v>
      </c>
      <c r="B512" s="2">
        <f>RSI!B512</f>
        <v>6.7717000000000001</v>
      </c>
      <c r="C512" s="2">
        <f>RSI!I512</f>
        <v>60.828595036340992</v>
      </c>
      <c r="D512" s="2">
        <f>MACD!E512</f>
        <v>-0.15984443865562259</v>
      </c>
      <c r="E512" s="2">
        <f>MACD!F512</f>
        <v>-0.12763740326888995</v>
      </c>
      <c r="F512" s="2">
        <f>'Moving Avg'!D512</f>
        <v>6.83026</v>
      </c>
      <c r="G512" s="2">
        <f>'Moving Avg'!F512</f>
        <v>6.6500049999999984</v>
      </c>
      <c r="H512" s="2">
        <f>'Moving Avg'!G512</f>
        <v>6.4628860000000046</v>
      </c>
      <c r="I512" s="2">
        <f>'Moving Avg'!H512</f>
        <v>6.0118690000000052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  <c r="M512" s="8">
        <f t="shared" si="73"/>
        <v>50</v>
      </c>
      <c r="N512" s="8">
        <f t="shared" si="70"/>
        <v>100</v>
      </c>
      <c r="O512" s="8">
        <f t="shared" si="71"/>
        <v>50</v>
      </c>
      <c r="P512" s="8">
        <f t="shared" si="72"/>
        <v>16.5</v>
      </c>
      <c r="Q512" s="9">
        <f t="shared" si="74"/>
        <v>62.475000000000001</v>
      </c>
      <c r="R512" s="9">
        <f t="shared" si="75"/>
        <v>51.625</v>
      </c>
      <c r="S512" s="9">
        <f t="shared" si="76"/>
        <v>42.424999999999997</v>
      </c>
      <c r="T512" s="9">
        <f t="shared" si="77"/>
        <v>54.125</v>
      </c>
      <c r="U512" s="8">
        <f t="shared" si="78"/>
        <v>52.17499999999999</v>
      </c>
      <c r="V512" s="8">
        <f t="shared" si="79"/>
        <v>52.662499999999994</v>
      </c>
    </row>
    <row r="513" spans="1:22" ht="13.5" x14ac:dyDescent="0.25">
      <c r="A513" s="3">
        <f>RSI!A513</f>
        <v>42752</v>
      </c>
      <c r="B513" s="2">
        <f>RSI!B513</f>
        <v>6.8148999999999997</v>
      </c>
      <c r="C513" s="2">
        <f>RSI!I513</f>
        <v>63.374449465141502</v>
      </c>
      <c r="D513" s="2">
        <f>MACD!E513</f>
        <v>-0.15195965147784563</v>
      </c>
      <c r="E513" s="2">
        <f>MACD!F513</f>
        <v>-0.13250185291068109</v>
      </c>
      <c r="F513" s="2">
        <f>'Moving Avg'!D513</f>
        <v>6.8206599999999993</v>
      </c>
      <c r="G513" s="2">
        <f>'Moving Avg'!F513</f>
        <v>6.6704049999999979</v>
      </c>
      <c r="H513" s="2">
        <f>'Moving Avg'!G513</f>
        <v>6.476804000000004</v>
      </c>
      <c r="I513" s="2">
        <f>'Moving Avg'!H513</f>
        <v>6.0182965000000062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  <c r="M513" s="8">
        <f t="shared" si="73"/>
        <v>50</v>
      </c>
      <c r="N513" s="8">
        <f t="shared" si="70"/>
        <v>45</v>
      </c>
      <c r="O513" s="8">
        <f t="shared" si="71"/>
        <v>50</v>
      </c>
      <c r="P513" s="8">
        <f t="shared" si="72"/>
        <v>16.5</v>
      </c>
      <c r="Q513" s="9">
        <f t="shared" si="74"/>
        <v>43.225000000000001</v>
      </c>
      <c r="R513" s="9">
        <f t="shared" si="75"/>
        <v>40.625</v>
      </c>
      <c r="S513" s="9">
        <f t="shared" si="76"/>
        <v>34.174999999999997</v>
      </c>
      <c r="T513" s="9">
        <f t="shared" si="77"/>
        <v>40.375</v>
      </c>
      <c r="U513" s="8">
        <f t="shared" si="78"/>
        <v>39.341666666666661</v>
      </c>
      <c r="V513" s="8">
        <f t="shared" si="79"/>
        <v>39.599999999999994</v>
      </c>
    </row>
    <row r="514" spans="1:22" ht="13.5" x14ac:dyDescent="0.25">
      <c r="A514" s="3">
        <f>RSI!A514</f>
        <v>42753</v>
      </c>
      <c r="B514" s="2">
        <f>RSI!B514</f>
        <v>6.7668999999999997</v>
      </c>
      <c r="C514" s="2">
        <f>RSI!I514</f>
        <v>58.801513724505973</v>
      </c>
      <c r="D514" s="2">
        <f>MACD!E514</f>
        <v>-0.11615294184878522</v>
      </c>
      <c r="E514" s="2">
        <f>MACD!F514</f>
        <v>-0.12923207069830192</v>
      </c>
      <c r="F514" s="2">
        <f>'Moving Avg'!D514</f>
        <v>6.8110599999999994</v>
      </c>
      <c r="G514" s="2">
        <f>'Moving Avg'!F514</f>
        <v>6.6876849999999974</v>
      </c>
      <c r="H514" s="2">
        <f>'Moving Avg'!G514</f>
        <v>6.4873620000000036</v>
      </c>
      <c r="I514" s="2">
        <f>'Moving Avg'!H514</f>
        <v>6.0246245000000043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si="73"/>
        <v>50</v>
      </c>
      <c r="N514" s="8">
        <f t="shared" ref="N514:N577" si="80">IF(E514-D514&gt;0.02, 100, IF(E514-D514&lt;0,0,45))</f>
        <v>0</v>
      </c>
      <c r="O514" s="8">
        <f t="shared" ref="O514:O577" si="81">IF(F514-I514&gt;10,100,IF(F514-I514&gt;5,75, IF(F514-I514&gt;0,50,0)))</f>
        <v>50</v>
      </c>
      <c r="P514" s="8">
        <f t="shared" ref="P514:P577" si="82">IF(L514="confirmed bullish", 34, IF(L514="bullish divergence",17, 0))+IF(J514="bullish",33,IF(J514="bearish",0,16.5))+IF(K514="strong",33,IF(K514="weak",0,16.5))</f>
        <v>16.5</v>
      </c>
      <c r="Q514" s="9">
        <f t="shared" si="74"/>
        <v>27.475000000000001</v>
      </c>
      <c r="R514" s="9">
        <f t="shared" si="75"/>
        <v>31.625</v>
      </c>
      <c r="S514" s="9">
        <f t="shared" si="76"/>
        <v>27.425000000000001</v>
      </c>
      <c r="T514" s="9">
        <f t="shared" si="77"/>
        <v>29.125</v>
      </c>
      <c r="U514" s="8">
        <f t="shared" si="78"/>
        <v>28.841666666666669</v>
      </c>
      <c r="V514" s="8">
        <f t="shared" si="79"/>
        <v>28.912500000000001</v>
      </c>
    </row>
    <row r="515" spans="1:22" ht="13.5" x14ac:dyDescent="0.25">
      <c r="A515" s="3">
        <f>RSI!A515</f>
        <v>42754</v>
      </c>
      <c r="B515" s="2">
        <f>RSI!B515</f>
        <v>6.7668999999999997</v>
      </c>
      <c r="C515" s="2">
        <f>RSI!I515</f>
        <v>58.801513724505973</v>
      </c>
      <c r="D515" s="2">
        <f>MACD!E515</f>
        <v>-6.4363605907511889E-2</v>
      </c>
      <c r="E515" s="2">
        <f>MACD!F515</f>
        <v>-0.11625837774014391</v>
      </c>
      <c r="F515" s="2">
        <f>'Moving Avg'!D515</f>
        <v>6.8014600000000005</v>
      </c>
      <c r="G515" s="2">
        <f>'Moving Avg'!F515</f>
        <v>6.704964999999997</v>
      </c>
      <c r="H515" s="2">
        <f>'Moving Avg'!G515</f>
        <v>6.4988800000000033</v>
      </c>
      <c r="I515" s="2">
        <f>'Moving Avg'!H515</f>
        <v>6.0312805000000047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  <c r="M515" s="8">
        <f t="shared" ref="M515:M578" si="83">IF(C515&lt;30,100, IF(C515&gt;70, 0, 50))</f>
        <v>50</v>
      </c>
      <c r="N515" s="8">
        <f t="shared" si="80"/>
        <v>0</v>
      </c>
      <c r="O515" s="8">
        <f t="shared" si="81"/>
        <v>50</v>
      </c>
      <c r="P515" s="8">
        <f t="shared" si="82"/>
        <v>16.5</v>
      </c>
      <c r="Q515" s="9">
        <f t="shared" ref="Q515:Q578" si="84">0.35*M515+N515*0.35+O515*0.15+P515*0.15</f>
        <v>27.475000000000001</v>
      </c>
      <c r="R515" s="9">
        <f t="shared" ref="R515:R578" si="85">M515*0.2+N515*0.2+O515*0.35+P515*0.25</f>
        <v>31.625</v>
      </c>
      <c r="S515" s="9">
        <f t="shared" ref="S515:S578" si="86">M515*0.15+N515*0.15+O515*0.25+P515*0.45</f>
        <v>27.425000000000001</v>
      </c>
      <c r="T515" s="9">
        <f t="shared" ref="T515:T578" si="87">0.25*SUM(M515:P515)</f>
        <v>29.125</v>
      </c>
      <c r="U515" s="8">
        <f t="shared" ref="U515:U578" si="88">SUM(Q515:S515)/3</f>
        <v>28.841666666666669</v>
      </c>
      <c r="V515" s="8">
        <f t="shared" ref="V515:V578" si="89">SUM(Q515:T515)/4</f>
        <v>28.912500000000001</v>
      </c>
    </row>
    <row r="516" spans="1:22" ht="13.5" x14ac:dyDescent="0.25">
      <c r="A516" s="3">
        <f>RSI!A516</f>
        <v>42755</v>
      </c>
      <c r="B516" s="2">
        <f>RSI!B516</f>
        <v>6.7188999999999997</v>
      </c>
      <c r="C516" s="2">
        <f>RSI!I516</f>
        <v>54.2606809784155</v>
      </c>
      <c r="D516" s="2">
        <f>MACD!E516</f>
        <v>-2.1277788792184005E-2</v>
      </c>
      <c r="E516" s="2">
        <f>MACD!F516</f>
        <v>-9.7262259950551946E-2</v>
      </c>
      <c r="F516" s="2">
        <f>'Moving Avg'!D516</f>
        <v>6.7678600000000007</v>
      </c>
      <c r="G516" s="2">
        <f>'Moving Avg'!F516</f>
        <v>6.7200849999999974</v>
      </c>
      <c r="H516" s="2">
        <f>'Moving Avg'!G516</f>
        <v>6.508862000000005</v>
      </c>
      <c r="I516" s="2">
        <f>'Moving Avg'!H516</f>
        <v>6.0377435000000048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  <c r="M516" s="8">
        <f t="shared" si="83"/>
        <v>50</v>
      </c>
      <c r="N516" s="8">
        <f t="shared" si="80"/>
        <v>0</v>
      </c>
      <c r="O516" s="8">
        <f t="shared" si="81"/>
        <v>50</v>
      </c>
      <c r="P516" s="8">
        <f t="shared" si="82"/>
        <v>16.5</v>
      </c>
      <c r="Q516" s="9">
        <f t="shared" si="84"/>
        <v>27.475000000000001</v>
      </c>
      <c r="R516" s="9">
        <f t="shared" si="85"/>
        <v>31.625</v>
      </c>
      <c r="S516" s="9">
        <f t="shared" si="86"/>
        <v>27.425000000000001</v>
      </c>
      <c r="T516" s="9">
        <f t="shared" si="87"/>
        <v>29.125</v>
      </c>
      <c r="U516" s="8">
        <f t="shared" si="88"/>
        <v>28.841666666666669</v>
      </c>
      <c r="V516" s="8">
        <f t="shared" si="89"/>
        <v>28.912500000000001</v>
      </c>
    </row>
    <row r="517" spans="1:22" ht="13.5" x14ac:dyDescent="0.25">
      <c r="A517" s="3">
        <f>RSI!A517</f>
        <v>42758</v>
      </c>
      <c r="B517" s="2">
        <f>RSI!B517</f>
        <v>6.7957000000000001</v>
      </c>
      <c r="C517" s="2">
        <f>RSI!I517</f>
        <v>59.63208679234117</v>
      </c>
      <c r="D517" s="2">
        <f>MACD!E517</f>
        <v>9.2193931505049065E-3</v>
      </c>
      <c r="E517" s="2">
        <f>MACD!F517</f>
        <v>-7.596592933034059E-2</v>
      </c>
      <c r="F517" s="2">
        <f>'Moving Avg'!D517</f>
        <v>6.7726599999999992</v>
      </c>
      <c r="G517" s="2">
        <f>'Moving Avg'!F517</f>
        <v>6.7383249999999988</v>
      </c>
      <c r="H517" s="2">
        <f>'Moving Avg'!G517</f>
        <v>6.5204760000000048</v>
      </c>
      <c r="I517" s="2">
        <f>'Moving Avg'!H517</f>
        <v>6.0447780000000035</v>
      </c>
      <c r="J517" s="6" t="str">
        <f>OBV!F517</f>
        <v>BEARISH</v>
      </c>
      <c r="K517" s="6" t="str">
        <f>OBV!G517</f>
        <v>NEUTRAL</v>
      </c>
      <c r="L517" s="6" t="str">
        <f>OBV!H517</f>
        <v>BEARISH DIVERGENCE</v>
      </c>
      <c r="M517" s="8">
        <f t="shared" si="83"/>
        <v>50</v>
      </c>
      <c r="N517" s="8">
        <f t="shared" si="80"/>
        <v>0</v>
      </c>
      <c r="O517" s="8">
        <f t="shared" si="81"/>
        <v>50</v>
      </c>
      <c r="P517" s="8">
        <f t="shared" si="82"/>
        <v>16.5</v>
      </c>
      <c r="Q517" s="9">
        <f t="shared" si="84"/>
        <v>27.475000000000001</v>
      </c>
      <c r="R517" s="9">
        <f t="shared" si="85"/>
        <v>31.625</v>
      </c>
      <c r="S517" s="9">
        <f t="shared" si="86"/>
        <v>27.425000000000001</v>
      </c>
      <c r="T517" s="9">
        <f t="shared" si="87"/>
        <v>29.125</v>
      </c>
      <c r="U517" s="8">
        <f t="shared" si="88"/>
        <v>28.841666666666669</v>
      </c>
      <c r="V517" s="8">
        <f t="shared" si="89"/>
        <v>28.912500000000001</v>
      </c>
    </row>
    <row r="518" spans="1:22" ht="13.5" x14ac:dyDescent="0.25">
      <c r="A518" s="3">
        <f>RSI!A518</f>
        <v>42759</v>
      </c>
      <c r="B518" s="2">
        <f>RSI!B518</f>
        <v>6.7188999999999997</v>
      </c>
      <c r="C518" s="2">
        <f>RSI!I518</f>
        <v>52.937190657909269</v>
      </c>
      <c r="D518" s="2">
        <f>MACD!E518</f>
        <v>3.2639471388788088E-2</v>
      </c>
      <c r="E518" s="2">
        <f>MACD!F518</f>
        <v>-5.4244849186514857E-2</v>
      </c>
      <c r="F518" s="2">
        <f>'Moving Avg'!D518</f>
        <v>6.7534599999999996</v>
      </c>
      <c r="G518" s="2">
        <f>'Moving Avg'!F518</f>
        <v>6.7503249999999984</v>
      </c>
      <c r="H518" s="2">
        <f>'Moving Avg'!G518</f>
        <v>6.5306500000000041</v>
      </c>
      <c r="I518" s="2">
        <f>'Moving Avg'!H518</f>
        <v>6.0511940000000042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  <c r="M518" s="8">
        <f t="shared" si="83"/>
        <v>50</v>
      </c>
      <c r="N518" s="8">
        <f t="shared" si="80"/>
        <v>0</v>
      </c>
      <c r="O518" s="8">
        <f t="shared" si="81"/>
        <v>50</v>
      </c>
      <c r="P518" s="8">
        <f t="shared" si="82"/>
        <v>16.5</v>
      </c>
      <c r="Q518" s="9">
        <f t="shared" si="84"/>
        <v>27.475000000000001</v>
      </c>
      <c r="R518" s="9">
        <f t="shared" si="85"/>
        <v>31.625</v>
      </c>
      <c r="S518" s="9">
        <f t="shared" si="86"/>
        <v>27.425000000000001</v>
      </c>
      <c r="T518" s="9">
        <f t="shared" si="87"/>
        <v>29.125</v>
      </c>
      <c r="U518" s="8">
        <f t="shared" si="88"/>
        <v>28.841666666666669</v>
      </c>
      <c r="V518" s="8">
        <f t="shared" si="89"/>
        <v>28.912500000000001</v>
      </c>
    </row>
    <row r="519" spans="1:22" ht="13.5" x14ac:dyDescent="0.25">
      <c r="A519" s="3">
        <f>RSI!A519</f>
        <v>42760</v>
      </c>
      <c r="B519" s="2">
        <f>RSI!B519</f>
        <v>6.2629999999999999</v>
      </c>
      <c r="C519" s="2">
        <f>RSI!I519</f>
        <v>30.818233925859317</v>
      </c>
      <c r="D519" s="2">
        <f>MACD!E519</f>
        <v>7.8643356374465512E-2</v>
      </c>
      <c r="E519" s="2">
        <f>MACD!F519</f>
        <v>-2.7667208074318782E-2</v>
      </c>
      <c r="F519" s="2">
        <f>'Moving Avg'!D519</f>
        <v>6.6526799999999993</v>
      </c>
      <c r="G519" s="2">
        <f>'Moving Avg'!F519</f>
        <v>6.7397699999999983</v>
      </c>
      <c r="H519" s="2">
        <f>'Moving Avg'!G519</f>
        <v>6.5317060000000025</v>
      </c>
      <c r="I519" s="2">
        <f>'Moving Avg'!H519</f>
        <v>6.0548620000000035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3"/>
        <v>50</v>
      </c>
      <c r="N519" s="8">
        <f t="shared" si="80"/>
        <v>0</v>
      </c>
      <c r="O519" s="8">
        <f t="shared" si="81"/>
        <v>50</v>
      </c>
      <c r="P519" s="8">
        <f t="shared" si="82"/>
        <v>16.5</v>
      </c>
      <c r="Q519" s="9">
        <f t="shared" si="84"/>
        <v>27.475000000000001</v>
      </c>
      <c r="R519" s="9">
        <f t="shared" si="85"/>
        <v>31.625</v>
      </c>
      <c r="S519" s="9">
        <f t="shared" si="86"/>
        <v>27.425000000000001</v>
      </c>
      <c r="T519" s="9">
        <f t="shared" si="87"/>
        <v>29.125</v>
      </c>
      <c r="U519" s="8">
        <f t="shared" si="88"/>
        <v>28.841666666666669</v>
      </c>
      <c r="V519" s="8">
        <f t="shared" si="89"/>
        <v>28.912500000000001</v>
      </c>
    </row>
    <row r="520" spans="1:22" ht="13.5" x14ac:dyDescent="0.25">
      <c r="A520" s="3">
        <f>RSI!A520</f>
        <v>42761</v>
      </c>
      <c r="B520" s="2">
        <f>RSI!B520</f>
        <v>6.7141000000000002</v>
      </c>
      <c r="C520" s="2">
        <f>RSI!I520</f>
        <v>52.13121067433989</v>
      </c>
      <c r="D520" s="2">
        <f>MACD!E520</f>
        <v>8.6664709495727799E-2</v>
      </c>
      <c r="E520" s="2">
        <f>MACD!F520</f>
        <v>-4.8008245603094676E-3</v>
      </c>
      <c r="F520" s="2">
        <f>'Moving Avg'!D520</f>
        <v>6.6421200000000002</v>
      </c>
      <c r="G520" s="2">
        <f>'Moving Avg'!F520</f>
        <v>6.7515299999999998</v>
      </c>
      <c r="H520" s="2">
        <f>'Moving Avg'!G520</f>
        <v>6.541208000000001</v>
      </c>
      <c r="I520" s="2">
        <f>'Moving Avg'!H520</f>
        <v>6.0605980000000041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3"/>
        <v>50</v>
      </c>
      <c r="N520" s="8">
        <f t="shared" si="80"/>
        <v>0</v>
      </c>
      <c r="O520" s="8">
        <f t="shared" si="81"/>
        <v>50</v>
      </c>
      <c r="P520" s="8">
        <f t="shared" si="82"/>
        <v>16.5</v>
      </c>
      <c r="Q520" s="9">
        <f t="shared" si="84"/>
        <v>27.475000000000001</v>
      </c>
      <c r="R520" s="9">
        <f t="shared" si="85"/>
        <v>31.625</v>
      </c>
      <c r="S520" s="9">
        <f t="shared" si="86"/>
        <v>27.425000000000001</v>
      </c>
      <c r="T520" s="9">
        <f t="shared" si="87"/>
        <v>29.125</v>
      </c>
      <c r="U520" s="8">
        <f t="shared" si="88"/>
        <v>28.841666666666669</v>
      </c>
      <c r="V520" s="8">
        <f t="shared" si="89"/>
        <v>28.912500000000001</v>
      </c>
    </row>
    <row r="521" spans="1:22" ht="13.5" x14ac:dyDescent="0.25">
      <c r="A521" s="3">
        <f>RSI!A521</f>
        <v>42762</v>
      </c>
      <c r="B521" s="2">
        <f>RSI!B521</f>
        <v>6.7141000000000002</v>
      </c>
      <c r="C521" s="2">
        <f>RSI!I521</f>
        <v>52.13121067433989</v>
      </c>
      <c r="D521" s="2">
        <f>MACD!E521</f>
        <v>0.10418725442554067</v>
      </c>
      <c r="E521" s="2">
        <f>MACD!F521</f>
        <v>1.699679123686056E-2</v>
      </c>
      <c r="F521" s="2">
        <f>'Moving Avg'!D521</f>
        <v>6.6411600000000011</v>
      </c>
      <c r="G521" s="2">
        <f>'Moving Avg'!F521</f>
        <v>6.7618499999999999</v>
      </c>
      <c r="H521" s="2">
        <f>'Moving Avg'!G521</f>
        <v>6.5507100000000005</v>
      </c>
      <c r="I521" s="2">
        <f>'Moving Avg'!H521</f>
        <v>6.0657015000000039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  <c r="M521" s="8">
        <f t="shared" si="83"/>
        <v>50</v>
      </c>
      <c r="N521" s="8">
        <f t="shared" si="80"/>
        <v>0</v>
      </c>
      <c r="O521" s="8">
        <f t="shared" si="81"/>
        <v>50</v>
      </c>
      <c r="P521" s="8">
        <f t="shared" si="82"/>
        <v>16.5</v>
      </c>
      <c r="Q521" s="9">
        <f t="shared" si="84"/>
        <v>27.475000000000001</v>
      </c>
      <c r="R521" s="9">
        <f t="shared" si="85"/>
        <v>31.625</v>
      </c>
      <c r="S521" s="9">
        <f t="shared" si="86"/>
        <v>27.425000000000001</v>
      </c>
      <c r="T521" s="9">
        <f t="shared" si="87"/>
        <v>29.125</v>
      </c>
      <c r="U521" s="8">
        <f t="shared" si="88"/>
        <v>28.841666666666669</v>
      </c>
      <c r="V521" s="8">
        <f t="shared" si="89"/>
        <v>28.912500000000001</v>
      </c>
    </row>
    <row r="522" spans="1:22" ht="13.5" x14ac:dyDescent="0.25">
      <c r="A522" s="3">
        <f>RSI!A522</f>
        <v>42765</v>
      </c>
      <c r="B522" s="2">
        <f>RSI!B522</f>
        <v>6.6369999999999996</v>
      </c>
      <c r="C522" s="2">
        <f>RSI!I522</f>
        <v>49.13095288716508</v>
      </c>
      <c r="D522" s="2">
        <f>MACD!E522</f>
        <v>0.10668568986142901</v>
      </c>
      <c r="E522" s="2">
        <f>MACD!F522</f>
        <v>3.4934570961774256E-2</v>
      </c>
      <c r="F522" s="2">
        <f>'Moving Avg'!D522</f>
        <v>6.6094200000000001</v>
      </c>
      <c r="G522" s="2">
        <f>'Moving Avg'!F522</f>
        <v>6.7613549999999991</v>
      </c>
      <c r="H522" s="2">
        <f>'Moving Avg'!G522</f>
        <v>6.5589580000000005</v>
      </c>
      <c r="I522" s="2">
        <f>'Moving Avg'!H522</f>
        <v>6.0694590000000037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3"/>
        <v>50</v>
      </c>
      <c r="N522" s="8">
        <f t="shared" si="80"/>
        <v>0</v>
      </c>
      <c r="O522" s="8">
        <f t="shared" si="81"/>
        <v>50</v>
      </c>
      <c r="P522" s="8">
        <f t="shared" si="82"/>
        <v>16.5</v>
      </c>
      <c r="Q522" s="9">
        <f t="shared" si="84"/>
        <v>27.475000000000001</v>
      </c>
      <c r="R522" s="9">
        <f t="shared" si="85"/>
        <v>31.625</v>
      </c>
      <c r="S522" s="9">
        <f t="shared" si="86"/>
        <v>27.425000000000001</v>
      </c>
      <c r="T522" s="9">
        <f t="shared" si="87"/>
        <v>29.125</v>
      </c>
      <c r="U522" s="8">
        <f t="shared" si="88"/>
        <v>28.841666666666669</v>
      </c>
      <c r="V522" s="8">
        <f t="shared" si="89"/>
        <v>28.912500000000001</v>
      </c>
    </row>
    <row r="523" spans="1:22" ht="13.5" x14ac:dyDescent="0.25">
      <c r="A523" s="3">
        <f>RSI!A523</f>
        <v>42766</v>
      </c>
      <c r="B523" s="2">
        <f>RSI!B523</f>
        <v>6.5854999999999997</v>
      </c>
      <c r="C523" s="2">
        <f>RSI!I523</f>
        <v>47.177801122424839</v>
      </c>
      <c r="D523" s="2">
        <f>MACD!E523</f>
        <v>0.11942337358058364</v>
      </c>
      <c r="E523" s="2">
        <f>MACD!F523</f>
        <v>5.1832331485536134E-2</v>
      </c>
      <c r="F523" s="2">
        <f>'Moving Avg'!D523</f>
        <v>6.5827400000000011</v>
      </c>
      <c r="G523" s="2">
        <f>'Moving Avg'!F523</f>
        <v>6.7597250000000004</v>
      </c>
      <c r="H523" s="2">
        <f>'Moving Avg'!G523</f>
        <v>6.5658880000000011</v>
      </c>
      <c r="I523" s="2">
        <f>'Moving Avg'!H523</f>
        <v>6.0731230000000043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3"/>
        <v>50</v>
      </c>
      <c r="N523" s="8">
        <f t="shared" si="80"/>
        <v>0</v>
      </c>
      <c r="O523" s="8">
        <f t="shared" si="81"/>
        <v>50</v>
      </c>
      <c r="P523" s="8">
        <f t="shared" si="82"/>
        <v>16.5</v>
      </c>
      <c r="Q523" s="9">
        <f t="shared" si="84"/>
        <v>27.475000000000001</v>
      </c>
      <c r="R523" s="9">
        <f t="shared" si="85"/>
        <v>31.625</v>
      </c>
      <c r="S523" s="9">
        <f t="shared" si="86"/>
        <v>27.425000000000001</v>
      </c>
      <c r="T523" s="9">
        <f t="shared" si="87"/>
        <v>29.125</v>
      </c>
      <c r="U523" s="8">
        <f t="shared" si="88"/>
        <v>28.841666666666669</v>
      </c>
      <c r="V523" s="8">
        <f t="shared" si="89"/>
        <v>28.912500000000001</v>
      </c>
    </row>
    <row r="524" spans="1:22" ht="13.5" x14ac:dyDescent="0.25">
      <c r="A524" s="3">
        <f>RSI!A524</f>
        <v>42767</v>
      </c>
      <c r="B524" s="2">
        <f>RSI!B524</f>
        <v>6.5907</v>
      </c>
      <c r="C524" s="2">
        <f>RSI!I524</f>
        <v>47.405156258812774</v>
      </c>
      <c r="D524" s="2">
        <f>MACD!E524</f>
        <v>0.1228865346302852</v>
      </c>
      <c r="E524" s="2">
        <f>MACD!F524</f>
        <v>6.604317211448596E-2</v>
      </c>
      <c r="F524" s="2">
        <f>'Moving Avg'!D524</f>
        <v>6.6482799999999997</v>
      </c>
      <c r="G524" s="2">
        <f>'Moving Avg'!F524</f>
        <v>6.7497150000000001</v>
      </c>
      <c r="H524" s="2">
        <f>'Moving Avg'!G524</f>
        <v>6.571962000000001</v>
      </c>
      <c r="I524" s="2">
        <f>'Moving Avg'!H524</f>
        <v>6.0767895000000021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3"/>
        <v>50</v>
      </c>
      <c r="N524" s="8">
        <f t="shared" si="80"/>
        <v>0</v>
      </c>
      <c r="O524" s="8">
        <f t="shared" si="81"/>
        <v>50</v>
      </c>
      <c r="P524" s="8">
        <f t="shared" si="82"/>
        <v>16.5</v>
      </c>
      <c r="Q524" s="9">
        <f t="shared" si="84"/>
        <v>27.475000000000001</v>
      </c>
      <c r="R524" s="9">
        <f t="shared" si="85"/>
        <v>31.625</v>
      </c>
      <c r="S524" s="9">
        <f t="shared" si="86"/>
        <v>27.425000000000001</v>
      </c>
      <c r="T524" s="9">
        <f t="shared" si="87"/>
        <v>29.125</v>
      </c>
      <c r="U524" s="8">
        <f t="shared" si="88"/>
        <v>28.841666666666669</v>
      </c>
      <c r="V524" s="8">
        <f t="shared" si="89"/>
        <v>28.912500000000001</v>
      </c>
    </row>
    <row r="525" spans="1:22" ht="13.5" x14ac:dyDescent="0.25">
      <c r="A525" s="3">
        <f>RSI!A525</f>
        <v>42768</v>
      </c>
      <c r="B525" s="2">
        <f>RSI!B525</f>
        <v>6.6369999999999996</v>
      </c>
      <c r="C525" s="2">
        <f>RSI!I525</f>
        <v>49.489790167003996</v>
      </c>
      <c r="D525" s="2">
        <f>MACD!E525</f>
        <v>0.1227777686762872</v>
      </c>
      <c r="E525" s="2">
        <f>MACD!F525</f>
        <v>7.7390091426846219E-2</v>
      </c>
      <c r="F525" s="2">
        <f>'Moving Avg'!D525</f>
        <v>6.6328599999999991</v>
      </c>
      <c r="G525" s="2">
        <f>'Moving Avg'!F525</f>
        <v>6.7348250000000007</v>
      </c>
      <c r="H525" s="2">
        <f>'Moving Avg'!G525</f>
        <v>6.5784839999999996</v>
      </c>
      <c r="I525" s="2">
        <f>'Moving Avg'!H525</f>
        <v>6.0811325000000025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3"/>
        <v>50</v>
      </c>
      <c r="N525" s="8">
        <f t="shared" si="80"/>
        <v>0</v>
      </c>
      <c r="O525" s="8">
        <f t="shared" si="81"/>
        <v>50</v>
      </c>
      <c r="P525" s="8">
        <f t="shared" si="82"/>
        <v>16.5</v>
      </c>
      <c r="Q525" s="9">
        <f t="shared" si="84"/>
        <v>27.475000000000001</v>
      </c>
      <c r="R525" s="9">
        <f t="shared" si="85"/>
        <v>31.625</v>
      </c>
      <c r="S525" s="9">
        <f t="shared" si="86"/>
        <v>27.425000000000001</v>
      </c>
      <c r="T525" s="9">
        <f t="shared" si="87"/>
        <v>29.125</v>
      </c>
      <c r="U525" s="8">
        <f t="shared" si="88"/>
        <v>28.841666666666669</v>
      </c>
      <c r="V525" s="8">
        <f t="shared" si="89"/>
        <v>28.912500000000001</v>
      </c>
    </row>
    <row r="526" spans="1:22" ht="13.5" x14ac:dyDescent="0.25">
      <c r="A526" s="3">
        <f>RSI!A526</f>
        <v>42769</v>
      </c>
      <c r="B526" s="2">
        <f>RSI!B526</f>
        <v>6.5854999999999997</v>
      </c>
      <c r="C526" s="2">
        <f>RSI!I526</f>
        <v>47.246590048236463</v>
      </c>
      <c r="D526" s="2">
        <f>MACD!E526</f>
        <v>0.11920391764479277</v>
      </c>
      <c r="E526" s="2">
        <f>MACD!F526</f>
        <v>8.5752856670435529E-2</v>
      </c>
      <c r="F526" s="2">
        <f>'Moving Avg'!D526</f>
        <v>6.6071400000000011</v>
      </c>
      <c r="G526" s="2">
        <f>'Moving Avg'!F526</f>
        <v>6.718560000000001</v>
      </c>
      <c r="H526" s="2">
        <f>'Moving Avg'!G526</f>
        <v>6.5837840000000005</v>
      </c>
      <c r="I526" s="2">
        <f>'Moving Avg'!H526</f>
        <v>6.0847730000000002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  <c r="M526" s="8">
        <f t="shared" si="83"/>
        <v>50</v>
      </c>
      <c r="N526" s="8">
        <f t="shared" si="80"/>
        <v>0</v>
      </c>
      <c r="O526" s="8">
        <f t="shared" si="81"/>
        <v>50</v>
      </c>
      <c r="P526" s="8">
        <f t="shared" si="82"/>
        <v>16.5</v>
      </c>
      <c r="Q526" s="9">
        <f t="shared" si="84"/>
        <v>27.475000000000001</v>
      </c>
      <c r="R526" s="9">
        <f t="shared" si="85"/>
        <v>31.625</v>
      </c>
      <c r="S526" s="9">
        <f t="shared" si="86"/>
        <v>27.425000000000001</v>
      </c>
      <c r="T526" s="9">
        <f t="shared" si="87"/>
        <v>29.125</v>
      </c>
      <c r="U526" s="8">
        <f t="shared" si="88"/>
        <v>28.841666666666669</v>
      </c>
      <c r="V526" s="8">
        <f t="shared" si="89"/>
        <v>28.912500000000001</v>
      </c>
    </row>
    <row r="527" spans="1:22" ht="13.5" x14ac:dyDescent="0.25">
      <c r="A527" s="3">
        <f>RSI!A527</f>
        <v>42772</v>
      </c>
      <c r="B527" s="2">
        <f>RSI!B527</f>
        <v>6.5340999999999996</v>
      </c>
      <c r="C527" s="2">
        <f>RSI!I527</f>
        <v>45.051741471882387</v>
      </c>
      <c r="D527" s="2">
        <f>MACD!E527</f>
        <v>0.13218846264695738</v>
      </c>
      <c r="E527" s="2">
        <f>MACD!F527</f>
        <v>9.5039977865739894E-2</v>
      </c>
      <c r="F527" s="2">
        <f>'Moving Avg'!D527</f>
        <v>6.5865600000000004</v>
      </c>
      <c r="G527" s="2">
        <f>'Moving Avg'!F527</f>
        <v>6.6997250000000008</v>
      </c>
      <c r="H527" s="2">
        <f>'Moving Avg'!G527</f>
        <v>6.5877679999999996</v>
      </c>
      <c r="I527" s="2">
        <f>'Moving Avg'!H527</f>
        <v>6.0883905000000018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  <c r="M527" s="8">
        <f t="shared" si="83"/>
        <v>50</v>
      </c>
      <c r="N527" s="8">
        <f t="shared" si="80"/>
        <v>0</v>
      </c>
      <c r="O527" s="8">
        <f t="shared" si="81"/>
        <v>50</v>
      </c>
      <c r="P527" s="8">
        <f t="shared" si="82"/>
        <v>16.5</v>
      </c>
      <c r="Q527" s="9">
        <f t="shared" si="84"/>
        <v>27.475000000000001</v>
      </c>
      <c r="R527" s="9">
        <f t="shared" si="85"/>
        <v>31.625</v>
      </c>
      <c r="S527" s="9">
        <f t="shared" si="86"/>
        <v>27.425000000000001</v>
      </c>
      <c r="T527" s="9">
        <f t="shared" si="87"/>
        <v>29.125</v>
      </c>
      <c r="U527" s="8">
        <f t="shared" si="88"/>
        <v>28.841666666666669</v>
      </c>
      <c r="V527" s="8">
        <f t="shared" si="89"/>
        <v>28.912500000000001</v>
      </c>
    </row>
    <row r="528" spans="1:22" ht="13.5" x14ac:dyDescent="0.25">
      <c r="A528" s="3">
        <f>RSI!A528</f>
        <v>42773</v>
      </c>
      <c r="B528" s="2">
        <f>RSI!B528</f>
        <v>6.5340999999999996</v>
      </c>
      <c r="C528" s="2">
        <f>RSI!I528</f>
        <v>45.05174147188238</v>
      </c>
      <c r="D528" s="2">
        <f>MACD!E528</f>
        <v>0.1320209299546713</v>
      </c>
      <c r="E528" s="2">
        <f>MACD!F528</f>
        <v>0.10243616828352618</v>
      </c>
      <c r="F528" s="2">
        <f>'Moving Avg'!D528</f>
        <v>6.5762799999999997</v>
      </c>
      <c r="G528" s="2">
        <f>'Moving Avg'!F528</f>
        <v>6.6832849999999997</v>
      </c>
      <c r="H528" s="2">
        <f>'Moving Avg'!G528</f>
        <v>6.5922320000000001</v>
      </c>
      <c r="I528" s="2">
        <f>'Moving Avg'!H528</f>
        <v>6.0915395000000014</v>
      </c>
      <c r="J528" s="6" t="str">
        <f>OBV!F528</f>
        <v>BULLISH</v>
      </c>
      <c r="K528" s="6" t="str">
        <f>OBV!G528</f>
        <v>NEUTRAL</v>
      </c>
      <c r="L528" s="6" t="str">
        <f>OBV!H528</f>
        <v>BULLISH DIVERGENCE</v>
      </c>
      <c r="M528" s="8">
        <f t="shared" si="83"/>
        <v>50</v>
      </c>
      <c r="N528" s="8">
        <f t="shared" si="80"/>
        <v>0</v>
      </c>
      <c r="O528" s="8">
        <f t="shared" si="81"/>
        <v>50</v>
      </c>
      <c r="P528" s="8">
        <f t="shared" si="82"/>
        <v>66.5</v>
      </c>
      <c r="Q528" s="9">
        <f t="shared" si="84"/>
        <v>34.975000000000001</v>
      </c>
      <c r="R528" s="9">
        <f t="shared" si="85"/>
        <v>44.125</v>
      </c>
      <c r="S528" s="9">
        <f t="shared" si="86"/>
        <v>49.924999999999997</v>
      </c>
      <c r="T528" s="9">
        <f t="shared" si="87"/>
        <v>41.625</v>
      </c>
      <c r="U528" s="8">
        <f t="shared" si="88"/>
        <v>43.008333333333326</v>
      </c>
      <c r="V528" s="8">
        <f t="shared" si="89"/>
        <v>42.662499999999994</v>
      </c>
    </row>
    <row r="529" spans="1:22" ht="13.5" x14ac:dyDescent="0.25">
      <c r="A529" s="3">
        <f>RSI!A529</f>
        <v>42774</v>
      </c>
      <c r="B529" s="2">
        <f>RSI!B529</f>
        <v>6.5340999999999996</v>
      </c>
      <c r="C529" s="2">
        <f>RSI!I529</f>
        <v>45.05174147188238</v>
      </c>
      <c r="D529" s="2">
        <f>MACD!E529</f>
        <v>6.2352681492570561E-2</v>
      </c>
      <c r="E529" s="2">
        <f>MACD!F529</f>
        <v>9.4419470925335064E-2</v>
      </c>
      <c r="F529" s="2">
        <f>'Moving Avg'!D529</f>
        <v>6.5649599999999992</v>
      </c>
      <c r="G529" s="2">
        <f>'Moving Avg'!F529</f>
        <v>6.6692449999999992</v>
      </c>
      <c r="H529" s="2">
        <f>'Moving Avg'!G529</f>
        <v>6.5961200000000009</v>
      </c>
      <c r="I529" s="2">
        <f>'Moving Avg'!H529</f>
        <v>6.0947590000000025</v>
      </c>
      <c r="J529" s="6" t="str">
        <f>OBV!F529</f>
        <v>BULLISH</v>
      </c>
      <c r="K529" s="6" t="str">
        <f>OBV!G529</f>
        <v>NEUTRAL</v>
      </c>
      <c r="L529" s="6" t="str">
        <f>OBV!H529</f>
        <v>BULLISH DIVERGENCE</v>
      </c>
      <c r="M529" s="8">
        <f t="shared" si="83"/>
        <v>50</v>
      </c>
      <c r="N529" s="8">
        <f t="shared" si="80"/>
        <v>100</v>
      </c>
      <c r="O529" s="8">
        <f t="shared" si="81"/>
        <v>50</v>
      </c>
      <c r="P529" s="8">
        <f t="shared" si="82"/>
        <v>66.5</v>
      </c>
      <c r="Q529" s="9">
        <f t="shared" si="84"/>
        <v>69.974999999999994</v>
      </c>
      <c r="R529" s="9">
        <f t="shared" si="85"/>
        <v>64.125</v>
      </c>
      <c r="S529" s="9">
        <f t="shared" si="86"/>
        <v>64.924999999999997</v>
      </c>
      <c r="T529" s="9">
        <f t="shared" si="87"/>
        <v>66.625</v>
      </c>
      <c r="U529" s="8">
        <f t="shared" si="88"/>
        <v>66.341666666666654</v>
      </c>
      <c r="V529" s="8">
        <f t="shared" si="89"/>
        <v>66.412499999999994</v>
      </c>
    </row>
    <row r="530" spans="1:22" ht="13.5" x14ac:dyDescent="0.25">
      <c r="A530" s="3">
        <f>RSI!A530</f>
        <v>42775</v>
      </c>
      <c r="B530" s="2">
        <f>RSI!B530</f>
        <v>6.5598000000000001</v>
      </c>
      <c r="C530" s="2">
        <f>RSI!I530</f>
        <v>46.600886909502499</v>
      </c>
      <c r="D530" s="2">
        <f>MACD!E530</f>
        <v>7.1465561683316636E-2</v>
      </c>
      <c r="E530" s="2">
        <f>MACD!F530</f>
        <v>8.9828689076931395E-2</v>
      </c>
      <c r="F530" s="2">
        <f>'Moving Avg'!D530</f>
        <v>6.5495199999999993</v>
      </c>
      <c r="G530" s="2">
        <f>'Moving Avg'!F530</f>
        <v>6.6564899999999998</v>
      </c>
      <c r="H530" s="2">
        <f>'Moving Avg'!G530</f>
        <v>6.6000420000000011</v>
      </c>
      <c r="I530" s="2">
        <f>'Moving Avg'!H530</f>
        <v>6.0980365000000019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  <c r="M530" s="8">
        <f t="shared" si="83"/>
        <v>50</v>
      </c>
      <c r="N530" s="8">
        <f t="shared" si="80"/>
        <v>45</v>
      </c>
      <c r="O530" s="8">
        <f t="shared" si="81"/>
        <v>50</v>
      </c>
      <c r="P530" s="8">
        <f t="shared" si="82"/>
        <v>16.5</v>
      </c>
      <c r="Q530" s="9">
        <f t="shared" si="84"/>
        <v>43.225000000000001</v>
      </c>
      <c r="R530" s="9">
        <f t="shared" si="85"/>
        <v>40.625</v>
      </c>
      <c r="S530" s="9">
        <f t="shared" si="86"/>
        <v>34.174999999999997</v>
      </c>
      <c r="T530" s="9">
        <f t="shared" si="87"/>
        <v>40.375</v>
      </c>
      <c r="U530" s="8">
        <f t="shared" si="88"/>
        <v>39.341666666666661</v>
      </c>
      <c r="V530" s="8">
        <f t="shared" si="89"/>
        <v>39.599999999999994</v>
      </c>
    </row>
    <row r="531" spans="1:22" ht="13.5" x14ac:dyDescent="0.25">
      <c r="A531" s="3">
        <f>RSI!A531</f>
        <v>42776</v>
      </c>
      <c r="B531" s="2">
        <f>RSI!B531</f>
        <v>6.5134999999999996</v>
      </c>
      <c r="C531" s="2">
        <f>RSI!I531</f>
        <v>44.184108105987157</v>
      </c>
      <c r="D531" s="2">
        <f>MACD!E531</f>
        <v>8.297889446315132E-2</v>
      </c>
      <c r="E531" s="2">
        <f>MACD!F531</f>
        <v>8.845873015417538E-2</v>
      </c>
      <c r="F531" s="2">
        <f>'Moving Avg'!D531</f>
        <v>6.5351199999999992</v>
      </c>
      <c r="G531" s="2">
        <f>'Moving Avg'!F531</f>
        <v>6.6378199999999996</v>
      </c>
      <c r="H531" s="2">
        <f>'Moving Avg'!G531</f>
        <v>6.6022700000000016</v>
      </c>
      <c r="I531" s="2">
        <f>'Moving Avg'!H531</f>
        <v>6.1010125000000031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3"/>
        <v>50</v>
      </c>
      <c r="N531" s="8">
        <f t="shared" si="80"/>
        <v>45</v>
      </c>
      <c r="O531" s="8">
        <f t="shared" si="81"/>
        <v>50</v>
      </c>
      <c r="P531" s="8">
        <f t="shared" si="82"/>
        <v>16.5</v>
      </c>
      <c r="Q531" s="9">
        <f t="shared" si="84"/>
        <v>43.225000000000001</v>
      </c>
      <c r="R531" s="9">
        <f t="shared" si="85"/>
        <v>40.625</v>
      </c>
      <c r="S531" s="9">
        <f t="shared" si="86"/>
        <v>34.174999999999997</v>
      </c>
      <c r="T531" s="9">
        <f t="shared" si="87"/>
        <v>40.375</v>
      </c>
      <c r="U531" s="8">
        <f t="shared" si="88"/>
        <v>39.341666666666661</v>
      </c>
      <c r="V531" s="8">
        <f t="shared" si="89"/>
        <v>39.599999999999994</v>
      </c>
    </row>
    <row r="532" spans="1:22" ht="13.5" x14ac:dyDescent="0.25">
      <c r="A532" s="3">
        <f>RSI!A532</f>
        <v>42779</v>
      </c>
      <c r="B532" s="2">
        <f>RSI!B532</f>
        <v>6.5134999999999996</v>
      </c>
      <c r="C532" s="2">
        <f>RSI!I532</f>
        <v>44.18410810598715</v>
      </c>
      <c r="D532" s="2">
        <f>MACD!E532</f>
        <v>8.1478184880820592E-2</v>
      </c>
      <c r="E532" s="2">
        <f>MACD!F532</f>
        <v>8.7062621099504425E-2</v>
      </c>
      <c r="F532" s="2">
        <f>'Moving Avg'!D532</f>
        <v>6.5310000000000006</v>
      </c>
      <c r="G532" s="2">
        <f>'Moving Avg'!F532</f>
        <v>6.6249099999999981</v>
      </c>
      <c r="H532" s="2">
        <f>'Moving Avg'!G532</f>
        <v>6.6029620000000024</v>
      </c>
      <c r="I532" s="2">
        <f>'Moving Avg'!H532</f>
        <v>6.103918000000002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3"/>
        <v>50</v>
      </c>
      <c r="N532" s="8">
        <f t="shared" si="80"/>
        <v>45</v>
      </c>
      <c r="O532" s="8">
        <f t="shared" si="81"/>
        <v>50</v>
      </c>
      <c r="P532" s="8">
        <f t="shared" si="82"/>
        <v>16.5</v>
      </c>
      <c r="Q532" s="9">
        <f t="shared" si="84"/>
        <v>43.225000000000001</v>
      </c>
      <c r="R532" s="9">
        <f t="shared" si="85"/>
        <v>40.625</v>
      </c>
      <c r="S532" s="9">
        <f t="shared" si="86"/>
        <v>34.174999999999997</v>
      </c>
      <c r="T532" s="9">
        <f t="shared" si="87"/>
        <v>40.375</v>
      </c>
      <c r="U532" s="8">
        <f t="shared" si="88"/>
        <v>39.341666666666661</v>
      </c>
      <c r="V532" s="8">
        <f t="shared" si="89"/>
        <v>39.599999999999994</v>
      </c>
    </row>
    <row r="533" spans="1:22" ht="13.5" x14ac:dyDescent="0.25">
      <c r="A533" s="3">
        <f>RSI!A533</f>
        <v>42780</v>
      </c>
      <c r="B533" s="2">
        <f>RSI!B533</f>
        <v>6.5031999999999996</v>
      </c>
      <c r="C533" s="2">
        <f>RSI!I533</f>
        <v>43.600714151683761</v>
      </c>
      <c r="D533" s="2">
        <f>MACD!E533</f>
        <v>7.3621182388899697E-2</v>
      </c>
      <c r="E533" s="2">
        <f>MACD!F533</f>
        <v>8.437433335738348E-2</v>
      </c>
      <c r="F533" s="2">
        <f>'Moving Avg'!D533</f>
        <v>6.5248200000000001</v>
      </c>
      <c r="G533" s="2">
        <f>'Moving Avg'!F533</f>
        <v>6.6093249999999983</v>
      </c>
      <c r="H533" s="2">
        <f>'Moving Avg'!G533</f>
        <v>6.6024880000000019</v>
      </c>
      <c r="I533" s="2">
        <f>'Moving Avg'!H533</f>
        <v>6.1069125000000035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3"/>
        <v>50</v>
      </c>
      <c r="N533" s="8">
        <f t="shared" si="80"/>
        <v>45</v>
      </c>
      <c r="O533" s="8">
        <f t="shared" si="81"/>
        <v>50</v>
      </c>
      <c r="P533" s="8">
        <f t="shared" si="82"/>
        <v>16.5</v>
      </c>
      <c r="Q533" s="9">
        <f t="shared" si="84"/>
        <v>43.225000000000001</v>
      </c>
      <c r="R533" s="9">
        <f t="shared" si="85"/>
        <v>40.625</v>
      </c>
      <c r="S533" s="9">
        <f t="shared" si="86"/>
        <v>34.174999999999997</v>
      </c>
      <c r="T533" s="9">
        <f t="shared" si="87"/>
        <v>40.375</v>
      </c>
      <c r="U533" s="8">
        <f t="shared" si="88"/>
        <v>39.341666666666661</v>
      </c>
      <c r="V533" s="8">
        <f t="shared" si="89"/>
        <v>39.599999999999994</v>
      </c>
    </row>
    <row r="534" spans="1:22" ht="13.5" x14ac:dyDescent="0.25">
      <c r="A534" s="3">
        <f>RSI!A534</f>
        <v>42781</v>
      </c>
      <c r="B534" s="2">
        <f>RSI!B534</f>
        <v>6.4311999999999996</v>
      </c>
      <c r="C534" s="2">
        <f>RSI!I534</f>
        <v>39.6587323514659</v>
      </c>
      <c r="D534" s="2">
        <f>MACD!E534</f>
        <v>7.3697648443504349E-2</v>
      </c>
      <c r="E534" s="2">
        <f>MACD!F534</f>
        <v>8.2238996374607659E-2</v>
      </c>
      <c r="F534" s="2">
        <f>'Moving Avg'!D534</f>
        <v>6.5042400000000002</v>
      </c>
      <c r="G534" s="2">
        <f>'Moving Avg'!F534</f>
        <v>6.5925399999999978</v>
      </c>
      <c r="H534" s="2">
        <f>'Moving Avg'!G534</f>
        <v>6.6015340000000018</v>
      </c>
      <c r="I534" s="2">
        <f>'Moving Avg'!H534</f>
        <v>6.1094065000000031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3"/>
        <v>50</v>
      </c>
      <c r="N534" s="8">
        <f t="shared" si="80"/>
        <v>45</v>
      </c>
      <c r="O534" s="8">
        <f t="shared" si="81"/>
        <v>50</v>
      </c>
      <c r="P534" s="8">
        <f t="shared" si="82"/>
        <v>16.5</v>
      </c>
      <c r="Q534" s="9">
        <f t="shared" si="84"/>
        <v>43.225000000000001</v>
      </c>
      <c r="R534" s="9">
        <f t="shared" si="85"/>
        <v>40.625</v>
      </c>
      <c r="S534" s="9">
        <f t="shared" si="86"/>
        <v>34.174999999999997</v>
      </c>
      <c r="T534" s="9">
        <f t="shared" si="87"/>
        <v>40.375</v>
      </c>
      <c r="U534" s="8">
        <f t="shared" si="88"/>
        <v>39.341666666666661</v>
      </c>
      <c r="V534" s="8">
        <f t="shared" si="89"/>
        <v>39.599999999999994</v>
      </c>
    </row>
    <row r="535" spans="1:22" ht="13.5" x14ac:dyDescent="0.25">
      <c r="A535" s="3">
        <f>RSI!A535</f>
        <v>42782</v>
      </c>
      <c r="B535" s="2">
        <f>RSI!B535</f>
        <v>6.282</v>
      </c>
      <c r="C535" s="2">
        <f>RSI!I535</f>
        <v>33.000454130256969</v>
      </c>
      <c r="D535" s="2">
        <f>MACD!E535</f>
        <v>9.2910291096615971E-2</v>
      </c>
      <c r="E535" s="2">
        <f>MACD!F535</f>
        <v>8.4373255319009327E-2</v>
      </c>
      <c r="F535" s="2">
        <f>'Moving Avg'!D535</f>
        <v>6.4486800000000004</v>
      </c>
      <c r="G535" s="2">
        <f>'Moving Avg'!F535</f>
        <v>6.5682949999999973</v>
      </c>
      <c r="H535" s="2">
        <f>'Moving Avg'!G535</f>
        <v>6.5975960000000011</v>
      </c>
      <c r="I535" s="2">
        <f>'Moving Avg'!H535</f>
        <v>6.1103580000000024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  <c r="M535" s="8">
        <f t="shared" si="83"/>
        <v>50</v>
      </c>
      <c r="N535" s="8">
        <f t="shared" si="80"/>
        <v>0</v>
      </c>
      <c r="O535" s="8">
        <f t="shared" si="81"/>
        <v>50</v>
      </c>
      <c r="P535" s="8">
        <f t="shared" si="82"/>
        <v>16.5</v>
      </c>
      <c r="Q535" s="9">
        <f t="shared" si="84"/>
        <v>27.475000000000001</v>
      </c>
      <c r="R535" s="9">
        <f t="shared" si="85"/>
        <v>31.625</v>
      </c>
      <c r="S535" s="9">
        <f t="shared" si="86"/>
        <v>27.425000000000001</v>
      </c>
      <c r="T535" s="9">
        <f t="shared" si="87"/>
        <v>29.125</v>
      </c>
      <c r="U535" s="8">
        <f t="shared" si="88"/>
        <v>28.841666666666669</v>
      </c>
      <c r="V535" s="8">
        <f t="shared" si="89"/>
        <v>28.912500000000001</v>
      </c>
    </row>
    <row r="536" spans="1:22" ht="13.5" x14ac:dyDescent="0.25">
      <c r="A536" s="3">
        <f>RSI!A536</f>
        <v>42783</v>
      </c>
      <c r="B536" s="2">
        <f>RSI!B536</f>
        <v>6.2870999999999997</v>
      </c>
      <c r="C536" s="2">
        <f>RSI!I536</f>
        <v>33.411987634271128</v>
      </c>
      <c r="D536" s="2">
        <f>MACD!E536</f>
        <v>0.1026488539604884</v>
      </c>
      <c r="E536" s="2">
        <f>MACD!F536</f>
        <v>8.8028375047305152E-2</v>
      </c>
      <c r="F536" s="2">
        <f>'Moving Avg'!D536</f>
        <v>6.4034000000000004</v>
      </c>
      <c r="G536" s="2">
        <f>'Moving Avg'!F536</f>
        <v>6.5467049999999984</v>
      </c>
      <c r="H536" s="2">
        <f>'Moving Avg'!G536</f>
        <v>6.5948160000000007</v>
      </c>
      <c r="I536" s="2">
        <f>'Moving Avg'!H536</f>
        <v>6.1109835000000023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  <c r="M536" s="8">
        <f t="shared" si="83"/>
        <v>50</v>
      </c>
      <c r="N536" s="8">
        <f t="shared" si="80"/>
        <v>0</v>
      </c>
      <c r="O536" s="8">
        <f t="shared" si="81"/>
        <v>50</v>
      </c>
      <c r="P536" s="8">
        <f t="shared" si="82"/>
        <v>16.5</v>
      </c>
      <c r="Q536" s="9">
        <f t="shared" si="84"/>
        <v>27.475000000000001</v>
      </c>
      <c r="R536" s="9">
        <f t="shared" si="85"/>
        <v>31.625</v>
      </c>
      <c r="S536" s="9">
        <f t="shared" si="86"/>
        <v>27.425000000000001</v>
      </c>
      <c r="T536" s="9">
        <f t="shared" si="87"/>
        <v>29.125</v>
      </c>
      <c r="U536" s="8">
        <f t="shared" si="88"/>
        <v>28.841666666666669</v>
      </c>
      <c r="V536" s="8">
        <f t="shared" si="89"/>
        <v>28.912500000000001</v>
      </c>
    </row>
    <row r="537" spans="1:22" ht="13.5" x14ac:dyDescent="0.25">
      <c r="A537" s="3">
        <f>RSI!A537</f>
        <v>42786</v>
      </c>
      <c r="B537" s="2">
        <f>RSI!B537</f>
        <v>6.2511000000000001</v>
      </c>
      <c r="C537" s="2">
        <f>RSI!I537</f>
        <v>31.921482751234095</v>
      </c>
      <c r="D537" s="2">
        <f>MACD!E537</f>
        <v>0.10726853878021192</v>
      </c>
      <c r="E537" s="2">
        <f>MACD!F537</f>
        <v>9.1876407793886505E-2</v>
      </c>
      <c r="F537" s="2">
        <f>'Moving Avg'!D537</f>
        <v>6.3509200000000003</v>
      </c>
      <c r="G537" s="2">
        <f>'Moving Avg'!F537</f>
        <v>6.5194749999999972</v>
      </c>
      <c r="H537" s="2">
        <f>'Moving Avg'!G537</f>
        <v>6.5902600000000007</v>
      </c>
      <c r="I537" s="2">
        <f>'Moving Avg'!H537</f>
        <v>6.1110305000000009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  <c r="M537" s="8">
        <f t="shared" si="83"/>
        <v>50</v>
      </c>
      <c r="N537" s="8">
        <f t="shared" si="80"/>
        <v>0</v>
      </c>
      <c r="O537" s="8">
        <f t="shared" si="81"/>
        <v>50</v>
      </c>
      <c r="P537" s="8">
        <f t="shared" si="82"/>
        <v>16.5</v>
      </c>
      <c r="Q537" s="9">
        <f t="shared" si="84"/>
        <v>27.475000000000001</v>
      </c>
      <c r="R537" s="9">
        <f t="shared" si="85"/>
        <v>31.625</v>
      </c>
      <c r="S537" s="9">
        <f t="shared" si="86"/>
        <v>27.425000000000001</v>
      </c>
      <c r="T537" s="9">
        <f t="shared" si="87"/>
        <v>29.125</v>
      </c>
      <c r="U537" s="8">
        <f t="shared" si="88"/>
        <v>28.841666666666669</v>
      </c>
      <c r="V537" s="8">
        <f t="shared" si="89"/>
        <v>28.912500000000001</v>
      </c>
    </row>
    <row r="538" spans="1:22" ht="13.5" x14ac:dyDescent="0.25">
      <c r="A538" s="3">
        <f>RSI!A538</f>
        <v>42787</v>
      </c>
      <c r="B538" s="2">
        <f>RSI!B538</f>
        <v>6.4311999999999996</v>
      </c>
      <c r="C538" s="2">
        <f>RSI!I538</f>
        <v>45.113042385126334</v>
      </c>
      <c r="D538" s="2">
        <f>MACD!E538</f>
        <v>9.9549846957713406E-2</v>
      </c>
      <c r="E538" s="2">
        <f>MACD!F538</f>
        <v>9.3411095626651897E-2</v>
      </c>
      <c r="F538" s="2">
        <f>'Moving Avg'!D538</f>
        <v>6.3365200000000002</v>
      </c>
      <c r="G538" s="2">
        <f>'Moving Avg'!F538</f>
        <v>6.5050899999999983</v>
      </c>
      <c r="H538" s="2">
        <f>'Moving Avg'!G538</f>
        <v>6.5893060000000006</v>
      </c>
      <c r="I538" s="2">
        <f>'Moving Avg'!H538</f>
        <v>6.1127280000000006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  <c r="M538" s="8">
        <f t="shared" si="83"/>
        <v>50</v>
      </c>
      <c r="N538" s="8">
        <f t="shared" si="80"/>
        <v>0</v>
      </c>
      <c r="O538" s="8">
        <f t="shared" si="81"/>
        <v>50</v>
      </c>
      <c r="P538" s="8">
        <f t="shared" si="82"/>
        <v>16.5</v>
      </c>
      <c r="Q538" s="9">
        <f t="shared" si="84"/>
        <v>27.475000000000001</v>
      </c>
      <c r="R538" s="9">
        <f t="shared" si="85"/>
        <v>31.625</v>
      </c>
      <c r="S538" s="9">
        <f t="shared" si="86"/>
        <v>27.425000000000001</v>
      </c>
      <c r="T538" s="9">
        <f t="shared" si="87"/>
        <v>29.125</v>
      </c>
      <c r="U538" s="8">
        <f t="shared" si="88"/>
        <v>28.841666666666669</v>
      </c>
      <c r="V538" s="8">
        <f t="shared" si="89"/>
        <v>28.912500000000001</v>
      </c>
    </row>
    <row r="539" spans="1:22" ht="13.5" x14ac:dyDescent="0.25">
      <c r="A539" s="3">
        <f>RSI!A539</f>
        <v>42788</v>
      </c>
      <c r="B539" s="2">
        <f>RSI!B539</f>
        <v>6.4260000000000002</v>
      </c>
      <c r="C539" s="2">
        <f>RSI!I539</f>
        <v>44.842862075847606</v>
      </c>
      <c r="D539" s="2">
        <f>MACD!E539</f>
        <v>9.3925802402107905E-2</v>
      </c>
      <c r="E539" s="2">
        <f>MACD!F539</f>
        <v>9.3514036981743112E-2</v>
      </c>
      <c r="F539" s="2">
        <f>'Moving Avg'!D539</f>
        <v>6.3354799999999996</v>
      </c>
      <c r="G539" s="2">
        <f>'Moving Avg'!F539</f>
        <v>6.5132399999999988</v>
      </c>
      <c r="H539" s="2">
        <f>'Moving Avg'!G539</f>
        <v>6.5882480000000001</v>
      </c>
      <c r="I539" s="2">
        <f>'Moving Avg'!H539</f>
        <v>6.1143055000000004</v>
      </c>
      <c r="J539" s="6" t="str">
        <f>OBV!F539</f>
        <v>BULLISH</v>
      </c>
      <c r="K539" s="6" t="str">
        <f>OBV!G539</f>
        <v>NEUTRAL</v>
      </c>
      <c r="L539" s="6" t="str">
        <f>OBV!H539</f>
        <v>BULLISH DIVERGENCE</v>
      </c>
      <c r="M539" s="8">
        <f t="shared" si="83"/>
        <v>50</v>
      </c>
      <c r="N539" s="8">
        <f t="shared" si="80"/>
        <v>0</v>
      </c>
      <c r="O539" s="8">
        <f t="shared" si="81"/>
        <v>50</v>
      </c>
      <c r="P539" s="8">
        <f t="shared" si="82"/>
        <v>66.5</v>
      </c>
      <c r="Q539" s="9">
        <f t="shared" si="84"/>
        <v>34.975000000000001</v>
      </c>
      <c r="R539" s="9">
        <f t="shared" si="85"/>
        <v>44.125</v>
      </c>
      <c r="S539" s="9">
        <f t="shared" si="86"/>
        <v>49.924999999999997</v>
      </c>
      <c r="T539" s="9">
        <f t="shared" si="87"/>
        <v>41.625</v>
      </c>
      <c r="U539" s="8">
        <f t="shared" si="88"/>
        <v>43.008333333333326</v>
      </c>
      <c r="V539" s="8">
        <f t="shared" si="89"/>
        <v>42.662499999999994</v>
      </c>
    </row>
    <row r="540" spans="1:22" ht="13.5" x14ac:dyDescent="0.25">
      <c r="A540" s="3">
        <f>RSI!A540</f>
        <v>42789</v>
      </c>
      <c r="B540" s="2">
        <f>RSI!B540</f>
        <v>6.4260000000000002</v>
      </c>
      <c r="C540" s="2">
        <f>RSI!I540</f>
        <v>44.842862075847606</v>
      </c>
      <c r="D540" s="2">
        <f>MACD!E540</f>
        <v>9.3634875158802977E-2</v>
      </c>
      <c r="E540" s="2">
        <f>MACD!F540</f>
        <v>9.3538204617155091E-2</v>
      </c>
      <c r="F540" s="2">
        <f>'Moving Avg'!D540</f>
        <v>6.3642800000000008</v>
      </c>
      <c r="G540" s="2">
        <f>'Moving Avg'!F540</f>
        <v>6.4988349999999979</v>
      </c>
      <c r="H540" s="2">
        <f>'Moving Avg'!G540</f>
        <v>6.5878619999999986</v>
      </c>
      <c r="I540" s="2">
        <f>'Moving Avg'!H540</f>
        <v>6.1163049999999988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  <c r="M540" s="8">
        <f t="shared" si="83"/>
        <v>50</v>
      </c>
      <c r="N540" s="8">
        <f t="shared" si="80"/>
        <v>0</v>
      </c>
      <c r="O540" s="8">
        <f t="shared" si="81"/>
        <v>50</v>
      </c>
      <c r="P540" s="8">
        <f t="shared" si="82"/>
        <v>83.5</v>
      </c>
      <c r="Q540" s="9">
        <f t="shared" si="84"/>
        <v>37.524999999999999</v>
      </c>
      <c r="R540" s="9">
        <f t="shared" si="85"/>
        <v>48.375</v>
      </c>
      <c r="S540" s="9">
        <f t="shared" si="86"/>
        <v>57.575000000000003</v>
      </c>
      <c r="T540" s="9">
        <f t="shared" si="87"/>
        <v>45.875</v>
      </c>
      <c r="U540" s="8">
        <f t="shared" si="88"/>
        <v>47.82500000000001</v>
      </c>
      <c r="V540" s="8">
        <f t="shared" si="89"/>
        <v>47.337500000000006</v>
      </c>
    </row>
    <row r="541" spans="1:22" ht="13.5" x14ac:dyDescent="0.25">
      <c r="A541" s="3">
        <f>RSI!A541</f>
        <v>42790</v>
      </c>
      <c r="B541" s="2">
        <f>RSI!B541</f>
        <v>6.3026</v>
      </c>
      <c r="C541" s="2">
        <f>RSI!I541</f>
        <v>38.497388617550186</v>
      </c>
      <c r="D541" s="2">
        <f>MACD!E541</f>
        <v>9.5882326746996149E-2</v>
      </c>
      <c r="E541" s="2">
        <f>MACD!F541</f>
        <v>9.4007029043123316E-2</v>
      </c>
      <c r="F541" s="2">
        <f>'Moving Avg'!D541</f>
        <v>6.3673799999999998</v>
      </c>
      <c r="G541" s="2">
        <f>'Moving Avg'!F541</f>
        <v>6.4782600000000006</v>
      </c>
      <c r="H541" s="2">
        <f>'Moving Avg'!G541</f>
        <v>6.5852959999999987</v>
      </c>
      <c r="I541" s="2">
        <f>'Moving Avg'!H541</f>
        <v>6.1175934999999981</v>
      </c>
      <c r="J541" s="6" t="str">
        <f>OBV!F541</f>
        <v>BULLISH</v>
      </c>
      <c r="K541" s="6" t="str">
        <f>OBV!G541</f>
        <v>NEUTRAL</v>
      </c>
      <c r="L541" s="6" t="str">
        <f>OBV!H541</f>
        <v>CONFIRMED BULLISH</v>
      </c>
      <c r="M541" s="8">
        <f t="shared" si="83"/>
        <v>50</v>
      </c>
      <c r="N541" s="8">
        <f t="shared" si="80"/>
        <v>0</v>
      </c>
      <c r="O541" s="8">
        <f t="shared" si="81"/>
        <v>50</v>
      </c>
      <c r="P541" s="8">
        <f t="shared" si="82"/>
        <v>83.5</v>
      </c>
      <c r="Q541" s="9">
        <f t="shared" si="84"/>
        <v>37.524999999999999</v>
      </c>
      <c r="R541" s="9">
        <f t="shared" si="85"/>
        <v>48.375</v>
      </c>
      <c r="S541" s="9">
        <f t="shared" si="86"/>
        <v>57.575000000000003</v>
      </c>
      <c r="T541" s="9">
        <f t="shared" si="87"/>
        <v>45.875</v>
      </c>
      <c r="U541" s="8">
        <f t="shared" si="88"/>
        <v>47.82500000000001</v>
      </c>
      <c r="V541" s="8">
        <f t="shared" si="89"/>
        <v>47.337500000000006</v>
      </c>
    </row>
    <row r="542" spans="1:22" ht="13.5" x14ac:dyDescent="0.25">
      <c r="A542" s="3">
        <f>RSI!A542</f>
        <v>42793</v>
      </c>
      <c r="B542" s="2">
        <f>RSI!B542</f>
        <v>6.3128000000000002</v>
      </c>
      <c r="C542" s="2">
        <f>RSI!I542</f>
        <v>39.262452422655265</v>
      </c>
      <c r="D542" s="2">
        <f>MACD!E542</f>
        <v>9.8198337800457836E-2</v>
      </c>
      <c r="E542" s="2">
        <f>MACD!F542</f>
        <v>9.4845290794590226E-2</v>
      </c>
      <c r="F542" s="2">
        <f>'Moving Avg'!D542</f>
        <v>6.3797199999999998</v>
      </c>
      <c r="G542" s="2">
        <f>'Moving Avg'!F542</f>
        <v>6.4620500000000005</v>
      </c>
      <c r="H542" s="2">
        <f>'Moving Avg'!G542</f>
        <v>6.5830299999999973</v>
      </c>
      <c r="I542" s="2">
        <f>'Moving Avg'!H542</f>
        <v>6.1191674999999979</v>
      </c>
      <c r="J542" s="6" t="str">
        <f>OBV!F542</f>
        <v>BULLISH</v>
      </c>
      <c r="K542" s="6" t="str">
        <f>OBV!G542</f>
        <v>NEUTRAL</v>
      </c>
      <c r="L542" s="6" t="str">
        <f>OBV!H542</f>
        <v>CONFIRMED BULLISH</v>
      </c>
      <c r="M542" s="8">
        <f t="shared" si="83"/>
        <v>50</v>
      </c>
      <c r="N542" s="8">
        <f t="shared" si="80"/>
        <v>0</v>
      </c>
      <c r="O542" s="8">
        <f t="shared" si="81"/>
        <v>50</v>
      </c>
      <c r="P542" s="8">
        <f t="shared" si="82"/>
        <v>83.5</v>
      </c>
      <c r="Q542" s="9">
        <f t="shared" si="84"/>
        <v>37.524999999999999</v>
      </c>
      <c r="R542" s="9">
        <f t="shared" si="85"/>
        <v>48.375</v>
      </c>
      <c r="S542" s="9">
        <f t="shared" si="86"/>
        <v>57.575000000000003</v>
      </c>
      <c r="T542" s="9">
        <f t="shared" si="87"/>
        <v>45.875</v>
      </c>
      <c r="U542" s="8">
        <f t="shared" si="88"/>
        <v>47.82500000000001</v>
      </c>
      <c r="V542" s="8">
        <f t="shared" si="89"/>
        <v>47.337500000000006</v>
      </c>
    </row>
    <row r="543" spans="1:22" ht="13.5" x14ac:dyDescent="0.25">
      <c r="A543" s="3">
        <f>RSI!A543</f>
        <v>42794</v>
      </c>
      <c r="B543" s="2">
        <f>RSI!B543</f>
        <v>6.39</v>
      </c>
      <c r="C543" s="2">
        <f>RSI!I543</f>
        <v>44.853858600430968</v>
      </c>
      <c r="D543" s="2">
        <f>MACD!E543</f>
        <v>9.3877852582508581E-2</v>
      </c>
      <c r="E543" s="2">
        <f>MACD!F543</f>
        <v>9.4651803152173905E-2</v>
      </c>
      <c r="F543" s="2">
        <f>'Moving Avg'!D543</f>
        <v>6.37148</v>
      </c>
      <c r="G543" s="2">
        <f>'Moving Avg'!F543</f>
        <v>6.4522750000000002</v>
      </c>
      <c r="H543" s="2">
        <f>'Moving Avg'!G543</f>
        <v>6.5826919999999962</v>
      </c>
      <c r="I543" s="2">
        <f>'Moving Avg'!H543</f>
        <v>6.1214789999999981</v>
      </c>
      <c r="J543" s="6" t="str">
        <f>OBV!F543</f>
        <v>BULLISH</v>
      </c>
      <c r="K543" s="6" t="str">
        <f>OBV!G543</f>
        <v>NEUTRAL</v>
      </c>
      <c r="L543" s="6" t="str">
        <f>OBV!H543</f>
        <v>BULLISH DIVERGENCE</v>
      </c>
      <c r="M543" s="8">
        <f t="shared" si="83"/>
        <v>50</v>
      </c>
      <c r="N543" s="8">
        <f t="shared" si="80"/>
        <v>45</v>
      </c>
      <c r="O543" s="8">
        <f t="shared" si="81"/>
        <v>50</v>
      </c>
      <c r="P543" s="8">
        <f t="shared" si="82"/>
        <v>66.5</v>
      </c>
      <c r="Q543" s="9">
        <f t="shared" si="84"/>
        <v>50.725000000000001</v>
      </c>
      <c r="R543" s="9">
        <f t="shared" si="85"/>
        <v>53.125</v>
      </c>
      <c r="S543" s="9">
        <f t="shared" si="86"/>
        <v>56.674999999999997</v>
      </c>
      <c r="T543" s="9">
        <f t="shared" si="87"/>
        <v>52.875</v>
      </c>
      <c r="U543" s="8">
        <f t="shared" si="88"/>
        <v>53.508333333333326</v>
      </c>
      <c r="V543" s="8">
        <f t="shared" si="89"/>
        <v>53.349999999999994</v>
      </c>
    </row>
    <row r="544" spans="1:22" ht="13.5" x14ac:dyDescent="0.25">
      <c r="A544" s="3">
        <f>RSI!A544</f>
        <v>42795</v>
      </c>
      <c r="B544" s="2">
        <f>RSI!B544</f>
        <v>6.4569000000000001</v>
      </c>
      <c r="C544" s="2">
        <f>RSI!I544</f>
        <v>49.216781259204531</v>
      </c>
      <c r="D544" s="2">
        <f>MACD!E544</f>
        <v>7.4680573821066965E-2</v>
      </c>
      <c r="E544" s="2">
        <f>MACD!F544</f>
        <v>9.0657557285952511E-2</v>
      </c>
      <c r="F544" s="2">
        <f>'Moving Avg'!D544</f>
        <v>6.3776600000000006</v>
      </c>
      <c r="G544" s="2">
        <f>'Moving Avg'!F544</f>
        <v>6.4455849999999995</v>
      </c>
      <c r="H544" s="2">
        <f>'Moving Avg'!G544</f>
        <v>6.5834039999999971</v>
      </c>
      <c r="I544" s="2">
        <f>'Moving Avg'!H544</f>
        <v>6.123421999999997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  <c r="M544" s="8">
        <f t="shared" si="83"/>
        <v>50</v>
      </c>
      <c r="N544" s="8">
        <f t="shared" si="80"/>
        <v>45</v>
      </c>
      <c r="O544" s="8">
        <f t="shared" si="81"/>
        <v>50</v>
      </c>
      <c r="P544" s="8">
        <f t="shared" si="82"/>
        <v>83.5</v>
      </c>
      <c r="Q544" s="9">
        <f t="shared" si="84"/>
        <v>53.274999999999999</v>
      </c>
      <c r="R544" s="9">
        <f t="shared" si="85"/>
        <v>57.375</v>
      </c>
      <c r="S544" s="9">
        <f t="shared" si="86"/>
        <v>64.325000000000003</v>
      </c>
      <c r="T544" s="9">
        <f t="shared" si="87"/>
        <v>57.125</v>
      </c>
      <c r="U544" s="8">
        <f t="shared" si="88"/>
        <v>58.32500000000001</v>
      </c>
      <c r="V544" s="8">
        <f t="shared" si="89"/>
        <v>58.025000000000006</v>
      </c>
    </row>
    <row r="545" spans="1:22" ht="13.5" x14ac:dyDescent="0.25">
      <c r="A545" s="3">
        <f>RSI!A545</f>
        <v>42796</v>
      </c>
      <c r="B545" s="2">
        <f>RSI!B545</f>
        <v>6.6318000000000001</v>
      </c>
      <c r="C545" s="2">
        <f>RSI!I545</f>
        <v>58.467906883226888</v>
      </c>
      <c r="D545" s="2">
        <f>MACD!E545</f>
        <v>2.258663093023916E-2</v>
      </c>
      <c r="E545" s="2">
        <f>MACD!F545</f>
        <v>7.7043372014809847E-2</v>
      </c>
      <c r="F545" s="2">
        <f>'Moving Avg'!D545</f>
        <v>6.4188200000000011</v>
      </c>
      <c r="G545" s="2">
        <f>'Moving Avg'!F545</f>
        <v>6.4453249999999995</v>
      </c>
      <c r="H545" s="2">
        <f>'Moving Avg'!G545</f>
        <v>6.5876139999999968</v>
      </c>
      <c r="I545" s="2">
        <f>'Moving Avg'!H545</f>
        <v>6.1263564999999973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  <c r="M545" s="8">
        <f t="shared" si="83"/>
        <v>50</v>
      </c>
      <c r="N545" s="8">
        <f t="shared" si="80"/>
        <v>100</v>
      </c>
      <c r="O545" s="8">
        <f t="shared" si="81"/>
        <v>50</v>
      </c>
      <c r="P545" s="8">
        <f t="shared" si="82"/>
        <v>83.5</v>
      </c>
      <c r="Q545" s="9">
        <f t="shared" si="84"/>
        <v>72.525000000000006</v>
      </c>
      <c r="R545" s="9">
        <f t="shared" si="85"/>
        <v>68.375</v>
      </c>
      <c r="S545" s="9">
        <f t="shared" si="86"/>
        <v>72.575000000000003</v>
      </c>
      <c r="T545" s="9">
        <f t="shared" si="87"/>
        <v>70.875</v>
      </c>
      <c r="U545" s="8">
        <f t="shared" si="88"/>
        <v>71.158333333333346</v>
      </c>
      <c r="V545" s="8">
        <f t="shared" si="89"/>
        <v>71.087500000000006</v>
      </c>
    </row>
    <row r="546" spans="1:22" ht="13.5" x14ac:dyDescent="0.25">
      <c r="A546" s="3">
        <f>RSI!A546</f>
        <v>42797</v>
      </c>
      <c r="B546" s="2">
        <f>RSI!B546</f>
        <v>6.6318000000000001</v>
      </c>
      <c r="C546" s="2">
        <f>RSI!I546</f>
        <v>58.467906883226888</v>
      </c>
      <c r="D546" s="2">
        <f>MACD!E546</f>
        <v>-2.1686818695683563E-2</v>
      </c>
      <c r="E546" s="2">
        <f>MACD!F546</f>
        <v>5.7297333872711166E-2</v>
      </c>
      <c r="F546" s="2">
        <f>'Moving Avg'!D546</f>
        <v>6.4846599999999999</v>
      </c>
      <c r="G546" s="2">
        <f>'Moving Avg'!F546</f>
        <v>6.4476399999999998</v>
      </c>
      <c r="H546" s="2">
        <f>'Moving Avg'!G546</f>
        <v>6.5919199999999964</v>
      </c>
      <c r="I546" s="2">
        <f>'Moving Avg'!H546</f>
        <v>6.1292909999999958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  <c r="M546" s="8">
        <f t="shared" si="83"/>
        <v>50</v>
      </c>
      <c r="N546" s="8">
        <f t="shared" si="80"/>
        <v>100</v>
      </c>
      <c r="O546" s="8">
        <f t="shared" si="81"/>
        <v>50</v>
      </c>
      <c r="P546" s="8">
        <f t="shared" si="82"/>
        <v>83.5</v>
      </c>
      <c r="Q546" s="9">
        <f t="shared" si="84"/>
        <v>72.525000000000006</v>
      </c>
      <c r="R546" s="9">
        <f t="shared" si="85"/>
        <v>68.375</v>
      </c>
      <c r="S546" s="9">
        <f t="shared" si="86"/>
        <v>72.575000000000003</v>
      </c>
      <c r="T546" s="9">
        <f t="shared" si="87"/>
        <v>70.875</v>
      </c>
      <c r="U546" s="8">
        <f t="shared" si="88"/>
        <v>71.158333333333346</v>
      </c>
      <c r="V546" s="8">
        <f t="shared" si="89"/>
        <v>71.087500000000006</v>
      </c>
    </row>
    <row r="547" spans="1:22" ht="13.5" x14ac:dyDescent="0.25">
      <c r="A547" s="3">
        <f>RSI!A547</f>
        <v>42800</v>
      </c>
      <c r="B547" s="2">
        <f>RSI!B547</f>
        <v>6.5751999999999997</v>
      </c>
      <c r="C547" s="2">
        <f>RSI!I547</f>
        <v>54.726233277498991</v>
      </c>
      <c r="D547" s="2">
        <f>MACD!E547</f>
        <v>-6.1400925169603049E-2</v>
      </c>
      <c r="E547" s="2">
        <f>MACD!F547</f>
        <v>3.3557682064248327E-2</v>
      </c>
      <c r="F547" s="2">
        <f>'Moving Avg'!D547</f>
        <v>6.5371400000000008</v>
      </c>
      <c r="G547" s="2">
        <f>'Moving Avg'!F547</f>
        <v>6.4496950000000002</v>
      </c>
      <c r="H547" s="2">
        <f>'Moving Avg'!G547</f>
        <v>6.5948059999999975</v>
      </c>
      <c r="I547" s="2">
        <f>'Moving Avg'!H547</f>
        <v>6.1324114999999964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  <c r="M547" s="8">
        <f t="shared" si="83"/>
        <v>50</v>
      </c>
      <c r="N547" s="8">
        <f t="shared" si="80"/>
        <v>100</v>
      </c>
      <c r="O547" s="8">
        <f t="shared" si="81"/>
        <v>50</v>
      </c>
      <c r="P547" s="8">
        <f t="shared" si="82"/>
        <v>83.5</v>
      </c>
      <c r="Q547" s="9">
        <f t="shared" si="84"/>
        <v>72.525000000000006</v>
      </c>
      <c r="R547" s="9">
        <f t="shared" si="85"/>
        <v>68.375</v>
      </c>
      <c r="S547" s="9">
        <f t="shared" si="86"/>
        <v>72.575000000000003</v>
      </c>
      <c r="T547" s="9">
        <f t="shared" si="87"/>
        <v>70.875</v>
      </c>
      <c r="U547" s="8">
        <f t="shared" si="88"/>
        <v>71.158333333333346</v>
      </c>
      <c r="V547" s="8">
        <f t="shared" si="89"/>
        <v>71.087500000000006</v>
      </c>
    </row>
    <row r="548" spans="1:22" ht="13.5" x14ac:dyDescent="0.25">
      <c r="A548" s="3">
        <f>RSI!A548</f>
        <v>42801</v>
      </c>
      <c r="B548" s="2">
        <f>RSI!B548</f>
        <v>6.5751999999999997</v>
      </c>
      <c r="C548" s="2">
        <f>RSI!I548</f>
        <v>54.726233277498991</v>
      </c>
      <c r="D548" s="2">
        <f>MACD!E548</f>
        <v>-6.7801995197093845E-2</v>
      </c>
      <c r="E548" s="2">
        <f>MACD!F548</f>
        <v>1.3285746611979893E-2</v>
      </c>
      <c r="F548" s="2">
        <f>'Moving Avg'!D548</f>
        <v>6.5741800000000001</v>
      </c>
      <c r="G548" s="2">
        <f>'Moving Avg'!F548</f>
        <v>6.4517499999999997</v>
      </c>
      <c r="H548" s="2">
        <f>'Moving Avg'!G548</f>
        <v>6.5967319999999976</v>
      </c>
      <c r="I548" s="2">
        <f>'Moving Avg'!H548</f>
        <v>6.135062999999997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  <c r="M548" s="8">
        <f t="shared" si="83"/>
        <v>50</v>
      </c>
      <c r="N548" s="8">
        <f t="shared" si="80"/>
        <v>100</v>
      </c>
      <c r="O548" s="8">
        <f t="shared" si="81"/>
        <v>50</v>
      </c>
      <c r="P548" s="8">
        <f t="shared" si="82"/>
        <v>83.5</v>
      </c>
      <c r="Q548" s="9">
        <f t="shared" si="84"/>
        <v>72.525000000000006</v>
      </c>
      <c r="R548" s="9">
        <f t="shared" si="85"/>
        <v>68.375</v>
      </c>
      <c r="S548" s="9">
        <f t="shared" si="86"/>
        <v>72.575000000000003</v>
      </c>
      <c r="T548" s="9">
        <f t="shared" si="87"/>
        <v>70.875</v>
      </c>
      <c r="U548" s="8">
        <f t="shared" si="88"/>
        <v>71.158333333333346</v>
      </c>
      <c r="V548" s="8">
        <f t="shared" si="89"/>
        <v>71.087500000000006</v>
      </c>
    </row>
    <row r="549" spans="1:22" ht="13.5" x14ac:dyDescent="0.25">
      <c r="A549" s="3">
        <f>RSI!A549</f>
        <v>42802</v>
      </c>
      <c r="B549" s="2">
        <f>RSI!B549</f>
        <v>6.5957999999999997</v>
      </c>
      <c r="C549" s="2">
        <f>RSI!I549</f>
        <v>55.917034606886126</v>
      </c>
      <c r="D549" s="2">
        <f>MACD!E549</f>
        <v>-7.6011357808978275E-2</v>
      </c>
      <c r="E549" s="2">
        <f>MACD!F549</f>
        <v>-4.5736742722117391E-3</v>
      </c>
      <c r="F549" s="2">
        <f>'Moving Avg'!D549</f>
        <v>6.6019600000000001</v>
      </c>
      <c r="G549" s="2">
        <f>'Moving Avg'!F549</f>
        <v>6.4548350000000001</v>
      </c>
      <c r="H549" s="2">
        <f>'Moving Avg'!G549</f>
        <v>6.5991659999999976</v>
      </c>
      <c r="I549" s="2">
        <f>'Moving Avg'!H549</f>
        <v>6.1379349999999979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  <c r="M549" s="8">
        <f t="shared" si="83"/>
        <v>50</v>
      </c>
      <c r="N549" s="8">
        <f t="shared" si="80"/>
        <v>100</v>
      </c>
      <c r="O549" s="8">
        <f t="shared" si="81"/>
        <v>50</v>
      </c>
      <c r="P549" s="8">
        <f t="shared" si="82"/>
        <v>83.5</v>
      </c>
      <c r="Q549" s="9">
        <f t="shared" si="84"/>
        <v>72.525000000000006</v>
      </c>
      <c r="R549" s="9">
        <f t="shared" si="85"/>
        <v>68.375</v>
      </c>
      <c r="S549" s="9">
        <f t="shared" si="86"/>
        <v>72.575000000000003</v>
      </c>
      <c r="T549" s="9">
        <f t="shared" si="87"/>
        <v>70.875</v>
      </c>
      <c r="U549" s="8">
        <f t="shared" si="88"/>
        <v>71.158333333333346</v>
      </c>
      <c r="V549" s="8">
        <f t="shared" si="89"/>
        <v>71.087500000000006</v>
      </c>
    </row>
    <row r="550" spans="1:22" ht="13.5" x14ac:dyDescent="0.25">
      <c r="A550" s="3">
        <f>RSI!A550</f>
        <v>42803</v>
      </c>
      <c r="B550" s="2">
        <f>RSI!B550</f>
        <v>6.6318000000000001</v>
      </c>
      <c r="C550" s="2">
        <f>RSI!I550</f>
        <v>57.996255606592882</v>
      </c>
      <c r="D550" s="2">
        <f>MACD!E550</f>
        <v>-8.6178677715055052E-2</v>
      </c>
      <c r="E550" s="2">
        <f>MACD!F550</f>
        <v>-2.0894674960780402E-2</v>
      </c>
      <c r="F550" s="2">
        <f>'Moving Avg'!D550</f>
        <v>6.6019600000000001</v>
      </c>
      <c r="G550" s="2">
        <f>'Moving Avg'!F550</f>
        <v>6.4584349999999997</v>
      </c>
      <c r="H550" s="2">
        <f>'Moving Avg'!G550</f>
        <v>6.6022239999999979</v>
      </c>
      <c r="I550" s="2">
        <f>'Moving Avg'!H550</f>
        <v>6.141220999999998</v>
      </c>
      <c r="J550" s="6" t="str">
        <f>OBV!F550</f>
        <v>BULLISH</v>
      </c>
      <c r="K550" s="6" t="str">
        <f>OBV!G550</f>
        <v>NEUTRAL</v>
      </c>
      <c r="L550" s="6" t="str">
        <f>OBV!H550</f>
        <v>NEUTRAL</v>
      </c>
      <c r="M550" s="8">
        <f t="shared" si="83"/>
        <v>50</v>
      </c>
      <c r="N550" s="8">
        <f t="shared" si="80"/>
        <v>100</v>
      </c>
      <c r="O550" s="8">
        <f t="shared" si="81"/>
        <v>50</v>
      </c>
      <c r="P550" s="8">
        <f t="shared" si="82"/>
        <v>49.5</v>
      </c>
      <c r="Q550" s="9">
        <f t="shared" si="84"/>
        <v>67.424999999999997</v>
      </c>
      <c r="R550" s="9">
        <f t="shared" si="85"/>
        <v>59.875</v>
      </c>
      <c r="S550" s="9">
        <f t="shared" si="86"/>
        <v>57.275000000000006</v>
      </c>
      <c r="T550" s="9">
        <f t="shared" si="87"/>
        <v>62.375</v>
      </c>
      <c r="U550" s="8">
        <f t="shared" si="88"/>
        <v>61.524999999999999</v>
      </c>
      <c r="V550" s="8">
        <f t="shared" si="89"/>
        <v>61.737499999999997</v>
      </c>
    </row>
    <row r="551" spans="1:22" ht="13.5" x14ac:dyDescent="0.25">
      <c r="A551" s="3">
        <f>RSI!A551</f>
        <v>42804</v>
      </c>
      <c r="B551" s="2">
        <f>RSI!B551</f>
        <v>6.5854999999999997</v>
      </c>
      <c r="C551" s="2">
        <f>RSI!I551</f>
        <v>54.439860308307779</v>
      </c>
      <c r="D551" s="2">
        <f>MACD!E551</f>
        <v>-0.1110627183512678</v>
      </c>
      <c r="E551" s="2">
        <f>MACD!F551</f>
        <v>-3.8928283638877889E-2</v>
      </c>
      <c r="F551" s="2">
        <f>'Moving Avg'!D551</f>
        <v>6.5926999999999989</v>
      </c>
      <c r="G551" s="2">
        <f>'Moving Avg'!F551</f>
        <v>6.4620350000000002</v>
      </c>
      <c r="H551" s="2">
        <f>'Moving Avg'!G551</f>
        <v>6.6037799999999978</v>
      </c>
      <c r="I551" s="2">
        <f>'Moving Avg'!H551</f>
        <v>6.1442289999999984</v>
      </c>
      <c r="J551" s="6" t="str">
        <f>OBV!F551</f>
        <v>BULLISH</v>
      </c>
      <c r="K551" s="6" t="str">
        <f>OBV!G551</f>
        <v>NEUTRAL</v>
      </c>
      <c r="L551" s="6" t="str">
        <f>OBV!H551</f>
        <v>BULLISH DIVERGENCE</v>
      </c>
      <c r="M551" s="8">
        <f t="shared" si="83"/>
        <v>50</v>
      </c>
      <c r="N551" s="8">
        <f t="shared" si="80"/>
        <v>100</v>
      </c>
      <c r="O551" s="8">
        <f t="shared" si="81"/>
        <v>50</v>
      </c>
      <c r="P551" s="8">
        <f t="shared" si="82"/>
        <v>66.5</v>
      </c>
      <c r="Q551" s="9">
        <f t="shared" si="84"/>
        <v>69.974999999999994</v>
      </c>
      <c r="R551" s="9">
        <f t="shared" si="85"/>
        <v>64.125</v>
      </c>
      <c r="S551" s="9">
        <f t="shared" si="86"/>
        <v>64.924999999999997</v>
      </c>
      <c r="T551" s="9">
        <f t="shared" si="87"/>
        <v>66.625</v>
      </c>
      <c r="U551" s="8">
        <f t="shared" si="88"/>
        <v>66.341666666666654</v>
      </c>
      <c r="V551" s="8">
        <f t="shared" si="89"/>
        <v>66.412499999999994</v>
      </c>
    </row>
    <row r="552" spans="1:22" ht="13.5" x14ac:dyDescent="0.25">
      <c r="A552" s="3">
        <f>RSI!A552</f>
        <v>42807</v>
      </c>
      <c r="B552" s="2">
        <f>RSI!B552</f>
        <v>6.5444000000000004</v>
      </c>
      <c r="C552" s="2">
        <f>RSI!I552</f>
        <v>51.425244635101372</v>
      </c>
      <c r="D552" s="2">
        <f>MACD!E552</f>
        <v>-0.12790334599101971</v>
      </c>
      <c r="E552" s="2">
        <f>MACD!F552</f>
        <v>-5.6723296109306251E-2</v>
      </c>
      <c r="F552" s="2">
        <f>'Moving Avg'!D552</f>
        <v>6.5865399999999994</v>
      </c>
      <c r="G552" s="2">
        <f>'Moving Avg'!F552</f>
        <v>6.4635799999999985</v>
      </c>
      <c r="H552" s="2">
        <f>'Moving Avg'!G552</f>
        <v>6.6017299999999981</v>
      </c>
      <c r="I552" s="2">
        <f>'Moving Avg'!H552</f>
        <v>6.1467499999999982</v>
      </c>
      <c r="J552" s="6" t="str">
        <f>OBV!F552</f>
        <v>BULLISH</v>
      </c>
      <c r="K552" s="6" t="str">
        <f>OBV!G552</f>
        <v>NEUTRAL</v>
      </c>
      <c r="L552" s="6" t="str">
        <f>OBV!H552</f>
        <v>BULLISH DIVERGENCE</v>
      </c>
      <c r="M552" s="8">
        <f t="shared" si="83"/>
        <v>50</v>
      </c>
      <c r="N552" s="8">
        <f t="shared" si="80"/>
        <v>100</v>
      </c>
      <c r="O552" s="8">
        <f t="shared" si="81"/>
        <v>50</v>
      </c>
      <c r="P552" s="8">
        <f t="shared" si="82"/>
        <v>66.5</v>
      </c>
      <c r="Q552" s="9">
        <f t="shared" si="84"/>
        <v>69.974999999999994</v>
      </c>
      <c r="R552" s="9">
        <f t="shared" si="85"/>
        <v>64.125</v>
      </c>
      <c r="S552" s="9">
        <f t="shared" si="86"/>
        <v>64.924999999999997</v>
      </c>
      <c r="T552" s="9">
        <f t="shared" si="87"/>
        <v>66.625</v>
      </c>
      <c r="U552" s="8">
        <f t="shared" si="88"/>
        <v>66.341666666666654</v>
      </c>
      <c r="V552" s="8">
        <f t="shared" si="89"/>
        <v>66.412499999999994</v>
      </c>
    </row>
    <row r="553" spans="1:22" ht="13.5" x14ac:dyDescent="0.25">
      <c r="A553" s="3">
        <f>RSI!A553</f>
        <v>42808</v>
      </c>
      <c r="B553" s="2">
        <f>RSI!B553</f>
        <v>6.5444000000000004</v>
      </c>
      <c r="C553" s="2">
        <f>RSI!I553</f>
        <v>51.425244635101372</v>
      </c>
      <c r="D553" s="2">
        <f>MACD!E553</f>
        <v>-0.13040237509919006</v>
      </c>
      <c r="E553" s="2">
        <f>MACD!F553</f>
        <v>-7.1459111907283018E-2</v>
      </c>
      <c r="F553" s="2">
        <f>'Moving Avg'!D553</f>
        <v>6.5803799999999999</v>
      </c>
      <c r="G553" s="2">
        <f>'Moving Avg'!F553</f>
        <v>6.4656399999999987</v>
      </c>
      <c r="H553" s="2">
        <f>'Moving Avg'!G553</f>
        <v>6.600255999999999</v>
      </c>
      <c r="I553" s="2">
        <f>'Moving Avg'!H553</f>
        <v>6.1493414999999993</v>
      </c>
      <c r="J553" s="6" t="str">
        <f>OBV!F553</f>
        <v>BULLISH</v>
      </c>
      <c r="K553" s="6" t="str">
        <f>OBV!G553</f>
        <v>NEUTRAL</v>
      </c>
      <c r="L553" s="6" t="str">
        <f>OBV!H553</f>
        <v>BULLISH DIVERGENCE</v>
      </c>
      <c r="M553" s="8">
        <f t="shared" si="83"/>
        <v>50</v>
      </c>
      <c r="N553" s="8">
        <f t="shared" si="80"/>
        <v>100</v>
      </c>
      <c r="O553" s="8">
        <f t="shared" si="81"/>
        <v>50</v>
      </c>
      <c r="P553" s="8">
        <f t="shared" si="82"/>
        <v>66.5</v>
      </c>
      <c r="Q553" s="9">
        <f t="shared" si="84"/>
        <v>69.974999999999994</v>
      </c>
      <c r="R553" s="9">
        <f t="shared" si="85"/>
        <v>64.125</v>
      </c>
      <c r="S553" s="9">
        <f t="shared" si="86"/>
        <v>64.924999999999997</v>
      </c>
      <c r="T553" s="9">
        <f t="shared" si="87"/>
        <v>66.625</v>
      </c>
      <c r="U553" s="8">
        <f t="shared" si="88"/>
        <v>66.341666666666654</v>
      </c>
      <c r="V553" s="8">
        <f t="shared" si="89"/>
        <v>66.412499999999994</v>
      </c>
    </row>
    <row r="554" spans="1:22" ht="13.5" x14ac:dyDescent="0.25">
      <c r="A554" s="3">
        <f>RSI!A554</f>
        <v>42809</v>
      </c>
      <c r="B554" s="2">
        <f>RSI!B554</f>
        <v>6.5804</v>
      </c>
      <c r="C554" s="2">
        <f>RSI!I554</f>
        <v>54.012192638795462</v>
      </c>
      <c r="D554" s="2">
        <f>MACD!E554</f>
        <v>-0.12500814006884919</v>
      </c>
      <c r="E554" s="2">
        <f>MACD!F554</f>
        <v>-8.2168917539596265E-2</v>
      </c>
      <c r="F554" s="2">
        <f>'Moving Avg'!D554</f>
        <v>6.5772999999999993</v>
      </c>
      <c r="G554" s="2">
        <f>'Moving Avg'!F554</f>
        <v>6.4730999999999996</v>
      </c>
      <c r="H554" s="2">
        <f>'Moving Avg'!G554</f>
        <v>6.5960460000000003</v>
      </c>
      <c r="I554" s="2">
        <f>'Moving Avg'!H554</f>
        <v>6.1523705</v>
      </c>
      <c r="J554" s="6" t="str">
        <f>OBV!F554</f>
        <v>BEARISH</v>
      </c>
      <c r="K554" s="6" t="str">
        <f>OBV!G554</f>
        <v>NEUTRAL</v>
      </c>
      <c r="L554" s="6" t="str">
        <f>OBV!H554</f>
        <v>CONFIRMED BEARISH</v>
      </c>
      <c r="M554" s="8">
        <f t="shared" si="83"/>
        <v>50</v>
      </c>
      <c r="N554" s="8">
        <f t="shared" si="80"/>
        <v>100</v>
      </c>
      <c r="O554" s="8">
        <f t="shared" si="81"/>
        <v>50</v>
      </c>
      <c r="P554" s="8">
        <f t="shared" si="82"/>
        <v>16.5</v>
      </c>
      <c r="Q554" s="9">
        <f t="shared" si="84"/>
        <v>62.475000000000001</v>
      </c>
      <c r="R554" s="9">
        <f t="shared" si="85"/>
        <v>51.625</v>
      </c>
      <c r="S554" s="9">
        <f t="shared" si="86"/>
        <v>42.424999999999997</v>
      </c>
      <c r="T554" s="9">
        <f t="shared" si="87"/>
        <v>54.125</v>
      </c>
      <c r="U554" s="8">
        <f t="shared" si="88"/>
        <v>52.17499999999999</v>
      </c>
      <c r="V554" s="8">
        <f t="shared" si="89"/>
        <v>52.662499999999994</v>
      </c>
    </row>
    <row r="555" spans="1:22" ht="13.5" x14ac:dyDescent="0.25">
      <c r="A555" s="3">
        <f>RSI!A555</f>
        <v>42810</v>
      </c>
      <c r="B555" s="2">
        <f>RSI!B555</f>
        <v>6.5340999999999996</v>
      </c>
      <c r="C555" s="2">
        <f>RSI!I555</f>
        <v>50.301768907669938</v>
      </c>
      <c r="D555" s="2">
        <f>MACD!E555</f>
        <v>-9.0427378833466854E-2</v>
      </c>
      <c r="E555" s="2">
        <f>MACD!F555</f>
        <v>-8.3820609798370388E-2</v>
      </c>
      <c r="F555" s="2">
        <f>'Moving Avg'!D555</f>
        <v>6.55776</v>
      </c>
      <c r="G555" s="2">
        <f>'Moving Avg'!F555</f>
        <v>6.4857049999999985</v>
      </c>
      <c r="H555" s="2">
        <f>'Moving Avg'!G555</f>
        <v>6.5880319999999992</v>
      </c>
      <c r="I555" s="2">
        <f>'Moving Avg'!H555</f>
        <v>6.1546760000000003</v>
      </c>
      <c r="J555" s="6" t="str">
        <f>OBV!F555</f>
        <v>BEARISH</v>
      </c>
      <c r="K555" s="6" t="str">
        <f>OBV!G555</f>
        <v>NEUTRAL</v>
      </c>
      <c r="L555" s="6" t="str">
        <f>OBV!H555</f>
        <v>CONFIRMED BEARISH</v>
      </c>
      <c r="M555" s="8">
        <f t="shared" si="83"/>
        <v>50</v>
      </c>
      <c r="N555" s="8">
        <f t="shared" si="80"/>
        <v>45</v>
      </c>
      <c r="O555" s="8">
        <f t="shared" si="81"/>
        <v>50</v>
      </c>
      <c r="P555" s="8">
        <f t="shared" si="82"/>
        <v>16.5</v>
      </c>
      <c r="Q555" s="9">
        <f t="shared" si="84"/>
        <v>43.225000000000001</v>
      </c>
      <c r="R555" s="9">
        <f t="shared" si="85"/>
        <v>40.625</v>
      </c>
      <c r="S555" s="9">
        <f t="shared" si="86"/>
        <v>34.174999999999997</v>
      </c>
      <c r="T555" s="9">
        <f t="shared" si="87"/>
        <v>40.375</v>
      </c>
      <c r="U555" s="8">
        <f t="shared" si="88"/>
        <v>39.341666666666661</v>
      </c>
      <c r="V555" s="8">
        <f t="shared" si="89"/>
        <v>39.599999999999994</v>
      </c>
    </row>
    <row r="556" spans="1:22" ht="13.5" x14ac:dyDescent="0.25">
      <c r="A556" s="3">
        <f>RSI!A556</f>
        <v>42811</v>
      </c>
      <c r="B556" s="2">
        <f>RSI!B556</f>
        <v>6.5854999999999997</v>
      </c>
      <c r="C556" s="2">
        <f>RSI!I556</f>
        <v>54.073669666208822</v>
      </c>
      <c r="D556" s="2">
        <f>MACD!E556</f>
        <v>-6.499769548570633E-2</v>
      </c>
      <c r="E556" s="2">
        <f>MACD!F556</f>
        <v>-8.005602693583759E-2</v>
      </c>
      <c r="F556" s="2">
        <f>'Moving Avg'!D556</f>
        <v>6.5577599999999991</v>
      </c>
      <c r="G556" s="2">
        <f>'Moving Avg'!F556</f>
        <v>6.5006249999999977</v>
      </c>
      <c r="H556" s="2">
        <f>'Moving Avg'!G556</f>
        <v>6.5815260000000002</v>
      </c>
      <c r="I556" s="2">
        <f>'Moving Avg'!H556</f>
        <v>6.1574964999999997</v>
      </c>
      <c r="J556" s="6" t="str">
        <f>OBV!F556</f>
        <v>BULLISH</v>
      </c>
      <c r="K556" s="6" t="str">
        <f>OBV!G556</f>
        <v>NEUTRAL</v>
      </c>
      <c r="L556" s="6" t="str">
        <f>OBV!H556</f>
        <v>NEUTRAL</v>
      </c>
      <c r="M556" s="8">
        <f t="shared" si="83"/>
        <v>50</v>
      </c>
      <c r="N556" s="8">
        <f t="shared" si="80"/>
        <v>0</v>
      </c>
      <c r="O556" s="8">
        <f t="shared" si="81"/>
        <v>50</v>
      </c>
      <c r="P556" s="8">
        <f t="shared" si="82"/>
        <v>49.5</v>
      </c>
      <c r="Q556" s="9">
        <f t="shared" si="84"/>
        <v>32.424999999999997</v>
      </c>
      <c r="R556" s="9">
        <f t="shared" si="85"/>
        <v>39.875</v>
      </c>
      <c r="S556" s="9">
        <f t="shared" si="86"/>
        <v>42.275000000000006</v>
      </c>
      <c r="T556" s="9">
        <f t="shared" si="87"/>
        <v>37.375</v>
      </c>
      <c r="U556" s="8">
        <f t="shared" si="88"/>
        <v>38.19166666666667</v>
      </c>
      <c r="V556" s="8">
        <f t="shared" si="89"/>
        <v>37.987499999999997</v>
      </c>
    </row>
    <row r="557" spans="1:22" ht="13.5" x14ac:dyDescent="0.25">
      <c r="A557" s="3">
        <f>RSI!A557</f>
        <v>42815</v>
      </c>
      <c r="B557" s="2">
        <f>RSI!B557</f>
        <v>6.5392000000000001</v>
      </c>
      <c r="C557" s="2">
        <f>RSI!I557</f>
        <v>50.365536307594276</v>
      </c>
      <c r="D557" s="2">
        <f>MACD!E557</f>
        <v>-4.9083867273235882E-2</v>
      </c>
      <c r="E557" s="2">
        <f>MACD!F557</f>
        <v>-7.3861595003317251E-2</v>
      </c>
      <c r="F557" s="2">
        <f>'Moving Avg'!D557</f>
        <v>6.5567200000000003</v>
      </c>
      <c r="G557" s="2">
        <f>'Moving Avg'!F557</f>
        <v>6.5150299999999977</v>
      </c>
      <c r="H557" s="2">
        <f>'Moving Avg'!G557</f>
        <v>6.5740939999999997</v>
      </c>
      <c r="I557" s="2">
        <f>'Moving Avg'!H557</f>
        <v>6.1600854999999992</v>
      </c>
      <c r="J557" s="6" t="str">
        <f>OBV!F557</f>
        <v>BULLISH</v>
      </c>
      <c r="K557" s="6" t="str">
        <f>OBV!G557</f>
        <v>NEUTRAL</v>
      </c>
      <c r="L557" s="6" t="str">
        <f>OBV!H557</f>
        <v>BULLISH DIVERGENCE</v>
      </c>
      <c r="M557" s="8">
        <f t="shared" si="83"/>
        <v>50</v>
      </c>
      <c r="N557" s="8">
        <f t="shared" si="80"/>
        <v>0</v>
      </c>
      <c r="O557" s="8">
        <f t="shared" si="81"/>
        <v>50</v>
      </c>
      <c r="P557" s="8">
        <f t="shared" si="82"/>
        <v>66.5</v>
      </c>
      <c r="Q557" s="9">
        <f t="shared" si="84"/>
        <v>34.975000000000001</v>
      </c>
      <c r="R557" s="9">
        <f t="shared" si="85"/>
        <v>44.125</v>
      </c>
      <c r="S557" s="9">
        <f t="shared" si="86"/>
        <v>49.924999999999997</v>
      </c>
      <c r="T557" s="9">
        <f t="shared" si="87"/>
        <v>41.625</v>
      </c>
      <c r="U557" s="8">
        <f t="shared" si="88"/>
        <v>43.008333333333326</v>
      </c>
      <c r="V557" s="8">
        <f t="shared" si="89"/>
        <v>42.662499999999994</v>
      </c>
    </row>
    <row r="558" spans="1:22" ht="13.5" x14ac:dyDescent="0.25">
      <c r="A558" s="3">
        <f>RSI!A558</f>
        <v>42816</v>
      </c>
      <c r="B558" s="2">
        <f>RSI!B558</f>
        <v>6.5751999999999997</v>
      </c>
      <c r="C558" s="2">
        <f>RSI!I558</f>
        <v>53.060859375842867</v>
      </c>
      <c r="D558" s="2">
        <f>MACD!E558</f>
        <v>-3.831281819197585E-2</v>
      </c>
      <c r="E558" s="2">
        <f>MACD!F558</f>
        <v>-6.6751839641048971E-2</v>
      </c>
      <c r="F558" s="2">
        <f>'Moving Avg'!D558</f>
        <v>6.5628799999999998</v>
      </c>
      <c r="G558" s="2">
        <f>'Moving Avg'!F558</f>
        <v>6.5222299999999986</v>
      </c>
      <c r="H558" s="2">
        <f>'Moving Avg'!G558</f>
        <v>6.5683399999999992</v>
      </c>
      <c r="I558" s="2">
        <f>'Moving Avg'!H558</f>
        <v>6.1628779999999992</v>
      </c>
      <c r="J558" s="6" t="str">
        <f>OBV!F558</f>
        <v>BULLISH</v>
      </c>
      <c r="K558" s="6" t="str">
        <f>OBV!G558</f>
        <v>NEUTRAL</v>
      </c>
      <c r="L558" s="6" t="str">
        <f>OBV!H558</f>
        <v>CONFIRMED BULLISH</v>
      </c>
      <c r="M558" s="8">
        <f t="shared" si="83"/>
        <v>50</v>
      </c>
      <c r="N558" s="8">
        <f t="shared" si="80"/>
        <v>0</v>
      </c>
      <c r="O558" s="8">
        <f t="shared" si="81"/>
        <v>50</v>
      </c>
      <c r="P558" s="8">
        <f t="shared" si="82"/>
        <v>83.5</v>
      </c>
      <c r="Q558" s="9">
        <f t="shared" si="84"/>
        <v>37.524999999999999</v>
      </c>
      <c r="R558" s="9">
        <f t="shared" si="85"/>
        <v>48.375</v>
      </c>
      <c r="S558" s="9">
        <f t="shared" si="86"/>
        <v>57.575000000000003</v>
      </c>
      <c r="T558" s="9">
        <f t="shared" si="87"/>
        <v>45.875</v>
      </c>
      <c r="U558" s="8">
        <f t="shared" si="88"/>
        <v>47.82500000000001</v>
      </c>
      <c r="V558" s="8">
        <f t="shared" si="89"/>
        <v>47.337500000000006</v>
      </c>
    </row>
    <row r="559" spans="1:22" ht="13.5" x14ac:dyDescent="0.25">
      <c r="A559" s="3">
        <f>RSI!A559</f>
        <v>42817</v>
      </c>
      <c r="B559" s="2">
        <f>RSI!B559</f>
        <v>6.5340999999999996</v>
      </c>
      <c r="C559" s="2">
        <f>RSI!I559</f>
        <v>49.739951296088691</v>
      </c>
      <c r="D559" s="2">
        <f>MACD!E559</f>
        <v>-2.3223673547775547E-2</v>
      </c>
      <c r="E559" s="2">
        <f>MACD!F559</f>
        <v>-5.8046206422394289E-2</v>
      </c>
      <c r="F559" s="2">
        <f>'Moving Avg'!D559</f>
        <v>6.5536199999999996</v>
      </c>
      <c r="G559" s="2">
        <f>'Moving Avg'!F559</f>
        <v>6.5276349999999983</v>
      </c>
      <c r="H559" s="2">
        <f>'Moving Avg'!G559</f>
        <v>6.5627240000000002</v>
      </c>
      <c r="I559" s="2">
        <f>'Moving Avg'!H559</f>
        <v>6.1653239999999991</v>
      </c>
      <c r="J559" s="6" t="str">
        <f>OBV!F559</f>
        <v>BULLISH</v>
      </c>
      <c r="K559" s="6" t="str">
        <f>OBV!G559</f>
        <v>NEUTRAL</v>
      </c>
      <c r="L559" s="6" t="str">
        <f>OBV!H559</f>
        <v>BULLISH DIVERGENCE</v>
      </c>
      <c r="M559" s="8">
        <f t="shared" si="83"/>
        <v>50</v>
      </c>
      <c r="N559" s="8">
        <f t="shared" si="80"/>
        <v>0</v>
      </c>
      <c r="O559" s="8">
        <f t="shared" si="81"/>
        <v>50</v>
      </c>
      <c r="P559" s="8">
        <f t="shared" si="82"/>
        <v>66.5</v>
      </c>
      <c r="Q559" s="9">
        <f t="shared" si="84"/>
        <v>34.975000000000001</v>
      </c>
      <c r="R559" s="9">
        <f t="shared" si="85"/>
        <v>44.125</v>
      </c>
      <c r="S559" s="9">
        <f t="shared" si="86"/>
        <v>49.924999999999997</v>
      </c>
      <c r="T559" s="9">
        <f t="shared" si="87"/>
        <v>41.625</v>
      </c>
      <c r="U559" s="8">
        <f t="shared" si="88"/>
        <v>43.008333333333326</v>
      </c>
      <c r="V559" s="8">
        <f t="shared" si="89"/>
        <v>42.662499999999994</v>
      </c>
    </row>
    <row r="560" spans="1:22" ht="13.5" x14ac:dyDescent="0.25">
      <c r="A560" s="3">
        <f>RSI!A560</f>
        <v>42818</v>
      </c>
      <c r="B560" s="2">
        <f>RSI!B560</f>
        <v>6.5547000000000004</v>
      </c>
      <c r="C560" s="2">
        <f>RSI!I560</f>
        <v>51.382379361883842</v>
      </c>
      <c r="D560" s="2">
        <f>MACD!E560</f>
        <v>-6.4213673616047018E-3</v>
      </c>
      <c r="E560" s="2">
        <f>MACD!F560</f>
        <v>-4.7721238610236374E-2</v>
      </c>
      <c r="F560" s="2">
        <f>'Moving Avg'!D560</f>
        <v>6.5577399999999999</v>
      </c>
      <c r="G560" s="2">
        <f>'Moving Avg'!F560</f>
        <v>6.534069999999998</v>
      </c>
      <c r="H560" s="2">
        <f>'Moving Avg'!G560</f>
        <v>6.5575200000000002</v>
      </c>
      <c r="I560" s="2">
        <f>'Moving Avg'!H560</f>
        <v>6.1678729999999984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  <c r="M560" s="8">
        <f t="shared" si="83"/>
        <v>50</v>
      </c>
      <c r="N560" s="8">
        <f t="shared" si="80"/>
        <v>0</v>
      </c>
      <c r="O560" s="8">
        <f t="shared" si="81"/>
        <v>50</v>
      </c>
      <c r="P560" s="8">
        <f t="shared" si="82"/>
        <v>83.5</v>
      </c>
      <c r="Q560" s="9">
        <f t="shared" si="84"/>
        <v>37.524999999999999</v>
      </c>
      <c r="R560" s="9">
        <f t="shared" si="85"/>
        <v>48.375</v>
      </c>
      <c r="S560" s="9">
        <f t="shared" si="86"/>
        <v>57.575000000000003</v>
      </c>
      <c r="T560" s="9">
        <f t="shared" si="87"/>
        <v>45.875</v>
      </c>
      <c r="U560" s="8">
        <f t="shared" si="88"/>
        <v>47.82500000000001</v>
      </c>
      <c r="V560" s="8">
        <f t="shared" si="89"/>
        <v>47.337500000000006</v>
      </c>
    </row>
    <row r="561" spans="1:22" ht="13.5" x14ac:dyDescent="0.25">
      <c r="A561" s="3">
        <f>RSI!A561</f>
        <v>42821</v>
      </c>
      <c r="B561" s="2">
        <f>RSI!B561</f>
        <v>6.5547000000000004</v>
      </c>
      <c r="C561" s="2">
        <f>RSI!I561</f>
        <v>51.382379361883842</v>
      </c>
      <c r="D561" s="2">
        <f>MACD!E561</f>
        <v>5.715661729928101E-4</v>
      </c>
      <c r="E561" s="2">
        <f>MACD!F561</f>
        <v>-3.8062677653590539E-2</v>
      </c>
      <c r="F561" s="2">
        <f>'Moving Avg'!D561</f>
        <v>6.5515799999999995</v>
      </c>
      <c r="G561" s="2">
        <f>'Moving Avg'!F561</f>
        <v>6.5466749999999978</v>
      </c>
      <c r="H561" s="2">
        <f>'Moving Avg'!G561</f>
        <v>6.5508760000000006</v>
      </c>
      <c r="I561" s="2">
        <f>'Moving Avg'!H561</f>
        <v>6.1704219999999976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3"/>
        <v>50</v>
      </c>
      <c r="N561" s="8">
        <f t="shared" si="80"/>
        <v>0</v>
      </c>
      <c r="O561" s="8">
        <f t="shared" si="81"/>
        <v>50</v>
      </c>
      <c r="P561" s="8">
        <f t="shared" si="82"/>
        <v>16.5</v>
      </c>
      <c r="Q561" s="9">
        <f t="shared" si="84"/>
        <v>27.475000000000001</v>
      </c>
      <c r="R561" s="9">
        <f t="shared" si="85"/>
        <v>31.625</v>
      </c>
      <c r="S561" s="9">
        <f t="shared" si="86"/>
        <v>27.425000000000001</v>
      </c>
      <c r="T561" s="9">
        <f t="shared" si="87"/>
        <v>29.125</v>
      </c>
      <c r="U561" s="8">
        <f t="shared" si="88"/>
        <v>28.841666666666669</v>
      </c>
      <c r="V561" s="8">
        <f t="shared" si="89"/>
        <v>28.912500000000001</v>
      </c>
    </row>
    <row r="562" spans="1:22" ht="13.5" x14ac:dyDescent="0.25">
      <c r="A562" s="3">
        <f>RSI!A562</f>
        <v>42822</v>
      </c>
      <c r="B562" s="2">
        <f>RSI!B562</f>
        <v>6.5854999999999997</v>
      </c>
      <c r="C562" s="2">
        <f>RSI!I562</f>
        <v>53.989568974460965</v>
      </c>
      <c r="D562" s="2">
        <f>MACD!E562</f>
        <v>-2.2097145753763314E-3</v>
      </c>
      <c r="E562" s="2">
        <f>MACD!F562</f>
        <v>-3.08920850379477E-2</v>
      </c>
      <c r="F562" s="2">
        <f>'Moving Avg'!D562</f>
        <v>6.5608400000000007</v>
      </c>
      <c r="G562" s="2">
        <f>'Moving Avg'!F562</f>
        <v>6.5603099999999985</v>
      </c>
      <c r="H562" s="2">
        <f>'Moving Avg'!G562</f>
        <v>6.5471520000000005</v>
      </c>
      <c r="I562" s="2">
        <f>'Moving Avg'!H562</f>
        <v>6.1734299999999971</v>
      </c>
      <c r="J562" s="6" t="str">
        <f>OBV!F562</f>
        <v>BULLISH</v>
      </c>
      <c r="K562" s="6" t="str">
        <f>OBV!G562</f>
        <v>NEUTRAL</v>
      </c>
      <c r="L562" s="6" t="str">
        <f>OBV!H562</f>
        <v>CONFIRMED BULLISH</v>
      </c>
      <c r="M562" s="8">
        <f t="shared" si="83"/>
        <v>50</v>
      </c>
      <c r="N562" s="8">
        <f t="shared" si="80"/>
        <v>0</v>
      </c>
      <c r="O562" s="8">
        <f t="shared" si="81"/>
        <v>50</v>
      </c>
      <c r="P562" s="8">
        <f t="shared" si="82"/>
        <v>83.5</v>
      </c>
      <c r="Q562" s="9">
        <f t="shared" si="84"/>
        <v>37.524999999999999</v>
      </c>
      <c r="R562" s="9">
        <f t="shared" si="85"/>
        <v>48.375</v>
      </c>
      <c r="S562" s="9">
        <f t="shared" si="86"/>
        <v>57.575000000000003</v>
      </c>
      <c r="T562" s="9">
        <f t="shared" si="87"/>
        <v>45.875</v>
      </c>
      <c r="U562" s="8">
        <f t="shared" si="88"/>
        <v>47.82500000000001</v>
      </c>
      <c r="V562" s="8">
        <f t="shared" si="89"/>
        <v>47.337500000000006</v>
      </c>
    </row>
    <row r="563" spans="1:22" ht="13.5" x14ac:dyDescent="0.25">
      <c r="A563" s="3">
        <f>RSI!A563</f>
        <v>42823</v>
      </c>
      <c r="B563" s="2">
        <f>RSI!B563</f>
        <v>6.5854999999999997</v>
      </c>
      <c r="C563" s="2">
        <f>RSI!I563</f>
        <v>53.989568974460965</v>
      </c>
      <c r="D563" s="2">
        <f>MACD!E563</f>
        <v>-4.8319748246647976E-3</v>
      </c>
      <c r="E563" s="2">
        <f>MACD!F563</f>
        <v>-2.568006299529112E-2</v>
      </c>
      <c r="F563" s="2">
        <f>'Moving Avg'!D563</f>
        <v>6.5628999999999991</v>
      </c>
      <c r="G563" s="2">
        <f>'Moving Avg'!F563</f>
        <v>6.5700849999999988</v>
      </c>
      <c r="H563" s="2">
        <f>'Moving Avg'!G563</f>
        <v>6.5425640000000023</v>
      </c>
      <c r="I563" s="2">
        <f>'Moving Avg'!H563</f>
        <v>6.1763674999999969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  <c r="M563" s="8">
        <f t="shared" si="83"/>
        <v>50</v>
      </c>
      <c r="N563" s="8">
        <f t="shared" si="80"/>
        <v>0</v>
      </c>
      <c r="O563" s="8">
        <f t="shared" si="81"/>
        <v>50</v>
      </c>
      <c r="P563" s="8">
        <f t="shared" si="82"/>
        <v>83.5</v>
      </c>
      <c r="Q563" s="9">
        <f t="shared" si="84"/>
        <v>37.524999999999999</v>
      </c>
      <c r="R563" s="9">
        <f t="shared" si="85"/>
        <v>48.375</v>
      </c>
      <c r="S563" s="9">
        <f t="shared" si="86"/>
        <v>57.575000000000003</v>
      </c>
      <c r="T563" s="9">
        <f t="shared" si="87"/>
        <v>45.875</v>
      </c>
      <c r="U563" s="8">
        <f t="shared" si="88"/>
        <v>47.82500000000001</v>
      </c>
      <c r="V563" s="8">
        <f t="shared" si="89"/>
        <v>47.337500000000006</v>
      </c>
    </row>
    <row r="564" spans="1:22" ht="13.5" x14ac:dyDescent="0.25">
      <c r="A564" s="3">
        <f>RSI!A564</f>
        <v>42824</v>
      </c>
      <c r="B564" s="2">
        <f>RSI!B564</f>
        <v>6.6369999999999996</v>
      </c>
      <c r="C564" s="2">
        <f>RSI!I564</f>
        <v>58.323626916248699</v>
      </c>
      <c r="D564" s="2">
        <f>MACD!E564</f>
        <v>-5.576116332515646E-3</v>
      </c>
      <c r="E564" s="2">
        <f>MACD!F564</f>
        <v>-2.1659273662736029E-2</v>
      </c>
      <c r="F564" s="2">
        <f>'Moving Avg'!D564</f>
        <v>6.5834799999999998</v>
      </c>
      <c r="G564" s="2">
        <f>'Moving Avg'!F564</f>
        <v>6.5790899999999981</v>
      </c>
      <c r="H564" s="2">
        <f>'Moving Avg'!G564</f>
        <v>6.5399660000000015</v>
      </c>
      <c r="I564" s="2">
        <f>'Moving Avg'!H564</f>
        <v>6.179585999999996</v>
      </c>
      <c r="J564" s="6" t="str">
        <f>OBV!F564</f>
        <v>BULLISH</v>
      </c>
      <c r="K564" s="6" t="str">
        <f>OBV!G564</f>
        <v>STRONG</v>
      </c>
      <c r="L564" s="6" t="str">
        <f>OBV!H564</f>
        <v>CONFIRMED BULLISH</v>
      </c>
      <c r="M564" s="8">
        <f t="shared" si="83"/>
        <v>50</v>
      </c>
      <c r="N564" s="8">
        <f t="shared" si="80"/>
        <v>0</v>
      </c>
      <c r="O564" s="8">
        <f t="shared" si="81"/>
        <v>50</v>
      </c>
      <c r="P564" s="8">
        <f t="shared" si="82"/>
        <v>100</v>
      </c>
      <c r="Q564" s="9">
        <f t="shared" si="84"/>
        <v>40</v>
      </c>
      <c r="R564" s="9">
        <f t="shared" si="85"/>
        <v>52.5</v>
      </c>
      <c r="S564" s="9">
        <f t="shared" si="86"/>
        <v>65</v>
      </c>
      <c r="T564" s="9">
        <f t="shared" si="87"/>
        <v>50</v>
      </c>
      <c r="U564" s="8">
        <f t="shared" si="88"/>
        <v>52.5</v>
      </c>
      <c r="V564" s="8">
        <f t="shared" si="89"/>
        <v>51.875</v>
      </c>
    </row>
    <row r="565" spans="1:22" ht="13.5" x14ac:dyDescent="0.25">
      <c r="A565" s="3">
        <f>RSI!A565</f>
        <v>42825</v>
      </c>
      <c r="B565" s="2">
        <f>RSI!B565</f>
        <v>6.6883999999999997</v>
      </c>
      <c r="C565" s="2">
        <f>RSI!I565</f>
        <v>62.155264775633178</v>
      </c>
      <c r="D565" s="2">
        <f>MACD!E565</f>
        <v>-1.7671086273623793E-2</v>
      </c>
      <c r="E565" s="2">
        <f>MACD!F565</f>
        <v>-2.086163618491358E-2</v>
      </c>
      <c r="F565" s="2">
        <f>'Moving Avg'!D565</f>
        <v>6.61022</v>
      </c>
      <c r="G565" s="2">
        <f>'Moving Avg'!F565</f>
        <v>6.5819199999999984</v>
      </c>
      <c r="H565" s="2">
        <f>'Moving Avg'!G565</f>
        <v>6.5383960000000014</v>
      </c>
      <c r="I565" s="2">
        <f>'Moving Avg'!H565</f>
        <v>6.1832724999999957</v>
      </c>
      <c r="J565" s="6" t="str">
        <f>OBV!F565</f>
        <v>BULLISH</v>
      </c>
      <c r="K565" s="6" t="str">
        <f>OBV!G565</f>
        <v>STRONG</v>
      </c>
      <c r="L565" s="6" t="str">
        <f>OBV!H565</f>
        <v>CONFIRMED BULLISH</v>
      </c>
      <c r="M565" s="8">
        <f t="shared" si="83"/>
        <v>50</v>
      </c>
      <c r="N565" s="8">
        <f t="shared" si="80"/>
        <v>0</v>
      </c>
      <c r="O565" s="8">
        <f t="shared" si="81"/>
        <v>50</v>
      </c>
      <c r="P565" s="8">
        <f t="shared" si="82"/>
        <v>100</v>
      </c>
      <c r="Q565" s="9">
        <f t="shared" si="84"/>
        <v>40</v>
      </c>
      <c r="R565" s="9">
        <f t="shared" si="85"/>
        <v>52.5</v>
      </c>
      <c r="S565" s="9">
        <f t="shared" si="86"/>
        <v>65</v>
      </c>
      <c r="T565" s="9">
        <f t="shared" si="87"/>
        <v>50</v>
      </c>
      <c r="U565" s="8">
        <f t="shared" si="88"/>
        <v>52.5</v>
      </c>
      <c r="V565" s="8">
        <f t="shared" si="89"/>
        <v>51.875</v>
      </c>
    </row>
    <row r="566" spans="1:22" ht="13.5" x14ac:dyDescent="0.25">
      <c r="A566" s="3">
        <f>RSI!A566</f>
        <v>42828</v>
      </c>
      <c r="B566" s="2">
        <f>RSI!B566</f>
        <v>6.6883999999999997</v>
      </c>
      <c r="C566" s="2">
        <f>RSI!I566</f>
        <v>62.155264775633178</v>
      </c>
      <c r="D566" s="2">
        <f>MACD!E566</f>
        <v>-2.0796534674508038E-2</v>
      </c>
      <c r="E566" s="2">
        <f>MACD!F566</f>
        <v>-2.0848615882832475E-2</v>
      </c>
      <c r="F566" s="2">
        <f>'Moving Avg'!D566</f>
        <v>6.6369600000000002</v>
      </c>
      <c r="G566" s="2">
        <f>'Moving Avg'!F566</f>
        <v>6.5847499999999979</v>
      </c>
      <c r="H566" s="2">
        <f>'Moving Avg'!G566</f>
        <v>6.5377860000000005</v>
      </c>
      <c r="I566" s="2">
        <f>'Moving Avg'!H566</f>
        <v>6.1869589999999963</v>
      </c>
      <c r="J566" s="6" t="str">
        <f>OBV!F566</f>
        <v>BULLISH</v>
      </c>
      <c r="K566" s="6" t="str">
        <f>OBV!G566</f>
        <v>STRONG</v>
      </c>
      <c r="L566" s="6" t="str">
        <f>OBV!H566</f>
        <v>CONFIRMED BULLISH</v>
      </c>
      <c r="M566" s="8">
        <f t="shared" si="83"/>
        <v>50</v>
      </c>
      <c r="N566" s="8">
        <f t="shared" si="80"/>
        <v>0</v>
      </c>
      <c r="O566" s="8">
        <f t="shared" si="81"/>
        <v>50</v>
      </c>
      <c r="P566" s="8">
        <f t="shared" si="82"/>
        <v>100</v>
      </c>
      <c r="Q566" s="9">
        <f t="shared" si="84"/>
        <v>40</v>
      </c>
      <c r="R566" s="9">
        <f t="shared" si="85"/>
        <v>52.5</v>
      </c>
      <c r="S566" s="9">
        <f t="shared" si="86"/>
        <v>65</v>
      </c>
      <c r="T566" s="9">
        <f t="shared" si="87"/>
        <v>50</v>
      </c>
      <c r="U566" s="8">
        <f t="shared" si="88"/>
        <v>52.5</v>
      </c>
      <c r="V566" s="8">
        <f t="shared" si="89"/>
        <v>51.875</v>
      </c>
    </row>
    <row r="567" spans="1:22" ht="13.5" x14ac:dyDescent="0.25">
      <c r="A567" s="3">
        <f>RSI!A567</f>
        <v>42829</v>
      </c>
      <c r="B567" s="2">
        <f>RSI!B567</f>
        <v>6.6369999999999996</v>
      </c>
      <c r="C567" s="2">
        <f>RSI!I567</f>
        <v>56.166450009342199</v>
      </c>
      <c r="D567" s="2">
        <f>MACD!E567</f>
        <v>-2.7496569351274758E-2</v>
      </c>
      <c r="E567" s="2">
        <f>MACD!F567</f>
        <v>-2.2178206576520934E-2</v>
      </c>
      <c r="F567" s="2">
        <f>'Moving Avg'!D567</f>
        <v>6.6472600000000002</v>
      </c>
      <c r="G567" s="2">
        <f>'Moving Avg'!F567</f>
        <v>6.5878399999999981</v>
      </c>
      <c r="H567" s="2">
        <f>'Moving Avg'!G567</f>
        <v>6.5346119999999992</v>
      </c>
      <c r="I567" s="2">
        <f>'Moving Avg'!H567</f>
        <v>6.1903884999999956</v>
      </c>
      <c r="J567" s="6" t="str">
        <f>OBV!F567</f>
        <v>BULLISH</v>
      </c>
      <c r="K567" s="6" t="str">
        <f>OBV!G567</f>
        <v>STRONG</v>
      </c>
      <c r="L567" s="6" t="str">
        <f>OBV!H567</f>
        <v>CONFIRMED BULLISH</v>
      </c>
      <c r="M567" s="8">
        <f t="shared" si="83"/>
        <v>50</v>
      </c>
      <c r="N567" s="8">
        <f t="shared" si="80"/>
        <v>45</v>
      </c>
      <c r="O567" s="8">
        <f t="shared" si="81"/>
        <v>50</v>
      </c>
      <c r="P567" s="8">
        <f t="shared" si="82"/>
        <v>100</v>
      </c>
      <c r="Q567" s="9">
        <f t="shared" si="84"/>
        <v>55.75</v>
      </c>
      <c r="R567" s="9">
        <f t="shared" si="85"/>
        <v>61.5</v>
      </c>
      <c r="S567" s="9">
        <f t="shared" si="86"/>
        <v>71.75</v>
      </c>
      <c r="T567" s="9">
        <f t="shared" si="87"/>
        <v>61.25</v>
      </c>
      <c r="U567" s="8">
        <f t="shared" si="88"/>
        <v>63</v>
      </c>
      <c r="V567" s="8">
        <f t="shared" si="89"/>
        <v>62.5625</v>
      </c>
    </row>
    <row r="568" spans="1:22" ht="13.5" x14ac:dyDescent="0.25">
      <c r="A568" s="3">
        <f>RSI!A568</f>
        <v>42830</v>
      </c>
      <c r="B568" s="2">
        <f>RSI!B568</f>
        <v>6.6883999999999997</v>
      </c>
      <c r="C568" s="2">
        <f>RSI!I568</f>
        <v>60.287216207717428</v>
      </c>
      <c r="D568" s="2">
        <f>MACD!E568</f>
        <v>-3.1816008834766762E-2</v>
      </c>
      <c r="E568" s="2">
        <f>MACD!F568</f>
        <v>-2.4105767028170102E-2</v>
      </c>
      <c r="F568" s="2">
        <f>'Moving Avg'!D568</f>
        <v>6.66784</v>
      </c>
      <c r="G568" s="2">
        <f>'Moving Avg'!F568</f>
        <v>6.5934999999999988</v>
      </c>
      <c r="H568" s="2">
        <f>'Moving Avg'!G568</f>
        <v>6.5340020000000001</v>
      </c>
      <c r="I568" s="2">
        <f>'Moving Avg'!H568</f>
        <v>6.1940979999999959</v>
      </c>
      <c r="J568" s="6" t="str">
        <f>OBV!F568</f>
        <v>BULLISH</v>
      </c>
      <c r="K568" s="6" t="str">
        <f>OBV!G568</f>
        <v>STRONG</v>
      </c>
      <c r="L568" s="6" t="str">
        <f>OBV!H568</f>
        <v>CONFIRMED BULLISH</v>
      </c>
      <c r="M568" s="8">
        <f t="shared" si="83"/>
        <v>50</v>
      </c>
      <c r="N568" s="8">
        <f t="shared" si="80"/>
        <v>45</v>
      </c>
      <c r="O568" s="8">
        <f t="shared" si="81"/>
        <v>50</v>
      </c>
      <c r="P568" s="8">
        <f t="shared" si="82"/>
        <v>100</v>
      </c>
      <c r="Q568" s="9">
        <f t="shared" si="84"/>
        <v>55.75</v>
      </c>
      <c r="R568" s="9">
        <f t="shared" si="85"/>
        <v>61.5</v>
      </c>
      <c r="S568" s="9">
        <f t="shared" si="86"/>
        <v>71.75</v>
      </c>
      <c r="T568" s="9">
        <f t="shared" si="87"/>
        <v>61.25</v>
      </c>
      <c r="U568" s="8">
        <f t="shared" si="88"/>
        <v>63</v>
      </c>
      <c r="V568" s="8">
        <f t="shared" si="89"/>
        <v>62.5625</v>
      </c>
    </row>
    <row r="569" spans="1:22" ht="13.5" x14ac:dyDescent="0.25">
      <c r="A569" s="3">
        <f>RSI!A569</f>
        <v>42831</v>
      </c>
      <c r="B569" s="2">
        <f>RSI!B569</f>
        <v>6.6883999999999997</v>
      </c>
      <c r="C569" s="2">
        <f>RSI!I569</f>
        <v>60.287216207717435</v>
      </c>
      <c r="D569" s="2">
        <f>MACD!E569</f>
        <v>-4.2450714882121154E-2</v>
      </c>
      <c r="E569" s="2">
        <f>MACD!F569</f>
        <v>-2.7774756598960317E-2</v>
      </c>
      <c r="F569" s="2">
        <f>'Moving Avg'!D569</f>
        <v>6.6781199999999998</v>
      </c>
      <c r="G569" s="2">
        <f>'Moving Avg'!F569</f>
        <v>6.5981299999999994</v>
      </c>
      <c r="H569" s="2">
        <f>'Moving Avg'!G569</f>
        <v>6.5425100000000009</v>
      </c>
      <c r="I569" s="2">
        <f>'Moving Avg'!H569</f>
        <v>6.1983699999999962</v>
      </c>
      <c r="J569" s="6" t="str">
        <f>OBV!F569</f>
        <v>BEARISH</v>
      </c>
      <c r="K569" s="6" t="str">
        <f>OBV!G569</f>
        <v>NEUTRAL</v>
      </c>
      <c r="L569" s="6" t="str">
        <f>OBV!H569</f>
        <v>BEARISH DIVERGENCE</v>
      </c>
      <c r="M569" s="8">
        <f t="shared" si="83"/>
        <v>50</v>
      </c>
      <c r="N569" s="8">
        <f t="shared" si="80"/>
        <v>45</v>
      </c>
      <c r="O569" s="8">
        <f t="shared" si="81"/>
        <v>50</v>
      </c>
      <c r="P569" s="8">
        <f t="shared" si="82"/>
        <v>16.5</v>
      </c>
      <c r="Q569" s="9">
        <f t="shared" si="84"/>
        <v>43.225000000000001</v>
      </c>
      <c r="R569" s="9">
        <f t="shared" si="85"/>
        <v>40.625</v>
      </c>
      <c r="S569" s="9">
        <f t="shared" si="86"/>
        <v>34.174999999999997</v>
      </c>
      <c r="T569" s="9">
        <f t="shared" si="87"/>
        <v>40.375</v>
      </c>
      <c r="U569" s="8">
        <f t="shared" si="88"/>
        <v>39.341666666666661</v>
      </c>
      <c r="V569" s="8">
        <f t="shared" si="89"/>
        <v>39.599999999999994</v>
      </c>
    </row>
    <row r="570" spans="1:22" ht="13.5" x14ac:dyDescent="0.25">
      <c r="A570" s="3">
        <f>RSI!A570</f>
        <v>42832</v>
      </c>
      <c r="B570" s="2">
        <f>RSI!B570</f>
        <v>6.7398999999999996</v>
      </c>
      <c r="C570" s="2">
        <f>RSI!I570</f>
        <v>64.198229653050944</v>
      </c>
      <c r="D570" s="2">
        <f>MACD!E570</f>
        <v>-5.2702969308029424E-2</v>
      </c>
      <c r="E570" s="2">
        <f>MACD!F570</f>
        <v>-3.2760399140774138E-2</v>
      </c>
      <c r="F570" s="2">
        <f>'Moving Avg'!D570</f>
        <v>6.6884199999999989</v>
      </c>
      <c r="G570" s="2">
        <f>'Moving Avg'!F570</f>
        <v>6.6035350000000008</v>
      </c>
      <c r="H570" s="2">
        <f>'Moving Avg'!G570</f>
        <v>6.5430260000000002</v>
      </c>
      <c r="I570" s="2">
        <f>'Moving Avg'!H570</f>
        <v>6.2028994999999965</v>
      </c>
      <c r="J570" s="6" t="str">
        <f>OBV!F570</f>
        <v>BEARISH</v>
      </c>
      <c r="K570" s="6" t="str">
        <f>OBV!G570</f>
        <v>NEUTRAL</v>
      </c>
      <c r="L570" s="6" t="str">
        <f>OBV!H570</f>
        <v>BEARISH DIVERGENCE</v>
      </c>
      <c r="M570" s="8">
        <f t="shared" si="83"/>
        <v>50</v>
      </c>
      <c r="N570" s="8">
        <f t="shared" si="80"/>
        <v>45</v>
      </c>
      <c r="O570" s="8">
        <f t="shared" si="81"/>
        <v>50</v>
      </c>
      <c r="P570" s="8">
        <f t="shared" si="82"/>
        <v>16.5</v>
      </c>
      <c r="Q570" s="9">
        <f t="shared" si="84"/>
        <v>43.225000000000001</v>
      </c>
      <c r="R570" s="9">
        <f t="shared" si="85"/>
        <v>40.625</v>
      </c>
      <c r="S570" s="9">
        <f t="shared" si="86"/>
        <v>34.174999999999997</v>
      </c>
      <c r="T570" s="9">
        <f t="shared" si="87"/>
        <v>40.375</v>
      </c>
      <c r="U570" s="8">
        <f t="shared" si="88"/>
        <v>39.341666666666661</v>
      </c>
      <c r="V570" s="8">
        <f t="shared" si="89"/>
        <v>39.599999999999994</v>
      </c>
    </row>
    <row r="571" spans="1:22" ht="13.5" x14ac:dyDescent="0.25">
      <c r="A571" s="3">
        <f>RSI!A571</f>
        <v>42835</v>
      </c>
      <c r="B571" s="2">
        <f>RSI!B571</f>
        <v>6.7141000000000002</v>
      </c>
      <c r="C571" s="2">
        <f>RSI!I571</f>
        <v>60.959338285669126</v>
      </c>
      <c r="D571" s="2">
        <f>MACD!E571</f>
        <v>-6.0334188937352984E-2</v>
      </c>
      <c r="E571" s="2">
        <f>MACD!F571</f>
        <v>-3.8275157100089913E-2</v>
      </c>
      <c r="F571" s="2">
        <f>'Moving Avg'!D571</f>
        <v>6.6935599999999997</v>
      </c>
      <c r="G571" s="2">
        <f>'Moving Avg'!F571</f>
        <v>6.6099649999999999</v>
      </c>
      <c r="H571" s="2">
        <f>'Moving Avg'!G571</f>
        <v>6.5430259999999985</v>
      </c>
      <c r="I571" s="2">
        <f>'Moving Avg'!H571</f>
        <v>6.207416999999996</v>
      </c>
      <c r="J571" s="6" t="str">
        <f>OBV!F571</f>
        <v>BEARISH</v>
      </c>
      <c r="K571" s="6" t="str">
        <f>OBV!G571</f>
        <v>NEUTRAL</v>
      </c>
      <c r="L571" s="6" t="str">
        <f>OBV!H571</f>
        <v>BEARISH DIVERGENCE</v>
      </c>
      <c r="M571" s="8">
        <f t="shared" si="83"/>
        <v>50</v>
      </c>
      <c r="N571" s="8">
        <f t="shared" si="80"/>
        <v>100</v>
      </c>
      <c r="O571" s="8">
        <f t="shared" si="81"/>
        <v>50</v>
      </c>
      <c r="P571" s="8">
        <f t="shared" si="82"/>
        <v>16.5</v>
      </c>
      <c r="Q571" s="9">
        <f t="shared" si="84"/>
        <v>62.475000000000001</v>
      </c>
      <c r="R571" s="9">
        <f t="shared" si="85"/>
        <v>51.625</v>
      </c>
      <c r="S571" s="9">
        <f t="shared" si="86"/>
        <v>42.424999999999997</v>
      </c>
      <c r="T571" s="9">
        <f t="shared" si="87"/>
        <v>54.125</v>
      </c>
      <c r="U571" s="8">
        <f t="shared" si="88"/>
        <v>52.17499999999999</v>
      </c>
      <c r="V571" s="8">
        <f t="shared" si="89"/>
        <v>52.662499999999994</v>
      </c>
    </row>
    <row r="572" spans="1:22" ht="13.5" x14ac:dyDescent="0.25">
      <c r="A572" s="3">
        <f>RSI!A572</f>
        <v>42836</v>
      </c>
      <c r="B572" s="2">
        <f>RSI!B572</f>
        <v>6.7141000000000002</v>
      </c>
      <c r="C572" s="2">
        <f>RSI!I572</f>
        <v>60.959338285669126</v>
      </c>
      <c r="D572" s="2">
        <f>MACD!E572</f>
        <v>-6.2703558288677463E-2</v>
      </c>
      <c r="E572" s="2">
        <f>MACD!F572</f>
        <v>-4.3160837337807428E-2</v>
      </c>
      <c r="F572" s="2">
        <f>'Moving Avg'!D572</f>
        <v>6.7089799999999995</v>
      </c>
      <c r="G572" s="2">
        <f>'Moving Avg'!F572</f>
        <v>6.6184500000000002</v>
      </c>
      <c r="H572" s="2">
        <f>'Moving Avg'!G572</f>
        <v>6.5445679999999982</v>
      </c>
      <c r="I572" s="2">
        <f>'Moving Avg'!H572</f>
        <v>6.211817499999996</v>
      </c>
      <c r="J572" s="6" t="str">
        <f>OBV!F572</f>
        <v>BULLISH</v>
      </c>
      <c r="K572" s="6" t="str">
        <f>OBV!G572</f>
        <v>NEUTRAL</v>
      </c>
      <c r="L572" s="6" t="str">
        <f>OBV!H572</f>
        <v>CONFIRMED BULLISH</v>
      </c>
      <c r="M572" s="8">
        <f t="shared" si="83"/>
        <v>50</v>
      </c>
      <c r="N572" s="8">
        <f t="shared" si="80"/>
        <v>45</v>
      </c>
      <c r="O572" s="8">
        <f t="shared" si="81"/>
        <v>50</v>
      </c>
      <c r="P572" s="8">
        <f t="shared" si="82"/>
        <v>83.5</v>
      </c>
      <c r="Q572" s="9">
        <f t="shared" si="84"/>
        <v>53.274999999999999</v>
      </c>
      <c r="R572" s="9">
        <f t="shared" si="85"/>
        <v>57.375</v>
      </c>
      <c r="S572" s="9">
        <f t="shared" si="86"/>
        <v>64.325000000000003</v>
      </c>
      <c r="T572" s="9">
        <f t="shared" si="87"/>
        <v>57.125</v>
      </c>
      <c r="U572" s="8">
        <f t="shared" si="88"/>
        <v>58.32500000000001</v>
      </c>
      <c r="V572" s="8">
        <f t="shared" si="89"/>
        <v>58.025000000000006</v>
      </c>
    </row>
    <row r="573" spans="1:22" ht="13.5" x14ac:dyDescent="0.25">
      <c r="A573" s="3">
        <f>RSI!A573</f>
        <v>42837</v>
      </c>
      <c r="B573" s="2">
        <f>RSI!B573</f>
        <v>6.7141000000000002</v>
      </c>
      <c r="C573" s="2">
        <f>RSI!I573</f>
        <v>60.959338285669126</v>
      </c>
      <c r="D573" s="2">
        <f>MACD!E573</f>
        <v>-6.5310858398248683E-2</v>
      </c>
      <c r="E573" s="2">
        <f>MACD!F573</f>
        <v>-4.7590841549895679E-2</v>
      </c>
      <c r="F573" s="2">
        <f>'Moving Avg'!D573</f>
        <v>6.7141200000000012</v>
      </c>
      <c r="G573" s="2">
        <f>'Moving Avg'!F573</f>
        <v>6.6269350000000005</v>
      </c>
      <c r="H573" s="2">
        <f>'Moving Avg'!G573</f>
        <v>6.5471399999999971</v>
      </c>
      <c r="I573" s="2">
        <f>'Moving Avg'!H573</f>
        <v>6.2166164999999971</v>
      </c>
      <c r="J573" s="6" t="str">
        <f>OBV!F573</f>
        <v>BULLISH</v>
      </c>
      <c r="K573" s="6" t="str">
        <f>OBV!G573</f>
        <v>NEUTRAL</v>
      </c>
      <c r="L573" s="6" t="str">
        <f>OBV!H573</f>
        <v>CONFIRMED BULLISH</v>
      </c>
      <c r="M573" s="8">
        <f t="shared" si="83"/>
        <v>50</v>
      </c>
      <c r="N573" s="8">
        <f t="shared" si="80"/>
        <v>45</v>
      </c>
      <c r="O573" s="8">
        <f t="shared" si="81"/>
        <v>50</v>
      </c>
      <c r="P573" s="8">
        <f t="shared" si="82"/>
        <v>83.5</v>
      </c>
      <c r="Q573" s="9">
        <f t="shared" si="84"/>
        <v>53.274999999999999</v>
      </c>
      <c r="R573" s="9">
        <f t="shared" si="85"/>
        <v>57.375</v>
      </c>
      <c r="S573" s="9">
        <f t="shared" si="86"/>
        <v>64.325000000000003</v>
      </c>
      <c r="T573" s="9">
        <f t="shared" si="87"/>
        <v>57.125</v>
      </c>
      <c r="U573" s="8">
        <f t="shared" si="88"/>
        <v>58.32500000000001</v>
      </c>
      <c r="V573" s="8">
        <f t="shared" si="89"/>
        <v>58.025000000000006</v>
      </c>
    </row>
    <row r="574" spans="1:22" ht="13.5" x14ac:dyDescent="0.25">
      <c r="A574" s="3">
        <f>RSI!A574</f>
        <v>42838</v>
      </c>
      <c r="B574" s="2">
        <f>RSI!B574</f>
        <v>6.7912999999999997</v>
      </c>
      <c r="C574" s="2">
        <f>RSI!I574</f>
        <v>67.152678479163285</v>
      </c>
      <c r="D574" s="2">
        <f>MACD!E574</f>
        <v>-6.5870300268729309E-2</v>
      </c>
      <c r="E574" s="2">
        <f>MACD!F574</f>
        <v>-5.124673329366241E-2</v>
      </c>
      <c r="F574" s="2">
        <f>'Moving Avg'!D574</f>
        <v>6.734700000000001</v>
      </c>
      <c r="G574" s="2">
        <f>'Moving Avg'!F574</f>
        <v>6.6374800000000009</v>
      </c>
      <c r="H574" s="2">
        <f>'Moving Avg'!G574</f>
        <v>6.5511519999999965</v>
      </c>
      <c r="I574" s="2">
        <f>'Moving Avg'!H574</f>
        <v>6.2222699999999973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  <c r="M574" s="8">
        <f t="shared" si="83"/>
        <v>50</v>
      </c>
      <c r="N574" s="8">
        <f t="shared" si="80"/>
        <v>45</v>
      </c>
      <c r="O574" s="8">
        <f t="shared" si="81"/>
        <v>50</v>
      </c>
      <c r="P574" s="8">
        <f t="shared" si="82"/>
        <v>83.5</v>
      </c>
      <c r="Q574" s="9">
        <f t="shared" si="84"/>
        <v>53.274999999999999</v>
      </c>
      <c r="R574" s="9">
        <f t="shared" si="85"/>
        <v>57.375</v>
      </c>
      <c r="S574" s="9">
        <f t="shared" si="86"/>
        <v>64.325000000000003</v>
      </c>
      <c r="T574" s="9">
        <f t="shared" si="87"/>
        <v>57.125</v>
      </c>
      <c r="U574" s="8">
        <f t="shared" si="88"/>
        <v>58.32500000000001</v>
      </c>
      <c r="V574" s="8">
        <f t="shared" si="89"/>
        <v>58.025000000000006</v>
      </c>
    </row>
    <row r="575" spans="1:22" ht="13.5" x14ac:dyDescent="0.25">
      <c r="A575" s="3">
        <f>RSI!A575</f>
        <v>42839</v>
      </c>
      <c r="B575" s="2">
        <f>RSI!B575</f>
        <v>6.7759</v>
      </c>
      <c r="C575" s="2">
        <f>RSI!I575</f>
        <v>64.93955730422006</v>
      </c>
      <c r="D575" s="2">
        <f>MACD!E575</f>
        <v>-5.826792224396371E-2</v>
      </c>
      <c r="E575" s="2">
        <f>MACD!F575</f>
        <v>-5.2650971083722672E-2</v>
      </c>
      <c r="F575" s="2">
        <f>'Moving Avg'!D575</f>
        <v>6.7418999999999993</v>
      </c>
      <c r="G575" s="2">
        <f>'Moving Avg'!F575</f>
        <v>6.6495700000000015</v>
      </c>
      <c r="H575" s="2">
        <f>'Moving Avg'!G575</f>
        <v>6.5539299999999958</v>
      </c>
      <c r="I575" s="2">
        <f>'Moving Avg'!H575</f>
        <v>6.2280339999999974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  <c r="M575" s="8">
        <f t="shared" si="83"/>
        <v>50</v>
      </c>
      <c r="N575" s="8">
        <f t="shared" si="80"/>
        <v>45</v>
      </c>
      <c r="O575" s="8">
        <f t="shared" si="81"/>
        <v>50</v>
      </c>
      <c r="P575" s="8">
        <f t="shared" si="82"/>
        <v>83.5</v>
      </c>
      <c r="Q575" s="9">
        <f t="shared" si="84"/>
        <v>53.274999999999999</v>
      </c>
      <c r="R575" s="9">
        <f t="shared" si="85"/>
        <v>57.375</v>
      </c>
      <c r="S575" s="9">
        <f t="shared" si="86"/>
        <v>64.325000000000003</v>
      </c>
      <c r="T575" s="9">
        <f t="shared" si="87"/>
        <v>57.125</v>
      </c>
      <c r="U575" s="8">
        <f t="shared" si="88"/>
        <v>58.32500000000001</v>
      </c>
      <c r="V575" s="8">
        <f t="shared" si="89"/>
        <v>58.025000000000006</v>
      </c>
    </row>
    <row r="576" spans="1:22" ht="13.5" x14ac:dyDescent="0.25">
      <c r="A576" s="3">
        <f>RSI!A576</f>
        <v>42842</v>
      </c>
      <c r="B576" s="2">
        <f>RSI!B576</f>
        <v>6.8376000000000001</v>
      </c>
      <c r="C576" s="2">
        <f>RSI!I576</f>
        <v>69.304386891817984</v>
      </c>
      <c r="D576" s="2">
        <f>MACD!E576</f>
        <v>-5.7215142626339421E-2</v>
      </c>
      <c r="E576" s="2">
        <f>MACD!F576</f>
        <v>-5.3563805392246026E-2</v>
      </c>
      <c r="F576" s="2">
        <f>'Moving Avg'!D576</f>
        <v>6.7665999999999995</v>
      </c>
      <c r="G576" s="2">
        <f>'Moving Avg'!F576</f>
        <v>6.6621750000000022</v>
      </c>
      <c r="H576" s="2">
        <f>'Moving Avg'!G576</f>
        <v>6.5589719999999954</v>
      </c>
      <c r="I576" s="2">
        <f>'Moving Avg'!H576</f>
        <v>6.2334269999999981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  <c r="M576" s="8">
        <f t="shared" si="83"/>
        <v>50</v>
      </c>
      <c r="N576" s="8">
        <f t="shared" si="80"/>
        <v>45</v>
      </c>
      <c r="O576" s="8">
        <f t="shared" si="81"/>
        <v>50</v>
      </c>
      <c r="P576" s="8">
        <f t="shared" si="82"/>
        <v>83.5</v>
      </c>
      <c r="Q576" s="9">
        <f t="shared" si="84"/>
        <v>53.274999999999999</v>
      </c>
      <c r="R576" s="9">
        <f t="shared" si="85"/>
        <v>57.375</v>
      </c>
      <c r="S576" s="9">
        <f t="shared" si="86"/>
        <v>64.325000000000003</v>
      </c>
      <c r="T576" s="9">
        <f t="shared" si="87"/>
        <v>57.125</v>
      </c>
      <c r="U576" s="8">
        <f t="shared" si="88"/>
        <v>58.32500000000001</v>
      </c>
      <c r="V576" s="8">
        <f t="shared" si="89"/>
        <v>58.025000000000006</v>
      </c>
    </row>
    <row r="577" spans="1:22" ht="13.5" x14ac:dyDescent="0.25">
      <c r="A577" s="3">
        <f>RSI!A577</f>
        <v>42843</v>
      </c>
      <c r="B577" s="2">
        <f>RSI!B577</f>
        <v>6.8170000000000002</v>
      </c>
      <c r="C577" s="2">
        <f>RSI!I577</f>
        <v>66.335048537198389</v>
      </c>
      <c r="D577" s="2">
        <f>MACD!E577</f>
        <v>-6.3820342155250565E-2</v>
      </c>
      <c r="E577" s="2">
        <f>MACD!F577</f>
        <v>-5.5615112744846942E-2</v>
      </c>
      <c r="F577" s="2">
        <f>'Moving Avg'!D577</f>
        <v>6.7871800000000011</v>
      </c>
      <c r="G577" s="2">
        <f>'Moving Avg'!F577</f>
        <v>6.6760650000000012</v>
      </c>
      <c r="H577" s="2">
        <f>'Moving Avg'!G577</f>
        <v>6.5646299999999966</v>
      </c>
      <c r="I577" s="2">
        <f>'Moving Avg'!H577</f>
        <v>6.2387889999999979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  <c r="M577" s="8">
        <f t="shared" si="83"/>
        <v>50</v>
      </c>
      <c r="N577" s="8">
        <f t="shared" si="80"/>
        <v>45</v>
      </c>
      <c r="O577" s="8">
        <f t="shared" si="81"/>
        <v>50</v>
      </c>
      <c r="P577" s="8">
        <f t="shared" si="82"/>
        <v>83.5</v>
      </c>
      <c r="Q577" s="9">
        <f t="shared" si="84"/>
        <v>53.274999999999999</v>
      </c>
      <c r="R577" s="9">
        <f t="shared" si="85"/>
        <v>57.375</v>
      </c>
      <c r="S577" s="9">
        <f t="shared" si="86"/>
        <v>64.325000000000003</v>
      </c>
      <c r="T577" s="9">
        <f t="shared" si="87"/>
        <v>57.125</v>
      </c>
      <c r="U577" s="8">
        <f t="shared" si="88"/>
        <v>58.32500000000001</v>
      </c>
      <c r="V577" s="8">
        <f t="shared" si="89"/>
        <v>58.025000000000006</v>
      </c>
    </row>
    <row r="578" spans="1:22" ht="13.5" x14ac:dyDescent="0.25">
      <c r="A578" s="3">
        <f>RSI!A578</f>
        <v>42844</v>
      </c>
      <c r="B578" s="2">
        <f>RSI!B578</f>
        <v>6.8428000000000004</v>
      </c>
      <c r="C578" s="2">
        <f>RSI!I578</f>
        <v>68.174191847050565</v>
      </c>
      <c r="D578" s="2">
        <f>MACD!E578</f>
        <v>-6.4322759539379604E-2</v>
      </c>
      <c r="E578" s="2">
        <f>MACD!F578</f>
        <v>-5.7356642103753477E-2</v>
      </c>
      <c r="F578" s="2">
        <f>'Moving Avg'!D578</f>
        <v>6.8129200000000001</v>
      </c>
      <c r="G578" s="2">
        <f>'Moving Avg'!F578</f>
        <v>6.689445000000001</v>
      </c>
      <c r="H578" s="2">
        <f>'Moving Avg'!G578</f>
        <v>6.5708039999999963</v>
      </c>
      <c r="I578" s="2">
        <f>'Moving Avg'!H578</f>
        <v>6.2444239999999969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  <c r="M578" s="8">
        <f t="shared" si="83"/>
        <v>50</v>
      </c>
      <c r="N578" s="8">
        <f t="shared" ref="N578:N641" si="90">IF(E578-D578&gt;0.02, 100, IF(E578-D578&lt;0,0,45))</f>
        <v>45</v>
      </c>
      <c r="O578" s="8">
        <f t="shared" ref="O578:O641" si="91">IF(F578-I578&gt;10,100,IF(F578-I578&gt;5,75, IF(F578-I578&gt;0,50,0)))</f>
        <v>50</v>
      </c>
      <c r="P578" s="8">
        <f t="shared" ref="P578:P641" si="92">IF(L578="confirmed bullish", 34, IF(L578="bullish divergence",17, 0))+IF(J578="bullish",33,IF(J578="bearish",0,16.5))+IF(K578="strong",33,IF(K578="weak",0,16.5))</f>
        <v>83.5</v>
      </c>
      <c r="Q578" s="9">
        <f t="shared" si="84"/>
        <v>53.274999999999999</v>
      </c>
      <c r="R578" s="9">
        <f t="shared" si="85"/>
        <v>57.375</v>
      </c>
      <c r="S578" s="9">
        <f t="shared" si="86"/>
        <v>64.325000000000003</v>
      </c>
      <c r="T578" s="9">
        <f t="shared" si="87"/>
        <v>57.125</v>
      </c>
      <c r="U578" s="8">
        <f t="shared" si="88"/>
        <v>58.32500000000001</v>
      </c>
      <c r="V578" s="8">
        <f t="shared" si="89"/>
        <v>58.025000000000006</v>
      </c>
    </row>
    <row r="579" spans="1:22" ht="13.5" x14ac:dyDescent="0.25">
      <c r="A579" s="3">
        <f>RSI!A579</f>
        <v>42845</v>
      </c>
      <c r="B579" s="2">
        <f>RSI!B579</f>
        <v>6.9560000000000004</v>
      </c>
      <c r="C579" s="2">
        <f>RSI!I579</f>
        <v>74.704004948422892</v>
      </c>
      <c r="D579" s="2">
        <f>MACD!E579</f>
        <v>-7.4128097837037998E-2</v>
      </c>
      <c r="E579" s="2">
        <f>MACD!F579</f>
        <v>-6.0710933250410382E-2</v>
      </c>
      <c r="F579" s="2">
        <f>'Moving Avg'!D579</f>
        <v>6.8458600000000001</v>
      </c>
      <c r="G579" s="2">
        <f>'Moving Avg'!F579</f>
        <v>6.7105399999999999</v>
      </c>
      <c r="H579" s="2">
        <f>'Moving Avg'!G579</f>
        <v>6.5792419999999971</v>
      </c>
      <c r="I579" s="2">
        <f>'Moving Avg'!H579</f>
        <v>6.250408999999995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  <c r="M579" s="8">
        <f t="shared" ref="M579:M642" si="93">IF(C579&lt;30,100, IF(C579&gt;70, 0, 50))</f>
        <v>0</v>
      </c>
      <c r="N579" s="8">
        <f t="shared" si="90"/>
        <v>45</v>
      </c>
      <c r="O579" s="8">
        <f t="shared" si="91"/>
        <v>50</v>
      </c>
      <c r="P579" s="8">
        <f t="shared" si="92"/>
        <v>83.5</v>
      </c>
      <c r="Q579" s="9">
        <f t="shared" ref="Q579:Q642" si="94">0.35*M579+N579*0.35+O579*0.15+P579*0.15</f>
        <v>35.774999999999999</v>
      </c>
      <c r="R579" s="9">
        <f t="shared" ref="R579:R642" si="95">M579*0.2+N579*0.2+O579*0.35+P579*0.25</f>
        <v>47.375</v>
      </c>
      <c r="S579" s="9">
        <f t="shared" ref="S579:S642" si="96">M579*0.15+N579*0.15+O579*0.25+P579*0.45</f>
        <v>56.825000000000003</v>
      </c>
      <c r="T579" s="9">
        <f t="shared" ref="T579:T642" si="97">0.25*SUM(M579:P579)</f>
        <v>44.625</v>
      </c>
      <c r="U579" s="8">
        <f t="shared" ref="U579:U642" si="98">SUM(Q579:S579)/3</f>
        <v>46.658333333333339</v>
      </c>
      <c r="V579" s="8">
        <f t="shared" ref="V579:V642" si="99">SUM(Q579:T579)/4</f>
        <v>46.150000000000006</v>
      </c>
    </row>
    <row r="580" spans="1:22" ht="13.5" x14ac:dyDescent="0.25">
      <c r="A580" s="3">
        <f>RSI!A580</f>
        <v>42846</v>
      </c>
      <c r="B580" s="2">
        <f>RSI!B580</f>
        <v>7.1257000000000001</v>
      </c>
      <c r="C580" s="2">
        <f>RSI!I580</f>
        <v>80.998155960439846</v>
      </c>
      <c r="D580" s="2">
        <f>MACD!E580</f>
        <v>-8.866244439119253E-2</v>
      </c>
      <c r="E580" s="2">
        <f>MACD!F580</f>
        <v>-6.6301235478566811E-2</v>
      </c>
      <c r="F580" s="2">
        <f>'Moving Avg'!D580</f>
        <v>6.9158199999999992</v>
      </c>
      <c r="G580" s="2">
        <f>'Moving Avg'!F580</f>
        <v>6.73909</v>
      </c>
      <c r="H580" s="2">
        <f>'Moving Avg'!G580</f>
        <v>6.5905599999999973</v>
      </c>
      <c r="I580" s="2">
        <f>'Moving Avg'!H580</f>
        <v>6.2572424999999949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  <c r="M580" s="8">
        <f t="shared" si="93"/>
        <v>0</v>
      </c>
      <c r="N580" s="8">
        <f t="shared" si="90"/>
        <v>100</v>
      </c>
      <c r="O580" s="8">
        <f t="shared" si="91"/>
        <v>50</v>
      </c>
      <c r="P580" s="8">
        <f t="shared" si="92"/>
        <v>83.5</v>
      </c>
      <c r="Q580" s="9">
        <f t="shared" si="94"/>
        <v>55.024999999999999</v>
      </c>
      <c r="R580" s="9">
        <f t="shared" si="95"/>
        <v>58.375</v>
      </c>
      <c r="S580" s="9">
        <f t="shared" si="96"/>
        <v>65.075000000000003</v>
      </c>
      <c r="T580" s="9">
        <f t="shared" si="97"/>
        <v>58.375</v>
      </c>
      <c r="U580" s="8">
        <f t="shared" si="98"/>
        <v>59.491666666666674</v>
      </c>
      <c r="V580" s="8">
        <f t="shared" si="99"/>
        <v>59.212500000000006</v>
      </c>
    </row>
    <row r="581" spans="1:22" ht="13.5" x14ac:dyDescent="0.25">
      <c r="A581" s="3">
        <f>RSI!A581</f>
        <v>42849</v>
      </c>
      <c r="B581" s="2">
        <f>RSI!B581</f>
        <v>7.1772</v>
      </c>
      <c r="C581" s="2">
        <f>RSI!I581</f>
        <v>82.42717204799321</v>
      </c>
      <c r="D581" s="2">
        <f>MACD!E581</f>
        <v>-0.11121998149896317</v>
      </c>
      <c r="E581" s="2">
        <f>MACD!F581</f>
        <v>-7.5284984682646092E-2</v>
      </c>
      <c r="F581" s="2">
        <f>'Moving Avg'!D581</f>
        <v>6.9837400000000001</v>
      </c>
      <c r="G581" s="2">
        <f>'Moving Avg'!F581</f>
        <v>6.7702150000000003</v>
      </c>
      <c r="H581" s="2">
        <f>'Moving Avg'!G581</f>
        <v>6.6038339999999982</v>
      </c>
      <c r="I581" s="2">
        <f>'Moving Avg'!H581</f>
        <v>6.2647409999999955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  <c r="M581" s="8">
        <f t="shared" si="93"/>
        <v>0</v>
      </c>
      <c r="N581" s="8">
        <f t="shared" si="90"/>
        <v>100</v>
      </c>
      <c r="O581" s="8">
        <f t="shared" si="91"/>
        <v>50</v>
      </c>
      <c r="P581" s="8">
        <f t="shared" si="92"/>
        <v>83.5</v>
      </c>
      <c r="Q581" s="9">
        <f t="shared" si="94"/>
        <v>55.024999999999999</v>
      </c>
      <c r="R581" s="9">
        <f t="shared" si="95"/>
        <v>58.375</v>
      </c>
      <c r="S581" s="9">
        <f t="shared" si="96"/>
        <v>65.075000000000003</v>
      </c>
      <c r="T581" s="9">
        <f t="shared" si="97"/>
        <v>58.375</v>
      </c>
      <c r="U581" s="8">
        <f t="shared" si="98"/>
        <v>59.491666666666674</v>
      </c>
      <c r="V581" s="8">
        <f t="shared" si="99"/>
        <v>59.212500000000006</v>
      </c>
    </row>
    <row r="582" spans="1:22" ht="13.5" x14ac:dyDescent="0.25">
      <c r="A582" s="3">
        <f>RSI!A582</f>
        <v>42850</v>
      </c>
      <c r="B582" s="2">
        <f>RSI!B582</f>
        <v>7.1772</v>
      </c>
      <c r="C582" s="2">
        <f>RSI!I582</f>
        <v>82.42717204799321</v>
      </c>
      <c r="D582" s="2">
        <f>MACD!E582</f>
        <v>-0.13290329425862524</v>
      </c>
      <c r="E582" s="2">
        <f>MACD!F582</f>
        <v>-8.6808646597841918E-2</v>
      </c>
      <c r="F582" s="2">
        <f>'Moving Avg'!D582</f>
        <v>7.0557800000000004</v>
      </c>
      <c r="G582" s="2">
        <f>'Moving Avg'!F582</f>
        <v>6.7997999999999994</v>
      </c>
      <c r="H582" s="2">
        <f>'Moving Avg'!G582</f>
        <v>6.6171079999999991</v>
      </c>
      <c r="I582" s="2">
        <f>'Moving Avg'!H582</f>
        <v>6.2718319999999963</v>
      </c>
      <c r="J582" s="6" t="str">
        <f>OBV!F582</f>
        <v>BULLISH</v>
      </c>
      <c r="K582" s="6" t="str">
        <f>OBV!G582</f>
        <v>NEUTRAL</v>
      </c>
      <c r="L582" s="6" t="str">
        <f>OBV!H582</f>
        <v>CONFIRMED BULLISH</v>
      </c>
      <c r="M582" s="8">
        <f t="shared" si="93"/>
        <v>0</v>
      </c>
      <c r="N582" s="8">
        <f t="shared" si="90"/>
        <v>100</v>
      </c>
      <c r="O582" s="8">
        <f t="shared" si="91"/>
        <v>50</v>
      </c>
      <c r="P582" s="8">
        <f t="shared" si="92"/>
        <v>83.5</v>
      </c>
      <c r="Q582" s="9">
        <f t="shared" si="94"/>
        <v>55.024999999999999</v>
      </c>
      <c r="R582" s="9">
        <f t="shared" si="95"/>
        <v>58.375</v>
      </c>
      <c r="S582" s="9">
        <f t="shared" si="96"/>
        <v>65.075000000000003</v>
      </c>
      <c r="T582" s="9">
        <f t="shared" si="97"/>
        <v>58.375</v>
      </c>
      <c r="U582" s="8">
        <f t="shared" si="98"/>
        <v>59.491666666666674</v>
      </c>
      <c r="V582" s="8">
        <f t="shared" si="99"/>
        <v>59.212500000000006</v>
      </c>
    </row>
    <row r="583" spans="1:22" ht="13.5" x14ac:dyDescent="0.25">
      <c r="A583" s="3">
        <f>RSI!A583</f>
        <v>42851</v>
      </c>
      <c r="B583" s="2">
        <f>RSI!B583</f>
        <v>7.2544000000000004</v>
      </c>
      <c r="C583" s="2">
        <f>RSI!I583</f>
        <v>84.459053112303067</v>
      </c>
      <c r="D583" s="2">
        <f>MACD!E583</f>
        <v>-0.15937308865142441</v>
      </c>
      <c r="E583" s="2">
        <f>MACD!F583</f>
        <v>-0.10132153500855842</v>
      </c>
      <c r="F583" s="2">
        <f>'Moving Avg'!D583</f>
        <v>7.1380999999999997</v>
      </c>
      <c r="G583" s="2">
        <f>'Moving Avg'!F583</f>
        <v>6.8332449999999998</v>
      </c>
      <c r="H583" s="2">
        <f>'Moving Avg'!G583</f>
        <v>6.6321319999999995</v>
      </c>
      <c r="I583" s="2">
        <f>'Moving Avg'!H583</f>
        <v>6.2783489999999951</v>
      </c>
      <c r="J583" s="6" t="str">
        <f>OBV!F583</f>
        <v>BULLISH</v>
      </c>
      <c r="K583" s="6" t="str">
        <f>OBV!G583</f>
        <v>NEUTRAL</v>
      </c>
      <c r="L583" s="6" t="str">
        <f>OBV!H583</f>
        <v>CONFIRMED BULLISH</v>
      </c>
      <c r="M583" s="8">
        <f t="shared" si="93"/>
        <v>0</v>
      </c>
      <c r="N583" s="8">
        <f t="shared" si="90"/>
        <v>100</v>
      </c>
      <c r="O583" s="8">
        <f t="shared" si="91"/>
        <v>50</v>
      </c>
      <c r="P583" s="8">
        <f t="shared" si="92"/>
        <v>83.5</v>
      </c>
      <c r="Q583" s="9">
        <f t="shared" si="94"/>
        <v>55.024999999999999</v>
      </c>
      <c r="R583" s="9">
        <f t="shared" si="95"/>
        <v>58.375</v>
      </c>
      <c r="S583" s="9">
        <f t="shared" si="96"/>
        <v>65.075000000000003</v>
      </c>
      <c r="T583" s="9">
        <f t="shared" si="97"/>
        <v>58.375</v>
      </c>
      <c r="U583" s="8">
        <f t="shared" si="98"/>
        <v>59.491666666666674</v>
      </c>
      <c r="V583" s="8">
        <f t="shared" si="99"/>
        <v>59.212500000000006</v>
      </c>
    </row>
    <row r="584" spans="1:22" ht="13.5" x14ac:dyDescent="0.25">
      <c r="A584" s="3">
        <f>RSI!A584</f>
        <v>42852</v>
      </c>
      <c r="B584" s="2">
        <f>RSI!B584</f>
        <v>7.2028999999999996</v>
      </c>
      <c r="C584" s="2">
        <f>RSI!I584</f>
        <v>77.981336945231774</v>
      </c>
      <c r="D584" s="2">
        <f>MACD!E584</f>
        <v>-0.1687608410828032</v>
      </c>
      <c r="E584" s="2">
        <f>MACD!F584</f>
        <v>-0.11480939622340738</v>
      </c>
      <c r="F584" s="2">
        <f>'Moving Avg'!D584</f>
        <v>7.187479999999999</v>
      </c>
      <c r="G584" s="2">
        <f>'Moving Avg'!F584</f>
        <v>6.8615399999999998</v>
      </c>
      <c r="H584" s="2">
        <f>'Moving Avg'!G584</f>
        <v>6.6475660000000003</v>
      </c>
      <c r="I584" s="2">
        <f>'Moving Avg'!H584</f>
        <v>6.2846084999999947</v>
      </c>
      <c r="J584" s="6" t="str">
        <f>OBV!F584</f>
        <v>BULLISH</v>
      </c>
      <c r="K584" s="6" t="str">
        <f>OBV!G584</f>
        <v>NEUTRAL</v>
      </c>
      <c r="L584" s="6" t="str">
        <f>OBV!H584</f>
        <v>CONFIRMED BULLISH</v>
      </c>
      <c r="M584" s="8">
        <f t="shared" si="93"/>
        <v>0</v>
      </c>
      <c r="N584" s="8">
        <f t="shared" si="90"/>
        <v>100</v>
      </c>
      <c r="O584" s="8">
        <f t="shared" si="91"/>
        <v>50</v>
      </c>
      <c r="P584" s="8">
        <f t="shared" si="92"/>
        <v>83.5</v>
      </c>
      <c r="Q584" s="9">
        <f t="shared" si="94"/>
        <v>55.024999999999999</v>
      </c>
      <c r="R584" s="9">
        <f t="shared" si="95"/>
        <v>58.375</v>
      </c>
      <c r="S584" s="9">
        <f t="shared" si="96"/>
        <v>65.075000000000003</v>
      </c>
      <c r="T584" s="9">
        <f t="shared" si="97"/>
        <v>58.375</v>
      </c>
      <c r="U584" s="8">
        <f t="shared" si="98"/>
        <v>59.491666666666674</v>
      </c>
      <c r="V584" s="8">
        <f t="shared" si="99"/>
        <v>59.212500000000006</v>
      </c>
    </row>
    <row r="585" spans="1:22" ht="13.5" x14ac:dyDescent="0.25">
      <c r="A585" s="3">
        <f>RSI!A585</f>
        <v>42853</v>
      </c>
      <c r="B585" s="2">
        <f>RSI!B585</f>
        <v>7.1</v>
      </c>
      <c r="C585" s="2">
        <f>RSI!I585</f>
        <v>66.934923215555187</v>
      </c>
      <c r="D585" s="2">
        <f>MACD!E585</f>
        <v>-0.17363032414348201</v>
      </c>
      <c r="E585" s="2">
        <f>MACD!F585</f>
        <v>-0.12657358180742231</v>
      </c>
      <c r="F585" s="2">
        <f>'Moving Avg'!D585</f>
        <v>7.1823400000000008</v>
      </c>
      <c r="G585" s="2">
        <f>'Moving Avg'!F585</f>
        <v>6.8821199999999987</v>
      </c>
      <c r="H585" s="2">
        <f>'Moving Avg'!G585</f>
        <v>6.6639260000000009</v>
      </c>
      <c r="I585" s="2">
        <f>'Moving Avg'!H585</f>
        <v>6.2906174999999953</v>
      </c>
      <c r="J585" s="6" t="str">
        <f>OBV!F585</f>
        <v>BULLISH</v>
      </c>
      <c r="K585" s="6" t="str">
        <f>OBV!G585</f>
        <v>NEUTRAL</v>
      </c>
      <c r="L585" s="6" t="str">
        <f>OBV!H585</f>
        <v>BULLISH DIVERGENCE</v>
      </c>
      <c r="M585" s="8">
        <f t="shared" si="93"/>
        <v>50</v>
      </c>
      <c r="N585" s="8">
        <f t="shared" si="90"/>
        <v>100</v>
      </c>
      <c r="O585" s="8">
        <f t="shared" si="91"/>
        <v>50</v>
      </c>
      <c r="P585" s="8">
        <f t="shared" si="92"/>
        <v>66.5</v>
      </c>
      <c r="Q585" s="9">
        <f t="shared" si="94"/>
        <v>69.974999999999994</v>
      </c>
      <c r="R585" s="9">
        <f t="shared" si="95"/>
        <v>64.125</v>
      </c>
      <c r="S585" s="9">
        <f t="shared" si="96"/>
        <v>64.924999999999997</v>
      </c>
      <c r="T585" s="9">
        <f t="shared" si="97"/>
        <v>66.625</v>
      </c>
      <c r="U585" s="8">
        <f t="shared" si="98"/>
        <v>66.341666666666654</v>
      </c>
      <c r="V585" s="8">
        <f t="shared" si="99"/>
        <v>66.412499999999994</v>
      </c>
    </row>
    <row r="586" spans="1:22" ht="13.5" x14ac:dyDescent="0.25">
      <c r="A586" s="3">
        <f>RSI!A586</f>
        <v>42857</v>
      </c>
      <c r="B586" s="2">
        <f>RSI!B586</f>
        <v>7.1360000000000001</v>
      </c>
      <c r="C586" s="2">
        <f>RSI!I586</f>
        <v>68.610216172640733</v>
      </c>
      <c r="D586" s="2">
        <f>MACD!E586</f>
        <v>-0.17233455931474229</v>
      </c>
      <c r="E586" s="2">
        <f>MACD!F586</f>
        <v>-0.13572577730888633</v>
      </c>
      <c r="F586" s="2">
        <f>'Moving Avg'!D586</f>
        <v>7.1741000000000001</v>
      </c>
      <c r="G586" s="2">
        <f>'Moving Avg'!F586</f>
        <v>6.9044999999999987</v>
      </c>
      <c r="H586" s="2">
        <f>'Moving Avg'!G586</f>
        <v>6.6809040000000017</v>
      </c>
      <c r="I586" s="2">
        <f>'Moving Avg'!H586</f>
        <v>6.2965424999999948</v>
      </c>
      <c r="J586" s="6" t="str">
        <f>OBV!F586</f>
        <v>BULLISH</v>
      </c>
      <c r="K586" s="6" t="str">
        <f>OBV!G586</f>
        <v>NEUTRAL</v>
      </c>
      <c r="L586" s="6" t="str">
        <f>OBV!H586</f>
        <v>BULLISH DIVERGENCE</v>
      </c>
      <c r="M586" s="8">
        <f t="shared" si="93"/>
        <v>50</v>
      </c>
      <c r="N586" s="8">
        <f t="shared" si="90"/>
        <v>100</v>
      </c>
      <c r="O586" s="8">
        <f t="shared" si="91"/>
        <v>50</v>
      </c>
      <c r="P586" s="8">
        <f t="shared" si="92"/>
        <v>66.5</v>
      </c>
      <c r="Q586" s="9">
        <f t="shared" si="94"/>
        <v>69.974999999999994</v>
      </c>
      <c r="R586" s="9">
        <f t="shared" si="95"/>
        <v>64.125</v>
      </c>
      <c r="S586" s="9">
        <f t="shared" si="96"/>
        <v>64.924999999999997</v>
      </c>
      <c r="T586" s="9">
        <f t="shared" si="97"/>
        <v>66.625</v>
      </c>
      <c r="U586" s="8">
        <f t="shared" si="98"/>
        <v>66.341666666666654</v>
      </c>
      <c r="V586" s="8">
        <f t="shared" si="99"/>
        <v>66.412499999999994</v>
      </c>
    </row>
    <row r="587" spans="1:22" ht="13.5" x14ac:dyDescent="0.25">
      <c r="A587" s="3">
        <f>RSI!A587</f>
        <v>42858</v>
      </c>
      <c r="B587" s="2">
        <f>RSI!B587</f>
        <v>7.0486000000000004</v>
      </c>
      <c r="C587" s="2">
        <f>RSI!I587</f>
        <v>60.584621186713932</v>
      </c>
      <c r="D587" s="2">
        <f>MACD!E587</f>
        <v>-0.16945115884419515</v>
      </c>
      <c r="E587" s="2">
        <f>MACD!F587</f>
        <v>-0.14247085361594811</v>
      </c>
      <c r="F587" s="2">
        <f>'Moving Avg'!D587</f>
        <v>7.1483800000000004</v>
      </c>
      <c r="G587" s="2">
        <f>'Moving Avg'!F587</f>
        <v>6.9250799999999995</v>
      </c>
      <c r="H587" s="2">
        <f>'Moving Avg'!G587</f>
        <v>6.6968540000000019</v>
      </c>
      <c r="I587" s="2">
        <f>'Moving Avg'!H587</f>
        <v>6.3020304999999954</v>
      </c>
      <c r="J587" s="6" t="str">
        <f>OBV!F587</f>
        <v>BULLISH</v>
      </c>
      <c r="K587" s="6" t="str">
        <f>OBV!G587</f>
        <v>NEUTRAL</v>
      </c>
      <c r="L587" s="6" t="str">
        <f>OBV!H587</f>
        <v>BULLISH DIVERGENCE</v>
      </c>
      <c r="M587" s="8">
        <f t="shared" si="93"/>
        <v>50</v>
      </c>
      <c r="N587" s="8">
        <f t="shared" si="90"/>
        <v>100</v>
      </c>
      <c r="O587" s="8">
        <f t="shared" si="91"/>
        <v>50</v>
      </c>
      <c r="P587" s="8">
        <f t="shared" si="92"/>
        <v>66.5</v>
      </c>
      <c r="Q587" s="9">
        <f t="shared" si="94"/>
        <v>69.974999999999994</v>
      </c>
      <c r="R587" s="9">
        <f t="shared" si="95"/>
        <v>64.125</v>
      </c>
      <c r="S587" s="9">
        <f t="shared" si="96"/>
        <v>64.924999999999997</v>
      </c>
      <c r="T587" s="9">
        <f t="shared" si="97"/>
        <v>66.625</v>
      </c>
      <c r="U587" s="8">
        <f t="shared" si="98"/>
        <v>66.341666666666654</v>
      </c>
      <c r="V587" s="8">
        <f t="shared" si="99"/>
        <v>66.412499999999994</v>
      </c>
    </row>
    <row r="588" spans="1:22" ht="13.5" x14ac:dyDescent="0.25">
      <c r="A588" s="3">
        <f>RSI!A588</f>
        <v>42859</v>
      </c>
      <c r="B588" s="2">
        <f>RSI!B588</f>
        <v>7.1</v>
      </c>
      <c r="C588" s="2">
        <f>RSI!I588</f>
        <v>63.303264622714401</v>
      </c>
      <c r="D588" s="2">
        <f>MACD!E588</f>
        <v>-0.16773850994169592</v>
      </c>
      <c r="E588" s="2">
        <f>MACD!F588</f>
        <v>-0.14752438488109768</v>
      </c>
      <c r="F588" s="2">
        <f>'Moving Avg'!D588</f>
        <v>7.1174999999999997</v>
      </c>
      <c r="G588" s="2">
        <f>'Moving Avg'!F588</f>
        <v>6.9456599999999993</v>
      </c>
      <c r="H588" s="2">
        <f>'Moving Avg'!G588</f>
        <v>6.7102300000000028</v>
      </c>
      <c r="I588" s="2">
        <f>'Moving Avg'!H588</f>
        <v>6.3077754999999938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  <c r="M588" s="8">
        <f t="shared" si="93"/>
        <v>50</v>
      </c>
      <c r="N588" s="8">
        <f t="shared" si="90"/>
        <v>100</v>
      </c>
      <c r="O588" s="8">
        <f t="shared" si="91"/>
        <v>50</v>
      </c>
      <c r="P588" s="8">
        <f t="shared" si="92"/>
        <v>16.5</v>
      </c>
      <c r="Q588" s="9">
        <f t="shared" si="94"/>
        <v>62.475000000000001</v>
      </c>
      <c r="R588" s="9">
        <f t="shared" si="95"/>
        <v>51.625</v>
      </c>
      <c r="S588" s="9">
        <f t="shared" si="96"/>
        <v>42.424999999999997</v>
      </c>
      <c r="T588" s="9">
        <f t="shared" si="97"/>
        <v>54.125</v>
      </c>
      <c r="U588" s="8">
        <f t="shared" si="98"/>
        <v>52.17499999999999</v>
      </c>
      <c r="V588" s="8">
        <f t="shared" si="99"/>
        <v>52.662499999999994</v>
      </c>
    </row>
    <row r="589" spans="1:22" ht="13.5" x14ac:dyDescent="0.25">
      <c r="A589" s="3">
        <f>RSI!A589</f>
        <v>42860</v>
      </c>
      <c r="B589" s="2">
        <f>RSI!B589</f>
        <v>7.1515000000000004</v>
      </c>
      <c r="C589" s="2">
        <f>RSI!I589</f>
        <v>65.84521406080512</v>
      </c>
      <c r="D589" s="2">
        <f>MACD!E589</f>
        <v>-0.15381562536063065</v>
      </c>
      <c r="E589" s="2">
        <f>MACD!F589</f>
        <v>-0.14878263297700428</v>
      </c>
      <c r="F589" s="2">
        <f>'Moving Avg'!D589</f>
        <v>7.1072199999999999</v>
      </c>
      <c r="G589" s="2">
        <f>'Moving Avg'!F589</f>
        <v>6.9688149999999993</v>
      </c>
      <c r="H589" s="2">
        <f>'Moving Avg'!G589</f>
        <v>6.7247400000000024</v>
      </c>
      <c r="I589" s="2">
        <f>'Moving Avg'!H589</f>
        <v>6.3140179999999928</v>
      </c>
      <c r="J589" s="6" t="str">
        <f>OBV!F589</f>
        <v>BULLISH</v>
      </c>
      <c r="K589" s="6" t="str">
        <f>OBV!G589</f>
        <v>NEUTRAL</v>
      </c>
      <c r="L589" s="6" t="str">
        <f>OBV!H589</f>
        <v>BULLISH DIVERGENCE</v>
      </c>
      <c r="M589" s="8">
        <f t="shared" si="93"/>
        <v>50</v>
      </c>
      <c r="N589" s="8">
        <f t="shared" si="90"/>
        <v>45</v>
      </c>
      <c r="O589" s="8">
        <f t="shared" si="91"/>
        <v>50</v>
      </c>
      <c r="P589" s="8">
        <f t="shared" si="92"/>
        <v>66.5</v>
      </c>
      <c r="Q589" s="9">
        <f t="shared" si="94"/>
        <v>50.725000000000001</v>
      </c>
      <c r="R589" s="9">
        <f t="shared" si="95"/>
        <v>53.125</v>
      </c>
      <c r="S589" s="9">
        <f t="shared" si="96"/>
        <v>56.674999999999997</v>
      </c>
      <c r="T589" s="9">
        <f t="shared" si="97"/>
        <v>52.875</v>
      </c>
      <c r="U589" s="8">
        <f t="shared" si="98"/>
        <v>53.508333333333326</v>
      </c>
      <c r="V589" s="8">
        <f t="shared" si="99"/>
        <v>53.349999999999994</v>
      </c>
    </row>
    <row r="590" spans="1:22" ht="13.5" x14ac:dyDescent="0.25">
      <c r="A590" s="3">
        <f>RSI!A590</f>
        <v>42863</v>
      </c>
      <c r="B590" s="2">
        <f>RSI!B590</f>
        <v>7.1412000000000004</v>
      </c>
      <c r="C590" s="2">
        <f>RSI!I590</f>
        <v>64.87727776519236</v>
      </c>
      <c r="D590" s="2">
        <f>MACD!E590</f>
        <v>-0.11651176279300746</v>
      </c>
      <c r="E590" s="2">
        <f>MACD!F590</f>
        <v>-0.14232845894020493</v>
      </c>
      <c r="F590" s="2">
        <f>'Moving Avg'!D590</f>
        <v>7.1154599999999988</v>
      </c>
      <c r="G590" s="2">
        <f>'Moving Avg'!F590</f>
        <v>6.9888799999999991</v>
      </c>
      <c r="H590" s="2">
        <f>'Moving Avg'!G590</f>
        <v>6.7390440000000034</v>
      </c>
      <c r="I590" s="2">
        <f>'Moving Avg'!H590</f>
        <v>6.3203529999999937</v>
      </c>
      <c r="J590" s="6" t="str">
        <f>OBV!F590</f>
        <v>BULLISH</v>
      </c>
      <c r="K590" s="6" t="str">
        <f>OBV!G590</f>
        <v>NEUTRAL</v>
      </c>
      <c r="L590" s="6" t="str">
        <f>OBV!H590</f>
        <v>CONFIRMED BULLISH</v>
      </c>
      <c r="M590" s="8">
        <f t="shared" si="93"/>
        <v>50</v>
      </c>
      <c r="N590" s="8">
        <f t="shared" si="90"/>
        <v>0</v>
      </c>
      <c r="O590" s="8">
        <f t="shared" si="91"/>
        <v>50</v>
      </c>
      <c r="P590" s="8">
        <f t="shared" si="92"/>
        <v>83.5</v>
      </c>
      <c r="Q590" s="9">
        <f t="shared" si="94"/>
        <v>37.524999999999999</v>
      </c>
      <c r="R590" s="9">
        <f t="shared" si="95"/>
        <v>48.375</v>
      </c>
      <c r="S590" s="9">
        <f t="shared" si="96"/>
        <v>57.575000000000003</v>
      </c>
      <c r="T590" s="9">
        <f t="shared" si="97"/>
        <v>45.875</v>
      </c>
      <c r="U590" s="8">
        <f t="shared" si="98"/>
        <v>47.82500000000001</v>
      </c>
      <c r="V590" s="8">
        <f t="shared" si="99"/>
        <v>47.337500000000006</v>
      </c>
    </row>
    <row r="591" spans="1:22" ht="13.5" x14ac:dyDescent="0.25">
      <c r="A591" s="3">
        <f>RSI!A591</f>
        <v>42864</v>
      </c>
      <c r="B591" s="2">
        <f>RSI!B591</f>
        <v>7.1</v>
      </c>
      <c r="C591" s="2">
        <f>RSI!I591</f>
        <v>61.01365866623216</v>
      </c>
      <c r="D591" s="2">
        <f>MACD!E591</f>
        <v>-7.5159029866316729E-2</v>
      </c>
      <c r="E591" s="2">
        <f>MACD!F591</f>
        <v>-0.12889457312542729</v>
      </c>
      <c r="F591" s="2">
        <f>'Moving Avg'!D591</f>
        <v>7.1082599999999996</v>
      </c>
      <c r="G591" s="2">
        <f>'Moving Avg'!F591</f>
        <v>7.0081749999999996</v>
      </c>
      <c r="H591" s="2">
        <f>'Moving Avg'!G591</f>
        <v>6.7549920000000032</v>
      </c>
      <c r="I591" s="2">
        <f>'Moving Avg'!H591</f>
        <v>6.3264819999999933</v>
      </c>
      <c r="J591" s="6" t="str">
        <f>OBV!F591</f>
        <v>BULLISH</v>
      </c>
      <c r="K591" s="6" t="str">
        <f>OBV!G591</f>
        <v>NEUTRAL</v>
      </c>
      <c r="L591" s="6" t="str">
        <f>OBV!H591</f>
        <v>BULLISH DIVERGENCE</v>
      </c>
      <c r="M591" s="8">
        <f t="shared" si="93"/>
        <v>50</v>
      </c>
      <c r="N591" s="8">
        <f t="shared" si="90"/>
        <v>0</v>
      </c>
      <c r="O591" s="8">
        <f t="shared" si="91"/>
        <v>50</v>
      </c>
      <c r="P591" s="8">
        <f t="shared" si="92"/>
        <v>66.5</v>
      </c>
      <c r="Q591" s="9">
        <f t="shared" si="94"/>
        <v>34.975000000000001</v>
      </c>
      <c r="R591" s="9">
        <f t="shared" si="95"/>
        <v>44.125</v>
      </c>
      <c r="S591" s="9">
        <f t="shared" si="96"/>
        <v>49.924999999999997</v>
      </c>
      <c r="T591" s="9">
        <f t="shared" si="97"/>
        <v>41.625</v>
      </c>
      <c r="U591" s="8">
        <f t="shared" si="98"/>
        <v>43.008333333333326</v>
      </c>
      <c r="V591" s="8">
        <f t="shared" si="99"/>
        <v>42.662499999999994</v>
      </c>
    </row>
    <row r="592" spans="1:22" ht="13.5" x14ac:dyDescent="0.25">
      <c r="A592" s="3">
        <f>RSI!A592</f>
        <v>42865</v>
      </c>
      <c r="B592" s="2">
        <f>RSI!B592</f>
        <v>7.0949</v>
      </c>
      <c r="C592" s="2">
        <f>RSI!I592</f>
        <v>60.533093598808406</v>
      </c>
      <c r="D592" s="2">
        <f>MACD!E592</f>
        <v>-4.0646102019292307E-2</v>
      </c>
      <c r="E592" s="2">
        <f>MACD!F592</f>
        <v>-0.1112448789042003</v>
      </c>
      <c r="F592" s="2">
        <f>'Moving Avg'!D592</f>
        <v>7.1175200000000007</v>
      </c>
      <c r="G592" s="2">
        <f>'Moving Avg'!F592</f>
        <v>7.027215</v>
      </c>
      <c r="H592" s="2">
        <f>'Moving Avg'!G592</f>
        <v>6.7706340000000038</v>
      </c>
      <c r="I592" s="2">
        <f>'Moving Avg'!H592</f>
        <v>6.3326334999999938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  <c r="M592" s="8">
        <f t="shared" si="93"/>
        <v>50</v>
      </c>
      <c r="N592" s="8">
        <f t="shared" si="90"/>
        <v>0</v>
      </c>
      <c r="O592" s="8">
        <f t="shared" si="91"/>
        <v>50</v>
      </c>
      <c r="P592" s="8">
        <f t="shared" si="92"/>
        <v>83.5</v>
      </c>
      <c r="Q592" s="9">
        <f t="shared" si="94"/>
        <v>37.524999999999999</v>
      </c>
      <c r="R592" s="9">
        <f t="shared" si="95"/>
        <v>48.375</v>
      </c>
      <c r="S592" s="9">
        <f t="shared" si="96"/>
        <v>57.575000000000003</v>
      </c>
      <c r="T592" s="9">
        <f t="shared" si="97"/>
        <v>45.875</v>
      </c>
      <c r="U592" s="8">
        <f t="shared" si="98"/>
        <v>47.82500000000001</v>
      </c>
      <c r="V592" s="8">
        <f t="shared" si="99"/>
        <v>47.337500000000006</v>
      </c>
    </row>
    <row r="593" spans="1:22" ht="13.5" x14ac:dyDescent="0.25">
      <c r="A593" s="3">
        <f>RSI!A593</f>
        <v>42866</v>
      </c>
      <c r="B593" s="2">
        <f>RSI!B593</f>
        <v>7.0896999999999997</v>
      </c>
      <c r="C593" s="2">
        <f>RSI!I593</f>
        <v>60.014059387078213</v>
      </c>
      <c r="D593" s="2">
        <f>MACD!E593</f>
        <v>5.7144607513492929E-5</v>
      </c>
      <c r="E593" s="2">
        <f>MACD!F593</f>
        <v>-8.8984474201857552E-2</v>
      </c>
      <c r="F593" s="2">
        <f>'Moving Avg'!D593</f>
        <v>7.1154599999999988</v>
      </c>
      <c r="G593" s="2">
        <f>'Moving Avg'!F593</f>
        <v>7.0459949999999978</v>
      </c>
      <c r="H593" s="2">
        <f>'Moving Avg'!G593</f>
        <v>6.7846280000000023</v>
      </c>
      <c r="I593" s="2">
        <f>'Moving Avg'!H593</f>
        <v>6.3392869999999952</v>
      </c>
      <c r="J593" s="6" t="str">
        <f>OBV!F593</f>
        <v>BULLISH</v>
      </c>
      <c r="K593" s="6" t="str">
        <f>OBV!G593</f>
        <v>NEUTRAL</v>
      </c>
      <c r="L593" s="6" t="str">
        <f>OBV!H593</f>
        <v>BULLISH DIVERGENCE</v>
      </c>
      <c r="M593" s="8">
        <f t="shared" si="93"/>
        <v>50</v>
      </c>
      <c r="N593" s="8">
        <f t="shared" si="90"/>
        <v>0</v>
      </c>
      <c r="O593" s="8">
        <f t="shared" si="91"/>
        <v>50</v>
      </c>
      <c r="P593" s="8">
        <f t="shared" si="92"/>
        <v>66.5</v>
      </c>
      <c r="Q593" s="9">
        <f t="shared" si="94"/>
        <v>34.975000000000001</v>
      </c>
      <c r="R593" s="9">
        <f t="shared" si="95"/>
        <v>44.125</v>
      </c>
      <c r="S593" s="9">
        <f t="shared" si="96"/>
        <v>49.924999999999997</v>
      </c>
      <c r="T593" s="9">
        <f t="shared" si="97"/>
        <v>41.625</v>
      </c>
      <c r="U593" s="8">
        <f t="shared" si="98"/>
        <v>43.008333333333326</v>
      </c>
      <c r="V593" s="8">
        <f t="shared" si="99"/>
        <v>42.662499999999994</v>
      </c>
    </row>
    <row r="594" spans="1:22" ht="13.5" x14ac:dyDescent="0.25">
      <c r="A594" s="3">
        <f>RSI!A594</f>
        <v>42867</v>
      </c>
      <c r="B594" s="2">
        <f>RSI!B594</f>
        <v>7.0486000000000004</v>
      </c>
      <c r="C594" s="2">
        <f>RSI!I594</f>
        <v>55.931935987054736</v>
      </c>
      <c r="D594" s="2">
        <f>MACD!E594</f>
        <v>2.8944792026149635E-2</v>
      </c>
      <c r="E594" s="2">
        <f>MACD!F594</f>
        <v>-6.539862095625612E-2</v>
      </c>
      <c r="F594" s="2">
        <f>'Moving Avg'!D594</f>
        <v>7.0948800000000007</v>
      </c>
      <c r="G594" s="2">
        <f>'Moving Avg'!F594</f>
        <v>7.0588599999999984</v>
      </c>
      <c r="H594" s="2">
        <f>'Moving Avg'!G594</f>
        <v>6.7964620000000027</v>
      </c>
      <c r="I594" s="2">
        <f>'Moving Avg'!H594</f>
        <v>6.3457349999999941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  <c r="M594" s="8">
        <f t="shared" si="93"/>
        <v>50</v>
      </c>
      <c r="N594" s="8">
        <f t="shared" si="90"/>
        <v>0</v>
      </c>
      <c r="O594" s="8">
        <f t="shared" si="91"/>
        <v>50</v>
      </c>
      <c r="P594" s="8">
        <f t="shared" si="92"/>
        <v>16.5</v>
      </c>
      <c r="Q594" s="9">
        <f t="shared" si="94"/>
        <v>27.475000000000001</v>
      </c>
      <c r="R594" s="9">
        <f t="shared" si="95"/>
        <v>31.625</v>
      </c>
      <c r="S594" s="9">
        <f t="shared" si="96"/>
        <v>27.425000000000001</v>
      </c>
      <c r="T594" s="9">
        <f t="shared" si="97"/>
        <v>29.125</v>
      </c>
      <c r="U594" s="8">
        <f t="shared" si="98"/>
        <v>28.841666666666669</v>
      </c>
      <c r="V594" s="8">
        <f t="shared" si="99"/>
        <v>28.912500000000001</v>
      </c>
    </row>
    <row r="595" spans="1:22" ht="13.5" x14ac:dyDescent="0.25">
      <c r="A595" s="3">
        <f>RSI!A595</f>
        <v>42870</v>
      </c>
      <c r="B595" s="2">
        <f>RSI!B595</f>
        <v>7.1</v>
      </c>
      <c r="C595" s="2">
        <f>RSI!I595</f>
        <v>59.630182776831191</v>
      </c>
      <c r="D595" s="2">
        <f>MACD!E595</f>
        <v>3.3367936960681632E-2</v>
      </c>
      <c r="E595" s="2">
        <f>MACD!F595</f>
        <v>-4.5645309372868571E-2</v>
      </c>
      <c r="F595" s="2">
        <f>'Moving Avg'!D595</f>
        <v>7.0866400000000001</v>
      </c>
      <c r="G595" s="2">
        <f>'Moving Avg'!F595</f>
        <v>7.0750649999999977</v>
      </c>
      <c r="H595" s="2">
        <f>'Moving Avg'!G595</f>
        <v>6.8058260000000033</v>
      </c>
      <c r="I595" s="2">
        <f>'Moving Avg'!H595</f>
        <v>6.3526799999999932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  <c r="M595" s="8">
        <f t="shared" si="93"/>
        <v>50</v>
      </c>
      <c r="N595" s="8">
        <f t="shared" si="90"/>
        <v>0</v>
      </c>
      <c r="O595" s="8">
        <f t="shared" si="91"/>
        <v>50</v>
      </c>
      <c r="P595" s="8">
        <f t="shared" si="92"/>
        <v>16.5</v>
      </c>
      <c r="Q595" s="9">
        <f t="shared" si="94"/>
        <v>27.475000000000001</v>
      </c>
      <c r="R595" s="9">
        <f t="shared" si="95"/>
        <v>31.625</v>
      </c>
      <c r="S595" s="9">
        <f t="shared" si="96"/>
        <v>27.425000000000001</v>
      </c>
      <c r="T595" s="9">
        <f t="shared" si="97"/>
        <v>29.125</v>
      </c>
      <c r="U595" s="8">
        <f t="shared" si="98"/>
        <v>28.841666666666669</v>
      </c>
      <c r="V595" s="8">
        <f t="shared" si="99"/>
        <v>28.912500000000001</v>
      </c>
    </row>
    <row r="596" spans="1:22" ht="13.5" x14ac:dyDescent="0.25">
      <c r="A596" s="3">
        <f>RSI!A596</f>
        <v>42871</v>
      </c>
      <c r="B596" s="2">
        <f>RSI!B596</f>
        <v>7.0486000000000004</v>
      </c>
      <c r="C596" s="2">
        <f>RSI!I596</f>
        <v>54.687688573927048</v>
      </c>
      <c r="D596" s="2">
        <f>MACD!E596</f>
        <v>4.5798971459693583E-2</v>
      </c>
      <c r="E596" s="2">
        <f>MACD!F596</f>
        <v>-2.7356453206356143E-2</v>
      </c>
      <c r="F596" s="2">
        <f>'Moving Avg'!D596</f>
        <v>7.0763599999999993</v>
      </c>
      <c r="G596" s="2">
        <f>'Moving Avg'!F596</f>
        <v>7.0856149999999989</v>
      </c>
      <c r="H596" s="2">
        <f>'Moving Avg'!G596</f>
        <v>6.8141620000000032</v>
      </c>
      <c r="I596" s="2">
        <f>'Moving Avg'!H596</f>
        <v>6.360327499999995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  <c r="M596" s="8">
        <f t="shared" si="93"/>
        <v>50</v>
      </c>
      <c r="N596" s="8">
        <f t="shared" si="90"/>
        <v>0</v>
      </c>
      <c r="O596" s="8">
        <f t="shared" si="91"/>
        <v>50</v>
      </c>
      <c r="P596" s="8">
        <f t="shared" si="92"/>
        <v>16.5</v>
      </c>
      <c r="Q596" s="9">
        <f t="shared" si="94"/>
        <v>27.475000000000001</v>
      </c>
      <c r="R596" s="9">
        <f t="shared" si="95"/>
        <v>31.625</v>
      </c>
      <c r="S596" s="9">
        <f t="shared" si="96"/>
        <v>27.425000000000001</v>
      </c>
      <c r="T596" s="9">
        <f t="shared" si="97"/>
        <v>29.125</v>
      </c>
      <c r="U596" s="8">
        <f t="shared" si="98"/>
        <v>28.841666666666669</v>
      </c>
      <c r="V596" s="8">
        <f t="shared" si="99"/>
        <v>28.912500000000001</v>
      </c>
    </row>
    <row r="597" spans="1:22" ht="13.5" x14ac:dyDescent="0.25">
      <c r="A597" s="3">
        <f>RSI!A597</f>
        <v>42872</v>
      </c>
      <c r="B597" s="2">
        <f>RSI!B597</f>
        <v>7.0486000000000004</v>
      </c>
      <c r="C597" s="2">
        <f>RSI!I597</f>
        <v>54.687688573927048</v>
      </c>
      <c r="D597" s="2">
        <f>MACD!E597</f>
        <v>4.2566317902399398E-2</v>
      </c>
      <c r="E597" s="2">
        <f>MACD!F597</f>
        <v>-1.3371898984605037E-2</v>
      </c>
      <c r="F597" s="2">
        <f>'Moving Avg'!D597</f>
        <v>7.0671000000000008</v>
      </c>
      <c r="G597" s="2">
        <f>'Moving Avg'!F597</f>
        <v>7.0971949999999975</v>
      </c>
      <c r="H597" s="2">
        <f>'Moving Avg'!G597</f>
        <v>6.8236300000000041</v>
      </c>
      <c r="I597" s="2">
        <f>'Moving Avg'!H597</f>
        <v>6.3672549999999957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  <c r="M597" s="8">
        <f t="shared" si="93"/>
        <v>50</v>
      </c>
      <c r="N597" s="8">
        <f t="shared" si="90"/>
        <v>0</v>
      </c>
      <c r="O597" s="8">
        <f t="shared" si="91"/>
        <v>50</v>
      </c>
      <c r="P597" s="8">
        <f t="shared" si="92"/>
        <v>16.5</v>
      </c>
      <c r="Q597" s="9">
        <f t="shared" si="94"/>
        <v>27.475000000000001</v>
      </c>
      <c r="R597" s="9">
        <f t="shared" si="95"/>
        <v>31.625</v>
      </c>
      <c r="S597" s="9">
        <f t="shared" si="96"/>
        <v>27.425000000000001</v>
      </c>
      <c r="T597" s="9">
        <f t="shared" si="97"/>
        <v>29.125</v>
      </c>
      <c r="U597" s="8">
        <f t="shared" si="98"/>
        <v>28.841666666666669</v>
      </c>
      <c r="V597" s="8">
        <f t="shared" si="99"/>
        <v>28.912500000000001</v>
      </c>
    </row>
    <row r="598" spans="1:22" ht="13.5" x14ac:dyDescent="0.25">
      <c r="A598" s="3">
        <f>RSI!A598</f>
        <v>42873</v>
      </c>
      <c r="B598" s="2">
        <f>RSI!B598</f>
        <v>7.0434000000000001</v>
      </c>
      <c r="C598" s="2">
        <f>RSI!I598</f>
        <v>54.160973099080877</v>
      </c>
      <c r="D598" s="2">
        <f>MACD!E598</f>
        <v>4.7841403372867575E-2</v>
      </c>
      <c r="E598" s="2">
        <f>MACD!F598</f>
        <v>-1.1292385131105153E-3</v>
      </c>
      <c r="F598" s="2">
        <f>'Moving Avg'!D598</f>
        <v>7.0578400000000006</v>
      </c>
      <c r="G598" s="2">
        <f>'Moving Avg'!F598</f>
        <v>7.107224999999997</v>
      </c>
      <c r="H598" s="2">
        <f>'Moving Avg'!G598</f>
        <v>6.8329940000000047</v>
      </c>
      <c r="I598" s="2">
        <f>'Moving Avg'!H598</f>
        <v>6.3741564999999953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3"/>
        <v>50</v>
      </c>
      <c r="N598" s="8">
        <f t="shared" si="90"/>
        <v>0</v>
      </c>
      <c r="O598" s="8">
        <f t="shared" si="91"/>
        <v>50</v>
      </c>
      <c r="P598" s="8">
        <f t="shared" si="92"/>
        <v>16.5</v>
      </c>
      <c r="Q598" s="9">
        <f t="shared" si="94"/>
        <v>27.475000000000001</v>
      </c>
      <c r="R598" s="9">
        <f t="shared" si="95"/>
        <v>31.625</v>
      </c>
      <c r="S598" s="9">
        <f t="shared" si="96"/>
        <v>27.425000000000001</v>
      </c>
      <c r="T598" s="9">
        <f t="shared" si="97"/>
        <v>29.125</v>
      </c>
      <c r="U598" s="8">
        <f t="shared" si="98"/>
        <v>28.841666666666669</v>
      </c>
      <c r="V598" s="8">
        <f t="shared" si="99"/>
        <v>28.912500000000001</v>
      </c>
    </row>
    <row r="599" spans="1:22" ht="13.5" x14ac:dyDescent="0.25">
      <c r="A599" s="3">
        <f>RSI!A599</f>
        <v>42874</v>
      </c>
      <c r="B599" s="2">
        <f>RSI!B599</f>
        <v>7.0434000000000001</v>
      </c>
      <c r="C599" s="2">
        <f>RSI!I599</f>
        <v>54.160973099080877</v>
      </c>
      <c r="D599" s="2">
        <f>MACD!E599</f>
        <v>5.9997195084797283E-2</v>
      </c>
      <c r="E599" s="2">
        <f>MACD!F599</f>
        <v>1.1096048206471044E-2</v>
      </c>
      <c r="F599" s="2">
        <f>'Moving Avg'!D599</f>
        <v>7.0568</v>
      </c>
      <c r="G599" s="2">
        <f>'Moving Avg'!F599</f>
        <v>7.1115949999999968</v>
      </c>
      <c r="H599" s="2">
        <f>'Moving Avg'!G599</f>
        <v>6.8419460000000036</v>
      </c>
      <c r="I599" s="2">
        <f>'Moving Avg'!H599</f>
        <v>6.3810579999999968</v>
      </c>
      <c r="J599" s="6" t="str">
        <f>OBV!F599</f>
        <v>BULLISH</v>
      </c>
      <c r="K599" s="6" t="str">
        <f>OBV!G599</f>
        <v>NEUTRAL</v>
      </c>
      <c r="L599" s="6" t="str">
        <f>OBV!H599</f>
        <v>BULLISH DIVERGENCE</v>
      </c>
      <c r="M599" s="8">
        <f t="shared" si="93"/>
        <v>50</v>
      </c>
      <c r="N599" s="8">
        <f t="shared" si="90"/>
        <v>0</v>
      </c>
      <c r="O599" s="8">
        <f t="shared" si="91"/>
        <v>50</v>
      </c>
      <c r="P599" s="8">
        <f t="shared" si="92"/>
        <v>66.5</v>
      </c>
      <c r="Q599" s="9">
        <f t="shared" si="94"/>
        <v>34.975000000000001</v>
      </c>
      <c r="R599" s="9">
        <f t="shared" si="95"/>
        <v>44.125</v>
      </c>
      <c r="S599" s="9">
        <f t="shared" si="96"/>
        <v>49.924999999999997</v>
      </c>
      <c r="T599" s="9">
        <f t="shared" si="97"/>
        <v>41.625</v>
      </c>
      <c r="U599" s="8">
        <f t="shared" si="98"/>
        <v>43.008333333333326</v>
      </c>
      <c r="V599" s="8">
        <f t="shared" si="99"/>
        <v>42.662499999999994</v>
      </c>
    </row>
    <row r="600" spans="1:22" ht="13.5" x14ac:dyDescent="0.25">
      <c r="A600" s="3">
        <f>RSI!A600</f>
        <v>42877</v>
      </c>
      <c r="B600" s="2">
        <f>RSI!B600</f>
        <v>6.9970999999999997</v>
      </c>
      <c r="C600" s="2">
        <f>RSI!I600</f>
        <v>49.261584357732509</v>
      </c>
      <c r="D600" s="2">
        <f>MACD!E600</f>
        <v>7.19141578780782E-2</v>
      </c>
      <c r="E600" s="2">
        <f>MACD!F600</f>
        <v>2.3259670140792478E-2</v>
      </c>
      <c r="F600" s="2">
        <f>'Moving Avg'!D600</f>
        <v>7.0362200000000001</v>
      </c>
      <c r="G600" s="2">
        <f>'Moving Avg'!F600</f>
        <v>7.1051649999999968</v>
      </c>
      <c r="H600" s="2">
        <f>'Moving Avg'!G600</f>
        <v>6.8492520000000034</v>
      </c>
      <c r="I600" s="2">
        <f>'Moving Avg'!H600</f>
        <v>6.3872724999999981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  <c r="M600" s="8">
        <f t="shared" si="93"/>
        <v>50</v>
      </c>
      <c r="N600" s="8">
        <f t="shared" si="90"/>
        <v>0</v>
      </c>
      <c r="O600" s="8">
        <f t="shared" si="91"/>
        <v>50</v>
      </c>
      <c r="P600" s="8">
        <f t="shared" si="92"/>
        <v>16.5</v>
      </c>
      <c r="Q600" s="9">
        <f t="shared" si="94"/>
        <v>27.475000000000001</v>
      </c>
      <c r="R600" s="9">
        <f t="shared" si="95"/>
        <v>31.625</v>
      </c>
      <c r="S600" s="9">
        <f t="shared" si="96"/>
        <v>27.425000000000001</v>
      </c>
      <c r="T600" s="9">
        <f t="shared" si="97"/>
        <v>29.125</v>
      </c>
      <c r="U600" s="8">
        <f t="shared" si="98"/>
        <v>28.841666666666669</v>
      </c>
      <c r="V600" s="8">
        <f t="shared" si="99"/>
        <v>28.912500000000001</v>
      </c>
    </row>
    <row r="601" spans="1:22" ht="13.5" x14ac:dyDescent="0.25">
      <c r="A601" s="3">
        <f>RSI!A601</f>
        <v>42878</v>
      </c>
      <c r="B601" s="2">
        <f>RSI!B601</f>
        <v>7.0486000000000004</v>
      </c>
      <c r="C601" s="2">
        <f>RSI!I601</f>
        <v>54.222052650236826</v>
      </c>
      <c r="D601" s="2">
        <f>MACD!E601</f>
        <v>7.1920163965371486E-2</v>
      </c>
      <c r="E601" s="2">
        <f>MACD!F601</f>
        <v>3.2991768905708277E-2</v>
      </c>
      <c r="F601" s="2">
        <f>'Moving Avg'!D601</f>
        <v>7.0362200000000001</v>
      </c>
      <c r="G601" s="2">
        <f>'Moving Avg'!F601</f>
        <v>7.0987349999999978</v>
      </c>
      <c r="H601" s="2">
        <f>'Moving Avg'!G601</f>
        <v>6.8585140000000031</v>
      </c>
      <c r="I601" s="2">
        <f>'Moving Avg'!H601</f>
        <v>6.3937444999999977</v>
      </c>
      <c r="J601" s="6" t="str">
        <f>OBV!F601</f>
        <v>BULLISH</v>
      </c>
      <c r="K601" s="6" t="str">
        <f>OBV!G601</f>
        <v>STRONG</v>
      </c>
      <c r="L601" s="6" t="str">
        <f>OBV!H601</f>
        <v>NEUTRAL</v>
      </c>
      <c r="M601" s="8">
        <f t="shared" si="93"/>
        <v>50</v>
      </c>
      <c r="N601" s="8">
        <f t="shared" si="90"/>
        <v>0</v>
      </c>
      <c r="O601" s="8">
        <f t="shared" si="91"/>
        <v>50</v>
      </c>
      <c r="P601" s="8">
        <f t="shared" si="92"/>
        <v>66</v>
      </c>
      <c r="Q601" s="9">
        <f t="shared" si="94"/>
        <v>34.9</v>
      </c>
      <c r="R601" s="9">
        <f t="shared" si="95"/>
        <v>44</v>
      </c>
      <c r="S601" s="9">
        <f t="shared" si="96"/>
        <v>49.7</v>
      </c>
      <c r="T601" s="9">
        <f t="shared" si="97"/>
        <v>41.5</v>
      </c>
      <c r="U601" s="8">
        <f t="shared" si="98"/>
        <v>42.866666666666674</v>
      </c>
      <c r="V601" s="8">
        <f t="shared" si="99"/>
        <v>42.525000000000006</v>
      </c>
    </row>
    <row r="602" spans="1:22" ht="13.5" x14ac:dyDescent="0.25">
      <c r="A602" s="3">
        <f>RSI!A602</f>
        <v>42879</v>
      </c>
      <c r="B602" s="2">
        <f>RSI!B602</f>
        <v>7.0279999999999996</v>
      </c>
      <c r="C602" s="2">
        <f>RSI!I602</f>
        <v>52.030807262867881</v>
      </c>
      <c r="D602" s="2">
        <f>MACD!E602</f>
        <v>7.2432332108232522E-2</v>
      </c>
      <c r="E602" s="2">
        <f>MACD!F602</f>
        <v>4.087988154621313E-2</v>
      </c>
      <c r="F602" s="2">
        <f>'Moving Avg'!D602</f>
        <v>7.0320999999999998</v>
      </c>
      <c r="G602" s="2">
        <f>'Moving Avg'!F602</f>
        <v>7.0912749999999987</v>
      </c>
      <c r="H602" s="2">
        <f>'Moving Avg'!G602</f>
        <v>6.8681860000000041</v>
      </c>
      <c r="I602" s="2">
        <f>'Moving Avg'!H602</f>
        <v>6.4000894999999982</v>
      </c>
      <c r="J602" s="6" t="str">
        <f>OBV!F602</f>
        <v>BULLISH</v>
      </c>
      <c r="K602" s="6" t="str">
        <f>OBV!G602</f>
        <v>STRONG</v>
      </c>
      <c r="L602" s="6" t="str">
        <f>OBV!H602</f>
        <v>BULLISH DIVERGENCE</v>
      </c>
      <c r="M602" s="8">
        <f t="shared" si="93"/>
        <v>50</v>
      </c>
      <c r="N602" s="8">
        <f t="shared" si="90"/>
        <v>0</v>
      </c>
      <c r="O602" s="8">
        <f t="shared" si="91"/>
        <v>50</v>
      </c>
      <c r="P602" s="8">
        <f t="shared" si="92"/>
        <v>83</v>
      </c>
      <c r="Q602" s="9">
        <f t="shared" si="94"/>
        <v>37.450000000000003</v>
      </c>
      <c r="R602" s="9">
        <f t="shared" si="95"/>
        <v>48.25</v>
      </c>
      <c r="S602" s="9">
        <f t="shared" si="96"/>
        <v>57.35</v>
      </c>
      <c r="T602" s="9">
        <f t="shared" si="97"/>
        <v>45.75</v>
      </c>
      <c r="U602" s="8">
        <f t="shared" si="98"/>
        <v>47.683333333333337</v>
      </c>
      <c r="V602" s="8">
        <f t="shared" si="99"/>
        <v>47.2</v>
      </c>
    </row>
    <row r="603" spans="1:22" ht="13.5" x14ac:dyDescent="0.25">
      <c r="A603" s="3">
        <f>RSI!A603</f>
        <v>42880</v>
      </c>
      <c r="B603" s="2">
        <f>RSI!B603</f>
        <v>7.0896999999999997</v>
      </c>
      <c r="C603" s="2">
        <f>RSI!I603</f>
        <v>57.56260626571936</v>
      </c>
      <c r="D603" s="2">
        <f>MACD!E603</f>
        <v>6.7400186555110153E-2</v>
      </c>
      <c r="E603" s="2">
        <f>MACD!F603</f>
        <v>4.6183942547992532E-2</v>
      </c>
      <c r="F603" s="2">
        <f>'Moving Avg'!D603</f>
        <v>7.0413600000000001</v>
      </c>
      <c r="G603" s="2">
        <f>'Moving Avg'!F603</f>
        <v>7.0830399999999987</v>
      </c>
      <c r="H603" s="2">
        <f>'Moving Avg'!G603</f>
        <v>6.8790920000000026</v>
      </c>
      <c r="I603" s="2">
        <f>'Moving Avg'!H603</f>
        <v>6.4067429999999987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  <c r="M603" s="8">
        <f t="shared" si="93"/>
        <v>50</v>
      </c>
      <c r="N603" s="8">
        <f t="shared" si="90"/>
        <v>0</v>
      </c>
      <c r="O603" s="8">
        <f t="shared" si="91"/>
        <v>50</v>
      </c>
      <c r="P603" s="8">
        <f t="shared" si="92"/>
        <v>100</v>
      </c>
      <c r="Q603" s="9">
        <f t="shared" si="94"/>
        <v>40</v>
      </c>
      <c r="R603" s="9">
        <f t="shared" si="95"/>
        <v>52.5</v>
      </c>
      <c r="S603" s="9">
        <f t="shared" si="96"/>
        <v>65</v>
      </c>
      <c r="T603" s="9">
        <f t="shared" si="97"/>
        <v>50</v>
      </c>
      <c r="U603" s="8">
        <f t="shared" si="98"/>
        <v>52.5</v>
      </c>
      <c r="V603" s="8">
        <f t="shared" si="99"/>
        <v>51.875</v>
      </c>
    </row>
    <row r="604" spans="1:22" ht="13.5" x14ac:dyDescent="0.25">
      <c r="A604" s="3">
        <f>RSI!A604</f>
        <v>42881</v>
      </c>
      <c r="B604" s="2">
        <f>RSI!B604</f>
        <v>7.1515000000000004</v>
      </c>
      <c r="C604" s="2">
        <f>RSI!I604</f>
        <v>62.25746993775244</v>
      </c>
      <c r="D604" s="2">
        <f>MACD!E604</f>
        <v>5.1788674380382815E-2</v>
      </c>
      <c r="E604" s="2">
        <f>MACD!F604</f>
        <v>4.7304888914470593E-2</v>
      </c>
      <c r="F604" s="2">
        <f>'Moving Avg'!D604</f>
        <v>7.0629800000000005</v>
      </c>
      <c r="G604" s="2">
        <f>'Moving Avg'!F604</f>
        <v>7.0804700000000009</v>
      </c>
      <c r="H604" s="2">
        <f>'Moving Avg'!G604</f>
        <v>6.8905140000000031</v>
      </c>
      <c r="I604" s="2">
        <f>'Moving Avg'!H604</f>
        <v>6.413825499999998</v>
      </c>
      <c r="J604" s="6" t="str">
        <f>OBV!F604</f>
        <v>BULLISH</v>
      </c>
      <c r="K604" s="6" t="str">
        <f>OBV!G604</f>
        <v>STRONG</v>
      </c>
      <c r="L604" s="6" t="str">
        <f>OBV!H604</f>
        <v>CONFIRMED BULLISH</v>
      </c>
      <c r="M604" s="8">
        <f t="shared" si="93"/>
        <v>50</v>
      </c>
      <c r="N604" s="8">
        <f t="shared" si="90"/>
        <v>0</v>
      </c>
      <c r="O604" s="8">
        <f t="shared" si="91"/>
        <v>50</v>
      </c>
      <c r="P604" s="8">
        <f t="shared" si="92"/>
        <v>100</v>
      </c>
      <c r="Q604" s="9">
        <f t="shared" si="94"/>
        <v>40</v>
      </c>
      <c r="R604" s="9">
        <f t="shared" si="95"/>
        <v>52.5</v>
      </c>
      <c r="S604" s="9">
        <f t="shared" si="96"/>
        <v>65</v>
      </c>
      <c r="T604" s="9">
        <f t="shared" si="97"/>
        <v>50</v>
      </c>
      <c r="U604" s="8">
        <f t="shared" si="98"/>
        <v>52.5</v>
      </c>
      <c r="V604" s="8">
        <f t="shared" si="99"/>
        <v>51.875</v>
      </c>
    </row>
    <row r="605" spans="1:22" ht="13.5" x14ac:dyDescent="0.25">
      <c r="A605" s="3">
        <f>RSI!A605</f>
        <v>42884</v>
      </c>
      <c r="B605" s="2">
        <f>RSI!B605</f>
        <v>7.1772</v>
      </c>
      <c r="C605" s="2">
        <f>RSI!I605</f>
        <v>64.039165016927896</v>
      </c>
      <c r="D605" s="2">
        <f>MACD!E605</f>
        <v>4.3798587355961871E-2</v>
      </c>
      <c r="E605" s="2">
        <f>MACD!F605</f>
        <v>4.6603628602768857E-2</v>
      </c>
      <c r="F605" s="2">
        <f>'Moving Avg'!D605</f>
        <v>7.0989999999999993</v>
      </c>
      <c r="G605" s="2">
        <f>'Moving Avg'!F605</f>
        <v>7.0843300000000013</v>
      </c>
      <c r="H605" s="2">
        <f>'Moving Avg'!G605</f>
        <v>6.9033760000000042</v>
      </c>
      <c r="I605" s="2">
        <f>'Moving Avg'!H605</f>
        <v>6.421012499999998</v>
      </c>
      <c r="J605" s="6" t="str">
        <f>OBV!F605</f>
        <v>BULLISH</v>
      </c>
      <c r="K605" s="6" t="str">
        <f>OBV!G605</f>
        <v>STRONG</v>
      </c>
      <c r="L605" s="6" t="str">
        <f>OBV!H605</f>
        <v>CONFIRMED BULLISH</v>
      </c>
      <c r="M605" s="8">
        <f t="shared" si="93"/>
        <v>50</v>
      </c>
      <c r="N605" s="8">
        <f t="shared" si="90"/>
        <v>45</v>
      </c>
      <c r="O605" s="8">
        <f t="shared" si="91"/>
        <v>50</v>
      </c>
      <c r="P605" s="8">
        <f t="shared" si="92"/>
        <v>100</v>
      </c>
      <c r="Q605" s="9">
        <f t="shared" si="94"/>
        <v>55.75</v>
      </c>
      <c r="R605" s="9">
        <f t="shared" si="95"/>
        <v>61.5</v>
      </c>
      <c r="S605" s="9">
        <f t="shared" si="96"/>
        <v>71.75</v>
      </c>
      <c r="T605" s="9">
        <f t="shared" si="97"/>
        <v>61.25</v>
      </c>
      <c r="U605" s="8">
        <f t="shared" si="98"/>
        <v>63</v>
      </c>
      <c r="V605" s="8">
        <f t="shared" si="99"/>
        <v>62.5625</v>
      </c>
    </row>
    <row r="606" spans="1:22" ht="13.5" x14ac:dyDescent="0.25">
      <c r="A606" s="3">
        <f>RSI!A606</f>
        <v>42885</v>
      </c>
      <c r="B606" s="2">
        <f>RSI!B606</f>
        <v>7.1257000000000001</v>
      </c>
      <c r="C606" s="2">
        <f>RSI!I606</f>
        <v>58.118437309910441</v>
      </c>
      <c r="D606" s="2">
        <f>MACD!E606</f>
        <v>3.2066768891176878E-2</v>
      </c>
      <c r="E606" s="2">
        <f>MACD!F606</f>
        <v>4.3696256660450461E-2</v>
      </c>
      <c r="F606" s="2">
        <f>'Moving Avg'!D606</f>
        <v>7.11442</v>
      </c>
      <c r="G606" s="2">
        <f>'Moving Avg'!F606</f>
        <v>7.0838150000000013</v>
      </c>
      <c r="H606" s="2">
        <f>'Moving Avg'!G606</f>
        <v>6.9141800000000035</v>
      </c>
      <c r="I606" s="2">
        <f>'Moving Avg'!H606</f>
        <v>6.4279419999999989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  <c r="M606" s="8">
        <f t="shared" si="93"/>
        <v>50</v>
      </c>
      <c r="N606" s="8">
        <f t="shared" si="90"/>
        <v>45</v>
      </c>
      <c r="O606" s="8">
        <f t="shared" si="91"/>
        <v>50</v>
      </c>
      <c r="P606" s="8">
        <f t="shared" si="92"/>
        <v>83.5</v>
      </c>
      <c r="Q606" s="9">
        <f t="shared" si="94"/>
        <v>53.274999999999999</v>
      </c>
      <c r="R606" s="9">
        <f t="shared" si="95"/>
        <v>57.375</v>
      </c>
      <c r="S606" s="9">
        <f t="shared" si="96"/>
        <v>64.325000000000003</v>
      </c>
      <c r="T606" s="9">
        <f t="shared" si="97"/>
        <v>57.125</v>
      </c>
      <c r="U606" s="8">
        <f t="shared" si="98"/>
        <v>58.32500000000001</v>
      </c>
      <c r="V606" s="8">
        <f t="shared" si="99"/>
        <v>58.025000000000006</v>
      </c>
    </row>
    <row r="607" spans="1:22" ht="13.5" x14ac:dyDescent="0.25">
      <c r="A607" s="3">
        <f>RSI!A607</f>
        <v>42886</v>
      </c>
      <c r="B607" s="2">
        <f>RSI!B607</f>
        <v>7.1515000000000004</v>
      </c>
      <c r="C607" s="2">
        <f>RSI!I607</f>
        <v>60.108239004643067</v>
      </c>
      <c r="D607" s="2">
        <f>MACD!E607</f>
        <v>1.9719996374421456E-2</v>
      </c>
      <c r="E607" s="2">
        <f>MACD!F607</f>
        <v>3.8901004603244665E-2</v>
      </c>
      <c r="F607" s="2">
        <f>'Moving Avg'!D607</f>
        <v>7.1391200000000001</v>
      </c>
      <c r="G607" s="2">
        <f>'Moving Avg'!F607</f>
        <v>7.0889600000000019</v>
      </c>
      <c r="H607" s="2">
        <f>'Moving Avg'!G607</f>
        <v>6.9264260000000029</v>
      </c>
      <c r="I607" s="2">
        <f>'Moving Avg'!H607</f>
        <v>6.4350004999999983</v>
      </c>
      <c r="J607" s="6" t="str">
        <f>OBV!F607</f>
        <v>BULLISH</v>
      </c>
      <c r="K607" s="6" t="str">
        <f>OBV!G607</f>
        <v>NEUTRAL</v>
      </c>
      <c r="L607" s="6" t="str">
        <f>OBV!H607</f>
        <v>CONFIRMED BULLISH</v>
      </c>
      <c r="M607" s="8">
        <f t="shared" si="93"/>
        <v>50</v>
      </c>
      <c r="N607" s="8">
        <f t="shared" si="90"/>
        <v>45</v>
      </c>
      <c r="O607" s="8">
        <f t="shared" si="91"/>
        <v>50</v>
      </c>
      <c r="P607" s="8">
        <f t="shared" si="92"/>
        <v>83.5</v>
      </c>
      <c r="Q607" s="9">
        <f t="shared" si="94"/>
        <v>53.274999999999999</v>
      </c>
      <c r="R607" s="9">
        <f t="shared" si="95"/>
        <v>57.375</v>
      </c>
      <c r="S607" s="9">
        <f t="shared" si="96"/>
        <v>64.325000000000003</v>
      </c>
      <c r="T607" s="9">
        <f t="shared" si="97"/>
        <v>57.125</v>
      </c>
      <c r="U607" s="8">
        <f t="shared" si="98"/>
        <v>58.32500000000001</v>
      </c>
      <c r="V607" s="8">
        <f t="shared" si="99"/>
        <v>58.025000000000006</v>
      </c>
    </row>
    <row r="608" spans="1:22" ht="13.5" x14ac:dyDescent="0.25">
      <c r="A608" s="3">
        <f>RSI!A608</f>
        <v>42887</v>
      </c>
      <c r="B608" s="2">
        <f>RSI!B608</f>
        <v>7.2028999999999996</v>
      </c>
      <c r="C608" s="2">
        <f>RSI!I608</f>
        <v>63.798380463848268</v>
      </c>
      <c r="D608" s="2">
        <f>MACD!E608</f>
        <v>4.0418128199917192E-3</v>
      </c>
      <c r="E608" s="2">
        <f>MACD!F608</f>
        <v>3.1929166246594073E-2</v>
      </c>
      <c r="F608" s="2">
        <f>'Moving Avg'!D608</f>
        <v>7.1617599999999992</v>
      </c>
      <c r="G608" s="2">
        <f>'Moving Avg'!F608</f>
        <v>7.0941050000000008</v>
      </c>
      <c r="H608" s="2">
        <f>'Moving Avg'!G608</f>
        <v>6.9389800000000017</v>
      </c>
      <c r="I608" s="2">
        <f>'Moving Avg'!H608</f>
        <v>6.4422679999999994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  <c r="M608" s="8">
        <f t="shared" si="93"/>
        <v>50</v>
      </c>
      <c r="N608" s="8">
        <f t="shared" si="90"/>
        <v>100</v>
      </c>
      <c r="O608" s="8">
        <f t="shared" si="91"/>
        <v>50</v>
      </c>
      <c r="P608" s="8">
        <f t="shared" si="92"/>
        <v>83.5</v>
      </c>
      <c r="Q608" s="9">
        <f t="shared" si="94"/>
        <v>72.525000000000006</v>
      </c>
      <c r="R608" s="9">
        <f t="shared" si="95"/>
        <v>68.375</v>
      </c>
      <c r="S608" s="9">
        <f t="shared" si="96"/>
        <v>72.575000000000003</v>
      </c>
      <c r="T608" s="9">
        <f t="shared" si="97"/>
        <v>70.875</v>
      </c>
      <c r="U608" s="8">
        <f t="shared" si="98"/>
        <v>71.158333333333346</v>
      </c>
      <c r="V608" s="8">
        <f t="shared" si="99"/>
        <v>71.087500000000006</v>
      </c>
    </row>
    <row r="609" spans="1:22" ht="13.5" x14ac:dyDescent="0.25">
      <c r="A609" s="3">
        <f>RSI!A609</f>
        <v>42888</v>
      </c>
      <c r="B609" s="2">
        <f>RSI!B609</f>
        <v>7.1822999999999997</v>
      </c>
      <c r="C609" s="2">
        <f>RSI!I609</f>
        <v>61.349000923695137</v>
      </c>
      <c r="D609" s="2">
        <f>MACD!E609</f>
        <v>-8.5794627604878215E-3</v>
      </c>
      <c r="E609" s="2">
        <f>MACD!F609</f>
        <v>2.3827440445177695E-2</v>
      </c>
      <c r="F609" s="2">
        <f>'Moving Avg'!D609</f>
        <v>7.1679199999999996</v>
      </c>
      <c r="G609" s="2">
        <f>'Moving Avg'!F609</f>
        <v>7.0956449999999993</v>
      </c>
      <c r="H609" s="2">
        <f>'Moving Avg'!G609</f>
        <v>6.951944000000001</v>
      </c>
      <c r="I609" s="2">
        <f>'Moving Avg'!H609</f>
        <v>6.4496244999999996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  <c r="M609" s="8">
        <f t="shared" si="93"/>
        <v>50</v>
      </c>
      <c r="N609" s="8">
        <f t="shared" si="90"/>
        <v>100</v>
      </c>
      <c r="O609" s="8">
        <f t="shared" si="91"/>
        <v>50</v>
      </c>
      <c r="P609" s="8">
        <f t="shared" si="92"/>
        <v>83.5</v>
      </c>
      <c r="Q609" s="9">
        <f t="shared" si="94"/>
        <v>72.525000000000006</v>
      </c>
      <c r="R609" s="9">
        <f t="shared" si="95"/>
        <v>68.375</v>
      </c>
      <c r="S609" s="9">
        <f t="shared" si="96"/>
        <v>72.575000000000003</v>
      </c>
      <c r="T609" s="9">
        <f t="shared" si="97"/>
        <v>70.875</v>
      </c>
      <c r="U609" s="8">
        <f t="shared" si="98"/>
        <v>71.158333333333346</v>
      </c>
      <c r="V609" s="8">
        <f t="shared" si="99"/>
        <v>71.087500000000006</v>
      </c>
    </row>
    <row r="610" spans="1:22" ht="13.5" x14ac:dyDescent="0.25">
      <c r="A610" s="3">
        <f>RSI!A610</f>
        <v>42891</v>
      </c>
      <c r="B610" s="2">
        <f>RSI!B610</f>
        <v>7.2234999999999996</v>
      </c>
      <c r="C610" s="2">
        <f>RSI!I610</f>
        <v>64.301005928007129</v>
      </c>
      <c r="D610" s="2">
        <f>MACD!E610</f>
        <v>-3.0127989636812735E-2</v>
      </c>
      <c r="E610" s="2">
        <f>MACD!F610</f>
        <v>1.3036354428779609E-2</v>
      </c>
      <c r="F610" s="2">
        <f>'Moving Avg'!D610</f>
        <v>7.1771799999999999</v>
      </c>
      <c r="G610" s="2">
        <f>'Moving Avg'!F610</f>
        <v>7.0997600000000007</v>
      </c>
      <c r="H610" s="2">
        <f>'Moving Avg'!G610</f>
        <v>6.9653200000000002</v>
      </c>
      <c r="I610" s="2">
        <f>'Moving Avg'!H610</f>
        <v>6.4571870000000011</v>
      </c>
      <c r="J610" s="6" t="str">
        <f>OBV!F610</f>
        <v>BULLISH</v>
      </c>
      <c r="K610" s="6" t="str">
        <f>OBV!G610</f>
        <v>NEUTRAL</v>
      </c>
      <c r="L610" s="6" t="str">
        <f>OBV!H610</f>
        <v>CONFIRMED BULLISH</v>
      </c>
      <c r="M610" s="8">
        <f t="shared" si="93"/>
        <v>50</v>
      </c>
      <c r="N610" s="8">
        <f t="shared" si="90"/>
        <v>100</v>
      </c>
      <c r="O610" s="8">
        <f t="shared" si="91"/>
        <v>50</v>
      </c>
      <c r="P610" s="8">
        <f t="shared" si="92"/>
        <v>83.5</v>
      </c>
      <c r="Q610" s="9">
        <f t="shared" si="94"/>
        <v>72.525000000000006</v>
      </c>
      <c r="R610" s="9">
        <f t="shared" si="95"/>
        <v>68.375</v>
      </c>
      <c r="S610" s="9">
        <f t="shared" si="96"/>
        <v>72.575000000000003</v>
      </c>
      <c r="T610" s="9">
        <f t="shared" si="97"/>
        <v>70.875</v>
      </c>
      <c r="U610" s="8">
        <f t="shared" si="98"/>
        <v>71.158333333333346</v>
      </c>
      <c r="V610" s="8">
        <f t="shared" si="99"/>
        <v>71.087500000000006</v>
      </c>
    </row>
    <row r="611" spans="1:22" ht="13.5" x14ac:dyDescent="0.25">
      <c r="A611" s="3">
        <f>RSI!A611</f>
        <v>42892</v>
      </c>
      <c r="B611" s="2">
        <f>RSI!B611</f>
        <v>7.2234999999999996</v>
      </c>
      <c r="C611" s="2">
        <f>RSI!I611</f>
        <v>64.301005928007129</v>
      </c>
      <c r="D611" s="2">
        <f>MACD!E611</f>
        <v>-4.1324379757729623E-2</v>
      </c>
      <c r="E611" s="2">
        <f>MACD!F611</f>
        <v>2.1642075914777622E-3</v>
      </c>
      <c r="F611" s="2">
        <f>'Moving Avg'!D611</f>
        <v>7.1967400000000001</v>
      </c>
      <c r="G611" s="2">
        <f>'Moving Avg'!F611</f>
        <v>7.1059349999999979</v>
      </c>
      <c r="H611" s="2">
        <f>'Moving Avg'!G611</f>
        <v>6.9786960000000002</v>
      </c>
      <c r="I611" s="2">
        <f>'Moving Avg'!H611</f>
        <v>6.4647494999999999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  <c r="M611" s="8">
        <f t="shared" si="93"/>
        <v>50</v>
      </c>
      <c r="N611" s="8">
        <f t="shared" si="90"/>
        <v>100</v>
      </c>
      <c r="O611" s="8">
        <f t="shared" si="91"/>
        <v>50</v>
      </c>
      <c r="P611" s="8">
        <f t="shared" si="92"/>
        <v>83.5</v>
      </c>
      <c r="Q611" s="9">
        <f t="shared" si="94"/>
        <v>72.525000000000006</v>
      </c>
      <c r="R611" s="9">
        <f t="shared" si="95"/>
        <v>68.375</v>
      </c>
      <c r="S611" s="9">
        <f t="shared" si="96"/>
        <v>72.575000000000003</v>
      </c>
      <c r="T611" s="9">
        <f t="shared" si="97"/>
        <v>70.875</v>
      </c>
      <c r="U611" s="8">
        <f t="shared" si="98"/>
        <v>71.158333333333346</v>
      </c>
      <c r="V611" s="8">
        <f t="shared" si="99"/>
        <v>71.087500000000006</v>
      </c>
    </row>
    <row r="612" spans="1:22" ht="13.5" x14ac:dyDescent="0.25">
      <c r="A612" s="3">
        <f>RSI!A612</f>
        <v>42893</v>
      </c>
      <c r="B612" s="2">
        <f>RSI!B612</f>
        <v>7.2544000000000004</v>
      </c>
      <c r="C612" s="2">
        <f>RSI!I612</f>
        <v>66.524874940255501</v>
      </c>
      <c r="D612" s="2">
        <f>MACD!E612</f>
        <v>-5.7076829228445369E-2</v>
      </c>
      <c r="E612" s="2">
        <f>MACD!F612</f>
        <v>-9.6839997725068645E-3</v>
      </c>
      <c r="F612" s="2">
        <f>'Moving Avg'!D612</f>
        <v>7.2173200000000008</v>
      </c>
      <c r="G612" s="2">
        <f>'Moving Avg'!F612</f>
        <v>7.1139099999999988</v>
      </c>
      <c r="H612" s="2">
        <f>'Moving Avg'!G612</f>
        <v>6.9920739999999988</v>
      </c>
      <c r="I612" s="2">
        <f>'Moving Avg'!H612</f>
        <v>6.4719385000000011</v>
      </c>
      <c r="J612" s="6" t="str">
        <f>OBV!F612</f>
        <v>BULLISH</v>
      </c>
      <c r="K612" s="6" t="str">
        <f>OBV!G612</f>
        <v>STRONG</v>
      </c>
      <c r="L612" s="6" t="str">
        <f>OBV!H612</f>
        <v>CONFIRMED BULLISH</v>
      </c>
      <c r="M612" s="8">
        <f t="shared" si="93"/>
        <v>50</v>
      </c>
      <c r="N612" s="8">
        <f t="shared" si="90"/>
        <v>100</v>
      </c>
      <c r="O612" s="8">
        <f t="shared" si="91"/>
        <v>50</v>
      </c>
      <c r="P612" s="8">
        <f t="shared" si="92"/>
        <v>100</v>
      </c>
      <c r="Q612" s="9">
        <f t="shared" si="94"/>
        <v>75</v>
      </c>
      <c r="R612" s="9">
        <f t="shared" si="95"/>
        <v>72.5</v>
      </c>
      <c r="S612" s="9">
        <f t="shared" si="96"/>
        <v>80</v>
      </c>
      <c r="T612" s="9">
        <f t="shared" si="97"/>
        <v>75</v>
      </c>
      <c r="U612" s="8">
        <f t="shared" si="98"/>
        <v>75.833333333333329</v>
      </c>
      <c r="V612" s="8">
        <f t="shared" si="99"/>
        <v>75.625</v>
      </c>
    </row>
    <row r="613" spans="1:22" ht="13.5" x14ac:dyDescent="0.25">
      <c r="A613" s="3">
        <f>RSI!A613</f>
        <v>42894</v>
      </c>
      <c r="B613" s="2">
        <f>RSI!B613</f>
        <v>7.4602000000000004</v>
      </c>
      <c r="C613" s="2">
        <f>RSI!I613</f>
        <v>76.862836526311384</v>
      </c>
      <c r="D613" s="2">
        <f>MACD!E613</f>
        <v>-7.7100237455034915E-2</v>
      </c>
      <c r="E613" s="2">
        <f>MACD!F613</f>
        <v>-2.3167247309012477E-2</v>
      </c>
      <c r="F613" s="2">
        <f>'Moving Avg'!D613</f>
        <v>7.2687800000000014</v>
      </c>
      <c r="G613" s="2">
        <f>'Moving Avg'!F613</f>
        <v>7.1324349999999983</v>
      </c>
      <c r="H613" s="2">
        <f>'Moving Avg'!G613</f>
        <v>7.009567999999998</v>
      </c>
      <c r="I613" s="2">
        <f>'Moving Avg'!H613</f>
        <v>6.480204500000001</v>
      </c>
      <c r="J613" s="6" t="str">
        <f>OBV!F613</f>
        <v>BULLISH</v>
      </c>
      <c r="K613" s="6" t="str">
        <f>OBV!G613</f>
        <v>STRONG</v>
      </c>
      <c r="L613" s="6" t="str">
        <f>OBV!H613</f>
        <v>CONFIRMED BULLISH</v>
      </c>
      <c r="M613" s="8">
        <f t="shared" si="93"/>
        <v>0</v>
      </c>
      <c r="N613" s="8">
        <f t="shared" si="90"/>
        <v>100</v>
      </c>
      <c r="O613" s="8">
        <f t="shared" si="91"/>
        <v>50</v>
      </c>
      <c r="P613" s="8">
        <f t="shared" si="92"/>
        <v>100</v>
      </c>
      <c r="Q613" s="9">
        <f t="shared" si="94"/>
        <v>57.5</v>
      </c>
      <c r="R613" s="9">
        <f t="shared" si="95"/>
        <v>62.5</v>
      </c>
      <c r="S613" s="9">
        <f t="shared" si="96"/>
        <v>72.5</v>
      </c>
      <c r="T613" s="9">
        <f t="shared" si="97"/>
        <v>62.5</v>
      </c>
      <c r="U613" s="8">
        <f t="shared" si="98"/>
        <v>64.166666666666671</v>
      </c>
      <c r="V613" s="8">
        <f t="shared" si="99"/>
        <v>63.75</v>
      </c>
    </row>
    <row r="614" spans="1:22" ht="13.5" x14ac:dyDescent="0.25">
      <c r="A614" s="3">
        <f>RSI!A614</f>
        <v>42895</v>
      </c>
      <c r="B614" s="2">
        <f>RSI!B614</f>
        <v>7.5888</v>
      </c>
      <c r="C614" s="2">
        <f>RSI!I614</f>
        <v>80.843907445011553</v>
      </c>
      <c r="D614" s="2">
        <f>MACD!E614</f>
        <v>-9.6149913559001376E-2</v>
      </c>
      <c r="E614" s="2">
        <f>MACD!F614</f>
        <v>-3.7763780559010265E-2</v>
      </c>
      <c r="F614" s="2">
        <f>'Moving Avg'!D614</f>
        <v>7.3500800000000002</v>
      </c>
      <c r="G614" s="2">
        <f>'Moving Avg'!F614</f>
        <v>7.1594449999999998</v>
      </c>
      <c r="H614" s="2">
        <f>'Moving Avg'!G614</f>
        <v>7.0286039999999979</v>
      </c>
      <c r="I614" s="2">
        <f>'Moving Avg'!H614</f>
        <v>6.4894015000000005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  <c r="M614" s="8">
        <f t="shared" si="93"/>
        <v>0</v>
      </c>
      <c r="N614" s="8">
        <f t="shared" si="90"/>
        <v>100</v>
      </c>
      <c r="O614" s="8">
        <f t="shared" si="91"/>
        <v>50</v>
      </c>
      <c r="P614" s="8">
        <f t="shared" si="92"/>
        <v>100</v>
      </c>
      <c r="Q614" s="9">
        <f t="shared" si="94"/>
        <v>57.5</v>
      </c>
      <c r="R614" s="9">
        <f t="shared" si="95"/>
        <v>62.5</v>
      </c>
      <c r="S614" s="9">
        <f t="shared" si="96"/>
        <v>72.5</v>
      </c>
      <c r="T614" s="9">
        <f t="shared" si="97"/>
        <v>62.5</v>
      </c>
      <c r="U614" s="8">
        <f t="shared" si="98"/>
        <v>64.166666666666671</v>
      </c>
      <c r="V614" s="8">
        <f t="shared" si="99"/>
        <v>63.75</v>
      </c>
    </row>
    <row r="615" spans="1:22" ht="13.5" x14ac:dyDescent="0.25">
      <c r="A615" s="3">
        <f>RSI!A615</f>
        <v>42898</v>
      </c>
      <c r="B615" s="2">
        <f>RSI!B615</f>
        <v>7.5835999999999997</v>
      </c>
      <c r="C615" s="2">
        <f>RSI!I615</f>
        <v>80.242675210666562</v>
      </c>
      <c r="D615" s="2">
        <f>MACD!E615</f>
        <v>-0.11062359240331787</v>
      </c>
      <c r="E615" s="2">
        <f>MACD!F615</f>
        <v>-5.2335742927871791E-2</v>
      </c>
      <c r="F615" s="2">
        <f>'Moving Avg'!D615</f>
        <v>7.4220999999999986</v>
      </c>
      <c r="G615" s="2">
        <f>'Moving Avg'!F615</f>
        <v>7.1836249999999993</v>
      </c>
      <c r="H615" s="2">
        <f>'Moving Avg'!G615</f>
        <v>7.0465079999999967</v>
      </c>
      <c r="I615" s="2">
        <f>'Moving Avg'!H615</f>
        <v>6.4987644999999983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  <c r="M615" s="8">
        <f t="shared" si="93"/>
        <v>0</v>
      </c>
      <c r="N615" s="8">
        <f t="shared" si="90"/>
        <v>100</v>
      </c>
      <c r="O615" s="8">
        <f t="shared" si="91"/>
        <v>50</v>
      </c>
      <c r="P615" s="8">
        <f t="shared" si="92"/>
        <v>100</v>
      </c>
      <c r="Q615" s="9">
        <f t="shared" si="94"/>
        <v>57.5</v>
      </c>
      <c r="R615" s="9">
        <f t="shared" si="95"/>
        <v>62.5</v>
      </c>
      <c r="S615" s="9">
        <f t="shared" si="96"/>
        <v>72.5</v>
      </c>
      <c r="T615" s="9">
        <f t="shared" si="97"/>
        <v>62.5</v>
      </c>
      <c r="U615" s="8">
        <f t="shared" si="98"/>
        <v>64.166666666666671</v>
      </c>
      <c r="V615" s="8">
        <f t="shared" si="99"/>
        <v>63.75</v>
      </c>
    </row>
    <row r="616" spans="1:22" ht="13.5" x14ac:dyDescent="0.25">
      <c r="A616" s="3">
        <f>RSI!A616</f>
        <v>42899</v>
      </c>
      <c r="B616" s="2">
        <f>RSI!B616</f>
        <v>7.8048999999999999</v>
      </c>
      <c r="C616" s="2">
        <f>RSI!I616</f>
        <v>85.265026388471057</v>
      </c>
      <c r="D616" s="2">
        <f>MACD!E616</f>
        <v>-0.14964971010295791</v>
      </c>
      <c r="E616" s="2">
        <f>MACD!F616</f>
        <v>-7.1798536362889021E-2</v>
      </c>
      <c r="F616" s="2">
        <f>'Moving Avg'!D616</f>
        <v>7.538380000000001</v>
      </c>
      <c r="G616" s="2">
        <f>'Moving Avg'!F616</f>
        <v>7.2214399999999994</v>
      </c>
      <c r="H616" s="2">
        <f>'Moving Avg'!G616</f>
        <v>7.068837999999996</v>
      </c>
      <c r="I616" s="2">
        <f>'Moving Avg'!H616</f>
        <v>6.5091139999999994</v>
      </c>
      <c r="J616" s="6" t="str">
        <f>OBV!F616</f>
        <v>BULLISH</v>
      </c>
      <c r="K616" s="6" t="str">
        <f>OBV!G616</f>
        <v>STRONG</v>
      </c>
      <c r="L616" s="6" t="str">
        <f>OBV!H616</f>
        <v>CONFIRMED BULLISH</v>
      </c>
      <c r="M616" s="8">
        <f t="shared" si="93"/>
        <v>0</v>
      </c>
      <c r="N616" s="8">
        <f t="shared" si="90"/>
        <v>100</v>
      </c>
      <c r="O616" s="8">
        <f t="shared" si="91"/>
        <v>50</v>
      </c>
      <c r="P616" s="8">
        <f t="shared" si="92"/>
        <v>100</v>
      </c>
      <c r="Q616" s="9">
        <f t="shared" si="94"/>
        <v>57.5</v>
      </c>
      <c r="R616" s="9">
        <f t="shared" si="95"/>
        <v>62.5</v>
      </c>
      <c r="S616" s="9">
        <f t="shared" si="96"/>
        <v>72.5</v>
      </c>
      <c r="T616" s="9">
        <f t="shared" si="97"/>
        <v>62.5</v>
      </c>
      <c r="U616" s="8">
        <f t="shared" si="98"/>
        <v>64.166666666666671</v>
      </c>
      <c r="V616" s="8">
        <f t="shared" si="99"/>
        <v>63.75</v>
      </c>
    </row>
    <row r="617" spans="1:22" ht="13.5" x14ac:dyDescent="0.25">
      <c r="A617" s="3">
        <f>RSI!A617</f>
        <v>42900</v>
      </c>
      <c r="B617" s="2">
        <f>RSI!B617</f>
        <v>8.0260999999999996</v>
      </c>
      <c r="C617" s="2">
        <f>RSI!I617</f>
        <v>88.430747366526873</v>
      </c>
      <c r="D617" s="2">
        <f>MACD!E617</f>
        <v>-0.19867644379808347</v>
      </c>
      <c r="E617" s="2">
        <f>MACD!F617</f>
        <v>-9.717411784992791E-2</v>
      </c>
      <c r="F617" s="2">
        <f>'Moving Avg'!D617</f>
        <v>7.6927199999999996</v>
      </c>
      <c r="G617" s="2">
        <f>'Moving Avg'!F617</f>
        <v>7.2703149999999992</v>
      </c>
      <c r="H617" s="2">
        <f>'Moving Avg'!G617</f>
        <v>7.096619999999997</v>
      </c>
      <c r="I617" s="2">
        <f>'Moving Avg'!H617</f>
        <v>6.5207370000000004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  <c r="M617" s="8">
        <f t="shared" si="93"/>
        <v>0</v>
      </c>
      <c r="N617" s="8">
        <f t="shared" si="90"/>
        <v>100</v>
      </c>
      <c r="O617" s="8">
        <f t="shared" si="91"/>
        <v>50</v>
      </c>
      <c r="P617" s="8">
        <f t="shared" si="92"/>
        <v>83.5</v>
      </c>
      <c r="Q617" s="9">
        <f t="shared" si="94"/>
        <v>55.024999999999999</v>
      </c>
      <c r="R617" s="9">
        <f t="shared" si="95"/>
        <v>58.375</v>
      </c>
      <c r="S617" s="9">
        <f t="shared" si="96"/>
        <v>65.075000000000003</v>
      </c>
      <c r="T617" s="9">
        <f t="shared" si="97"/>
        <v>58.375</v>
      </c>
      <c r="U617" s="8">
        <f t="shared" si="98"/>
        <v>59.491666666666674</v>
      </c>
      <c r="V617" s="8">
        <f t="shared" si="99"/>
        <v>59.212500000000006</v>
      </c>
    </row>
    <row r="618" spans="1:22" ht="13.5" x14ac:dyDescent="0.25">
      <c r="A618" s="3">
        <f>RSI!A618</f>
        <v>42901</v>
      </c>
      <c r="B618" s="2">
        <f>RSI!B618</f>
        <v>8.2268000000000008</v>
      </c>
      <c r="C618" s="2">
        <f>RSI!I618</f>
        <v>90.4380645888061</v>
      </c>
      <c r="D618" s="2">
        <f>MACD!E618</f>
        <v>-0.25174950929941531</v>
      </c>
      <c r="E618" s="2">
        <f>MACD!F618</f>
        <v>-0.12808919613982539</v>
      </c>
      <c r="F618" s="2">
        <f>'Moving Avg'!D618</f>
        <v>7.8460399999999995</v>
      </c>
      <c r="G618" s="2">
        <f>'Moving Avg'!F618</f>
        <v>7.3294850000000009</v>
      </c>
      <c r="H618" s="2">
        <f>'Moving Avg'!G618</f>
        <v>7.1273879999999963</v>
      </c>
      <c r="I618" s="2">
        <f>'Moving Avg'!H618</f>
        <v>6.5335555000000012</v>
      </c>
      <c r="J618" s="6" t="str">
        <f>OBV!F618</f>
        <v>BULLISH</v>
      </c>
      <c r="K618" s="6" t="str">
        <f>OBV!G618</f>
        <v>NEUTRAL</v>
      </c>
      <c r="L618" s="6" t="str">
        <f>OBV!H618</f>
        <v>CONFIRMED BULLISH</v>
      </c>
      <c r="M618" s="8">
        <f t="shared" si="93"/>
        <v>0</v>
      </c>
      <c r="N618" s="8">
        <f t="shared" si="90"/>
        <v>100</v>
      </c>
      <c r="O618" s="8">
        <f t="shared" si="91"/>
        <v>50</v>
      </c>
      <c r="P618" s="8">
        <f t="shared" si="92"/>
        <v>83.5</v>
      </c>
      <c r="Q618" s="9">
        <f t="shared" si="94"/>
        <v>55.024999999999999</v>
      </c>
      <c r="R618" s="9">
        <f t="shared" si="95"/>
        <v>58.375</v>
      </c>
      <c r="S618" s="9">
        <f t="shared" si="96"/>
        <v>65.075000000000003</v>
      </c>
      <c r="T618" s="9">
        <f t="shared" si="97"/>
        <v>58.375</v>
      </c>
      <c r="U618" s="8">
        <f t="shared" si="98"/>
        <v>59.491666666666674</v>
      </c>
      <c r="V618" s="8">
        <f t="shared" si="99"/>
        <v>59.212500000000006</v>
      </c>
    </row>
    <row r="619" spans="1:22" ht="13.5" x14ac:dyDescent="0.25">
      <c r="A619" s="3">
        <f>RSI!A619</f>
        <v>42902</v>
      </c>
      <c r="B619" s="2">
        <f>RSI!B619</f>
        <v>8.1805000000000003</v>
      </c>
      <c r="C619" s="2">
        <f>RSI!I619</f>
        <v>86.700814297975384</v>
      </c>
      <c r="D619" s="2">
        <f>MACD!E619</f>
        <v>-0.3018700078055927</v>
      </c>
      <c r="E619" s="2">
        <f>MACD!F619</f>
        <v>-0.16284535847297887</v>
      </c>
      <c r="F619" s="2">
        <f>'Moving Avg'!D619</f>
        <v>7.9643800000000002</v>
      </c>
      <c r="G619" s="2">
        <f>'Moving Avg'!F619</f>
        <v>7.3863399999999997</v>
      </c>
      <c r="H619" s="2">
        <f>'Moving Avg'!G619</f>
        <v>7.1572299999999958</v>
      </c>
      <c r="I619" s="2">
        <f>'Moving Avg'!H619</f>
        <v>6.5461424999999993</v>
      </c>
      <c r="J619" s="6" t="str">
        <f>OBV!F619</f>
        <v>BULLISH</v>
      </c>
      <c r="K619" s="6" t="str">
        <f>OBV!G619</f>
        <v>NEUTRAL</v>
      </c>
      <c r="L619" s="6" t="str">
        <f>OBV!H619</f>
        <v>CONFIRMED BULLISH</v>
      </c>
      <c r="M619" s="8">
        <f t="shared" si="93"/>
        <v>0</v>
      </c>
      <c r="N619" s="8">
        <f t="shared" si="90"/>
        <v>100</v>
      </c>
      <c r="O619" s="8">
        <f t="shared" si="91"/>
        <v>50</v>
      </c>
      <c r="P619" s="8">
        <f t="shared" si="92"/>
        <v>83.5</v>
      </c>
      <c r="Q619" s="9">
        <f t="shared" si="94"/>
        <v>55.024999999999999</v>
      </c>
      <c r="R619" s="9">
        <f t="shared" si="95"/>
        <v>58.375</v>
      </c>
      <c r="S619" s="9">
        <f t="shared" si="96"/>
        <v>65.075000000000003</v>
      </c>
      <c r="T619" s="9">
        <f t="shared" si="97"/>
        <v>58.375</v>
      </c>
      <c r="U619" s="8">
        <f t="shared" si="98"/>
        <v>59.491666666666674</v>
      </c>
      <c r="V619" s="8">
        <f t="shared" si="99"/>
        <v>59.212500000000006</v>
      </c>
    </row>
    <row r="620" spans="1:22" ht="13.5" x14ac:dyDescent="0.25">
      <c r="A620" s="3">
        <f>RSI!A620</f>
        <v>42905</v>
      </c>
      <c r="B620" s="2">
        <f>RSI!B620</f>
        <v>8.0004000000000008</v>
      </c>
      <c r="C620" s="2">
        <f>RSI!I620</f>
        <v>73.906903039552517</v>
      </c>
      <c r="D620" s="2">
        <f>MACD!E620</f>
        <v>-0.32939438688814704</v>
      </c>
      <c r="E620" s="2">
        <f>MACD!F620</f>
        <v>-0.19615516415601253</v>
      </c>
      <c r="F620" s="2">
        <f>'Moving Avg'!D620</f>
        <v>8.047740000000001</v>
      </c>
      <c r="G620" s="2">
        <f>'Moving Avg'!F620</f>
        <v>7.4365050000000013</v>
      </c>
      <c r="H620" s="2">
        <f>'Moving Avg'!G620</f>
        <v>7.182439999999997</v>
      </c>
      <c r="I620" s="2">
        <f>'Moving Avg'!H620</f>
        <v>6.5578290000000008</v>
      </c>
      <c r="J620" s="6" t="str">
        <f>OBV!F620</f>
        <v>BULLISH</v>
      </c>
      <c r="K620" s="6" t="str">
        <f>OBV!G620</f>
        <v>NEUTRAL</v>
      </c>
      <c r="L620" s="6" t="str">
        <f>OBV!H620</f>
        <v>CONFIRMED BULLISH</v>
      </c>
      <c r="M620" s="8">
        <f t="shared" si="93"/>
        <v>0</v>
      </c>
      <c r="N620" s="8">
        <f t="shared" si="90"/>
        <v>100</v>
      </c>
      <c r="O620" s="8">
        <f t="shared" si="91"/>
        <v>50</v>
      </c>
      <c r="P620" s="8">
        <f t="shared" si="92"/>
        <v>83.5</v>
      </c>
      <c r="Q620" s="9">
        <f t="shared" si="94"/>
        <v>55.024999999999999</v>
      </c>
      <c r="R620" s="9">
        <f t="shared" si="95"/>
        <v>58.375</v>
      </c>
      <c r="S620" s="9">
        <f t="shared" si="96"/>
        <v>65.075000000000003</v>
      </c>
      <c r="T620" s="9">
        <f t="shared" si="97"/>
        <v>58.375</v>
      </c>
      <c r="U620" s="8">
        <f t="shared" si="98"/>
        <v>59.491666666666674</v>
      </c>
      <c r="V620" s="8">
        <f t="shared" si="99"/>
        <v>59.212500000000006</v>
      </c>
    </row>
    <row r="621" spans="1:22" ht="13.5" x14ac:dyDescent="0.25">
      <c r="A621" s="3">
        <f>RSI!A621</f>
        <v>42906</v>
      </c>
      <c r="B621" s="2">
        <f>RSI!B621</f>
        <v>7.7946</v>
      </c>
      <c r="C621" s="2">
        <f>RSI!I621</f>
        <v>62.54858582059255</v>
      </c>
      <c r="D621" s="2">
        <f>MACD!E621</f>
        <v>-0.34081440597689294</v>
      </c>
      <c r="E621" s="2">
        <f>MACD!F621</f>
        <v>-0.22508701252018865</v>
      </c>
      <c r="F621" s="2">
        <f>'Moving Avg'!D621</f>
        <v>8.0456800000000008</v>
      </c>
      <c r="G621" s="2">
        <f>'Moving Avg'!F621</f>
        <v>7.4738050000000014</v>
      </c>
      <c r="H621" s="2">
        <f>'Moving Avg'!G621</f>
        <v>7.2040499999999978</v>
      </c>
      <c r="I621" s="2">
        <f>'Moving Avg'!H621</f>
        <v>6.5685344999999993</v>
      </c>
      <c r="J621" s="6" t="str">
        <f>OBV!F621</f>
        <v>BULLISH</v>
      </c>
      <c r="K621" s="6" t="str">
        <f>OBV!G621</f>
        <v>NEUTRAL</v>
      </c>
      <c r="L621" s="6" t="str">
        <f>OBV!H621</f>
        <v>BULLISH DIVERGENCE</v>
      </c>
      <c r="M621" s="8">
        <f t="shared" si="93"/>
        <v>50</v>
      </c>
      <c r="N621" s="8">
        <f t="shared" si="90"/>
        <v>100</v>
      </c>
      <c r="O621" s="8">
        <f t="shared" si="91"/>
        <v>50</v>
      </c>
      <c r="P621" s="8">
        <f t="shared" si="92"/>
        <v>66.5</v>
      </c>
      <c r="Q621" s="9">
        <f t="shared" si="94"/>
        <v>69.974999999999994</v>
      </c>
      <c r="R621" s="9">
        <f t="shared" si="95"/>
        <v>64.125</v>
      </c>
      <c r="S621" s="9">
        <f t="shared" si="96"/>
        <v>64.924999999999997</v>
      </c>
      <c r="T621" s="9">
        <f t="shared" si="97"/>
        <v>66.625</v>
      </c>
      <c r="U621" s="8">
        <f t="shared" si="98"/>
        <v>66.341666666666654</v>
      </c>
      <c r="V621" s="8">
        <f t="shared" si="99"/>
        <v>66.412499999999994</v>
      </c>
    </row>
    <row r="622" spans="1:22" ht="13.5" x14ac:dyDescent="0.25">
      <c r="A622" s="3">
        <f>RSI!A622</f>
        <v>42907</v>
      </c>
      <c r="B622" s="2">
        <f>RSI!B622</f>
        <v>7.7893999999999997</v>
      </c>
      <c r="C622" s="2">
        <f>RSI!I622</f>
        <v>62.288104394870928</v>
      </c>
      <c r="D622" s="2">
        <f>MACD!E622</f>
        <v>-0.34724702029454946</v>
      </c>
      <c r="E622" s="2">
        <f>MACD!F622</f>
        <v>-0.24951901407506083</v>
      </c>
      <c r="F622" s="2">
        <f>'Moving Avg'!D622</f>
        <v>7.9983400000000007</v>
      </c>
      <c r="G622" s="2">
        <f>'Moving Avg'!F622</f>
        <v>7.5118750000000007</v>
      </c>
      <c r="H622" s="2">
        <f>'Moving Avg'!G622</f>
        <v>7.2255559999999965</v>
      </c>
      <c r="I622" s="2">
        <f>'Moving Avg'!H622</f>
        <v>6.579165999999999</v>
      </c>
      <c r="J622" s="6" t="str">
        <f>OBV!F622</f>
        <v>BULLISH</v>
      </c>
      <c r="K622" s="6" t="str">
        <f>OBV!G622</f>
        <v>NEUTRAL</v>
      </c>
      <c r="L622" s="6" t="str">
        <f>OBV!H622</f>
        <v>BULLISH DIVERGENCE</v>
      </c>
      <c r="M622" s="8">
        <f t="shared" si="93"/>
        <v>50</v>
      </c>
      <c r="N622" s="8">
        <f t="shared" si="90"/>
        <v>100</v>
      </c>
      <c r="O622" s="8">
        <f t="shared" si="91"/>
        <v>50</v>
      </c>
      <c r="P622" s="8">
        <f t="shared" si="92"/>
        <v>66.5</v>
      </c>
      <c r="Q622" s="9">
        <f t="shared" si="94"/>
        <v>69.974999999999994</v>
      </c>
      <c r="R622" s="9">
        <f t="shared" si="95"/>
        <v>64.125</v>
      </c>
      <c r="S622" s="9">
        <f t="shared" si="96"/>
        <v>64.924999999999997</v>
      </c>
      <c r="T622" s="9">
        <f t="shared" si="97"/>
        <v>66.625</v>
      </c>
      <c r="U622" s="8">
        <f t="shared" si="98"/>
        <v>66.341666666666654</v>
      </c>
      <c r="V622" s="8">
        <f t="shared" si="99"/>
        <v>66.412499999999994</v>
      </c>
    </row>
    <row r="623" spans="1:22" ht="13.5" x14ac:dyDescent="0.25">
      <c r="A623" s="3">
        <f>RSI!A623</f>
        <v>42908</v>
      </c>
      <c r="B623" s="2">
        <f>RSI!B623</f>
        <v>7.7173999999999996</v>
      </c>
      <c r="C623" s="2">
        <f>RSI!I623</f>
        <v>58.646322869625223</v>
      </c>
      <c r="D623" s="2">
        <f>MACD!E623</f>
        <v>-0.31743158113835879</v>
      </c>
      <c r="E623" s="2">
        <f>MACD!F623</f>
        <v>-0.26310152748772042</v>
      </c>
      <c r="F623" s="2">
        <f>'Moving Avg'!D623</f>
        <v>7.8964600000000003</v>
      </c>
      <c r="G623" s="2">
        <f>'Moving Avg'!F623</f>
        <v>7.5432599999999992</v>
      </c>
      <c r="H623" s="2">
        <f>'Moving Avg'!G623</f>
        <v>7.2456219999999965</v>
      </c>
      <c r="I623" s="2">
        <f>'Moving Avg'!H623</f>
        <v>6.5895094999999984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  <c r="M623" s="8">
        <f t="shared" si="93"/>
        <v>50</v>
      </c>
      <c r="N623" s="8">
        <f t="shared" si="90"/>
        <v>100</v>
      </c>
      <c r="O623" s="8">
        <f t="shared" si="91"/>
        <v>50</v>
      </c>
      <c r="P623" s="8">
        <f t="shared" si="92"/>
        <v>16.5</v>
      </c>
      <c r="Q623" s="9">
        <f t="shared" si="94"/>
        <v>62.475000000000001</v>
      </c>
      <c r="R623" s="9">
        <f t="shared" si="95"/>
        <v>51.625</v>
      </c>
      <c r="S623" s="9">
        <f t="shared" si="96"/>
        <v>42.424999999999997</v>
      </c>
      <c r="T623" s="9">
        <f t="shared" si="97"/>
        <v>54.125</v>
      </c>
      <c r="U623" s="8">
        <f t="shared" si="98"/>
        <v>52.17499999999999</v>
      </c>
      <c r="V623" s="8">
        <f t="shared" si="99"/>
        <v>52.662499999999994</v>
      </c>
    </row>
    <row r="624" spans="1:22" ht="13.5" x14ac:dyDescent="0.25">
      <c r="A624" s="3">
        <f>RSI!A624</f>
        <v>42909</v>
      </c>
      <c r="B624" s="2">
        <f>RSI!B624</f>
        <v>7.6660000000000004</v>
      </c>
      <c r="C624" s="2">
        <f>RSI!I624</f>
        <v>56.123599685983372</v>
      </c>
      <c r="D624" s="2">
        <f>MACD!E624</f>
        <v>-0.26979348400871395</v>
      </c>
      <c r="E624" s="2">
        <f>MACD!F624</f>
        <v>-0.26443991879191914</v>
      </c>
      <c r="F624" s="2">
        <f>'Moving Avg'!D624</f>
        <v>7.7935599999999994</v>
      </c>
      <c r="G624" s="2">
        <f>'Moving Avg'!F624</f>
        <v>7.5689849999999996</v>
      </c>
      <c r="H624" s="2">
        <f>'Moving Avg'!G624</f>
        <v>7.2631159999999966</v>
      </c>
      <c r="I624" s="2">
        <f>'Moving Avg'!H624</f>
        <v>6.5995959999999991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  <c r="M624" s="8">
        <f t="shared" si="93"/>
        <v>50</v>
      </c>
      <c r="N624" s="8">
        <f t="shared" si="90"/>
        <v>45</v>
      </c>
      <c r="O624" s="8">
        <f t="shared" si="91"/>
        <v>50</v>
      </c>
      <c r="P624" s="8">
        <f t="shared" si="92"/>
        <v>16.5</v>
      </c>
      <c r="Q624" s="9">
        <f t="shared" si="94"/>
        <v>43.225000000000001</v>
      </c>
      <c r="R624" s="9">
        <f t="shared" si="95"/>
        <v>40.625</v>
      </c>
      <c r="S624" s="9">
        <f t="shared" si="96"/>
        <v>34.174999999999997</v>
      </c>
      <c r="T624" s="9">
        <f t="shared" si="97"/>
        <v>40.375</v>
      </c>
      <c r="U624" s="8">
        <f t="shared" si="98"/>
        <v>39.341666666666661</v>
      </c>
      <c r="V624" s="8">
        <f t="shared" si="99"/>
        <v>39.599999999999994</v>
      </c>
    </row>
    <row r="625" spans="1:22" ht="13.5" x14ac:dyDescent="0.25">
      <c r="A625" s="3">
        <f>RSI!A625</f>
        <v>42914</v>
      </c>
      <c r="B625" s="2">
        <f>RSI!B625</f>
        <v>7.7173999999999996</v>
      </c>
      <c r="C625" s="2">
        <f>RSI!I625</f>
        <v>58.066175460375575</v>
      </c>
      <c r="D625" s="2">
        <f>MACD!E625</f>
        <v>-0.23488279840561521</v>
      </c>
      <c r="E625" s="2">
        <f>MACD!F625</f>
        <v>-0.25852849471465833</v>
      </c>
      <c r="F625" s="2">
        <f>'Moving Avg'!D625</f>
        <v>7.7369600000000007</v>
      </c>
      <c r="G625" s="2">
        <f>'Moving Avg'!F625</f>
        <v>7.5959949999999994</v>
      </c>
      <c r="H625" s="2">
        <f>'Moving Avg'!G625</f>
        <v>7.2819459999999969</v>
      </c>
      <c r="I625" s="2">
        <f>'Moving Avg'!H625</f>
        <v>6.6096279999999989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  <c r="M625" s="8">
        <f t="shared" si="93"/>
        <v>50</v>
      </c>
      <c r="N625" s="8">
        <f t="shared" si="90"/>
        <v>0</v>
      </c>
      <c r="O625" s="8">
        <f t="shared" si="91"/>
        <v>50</v>
      </c>
      <c r="P625" s="8">
        <f t="shared" si="92"/>
        <v>16.5</v>
      </c>
      <c r="Q625" s="9">
        <f t="shared" si="94"/>
        <v>27.475000000000001</v>
      </c>
      <c r="R625" s="9">
        <f t="shared" si="95"/>
        <v>31.625</v>
      </c>
      <c r="S625" s="9">
        <f t="shared" si="96"/>
        <v>27.425000000000001</v>
      </c>
      <c r="T625" s="9">
        <f t="shared" si="97"/>
        <v>29.125</v>
      </c>
      <c r="U625" s="8">
        <f t="shared" si="98"/>
        <v>28.841666666666669</v>
      </c>
      <c r="V625" s="8">
        <f t="shared" si="99"/>
        <v>28.912500000000001</v>
      </c>
    </row>
    <row r="626" spans="1:22" ht="13.5" x14ac:dyDescent="0.25">
      <c r="A626" s="3">
        <f>RSI!A626</f>
        <v>42915</v>
      </c>
      <c r="B626" s="2">
        <f>RSI!B626</f>
        <v>7.7689000000000004</v>
      </c>
      <c r="C626" s="2">
        <f>RSI!I626</f>
        <v>59.978111456659953</v>
      </c>
      <c r="D626" s="2">
        <f>MACD!E626</f>
        <v>-0.17614784189714072</v>
      </c>
      <c r="E626" s="2">
        <f>MACD!F626</f>
        <v>-0.24205236415115483</v>
      </c>
      <c r="F626" s="2">
        <f>'Moving Avg'!D626</f>
        <v>7.7318200000000008</v>
      </c>
      <c r="G626" s="2">
        <f>'Moving Avg'!F626</f>
        <v>7.6281549999999996</v>
      </c>
      <c r="H626" s="2">
        <f>'Moving Avg'!G626</f>
        <v>7.3005719999999972</v>
      </c>
      <c r="I626" s="2">
        <f>'Moving Avg'!H626</f>
        <v>6.6194375000000001</v>
      </c>
      <c r="J626" s="6" t="str">
        <f>OBV!F626</f>
        <v>BULLISH</v>
      </c>
      <c r="K626" s="6" t="str">
        <f>OBV!G626</f>
        <v>NEUTRAL</v>
      </c>
      <c r="L626" s="6" t="str">
        <f>OBV!H626</f>
        <v>BULLISH DIVERGENCE</v>
      </c>
      <c r="M626" s="8">
        <f t="shared" si="93"/>
        <v>50</v>
      </c>
      <c r="N626" s="8">
        <f t="shared" si="90"/>
        <v>0</v>
      </c>
      <c r="O626" s="8">
        <f t="shared" si="91"/>
        <v>50</v>
      </c>
      <c r="P626" s="8">
        <f t="shared" si="92"/>
        <v>66.5</v>
      </c>
      <c r="Q626" s="9">
        <f t="shared" si="94"/>
        <v>34.975000000000001</v>
      </c>
      <c r="R626" s="9">
        <f t="shared" si="95"/>
        <v>44.125</v>
      </c>
      <c r="S626" s="9">
        <f t="shared" si="96"/>
        <v>49.924999999999997</v>
      </c>
      <c r="T626" s="9">
        <f t="shared" si="97"/>
        <v>41.625</v>
      </c>
      <c r="U626" s="8">
        <f t="shared" si="98"/>
        <v>43.008333333333326</v>
      </c>
      <c r="V626" s="8">
        <f t="shared" si="99"/>
        <v>42.662499999999994</v>
      </c>
    </row>
    <row r="627" spans="1:22" ht="13.5" x14ac:dyDescent="0.25">
      <c r="A627" s="3">
        <f>RSI!A627</f>
        <v>42916</v>
      </c>
      <c r="B627" s="2">
        <f>RSI!B627</f>
        <v>7.7689000000000004</v>
      </c>
      <c r="C627" s="2">
        <f>RSI!I627</f>
        <v>59.978111456659953</v>
      </c>
      <c r="D627" s="2">
        <f>MACD!E627</f>
        <v>-9.3682017374579374E-2</v>
      </c>
      <c r="E627" s="2">
        <f>MACD!F627</f>
        <v>-0.21237829479583975</v>
      </c>
      <c r="F627" s="2">
        <f>'Moving Avg'!D627</f>
        <v>7.7277200000000006</v>
      </c>
      <c r="G627" s="2">
        <f>'Moving Avg'!F627</f>
        <v>7.6590249999999997</v>
      </c>
      <c r="H627" s="2">
        <f>'Moving Avg'!G627</f>
        <v>7.3196099999999964</v>
      </c>
      <c r="I627" s="2">
        <f>'Moving Avg'!H627</f>
        <v>6.6298704999999991</v>
      </c>
      <c r="J627" s="6" t="str">
        <f>OBV!F627</f>
        <v>BULLISH</v>
      </c>
      <c r="K627" s="6" t="str">
        <f>OBV!G627</f>
        <v>NEUTRAL</v>
      </c>
      <c r="L627" s="6" t="str">
        <f>OBV!H627</f>
        <v>BULLISH DIVERGENCE</v>
      </c>
      <c r="M627" s="8">
        <f t="shared" si="93"/>
        <v>50</v>
      </c>
      <c r="N627" s="8">
        <f t="shared" si="90"/>
        <v>0</v>
      </c>
      <c r="O627" s="8">
        <f t="shared" si="91"/>
        <v>50</v>
      </c>
      <c r="P627" s="8">
        <f t="shared" si="92"/>
        <v>66.5</v>
      </c>
      <c r="Q627" s="9">
        <f t="shared" si="94"/>
        <v>34.975000000000001</v>
      </c>
      <c r="R627" s="9">
        <f t="shared" si="95"/>
        <v>44.125</v>
      </c>
      <c r="S627" s="9">
        <f t="shared" si="96"/>
        <v>49.924999999999997</v>
      </c>
      <c r="T627" s="9">
        <f t="shared" si="97"/>
        <v>41.625</v>
      </c>
      <c r="U627" s="8">
        <f t="shared" si="98"/>
        <v>43.008333333333326</v>
      </c>
      <c r="V627" s="8">
        <f t="shared" si="99"/>
        <v>42.662499999999994</v>
      </c>
    </row>
    <row r="628" spans="1:22" ht="13.5" x14ac:dyDescent="0.25">
      <c r="A628" s="3">
        <f>RSI!A628</f>
        <v>42919</v>
      </c>
      <c r="B628" s="2">
        <f>RSI!B628</f>
        <v>7.774</v>
      </c>
      <c r="C628" s="2">
        <f>RSI!I628</f>
        <v>60.186594394501853</v>
      </c>
      <c r="D628" s="2">
        <f>MACD!E628</f>
        <v>5.4257598710130139E-3</v>
      </c>
      <c r="E628" s="2">
        <f>MACD!F628</f>
        <v>-0.1688174838624692</v>
      </c>
      <c r="F628" s="2">
        <f>'Moving Avg'!D628</f>
        <v>7.7390400000000001</v>
      </c>
      <c r="G628" s="2">
        <f>'Moving Avg'!F628</f>
        <v>7.6875799999999996</v>
      </c>
      <c r="H628" s="2">
        <f>'Moving Avg'!G628</f>
        <v>7.3382339999999964</v>
      </c>
      <c r="I628" s="2">
        <f>'Moving Avg'!H628</f>
        <v>6.6401854999999985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  <c r="M628" s="8">
        <f t="shared" si="93"/>
        <v>50</v>
      </c>
      <c r="N628" s="8">
        <f t="shared" si="90"/>
        <v>0</v>
      </c>
      <c r="O628" s="8">
        <f t="shared" si="91"/>
        <v>50</v>
      </c>
      <c r="P628" s="8">
        <f t="shared" si="92"/>
        <v>83.5</v>
      </c>
      <c r="Q628" s="9">
        <f t="shared" si="94"/>
        <v>37.524999999999999</v>
      </c>
      <c r="R628" s="9">
        <f t="shared" si="95"/>
        <v>48.375</v>
      </c>
      <c r="S628" s="9">
        <f t="shared" si="96"/>
        <v>57.575000000000003</v>
      </c>
      <c r="T628" s="9">
        <f t="shared" si="97"/>
        <v>45.875</v>
      </c>
      <c r="U628" s="8">
        <f t="shared" si="98"/>
        <v>47.82500000000001</v>
      </c>
      <c r="V628" s="8">
        <f t="shared" si="99"/>
        <v>47.337500000000006</v>
      </c>
    </row>
    <row r="629" spans="1:22" ht="13.5" x14ac:dyDescent="0.25">
      <c r="A629" s="3">
        <f>RSI!A629</f>
        <v>42920</v>
      </c>
      <c r="B629" s="2">
        <f>RSI!B629</f>
        <v>7.8460000000000001</v>
      </c>
      <c r="C629" s="2">
        <f>RSI!I629</f>
        <v>63.108375793547964</v>
      </c>
      <c r="D629" s="2">
        <f>MACD!E629</f>
        <v>7.5716174979427286E-2</v>
      </c>
      <c r="E629" s="2">
        <f>MACD!F629</f>
        <v>-0.11991075209408991</v>
      </c>
      <c r="F629" s="2">
        <f>'Moving Avg'!D629</f>
        <v>7.7750400000000015</v>
      </c>
      <c r="G629" s="2">
        <f>'Moving Avg'!F629</f>
        <v>7.7207649999999983</v>
      </c>
      <c r="H629" s="2">
        <f>'Moving Avg'!G629</f>
        <v>7.3560339999999966</v>
      </c>
      <c r="I629" s="2">
        <f>'Moving Avg'!H629</f>
        <v>6.6506204999999996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  <c r="M629" s="8">
        <f t="shared" si="93"/>
        <v>50</v>
      </c>
      <c r="N629" s="8">
        <f t="shared" si="90"/>
        <v>0</v>
      </c>
      <c r="O629" s="8">
        <f t="shared" si="91"/>
        <v>50</v>
      </c>
      <c r="P629" s="8">
        <f t="shared" si="92"/>
        <v>83.5</v>
      </c>
      <c r="Q629" s="9">
        <f t="shared" si="94"/>
        <v>37.524999999999999</v>
      </c>
      <c r="R629" s="9">
        <f t="shared" si="95"/>
        <v>48.375</v>
      </c>
      <c r="S629" s="9">
        <f t="shared" si="96"/>
        <v>57.575000000000003</v>
      </c>
      <c r="T629" s="9">
        <f t="shared" si="97"/>
        <v>45.875</v>
      </c>
      <c r="U629" s="8">
        <f t="shared" si="98"/>
        <v>47.82500000000001</v>
      </c>
      <c r="V629" s="8">
        <f t="shared" si="99"/>
        <v>47.337500000000006</v>
      </c>
    </row>
    <row r="630" spans="1:22" ht="13.5" x14ac:dyDescent="0.25">
      <c r="A630" s="3">
        <f>RSI!A630</f>
        <v>42921</v>
      </c>
      <c r="B630" s="2">
        <f>RSI!B630</f>
        <v>7.8512000000000004</v>
      </c>
      <c r="C630" s="2">
        <f>RSI!I630</f>
        <v>63.317753216631729</v>
      </c>
      <c r="D630" s="2">
        <f>MACD!E630</f>
        <v>0.10564323895349048</v>
      </c>
      <c r="E630" s="2">
        <f>MACD!F630</f>
        <v>-7.4799953884573833E-2</v>
      </c>
      <c r="F630" s="2">
        <f>'Moving Avg'!D630</f>
        <v>7.8018000000000001</v>
      </c>
      <c r="G630" s="2">
        <f>'Moving Avg'!F630</f>
        <v>7.7521499999999985</v>
      </c>
      <c r="H630" s="2">
        <f>'Moving Avg'!G630</f>
        <v>7.3705439999999962</v>
      </c>
      <c r="I630" s="2">
        <f>'Moving Avg'!H630</f>
        <v>6.6611535000000002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  <c r="M630" s="8">
        <f t="shared" si="93"/>
        <v>50</v>
      </c>
      <c r="N630" s="8">
        <f t="shared" si="90"/>
        <v>0</v>
      </c>
      <c r="O630" s="8">
        <f t="shared" si="91"/>
        <v>50</v>
      </c>
      <c r="P630" s="8">
        <f t="shared" si="92"/>
        <v>83.5</v>
      </c>
      <c r="Q630" s="9">
        <f t="shared" si="94"/>
        <v>37.524999999999999</v>
      </c>
      <c r="R630" s="9">
        <f t="shared" si="95"/>
        <v>48.375</v>
      </c>
      <c r="S630" s="9">
        <f t="shared" si="96"/>
        <v>57.575000000000003</v>
      </c>
      <c r="T630" s="9">
        <f t="shared" si="97"/>
        <v>45.875</v>
      </c>
      <c r="U630" s="8">
        <f t="shared" si="98"/>
        <v>47.82500000000001</v>
      </c>
      <c r="V630" s="8">
        <f t="shared" si="99"/>
        <v>47.337500000000006</v>
      </c>
    </row>
    <row r="631" spans="1:22" ht="13.5" x14ac:dyDescent="0.25">
      <c r="A631" s="3">
        <f>RSI!A631</f>
        <v>42922</v>
      </c>
      <c r="B631" s="2">
        <f>RSI!B631</f>
        <v>7.8460000000000001</v>
      </c>
      <c r="C631" s="2">
        <f>RSI!I631</f>
        <v>62.933103068594818</v>
      </c>
      <c r="D631" s="2">
        <f>MACD!E631</f>
        <v>9.8310388916606151E-2</v>
      </c>
      <c r="E631" s="2">
        <f>MACD!F631</f>
        <v>-4.0177885324337845E-2</v>
      </c>
      <c r="F631" s="2">
        <f>'Moving Avg'!D631</f>
        <v>7.8172200000000007</v>
      </c>
      <c r="G631" s="2">
        <f>'Moving Avg'!F631</f>
        <v>7.7832750000000006</v>
      </c>
      <c r="H631" s="2">
        <f>'Moving Avg'!G631</f>
        <v>7.383919999999998</v>
      </c>
      <c r="I631" s="2">
        <f>'Moving Avg'!H631</f>
        <v>6.6715885000000013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  <c r="M631" s="8">
        <f t="shared" si="93"/>
        <v>50</v>
      </c>
      <c r="N631" s="8">
        <f t="shared" si="90"/>
        <v>0</v>
      </c>
      <c r="O631" s="8">
        <f t="shared" si="91"/>
        <v>50</v>
      </c>
      <c r="P631" s="8">
        <f t="shared" si="92"/>
        <v>83.5</v>
      </c>
      <c r="Q631" s="9">
        <f t="shared" si="94"/>
        <v>37.524999999999999</v>
      </c>
      <c r="R631" s="9">
        <f t="shared" si="95"/>
        <v>48.375</v>
      </c>
      <c r="S631" s="9">
        <f t="shared" si="96"/>
        <v>57.575000000000003</v>
      </c>
      <c r="T631" s="9">
        <f t="shared" si="97"/>
        <v>45.875</v>
      </c>
      <c r="U631" s="8">
        <f t="shared" si="98"/>
        <v>47.82500000000001</v>
      </c>
      <c r="V631" s="8">
        <f t="shared" si="99"/>
        <v>47.337500000000006</v>
      </c>
    </row>
    <row r="632" spans="1:22" ht="13.5" x14ac:dyDescent="0.25">
      <c r="A632" s="3">
        <f>RSI!A632</f>
        <v>42923</v>
      </c>
      <c r="B632" s="2">
        <f>RSI!B632</f>
        <v>8.1462000000000003</v>
      </c>
      <c r="C632" s="2">
        <f>RSI!I632</f>
        <v>73.094841140194319</v>
      </c>
      <c r="D632" s="2">
        <f>MACD!E632</f>
        <v>6.7822140153615429E-2</v>
      </c>
      <c r="E632" s="2">
        <f>MACD!F632</f>
        <v>-1.8577880228747193E-2</v>
      </c>
      <c r="F632" s="2">
        <f>'Moving Avg'!D632</f>
        <v>7.8926800000000013</v>
      </c>
      <c r="G632" s="2">
        <f>'Moving Avg'!F632</f>
        <v>7.8278650000000001</v>
      </c>
      <c r="H632" s="2">
        <f>'Moving Avg'!G632</f>
        <v>7.4032999999999989</v>
      </c>
      <c r="I632" s="2">
        <f>'Moving Avg'!H632</f>
        <v>6.6828045000000023</v>
      </c>
      <c r="J632" s="6" t="str">
        <f>OBV!F632</f>
        <v>BULLISH</v>
      </c>
      <c r="K632" s="6" t="str">
        <f>OBV!G632</f>
        <v>NEUTRAL</v>
      </c>
      <c r="L632" s="6" t="str">
        <f>OBV!H632</f>
        <v>BULLISH DIVERGENCE</v>
      </c>
      <c r="M632" s="8">
        <f t="shared" si="93"/>
        <v>0</v>
      </c>
      <c r="N632" s="8">
        <f t="shared" si="90"/>
        <v>0</v>
      </c>
      <c r="O632" s="8">
        <f t="shared" si="91"/>
        <v>50</v>
      </c>
      <c r="P632" s="8">
        <f t="shared" si="92"/>
        <v>66.5</v>
      </c>
      <c r="Q632" s="9">
        <f t="shared" si="94"/>
        <v>17.475000000000001</v>
      </c>
      <c r="R632" s="9">
        <f t="shared" si="95"/>
        <v>34.125</v>
      </c>
      <c r="S632" s="9">
        <f t="shared" si="96"/>
        <v>42.424999999999997</v>
      </c>
      <c r="T632" s="9">
        <f t="shared" si="97"/>
        <v>29.125</v>
      </c>
      <c r="U632" s="8">
        <f t="shared" si="98"/>
        <v>31.341666666666669</v>
      </c>
      <c r="V632" s="8">
        <f t="shared" si="99"/>
        <v>30.787500000000001</v>
      </c>
    </row>
    <row r="633" spans="1:22" ht="13.5" x14ac:dyDescent="0.25">
      <c r="A633" s="3">
        <f>RSI!A633</f>
        <v>42926</v>
      </c>
      <c r="B633" s="2">
        <f>RSI!B633</f>
        <v>8.3096999999999994</v>
      </c>
      <c r="C633" s="2">
        <f>RSI!I633</f>
        <v>76.821789839052116</v>
      </c>
      <c r="D633" s="2">
        <f>MACD!E633</f>
        <v>1.5908302631002513E-2</v>
      </c>
      <c r="E633" s="2">
        <f>MACD!F633</f>
        <v>-1.1680643656797253E-2</v>
      </c>
      <c r="F633" s="2">
        <f>'Moving Avg'!D633</f>
        <v>7.9998199999999997</v>
      </c>
      <c r="G633" s="2">
        <f>'Moving Avg'!F633</f>
        <v>7.8703399999999988</v>
      </c>
      <c r="H633" s="2">
        <f>'Moving Avg'!G633</f>
        <v>7.4244060000000003</v>
      </c>
      <c r="I633" s="2">
        <f>'Moving Avg'!H633</f>
        <v>6.6941180000000022</v>
      </c>
      <c r="J633" s="6" t="str">
        <f>OBV!F633</f>
        <v>BULLISH</v>
      </c>
      <c r="K633" s="6" t="str">
        <f>OBV!G633</f>
        <v>NEUTRAL</v>
      </c>
      <c r="L633" s="6" t="str">
        <f>OBV!H633</f>
        <v>CONFIRMED BULLISH</v>
      </c>
      <c r="M633" s="8">
        <f t="shared" si="93"/>
        <v>0</v>
      </c>
      <c r="N633" s="8">
        <f t="shared" si="90"/>
        <v>0</v>
      </c>
      <c r="O633" s="8">
        <f t="shared" si="91"/>
        <v>50</v>
      </c>
      <c r="P633" s="8">
        <f t="shared" si="92"/>
        <v>83.5</v>
      </c>
      <c r="Q633" s="9">
        <f t="shared" si="94"/>
        <v>20.024999999999999</v>
      </c>
      <c r="R633" s="9">
        <f t="shared" si="95"/>
        <v>38.375</v>
      </c>
      <c r="S633" s="9">
        <f t="shared" si="96"/>
        <v>50.075000000000003</v>
      </c>
      <c r="T633" s="9">
        <f t="shared" si="97"/>
        <v>33.375</v>
      </c>
      <c r="U633" s="8">
        <f t="shared" si="98"/>
        <v>36.158333333333331</v>
      </c>
      <c r="V633" s="8">
        <f t="shared" si="99"/>
        <v>35.462499999999999</v>
      </c>
    </row>
    <row r="634" spans="1:22" ht="13.5" x14ac:dyDescent="0.25">
      <c r="A634" s="3">
        <f>RSI!A634</f>
        <v>42927</v>
      </c>
      <c r="B634" s="2">
        <f>RSI!B634</f>
        <v>8.2825000000000006</v>
      </c>
      <c r="C634" s="2">
        <f>RSI!I634</f>
        <v>74.961452605689132</v>
      </c>
      <c r="D634" s="2">
        <f>MACD!E634</f>
        <v>-3.758895813606955E-2</v>
      </c>
      <c r="E634" s="2">
        <f>MACD!F634</f>
        <v>-1.6862306552651713E-2</v>
      </c>
      <c r="F634" s="2">
        <f>'Moving Avg'!D634</f>
        <v>8.0871200000000005</v>
      </c>
      <c r="G634" s="2">
        <f>'Moving Avg'!F634</f>
        <v>7.9050249999999993</v>
      </c>
      <c r="H634" s="2">
        <f>'Moving Avg'!G634</f>
        <v>7.4459980000000003</v>
      </c>
      <c r="I634" s="2">
        <f>'Moving Avg'!H634</f>
        <v>6.7055355000000016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3"/>
        <v>0</v>
      </c>
      <c r="N634" s="8">
        <f t="shared" si="90"/>
        <v>100</v>
      </c>
      <c r="O634" s="8">
        <f t="shared" si="91"/>
        <v>50</v>
      </c>
      <c r="P634" s="8">
        <f t="shared" si="92"/>
        <v>16.5</v>
      </c>
      <c r="Q634" s="9">
        <f t="shared" si="94"/>
        <v>44.975000000000001</v>
      </c>
      <c r="R634" s="9">
        <f t="shared" si="95"/>
        <v>41.625</v>
      </c>
      <c r="S634" s="9">
        <f t="shared" si="96"/>
        <v>34.924999999999997</v>
      </c>
      <c r="T634" s="9">
        <f t="shared" si="97"/>
        <v>41.625</v>
      </c>
      <c r="U634" s="8">
        <f t="shared" si="98"/>
        <v>40.508333333333333</v>
      </c>
      <c r="V634" s="8">
        <f t="shared" si="99"/>
        <v>40.787499999999994</v>
      </c>
    </row>
    <row r="635" spans="1:22" ht="13.5" x14ac:dyDescent="0.25">
      <c r="A635" s="3">
        <f>RSI!A635</f>
        <v>42928</v>
      </c>
      <c r="B635" s="2">
        <f>RSI!B635</f>
        <v>8.4459</v>
      </c>
      <c r="C635" s="2">
        <f>RSI!I635</f>
        <v>78.352830642541775</v>
      </c>
      <c r="D635" s="2">
        <f>MACD!E635</f>
        <v>-9.0296054655729208E-2</v>
      </c>
      <c r="E635" s="2">
        <f>MACD!F635</f>
        <v>-3.1549056173267212E-2</v>
      </c>
      <c r="F635" s="2">
        <f>'Moving Avg'!D635</f>
        <v>8.2060600000000008</v>
      </c>
      <c r="G635" s="2">
        <f>'Moving Avg'!F635</f>
        <v>7.9481400000000004</v>
      </c>
      <c r="H635" s="2">
        <f>'Moving Avg'!G635</f>
        <v>7.4729160000000006</v>
      </c>
      <c r="I635" s="2">
        <f>'Moving Avg'!H635</f>
        <v>6.7184900000000027</v>
      </c>
      <c r="J635" s="6" t="str">
        <f>OBV!F635</f>
        <v>BEARISH</v>
      </c>
      <c r="K635" s="6" t="str">
        <f>OBV!G635</f>
        <v>NEUTRAL</v>
      </c>
      <c r="L635" s="6" t="str">
        <f>OBV!H635</f>
        <v>BEARISH DIVERGENCE</v>
      </c>
      <c r="M635" s="8">
        <f t="shared" si="93"/>
        <v>0</v>
      </c>
      <c r="N635" s="8">
        <f t="shared" si="90"/>
        <v>100</v>
      </c>
      <c r="O635" s="8">
        <f t="shared" si="91"/>
        <v>50</v>
      </c>
      <c r="P635" s="8">
        <f t="shared" si="92"/>
        <v>16.5</v>
      </c>
      <c r="Q635" s="9">
        <f t="shared" si="94"/>
        <v>44.975000000000001</v>
      </c>
      <c r="R635" s="9">
        <f t="shared" si="95"/>
        <v>41.625</v>
      </c>
      <c r="S635" s="9">
        <f t="shared" si="96"/>
        <v>34.924999999999997</v>
      </c>
      <c r="T635" s="9">
        <f t="shared" si="97"/>
        <v>41.625</v>
      </c>
      <c r="U635" s="8">
        <f t="shared" si="98"/>
        <v>40.508333333333333</v>
      </c>
      <c r="V635" s="8">
        <f t="shared" si="99"/>
        <v>40.787499999999994</v>
      </c>
    </row>
    <row r="636" spans="1:22" ht="13.5" x14ac:dyDescent="0.25">
      <c r="A636" s="3">
        <f>RSI!A636</f>
        <v>42929</v>
      </c>
      <c r="B636" s="2">
        <f>RSI!B636</f>
        <v>8.4677000000000007</v>
      </c>
      <c r="C636" s="2">
        <f>RSI!I636</f>
        <v>78.7660559084607</v>
      </c>
      <c r="D636" s="2">
        <f>MACD!E636</f>
        <v>-0.13255550572206332</v>
      </c>
      <c r="E636" s="2">
        <f>MACD!F636</f>
        <v>-5.1750346083026436E-2</v>
      </c>
      <c r="F636" s="2">
        <f>'Moving Avg'!D636</f>
        <v>8.3304000000000009</v>
      </c>
      <c r="G636" s="2">
        <f>'Moving Avg'!F636</f>
        <v>7.9812800000000008</v>
      </c>
      <c r="H636" s="2">
        <f>'Moving Avg'!G636</f>
        <v>7.4995500000000002</v>
      </c>
      <c r="I636" s="2">
        <f>'Moving Avg'!H636</f>
        <v>6.7313135000000024</v>
      </c>
      <c r="J636" s="6" t="str">
        <f>OBV!F636</f>
        <v>BEARISH</v>
      </c>
      <c r="K636" s="6" t="str">
        <f>OBV!G636</f>
        <v>NEUTRAL</v>
      </c>
      <c r="L636" s="6" t="str">
        <f>OBV!H636</f>
        <v>BEARISH DIVERGENCE</v>
      </c>
      <c r="M636" s="8">
        <f t="shared" si="93"/>
        <v>0</v>
      </c>
      <c r="N636" s="8">
        <f t="shared" si="90"/>
        <v>100</v>
      </c>
      <c r="O636" s="8">
        <f t="shared" si="91"/>
        <v>50</v>
      </c>
      <c r="P636" s="8">
        <f t="shared" si="92"/>
        <v>16.5</v>
      </c>
      <c r="Q636" s="9">
        <f t="shared" si="94"/>
        <v>44.975000000000001</v>
      </c>
      <c r="R636" s="9">
        <f t="shared" si="95"/>
        <v>41.625</v>
      </c>
      <c r="S636" s="9">
        <f t="shared" si="96"/>
        <v>34.924999999999997</v>
      </c>
      <c r="T636" s="9">
        <f t="shared" si="97"/>
        <v>41.625</v>
      </c>
      <c r="U636" s="8">
        <f t="shared" si="98"/>
        <v>40.508333333333333</v>
      </c>
      <c r="V636" s="8">
        <f t="shared" si="99"/>
        <v>40.787499999999994</v>
      </c>
    </row>
    <row r="637" spans="1:22" ht="13.5" x14ac:dyDescent="0.25">
      <c r="A637" s="3">
        <f>RSI!A637</f>
        <v>42930</v>
      </c>
      <c r="B637" s="2">
        <f>RSI!B637</f>
        <v>8.2825000000000006</v>
      </c>
      <c r="C637" s="2">
        <f>RSI!I637</f>
        <v>67.055228698994398</v>
      </c>
      <c r="D637" s="2">
        <f>MACD!E637</f>
        <v>-0.15839917244671753</v>
      </c>
      <c r="E637" s="2">
        <f>MACD!F637</f>
        <v>-7.3080111355764657E-2</v>
      </c>
      <c r="F637" s="2">
        <f>'Moving Avg'!D637</f>
        <v>8.3576599999999992</v>
      </c>
      <c r="G637" s="2">
        <f>'Moving Avg'!F637</f>
        <v>7.9941000000000004</v>
      </c>
      <c r="H637" s="2">
        <f>'Moving Avg'!G637</f>
        <v>7.5242280000000008</v>
      </c>
      <c r="I637" s="2">
        <f>'Moving Avg'!H637</f>
        <v>6.7431870000000025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  <c r="M637" s="8">
        <f t="shared" si="93"/>
        <v>50</v>
      </c>
      <c r="N637" s="8">
        <f t="shared" si="90"/>
        <v>100</v>
      </c>
      <c r="O637" s="8">
        <f t="shared" si="91"/>
        <v>50</v>
      </c>
      <c r="P637" s="8">
        <f t="shared" si="92"/>
        <v>83.5</v>
      </c>
      <c r="Q637" s="9">
        <f t="shared" si="94"/>
        <v>72.525000000000006</v>
      </c>
      <c r="R637" s="9">
        <f t="shared" si="95"/>
        <v>68.375</v>
      </c>
      <c r="S637" s="9">
        <f t="shared" si="96"/>
        <v>72.575000000000003</v>
      </c>
      <c r="T637" s="9">
        <f t="shared" si="97"/>
        <v>70.875</v>
      </c>
      <c r="U637" s="8">
        <f t="shared" si="98"/>
        <v>71.158333333333346</v>
      </c>
      <c r="V637" s="8">
        <f t="shared" si="99"/>
        <v>71.087500000000006</v>
      </c>
    </row>
    <row r="638" spans="1:22" ht="13.5" x14ac:dyDescent="0.25">
      <c r="A638" s="3">
        <f>RSI!A638</f>
        <v>42933</v>
      </c>
      <c r="B638" s="2">
        <f>RSI!B638</f>
        <v>8.2279999999999998</v>
      </c>
      <c r="C638" s="2">
        <f>RSI!I638</f>
        <v>64.037879198193906</v>
      </c>
      <c r="D638" s="2">
        <f>MACD!E638</f>
        <v>-0.17787327973872014</v>
      </c>
      <c r="E638" s="2">
        <f>MACD!F638</f>
        <v>-9.4038745032355764E-2</v>
      </c>
      <c r="F638" s="2">
        <f>'Moving Avg'!D638</f>
        <v>8.3413199999999996</v>
      </c>
      <c r="G638" s="2">
        <f>'Moving Avg'!F638</f>
        <v>7.9941600000000008</v>
      </c>
      <c r="H638" s="2">
        <f>'Moving Avg'!G638</f>
        <v>7.5467880000000012</v>
      </c>
      <c r="I638" s="2">
        <f>'Moving Avg'!H638</f>
        <v>6.7547400000000026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  <c r="M638" s="8">
        <f t="shared" si="93"/>
        <v>50</v>
      </c>
      <c r="N638" s="8">
        <f t="shared" si="90"/>
        <v>100</v>
      </c>
      <c r="O638" s="8">
        <f t="shared" si="91"/>
        <v>50</v>
      </c>
      <c r="P638" s="8">
        <f t="shared" si="92"/>
        <v>16.5</v>
      </c>
      <c r="Q638" s="9">
        <f t="shared" si="94"/>
        <v>62.475000000000001</v>
      </c>
      <c r="R638" s="9">
        <f t="shared" si="95"/>
        <v>51.625</v>
      </c>
      <c r="S638" s="9">
        <f t="shared" si="96"/>
        <v>42.424999999999997</v>
      </c>
      <c r="T638" s="9">
        <f t="shared" si="97"/>
        <v>54.125</v>
      </c>
      <c r="U638" s="8">
        <f t="shared" si="98"/>
        <v>52.17499999999999</v>
      </c>
      <c r="V638" s="8">
        <f t="shared" si="99"/>
        <v>52.662499999999994</v>
      </c>
    </row>
    <row r="639" spans="1:22" ht="13.5" x14ac:dyDescent="0.25">
      <c r="A639" s="3">
        <f>RSI!A639</f>
        <v>42934</v>
      </c>
      <c r="B639" s="2">
        <f>RSI!B639</f>
        <v>8.1189999999999998</v>
      </c>
      <c r="C639" s="2">
        <f>RSI!I639</f>
        <v>58.379785399956681</v>
      </c>
      <c r="D639" s="2">
        <f>MACD!E639</f>
        <v>-0.17712651730665741</v>
      </c>
      <c r="E639" s="2">
        <f>MACD!F639</f>
        <v>-0.11065629948721611</v>
      </c>
      <c r="F639" s="2">
        <f>'Moving Avg'!D639</f>
        <v>8.3086200000000012</v>
      </c>
      <c r="G639" s="2">
        <f>'Moving Avg'!F639</f>
        <v>7.9910850000000009</v>
      </c>
      <c r="H639" s="2">
        <f>'Moving Avg'!G639</f>
        <v>7.5661380000000005</v>
      </c>
      <c r="I639" s="2">
        <f>'Moving Avg'!H639</f>
        <v>6.7656760000000018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  <c r="M639" s="8">
        <f t="shared" si="93"/>
        <v>50</v>
      </c>
      <c r="N639" s="8">
        <f t="shared" si="90"/>
        <v>100</v>
      </c>
      <c r="O639" s="8">
        <f t="shared" si="91"/>
        <v>50</v>
      </c>
      <c r="P639" s="8">
        <f t="shared" si="92"/>
        <v>16.5</v>
      </c>
      <c r="Q639" s="9">
        <f t="shared" si="94"/>
        <v>62.475000000000001</v>
      </c>
      <c r="R639" s="9">
        <f t="shared" si="95"/>
        <v>51.625</v>
      </c>
      <c r="S639" s="9">
        <f t="shared" si="96"/>
        <v>42.424999999999997</v>
      </c>
      <c r="T639" s="9">
        <f t="shared" si="97"/>
        <v>54.125</v>
      </c>
      <c r="U639" s="8">
        <f t="shared" si="98"/>
        <v>52.17499999999999</v>
      </c>
      <c r="V639" s="8">
        <f t="shared" si="99"/>
        <v>52.662499999999994</v>
      </c>
    </row>
    <row r="640" spans="1:22" ht="13.5" x14ac:dyDescent="0.25">
      <c r="A640" s="3">
        <f>RSI!A640</f>
        <v>42935</v>
      </c>
      <c r="B640" s="2">
        <f>RSI!B640</f>
        <v>8.1189999999999998</v>
      </c>
      <c r="C640" s="2">
        <f>RSI!I640</f>
        <v>58.379785399956681</v>
      </c>
      <c r="D640" s="2">
        <f>MACD!E640</f>
        <v>-0.17683402232647616</v>
      </c>
      <c r="E640" s="2">
        <f>MACD!F640</f>
        <v>-0.12389184405506813</v>
      </c>
      <c r="F640" s="2">
        <f>'Moving Avg'!D640</f>
        <v>8.2432400000000001</v>
      </c>
      <c r="G640" s="2">
        <f>'Moving Avg'!F640</f>
        <v>7.9970150000000002</v>
      </c>
      <c r="H640" s="2">
        <f>'Moving Avg'!G640</f>
        <v>7.5856940000000028</v>
      </c>
      <c r="I640" s="2">
        <f>'Moving Avg'!H640</f>
        <v>6.7766360000000008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  <c r="M640" s="8">
        <f t="shared" si="93"/>
        <v>50</v>
      </c>
      <c r="N640" s="8">
        <f t="shared" si="90"/>
        <v>100</v>
      </c>
      <c r="O640" s="8">
        <f t="shared" si="91"/>
        <v>50</v>
      </c>
      <c r="P640" s="8">
        <f t="shared" si="92"/>
        <v>16.5</v>
      </c>
      <c r="Q640" s="9">
        <f t="shared" si="94"/>
        <v>62.475000000000001</v>
      </c>
      <c r="R640" s="9">
        <f t="shared" si="95"/>
        <v>51.625</v>
      </c>
      <c r="S640" s="9">
        <f t="shared" si="96"/>
        <v>42.424999999999997</v>
      </c>
      <c r="T640" s="9">
        <f t="shared" si="97"/>
        <v>54.125</v>
      </c>
      <c r="U640" s="8">
        <f t="shared" si="98"/>
        <v>52.17499999999999</v>
      </c>
      <c r="V640" s="8">
        <f t="shared" si="99"/>
        <v>52.662499999999994</v>
      </c>
    </row>
    <row r="641" spans="1:22" ht="13.5" x14ac:dyDescent="0.25">
      <c r="A641" s="3">
        <f>RSI!A641</f>
        <v>42936</v>
      </c>
      <c r="B641" s="2">
        <f>RSI!B641</f>
        <v>8.1189999999999998</v>
      </c>
      <c r="C641" s="2">
        <f>RSI!I641</f>
        <v>58.379785399956681</v>
      </c>
      <c r="D641" s="2">
        <f>MACD!E641</f>
        <v>-0.17844150891093236</v>
      </c>
      <c r="E641" s="2">
        <f>MACD!F641</f>
        <v>-0.13480177702624097</v>
      </c>
      <c r="F641" s="2">
        <f>'Moving Avg'!D641</f>
        <v>8.1735000000000007</v>
      </c>
      <c r="G641" s="2">
        <f>'Moving Avg'!F641</f>
        <v>8.0132349999999999</v>
      </c>
      <c r="H641" s="2">
        <f>'Moving Avg'!G641</f>
        <v>7.6060740000000013</v>
      </c>
      <c r="I641" s="2">
        <f>'Moving Avg'!H641</f>
        <v>6.7873559999999999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  <c r="M641" s="8">
        <f t="shared" si="93"/>
        <v>50</v>
      </c>
      <c r="N641" s="8">
        <f t="shared" si="90"/>
        <v>100</v>
      </c>
      <c r="O641" s="8">
        <f t="shared" si="91"/>
        <v>50</v>
      </c>
      <c r="P641" s="8">
        <f t="shared" si="92"/>
        <v>16.5</v>
      </c>
      <c r="Q641" s="9">
        <f t="shared" si="94"/>
        <v>62.475000000000001</v>
      </c>
      <c r="R641" s="9">
        <f t="shared" si="95"/>
        <v>51.625</v>
      </c>
      <c r="S641" s="9">
        <f t="shared" si="96"/>
        <v>42.424999999999997</v>
      </c>
      <c r="T641" s="9">
        <f t="shared" si="97"/>
        <v>54.125</v>
      </c>
      <c r="U641" s="8">
        <f t="shared" si="98"/>
        <v>52.17499999999999</v>
      </c>
      <c r="V641" s="8">
        <f t="shared" si="99"/>
        <v>52.662499999999994</v>
      </c>
    </row>
    <row r="642" spans="1:22" ht="13.5" x14ac:dyDescent="0.25">
      <c r="A642" s="3">
        <f>RSI!A642</f>
        <v>42937</v>
      </c>
      <c r="B642" s="2">
        <f>RSI!B642</f>
        <v>8.0045999999999999</v>
      </c>
      <c r="C642" s="2">
        <f>RSI!I642</f>
        <v>52.320034141091384</v>
      </c>
      <c r="D642" s="2">
        <f>MACD!E642</f>
        <v>-0.1261198359054676</v>
      </c>
      <c r="E642" s="2">
        <f>MACD!F642</f>
        <v>-0.13306538880208629</v>
      </c>
      <c r="F642" s="2">
        <f>'Moving Avg'!D642</f>
        <v>8.1179200000000016</v>
      </c>
      <c r="G642" s="2">
        <f>'Moving Avg'!F642</f>
        <v>8.0239950000000011</v>
      </c>
      <c r="H642" s="2">
        <f>'Moving Avg'!G642</f>
        <v>7.6242680000000016</v>
      </c>
      <c r="I642" s="2">
        <f>'Moving Avg'!H642</f>
        <v>6.7976239999999999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si="93"/>
        <v>50</v>
      </c>
      <c r="N642" s="8">
        <f t="shared" ref="N642:N705" si="100">IF(E642-D642&gt;0.02, 100, IF(E642-D642&lt;0,0,45))</f>
        <v>0</v>
      </c>
      <c r="O642" s="8">
        <f t="shared" ref="O642:O705" si="101">IF(F642-I642&gt;10,100,IF(F642-I642&gt;5,75, IF(F642-I642&gt;0,50,0)))</f>
        <v>50</v>
      </c>
      <c r="P642" s="8">
        <f t="shared" ref="P642:P705" si="102">IF(L642="confirmed bullish", 34, IF(L642="bullish divergence",17, 0))+IF(J642="bullish",33,IF(J642="bearish",0,16.5))+IF(K642="strong",33,IF(K642="weak",0,16.5))</f>
        <v>16.5</v>
      </c>
      <c r="Q642" s="9">
        <f t="shared" si="94"/>
        <v>27.475000000000001</v>
      </c>
      <c r="R642" s="9">
        <f t="shared" si="95"/>
        <v>31.625</v>
      </c>
      <c r="S642" s="9">
        <f t="shared" si="96"/>
        <v>27.425000000000001</v>
      </c>
      <c r="T642" s="9">
        <f t="shared" si="97"/>
        <v>29.125</v>
      </c>
      <c r="U642" s="8">
        <f t="shared" si="98"/>
        <v>28.841666666666669</v>
      </c>
      <c r="V642" s="8">
        <f t="shared" si="99"/>
        <v>28.912500000000001</v>
      </c>
    </row>
    <row r="643" spans="1:22" ht="13.5" x14ac:dyDescent="0.25">
      <c r="A643" s="3">
        <f>RSI!A643</f>
        <v>42940</v>
      </c>
      <c r="B643" s="2">
        <f>RSI!B643</f>
        <v>7.8738000000000001</v>
      </c>
      <c r="C643" s="2">
        <f>RSI!I643</f>
        <v>46.390897235530865</v>
      </c>
      <c r="D643" s="2">
        <f>MACD!E643</f>
        <v>-4.7233398811095562E-2</v>
      </c>
      <c r="E643" s="2">
        <f>MACD!F643</f>
        <v>-0.11589899080388816</v>
      </c>
      <c r="F643" s="2">
        <f>'Moving Avg'!D643</f>
        <v>8.0470799999999993</v>
      </c>
      <c r="G643" s="2">
        <f>'Moving Avg'!F643</f>
        <v>8.0318149999999999</v>
      </c>
      <c r="H643" s="2">
        <f>'Moving Avg'!G643</f>
        <v>7.6399500000000025</v>
      </c>
      <c r="I643" s="2">
        <f>'Moving Avg'!H643</f>
        <v>6.807118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ref="M643:M706" si="103">IF(C643&lt;30,100, IF(C643&gt;70, 0, 50))</f>
        <v>50</v>
      </c>
      <c r="N643" s="8">
        <f t="shared" si="100"/>
        <v>0</v>
      </c>
      <c r="O643" s="8">
        <f t="shared" si="101"/>
        <v>50</v>
      </c>
      <c r="P643" s="8">
        <f t="shared" si="102"/>
        <v>16.5</v>
      </c>
      <c r="Q643" s="9">
        <f t="shared" ref="Q643:Q706" si="104">0.35*M643+N643*0.35+O643*0.15+P643*0.15</f>
        <v>27.475000000000001</v>
      </c>
      <c r="R643" s="9">
        <f t="shared" ref="R643:R706" si="105">M643*0.2+N643*0.2+O643*0.35+P643*0.25</f>
        <v>31.625</v>
      </c>
      <c r="S643" s="9">
        <f t="shared" ref="S643:S706" si="106">M643*0.15+N643*0.15+O643*0.25+P643*0.45</f>
        <v>27.425000000000001</v>
      </c>
      <c r="T643" s="9">
        <f t="shared" ref="T643:T706" si="107">0.25*SUM(M643:P643)</f>
        <v>29.125</v>
      </c>
      <c r="U643" s="8">
        <f t="shared" ref="U643:U706" si="108">SUM(Q643:S643)/3</f>
        <v>28.841666666666669</v>
      </c>
      <c r="V643" s="8">
        <f t="shared" ref="V643:V706" si="109">SUM(Q643:T643)/4</f>
        <v>28.912500000000001</v>
      </c>
    </row>
    <row r="644" spans="1:22" ht="13.5" x14ac:dyDescent="0.25">
      <c r="A644" s="3">
        <f>RSI!A644</f>
        <v>42942</v>
      </c>
      <c r="B644" s="2">
        <f>RSI!B644</f>
        <v>8.01</v>
      </c>
      <c r="C644" s="2">
        <f>RSI!I644</f>
        <v>52.435409570306298</v>
      </c>
      <c r="D644" s="2">
        <f>MACD!E644</f>
        <v>5.8045037421727841E-3</v>
      </c>
      <c r="E644" s="2">
        <f>MACD!F644</f>
        <v>-9.1558291894675972E-2</v>
      </c>
      <c r="F644" s="2">
        <f>'Moving Avg'!D644</f>
        <v>8.0252799999999986</v>
      </c>
      <c r="G644" s="2">
        <f>'Moving Avg'!F644</f>
        <v>8.0490149999999989</v>
      </c>
      <c r="H644" s="2">
        <f>'Moving Avg'!G644</f>
        <v>7.6591780000000025</v>
      </c>
      <c r="I644" s="2">
        <f>'Moving Avg'!H644</f>
        <v>6.8174130000000002</v>
      </c>
      <c r="J644" s="6" t="str">
        <f>OBV!F644</f>
        <v>BULLISH</v>
      </c>
      <c r="K644" s="6" t="str">
        <f>OBV!G644</f>
        <v>NEUTRAL</v>
      </c>
      <c r="L644" s="6" t="str">
        <f>OBV!H644</f>
        <v>BULLISH DIVERGENCE</v>
      </c>
      <c r="M644" s="8">
        <f t="shared" si="103"/>
        <v>50</v>
      </c>
      <c r="N644" s="8">
        <f t="shared" si="100"/>
        <v>0</v>
      </c>
      <c r="O644" s="8">
        <f t="shared" si="101"/>
        <v>50</v>
      </c>
      <c r="P644" s="8">
        <f t="shared" si="102"/>
        <v>66.5</v>
      </c>
      <c r="Q644" s="9">
        <f t="shared" si="104"/>
        <v>34.975000000000001</v>
      </c>
      <c r="R644" s="9">
        <f t="shared" si="105"/>
        <v>44.125</v>
      </c>
      <c r="S644" s="9">
        <f t="shared" si="106"/>
        <v>49.924999999999997</v>
      </c>
      <c r="T644" s="9">
        <f t="shared" si="107"/>
        <v>41.625</v>
      </c>
      <c r="U644" s="8">
        <f t="shared" si="108"/>
        <v>43.008333333333326</v>
      </c>
      <c r="V644" s="8">
        <f t="shared" si="109"/>
        <v>42.662499999999994</v>
      </c>
    </row>
    <row r="645" spans="1:22" ht="13.5" x14ac:dyDescent="0.25">
      <c r="A645" s="3">
        <f>RSI!A645</f>
        <v>42943</v>
      </c>
      <c r="B645" s="2">
        <f>RSI!B645</f>
        <v>7.9009999999999998</v>
      </c>
      <c r="C645" s="2">
        <f>RSI!I645</f>
        <v>47.791268911385465</v>
      </c>
      <c r="D645" s="2">
        <f>MACD!E645</f>
        <v>8.3610216526160741E-2</v>
      </c>
      <c r="E645" s="2">
        <f>MACD!F645</f>
        <v>-5.6524590210508624E-2</v>
      </c>
      <c r="F645" s="2">
        <f>'Moving Avg'!D645</f>
        <v>7.9816799999999999</v>
      </c>
      <c r="G645" s="2">
        <f>'Moving Avg'!F645</f>
        <v>8.0581950000000013</v>
      </c>
      <c r="H645" s="2">
        <f>'Moving Avg'!G645</f>
        <v>7.6751980000000026</v>
      </c>
      <c r="I645" s="2">
        <f>'Moving Avg'!H645</f>
        <v>6.8269470000000005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3"/>
        <v>50</v>
      </c>
      <c r="N645" s="8">
        <f t="shared" si="100"/>
        <v>0</v>
      </c>
      <c r="O645" s="8">
        <f t="shared" si="101"/>
        <v>50</v>
      </c>
      <c r="P645" s="8">
        <f t="shared" si="102"/>
        <v>16.5</v>
      </c>
      <c r="Q645" s="9">
        <f t="shared" si="104"/>
        <v>27.475000000000001</v>
      </c>
      <c r="R645" s="9">
        <f t="shared" si="105"/>
        <v>31.625</v>
      </c>
      <c r="S645" s="9">
        <f t="shared" si="106"/>
        <v>27.425000000000001</v>
      </c>
      <c r="T645" s="9">
        <f t="shared" si="107"/>
        <v>29.125</v>
      </c>
      <c r="U645" s="8">
        <f t="shared" si="108"/>
        <v>28.841666666666669</v>
      </c>
      <c r="V645" s="8">
        <f t="shared" si="109"/>
        <v>28.912500000000001</v>
      </c>
    </row>
    <row r="646" spans="1:22" ht="13.5" x14ac:dyDescent="0.25">
      <c r="A646" s="3">
        <f>RSI!A646</f>
        <v>42944</v>
      </c>
      <c r="B646" s="2">
        <f>RSI!B646</f>
        <v>7.9391999999999996</v>
      </c>
      <c r="C646" s="2">
        <f>RSI!I646</f>
        <v>49.480019159471162</v>
      </c>
      <c r="D646" s="2">
        <f>MACD!E646</f>
        <v>0.15035018846203663</v>
      </c>
      <c r="E646" s="2">
        <f>MACD!F646</f>
        <v>-1.5149634475999575E-2</v>
      </c>
      <c r="F646" s="2">
        <f>'Moving Avg'!D646</f>
        <v>7.9457199999999997</v>
      </c>
      <c r="G646" s="2">
        <f>'Moving Avg'!F646</f>
        <v>8.0667099999999987</v>
      </c>
      <c r="H646" s="2">
        <f>'Moving Avg'!G646</f>
        <v>7.6930100000000037</v>
      </c>
      <c r="I646" s="2">
        <f>'Moving Avg'!H646</f>
        <v>6.8367680000000011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  <c r="M646" s="8">
        <f t="shared" si="103"/>
        <v>50</v>
      </c>
      <c r="N646" s="8">
        <f t="shared" si="100"/>
        <v>0</v>
      </c>
      <c r="O646" s="8">
        <f t="shared" si="101"/>
        <v>50</v>
      </c>
      <c r="P646" s="8">
        <f t="shared" si="102"/>
        <v>16.5</v>
      </c>
      <c r="Q646" s="9">
        <f t="shared" si="104"/>
        <v>27.475000000000001</v>
      </c>
      <c r="R646" s="9">
        <f t="shared" si="105"/>
        <v>31.625</v>
      </c>
      <c r="S646" s="9">
        <f t="shared" si="106"/>
        <v>27.425000000000001</v>
      </c>
      <c r="T646" s="9">
        <f t="shared" si="107"/>
        <v>29.125</v>
      </c>
      <c r="U646" s="8">
        <f t="shared" si="108"/>
        <v>28.841666666666669</v>
      </c>
      <c r="V646" s="8">
        <f t="shared" si="109"/>
        <v>28.912500000000001</v>
      </c>
    </row>
    <row r="647" spans="1:22" ht="13.5" x14ac:dyDescent="0.25">
      <c r="A647" s="3">
        <f>RSI!A647</f>
        <v>42947</v>
      </c>
      <c r="B647" s="2">
        <f>RSI!B647</f>
        <v>7.9936999999999996</v>
      </c>
      <c r="C647" s="2">
        <f>RSI!I647</f>
        <v>51.871896261613195</v>
      </c>
      <c r="D647" s="2">
        <f>MACD!E647</f>
        <v>0.17441939509599003</v>
      </c>
      <c r="E647" s="2">
        <f>MACD!F647</f>
        <v>2.2764171438398345E-2</v>
      </c>
      <c r="F647" s="2">
        <f>'Moving Avg'!D647</f>
        <v>7.9435400000000005</v>
      </c>
      <c r="G647" s="2">
        <f>'Moving Avg'!F647</f>
        <v>8.0779499999999977</v>
      </c>
      <c r="H647" s="2">
        <f>'Moving Avg'!G647</f>
        <v>7.7119120000000017</v>
      </c>
      <c r="I647" s="2">
        <f>'Moving Avg'!H647</f>
        <v>6.846861500000001</v>
      </c>
      <c r="J647" s="6" t="str">
        <f>OBV!F647</f>
        <v>BULLISH</v>
      </c>
      <c r="K647" s="6" t="str">
        <f>OBV!G647</f>
        <v>NEUTRAL</v>
      </c>
      <c r="L647" s="6" t="str">
        <f>OBV!H647</f>
        <v>BULLISH DIVERGENCE</v>
      </c>
      <c r="M647" s="8">
        <f t="shared" si="103"/>
        <v>50</v>
      </c>
      <c r="N647" s="8">
        <f t="shared" si="100"/>
        <v>0</v>
      </c>
      <c r="O647" s="8">
        <f t="shared" si="101"/>
        <v>50</v>
      </c>
      <c r="P647" s="8">
        <f t="shared" si="102"/>
        <v>66.5</v>
      </c>
      <c r="Q647" s="9">
        <f t="shared" si="104"/>
        <v>34.975000000000001</v>
      </c>
      <c r="R647" s="9">
        <f t="shared" si="105"/>
        <v>44.125</v>
      </c>
      <c r="S647" s="9">
        <f t="shared" si="106"/>
        <v>49.924999999999997</v>
      </c>
      <c r="T647" s="9">
        <f t="shared" si="107"/>
        <v>41.625</v>
      </c>
      <c r="U647" s="8">
        <f t="shared" si="108"/>
        <v>43.008333333333326</v>
      </c>
      <c r="V647" s="8">
        <f t="shared" si="109"/>
        <v>42.662499999999994</v>
      </c>
    </row>
    <row r="648" spans="1:22" ht="13.5" x14ac:dyDescent="0.25">
      <c r="A648" s="3">
        <f>RSI!A648</f>
        <v>42948</v>
      </c>
      <c r="B648" s="2">
        <f>RSI!B648</f>
        <v>8.1735000000000007</v>
      </c>
      <c r="C648" s="2">
        <f>RSI!I648</f>
        <v>58.801862725355726</v>
      </c>
      <c r="D648" s="2">
        <f>MACD!E648</f>
        <v>0.17287738439500178</v>
      </c>
      <c r="E648" s="2">
        <f>MACD!F648</f>
        <v>5.2786814029719034E-2</v>
      </c>
      <c r="F648" s="2">
        <f>'Moving Avg'!D648</f>
        <v>8.0034799999999997</v>
      </c>
      <c r="G648" s="2">
        <f>'Moving Avg'!F648</f>
        <v>8.097925</v>
      </c>
      <c r="H648" s="2">
        <f>'Moving Avg'!G648</f>
        <v>7.7345140000000034</v>
      </c>
      <c r="I648" s="2">
        <f>'Moving Avg'!H648</f>
        <v>6.8579740000000022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  <c r="M648" s="8">
        <f t="shared" si="103"/>
        <v>50</v>
      </c>
      <c r="N648" s="8">
        <f t="shared" si="100"/>
        <v>0</v>
      </c>
      <c r="O648" s="8">
        <f t="shared" si="101"/>
        <v>50</v>
      </c>
      <c r="P648" s="8">
        <f t="shared" si="102"/>
        <v>83.5</v>
      </c>
      <c r="Q648" s="9">
        <f t="shared" si="104"/>
        <v>37.524999999999999</v>
      </c>
      <c r="R648" s="9">
        <f t="shared" si="105"/>
        <v>48.375</v>
      </c>
      <c r="S648" s="9">
        <f t="shared" si="106"/>
        <v>57.575000000000003</v>
      </c>
      <c r="T648" s="9">
        <f t="shared" si="107"/>
        <v>45.875</v>
      </c>
      <c r="U648" s="8">
        <f t="shared" si="108"/>
        <v>47.82500000000001</v>
      </c>
      <c r="V648" s="8">
        <f t="shared" si="109"/>
        <v>47.337500000000006</v>
      </c>
    </row>
    <row r="649" spans="1:22" ht="13.5" x14ac:dyDescent="0.25">
      <c r="A649" s="3">
        <f>RSI!A649</f>
        <v>42949</v>
      </c>
      <c r="B649" s="2">
        <f>RSI!B649</f>
        <v>8.1735000000000007</v>
      </c>
      <c r="C649" s="2">
        <f>RSI!I649</f>
        <v>58.801862725355726</v>
      </c>
      <c r="D649" s="2">
        <f>MACD!E649</f>
        <v>0.15355099556209062</v>
      </c>
      <c r="E649" s="2">
        <f>MACD!F649</f>
        <v>7.2939650336193346E-2</v>
      </c>
      <c r="F649" s="2">
        <f>'Moving Avg'!D649</f>
        <v>8.0361800000000017</v>
      </c>
      <c r="G649" s="2">
        <f>'Moving Avg'!F649</f>
        <v>8.1142999999999983</v>
      </c>
      <c r="H649" s="2">
        <f>'Moving Avg'!G649</f>
        <v>7.7571160000000035</v>
      </c>
      <c r="I649" s="2">
        <f>'Moving Avg'!H649</f>
        <v>6.8691585000000028</v>
      </c>
      <c r="J649" s="6" t="str">
        <f>OBV!F649</f>
        <v>BEARISH</v>
      </c>
      <c r="K649" s="6" t="str">
        <f>OBV!G649</f>
        <v>NEUTRAL</v>
      </c>
      <c r="L649" s="6" t="str">
        <f>OBV!H649</f>
        <v>BEARISH DIVERGENCE</v>
      </c>
      <c r="M649" s="8">
        <f t="shared" si="103"/>
        <v>50</v>
      </c>
      <c r="N649" s="8">
        <f t="shared" si="100"/>
        <v>0</v>
      </c>
      <c r="O649" s="8">
        <f t="shared" si="101"/>
        <v>50</v>
      </c>
      <c r="P649" s="8">
        <f t="shared" si="102"/>
        <v>16.5</v>
      </c>
      <c r="Q649" s="9">
        <f t="shared" si="104"/>
        <v>27.475000000000001</v>
      </c>
      <c r="R649" s="9">
        <f t="shared" si="105"/>
        <v>31.625</v>
      </c>
      <c r="S649" s="9">
        <f t="shared" si="106"/>
        <v>27.425000000000001</v>
      </c>
      <c r="T649" s="9">
        <f t="shared" si="107"/>
        <v>29.125</v>
      </c>
      <c r="U649" s="8">
        <f t="shared" si="108"/>
        <v>28.841666666666669</v>
      </c>
      <c r="V649" s="8">
        <f t="shared" si="109"/>
        <v>28.912500000000001</v>
      </c>
    </row>
    <row r="650" spans="1:22" ht="13.5" x14ac:dyDescent="0.25">
      <c r="A650" s="3">
        <f>RSI!A650</f>
        <v>42950</v>
      </c>
      <c r="B650" s="2">
        <f>RSI!B650</f>
        <v>8.1570999999999998</v>
      </c>
      <c r="C650" s="2">
        <f>RSI!I650</f>
        <v>57.919632951124868</v>
      </c>
      <c r="D650" s="2">
        <f>MACD!E650</f>
        <v>0.13725310122790546</v>
      </c>
      <c r="E650" s="2">
        <f>MACD!F650</f>
        <v>8.580234051453578E-2</v>
      </c>
      <c r="F650" s="2">
        <f>'Moving Avg'!D650</f>
        <v>8.0873999999999988</v>
      </c>
      <c r="G650" s="2">
        <f>'Moving Avg'!F650</f>
        <v>8.1295949999999984</v>
      </c>
      <c r="H650" s="2">
        <f>'Moving Avg'!G650</f>
        <v>7.7803160000000027</v>
      </c>
      <c r="I650" s="2">
        <f>'Moving Avg'!H650</f>
        <v>6.8801890000000023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3"/>
        <v>50</v>
      </c>
      <c r="N650" s="8">
        <f t="shared" si="100"/>
        <v>0</v>
      </c>
      <c r="O650" s="8">
        <f t="shared" si="101"/>
        <v>50</v>
      </c>
      <c r="P650" s="8">
        <f t="shared" si="102"/>
        <v>83.5</v>
      </c>
      <c r="Q650" s="9">
        <f t="shared" si="104"/>
        <v>37.524999999999999</v>
      </c>
      <c r="R650" s="9">
        <f t="shared" si="105"/>
        <v>48.375</v>
      </c>
      <c r="S650" s="9">
        <f t="shared" si="106"/>
        <v>57.575000000000003</v>
      </c>
      <c r="T650" s="9">
        <f t="shared" si="107"/>
        <v>45.875</v>
      </c>
      <c r="U650" s="8">
        <f t="shared" si="108"/>
        <v>47.82500000000001</v>
      </c>
      <c r="V650" s="8">
        <f t="shared" si="109"/>
        <v>47.337500000000006</v>
      </c>
    </row>
    <row r="651" spans="1:22" ht="13.5" x14ac:dyDescent="0.25">
      <c r="A651" s="3">
        <f>RSI!A651</f>
        <v>42951</v>
      </c>
      <c r="B651" s="2">
        <f>RSI!B651</f>
        <v>8.1516999999999999</v>
      </c>
      <c r="C651" s="2">
        <f>RSI!I651</f>
        <v>57.613121553496491</v>
      </c>
      <c r="D651" s="2">
        <f>MACD!E651</f>
        <v>0.12288576975550569</v>
      </c>
      <c r="E651" s="2">
        <f>MACD!F651</f>
        <v>9.3219026362729773E-2</v>
      </c>
      <c r="F651" s="2">
        <f>'Moving Avg'!D651</f>
        <v>8.1298999999999992</v>
      </c>
      <c r="G651" s="2">
        <f>'Moving Avg'!F651</f>
        <v>8.144879999999997</v>
      </c>
      <c r="H651" s="2">
        <f>'Moving Avg'!G651</f>
        <v>7.8023780000000036</v>
      </c>
      <c r="I651" s="2">
        <f>'Moving Avg'!H651</f>
        <v>6.8907365000000018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  <c r="M651" s="8">
        <f t="shared" si="103"/>
        <v>50</v>
      </c>
      <c r="N651" s="8">
        <f t="shared" si="100"/>
        <v>0</v>
      </c>
      <c r="O651" s="8">
        <f t="shared" si="101"/>
        <v>50</v>
      </c>
      <c r="P651" s="8">
        <f t="shared" si="102"/>
        <v>83.5</v>
      </c>
      <c r="Q651" s="9">
        <f t="shared" si="104"/>
        <v>37.524999999999999</v>
      </c>
      <c r="R651" s="9">
        <f t="shared" si="105"/>
        <v>48.375</v>
      </c>
      <c r="S651" s="9">
        <f t="shared" si="106"/>
        <v>57.575000000000003</v>
      </c>
      <c r="T651" s="9">
        <f t="shared" si="107"/>
        <v>45.875</v>
      </c>
      <c r="U651" s="8">
        <f t="shared" si="108"/>
        <v>47.82500000000001</v>
      </c>
      <c r="V651" s="8">
        <f t="shared" si="109"/>
        <v>47.337500000000006</v>
      </c>
    </row>
    <row r="652" spans="1:22" ht="13.5" x14ac:dyDescent="0.25">
      <c r="A652" s="3">
        <f>RSI!A652</f>
        <v>42954</v>
      </c>
      <c r="B652" s="2">
        <f>RSI!B652</f>
        <v>8.1516999999999999</v>
      </c>
      <c r="C652" s="2">
        <f>RSI!I652</f>
        <v>57.613121553496498</v>
      </c>
      <c r="D652" s="2">
        <f>MACD!E652</f>
        <v>9.2256256268520076E-2</v>
      </c>
      <c r="E652" s="2">
        <f>MACD!F652</f>
        <v>9.3026472343887834E-2</v>
      </c>
      <c r="F652" s="2">
        <f>'Moving Avg'!D652</f>
        <v>8.1615000000000002</v>
      </c>
      <c r="G652" s="2">
        <f>'Moving Avg'!F652</f>
        <v>8.145154999999999</v>
      </c>
      <c r="H652" s="2">
        <f>'Moving Avg'!G652</f>
        <v>7.8248520000000035</v>
      </c>
      <c r="I652" s="2">
        <f>'Moving Avg'!H652</f>
        <v>6.9015000000000013</v>
      </c>
      <c r="J652" s="6" t="str">
        <f>OBV!F652</f>
        <v>BEARISH</v>
      </c>
      <c r="K652" s="6" t="str">
        <f>OBV!G652</f>
        <v>NEUTRAL</v>
      </c>
      <c r="L652" s="6" t="str">
        <f>OBV!H652</f>
        <v>BEARISH DIVERGENCE</v>
      </c>
      <c r="M652" s="8">
        <f t="shared" si="103"/>
        <v>50</v>
      </c>
      <c r="N652" s="8">
        <f t="shared" si="100"/>
        <v>45</v>
      </c>
      <c r="O652" s="8">
        <f t="shared" si="101"/>
        <v>50</v>
      </c>
      <c r="P652" s="8">
        <f t="shared" si="102"/>
        <v>16.5</v>
      </c>
      <c r="Q652" s="9">
        <f t="shared" si="104"/>
        <v>43.225000000000001</v>
      </c>
      <c r="R652" s="9">
        <f t="shared" si="105"/>
        <v>40.625</v>
      </c>
      <c r="S652" s="9">
        <f t="shared" si="106"/>
        <v>34.174999999999997</v>
      </c>
      <c r="T652" s="9">
        <f t="shared" si="107"/>
        <v>40.375</v>
      </c>
      <c r="U652" s="8">
        <f t="shared" si="108"/>
        <v>39.341666666666661</v>
      </c>
      <c r="V652" s="8">
        <f t="shared" si="109"/>
        <v>39.599999999999994</v>
      </c>
    </row>
    <row r="653" spans="1:22" ht="13.5" x14ac:dyDescent="0.25">
      <c r="A653" s="3">
        <f>RSI!A653</f>
        <v>42955</v>
      </c>
      <c r="B653" s="2">
        <f>RSI!B653</f>
        <v>8.1516999999999999</v>
      </c>
      <c r="C653" s="2">
        <f>RSI!I653</f>
        <v>57.613121553496498</v>
      </c>
      <c r="D653" s="2">
        <f>MACD!E653</f>
        <v>4.5407990644601881E-2</v>
      </c>
      <c r="E653" s="2">
        <f>MACD!F653</f>
        <v>8.3502776004030638E-2</v>
      </c>
      <c r="F653" s="2">
        <f>'Moving Avg'!D653</f>
        <v>8.1571400000000001</v>
      </c>
      <c r="G653" s="2">
        <f>'Moving Avg'!F653</f>
        <v>8.1372550000000015</v>
      </c>
      <c r="H653" s="2">
        <f>'Moving Avg'!G653</f>
        <v>7.8460920000000014</v>
      </c>
      <c r="I653" s="2">
        <f>'Moving Avg'!H653</f>
        <v>6.9125755000000018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  <c r="M653" s="8">
        <f t="shared" si="103"/>
        <v>50</v>
      </c>
      <c r="N653" s="8">
        <f t="shared" si="100"/>
        <v>100</v>
      </c>
      <c r="O653" s="8">
        <f t="shared" si="101"/>
        <v>50</v>
      </c>
      <c r="P653" s="8">
        <f t="shared" si="102"/>
        <v>16.5</v>
      </c>
      <c r="Q653" s="9">
        <f t="shared" si="104"/>
        <v>62.475000000000001</v>
      </c>
      <c r="R653" s="9">
        <f t="shared" si="105"/>
        <v>51.625</v>
      </c>
      <c r="S653" s="9">
        <f t="shared" si="106"/>
        <v>42.424999999999997</v>
      </c>
      <c r="T653" s="9">
        <f t="shared" si="107"/>
        <v>54.125</v>
      </c>
      <c r="U653" s="8">
        <f t="shared" si="108"/>
        <v>52.17499999999999</v>
      </c>
      <c r="V653" s="8">
        <f t="shared" si="109"/>
        <v>52.662499999999994</v>
      </c>
    </row>
    <row r="654" spans="1:22" ht="13.5" x14ac:dyDescent="0.25">
      <c r="A654" s="3">
        <f>RSI!A654</f>
        <v>42956</v>
      </c>
      <c r="B654" s="2">
        <f>RSI!B654</f>
        <v>8.1516999999999999</v>
      </c>
      <c r="C654" s="2">
        <f>RSI!I654</f>
        <v>57.613121553496498</v>
      </c>
      <c r="D654" s="2">
        <f>MACD!E654</f>
        <v>2.5972933638460205E-2</v>
      </c>
      <c r="E654" s="2">
        <f>MACD!F654</f>
        <v>7.1996807530916557E-2</v>
      </c>
      <c r="F654" s="2">
        <f>'Moving Avg'!D654</f>
        <v>8.1527799999999981</v>
      </c>
      <c r="G654" s="2">
        <f>'Moving Avg'!F654</f>
        <v>8.1307150000000021</v>
      </c>
      <c r="H654" s="2">
        <f>'Moving Avg'!G654</f>
        <v>7.8660960000000024</v>
      </c>
      <c r="I654" s="2">
        <f>'Moving Avg'!H654</f>
        <v>6.9227630000000007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  <c r="M654" s="8">
        <f t="shared" si="103"/>
        <v>50</v>
      </c>
      <c r="N654" s="8">
        <f t="shared" si="100"/>
        <v>100</v>
      </c>
      <c r="O654" s="8">
        <f t="shared" si="101"/>
        <v>50</v>
      </c>
      <c r="P654" s="8">
        <f t="shared" si="102"/>
        <v>16.5</v>
      </c>
      <c r="Q654" s="9">
        <f t="shared" si="104"/>
        <v>62.475000000000001</v>
      </c>
      <c r="R654" s="9">
        <f t="shared" si="105"/>
        <v>51.625</v>
      </c>
      <c r="S654" s="9">
        <f t="shared" si="106"/>
        <v>42.424999999999997</v>
      </c>
      <c r="T654" s="9">
        <f t="shared" si="107"/>
        <v>54.125</v>
      </c>
      <c r="U654" s="8">
        <f t="shared" si="108"/>
        <v>52.17499999999999</v>
      </c>
      <c r="V654" s="8">
        <f t="shared" si="109"/>
        <v>52.662499999999994</v>
      </c>
    </row>
    <row r="655" spans="1:22" ht="13.5" x14ac:dyDescent="0.25">
      <c r="A655" s="3">
        <f>RSI!A655</f>
        <v>42957</v>
      </c>
      <c r="B655" s="2">
        <f>RSI!B655</f>
        <v>8.1735000000000007</v>
      </c>
      <c r="C655" s="2">
        <f>RSI!I655</f>
        <v>58.797116649065238</v>
      </c>
      <c r="D655" s="2">
        <f>MACD!E655</f>
        <v>-9.5488111229151684E-3</v>
      </c>
      <c r="E655" s="2">
        <f>MACD!F655</f>
        <v>5.5687683800150212E-2</v>
      </c>
      <c r="F655" s="2">
        <f>'Moving Avg'!D655</f>
        <v>8.1560600000000001</v>
      </c>
      <c r="G655" s="2">
        <f>'Moving Avg'!F655</f>
        <v>8.1170950000000008</v>
      </c>
      <c r="H655" s="2">
        <f>'Moving Avg'!G655</f>
        <v>7.8860220000000005</v>
      </c>
      <c r="I655" s="2">
        <f>'Moving Avg'!H655</f>
        <v>6.9329155000000018</v>
      </c>
      <c r="J655" s="6" t="str">
        <f>OBV!F655</f>
        <v>BULLISH</v>
      </c>
      <c r="K655" s="6" t="str">
        <f>OBV!G655</f>
        <v>NEUTRAL</v>
      </c>
      <c r="L655" s="6" t="str">
        <f>OBV!H655</f>
        <v>CONFIRMED BULLISH</v>
      </c>
      <c r="M655" s="8">
        <f t="shared" si="103"/>
        <v>50</v>
      </c>
      <c r="N655" s="8">
        <f t="shared" si="100"/>
        <v>100</v>
      </c>
      <c r="O655" s="8">
        <f t="shared" si="101"/>
        <v>50</v>
      </c>
      <c r="P655" s="8">
        <f t="shared" si="102"/>
        <v>83.5</v>
      </c>
      <c r="Q655" s="9">
        <f t="shared" si="104"/>
        <v>72.525000000000006</v>
      </c>
      <c r="R655" s="9">
        <f t="shared" si="105"/>
        <v>68.375</v>
      </c>
      <c r="S655" s="9">
        <f t="shared" si="106"/>
        <v>72.575000000000003</v>
      </c>
      <c r="T655" s="9">
        <f t="shared" si="107"/>
        <v>70.875</v>
      </c>
      <c r="U655" s="8">
        <f t="shared" si="108"/>
        <v>71.158333333333346</v>
      </c>
      <c r="V655" s="8">
        <f t="shared" si="109"/>
        <v>71.087500000000006</v>
      </c>
    </row>
    <row r="656" spans="1:22" ht="13.5" x14ac:dyDescent="0.25">
      <c r="A656" s="3">
        <f>RSI!A656</f>
        <v>42958</v>
      </c>
      <c r="B656" s="2">
        <f>RSI!B656</f>
        <v>8.2333999999999996</v>
      </c>
      <c r="C656" s="2">
        <f>RSI!I656</f>
        <v>61.942768622829945</v>
      </c>
      <c r="D656" s="2">
        <f>MACD!E656</f>
        <v>-3.8935946635412222E-2</v>
      </c>
      <c r="E656" s="2">
        <f>MACD!F656</f>
        <v>3.6762957713037725E-2</v>
      </c>
      <c r="F656" s="2">
        <f>'Moving Avg'!D656</f>
        <v>8.1724000000000014</v>
      </c>
      <c r="G656" s="2">
        <f>'Moving Avg'!F656</f>
        <v>8.1053800000000003</v>
      </c>
      <c r="H656" s="2">
        <f>'Moving Avg'!G656</f>
        <v>7.9081760000000019</v>
      </c>
      <c r="I656" s="2">
        <f>'Moving Avg'!H656</f>
        <v>6.9432235000000011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  <c r="M656" s="8">
        <f t="shared" si="103"/>
        <v>50</v>
      </c>
      <c r="N656" s="8">
        <f t="shared" si="100"/>
        <v>100</v>
      </c>
      <c r="O656" s="8">
        <f t="shared" si="101"/>
        <v>50</v>
      </c>
      <c r="P656" s="8">
        <f t="shared" si="102"/>
        <v>83.5</v>
      </c>
      <c r="Q656" s="9">
        <f t="shared" si="104"/>
        <v>72.525000000000006</v>
      </c>
      <c r="R656" s="9">
        <f t="shared" si="105"/>
        <v>68.375</v>
      </c>
      <c r="S656" s="9">
        <f t="shared" si="106"/>
        <v>72.575000000000003</v>
      </c>
      <c r="T656" s="9">
        <f t="shared" si="107"/>
        <v>70.875</v>
      </c>
      <c r="U656" s="8">
        <f t="shared" si="108"/>
        <v>71.158333333333346</v>
      </c>
      <c r="V656" s="8">
        <f t="shared" si="109"/>
        <v>71.087500000000006</v>
      </c>
    </row>
    <row r="657" spans="1:22" ht="13.5" x14ac:dyDescent="0.25">
      <c r="A657" s="3">
        <f>RSI!A657</f>
        <v>42961</v>
      </c>
      <c r="B657" s="2">
        <f>RSI!B657</f>
        <v>8.1462000000000003</v>
      </c>
      <c r="C657" s="2">
        <f>RSI!I657</f>
        <v>55.32136181057659</v>
      </c>
      <c r="D657" s="2">
        <f>MACD!E657</f>
        <v>-5.002517307243437E-2</v>
      </c>
      <c r="E657" s="2">
        <f>MACD!F657</f>
        <v>1.9405331555943307E-2</v>
      </c>
      <c r="F657" s="2">
        <f>'Moving Avg'!D657</f>
        <v>8.1713000000000005</v>
      </c>
      <c r="G657" s="2">
        <f>'Moving Avg'!F657</f>
        <v>8.0985650000000007</v>
      </c>
      <c r="H657" s="2">
        <f>'Moving Avg'!G657</f>
        <v>7.9280700000000017</v>
      </c>
      <c r="I657" s="2">
        <f>'Moving Avg'!H657</f>
        <v>6.9534555000000005</v>
      </c>
      <c r="J657" s="6" t="str">
        <f>OBV!F657</f>
        <v>BULLISH</v>
      </c>
      <c r="K657" s="6" t="str">
        <f>OBV!G657</f>
        <v>NEUTRAL</v>
      </c>
      <c r="L657" s="6" t="str">
        <f>OBV!H657</f>
        <v>BULLISH DIVERGENCE</v>
      </c>
      <c r="M657" s="8">
        <f t="shared" si="103"/>
        <v>50</v>
      </c>
      <c r="N657" s="8">
        <f t="shared" si="100"/>
        <v>100</v>
      </c>
      <c r="O657" s="8">
        <f t="shared" si="101"/>
        <v>50</v>
      </c>
      <c r="P657" s="8">
        <f t="shared" si="102"/>
        <v>66.5</v>
      </c>
      <c r="Q657" s="9">
        <f t="shared" si="104"/>
        <v>69.974999999999994</v>
      </c>
      <c r="R657" s="9">
        <f t="shared" si="105"/>
        <v>64.125</v>
      </c>
      <c r="S657" s="9">
        <f t="shared" si="106"/>
        <v>64.924999999999997</v>
      </c>
      <c r="T657" s="9">
        <f t="shared" si="107"/>
        <v>66.625</v>
      </c>
      <c r="U657" s="8">
        <f t="shared" si="108"/>
        <v>66.341666666666654</v>
      </c>
      <c r="V657" s="8">
        <f t="shared" si="109"/>
        <v>66.412499999999994</v>
      </c>
    </row>
    <row r="658" spans="1:22" ht="13.5" x14ac:dyDescent="0.25">
      <c r="A658" s="3">
        <f>RSI!A658</f>
        <v>42962</v>
      </c>
      <c r="B658" s="2">
        <f>RSI!B658</f>
        <v>8.1189999999999998</v>
      </c>
      <c r="C658" s="2">
        <f>RSI!I658</f>
        <v>53.403716671092589</v>
      </c>
      <c r="D658" s="2">
        <f>MACD!E658</f>
        <v>-3.0204764462439471E-2</v>
      </c>
      <c r="E658" s="2">
        <f>MACD!F658</f>
        <v>9.4833123522667512E-3</v>
      </c>
      <c r="F658" s="2">
        <f>'Moving Avg'!D658</f>
        <v>8.1647600000000011</v>
      </c>
      <c r="G658" s="2">
        <f>'Moving Avg'!F658</f>
        <v>8.0931150000000009</v>
      </c>
      <c r="H658" s="2">
        <f>'Moving Avg'!G658</f>
        <v>7.9463920000000003</v>
      </c>
      <c r="I658" s="2">
        <f>'Moving Avg'!H658</f>
        <v>6.963575500000001</v>
      </c>
      <c r="J658" s="6" t="str">
        <f>OBV!F658</f>
        <v>BULLISH</v>
      </c>
      <c r="K658" s="6" t="str">
        <f>OBV!G658</f>
        <v>NEUTRAL</v>
      </c>
      <c r="L658" s="6" t="str">
        <f>OBV!H658</f>
        <v>BULLISH DIVERGENCE</v>
      </c>
      <c r="M658" s="8">
        <f t="shared" si="103"/>
        <v>50</v>
      </c>
      <c r="N658" s="8">
        <f t="shared" si="100"/>
        <v>100</v>
      </c>
      <c r="O658" s="8">
        <f t="shared" si="101"/>
        <v>50</v>
      </c>
      <c r="P658" s="8">
        <f t="shared" si="102"/>
        <v>66.5</v>
      </c>
      <c r="Q658" s="9">
        <f t="shared" si="104"/>
        <v>69.974999999999994</v>
      </c>
      <c r="R658" s="9">
        <f t="shared" si="105"/>
        <v>64.125</v>
      </c>
      <c r="S658" s="9">
        <f t="shared" si="106"/>
        <v>64.924999999999997</v>
      </c>
      <c r="T658" s="9">
        <f t="shared" si="107"/>
        <v>66.625</v>
      </c>
      <c r="U658" s="8">
        <f t="shared" si="108"/>
        <v>66.341666666666654</v>
      </c>
      <c r="V658" s="8">
        <f t="shared" si="109"/>
        <v>66.412499999999994</v>
      </c>
    </row>
    <row r="659" spans="1:22" ht="13.5" x14ac:dyDescent="0.25">
      <c r="A659" s="3">
        <f>RSI!A659</f>
        <v>42963</v>
      </c>
      <c r="B659" s="2">
        <f>RSI!B659</f>
        <v>8.1189999999999998</v>
      </c>
      <c r="C659" s="2">
        <f>RSI!I659</f>
        <v>53.403716671092589</v>
      </c>
      <c r="D659" s="2">
        <f>MACD!E659</f>
        <v>-1.3710657836803364E-2</v>
      </c>
      <c r="E659" s="2">
        <f>MACD!F659</f>
        <v>4.8445183144527285E-3</v>
      </c>
      <c r="F659" s="2">
        <f>'Moving Avg'!D659</f>
        <v>8.15822</v>
      </c>
      <c r="G659" s="2">
        <f>'Moving Avg'!F659</f>
        <v>8.0931150000000009</v>
      </c>
      <c r="H659" s="2">
        <f>'Moving Avg'!G659</f>
        <v>7.9651260000000006</v>
      </c>
      <c r="I659" s="2">
        <f>'Moving Avg'!H659</f>
        <v>6.9739354999999996</v>
      </c>
      <c r="J659" s="6" t="str">
        <f>OBV!F659</f>
        <v>BULLISH</v>
      </c>
      <c r="K659" s="6" t="str">
        <f>OBV!G659</f>
        <v>NEUTRAL</v>
      </c>
      <c r="L659" s="6" t="str">
        <f>OBV!H659</f>
        <v>BULLISH DIVERGENCE</v>
      </c>
      <c r="M659" s="8">
        <f t="shared" si="103"/>
        <v>50</v>
      </c>
      <c r="N659" s="8">
        <f t="shared" si="100"/>
        <v>45</v>
      </c>
      <c r="O659" s="8">
        <f t="shared" si="101"/>
        <v>50</v>
      </c>
      <c r="P659" s="8">
        <f t="shared" si="102"/>
        <v>66.5</v>
      </c>
      <c r="Q659" s="9">
        <f t="shared" si="104"/>
        <v>50.725000000000001</v>
      </c>
      <c r="R659" s="9">
        <f t="shared" si="105"/>
        <v>53.125</v>
      </c>
      <c r="S659" s="9">
        <f t="shared" si="106"/>
        <v>56.674999999999997</v>
      </c>
      <c r="T659" s="9">
        <f t="shared" si="107"/>
        <v>52.875</v>
      </c>
      <c r="U659" s="8">
        <f t="shared" si="108"/>
        <v>53.508333333333326</v>
      </c>
      <c r="V659" s="8">
        <f t="shared" si="109"/>
        <v>53.349999999999994</v>
      </c>
    </row>
    <row r="660" spans="1:22" ht="13.5" x14ac:dyDescent="0.25">
      <c r="A660" s="3">
        <f>RSI!A660</f>
        <v>42964</v>
      </c>
      <c r="B660" s="2">
        <f>RSI!B660</f>
        <v>8.1189999999999998</v>
      </c>
      <c r="C660" s="2">
        <f>RSI!I660</f>
        <v>53.403716671092589</v>
      </c>
      <c r="D660" s="2">
        <f>MACD!E660</f>
        <v>-2.5336722145894441E-3</v>
      </c>
      <c r="E660" s="2">
        <f>MACD!F660</f>
        <v>3.368880208644294E-3</v>
      </c>
      <c r="F660" s="2">
        <f>'Moving Avg'!D660</f>
        <v>8.1473199999999988</v>
      </c>
      <c r="G660" s="2">
        <f>'Moving Avg'!F660</f>
        <v>8.0931150000000009</v>
      </c>
      <c r="H660" s="2">
        <f>'Moving Avg'!G660</f>
        <v>7.983036000000002</v>
      </c>
      <c r="I660" s="2">
        <f>'Moving Avg'!H660</f>
        <v>6.9843674999999994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3"/>
        <v>50</v>
      </c>
      <c r="N660" s="8">
        <f t="shared" si="100"/>
        <v>45</v>
      </c>
      <c r="O660" s="8">
        <f t="shared" si="101"/>
        <v>50</v>
      </c>
      <c r="P660" s="8">
        <f t="shared" si="102"/>
        <v>16.5</v>
      </c>
      <c r="Q660" s="9">
        <f t="shared" si="104"/>
        <v>43.225000000000001</v>
      </c>
      <c r="R660" s="9">
        <f t="shared" si="105"/>
        <v>40.625</v>
      </c>
      <c r="S660" s="9">
        <f t="shared" si="106"/>
        <v>34.174999999999997</v>
      </c>
      <c r="T660" s="9">
        <f t="shared" si="107"/>
        <v>40.375</v>
      </c>
      <c r="U660" s="8">
        <f t="shared" si="108"/>
        <v>39.341666666666661</v>
      </c>
      <c r="V660" s="8">
        <f t="shared" si="109"/>
        <v>39.599999999999994</v>
      </c>
    </row>
    <row r="661" spans="1:22" ht="13.5" x14ac:dyDescent="0.25">
      <c r="A661" s="3">
        <f>RSI!A661</f>
        <v>42965</v>
      </c>
      <c r="B661" s="2">
        <f>RSI!B661</f>
        <v>8.2333999999999996</v>
      </c>
      <c r="C661" s="2">
        <f>RSI!I661</f>
        <v>60.581448293151574</v>
      </c>
      <c r="D661" s="2">
        <f>MACD!E661</f>
        <v>-2.6185561605522878E-3</v>
      </c>
      <c r="E661" s="2">
        <f>MACD!F661</f>
        <v>2.1713929348049776E-3</v>
      </c>
      <c r="F661" s="2">
        <f>'Moving Avg'!D661</f>
        <v>8.1473199999999988</v>
      </c>
      <c r="G661" s="2">
        <f>'Moving Avg'!F661</f>
        <v>8.0988350000000011</v>
      </c>
      <c r="H661" s="2">
        <f>'Moving Avg'!G661</f>
        <v>8.0032340000000008</v>
      </c>
      <c r="I661" s="2">
        <f>'Moving Avg'!H661</f>
        <v>6.9952994999999998</v>
      </c>
      <c r="J661" s="6" t="str">
        <f>OBV!F661</f>
        <v>BULLISH</v>
      </c>
      <c r="K661" s="6" t="str">
        <f>OBV!G661</f>
        <v>NEUTRAL</v>
      </c>
      <c r="L661" s="6" t="str">
        <f>OBV!H661</f>
        <v>NEUTRAL</v>
      </c>
      <c r="M661" s="8">
        <f t="shared" si="103"/>
        <v>50</v>
      </c>
      <c r="N661" s="8">
        <f t="shared" si="100"/>
        <v>45</v>
      </c>
      <c r="O661" s="8">
        <f t="shared" si="101"/>
        <v>50</v>
      </c>
      <c r="P661" s="8">
        <f t="shared" si="102"/>
        <v>49.5</v>
      </c>
      <c r="Q661" s="9">
        <f t="shared" si="104"/>
        <v>48.174999999999997</v>
      </c>
      <c r="R661" s="9">
        <f t="shared" si="105"/>
        <v>48.875</v>
      </c>
      <c r="S661" s="9">
        <f t="shared" si="106"/>
        <v>49.025000000000006</v>
      </c>
      <c r="T661" s="9">
        <f t="shared" si="107"/>
        <v>48.625</v>
      </c>
      <c r="U661" s="8">
        <f t="shared" si="108"/>
        <v>48.691666666666663</v>
      </c>
      <c r="V661" s="8">
        <f t="shared" si="109"/>
        <v>48.674999999999997</v>
      </c>
    </row>
    <row r="662" spans="1:22" ht="13.5" x14ac:dyDescent="0.25">
      <c r="A662" s="3">
        <f>RSI!A662</f>
        <v>42968</v>
      </c>
      <c r="B662" s="2">
        <f>RSI!B662</f>
        <v>8.2825000000000006</v>
      </c>
      <c r="C662" s="2">
        <f>RSI!I662</f>
        <v>63.201479406728247</v>
      </c>
      <c r="D662" s="2">
        <f>MACD!E662</f>
        <v>-7.2233107488628434E-3</v>
      </c>
      <c r="E662" s="2">
        <f>MACD!F662</f>
        <v>2.9245219807141356E-4</v>
      </c>
      <c r="F662" s="2">
        <f>'Moving Avg'!D662</f>
        <v>8.1745800000000006</v>
      </c>
      <c r="G662" s="2">
        <f>'Moving Avg'!F662</f>
        <v>8.1127300000000009</v>
      </c>
      <c r="H662" s="2">
        <f>'Moving Avg'!G662</f>
        <v>8.0237960000000008</v>
      </c>
      <c r="I662" s="2">
        <f>'Moving Avg'!H662</f>
        <v>7.0064770000000003</v>
      </c>
      <c r="J662" s="6" t="str">
        <f>OBV!F662</f>
        <v>BULLISH</v>
      </c>
      <c r="K662" s="6" t="str">
        <f>OBV!G662</f>
        <v>NEUTRAL</v>
      </c>
      <c r="L662" s="6" t="str">
        <f>OBV!H662</f>
        <v>CONFIRMED BULLISH</v>
      </c>
      <c r="M662" s="8">
        <f t="shared" si="103"/>
        <v>50</v>
      </c>
      <c r="N662" s="8">
        <f t="shared" si="100"/>
        <v>45</v>
      </c>
      <c r="O662" s="8">
        <f t="shared" si="101"/>
        <v>50</v>
      </c>
      <c r="P662" s="8">
        <f t="shared" si="102"/>
        <v>83.5</v>
      </c>
      <c r="Q662" s="9">
        <f t="shared" si="104"/>
        <v>53.274999999999999</v>
      </c>
      <c r="R662" s="9">
        <f t="shared" si="105"/>
        <v>57.375</v>
      </c>
      <c r="S662" s="9">
        <f t="shared" si="106"/>
        <v>64.325000000000003</v>
      </c>
      <c r="T662" s="9">
        <f t="shared" si="107"/>
        <v>57.125</v>
      </c>
      <c r="U662" s="8">
        <f t="shared" si="108"/>
        <v>58.32500000000001</v>
      </c>
      <c r="V662" s="8">
        <f t="shared" si="109"/>
        <v>58.025000000000006</v>
      </c>
    </row>
    <row r="663" spans="1:22" ht="13.5" x14ac:dyDescent="0.25">
      <c r="A663" s="3">
        <f>RSI!A663</f>
        <v>42969</v>
      </c>
      <c r="B663" s="2">
        <f>RSI!B663</f>
        <v>8.3805999999999994</v>
      </c>
      <c r="C663" s="2">
        <f>RSI!I663</f>
        <v>67.80570785966799</v>
      </c>
      <c r="D663" s="2">
        <f>MACD!E663</f>
        <v>-1.9505972483308653E-2</v>
      </c>
      <c r="E663" s="2">
        <f>MACD!F663</f>
        <v>-3.6672327382046002E-3</v>
      </c>
      <c r="F663" s="2">
        <f>'Moving Avg'!D663</f>
        <v>8.2269000000000005</v>
      </c>
      <c r="G663" s="2">
        <f>'Moving Avg'!F663</f>
        <v>8.1380700000000008</v>
      </c>
      <c r="H663" s="2">
        <f>'Moving Avg'!G663</f>
        <v>8.0422040000000017</v>
      </c>
      <c r="I663" s="2">
        <f>'Moving Avg'!H663</f>
        <v>7.0177849999999991</v>
      </c>
      <c r="J663" s="6" t="str">
        <f>OBV!F663</f>
        <v>BULLISH</v>
      </c>
      <c r="K663" s="6" t="str">
        <f>OBV!G663</f>
        <v>NEUTRAL</v>
      </c>
      <c r="L663" s="6" t="str">
        <f>OBV!H663</f>
        <v>CONFIRMED BULLISH</v>
      </c>
      <c r="M663" s="8">
        <f t="shared" si="103"/>
        <v>50</v>
      </c>
      <c r="N663" s="8">
        <f t="shared" si="100"/>
        <v>45</v>
      </c>
      <c r="O663" s="8">
        <f t="shared" si="101"/>
        <v>50</v>
      </c>
      <c r="P663" s="8">
        <f t="shared" si="102"/>
        <v>83.5</v>
      </c>
      <c r="Q663" s="9">
        <f t="shared" si="104"/>
        <v>53.274999999999999</v>
      </c>
      <c r="R663" s="9">
        <f t="shared" si="105"/>
        <v>57.375</v>
      </c>
      <c r="S663" s="9">
        <f t="shared" si="106"/>
        <v>64.325000000000003</v>
      </c>
      <c r="T663" s="9">
        <f t="shared" si="107"/>
        <v>57.125</v>
      </c>
      <c r="U663" s="8">
        <f t="shared" si="108"/>
        <v>58.32500000000001</v>
      </c>
      <c r="V663" s="8">
        <f t="shared" si="109"/>
        <v>58.025000000000006</v>
      </c>
    </row>
    <row r="664" spans="1:22" ht="13.5" x14ac:dyDescent="0.25">
      <c r="A664" s="3">
        <f>RSI!A664</f>
        <v>42970</v>
      </c>
      <c r="B664" s="2">
        <f>RSI!B664</f>
        <v>8.3805999999999994</v>
      </c>
      <c r="C664" s="2">
        <f>RSI!I664</f>
        <v>67.80570785966799</v>
      </c>
      <c r="D664" s="2">
        <f>MACD!E664</f>
        <v>-3.1515397232706022E-2</v>
      </c>
      <c r="E664" s="2">
        <f>MACD!F664</f>
        <v>-9.2368656371048848E-3</v>
      </c>
      <c r="F664" s="2">
        <f>'Moving Avg'!D664</f>
        <v>8.2792200000000005</v>
      </c>
      <c r="G664" s="2">
        <f>'Moving Avg'!F664</f>
        <v>8.1565999999999992</v>
      </c>
      <c r="H664" s="2">
        <f>'Moving Avg'!G664</f>
        <v>8.0580400000000036</v>
      </c>
      <c r="I664" s="2">
        <f>'Moving Avg'!H664</f>
        <v>7.0284929999999974</v>
      </c>
      <c r="J664" s="6" t="str">
        <f>OBV!F664</f>
        <v>BULLISH</v>
      </c>
      <c r="K664" s="6" t="str">
        <f>OBV!G664</f>
        <v>NEUTRAL</v>
      </c>
      <c r="L664" s="6" t="str">
        <f>OBV!H664</f>
        <v>CONFIRMED BULLISH</v>
      </c>
      <c r="M664" s="8">
        <f t="shared" si="103"/>
        <v>50</v>
      </c>
      <c r="N664" s="8">
        <f t="shared" si="100"/>
        <v>100</v>
      </c>
      <c r="O664" s="8">
        <f t="shared" si="101"/>
        <v>50</v>
      </c>
      <c r="P664" s="8">
        <f t="shared" si="102"/>
        <v>83.5</v>
      </c>
      <c r="Q664" s="9">
        <f t="shared" si="104"/>
        <v>72.525000000000006</v>
      </c>
      <c r="R664" s="9">
        <f t="shared" si="105"/>
        <v>68.375</v>
      </c>
      <c r="S664" s="9">
        <f t="shared" si="106"/>
        <v>72.575000000000003</v>
      </c>
      <c r="T664" s="9">
        <f t="shared" si="107"/>
        <v>70.875</v>
      </c>
      <c r="U664" s="8">
        <f t="shared" si="108"/>
        <v>71.158333333333346</v>
      </c>
      <c r="V664" s="8">
        <f t="shared" si="109"/>
        <v>71.087500000000006</v>
      </c>
    </row>
    <row r="665" spans="1:22" ht="13.5" x14ac:dyDescent="0.25">
      <c r="A665" s="3">
        <f>RSI!A665</f>
        <v>42971</v>
      </c>
      <c r="B665" s="2">
        <f>RSI!B665</f>
        <v>8.3805999999999994</v>
      </c>
      <c r="C665" s="2">
        <f>RSI!I665</f>
        <v>67.80570785966799</v>
      </c>
      <c r="D665" s="2">
        <f>MACD!E665</f>
        <v>-3.9820041726024158E-2</v>
      </c>
      <c r="E665" s="2">
        <f>MACD!F665</f>
        <v>-1.5353500854888739E-2</v>
      </c>
      <c r="F665" s="2">
        <f>'Moving Avg'!D665</f>
        <v>8.3315400000000004</v>
      </c>
      <c r="G665" s="2">
        <f>'Moving Avg'!F665</f>
        <v>8.1805799999999973</v>
      </c>
      <c r="H665" s="2">
        <f>'Moving Avg'!G665</f>
        <v>8.0739800000000042</v>
      </c>
      <c r="I665" s="2">
        <f>'Moving Avg'!H665</f>
        <v>7.0394409999999983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  <c r="M665" s="8">
        <f t="shared" si="103"/>
        <v>50</v>
      </c>
      <c r="N665" s="8">
        <f t="shared" si="100"/>
        <v>100</v>
      </c>
      <c r="O665" s="8">
        <f t="shared" si="101"/>
        <v>50</v>
      </c>
      <c r="P665" s="8">
        <f t="shared" si="102"/>
        <v>83.5</v>
      </c>
      <c r="Q665" s="9">
        <f t="shared" si="104"/>
        <v>72.525000000000006</v>
      </c>
      <c r="R665" s="9">
        <f t="shared" si="105"/>
        <v>68.375</v>
      </c>
      <c r="S665" s="9">
        <f t="shared" si="106"/>
        <v>72.575000000000003</v>
      </c>
      <c r="T665" s="9">
        <f t="shared" si="107"/>
        <v>70.875</v>
      </c>
      <c r="U665" s="8">
        <f t="shared" si="108"/>
        <v>71.158333333333346</v>
      </c>
      <c r="V665" s="8">
        <f t="shared" si="109"/>
        <v>71.087500000000006</v>
      </c>
    </row>
    <row r="666" spans="1:22" ht="13.5" x14ac:dyDescent="0.25">
      <c r="A666" s="3">
        <f>RSI!A666</f>
        <v>42972</v>
      </c>
      <c r="B666" s="2">
        <f>RSI!B666</f>
        <v>8.3369999999999997</v>
      </c>
      <c r="C666" s="2">
        <f>RSI!I666</f>
        <v>63.402165971215688</v>
      </c>
      <c r="D666" s="2">
        <f>MACD!E666</f>
        <v>-3.5787839642711816E-2</v>
      </c>
      <c r="E666" s="2">
        <f>MACD!F666</f>
        <v>-1.9440368612453355E-2</v>
      </c>
      <c r="F666" s="2">
        <f>'Moving Avg'!D666</f>
        <v>8.3522600000000011</v>
      </c>
      <c r="G666" s="2">
        <f>'Moving Avg'!F666</f>
        <v>8.2004699999999993</v>
      </c>
      <c r="H666" s="2">
        <f>'Moving Avg'!G666</f>
        <v>8.0846220000000031</v>
      </c>
      <c r="I666" s="2">
        <f>'Moving Avg'!H666</f>
        <v>7.0500269999999992</v>
      </c>
      <c r="J666" s="6" t="str">
        <f>OBV!F666</f>
        <v>BEARISH</v>
      </c>
      <c r="K666" s="6" t="str">
        <f>OBV!G666</f>
        <v>NEUTRAL</v>
      </c>
      <c r="L666" s="6" t="str">
        <f>OBV!H666</f>
        <v>BEARISH DIVERGENCE</v>
      </c>
      <c r="M666" s="8">
        <f t="shared" si="103"/>
        <v>50</v>
      </c>
      <c r="N666" s="8">
        <f t="shared" si="100"/>
        <v>45</v>
      </c>
      <c r="O666" s="8">
        <f t="shared" si="101"/>
        <v>50</v>
      </c>
      <c r="P666" s="8">
        <f t="shared" si="102"/>
        <v>16.5</v>
      </c>
      <c r="Q666" s="9">
        <f t="shared" si="104"/>
        <v>43.225000000000001</v>
      </c>
      <c r="R666" s="9">
        <f t="shared" si="105"/>
        <v>40.625</v>
      </c>
      <c r="S666" s="9">
        <f t="shared" si="106"/>
        <v>34.174999999999997</v>
      </c>
      <c r="T666" s="9">
        <f t="shared" si="107"/>
        <v>40.375</v>
      </c>
      <c r="U666" s="8">
        <f t="shared" si="108"/>
        <v>39.341666666666661</v>
      </c>
      <c r="V666" s="8">
        <f t="shared" si="109"/>
        <v>39.599999999999994</v>
      </c>
    </row>
    <row r="667" spans="1:22" ht="13.5" x14ac:dyDescent="0.25">
      <c r="A667" s="3">
        <f>RSI!A667</f>
        <v>42975</v>
      </c>
      <c r="B667" s="2">
        <f>RSI!B667</f>
        <v>8.2715999999999994</v>
      </c>
      <c r="C667" s="2">
        <f>RSI!I667</f>
        <v>57.382262994310658</v>
      </c>
      <c r="D667" s="2">
        <f>MACD!E667</f>
        <v>-4.1972435279514997E-2</v>
      </c>
      <c r="E667" s="2">
        <f>MACD!F667</f>
        <v>-2.3946781945865685E-2</v>
      </c>
      <c r="F667" s="2">
        <f>'Moving Avg'!D667</f>
        <v>8.3500799999999984</v>
      </c>
      <c r="G667" s="2">
        <f>'Moving Avg'!F667</f>
        <v>8.2143649999999973</v>
      </c>
      <c r="H667" s="2">
        <f>'Moving Avg'!G667</f>
        <v>8.0895320000000019</v>
      </c>
      <c r="I667" s="2">
        <f>'Moving Avg'!H667</f>
        <v>7.0603099999999994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  <c r="M667" s="8">
        <f t="shared" si="103"/>
        <v>50</v>
      </c>
      <c r="N667" s="8">
        <f t="shared" si="100"/>
        <v>45</v>
      </c>
      <c r="O667" s="8">
        <f t="shared" si="101"/>
        <v>50</v>
      </c>
      <c r="P667" s="8">
        <f t="shared" si="102"/>
        <v>16.5</v>
      </c>
      <c r="Q667" s="9">
        <f t="shared" si="104"/>
        <v>43.225000000000001</v>
      </c>
      <c r="R667" s="9">
        <f t="shared" si="105"/>
        <v>40.625</v>
      </c>
      <c r="S667" s="9">
        <f t="shared" si="106"/>
        <v>34.174999999999997</v>
      </c>
      <c r="T667" s="9">
        <f t="shared" si="107"/>
        <v>40.375</v>
      </c>
      <c r="U667" s="8">
        <f t="shared" si="108"/>
        <v>39.341666666666661</v>
      </c>
      <c r="V667" s="8">
        <f t="shared" si="109"/>
        <v>39.599999999999994</v>
      </c>
    </row>
    <row r="668" spans="1:22" ht="13.5" x14ac:dyDescent="0.25">
      <c r="A668" s="3">
        <f>RSI!A668</f>
        <v>42976</v>
      </c>
      <c r="B668" s="2">
        <f>RSI!B668</f>
        <v>8.2606999999999999</v>
      </c>
      <c r="C668" s="2">
        <f>RSI!I668</f>
        <v>56.420744498744767</v>
      </c>
      <c r="D668" s="2">
        <f>MACD!E668</f>
        <v>-5.1145865647045596E-2</v>
      </c>
      <c r="E668" s="2">
        <f>MACD!F668</f>
        <v>-2.9386598686101668E-2</v>
      </c>
      <c r="F668" s="2">
        <f>'Moving Avg'!D668</f>
        <v>8.3261000000000003</v>
      </c>
      <c r="G668" s="2">
        <f>'Moving Avg'!F668</f>
        <v>8.2187249999999974</v>
      </c>
      <c r="H668" s="2">
        <f>'Moving Avg'!G668</f>
        <v>8.0902100000000026</v>
      </c>
      <c r="I668" s="2">
        <f>'Moving Avg'!H668</f>
        <v>7.0705624999999994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3"/>
        <v>50</v>
      </c>
      <c r="N668" s="8">
        <f t="shared" si="100"/>
        <v>100</v>
      </c>
      <c r="O668" s="8">
        <f t="shared" si="101"/>
        <v>50</v>
      </c>
      <c r="P668" s="8">
        <f t="shared" si="102"/>
        <v>16.5</v>
      </c>
      <c r="Q668" s="9">
        <f t="shared" si="104"/>
        <v>62.475000000000001</v>
      </c>
      <c r="R668" s="9">
        <f t="shared" si="105"/>
        <v>51.625</v>
      </c>
      <c r="S668" s="9">
        <f t="shared" si="106"/>
        <v>42.424999999999997</v>
      </c>
      <c r="T668" s="9">
        <f t="shared" si="107"/>
        <v>54.125</v>
      </c>
      <c r="U668" s="8">
        <f t="shared" si="108"/>
        <v>52.17499999999999</v>
      </c>
      <c r="V668" s="8">
        <f t="shared" si="109"/>
        <v>52.662499999999994</v>
      </c>
    </row>
    <row r="669" spans="1:22" ht="13.5" x14ac:dyDescent="0.25">
      <c r="A669" s="3">
        <f>RSI!A669</f>
        <v>42977</v>
      </c>
      <c r="B669" s="2">
        <f>RSI!B669</f>
        <v>8.3315000000000001</v>
      </c>
      <c r="C669" s="2">
        <f>RSI!I669</f>
        <v>60.992844264923797</v>
      </c>
      <c r="D669" s="2">
        <f>MACD!E669</f>
        <v>-6.4609426582894258E-2</v>
      </c>
      <c r="E669" s="2">
        <f>MACD!F669</f>
        <v>-3.6431164265460191E-2</v>
      </c>
      <c r="F669" s="2">
        <f>'Moving Avg'!D669</f>
        <v>8.316279999999999</v>
      </c>
      <c r="G669" s="2">
        <f>'Moving Avg'!F669</f>
        <v>8.2266250000000021</v>
      </c>
      <c r="H669" s="2">
        <f>'Moving Avg'!G669</f>
        <v>8.0932300000000037</v>
      </c>
      <c r="I669" s="2">
        <f>'Moving Avg'!H669</f>
        <v>7.081169</v>
      </c>
      <c r="J669" s="6" t="str">
        <f>OBV!F669</f>
        <v>BULLISH</v>
      </c>
      <c r="K669" s="6" t="str">
        <f>OBV!G669</f>
        <v>NEUTRAL</v>
      </c>
      <c r="L669" s="6" t="str">
        <f>OBV!H669</f>
        <v>BULLISH DIVERGENCE</v>
      </c>
      <c r="M669" s="8">
        <f t="shared" si="103"/>
        <v>50</v>
      </c>
      <c r="N669" s="8">
        <f t="shared" si="100"/>
        <v>100</v>
      </c>
      <c r="O669" s="8">
        <f t="shared" si="101"/>
        <v>50</v>
      </c>
      <c r="P669" s="8">
        <f t="shared" si="102"/>
        <v>66.5</v>
      </c>
      <c r="Q669" s="9">
        <f t="shared" si="104"/>
        <v>69.974999999999994</v>
      </c>
      <c r="R669" s="9">
        <f t="shared" si="105"/>
        <v>64.125</v>
      </c>
      <c r="S669" s="9">
        <f t="shared" si="106"/>
        <v>64.924999999999997</v>
      </c>
      <c r="T669" s="9">
        <f t="shared" si="107"/>
        <v>66.625</v>
      </c>
      <c r="U669" s="8">
        <f t="shared" si="108"/>
        <v>66.341666666666654</v>
      </c>
      <c r="V669" s="8">
        <f t="shared" si="109"/>
        <v>66.412499999999994</v>
      </c>
    </row>
    <row r="670" spans="1:22" ht="13.5" x14ac:dyDescent="0.25">
      <c r="A670" s="3">
        <f>RSI!A670</f>
        <v>42978</v>
      </c>
      <c r="B670" s="2">
        <f>RSI!B670</f>
        <v>8.3206000000000007</v>
      </c>
      <c r="C670" s="2">
        <f>RSI!I670</f>
        <v>59.950038834210027</v>
      </c>
      <c r="D670" s="2">
        <f>MACD!E670</f>
        <v>-7.6035755788097958E-2</v>
      </c>
      <c r="E670" s="2">
        <f>MACD!F670</f>
        <v>-4.4352082569987746E-2</v>
      </c>
      <c r="F670" s="2">
        <f>'Moving Avg'!D670</f>
        <v>8.3042800000000003</v>
      </c>
      <c r="G670" s="2">
        <f>'Moving Avg'!F670</f>
        <v>8.2348000000000017</v>
      </c>
      <c r="H670" s="2">
        <f>'Moving Avg'!G670</f>
        <v>8.0996340000000036</v>
      </c>
      <c r="I670" s="2">
        <f>'Moving Avg'!H670</f>
        <v>7.091577</v>
      </c>
      <c r="J670" s="6" t="str">
        <f>OBV!F670</f>
        <v>BULLISH</v>
      </c>
      <c r="K670" s="6" t="str">
        <f>OBV!G670</f>
        <v>NEUTRAL</v>
      </c>
      <c r="L670" s="6" t="str">
        <f>OBV!H670</f>
        <v>BULLISH DIVERGENCE</v>
      </c>
      <c r="M670" s="8">
        <f t="shared" si="103"/>
        <v>50</v>
      </c>
      <c r="N670" s="8">
        <f t="shared" si="100"/>
        <v>100</v>
      </c>
      <c r="O670" s="8">
        <f t="shared" si="101"/>
        <v>50</v>
      </c>
      <c r="P670" s="8">
        <f t="shared" si="102"/>
        <v>66.5</v>
      </c>
      <c r="Q670" s="9">
        <f t="shared" si="104"/>
        <v>69.974999999999994</v>
      </c>
      <c r="R670" s="9">
        <f t="shared" si="105"/>
        <v>64.125</v>
      </c>
      <c r="S670" s="9">
        <f t="shared" si="106"/>
        <v>64.924999999999997</v>
      </c>
      <c r="T670" s="9">
        <f t="shared" si="107"/>
        <v>66.625</v>
      </c>
      <c r="U670" s="8">
        <f t="shared" si="108"/>
        <v>66.341666666666654</v>
      </c>
      <c r="V670" s="8">
        <f t="shared" si="109"/>
        <v>66.412499999999994</v>
      </c>
    </row>
    <row r="671" spans="1:22" ht="13.5" x14ac:dyDescent="0.25">
      <c r="A671" s="3">
        <f>RSI!A671</f>
        <v>42982</v>
      </c>
      <c r="B671" s="2">
        <f>RSI!B671</f>
        <v>8.3096999999999994</v>
      </c>
      <c r="C671" s="2">
        <f>RSI!I671</f>
        <v>58.866174575138416</v>
      </c>
      <c r="D671" s="2">
        <f>MACD!E671</f>
        <v>-6.8011532164961253E-2</v>
      </c>
      <c r="E671" s="2">
        <f>MACD!F671</f>
        <v>-4.9083972488982455E-2</v>
      </c>
      <c r="F671" s="2">
        <f>'Moving Avg'!D671</f>
        <v>8.2988199999999992</v>
      </c>
      <c r="G671" s="2">
        <f>'Moving Avg'!F671</f>
        <v>8.242700000000001</v>
      </c>
      <c r="H671" s="2">
        <f>'Moving Avg'!G671</f>
        <v>8.1099360000000029</v>
      </c>
      <c r="I671" s="2">
        <f>'Moving Avg'!H671</f>
        <v>7.1019304999999999</v>
      </c>
      <c r="J671" s="6" t="str">
        <f>OBV!F671</f>
        <v>BULLISH</v>
      </c>
      <c r="K671" s="6" t="str">
        <f>OBV!G671</f>
        <v>NEUTRAL</v>
      </c>
      <c r="L671" s="6" t="str">
        <f>OBV!H671</f>
        <v>BULLISH DIVERGENCE</v>
      </c>
      <c r="M671" s="8">
        <f t="shared" si="103"/>
        <v>50</v>
      </c>
      <c r="N671" s="8">
        <f t="shared" si="100"/>
        <v>45</v>
      </c>
      <c r="O671" s="8">
        <f t="shared" si="101"/>
        <v>50</v>
      </c>
      <c r="P671" s="8">
        <f t="shared" si="102"/>
        <v>66.5</v>
      </c>
      <c r="Q671" s="9">
        <f t="shared" si="104"/>
        <v>50.725000000000001</v>
      </c>
      <c r="R671" s="9">
        <f t="shared" si="105"/>
        <v>53.125</v>
      </c>
      <c r="S671" s="9">
        <f t="shared" si="106"/>
        <v>56.674999999999997</v>
      </c>
      <c r="T671" s="9">
        <f t="shared" si="107"/>
        <v>52.875</v>
      </c>
      <c r="U671" s="8">
        <f t="shared" si="108"/>
        <v>53.508333333333326</v>
      </c>
      <c r="V671" s="8">
        <f t="shared" si="109"/>
        <v>53.349999999999994</v>
      </c>
    </row>
    <row r="672" spans="1:22" ht="13.5" x14ac:dyDescent="0.25">
      <c r="A672" s="3">
        <f>RSI!A672</f>
        <v>42983</v>
      </c>
      <c r="B672" s="2">
        <f>RSI!B672</f>
        <v>8.3042999999999996</v>
      </c>
      <c r="C672" s="2">
        <f>RSI!I672</f>
        <v>58.303789027629165</v>
      </c>
      <c r="D672" s="2">
        <f>MACD!E672</f>
        <v>-5.3865356595096614E-2</v>
      </c>
      <c r="E672" s="2">
        <f>MACD!F672</f>
        <v>-5.0040249310205287E-2</v>
      </c>
      <c r="F672" s="2">
        <f>'Moving Avg'!D672</f>
        <v>8.3053599999999985</v>
      </c>
      <c r="G672" s="2">
        <f>'Moving Avg'!F672</f>
        <v>8.2503300000000017</v>
      </c>
      <c r="H672" s="2">
        <f>'Moving Avg'!G672</f>
        <v>8.1202340000000035</v>
      </c>
      <c r="I672" s="2">
        <f>'Moving Avg'!H672</f>
        <v>7.1123289999999999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  <c r="M672" s="8">
        <f t="shared" si="103"/>
        <v>50</v>
      </c>
      <c r="N672" s="8">
        <f t="shared" si="100"/>
        <v>45</v>
      </c>
      <c r="O672" s="8">
        <f t="shared" si="101"/>
        <v>50</v>
      </c>
      <c r="P672" s="8">
        <f t="shared" si="102"/>
        <v>83.5</v>
      </c>
      <c r="Q672" s="9">
        <f t="shared" si="104"/>
        <v>53.274999999999999</v>
      </c>
      <c r="R672" s="9">
        <f t="shared" si="105"/>
        <v>57.375</v>
      </c>
      <c r="S672" s="9">
        <f t="shared" si="106"/>
        <v>64.325000000000003</v>
      </c>
      <c r="T672" s="9">
        <f t="shared" si="107"/>
        <v>57.125</v>
      </c>
      <c r="U672" s="8">
        <f t="shared" si="108"/>
        <v>58.32500000000001</v>
      </c>
      <c r="V672" s="8">
        <f t="shared" si="109"/>
        <v>58.025000000000006</v>
      </c>
    </row>
    <row r="673" spans="1:22" ht="13.5" x14ac:dyDescent="0.25">
      <c r="A673" s="3">
        <f>RSI!A673</f>
        <v>42984</v>
      </c>
      <c r="B673" s="2">
        <f>RSI!B673</f>
        <v>8.2769999999999992</v>
      </c>
      <c r="C673" s="2">
        <f>RSI!I673</f>
        <v>55.421104704796711</v>
      </c>
      <c r="D673" s="2">
        <f>MACD!E673</f>
        <v>-2.5302223523606671E-2</v>
      </c>
      <c r="E673" s="2">
        <f>MACD!F673</f>
        <v>-4.5092644152885566E-2</v>
      </c>
      <c r="F673" s="2">
        <f>'Moving Avg'!D673</f>
        <v>8.3086200000000012</v>
      </c>
      <c r="G673" s="2">
        <f>'Moving Avg'!F673</f>
        <v>8.2565950000000008</v>
      </c>
      <c r="H673" s="2">
        <f>'Moving Avg'!G673</f>
        <v>8.1314260000000029</v>
      </c>
      <c r="I673" s="2">
        <f>'Moving Avg'!H673</f>
        <v>7.1225189999999996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3"/>
        <v>50</v>
      </c>
      <c r="N673" s="8">
        <f t="shared" si="100"/>
        <v>0</v>
      </c>
      <c r="O673" s="8">
        <f t="shared" si="101"/>
        <v>50</v>
      </c>
      <c r="P673" s="8">
        <f t="shared" si="102"/>
        <v>83.5</v>
      </c>
      <c r="Q673" s="9">
        <f t="shared" si="104"/>
        <v>37.524999999999999</v>
      </c>
      <c r="R673" s="9">
        <f t="shared" si="105"/>
        <v>48.375</v>
      </c>
      <c r="S673" s="9">
        <f t="shared" si="106"/>
        <v>57.575000000000003</v>
      </c>
      <c r="T673" s="9">
        <f t="shared" si="107"/>
        <v>45.875</v>
      </c>
      <c r="U673" s="8">
        <f t="shared" si="108"/>
        <v>47.82500000000001</v>
      </c>
      <c r="V673" s="8">
        <f t="shared" si="109"/>
        <v>47.337500000000006</v>
      </c>
    </row>
    <row r="674" spans="1:22" ht="13.5" x14ac:dyDescent="0.25">
      <c r="A674" s="3">
        <f>RSI!A674</f>
        <v>42985</v>
      </c>
      <c r="B674" s="2">
        <f>RSI!B674</f>
        <v>8.2498000000000005</v>
      </c>
      <c r="C674" s="2">
        <f>RSI!I674</f>
        <v>52.62909362237675</v>
      </c>
      <c r="D674" s="2">
        <f>MACD!E674</f>
        <v>5.6008556116360353E-4</v>
      </c>
      <c r="E674" s="2">
        <f>MACD!F674</f>
        <v>-3.5962098210075732E-2</v>
      </c>
      <c r="F674" s="2">
        <f>'Moving Avg'!D674</f>
        <v>8.2922799999999999</v>
      </c>
      <c r="G674" s="2">
        <f>'Moving Avg'!F674</f>
        <v>8.2614999999999998</v>
      </c>
      <c r="H674" s="2">
        <f>'Moving Avg'!G674</f>
        <v>8.1431020000000043</v>
      </c>
      <c r="I674" s="2">
        <f>'Moving Avg'!H674</f>
        <v>7.1323330000000009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  <c r="M674" s="8">
        <f t="shared" si="103"/>
        <v>50</v>
      </c>
      <c r="N674" s="8">
        <f t="shared" si="100"/>
        <v>0</v>
      </c>
      <c r="O674" s="8">
        <f t="shared" si="101"/>
        <v>50</v>
      </c>
      <c r="P674" s="8">
        <f t="shared" si="102"/>
        <v>16.5</v>
      </c>
      <c r="Q674" s="9">
        <f t="shared" si="104"/>
        <v>27.475000000000001</v>
      </c>
      <c r="R674" s="9">
        <f t="shared" si="105"/>
        <v>31.625</v>
      </c>
      <c r="S674" s="9">
        <f t="shared" si="106"/>
        <v>27.425000000000001</v>
      </c>
      <c r="T674" s="9">
        <f t="shared" si="107"/>
        <v>29.125</v>
      </c>
      <c r="U674" s="8">
        <f t="shared" si="108"/>
        <v>28.841666666666669</v>
      </c>
      <c r="V674" s="8">
        <f t="shared" si="109"/>
        <v>28.912500000000001</v>
      </c>
    </row>
    <row r="675" spans="1:22" ht="13.5" x14ac:dyDescent="0.25">
      <c r="A675" s="3">
        <f>RSI!A675</f>
        <v>42986</v>
      </c>
      <c r="B675" s="2">
        <f>RSI!B675</f>
        <v>8.2934000000000001</v>
      </c>
      <c r="C675" s="2">
        <f>RSI!I675</f>
        <v>56.419103870405273</v>
      </c>
      <c r="D675" s="2">
        <f>MACD!E675</f>
        <v>1.9077164353378251E-2</v>
      </c>
      <c r="E675" s="2">
        <f>MACD!F675</f>
        <v>-2.4954245697384938E-2</v>
      </c>
      <c r="F675" s="2">
        <f>'Moving Avg'!D675</f>
        <v>8.2868399999999998</v>
      </c>
      <c r="G675" s="2">
        <f>'Moving Avg'!F675</f>
        <v>8.2674950000000003</v>
      </c>
      <c r="H675" s="2">
        <f>'Moving Avg'!G675</f>
        <v>8.1546220000000016</v>
      </c>
      <c r="I675" s="2">
        <f>'Moving Avg'!H675</f>
        <v>7.1422455000000005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  <c r="M675" s="8">
        <f t="shared" si="103"/>
        <v>50</v>
      </c>
      <c r="N675" s="8">
        <f t="shared" si="100"/>
        <v>0</v>
      </c>
      <c r="O675" s="8">
        <f t="shared" si="101"/>
        <v>50</v>
      </c>
      <c r="P675" s="8">
        <f t="shared" si="102"/>
        <v>16.5</v>
      </c>
      <c r="Q675" s="9">
        <f t="shared" si="104"/>
        <v>27.475000000000001</v>
      </c>
      <c r="R675" s="9">
        <f t="shared" si="105"/>
        <v>31.625</v>
      </c>
      <c r="S675" s="9">
        <f t="shared" si="106"/>
        <v>27.425000000000001</v>
      </c>
      <c r="T675" s="9">
        <f t="shared" si="107"/>
        <v>29.125</v>
      </c>
      <c r="U675" s="8">
        <f t="shared" si="108"/>
        <v>28.841666666666669</v>
      </c>
      <c r="V675" s="8">
        <f t="shared" si="109"/>
        <v>28.912500000000001</v>
      </c>
    </row>
    <row r="676" spans="1:22" ht="13.5" x14ac:dyDescent="0.25">
      <c r="A676" s="3">
        <f>RSI!A676</f>
        <v>42989</v>
      </c>
      <c r="B676" s="2">
        <f>RSI!B676</f>
        <v>8.2825000000000006</v>
      </c>
      <c r="C676" s="2">
        <f>RSI!I676</f>
        <v>55.229440672658313</v>
      </c>
      <c r="D676" s="2">
        <f>MACD!E676</f>
        <v>2.8460890878863054E-2</v>
      </c>
      <c r="E676" s="2">
        <f>MACD!F676</f>
        <v>-1.4271218382135339E-2</v>
      </c>
      <c r="F676" s="2">
        <f>'Moving Avg'!D676</f>
        <v>8.2813999999999997</v>
      </c>
      <c r="G676" s="2">
        <f>'Moving Avg'!F676</f>
        <v>8.2699499999999979</v>
      </c>
      <c r="H676" s="2">
        <f>'Moving Avg'!G676</f>
        <v>8.1648940000000021</v>
      </c>
      <c r="I676" s="2">
        <f>'Moving Avg'!H676</f>
        <v>7.1520555000000003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  <c r="M676" s="8">
        <f t="shared" si="103"/>
        <v>50</v>
      </c>
      <c r="N676" s="8">
        <f t="shared" si="100"/>
        <v>0</v>
      </c>
      <c r="O676" s="8">
        <f t="shared" si="101"/>
        <v>50</v>
      </c>
      <c r="P676" s="8">
        <f t="shared" si="102"/>
        <v>0</v>
      </c>
      <c r="Q676" s="9">
        <f t="shared" si="104"/>
        <v>25</v>
      </c>
      <c r="R676" s="9">
        <f t="shared" si="105"/>
        <v>27.5</v>
      </c>
      <c r="S676" s="9">
        <f t="shared" si="106"/>
        <v>20</v>
      </c>
      <c r="T676" s="9">
        <f t="shared" si="107"/>
        <v>25</v>
      </c>
      <c r="U676" s="8">
        <f t="shared" si="108"/>
        <v>24.166666666666668</v>
      </c>
      <c r="V676" s="8">
        <f t="shared" si="109"/>
        <v>24.375</v>
      </c>
    </row>
    <row r="677" spans="1:22" ht="13.5" x14ac:dyDescent="0.25">
      <c r="A677" s="3">
        <f>RSI!A677</f>
        <v>42990</v>
      </c>
      <c r="B677" s="2">
        <f>RSI!B677</f>
        <v>8.3206000000000007</v>
      </c>
      <c r="C677" s="2">
        <f>RSI!I677</f>
        <v>58.521755595508296</v>
      </c>
      <c r="D677" s="2">
        <f>MACD!E677</f>
        <v>2.3225794670866051E-2</v>
      </c>
      <c r="E677" s="2">
        <f>MACD!F677</f>
        <v>-6.7718157715350629E-3</v>
      </c>
      <c r="F677" s="2">
        <f>'Moving Avg'!D677</f>
        <v>8.2846599999999988</v>
      </c>
      <c r="G677" s="2">
        <f>'Moving Avg'!F677</f>
        <v>8.27867</v>
      </c>
      <c r="H677" s="2">
        <f>'Moving Avg'!G677</f>
        <v>8.1759280000000008</v>
      </c>
      <c r="I677" s="2">
        <f>'Moving Avg'!H677</f>
        <v>7.1619840000000003</v>
      </c>
      <c r="J677" s="6" t="str">
        <f>OBV!F677</f>
        <v>BEARISH</v>
      </c>
      <c r="K677" s="6" t="str">
        <f>OBV!G677</f>
        <v>WEAK</v>
      </c>
      <c r="L677" s="6" t="str">
        <f>OBV!H677</f>
        <v>BEARISH DIVERGENCE</v>
      </c>
      <c r="M677" s="8">
        <f t="shared" si="103"/>
        <v>50</v>
      </c>
      <c r="N677" s="8">
        <f t="shared" si="100"/>
        <v>0</v>
      </c>
      <c r="O677" s="8">
        <f t="shared" si="101"/>
        <v>50</v>
      </c>
      <c r="P677" s="8">
        <f t="shared" si="102"/>
        <v>0</v>
      </c>
      <c r="Q677" s="9">
        <f t="shared" si="104"/>
        <v>25</v>
      </c>
      <c r="R677" s="9">
        <f t="shared" si="105"/>
        <v>27.5</v>
      </c>
      <c r="S677" s="9">
        <f t="shared" si="106"/>
        <v>20</v>
      </c>
      <c r="T677" s="9">
        <f t="shared" si="107"/>
        <v>25</v>
      </c>
      <c r="U677" s="8">
        <f t="shared" si="108"/>
        <v>24.166666666666668</v>
      </c>
      <c r="V677" s="8">
        <f t="shared" si="109"/>
        <v>24.375</v>
      </c>
    </row>
    <row r="678" spans="1:22" ht="13.5" x14ac:dyDescent="0.25">
      <c r="A678" s="3">
        <f>RSI!A678</f>
        <v>42991</v>
      </c>
      <c r="B678" s="2">
        <f>RSI!B678</f>
        <v>8.3369999999999997</v>
      </c>
      <c r="C678" s="2">
        <f>RSI!I678</f>
        <v>59.889090546623905</v>
      </c>
      <c r="D678" s="2">
        <f>MACD!E678</f>
        <v>1.5409399696840964E-2</v>
      </c>
      <c r="E678" s="2">
        <f>MACD!F678</f>
        <v>-2.3355726778598574E-3</v>
      </c>
      <c r="F678" s="2">
        <f>'Moving Avg'!D678</f>
        <v>8.2966599999999993</v>
      </c>
      <c r="G678" s="2">
        <f>'Moving Avg'!F678</f>
        <v>8.2895699999999994</v>
      </c>
      <c r="H678" s="2">
        <f>'Moving Avg'!G678</f>
        <v>8.1871880000000008</v>
      </c>
      <c r="I678" s="2">
        <f>'Moving Avg'!H678</f>
        <v>7.1721145000000002</v>
      </c>
      <c r="J678" s="6" t="str">
        <f>OBV!F678</f>
        <v>BEARISH</v>
      </c>
      <c r="K678" s="6" t="str">
        <f>OBV!G678</f>
        <v>NEUTRAL</v>
      </c>
      <c r="L678" s="6" t="str">
        <f>OBV!H678</f>
        <v>BEARISH DIVERGENCE</v>
      </c>
      <c r="M678" s="8">
        <f t="shared" si="103"/>
        <v>50</v>
      </c>
      <c r="N678" s="8">
        <f t="shared" si="100"/>
        <v>0</v>
      </c>
      <c r="O678" s="8">
        <f t="shared" si="101"/>
        <v>50</v>
      </c>
      <c r="P678" s="8">
        <f t="shared" si="102"/>
        <v>16.5</v>
      </c>
      <c r="Q678" s="9">
        <f t="shared" si="104"/>
        <v>27.475000000000001</v>
      </c>
      <c r="R678" s="9">
        <f t="shared" si="105"/>
        <v>31.625</v>
      </c>
      <c r="S678" s="9">
        <f t="shared" si="106"/>
        <v>27.425000000000001</v>
      </c>
      <c r="T678" s="9">
        <f t="shared" si="107"/>
        <v>29.125</v>
      </c>
      <c r="U678" s="8">
        <f t="shared" si="108"/>
        <v>28.841666666666669</v>
      </c>
      <c r="V678" s="8">
        <f t="shared" si="109"/>
        <v>28.912500000000001</v>
      </c>
    </row>
    <row r="679" spans="1:22" ht="13.5" x14ac:dyDescent="0.25">
      <c r="A679" s="3">
        <f>RSI!A679</f>
        <v>42992</v>
      </c>
      <c r="B679" s="2">
        <f>RSI!B679</f>
        <v>8.2279999999999998</v>
      </c>
      <c r="C679" s="2">
        <f>RSI!I679</f>
        <v>48.455876463925478</v>
      </c>
      <c r="D679" s="2">
        <f>MACD!E679</f>
        <v>2.7206703922924902E-2</v>
      </c>
      <c r="E679" s="2">
        <f>MACD!F679</f>
        <v>3.5728826422970943E-3</v>
      </c>
      <c r="F679" s="2">
        <f>'Moving Avg'!D679</f>
        <v>8.2923000000000009</v>
      </c>
      <c r="G679" s="2">
        <f>'Moving Avg'!F679</f>
        <v>8.2950199999999992</v>
      </c>
      <c r="H679" s="2">
        <f>'Moving Avg'!G679</f>
        <v>8.1948280000000011</v>
      </c>
      <c r="I679" s="2">
        <f>'Moving Avg'!H679</f>
        <v>7.1815560000000005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  <c r="M679" s="8">
        <f t="shared" si="103"/>
        <v>50</v>
      </c>
      <c r="N679" s="8">
        <f t="shared" si="100"/>
        <v>0</v>
      </c>
      <c r="O679" s="8">
        <f t="shared" si="101"/>
        <v>50</v>
      </c>
      <c r="P679" s="8">
        <f t="shared" si="102"/>
        <v>16.5</v>
      </c>
      <c r="Q679" s="9">
        <f t="shared" si="104"/>
        <v>27.475000000000001</v>
      </c>
      <c r="R679" s="9">
        <f t="shared" si="105"/>
        <v>31.625</v>
      </c>
      <c r="S679" s="9">
        <f t="shared" si="106"/>
        <v>27.425000000000001</v>
      </c>
      <c r="T679" s="9">
        <f t="shared" si="107"/>
        <v>29.125</v>
      </c>
      <c r="U679" s="8">
        <f t="shared" si="108"/>
        <v>28.841666666666669</v>
      </c>
      <c r="V679" s="8">
        <f t="shared" si="109"/>
        <v>28.912500000000001</v>
      </c>
    </row>
    <row r="680" spans="1:22" ht="13.5" x14ac:dyDescent="0.25">
      <c r="A680" s="3">
        <f>RSI!A680</f>
        <v>42993</v>
      </c>
      <c r="B680" s="2">
        <f>RSI!B680</f>
        <v>8.1679999999999993</v>
      </c>
      <c r="C680" s="2">
        <f>RSI!I680</f>
        <v>43.529641281870454</v>
      </c>
      <c r="D680" s="2">
        <f>MACD!E680</f>
        <v>4.0086566733414486E-2</v>
      </c>
      <c r="E680" s="2">
        <f>MACD!F680</f>
        <v>1.0875619460520573E-2</v>
      </c>
      <c r="F680" s="2">
        <f>'Moving Avg'!D680</f>
        <v>8.26722</v>
      </c>
      <c r="G680" s="2">
        <f>'Moving Avg'!F680</f>
        <v>8.2974700000000023</v>
      </c>
      <c r="H680" s="2">
        <f>'Moving Avg'!G680</f>
        <v>8.2011640000000003</v>
      </c>
      <c r="I680" s="2">
        <f>'Moving Avg'!H680</f>
        <v>7.1905775000000007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  <c r="M680" s="8">
        <f t="shared" si="103"/>
        <v>50</v>
      </c>
      <c r="N680" s="8">
        <f t="shared" si="100"/>
        <v>0</v>
      </c>
      <c r="O680" s="8">
        <f t="shared" si="101"/>
        <v>50</v>
      </c>
      <c r="P680" s="8">
        <f t="shared" si="102"/>
        <v>16.5</v>
      </c>
      <c r="Q680" s="9">
        <f t="shared" si="104"/>
        <v>27.475000000000001</v>
      </c>
      <c r="R680" s="9">
        <f t="shared" si="105"/>
        <v>31.625</v>
      </c>
      <c r="S680" s="9">
        <f t="shared" si="106"/>
        <v>27.425000000000001</v>
      </c>
      <c r="T680" s="9">
        <f t="shared" si="107"/>
        <v>29.125</v>
      </c>
      <c r="U680" s="8">
        <f t="shared" si="108"/>
        <v>28.841666666666669</v>
      </c>
      <c r="V680" s="8">
        <f t="shared" si="109"/>
        <v>28.912500000000001</v>
      </c>
    </row>
    <row r="681" spans="1:22" ht="13.5" x14ac:dyDescent="0.25">
      <c r="A681" s="3">
        <f>RSI!A681</f>
        <v>42996</v>
      </c>
      <c r="B681" s="2">
        <f>RSI!B681</f>
        <v>8.1625999999999994</v>
      </c>
      <c r="C681" s="2">
        <f>RSI!I681</f>
        <v>43.104901889088048</v>
      </c>
      <c r="D681" s="2">
        <f>MACD!E681</f>
        <v>5.0182908630709733E-2</v>
      </c>
      <c r="E681" s="2">
        <f>MACD!F681</f>
        <v>1.8737077294558407E-2</v>
      </c>
      <c r="F681" s="2">
        <f>'Moving Avg'!D681</f>
        <v>8.2432400000000001</v>
      </c>
      <c r="G681" s="2">
        <f>'Moving Avg'!F681</f>
        <v>8.2939299999999996</v>
      </c>
      <c r="H681" s="2">
        <f>'Moving Avg'!G681</f>
        <v>8.207495999999999</v>
      </c>
      <c r="I681" s="2">
        <f>'Moving Avg'!H681</f>
        <v>7.1993799999999997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  <c r="M681" s="8">
        <f t="shared" si="103"/>
        <v>50</v>
      </c>
      <c r="N681" s="8">
        <f t="shared" si="100"/>
        <v>0</v>
      </c>
      <c r="O681" s="8">
        <f t="shared" si="101"/>
        <v>50</v>
      </c>
      <c r="P681" s="8">
        <f t="shared" si="102"/>
        <v>66.5</v>
      </c>
      <c r="Q681" s="9">
        <f t="shared" si="104"/>
        <v>34.975000000000001</v>
      </c>
      <c r="R681" s="9">
        <f t="shared" si="105"/>
        <v>44.125</v>
      </c>
      <c r="S681" s="9">
        <f t="shared" si="106"/>
        <v>49.924999999999997</v>
      </c>
      <c r="T681" s="9">
        <f t="shared" si="107"/>
        <v>41.625</v>
      </c>
      <c r="U681" s="8">
        <f t="shared" si="108"/>
        <v>43.008333333333326</v>
      </c>
      <c r="V681" s="8">
        <f t="shared" si="109"/>
        <v>42.662499999999994</v>
      </c>
    </row>
    <row r="682" spans="1:22" ht="13.5" x14ac:dyDescent="0.25">
      <c r="A682" s="3">
        <f>RSI!A682</f>
        <v>42997</v>
      </c>
      <c r="B682" s="2">
        <f>RSI!B682</f>
        <v>8.1570999999999998</v>
      </c>
      <c r="C682" s="2">
        <f>RSI!I682</f>
        <v>42.648450717759118</v>
      </c>
      <c r="D682" s="2">
        <f>MACD!E682</f>
        <v>5.8774254463282105E-2</v>
      </c>
      <c r="E682" s="2">
        <f>MACD!F682</f>
        <v>2.6744512728303148E-2</v>
      </c>
      <c r="F682" s="2">
        <f>'Moving Avg'!D682</f>
        <v>8.2105399999999982</v>
      </c>
      <c r="G682" s="2">
        <f>'Moving Avg'!F682</f>
        <v>8.2876599999999989</v>
      </c>
      <c r="H682" s="2">
        <f>'Moving Avg'!G682</f>
        <v>8.2077140000000011</v>
      </c>
      <c r="I682" s="2">
        <f>'Moving Avg'!H682</f>
        <v>7.2077710000000002</v>
      </c>
      <c r="J682" s="6" t="str">
        <f>OBV!F682</f>
        <v>BULLISH</v>
      </c>
      <c r="K682" s="6" t="str">
        <f>OBV!G682</f>
        <v>NEUTRAL</v>
      </c>
      <c r="L682" s="6" t="str">
        <f>OBV!H682</f>
        <v>BULLISH DIVERGENCE</v>
      </c>
      <c r="M682" s="8">
        <f t="shared" si="103"/>
        <v>50</v>
      </c>
      <c r="N682" s="8">
        <f t="shared" si="100"/>
        <v>0</v>
      </c>
      <c r="O682" s="8">
        <f t="shared" si="101"/>
        <v>50</v>
      </c>
      <c r="P682" s="8">
        <f t="shared" si="102"/>
        <v>66.5</v>
      </c>
      <c r="Q682" s="9">
        <f t="shared" si="104"/>
        <v>34.975000000000001</v>
      </c>
      <c r="R682" s="9">
        <f t="shared" si="105"/>
        <v>44.125</v>
      </c>
      <c r="S682" s="9">
        <f t="shared" si="106"/>
        <v>49.924999999999997</v>
      </c>
      <c r="T682" s="9">
        <f t="shared" si="107"/>
        <v>41.625</v>
      </c>
      <c r="U682" s="8">
        <f t="shared" si="108"/>
        <v>43.008333333333326</v>
      </c>
      <c r="V682" s="8">
        <f t="shared" si="109"/>
        <v>42.662499999999994</v>
      </c>
    </row>
    <row r="683" spans="1:22" ht="13.5" x14ac:dyDescent="0.25">
      <c r="A683" s="3">
        <f>RSI!A683</f>
        <v>42998</v>
      </c>
      <c r="B683" s="2">
        <f>RSI!B683</f>
        <v>8.3915000000000006</v>
      </c>
      <c r="C683" s="2">
        <f>RSI!I683</f>
        <v>61.405737329184589</v>
      </c>
      <c r="D683" s="2">
        <f>MACD!E683</f>
        <v>4.4950103711444811E-2</v>
      </c>
      <c r="E683" s="2">
        <f>MACD!F683</f>
        <v>3.0385630924931482E-2</v>
      </c>
      <c r="F683" s="2">
        <f>'Moving Avg'!D683</f>
        <v>8.2214399999999994</v>
      </c>
      <c r="G683" s="2">
        <f>'Moving Avg'!F683</f>
        <v>8.2882049999999996</v>
      </c>
      <c r="H683" s="2">
        <f>'Moving Avg'!G683</f>
        <v>8.2093500000000006</v>
      </c>
      <c r="I683" s="2">
        <f>'Moving Avg'!H683</f>
        <v>7.2170939999999995</v>
      </c>
      <c r="J683" s="6" t="str">
        <f>OBV!F683</f>
        <v>BULLISH</v>
      </c>
      <c r="K683" s="6" t="str">
        <f>OBV!G683</f>
        <v>STRONG</v>
      </c>
      <c r="L683" s="6" t="str">
        <f>OBV!H683</f>
        <v>CONFIRMED BULLISH</v>
      </c>
      <c r="M683" s="8">
        <f t="shared" si="103"/>
        <v>50</v>
      </c>
      <c r="N683" s="8">
        <f t="shared" si="100"/>
        <v>0</v>
      </c>
      <c r="O683" s="8">
        <f t="shared" si="101"/>
        <v>50</v>
      </c>
      <c r="P683" s="8">
        <f t="shared" si="102"/>
        <v>100</v>
      </c>
      <c r="Q683" s="9">
        <f t="shared" si="104"/>
        <v>40</v>
      </c>
      <c r="R683" s="9">
        <f t="shared" si="105"/>
        <v>52.5</v>
      </c>
      <c r="S683" s="9">
        <f t="shared" si="106"/>
        <v>65</v>
      </c>
      <c r="T683" s="9">
        <f t="shared" si="107"/>
        <v>50</v>
      </c>
      <c r="U683" s="8">
        <f t="shared" si="108"/>
        <v>52.5</v>
      </c>
      <c r="V683" s="8">
        <f t="shared" si="109"/>
        <v>51.875</v>
      </c>
    </row>
    <row r="684" spans="1:22" ht="13.5" x14ac:dyDescent="0.25">
      <c r="A684" s="3">
        <f>RSI!A684</f>
        <v>43000</v>
      </c>
      <c r="B684" s="2">
        <f>RSI!B684</f>
        <v>8.1789000000000005</v>
      </c>
      <c r="C684" s="2">
        <f>RSI!I684</f>
        <v>46.538569962372904</v>
      </c>
      <c r="D684" s="2">
        <f>MACD!E684</f>
        <v>4.3865653934801685E-2</v>
      </c>
      <c r="E684" s="2">
        <f>MACD!F684</f>
        <v>3.3081635526905524E-2</v>
      </c>
      <c r="F684" s="2">
        <f>'Moving Avg'!D684</f>
        <v>8.2116199999999999</v>
      </c>
      <c r="G684" s="2">
        <f>'Moving Avg'!F684</f>
        <v>8.2781200000000013</v>
      </c>
      <c r="H684" s="2">
        <f>'Moving Avg'!G684</f>
        <v>8.2072780000000005</v>
      </c>
      <c r="I684" s="2">
        <f>'Moving Avg'!H684</f>
        <v>7.225594000000001</v>
      </c>
      <c r="J684" s="6" t="str">
        <f>OBV!F684</f>
        <v>BULLISH</v>
      </c>
      <c r="K684" s="6" t="str">
        <f>OBV!G684</f>
        <v>STRONG</v>
      </c>
      <c r="L684" s="6" t="str">
        <f>OBV!H684</f>
        <v>BULLISH DIVERGENCE</v>
      </c>
      <c r="M684" s="8">
        <f t="shared" si="103"/>
        <v>50</v>
      </c>
      <c r="N684" s="8">
        <f t="shared" si="100"/>
        <v>0</v>
      </c>
      <c r="O684" s="8">
        <f t="shared" si="101"/>
        <v>50</v>
      </c>
      <c r="P684" s="8">
        <f t="shared" si="102"/>
        <v>83</v>
      </c>
      <c r="Q684" s="9">
        <f t="shared" si="104"/>
        <v>37.450000000000003</v>
      </c>
      <c r="R684" s="9">
        <f t="shared" si="105"/>
        <v>48.25</v>
      </c>
      <c r="S684" s="9">
        <f t="shared" si="106"/>
        <v>57.35</v>
      </c>
      <c r="T684" s="9">
        <f t="shared" si="107"/>
        <v>45.75</v>
      </c>
      <c r="U684" s="8">
        <f t="shared" si="108"/>
        <v>47.683333333333337</v>
      </c>
      <c r="V684" s="8">
        <f t="shared" si="109"/>
        <v>47.2</v>
      </c>
    </row>
    <row r="685" spans="1:22" ht="13.5" x14ac:dyDescent="0.25">
      <c r="A685" s="3">
        <f>RSI!A685</f>
        <v>43003</v>
      </c>
      <c r="B685" s="2">
        <f>RSI!B685</f>
        <v>8.3206000000000007</v>
      </c>
      <c r="C685" s="2">
        <f>RSI!I685</f>
        <v>54.453786975167795</v>
      </c>
      <c r="D685" s="2">
        <f>MACD!E685</f>
        <v>3.9535493523647602E-2</v>
      </c>
      <c r="E685" s="2">
        <f>MACD!F685</f>
        <v>3.4372407126253939E-2</v>
      </c>
      <c r="F685" s="2">
        <f>'Moving Avg'!D685</f>
        <v>8.2421399999999991</v>
      </c>
      <c r="G685" s="2">
        <f>'Moving Avg'!F685</f>
        <v>8.2751200000000011</v>
      </c>
      <c r="H685" s="2">
        <f>'Moving Avg'!G685</f>
        <v>8.2047720000000002</v>
      </c>
      <c r="I685" s="2">
        <f>'Moving Avg'!H685</f>
        <v>7.2348025000000007</v>
      </c>
      <c r="J685" s="6" t="str">
        <f>OBV!F685</f>
        <v>BULLISH</v>
      </c>
      <c r="K685" s="6" t="str">
        <f>OBV!G685</f>
        <v>STRONG</v>
      </c>
      <c r="L685" s="6" t="str">
        <f>OBV!H685</f>
        <v>CONFIRMED BULLISH</v>
      </c>
      <c r="M685" s="8">
        <f t="shared" si="103"/>
        <v>50</v>
      </c>
      <c r="N685" s="8">
        <f t="shared" si="100"/>
        <v>0</v>
      </c>
      <c r="O685" s="8">
        <f t="shared" si="101"/>
        <v>50</v>
      </c>
      <c r="P685" s="8">
        <f t="shared" si="102"/>
        <v>100</v>
      </c>
      <c r="Q685" s="9">
        <f t="shared" si="104"/>
        <v>40</v>
      </c>
      <c r="R685" s="9">
        <f t="shared" si="105"/>
        <v>52.5</v>
      </c>
      <c r="S685" s="9">
        <f t="shared" si="106"/>
        <v>65</v>
      </c>
      <c r="T685" s="9">
        <f t="shared" si="107"/>
        <v>50</v>
      </c>
      <c r="U685" s="8">
        <f t="shared" si="108"/>
        <v>52.5</v>
      </c>
      <c r="V685" s="8">
        <f t="shared" si="109"/>
        <v>51.875</v>
      </c>
    </row>
    <row r="686" spans="1:22" ht="13.5" x14ac:dyDescent="0.25">
      <c r="A686" s="3">
        <f>RSI!A686</f>
        <v>43004</v>
      </c>
      <c r="B686" s="2">
        <f>RSI!B686</f>
        <v>8.1735000000000007</v>
      </c>
      <c r="C686" s="2">
        <f>RSI!I686</f>
        <v>46.720605171217585</v>
      </c>
      <c r="D686" s="2">
        <f>MACD!E686</f>
        <v>4.4601772477600221E-2</v>
      </c>
      <c r="E686" s="2">
        <f>MACD!F686</f>
        <v>3.6418280196523198E-2</v>
      </c>
      <c r="F686" s="2">
        <f>'Moving Avg'!D686</f>
        <v>8.2443199999999983</v>
      </c>
      <c r="G686" s="2">
        <f>'Moving Avg'!F686</f>
        <v>8.2669450000000015</v>
      </c>
      <c r="H686" s="2">
        <f>'Moving Avg'!G686</f>
        <v>8.198888000000002</v>
      </c>
      <c r="I686" s="2">
        <f>'Moving Avg'!H686</f>
        <v>7.2435395000000016</v>
      </c>
      <c r="J686" s="6" t="str">
        <f>OBV!F686</f>
        <v>BULLISH</v>
      </c>
      <c r="K686" s="6" t="str">
        <f>OBV!G686</f>
        <v>STRONG</v>
      </c>
      <c r="L686" s="6" t="str">
        <f>OBV!H686</f>
        <v>CONFIRMED BULLISH</v>
      </c>
      <c r="M686" s="8">
        <f t="shared" si="103"/>
        <v>50</v>
      </c>
      <c r="N686" s="8">
        <f t="shared" si="100"/>
        <v>0</v>
      </c>
      <c r="O686" s="8">
        <f t="shared" si="101"/>
        <v>50</v>
      </c>
      <c r="P686" s="8">
        <f t="shared" si="102"/>
        <v>100</v>
      </c>
      <c r="Q686" s="9">
        <f t="shared" si="104"/>
        <v>40</v>
      </c>
      <c r="R686" s="9">
        <f t="shared" si="105"/>
        <v>52.5</v>
      </c>
      <c r="S686" s="9">
        <f t="shared" si="106"/>
        <v>65</v>
      </c>
      <c r="T686" s="9">
        <f t="shared" si="107"/>
        <v>50</v>
      </c>
      <c r="U686" s="8">
        <f t="shared" si="108"/>
        <v>52.5</v>
      </c>
      <c r="V686" s="8">
        <f t="shared" si="109"/>
        <v>51.875</v>
      </c>
    </row>
    <row r="687" spans="1:22" ht="13.5" x14ac:dyDescent="0.25">
      <c r="A687" s="3">
        <f>RSI!A687</f>
        <v>43005</v>
      </c>
      <c r="B687" s="2">
        <f>RSI!B687</f>
        <v>8.1189999999999998</v>
      </c>
      <c r="C687" s="2">
        <f>RSI!I687</f>
        <v>44.215242204214192</v>
      </c>
      <c r="D687" s="2">
        <f>MACD!E687</f>
        <v>5.9203537783659499E-2</v>
      </c>
      <c r="E687" s="2">
        <f>MACD!F687</f>
        <v>4.0975331713950458E-2</v>
      </c>
      <c r="F687" s="2">
        <f>'Moving Avg'!D687</f>
        <v>8.236699999999999</v>
      </c>
      <c r="G687" s="2">
        <f>'Moving Avg'!F687</f>
        <v>8.2593149999999991</v>
      </c>
      <c r="H687" s="2">
        <f>'Moving Avg'!G687</f>
        <v>8.1956180000000014</v>
      </c>
      <c r="I687" s="2">
        <f>'Moving Avg'!H687</f>
        <v>7.2517400000000016</v>
      </c>
      <c r="J687" s="6" t="str">
        <f>OBV!F687</f>
        <v>BULLISH</v>
      </c>
      <c r="K687" s="6" t="str">
        <f>OBV!G687</f>
        <v>STRONG</v>
      </c>
      <c r="L687" s="6" t="str">
        <f>OBV!H687</f>
        <v>BULLISH DIVERGENCE</v>
      </c>
      <c r="M687" s="8">
        <f t="shared" si="103"/>
        <v>50</v>
      </c>
      <c r="N687" s="8">
        <f t="shared" si="100"/>
        <v>0</v>
      </c>
      <c r="O687" s="8">
        <f t="shared" si="101"/>
        <v>50</v>
      </c>
      <c r="P687" s="8">
        <f t="shared" si="102"/>
        <v>83</v>
      </c>
      <c r="Q687" s="9">
        <f t="shared" si="104"/>
        <v>37.450000000000003</v>
      </c>
      <c r="R687" s="9">
        <f t="shared" si="105"/>
        <v>48.25</v>
      </c>
      <c r="S687" s="9">
        <f t="shared" si="106"/>
        <v>57.35</v>
      </c>
      <c r="T687" s="9">
        <f t="shared" si="107"/>
        <v>45.75</v>
      </c>
      <c r="U687" s="8">
        <f t="shared" si="108"/>
        <v>47.683333333333337</v>
      </c>
      <c r="V687" s="8">
        <f t="shared" si="109"/>
        <v>47.2</v>
      </c>
    </row>
    <row r="688" spans="1:22" ht="13.5" x14ac:dyDescent="0.25">
      <c r="A688" s="3">
        <f>RSI!A688</f>
        <v>43006</v>
      </c>
      <c r="B688" s="2">
        <f>RSI!B688</f>
        <v>8.1735000000000007</v>
      </c>
      <c r="C688" s="2">
        <f>RSI!I688</f>
        <v>47.260889964894297</v>
      </c>
      <c r="D688" s="2">
        <f>MACD!E688</f>
        <v>7.0752458889163705E-2</v>
      </c>
      <c r="E688" s="2">
        <f>MACD!F688</f>
        <v>4.6930757148993113E-2</v>
      </c>
      <c r="F688" s="2">
        <f>'Moving Avg'!D688</f>
        <v>8.1931000000000012</v>
      </c>
      <c r="G688" s="2">
        <f>'Moving Avg'!F688</f>
        <v>8.2549549999999989</v>
      </c>
      <c r="H688" s="2">
        <f>'Moving Avg'!G688</f>
        <v>8.194528</v>
      </c>
      <c r="I688" s="2">
        <f>'Moving Avg'!H688</f>
        <v>7.260213000000002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  <c r="M688" s="8">
        <f t="shared" si="103"/>
        <v>50</v>
      </c>
      <c r="N688" s="8">
        <f t="shared" si="100"/>
        <v>0</v>
      </c>
      <c r="O688" s="8">
        <f t="shared" si="101"/>
        <v>50</v>
      </c>
      <c r="P688" s="8">
        <f t="shared" si="102"/>
        <v>66.5</v>
      </c>
      <c r="Q688" s="9">
        <f t="shared" si="104"/>
        <v>34.975000000000001</v>
      </c>
      <c r="R688" s="9">
        <f t="shared" si="105"/>
        <v>44.125</v>
      </c>
      <c r="S688" s="9">
        <f t="shared" si="106"/>
        <v>49.924999999999997</v>
      </c>
      <c r="T688" s="9">
        <f t="shared" si="107"/>
        <v>41.625</v>
      </c>
      <c r="U688" s="8">
        <f t="shared" si="108"/>
        <v>43.008333333333326</v>
      </c>
      <c r="V688" s="8">
        <f t="shared" si="109"/>
        <v>42.662499999999994</v>
      </c>
    </row>
    <row r="689" spans="1:22" ht="13.5" x14ac:dyDescent="0.25">
      <c r="A689" s="3">
        <f>RSI!A689</f>
        <v>43007</v>
      </c>
      <c r="B689" s="2">
        <f>RSI!B689</f>
        <v>8.1189999999999998</v>
      </c>
      <c r="C689" s="2">
        <f>RSI!I689</f>
        <v>44.636439666433489</v>
      </c>
      <c r="D689" s="2">
        <f>MACD!E689</f>
        <v>6.8125517203855068E-2</v>
      </c>
      <c r="E689" s="2">
        <f>MACD!F689</f>
        <v>5.1169709159965507E-2</v>
      </c>
      <c r="F689" s="2">
        <f>'Moving Avg'!D689</f>
        <v>8.1811200000000017</v>
      </c>
      <c r="G689" s="2">
        <f>'Moving Avg'!F689</f>
        <v>8.2443299999999997</v>
      </c>
      <c r="H689" s="2">
        <f>'Moving Avg'!G689</f>
        <v>8.1945280000000018</v>
      </c>
      <c r="I689" s="2">
        <f>'Moving Avg'!H689</f>
        <v>7.268413500000003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  <c r="M689" s="8">
        <f t="shared" si="103"/>
        <v>50</v>
      </c>
      <c r="N689" s="8">
        <f t="shared" si="100"/>
        <v>0</v>
      </c>
      <c r="O689" s="8">
        <f t="shared" si="101"/>
        <v>50</v>
      </c>
      <c r="P689" s="8">
        <f t="shared" si="102"/>
        <v>16.5</v>
      </c>
      <c r="Q689" s="9">
        <f t="shared" si="104"/>
        <v>27.475000000000001</v>
      </c>
      <c r="R689" s="9">
        <f t="shared" si="105"/>
        <v>31.625</v>
      </c>
      <c r="S689" s="9">
        <f t="shared" si="106"/>
        <v>27.425000000000001</v>
      </c>
      <c r="T689" s="9">
        <f t="shared" si="107"/>
        <v>29.125</v>
      </c>
      <c r="U689" s="8">
        <f t="shared" si="108"/>
        <v>28.841666666666669</v>
      </c>
      <c r="V689" s="8">
        <f t="shared" si="109"/>
        <v>28.912500000000001</v>
      </c>
    </row>
    <row r="690" spans="1:22" ht="13.5" x14ac:dyDescent="0.25">
      <c r="A690" s="3">
        <f>RSI!A690</f>
        <v>43010</v>
      </c>
      <c r="B690" s="2">
        <f>RSI!B690</f>
        <v>8.1735000000000007</v>
      </c>
      <c r="C690" s="2">
        <f>RSI!I690</f>
        <v>47.760505018079122</v>
      </c>
      <c r="D690" s="2">
        <f>MACD!E690</f>
        <v>5.3265371812756257E-2</v>
      </c>
      <c r="E690" s="2">
        <f>MACD!F690</f>
        <v>5.1588841690523662E-2</v>
      </c>
      <c r="F690" s="2">
        <f>'Moving Avg'!D690</f>
        <v>8.1516999999999999</v>
      </c>
      <c r="G690" s="2">
        <f>'Moving Avg'!F690</f>
        <v>8.2369749999999975</v>
      </c>
      <c r="H690" s="2">
        <f>'Moving Avg'!G690</f>
        <v>8.1956179999999996</v>
      </c>
      <c r="I690" s="2">
        <f>'Moving Avg'!H690</f>
        <v>7.2770545000000029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  <c r="M690" s="8">
        <f t="shared" si="103"/>
        <v>50</v>
      </c>
      <c r="N690" s="8">
        <f t="shared" si="100"/>
        <v>0</v>
      </c>
      <c r="O690" s="8">
        <f t="shared" si="101"/>
        <v>50</v>
      </c>
      <c r="P690" s="8">
        <f t="shared" si="102"/>
        <v>16.5</v>
      </c>
      <c r="Q690" s="9">
        <f t="shared" si="104"/>
        <v>27.475000000000001</v>
      </c>
      <c r="R690" s="9">
        <f t="shared" si="105"/>
        <v>31.625</v>
      </c>
      <c r="S690" s="9">
        <f t="shared" si="106"/>
        <v>27.425000000000001</v>
      </c>
      <c r="T690" s="9">
        <f t="shared" si="107"/>
        <v>29.125</v>
      </c>
      <c r="U690" s="8">
        <f t="shared" si="108"/>
        <v>28.841666666666669</v>
      </c>
      <c r="V690" s="8">
        <f t="shared" si="109"/>
        <v>28.912500000000001</v>
      </c>
    </row>
    <row r="691" spans="1:22" ht="13.5" x14ac:dyDescent="0.25">
      <c r="A691" s="3">
        <f>RSI!A691</f>
        <v>43011</v>
      </c>
      <c r="B691" s="2">
        <f>RSI!B691</f>
        <v>8.2825000000000006</v>
      </c>
      <c r="C691" s="2">
        <f>RSI!I691</f>
        <v>53.421540757552144</v>
      </c>
      <c r="D691" s="2">
        <f>MACD!E691</f>
        <v>3.2048273608189959E-2</v>
      </c>
      <c r="E691" s="2">
        <f>MACD!F691</f>
        <v>4.7680728074056926E-2</v>
      </c>
      <c r="F691" s="2">
        <f>'Moving Avg'!D691</f>
        <v>8.1735000000000007</v>
      </c>
      <c r="G691" s="2">
        <f>'Moving Avg'!F691</f>
        <v>8.2356149999999992</v>
      </c>
      <c r="H691" s="2">
        <f>'Moving Avg'!G691</f>
        <v>8.198888000000002</v>
      </c>
      <c r="I691" s="2">
        <f>'Moving Avg'!H691</f>
        <v>7.2863125000000029</v>
      </c>
      <c r="J691" s="6" t="str">
        <f>OBV!F691</f>
        <v>BULLISH</v>
      </c>
      <c r="K691" s="6" t="str">
        <f>OBV!G691</f>
        <v>NEUTRAL</v>
      </c>
      <c r="L691" s="6" t="str">
        <f>OBV!H691</f>
        <v>CONFIRMED BULLISH</v>
      </c>
      <c r="M691" s="8">
        <f t="shared" si="103"/>
        <v>50</v>
      </c>
      <c r="N691" s="8">
        <f t="shared" si="100"/>
        <v>45</v>
      </c>
      <c r="O691" s="8">
        <f t="shared" si="101"/>
        <v>50</v>
      </c>
      <c r="P691" s="8">
        <f t="shared" si="102"/>
        <v>83.5</v>
      </c>
      <c r="Q691" s="9">
        <f t="shared" si="104"/>
        <v>53.274999999999999</v>
      </c>
      <c r="R691" s="9">
        <f t="shared" si="105"/>
        <v>57.375</v>
      </c>
      <c r="S691" s="9">
        <f t="shared" si="106"/>
        <v>64.325000000000003</v>
      </c>
      <c r="T691" s="9">
        <f t="shared" si="107"/>
        <v>57.125</v>
      </c>
      <c r="U691" s="8">
        <f t="shared" si="108"/>
        <v>58.32500000000001</v>
      </c>
      <c r="V691" s="8">
        <f t="shared" si="109"/>
        <v>58.025000000000006</v>
      </c>
    </row>
    <row r="692" spans="1:22" ht="13.5" x14ac:dyDescent="0.25">
      <c r="A692" s="3">
        <f>RSI!A692</f>
        <v>43012</v>
      </c>
      <c r="B692" s="2">
        <f>RSI!B692</f>
        <v>8.2715999999999994</v>
      </c>
      <c r="C692" s="2">
        <f>RSI!I692</f>
        <v>52.805287789273848</v>
      </c>
      <c r="D692" s="2">
        <f>MACD!E692</f>
        <v>1.3654840272895541E-2</v>
      </c>
      <c r="E692" s="2">
        <f>MACD!F692</f>
        <v>4.0875550513824646E-2</v>
      </c>
      <c r="F692" s="2">
        <f>'Moving Avg'!D692</f>
        <v>8.2040199999999999</v>
      </c>
      <c r="G692" s="2">
        <f>'Moving Avg'!F692</f>
        <v>8.233979999999999</v>
      </c>
      <c r="H692" s="2">
        <f>'Moving Avg'!G692</f>
        <v>8.2042280000000023</v>
      </c>
      <c r="I692" s="2">
        <f>'Moving Avg'!H692</f>
        <v>7.2955400000000035</v>
      </c>
      <c r="J692" s="6" t="str">
        <f>OBV!F692</f>
        <v>BEARISH</v>
      </c>
      <c r="K692" s="6" t="str">
        <f>OBV!G692</f>
        <v>NEUTRAL</v>
      </c>
      <c r="L692" s="6" t="str">
        <f>OBV!H692</f>
        <v>BEARISH DIVERGENCE</v>
      </c>
      <c r="M692" s="8">
        <f t="shared" si="103"/>
        <v>50</v>
      </c>
      <c r="N692" s="8">
        <f t="shared" si="100"/>
        <v>100</v>
      </c>
      <c r="O692" s="8">
        <f t="shared" si="101"/>
        <v>50</v>
      </c>
      <c r="P692" s="8">
        <f t="shared" si="102"/>
        <v>16.5</v>
      </c>
      <c r="Q692" s="9">
        <f t="shared" si="104"/>
        <v>62.475000000000001</v>
      </c>
      <c r="R692" s="9">
        <f t="shared" si="105"/>
        <v>51.625</v>
      </c>
      <c r="S692" s="9">
        <f t="shared" si="106"/>
        <v>42.424999999999997</v>
      </c>
      <c r="T692" s="9">
        <f t="shared" si="107"/>
        <v>54.125</v>
      </c>
      <c r="U692" s="8">
        <f t="shared" si="108"/>
        <v>52.17499999999999</v>
      </c>
      <c r="V692" s="8">
        <f t="shared" si="109"/>
        <v>52.662499999999994</v>
      </c>
    </row>
    <row r="693" spans="1:22" ht="13.5" x14ac:dyDescent="0.25">
      <c r="A693" s="3">
        <f>RSI!A693</f>
        <v>43013</v>
      </c>
      <c r="B693" s="2">
        <f>RSI!B693</f>
        <v>8.2825000000000006</v>
      </c>
      <c r="C693" s="2">
        <f>RSI!I693</f>
        <v>53.384394539615741</v>
      </c>
      <c r="D693" s="2">
        <f>MACD!E693</f>
        <v>3.3037707713642561E-2</v>
      </c>
      <c r="E693" s="2">
        <f>MACD!F693</f>
        <v>3.9307981953788235E-2</v>
      </c>
      <c r="F693" s="2">
        <f>'Moving Avg'!D693</f>
        <v>8.2258200000000006</v>
      </c>
      <c r="G693" s="2">
        <f>'Moving Avg'!F693</f>
        <v>8.234255000000001</v>
      </c>
      <c r="H693" s="2">
        <f>'Moving Avg'!G693</f>
        <v>8.2124020000000009</v>
      </c>
      <c r="I693" s="2">
        <f>'Moving Avg'!H693</f>
        <v>7.3049180000000025</v>
      </c>
      <c r="J693" s="6" t="str">
        <f>OBV!F693</f>
        <v>BEARISH</v>
      </c>
      <c r="K693" s="6" t="str">
        <f>OBV!G693</f>
        <v>NEUTRAL</v>
      </c>
      <c r="L693" s="6" t="str">
        <f>OBV!H693</f>
        <v>BEARISH DIVERGENCE</v>
      </c>
      <c r="M693" s="8">
        <f t="shared" si="103"/>
        <v>50</v>
      </c>
      <c r="N693" s="8">
        <f t="shared" si="100"/>
        <v>45</v>
      </c>
      <c r="O693" s="8">
        <f t="shared" si="101"/>
        <v>50</v>
      </c>
      <c r="P693" s="8">
        <f t="shared" si="102"/>
        <v>16.5</v>
      </c>
      <c r="Q693" s="9">
        <f t="shared" si="104"/>
        <v>43.225000000000001</v>
      </c>
      <c r="R693" s="9">
        <f t="shared" si="105"/>
        <v>40.625</v>
      </c>
      <c r="S693" s="9">
        <f t="shared" si="106"/>
        <v>34.174999999999997</v>
      </c>
      <c r="T693" s="9">
        <f t="shared" si="107"/>
        <v>40.375</v>
      </c>
      <c r="U693" s="8">
        <f t="shared" si="108"/>
        <v>39.341666666666661</v>
      </c>
      <c r="V693" s="8">
        <f t="shared" si="109"/>
        <v>39.599999999999994</v>
      </c>
    </row>
    <row r="694" spans="1:22" ht="13.5" x14ac:dyDescent="0.25">
      <c r="A694" s="3">
        <f>RSI!A694</f>
        <v>43014</v>
      </c>
      <c r="B694" s="2">
        <f>RSI!B694</f>
        <v>8.2769999999999992</v>
      </c>
      <c r="C694" s="2">
        <f>RSI!I694</f>
        <v>53.030792891456123</v>
      </c>
      <c r="D694" s="2">
        <f>MACD!E694</f>
        <v>1.6789097216067361E-2</v>
      </c>
      <c r="E694" s="2">
        <f>MACD!F694</f>
        <v>3.4804205006244059E-2</v>
      </c>
      <c r="F694" s="2">
        <f>'Moving Avg'!D694</f>
        <v>8.2574199999999998</v>
      </c>
      <c r="G694" s="2">
        <f>'Moving Avg'!F694</f>
        <v>8.2356149999999992</v>
      </c>
      <c r="H694" s="2">
        <f>'Moving Avg'!G694</f>
        <v>8.2177420000000012</v>
      </c>
      <c r="I694" s="2">
        <f>'Moving Avg'!H694</f>
        <v>7.314196500000004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  <c r="M694" s="8">
        <f t="shared" si="103"/>
        <v>50</v>
      </c>
      <c r="N694" s="8">
        <f t="shared" si="100"/>
        <v>45</v>
      </c>
      <c r="O694" s="8">
        <f t="shared" si="101"/>
        <v>50</v>
      </c>
      <c r="P694" s="8">
        <f t="shared" si="102"/>
        <v>83.5</v>
      </c>
      <c r="Q694" s="9">
        <f t="shared" si="104"/>
        <v>53.274999999999999</v>
      </c>
      <c r="R694" s="9">
        <f t="shared" si="105"/>
        <v>57.375</v>
      </c>
      <c r="S694" s="9">
        <f t="shared" si="106"/>
        <v>64.325000000000003</v>
      </c>
      <c r="T694" s="9">
        <f t="shared" si="107"/>
        <v>57.125</v>
      </c>
      <c r="U694" s="8">
        <f t="shared" si="108"/>
        <v>58.32500000000001</v>
      </c>
      <c r="V694" s="8">
        <f t="shared" si="109"/>
        <v>58.025000000000006</v>
      </c>
    </row>
    <row r="695" spans="1:22" ht="13.5" x14ac:dyDescent="0.25">
      <c r="A695" s="3">
        <f>RSI!A695</f>
        <v>43017</v>
      </c>
      <c r="B695" s="2">
        <f>RSI!B695</f>
        <v>8.3042999999999996</v>
      </c>
      <c r="C695" s="2">
        <f>RSI!I695</f>
        <v>54.636945794730742</v>
      </c>
      <c r="D695" s="2">
        <f>MACD!E695</f>
        <v>2.252720469271452E-2</v>
      </c>
      <c r="E695" s="2">
        <f>MACD!F695</f>
        <v>3.2348804943538152E-2</v>
      </c>
      <c r="F695" s="2">
        <f>'Moving Avg'!D695</f>
        <v>8.2835799999999988</v>
      </c>
      <c r="G695" s="2">
        <f>'Moving Avg'!F695</f>
        <v>8.2361600000000017</v>
      </c>
      <c r="H695" s="2">
        <f>'Moving Avg'!G695</f>
        <v>8.2258079999999989</v>
      </c>
      <c r="I695" s="2">
        <f>'Moving Avg'!H695</f>
        <v>7.3236115000000037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  <c r="M695" s="8">
        <f t="shared" si="103"/>
        <v>50</v>
      </c>
      <c r="N695" s="8">
        <f t="shared" si="100"/>
        <v>45</v>
      </c>
      <c r="O695" s="8">
        <f t="shared" si="101"/>
        <v>50</v>
      </c>
      <c r="P695" s="8">
        <f t="shared" si="102"/>
        <v>83.5</v>
      </c>
      <c r="Q695" s="9">
        <f t="shared" si="104"/>
        <v>53.274999999999999</v>
      </c>
      <c r="R695" s="9">
        <f t="shared" si="105"/>
        <v>57.375</v>
      </c>
      <c r="S695" s="9">
        <f t="shared" si="106"/>
        <v>64.325000000000003</v>
      </c>
      <c r="T695" s="9">
        <f t="shared" si="107"/>
        <v>57.125</v>
      </c>
      <c r="U695" s="8">
        <f t="shared" si="108"/>
        <v>58.32500000000001</v>
      </c>
      <c r="V695" s="8">
        <f t="shared" si="109"/>
        <v>58.025000000000006</v>
      </c>
    </row>
    <row r="696" spans="1:22" ht="13.5" x14ac:dyDescent="0.25">
      <c r="A696" s="3">
        <f>RSI!A696</f>
        <v>43018</v>
      </c>
      <c r="B696" s="2">
        <f>RSI!B696</f>
        <v>8.2715999999999994</v>
      </c>
      <c r="C696" s="2">
        <f>RSI!I696</f>
        <v>52.328693179470974</v>
      </c>
      <c r="D696" s="2">
        <f>MACD!E696</f>
        <v>6.7433606394580181E-3</v>
      </c>
      <c r="E696" s="2">
        <f>MACD!F696</f>
        <v>2.7227716082722127E-2</v>
      </c>
      <c r="F696" s="2">
        <f>'Moving Avg'!D696</f>
        <v>8.2813999999999997</v>
      </c>
      <c r="G696" s="2">
        <f>'Moving Avg'!F696</f>
        <v>8.235615000000001</v>
      </c>
      <c r="H696" s="2">
        <f>'Moving Avg'!G696</f>
        <v>8.2324560000000009</v>
      </c>
      <c r="I696" s="2">
        <f>'Moving Avg'!H696</f>
        <v>7.332887000000003</v>
      </c>
      <c r="J696" s="6" t="str">
        <f>OBV!F696</f>
        <v>BULLISH</v>
      </c>
      <c r="K696" s="6" t="str">
        <f>OBV!G696</f>
        <v>NEUTRAL</v>
      </c>
      <c r="L696" s="6" t="str">
        <f>OBV!H696</f>
        <v>BULLISH DIVERGENCE</v>
      </c>
      <c r="M696" s="8">
        <f t="shared" si="103"/>
        <v>50</v>
      </c>
      <c r="N696" s="8">
        <f t="shared" si="100"/>
        <v>100</v>
      </c>
      <c r="O696" s="8">
        <f t="shared" si="101"/>
        <v>50</v>
      </c>
      <c r="P696" s="8">
        <f t="shared" si="102"/>
        <v>66.5</v>
      </c>
      <c r="Q696" s="9">
        <f t="shared" si="104"/>
        <v>69.974999999999994</v>
      </c>
      <c r="R696" s="9">
        <f t="shared" si="105"/>
        <v>64.125</v>
      </c>
      <c r="S696" s="9">
        <f t="shared" si="106"/>
        <v>64.924999999999997</v>
      </c>
      <c r="T696" s="9">
        <f t="shared" si="107"/>
        <v>66.625</v>
      </c>
      <c r="U696" s="8">
        <f t="shared" si="108"/>
        <v>66.341666666666654</v>
      </c>
      <c r="V696" s="8">
        <f t="shared" si="109"/>
        <v>66.412499999999994</v>
      </c>
    </row>
    <row r="697" spans="1:22" ht="13.5" x14ac:dyDescent="0.25">
      <c r="A697" s="3">
        <f>RSI!A697</f>
        <v>43019</v>
      </c>
      <c r="B697" s="2">
        <f>RSI!B697</f>
        <v>8.2715999999999994</v>
      </c>
      <c r="C697" s="2">
        <f>RSI!I697</f>
        <v>52.328693179470974</v>
      </c>
      <c r="D697" s="2">
        <f>MACD!E697</f>
        <v>-1.5202310463687141E-2</v>
      </c>
      <c r="E697" s="2">
        <f>MACD!F697</f>
        <v>1.8741710773440272E-2</v>
      </c>
      <c r="F697" s="2">
        <f>'Moving Avg'!D697</f>
        <v>8.2813999999999997</v>
      </c>
      <c r="G697" s="2">
        <f>'Moving Avg'!F697</f>
        <v>8.2331650000000014</v>
      </c>
      <c r="H697" s="2">
        <f>'Moving Avg'!G697</f>
        <v>8.2380139999999979</v>
      </c>
      <c r="I697" s="2">
        <f>'Moving Avg'!H697</f>
        <v>7.3420905000000038</v>
      </c>
      <c r="J697" s="6" t="str">
        <f>OBV!F697</f>
        <v>BULLISH</v>
      </c>
      <c r="K697" s="6" t="str">
        <f>OBV!G697</f>
        <v>NEUTRAL</v>
      </c>
      <c r="L697" s="6" t="str">
        <f>OBV!H697</f>
        <v>NEUTRAL</v>
      </c>
      <c r="M697" s="8">
        <f t="shared" si="103"/>
        <v>50</v>
      </c>
      <c r="N697" s="8">
        <f t="shared" si="100"/>
        <v>100</v>
      </c>
      <c r="O697" s="8">
        <f t="shared" si="101"/>
        <v>50</v>
      </c>
      <c r="P697" s="8">
        <f t="shared" si="102"/>
        <v>49.5</v>
      </c>
      <c r="Q697" s="9">
        <f t="shared" si="104"/>
        <v>67.424999999999997</v>
      </c>
      <c r="R697" s="9">
        <f t="shared" si="105"/>
        <v>59.875</v>
      </c>
      <c r="S697" s="9">
        <f t="shared" si="106"/>
        <v>57.275000000000006</v>
      </c>
      <c r="T697" s="9">
        <f t="shared" si="107"/>
        <v>62.375</v>
      </c>
      <c r="U697" s="8">
        <f t="shared" si="108"/>
        <v>61.524999999999999</v>
      </c>
      <c r="V697" s="8">
        <f t="shared" si="109"/>
        <v>61.737499999999997</v>
      </c>
    </row>
    <row r="698" spans="1:22" ht="13.5" x14ac:dyDescent="0.25">
      <c r="A698" s="3">
        <f>RSI!A698</f>
        <v>43020</v>
      </c>
      <c r="B698" s="2">
        <f>RSI!B698</f>
        <v>8.2715999999999994</v>
      </c>
      <c r="C698" s="2">
        <f>RSI!I698</f>
        <v>52.328693179470974</v>
      </c>
      <c r="D698" s="2">
        <f>MACD!E698</f>
        <v>-2.5577382576249974E-2</v>
      </c>
      <c r="E698" s="2">
        <f>MACD!F698</f>
        <v>9.8778921035022234E-3</v>
      </c>
      <c r="F698" s="2">
        <f>'Moving Avg'!D698</f>
        <v>8.2792199999999987</v>
      </c>
      <c r="G698" s="2">
        <f>'Moving Avg'!F698</f>
        <v>8.2298950000000008</v>
      </c>
      <c r="H698" s="2">
        <f>'Moving Avg'!G698</f>
        <v>8.2399759999999986</v>
      </c>
      <c r="I698" s="2">
        <f>'Moving Avg'!H698</f>
        <v>7.351054000000004</v>
      </c>
      <c r="J698" s="6" t="str">
        <f>OBV!F698</f>
        <v>BULLISH</v>
      </c>
      <c r="K698" s="6" t="str">
        <f>OBV!G698</f>
        <v>NEUTRAL</v>
      </c>
      <c r="L698" s="6" t="str">
        <f>OBV!H698</f>
        <v>BULLISH DIVERGENCE</v>
      </c>
      <c r="M698" s="8">
        <f t="shared" si="103"/>
        <v>50</v>
      </c>
      <c r="N698" s="8">
        <f t="shared" si="100"/>
        <v>100</v>
      </c>
      <c r="O698" s="8">
        <f t="shared" si="101"/>
        <v>50</v>
      </c>
      <c r="P698" s="8">
        <f t="shared" si="102"/>
        <v>66.5</v>
      </c>
      <c r="Q698" s="9">
        <f t="shared" si="104"/>
        <v>69.974999999999994</v>
      </c>
      <c r="R698" s="9">
        <f t="shared" si="105"/>
        <v>64.125</v>
      </c>
      <c r="S698" s="9">
        <f t="shared" si="106"/>
        <v>64.924999999999997</v>
      </c>
      <c r="T698" s="9">
        <f t="shared" si="107"/>
        <v>66.625</v>
      </c>
      <c r="U698" s="8">
        <f t="shared" si="108"/>
        <v>66.341666666666654</v>
      </c>
      <c r="V698" s="8">
        <f t="shared" si="109"/>
        <v>66.412499999999994</v>
      </c>
    </row>
    <row r="699" spans="1:22" ht="13.5" x14ac:dyDescent="0.25">
      <c r="A699" s="3">
        <f>RSI!A699</f>
        <v>43021</v>
      </c>
      <c r="B699" s="2">
        <f>RSI!B699</f>
        <v>8.2660999999999998</v>
      </c>
      <c r="C699" s="2">
        <f>RSI!I699</f>
        <v>51.868364048364889</v>
      </c>
      <c r="D699" s="2">
        <f>MACD!E699</f>
        <v>-4.2509676880095881E-2</v>
      </c>
      <c r="E699" s="2">
        <f>MACD!F699</f>
        <v>-5.9962169321739651E-4</v>
      </c>
      <c r="F699" s="2">
        <f>'Moving Avg'!D699</f>
        <v>8.2770399999999995</v>
      </c>
      <c r="G699" s="2">
        <f>'Moving Avg'!F699</f>
        <v>8.2318000000000016</v>
      </c>
      <c r="H699" s="2">
        <f>'Moving Avg'!G699</f>
        <v>8.2418279999999999</v>
      </c>
      <c r="I699" s="2">
        <f>'Moving Avg'!H699</f>
        <v>7.3600140000000032</v>
      </c>
      <c r="J699" s="6" t="str">
        <f>OBV!F699</f>
        <v>BULLISH</v>
      </c>
      <c r="K699" s="6" t="str">
        <f>OBV!G699</f>
        <v>NEUTRAL</v>
      </c>
      <c r="L699" s="6" t="str">
        <f>OBV!H699</f>
        <v>BULLISH DIVERGENCE</v>
      </c>
      <c r="M699" s="8">
        <f t="shared" si="103"/>
        <v>50</v>
      </c>
      <c r="N699" s="8">
        <f t="shared" si="100"/>
        <v>100</v>
      </c>
      <c r="O699" s="8">
        <f t="shared" si="101"/>
        <v>50</v>
      </c>
      <c r="P699" s="8">
        <f t="shared" si="102"/>
        <v>66.5</v>
      </c>
      <c r="Q699" s="9">
        <f t="shared" si="104"/>
        <v>69.974999999999994</v>
      </c>
      <c r="R699" s="9">
        <f t="shared" si="105"/>
        <v>64.125</v>
      </c>
      <c r="S699" s="9">
        <f t="shared" si="106"/>
        <v>64.924999999999997</v>
      </c>
      <c r="T699" s="9">
        <f t="shared" si="107"/>
        <v>66.625</v>
      </c>
      <c r="U699" s="8">
        <f t="shared" si="108"/>
        <v>66.341666666666654</v>
      </c>
      <c r="V699" s="8">
        <f t="shared" si="109"/>
        <v>66.412499999999994</v>
      </c>
    </row>
    <row r="700" spans="1:22" ht="13.5" x14ac:dyDescent="0.25">
      <c r="A700" s="3">
        <f>RSI!A700</f>
        <v>43024</v>
      </c>
      <c r="B700" s="2">
        <f>RSI!B700</f>
        <v>8.2552000000000003</v>
      </c>
      <c r="C700" s="2">
        <f>RSI!I700</f>
        <v>50.91248842507656</v>
      </c>
      <c r="D700" s="2">
        <f>MACD!E700</f>
        <v>-4.7775609148009934E-2</v>
      </c>
      <c r="E700" s="2">
        <f>MACD!F700</f>
        <v>-1.0034819184175904E-2</v>
      </c>
      <c r="F700" s="2">
        <f>'Moving Avg'!D700</f>
        <v>8.26722</v>
      </c>
      <c r="G700" s="2">
        <f>'Moving Avg'!F700</f>
        <v>8.2361600000000017</v>
      </c>
      <c r="H700" s="2">
        <f>'Moving Avg'!G700</f>
        <v>8.2437900000000006</v>
      </c>
      <c r="I700" s="2">
        <f>'Moving Avg'!H700</f>
        <v>7.3688955000000034</v>
      </c>
      <c r="J700" s="6" t="str">
        <f>OBV!F700</f>
        <v>BEARISH</v>
      </c>
      <c r="K700" s="6" t="str">
        <f>OBV!G700</f>
        <v>NEUTRAL</v>
      </c>
      <c r="L700" s="6" t="str">
        <f>OBV!H700</f>
        <v>CONFIRMED BEARISH</v>
      </c>
      <c r="M700" s="8">
        <f t="shared" si="103"/>
        <v>50</v>
      </c>
      <c r="N700" s="8">
        <f t="shared" si="100"/>
        <v>100</v>
      </c>
      <c r="O700" s="8">
        <f t="shared" si="101"/>
        <v>50</v>
      </c>
      <c r="P700" s="8">
        <f t="shared" si="102"/>
        <v>16.5</v>
      </c>
      <c r="Q700" s="9">
        <f t="shared" si="104"/>
        <v>62.475000000000001</v>
      </c>
      <c r="R700" s="9">
        <f t="shared" si="105"/>
        <v>51.625</v>
      </c>
      <c r="S700" s="9">
        <f t="shared" si="106"/>
        <v>42.424999999999997</v>
      </c>
      <c r="T700" s="9">
        <f t="shared" si="107"/>
        <v>54.125</v>
      </c>
      <c r="U700" s="8">
        <f t="shared" si="108"/>
        <v>52.17499999999999</v>
      </c>
      <c r="V700" s="8">
        <f t="shared" si="109"/>
        <v>52.662499999999994</v>
      </c>
    </row>
    <row r="701" spans="1:22" ht="13.5" x14ac:dyDescent="0.25">
      <c r="A701" s="3">
        <f>RSI!A701</f>
        <v>43025</v>
      </c>
      <c r="B701" s="2">
        <f>RSI!B701</f>
        <v>8.1735000000000007</v>
      </c>
      <c r="C701" s="2">
        <f>RSI!I701</f>
        <v>44.319610782709717</v>
      </c>
      <c r="D701" s="2">
        <f>MACD!E701</f>
        <v>-2.9466859681013702E-2</v>
      </c>
      <c r="E701" s="2">
        <f>MACD!F701</f>
        <v>-1.3921227283543464E-2</v>
      </c>
      <c r="F701" s="2">
        <f>'Moving Avg'!D701</f>
        <v>8.2476000000000003</v>
      </c>
      <c r="G701" s="2">
        <f>'Moving Avg'!F701</f>
        <v>8.2367050000000006</v>
      </c>
      <c r="H701" s="2">
        <f>'Moving Avg'!G701</f>
        <v>8.2442259999999994</v>
      </c>
      <c r="I701" s="2">
        <f>'Moving Avg'!H701</f>
        <v>7.3772245000000041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  <c r="M701" s="8">
        <f t="shared" si="103"/>
        <v>50</v>
      </c>
      <c r="N701" s="8">
        <f t="shared" si="100"/>
        <v>45</v>
      </c>
      <c r="O701" s="8">
        <f t="shared" si="101"/>
        <v>50</v>
      </c>
      <c r="P701" s="8">
        <f t="shared" si="102"/>
        <v>16.5</v>
      </c>
      <c r="Q701" s="9">
        <f t="shared" si="104"/>
        <v>43.225000000000001</v>
      </c>
      <c r="R701" s="9">
        <f t="shared" si="105"/>
        <v>40.625</v>
      </c>
      <c r="S701" s="9">
        <f t="shared" si="106"/>
        <v>34.174999999999997</v>
      </c>
      <c r="T701" s="9">
        <f t="shared" si="107"/>
        <v>40.375</v>
      </c>
      <c r="U701" s="8">
        <f t="shared" si="108"/>
        <v>39.341666666666661</v>
      </c>
      <c r="V701" s="8">
        <f t="shared" si="109"/>
        <v>39.599999999999994</v>
      </c>
    </row>
    <row r="702" spans="1:22" ht="13.5" x14ac:dyDescent="0.25">
      <c r="A702" s="3">
        <f>RSI!A702</f>
        <v>43026</v>
      </c>
      <c r="B702" s="2">
        <f>RSI!B702</f>
        <v>8.1408000000000005</v>
      </c>
      <c r="C702" s="2">
        <f>RSI!I702</f>
        <v>41.976630441240765</v>
      </c>
      <c r="D702" s="2">
        <f>MACD!E702</f>
        <v>-1.2799128791703751E-2</v>
      </c>
      <c r="E702" s="2">
        <f>MACD!F702</f>
        <v>-1.3696807585175521E-2</v>
      </c>
      <c r="F702" s="2">
        <f>'Moving Avg'!D702</f>
        <v>8.2214400000000012</v>
      </c>
      <c r="G702" s="2">
        <f>'Moving Avg'!F702</f>
        <v>8.2358900000000013</v>
      </c>
      <c r="H702" s="2">
        <f>'Moving Avg'!G702</f>
        <v>8.2440080000000009</v>
      </c>
      <c r="I702" s="2">
        <f>'Moving Avg'!H702</f>
        <v>7.3846940000000032</v>
      </c>
      <c r="J702" s="6" t="str">
        <f>OBV!F702</f>
        <v>BEARISH</v>
      </c>
      <c r="K702" s="6" t="str">
        <f>OBV!G702</f>
        <v>WEAK</v>
      </c>
      <c r="L702" s="6" t="str">
        <f>OBV!H702</f>
        <v>CONFIRMED BEARISH</v>
      </c>
      <c r="M702" s="8">
        <f t="shared" si="103"/>
        <v>50</v>
      </c>
      <c r="N702" s="8">
        <f t="shared" si="100"/>
        <v>0</v>
      </c>
      <c r="O702" s="8">
        <f t="shared" si="101"/>
        <v>50</v>
      </c>
      <c r="P702" s="8">
        <f t="shared" si="102"/>
        <v>0</v>
      </c>
      <c r="Q702" s="9">
        <f t="shared" si="104"/>
        <v>25</v>
      </c>
      <c r="R702" s="9">
        <f t="shared" si="105"/>
        <v>27.5</v>
      </c>
      <c r="S702" s="9">
        <f t="shared" si="106"/>
        <v>20</v>
      </c>
      <c r="T702" s="9">
        <f t="shared" si="107"/>
        <v>25</v>
      </c>
      <c r="U702" s="8">
        <f t="shared" si="108"/>
        <v>24.166666666666668</v>
      </c>
      <c r="V702" s="8">
        <f t="shared" si="109"/>
        <v>24.375</v>
      </c>
    </row>
    <row r="703" spans="1:22" ht="13.5" x14ac:dyDescent="0.25">
      <c r="A703" s="3">
        <f>RSI!A703</f>
        <v>43027</v>
      </c>
      <c r="B703" s="2">
        <f>RSI!B703</f>
        <v>8.2498000000000005</v>
      </c>
      <c r="C703" s="2">
        <f>RSI!I703</f>
        <v>51.231593703097907</v>
      </c>
      <c r="D703" s="2">
        <f>MACD!E703</f>
        <v>-4.5010589634202347E-3</v>
      </c>
      <c r="E703" s="2">
        <f>MACD!F703</f>
        <v>-1.1857657860824464E-2</v>
      </c>
      <c r="F703" s="2">
        <f>'Moving Avg'!D703</f>
        <v>8.2170799999999993</v>
      </c>
      <c r="G703" s="2">
        <f>'Moving Avg'!F703</f>
        <v>8.2288050000000013</v>
      </c>
      <c r="H703" s="2">
        <f>'Moving Avg'!G703</f>
        <v>8.2459699999999998</v>
      </c>
      <c r="I703" s="2">
        <f>'Moving Avg'!H703</f>
        <v>7.3928525000000036</v>
      </c>
      <c r="J703" s="6" t="str">
        <f>OBV!F703</f>
        <v>BEARISH</v>
      </c>
      <c r="K703" s="6" t="str">
        <f>OBV!G703</f>
        <v>WEAK</v>
      </c>
      <c r="L703" s="6" t="str">
        <f>OBV!H703</f>
        <v>CONFIRMED BEARISH</v>
      </c>
      <c r="M703" s="8">
        <f t="shared" si="103"/>
        <v>50</v>
      </c>
      <c r="N703" s="8">
        <f t="shared" si="100"/>
        <v>0</v>
      </c>
      <c r="O703" s="8">
        <f t="shared" si="101"/>
        <v>50</v>
      </c>
      <c r="P703" s="8">
        <f t="shared" si="102"/>
        <v>0</v>
      </c>
      <c r="Q703" s="9">
        <f t="shared" si="104"/>
        <v>25</v>
      </c>
      <c r="R703" s="9">
        <f t="shared" si="105"/>
        <v>27.5</v>
      </c>
      <c r="S703" s="9">
        <f t="shared" si="106"/>
        <v>20</v>
      </c>
      <c r="T703" s="9">
        <f t="shared" si="107"/>
        <v>25</v>
      </c>
      <c r="U703" s="8">
        <f t="shared" si="108"/>
        <v>24.166666666666668</v>
      </c>
      <c r="V703" s="8">
        <f t="shared" si="109"/>
        <v>24.375</v>
      </c>
    </row>
    <row r="704" spans="1:22" ht="13.5" x14ac:dyDescent="0.25">
      <c r="A704" s="3">
        <f>RSI!A704</f>
        <v>43028</v>
      </c>
      <c r="B704" s="2">
        <f>RSI!B704</f>
        <v>8.1735000000000007</v>
      </c>
      <c r="C704" s="2">
        <f>RSI!I704</f>
        <v>45.732632245766595</v>
      </c>
      <c r="D704" s="2">
        <f>MACD!E704</f>
        <v>7.229919494218251E-3</v>
      </c>
      <c r="E704" s="2">
        <f>MACD!F704</f>
        <v>-8.0401423898159227E-3</v>
      </c>
      <c r="F704" s="2">
        <f>'Moving Avg'!D704</f>
        <v>8.1985600000000005</v>
      </c>
      <c r="G704" s="2">
        <f>'Moving Avg'!F704</f>
        <v>8.2285350000000008</v>
      </c>
      <c r="H704" s="2">
        <f>'Moving Avg'!G704</f>
        <v>8.2464060000000003</v>
      </c>
      <c r="I704" s="2">
        <f>'Moving Avg'!H704</f>
        <v>7.3997655000000044</v>
      </c>
      <c r="J704" s="6" t="str">
        <f>OBV!F704</f>
        <v>BEARISH</v>
      </c>
      <c r="K704" s="6" t="str">
        <f>OBV!G704</f>
        <v>WEAK</v>
      </c>
      <c r="L704" s="6" t="str">
        <f>OBV!H704</f>
        <v>CONFIRMED BEARISH</v>
      </c>
      <c r="M704" s="8">
        <f t="shared" si="103"/>
        <v>50</v>
      </c>
      <c r="N704" s="8">
        <f t="shared" si="100"/>
        <v>0</v>
      </c>
      <c r="O704" s="8">
        <f t="shared" si="101"/>
        <v>50</v>
      </c>
      <c r="P704" s="8">
        <f t="shared" si="102"/>
        <v>0</v>
      </c>
      <c r="Q704" s="9">
        <f t="shared" si="104"/>
        <v>25</v>
      </c>
      <c r="R704" s="9">
        <f t="shared" si="105"/>
        <v>27.5</v>
      </c>
      <c r="S704" s="9">
        <f t="shared" si="106"/>
        <v>20</v>
      </c>
      <c r="T704" s="9">
        <f t="shared" si="107"/>
        <v>25</v>
      </c>
      <c r="U704" s="8">
        <f t="shared" si="108"/>
        <v>24.166666666666668</v>
      </c>
      <c r="V704" s="8">
        <f t="shared" si="109"/>
        <v>24.375</v>
      </c>
    </row>
    <row r="705" spans="1:22" ht="13.5" x14ac:dyDescent="0.25">
      <c r="A705" s="3">
        <f>RSI!A705</f>
        <v>43031</v>
      </c>
      <c r="B705" s="2">
        <f>RSI!B705</f>
        <v>8.2171000000000003</v>
      </c>
      <c r="C705" s="2">
        <f>RSI!I705</f>
        <v>49.095033945286062</v>
      </c>
      <c r="D705" s="2">
        <f>MACD!E705</f>
        <v>1.8488322337164576E-2</v>
      </c>
      <c r="E705" s="2">
        <f>MACD!F705</f>
        <v>-2.7344494444198238E-3</v>
      </c>
      <c r="F705" s="2">
        <f>'Moving Avg'!D705</f>
        <v>8.1909400000000012</v>
      </c>
      <c r="G705" s="2">
        <f>'Moving Avg'!F705</f>
        <v>8.2233599999999996</v>
      </c>
      <c r="H705" s="2">
        <f>'Moving Avg'!G705</f>
        <v>8.2472779999999997</v>
      </c>
      <c r="I705" s="2">
        <f>'Moving Avg'!H705</f>
        <v>7.4061770000000049</v>
      </c>
      <c r="J705" s="6" t="str">
        <f>OBV!F705</f>
        <v>BEARISH</v>
      </c>
      <c r="K705" s="6" t="str">
        <f>OBV!G705</f>
        <v>WEAK</v>
      </c>
      <c r="L705" s="6" t="str">
        <f>OBV!H705</f>
        <v>CONFIRMED BEARISH</v>
      </c>
      <c r="M705" s="8">
        <f t="shared" si="103"/>
        <v>50</v>
      </c>
      <c r="N705" s="8">
        <f t="shared" si="100"/>
        <v>0</v>
      </c>
      <c r="O705" s="8">
        <f t="shared" si="101"/>
        <v>50</v>
      </c>
      <c r="P705" s="8">
        <f t="shared" si="102"/>
        <v>0</v>
      </c>
      <c r="Q705" s="9">
        <f t="shared" si="104"/>
        <v>25</v>
      </c>
      <c r="R705" s="9">
        <f t="shared" si="105"/>
        <v>27.5</v>
      </c>
      <c r="S705" s="9">
        <f t="shared" si="106"/>
        <v>20</v>
      </c>
      <c r="T705" s="9">
        <f t="shared" si="107"/>
        <v>25</v>
      </c>
      <c r="U705" s="8">
        <f t="shared" si="108"/>
        <v>24.166666666666668</v>
      </c>
      <c r="V705" s="8">
        <f t="shared" si="109"/>
        <v>24.375</v>
      </c>
    </row>
    <row r="706" spans="1:22" ht="13.5" x14ac:dyDescent="0.25">
      <c r="A706" s="3">
        <f>RSI!A706</f>
        <v>43032</v>
      </c>
      <c r="B706" s="2">
        <f>RSI!B706</f>
        <v>8.2279999999999998</v>
      </c>
      <c r="C706" s="2">
        <f>RSI!I706</f>
        <v>49.930272928579782</v>
      </c>
      <c r="D706" s="2">
        <f>MACD!E706</f>
        <v>2.2253870748736304E-2</v>
      </c>
      <c r="E706" s="2">
        <f>MACD!F706</f>
        <v>2.2632145942114018E-3</v>
      </c>
      <c r="F706" s="2">
        <f>'Moving Avg'!D706</f>
        <v>8.2018400000000007</v>
      </c>
      <c r="G706" s="2">
        <f>'Moving Avg'!F706</f>
        <v>8.2260849999999994</v>
      </c>
      <c r="H706" s="2">
        <f>'Moving Avg'!G706</f>
        <v>8.2471699999999988</v>
      </c>
      <c r="I706" s="2">
        <f>'Moving Avg'!H706</f>
        <v>7.4127630000000053</v>
      </c>
      <c r="J706" s="6" t="str">
        <f>OBV!F706</f>
        <v>BEARISH</v>
      </c>
      <c r="K706" s="6" t="str">
        <f>OBV!G706</f>
        <v>WEAK</v>
      </c>
      <c r="L706" s="6" t="str">
        <f>OBV!H706</f>
        <v>BEARISH DIVERGENCE</v>
      </c>
      <c r="M706" s="8">
        <f t="shared" si="103"/>
        <v>50</v>
      </c>
      <c r="N706" s="8">
        <f t="shared" ref="N706:N769" si="110">IF(E706-D706&gt;0.02, 100, IF(E706-D706&lt;0,0,45))</f>
        <v>0</v>
      </c>
      <c r="O706" s="8">
        <f t="shared" ref="O706:O769" si="111">IF(F706-I706&gt;10,100,IF(F706-I706&gt;5,75, IF(F706-I706&gt;0,50,0)))</f>
        <v>50</v>
      </c>
      <c r="P706" s="8">
        <f t="shared" ref="P706:P769" si="112">IF(L706="confirmed bullish", 34, IF(L706="bullish divergence",17, 0))+IF(J706="bullish",33,IF(J706="bearish",0,16.5))+IF(K706="strong",33,IF(K706="weak",0,16.5))</f>
        <v>0</v>
      </c>
      <c r="Q706" s="9">
        <f t="shared" si="104"/>
        <v>25</v>
      </c>
      <c r="R706" s="9">
        <f t="shared" si="105"/>
        <v>27.5</v>
      </c>
      <c r="S706" s="9">
        <f t="shared" si="106"/>
        <v>20</v>
      </c>
      <c r="T706" s="9">
        <f t="shared" si="107"/>
        <v>25</v>
      </c>
      <c r="U706" s="8">
        <f t="shared" si="108"/>
        <v>24.166666666666668</v>
      </c>
      <c r="V706" s="8">
        <f t="shared" si="109"/>
        <v>24.375</v>
      </c>
    </row>
    <row r="707" spans="1:22" ht="13.5" x14ac:dyDescent="0.25">
      <c r="A707" s="3">
        <f>RSI!A707</f>
        <v>43033</v>
      </c>
      <c r="B707" s="2">
        <f>RSI!B707</f>
        <v>8.1735000000000007</v>
      </c>
      <c r="C707" s="2">
        <f>RSI!I707</f>
        <v>45.8770475574428</v>
      </c>
      <c r="D707" s="2">
        <f>MACD!E707</f>
        <v>2.9484384509954609E-2</v>
      </c>
      <c r="E707" s="2">
        <f>MACD!F707</f>
        <v>7.707448577360043E-3</v>
      </c>
      <c r="F707" s="2">
        <f>'Moving Avg'!D707</f>
        <v>8.20838</v>
      </c>
      <c r="G707" s="2">
        <f>'Moving Avg'!F707</f>
        <v>8.2288099999999993</v>
      </c>
      <c r="H707" s="2">
        <f>'Moving Avg'!G707</f>
        <v>8.2477159999999987</v>
      </c>
      <c r="I707" s="2">
        <f>'Moving Avg'!H707</f>
        <v>7.4190765000000063</v>
      </c>
      <c r="J707" s="6" t="str">
        <f>OBV!F707</f>
        <v>BEARISH</v>
      </c>
      <c r="K707" s="6" t="str">
        <f>OBV!G707</f>
        <v>NEUTRAL</v>
      </c>
      <c r="L707" s="6" t="str">
        <f>OBV!H707</f>
        <v>BEARISH DIVERGENCE</v>
      </c>
      <c r="M707" s="8">
        <f t="shared" ref="M707:M770" si="113">IF(C707&lt;30,100, IF(C707&gt;70, 0, 50))</f>
        <v>50</v>
      </c>
      <c r="N707" s="8">
        <f t="shared" si="110"/>
        <v>0</v>
      </c>
      <c r="O707" s="8">
        <f t="shared" si="111"/>
        <v>50</v>
      </c>
      <c r="P707" s="8">
        <f t="shared" si="112"/>
        <v>16.5</v>
      </c>
      <c r="Q707" s="9">
        <f t="shared" ref="Q707:Q770" si="114">0.35*M707+N707*0.35+O707*0.15+P707*0.15</f>
        <v>27.475000000000001</v>
      </c>
      <c r="R707" s="9">
        <f t="shared" ref="R707:R770" si="115">M707*0.2+N707*0.2+O707*0.35+P707*0.25</f>
        <v>31.625</v>
      </c>
      <c r="S707" s="9">
        <f t="shared" ref="S707:S770" si="116">M707*0.15+N707*0.15+O707*0.25+P707*0.45</f>
        <v>27.425000000000001</v>
      </c>
      <c r="T707" s="9">
        <f t="shared" ref="T707:T770" si="117">0.25*SUM(M707:P707)</f>
        <v>29.125</v>
      </c>
      <c r="U707" s="8">
        <f t="shared" ref="U707:U770" si="118">SUM(Q707:S707)/3</f>
        <v>28.841666666666669</v>
      </c>
      <c r="V707" s="8">
        <f t="shared" ref="V707:V770" si="119">SUM(Q707:T707)/4</f>
        <v>28.912500000000001</v>
      </c>
    </row>
    <row r="708" spans="1:22" ht="13.5" x14ac:dyDescent="0.25">
      <c r="A708" s="3">
        <f>RSI!A708</f>
        <v>43034</v>
      </c>
      <c r="B708" s="2">
        <f>RSI!B708</f>
        <v>8.2225000000000001</v>
      </c>
      <c r="C708" s="2">
        <f>RSI!I708</f>
        <v>49.821096036735504</v>
      </c>
      <c r="D708" s="2">
        <f>MACD!E708</f>
        <v>3.2301631650396345E-2</v>
      </c>
      <c r="E708" s="2">
        <f>MACD!F708</f>
        <v>1.2626285191967304E-2</v>
      </c>
      <c r="F708" s="2">
        <f>'Moving Avg'!D708</f>
        <v>8.2029200000000007</v>
      </c>
      <c r="G708" s="2">
        <f>'Moving Avg'!F708</f>
        <v>8.2312599999999989</v>
      </c>
      <c r="H708" s="2">
        <f>'Moving Avg'!G708</f>
        <v>8.2497859999999985</v>
      </c>
      <c r="I708" s="2">
        <f>'Moving Avg'!H708</f>
        <v>7.425874500000007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  <c r="M708" s="8">
        <f t="shared" si="113"/>
        <v>50</v>
      </c>
      <c r="N708" s="8">
        <f t="shared" si="110"/>
        <v>0</v>
      </c>
      <c r="O708" s="8">
        <f t="shared" si="111"/>
        <v>50</v>
      </c>
      <c r="P708" s="8">
        <f t="shared" si="112"/>
        <v>16.5</v>
      </c>
      <c r="Q708" s="9">
        <f t="shared" si="114"/>
        <v>27.475000000000001</v>
      </c>
      <c r="R708" s="9">
        <f t="shared" si="115"/>
        <v>31.625</v>
      </c>
      <c r="S708" s="9">
        <f t="shared" si="116"/>
        <v>27.425000000000001</v>
      </c>
      <c r="T708" s="9">
        <f t="shared" si="117"/>
        <v>29.125</v>
      </c>
      <c r="U708" s="8">
        <f t="shared" si="118"/>
        <v>28.841666666666669</v>
      </c>
      <c r="V708" s="8">
        <f t="shared" si="119"/>
        <v>28.912500000000001</v>
      </c>
    </row>
    <row r="709" spans="1:22" ht="13.5" x14ac:dyDescent="0.25">
      <c r="A709" s="3">
        <f>RSI!A709</f>
        <v>43035</v>
      </c>
      <c r="B709" s="2">
        <f>RSI!B709</f>
        <v>8.1789000000000005</v>
      </c>
      <c r="C709" s="2">
        <f>RSI!I709</f>
        <v>46.569214122804546</v>
      </c>
      <c r="D709" s="2">
        <f>MACD!E709</f>
        <v>3.7083786741620273E-2</v>
      </c>
      <c r="E709" s="2">
        <f>MACD!F709</f>
        <v>1.7517785501897899E-2</v>
      </c>
      <c r="F709" s="2">
        <f>'Moving Avg'!D709</f>
        <v>8.2039999999999988</v>
      </c>
      <c r="G709" s="2">
        <f>'Moving Avg'!F709</f>
        <v>8.234255000000001</v>
      </c>
      <c r="H709" s="2">
        <f>'Moving Avg'!G709</f>
        <v>8.250983999999999</v>
      </c>
      <c r="I709" s="2">
        <f>'Moving Avg'!H709</f>
        <v>7.4326945000000082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  <c r="M709" s="8">
        <f t="shared" si="113"/>
        <v>50</v>
      </c>
      <c r="N709" s="8">
        <f t="shared" si="110"/>
        <v>0</v>
      </c>
      <c r="O709" s="8">
        <f t="shared" si="111"/>
        <v>50</v>
      </c>
      <c r="P709" s="8">
        <f t="shared" si="112"/>
        <v>16.5</v>
      </c>
      <c r="Q709" s="9">
        <f t="shared" si="114"/>
        <v>27.475000000000001</v>
      </c>
      <c r="R709" s="9">
        <f t="shared" si="115"/>
        <v>31.625</v>
      </c>
      <c r="S709" s="9">
        <f t="shared" si="116"/>
        <v>27.425000000000001</v>
      </c>
      <c r="T709" s="9">
        <f t="shared" si="117"/>
        <v>29.125</v>
      </c>
      <c r="U709" s="8">
        <f t="shared" si="118"/>
        <v>28.841666666666669</v>
      </c>
      <c r="V709" s="8">
        <f t="shared" si="119"/>
        <v>28.912500000000001</v>
      </c>
    </row>
    <row r="710" spans="1:22" ht="13.5" x14ac:dyDescent="0.25">
      <c r="A710" s="3">
        <f>RSI!A710</f>
        <v>43038</v>
      </c>
      <c r="B710" s="2">
        <f>RSI!B710</f>
        <v>8.2006999999999994</v>
      </c>
      <c r="C710" s="2">
        <f>RSI!I710</f>
        <v>48.383334582081005</v>
      </c>
      <c r="D710" s="2">
        <f>MACD!E710</f>
        <v>3.8109876494100803E-2</v>
      </c>
      <c r="E710" s="2">
        <f>MACD!F710</f>
        <v>2.1636203700338481E-2</v>
      </c>
      <c r="F710" s="2">
        <f>'Moving Avg'!D710</f>
        <v>8.2007200000000005</v>
      </c>
      <c r="G710" s="2">
        <f>'Moving Avg'!F710</f>
        <v>8.2356149999999992</v>
      </c>
      <c r="H710" s="2">
        <f>'Moving Avg'!G710</f>
        <v>8.252618</v>
      </c>
      <c r="I710" s="2">
        <f>'Moving Avg'!H710</f>
        <v>7.4396235000000095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  <c r="M710" s="8">
        <f t="shared" si="113"/>
        <v>50</v>
      </c>
      <c r="N710" s="8">
        <f t="shared" si="110"/>
        <v>0</v>
      </c>
      <c r="O710" s="8">
        <f t="shared" si="111"/>
        <v>50</v>
      </c>
      <c r="P710" s="8">
        <f t="shared" si="112"/>
        <v>16.5</v>
      </c>
      <c r="Q710" s="9">
        <f t="shared" si="114"/>
        <v>27.475000000000001</v>
      </c>
      <c r="R710" s="9">
        <f t="shared" si="115"/>
        <v>31.625</v>
      </c>
      <c r="S710" s="9">
        <f t="shared" si="116"/>
        <v>27.425000000000001</v>
      </c>
      <c r="T710" s="9">
        <f t="shared" si="117"/>
        <v>29.125</v>
      </c>
      <c r="U710" s="8">
        <f t="shared" si="118"/>
        <v>28.841666666666669</v>
      </c>
      <c r="V710" s="8">
        <f t="shared" si="119"/>
        <v>28.912500000000001</v>
      </c>
    </row>
    <row r="711" spans="1:22" ht="13.5" x14ac:dyDescent="0.25">
      <c r="A711" s="3">
        <f>RSI!A711</f>
        <v>43039</v>
      </c>
      <c r="B711" s="2">
        <f>RSI!B711</f>
        <v>8.2988</v>
      </c>
      <c r="C711" s="2">
        <f>RSI!I711</f>
        <v>55.676352041133825</v>
      </c>
      <c r="D711" s="2">
        <f>MACD!E711</f>
        <v>1.926467756519834E-2</v>
      </c>
      <c r="E711" s="2">
        <f>MACD!F711</f>
        <v>2.1161898473310455E-2</v>
      </c>
      <c r="F711" s="2">
        <f>'Moving Avg'!D711</f>
        <v>8.2148799999999991</v>
      </c>
      <c r="G711" s="2">
        <f>'Moving Avg'!F711</f>
        <v>8.2364300000000004</v>
      </c>
      <c r="H711" s="2">
        <f>'Moving Avg'!G711</f>
        <v>8.2539259999999999</v>
      </c>
      <c r="I711" s="2">
        <f>'Moving Avg'!H711</f>
        <v>7.4466830000000099</v>
      </c>
      <c r="J711" s="6" t="str">
        <f>OBV!F711</f>
        <v>BULLISH</v>
      </c>
      <c r="K711" s="6" t="str">
        <f>OBV!G711</f>
        <v>NEUTRAL</v>
      </c>
      <c r="L711" s="6" t="str">
        <f>OBV!H711</f>
        <v>CONFIRMED BULLISH</v>
      </c>
      <c r="M711" s="8">
        <f t="shared" si="113"/>
        <v>50</v>
      </c>
      <c r="N711" s="8">
        <f t="shared" si="110"/>
        <v>45</v>
      </c>
      <c r="O711" s="8">
        <f t="shared" si="111"/>
        <v>50</v>
      </c>
      <c r="P711" s="8">
        <f t="shared" si="112"/>
        <v>83.5</v>
      </c>
      <c r="Q711" s="9">
        <f t="shared" si="114"/>
        <v>53.274999999999999</v>
      </c>
      <c r="R711" s="9">
        <f t="shared" si="115"/>
        <v>57.375</v>
      </c>
      <c r="S711" s="9">
        <f t="shared" si="116"/>
        <v>64.325000000000003</v>
      </c>
      <c r="T711" s="9">
        <f t="shared" si="117"/>
        <v>57.125</v>
      </c>
      <c r="U711" s="8">
        <f t="shared" si="118"/>
        <v>58.32500000000001</v>
      </c>
      <c r="V711" s="8">
        <f t="shared" si="119"/>
        <v>58.025000000000006</v>
      </c>
    </row>
    <row r="712" spans="1:22" ht="13.5" x14ac:dyDescent="0.25">
      <c r="A712" s="3">
        <f>RSI!A712</f>
        <v>43040</v>
      </c>
      <c r="B712" s="2">
        <f>RSI!B712</f>
        <v>8.2879000000000005</v>
      </c>
      <c r="C712" s="2">
        <f>RSI!I712</f>
        <v>54.750697074706892</v>
      </c>
      <c r="D712" s="2">
        <f>MACD!E712</f>
        <v>-1.3709019667356159E-3</v>
      </c>
      <c r="E712" s="2">
        <f>MACD!F712</f>
        <v>1.6655338385301241E-2</v>
      </c>
      <c r="F712" s="2">
        <f>'Moving Avg'!D712</f>
        <v>8.2377599999999997</v>
      </c>
      <c r="G712" s="2">
        <f>'Moving Avg'!F712</f>
        <v>8.2372450000000015</v>
      </c>
      <c r="H712" s="2">
        <f>'Moving Avg'!G712</f>
        <v>8.2540339999999972</v>
      </c>
      <c r="I712" s="2">
        <f>'Moving Avg'!H712</f>
        <v>7.4542640000000082</v>
      </c>
      <c r="J712" s="6" t="str">
        <f>OBV!F712</f>
        <v>BULLISH</v>
      </c>
      <c r="K712" s="6" t="str">
        <f>OBV!G712</f>
        <v>NEUTRAL</v>
      </c>
      <c r="L712" s="6" t="str">
        <f>OBV!H712</f>
        <v>CONFIRMED BULLISH</v>
      </c>
      <c r="M712" s="8">
        <f t="shared" si="113"/>
        <v>50</v>
      </c>
      <c r="N712" s="8">
        <f t="shared" si="110"/>
        <v>45</v>
      </c>
      <c r="O712" s="8">
        <f t="shared" si="111"/>
        <v>50</v>
      </c>
      <c r="P712" s="8">
        <f t="shared" si="112"/>
        <v>83.5</v>
      </c>
      <c r="Q712" s="9">
        <f t="shared" si="114"/>
        <v>53.274999999999999</v>
      </c>
      <c r="R712" s="9">
        <f t="shared" si="115"/>
        <v>57.375</v>
      </c>
      <c r="S712" s="9">
        <f t="shared" si="116"/>
        <v>64.325000000000003</v>
      </c>
      <c r="T712" s="9">
        <f t="shared" si="117"/>
        <v>57.125</v>
      </c>
      <c r="U712" s="8">
        <f t="shared" si="118"/>
        <v>58.32500000000001</v>
      </c>
      <c r="V712" s="8">
        <f t="shared" si="119"/>
        <v>58.025000000000006</v>
      </c>
    </row>
    <row r="713" spans="1:22" ht="13.5" x14ac:dyDescent="0.25">
      <c r="A713" s="3">
        <f>RSI!A713</f>
        <v>43041</v>
      </c>
      <c r="B713" s="2">
        <f>RSI!B713</f>
        <v>8.2825000000000006</v>
      </c>
      <c r="C713" s="2">
        <f>RSI!I713</f>
        <v>54.269320785455577</v>
      </c>
      <c r="D713" s="2">
        <f>MACD!E713</f>
        <v>-2.029878500680482E-3</v>
      </c>
      <c r="E713" s="2">
        <f>MACD!F713</f>
        <v>1.2918295008104897E-2</v>
      </c>
      <c r="F713" s="2">
        <f>'Moving Avg'!D713</f>
        <v>8.2497600000000002</v>
      </c>
      <c r="G713" s="2">
        <f>'Moving Avg'!F713</f>
        <v>8.2372450000000015</v>
      </c>
      <c r="H713" s="2">
        <f>'Moving Avg'!G713</f>
        <v>8.2520720000000001</v>
      </c>
      <c r="I713" s="2">
        <f>'Moving Avg'!H713</f>
        <v>7.4616020000000098</v>
      </c>
      <c r="J713" s="6" t="str">
        <f>OBV!F713</f>
        <v>BULLISH</v>
      </c>
      <c r="K713" s="6" t="str">
        <f>OBV!G713</f>
        <v>NEUTRAL</v>
      </c>
      <c r="L713" s="6" t="str">
        <f>OBV!H713</f>
        <v>CONFIRMED BULLISH</v>
      </c>
      <c r="M713" s="8">
        <f t="shared" si="113"/>
        <v>50</v>
      </c>
      <c r="N713" s="8">
        <f t="shared" si="110"/>
        <v>45</v>
      </c>
      <c r="O713" s="8">
        <f t="shared" si="111"/>
        <v>50</v>
      </c>
      <c r="P713" s="8">
        <f t="shared" si="112"/>
        <v>83.5</v>
      </c>
      <c r="Q713" s="9">
        <f t="shared" si="114"/>
        <v>53.274999999999999</v>
      </c>
      <c r="R713" s="9">
        <f t="shared" si="115"/>
        <v>57.375</v>
      </c>
      <c r="S713" s="9">
        <f t="shared" si="116"/>
        <v>64.325000000000003</v>
      </c>
      <c r="T713" s="9">
        <f t="shared" si="117"/>
        <v>57.125</v>
      </c>
      <c r="U713" s="8">
        <f t="shared" si="118"/>
        <v>58.32500000000001</v>
      </c>
      <c r="V713" s="8">
        <f t="shared" si="119"/>
        <v>58.025000000000006</v>
      </c>
    </row>
    <row r="714" spans="1:22" ht="13.5" x14ac:dyDescent="0.25">
      <c r="A714" s="3">
        <f>RSI!A714</f>
        <v>43042</v>
      </c>
      <c r="B714" s="2">
        <f>RSI!B714</f>
        <v>8.2825000000000006</v>
      </c>
      <c r="C714" s="2">
        <f>RSI!I714</f>
        <v>54.269320785455577</v>
      </c>
      <c r="D714" s="2">
        <f>MACD!E714</f>
        <v>-1.4634149249491912E-2</v>
      </c>
      <c r="E714" s="2">
        <f>MACD!F714</f>
        <v>7.4078061565855356E-3</v>
      </c>
      <c r="F714" s="2">
        <f>'Moving Avg'!D714</f>
        <v>8.2704799999999992</v>
      </c>
      <c r="G714" s="2">
        <f>'Moving Avg'!F714</f>
        <v>8.23752</v>
      </c>
      <c r="H714" s="2">
        <f>'Moving Avg'!G714</f>
        <v>8.2501099999999994</v>
      </c>
      <c r="I714" s="2">
        <f>'Moving Avg'!H714</f>
        <v>7.4691800000000095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  <c r="M714" s="8">
        <f t="shared" si="113"/>
        <v>50</v>
      </c>
      <c r="N714" s="8">
        <f t="shared" si="110"/>
        <v>100</v>
      </c>
      <c r="O714" s="8">
        <f t="shared" si="111"/>
        <v>50</v>
      </c>
      <c r="P714" s="8">
        <f t="shared" si="112"/>
        <v>83.5</v>
      </c>
      <c r="Q714" s="9">
        <f t="shared" si="114"/>
        <v>72.525000000000006</v>
      </c>
      <c r="R714" s="9">
        <f t="shared" si="115"/>
        <v>68.375</v>
      </c>
      <c r="S714" s="9">
        <f t="shared" si="116"/>
        <v>72.575000000000003</v>
      </c>
      <c r="T714" s="9">
        <f t="shared" si="117"/>
        <v>70.875</v>
      </c>
      <c r="U714" s="8">
        <f t="shared" si="118"/>
        <v>71.158333333333346</v>
      </c>
      <c r="V714" s="8">
        <f t="shared" si="119"/>
        <v>71.087500000000006</v>
      </c>
    </row>
    <row r="715" spans="1:22" ht="13.5" x14ac:dyDescent="0.25">
      <c r="A715" s="3">
        <f>RSI!A715</f>
        <v>43045</v>
      </c>
      <c r="B715" s="2">
        <f>RSI!B715</f>
        <v>8.3369999999999997</v>
      </c>
      <c r="C715" s="2">
        <f>RSI!I715</f>
        <v>58.536430752914512</v>
      </c>
      <c r="D715" s="2">
        <f>MACD!E715</f>
        <v>-2.2914029189447405E-2</v>
      </c>
      <c r="E715" s="2">
        <f>MACD!F715</f>
        <v>1.3434390873789471E-3</v>
      </c>
      <c r="F715" s="2">
        <f>'Moving Avg'!D715</f>
        <v>8.2977399999999992</v>
      </c>
      <c r="G715" s="2">
        <f>'Moving Avg'!F715</f>
        <v>8.2391550000000002</v>
      </c>
      <c r="H715" s="2">
        <f>'Moving Avg'!G715</f>
        <v>8.2492379999999983</v>
      </c>
      <c r="I715" s="2">
        <f>'Moving Avg'!H715</f>
        <v>7.4770305000000095</v>
      </c>
      <c r="J715" s="6" t="str">
        <f>OBV!F715</f>
        <v>BULLISH</v>
      </c>
      <c r="K715" s="6" t="str">
        <f>OBV!G715</f>
        <v>NEUTRAL</v>
      </c>
      <c r="L715" s="6" t="str">
        <f>OBV!H715</f>
        <v>CONFIRMED BULLISH</v>
      </c>
      <c r="M715" s="8">
        <f t="shared" si="113"/>
        <v>50</v>
      </c>
      <c r="N715" s="8">
        <f t="shared" si="110"/>
        <v>100</v>
      </c>
      <c r="O715" s="8">
        <f t="shared" si="111"/>
        <v>50</v>
      </c>
      <c r="P715" s="8">
        <f t="shared" si="112"/>
        <v>83.5</v>
      </c>
      <c r="Q715" s="9">
        <f t="shared" si="114"/>
        <v>72.525000000000006</v>
      </c>
      <c r="R715" s="9">
        <f t="shared" si="115"/>
        <v>68.375</v>
      </c>
      <c r="S715" s="9">
        <f t="shared" si="116"/>
        <v>72.575000000000003</v>
      </c>
      <c r="T715" s="9">
        <f t="shared" si="117"/>
        <v>70.875</v>
      </c>
      <c r="U715" s="8">
        <f t="shared" si="118"/>
        <v>71.158333333333346</v>
      </c>
      <c r="V715" s="8">
        <f t="shared" si="119"/>
        <v>71.087500000000006</v>
      </c>
    </row>
    <row r="716" spans="1:22" ht="13.5" x14ac:dyDescent="0.25">
      <c r="A716" s="3">
        <f>RSI!A716</f>
        <v>43046</v>
      </c>
      <c r="B716" s="2">
        <f>RSI!B716</f>
        <v>8.3533000000000008</v>
      </c>
      <c r="C716" s="2">
        <f>RSI!I716</f>
        <v>59.746217072621342</v>
      </c>
      <c r="D716" s="2">
        <f>MACD!E716</f>
        <v>-3.0036852171583917E-2</v>
      </c>
      <c r="E716" s="2">
        <f>MACD!F716</f>
        <v>-4.932619164413626E-3</v>
      </c>
      <c r="F716" s="2">
        <f>'Moving Avg'!D716</f>
        <v>8.3086400000000005</v>
      </c>
      <c r="G716" s="2">
        <f>'Moving Avg'!F716</f>
        <v>8.2432399999999983</v>
      </c>
      <c r="H716" s="2">
        <f>'Moving Avg'!G716</f>
        <v>8.2495640000000012</v>
      </c>
      <c r="I716" s="2">
        <f>'Moving Avg'!H716</f>
        <v>7.4852025000000095</v>
      </c>
      <c r="J716" s="6" t="str">
        <f>OBV!F716</f>
        <v>BULLISH</v>
      </c>
      <c r="K716" s="6" t="str">
        <f>OBV!G716</f>
        <v>NEUTRAL</v>
      </c>
      <c r="L716" s="6" t="str">
        <f>OBV!H716</f>
        <v>CONFIRMED BULLISH</v>
      </c>
      <c r="M716" s="8">
        <f t="shared" si="113"/>
        <v>50</v>
      </c>
      <c r="N716" s="8">
        <f t="shared" si="110"/>
        <v>100</v>
      </c>
      <c r="O716" s="8">
        <f t="shared" si="111"/>
        <v>50</v>
      </c>
      <c r="P716" s="8">
        <f t="shared" si="112"/>
        <v>83.5</v>
      </c>
      <c r="Q716" s="9">
        <f t="shared" si="114"/>
        <v>72.525000000000006</v>
      </c>
      <c r="R716" s="9">
        <f t="shared" si="115"/>
        <v>68.375</v>
      </c>
      <c r="S716" s="9">
        <f t="shared" si="116"/>
        <v>72.575000000000003</v>
      </c>
      <c r="T716" s="9">
        <f t="shared" si="117"/>
        <v>70.875</v>
      </c>
      <c r="U716" s="8">
        <f t="shared" si="118"/>
        <v>71.158333333333346</v>
      </c>
      <c r="V716" s="8">
        <f t="shared" si="119"/>
        <v>71.087500000000006</v>
      </c>
    </row>
    <row r="717" spans="1:22" ht="13.5" x14ac:dyDescent="0.25">
      <c r="A717" s="3">
        <f>RSI!A717</f>
        <v>43047</v>
      </c>
      <c r="B717" s="2">
        <f>RSI!B717</f>
        <v>8.4459</v>
      </c>
      <c r="C717" s="2">
        <f>RSI!I717</f>
        <v>65.843345912335877</v>
      </c>
      <c r="D717" s="2">
        <f>MACD!E717</f>
        <v>-5.1946906050220676E-2</v>
      </c>
      <c r="E717" s="2">
        <f>MACD!F717</f>
        <v>-1.4335476541575038E-2</v>
      </c>
      <c r="F717" s="2">
        <f>'Moving Avg'!D717</f>
        <v>8.3402400000000014</v>
      </c>
      <c r="G717" s="2">
        <f>'Moving Avg'!F717</f>
        <v>8.2519549999999988</v>
      </c>
      <c r="H717" s="2">
        <f>'Moving Avg'!G717</f>
        <v>8.25305</v>
      </c>
      <c r="I717" s="2">
        <f>'Moving Avg'!H717</f>
        <v>7.49345350000001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  <c r="M717" s="8">
        <f t="shared" si="113"/>
        <v>50</v>
      </c>
      <c r="N717" s="8">
        <f t="shared" si="110"/>
        <v>100</v>
      </c>
      <c r="O717" s="8">
        <f t="shared" si="111"/>
        <v>50</v>
      </c>
      <c r="P717" s="8">
        <f t="shared" si="112"/>
        <v>83.5</v>
      </c>
      <c r="Q717" s="9">
        <f t="shared" si="114"/>
        <v>72.525000000000006</v>
      </c>
      <c r="R717" s="9">
        <f t="shared" si="115"/>
        <v>68.375</v>
      </c>
      <c r="S717" s="9">
        <f t="shared" si="116"/>
        <v>72.575000000000003</v>
      </c>
      <c r="T717" s="9">
        <f t="shared" si="117"/>
        <v>70.875</v>
      </c>
      <c r="U717" s="8">
        <f t="shared" si="118"/>
        <v>71.158333333333346</v>
      </c>
      <c r="V717" s="8">
        <f t="shared" si="119"/>
        <v>71.087500000000006</v>
      </c>
    </row>
    <row r="718" spans="1:22" ht="13.5" x14ac:dyDescent="0.25">
      <c r="A718" s="3">
        <f>RSI!A718</f>
        <v>43048</v>
      </c>
      <c r="B718" s="2">
        <f>RSI!B718</f>
        <v>8.5276999999999994</v>
      </c>
      <c r="C718" s="2">
        <f>RSI!I718</f>
        <v>70.145236041167138</v>
      </c>
      <c r="D718" s="2">
        <f>MACD!E718</f>
        <v>-7.0145986370516056E-2</v>
      </c>
      <c r="E718" s="2">
        <f>MACD!F718</f>
        <v>-2.5497578507363242E-2</v>
      </c>
      <c r="F718" s="2">
        <f>'Moving Avg'!D718</f>
        <v>8.3892799999999994</v>
      </c>
      <c r="G718" s="2">
        <f>'Moving Avg'!F718</f>
        <v>8.264759999999999</v>
      </c>
      <c r="H718" s="2">
        <f>'Moving Avg'!G718</f>
        <v>8.2583899999999986</v>
      </c>
      <c r="I718" s="2">
        <f>'Moving Avg'!H718</f>
        <v>7.5024975000000111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  <c r="M718" s="8">
        <f t="shared" si="113"/>
        <v>0</v>
      </c>
      <c r="N718" s="8">
        <f t="shared" si="110"/>
        <v>100</v>
      </c>
      <c r="O718" s="8">
        <f t="shared" si="111"/>
        <v>50</v>
      </c>
      <c r="P718" s="8">
        <f t="shared" si="112"/>
        <v>83.5</v>
      </c>
      <c r="Q718" s="9">
        <f t="shared" si="114"/>
        <v>55.024999999999999</v>
      </c>
      <c r="R718" s="9">
        <f t="shared" si="115"/>
        <v>58.375</v>
      </c>
      <c r="S718" s="9">
        <f t="shared" si="116"/>
        <v>65.075000000000003</v>
      </c>
      <c r="T718" s="9">
        <f t="shared" si="117"/>
        <v>58.375</v>
      </c>
      <c r="U718" s="8">
        <f t="shared" si="118"/>
        <v>59.491666666666674</v>
      </c>
      <c r="V718" s="8">
        <f t="shared" si="119"/>
        <v>59.212500000000006</v>
      </c>
    </row>
    <row r="719" spans="1:22" ht="13.5" x14ac:dyDescent="0.25">
      <c r="A719" s="3">
        <f>RSI!A719</f>
        <v>43049</v>
      </c>
      <c r="B719" s="2">
        <f>RSI!B719</f>
        <v>8.6094000000000008</v>
      </c>
      <c r="C719" s="2">
        <f>RSI!I719</f>
        <v>73.707089819110934</v>
      </c>
      <c r="D719" s="2">
        <f>MACD!E719</f>
        <v>-9.984274746054389E-2</v>
      </c>
      <c r="E719" s="2">
        <f>MACD!F719</f>
        <v>-4.0366612297999371E-2</v>
      </c>
      <c r="F719" s="2">
        <f>'Moving Avg'!D719</f>
        <v>8.4546600000000005</v>
      </c>
      <c r="G719" s="2">
        <f>'Moving Avg'!F719</f>
        <v>8.2819249999999975</v>
      </c>
      <c r="H719" s="2">
        <f>'Moving Avg'!G719</f>
        <v>8.2639479999999992</v>
      </c>
      <c r="I719" s="2">
        <f>'Moving Avg'!H719</f>
        <v>7.5142295000000106</v>
      </c>
      <c r="J719" s="6" t="str">
        <f>OBV!F719</f>
        <v>BULLISH</v>
      </c>
      <c r="K719" s="6" t="str">
        <f>OBV!G719</f>
        <v>NEUTRAL</v>
      </c>
      <c r="L719" s="6" t="str">
        <f>OBV!H719</f>
        <v>CONFIRMED BULLISH</v>
      </c>
      <c r="M719" s="8">
        <f t="shared" si="113"/>
        <v>0</v>
      </c>
      <c r="N719" s="8">
        <f t="shared" si="110"/>
        <v>100</v>
      </c>
      <c r="O719" s="8">
        <f t="shared" si="111"/>
        <v>50</v>
      </c>
      <c r="P719" s="8">
        <f t="shared" si="112"/>
        <v>83.5</v>
      </c>
      <c r="Q719" s="9">
        <f t="shared" si="114"/>
        <v>55.024999999999999</v>
      </c>
      <c r="R719" s="9">
        <f t="shared" si="115"/>
        <v>58.375</v>
      </c>
      <c r="S719" s="9">
        <f t="shared" si="116"/>
        <v>65.075000000000003</v>
      </c>
      <c r="T719" s="9">
        <f t="shared" si="117"/>
        <v>58.375</v>
      </c>
      <c r="U719" s="8">
        <f t="shared" si="118"/>
        <v>59.491666666666674</v>
      </c>
      <c r="V719" s="8">
        <f t="shared" si="119"/>
        <v>59.212500000000006</v>
      </c>
    </row>
    <row r="720" spans="1:22" ht="13.5" x14ac:dyDescent="0.25">
      <c r="A720" s="3">
        <f>RSI!A720</f>
        <v>43052</v>
      </c>
      <c r="B720" s="2">
        <f>RSI!B720</f>
        <v>8.7074999999999996</v>
      </c>
      <c r="C720" s="2">
        <f>RSI!I720</f>
        <v>77.221266921477991</v>
      </c>
      <c r="D720" s="2">
        <f>MACD!E720</f>
        <v>-0.1307904349531821</v>
      </c>
      <c r="E720" s="2">
        <f>MACD!F720</f>
        <v>-5.8451376829035923E-2</v>
      </c>
      <c r="F720" s="2">
        <f>'Moving Avg'!D720</f>
        <v>8.5287600000000001</v>
      </c>
      <c r="G720" s="2">
        <f>'Moving Avg'!F720</f>
        <v>8.3045399999999994</v>
      </c>
      <c r="H720" s="2">
        <f>'Moving Avg'!G720</f>
        <v>8.271685999999999</v>
      </c>
      <c r="I720" s="2">
        <f>'Moving Avg'!H720</f>
        <v>7.5241965000000111</v>
      </c>
      <c r="J720" s="6" t="str">
        <f>OBV!F720</f>
        <v>BULLISH</v>
      </c>
      <c r="K720" s="6" t="str">
        <f>OBV!G720</f>
        <v>NEUTRAL</v>
      </c>
      <c r="L720" s="6" t="str">
        <f>OBV!H720</f>
        <v>CONFIRMED BULLISH</v>
      </c>
      <c r="M720" s="8">
        <f t="shared" si="113"/>
        <v>0</v>
      </c>
      <c r="N720" s="8">
        <f t="shared" si="110"/>
        <v>100</v>
      </c>
      <c r="O720" s="8">
        <f t="shared" si="111"/>
        <v>50</v>
      </c>
      <c r="P720" s="8">
        <f t="shared" si="112"/>
        <v>83.5</v>
      </c>
      <c r="Q720" s="9">
        <f t="shared" si="114"/>
        <v>55.024999999999999</v>
      </c>
      <c r="R720" s="9">
        <f t="shared" si="115"/>
        <v>58.375</v>
      </c>
      <c r="S720" s="9">
        <f t="shared" si="116"/>
        <v>65.075000000000003</v>
      </c>
      <c r="T720" s="9">
        <f t="shared" si="117"/>
        <v>58.375</v>
      </c>
      <c r="U720" s="8">
        <f t="shared" si="118"/>
        <v>59.491666666666674</v>
      </c>
      <c r="V720" s="8">
        <f t="shared" si="119"/>
        <v>59.212500000000006</v>
      </c>
    </row>
    <row r="721" spans="1:22" ht="13.5" x14ac:dyDescent="0.25">
      <c r="A721" s="3">
        <f>RSI!A721</f>
        <v>43053</v>
      </c>
      <c r="B721" s="2">
        <f>RSI!B721</f>
        <v>8.7293000000000003</v>
      </c>
      <c r="C721" s="2">
        <f>RSI!I721</f>
        <v>77.92728041644483</v>
      </c>
      <c r="D721" s="2">
        <f>MACD!E721</f>
        <v>-0.1458447150690283</v>
      </c>
      <c r="E721" s="2">
        <f>MACD!F721</f>
        <v>-7.59300444770344E-2</v>
      </c>
      <c r="F721" s="2">
        <f>'Moving Avg'!D721</f>
        <v>8.6039599999999989</v>
      </c>
      <c r="G721" s="2">
        <f>'Moving Avg'!F721</f>
        <v>8.3323300000000007</v>
      </c>
      <c r="H721" s="2">
        <f>'Moving Avg'!G721</f>
        <v>8.2800780000000014</v>
      </c>
      <c r="I721" s="2">
        <f>'Moving Avg'!H721</f>
        <v>7.5342725000000108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  <c r="M721" s="8">
        <f t="shared" si="113"/>
        <v>0</v>
      </c>
      <c r="N721" s="8">
        <f t="shared" si="110"/>
        <v>100</v>
      </c>
      <c r="O721" s="8">
        <f t="shared" si="111"/>
        <v>50</v>
      </c>
      <c r="P721" s="8">
        <f t="shared" si="112"/>
        <v>83.5</v>
      </c>
      <c r="Q721" s="9">
        <f t="shared" si="114"/>
        <v>55.024999999999999</v>
      </c>
      <c r="R721" s="9">
        <f t="shared" si="115"/>
        <v>58.375</v>
      </c>
      <c r="S721" s="9">
        <f t="shared" si="116"/>
        <v>65.075000000000003</v>
      </c>
      <c r="T721" s="9">
        <f t="shared" si="117"/>
        <v>58.375</v>
      </c>
      <c r="U721" s="8">
        <f t="shared" si="118"/>
        <v>59.491666666666674</v>
      </c>
      <c r="V721" s="8">
        <f t="shared" si="119"/>
        <v>59.212500000000006</v>
      </c>
    </row>
    <row r="722" spans="1:22" ht="13.5" x14ac:dyDescent="0.25">
      <c r="A722" s="3">
        <f>RSI!A722</f>
        <v>43054</v>
      </c>
      <c r="B722" s="2">
        <f>RSI!B722</f>
        <v>8.8818999999999999</v>
      </c>
      <c r="C722" s="2">
        <f>RSI!I722</f>
        <v>82.107797207193371</v>
      </c>
      <c r="D722" s="2">
        <f>MACD!E722</f>
        <v>-0.17386394062909005</v>
      </c>
      <c r="E722" s="2">
        <f>MACD!F722</f>
        <v>-9.5516823707445547E-2</v>
      </c>
      <c r="F722" s="2">
        <f>'Moving Avg'!D722</f>
        <v>8.69116</v>
      </c>
      <c r="G722" s="2">
        <f>'Moving Avg'!F722</f>
        <v>8.3693849999999994</v>
      </c>
      <c r="H722" s="2">
        <f>'Moving Avg'!G722</f>
        <v>8.2916299999999996</v>
      </c>
      <c r="I722" s="2">
        <f>'Moving Avg'!H722</f>
        <v>7.5454970000000117</v>
      </c>
      <c r="J722" s="6" t="str">
        <f>OBV!F722</f>
        <v>BULLISH</v>
      </c>
      <c r="K722" s="6" t="str">
        <f>OBV!G722</f>
        <v>STRONG</v>
      </c>
      <c r="L722" s="6" t="str">
        <f>OBV!H722</f>
        <v>CONFIRMED BULLISH</v>
      </c>
      <c r="M722" s="8">
        <f t="shared" si="113"/>
        <v>0</v>
      </c>
      <c r="N722" s="8">
        <f t="shared" si="110"/>
        <v>100</v>
      </c>
      <c r="O722" s="8">
        <f t="shared" si="111"/>
        <v>50</v>
      </c>
      <c r="P722" s="8">
        <f t="shared" si="112"/>
        <v>100</v>
      </c>
      <c r="Q722" s="9">
        <f t="shared" si="114"/>
        <v>57.5</v>
      </c>
      <c r="R722" s="9">
        <f t="shared" si="115"/>
        <v>62.5</v>
      </c>
      <c r="S722" s="9">
        <f t="shared" si="116"/>
        <v>72.5</v>
      </c>
      <c r="T722" s="9">
        <f t="shared" si="117"/>
        <v>62.5</v>
      </c>
      <c r="U722" s="8">
        <f t="shared" si="118"/>
        <v>64.166666666666671</v>
      </c>
      <c r="V722" s="8">
        <f t="shared" si="119"/>
        <v>63.75</v>
      </c>
    </row>
    <row r="723" spans="1:22" ht="13.5" x14ac:dyDescent="0.25">
      <c r="A723" s="3">
        <f>RSI!A723</f>
        <v>43055</v>
      </c>
      <c r="B723" s="2">
        <f>RSI!B723</f>
        <v>8.7184000000000008</v>
      </c>
      <c r="C723" s="2">
        <f>RSI!I723</f>
        <v>67.38235854184407</v>
      </c>
      <c r="D723" s="2">
        <f>MACD!E723</f>
        <v>-0.18932385876726698</v>
      </c>
      <c r="E723" s="2">
        <f>MACD!F723</f>
        <v>-0.11427823071940985</v>
      </c>
      <c r="F723" s="2">
        <f>'Moving Avg'!D723</f>
        <v>8.7293000000000003</v>
      </c>
      <c r="G723" s="2">
        <f>'Moving Avg'!F723</f>
        <v>8.3928150000000006</v>
      </c>
      <c r="H723" s="2">
        <f>'Moving Avg'!G723</f>
        <v>8.300457999999999</v>
      </c>
      <c r="I723" s="2">
        <f>'Moving Avg'!H723</f>
        <v>7.5561615000000106</v>
      </c>
      <c r="J723" s="6" t="str">
        <f>OBV!F723</f>
        <v>BULLISH</v>
      </c>
      <c r="K723" s="6" t="str">
        <f>OBV!G723</f>
        <v>STRONG</v>
      </c>
      <c r="L723" s="6" t="str">
        <f>OBV!H723</f>
        <v>CONFIRMED BULLISH</v>
      </c>
      <c r="M723" s="8">
        <f t="shared" si="113"/>
        <v>50</v>
      </c>
      <c r="N723" s="8">
        <f t="shared" si="110"/>
        <v>100</v>
      </c>
      <c r="O723" s="8">
        <f t="shared" si="111"/>
        <v>50</v>
      </c>
      <c r="P723" s="8">
        <f t="shared" si="112"/>
        <v>100</v>
      </c>
      <c r="Q723" s="9">
        <f t="shared" si="114"/>
        <v>75</v>
      </c>
      <c r="R723" s="9">
        <f t="shared" si="115"/>
        <v>72.5</v>
      </c>
      <c r="S723" s="9">
        <f t="shared" si="116"/>
        <v>80</v>
      </c>
      <c r="T723" s="9">
        <f t="shared" si="117"/>
        <v>75</v>
      </c>
      <c r="U723" s="8">
        <f t="shared" si="118"/>
        <v>75.833333333333329</v>
      </c>
      <c r="V723" s="8">
        <f t="shared" si="119"/>
        <v>75.625</v>
      </c>
    </row>
    <row r="724" spans="1:22" ht="13.5" x14ac:dyDescent="0.25">
      <c r="A724" s="3">
        <f>RSI!A724</f>
        <v>43056</v>
      </c>
      <c r="B724" s="2">
        <f>RSI!B724</f>
        <v>8.6638999999999999</v>
      </c>
      <c r="C724" s="2">
        <f>RSI!I724</f>
        <v>63.306707471381849</v>
      </c>
      <c r="D724" s="2">
        <f>MACD!E724</f>
        <v>-0.20020927772148411</v>
      </c>
      <c r="E724" s="2">
        <f>MACD!F724</f>
        <v>-0.13146444011982469</v>
      </c>
      <c r="F724" s="2">
        <f>'Moving Avg'!D724</f>
        <v>8.7401999999999997</v>
      </c>
      <c r="G724" s="2">
        <f>'Moving Avg'!F724</f>
        <v>8.4173350000000013</v>
      </c>
      <c r="H724" s="2">
        <f>'Moving Avg'!G724</f>
        <v>8.3087399999999985</v>
      </c>
      <c r="I724" s="2">
        <f>'Moving Avg'!H724</f>
        <v>7.566527500000011</v>
      </c>
      <c r="J724" s="6" t="str">
        <f>OBV!F724</f>
        <v>BULLISH</v>
      </c>
      <c r="K724" s="6" t="str">
        <f>OBV!G724</f>
        <v>STRONG</v>
      </c>
      <c r="L724" s="6" t="str">
        <f>OBV!H724</f>
        <v>CONFIRMED BULLISH</v>
      </c>
      <c r="M724" s="8">
        <f t="shared" si="113"/>
        <v>50</v>
      </c>
      <c r="N724" s="8">
        <f t="shared" si="110"/>
        <v>100</v>
      </c>
      <c r="O724" s="8">
        <f t="shared" si="111"/>
        <v>50</v>
      </c>
      <c r="P724" s="8">
        <f t="shared" si="112"/>
        <v>100</v>
      </c>
      <c r="Q724" s="9">
        <f t="shared" si="114"/>
        <v>75</v>
      </c>
      <c r="R724" s="9">
        <f t="shared" si="115"/>
        <v>72.5</v>
      </c>
      <c r="S724" s="9">
        <f t="shared" si="116"/>
        <v>80</v>
      </c>
      <c r="T724" s="9">
        <f t="shared" si="117"/>
        <v>75</v>
      </c>
      <c r="U724" s="8">
        <f t="shared" si="118"/>
        <v>75.833333333333329</v>
      </c>
      <c r="V724" s="8">
        <f t="shared" si="119"/>
        <v>75.625</v>
      </c>
    </row>
    <row r="725" spans="1:22" ht="13.5" x14ac:dyDescent="0.25">
      <c r="A725" s="3">
        <f>RSI!A725</f>
        <v>43059</v>
      </c>
      <c r="B725" s="2">
        <f>RSI!B725</f>
        <v>8.9364000000000008</v>
      </c>
      <c r="C725" s="2">
        <f>RSI!I725</f>
        <v>72.321379269974045</v>
      </c>
      <c r="D725" s="2">
        <f>MACD!E725</f>
        <v>-0.22260316120160795</v>
      </c>
      <c r="E725" s="2">
        <f>MACD!F725</f>
        <v>-0.14969218433618137</v>
      </c>
      <c r="F725" s="2">
        <f>'Moving Avg'!D725</f>
        <v>8.7859799999999986</v>
      </c>
      <c r="G725" s="2">
        <f>'Moving Avg'!F725</f>
        <v>8.4533000000000005</v>
      </c>
      <c r="H725" s="2">
        <f>'Moving Avg'!G725</f>
        <v>8.3216000000000001</v>
      </c>
      <c r="I725" s="2">
        <f>'Moving Avg'!H725</f>
        <v>7.5780245000000113</v>
      </c>
      <c r="J725" s="6" t="str">
        <f>OBV!F725</f>
        <v>BULLISH</v>
      </c>
      <c r="K725" s="6" t="str">
        <f>OBV!G725</f>
        <v>STRONG</v>
      </c>
      <c r="L725" s="6" t="str">
        <f>OBV!H725</f>
        <v>CONFIRMED BULLISH</v>
      </c>
      <c r="M725" s="8">
        <f t="shared" si="113"/>
        <v>0</v>
      </c>
      <c r="N725" s="8">
        <f t="shared" si="110"/>
        <v>100</v>
      </c>
      <c r="O725" s="8">
        <f t="shared" si="111"/>
        <v>50</v>
      </c>
      <c r="P725" s="8">
        <f t="shared" si="112"/>
        <v>100</v>
      </c>
      <c r="Q725" s="9">
        <f t="shared" si="114"/>
        <v>57.5</v>
      </c>
      <c r="R725" s="9">
        <f t="shared" si="115"/>
        <v>62.5</v>
      </c>
      <c r="S725" s="9">
        <f t="shared" si="116"/>
        <v>72.5</v>
      </c>
      <c r="T725" s="9">
        <f t="shared" si="117"/>
        <v>62.5</v>
      </c>
      <c r="U725" s="8">
        <f t="shared" si="118"/>
        <v>64.166666666666671</v>
      </c>
      <c r="V725" s="8">
        <f t="shared" si="119"/>
        <v>63.75</v>
      </c>
    </row>
    <row r="726" spans="1:22" ht="13.5" x14ac:dyDescent="0.25">
      <c r="A726" s="3">
        <f>RSI!A726</f>
        <v>43060</v>
      </c>
      <c r="B726" s="2">
        <f>RSI!B726</f>
        <v>8.7728999999999999</v>
      </c>
      <c r="C726" s="2">
        <f>RSI!I726</f>
        <v>62.413559028818995</v>
      </c>
      <c r="D726" s="2">
        <f>MACD!E726</f>
        <v>-0.22982340425638803</v>
      </c>
      <c r="E726" s="2">
        <f>MACD!F726</f>
        <v>-0.16571842832022271</v>
      </c>
      <c r="F726" s="2">
        <f>'Moving Avg'!D726</f>
        <v>8.7947000000000006</v>
      </c>
      <c r="G726" s="2">
        <f>'Moving Avg'!F726</f>
        <v>8.4805449999999993</v>
      </c>
      <c r="H726" s="2">
        <f>'Moving Avg'!G726</f>
        <v>8.3314079999999997</v>
      </c>
      <c r="I726" s="2">
        <f>'Moving Avg'!H726</f>
        <v>7.5889615000000106</v>
      </c>
      <c r="J726" s="6" t="str">
        <f>OBV!F726</f>
        <v>BULLISH</v>
      </c>
      <c r="K726" s="6" t="str">
        <f>OBV!G726</f>
        <v>STRONG</v>
      </c>
      <c r="L726" s="6" t="str">
        <f>OBV!H726</f>
        <v>CONFIRMED BULLISH</v>
      </c>
      <c r="M726" s="8">
        <f t="shared" si="113"/>
        <v>50</v>
      </c>
      <c r="N726" s="8">
        <f t="shared" si="110"/>
        <v>100</v>
      </c>
      <c r="O726" s="8">
        <f t="shared" si="111"/>
        <v>50</v>
      </c>
      <c r="P726" s="8">
        <f t="shared" si="112"/>
        <v>100</v>
      </c>
      <c r="Q726" s="9">
        <f t="shared" si="114"/>
        <v>75</v>
      </c>
      <c r="R726" s="9">
        <f t="shared" si="115"/>
        <v>72.5</v>
      </c>
      <c r="S726" s="9">
        <f t="shared" si="116"/>
        <v>80</v>
      </c>
      <c r="T726" s="9">
        <f t="shared" si="117"/>
        <v>75</v>
      </c>
      <c r="U726" s="8">
        <f t="shared" si="118"/>
        <v>75.833333333333329</v>
      </c>
      <c r="V726" s="8">
        <f t="shared" si="119"/>
        <v>75.625</v>
      </c>
    </row>
    <row r="727" spans="1:22" ht="13.5" x14ac:dyDescent="0.25">
      <c r="A727" s="3">
        <f>RSI!A727</f>
        <v>43061</v>
      </c>
      <c r="B727" s="2">
        <f>RSI!B727</f>
        <v>8.8927999999999994</v>
      </c>
      <c r="C727" s="2">
        <f>RSI!I727</f>
        <v>66.083114774370372</v>
      </c>
      <c r="D727" s="2">
        <f>MACD!E727</f>
        <v>-0.23227831372373586</v>
      </c>
      <c r="E727" s="2">
        <f>MACD!F727</f>
        <v>-0.17903040540092535</v>
      </c>
      <c r="F727" s="2">
        <f>'Moving Avg'!D727</f>
        <v>8.7968799999999998</v>
      </c>
      <c r="G727" s="2">
        <f>'Moving Avg'!F727</f>
        <v>8.5165099999999985</v>
      </c>
      <c r="H727" s="2">
        <f>'Moving Avg'!G727</f>
        <v>8.3428519999999988</v>
      </c>
      <c r="I727" s="2">
        <f>'Moving Avg'!H727</f>
        <v>7.6007550000000101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  <c r="M727" s="8">
        <f t="shared" si="113"/>
        <v>50</v>
      </c>
      <c r="N727" s="8">
        <f t="shared" si="110"/>
        <v>100</v>
      </c>
      <c r="O727" s="8">
        <f t="shared" si="111"/>
        <v>50</v>
      </c>
      <c r="P727" s="8">
        <f t="shared" si="112"/>
        <v>83.5</v>
      </c>
      <c r="Q727" s="9">
        <f t="shared" si="114"/>
        <v>72.525000000000006</v>
      </c>
      <c r="R727" s="9">
        <f t="shared" si="115"/>
        <v>68.375</v>
      </c>
      <c r="S727" s="9">
        <f t="shared" si="116"/>
        <v>72.575000000000003</v>
      </c>
      <c r="T727" s="9">
        <f t="shared" si="117"/>
        <v>70.875</v>
      </c>
      <c r="U727" s="8">
        <f t="shared" si="118"/>
        <v>71.158333333333346</v>
      </c>
      <c r="V727" s="8">
        <f t="shared" si="119"/>
        <v>71.087500000000006</v>
      </c>
    </row>
    <row r="728" spans="1:22" ht="13.5" x14ac:dyDescent="0.25">
      <c r="A728" s="3">
        <f>RSI!A728</f>
        <v>43062</v>
      </c>
      <c r="B728" s="2">
        <f>RSI!B728</f>
        <v>8.8274000000000008</v>
      </c>
      <c r="C728" s="2">
        <f>RSI!I728</f>
        <v>62.498869703215057</v>
      </c>
      <c r="D728" s="2">
        <f>MACD!E728</f>
        <v>-0.21921844719560468</v>
      </c>
      <c r="E728" s="2">
        <f>MACD!F728</f>
        <v>-0.18706801375986121</v>
      </c>
      <c r="F728" s="2">
        <f>'Moving Avg'!D728</f>
        <v>8.8186800000000005</v>
      </c>
      <c r="G728" s="2">
        <f>'Moving Avg'!F728</f>
        <v>8.5467549999999992</v>
      </c>
      <c r="H728" s="2">
        <f>'Moving Avg'!G728</f>
        <v>8.3526600000000002</v>
      </c>
      <c r="I728" s="2">
        <f>'Moving Avg'!H728</f>
        <v>7.6122215000000093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  <c r="M728" s="8">
        <f t="shared" si="113"/>
        <v>50</v>
      </c>
      <c r="N728" s="8">
        <f t="shared" si="110"/>
        <v>100</v>
      </c>
      <c r="O728" s="8">
        <f t="shared" si="111"/>
        <v>50</v>
      </c>
      <c r="P728" s="8">
        <f t="shared" si="112"/>
        <v>83.5</v>
      </c>
      <c r="Q728" s="9">
        <f t="shared" si="114"/>
        <v>72.525000000000006</v>
      </c>
      <c r="R728" s="9">
        <f t="shared" si="115"/>
        <v>68.375</v>
      </c>
      <c r="S728" s="9">
        <f t="shared" si="116"/>
        <v>72.575000000000003</v>
      </c>
      <c r="T728" s="9">
        <f t="shared" si="117"/>
        <v>70.875</v>
      </c>
      <c r="U728" s="8">
        <f t="shared" si="118"/>
        <v>71.158333333333346</v>
      </c>
      <c r="V728" s="8">
        <f t="shared" si="119"/>
        <v>71.087500000000006</v>
      </c>
    </row>
    <row r="729" spans="1:22" ht="13.5" x14ac:dyDescent="0.25">
      <c r="A729" s="3">
        <f>RSI!A729</f>
        <v>43063</v>
      </c>
      <c r="B729" s="2">
        <f>RSI!B729</f>
        <v>8.7782999999999998</v>
      </c>
      <c r="C729" s="2">
        <f>RSI!I729</f>
        <v>59.873269523492851</v>
      </c>
      <c r="D729" s="2">
        <f>MACD!E729</f>
        <v>-0.19369725892204492</v>
      </c>
      <c r="E729" s="2">
        <f>MACD!F729</f>
        <v>-0.18839386279229797</v>
      </c>
      <c r="F729" s="2">
        <f>'Moving Avg'!D729</f>
        <v>8.8415600000000012</v>
      </c>
      <c r="G729" s="2">
        <f>'Moving Avg'!F729</f>
        <v>8.5767249999999997</v>
      </c>
      <c r="H729" s="2">
        <f>'Moving Avg'!G729</f>
        <v>8.3636660000000003</v>
      </c>
      <c r="I729" s="2">
        <f>'Moving Avg'!H729</f>
        <v>7.6234425000000101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3"/>
        <v>50</v>
      </c>
      <c r="N729" s="8">
        <f t="shared" si="110"/>
        <v>45</v>
      </c>
      <c r="O729" s="8">
        <f t="shared" si="111"/>
        <v>50</v>
      </c>
      <c r="P729" s="8">
        <f t="shared" si="112"/>
        <v>83.5</v>
      </c>
      <c r="Q729" s="9">
        <f t="shared" si="114"/>
        <v>53.274999999999999</v>
      </c>
      <c r="R729" s="9">
        <f t="shared" si="115"/>
        <v>57.375</v>
      </c>
      <c r="S729" s="9">
        <f t="shared" si="116"/>
        <v>64.325000000000003</v>
      </c>
      <c r="T729" s="9">
        <f t="shared" si="117"/>
        <v>57.125</v>
      </c>
      <c r="U729" s="8">
        <f t="shared" si="118"/>
        <v>58.32500000000001</v>
      </c>
      <c r="V729" s="8">
        <f t="shared" si="119"/>
        <v>58.025000000000006</v>
      </c>
    </row>
    <row r="730" spans="1:22" ht="13.5" x14ac:dyDescent="0.25">
      <c r="A730" s="3">
        <f>RSI!A730</f>
        <v>43066</v>
      </c>
      <c r="B730" s="2">
        <f>RSI!B730</f>
        <v>8.8491999999999997</v>
      </c>
      <c r="C730" s="2">
        <f>RSI!I730</f>
        <v>62.333953785588037</v>
      </c>
      <c r="D730" s="2">
        <f>MACD!E730</f>
        <v>-0.16357898025846573</v>
      </c>
      <c r="E730" s="2">
        <f>MACD!F730</f>
        <v>-0.18343088628553153</v>
      </c>
      <c r="F730" s="2">
        <f>'Moving Avg'!D730</f>
        <v>8.8241199999999989</v>
      </c>
      <c r="G730" s="2">
        <f>'Moving Avg'!F730</f>
        <v>8.6091499999999996</v>
      </c>
      <c r="H730" s="2">
        <f>'Moving Avg'!G730</f>
        <v>8.3772899999999986</v>
      </c>
      <c r="I730" s="2">
        <f>'Moving Avg'!H730</f>
        <v>7.6348895000000105</v>
      </c>
      <c r="J730" s="6" t="str">
        <f>OBV!F730</f>
        <v>BULLISH</v>
      </c>
      <c r="K730" s="6" t="str">
        <f>OBV!G730</f>
        <v>NEUTRAL</v>
      </c>
      <c r="L730" s="6" t="str">
        <f>OBV!H730</f>
        <v>BULLISH DIVERGENCE</v>
      </c>
      <c r="M730" s="8">
        <f t="shared" si="113"/>
        <v>50</v>
      </c>
      <c r="N730" s="8">
        <f t="shared" si="110"/>
        <v>0</v>
      </c>
      <c r="O730" s="8">
        <f t="shared" si="111"/>
        <v>50</v>
      </c>
      <c r="P730" s="8">
        <f t="shared" si="112"/>
        <v>66.5</v>
      </c>
      <c r="Q730" s="9">
        <f t="shared" si="114"/>
        <v>34.975000000000001</v>
      </c>
      <c r="R730" s="9">
        <f t="shared" si="115"/>
        <v>44.125</v>
      </c>
      <c r="S730" s="9">
        <f t="shared" si="116"/>
        <v>49.924999999999997</v>
      </c>
      <c r="T730" s="9">
        <f t="shared" si="117"/>
        <v>41.625</v>
      </c>
      <c r="U730" s="8">
        <f t="shared" si="118"/>
        <v>43.008333333333326</v>
      </c>
      <c r="V730" s="8">
        <f t="shared" si="119"/>
        <v>42.662499999999994</v>
      </c>
    </row>
    <row r="731" spans="1:22" ht="13.5" x14ac:dyDescent="0.25">
      <c r="A731" s="3">
        <f>RSI!A731</f>
        <v>43067</v>
      </c>
      <c r="B731" s="2">
        <f>RSI!B731</f>
        <v>8.8927999999999994</v>
      </c>
      <c r="C731" s="2">
        <f>RSI!I731</f>
        <v>63.803924035011555</v>
      </c>
      <c r="D731" s="2">
        <f>MACD!E731</f>
        <v>-0.1396084886529998</v>
      </c>
      <c r="E731" s="2">
        <f>MACD!F731</f>
        <v>-0.1746664067590252</v>
      </c>
      <c r="F731" s="2">
        <f>'Moving Avg'!D731</f>
        <v>8.8481000000000005</v>
      </c>
      <c r="G731" s="2">
        <f>'Moving Avg'!F731</f>
        <v>8.6388500000000015</v>
      </c>
      <c r="H731" s="2">
        <f>'Moving Avg'!G731</f>
        <v>8.3918940000000006</v>
      </c>
      <c r="I731" s="2">
        <f>'Moving Avg'!H731</f>
        <v>7.6467860000000112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  <c r="M731" s="8">
        <f t="shared" si="113"/>
        <v>50</v>
      </c>
      <c r="N731" s="8">
        <f t="shared" si="110"/>
        <v>0</v>
      </c>
      <c r="O731" s="8">
        <f t="shared" si="111"/>
        <v>50</v>
      </c>
      <c r="P731" s="8">
        <f t="shared" si="112"/>
        <v>83.5</v>
      </c>
      <c r="Q731" s="9">
        <f t="shared" si="114"/>
        <v>37.524999999999999</v>
      </c>
      <c r="R731" s="9">
        <f t="shared" si="115"/>
        <v>48.375</v>
      </c>
      <c r="S731" s="9">
        <f t="shared" si="116"/>
        <v>57.575000000000003</v>
      </c>
      <c r="T731" s="9">
        <f t="shared" si="117"/>
        <v>45.875</v>
      </c>
      <c r="U731" s="8">
        <f t="shared" si="118"/>
        <v>47.82500000000001</v>
      </c>
      <c r="V731" s="8">
        <f t="shared" si="119"/>
        <v>47.337500000000006</v>
      </c>
    </row>
    <row r="732" spans="1:22" ht="13.5" x14ac:dyDescent="0.25">
      <c r="A732" s="3">
        <f>RSI!A732</f>
        <v>43068</v>
      </c>
      <c r="B732" s="2">
        <f>RSI!B732</f>
        <v>8.8927999999999994</v>
      </c>
      <c r="C732" s="2">
        <f>RSI!I732</f>
        <v>63.803924035011555</v>
      </c>
      <c r="D732" s="2">
        <f>MACD!E732</f>
        <v>-9.7623533820764052E-2</v>
      </c>
      <c r="E732" s="2">
        <f>MACD!F732</f>
        <v>-0.15925783217137296</v>
      </c>
      <c r="F732" s="2">
        <f>'Moving Avg'!D732</f>
        <v>8.8480999999999987</v>
      </c>
      <c r="G732" s="2">
        <f>'Moving Avg'!F732</f>
        <v>8.6690950000000004</v>
      </c>
      <c r="H732" s="2">
        <f>'Moving Avg'!G732</f>
        <v>8.4066080000000003</v>
      </c>
      <c r="I732" s="2">
        <f>'Moving Avg'!H732</f>
        <v>7.6586825000000109</v>
      </c>
      <c r="J732" s="6" t="str">
        <f>OBV!F732</f>
        <v>BULLISH</v>
      </c>
      <c r="K732" s="6" t="str">
        <f>OBV!G732</f>
        <v>NEUTRAL</v>
      </c>
      <c r="L732" s="6" t="str">
        <f>OBV!H732</f>
        <v>NEUTRAL</v>
      </c>
      <c r="M732" s="8">
        <f t="shared" si="113"/>
        <v>50</v>
      </c>
      <c r="N732" s="8">
        <f t="shared" si="110"/>
        <v>0</v>
      </c>
      <c r="O732" s="8">
        <f t="shared" si="111"/>
        <v>50</v>
      </c>
      <c r="P732" s="8">
        <f t="shared" si="112"/>
        <v>49.5</v>
      </c>
      <c r="Q732" s="9">
        <f t="shared" si="114"/>
        <v>32.424999999999997</v>
      </c>
      <c r="R732" s="9">
        <f t="shared" si="115"/>
        <v>39.875</v>
      </c>
      <c r="S732" s="9">
        <f t="shared" si="116"/>
        <v>42.275000000000006</v>
      </c>
      <c r="T732" s="9">
        <f t="shared" si="117"/>
        <v>37.375</v>
      </c>
      <c r="U732" s="8">
        <f t="shared" si="118"/>
        <v>38.19166666666667</v>
      </c>
      <c r="V732" s="8">
        <f t="shared" si="119"/>
        <v>37.987499999999997</v>
      </c>
    </row>
    <row r="733" spans="1:22" ht="13.5" x14ac:dyDescent="0.25">
      <c r="A733" s="3">
        <f>RSI!A733</f>
        <v>43069</v>
      </c>
      <c r="B733" s="2">
        <f>RSI!B733</f>
        <v>8.8274000000000008</v>
      </c>
      <c r="C733" s="2">
        <f>RSI!I733</f>
        <v>59.747539125547334</v>
      </c>
      <c r="D733" s="2">
        <f>MACD!E733</f>
        <v>-8.4050437769059627E-2</v>
      </c>
      <c r="E733" s="2">
        <f>MACD!F733</f>
        <v>-0.14421635329091029</v>
      </c>
      <c r="F733" s="2">
        <f>'Moving Avg'!D733</f>
        <v>8.8480999999999987</v>
      </c>
      <c r="G733" s="2">
        <f>'Moving Avg'!F733</f>
        <v>8.6963400000000011</v>
      </c>
      <c r="H733" s="2">
        <f>'Moving Avg'!G733</f>
        <v>8.4153260000000003</v>
      </c>
      <c r="I733" s="2">
        <f>'Moving Avg'!H733</f>
        <v>7.6703035000000099</v>
      </c>
      <c r="J733" s="6" t="str">
        <f>OBV!F733</f>
        <v>BULLISH</v>
      </c>
      <c r="K733" s="6" t="str">
        <f>OBV!G733</f>
        <v>NEUTRAL</v>
      </c>
      <c r="L733" s="6" t="str">
        <f>OBV!H733</f>
        <v>NEUTRAL</v>
      </c>
      <c r="M733" s="8">
        <f t="shared" si="113"/>
        <v>50</v>
      </c>
      <c r="N733" s="8">
        <f t="shared" si="110"/>
        <v>0</v>
      </c>
      <c r="O733" s="8">
        <f t="shared" si="111"/>
        <v>50</v>
      </c>
      <c r="P733" s="8">
        <f t="shared" si="112"/>
        <v>49.5</v>
      </c>
      <c r="Q733" s="9">
        <f t="shared" si="114"/>
        <v>32.424999999999997</v>
      </c>
      <c r="R733" s="9">
        <f t="shared" si="115"/>
        <v>39.875</v>
      </c>
      <c r="S733" s="9">
        <f t="shared" si="116"/>
        <v>42.275000000000006</v>
      </c>
      <c r="T733" s="9">
        <f t="shared" si="117"/>
        <v>37.375</v>
      </c>
      <c r="U733" s="8">
        <f t="shared" si="118"/>
        <v>38.19166666666667</v>
      </c>
      <c r="V733" s="8">
        <f t="shared" si="119"/>
        <v>37.987499999999997</v>
      </c>
    </row>
    <row r="734" spans="1:22" ht="13.5" x14ac:dyDescent="0.25">
      <c r="A734" s="3">
        <f>RSI!A734</f>
        <v>43073</v>
      </c>
      <c r="B734" s="2">
        <f>RSI!B734</f>
        <v>8.8274000000000008</v>
      </c>
      <c r="C734" s="2">
        <f>RSI!I734</f>
        <v>59.747539125547334</v>
      </c>
      <c r="D734" s="2">
        <f>MACD!E734</f>
        <v>-8.2085186585883818E-2</v>
      </c>
      <c r="E734" s="2">
        <f>MACD!F734</f>
        <v>-0.131790119949905</v>
      </c>
      <c r="F734" s="2">
        <f>'Moving Avg'!D734</f>
        <v>8.8579199999999982</v>
      </c>
      <c r="G734" s="2">
        <f>'Moving Avg'!F734</f>
        <v>8.7235849999999999</v>
      </c>
      <c r="H734" s="2">
        <f>'Moving Avg'!G734</f>
        <v>8.4282959999999996</v>
      </c>
      <c r="I734" s="2">
        <f>'Moving Avg'!H734</f>
        <v>7.6822845000000113</v>
      </c>
      <c r="J734" s="6" t="str">
        <f>OBV!F734</f>
        <v>BULLISH</v>
      </c>
      <c r="K734" s="6" t="str">
        <f>OBV!G734</f>
        <v>NEUTRAL</v>
      </c>
      <c r="L734" s="6" t="str">
        <f>OBV!H734</f>
        <v>CONFIRMED BULLISH</v>
      </c>
      <c r="M734" s="8">
        <f t="shared" si="113"/>
        <v>50</v>
      </c>
      <c r="N734" s="8">
        <f t="shared" si="110"/>
        <v>0</v>
      </c>
      <c r="O734" s="8">
        <f t="shared" si="111"/>
        <v>50</v>
      </c>
      <c r="P734" s="8">
        <f t="shared" si="112"/>
        <v>83.5</v>
      </c>
      <c r="Q734" s="9">
        <f t="shared" si="114"/>
        <v>37.524999999999999</v>
      </c>
      <c r="R734" s="9">
        <f t="shared" si="115"/>
        <v>48.375</v>
      </c>
      <c r="S734" s="9">
        <f t="shared" si="116"/>
        <v>57.575000000000003</v>
      </c>
      <c r="T734" s="9">
        <f t="shared" si="117"/>
        <v>45.875</v>
      </c>
      <c r="U734" s="8">
        <f t="shared" si="118"/>
        <v>47.82500000000001</v>
      </c>
      <c r="V734" s="8">
        <f t="shared" si="119"/>
        <v>47.337500000000006</v>
      </c>
    </row>
    <row r="735" spans="1:22" ht="13.5" x14ac:dyDescent="0.25">
      <c r="A735" s="3">
        <f>RSI!A735</f>
        <v>43074</v>
      </c>
      <c r="B735" s="2">
        <f>RSI!B735</f>
        <v>8.8274000000000008</v>
      </c>
      <c r="C735" s="2">
        <f>RSI!I735</f>
        <v>59.747539125547334</v>
      </c>
      <c r="D735" s="2">
        <f>MACD!E735</f>
        <v>-3.9550187093814415E-2</v>
      </c>
      <c r="E735" s="2">
        <f>MACD!F735</f>
        <v>-0.11334213337868689</v>
      </c>
      <c r="F735" s="2">
        <f>'Moving Avg'!D735</f>
        <v>8.8535599999999981</v>
      </c>
      <c r="G735" s="2">
        <f>'Moving Avg'!F735</f>
        <v>8.7481050000000007</v>
      </c>
      <c r="H735" s="2">
        <f>'Moving Avg'!G735</f>
        <v>8.4384320000000006</v>
      </c>
      <c r="I735" s="2">
        <f>'Moving Avg'!H735</f>
        <v>7.6950115000000103</v>
      </c>
      <c r="J735" s="6" t="str">
        <f>OBV!F735</f>
        <v>BULLISH</v>
      </c>
      <c r="K735" s="6" t="str">
        <f>OBV!G735</f>
        <v>NEUTRAL</v>
      </c>
      <c r="L735" s="6" t="str">
        <f>OBV!H735</f>
        <v>BULLISH DIVERGENCE</v>
      </c>
      <c r="M735" s="8">
        <f t="shared" si="113"/>
        <v>50</v>
      </c>
      <c r="N735" s="8">
        <f t="shared" si="110"/>
        <v>0</v>
      </c>
      <c r="O735" s="8">
        <f t="shared" si="111"/>
        <v>50</v>
      </c>
      <c r="P735" s="8">
        <f t="shared" si="112"/>
        <v>66.5</v>
      </c>
      <c r="Q735" s="9">
        <f t="shared" si="114"/>
        <v>34.975000000000001</v>
      </c>
      <c r="R735" s="9">
        <f t="shared" si="115"/>
        <v>44.125</v>
      </c>
      <c r="S735" s="9">
        <f t="shared" si="116"/>
        <v>49.924999999999997</v>
      </c>
      <c r="T735" s="9">
        <f t="shared" si="117"/>
        <v>41.625</v>
      </c>
      <c r="U735" s="8">
        <f t="shared" si="118"/>
        <v>43.008333333333326</v>
      </c>
      <c r="V735" s="8">
        <f t="shared" si="119"/>
        <v>42.662499999999994</v>
      </c>
    </row>
    <row r="736" spans="1:22" ht="13.5" x14ac:dyDescent="0.25">
      <c r="A736" s="3">
        <f>RSI!A736</f>
        <v>43075</v>
      </c>
      <c r="B736" s="2">
        <f>RSI!B736</f>
        <v>8.8437000000000001</v>
      </c>
      <c r="C736" s="2">
        <f>RSI!I736</f>
        <v>60.528694043098135</v>
      </c>
      <c r="D736" s="2">
        <f>MACD!E736</f>
        <v>-3.0893418977875342E-2</v>
      </c>
      <c r="E736" s="2">
        <f>MACD!F736</f>
        <v>-9.6852390498524579E-2</v>
      </c>
      <c r="F736" s="2">
        <f>'Moving Avg'!D736</f>
        <v>8.8437400000000004</v>
      </c>
      <c r="G736" s="2">
        <f>'Moving Avg'!F736</f>
        <v>8.7726250000000014</v>
      </c>
      <c r="H736" s="2">
        <f>'Moving Avg'!G736</f>
        <v>8.4518360000000001</v>
      </c>
      <c r="I736" s="2">
        <f>'Moving Avg'!H736</f>
        <v>7.7077945000000101</v>
      </c>
      <c r="J736" s="6" t="str">
        <f>OBV!F736</f>
        <v>BULLISH</v>
      </c>
      <c r="K736" s="6" t="str">
        <f>OBV!G736</f>
        <v>NEUTRAL</v>
      </c>
      <c r="L736" s="6" t="str">
        <f>OBV!H736</f>
        <v>BULLISH DIVERGENCE</v>
      </c>
      <c r="M736" s="8">
        <f t="shared" si="113"/>
        <v>50</v>
      </c>
      <c r="N736" s="8">
        <f t="shared" si="110"/>
        <v>0</v>
      </c>
      <c r="O736" s="8">
        <f t="shared" si="111"/>
        <v>50</v>
      </c>
      <c r="P736" s="8">
        <f t="shared" si="112"/>
        <v>66.5</v>
      </c>
      <c r="Q736" s="9">
        <f t="shared" si="114"/>
        <v>34.975000000000001</v>
      </c>
      <c r="R736" s="9">
        <f t="shared" si="115"/>
        <v>44.125</v>
      </c>
      <c r="S736" s="9">
        <f t="shared" si="116"/>
        <v>49.924999999999997</v>
      </c>
      <c r="T736" s="9">
        <f t="shared" si="117"/>
        <v>41.625</v>
      </c>
      <c r="U736" s="8">
        <f t="shared" si="118"/>
        <v>43.008333333333326</v>
      </c>
      <c r="V736" s="8">
        <f t="shared" si="119"/>
        <v>42.662499999999994</v>
      </c>
    </row>
    <row r="737" spans="1:22" ht="13.5" x14ac:dyDescent="0.25">
      <c r="A737" s="3">
        <f>RSI!A737</f>
        <v>43076</v>
      </c>
      <c r="B737" s="2">
        <f>RSI!B737</f>
        <v>8.9364000000000008</v>
      </c>
      <c r="C737" s="2">
        <f>RSI!I737</f>
        <v>64.721732077487118</v>
      </c>
      <c r="D737" s="2">
        <f>MACD!E737</f>
        <v>-1.2986339468488595E-2</v>
      </c>
      <c r="E737" s="2">
        <f>MACD!F737</f>
        <v>-8.0079180292517385E-2</v>
      </c>
      <c r="F737" s="2">
        <f>'Moving Avg'!D737</f>
        <v>8.8524600000000007</v>
      </c>
      <c r="G737" s="2">
        <f>'Moving Avg'!F737</f>
        <v>8.797150000000002</v>
      </c>
      <c r="H737" s="2">
        <f>'Moving Avg'!G737</f>
        <v>8.4681840000000008</v>
      </c>
      <c r="I737" s="2">
        <f>'Moving Avg'!H737</f>
        <v>7.7212210000000097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  <c r="M737" s="8">
        <f t="shared" si="113"/>
        <v>50</v>
      </c>
      <c r="N737" s="8">
        <f t="shared" si="110"/>
        <v>0</v>
      </c>
      <c r="O737" s="8">
        <f t="shared" si="111"/>
        <v>50</v>
      </c>
      <c r="P737" s="8">
        <f t="shared" si="112"/>
        <v>83.5</v>
      </c>
      <c r="Q737" s="9">
        <f t="shared" si="114"/>
        <v>37.524999999999999</v>
      </c>
      <c r="R737" s="9">
        <f t="shared" si="115"/>
        <v>48.375</v>
      </c>
      <c r="S737" s="9">
        <f t="shared" si="116"/>
        <v>57.575000000000003</v>
      </c>
      <c r="T737" s="9">
        <f t="shared" si="117"/>
        <v>45.875</v>
      </c>
      <c r="U737" s="8">
        <f t="shared" si="118"/>
        <v>47.82500000000001</v>
      </c>
      <c r="V737" s="8">
        <f t="shared" si="119"/>
        <v>47.337500000000006</v>
      </c>
    </row>
    <row r="738" spans="1:22" ht="13.5" x14ac:dyDescent="0.25">
      <c r="A738" s="3">
        <f>RSI!A738</f>
        <v>43077</v>
      </c>
      <c r="B738" s="2">
        <f>RSI!B738</f>
        <v>8.92</v>
      </c>
      <c r="C738" s="2">
        <f>RSI!I738</f>
        <v>63.437793719503823</v>
      </c>
      <c r="D738" s="2">
        <f>MACD!E738</f>
        <v>-8.1521735911227466E-3</v>
      </c>
      <c r="E738" s="2">
        <f>MACD!F738</f>
        <v>-6.5693778952238463E-2</v>
      </c>
      <c r="F738" s="2">
        <f>'Moving Avg'!D738</f>
        <v>8.8709799999999994</v>
      </c>
      <c r="G738" s="2">
        <f>'Moving Avg'!F738</f>
        <v>8.8167650000000002</v>
      </c>
      <c r="H738" s="2">
        <f>'Moving Avg'!G738</f>
        <v>8.4831140000000023</v>
      </c>
      <c r="I738" s="2">
        <f>'Moving Avg'!H738</f>
        <v>7.73366500000001</v>
      </c>
      <c r="J738" s="6" t="str">
        <f>OBV!F738</f>
        <v>BULLISH</v>
      </c>
      <c r="K738" s="6" t="str">
        <f>OBV!G738</f>
        <v>NEUTRAL</v>
      </c>
      <c r="L738" s="6" t="str">
        <f>OBV!H738</f>
        <v>CONFIRMED BULLISH</v>
      </c>
      <c r="M738" s="8">
        <f t="shared" si="113"/>
        <v>50</v>
      </c>
      <c r="N738" s="8">
        <f t="shared" si="110"/>
        <v>0</v>
      </c>
      <c r="O738" s="8">
        <f t="shared" si="111"/>
        <v>50</v>
      </c>
      <c r="P738" s="8">
        <f t="shared" si="112"/>
        <v>83.5</v>
      </c>
      <c r="Q738" s="9">
        <f t="shared" si="114"/>
        <v>37.524999999999999</v>
      </c>
      <c r="R738" s="9">
        <f t="shared" si="115"/>
        <v>48.375</v>
      </c>
      <c r="S738" s="9">
        <f t="shared" si="116"/>
        <v>57.575000000000003</v>
      </c>
      <c r="T738" s="9">
        <f t="shared" si="117"/>
        <v>45.875</v>
      </c>
      <c r="U738" s="8">
        <f t="shared" si="118"/>
        <v>47.82500000000001</v>
      </c>
      <c r="V738" s="8">
        <f t="shared" si="119"/>
        <v>47.337500000000006</v>
      </c>
    </row>
    <row r="739" spans="1:22" ht="13.5" x14ac:dyDescent="0.25">
      <c r="A739" s="3">
        <f>RSI!A739</f>
        <v>43080</v>
      </c>
      <c r="B739" s="2">
        <f>RSI!B739</f>
        <v>8.8818999999999999</v>
      </c>
      <c r="C739" s="2">
        <f>RSI!I739</f>
        <v>60.438141176897801</v>
      </c>
      <c r="D739" s="2">
        <f>MACD!E739</f>
        <v>-1.0058714016651038E-2</v>
      </c>
      <c r="E739" s="2">
        <f>MACD!F739</f>
        <v>-5.4566765965120979E-2</v>
      </c>
      <c r="F739" s="2">
        <f>'Moving Avg'!D739</f>
        <v>8.8818800000000007</v>
      </c>
      <c r="G739" s="2">
        <f>'Moving Avg'!F739</f>
        <v>8.8303899999999995</v>
      </c>
      <c r="H739" s="2">
        <f>'Moving Avg'!G739</f>
        <v>8.4983720000000016</v>
      </c>
      <c r="I739" s="2">
        <f>'Moving Avg'!H739</f>
        <v>7.7459445000000109</v>
      </c>
      <c r="J739" s="6" t="str">
        <f>OBV!F739</f>
        <v>BULLISH</v>
      </c>
      <c r="K739" s="6" t="str">
        <f>OBV!G739</f>
        <v>NEUTRAL</v>
      </c>
      <c r="L739" s="6" t="str">
        <f>OBV!H739</f>
        <v>CONFIRMED BULLISH</v>
      </c>
      <c r="M739" s="8">
        <f t="shared" si="113"/>
        <v>50</v>
      </c>
      <c r="N739" s="8">
        <f t="shared" si="110"/>
        <v>0</v>
      </c>
      <c r="O739" s="8">
        <f t="shared" si="111"/>
        <v>50</v>
      </c>
      <c r="P739" s="8">
        <f t="shared" si="112"/>
        <v>83.5</v>
      </c>
      <c r="Q739" s="9">
        <f t="shared" si="114"/>
        <v>37.524999999999999</v>
      </c>
      <c r="R739" s="9">
        <f t="shared" si="115"/>
        <v>48.375</v>
      </c>
      <c r="S739" s="9">
        <f t="shared" si="116"/>
        <v>57.575000000000003</v>
      </c>
      <c r="T739" s="9">
        <f t="shared" si="117"/>
        <v>45.875</v>
      </c>
      <c r="U739" s="8">
        <f t="shared" si="118"/>
        <v>47.82500000000001</v>
      </c>
      <c r="V739" s="8">
        <f t="shared" si="119"/>
        <v>47.337500000000006</v>
      </c>
    </row>
    <row r="740" spans="1:22" ht="13.5" x14ac:dyDescent="0.25">
      <c r="A740" s="3">
        <f>RSI!A740</f>
        <v>43081</v>
      </c>
      <c r="B740" s="2">
        <f>RSI!B740</f>
        <v>8.8710000000000004</v>
      </c>
      <c r="C740" s="2">
        <f>RSI!I740</f>
        <v>59.570302713682089</v>
      </c>
      <c r="D740" s="2">
        <f>MACD!E740</f>
        <v>-9.0334011623305344E-4</v>
      </c>
      <c r="E740" s="2">
        <f>MACD!F740</f>
        <v>-4.3834080795343393E-2</v>
      </c>
      <c r="F740" s="2">
        <f>'Moving Avg'!D740</f>
        <v>8.8906000000000009</v>
      </c>
      <c r="G740" s="2">
        <f>'Moving Avg'!F740</f>
        <v>8.8385649999999991</v>
      </c>
      <c r="H740" s="2">
        <f>'Moving Avg'!G740</f>
        <v>8.5123220000000011</v>
      </c>
      <c r="I740" s="2">
        <f>'Moving Avg'!H740</f>
        <v>7.7581695000000117</v>
      </c>
      <c r="J740" s="6" t="str">
        <f>OBV!F740</f>
        <v>BULLISH</v>
      </c>
      <c r="K740" s="6" t="str">
        <f>OBV!G740</f>
        <v>NEUTRAL</v>
      </c>
      <c r="L740" s="6" t="str">
        <f>OBV!H740</f>
        <v>CONFIRMED BULLISH</v>
      </c>
      <c r="M740" s="8">
        <f t="shared" si="113"/>
        <v>50</v>
      </c>
      <c r="N740" s="8">
        <f t="shared" si="110"/>
        <v>0</v>
      </c>
      <c r="O740" s="8">
        <f t="shared" si="111"/>
        <v>50</v>
      </c>
      <c r="P740" s="8">
        <f t="shared" si="112"/>
        <v>83.5</v>
      </c>
      <c r="Q740" s="9">
        <f t="shared" si="114"/>
        <v>37.524999999999999</v>
      </c>
      <c r="R740" s="9">
        <f t="shared" si="115"/>
        <v>48.375</v>
      </c>
      <c r="S740" s="9">
        <f t="shared" si="116"/>
        <v>57.575000000000003</v>
      </c>
      <c r="T740" s="9">
        <f t="shared" si="117"/>
        <v>45.875</v>
      </c>
      <c r="U740" s="8">
        <f t="shared" si="118"/>
        <v>47.82500000000001</v>
      </c>
      <c r="V740" s="8">
        <f t="shared" si="119"/>
        <v>47.337500000000006</v>
      </c>
    </row>
    <row r="741" spans="1:22" ht="13.5" x14ac:dyDescent="0.25">
      <c r="A741" s="3">
        <f>RSI!A741</f>
        <v>43082</v>
      </c>
      <c r="B741" s="2">
        <f>RSI!B741</f>
        <v>8.4459</v>
      </c>
      <c r="C741" s="2">
        <f>RSI!I741</f>
        <v>37.159836850915084</v>
      </c>
      <c r="D741" s="2">
        <f>MACD!E741</f>
        <v>4.4228116245816906E-2</v>
      </c>
      <c r="E741" s="2">
        <f>MACD!F741</f>
        <v>-2.6221641387111333E-2</v>
      </c>
      <c r="F741" s="2">
        <f>'Moving Avg'!D741</f>
        <v>8.811040000000002</v>
      </c>
      <c r="G741" s="2">
        <f>'Moving Avg'!F741</f>
        <v>8.8243949999999991</v>
      </c>
      <c r="H741" s="2">
        <f>'Moving Avg'!G741</f>
        <v>8.5155900000000013</v>
      </c>
      <c r="I741" s="2">
        <f>'Moving Avg'!H741</f>
        <v>7.76888600000001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  <c r="M741" s="8">
        <f t="shared" si="113"/>
        <v>50</v>
      </c>
      <c r="N741" s="8">
        <f t="shared" si="110"/>
        <v>0</v>
      </c>
      <c r="O741" s="8">
        <f t="shared" si="111"/>
        <v>50</v>
      </c>
      <c r="P741" s="8">
        <f t="shared" si="112"/>
        <v>16.5</v>
      </c>
      <c r="Q741" s="9">
        <f t="shared" si="114"/>
        <v>27.475000000000001</v>
      </c>
      <c r="R741" s="9">
        <f t="shared" si="115"/>
        <v>31.625</v>
      </c>
      <c r="S741" s="9">
        <f t="shared" si="116"/>
        <v>27.425000000000001</v>
      </c>
      <c r="T741" s="9">
        <f t="shared" si="117"/>
        <v>29.125</v>
      </c>
      <c r="U741" s="8">
        <f t="shared" si="118"/>
        <v>28.841666666666669</v>
      </c>
      <c r="V741" s="8">
        <f t="shared" si="119"/>
        <v>28.912500000000001</v>
      </c>
    </row>
    <row r="742" spans="1:22" ht="13.5" x14ac:dyDescent="0.25">
      <c r="A742" s="3">
        <f>RSI!A742</f>
        <v>43083</v>
      </c>
      <c r="B742" s="2">
        <f>RSI!B742</f>
        <v>8.9882000000000009</v>
      </c>
      <c r="C742" s="2">
        <f>RSI!I742</f>
        <v>58.571599692774797</v>
      </c>
      <c r="D742" s="2">
        <f>MACD!E742</f>
        <v>4.4006002384222143E-2</v>
      </c>
      <c r="E742" s="2">
        <f>MACD!F742</f>
        <v>-1.2176112632844639E-2</v>
      </c>
      <c r="F742" s="2">
        <f>'Moving Avg'!D742</f>
        <v>8.8214000000000006</v>
      </c>
      <c r="G742" s="2">
        <f>'Moving Avg'!F742</f>
        <v>8.8297099999999986</v>
      </c>
      <c r="H742" s="2">
        <f>'Moving Avg'!G742</f>
        <v>8.5299220000000009</v>
      </c>
      <c r="I742" s="2">
        <f>'Moving Avg'!H742</f>
        <v>7.782263000000011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  <c r="M742" s="8">
        <f t="shared" si="113"/>
        <v>50</v>
      </c>
      <c r="N742" s="8">
        <f t="shared" si="110"/>
        <v>0</v>
      </c>
      <c r="O742" s="8">
        <f t="shared" si="111"/>
        <v>50</v>
      </c>
      <c r="P742" s="8">
        <f t="shared" si="112"/>
        <v>16.5</v>
      </c>
      <c r="Q742" s="9">
        <f t="shared" si="114"/>
        <v>27.475000000000001</v>
      </c>
      <c r="R742" s="9">
        <f t="shared" si="115"/>
        <v>31.625</v>
      </c>
      <c r="S742" s="9">
        <f t="shared" si="116"/>
        <v>27.425000000000001</v>
      </c>
      <c r="T742" s="9">
        <f t="shared" si="117"/>
        <v>29.125</v>
      </c>
      <c r="U742" s="8">
        <f t="shared" si="118"/>
        <v>28.841666666666669</v>
      </c>
      <c r="V742" s="8">
        <f t="shared" si="119"/>
        <v>28.912500000000001</v>
      </c>
    </row>
    <row r="743" spans="1:22" ht="13.5" x14ac:dyDescent="0.25">
      <c r="A743" s="3">
        <f>RSI!A743</f>
        <v>43084</v>
      </c>
      <c r="B743" s="2">
        <f>RSI!B743</f>
        <v>8.9649000000000001</v>
      </c>
      <c r="C743" s="2">
        <f>RSI!I743</f>
        <v>57.662503962610927</v>
      </c>
      <c r="D743" s="2">
        <f>MACD!E743</f>
        <v>3.3907696625032457E-2</v>
      </c>
      <c r="E743" s="2">
        <f>MACD!F743</f>
        <v>-2.9593507812692207E-3</v>
      </c>
      <c r="F743" s="2">
        <f>'Moving Avg'!D743</f>
        <v>8.8303799999999999</v>
      </c>
      <c r="G743" s="2">
        <f>'Moving Avg'!F743</f>
        <v>8.8420349999999992</v>
      </c>
      <c r="H743" s="2">
        <f>'Moving Avg'!G743</f>
        <v>8.5435700000000026</v>
      </c>
      <c r="I743" s="2">
        <f>'Moving Avg'!H743</f>
        <v>7.7951375000000098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  <c r="M743" s="8">
        <f t="shared" si="113"/>
        <v>50</v>
      </c>
      <c r="N743" s="8">
        <f t="shared" si="110"/>
        <v>0</v>
      </c>
      <c r="O743" s="8">
        <f t="shared" si="111"/>
        <v>50</v>
      </c>
      <c r="P743" s="8">
        <f t="shared" si="112"/>
        <v>16.5</v>
      </c>
      <c r="Q743" s="9">
        <f t="shared" si="114"/>
        <v>27.475000000000001</v>
      </c>
      <c r="R743" s="9">
        <f t="shared" si="115"/>
        <v>31.625</v>
      </c>
      <c r="S743" s="9">
        <f t="shared" si="116"/>
        <v>27.425000000000001</v>
      </c>
      <c r="T743" s="9">
        <f t="shared" si="117"/>
        <v>29.125</v>
      </c>
      <c r="U743" s="8">
        <f t="shared" si="118"/>
        <v>28.841666666666669</v>
      </c>
      <c r="V743" s="8">
        <f t="shared" si="119"/>
        <v>28.912500000000001</v>
      </c>
    </row>
    <row r="744" spans="1:22" ht="13.5" x14ac:dyDescent="0.25">
      <c r="A744" s="3">
        <f>RSI!A744</f>
        <v>43087</v>
      </c>
      <c r="B744" s="2">
        <f>RSI!B744</f>
        <v>8.9649000000000001</v>
      </c>
      <c r="C744" s="2">
        <f>RSI!I744</f>
        <v>57.662503962610927</v>
      </c>
      <c r="D744" s="2">
        <f>MACD!E744</f>
        <v>2.4042554544472239E-2</v>
      </c>
      <c r="E744" s="2">
        <f>MACD!F744</f>
        <v>2.4410302838790711E-3</v>
      </c>
      <c r="F744" s="2">
        <f>'Moving Avg'!D744</f>
        <v>8.8469800000000003</v>
      </c>
      <c r="G744" s="2">
        <f>'Moving Avg'!F744</f>
        <v>8.8570850000000014</v>
      </c>
      <c r="H744" s="2">
        <f>'Moving Avg'!G744</f>
        <v>8.5573280000000018</v>
      </c>
      <c r="I744" s="2">
        <f>'Moving Avg'!H744</f>
        <v>7.8076775000000085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  <c r="M744" s="8">
        <f t="shared" si="113"/>
        <v>50</v>
      </c>
      <c r="N744" s="8">
        <f t="shared" si="110"/>
        <v>0</v>
      </c>
      <c r="O744" s="8">
        <f t="shared" si="111"/>
        <v>50</v>
      </c>
      <c r="P744" s="8">
        <f t="shared" si="112"/>
        <v>16.5</v>
      </c>
      <c r="Q744" s="9">
        <f t="shared" si="114"/>
        <v>27.475000000000001</v>
      </c>
      <c r="R744" s="9">
        <f t="shared" si="115"/>
        <v>31.625</v>
      </c>
      <c r="S744" s="9">
        <f t="shared" si="116"/>
        <v>27.425000000000001</v>
      </c>
      <c r="T744" s="9">
        <f t="shared" si="117"/>
        <v>29.125</v>
      </c>
      <c r="U744" s="8">
        <f t="shared" si="118"/>
        <v>28.841666666666669</v>
      </c>
      <c r="V744" s="8">
        <f t="shared" si="119"/>
        <v>28.912500000000001</v>
      </c>
    </row>
    <row r="745" spans="1:22" ht="13.5" x14ac:dyDescent="0.25">
      <c r="A745" s="3">
        <f>RSI!A745</f>
        <v>43088</v>
      </c>
      <c r="B745" s="2">
        <f>RSI!B745</f>
        <v>8.9298000000000002</v>
      </c>
      <c r="C745" s="2">
        <f>RSI!I745</f>
        <v>56.140146514492386</v>
      </c>
      <c r="D745" s="2">
        <f>MACD!E745</f>
        <v>1.7072513831276837E-2</v>
      </c>
      <c r="E745" s="2">
        <f>MACD!F745</f>
        <v>5.3673269933586249E-3</v>
      </c>
      <c r="F745" s="2">
        <f>'Moving Avg'!D745</f>
        <v>8.8587400000000009</v>
      </c>
      <c r="G745" s="2">
        <f>'Moving Avg'!F745</f>
        <v>8.8567549999999997</v>
      </c>
      <c r="H745" s="2">
        <f>'Moving Avg'!G745</f>
        <v>8.5698380000000025</v>
      </c>
      <c r="I745" s="2">
        <f>'Moving Avg'!H745</f>
        <v>7.8191675000000096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  <c r="M745" s="8">
        <f t="shared" si="113"/>
        <v>50</v>
      </c>
      <c r="N745" s="8">
        <f t="shared" si="110"/>
        <v>0</v>
      </c>
      <c r="O745" s="8">
        <f t="shared" si="111"/>
        <v>50</v>
      </c>
      <c r="P745" s="8">
        <f t="shared" si="112"/>
        <v>16.5</v>
      </c>
      <c r="Q745" s="9">
        <f t="shared" si="114"/>
        <v>27.475000000000001</v>
      </c>
      <c r="R745" s="9">
        <f t="shared" si="115"/>
        <v>31.625</v>
      </c>
      <c r="S745" s="9">
        <f t="shared" si="116"/>
        <v>27.425000000000001</v>
      </c>
      <c r="T745" s="9">
        <f t="shared" si="117"/>
        <v>29.125</v>
      </c>
      <c r="U745" s="8">
        <f t="shared" si="118"/>
        <v>28.841666666666669</v>
      </c>
      <c r="V745" s="8">
        <f t="shared" si="119"/>
        <v>28.912500000000001</v>
      </c>
    </row>
    <row r="746" spans="1:22" ht="13.5" x14ac:dyDescent="0.25">
      <c r="A746" s="3">
        <f>RSI!A746</f>
        <v>43089</v>
      </c>
      <c r="B746" s="2">
        <f>RSI!B746</f>
        <v>8.9063999999999997</v>
      </c>
      <c r="C746" s="2">
        <f>RSI!I746</f>
        <v>55.095822572672368</v>
      </c>
      <c r="D746" s="2">
        <f>MACD!E746</f>
        <v>1.4491171234540801E-2</v>
      </c>
      <c r="E746" s="2">
        <f>MACD!F746</f>
        <v>7.19209584159506E-3</v>
      </c>
      <c r="F746" s="2">
        <f>'Moving Avg'!D746</f>
        <v>8.9508399999999995</v>
      </c>
      <c r="G746" s="2">
        <f>'Moving Avg'!F746</f>
        <v>8.8634299999999993</v>
      </c>
      <c r="H746" s="2">
        <f>'Moving Avg'!G746</f>
        <v>8.5825340000000025</v>
      </c>
      <c r="I746" s="2">
        <f>'Moving Avg'!H746</f>
        <v>7.8305405000000095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  <c r="M746" s="8">
        <f t="shared" si="113"/>
        <v>50</v>
      </c>
      <c r="N746" s="8">
        <f t="shared" si="110"/>
        <v>0</v>
      </c>
      <c r="O746" s="8">
        <f t="shared" si="111"/>
        <v>50</v>
      </c>
      <c r="P746" s="8">
        <f t="shared" si="112"/>
        <v>16.5</v>
      </c>
      <c r="Q746" s="9">
        <f t="shared" si="114"/>
        <v>27.475000000000001</v>
      </c>
      <c r="R746" s="9">
        <f t="shared" si="115"/>
        <v>31.625</v>
      </c>
      <c r="S746" s="9">
        <f t="shared" si="116"/>
        <v>27.425000000000001</v>
      </c>
      <c r="T746" s="9">
        <f t="shared" si="117"/>
        <v>29.125</v>
      </c>
      <c r="U746" s="8">
        <f t="shared" si="118"/>
        <v>28.841666666666669</v>
      </c>
      <c r="V746" s="8">
        <f t="shared" si="119"/>
        <v>28.912500000000001</v>
      </c>
    </row>
    <row r="747" spans="1:22" ht="13.5" x14ac:dyDescent="0.25">
      <c r="A747" s="3">
        <f>RSI!A747</f>
        <v>43090</v>
      </c>
      <c r="B747" s="2">
        <f>RSI!B747</f>
        <v>9.1109000000000009</v>
      </c>
      <c r="C747" s="2">
        <f>RSI!I747</f>
        <v>61.786113986081737</v>
      </c>
      <c r="D747" s="2">
        <f>MACD!E747</f>
        <v>1.0702470667474984E-2</v>
      </c>
      <c r="E747" s="2">
        <f>MACD!F747</f>
        <v>7.8941708067710448E-3</v>
      </c>
      <c r="F747" s="2">
        <f>'Moving Avg'!D747</f>
        <v>8.9753799999999995</v>
      </c>
      <c r="G747" s="2">
        <f>'Moving Avg'!F747</f>
        <v>8.8743349999999985</v>
      </c>
      <c r="H747" s="2">
        <f>'Moving Avg'!G747</f>
        <v>8.5993200000000005</v>
      </c>
      <c r="I747" s="2">
        <f>'Moving Avg'!H747</f>
        <v>7.8432190000000084</v>
      </c>
      <c r="J747" s="6" t="str">
        <f>OBV!F747</f>
        <v>BEARISH</v>
      </c>
      <c r="K747" s="6" t="str">
        <f>OBV!G747</f>
        <v>NEUTRAL</v>
      </c>
      <c r="L747" s="6" t="str">
        <f>OBV!H747</f>
        <v>BEARISH DIVERGENCE</v>
      </c>
      <c r="M747" s="8">
        <f t="shared" si="113"/>
        <v>50</v>
      </c>
      <c r="N747" s="8">
        <f t="shared" si="110"/>
        <v>0</v>
      </c>
      <c r="O747" s="8">
        <f t="shared" si="111"/>
        <v>50</v>
      </c>
      <c r="P747" s="8">
        <f t="shared" si="112"/>
        <v>16.5</v>
      </c>
      <c r="Q747" s="9">
        <f t="shared" si="114"/>
        <v>27.475000000000001</v>
      </c>
      <c r="R747" s="9">
        <f t="shared" si="115"/>
        <v>31.625</v>
      </c>
      <c r="S747" s="9">
        <f t="shared" si="116"/>
        <v>27.425000000000001</v>
      </c>
      <c r="T747" s="9">
        <f t="shared" si="117"/>
        <v>29.125</v>
      </c>
      <c r="U747" s="8">
        <f t="shared" si="118"/>
        <v>28.841666666666669</v>
      </c>
      <c r="V747" s="8">
        <f t="shared" si="119"/>
        <v>28.912500000000001</v>
      </c>
    </row>
    <row r="748" spans="1:22" ht="13.5" x14ac:dyDescent="0.25">
      <c r="A748" s="3">
        <f>RSI!A748</f>
        <v>43091</v>
      </c>
      <c r="B748" s="2">
        <f>RSI!B748</f>
        <v>9.1109000000000009</v>
      </c>
      <c r="C748" s="2">
        <f>RSI!I748</f>
        <v>61.786113986081737</v>
      </c>
      <c r="D748" s="2">
        <f>MACD!E748</f>
        <v>3.1004691329652445E-3</v>
      </c>
      <c r="E748" s="2">
        <f>MACD!F748</f>
        <v>6.9354304720098845E-3</v>
      </c>
      <c r="F748" s="2">
        <f>'Moving Avg'!D748</f>
        <v>9.0045800000000007</v>
      </c>
      <c r="G748" s="2">
        <f>'Moving Avg'!F748</f>
        <v>8.8885100000000001</v>
      </c>
      <c r="H748" s="2">
        <f>'Moving Avg'!G748</f>
        <v>8.6161060000000003</v>
      </c>
      <c r="I748" s="2">
        <f>'Moving Avg'!H748</f>
        <v>7.8558975000000091</v>
      </c>
      <c r="J748" s="6" t="str">
        <f>OBV!F748</f>
        <v>BULLISH</v>
      </c>
      <c r="K748" s="6" t="str">
        <f>OBV!G748</f>
        <v>NEUTRAL</v>
      </c>
      <c r="L748" s="6" t="str">
        <f>OBV!H748</f>
        <v>CONFIRMED BULLISH</v>
      </c>
      <c r="M748" s="8">
        <f t="shared" si="113"/>
        <v>50</v>
      </c>
      <c r="N748" s="8">
        <f t="shared" si="110"/>
        <v>45</v>
      </c>
      <c r="O748" s="8">
        <f t="shared" si="111"/>
        <v>50</v>
      </c>
      <c r="P748" s="8">
        <f t="shared" si="112"/>
        <v>83.5</v>
      </c>
      <c r="Q748" s="9">
        <f t="shared" si="114"/>
        <v>53.274999999999999</v>
      </c>
      <c r="R748" s="9">
        <f t="shared" si="115"/>
        <v>57.375</v>
      </c>
      <c r="S748" s="9">
        <f t="shared" si="116"/>
        <v>64.325000000000003</v>
      </c>
      <c r="T748" s="9">
        <f t="shared" si="117"/>
        <v>57.125</v>
      </c>
      <c r="U748" s="8">
        <f t="shared" si="118"/>
        <v>58.32500000000001</v>
      </c>
      <c r="V748" s="8">
        <f t="shared" si="119"/>
        <v>58.025000000000006</v>
      </c>
    </row>
    <row r="749" spans="1:22" ht="13.5" x14ac:dyDescent="0.25">
      <c r="A749" s="3">
        <f>RSI!A749</f>
        <v>43094</v>
      </c>
      <c r="B749" s="2">
        <f>RSI!B749</f>
        <v>9.1109000000000009</v>
      </c>
      <c r="C749" s="2">
        <f>RSI!I749</f>
        <v>61.786113986081737</v>
      </c>
      <c r="D749" s="2">
        <f>MACD!E749</f>
        <v>-1.0927884993879644E-2</v>
      </c>
      <c r="E749" s="2">
        <f>MACD!F749</f>
        <v>3.3627673788319788E-3</v>
      </c>
      <c r="F749" s="2">
        <f>'Moving Avg'!D749</f>
        <v>9.0337800000000001</v>
      </c>
      <c r="G749" s="2">
        <f>'Moving Avg'!F749</f>
        <v>8.9051399999999994</v>
      </c>
      <c r="H749" s="2">
        <f>'Moving Avg'!G749</f>
        <v>8.633002000000003</v>
      </c>
      <c r="I749" s="2">
        <f>'Moving Avg'!H749</f>
        <v>7.8684730000000078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  <c r="M749" s="8">
        <f t="shared" si="113"/>
        <v>50</v>
      </c>
      <c r="N749" s="8">
        <f t="shared" si="110"/>
        <v>45</v>
      </c>
      <c r="O749" s="8">
        <f t="shared" si="111"/>
        <v>50</v>
      </c>
      <c r="P749" s="8">
        <f t="shared" si="112"/>
        <v>83.5</v>
      </c>
      <c r="Q749" s="9">
        <f t="shared" si="114"/>
        <v>53.274999999999999</v>
      </c>
      <c r="R749" s="9">
        <f t="shared" si="115"/>
        <v>57.375</v>
      </c>
      <c r="S749" s="9">
        <f t="shared" si="116"/>
        <v>64.325000000000003</v>
      </c>
      <c r="T749" s="9">
        <f t="shared" si="117"/>
        <v>57.125</v>
      </c>
      <c r="U749" s="8">
        <f t="shared" si="118"/>
        <v>58.32500000000001</v>
      </c>
      <c r="V749" s="8">
        <f t="shared" si="119"/>
        <v>58.025000000000006</v>
      </c>
    </row>
    <row r="750" spans="1:22" ht="13.5" x14ac:dyDescent="0.25">
      <c r="A750" s="3">
        <f>RSI!A750</f>
        <v>43095</v>
      </c>
      <c r="B750" s="2">
        <f>RSI!B750</f>
        <v>9.1283999999999992</v>
      </c>
      <c r="C750" s="2">
        <f>RSI!I750</f>
        <v>62.385100415339807</v>
      </c>
      <c r="D750" s="2">
        <f>MACD!E750</f>
        <v>-2.7377132415265848E-2</v>
      </c>
      <c r="E750" s="2">
        <f>MACD!F750</f>
        <v>-2.7852125799875866E-3</v>
      </c>
      <c r="F750" s="2">
        <f>'Moving Avg'!D750</f>
        <v>9.0734999999999992</v>
      </c>
      <c r="G750" s="2">
        <f>'Moving Avg'!F750</f>
        <v>8.9191000000000003</v>
      </c>
      <c r="H750" s="2">
        <f>'Moving Avg'!G750</f>
        <v>8.6504660000000015</v>
      </c>
      <c r="I750" s="2">
        <f>'Moving Avg'!H750</f>
        <v>7.8809560000000083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  <c r="M750" s="8">
        <f t="shared" si="113"/>
        <v>50</v>
      </c>
      <c r="N750" s="8">
        <f t="shared" si="110"/>
        <v>100</v>
      </c>
      <c r="O750" s="8">
        <f t="shared" si="111"/>
        <v>50</v>
      </c>
      <c r="P750" s="8">
        <f t="shared" si="112"/>
        <v>83.5</v>
      </c>
      <c r="Q750" s="9">
        <f t="shared" si="114"/>
        <v>72.525000000000006</v>
      </c>
      <c r="R750" s="9">
        <f t="shared" si="115"/>
        <v>68.375</v>
      </c>
      <c r="S750" s="9">
        <f t="shared" si="116"/>
        <v>72.575000000000003</v>
      </c>
      <c r="T750" s="9">
        <f t="shared" si="117"/>
        <v>70.875</v>
      </c>
      <c r="U750" s="8">
        <f t="shared" si="118"/>
        <v>71.158333333333346</v>
      </c>
      <c r="V750" s="8">
        <f t="shared" si="119"/>
        <v>71.087500000000006</v>
      </c>
    </row>
    <row r="751" spans="1:22" ht="13.5" x14ac:dyDescent="0.25">
      <c r="A751" s="3">
        <f>RSI!A751</f>
        <v>43096</v>
      </c>
      <c r="B751" s="2">
        <f>RSI!B751</f>
        <v>9.2684999999999995</v>
      </c>
      <c r="C751" s="2">
        <f>RSI!I751</f>
        <v>66.863176096322974</v>
      </c>
      <c r="D751" s="2">
        <f>MACD!E751</f>
        <v>-0.11866384042444089</v>
      </c>
      <c r="E751" s="2">
        <f>MACD!F751</f>
        <v>-2.5960938148878249E-2</v>
      </c>
      <c r="F751" s="2">
        <f>'Moving Avg'!D751</f>
        <v>9.1459200000000003</v>
      </c>
      <c r="G751" s="2">
        <f>'Moving Avg'!F751</f>
        <v>8.9378850000000014</v>
      </c>
      <c r="H751" s="2">
        <f>'Moving Avg'!G751</f>
        <v>8.672366000000002</v>
      </c>
      <c r="I751" s="2">
        <f>'Moving Avg'!H751</f>
        <v>7.8943710000000067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  <c r="M751" s="8">
        <f t="shared" si="113"/>
        <v>50</v>
      </c>
      <c r="N751" s="8">
        <f t="shared" si="110"/>
        <v>100</v>
      </c>
      <c r="O751" s="8">
        <f t="shared" si="111"/>
        <v>50</v>
      </c>
      <c r="P751" s="8">
        <f t="shared" si="112"/>
        <v>83.5</v>
      </c>
      <c r="Q751" s="9">
        <f t="shared" si="114"/>
        <v>72.525000000000006</v>
      </c>
      <c r="R751" s="9">
        <f t="shared" si="115"/>
        <v>68.375</v>
      </c>
      <c r="S751" s="9">
        <f t="shared" si="116"/>
        <v>72.575000000000003</v>
      </c>
      <c r="T751" s="9">
        <f t="shared" si="117"/>
        <v>70.875</v>
      </c>
      <c r="U751" s="8">
        <f t="shared" si="118"/>
        <v>71.158333333333346</v>
      </c>
      <c r="V751" s="8">
        <f t="shared" si="119"/>
        <v>71.087500000000006</v>
      </c>
    </row>
    <row r="752" spans="1:22" ht="13.5" x14ac:dyDescent="0.25">
      <c r="A752" s="3">
        <f>RSI!A752</f>
        <v>43097</v>
      </c>
      <c r="B752" s="2">
        <f>RSI!B752</f>
        <v>9.2860999999999994</v>
      </c>
      <c r="C752" s="2">
        <f>RSI!I752</f>
        <v>67.388421854665694</v>
      </c>
      <c r="D752" s="2">
        <f>MACD!E752</f>
        <v>-0.11607976447237611</v>
      </c>
      <c r="E752" s="2">
        <f>MACD!F752</f>
        <v>-4.3984703413577825E-2</v>
      </c>
      <c r="F752" s="2">
        <f>'Moving Avg'!D752</f>
        <v>9.1809600000000007</v>
      </c>
      <c r="G752" s="2">
        <f>'Moving Avg'!F752</f>
        <v>8.9575500000000012</v>
      </c>
      <c r="H752" s="2">
        <f>'Moving Avg'!G752</f>
        <v>8.695272000000001</v>
      </c>
      <c r="I752" s="2">
        <f>'Moving Avg'!H752</f>
        <v>7.9080795000000084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3"/>
        <v>50</v>
      </c>
      <c r="N752" s="8">
        <f t="shared" si="110"/>
        <v>100</v>
      </c>
      <c r="O752" s="8">
        <f t="shared" si="111"/>
        <v>50</v>
      </c>
      <c r="P752" s="8">
        <f t="shared" si="112"/>
        <v>83.5</v>
      </c>
      <c r="Q752" s="9">
        <f t="shared" si="114"/>
        <v>72.525000000000006</v>
      </c>
      <c r="R752" s="9">
        <f t="shared" si="115"/>
        <v>68.375</v>
      </c>
      <c r="S752" s="9">
        <f t="shared" si="116"/>
        <v>72.575000000000003</v>
      </c>
      <c r="T752" s="9">
        <f t="shared" si="117"/>
        <v>70.875</v>
      </c>
      <c r="U752" s="8">
        <f t="shared" si="118"/>
        <v>71.158333333333346</v>
      </c>
      <c r="V752" s="8">
        <f t="shared" si="119"/>
        <v>71.087500000000006</v>
      </c>
    </row>
    <row r="753" spans="1:22" ht="13.5" x14ac:dyDescent="0.25">
      <c r="A753" s="3">
        <f>RSI!A753</f>
        <v>43098</v>
      </c>
      <c r="B753" s="2">
        <f>RSI!B753</f>
        <v>9.3153000000000006</v>
      </c>
      <c r="C753" s="2">
        <f>RSI!I753</f>
        <v>68.286573579396276</v>
      </c>
      <c r="D753" s="2">
        <f>MACD!E753</f>
        <v>-0.12187480736494827</v>
      </c>
      <c r="E753" s="2">
        <f>MACD!F753</f>
        <v>-5.9562724203851919E-2</v>
      </c>
      <c r="F753" s="2">
        <f>'Moving Avg'!D753</f>
        <v>9.2218400000000003</v>
      </c>
      <c r="G753" s="2">
        <f>'Moving Avg'!F753</f>
        <v>8.9819449999999996</v>
      </c>
      <c r="H753" s="2">
        <f>'Moving Avg'!G753</f>
        <v>8.7165820000000007</v>
      </c>
      <c r="I753" s="2">
        <f>'Moving Avg'!H753</f>
        <v>7.9219340000000065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  <c r="M753" s="8">
        <f t="shared" si="113"/>
        <v>50</v>
      </c>
      <c r="N753" s="8">
        <f t="shared" si="110"/>
        <v>100</v>
      </c>
      <c r="O753" s="8">
        <f t="shared" si="111"/>
        <v>50</v>
      </c>
      <c r="P753" s="8">
        <f t="shared" si="112"/>
        <v>83.5</v>
      </c>
      <c r="Q753" s="9">
        <f t="shared" si="114"/>
        <v>72.525000000000006</v>
      </c>
      <c r="R753" s="9">
        <f t="shared" si="115"/>
        <v>68.375</v>
      </c>
      <c r="S753" s="9">
        <f t="shared" si="116"/>
        <v>72.575000000000003</v>
      </c>
      <c r="T753" s="9">
        <f t="shared" si="117"/>
        <v>70.875</v>
      </c>
      <c r="U753" s="8">
        <f t="shared" si="118"/>
        <v>71.158333333333346</v>
      </c>
      <c r="V753" s="8">
        <f t="shared" si="119"/>
        <v>71.087500000000006</v>
      </c>
    </row>
    <row r="754" spans="1:22" ht="13.5" x14ac:dyDescent="0.25">
      <c r="A754" s="3">
        <f>RSI!A754</f>
        <v>43102</v>
      </c>
      <c r="B754" s="2">
        <f>RSI!B754</f>
        <v>9.0582999999999991</v>
      </c>
      <c r="C754" s="2">
        <f>RSI!I754</f>
        <v>54.15084789063215</v>
      </c>
      <c r="D754" s="2">
        <f>MACD!E754</f>
        <v>-0.10998232179798961</v>
      </c>
      <c r="E754" s="2">
        <f>MACD!F754</f>
        <v>-6.9646643722679466E-2</v>
      </c>
      <c r="F754" s="2">
        <f>'Moving Avg'!D754</f>
        <v>9.2113200000000006</v>
      </c>
      <c r="G754" s="2">
        <f>'Moving Avg'!F754</f>
        <v>8.9934900000000013</v>
      </c>
      <c r="H754" s="2">
        <f>'Moving Avg'!G754</f>
        <v>8.7342779999999998</v>
      </c>
      <c r="I754" s="2">
        <f>'Moving Avg'!H754</f>
        <v>7.934323500000005</v>
      </c>
      <c r="J754" s="6" t="str">
        <f>OBV!F754</f>
        <v>BULLISH</v>
      </c>
      <c r="K754" s="6" t="str">
        <f>OBV!G754</f>
        <v>NEUTRAL</v>
      </c>
      <c r="L754" s="6" t="str">
        <f>OBV!H754</f>
        <v>BULLISH DIVERGENCE</v>
      </c>
      <c r="M754" s="8">
        <f t="shared" si="113"/>
        <v>50</v>
      </c>
      <c r="N754" s="8">
        <f t="shared" si="110"/>
        <v>100</v>
      </c>
      <c r="O754" s="8">
        <f t="shared" si="111"/>
        <v>50</v>
      </c>
      <c r="P754" s="8">
        <f t="shared" si="112"/>
        <v>66.5</v>
      </c>
      <c r="Q754" s="9">
        <f t="shared" si="114"/>
        <v>69.974999999999994</v>
      </c>
      <c r="R754" s="9">
        <f t="shared" si="115"/>
        <v>64.125</v>
      </c>
      <c r="S754" s="9">
        <f t="shared" si="116"/>
        <v>64.924999999999997</v>
      </c>
      <c r="T754" s="9">
        <f t="shared" si="117"/>
        <v>66.625</v>
      </c>
      <c r="U754" s="8">
        <f t="shared" si="118"/>
        <v>66.341666666666654</v>
      </c>
      <c r="V754" s="8">
        <f t="shared" si="119"/>
        <v>66.412499999999994</v>
      </c>
    </row>
    <row r="755" spans="1:22" ht="13.5" x14ac:dyDescent="0.25">
      <c r="A755" s="3">
        <f>RSI!A755</f>
        <v>43103</v>
      </c>
      <c r="B755" s="2">
        <f>RSI!B755</f>
        <v>9.1401000000000003</v>
      </c>
      <c r="C755" s="2">
        <f>RSI!I755</f>
        <v>57.188565711216434</v>
      </c>
      <c r="D755" s="2">
        <f>MACD!E755</f>
        <v>-0.11193513428201918</v>
      </c>
      <c r="E755" s="2">
        <f>MACD!F755</f>
        <v>-7.8104341834547411E-2</v>
      </c>
      <c r="F755" s="2">
        <f>'Moving Avg'!D755</f>
        <v>9.2136600000000008</v>
      </c>
      <c r="G755" s="2">
        <f>'Moving Avg'!F755</f>
        <v>9.0091250000000009</v>
      </c>
      <c r="H755" s="2">
        <f>'Moving Avg'!G755</f>
        <v>8.7527380000000008</v>
      </c>
      <c r="I755" s="2">
        <f>'Moving Avg'!H755</f>
        <v>7.9473535000000064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  <c r="M755" s="8">
        <f t="shared" si="113"/>
        <v>50</v>
      </c>
      <c r="N755" s="8">
        <f t="shared" si="110"/>
        <v>100</v>
      </c>
      <c r="O755" s="8">
        <f t="shared" si="111"/>
        <v>50</v>
      </c>
      <c r="P755" s="8">
        <f t="shared" si="112"/>
        <v>83.5</v>
      </c>
      <c r="Q755" s="9">
        <f t="shared" si="114"/>
        <v>72.525000000000006</v>
      </c>
      <c r="R755" s="9">
        <f t="shared" si="115"/>
        <v>68.375</v>
      </c>
      <c r="S755" s="9">
        <f t="shared" si="116"/>
        <v>72.575000000000003</v>
      </c>
      <c r="T755" s="9">
        <f t="shared" si="117"/>
        <v>70.875</v>
      </c>
      <c r="U755" s="8">
        <f t="shared" si="118"/>
        <v>71.158333333333346</v>
      </c>
      <c r="V755" s="8">
        <f t="shared" si="119"/>
        <v>71.087500000000006</v>
      </c>
    </row>
    <row r="756" spans="1:22" ht="13.5" x14ac:dyDescent="0.25">
      <c r="A756" s="3">
        <f>RSI!A756</f>
        <v>43104</v>
      </c>
      <c r="B756" s="2">
        <f>RSI!B756</f>
        <v>9.2218</v>
      </c>
      <c r="C756" s="2">
        <f>RSI!I756</f>
        <v>60.036519029924875</v>
      </c>
      <c r="D756" s="2">
        <f>MACD!E756</f>
        <v>-0.12423793455546672</v>
      </c>
      <c r="E756" s="2">
        <f>MACD!F756</f>
        <v>-8.7331060378731284E-2</v>
      </c>
      <c r="F756" s="2">
        <f>'Moving Avg'!D756</f>
        <v>9.2043199999999992</v>
      </c>
      <c r="G756" s="2">
        <f>'Moving Avg'!F756</f>
        <v>9.0280300000000011</v>
      </c>
      <c r="H756" s="2">
        <f>'Moving Avg'!G756</f>
        <v>8.772613999999999</v>
      </c>
      <c r="I756" s="2">
        <f>'Moving Avg'!H756</f>
        <v>7.9605350000000055</v>
      </c>
      <c r="J756" s="6" t="str">
        <f>OBV!F756</f>
        <v>BULLISH</v>
      </c>
      <c r="K756" s="6" t="str">
        <f>OBV!G756</f>
        <v>NEUTRAL</v>
      </c>
      <c r="L756" s="6" t="str">
        <f>OBV!H756</f>
        <v>BULLISH DIVERGENCE</v>
      </c>
      <c r="M756" s="8">
        <f t="shared" si="113"/>
        <v>50</v>
      </c>
      <c r="N756" s="8">
        <f t="shared" si="110"/>
        <v>100</v>
      </c>
      <c r="O756" s="8">
        <f t="shared" si="111"/>
        <v>50</v>
      </c>
      <c r="P756" s="8">
        <f t="shared" si="112"/>
        <v>66.5</v>
      </c>
      <c r="Q756" s="9">
        <f t="shared" si="114"/>
        <v>69.974999999999994</v>
      </c>
      <c r="R756" s="9">
        <f t="shared" si="115"/>
        <v>64.125</v>
      </c>
      <c r="S756" s="9">
        <f t="shared" si="116"/>
        <v>64.924999999999997</v>
      </c>
      <c r="T756" s="9">
        <f t="shared" si="117"/>
        <v>66.625</v>
      </c>
      <c r="U756" s="8">
        <f t="shared" si="118"/>
        <v>66.341666666666654</v>
      </c>
      <c r="V756" s="8">
        <f t="shared" si="119"/>
        <v>66.412499999999994</v>
      </c>
    </row>
    <row r="757" spans="1:22" ht="13.5" x14ac:dyDescent="0.25">
      <c r="A757" s="3">
        <f>RSI!A757</f>
        <v>43105</v>
      </c>
      <c r="B757" s="2">
        <f>RSI!B757</f>
        <v>9.4612999999999996</v>
      </c>
      <c r="C757" s="2">
        <f>RSI!I757</f>
        <v>66.972619335781729</v>
      </c>
      <c r="D757" s="2">
        <f>MACD!E757</f>
        <v>-0.12233456799414455</v>
      </c>
      <c r="E757" s="2">
        <f>MACD!F757</f>
        <v>-9.4331761901813943E-2</v>
      </c>
      <c r="F757" s="2">
        <f>'Moving Avg'!D757</f>
        <v>9.2393600000000013</v>
      </c>
      <c r="G757" s="2">
        <f>'Moving Avg'!F757</f>
        <v>9.0542750000000005</v>
      </c>
      <c r="H757" s="2">
        <f>'Moving Avg'!G757</f>
        <v>8.7983700000000002</v>
      </c>
      <c r="I757" s="2">
        <f>'Moving Avg'!H757</f>
        <v>7.9751455000000044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  <c r="M757" s="8">
        <f t="shared" si="113"/>
        <v>50</v>
      </c>
      <c r="N757" s="8">
        <f t="shared" si="110"/>
        <v>100</v>
      </c>
      <c r="O757" s="8">
        <f t="shared" si="111"/>
        <v>50</v>
      </c>
      <c r="P757" s="8">
        <f t="shared" si="112"/>
        <v>83.5</v>
      </c>
      <c r="Q757" s="9">
        <f t="shared" si="114"/>
        <v>72.525000000000006</v>
      </c>
      <c r="R757" s="9">
        <f t="shared" si="115"/>
        <v>68.375</v>
      </c>
      <c r="S757" s="9">
        <f t="shared" si="116"/>
        <v>72.575000000000003</v>
      </c>
      <c r="T757" s="9">
        <f t="shared" si="117"/>
        <v>70.875</v>
      </c>
      <c r="U757" s="8">
        <f t="shared" si="118"/>
        <v>71.158333333333346</v>
      </c>
      <c r="V757" s="8">
        <f t="shared" si="119"/>
        <v>71.087500000000006</v>
      </c>
    </row>
    <row r="758" spans="1:22" ht="13.5" x14ac:dyDescent="0.25">
      <c r="A758" s="3">
        <f>RSI!A758</f>
        <v>43108</v>
      </c>
      <c r="B758" s="2">
        <f>RSI!B758</f>
        <v>10.010300000000001</v>
      </c>
      <c r="C758" s="2">
        <f>RSI!I758</f>
        <v>76.878922819400742</v>
      </c>
      <c r="D758" s="2">
        <f>MACD!E758</f>
        <v>-0.16410902931511373</v>
      </c>
      <c r="E758" s="2">
        <f>MACD!F758</f>
        <v>-0.1082872153844739</v>
      </c>
      <c r="F758" s="2">
        <f>'Moving Avg'!D758</f>
        <v>9.3783600000000007</v>
      </c>
      <c r="G758" s="2">
        <f>'Moving Avg'!F758</f>
        <v>9.1087900000000008</v>
      </c>
      <c r="H758" s="2">
        <f>'Moving Avg'!G758</f>
        <v>8.8341259999999995</v>
      </c>
      <c r="I758" s="2">
        <f>'Moving Avg'!H758</f>
        <v>7.9923210000000049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  <c r="M758" s="8">
        <f t="shared" si="113"/>
        <v>0</v>
      </c>
      <c r="N758" s="8">
        <f t="shared" si="110"/>
        <v>100</v>
      </c>
      <c r="O758" s="8">
        <f t="shared" si="111"/>
        <v>50</v>
      </c>
      <c r="P758" s="8">
        <f t="shared" si="112"/>
        <v>83.5</v>
      </c>
      <c r="Q758" s="9">
        <f t="shared" si="114"/>
        <v>55.024999999999999</v>
      </c>
      <c r="R758" s="9">
        <f t="shared" si="115"/>
        <v>58.375</v>
      </c>
      <c r="S758" s="9">
        <f t="shared" si="116"/>
        <v>65.075000000000003</v>
      </c>
      <c r="T758" s="9">
        <f t="shared" si="117"/>
        <v>58.375</v>
      </c>
      <c r="U758" s="8">
        <f t="shared" si="118"/>
        <v>59.491666666666674</v>
      </c>
      <c r="V758" s="8">
        <f t="shared" si="119"/>
        <v>59.212500000000006</v>
      </c>
    </row>
    <row r="759" spans="1:22" ht="13.5" x14ac:dyDescent="0.25">
      <c r="A759" s="3">
        <f>RSI!A759</f>
        <v>43109</v>
      </c>
      <c r="B759" s="2">
        <f>RSI!B759</f>
        <v>9.8117000000000001</v>
      </c>
      <c r="C759" s="2">
        <f>RSI!I759</f>
        <v>68.83548918572194</v>
      </c>
      <c r="D759" s="2">
        <f>MACD!E759</f>
        <v>-0.19050658129803821</v>
      </c>
      <c r="E759" s="2">
        <f>MACD!F759</f>
        <v>-0.12473108856718676</v>
      </c>
      <c r="F759" s="2">
        <f>'Moving Avg'!D759</f>
        <v>9.5290400000000002</v>
      </c>
      <c r="G759" s="2">
        <f>'Moving Avg'!F759</f>
        <v>9.1552800000000012</v>
      </c>
      <c r="H759" s="2">
        <f>'Moving Avg'!G759</f>
        <v>8.8667819999999988</v>
      </c>
      <c r="I759" s="2">
        <f>'Moving Avg'!H759</f>
        <v>8.0087090000000032</v>
      </c>
      <c r="J759" s="6" t="str">
        <f>OBV!F759</f>
        <v>BULLISH</v>
      </c>
      <c r="K759" s="6" t="str">
        <f>OBV!G759</f>
        <v>NEUTRAL</v>
      </c>
      <c r="L759" s="6" t="str">
        <f>OBV!H759</f>
        <v>CONFIRMED BULLISH</v>
      </c>
      <c r="M759" s="8">
        <f t="shared" si="113"/>
        <v>50</v>
      </c>
      <c r="N759" s="8">
        <f t="shared" si="110"/>
        <v>100</v>
      </c>
      <c r="O759" s="8">
        <f t="shared" si="111"/>
        <v>50</v>
      </c>
      <c r="P759" s="8">
        <f t="shared" si="112"/>
        <v>83.5</v>
      </c>
      <c r="Q759" s="9">
        <f t="shared" si="114"/>
        <v>72.525000000000006</v>
      </c>
      <c r="R759" s="9">
        <f t="shared" si="115"/>
        <v>68.375</v>
      </c>
      <c r="S759" s="9">
        <f t="shared" si="116"/>
        <v>72.575000000000003</v>
      </c>
      <c r="T759" s="9">
        <f t="shared" si="117"/>
        <v>70.875</v>
      </c>
      <c r="U759" s="8">
        <f t="shared" si="118"/>
        <v>71.158333333333346</v>
      </c>
      <c r="V759" s="8">
        <f t="shared" si="119"/>
        <v>71.087500000000006</v>
      </c>
    </row>
    <row r="760" spans="1:22" ht="13.5" x14ac:dyDescent="0.25">
      <c r="A760" s="3">
        <f>RSI!A760</f>
        <v>43110</v>
      </c>
      <c r="B760" s="2">
        <f>RSI!B760</f>
        <v>9.6656999999999993</v>
      </c>
      <c r="C760" s="2">
        <f>RSI!I760</f>
        <v>63.569933104837673</v>
      </c>
      <c r="D760" s="2">
        <f>MACD!E760</f>
        <v>-0.20349661112741479</v>
      </c>
      <c r="E760" s="2">
        <f>MACD!F760</f>
        <v>-0.14048419307923238</v>
      </c>
      <c r="F760" s="2">
        <f>'Moving Avg'!D760</f>
        <v>9.6341599999999996</v>
      </c>
      <c r="G760" s="2">
        <f>'Moving Avg'!F760</f>
        <v>9.1950149999999997</v>
      </c>
      <c r="H760" s="2">
        <f>'Moving Avg'!G760</f>
        <v>8.8960819999999998</v>
      </c>
      <c r="I760" s="2">
        <f>'Moving Avg'!H760</f>
        <v>8.0242640000000058</v>
      </c>
      <c r="J760" s="6" t="str">
        <f>OBV!F760</f>
        <v>BEARISH</v>
      </c>
      <c r="K760" s="6" t="str">
        <f>OBV!G760</f>
        <v>NEUTRAL</v>
      </c>
      <c r="L760" s="6" t="str">
        <f>OBV!H760</f>
        <v>BEARISH DIVERGENCE</v>
      </c>
      <c r="M760" s="8">
        <f t="shared" si="113"/>
        <v>50</v>
      </c>
      <c r="N760" s="8">
        <f t="shared" si="110"/>
        <v>100</v>
      </c>
      <c r="O760" s="8">
        <f t="shared" si="111"/>
        <v>50</v>
      </c>
      <c r="P760" s="8">
        <f t="shared" si="112"/>
        <v>16.5</v>
      </c>
      <c r="Q760" s="9">
        <f t="shared" si="114"/>
        <v>62.475000000000001</v>
      </c>
      <c r="R760" s="9">
        <f t="shared" si="115"/>
        <v>51.625</v>
      </c>
      <c r="S760" s="9">
        <f t="shared" si="116"/>
        <v>42.424999999999997</v>
      </c>
      <c r="T760" s="9">
        <f t="shared" si="117"/>
        <v>54.125</v>
      </c>
      <c r="U760" s="8">
        <f t="shared" si="118"/>
        <v>52.17499999999999</v>
      </c>
      <c r="V760" s="8">
        <f t="shared" si="119"/>
        <v>52.662499999999994</v>
      </c>
    </row>
    <row r="761" spans="1:22" ht="13.5" x14ac:dyDescent="0.25">
      <c r="A761" s="3">
        <f>RSI!A761</f>
        <v>43111</v>
      </c>
      <c r="B761" s="2">
        <f>RSI!B761</f>
        <v>9.4321000000000002</v>
      </c>
      <c r="C761" s="2">
        <f>RSI!I761</f>
        <v>56.166790525134665</v>
      </c>
      <c r="D761" s="2">
        <f>MACD!E761</f>
        <v>-0.17862046229142869</v>
      </c>
      <c r="E761" s="2">
        <f>MACD!F761</f>
        <v>-0.14811144692167166</v>
      </c>
      <c r="F761" s="2">
        <f>'Moving Avg'!D761</f>
        <v>9.6762200000000007</v>
      </c>
      <c r="G761" s="2">
        <f>'Moving Avg'!F761</f>
        <v>9.2443249999999999</v>
      </c>
      <c r="H761" s="2">
        <f>'Moving Avg'!G761</f>
        <v>8.9187480000000008</v>
      </c>
      <c r="I761" s="2">
        <f>'Moving Avg'!H761</f>
        <v>8.0386510000000051</v>
      </c>
      <c r="J761" s="6" t="str">
        <f>OBV!F761</f>
        <v>BEARISH</v>
      </c>
      <c r="K761" s="6" t="str">
        <f>OBV!G761</f>
        <v>NEUTRAL</v>
      </c>
      <c r="L761" s="6" t="str">
        <f>OBV!H761</f>
        <v>BEARISH DIVERGENCE</v>
      </c>
      <c r="M761" s="8">
        <f t="shared" si="113"/>
        <v>50</v>
      </c>
      <c r="N761" s="8">
        <f t="shared" si="110"/>
        <v>100</v>
      </c>
      <c r="O761" s="8">
        <f t="shared" si="111"/>
        <v>50</v>
      </c>
      <c r="P761" s="8">
        <f t="shared" si="112"/>
        <v>16.5</v>
      </c>
      <c r="Q761" s="9">
        <f t="shared" si="114"/>
        <v>62.475000000000001</v>
      </c>
      <c r="R761" s="9">
        <f t="shared" si="115"/>
        <v>51.625</v>
      </c>
      <c r="S761" s="9">
        <f t="shared" si="116"/>
        <v>42.424999999999997</v>
      </c>
      <c r="T761" s="9">
        <f t="shared" si="117"/>
        <v>54.125</v>
      </c>
      <c r="U761" s="8">
        <f t="shared" si="118"/>
        <v>52.17499999999999</v>
      </c>
      <c r="V761" s="8">
        <f t="shared" si="119"/>
        <v>52.662499999999994</v>
      </c>
    </row>
    <row r="762" spans="1:22" ht="13.5" x14ac:dyDescent="0.25">
      <c r="A762" s="3">
        <f>RSI!A762</f>
        <v>43112</v>
      </c>
      <c r="B762" s="2">
        <f>RSI!B762</f>
        <v>9.4612999999999996</v>
      </c>
      <c r="C762" s="2">
        <f>RSI!I762</f>
        <v>56.843351228142474</v>
      </c>
      <c r="D762" s="2">
        <f>MACD!E762</f>
        <v>-0.1584146993881177</v>
      </c>
      <c r="E762" s="2">
        <f>MACD!F762</f>
        <v>-0.15017209741496088</v>
      </c>
      <c r="F762" s="2">
        <f>'Moving Avg'!D762</f>
        <v>9.6762200000000007</v>
      </c>
      <c r="G762" s="2">
        <f>'Moving Avg'!F762</f>
        <v>9.2679799999999997</v>
      </c>
      <c r="H762" s="2">
        <f>'Moving Avg'!G762</f>
        <v>8.9422160000000002</v>
      </c>
      <c r="I762" s="2">
        <f>'Moving Avg'!H762</f>
        <v>8.0530300000000032</v>
      </c>
      <c r="J762" s="6" t="str">
        <f>OBV!F762</f>
        <v>BEARISH</v>
      </c>
      <c r="K762" s="6" t="str">
        <f>OBV!G762</f>
        <v>NEUTRAL</v>
      </c>
      <c r="L762" s="6" t="str">
        <f>OBV!H762</f>
        <v>NEUTRAL</v>
      </c>
      <c r="M762" s="8">
        <f t="shared" si="113"/>
        <v>50</v>
      </c>
      <c r="N762" s="8">
        <f t="shared" si="110"/>
        <v>45</v>
      </c>
      <c r="O762" s="8">
        <f t="shared" si="111"/>
        <v>50</v>
      </c>
      <c r="P762" s="8">
        <f t="shared" si="112"/>
        <v>16.5</v>
      </c>
      <c r="Q762" s="9">
        <f t="shared" si="114"/>
        <v>43.225000000000001</v>
      </c>
      <c r="R762" s="9">
        <f t="shared" si="115"/>
        <v>40.625</v>
      </c>
      <c r="S762" s="9">
        <f t="shared" si="116"/>
        <v>34.174999999999997</v>
      </c>
      <c r="T762" s="9">
        <f t="shared" si="117"/>
        <v>40.375</v>
      </c>
      <c r="U762" s="8">
        <f t="shared" si="118"/>
        <v>39.341666666666661</v>
      </c>
      <c r="V762" s="8">
        <f t="shared" si="119"/>
        <v>39.599999999999994</v>
      </c>
    </row>
    <row r="763" spans="1:22" ht="13.5" x14ac:dyDescent="0.25">
      <c r="A763" s="3">
        <f>RSI!A763</f>
        <v>43115</v>
      </c>
      <c r="B763" s="2">
        <f>RSI!B763</f>
        <v>9.4321000000000002</v>
      </c>
      <c r="C763" s="2">
        <f>RSI!I763</f>
        <v>55.913939236856571</v>
      </c>
      <c r="D763" s="2">
        <f>MACD!E763</f>
        <v>-0.13611998828850957</v>
      </c>
      <c r="E763" s="2">
        <f>MACD!F763</f>
        <v>-0.14736167558967062</v>
      </c>
      <c r="F763" s="2">
        <f>'Moving Avg'!D763</f>
        <v>9.5605799999999999</v>
      </c>
      <c r="G763" s="2">
        <f>'Moving Avg'!F763</f>
        <v>9.2913399999999999</v>
      </c>
      <c r="H763" s="2">
        <f>'Moving Avg'!G763</f>
        <v>8.9652080000000005</v>
      </c>
      <c r="I763" s="2">
        <f>'Moving Avg'!H763</f>
        <v>8.0672630000000023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  <c r="M763" s="8">
        <f t="shared" si="113"/>
        <v>50</v>
      </c>
      <c r="N763" s="8">
        <f t="shared" si="110"/>
        <v>0</v>
      </c>
      <c r="O763" s="8">
        <f t="shared" si="111"/>
        <v>50</v>
      </c>
      <c r="P763" s="8">
        <f t="shared" si="112"/>
        <v>16.5</v>
      </c>
      <c r="Q763" s="9">
        <f t="shared" si="114"/>
        <v>27.475000000000001</v>
      </c>
      <c r="R763" s="9">
        <f t="shared" si="115"/>
        <v>31.625</v>
      </c>
      <c r="S763" s="9">
        <f t="shared" si="116"/>
        <v>27.425000000000001</v>
      </c>
      <c r="T763" s="9">
        <f t="shared" si="117"/>
        <v>29.125</v>
      </c>
      <c r="U763" s="8">
        <f t="shared" si="118"/>
        <v>28.841666666666669</v>
      </c>
      <c r="V763" s="8">
        <f t="shared" si="119"/>
        <v>28.912500000000001</v>
      </c>
    </row>
    <row r="764" spans="1:22" ht="13.5" x14ac:dyDescent="0.25">
      <c r="A764" s="3">
        <f>RSI!A764</f>
        <v>43116</v>
      </c>
      <c r="B764" s="2">
        <f>RSI!B764</f>
        <v>9.3445</v>
      </c>
      <c r="C764" s="2">
        <f>RSI!I764</f>
        <v>53.108514086808768</v>
      </c>
      <c r="D764" s="2">
        <f>MACD!E764</f>
        <v>-0.1514820238852419</v>
      </c>
      <c r="E764" s="2">
        <f>MACD!F764</f>
        <v>-0.14818574524878486</v>
      </c>
      <c r="F764" s="2">
        <f>'Moving Avg'!D764</f>
        <v>9.4671400000000006</v>
      </c>
      <c r="G764" s="2">
        <f>'Moving Avg'!F764</f>
        <v>9.3103200000000008</v>
      </c>
      <c r="H764" s="2">
        <f>'Moving Avg'!G764</f>
        <v>8.9864479999999975</v>
      </c>
      <c r="I764" s="2">
        <f>'Moving Avg'!H764</f>
        <v>8.080800500000004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  <c r="M764" s="8">
        <f t="shared" si="113"/>
        <v>50</v>
      </c>
      <c r="N764" s="8">
        <f t="shared" si="110"/>
        <v>45</v>
      </c>
      <c r="O764" s="8">
        <f t="shared" si="111"/>
        <v>50</v>
      </c>
      <c r="P764" s="8">
        <f t="shared" si="112"/>
        <v>16.5</v>
      </c>
      <c r="Q764" s="9">
        <f t="shared" si="114"/>
        <v>43.225000000000001</v>
      </c>
      <c r="R764" s="9">
        <f t="shared" si="115"/>
        <v>40.625</v>
      </c>
      <c r="S764" s="9">
        <f t="shared" si="116"/>
        <v>34.174999999999997</v>
      </c>
      <c r="T764" s="9">
        <f t="shared" si="117"/>
        <v>40.375</v>
      </c>
      <c r="U764" s="8">
        <f t="shared" si="118"/>
        <v>39.341666666666661</v>
      </c>
      <c r="V764" s="8">
        <f t="shared" si="119"/>
        <v>39.599999999999994</v>
      </c>
    </row>
    <row r="765" spans="1:22" ht="13.5" x14ac:dyDescent="0.25">
      <c r="A765" s="3">
        <f>RSI!A765</f>
        <v>43117</v>
      </c>
      <c r="B765" s="2">
        <f>RSI!B765</f>
        <v>9.2684999999999995</v>
      </c>
      <c r="C765" s="2">
        <f>RSI!I765</f>
        <v>50.730356237455169</v>
      </c>
      <c r="D765" s="2">
        <f>MACD!E765</f>
        <v>-0.14683880933698212</v>
      </c>
      <c r="E765" s="2">
        <f>MACD!F765</f>
        <v>-0.14791635806642434</v>
      </c>
      <c r="F765" s="2">
        <f>'Moving Avg'!D765</f>
        <v>9.3877000000000006</v>
      </c>
      <c r="G765" s="2">
        <f>'Moving Avg'!F765</f>
        <v>9.3272549999999974</v>
      </c>
      <c r="H765" s="2">
        <f>'Moving Avg'!G765</f>
        <v>9.0050779999999992</v>
      </c>
      <c r="I765" s="2">
        <f>'Moving Avg'!H765</f>
        <v>8.0937010000000029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  <c r="M765" s="8">
        <f t="shared" si="113"/>
        <v>50</v>
      </c>
      <c r="N765" s="8">
        <f t="shared" si="110"/>
        <v>0</v>
      </c>
      <c r="O765" s="8">
        <f t="shared" si="111"/>
        <v>50</v>
      </c>
      <c r="P765" s="8">
        <f t="shared" si="112"/>
        <v>16.5</v>
      </c>
      <c r="Q765" s="9">
        <f t="shared" si="114"/>
        <v>27.475000000000001</v>
      </c>
      <c r="R765" s="9">
        <f t="shared" si="115"/>
        <v>31.625</v>
      </c>
      <c r="S765" s="9">
        <f t="shared" si="116"/>
        <v>27.425000000000001</v>
      </c>
      <c r="T765" s="9">
        <f t="shared" si="117"/>
        <v>29.125</v>
      </c>
      <c r="U765" s="8">
        <f t="shared" si="118"/>
        <v>28.841666666666669</v>
      </c>
      <c r="V765" s="8">
        <f t="shared" si="119"/>
        <v>28.912500000000001</v>
      </c>
    </row>
    <row r="766" spans="1:22" ht="13.5" x14ac:dyDescent="0.25">
      <c r="A766" s="3">
        <f>RSI!A766</f>
        <v>43118</v>
      </c>
      <c r="B766" s="2">
        <f>RSI!B766</f>
        <v>9.3445</v>
      </c>
      <c r="C766" s="2">
        <f>RSI!I766</f>
        <v>52.997017519567578</v>
      </c>
      <c r="D766" s="2">
        <f>MACD!E766</f>
        <v>-0.13605123316000345</v>
      </c>
      <c r="E766" s="2">
        <f>MACD!F766</f>
        <v>-0.14554333308514017</v>
      </c>
      <c r="F766" s="2">
        <f>'Moving Avg'!D766</f>
        <v>9.3701799999999995</v>
      </c>
      <c r="G766" s="2">
        <f>'Moving Avg'!F766</f>
        <v>9.3491599999999995</v>
      </c>
      <c r="H766" s="2">
        <f>'Moving Avg'!G766</f>
        <v>9.0249019999999991</v>
      </c>
      <c r="I766" s="2">
        <f>'Moving Avg'!H766</f>
        <v>8.1069815000000034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  <c r="M766" s="8">
        <f t="shared" si="113"/>
        <v>50</v>
      </c>
      <c r="N766" s="8">
        <f t="shared" si="110"/>
        <v>0</v>
      </c>
      <c r="O766" s="8">
        <f t="shared" si="111"/>
        <v>50</v>
      </c>
      <c r="P766" s="8">
        <f t="shared" si="112"/>
        <v>16.5</v>
      </c>
      <c r="Q766" s="9">
        <f t="shared" si="114"/>
        <v>27.475000000000001</v>
      </c>
      <c r="R766" s="9">
        <f t="shared" si="115"/>
        <v>31.625</v>
      </c>
      <c r="S766" s="9">
        <f t="shared" si="116"/>
        <v>27.425000000000001</v>
      </c>
      <c r="T766" s="9">
        <f t="shared" si="117"/>
        <v>29.125</v>
      </c>
      <c r="U766" s="8">
        <f t="shared" si="118"/>
        <v>28.841666666666669</v>
      </c>
      <c r="V766" s="8">
        <f t="shared" si="119"/>
        <v>28.912500000000001</v>
      </c>
    </row>
    <row r="767" spans="1:22" ht="13.5" x14ac:dyDescent="0.25">
      <c r="A767" s="3">
        <f>RSI!A767</f>
        <v>43119</v>
      </c>
      <c r="B767" s="2">
        <f>RSI!B767</f>
        <v>9.2568999999999999</v>
      </c>
      <c r="C767" s="2">
        <f>RSI!I767</f>
        <v>50.134057668925117</v>
      </c>
      <c r="D767" s="2">
        <f>MACD!E767</f>
        <v>-8.4112234922656626E-2</v>
      </c>
      <c r="E767" s="2">
        <f>MACD!F767</f>
        <v>-0.13325711345264346</v>
      </c>
      <c r="F767" s="2">
        <f>'Moving Avg'!D767</f>
        <v>9.3292999999999999</v>
      </c>
      <c r="G767" s="2">
        <f>'Moving Avg'!F767</f>
        <v>9.3564600000000002</v>
      </c>
      <c r="H767" s="2">
        <f>'Moving Avg'!G767</f>
        <v>9.0411219999999997</v>
      </c>
      <c r="I767" s="2">
        <f>'Moving Avg'!H767</f>
        <v>8.1200810000000025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  <c r="M767" s="8">
        <f t="shared" si="113"/>
        <v>50</v>
      </c>
      <c r="N767" s="8">
        <f t="shared" si="110"/>
        <v>0</v>
      </c>
      <c r="O767" s="8">
        <f t="shared" si="111"/>
        <v>50</v>
      </c>
      <c r="P767" s="8">
        <f t="shared" si="112"/>
        <v>16.5</v>
      </c>
      <c r="Q767" s="9">
        <f t="shared" si="114"/>
        <v>27.475000000000001</v>
      </c>
      <c r="R767" s="9">
        <f t="shared" si="115"/>
        <v>31.625</v>
      </c>
      <c r="S767" s="9">
        <f t="shared" si="116"/>
        <v>27.425000000000001</v>
      </c>
      <c r="T767" s="9">
        <f t="shared" si="117"/>
        <v>29.125</v>
      </c>
      <c r="U767" s="8">
        <f t="shared" si="118"/>
        <v>28.841666666666669</v>
      </c>
      <c r="V767" s="8">
        <f t="shared" si="119"/>
        <v>28.912500000000001</v>
      </c>
    </row>
    <row r="768" spans="1:22" ht="13.5" x14ac:dyDescent="0.25">
      <c r="A768" s="3">
        <f>RSI!A768</f>
        <v>43122</v>
      </c>
      <c r="B768" s="2">
        <f>RSI!B768</f>
        <v>9.0525000000000002</v>
      </c>
      <c r="C768" s="2">
        <f>RSI!I768</f>
        <v>44.141983982568888</v>
      </c>
      <c r="D768" s="2">
        <f>MACD!E768</f>
        <v>5.947088033364345E-2</v>
      </c>
      <c r="E768" s="2">
        <f>MACD!F768</f>
        <v>-9.4711514695386079E-2</v>
      </c>
      <c r="F768" s="2">
        <f>'Moving Avg'!D768</f>
        <v>9.2533799999999999</v>
      </c>
      <c r="G768" s="2">
        <f>'Moving Avg'!F768</f>
        <v>9.3535400000000006</v>
      </c>
      <c r="H768" s="2">
        <f>'Moving Avg'!G768</f>
        <v>9.0516179999999977</v>
      </c>
      <c r="I768" s="2">
        <f>'Moving Avg'!H768</f>
        <v>8.1319015000000032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  <c r="M768" s="8">
        <f t="shared" si="113"/>
        <v>50</v>
      </c>
      <c r="N768" s="8">
        <f t="shared" si="110"/>
        <v>0</v>
      </c>
      <c r="O768" s="8">
        <f t="shared" si="111"/>
        <v>50</v>
      </c>
      <c r="P768" s="8">
        <f t="shared" si="112"/>
        <v>16.5</v>
      </c>
      <c r="Q768" s="9">
        <f t="shared" si="114"/>
        <v>27.475000000000001</v>
      </c>
      <c r="R768" s="9">
        <f t="shared" si="115"/>
        <v>31.625</v>
      </c>
      <c r="S768" s="9">
        <f t="shared" si="116"/>
        <v>27.425000000000001</v>
      </c>
      <c r="T768" s="9">
        <f t="shared" si="117"/>
        <v>29.125</v>
      </c>
      <c r="U768" s="8">
        <f t="shared" si="118"/>
        <v>28.841666666666669</v>
      </c>
      <c r="V768" s="8">
        <f t="shared" si="119"/>
        <v>28.912500000000001</v>
      </c>
    </row>
    <row r="769" spans="1:22" ht="13.5" x14ac:dyDescent="0.25">
      <c r="A769" s="3">
        <f>RSI!A769</f>
        <v>43123</v>
      </c>
      <c r="B769" s="2">
        <f>RSI!B769</f>
        <v>8.8948</v>
      </c>
      <c r="C769" s="2">
        <f>RSI!I769</f>
        <v>40.154374337983882</v>
      </c>
      <c r="D769" s="2">
        <f>MACD!E769</f>
        <v>0.16332977826568928</v>
      </c>
      <c r="E769" s="2">
        <f>MACD!F769</f>
        <v>-4.3103256103171006E-2</v>
      </c>
      <c r="F769" s="2">
        <f>'Moving Avg'!D769</f>
        <v>9.1634399999999996</v>
      </c>
      <c r="G769" s="2">
        <f>'Moving Avg'!F769</f>
        <v>9.3427350000000011</v>
      </c>
      <c r="H769" s="2">
        <f>'Moving Avg'!G769</f>
        <v>9.057325999999998</v>
      </c>
      <c r="I769" s="2">
        <f>'Moving Avg'!H769</f>
        <v>8.1429335000000034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  <c r="M769" s="8">
        <f t="shared" si="113"/>
        <v>50</v>
      </c>
      <c r="N769" s="8">
        <f t="shared" si="110"/>
        <v>0</v>
      </c>
      <c r="O769" s="8">
        <f t="shared" si="111"/>
        <v>50</v>
      </c>
      <c r="P769" s="8">
        <f t="shared" si="112"/>
        <v>16.5</v>
      </c>
      <c r="Q769" s="9">
        <f t="shared" si="114"/>
        <v>27.475000000000001</v>
      </c>
      <c r="R769" s="9">
        <f t="shared" si="115"/>
        <v>31.625</v>
      </c>
      <c r="S769" s="9">
        <f t="shared" si="116"/>
        <v>27.425000000000001</v>
      </c>
      <c r="T769" s="9">
        <f t="shared" si="117"/>
        <v>29.125</v>
      </c>
      <c r="U769" s="8">
        <f t="shared" si="118"/>
        <v>28.841666666666669</v>
      </c>
      <c r="V769" s="8">
        <f t="shared" si="119"/>
        <v>28.912500000000001</v>
      </c>
    </row>
    <row r="770" spans="1:22" ht="13.5" x14ac:dyDescent="0.25">
      <c r="A770" s="3">
        <f>RSI!A770</f>
        <v>43124</v>
      </c>
      <c r="B770" s="2">
        <f>RSI!B770</f>
        <v>8.8772000000000002</v>
      </c>
      <c r="C770" s="2">
        <f>RSI!I770</f>
        <v>39.723084317841234</v>
      </c>
      <c r="D770" s="2">
        <f>MACD!E770</f>
        <v>0.23213056977067481</v>
      </c>
      <c r="E770" s="2">
        <f>MACD!F770</f>
        <v>1.1943509071598156E-2</v>
      </c>
      <c r="F770" s="2">
        <f>'Moving Avg'!D770</f>
        <v>9.0851799999999994</v>
      </c>
      <c r="G770" s="2">
        <f>'Moving Avg'!F770</f>
        <v>9.3301750000000006</v>
      </c>
      <c r="H770" s="2">
        <f>'Moving Avg'!G770</f>
        <v>9.0607199999999963</v>
      </c>
      <c r="I770" s="2">
        <f>'Moving Avg'!H770</f>
        <v>8.1536200000000019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  <c r="M770" s="8">
        <f t="shared" si="113"/>
        <v>50</v>
      </c>
      <c r="N770" s="8">
        <f t="shared" ref="N770:N833" si="120">IF(E770-D770&gt;0.02, 100, IF(E770-D770&lt;0,0,45))</f>
        <v>0</v>
      </c>
      <c r="O770" s="8">
        <f t="shared" ref="O770:O833" si="121">IF(F770-I770&gt;10,100,IF(F770-I770&gt;5,75, IF(F770-I770&gt;0,50,0)))</f>
        <v>50</v>
      </c>
      <c r="P770" s="8">
        <f t="shared" ref="P770:P833" si="122">IF(L770="confirmed bullish", 34, IF(L770="bullish divergence",17, 0))+IF(J770="bullish",33,IF(J770="bearish",0,16.5))+IF(K770="strong",33,IF(K770="weak",0,16.5))</f>
        <v>16.5</v>
      </c>
      <c r="Q770" s="9">
        <f t="shared" si="114"/>
        <v>27.475000000000001</v>
      </c>
      <c r="R770" s="9">
        <f t="shared" si="115"/>
        <v>31.625</v>
      </c>
      <c r="S770" s="9">
        <f t="shared" si="116"/>
        <v>27.425000000000001</v>
      </c>
      <c r="T770" s="9">
        <f t="shared" si="117"/>
        <v>29.125</v>
      </c>
      <c r="U770" s="8">
        <f t="shared" si="118"/>
        <v>28.841666666666669</v>
      </c>
      <c r="V770" s="8">
        <f t="shared" si="119"/>
        <v>28.912500000000001</v>
      </c>
    </row>
    <row r="771" spans="1:22" ht="13.5" x14ac:dyDescent="0.25">
      <c r="A771" s="3">
        <f>RSI!A771</f>
        <v>43125</v>
      </c>
      <c r="B771" s="2">
        <f>RSI!B771</f>
        <v>8.8772000000000002</v>
      </c>
      <c r="C771" s="2">
        <f>RSI!I771</f>
        <v>39.723084317841234</v>
      </c>
      <c r="D771" s="2">
        <f>MACD!E771</f>
        <v>0.2564362546276211</v>
      </c>
      <c r="E771" s="2">
        <f>MACD!F771</f>
        <v>6.0842058182802743E-2</v>
      </c>
      <c r="F771" s="2">
        <f>'Moving Avg'!D771</f>
        <v>8.9917200000000008</v>
      </c>
      <c r="G771" s="2">
        <f>'Moving Avg'!F771</f>
        <v>9.3106100000000005</v>
      </c>
      <c r="H771" s="2">
        <f>'Moving Avg'!G771</f>
        <v>9.0636779999999977</v>
      </c>
      <c r="I771" s="2">
        <f>'Moving Avg'!H771</f>
        <v>8.1644355000000015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  <c r="M771" s="8">
        <f t="shared" ref="M771:M834" si="123">IF(C771&lt;30,100, IF(C771&gt;70, 0, 50))</f>
        <v>50</v>
      </c>
      <c r="N771" s="8">
        <f t="shared" si="120"/>
        <v>0</v>
      </c>
      <c r="O771" s="8">
        <f t="shared" si="121"/>
        <v>50</v>
      </c>
      <c r="P771" s="8">
        <f t="shared" si="122"/>
        <v>16.5</v>
      </c>
      <c r="Q771" s="9">
        <f t="shared" ref="Q771:Q834" si="124">0.35*M771+N771*0.35+O771*0.15+P771*0.15</f>
        <v>27.475000000000001</v>
      </c>
      <c r="R771" s="9">
        <f t="shared" ref="R771:R834" si="125">M771*0.2+N771*0.2+O771*0.35+P771*0.25</f>
        <v>31.625</v>
      </c>
      <c r="S771" s="9">
        <f t="shared" ref="S771:S834" si="126">M771*0.15+N771*0.15+O771*0.25+P771*0.45</f>
        <v>27.425000000000001</v>
      </c>
      <c r="T771" s="9">
        <f t="shared" ref="T771:T834" si="127">0.25*SUM(M771:P771)</f>
        <v>29.125</v>
      </c>
      <c r="U771" s="8">
        <f t="shared" ref="U771:U834" si="128">SUM(Q771:S771)/3</f>
        <v>28.841666666666669</v>
      </c>
      <c r="V771" s="8">
        <f t="shared" ref="V771:V834" si="129">SUM(Q771:T771)/4</f>
        <v>28.912500000000001</v>
      </c>
    </row>
    <row r="772" spans="1:22" ht="13.5" x14ac:dyDescent="0.25">
      <c r="A772" s="3">
        <f>RSI!A772</f>
        <v>43126</v>
      </c>
      <c r="B772" s="2">
        <f>RSI!B772</f>
        <v>9.0233000000000008</v>
      </c>
      <c r="C772" s="2">
        <f>RSI!I772</f>
        <v>45.371925367037953</v>
      </c>
      <c r="D772" s="2">
        <f>MACD!E772</f>
        <v>0.27255055182747867</v>
      </c>
      <c r="E772" s="2">
        <f>MACD!F772</f>
        <v>0.10318375691173794</v>
      </c>
      <c r="F772" s="2">
        <f>'Moving Avg'!D772</f>
        <v>8.9450000000000003</v>
      </c>
      <c r="G772" s="2">
        <f>'Moving Avg'!F772</f>
        <v>9.2974700000000006</v>
      </c>
      <c r="H772" s="2">
        <f>'Moving Avg'!G772</f>
        <v>9.0665059999999986</v>
      </c>
      <c r="I772" s="2">
        <f>'Moving Avg'!H772</f>
        <v>8.1759815000000007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  <c r="M772" s="8">
        <f t="shared" si="123"/>
        <v>50</v>
      </c>
      <c r="N772" s="8">
        <f t="shared" si="120"/>
        <v>0</v>
      </c>
      <c r="O772" s="8">
        <f t="shared" si="121"/>
        <v>50</v>
      </c>
      <c r="P772" s="8">
        <f t="shared" si="122"/>
        <v>16.5</v>
      </c>
      <c r="Q772" s="9">
        <f t="shared" si="124"/>
        <v>27.475000000000001</v>
      </c>
      <c r="R772" s="9">
        <f t="shared" si="125"/>
        <v>31.625</v>
      </c>
      <c r="S772" s="9">
        <f t="shared" si="126"/>
        <v>27.425000000000001</v>
      </c>
      <c r="T772" s="9">
        <f t="shared" si="127"/>
        <v>29.125</v>
      </c>
      <c r="U772" s="8">
        <f t="shared" si="128"/>
        <v>28.841666666666669</v>
      </c>
      <c r="V772" s="8">
        <f t="shared" si="129"/>
        <v>28.912500000000001</v>
      </c>
    </row>
    <row r="773" spans="1:22" ht="13.5" x14ac:dyDescent="0.25">
      <c r="A773" s="3">
        <f>RSI!A773</f>
        <v>43129</v>
      </c>
      <c r="B773" s="2">
        <f>RSI!B773</f>
        <v>8.9357000000000006</v>
      </c>
      <c r="C773" s="2">
        <f>RSI!I773</f>
        <v>42.78300781303745</v>
      </c>
      <c r="D773" s="2">
        <f>MACD!E773</f>
        <v>0.28905775844471648</v>
      </c>
      <c r="E773" s="2">
        <f>MACD!F773</f>
        <v>0.14035855721833365</v>
      </c>
      <c r="F773" s="2">
        <f>'Moving Avg'!D773</f>
        <v>8.92164</v>
      </c>
      <c r="G773" s="2">
        <f>'Moving Avg'!F773</f>
        <v>9.2784899999999997</v>
      </c>
      <c r="H773" s="2">
        <f>'Moving Avg'!G773</f>
        <v>9.0708519999999986</v>
      </c>
      <c r="I773" s="2">
        <f>'Moving Avg'!H773</f>
        <v>8.1870895000000026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  <c r="M773" s="8">
        <f t="shared" si="123"/>
        <v>50</v>
      </c>
      <c r="N773" s="8">
        <f t="shared" si="120"/>
        <v>0</v>
      </c>
      <c r="O773" s="8">
        <f t="shared" si="121"/>
        <v>50</v>
      </c>
      <c r="P773" s="8">
        <f t="shared" si="122"/>
        <v>16.5</v>
      </c>
      <c r="Q773" s="9">
        <f t="shared" si="124"/>
        <v>27.475000000000001</v>
      </c>
      <c r="R773" s="9">
        <f t="shared" si="125"/>
        <v>31.625</v>
      </c>
      <c r="S773" s="9">
        <f t="shared" si="126"/>
        <v>27.425000000000001</v>
      </c>
      <c r="T773" s="9">
        <f t="shared" si="127"/>
        <v>29.125</v>
      </c>
      <c r="U773" s="8">
        <f t="shared" si="128"/>
        <v>28.841666666666669</v>
      </c>
      <c r="V773" s="8">
        <f t="shared" si="129"/>
        <v>28.912500000000001</v>
      </c>
    </row>
    <row r="774" spans="1:22" ht="13.5" x14ac:dyDescent="0.25">
      <c r="A774" s="3">
        <f>RSI!A774</f>
        <v>43130</v>
      </c>
      <c r="B774" s="2">
        <f>RSI!B774</f>
        <v>9.0233000000000008</v>
      </c>
      <c r="C774" s="2">
        <f>RSI!I774</f>
        <v>46.095398352170868</v>
      </c>
      <c r="D774" s="2">
        <f>MACD!E774</f>
        <v>0.28438781766398158</v>
      </c>
      <c r="E774" s="2">
        <f>MACD!F774</f>
        <v>0.16916440930746324</v>
      </c>
      <c r="F774" s="2">
        <f>'Moving Avg'!D774</f>
        <v>8.9473400000000005</v>
      </c>
      <c r="G774" s="2">
        <f>'Moving Avg'!F774</f>
        <v>9.2767400000000002</v>
      </c>
      <c r="H774" s="2">
        <f>'Moving Avg'!G774</f>
        <v>9.0780399999999979</v>
      </c>
      <c r="I774" s="2">
        <f>'Moving Avg'!H774</f>
        <v>8.1982495000000011</v>
      </c>
      <c r="J774" s="6" t="str">
        <f>OBV!F774</f>
        <v>BEARISH</v>
      </c>
      <c r="K774" s="6" t="str">
        <f>OBV!G774</f>
        <v>NEUTRAL</v>
      </c>
      <c r="L774" s="6" t="str">
        <f>OBV!H774</f>
        <v>BEARISH DIVERGENCE</v>
      </c>
      <c r="M774" s="8">
        <f t="shared" si="123"/>
        <v>50</v>
      </c>
      <c r="N774" s="8">
        <f t="shared" si="120"/>
        <v>0</v>
      </c>
      <c r="O774" s="8">
        <f t="shared" si="121"/>
        <v>50</v>
      </c>
      <c r="P774" s="8">
        <f t="shared" si="122"/>
        <v>16.5</v>
      </c>
      <c r="Q774" s="9">
        <f t="shared" si="124"/>
        <v>27.475000000000001</v>
      </c>
      <c r="R774" s="9">
        <f t="shared" si="125"/>
        <v>31.625</v>
      </c>
      <c r="S774" s="9">
        <f t="shared" si="126"/>
        <v>27.425000000000001</v>
      </c>
      <c r="T774" s="9">
        <f t="shared" si="127"/>
        <v>29.125</v>
      </c>
      <c r="U774" s="8">
        <f t="shared" si="128"/>
        <v>28.841666666666669</v>
      </c>
      <c r="V774" s="8">
        <f t="shared" si="129"/>
        <v>28.912500000000001</v>
      </c>
    </row>
    <row r="775" spans="1:22" ht="13.5" x14ac:dyDescent="0.25">
      <c r="A775" s="3">
        <f>RSI!A775</f>
        <v>43131</v>
      </c>
      <c r="B775" s="2">
        <f>RSI!B775</f>
        <v>9.2277000000000005</v>
      </c>
      <c r="C775" s="2">
        <f>RSI!I775</f>
        <v>52.941124550783371</v>
      </c>
      <c r="D775" s="2">
        <f>MACD!E775</f>
        <v>0.2543154957683722</v>
      </c>
      <c r="E775" s="2">
        <f>MACD!F775</f>
        <v>0.18619462659964503</v>
      </c>
      <c r="F775" s="2">
        <f>'Moving Avg'!D775</f>
        <v>9.0174400000000006</v>
      </c>
      <c r="G775" s="2">
        <f>'Moving Avg'!F775</f>
        <v>9.2811199999999978</v>
      </c>
      <c r="H775" s="2">
        <f>'Moving Avg'!G775</f>
        <v>9.0838660000000004</v>
      </c>
      <c r="I775" s="2">
        <f>'Moving Avg'!H775</f>
        <v>8.2105084999999995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  <c r="M775" s="8">
        <f t="shared" si="123"/>
        <v>50</v>
      </c>
      <c r="N775" s="8">
        <f t="shared" si="120"/>
        <v>0</v>
      </c>
      <c r="O775" s="8">
        <f t="shared" si="121"/>
        <v>50</v>
      </c>
      <c r="P775" s="8">
        <f t="shared" si="122"/>
        <v>83.5</v>
      </c>
      <c r="Q775" s="9">
        <f t="shared" si="124"/>
        <v>37.524999999999999</v>
      </c>
      <c r="R775" s="9">
        <f t="shared" si="125"/>
        <v>48.375</v>
      </c>
      <c r="S775" s="9">
        <f t="shared" si="126"/>
        <v>57.575000000000003</v>
      </c>
      <c r="T775" s="9">
        <f t="shared" si="127"/>
        <v>45.875</v>
      </c>
      <c r="U775" s="8">
        <f t="shared" si="128"/>
        <v>47.82500000000001</v>
      </c>
      <c r="V775" s="8">
        <f t="shared" si="129"/>
        <v>47.337500000000006</v>
      </c>
    </row>
    <row r="776" spans="1:22" ht="13.5" x14ac:dyDescent="0.25">
      <c r="A776" s="3">
        <f>RSI!A776</f>
        <v>43132</v>
      </c>
      <c r="B776" s="2">
        <f>RSI!B776</f>
        <v>9.2568999999999999</v>
      </c>
      <c r="C776" s="2">
        <f>RSI!I776</f>
        <v>53.842941618917123</v>
      </c>
      <c r="D776" s="2">
        <f>MACD!E776</f>
        <v>0.23785067951661887</v>
      </c>
      <c r="E776" s="2">
        <f>MACD!F776</f>
        <v>0.19652583718303979</v>
      </c>
      <c r="F776" s="2">
        <f>'Moving Avg'!D776</f>
        <v>9.0933799999999998</v>
      </c>
      <c r="G776" s="2">
        <f>'Moving Avg'!F776</f>
        <v>9.2828750000000007</v>
      </c>
      <c r="H776" s="2">
        <f>'Moving Avg'!G776</f>
        <v>9.0935459999999981</v>
      </c>
      <c r="I776" s="2">
        <f>'Moving Avg'!H776</f>
        <v>8.2226050000000015</v>
      </c>
      <c r="J776" s="6" t="str">
        <f>OBV!F776</f>
        <v>BULLISH</v>
      </c>
      <c r="K776" s="6" t="str">
        <f>OBV!G776</f>
        <v>NEUTRAL</v>
      </c>
      <c r="L776" s="6" t="str">
        <f>OBV!H776</f>
        <v>CONFIRMED BULLISH</v>
      </c>
      <c r="M776" s="8">
        <f t="shared" si="123"/>
        <v>50</v>
      </c>
      <c r="N776" s="8">
        <f t="shared" si="120"/>
        <v>0</v>
      </c>
      <c r="O776" s="8">
        <f t="shared" si="121"/>
        <v>50</v>
      </c>
      <c r="P776" s="8">
        <f t="shared" si="122"/>
        <v>83.5</v>
      </c>
      <c r="Q776" s="9">
        <f t="shared" si="124"/>
        <v>37.524999999999999</v>
      </c>
      <c r="R776" s="9">
        <f t="shared" si="125"/>
        <v>48.375</v>
      </c>
      <c r="S776" s="9">
        <f t="shared" si="126"/>
        <v>57.575000000000003</v>
      </c>
      <c r="T776" s="9">
        <f t="shared" si="127"/>
        <v>45.875</v>
      </c>
      <c r="U776" s="8">
        <f t="shared" si="128"/>
        <v>47.82500000000001</v>
      </c>
      <c r="V776" s="8">
        <f t="shared" si="129"/>
        <v>47.337500000000006</v>
      </c>
    </row>
    <row r="777" spans="1:22" ht="13.5" x14ac:dyDescent="0.25">
      <c r="A777" s="3">
        <f>RSI!A777</f>
        <v>43133</v>
      </c>
      <c r="B777" s="2">
        <f>RSI!B777</f>
        <v>9.3445</v>
      </c>
      <c r="C777" s="2">
        <f>RSI!I777</f>
        <v>56.534054850761407</v>
      </c>
      <c r="D777" s="2">
        <f>MACD!E777</f>
        <v>0.20327282428214843</v>
      </c>
      <c r="E777" s="2">
        <f>MACD!F777</f>
        <v>0.19787523460286152</v>
      </c>
      <c r="F777" s="2">
        <f>'Moving Avg'!D777</f>
        <v>9.1576199999999996</v>
      </c>
      <c r="G777" s="2">
        <f>'Moving Avg'!F777</f>
        <v>9.2770350000000015</v>
      </c>
      <c r="H777" s="2">
        <f>'Moving Avg'!G777</f>
        <v>9.1025799999999997</v>
      </c>
      <c r="I777" s="2">
        <f>'Moving Avg'!H777</f>
        <v>8.2352425</v>
      </c>
      <c r="J777" s="6" t="str">
        <f>OBV!F777</f>
        <v>BULLISH</v>
      </c>
      <c r="K777" s="6" t="str">
        <f>OBV!G777</f>
        <v>NEUTRAL</v>
      </c>
      <c r="L777" s="6" t="str">
        <f>OBV!H777</f>
        <v>CONFIRMED BULLISH</v>
      </c>
      <c r="M777" s="8">
        <f t="shared" si="123"/>
        <v>50</v>
      </c>
      <c r="N777" s="8">
        <f t="shared" si="120"/>
        <v>0</v>
      </c>
      <c r="O777" s="8">
        <f t="shared" si="121"/>
        <v>50</v>
      </c>
      <c r="P777" s="8">
        <f t="shared" si="122"/>
        <v>83.5</v>
      </c>
      <c r="Q777" s="9">
        <f t="shared" si="124"/>
        <v>37.524999999999999</v>
      </c>
      <c r="R777" s="9">
        <f t="shared" si="125"/>
        <v>48.375</v>
      </c>
      <c r="S777" s="9">
        <f t="shared" si="126"/>
        <v>57.575000000000003</v>
      </c>
      <c r="T777" s="9">
        <f t="shared" si="127"/>
        <v>45.875</v>
      </c>
      <c r="U777" s="8">
        <f t="shared" si="128"/>
        <v>47.82500000000001</v>
      </c>
      <c r="V777" s="8">
        <f t="shared" si="129"/>
        <v>47.337500000000006</v>
      </c>
    </row>
    <row r="778" spans="1:22" ht="13.5" x14ac:dyDescent="0.25">
      <c r="A778" s="3">
        <f>RSI!A778</f>
        <v>43136</v>
      </c>
      <c r="B778" s="2">
        <f>RSI!B778</f>
        <v>9.3445</v>
      </c>
      <c r="C778" s="2">
        <f>RSI!I778</f>
        <v>56.534054850761407</v>
      </c>
      <c r="D778" s="2">
        <f>MACD!E778</f>
        <v>0.14142096819494832</v>
      </c>
      <c r="E778" s="2">
        <f>MACD!F778</f>
        <v>0.18658438132127891</v>
      </c>
      <c r="F778" s="2">
        <f>'Moving Avg'!D778</f>
        <v>9.2393800000000006</v>
      </c>
      <c r="G778" s="2">
        <f>'Moving Avg'!F778</f>
        <v>9.2437450000000005</v>
      </c>
      <c r="H778" s="2">
        <f>'Moving Avg'!G778</f>
        <v>9.1129219999999993</v>
      </c>
      <c r="I778" s="2">
        <f>'Moving Avg'!H778</f>
        <v>8.2477509999999992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  <c r="M778" s="8">
        <f t="shared" si="123"/>
        <v>50</v>
      </c>
      <c r="N778" s="8">
        <f t="shared" si="120"/>
        <v>100</v>
      </c>
      <c r="O778" s="8">
        <f t="shared" si="121"/>
        <v>50</v>
      </c>
      <c r="P778" s="8">
        <f t="shared" si="122"/>
        <v>83.5</v>
      </c>
      <c r="Q778" s="9">
        <f t="shared" si="124"/>
        <v>72.525000000000006</v>
      </c>
      <c r="R778" s="9">
        <f t="shared" si="125"/>
        <v>68.375</v>
      </c>
      <c r="S778" s="9">
        <f t="shared" si="126"/>
        <v>72.575000000000003</v>
      </c>
      <c r="T778" s="9">
        <f t="shared" si="127"/>
        <v>70.875</v>
      </c>
      <c r="U778" s="8">
        <f t="shared" si="128"/>
        <v>71.158333333333346</v>
      </c>
      <c r="V778" s="8">
        <f t="shared" si="129"/>
        <v>71.087500000000006</v>
      </c>
    </row>
    <row r="779" spans="1:22" ht="13.5" x14ac:dyDescent="0.25">
      <c r="A779" s="3">
        <f>RSI!A779</f>
        <v>43137</v>
      </c>
      <c r="B779" s="2">
        <f>RSI!B779</f>
        <v>9.3153000000000006</v>
      </c>
      <c r="C779" s="2">
        <f>RSI!I779</f>
        <v>55.287899880540721</v>
      </c>
      <c r="D779" s="2">
        <f>MACD!E779</f>
        <v>6.5923690996202211E-2</v>
      </c>
      <c r="E779" s="2">
        <f>MACD!F779</f>
        <v>0.16245224325626356</v>
      </c>
      <c r="F779" s="2">
        <f>'Moving Avg'!D779</f>
        <v>9.2977799999999995</v>
      </c>
      <c r="G779" s="2">
        <f>'Moving Avg'!F779</f>
        <v>9.2189250000000023</v>
      </c>
      <c r="H779" s="2">
        <f>'Moving Avg'!G779</f>
        <v>9.1236619999999977</v>
      </c>
      <c r="I779" s="2">
        <f>'Moving Avg'!H779</f>
        <v>8.2595474999999983</v>
      </c>
      <c r="J779" s="6" t="str">
        <f>OBV!F779</f>
        <v>BULLISH</v>
      </c>
      <c r="K779" s="6" t="str">
        <f>OBV!G779</f>
        <v>NEUTRAL</v>
      </c>
      <c r="L779" s="6" t="str">
        <f>OBV!H779</f>
        <v>CONFIRMED BULLISH</v>
      </c>
      <c r="M779" s="8">
        <f t="shared" si="123"/>
        <v>50</v>
      </c>
      <c r="N779" s="8">
        <f t="shared" si="120"/>
        <v>100</v>
      </c>
      <c r="O779" s="8">
        <f t="shared" si="121"/>
        <v>50</v>
      </c>
      <c r="P779" s="8">
        <f t="shared" si="122"/>
        <v>83.5</v>
      </c>
      <c r="Q779" s="9">
        <f t="shared" si="124"/>
        <v>72.525000000000006</v>
      </c>
      <c r="R779" s="9">
        <f t="shared" si="125"/>
        <v>68.375</v>
      </c>
      <c r="S779" s="9">
        <f t="shared" si="126"/>
        <v>72.575000000000003</v>
      </c>
      <c r="T779" s="9">
        <f t="shared" si="127"/>
        <v>70.875</v>
      </c>
      <c r="U779" s="8">
        <f t="shared" si="128"/>
        <v>71.158333333333346</v>
      </c>
      <c r="V779" s="8">
        <f t="shared" si="129"/>
        <v>71.087500000000006</v>
      </c>
    </row>
    <row r="780" spans="1:22" ht="13.5" x14ac:dyDescent="0.25">
      <c r="A780" s="3">
        <f>RSI!A780</f>
        <v>43138</v>
      </c>
      <c r="B780" s="2">
        <f>RSI!B780</f>
        <v>9.0408000000000008</v>
      </c>
      <c r="C780" s="2">
        <f>RSI!I780</f>
        <v>45.201067759009113</v>
      </c>
      <c r="D780" s="2">
        <f>MACD!E780</f>
        <v>1.8855753692383459E-2</v>
      </c>
      <c r="E780" s="2">
        <f>MACD!F780</f>
        <v>0.13373294534348756</v>
      </c>
      <c r="F780" s="2">
        <f>'Moving Avg'!D780</f>
        <v>9.2604000000000006</v>
      </c>
      <c r="G780" s="2">
        <f>'Moving Avg'!F780</f>
        <v>9.1876800000000021</v>
      </c>
      <c r="H780" s="2">
        <f>'Moving Avg'!G780</f>
        <v>9.1274939999999987</v>
      </c>
      <c r="I780" s="2">
        <f>'Moving Avg'!H780</f>
        <v>8.2691229999999969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  <c r="M780" s="8">
        <f t="shared" si="123"/>
        <v>50</v>
      </c>
      <c r="N780" s="8">
        <f t="shared" si="120"/>
        <v>100</v>
      </c>
      <c r="O780" s="8">
        <f t="shared" si="121"/>
        <v>50</v>
      </c>
      <c r="P780" s="8">
        <f t="shared" si="122"/>
        <v>16.5</v>
      </c>
      <c r="Q780" s="9">
        <f t="shared" si="124"/>
        <v>62.475000000000001</v>
      </c>
      <c r="R780" s="9">
        <f t="shared" si="125"/>
        <v>51.625</v>
      </c>
      <c r="S780" s="9">
        <f t="shared" si="126"/>
        <v>42.424999999999997</v>
      </c>
      <c r="T780" s="9">
        <f t="shared" si="127"/>
        <v>54.125</v>
      </c>
      <c r="U780" s="8">
        <f t="shared" si="128"/>
        <v>52.17499999999999</v>
      </c>
      <c r="V780" s="8">
        <f t="shared" si="129"/>
        <v>52.662499999999994</v>
      </c>
    </row>
    <row r="781" spans="1:22" ht="13.5" x14ac:dyDescent="0.25">
      <c r="A781" s="3">
        <f>RSI!A781</f>
        <v>43139</v>
      </c>
      <c r="B781" s="2">
        <f>RSI!B781</f>
        <v>9.2277000000000005</v>
      </c>
      <c r="C781" s="2">
        <f>RSI!I781</f>
        <v>51.666854745267649</v>
      </c>
      <c r="D781" s="2">
        <f>MACD!E781</f>
        <v>-3.3944547656105328E-2</v>
      </c>
      <c r="E781" s="2">
        <f>MACD!F781</f>
        <v>0.10019744674356899</v>
      </c>
      <c r="F781" s="2">
        <f>'Moving Avg'!D781</f>
        <v>9.2545600000000015</v>
      </c>
      <c r="G781" s="2">
        <f>'Moving Avg'!F781</f>
        <v>9.1774600000000017</v>
      </c>
      <c r="H781" s="2">
        <f>'Moving Avg'!G781</f>
        <v>9.1341919999999988</v>
      </c>
      <c r="I781" s="2">
        <f>'Moving Avg'!H781</f>
        <v>8.2793754999999969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  <c r="M781" s="8">
        <f t="shared" si="123"/>
        <v>50</v>
      </c>
      <c r="N781" s="8">
        <f t="shared" si="120"/>
        <v>100</v>
      </c>
      <c r="O781" s="8">
        <f t="shared" si="121"/>
        <v>50</v>
      </c>
      <c r="P781" s="8">
        <f t="shared" si="122"/>
        <v>16.5</v>
      </c>
      <c r="Q781" s="9">
        <f t="shared" si="124"/>
        <v>62.475000000000001</v>
      </c>
      <c r="R781" s="9">
        <f t="shared" si="125"/>
        <v>51.625</v>
      </c>
      <c r="S781" s="9">
        <f t="shared" si="126"/>
        <v>42.424999999999997</v>
      </c>
      <c r="T781" s="9">
        <f t="shared" si="127"/>
        <v>54.125</v>
      </c>
      <c r="U781" s="8">
        <f t="shared" si="128"/>
        <v>52.17499999999999</v>
      </c>
      <c r="V781" s="8">
        <f t="shared" si="129"/>
        <v>52.662499999999994</v>
      </c>
    </row>
    <row r="782" spans="1:22" ht="13.5" x14ac:dyDescent="0.25">
      <c r="A782" s="3">
        <f>RSI!A782</f>
        <v>43140</v>
      </c>
      <c r="B782" s="2">
        <f>RSI!B782</f>
        <v>9.0525000000000002</v>
      </c>
      <c r="C782" s="2">
        <f>RSI!I782</f>
        <v>46.167687794912482</v>
      </c>
      <c r="D782" s="2">
        <f>MACD!E782</f>
        <v>-4.3465073810549981E-2</v>
      </c>
      <c r="E782" s="2">
        <f>MACD!F782</f>
        <v>7.1464942632745207E-2</v>
      </c>
      <c r="F782" s="2">
        <f>'Moving Avg'!D782</f>
        <v>9.1961600000000008</v>
      </c>
      <c r="G782" s="2">
        <f>'Moving Avg'!F782</f>
        <v>9.157020000000001</v>
      </c>
      <c r="H782" s="2">
        <f>'Moving Avg'!G782</f>
        <v>9.1373859999999993</v>
      </c>
      <c r="I782" s="2">
        <f>'Moving Avg'!H782</f>
        <v>8.2887519999999988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  <c r="M782" s="8">
        <f t="shared" si="123"/>
        <v>50</v>
      </c>
      <c r="N782" s="8">
        <f t="shared" si="120"/>
        <v>100</v>
      </c>
      <c r="O782" s="8">
        <f t="shared" si="121"/>
        <v>50</v>
      </c>
      <c r="P782" s="8">
        <f t="shared" si="122"/>
        <v>16.5</v>
      </c>
      <c r="Q782" s="9">
        <f t="shared" si="124"/>
        <v>62.475000000000001</v>
      </c>
      <c r="R782" s="9">
        <f t="shared" si="125"/>
        <v>51.625</v>
      </c>
      <c r="S782" s="9">
        <f t="shared" si="126"/>
        <v>42.424999999999997</v>
      </c>
      <c r="T782" s="9">
        <f t="shared" si="127"/>
        <v>54.125</v>
      </c>
      <c r="U782" s="8">
        <f t="shared" si="128"/>
        <v>52.17499999999999</v>
      </c>
      <c r="V782" s="8">
        <f t="shared" si="129"/>
        <v>52.662499999999994</v>
      </c>
    </row>
    <row r="783" spans="1:22" ht="13.5" x14ac:dyDescent="0.25">
      <c r="A783" s="3">
        <f>RSI!A783</f>
        <v>43143</v>
      </c>
      <c r="B783" s="2">
        <f>RSI!B783</f>
        <v>9.0525000000000002</v>
      </c>
      <c r="C783" s="2">
        <f>RSI!I783</f>
        <v>46.167687794912482</v>
      </c>
      <c r="D783" s="2">
        <f>MACD!E783</f>
        <v>-6.4238533631716166E-2</v>
      </c>
      <c r="E783" s="2">
        <f>MACD!F783</f>
        <v>4.4324247379852931E-2</v>
      </c>
      <c r="F783" s="2">
        <f>'Moving Avg'!D783</f>
        <v>9.1377600000000019</v>
      </c>
      <c r="G783" s="2">
        <f>'Moving Avg'!F783</f>
        <v>9.1380400000000002</v>
      </c>
      <c r="H783" s="2">
        <f>'Moving Avg'!G783</f>
        <v>9.1418879999999998</v>
      </c>
      <c r="I783" s="2">
        <f>'Moving Avg'!H783</f>
        <v>8.2977424999999965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3"/>
        <v>50</v>
      </c>
      <c r="N783" s="8">
        <f t="shared" si="120"/>
        <v>100</v>
      </c>
      <c r="O783" s="8">
        <f t="shared" si="121"/>
        <v>50</v>
      </c>
      <c r="P783" s="8">
        <f t="shared" si="122"/>
        <v>16.5</v>
      </c>
      <c r="Q783" s="9">
        <f t="shared" si="124"/>
        <v>62.475000000000001</v>
      </c>
      <c r="R783" s="9">
        <f t="shared" si="125"/>
        <v>51.625</v>
      </c>
      <c r="S783" s="9">
        <f t="shared" si="126"/>
        <v>42.424999999999997</v>
      </c>
      <c r="T783" s="9">
        <f t="shared" si="127"/>
        <v>54.125</v>
      </c>
      <c r="U783" s="8">
        <f t="shared" si="128"/>
        <v>52.17499999999999</v>
      </c>
      <c r="V783" s="8">
        <f t="shared" si="129"/>
        <v>52.662499999999994</v>
      </c>
    </row>
    <row r="784" spans="1:22" ht="13.5" x14ac:dyDescent="0.25">
      <c r="A784" s="3">
        <f>RSI!A784</f>
        <v>43144</v>
      </c>
      <c r="B784" s="2">
        <f>RSI!B784</f>
        <v>9.0290999999999997</v>
      </c>
      <c r="C784" s="2">
        <f>RSI!I784</f>
        <v>45.418876494566902</v>
      </c>
      <c r="D784" s="2">
        <f>MACD!E784</f>
        <v>-6.5902771000077465E-2</v>
      </c>
      <c r="E784" s="2">
        <f>MACD!F784</f>
        <v>2.2278843703866853E-2</v>
      </c>
      <c r="F784" s="2">
        <f>'Moving Avg'!D784</f>
        <v>9.0805200000000017</v>
      </c>
      <c r="G784" s="2">
        <f>'Moving Avg'!F784</f>
        <v>9.1222700000000003</v>
      </c>
      <c r="H784" s="2">
        <f>'Moving Avg'!G784</f>
        <v>9.1459219999999988</v>
      </c>
      <c r="I784" s="2">
        <f>'Moving Avg'!H784</f>
        <v>8.3068734999999982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3"/>
        <v>50</v>
      </c>
      <c r="N784" s="8">
        <f t="shared" si="120"/>
        <v>100</v>
      </c>
      <c r="O784" s="8">
        <f t="shared" si="121"/>
        <v>50</v>
      </c>
      <c r="P784" s="8">
        <f t="shared" si="122"/>
        <v>16.5</v>
      </c>
      <c r="Q784" s="9">
        <f t="shared" si="124"/>
        <v>62.475000000000001</v>
      </c>
      <c r="R784" s="9">
        <f t="shared" si="125"/>
        <v>51.625</v>
      </c>
      <c r="S784" s="9">
        <f t="shared" si="126"/>
        <v>42.424999999999997</v>
      </c>
      <c r="T784" s="9">
        <f t="shared" si="127"/>
        <v>54.125</v>
      </c>
      <c r="U784" s="8">
        <f t="shared" si="128"/>
        <v>52.17499999999999</v>
      </c>
      <c r="V784" s="8">
        <f t="shared" si="129"/>
        <v>52.662499999999994</v>
      </c>
    </row>
    <row r="785" spans="1:22" ht="13.5" x14ac:dyDescent="0.25">
      <c r="A785" s="3">
        <f>RSI!A785</f>
        <v>43145</v>
      </c>
      <c r="B785" s="2">
        <f>RSI!B785</f>
        <v>9.2277000000000005</v>
      </c>
      <c r="C785" s="2">
        <f>RSI!I785</f>
        <v>52.465644096500142</v>
      </c>
      <c r="D785" s="2">
        <f>MACD!E785</f>
        <v>-4.9786686077851527E-2</v>
      </c>
      <c r="E785" s="2">
        <f>MACD!F785</f>
        <v>7.8657377475231782E-3</v>
      </c>
      <c r="F785" s="2">
        <f>'Moving Avg'!D785</f>
        <v>9.1179000000000006</v>
      </c>
      <c r="G785" s="2">
        <f>'Moving Avg'!F785</f>
        <v>9.1202300000000012</v>
      </c>
      <c r="H785" s="2">
        <f>'Moving Avg'!G785</f>
        <v>9.1539279999999987</v>
      </c>
      <c r="I785" s="2">
        <f>'Moving Avg'!H785</f>
        <v>8.3175119999999989</v>
      </c>
      <c r="J785" s="6" t="str">
        <f>OBV!F785</f>
        <v>BULLISH</v>
      </c>
      <c r="K785" s="6" t="str">
        <f>OBV!G785</f>
        <v>NEUTRAL</v>
      </c>
      <c r="L785" s="6" t="str">
        <f>OBV!H785</f>
        <v>CONFIRMED BULLISH</v>
      </c>
      <c r="M785" s="8">
        <f t="shared" si="123"/>
        <v>50</v>
      </c>
      <c r="N785" s="8">
        <f t="shared" si="120"/>
        <v>100</v>
      </c>
      <c r="O785" s="8">
        <f t="shared" si="121"/>
        <v>50</v>
      </c>
      <c r="P785" s="8">
        <f t="shared" si="122"/>
        <v>83.5</v>
      </c>
      <c r="Q785" s="9">
        <f t="shared" si="124"/>
        <v>72.525000000000006</v>
      </c>
      <c r="R785" s="9">
        <f t="shared" si="125"/>
        <v>68.375</v>
      </c>
      <c r="S785" s="9">
        <f t="shared" si="126"/>
        <v>72.575000000000003</v>
      </c>
      <c r="T785" s="9">
        <f t="shared" si="127"/>
        <v>70.875</v>
      </c>
      <c r="U785" s="8">
        <f t="shared" si="128"/>
        <v>71.158333333333346</v>
      </c>
      <c r="V785" s="8">
        <f t="shared" si="129"/>
        <v>71.087500000000006</v>
      </c>
    </row>
    <row r="786" spans="1:22" ht="13.5" x14ac:dyDescent="0.25">
      <c r="A786" s="3">
        <f>RSI!A786</f>
        <v>43146</v>
      </c>
      <c r="B786" s="2">
        <f>RSI!B786</f>
        <v>9.1692999999999998</v>
      </c>
      <c r="C786" s="2">
        <f>RSI!I786</f>
        <v>50.404834092661034</v>
      </c>
      <c r="D786" s="2">
        <f>MACD!E786</f>
        <v>-2.7774520556700821E-2</v>
      </c>
      <c r="E786" s="2">
        <f>MACD!F786</f>
        <v>7.3768608667837843E-4</v>
      </c>
      <c r="F786" s="2">
        <f>'Moving Avg'!D786</f>
        <v>9.1062200000000004</v>
      </c>
      <c r="G786" s="2">
        <f>'Moving Avg'!F786</f>
        <v>9.1114700000000006</v>
      </c>
      <c r="H786" s="2">
        <f>'Moving Avg'!G786</f>
        <v>9.1604400000000012</v>
      </c>
      <c r="I786" s="2">
        <f>'Moving Avg'!H786</f>
        <v>8.3276784999999975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  <c r="M786" s="8">
        <f t="shared" si="123"/>
        <v>50</v>
      </c>
      <c r="N786" s="8">
        <f t="shared" si="120"/>
        <v>100</v>
      </c>
      <c r="O786" s="8">
        <f t="shared" si="121"/>
        <v>50</v>
      </c>
      <c r="P786" s="8">
        <f t="shared" si="122"/>
        <v>16.5</v>
      </c>
      <c r="Q786" s="9">
        <f t="shared" si="124"/>
        <v>62.475000000000001</v>
      </c>
      <c r="R786" s="9">
        <f t="shared" si="125"/>
        <v>51.625</v>
      </c>
      <c r="S786" s="9">
        <f t="shared" si="126"/>
        <v>42.424999999999997</v>
      </c>
      <c r="T786" s="9">
        <f t="shared" si="127"/>
        <v>54.125</v>
      </c>
      <c r="U786" s="8">
        <f t="shared" si="128"/>
        <v>52.17499999999999</v>
      </c>
      <c r="V786" s="8">
        <f t="shared" si="129"/>
        <v>52.662499999999994</v>
      </c>
    </row>
    <row r="787" spans="1:22" ht="13.5" x14ac:dyDescent="0.25">
      <c r="A787" s="3">
        <f>RSI!A787</f>
        <v>43147</v>
      </c>
      <c r="B787" s="2">
        <f>RSI!B787</f>
        <v>9.0233000000000008</v>
      </c>
      <c r="C787" s="2">
        <f>RSI!I787</f>
        <v>45.584222018473191</v>
      </c>
      <c r="D787" s="2">
        <f>MACD!E787</f>
        <v>1.5078025313790988E-2</v>
      </c>
      <c r="E787" s="2">
        <f>MACD!F787</f>
        <v>3.6057539321009005E-3</v>
      </c>
      <c r="F787" s="2">
        <f>'Moving Avg'!D787</f>
        <v>9.1003799999999995</v>
      </c>
      <c r="G787" s="2">
        <f>'Moving Avg'!F787</f>
        <v>9.0997900000000005</v>
      </c>
      <c r="H787" s="2">
        <f>'Moving Avg'!G787</f>
        <v>9.1621780000000008</v>
      </c>
      <c r="I787" s="2">
        <f>'Moving Avg'!H787</f>
        <v>8.3375519999999987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3"/>
        <v>50</v>
      </c>
      <c r="N787" s="8">
        <f t="shared" si="120"/>
        <v>0</v>
      </c>
      <c r="O787" s="8">
        <f t="shared" si="121"/>
        <v>50</v>
      </c>
      <c r="P787" s="8">
        <f t="shared" si="122"/>
        <v>16.5</v>
      </c>
      <c r="Q787" s="9">
        <f t="shared" si="124"/>
        <v>27.475000000000001</v>
      </c>
      <c r="R787" s="9">
        <f t="shared" si="125"/>
        <v>31.625</v>
      </c>
      <c r="S787" s="9">
        <f t="shared" si="126"/>
        <v>27.425000000000001</v>
      </c>
      <c r="T787" s="9">
        <f t="shared" si="127"/>
        <v>29.125</v>
      </c>
      <c r="U787" s="8">
        <f t="shared" si="128"/>
        <v>28.841666666666669</v>
      </c>
      <c r="V787" s="8">
        <f t="shared" si="129"/>
        <v>28.912500000000001</v>
      </c>
    </row>
    <row r="788" spans="1:22" ht="13.5" x14ac:dyDescent="0.25">
      <c r="A788" s="3">
        <f>RSI!A788</f>
        <v>43150</v>
      </c>
      <c r="B788" s="2">
        <f>RSI!B788</f>
        <v>9.0349000000000004</v>
      </c>
      <c r="C788" s="2">
        <f>RSI!I788</f>
        <v>46.025899466741144</v>
      </c>
      <c r="D788" s="2">
        <f>MACD!E788</f>
        <v>5.1281267516440465E-2</v>
      </c>
      <c r="E788" s="2">
        <f>MACD!F788</f>
        <v>1.3140856648968814E-2</v>
      </c>
      <c r="F788" s="2">
        <f>'Moving Avg'!D788</f>
        <v>9.0968599999999995</v>
      </c>
      <c r="G788" s="2">
        <f>'Moving Avg'!F788</f>
        <v>9.0989100000000001</v>
      </c>
      <c r="H788" s="2">
        <f>'Moving Avg'!G788</f>
        <v>9.1644760000000005</v>
      </c>
      <c r="I788" s="2">
        <f>'Moving Avg'!H788</f>
        <v>8.3472264999999997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  <c r="M788" s="8">
        <f t="shared" si="123"/>
        <v>50</v>
      </c>
      <c r="N788" s="8">
        <f t="shared" si="120"/>
        <v>0</v>
      </c>
      <c r="O788" s="8">
        <f t="shared" si="121"/>
        <v>50</v>
      </c>
      <c r="P788" s="8">
        <f t="shared" si="122"/>
        <v>16.5</v>
      </c>
      <c r="Q788" s="9">
        <f t="shared" si="124"/>
        <v>27.475000000000001</v>
      </c>
      <c r="R788" s="9">
        <f t="shared" si="125"/>
        <v>31.625</v>
      </c>
      <c r="S788" s="9">
        <f t="shared" si="126"/>
        <v>27.425000000000001</v>
      </c>
      <c r="T788" s="9">
        <f t="shared" si="127"/>
        <v>29.125</v>
      </c>
      <c r="U788" s="8">
        <f t="shared" si="128"/>
        <v>28.841666666666669</v>
      </c>
      <c r="V788" s="8">
        <f t="shared" si="129"/>
        <v>28.912500000000001</v>
      </c>
    </row>
    <row r="789" spans="1:22" ht="13.5" x14ac:dyDescent="0.25">
      <c r="A789" s="3">
        <f>RSI!A789</f>
        <v>43151</v>
      </c>
      <c r="B789" s="2">
        <f>RSI!B789</f>
        <v>9.1401000000000003</v>
      </c>
      <c r="C789" s="2">
        <f>RSI!I789</f>
        <v>49.990296107516315</v>
      </c>
      <c r="D789" s="2">
        <f>MACD!E789</f>
        <v>7.0304533999811625E-2</v>
      </c>
      <c r="E789" s="2">
        <f>MACD!F789</f>
        <v>2.4573592119137379E-2</v>
      </c>
      <c r="F789" s="2">
        <f>'Moving Avg'!D789</f>
        <v>9.1190599999999993</v>
      </c>
      <c r="G789" s="2">
        <f>'Moving Avg'!F789</f>
        <v>9.1111749999999994</v>
      </c>
      <c r="H789" s="2">
        <f>'Moving Avg'!G789</f>
        <v>9.1696400000000011</v>
      </c>
      <c r="I789" s="2">
        <f>'Moving Avg'!H789</f>
        <v>8.3571694999999995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  <c r="M789" s="8">
        <f t="shared" si="123"/>
        <v>50</v>
      </c>
      <c r="N789" s="8">
        <f t="shared" si="120"/>
        <v>0</v>
      </c>
      <c r="O789" s="8">
        <f t="shared" si="121"/>
        <v>50</v>
      </c>
      <c r="P789" s="8">
        <f t="shared" si="122"/>
        <v>83.5</v>
      </c>
      <c r="Q789" s="9">
        <f t="shared" si="124"/>
        <v>37.524999999999999</v>
      </c>
      <c r="R789" s="9">
        <f t="shared" si="125"/>
        <v>48.375</v>
      </c>
      <c r="S789" s="9">
        <f t="shared" si="126"/>
        <v>57.575000000000003</v>
      </c>
      <c r="T789" s="9">
        <f t="shared" si="127"/>
        <v>45.875</v>
      </c>
      <c r="U789" s="8">
        <f t="shared" si="128"/>
        <v>47.82500000000001</v>
      </c>
      <c r="V789" s="8">
        <f t="shared" si="129"/>
        <v>47.337500000000006</v>
      </c>
    </row>
    <row r="790" spans="1:22" ht="13.5" x14ac:dyDescent="0.25">
      <c r="A790" s="3">
        <f>RSI!A790</f>
        <v>43152</v>
      </c>
      <c r="B790" s="2">
        <f>RSI!B790</f>
        <v>9.0991999999999997</v>
      </c>
      <c r="C790" s="2">
        <f>RSI!I790</f>
        <v>48.498823968548436</v>
      </c>
      <c r="D790" s="2">
        <f>MACD!E790</f>
        <v>4.7203052936927392E-2</v>
      </c>
      <c r="E790" s="2">
        <f>MACD!F790</f>
        <v>2.9099484282695383E-2</v>
      </c>
      <c r="F790" s="2">
        <f>'Moving Avg'!D790</f>
        <v>9.0933599999999988</v>
      </c>
      <c r="G790" s="2">
        <f>'Moving Avg'!F790</f>
        <v>9.1222749999999984</v>
      </c>
      <c r="H790" s="2">
        <f>'Moving Avg'!G790</f>
        <v>9.1742039999999996</v>
      </c>
      <c r="I790" s="2">
        <f>'Moving Avg'!H790</f>
        <v>8.3669595000000001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  <c r="M790" s="8">
        <f t="shared" si="123"/>
        <v>50</v>
      </c>
      <c r="N790" s="8">
        <f t="shared" si="120"/>
        <v>0</v>
      </c>
      <c r="O790" s="8">
        <f t="shared" si="121"/>
        <v>50</v>
      </c>
      <c r="P790" s="8">
        <f t="shared" si="122"/>
        <v>16.5</v>
      </c>
      <c r="Q790" s="9">
        <f t="shared" si="124"/>
        <v>27.475000000000001</v>
      </c>
      <c r="R790" s="9">
        <f t="shared" si="125"/>
        <v>31.625</v>
      </c>
      <c r="S790" s="9">
        <f t="shared" si="126"/>
        <v>27.425000000000001</v>
      </c>
      <c r="T790" s="9">
        <f t="shared" si="127"/>
        <v>29.125</v>
      </c>
      <c r="U790" s="8">
        <f t="shared" si="128"/>
        <v>28.841666666666669</v>
      </c>
      <c r="V790" s="8">
        <f t="shared" si="129"/>
        <v>28.912500000000001</v>
      </c>
    </row>
    <row r="791" spans="1:22" ht="13.5" x14ac:dyDescent="0.25">
      <c r="A791" s="3">
        <f>RSI!A791</f>
        <v>43153</v>
      </c>
      <c r="B791" s="2">
        <f>RSI!B791</f>
        <v>9.0525000000000002</v>
      </c>
      <c r="C791" s="2">
        <f>RSI!I791</f>
        <v>46.782531066411394</v>
      </c>
      <c r="D791" s="2">
        <f>MACD!E791</f>
        <v>6.0113253780114562E-2</v>
      </c>
      <c r="E791" s="2">
        <f>MACD!F791</f>
        <v>3.5302238182179223E-2</v>
      </c>
      <c r="F791" s="2">
        <f>'Moving Avg'!D791</f>
        <v>9.07</v>
      </c>
      <c r="G791" s="2">
        <f>'Moving Avg'!F791</f>
        <v>9.1310400000000005</v>
      </c>
      <c r="H791" s="2">
        <f>'Moving Avg'!G791</f>
        <v>9.1863360000000007</v>
      </c>
      <c r="I791" s="2">
        <f>'Moving Avg'!H791</f>
        <v>8.3767219999999991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  <c r="M791" s="8">
        <f t="shared" si="123"/>
        <v>50</v>
      </c>
      <c r="N791" s="8">
        <f t="shared" si="120"/>
        <v>0</v>
      </c>
      <c r="O791" s="8">
        <f t="shared" si="121"/>
        <v>50</v>
      </c>
      <c r="P791" s="8">
        <f t="shared" si="122"/>
        <v>16.5</v>
      </c>
      <c r="Q791" s="9">
        <f t="shared" si="124"/>
        <v>27.475000000000001</v>
      </c>
      <c r="R791" s="9">
        <f t="shared" si="125"/>
        <v>31.625</v>
      </c>
      <c r="S791" s="9">
        <f t="shared" si="126"/>
        <v>27.425000000000001</v>
      </c>
      <c r="T791" s="9">
        <f t="shared" si="127"/>
        <v>29.125</v>
      </c>
      <c r="U791" s="8">
        <f t="shared" si="128"/>
        <v>28.841666666666669</v>
      </c>
      <c r="V791" s="8">
        <f t="shared" si="129"/>
        <v>28.912500000000001</v>
      </c>
    </row>
    <row r="792" spans="1:22" ht="13.5" x14ac:dyDescent="0.25">
      <c r="A792" s="3">
        <f>RSI!A792</f>
        <v>43154</v>
      </c>
      <c r="B792" s="2">
        <f>RSI!B792</f>
        <v>8.9649000000000001</v>
      </c>
      <c r="C792" s="2">
        <f>RSI!I792</f>
        <v>43.661280888158835</v>
      </c>
      <c r="D792" s="2">
        <f>MACD!E792</f>
        <v>5.1074656107056526E-2</v>
      </c>
      <c r="E792" s="2">
        <f>MACD!F792</f>
        <v>3.8456721767154686E-2</v>
      </c>
      <c r="F792" s="2">
        <f>'Moving Avg'!D792</f>
        <v>9.0583200000000001</v>
      </c>
      <c r="G792" s="2">
        <f>'Moving Avg'!F792</f>
        <v>9.1281199999999991</v>
      </c>
      <c r="H792" s="2">
        <f>'Moving Avg'!G792</f>
        <v>9.1858700000000013</v>
      </c>
      <c r="I792" s="2">
        <f>'Moving Avg'!H792</f>
        <v>8.3860720000000004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3"/>
        <v>50</v>
      </c>
      <c r="N792" s="8">
        <f t="shared" si="120"/>
        <v>0</v>
      </c>
      <c r="O792" s="8">
        <f t="shared" si="121"/>
        <v>50</v>
      </c>
      <c r="P792" s="8">
        <f t="shared" si="122"/>
        <v>16.5</v>
      </c>
      <c r="Q792" s="9">
        <f t="shared" si="124"/>
        <v>27.475000000000001</v>
      </c>
      <c r="R792" s="9">
        <f t="shared" si="125"/>
        <v>31.625</v>
      </c>
      <c r="S792" s="9">
        <f t="shared" si="126"/>
        <v>27.425000000000001</v>
      </c>
      <c r="T792" s="9">
        <f t="shared" si="127"/>
        <v>29.125</v>
      </c>
      <c r="U792" s="8">
        <f t="shared" si="128"/>
        <v>28.841666666666669</v>
      </c>
      <c r="V792" s="8">
        <f t="shared" si="129"/>
        <v>28.912500000000001</v>
      </c>
    </row>
    <row r="793" spans="1:22" ht="13.5" x14ac:dyDescent="0.25">
      <c r="A793" s="3">
        <f>RSI!A793</f>
        <v>43157</v>
      </c>
      <c r="B793" s="2">
        <f>RSI!B793</f>
        <v>8.9707000000000008</v>
      </c>
      <c r="C793" s="2">
        <f>RSI!I793</f>
        <v>43.928027719108876</v>
      </c>
      <c r="D793" s="2">
        <f>MACD!E793</f>
        <v>4.3979747319252027E-2</v>
      </c>
      <c r="E793" s="2">
        <f>MACD!F793</f>
        <v>3.9561326877574153E-2</v>
      </c>
      <c r="F793" s="2">
        <f>'Moving Avg'!D793</f>
        <v>9.0454800000000013</v>
      </c>
      <c r="G793" s="2">
        <f>'Moving Avg'!F793</f>
        <v>9.1298699999999986</v>
      </c>
      <c r="H793" s="2">
        <f>'Moving Avg'!G793</f>
        <v>9.1859860000000033</v>
      </c>
      <c r="I793" s="2">
        <f>'Moving Avg'!H793</f>
        <v>8.3954770000000014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  <c r="M793" s="8">
        <f t="shared" si="123"/>
        <v>50</v>
      </c>
      <c r="N793" s="8">
        <f t="shared" si="120"/>
        <v>0</v>
      </c>
      <c r="O793" s="8">
        <f t="shared" si="121"/>
        <v>50</v>
      </c>
      <c r="P793" s="8">
        <f t="shared" si="122"/>
        <v>16.5</v>
      </c>
      <c r="Q793" s="9">
        <f t="shared" si="124"/>
        <v>27.475000000000001</v>
      </c>
      <c r="R793" s="9">
        <f t="shared" si="125"/>
        <v>31.625</v>
      </c>
      <c r="S793" s="9">
        <f t="shared" si="126"/>
        <v>27.425000000000001</v>
      </c>
      <c r="T793" s="9">
        <f t="shared" si="127"/>
        <v>29.125</v>
      </c>
      <c r="U793" s="8">
        <f t="shared" si="128"/>
        <v>28.841666666666669</v>
      </c>
      <c r="V793" s="8">
        <f t="shared" si="129"/>
        <v>28.912500000000001</v>
      </c>
    </row>
    <row r="794" spans="1:22" ht="13.5" x14ac:dyDescent="0.25">
      <c r="A794" s="3">
        <f>RSI!A794</f>
        <v>43158</v>
      </c>
      <c r="B794" s="2">
        <f>RSI!B794</f>
        <v>8.9357000000000006</v>
      </c>
      <c r="C794" s="2">
        <f>RSI!I794</f>
        <v>42.616742153066077</v>
      </c>
      <c r="D794" s="2">
        <f>MACD!E794</f>
        <v>3.7844650721179818E-2</v>
      </c>
      <c r="E794" s="2">
        <f>MACD!F794</f>
        <v>3.9217991646295289E-2</v>
      </c>
      <c r="F794" s="2">
        <f>'Moving Avg'!D794</f>
        <v>9.0045999999999999</v>
      </c>
      <c r="G794" s="2">
        <f>'Moving Avg'!F794</f>
        <v>9.1254899999999992</v>
      </c>
      <c r="H794" s="2">
        <f>'Moving Avg'!G794</f>
        <v>9.1854020000000016</v>
      </c>
      <c r="I794" s="2">
        <f>'Moving Avg'!H794</f>
        <v>8.4049125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  <c r="M794" s="8">
        <f t="shared" si="123"/>
        <v>50</v>
      </c>
      <c r="N794" s="8">
        <f t="shared" si="120"/>
        <v>45</v>
      </c>
      <c r="O794" s="8">
        <f t="shared" si="121"/>
        <v>50</v>
      </c>
      <c r="P794" s="8">
        <f t="shared" si="122"/>
        <v>16.5</v>
      </c>
      <c r="Q794" s="9">
        <f t="shared" si="124"/>
        <v>43.225000000000001</v>
      </c>
      <c r="R794" s="9">
        <f t="shared" si="125"/>
        <v>40.625</v>
      </c>
      <c r="S794" s="9">
        <f t="shared" si="126"/>
        <v>34.174999999999997</v>
      </c>
      <c r="T794" s="9">
        <f t="shared" si="127"/>
        <v>40.375</v>
      </c>
      <c r="U794" s="8">
        <f t="shared" si="128"/>
        <v>39.341666666666661</v>
      </c>
      <c r="V794" s="8">
        <f t="shared" si="129"/>
        <v>39.599999999999994</v>
      </c>
    </row>
    <row r="795" spans="1:22" ht="13.5" x14ac:dyDescent="0.25">
      <c r="A795" s="3">
        <f>RSI!A795</f>
        <v>43159</v>
      </c>
      <c r="B795" s="2">
        <f>RSI!B795</f>
        <v>8.7079000000000004</v>
      </c>
      <c r="C795" s="2">
        <f>RSI!I795</f>
        <v>35.242847547294417</v>
      </c>
      <c r="D795" s="2">
        <f>MACD!E795</f>
        <v>8.1098980728716796E-2</v>
      </c>
      <c r="E795" s="2">
        <f>MACD!F795</f>
        <v>4.7594189462779588E-2</v>
      </c>
      <c r="F795" s="2">
        <f>'Moving Avg'!D795</f>
        <v>8.9263399999999997</v>
      </c>
      <c r="G795" s="2">
        <f>'Moving Avg'!F795</f>
        <v>9.099499999999999</v>
      </c>
      <c r="H795" s="2">
        <f>'Moving Avg'!G795</f>
        <v>9.1809640000000012</v>
      </c>
      <c r="I795" s="2">
        <f>'Moving Avg'!H795</f>
        <v>8.4129519999999989</v>
      </c>
      <c r="J795" s="6" t="str">
        <f>OBV!F795</f>
        <v>BEARISH</v>
      </c>
      <c r="K795" s="6" t="str">
        <f>OBV!G795</f>
        <v>NEUTRAL</v>
      </c>
      <c r="L795" s="6" t="str">
        <f>OBV!H795</f>
        <v>CONFIRMED BEARISH</v>
      </c>
      <c r="M795" s="8">
        <f t="shared" si="123"/>
        <v>50</v>
      </c>
      <c r="N795" s="8">
        <f t="shared" si="120"/>
        <v>0</v>
      </c>
      <c r="O795" s="8">
        <f t="shared" si="121"/>
        <v>50</v>
      </c>
      <c r="P795" s="8">
        <f t="shared" si="122"/>
        <v>16.5</v>
      </c>
      <c r="Q795" s="9">
        <f t="shared" si="124"/>
        <v>27.475000000000001</v>
      </c>
      <c r="R795" s="9">
        <f t="shared" si="125"/>
        <v>31.625</v>
      </c>
      <c r="S795" s="9">
        <f t="shared" si="126"/>
        <v>27.425000000000001</v>
      </c>
      <c r="T795" s="9">
        <f t="shared" si="127"/>
        <v>29.125</v>
      </c>
      <c r="U795" s="8">
        <f t="shared" si="128"/>
        <v>28.841666666666669</v>
      </c>
      <c r="V795" s="8">
        <f t="shared" si="129"/>
        <v>28.912500000000001</v>
      </c>
    </row>
    <row r="796" spans="1:22" ht="13.5" x14ac:dyDescent="0.25">
      <c r="A796" s="3">
        <f>RSI!A796</f>
        <v>43160</v>
      </c>
      <c r="B796" s="2">
        <f>RSI!B796</f>
        <v>8.7079000000000004</v>
      </c>
      <c r="C796" s="2">
        <f>RSI!I796</f>
        <v>35.242847547294417</v>
      </c>
      <c r="D796" s="2">
        <f>MACD!E796</f>
        <v>0.11100252725053394</v>
      </c>
      <c r="E796" s="2">
        <f>MACD!F796</f>
        <v>6.0275857020330462E-2</v>
      </c>
      <c r="F796" s="2">
        <f>'Moving Avg'!D796</f>
        <v>8.8574200000000012</v>
      </c>
      <c r="G796" s="2">
        <f>'Moving Avg'!F796</f>
        <v>9.0720500000000008</v>
      </c>
      <c r="H796" s="2">
        <f>'Moving Avg'!G796</f>
        <v>9.1769940000000005</v>
      </c>
      <c r="I796" s="2">
        <f>'Moving Avg'!H796</f>
        <v>8.421248499999999</v>
      </c>
      <c r="J796" s="6" t="str">
        <f>OBV!F796</f>
        <v>BEARISH</v>
      </c>
      <c r="K796" s="6" t="str">
        <f>OBV!G796</f>
        <v>NEUTRAL</v>
      </c>
      <c r="L796" s="6" t="str">
        <f>OBV!H796</f>
        <v>CONFIRMED BEARISH</v>
      </c>
      <c r="M796" s="8">
        <f t="shared" si="123"/>
        <v>50</v>
      </c>
      <c r="N796" s="8">
        <f t="shared" si="120"/>
        <v>0</v>
      </c>
      <c r="O796" s="8">
        <f t="shared" si="121"/>
        <v>50</v>
      </c>
      <c r="P796" s="8">
        <f t="shared" si="122"/>
        <v>16.5</v>
      </c>
      <c r="Q796" s="9">
        <f t="shared" si="124"/>
        <v>27.475000000000001</v>
      </c>
      <c r="R796" s="9">
        <f t="shared" si="125"/>
        <v>31.625</v>
      </c>
      <c r="S796" s="9">
        <f t="shared" si="126"/>
        <v>27.425000000000001</v>
      </c>
      <c r="T796" s="9">
        <f t="shared" si="127"/>
        <v>29.125</v>
      </c>
      <c r="U796" s="8">
        <f t="shared" si="128"/>
        <v>28.841666666666669</v>
      </c>
      <c r="V796" s="8">
        <f t="shared" si="129"/>
        <v>28.912500000000001</v>
      </c>
    </row>
    <row r="797" spans="1:22" ht="13.5" x14ac:dyDescent="0.25">
      <c r="A797" s="3">
        <f>RSI!A797</f>
        <v>43161</v>
      </c>
      <c r="B797" s="2">
        <f>RSI!B797</f>
        <v>8.7896000000000001</v>
      </c>
      <c r="C797" s="2">
        <f>RSI!I797</f>
        <v>39.590544864190846</v>
      </c>
      <c r="D797" s="2">
        <f>MACD!E797</f>
        <v>0.10991097506961545</v>
      </c>
      <c r="E797" s="2">
        <f>MACD!F797</f>
        <v>7.0202880630187467E-2</v>
      </c>
      <c r="F797" s="2">
        <f>'Moving Avg'!D797</f>
        <v>8.8223599999999998</v>
      </c>
      <c r="G797" s="2">
        <f>'Moving Avg'!F797</f>
        <v>9.0443049999999978</v>
      </c>
      <c r="H797" s="2">
        <f>'Moving Avg'!G797</f>
        <v>9.1705680000000012</v>
      </c>
      <c r="I797" s="2">
        <f>'Moving Avg'!H797</f>
        <v>8.4299535000000017</v>
      </c>
      <c r="J797" s="6" t="str">
        <f>OBV!F797</f>
        <v>BEARISH</v>
      </c>
      <c r="K797" s="6" t="str">
        <f>OBV!G797</f>
        <v>NEUTRAL</v>
      </c>
      <c r="L797" s="6" t="str">
        <f>OBV!H797</f>
        <v>CONFIRMED BEARISH</v>
      </c>
      <c r="M797" s="8">
        <f t="shared" si="123"/>
        <v>50</v>
      </c>
      <c r="N797" s="8">
        <f t="shared" si="120"/>
        <v>0</v>
      </c>
      <c r="O797" s="8">
        <f t="shared" si="121"/>
        <v>50</v>
      </c>
      <c r="P797" s="8">
        <f t="shared" si="122"/>
        <v>16.5</v>
      </c>
      <c r="Q797" s="9">
        <f t="shared" si="124"/>
        <v>27.475000000000001</v>
      </c>
      <c r="R797" s="9">
        <f t="shared" si="125"/>
        <v>31.625</v>
      </c>
      <c r="S797" s="9">
        <f t="shared" si="126"/>
        <v>27.425000000000001</v>
      </c>
      <c r="T797" s="9">
        <f t="shared" si="127"/>
        <v>29.125</v>
      </c>
      <c r="U797" s="8">
        <f t="shared" si="128"/>
        <v>28.841666666666669</v>
      </c>
      <c r="V797" s="8">
        <f t="shared" si="129"/>
        <v>28.912500000000001</v>
      </c>
    </row>
    <row r="798" spans="1:22" ht="13.5" x14ac:dyDescent="0.25">
      <c r="A798" s="3">
        <f>RSI!A798</f>
        <v>43164</v>
      </c>
      <c r="B798" s="2">
        <f>RSI!B798</f>
        <v>8.8422000000000001</v>
      </c>
      <c r="C798" s="2">
        <f>RSI!I798</f>
        <v>42.277527467255695</v>
      </c>
      <c r="D798" s="2">
        <f>MACD!E798</f>
        <v>0.10835479059659292</v>
      </c>
      <c r="E798" s="2">
        <f>MACD!F798</f>
        <v>7.7833262623468569E-2</v>
      </c>
      <c r="F798" s="2">
        <f>'Moving Avg'!D798</f>
        <v>8.7966599999999993</v>
      </c>
      <c r="G798" s="2">
        <f>'Moving Avg'!F798</f>
        <v>9.0191899999999983</v>
      </c>
      <c r="H798" s="2">
        <f>'Moving Avg'!G798</f>
        <v>9.1651940000000014</v>
      </c>
      <c r="I798" s="2">
        <f>'Moving Avg'!H798</f>
        <v>8.4389475000000012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  <c r="M798" s="8">
        <f t="shared" si="123"/>
        <v>50</v>
      </c>
      <c r="N798" s="8">
        <f t="shared" si="120"/>
        <v>0</v>
      </c>
      <c r="O798" s="8">
        <f t="shared" si="121"/>
        <v>50</v>
      </c>
      <c r="P798" s="8">
        <f t="shared" si="122"/>
        <v>16.5</v>
      </c>
      <c r="Q798" s="9">
        <f t="shared" si="124"/>
        <v>27.475000000000001</v>
      </c>
      <c r="R798" s="9">
        <f t="shared" si="125"/>
        <v>31.625</v>
      </c>
      <c r="S798" s="9">
        <f t="shared" si="126"/>
        <v>27.425000000000001</v>
      </c>
      <c r="T798" s="9">
        <f t="shared" si="127"/>
        <v>29.125</v>
      </c>
      <c r="U798" s="8">
        <f t="shared" si="128"/>
        <v>28.841666666666669</v>
      </c>
      <c r="V798" s="8">
        <f t="shared" si="129"/>
        <v>28.912500000000001</v>
      </c>
    </row>
    <row r="799" spans="1:22" ht="13.5" x14ac:dyDescent="0.25">
      <c r="A799" s="3">
        <f>RSI!A799</f>
        <v>43165</v>
      </c>
      <c r="B799" s="2">
        <f>RSI!B799</f>
        <v>8.8480000000000008</v>
      </c>
      <c r="C799" s="2">
        <f>RSI!I799</f>
        <v>42.58080759104174</v>
      </c>
      <c r="D799" s="2">
        <f>MACD!E799</f>
        <v>0.12385174246990438</v>
      </c>
      <c r="E799" s="2">
        <f>MACD!F799</f>
        <v>8.7036958592755731E-2</v>
      </c>
      <c r="F799" s="2">
        <f>'Moving Avg'!D799</f>
        <v>8.7791200000000007</v>
      </c>
      <c r="G799" s="2">
        <f>'Moving Avg'!F799</f>
        <v>8.995825</v>
      </c>
      <c r="H799" s="2">
        <f>'Moving Avg'!G799</f>
        <v>9.1599360000000019</v>
      </c>
      <c r="I799" s="2">
        <f>'Moving Avg'!H799</f>
        <v>8.447970500000002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3"/>
        <v>50</v>
      </c>
      <c r="N799" s="8">
        <f t="shared" si="120"/>
        <v>0</v>
      </c>
      <c r="O799" s="8">
        <f t="shared" si="121"/>
        <v>50</v>
      </c>
      <c r="P799" s="8">
        <f t="shared" si="122"/>
        <v>16.5</v>
      </c>
      <c r="Q799" s="9">
        <f t="shared" si="124"/>
        <v>27.475000000000001</v>
      </c>
      <c r="R799" s="9">
        <f t="shared" si="125"/>
        <v>31.625</v>
      </c>
      <c r="S799" s="9">
        <f t="shared" si="126"/>
        <v>27.425000000000001</v>
      </c>
      <c r="T799" s="9">
        <f t="shared" si="127"/>
        <v>29.125</v>
      </c>
      <c r="U799" s="8">
        <f t="shared" si="128"/>
        <v>28.841666666666669</v>
      </c>
      <c r="V799" s="8">
        <f t="shared" si="129"/>
        <v>28.912500000000001</v>
      </c>
    </row>
    <row r="800" spans="1:22" ht="13.5" x14ac:dyDescent="0.25">
      <c r="A800" s="3">
        <f>RSI!A800</f>
        <v>43166</v>
      </c>
      <c r="B800" s="2">
        <f>RSI!B800</f>
        <v>8.7604000000000006</v>
      </c>
      <c r="C800" s="2">
        <f>RSI!I800</f>
        <v>39.228374409019516</v>
      </c>
      <c r="D800" s="2">
        <f>MACD!E800</f>
        <v>0.13810716923708632</v>
      </c>
      <c r="E800" s="2">
        <f>MACD!F800</f>
        <v>9.725100072162185E-2</v>
      </c>
      <c r="F800" s="2">
        <f>'Moving Avg'!D800</f>
        <v>8.7896199999999993</v>
      </c>
      <c r="G800" s="2">
        <f>'Moving Avg'!F800</f>
        <v>8.9818049999999996</v>
      </c>
      <c r="H800" s="2">
        <f>'Moving Avg'!G800</f>
        <v>9.1525760000000034</v>
      </c>
      <c r="I800" s="2">
        <f>'Moving Avg'!H800</f>
        <v>8.4567870000000003</v>
      </c>
      <c r="J800" s="6" t="str">
        <f>OBV!F800</f>
        <v>BULLISH</v>
      </c>
      <c r="K800" s="6" t="str">
        <f>OBV!G800</f>
        <v>NEUTRAL</v>
      </c>
      <c r="L800" s="6" t="str">
        <f>OBV!H800</f>
        <v>CONFIRMED BULLISH</v>
      </c>
      <c r="M800" s="8">
        <f t="shared" si="123"/>
        <v>50</v>
      </c>
      <c r="N800" s="8">
        <f t="shared" si="120"/>
        <v>0</v>
      </c>
      <c r="O800" s="8">
        <f t="shared" si="121"/>
        <v>50</v>
      </c>
      <c r="P800" s="8">
        <f t="shared" si="122"/>
        <v>83.5</v>
      </c>
      <c r="Q800" s="9">
        <f t="shared" si="124"/>
        <v>37.524999999999999</v>
      </c>
      <c r="R800" s="9">
        <f t="shared" si="125"/>
        <v>48.375</v>
      </c>
      <c r="S800" s="9">
        <f t="shared" si="126"/>
        <v>57.575000000000003</v>
      </c>
      <c r="T800" s="9">
        <f t="shared" si="127"/>
        <v>45.875</v>
      </c>
      <c r="U800" s="8">
        <f t="shared" si="128"/>
        <v>47.82500000000001</v>
      </c>
      <c r="V800" s="8">
        <f t="shared" si="129"/>
        <v>47.337500000000006</v>
      </c>
    </row>
    <row r="801" spans="1:22" ht="13.5" x14ac:dyDescent="0.25">
      <c r="A801" s="3">
        <f>RSI!A801</f>
        <v>43167</v>
      </c>
      <c r="B801" s="2">
        <f>RSI!B801</f>
        <v>8.7254000000000005</v>
      </c>
      <c r="C801" s="2">
        <f>RSI!I801</f>
        <v>37.943008946493521</v>
      </c>
      <c r="D801" s="2">
        <f>MACD!E801</f>
        <v>0.14697102588673516</v>
      </c>
      <c r="E801" s="2">
        <f>MACD!F801</f>
        <v>0.10719500575464452</v>
      </c>
      <c r="F801" s="2">
        <f>'Moving Avg'!D801</f>
        <v>8.79312</v>
      </c>
      <c r="G801" s="2">
        <f>'Moving Avg'!F801</f>
        <v>8.95669</v>
      </c>
      <c r="H801" s="2">
        <f>'Moving Avg'!G801</f>
        <v>9.1417140000000021</v>
      </c>
      <c r="I801" s="2">
        <f>'Moving Avg'!H801</f>
        <v>8.4651710000000033</v>
      </c>
      <c r="J801" s="6" t="str">
        <f>OBV!F801</f>
        <v>BULLISH</v>
      </c>
      <c r="K801" s="6" t="str">
        <f>OBV!G801</f>
        <v>NEUTRAL</v>
      </c>
      <c r="L801" s="6" t="str">
        <f>OBV!H801</f>
        <v>CONFIRMED BULLISH</v>
      </c>
      <c r="M801" s="8">
        <f t="shared" si="123"/>
        <v>50</v>
      </c>
      <c r="N801" s="8">
        <f t="shared" si="120"/>
        <v>0</v>
      </c>
      <c r="O801" s="8">
        <f t="shared" si="121"/>
        <v>50</v>
      </c>
      <c r="P801" s="8">
        <f t="shared" si="122"/>
        <v>83.5</v>
      </c>
      <c r="Q801" s="9">
        <f t="shared" si="124"/>
        <v>37.524999999999999</v>
      </c>
      <c r="R801" s="9">
        <f t="shared" si="125"/>
        <v>48.375</v>
      </c>
      <c r="S801" s="9">
        <f t="shared" si="126"/>
        <v>57.575000000000003</v>
      </c>
      <c r="T801" s="9">
        <f t="shared" si="127"/>
        <v>45.875</v>
      </c>
      <c r="U801" s="8">
        <f t="shared" si="128"/>
        <v>47.82500000000001</v>
      </c>
      <c r="V801" s="8">
        <f t="shared" si="129"/>
        <v>47.337500000000006</v>
      </c>
    </row>
    <row r="802" spans="1:22" ht="13.5" x14ac:dyDescent="0.25">
      <c r="A802" s="3">
        <f>RSI!A802</f>
        <v>43168</v>
      </c>
      <c r="B802" s="2">
        <f>RSI!B802</f>
        <v>8.7370999999999999</v>
      </c>
      <c r="C802" s="2">
        <f>RSI!I802</f>
        <v>38.666489131216743</v>
      </c>
      <c r="D802" s="2">
        <f>MACD!E802</f>
        <v>0.14162480501809327</v>
      </c>
      <c r="E802" s="2">
        <f>MACD!F802</f>
        <v>0.11408096560733429</v>
      </c>
      <c r="F802" s="2">
        <f>'Moving Avg'!D802</f>
        <v>8.7826199999999996</v>
      </c>
      <c r="G802" s="2">
        <f>'Moving Avg'!F802</f>
        <v>8.9409200000000002</v>
      </c>
      <c r="H802" s="2">
        <f>'Moving Avg'!G802</f>
        <v>9.1307340000000039</v>
      </c>
      <c r="I802" s="2">
        <f>'Moving Avg'!H802</f>
        <v>8.4737165000000019</v>
      </c>
      <c r="J802" s="6" t="str">
        <f>OBV!F802</f>
        <v>BULLISH</v>
      </c>
      <c r="K802" s="6" t="str">
        <f>OBV!G802</f>
        <v>NEUTRAL</v>
      </c>
      <c r="L802" s="6" t="str">
        <f>OBV!H802</f>
        <v>BULLISH DIVERGENCE</v>
      </c>
      <c r="M802" s="8">
        <f t="shared" si="123"/>
        <v>50</v>
      </c>
      <c r="N802" s="8">
        <f t="shared" si="120"/>
        <v>0</v>
      </c>
      <c r="O802" s="8">
        <f t="shared" si="121"/>
        <v>50</v>
      </c>
      <c r="P802" s="8">
        <f t="shared" si="122"/>
        <v>66.5</v>
      </c>
      <c r="Q802" s="9">
        <f t="shared" si="124"/>
        <v>34.975000000000001</v>
      </c>
      <c r="R802" s="9">
        <f t="shared" si="125"/>
        <v>44.125</v>
      </c>
      <c r="S802" s="9">
        <f t="shared" si="126"/>
        <v>49.924999999999997</v>
      </c>
      <c r="T802" s="9">
        <f t="shared" si="127"/>
        <v>41.625</v>
      </c>
      <c r="U802" s="8">
        <f t="shared" si="128"/>
        <v>43.008333333333326</v>
      </c>
      <c r="V802" s="8">
        <f t="shared" si="129"/>
        <v>42.662499999999994</v>
      </c>
    </row>
    <row r="803" spans="1:22" ht="13.5" x14ac:dyDescent="0.25">
      <c r="A803" s="3">
        <f>RSI!A803</f>
        <v>43171</v>
      </c>
      <c r="B803" s="2">
        <f>RSI!B803</f>
        <v>8.7370999999999999</v>
      </c>
      <c r="C803" s="2">
        <f>RSI!I803</f>
        <v>38.666489131216743</v>
      </c>
      <c r="D803" s="2">
        <f>MACD!E803</f>
        <v>0.13931053163077323</v>
      </c>
      <c r="E803" s="2">
        <f>MACD!F803</f>
        <v>0.11912687881202208</v>
      </c>
      <c r="F803" s="2">
        <f>'Moving Avg'!D803</f>
        <v>8.7615999999999996</v>
      </c>
      <c r="G803" s="2">
        <f>'Moving Avg'!F803</f>
        <v>8.9251499999999986</v>
      </c>
      <c r="H803" s="2">
        <f>'Moving Avg'!G803</f>
        <v>9.1191700000000022</v>
      </c>
      <c r="I803" s="2">
        <f>'Moving Avg'!H803</f>
        <v>8.4819535000000013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3"/>
        <v>50</v>
      </c>
      <c r="N803" s="8">
        <f t="shared" si="120"/>
        <v>0</v>
      </c>
      <c r="O803" s="8">
        <f t="shared" si="121"/>
        <v>50</v>
      </c>
      <c r="P803" s="8">
        <f t="shared" si="122"/>
        <v>16.5</v>
      </c>
      <c r="Q803" s="9">
        <f t="shared" si="124"/>
        <v>27.475000000000001</v>
      </c>
      <c r="R803" s="9">
        <f t="shared" si="125"/>
        <v>31.625</v>
      </c>
      <c r="S803" s="9">
        <f t="shared" si="126"/>
        <v>27.425000000000001</v>
      </c>
      <c r="T803" s="9">
        <f t="shared" si="127"/>
        <v>29.125</v>
      </c>
      <c r="U803" s="8">
        <f t="shared" si="128"/>
        <v>28.841666666666669</v>
      </c>
      <c r="V803" s="8">
        <f t="shared" si="129"/>
        <v>28.912500000000001</v>
      </c>
    </row>
    <row r="804" spans="1:22" ht="13.5" x14ac:dyDescent="0.25">
      <c r="A804" s="3">
        <f>RSI!A804</f>
        <v>43172</v>
      </c>
      <c r="B804" s="2">
        <f>RSI!B804</f>
        <v>8.7136999999999993</v>
      </c>
      <c r="C804" s="2">
        <f>RSI!I804</f>
        <v>37.648409102638098</v>
      </c>
      <c r="D804" s="2">
        <f>MACD!E804</f>
        <v>0.13492059628024577</v>
      </c>
      <c r="E804" s="2">
        <f>MACD!F804</f>
        <v>0.12228562230566682</v>
      </c>
      <c r="F804" s="2">
        <f>'Moving Avg'!D804</f>
        <v>8.7347399999999986</v>
      </c>
      <c r="G804" s="2">
        <f>'Moving Avg'!F804</f>
        <v>8.9093799999999987</v>
      </c>
      <c r="H804" s="2">
        <f>'Moving Avg'!G804</f>
        <v>9.1122780000000017</v>
      </c>
      <c r="I804" s="2">
        <f>'Moving Avg'!H804</f>
        <v>8.4897645000000015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  <c r="M804" s="8">
        <f t="shared" si="123"/>
        <v>50</v>
      </c>
      <c r="N804" s="8">
        <f t="shared" si="120"/>
        <v>0</v>
      </c>
      <c r="O804" s="8">
        <f t="shared" si="121"/>
        <v>50</v>
      </c>
      <c r="P804" s="8">
        <f t="shared" si="122"/>
        <v>16.5</v>
      </c>
      <c r="Q804" s="9">
        <f t="shared" si="124"/>
        <v>27.475000000000001</v>
      </c>
      <c r="R804" s="9">
        <f t="shared" si="125"/>
        <v>31.625</v>
      </c>
      <c r="S804" s="9">
        <f t="shared" si="126"/>
        <v>27.425000000000001</v>
      </c>
      <c r="T804" s="9">
        <f t="shared" si="127"/>
        <v>29.125</v>
      </c>
      <c r="U804" s="8">
        <f t="shared" si="128"/>
        <v>28.841666666666669</v>
      </c>
      <c r="V804" s="8">
        <f t="shared" si="129"/>
        <v>28.912500000000001</v>
      </c>
    </row>
    <row r="805" spans="1:22" ht="13.5" x14ac:dyDescent="0.25">
      <c r="A805" s="3">
        <f>RSI!A805</f>
        <v>43173</v>
      </c>
      <c r="B805" s="2">
        <f>RSI!B805</f>
        <v>8.6553000000000004</v>
      </c>
      <c r="C805" s="2">
        <f>RSI!I805</f>
        <v>35.160235779944188</v>
      </c>
      <c r="D805" s="2">
        <f>MACD!E805</f>
        <v>0.1017533181990018</v>
      </c>
      <c r="E805" s="2">
        <f>MACD!F805</f>
        <v>0.11817916148433381</v>
      </c>
      <c r="F805" s="2">
        <f>'Moving Avg'!D805</f>
        <v>8.7137199999999986</v>
      </c>
      <c r="G805" s="2">
        <f>'Moving Avg'!F805</f>
        <v>8.8807599999999987</v>
      </c>
      <c r="H805" s="2">
        <f>'Moving Avg'!G805</f>
        <v>9.1025820000000017</v>
      </c>
      <c r="I805" s="2">
        <f>'Moving Avg'!H805</f>
        <v>8.4971549999999993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  <c r="M805" s="8">
        <f t="shared" si="123"/>
        <v>50</v>
      </c>
      <c r="N805" s="8">
        <f t="shared" si="120"/>
        <v>45</v>
      </c>
      <c r="O805" s="8">
        <f t="shared" si="121"/>
        <v>50</v>
      </c>
      <c r="P805" s="8">
        <f t="shared" si="122"/>
        <v>16.5</v>
      </c>
      <c r="Q805" s="9">
        <f t="shared" si="124"/>
        <v>43.225000000000001</v>
      </c>
      <c r="R805" s="9">
        <f t="shared" si="125"/>
        <v>40.625</v>
      </c>
      <c r="S805" s="9">
        <f t="shared" si="126"/>
        <v>34.174999999999997</v>
      </c>
      <c r="T805" s="9">
        <f t="shared" si="127"/>
        <v>40.375</v>
      </c>
      <c r="U805" s="8">
        <f t="shared" si="128"/>
        <v>39.341666666666661</v>
      </c>
      <c r="V805" s="8">
        <f t="shared" si="129"/>
        <v>39.599999999999994</v>
      </c>
    </row>
    <row r="806" spans="1:22" ht="13.5" x14ac:dyDescent="0.25">
      <c r="A806" s="3">
        <f>RSI!A806</f>
        <v>43174</v>
      </c>
      <c r="B806" s="2">
        <f>RSI!B806</f>
        <v>8.5852000000000004</v>
      </c>
      <c r="C806" s="2">
        <f>RSI!I806</f>
        <v>32.392830571086591</v>
      </c>
      <c r="D806" s="2">
        <f>MACD!E806</f>
        <v>8.0399999836785696E-2</v>
      </c>
      <c r="E806" s="2">
        <f>MACD!F806</f>
        <v>0.11062332915482419</v>
      </c>
      <c r="F806" s="2">
        <f>'Moving Avg'!D806</f>
        <v>8.6856799999999996</v>
      </c>
      <c r="G806" s="2">
        <f>'Moving Avg'!F806</f>
        <v>8.8515549999999994</v>
      </c>
      <c r="H806" s="2">
        <f>'Moving Avg'!G806</f>
        <v>9.089850000000002</v>
      </c>
      <c r="I806" s="2">
        <f>'Moving Avg'!H806</f>
        <v>8.5044524999999993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  <c r="M806" s="8">
        <f t="shared" si="123"/>
        <v>50</v>
      </c>
      <c r="N806" s="8">
        <f t="shared" si="120"/>
        <v>100</v>
      </c>
      <c r="O806" s="8">
        <f t="shared" si="121"/>
        <v>50</v>
      </c>
      <c r="P806" s="8">
        <f t="shared" si="122"/>
        <v>16.5</v>
      </c>
      <c r="Q806" s="9">
        <f t="shared" si="124"/>
        <v>62.475000000000001</v>
      </c>
      <c r="R806" s="9">
        <f t="shared" si="125"/>
        <v>51.625</v>
      </c>
      <c r="S806" s="9">
        <f t="shared" si="126"/>
        <v>42.424999999999997</v>
      </c>
      <c r="T806" s="9">
        <f t="shared" si="127"/>
        <v>54.125</v>
      </c>
      <c r="U806" s="8">
        <f t="shared" si="128"/>
        <v>52.17499999999999</v>
      </c>
      <c r="V806" s="8">
        <f t="shared" si="129"/>
        <v>52.662499999999994</v>
      </c>
    </row>
    <row r="807" spans="1:22" ht="13.5" x14ac:dyDescent="0.25">
      <c r="A807" s="3">
        <f>RSI!A807</f>
        <v>43175</v>
      </c>
      <c r="B807" s="2">
        <f>RSI!B807</f>
        <v>8.5267999999999997</v>
      </c>
      <c r="C807" s="2">
        <f>RSI!I807</f>
        <v>30.256266942435829</v>
      </c>
      <c r="D807" s="2">
        <f>MACD!E807</f>
        <v>8.1047399982207224E-2</v>
      </c>
      <c r="E807" s="2">
        <f>MACD!F807</f>
        <v>0.1047081433203008</v>
      </c>
      <c r="F807" s="2">
        <f>'Moving Avg'!D807</f>
        <v>8.6436200000000003</v>
      </c>
      <c r="G807" s="2">
        <f>'Moving Avg'!F807</f>
        <v>8.8267300000000013</v>
      </c>
      <c r="H807" s="2">
        <f>'Moving Avg'!G807</f>
        <v>9.0711600000000026</v>
      </c>
      <c r="I807" s="2">
        <f>'Moving Avg'!H807</f>
        <v>8.5113289999999999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  <c r="M807" s="8">
        <f t="shared" si="123"/>
        <v>50</v>
      </c>
      <c r="N807" s="8">
        <f t="shared" si="120"/>
        <v>100</v>
      </c>
      <c r="O807" s="8">
        <f t="shared" si="121"/>
        <v>50</v>
      </c>
      <c r="P807" s="8">
        <f t="shared" si="122"/>
        <v>16.5</v>
      </c>
      <c r="Q807" s="9">
        <f t="shared" si="124"/>
        <v>62.475000000000001</v>
      </c>
      <c r="R807" s="9">
        <f t="shared" si="125"/>
        <v>51.625</v>
      </c>
      <c r="S807" s="9">
        <f t="shared" si="126"/>
        <v>42.424999999999997</v>
      </c>
      <c r="T807" s="9">
        <f t="shared" si="127"/>
        <v>54.125</v>
      </c>
      <c r="U807" s="8">
        <f t="shared" si="128"/>
        <v>52.17499999999999</v>
      </c>
      <c r="V807" s="8">
        <f t="shared" si="129"/>
        <v>52.662499999999994</v>
      </c>
    </row>
    <row r="808" spans="1:22" ht="13.5" x14ac:dyDescent="0.25">
      <c r="A808" s="3">
        <f>RSI!A808</f>
        <v>43178</v>
      </c>
      <c r="B808" s="2">
        <f>RSI!B808</f>
        <v>8.4684000000000008</v>
      </c>
      <c r="C808" s="2">
        <f>RSI!I808</f>
        <v>28.249649087214252</v>
      </c>
      <c r="D808" s="2">
        <f>MACD!E808</f>
        <v>9.6044110637654612E-2</v>
      </c>
      <c r="E808" s="2">
        <f>MACD!F808</f>
        <v>0.10297533678377158</v>
      </c>
      <c r="F808" s="2">
        <f>'Moving Avg'!D808</f>
        <v>8.5898800000000008</v>
      </c>
      <c r="G808" s="2">
        <f>'Moving Avg'!F808</f>
        <v>8.7984050000000025</v>
      </c>
      <c r="H808" s="2">
        <f>'Moving Avg'!G808</f>
        <v>9.0403220000000015</v>
      </c>
      <c r="I808" s="2">
        <f>'Moving Avg'!H808</f>
        <v>8.5176565000000011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  <c r="M808" s="8">
        <f t="shared" si="123"/>
        <v>100</v>
      </c>
      <c r="N808" s="8">
        <f t="shared" si="120"/>
        <v>45</v>
      </c>
      <c r="O808" s="8">
        <f t="shared" si="121"/>
        <v>50</v>
      </c>
      <c r="P808" s="8">
        <f t="shared" si="122"/>
        <v>16.5</v>
      </c>
      <c r="Q808" s="9">
        <f t="shared" si="124"/>
        <v>60.725000000000001</v>
      </c>
      <c r="R808" s="9">
        <f t="shared" si="125"/>
        <v>50.625</v>
      </c>
      <c r="S808" s="9">
        <f t="shared" si="126"/>
        <v>41.674999999999997</v>
      </c>
      <c r="T808" s="9">
        <f t="shared" si="127"/>
        <v>52.875</v>
      </c>
      <c r="U808" s="8">
        <f t="shared" si="128"/>
        <v>51.008333333333326</v>
      </c>
      <c r="V808" s="8">
        <f t="shared" si="129"/>
        <v>51.474999999999994</v>
      </c>
    </row>
    <row r="809" spans="1:22" ht="13.5" x14ac:dyDescent="0.25">
      <c r="A809" s="3">
        <f>RSI!A809</f>
        <v>43180</v>
      </c>
      <c r="B809" s="2">
        <f>RSI!B809</f>
        <v>8.41</v>
      </c>
      <c r="C809" s="2">
        <f>RSI!I809</f>
        <v>26.366492747594165</v>
      </c>
      <c r="D809" s="2">
        <f>MACD!E809</f>
        <v>0.11617721316670959</v>
      </c>
      <c r="E809" s="2">
        <f>MACD!F809</f>
        <v>0.10561571206035918</v>
      </c>
      <c r="F809" s="2">
        <f>'Moving Avg'!D809</f>
        <v>8.5291400000000017</v>
      </c>
      <c r="G809" s="2">
        <f>'Moving Avg'!F809</f>
        <v>8.7619000000000007</v>
      </c>
      <c r="H809" s="2">
        <f>'Moving Avg'!G809</f>
        <v>9.0122880000000016</v>
      </c>
      <c r="I809" s="2">
        <f>'Moving Avg'!H809</f>
        <v>8.5237950000000016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  <c r="M809" s="8">
        <f t="shared" si="123"/>
        <v>100</v>
      </c>
      <c r="N809" s="8">
        <f t="shared" si="120"/>
        <v>0</v>
      </c>
      <c r="O809" s="8">
        <f t="shared" si="121"/>
        <v>50</v>
      </c>
      <c r="P809" s="8">
        <f t="shared" si="122"/>
        <v>16.5</v>
      </c>
      <c r="Q809" s="9">
        <f t="shared" si="124"/>
        <v>44.975000000000001</v>
      </c>
      <c r="R809" s="9">
        <f t="shared" si="125"/>
        <v>41.625</v>
      </c>
      <c r="S809" s="9">
        <f t="shared" si="126"/>
        <v>34.924999999999997</v>
      </c>
      <c r="T809" s="9">
        <f t="shared" si="127"/>
        <v>41.625</v>
      </c>
      <c r="U809" s="8">
        <f t="shared" si="128"/>
        <v>40.508333333333333</v>
      </c>
      <c r="V809" s="8">
        <f t="shared" si="129"/>
        <v>40.787499999999994</v>
      </c>
    </row>
    <row r="810" spans="1:22" ht="13.5" x14ac:dyDescent="0.25">
      <c r="A810" s="3">
        <f>RSI!A810</f>
        <v>43181</v>
      </c>
      <c r="B810" s="2">
        <f>RSI!B810</f>
        <v>8.4684000000000008</v>
      </c>
      <c r="C810" s="2">
        <f>RSI!I810</f>
        <v>31.298505460844453</v>
      </c>
      <c r="D810" s="2">
        <f>MACD!E810</f>
        <v>0.1178156585878547</v>
      </c>
      <c r="E810" s="2">
        <f>MACD!F810</f>
        <v>0.10805570136585829</v>
      </c>
      <c r="F810" s="2">
        <f>'Moving Avg'!D810</f>
        <v>8.4917600000000029</v>
      </c>
      <c r="G810" s="2">
        <f>'Moving Avg'!F810</f>
        <v>8.730360000000001</v>
      </c>
      <c r="H810" s="2">
        <f>'Moving Avg'!G810</f>
        <v>8.9883420000000012</v>
      </c>
      <c r="I810" s="2">
        <f>'Moving Avg'!H810</f>
        <v>8.5300195000000016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3"/>
        <v>50</v>
      </c>
      <c r="N810" s="8">
        <f t="shared" si="120"/>
        <v>0</v>
      </c>
      <c r="O810" s="8">
        <f t="shared" si="121"/>
        <v>0</v>
      </c>
      <c r="P810" s="8">
        <f t="shared" si="122"/>
        <v>16.5</v>
      </c>
      <c r="Q810" s="9">
        <f t="shared" si="124"/>
        <v>19.975000000000001</v>
      </c>
      <c r="R810" s="9">
        <f t="shared" si="125"/>
        <v>14.125</v>
      </c>
      <c r="S810" s="9">
        <f t="shared" si="126"/>
        <v>14.925000000000001</v>
      </c>
      <c r="T810" s="9">
        <f t="shared" si="127"/>
        <v>16.625</v>
      </c>
      <c r="U810" s="8">
        <f t="shared" si="128"/>
        <v>16.341666666666669</v>
      </c>
      <c r="V810" s="8">
        <f t="shared" si="129"/>
        <v>16.412500000000001</v>
      </c>
    </row>
    <row r="811" spans="1:22" ht="13.5" x14ac:dyDescent="0.25">
      <c r="A811" s="3">
        <f>RSI!A811</f>
        <v>43182</v>
      </c>
      <c r="B811" s="2">
        <f>RSI!B811</f>
        <v>8.5267999999999997</v>
      </c>
      <c r="C811" s="2">
        <f>RSI!I811</f>
        <v>35.920729012457343</v>
      </c>
      <c r="D811" s="2">
        <f>MACD!E811</f>
        <v>0.1113738063270695</v>
      </c>
      <c r="E811" s="2">
        <f>MACD!F811</f>
        <v>0.10871932235810054</v>
      </c>
      <c r="F811" s="2">
        <f>'Moving Avg'!D811</f>
        <v>8.480080000000001</v>
      </c>
      <c r="G811" s="2">
        <f>'Moving Avg'!F811</f>
        <v>8.7040750000000013</v>
      </c>
      <c r="H811" s="2">
        <f>'Moving Avg'!G811</f>
        <v>8.9702359999999999</v>
      </c>
      <c r="I811" s="2">
        <f>'Moving Avg'!H811</f>
        <v>8.5365360000000017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  <c r="M811" s="8">
        <f t="shared" si="123"/>
        <v>50</v>
      </c>
      <c r="N811" s="8">
        <f t="shared" si="120"/>
        <v>0</v>
      </c>
      <c r="O811" s="8">
        <f t="shared" si="121"/>
        <v>0</v>
      </c>
      <c r="P811" s="8">
        <f t="shared" si="122"/>
        <v>16.5</v>
      </c>
      <c r="Q811" s="9">
        <f t="shared" si="124"/>
        <v>19.975000000000001</v>
      </c>
      <c r="R811" s="9">
        <f t="shared" si="125"/>
        <v>14.125</v>
      </c>
      <c r="S811" s="9">
        <f t="shared" si="126"/>
        <v>14.925000000000001</v>
      </c>
      <c r="T811" s="9">
        <f t="shared" si="127"/>
        <v>16.625</v>
      </c>
      <c r="U811" s="8">
        <f t="shared" si="128"/>
        <v>16.341666666666669</v>
      </c>
      <c r="V811" s="8">
        <f t="shared" si="129"/>
        <v>16.412500000000001</v>
      </c>
    </row>
    <row r="812" spans="1:22" ht="13.5" x14ac:dyDescent="0.25">
      <c r="A812" s="3">
        <f>RSI!A812</f>
        <v>43185</v>
      </c>
      <c r="B812" s="2">
        <f>RSI!B812</f>
        <v>8.7487999999999992</v>
      </c>
      <c r="C812" s="2">
        <f>RSI!I812</f>
        <v>49.758650648180549</v>
      </c>
      <c r="D812" s="2">
        <f>MACD!E812</f>
        <v>9.2676357332697634E-2</v>
      </c>
      <c r="E812" s="2">
        <f>MACD!F812</f>
        <v>0.10551072935301997</v>
      </c>
      <c r="F812" s="2">
        <f>'Moving Avg'!D812</f>
        <v>8.5244800000000005</v>
      </c>
      <c r="G812" s="2">
        <f>'Moving Avg'!F812</f>
        <v>8.6932700000000001</v>
      </c>
      <c r="H812" s="2">
        <f>'Moving Avg'!G812</f>
        <v>8.9559859999999993</v>
      </c>
      <c r="I812" s="2">
        <f>'Moving Avg'!H812</f>
        <v>8.5440080000000016</v>
      </c>
      <c r="J812" s="6" t="str">
        <f>OBV!F812</f>
        <v>BULLISH</v>
      </c>
      <c r="K812" s="6" t="str">
        <f>OBV!G812</f>
        <v>NEUTRAL</v>
      </c>
      <c r="L812" s="6" t="str">
        <f>OBV!H812</f>
        <v>CONFIRMED BULLISH</v>
      </c>
      <c r="M812" s="8">
        <f t="shared" si="123"/>
        <v>50</v>
      </c>
      <c r="N812" s="8">
        <f t="shared" si="120"/>
        <v>45</v>
      </c>
      <c r="O812" s="8">
        <f t="shared" si="121"/>
        <v>0</v>
      </c>
      <c r="P812" s="8">
        <f t="shared" si="122"/>
        <v>83.5</v>
      </c>
      <c r="Q812" s="9">
        <f t="shared" si="124"/>
        <v>45.774999999999999</v>
      </c>
      <c r="R812" s="9">
        <f t="shared" si="125"/>
        <v>39.875</v>
      </c>
      <c r="S812" s="9">
        <f t="shared" si="126"/>
        <v>51.825000000000003</v>
      </c>
      <c r="T812" s="9">
        <f t="shared" si="127"/>
        <v>44.625</v>
      </c>
      <c r="U812" s="8">
        <f t="shared" si="128"/>
        <v>45.82500000000001</v>
      </c>
      <c r="V812" s="8">
        <f t="shared" si="129"/>
        <v>45.525000000000006</v>
      </c>
    </row>
    <row r="813" spans="1:22" ht="13.5" x14ac:dyDescent="0.25">
      <c r="A813" s="3">
        <f>RSI!A813</f>
        <v>43186</v>
      </c>
      <c r="B813" s="2">
        <f>RSI!B813</f>
        <v>8.6435999999999993</v>
      </c>
      <c r="C813" s="2">
        <f>RSI!I813</f>
        <v>44.819341340451864</v>
      </c>
      <c r="D813" s="2">
        <f>MACD!E813</f>
        <v>8.4630477267788606E-2</v>
      </c>
      <c r="E813" s="2">
        <f>MACD!F813</f>
        <v>0.1013346789359737</v>
      </c>
      <c r="F813" s="2">
        <f>'Moving Avg'!D813</f>
        <v>8.5595199999999991</v>
      </c>
      <c r="G813" s="2">
        <f>'Moving Avg'!F813</f>
        <v>8.6769149999999993</v>
      </c>
      <c r="H813" s="2">
        <f>'Moving Avg'!G813</f>
        <v>8.9402159999999995</v>
      </c>
      <c r="I813" s="2">
        <f>'Moving Avg'!H813</f>
        <v>8.5499250000000035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  <c r="M813" s="8">
        <f t="shared" si="123"/>
        <v>50</v>
      </c>
      <c r="N813" s="8">
        <f t="shared" si="120"/>
        <v>45</v>
      </c>
      <c r="O813" s="8">
        <f t="shared" si="121"/>
        <v>50</v>
      </c>
      <c r="P813" s="8">
        <f t="shared" si="122"/>
        <v>83.5</v>
      </c>
      <c r="Q813" s="9">
        <f t="shared" si="124"/>
        <v>53.274999999999999</v>
      </c>
      <c r="R813" s="9">
        <f t="shared" si="125"/>
        <v>57.375</v>
      </c>
      <c r="S813" s="9">
        <f t="shared" si="126"/>
        <v>64.325000000000003</v>
      </c>
      <c r="T813" s="9">
        <f t="shared" si="127"/>
        <v>57.125</v>
      </c>
      <c r="U813" s="8">
        <f t="shared" si="128"/>
        <v>58.32500000000001</v>
      </c>
      <c r="V813" s="8">
        <f t="shared" si="129"/>
        <v>58.025000000000006</v>
      </c>
    </row>
    <row r="814" spans="1:22" ht="13.5" x14ac:dyDescent="0.25">
      <c r="A814" s="3">
        <f>RSI!A814</f>
        <v>43187</v>
      </c>
      <c r="B814" s="2">
        <f>RSI!B814</f>
        <v>8.5852000000000004</v>
      </c>
      <c r="C814" s="2">
        <f>RSI!I814</f>
        <v>42.308566707637667</v>
      </c>
      <c r="D814" s="2">
        <f>MACD!E814</f>
        <v>7.915372818824018E-2</v>
      </c>
      <c r="E814" s="2">
        <f>MACD!F814</f>
        <v>9.6898488786426998E-2</v>
      </c>
      <c r="F814" s="2">
        <f>'Moving Avg'!D814</f>
        <v>8.5945599999999995</v>
      </c>
      <c r="G814" s="2">
        <f>'Moving Avg'!F814</f>
        <v>8.6593899999999984</v>
      </c>
      <c r="H814" s="2">
        <f>'Moving Avg'!G814</f>
        <v>8.9250299999999978</v>
      </c>
      <c r="I814" s="2">
        <f>'Moving Avg'!H814</f>
        <v>8.5549070000000036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  <c r="M814" s="8">
        <f t="shared" si="123"/>
        <v>50</v>
      </c>
      <c r="N814" s="8">
        <f t="shared" si="120"/>
        <v>45</v>
      </c>
      <c r="O814" s="8">
        <f t="shared" si="121"/>
        <v>50</v>
      </c>
      <c r="P814" s="8">
        <f t="shared" si="122"/>
        <v>83.5</v>
      </c>
      <c r="Q814" s="9">
        <f t="shared" si="124"/>
        <v>53.274999999999999</v>
      </c>
      <c r="R814" s="9">
        <f t="shared" si="125"/>
        <v>57.375</v>
      </c>
      <c r="S814" s="9">
        <f t="shared" si="126"/>
        <v>64.325000000000003</v>
      </c>
      <c r="T814" s="9">
        <f t="shared" si="127"/>
        <v>57.125</v>
      </c>
      <c r="U814" s="8">
        <f t="shared" si="128"/>
        <v>58.32500000000001</v>
      </c>
      <c r="V814" s="8">
        <f t="shared" si="129"/>
        <v>58.025000000000006</v>
      </c>
    </row>
    <row r="815" spans="1:22" ht="13.5" x14ac:dyDescent="0.25">
      <c r="A815" s="3">
        <f>RSI!A815</f>
        <v>43188</v>
      </c>
      <c r="B815" s="2">
        <f>RSI!B815</f>
        <v>8.3808000000000007</v>
      </c>
      <c r="C815" s="2">
        <f>RSI!I815</f>
        <v>34.932502496283504</v>
      </c>
      <c r="D815" s="2">
        <f>MACD!E815</f>
        <v>8.1581303944286532E-2</v>
      </c>
      <c r="E815" s="2">
        <f>MACD!F815</f>
        <v>9.3835051817998921E-2</v>
      </c>
      <c r="F815" s="2">
        <f>'Moving Avg'!D815</f>
        <v>8.5770400000000002</v>
      </c>
      <c r="G815" s="2">
        <f>'Moving Avg'!F815</f>
        <v>8.6430349999999994</v>
      </c>
      <c r="H815" s="2">
        <f>'Moving Avg'!G815</f>
        <v>8.9072759999999995</v>
      </c>
      <c r="I815" s="2">
        <f>'Moving Avg'!H815</f>
        <v>8.5588930000000012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  <c r="M815" s="8">
        <f t="shared" si="123"/>
        <v>50</v>
      </c>
      <c r="N815" s="8">
        <f t="shared" si="120"/>
        <v>45</v>
      </c>
      <c r="O815" s="8">
        <f t="shared" si="121"/>
        <v>50</v>
      </c>
      <c r="P815" s="8">
        <f t="shared" si="122"/>
        <v>16.5</v>
      </c>
      <c r="Q815" s="9">
        <f t="shared" si="124"/>
        <v>43.225000000000001</v>
      </c>
      <c r="R815" s="9">
        <f t="shared" si="125"/>
        <v>40.625</v>
      </c>
      <c r="S815" s="9">
        <f t="shared" si="126"/>
        <v>34.174999999999997</v>
      </c>
      <c r="T815" s="9">
        <f t="shared" si="127"/>
        <v>40.375</v>
      </c>
      <c r="U815" s="8">
        <f t="shared" si="128"/>
        <v>39.341666666666661</v>
      </c>
      <c r="V815" s="8">
        <f t="shared" si="129"/>
        <v>39.599999999999994</v>
      </c>
    </row>
    <row r="816" spans="1:22" ht="13.5" x14ac:dyDescent="0.25">
      <c r="A816" s="3">
        <f>RSI!A816</f>
        <v>43189</v>
      </c>
      <c r="B816" s="2">
        <f>RSI!B816</f>
        <v>8.4391999999999996</v>
      </c>
      <c r="C816" s="2">
        <f>RSI!I816</f>
        <v>38.245214145434879</v>
      </c>
      <c r="D816" s="2">
        <f>MACD!E816</f>
        <v>7.0571213109914765E-2</v>
      </c>
      <c r="E816" s="2">
        <f>MACD!F816</f>
        <v>8.9182284076382096E-2</v>
      </c>
      <c r="F816" s="2">
        <f>'Moving Avg'!D816</f>
        <v>8.5595200000000009</v>
      </c>
      <c r="G816" s="2">
        <f>'Moving Avg'!F816</f>
        <v>8.6295999999999999</v>
      </c>
      <c r="H816" s="2">
        <f>'Moving Avg'!G816</f>
        <v>8.88917</v>
      </c>
      <c r="I816" s="2">
        <f>'Moving Avg'!H816</f>
        <v>8.5620645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  <c r="M816" s="8">
        <f t="shared" si="123"/>
        <v>50</v>
      </c>
      <c r="N816" s="8">
        <f t="shared" si="120"/>
        <v>45</v>
      </c>
      <c r="O816" s="8">
        <f t="shared" si="121"/>
        <v>0</v>
      </c>
      <c r="P816" s="8">
        <f t="shared" si="122"/>
        <v>16.5</v>
      </c>
      <c r="Q816" s="9">
        <f t="shared" si="124"/>
        <v>35.725000000000001</v>
      </c>
      <c r="R816" s="9">
        <f t="shared" si="125"/>
        <v>23.125</v>
      </c>
      <c r="S816" s="9">
        <f t="shared" si="126"/>
        <v>21.675000000000001</v>
      </c>
      <c r="T816" s="9">
        <f t="shared" si="127"/>
        <v>27.875</v>
      </c>
      <c r="U816" s="8">
        <f t="shared" si="128"/>
        <v>26.841666666666669</v>
      </c>
      <c r="V816" s="8">
        <f t="shared" si="129"/>
        <v>27.1</v>
      </c>
    </row>
    <row r="817" spans="1:22" ht="13.5" x14ac:dyDescent="0.25">
      <c r="A817" s="3">
        <f>RSI!A817</f>
        <v>43192</v>
      </c>
      <c r="B817" s="2">
        <f>RSI!B817</f>
        <v>8.5852000000000004</v>
      </c>
      <c r="C817" s="2">
        <f>RSI!I817</f>
        <v>45.689575111974911</v>
      </c>
      <c r="D817" s="2">
        <f>MACD!E817</f>
        <v>4.3005230682870987E-2</v>
      </c>
      <c r="E817" s="2">
        <f>MACD!F817</f>
        <v>7.9946873397679877E-2</v>
      </c>
      <c r="F817" s="2">
        <f>'Moving Avg'!D817</f>
        <v>8.5267999999999997</v>
      </c>
      <c r="G817" s="2">
        <f>'Moving Avg'!F817</f>
        <v>8.6193799999999978</v>
      </c>
      <c r="H817" s="2">
        <f>'Moving Avg'!G817</f>
        <v>8.8757359999999998</v>
      </c>
      <c r="I817" s="2">
        <f>'Moving Avg'!H817</f>
        <v>8.5648599999999995</v>
      </c>
      <c r="J817" s="6" t="str">
        <f>OBV!F817</f>
        <v>BEARISH</v>
      </c>
      <c r="K817" s="6" t="str">
        <f>OBV!G817</f>
        <v>NEUTRAL</v>
      </c>
      <c r="L817" s="6" t="str">
        <f>OBV!H817</f>
        <v>CONFIRMED BEARISH</v>
      </c>
      <c r="M817" s="8">
        <f t="shared" si="123"/>
        <v>50</v>
      </c>
      <c r="N817" s="8">
        <f t="shared" si="120"/>
        <v>100</v>
      </c>
      <c r="O817" s="8">
        <f t="shared" si="121"/>
        <v>0</v>
      </c>
      <c r="P817" s="8">
        <f t="shared" si="122"/>
        <v>16.5</v>
      </c>
      <c r="Q817" s="9">
        <f t="shared" si="124"/>
        <v>54.975000000000001</v>
      </c>
      <c r="R817" s="9">
        <f t="shared" si="125"/>
        <v>34.125</v>
      </c>
      <c r="S817" s="9">
        <f t="shared" si="126"/>
        <v>29.925000000000001</v>
      </c>
      <c r="T817" s="9">
        <f t="shared" si="127"/>
        <v>41.625</v>
      </c>
      <c r="U817" s="8">
        <f t="shared" si="128"/>
        <v>39.674999999999997</v>
      </c>
      <c r="V817" s="8">
        <f t="shared" si="129"/>
        <v>40.162499999999994</v>
      </c>
    </row>
    <row r="818" spans="1:22" ht="13.5" x14ac:dyDescent="0.25">
      <c r="A818" s="3">
        <f>RSI!A818</f>
        <v>43193</v>
      </c>
      <c r="B818" s="2">
        <f>RSI!B818</f>
        <v>8.6143999999999998</v>
      </c>
      <c r="C818" s="2">
        <f>RSI!I818</f>
        <v>47.064004914328244</v>
      </c>
      <c r="D818" s="2">
        <f>MACD!E818</f>
        <v>9.1047574915084084E-3</v>
      </c>
      <c r="E818" s="2">
        <f>MACD!F818</f>
        <v>6.5778450216445586E-2</v>
      </c>
      <c r="F818" s="2">
        <f>'Moving Avg'!D818</f>
        <v>8.5209599999999988</v>
      </c>
      <c r="G818" s="2">
        <f>'Moving Avg'!F818</f>
        <v>8.6079899999999974</v>
      </c>
      <c r="H818" s="2">
        <f>'Moving Avg'!G818</f>
        <v>8.8669739999999972</v>
      </c>
      <c r="I818" s="2">
        <f>'Moving Avg'!H818</f>
        <v>8.5667980000000004</v>
      </c>
      <c r="J818" s="6" t="str">
        <f>OBV!F818</f>
        <v>BEARISH</v>
      </c>
      <c r="K818" s="6" t="str">
        <f>OBV!G818</f>
        <v>NEUTRAL</v>
      </c>
      <c r="L818" s="6" t="str">
        <f>OBV!H818</f>
        <v>CONFIRMED BEARISH</v>
      </c>
      <c r="M818" s="8">
        <f t="shared" si="123"/>
        <v>50</v>
      </c>
      <c r="N818" s="8">
        <f t="shared" si="120"/>
        <v>100</v>
      </c>
      <c r="O818" s="8">
        <f t="shared" si="121"/>
        <v>0</v>
      </c>
      <c r="P818" s="8">
        <f t="shared" si="122"/>
        <v>16.5</v>
      </c>
      <c r="Q818" s="9">
        <f t="shared" si="124"/>
        <v>54.975000000000001</v>
      </c>
      <c r="R818" s="9">
        <f t="shared" si="125"/>
        <v>34.125</v>
      </c>
      <c r="S818" s="9">
        <f t="shared" si="126"/>
        <v>29.925000000000001</v>
      </c>
      <c r="T818" s="9">
        <f t="shared" si="127"/>
        <v>41.625</v>
      </c>
      <c r="U818" s="8">
        <f t="shared" si="128"/>
        <v>39.674999999999997</v>
      </c>
      <c r="V818" s="8">
        <f t="shared" si="129"/>
        <v>40.162499999999994</v>
      </c>
    </row>
    <row r="819" spans="1:22" ht="13.5" x14ac:dyDescent="0.25">
      <c r="A819" s="3">
        <f>RSI!A819</f>
        <v>43194</v>
      </c>
      <c r="B819" s="2">
        <f>RSI!B819</f>
        <v>8.6143999999999998</v>
      </c>
      <c r="C819" s="2">
        <f>RSI!I819</f>
        <v>47.064004914328251</v>
      </c>
      <c r="D819" s="2">
        <f>MACD!E819</f>
        <v>-2.8207633270859844E-2</v>
      </c>
      <c r="E819" s="2">
        <f>MACD!F819</f>
        <v>4.6981233518984505E-2</v>
      </c>
      <c r="F819" s="2">
        <f>'Moving Avg'!D819</f>
        <v>8.5267999999999997</v>
      </c>
      <c r="G819" s="2">
        <f>'Moving Avg'!F819</f>
        <v>8.5963099999999972</v>
      </c>
      <c r="H819" s="2">
        <f>'Moving Avg'!G819</f>
        <v>8.8613659999999985</v>
      </c>
      <c r="I819" s="2">
        <f>'Moving Avg'!H819</f>
        <v>8.5689674999999994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  <c r="M819" s="8">
        <f t="shared" si="123"/>
        <v>50</v>
      </c>
      <c r="N819" s="8">
        <f t="shared" si="120"/>
        <v>100</v>
      </c>
      <c r="O819" s="8">
        <f t="shared" si="121"/>
        <v>0</v>
      </c>
      <c r="P819" s="8">
        <f t="shared" si="122"/>
        <v>83.5</v>
      </c>
      <c r="Q819" s="9">
        <f t="shared" si="124"/>
        <v>65.025000000000006</v>
      </c>
      <c r="R819" s="9">
        <f t="shared" si="125"/>
        <v>50.875</v>
      </c>
      <c r="S819" s="9">
        <f t="shared" si="126"/>
        <v>60.075000000000003</v>
      </c>
      <c r="T819" s="9">
        <f t="shared" si="127"/>
        <v>58.375</v>
      </c>
      <c r="U819" s="8">
        <f t="shared" si="128"/>
        <v>58.658333333333339</v>
      </c>
      <c r="V819" s="8">
        <f t="shared" si="129"/>
        <v>58.587500000000006</v>
      </c>
    </row>
    <row r="820" spans="1:22" ht="13.5" x14ac:dyDescent="0.25">
      <c r="A820" s="3">
        <f>RSI!A820</f>
        <v>43195</v>
      </c>
      <c r="B820" s="2">
        <f>RSI!B820</f>
        <v>8.5267999999999997</v>
      </c>
      <c r="C820" s="2">
        <f>RSI!I820</f>
        <v>43.25536458738496</v>
      </c>
      <c r="D820" s="2">
        <f>MACD!E820</f>
        <v>-4.397537380239136E-2</v>
      </c>
      <c r="E820" s="2">
        <f>MACD!F820</f>
        <v>2.8789912054709335E-2</v>
      </c>
      <c r="F820" s="2">
        <f>'Moving Avg'!D820</f>
        <v>8.5560000000000009</v>
      </c>
      <c r="G820" s="2">
        <f>'Moving Avg'!F820</f>
        <v>8.5846300000000006</v>
      </c>
      <c r="H820" s="2">
        <f>'Moving Avg'!G820</f>
        <v>8.8543579999999977</v>
      </c>
      <c r="I820" s="2">
        <f>'Moving Avg'!H820</f>
        <v>8.5715995000000014</v>
      </c>
      <c r="J820" s="6" t="str">
        <f>OBV!F820</f>
        <v>BULLISH</v>
      </c>
      <c r="K820" s="6" t="str">
        <f>OBV!G820</f>
        <v>NEUTRAL</v>
      </c>
      <c r="L820" s="6" t="str">
        <f>OBV!H820</f>
        <v>CONFIRMED BULLISH</v>
      </c>
      <c r="M820" s="8">
        <f t="shared" si="123"/>
        <v>50</v>
      </c>
      <c r="N820" s="8">
        <f t="shared" si="120"/>
        <v>100</v>
      </c>
      <c r="O820" s="8">
        <f t="shared" si="121"/>
        <v>0</v>
      </c>
      <c r="P820" s="8">
        <f t="shared" si="122"/>
        <v>83.5</v>
      </c>
      <c r="Q820" s="9">
        <f t="shared" si="124"/>
        <v>65.025000000000006</v>
      </c>
      <c r="R820" s="9">
        <f t="shared" si="125"/>
        <v>50.875</v>
      </c>
      <c r="S820" s="9">
        <f t="shared" si="126"/>
        <v>60.075000000000003</v>
      </c>
      <c r="T820" s="9">
        <f t="shared" si="127"/>
        <v>58.375</v>
      </c>
      <c r="U820" s="8">
        <f t="shared" si="128"/>
        <v>58.658333333333339</v>
      </c>
      <c r="V820" s="8">
        <f t="shared" si="129"/>
        <v>58.587500000000006</v>
      </c>
    </row>
    <row r="821" spans="1:22" ht="13.5" x14ac:dyDescent="0.25">
      <c r="A821" s="3">
        <f>RSI!A821</f>
        <v>43196</v>
      </c>
      <c r="B821" s="2">
        <f>RSI!B821</f>
        <v>8.5852000000000004</v>
      </c>
      <c r="C821" s="2">
        <f>RSI!I821</f>
        <v>46.371186950745638</v>
      </c>
      <c r="D821" s="2">
        <f>MACD!E821</f>
        <v>-5.1834710414818019E-2</v>
      </c>
      <c r="E821" s="2">
        <f>MACD!F821</f>
        <v>1.2664987560803864E-2</v>
      </c>
      <c r="F821" s="2">
        <f>'Moving Avg'!D821</f>
        <v>8.5852000000000004</v>
      </c>
      <c r="G821" s="2">
        <f>'Moving Avg'!F821</f>
        <v>8.5776200000000014</v>
      </c>
      <c r="H821" s="2">
        <f>'Moving Avg'!G821</f>
        <v>8.8485179999999968</v>
      </c>
      <c r="I821" s="2">
        <f>'Moving Avg'!H821</f>
        <v>8.5755525000000024</v>
      </c>
      <c r="J821" s="6" t="str">
        <f>OBV!F821</f>
        <v>BULLISH</v>
      </c>
      <c r="K821" s="6" t="str">
        <f>OBV!G821</f>
        <v>NEUTRAL</v>
      </c>
      <c r="L821" s="6" t="str">
        <f>OBV!H821</f>
        <v>CONFIRMED BULLISH</v>
      </c>
      <c r="M821" s="8">
        <f t="shared" si="123"/>
        <v>50</v>
      </c>
      <c r="N821" s="8">
        <f t="shared" si="120"/>
        <v>100</v>
      </c>
      <c r="O821" s="8">
        <f t="shared" si="121"/>
        <v>50</v>
      </c>
      <c r="P821" s="8">
        <f t="shared" si="122"/>
        <v>83.5</v>
      </c>
      <c r="Q821" s="9">
        <f t="shared" si="124"/>
        <v>72.525000000000006</v>
      </c>
      <c r="R821" s="9">
        <f t="shared" si="125"/>
        <v>68.375</v>
      </c>
      <c r="S821" s="9">
        <f t="shared" si="126"/>
        <v>72.575000000000003</v>
      </c>
      <c r="T821" s="9">
        <f t="shared" si="127"/>
        <v>70.875</v>
      </c>
      <c r="U821" s="8">
        <f t="shared" si="128"/>
        <v>71.158333333333346</v>
      </c>
      <c r="V821" s="8">
        <f t="shared" si="129"/>
        <v>71.087500000000006</v>
      </c>
    </row>
    <row r="822" spans="1:22" ht="13.5" x14ac:dyDescent="0.25">
      <c r="A822" s="3">
        <f>RSI!A822</f>
        <v>43200</v>
      </c>
      <c r="B822" s="2">
        <f>RSI!B822</f>
        <v>8.3283000000000005</v>
      </c>
      <c r="C822" s="2">
        <f>RSI!I822</f>
        <v>36.798848429497411</v>
      </c>
      <c r="D822" s="2">
        <f>MACD!E822</f>
        <v>-4.8836526562929805E-3</v>
      </c>
      <c r="E822" s="2">
        <f>MACD!F822</f>
        <v>9.1552595173844953E-3</v>
      </c>
      <c r="F822" s="2">
        <f>'Moving Avg'!D822</f>
        <v>8.5338200000000004</v>
      </c>
      <c r="G822" s="2">
        <f>'Moving Avg'!F822</f>
        <v>8.5571800000000025</v>
      </c>
      <c r="H822" s="2">
        <f>'Moving Avg'!G822</f>
        <v>8.834617999999999</v>
      </c>
      <c r="I822" s="2">
        <f>'Moving Avg'!H822</f>
        <v>8.5782470000000011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  <c r="M822" s="8">
        <f t="shared" si="123"/>
        <v>50</v>
      </c>
      <c r="N822" s="8">
        <f t="shared" si="120"/>
        <v>45</v>
      </c>
      <c r="O822" s="8">
        <f t="shared" si="121"/>
        <v>0</v>
      </c>
      <c r="P822" s="8">
        <f t="shared" si="122"/>
        <v>16.5</v>
      </c>
      <c r="Q822" s="9">
        <f t="shared" si="124"/>
        <v>35.725000000000001</v>
      </c>
      <c r="R822" s="9">
        <f t="shared" si="125"/>
        <v>23.125</v>
      </c>
      <c r="S822" s="9">
        <f t="shared" si="126"/>
        <v>21.675000000000001</v>
      </c>
      <c r="T822" s="9">
        <f t="shared" si="127"/>
        <v>27.875</v>
      </c>
      <c r="U822" s="8">
        <f t="shared" si="128"/>
        <v>26.841666666666669</v>
      </c>
      <c r="V822" s="8">
        <f t="shared" si="129"/>
        <v>27.1</v>
      </c>
    </row>
    <row r="823" spans="1:22" ht="13.5" x14ac:dyDescent="0.25">
      <c r="A823" s="3">
        <f>RSI!A823</f>
        <v>43201</v>
      </c>
      <c r="B823" s="2">
        <f>RSI!B823</f>
        <v>8.3224</v>
      </c>
      <c r="C823" s="2">
        <f>RSI!I823</f>
        <v>36.611924464466426</v>
      </c>
      <c r="D823" s="2">
        <f>MACD!E823</f>
        <v>2.1001462711854657E-2</v>
      </c>
      <c r="E823" s="2">
        <f>MACD!F823</f>
        <v>1.1524500156278528E-2</v>
      </c>
      <c r="F823" s="2">
        <f>'Moving Avg'!D823</f>
        <v>8.4754199999999997</v>
      </c>
      <c r="G823" s="2">
        <f>'Moving Avg'!F823</f>
        <v>8.5364450000000023</v>
      </c>
      <c r="H823" s="2">
        <f>'Moving Avg'!G823</f>
        <v>8.8223519999999986</v>
      </c>
      <c r="I823" s="2">
        <f>'Moving Avg'!H823</f>
        <v>8.5812720000000002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  <c r="M823" s="8">
        <f t="shared" si="123"/>
        <v>50</v>
      </c>
      <c r="N823" s="8">
        <f t="shared" si="120"/>
        <v>0</v>
      </c>
      <c r="O823" s="8">
        <f t="shared" si="121"/>
        <v>0</v>
      </c>
      <c r="P823" s="8">
        <f t="shared" si="122"/>
        <v>16.5</v>
      </c>
      <c r="Q823" s="9">
        <f t="shared" si="124"/>
        <v>19.975000000000001</v>
      </c>
      <c r="R823" s="9">
        <f t="shared" si="125"/>
        <v>14.125</v>
      </c>
      <c r="S823" s="9">
        <f t="shared" si="126"/>
        <v>14.925000000000001</v>
      </c>
      <c r="T823" s="9">
        <f t="shared" si="127"/>
        <v>16.625</v>
      </c>
      <c r="U823" s="8">
        <f t="shared" si="128"/>
        <v>16.341666666666669</v>
      </c>
      <c r="V823" s="8">
        <f t="shared" si="129"/>
        <v>16.412500000000001</v>
      </c>
    </row>
    <row r="824" spans="1:22" ht="13.5" x14ac:dyDescent="0.25">
      <c r="A824" s="3">
        <f>RSI!A824</f>
        <v>43202</v>
      </c>
      <c r="B824" s="2">
        <f>RSI!B824</f>
        <v>8.6435999999999993</v>
      </c>
      <c r="C824" s="2">
        <f>RSI!I824</f>
        <v>51.157653294378306</v>
      </c>
      <c r="D824" s="2">
        <f>MACD!E824</f>
        <v>1.1925681730067694E-2</v>
      </c>
      <c r="E824" s="2">
        <f>MACD!F824</f>
        <v>1.1604736471036362E-2</v>
      </c>
      <c r="F824" s="2">
        <f>'Moving Avg'!D824</f>
        <v>8.4812600000000007</v>
      </c>
      <c r="G824" s="2">
        <f>'Moving Avg'!F824</f>
        <v>8.53294</v>
      </c>
      <c r="H824" s="2">
        <f>'Moving Avg'!G824</f>
        <v>8.8147579999999994</v>
      </c>
      <c r="I824" s="2">
        <f>'Moving Avg'!H824</f>
        <v>8.5861600000000013</v>
      </c>
      <c r="J824" s="6" t="str">
        <f>OBV!F824</f>
        <v>BEARISH</v>
      </c>
      <c r="K824" s="6" t="str">
        <f>OBV!G824</f>
        <v>NEUTRAL</v>
      </c>
      <c r="L824" s="6" t="str">
        <f>OBV!H824</f>
        <v>BEARISH DIVERGENCE</v>
      </c>
      <c r="M824" s="8">
        <f t="shared" si="123"/>
        <v>50</v>
      </c>
      <c r="N824" s="8">
        <f t="shared" si="120"/>
        <v>0</v>
      </c>
      <c r="O824" s="8">
        <f t="shared" si="121"/>
        <v>0</v>
      </c>
      <c r="P824" s="8">
        <f t="shared" si="122"/>
        <v>16.5</v>
      </c>
      <c r="Q824" s="9">
        <f t="shared" si="124"/>
        <v>19.975000000000001</v>
      </c>
      <c r="R824" s="9">
        <f t="shared" si="125"/>
        <v>14.125</v>
      </c>
      <c r="S824" s="9">
        <f t="shared" si="126"/>
        <v>14.925000000000001</v>
      </c>
      <c r="T824" s="9">
        <f t="shared" si="127"/>
        <v>16.625</v>
      </c>
      <c r="U824" s="8">
        <f t="shared" si="128"/>
        <v>16.341666666666669</v>
      </c>
      <c r="V824" s="8">
        <f t="shared" si="129"/>
        <v>16.412500000000001</v>
      </c>
    </row>
    <row r="825" spans="1:22" ht="13.5" x14ac:dyDescent="0.25">
      <c r="A825" s="3">
        <f>RSI!A825</f>
        <v>43203</v>
      </c>
      <c r="B825" s="2">
        <f>RSI!B825</f>
        <v>8.4976000000000003</v>
      </c>
      <c r="C825" s="2">
        <f>RSI!I825</f>
        <v>45.991497774147078</v>
      </c>
      <c r="D825" s="2">
        <f>MACD!E825</f>
        <v>-1.6617744187060524E-2</v>
      </c>
      <c r="E825" s="2">
        <f>MACD!F825</f>
        <v>5.9602403394169853E-3</v>
      </c>
      <c r="F825" s="2">
        <f>'Moving Avg'!D825</f>
        <v>8.4754199999999997</v>
      </c>
      <c r="G825" s="2">
        <f>'Moving Avg'!F825</f>
        <v>8.525055</v>
      </c>
      <c r="H825" s="2">
        <f>'Moving Avg'!G825</f>
        <v>8.8001559999999976</v>
      </c>
      <c r="I825" s="2">
        <f>'Moving Avg'!H825</f>
        <v>8.5900610000000022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  <c r="M825" s="8">
        <f t="shared" si="123"/>
        <v>50</v>
      </c>
      <c r="N825" s="8">
        <f t="shared" si="120"/>
        <v>100</v>
      </c>
      <c r="O825" s="8">
        <f t="shared" si="121"/>
        <v>0</v>
      </c>
      <c r="P825" s="8">
        <f t="shared" si="122"/>
        <v>16.5</v>
      </c>
      <c r="Q825" s="9">
        <f t="shared" si="124"/>
        <v>54.975000000000001</v>
      </c>
      <c r="R825" s="9">
        <f t="shared" si="125"/>
        <v>34.125</v>
      </c>
      <c r="S825" s="9">
        <f t="shared" si="126"/>
        <v>29.925000000000001</v>
      </c>
      <c r="T825" s="9">
        <f t="shared" si="127"/>
        <v>41.625</v>
      </c>
      <c r="U825" s="8">
        <f t="shared" si="128"/>
        <v>39.674999999999997</v>
      </c>
      <c r="V825" s="8">
        <f t="shared" si="129"/>
        <v>40.162499999999994</v>
      </c>
    </row>
    <row r="826" spans="1:22" ht="13.5" x14ac:dyDescent="0.25">
      <c r="A826" s="3">
        <f>RSI!A826</f>
        <v>43206</v>
      </c>
      <c r="B826" s="2">
        <f>RSI!B826</f>
        <v>8.3224</v>
      </c>
      <c r="C826" s="2">
        <f>RSI!I826</f>
        <v>40.682306645696507</v>
      </c>
      <c r="D826" s="2">
        <f>MACD!E826</f>
        <v>-1.8160112137094231E-2</v>
      </c>
      <c r="E826" s="2">
        <f>MACD!F826</f>
        <v>1.1361698441147419E-3</v>
      </c>
      <c r="F826" s="2">
        <f>'Moving Avg'!D826</f>
        <v>8.42286</v>
      </c>
      <c r="G826" s="2">
        <f>'Moving Avg'!F826</f>
        <v>8.5119150000000001</v>
      </c>
      <c r="H826" s="2">
        <f>'Moving Avg'!G826</f>
        <v>8.7814659999999964</v>
      </c>
      <c r="I826" s="2">
        <f>'Moving Avg'!H826</f>
        <v>8.5928285000000013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  <c r="M826" s="8">
        <f t="shared" si="123"/>
        <v>50</v>
      </c>
      <c r="N826" s="8">
        <f t="shared" si="120"/>
        <v>45</v>
      </c>
      <c r="O826" s="8">
        <f t="shared" si="121"/>
        <v>0</v>
      </c>
      <c r="P826" s="8">
        <f t="shared" si="122"/>
        <v>16.5</v>
      </c>
      <c r="Q826" s="9">
        <f t="shared" si="124"/>
        <v>35.725000000000001</v>
      </c>
      <c r="R826" s="9">
        <f t="shared" si="125"/>
        <v>23.125</v>
      </c>
      <c r="S826" s="9">
        <f t="shared" si="126"/>
        <v>21.675000000000001</v>
      </c>
      <c r="T826" s="9">
        <f t="shared" si="127"/>
        <v>27.875</v>
      </c>
      <c r="U826" s="8">
        <f t="shared" si="128"/>
        <v>26.841666666666669</v>
      </c>
      <c r="V826" s="8">
        <f t="shared" si="129"/>
        <v>27.1</v>
      </c>
    </row>
    <row r="827" spans="1:22" ht="13.5" x14ac:dyDescent="0.25">
      <c r="A827" s="3">
        <f>RSI!A827</f>
        <v>43207</v>
      </c>
      <c r="B827" s="2">
        <f>RSI!B827</f>
        <v>8.2231000000000005</v>
      </c>
      <c r="C827" s="2">
        <f>RSI!I827</f>
        <v>38.00446287630183</v>
      </c>
      <c r="D827" s="2">
        <f>MACD!E827</f>
        <v>1.1986580917859868E-2</v>
      </c>
      <c r="E827" s="2">
        <f>MACD!F827</f>
        <v>3.3062520588637671E-3</v>
      </c>
      <c r="F827" s="2">
        <f>'Moving Avg'!D827</f>
        <v>8.4018200000000007</v>
      </c>
      <c r="G827" s="2">
        <f>'Moving Avg'!F827</f>
        <v>8.4967299999999977</v>
      </c>
      <c r="H827" s="2">
        <f>'Moving Avg'!G827</f>
        <v>8.7590379999999985</v>
      </c>
      <c r="I827" s="2">
        <f>'Moving Avg'!H827</f>
        <v>8.5950995000000017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  <c r="M827" s="8">
        <f t="shared" si="123"/>
        <v>50</v>
      </c>
      <c r="N827" s="8">
        <f t="shared" si="120"/>
        <v>0</v>
      </c>
      <c r="O827" s="8">
        <f t="shared" si="121"/>
        <v>0</v>
      </c>
      <c r="P827" s="8">
        <f t="shared" si="122"/>
        <v>16.5</v>
      </c>
      <c r="Q827" s="9">
        <f t="shared" si="124"/>
        <v>19.975000000000001</v>
      </c>
      <c r="R827" s="9">
        <f t="shared" si="125"/>
        <v>14.125</v>
      </c>
      <c r="S827" s="9">
        <f t="shared" si="126"/>
        <v>14.925000000000001</v>
      </c>
      <c r="T827" s="9">
        <f t="shared" si="127"/>
        <v>16.625</v>
      </c>
      <c r="U827" s="8">
        <f t="shared" si="128"/>
        <v>16.341666666666669</v>
      </c>
      <c r="V827" s="8">
        <f t="shared" si="129"/>
        <v>16.412500000000001</v>
      </c>
    </row>
    <row r="828" spans="1:22" ht="13.5" x14ac:dyDescent="0.25">
      <c r="A828" s="3">
        <f>RSI!A828</f>
        <v>43208</v>
      </c>
      <c r="B828" s="2">
        <f>RSI!B828</f>
        <v>8.3515999999999995</v>
      </c>
      <c r="C828" s="2">
        <f>RSI!I828</f>
        <v>43.213564588036562</v>
      </c>
      <c r="D828" s="2">
        <f>MACD!E828</f>
        <v>3.4569470565839922E-2</v>
      </c>
      <c r="E828" s="2">
        <f>MACD!F828</f>
        <v>9.5588957602589994E-3</v>
      </c>
      <c r="F828" s="2">
        <f>'Moving Avg'!D828</f>
        <v>8.4076599999999999</v>
      </c>
      <c r="G828" s="2">
        <f>'Moving Avg'!F828</f>
        <v>8.4908899999999985</v>
      </c>
      <c r="H828" s="2">
        <f>'Moving Avg'!G828</f>
        <v>8.7391799999999975</v>
      </c>
      <c r="I828" s="2">
        <f>'Moving Avg'!H828</f>
        <v>8.5979875000000003</v>
      </c>
      <c r="J828" s="6" t="str">
        <f>OBV!F828</f>
        <v>BEARISH</v>
      </c>
      <c r="K828" s="6" t="str">
        <f>OBV!G828</f>
        <v>NEUTRAL</v>
      </c>
      <c r="L828" s="6" t="str">
        <f>OBV!H828</f>
        <v>BEARISH DIVERGENCE</v>
      </c>
      <c r="M828" s="8">
        <f t="shared" si="123"/>
        <v>50</v>
      </c>
      <c r="N828" s="8">
        <f t="shared" si="120"/>
        <v>0</v>
      </c>
      <c r="O828" s="8">
        <f t="shared" si="121"/>
        <v>0</v>
      </c>
      <c r="P828" s="8">
        <f t="shared" si="122"/>
        <v>16.5</v>
      </c>
      <c r="Q828" s="9">
        <f t="shared" si="124"/>
        <v>19.975000000000001</v>
      </c>
      <c r="R828" s="9">
        <f t="shared" si="125"/>
        <v>14.125</v>
      </c>
      <c r="S828" s="9">
        <f t="shared" si="126"/>
        <v>14.925000000000001</v>
      </c>
      <c r="T828" s="9">
        <f t="shared" si="127"/>
        <v>16.625</v>
      </c>
      <c r="U828" s="8">
        <f t="shared" si="128"/>
        <v>16.341666666666669</v>
      </c>
      <c r="V828" s="8">
        <f t="shared" si="129"/>
        <v>16.412500000000001</v>
      </c>
    </row>
    <row r="829" spans="1:22" ht="13.5" x14ac:dyDescent="0.25">
      <c r="A829" s="3">
        <f>RSI!A829</f>
        <v>43209</v>
      </c>
      <c r="B829" s="2">
        <f>RSI!B829</f>
        <v>8.2464999999999993</v>
      </c>
      <c r="C829" s="2">
        <f>RSI!I829</f>
        <v>40.235742785639701</v>
      </c>
      <c r="D829" s="2">
        <f>MACD!E829</f>
        <v>6.2648720625473331E-2</v>
      </c>
      <c r="E829" s="2">
        <f>MACD!F829</f>
        <v>2.0176860733301865E-2</v>
      </c>
      <c r="F829" s="2">
        <f>'Moving Avg'!D829</f>
        <v>8.3282399999999992</v>
      </c>
      <c r="G829" s="2">
        <f>'Moving Avg'!F829</f>
        <v>8.4827149999999989</v>
      </c>
      <c r="H829" s="2">
        <f>'Moving Avg'!G829</f>
        <v>8.7178039999999992</v>
      </c>
      <c r="I829" s="2">
        <f>'Moving Avg'!H829</f>
        <v>8.59999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  <c r="M829" s="8">
        <f t="shared" si="123"/>
        <v>50</v>
      </c>
      <c r="N829" s="8">
        <f t="shared" si="120"/>
        <v>0</v>
      </c>
      <c r="O829" s="8">
        <f t="shared" si="121"/>
        <v>0</v>
      </c>
      <c r="P829" s="8">
        <f t="shared" si="122"/>
        <v>16.5</v>
      </c>
      <c r="Q829" s="9">
        <f t="shared" si="124"/>
        <v>19.975000000000001</v>
      </c>
      <c r="R829" s="9">
        <f t="shared" si="125"/>
        <v>14.125</v>
      </c>
      <c r="S829" s="9">
        <f t="shared" si="126"/>
        <v>14.925000000000001</v>
      </c>
      <c r="T829" s="9">
        <f t="shared" si="127"/>
        <v>16.625</v>
      </c>
      <c r="U829" s="8">
        <f t="shared" si="128"/>
        <v>16.341666666666669</v>
      </c>
      <c r="V829" s="8">
        <f t="shared" si="129"/>
        <v>16.412500000000001</v>
      </c>
    </row>
    <row r="830" spans="1:22" ht="13.5" x14ac:dyDescent="0.25">
      <c r="A830" s="3">
        <f>RSI!A830</f>
        <v>43210</v>
      </c>
      <c r="B830" s="2">
        <f>RSI!B830</f>
        <v>8.4976000000000003</v>
      </c>
      <c r="C830" s="2">
        <f>RSI!I830</f>
        <v>49.236144484746355</v>
      </c>
      <c r="D830" s="2">
        <f>MACD!E830</f>
        <v>5.6049857046831519E-2</v>
      </c>
      <c r="E830" s="2">
        <f>MACD!F830</f>
        <v>2.7351459996007795E-2</v>
      </c>
      <c r="F830" s="2">
        <f>'Moving Avg'!D830</f>
        <v>8.3282399999999992</v>
      </c>
      <c r="G830" s="2">
        <f>'Moving Avg'!F830</f>
        <v>8.4841749999999987</v>
      </c>
      <c r="H830" s="2">
        <f>'Moving Avg'!G830</f>
        <v>8.7069399999999977</v>
      </c>
      <c r="I830" s="2">
        <f>'Moving Avg'!H830</f>
        <v>8.6032219999999988</v>
      </c>
      <c r="J830" s="6" t="str">
        <f>OBV!F830</f>
        <v>BEARISH</v>
      </c>
      <c r="K830" s="6" t="str">
        <f>OBV!G830</f>
        <v>NEUTRAL</v>
      </c>
      <c r="L830" s="6" t="str">
        <f>OBV!H830</f>
        <v>NEUTRAL</v>
      </c>
      <c r="M830" s="8">
        <f t="shared" si="123"/>
        <v>50</v>
      </c>
      <c r="N830" s="8">
        <f t="shared" si="120"/>
        <v>0</v>
      </c>
      <c r="O830" s="8">
        <f t="shared" si="121"/>
        <v>0</v>
      </c>
      <c r="P830" s="8">
        <f t="shared" si="122"/>
        <v>16.5</v>
      </c>
      <c r="Q830" s="9">
        <f t="shared" si="124"/>
        <v>19.975000000000001</v>
      </c>
      <c r="R830" s="9">
        <f t="shared" si="125"/>
        <v>14.125</v>
      </c>
      <c r="S830" s="9">
        <f t="shared" si="126"/>
        <v>14.925000000000001</v>
      </c>
      <c r="T830" s="9">
        <f t="shared" si="127"/>
        <v>16.625</v>
      </c>
      <c r="U830" s="8">
        <f t="shared" si="128"/>
        <v>16.341666666666669</v>
      </c>
      <c r="V830" s="8">
        <f t="shared" si="129"/>
        <v>16.412500000000001</v>
      </c>
    </row>
    <row r="831" spans="1:22" ht="13.5" x14ac:dyDescent="0.25">
      <c r="A831" s="3">
        <f>RSI!A831</f>
        <v>43213</v>
      </c>
      <c r="B831" s="2">
        <f>RSI!B831</f>
        <v>8.5267999999999997</v>
      </c>
      <c r="C831" s="2">
        <f>RSI!I831</f>
        <v>50.175827301026587</v>
      </c>
      <c r="D831" s="2">
        <f>MACD!E831</f>
        <v>5.7395478379271836E-2</v>
      </c>
      <c r="E831" s="2">
        <f>MACD!F831</f>
        <v>3.3360263672660609E-2</v>
      </c>
      <c r="F831" s="2">
        <f>'Moving Avg'!D831</f>
        <v>8.3691199999999988</v>
      </c>
      <c r="G831" s="2">
        <f>'Moving Avg'!F831</f>
        <v>8.4841750000000005</v>
      </c>
      <c r="H831" s="2">
        <f>'Moving Avg'!G831</f>
        <v>8.6929219999999994</v>
      </c>
      <c r="I831" s="2">
        <f>'Moving Avg'!H831</f>
        <v>8.6066260000000003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  <c r="M831" s="8">
        <f t="shared" si="123"/>
        <v>50</v>
      </c>
      <c r="N831" s="8">
        <f t="shared" si="120"/>
        <v>0</v>
      </c>
      <c r="O831" s="8">
        <f t="shared" si="121"/>
        <v>0</v>
      </c>
      <c r="P831" s="8">
        <f t="shared" si="122"/>
        <v>83.5</v>
      </c>
      <c r="Q831" s="9">
        <f t="shared" si="124"/>
        <v>30.024999999999999</v>
      </c>
      <c r="R831" s="9">
        <f t="shared" si="125"/>
        <v>30.875</v>
      </c>
      <c r="S831" s="9">
        <f t="shared" si="126"/>
        <v>45.075000000000003</v>
      </c>
      <c r="T831" s="9">
        <f t="shared" si="127"/>
        <v>33.375</v>
      </c>
      <c r="U831" s="8">
        <f t="shared" si="128"/>
        <v>35.324999999999996</v>
      </c>
      <c r="V831" s="8">
        <f t="shared" si="129"/>
        <v>34.837499999999999</v>
      </c>
    </row>
    <row r="832" spans="1:22" ht="13.5" x14ac:dyDescent="0.25">
      <c r="A832" s="3">
        <f>RSI!A832</f>
        <v>43214</v>
      </c>
      <c r="B832" s="2">
        <f>RSI!B832</f>
        <v>8.4684000000000008</v>
      </c>
      <c r="C832" s="2">
        <f>RSI!I832</f>
        <v>48.252040041109531</v>
      </c>
      <c r="D832" s="2">
        <f>MACD!E832</f>
        <v>2.3264036649653264E-2</v>
      </c>
      <c r="E832" s="2">
        <f>MACD!F832</f>
        <v>3.1341018268059143E-2</v>
      </c>
      <c r="F832" s="2">
        <f>'Moving Avg'!D832</f>
        <v>8.4181800000000013</v>
      </c>
      <c r="G832" s="2">
        <f>'Moving Avg'!F832</f>
        <v>8.4701550000000019</v>
      </c>
      <c r="H832" s="2">
        <f>'Moving Avg'!G832</f>
        <v>8.681239999999999</v>
      </c>
      <c r="I832" s="2">
        <f>'Moving Avg'!H832</f>
        <v>8.6082370000000008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  <c r="M832" s="8">
        <f t="shared" si="123"/>
        <v>50</v>
      </c>
      <c r="N832" s="8">
        <f t="shared" si="120"/>
        <v>45</v>
      </c>
      <c r="O832" s="8">
        <f t="shared" si="121"/>
        <v>0</v>
      </c>
      <c r="P832" s="8">
        <f t="shared" si="122"/>
        <v>83.5</v>
      </c>
      <c r="Q832" s="9">
        <f t="shared" si="124"/>
        <v>45.774999999999999</v>
      </c>
      <c r="R832" s="9">
        <f t="shared" si="125"/>
        <v>39.875</v>
      </c>
      <c r="S832" s="9">
        <f t="shared" si="126"/>
        <v>51.825000000000003</v>
      </c>
      <c r="T832" s="9">
        <f t="shared" si="127"/>
        <v>44.625</v>
      </c>
      <c r="U832" s="8">
        <f t="shared" si="128"/>
        <v>45.82500000000001</v>
      </c>
      <c r="V832" s="8">
        <f t="shared" si="129"/>
        <v>45.525000000000006</v>
      </c>
    </row>
    <row r="833" spans="1:22" ht="13.5" x14ac:dyDescent="0.25">
      <c r="A833" s="3">
        <f>RSI!A833</f>
        <v>43215</v>
      </c>
      <c r="B833" s="2">
        <f>RSI!B833</f>
        <v>8.3808000000000007</v>
      </c>
      <c r="C833" s="2">
        <f>RSI!I833</f>
        <v>45.437832935289698</v>
      </c>
      <c r="D833" s="2">
        <f>MACD!E833</f>
        <v>2.4237675722105223E-4</v>
      </c>
      <c r="E833" s="2">
        <f>MACD!F833</f>
        <v>2.5121289965891525E-2</v>
      </c>
      <c r="F833" s="2">
        <f>'Moving Avg'!D833</f>
        <v>8.4240200000000005</v>
      </c>
      <c r="G833" s="2">
        <f>'Moving Avg'!F833</f>
        <v>8.4570150000000019</v>
      </c>
      <c r="H833" s="2">
        <f>'Moving Avg'!G833</f>
        <v>8.6678059999999988</v>
      </c>
      <c r="I833" s="2">
        <f>'Moving Avg'!H833</f>
        <v>8.6085925000000003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  <c r="M833" s="8">
        <f t="shared" si="123"/>
        <v>50</v>
      </c>
      <c r="N833" s="8">
        <f t="shared" si="120"/>
        <v>100</v>
      </c>
      <c r="O833" s="8">
        <f t="shared" si="121"/>
        <v>0</v>
      </c>
      <c r="P833" s="8">
        <f t="shared" si="122"/>
        <v>83.5</v>
      </c>
      <c r="Q833" s="9">
        <f t="shared" si="124"/>
        <v>65.025000000000006</v>
      </c>
      <c r="R833" s="9">
        <f t="shared" si="125"/>
        <v>50.875</v>
      </c>
      <c r="S833" s="9">
        <f t="shared" si="126"/>
        <v>60.075000000000003</v>
      </c>
      <c r="T833" s="9">
        <f t="shared" si="127"/>
        <v>58.375</v>
      </c>
      <c r="U833" s="8">
        <f t="shared" si="128"/>
        <v>58.658333333333339</v>
      </c>
      <c r="V833" s="8">
        <f t="shared" si="129"/>
        <v>58.587500000000006</v>
      </c>
    </row>
    <row r="834" spans="1:22" ht="13.5" x14ac:dyDescent="0.25">
      <c r="A834" s="3">
        <f>RSI!A834</f>
        <v>43216</v>
      </c>
      <c r="B834" s="2">
        <f>RSI!B834</f>
        <v>8.375</v>
      </c>
      <c r="C834" s="2">
        <f>RSI!I834</f>
        <v>45.2496569332219</v>
      </c>
      <c r="D834" s="2">
        <f>MACD!E834</f>
        <v>3.1382188787283383E-2</v>
      </c>
      <c r="E834" s="2">
        <f>MACD!F834</f>
        <v>2.6373469730169897E-2</v>
      </c>
      <c r="F834" s="2">
        <f>'Moving Avg'!D834</f>
        <v>8.449720000000001</v>
      </c>
      <c r="G834" s="2">
        <f>'Moving Avg'!F834</f>
        <v>8.4465050000000002</v>
      </c>
      <c r="H834" s="2">
        <f>'Moving Avg'!G834</f>
        <v>8.6547239999999981</v>
      </c>
      <c r="I834" s="2">
        <f>'Moving Avg'!H834</f>
        <v>8.6090549999999979</v>
      </c>
      <c r="J834" s="6" t="str">
        <f>OBV!F834</f>
        <v>BULLISH</v>
      </c>
      <c r="K834" s="6" t="str">
        <f>OBV!G834</f>
        <v>NEUTRAL</v>
      </c>
      <c r="L834" s="6" t="str">
        <f>OBV!H834</f>
        <v>CONFIRMED BULLISH</v>
      </c>
      <c r="M834" s="8">
        <f t="shared" si="123"/>
        <v>50</v>
      </c>
      <c r="N834" s="8">
        <f t="shared" ref="N834:N897" si="130">IF(E834-D834&gt;0.02, 100, IF(E834-D834&lt;0,0,45))</f>
        <v>0</v>
      </c>
      <c r="O834" s="8">
        <f t="shared" ref="O834:O897" si="131">IF(F834-I834&gt;10,100,IF(F834-I834&gt;5,75, IF(F834-I834&gt;0,50,0)))</f>
        <v>0</v>
      </c>
      <c r="P834" s="8">
        <f t="shared" ref="P834:P897" si="132">IF(L834="confirmed bullish", 34, IF(L834="bullish divergence",17, 0))+IF(J834="bullish",33,IF(J834="bearish",0,16.5))+IF(K834="strong",33,IF(K834="weak",0,16.5))</f>
        <v>83.5</v>
      </c>
      <c r="Q834" s="9">
        <f t="shared" si="124"/>
        <v>30.024999999999999</v>
      </c>
      <c r="R834" s="9">
        <f t="shared" si="125"/>
        <v>30.875</v>
      </c>
      <c r="S834" s="9">
        <f t="shared" si="126"/>
        <v>45.075000000000003</v>
      </c>
      <c r="T834" s="9">
        <f t="shared" si="127"/>
        <v>33.375</v>
      </c>
      <c r="U834" s="8">
        <f t="shared" si="128"/>
        <v>35.324999999999996</v>
      </c>
      <c r="V834" s="8">
        <f t="shared" si="129"/>
        <v>34.837499999999999</v>
      </c>
    </row>
    <row r="835" spans="1:22" ht="13.5" x14ac:dyDescent="0.25">
      <c r="A835" s="3">
        <f>RSI!A835</f>
        <v>43217</v>
      </c>
      <c r="B835" s="2">
        <f>RSI!B835</f>
        <v>8.3515999999999995</v>
      </c>
      <c r="C835" s="2">
        <f>RSI!I835</f>
        <v>44.449842203933983</v>
      </c>
      <c r="D835" s="2">
        <f>MACD!E835</f>
        <v>3.7754609166539055E-2</v>
      </c>
      <c r="E835" s="2">
        <f>MACD!F835</f>
        <v>2.864969761744373E-2</v>
      </c>
      <c r="F835" s="2">
        <f>'Moving Avg'!D835</f>
        <v>8.4205199999999998</v>
      </c>
      <c r="G835" s="2">
        <f>'Moving Avg'!F835</f>
        <v>8.4450450000000004</v>
      </c>
      <c r="H835" s="2">
        <f>'Moving Avg'!G835</f>
        <v>8.6372020000000003</v>
      </c>
      <c r="I835" s="2">
        <f>'Moving Avg'!H835</f>
        <v>8.6085834999999999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  <c r="M835" s="8">
        <f t="shared" ref="M835:M898" si="133">IF(C835&lt;30,100, IF(C835&gt;70, 0, 50))</f>
        <v>50</v>
      </c>
      <c r="N835" s="8">
        <f t="shared" si="130"/>
        <v>0</v>
      </c>
      <c r="O835" s="8">
        <f t="shared" si="131"/>
        <v>0</v>
      </c>
      <c r="P835" s="8">
        <f t="shared" si="132"/>
        <v>16.5</v>
      </c>
      <c r="Q835" s="9">
        <f t="shared" ref="Q835:Q898" si="134">0.35*M835+N835*0.35+O835*0.15+P835*0.15</f>
        <v>19.975000000000001</v>
      </c>
      <c r="R835" s="9">
        <f t="shared" ref="R835:R898" si="135">M835*0.2+N835*0.2+O835*0.35+P835*0.25</f>
        <v>14.125</v>
      </c>
      <c r="S835" s="9">
        <f t="shared" ref="S835:S898" si="136">M835*0.15+N835*0.15+O835*0.25+P835*0.45</f>
        <v>14.925000000000001</v>
      </c>
      <c r="T835" s="9">
        <f t="shared" ref="T835:T898" si="137">0.25*SUM(M835:P835)</f>
        <v>16.625</v>
      </c>
      <c r="U835" s="8">
        <f t="shared" ref="U835:U898" si="138">SUM(Q835:S835)/3</f>
        <v>16.341666666666669</v>
      </c>
      <c r="V835" s="8">
        <f t="shared" ref="V835:V898" si="139">SUM(Q835:T835)/4</f>
        <v>16.412500000000001</v>
      </c>
    </row>
    <row r="836" spans="1:22" ht="13.5" x14ac:dyDescent="0.25">
      <c r="A836" s="3">
        <f>RSI!A836</f>
        <v>43220</v>
      </c>
      <c r="B836" s="2">
        <f>RSI!B836</f>
        <v>8.41</v>
      </c>
      <c r="C836" s="2">
        <f>RSI!I836</f>
        <v>46.96916737550616</v>
      </c>
      <c r="D836" s="2">
        <f>MACD!E836</f>
        <v>1.270103984354698E-2</v>
      </c>
      <c r="E836" s="2">
        <f>MACD!F836</f>
        <v>2.5459966062664381E-2</v>
      </c>
      <c r="F836" s="2">
        <f>'Moving Avg'!D836</f>
        <v>8.3971599999999995</v>
      </c>
      <c r="G836" s="2">
        <f>'Moving Avg'!F836</f>
        <v>8.4435850000000006</v>
      </c>
      <c r="H836" s="2">
        <f>'Moving Avg'!G836</f>
        <v>8.6220159999999986</v>
      </c>
      <c r="I836" s="2">
        <f>'Moving Avg'!H836</f>
        <v>8.608295</v>
      </c>
      <c r="J836" s="6" t="str">
        <f>OBV!F836</f>
        <v>BEARISH</v>
      </c>
      <c r="K836" s="6" t="str">
        <f>OBV!G836</f>
        <v>NEUTRAL</v>
      </c>
      <c r="L836" s="6" t="str">
        <f>OBV!H836</f>
        <v>CONFIRMED BEARISH</v>
      </c>
      <c r="M836" s="8">
        <f t="shared" si="133"/>
        <v>50</v>
      </c>
      <c r="N836" s="8">
        <f t="shared" si="130"/>
        <v>45</v>
      </c>
      <c r="O836" s="8">
        <f t="shared" si="131"/>
        <v>0</v>
      </c>
      <c r="P836" s="8">
        <f t="shared" si="132"/>
        <v>16.5</v>
      </c>
      <c r="Q836" s="9">
        <f t="shared" si="134"/>
        <v>35.725000000000001</v>
      </c>
      <c r="R836" s="9">
        <f t="shared" si="135"/>
        <v>23.125</v>
      </c>
      <c r="S836" s="9">
        <f t="shared" si="136"/>
        <v>21.675000000000001</v>
      </c>
      <c r="T836" s="9">
        <f t="shared" si="137"/>
        <v>27.875</v>
      </c>
      <c r="U836" s="8">
        <f t="shared" si="138"/>
        <v>26.841666666666669</v>
      </c>
      <c r="V836" s="8">
        <f t="shared" si="139"/>
        <v>27.1</v>
      </c>
    </row>
    <row r="837" spans="1:22" ht="13.5" x14ac:dyDescent="0.25">
      <c r="A837" s="3">
        <f>RSI!A837</f>
        <v>43222</v>
      </c>
      <c r="B837" s="2">
        <f>RSI!B837</f>
        <v>8.4041999999999994</v>
      </c>
      <c r="C837" s="2">
        <f>RSI!I837</f>
        <v>46.742436790702435</v>
      </c>
      <c r="D837" s="2">
        <f>MACD!E837</f>
        <v>-2.2918150251033609E-2</v>
      </c>
      <c r="E837" s="2">
        <f>MACD!F837</f>
        <v>1.5784342799924782E-2</v>
      </c>
      <c r="F837" s="2">
        <f>'Moving Avg'!D837</f>
        <v>8.3843199999999989</v>
      </c>
      <c r="G837" s="2">
        <f>'Moving Avg'!F837</f>
        <v>8.4345350000000003</v>
      </c>
      <c r="H837" s="2">
        <f>'Moving Avg'!G837</f>
        <v>8.6096339999999998</v>
      </c>
      <c r="I837" s="2">
        <f>'Moving Avg'!H837</f>
        <v>8.6089034999999985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  <c r="M837" s="8">
        <f t="shared" si="133"/>
        <v>50</v>
      </c>
      <c r="N837" s="8">
        <f t="shared" si="130"/>
        <v>100</v>
      </c>
      <c r="O837" s="8">
        <f t="shared" si="131"/>
        <v>0</v>
      </c>
      <c r="P837" s="8">
        <f t="shared" si="132"/>
        <v>16.5</v>
      </c>
      <c r="Q837" s="9">
        <f t="shared" si="134"/>
        <v>54.975000000000001</v>
      </c>
      <c r="R837" s="9">
        <f t="shared" si="135"/>
        <v>34.125</v>
      </c>
      <c r="S837" s="9">
        <f t="shared" si="136"/>
        <v>29.925000000000001</v>
      </c>
      <c r="T837" s="9">
        <f t="shared" si="137"/>
        <v>41.625</v>
      </c>
      <c r="U837" s="8">
        <f t="shared" si="138"/>
        <v>39.674999999999997</v>
      </c>
      <c r="V837" s="8">
        <f t="shared" si="139"/>
        <v>40.162499999999994</v>
      </c>
    </row>
    <row r="838" spans="1:22" ht="13.5" x14ac:dyDescent="0.25">
      <c r="A838" s="3">
        <f>RSI!A838</f>
        <v>43223</v>
      </c>
      <c r="B838" s="2">
        <f>RSI!B838</f>
        <v>8.4041999999999994</v>
      </c>
      <c r="C838" s="2">
        <f>RSI!I838</f>
        <v>46.742436790702428</v>
      </c>
      <c r="D838" s="2">
        <f>MACD!E838</f>
        <v>-3.2858334510308396E-2</v>
      </c>
      <c r="E838" s="2">
        <f>MACD!F838</f>
        <v>6.0558073378781472E-3</v>
      </c>
      <c r="F838" s="2">
        <f>'Moving Avg'!D838</f>
        <v>8.3889999999999993</v>
      </c>
      <c r="G838" s="2">
        <f>'Moving Avg'!F838</f>
        <v>8.4240250000000003</v>
      </c>
      <c r="H838" s="2">
        <f>'Moving Avg'!G838</f>
        <v>8.5970200000000006</v>
      </c>
      <c r="I838" s="2">
        <f>'Moving Avg'!H838</f>
        <v>8.6097845</v>
      </c>
      <c r="J838" s="6" t="str">
        <f>OBV!F838</f>
        <v>BEARISH</v>
      </c>
      <c r="K838" s="6" t="str">
        <f>OBV!G838</f>
        <v>NEUTRAL</v>
      </c>
      <c r="L838" s="6" t="str">
        <f>OBV!H838</f>
        <v>BEARISH DIVERGENCE</v>
      </c>
      <c r="M838" s="8">
        <f t="shared" si="133"/>
        <v>50</v>
      </c>
      <c r="N838" s="8">
        <f t="shared" si="130"/>
        <v>100</v>
      </c>
      <c r="O838" s="8">
        <f t="shared" si="131"/>
        <v>0</v>
      </c>
      <c r="P838" s="8">
        <f t="shared" si="132"/>
        <v>16.5</v>
      </c>
      <c r="Q838" s="9">
        <f t="shared" si="134"/>
        <v>54.975000000000001</v>
      </c>
      <c r="R838" s="9">
        <f t="shared" si="135"/>
        <v>34.125</v>
      </c>
      <c r="S838" s="9">
        <f t="shared" si="136"/>
        <v>29.925000000000001</v>
      </c>
      <c r="T838" s="9">
        <f t="shared" si="137"/>
        <v>41.625</v>
      </c>
      <c r="U838" s="8">
        <f t="shared" si="138"/>
        <v>39.674999999999997</v>
      </c>
      <c r="V838" s="8">
        <f t="shared" si="139"/>
        <v>40.162499999999994</v>
      </c>
    </row>
    <row r="839" spans="1:22" ht="13.5" x14ac:dyDescent="0.25">
      <c r="A839" s="3">
        <f>RSI!A839</f>
        <v>43224</v>
      </c>
      <c r="B839" s="2">
        <f>RSI!B839</f>
        <v>8.4684000000000008</v>
      </c>
      <c r="C839" s="2">
        <f>RSI!I839</f>
        <v>49.850165852119062</v>
      </c>
      <c r="D839" s="2">
        <f>MACD!E839</f>
        <v>-6.179599073042219E-2</v>
      </c>
      <c r="E839" s="2">
        <f>MACD!F839</f>
        <v>-7.5145522757819197E-3</v>
      </c>
      <c r="F839" s="2">
        <f>'Moving Avg'!D839</f>
        <v>8.4076800000000009</v>
      </c>
      <c r="G839" s="2">
        <f>'Moving Avg'!F839</f>
        <v>8.4167249999999996</v>
      </c>
      <c r="H839" s="2">
        <f>'Moving Avg'!G839</f>
        <v>8.5835859999999986</v>
      </c>
      <c r="I839" s="2">
        <f>'Moving Avg'!H839</f>
        <v>8.6115314999999981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  <c r="M839" s="8">
        <f t="shared" si="133"/>
        <v>50</v>
      </c>
      <c r="N839" s="8">
        <f t="shared" si="130"/>
        <v>100</v>
      </c>
      <c r="O839" s="8">
        <f t="shared" si="131"/>
        <v>0</v>
      </c>
      <c r="P839" s="8">
        <f t="shared" si="132"/>
        <v>83.5</v>
      </c>
      <c r="Q839" s="9">
        <f t="shared" si="134"/>
        <v>65.025000000000006</v>
      </c>
      <c r="R839" s="9">
        <f t="shared" si="135"/>
        <v>50.875</v>
      </c>
      <c r="S839" s="9">
        <f t="shared" si="136"/>
        <v>60.075000000000003</v>
      </c>
      <c r="T839" s="9">
        <f t="shared" si="137"/>
        <v>58.375</v>
      </c>
      <c r="U839" s="8">
        <f t="shared" si="138"/>
        <v>58.658333333333339</v>
      </c>
      <c r="V839" s="8">
        <f t="shared" si="139"/>
        <v>58.587500000000006</v>
      </c>
    </row>
    <row r="840" spans="1:22" ht="13.5" x14ac:dyDescent="0.25">
      <c r="A840" s="3">
        <f>RSI!A840</f>
        <v>43227</v>
      </c>
      <c r="B840" s="2">
        <f>RSI!B840</f>
        <v>8.6378000000000004</v>
      </c>
      <c r="C840" s="2">
        <f>RSI!I840</f>
        <v>56.983041029362852</v>
      </c>
      <c r="D840" s="2">
        <f>MACD!E840</f>
        <v>-6.0209869640988956E-2</v>
      </c>
      <c r="E840" s="2">
        <f>MACD!F840</f>
        <v>-1.8053615748823328E-2</v>
      </c>
      <c r="F840" s="2">
        <f>'Moving Avg'!D840</f>
        <v>8.4649199999999993</v>
      </c>
      <c r="G840" s="2">
        <f>'Moving Avg'!F840</f>
        <v>8.4222750000000026</v>
      </c>
      <c r="H840" s="2">
        <f>'Moving Avg'!G840</f>
        <v>8.5743580000000001</v>
      </c>
      <c r="I840" s="2">
        <f>'Moving Avg'!H840</f>
        <v>8.6141254999999983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  <c r="M840" s="8">
        <f t="shared" si="133"/>
        <v>50</v>
      </c>
      <c r="N840" s="8">
        <f t="shared" si="130"/>
        <v>100</v>
      </c>
      <c r="O840" s="8">
        <f t="shared" si="131"/>
        <v>0</v>
      </c>
      <c r="P840" s="8">
        <f t="shared" si="132"/>
        <v>83.5</v>
      </c>
      <c r="Q840" s="9">
        <f t="shared" si="134"/>
        <v>65.025000000000006</v>
      </c>
      <c r="R840" s="9">
        <f t="shared" si="135"/>
        <v>50.875</v>
      </c>
      <c r="S840" s="9">
        <f t="shared" si="136"/>
        <v>60.075000000000003</v>
      </c>
      <c r="T840" s="9">
        <f t="shared" si="137"/>
        <v>58.375</v>
      </c>
      <c r="U840" s="8">
        <f t="shared" si="138"/>
        <v>58.658333333333339</v>
      </c>
      <c r="V840" s="8">
        <f t="shared" si="139"/>
        <v>58.587500000000006</v>
      </c>
    </row>
    <row r="841" spans="1:22" ht="13.5" x14ac:dyDescent="0.25">
      <c r="A841" s="3">
        <f>RSI!A841</f>
        <v>43228</v>
      </c>
      <c r="B841" s="2">
        <f>RSI!B841</f>
        <v>8.702</v>
      </c>
      <c r="C841" s="2">
        <f>RSI!I841</f>
        <v>59.343165923728868</v>
      </c>
      <c r="D841" s="2">
        <f>MACD!E841</f>
        <v>-6.0141998478146164E-2</v>
      </c>
      <c r="E841" s="2">
        <f>MACD!F841</f>
        <v>-2.6471292294687896E-2</v>
      </c>
      <c r="F841" s="2">
        <f>'Moving Avg'!D841</f>
        <v>8.52332</v>
      </c>
      <c r="G841" s="2">
        <f>'Moving Avg'!F841</f>
        <v>8.428115</v>
      </c>
      <c r="H841" s="2">
        <f>'Moving Avg'!G841</f>
        <v>8.5673480000000009</v>
      </c>
      <c r="I841" s="2">
        <f>'Moving Avg'!H841</f>
        <v>8.6170404999999999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  <c r="M841" s="8">
        <f t="shared" si="133"/>
        <v>50</v>
      </c>
      <c r="N841" s="8">
        <f t="shared" si="130"/>
        <v>100</v>
      </c>
      <c r="O841" s="8">
        <f t="shared" si="131"/>
        <v>0</v>
      </c>
      <c r="P841" s="8">
        <f t="shared" si="132"/>
        <v>83.5</v>
      </c>
      <c r="Q841" s="9">
        <f t="shared" si="134"/>
        <v>65.025000000000006</v>
      </c>
      <c r="R841" s="9">
        <f t="shared" si="135"/>
        <v>50.875</v>
      </c>
      <c r="S841" s="9">
        <f t="shared" si="136"/>
        <v>60.075000000000003</v>
      </c>
      <c r="T841" s="9">
        <f t="shared" si="137"/>
        <v>58.375</v>
      </c>
      <c r="U841" s="8">
        <f t="shared" si="138"/>
        <v>58.658333333333339</v>
      </c>
      <c r="V841" s="8">
        <f t="shared" si="139"/>
        <v>58.587500000000006</v>
      </c>
    </row>
    <row r="842" spans="1:22" ht="13.5" x14ac:dyDescent="0.25">
      <c r="A842" s="3">
        <f>RSI!A842</f>
        <v>43229</v>
      </c>
      <c r="B842" s="2">
        <f>RSI!B842</f>
        <v>8.6435999999999993</v>
      </c>
      <c r="C842" s="2">
        <f>RSI!I842</f>
        <v>56.316308514803566</v>
      </c>
      <c r="D842" s="2">
        <f>MACD!E842</f>
        <v>-6.6058714820897535E-2</v>
      </c>
      <c r="E842" s="2">
        <f>MACD!F842</f>
        <v>-3.4388776799929827E-2</v>
      </c>
      <c r="F842" s="2">
        <f>'Moving Avg'!D842</f>
        <v>8.5711999999999993</v>
      </c>
      <c r="G842" s="2">
        <f>'Moving Avg'!F842</f>
        <v>8.4438799999999983</v>
      </c>
      <c r="H842" s="2">
        <f>'Moving Avg'!G842</f>
        <v>8.5609219999999997</v>
      </c>
      <c r="I842" s="2">
        <f>'Moving Avg'!H842</f>
        <v>8.6202354999999997</v>
      </c>
      <c r="J842" s="6" t="str">
        <f>OBV!F842</f>
        <v>BULLISH</v>
      </c>
      <c r="K842" s="6" t="str">
        <f>OBV!G842</f>
        <v>NEUTRAL</v>
      </c>
      <c r="L842" s="6" t="str">
        <f>OBV!H842</f>
        <v>CONFIRMED BULLISH</v>
      </c>
      <c r="M842" s="8">
        <f t="shared" si="133"/>
        <v>50</v>
      </c>
      <c r="N842" s="8">
        <f t="shared" si="130"/>
        <v>100</v>
      </c>
      <c r="O842" s="8">
        <f t="shared" si="131"/>
        <v>0</v>
      </c>
      <c r="P842" s="8">
        <f t="shared" si="132"/>
        <v>83.5</v>
      </c>
      <c r="Q842" s="9">
        <f t="shared" si="134"/>
        <v>65.025000000000006</v>
      </c>
      <c r="R842" s="9">
        <f t="shared" si="135"/>
        <v>50.875</v>
      </c>
      <c r="S842" s="9">
        <f t="shared" si="136"/>
        <v>60.075000000000003</v>
      </c>
      <c r="T842" s="9">
        <f t="shared" si="137"/>
        <v>58.375</v>
      </c>
      <c r="U842" s="8">
        <f t="shared" si="138"/>
        <v>58.658333333333339</v>
      </c>
      <c r="V842" s="8">
        <f t="shared" si="139"/>
        <v>58.587500000000006</v>
      </c>
    </row>
    <row r="843" spans="1:22" ht="13.5" x14ac:dyDescent="0.25">
      <c r="A843" s="3">
        <f>RSI!A843</f>
        <v>43230</v>
      </c>
      <c r="B843" s="2">
        <f>RSI!B843</f>
        <v>8.3574999999999999</v>
      </c>
      <c r="C843" s="2">
        <f>RSI!I843</f>
        <v>44.37505651034229</v>
      </c>
      <c r="D843" s="2">
        <f>MACD!E843</f>
        <v>-6.4222424607145001E-2</v>
      </c>
      <c r="E843" s="2">
        <f>MACD!F843</f>
        <v>-4.0355506361372862E-2</v>
      </c>
      <c r="F843" s="2">
        <f>'Moving Avg'!D843</f>
        <v>8.5618599999999994</v>
      </c>
      <c r="G843" s="2">
        <f>'Moving Avg'!F843</f>
        <v>8.4456349999999993</v>
      </c>
      <c r="H843" s="2">
        <f>'Moving Avg'!G843</f>
        <v>8.5486579999999996</v>
      </c>
      <c r="I843" s="2">
        <f>'Moving Avg'!H843</f>
        <v>8.6226540000000007</v>
      </c>
      <c r="J843" s="6" t="str">
        <f>OBV!F843</f>
        <v>BULLISH</v>
      </c>
      <c r="K843" s="6" t="str">
        <f>OBV!G843</f>
        <v>NEUTRAL</v>
      </c>
      <c r="L843" s="6" t="str">
        <f>OBV!H843</f>
        <v>BULLISH DIVERGENCE</v>
      </c>
      <c r="M843" s="8">
        <f t="shared" si="133"/>
        <v>50</v>
      </c>
      <c r="N843" s="8">
        <f t="shared" si="130"/>
        <v>100</v>
      </c>
      <c r="O843" s="8">
        <f t="shared" si="131"/>
        <v>0</v>
      </c>
      <c r="P843" s="8">
        <f t="shared" si="132"/>
        <v>66.5</v>
      </c>
      <c r="Q843" s="9">
        <f t="shared" si="134"/>
        <v>62.475000000000001</v>
      </c>
      <c r="R843" s="9">
        <f t="shared" si="135"/>
        <v>46.625</v>
      </c>
      <c r="S843" s="9">
        <f t="shared" si="136"/>
        <v>52.424999999999997</v>
      </c>
      <c r="T843" s="9">
        <f t="shared" si="137"/>
        <v>54.125</v>
      </c>
      <c r="U843" s="8">
        <f t="shared" si="138"/>
        <v>53.841666666666661</v>
      </c>
      <c r="V843" s="8">
        <f t="shared" si="139"/>
        <v>53.912499999999994</v>
      </c>
    </row>
    <row r="844" spans="1:22" ht="13.5" x14ac:dyDescent="0.25">
      <c r="A844" s="3">
        <f>RSI!A844</f>
        <v>43231</v>
      </c>
      <c r="B844" s="2">
        <f>RSI!B844</f>
        <v>8.2523</v>
      </c>
      <c r="C844" s="2">
        <f>RSI!I844</f>
        <v>40.937721096585435</v>
      </c>
      <c r="D844" s="2">
        <f>MACD!E844</f>
        <v>-5.4886044244723209E-2</v>
      </c>
      <c r="E844" s="2">
        <f>MACD!F844</f>
        <v>-4.3261613938042939E-2</v>
      </c>
      <c r="F844" s="2">
        <f>'Moving Avg'!D844</f>
        <v>8.5186399999999995</v>
      </c>
      <c r="G844" s="2">
        <f>'Moving Avg'!F844</f>
        <v>8.4260699999999993</v>
      </c>
      <c r="H844" s="2">
        <f>'Moving Avg'!G844</f>
        <v>8.5349900000000005</v>
      </c>
      <c r="I844" s="2">
        <f>'Moving Avg'!H844</f>
        <v>8.6238655000000008</v>
      </c>
      <c r="J844" s="6" t="str">
        <f>OBV!F844</f>
        <v>BULLISH</v>
      </c>
      <c r="K844" s="6" t="str">
        <f>OBV!G844</f>
        <v>NEUTRAL</v>
      </c>
      <c r="L844" s="6" t="str">
        <f>OBV!H844</f>
        <v>BULLISH DIVERGENCE</v>
      </c>
      <c r="M844" s="8">
        <f t="shared" si="133"/>
        <v>50</v>
      </c>
      <c r="N844" s="8">
        <f t="shared" si="130"/>
        <v>45</v>
      </c>
      <c r="O844" s="8">
        <f t="shared" si="131"/>
        <v>0</v>
      </c>
      <c r="P844" s="8">
        <f t="shared" si="132"/>
        <v>66.5</v>
      </c>
      <c r="Q844" s="9">
        <f t="shared" si="134"/>
        <v>43.225000000000001</v>
      </c>
      <c r="R844" s="9">
        <f t="shared" si="135"/>
        <v>35.625</v>
      </c>
      <c r="S844" s="9">
        <f t="shared" si="136"/>
        <v>44.174999999999997</v>
      </c>
      <c r="T844" s="9">
        <f t="shared" si="137"/>
        <v>40.375</v>
      </c>
      <c r="U844" s="8">
        <f t="shared" si="138"/>
        <v>41.008333333333333</v>
      </c>
      <c r="V844" s="8">
        <f t="shared" si="139"/>
        <v>40.849999999999994</v>
      </c>
    </row>
    <row r="845" spans="1:22" ht="13.5" x14ac:dyDescent="0.25">
      <c r="A845" s="3">
        <f>RSI!A845</f>
        <v>43234</v>
      </c>
      <c r="B845" s="2">
        <f>RSI!B845</f>
        <v>8.2873999999999999</v>
      </c>
      <c r="C845" s="2">
        <f>RSI!I845</f>
        <v>42.537082909664271</v>
      </c>
      <c r="D845" s="2">
        <f>MACD!E845</f>
        <v>-5.1747443741460231E-2</v>
      </c>
      <c r="E845" s="2">
        <f>MACD!F845</f>
        <v>-4.4958779898726403E-2</v>
      </c>
      <c r="F845" s="2">
        <f>'Moving Avg'!D845</f>
        <v>8.4485599999999987</v>
      </c>
      <c r="G845" s="2">
        <f>'Moving Avg'!F845</f>
        <v>8.4155599999999993</v>
      </c>
      <c r="H845" s="2">
        <f>'Moving Avg'!G845</f>
        <v>8.5265800000000009</v>
      </c>
      <c r="I845" s="2">
        <f>'Moving Avg'!H845</f>
        <v>8.6257975000000027</v>
      </c>
      <c r="J845" s="6" t="str">
        <f>OBV!F845</f>
        <v>BULLISH</v>
      </c>
      <c r="K845" s="6" t="str">
        <f>OBV!G845</f>
        <v>NEUTRAL</v>
      </c>
      <c r="L845" s="6" t="str">
        <f>OBV!H845</f>
        <v>BULLISH DIVERGENCE</v>
      </c>
      <c r="M845" s="8">
        <f t="shared" si="133"/>
        <v>50</v>
      </c>
      <c r="N845" s="8">
        <f t="shared" si="130"/>
        <v>45</v>
      </c>
      <c r="O845" s="8">
        <f t="shared" si="131"/>
        <v>0</v>
      </c>
      <c r="P845" s="8">
        <f t="shared" si="132"/>
        <v>66.5</v>
      </c>
      <c r="Q845" s="9">
        <f t="shared" si="134"/>
        <v>43.225000000000001</v>
      </c>
      <c r="R845" s="9">
        <f t="shared" si="135"/>
        <v>35.625</v>
      </c>
      <c r="S845" s="9">
        <f t="shared" si="136"/>
        <v>44.174999999999997</v>
      </c>
      <c r="T845" s="9">
        <f t="shared" si="137"/>
        <v>40.375</v>
      </c>
      <c r="U845" s="8">
        <f t="shared" si="138"/>
        <v>41.008333333333333</v>
      </c>
      <c r="V845" s="8">
        <f t="shared" si="139"/>
        <v>40.849999999999994</v>
      </c>
    </row>
    <row r="846" spans="1:22" ht="13.5" x14ac:dyDescent="0.25">
      <c r="A846" s="3">
        <f>RSI!A846</f>
        <v>43235</v>
      </c>
      <c r="B846" s="2">
        <f>RSI!B846</f>
        <v>8.2347999999999999</v>
      </c>
      <c r="C846" s="2">
        <f>RSI!I846</f>
        <v>40.755971509581322</v>
      </c>
      <c r="D846" s="2">
        <f>MACD!E846</f>
        <v>-3.5086176182019813E-2</v>
      </c>
      <c r="E846" s="2">
        <f>MACD!F846</f>
        <v>-4.2984259155385084E-2</v>
      </c>
      <c r="F846" s="2">
        <f>'Moving Avg'!D846</f>
        <v>8.3551199999999994</v>
      </c>
      <c r="G846" s="2">
        <f>'Moving Avg'!F846</f>
        <v>8.4111799999999981</v>
      </c>
      <c r="H846" s="2">
        <f>'Moving Avg'!G846</f>
        <v>8.517118</v>
      </c>
      <c r="I846" s="2">
        <f>'Moving Avg'!H846</f>
        <v>8.6272755000000032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3"/>
        <v>50</v>
      </c>
      <c r="N846" s="8">
        <f t="shared" si="130"/>
        <v>0</v>
      </c>
      <c r="O846" s="8">
        <f t="shared" si="131"/>
        <v>0</v>
      </c>
      <c r="P846" s="8">
        <f t="shared" si="132"/>
        <v>16.5</v>
      </c>
      <c r="Q846" s="9">
        <f t="shared" si="134"/>
        <v>19.975000000000001</v>
      </c>
      <c r="R846" s="9">
        <f t="shared" si="135"/>
        <v>14.125</v>
      </c>
      <c r="S846" s="9">
        <f t="shared" si="136"/>
        <v>14.925000000000001</v>
      </c>
      <c r="T846" s="9">
        <f t="shared" si="137"/>
        <v>16.625</v>
      </c>
      <c r="U846" s="8">
        <f t="shared" si="138"/>
        <v>16.341666666666669</v>
      </c>
      <c r="V846" s="8">
        <f t="shared" si="139"/>
        <v>16.412500000000001</v>
      </c>
    </row>
    <row r="847" spans="1:22" ht="13.5" x14ac:dyDescent="0.25">
      <c r="A847" s="3">
        <f>RSI!A847</f>
        <v>43236</v>
      </c>
      <c r="B847" s="2">
        <f>RSI!B847</f>
        <v>8.2582000000000004</v>
      </c>
      <c r="C847" s="2">
        <f>RSI!I847</f>
        <v>41.921054597346831</v>
      </c>
      <c r="D847" s="2">
        <f>MACD!E847</f>
        <v>-2.2261693892636103E-2</v>
      </c>
      <c r="E847" s="2">
        <f>MACD!F847</f>
        <v>-3.883974610283529E-2</v>
      </c>
      <c r="F847" s="2">
        <f>'Moving Avg'!D847</f>
        <v>8.2780400000000007</v>
      </c>
      <c r="G847" s="2">
        <f>'Moving Avg'!F847</f>
        <v>8.4129349999999992</v>
      </c>
      <c r="H847" s="2">
        <f>'Moving Avg'!G847</f>
        <v>8.5064899999999994</v>
      </c>
      <c r="I847" s="2">
        <f>'Moving Avg'!H847</f>
        <v>8.628598000000002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  <c r="M847" s="8">
        <f t="shared" si="133"/>
        <v>50</v>
      </c>
      <c r="N847" s="8">
        <f t="shared" si="130"/>
        <v>0</v>
      </c>
      <c r="O847" s="8">
        <f t="shared" si="131"/>
        <v>0</v>
      </c>
      <c r="P847" s="8">
        <f t="shared" si="132"/>
        <v>16.5</v>
      </c>
      <c r="Q847" s="9">
        <f t="shared" si="134"/>
        <v>19.975000000000001</v>
      </c>
      <c r="R847" s="9">
        <f t="shared" si="135"/>
        <v>14.125</v>
      </c>
      <c r="S847" s="9">
        <f t="shared" si="136"/>
        <v>14.925000000000001</v>
      </c>
      <c r="T847" s="9">
        <f t="shared" si="137"/>
        <v>16.625</v>
      </c>
      <c r="U847" s="8">
        <f t="shared" si="138"/>
        <v>16.341666666666669</v>
      </c>
      <c r="V847" s="8">
        <f t="shared" si="139"/>
        <v>16.412500000000001</v>
      </c>
    </row>
    <row r="848" spans="1:22" ht="13.5" x14ac:dyDescent="0.25">
      <c r="A848" s="3">
        <f>RSI!A848</f>
        <v>43237</v>
      </c>
      <c r="B848" s="2">
        <f>RSI!B848</f>
        <v>8.1938999999999993</v>
      </c>
      <c r="C848" s="2">
        <f>RSI!I848</f>
        <v>39.615591075480729</v>
      </c>
      <c r="D848" s="2">
        <f>MACD!E848</f>
        <v>-5.5335474392155248E-3</v>
      </c>
      <c r="E848" s="2">
        <f>MACD!F848</f>
        <v>-3.217850637011134E-2</v>
      </c>
      <c r="F848" s="2">
        <f>'Moving Avg'!D848</f>
        <v>8.2453199999999995</v>
      </c>
      <c r="G848" s="2">
        <f>'Moving Avg'!F848</f>
        <v>8.4050499999999992</v>
      </c>
      <c r="H848" s="2">
        <f>'Moving Avg'!G848</f>
        <v>8.493523999999999</v>
      </c>
      <c r="I848" s="2">
        <f>'Moving Avg'!H848</f>
        <v>8.628700000000002</v>
      </c>
      <c r="J848" s="6" t="str">
        <f>OBV!F848</f>
        <v>BEARISH</v>
      </c>
      <c r="K848" s="6" t="str">
        <f>OBV!G848</f>
        <v>NEUTRAL</v>
      </c>
      <c r="L848" s="6" t="str">
        <f>OBV!H848</f>
        <v>CONFIRMED BEARISH</v>
      </c>
      <c r="M848" s="8">
        <f t="shared" si="133"/>
        <v>50</v>
      </c>
      <c r="N848" s="8">
        <f t="shared" si="130"/>
        <v>0</v>
      </c>
      <c r="O848" s="8">
        <f t="shared" si="131"/>
        <v>0</v>
      </c>
      <c r="P848" s="8">
        <f t="shared" si="132"/>
        <v>16.5</v>
      </c>
      <c r="Q848" s="9">
        <f t="shared" si="134"/>
        <v>19.975000000000001</v>
      </c>
      <c r="R848" s="9">
        <f t="shared" si="135"/>
        <v>14.125</v>
      </c>
      <c r="S848" s="9">
        <f t="shared" si="136"/>
        <v>14.925000000000001</v>
      </c>
      <c r="T848" s="9">
        <f t="shared" si="137"/>
        <v>16.625</v>
      </c>
      <c r="U848" s="8">
        <f t="shared" si="138"/>
        <v>16.341666666666669</v>
      </c>
      <c r="V848" s="8">
        <f t="shared" si="139"/>
        <v>16.412500000000001</v>
      </c>
    </row>
    <row r="849" spans="1:22" ht="13.5" x14ac:dyDescent="0.25">
      <c r="A849" s="3">
        <f>RSI!A849</f>
        <v>43238</v>
      </c>
      <c r="B849" s="2">
        <f>RSI!B849</f>
        <v>8.2056000000000004</v>
      </c>
      <c r="C849" s="2">
        <f>RSI!I849</f>
        <v>40.259397382273143</v>
      </c>
      <c r="D849" s="2">
        <f>MACD!E849</f>
        <v>1.9042448185993877E-2</v>
      </c>
      <c r="E849" s="2">
        <f>MACD!F849</f>
        <v>-2.19343154588903E-2</v>
      </c>
      <c r="F849" s="2">
        <f>'Moving Avg'!D849</f>
        <v>8.2359800000000014</v>
      </c>
      <c r="G849" s="2">
        <f>'Moving Avg'!F849</f>
        <v>8.4030049999999985</v>
      </c>
      <c r="H849" s="2">
        <f>'Moving Avg'!G849</f>
        <v>8.480675999999999</v>
      </c>
      <c r="I849" s="2">
        <f>'Moving Avg'!H849</f>
        <v>8.6288605000000018</v>
      </c>
      <c r="J849" s="6" t="str">
        <f>OBV!F849</f>
        <v>BULLISH</v>
      </c>
      <c r="K849" s="6" t="str">
        <f>OBV!G849</f>
        <v>NEUTRAL</v>
      </c>
      <c r="L849" s="6" t="str">
        <f>OBV!H849</f>
        <v>BULLISH DIVERGENCE</v>
      </c>
      <c r="M849" s="8">
        <f t="shared" si="133"/>
        <v>50</v>
      </c>
      <c r="N849" s="8">
        <f t="shared" si="130"/>
        <v>0</v>
      </c>
      <c r="O849" s="8">
        <f t="shared" si="131"/>
        <v>0</v>
      </c>
      <c r="P849" s="8">
        <f t="shared" si="132"/>
        <v>66.5</v>
      </c>
      <c r="Q849" s="9">
        <f t="shared" si="134"/>
        <v>27.475000000000001</v>
      </c>
      <c r="R849" s="9">
        <f t="shared" si="135"/>
        <v>26.625</v>
      </c>
      <c r="S849" s="9">
        <f t="shared" si="136"/>
        <v>37.424999999999997</v>
      </c>
      <c r="T849" s="9">
        <f t="shared" si="137"/>
        <v>29.125</v>
      </c>
      <c r="U849" s="8">
        <f t="shared" si="138"/>
        <v>30.508333333333336</v>
      </c>
      <c r="V849" s="8">
        <f t="shared" si="139"/>
        <v>30.162500000000001</v>
      </c>
    </row>
    <row r="850" spans="1:22" ht="13.5" x14ac:dyDescent="0.25">
      <c r="A850" s="3">
        <f>RSI!A850</f>
        <v>43241</v>
      </c>
      <c r="B850" s="2">
        <f>RSI!B850</f>
        <v>8.2114999999999991</v>
      </c>
      <c r="C850" s="2">
        <f>RSI!I850</f>
        <v>40.603306358122552</v>
      </c>
      <c r="D850" s="2">
        <f>MACD!E850</f>
        <v>6.6699510875986689E-2</v>
      </c>
      <c r="E850" s="2">
        <f>MACD!F850</f>
        <v>-4.2075501919149032E-3</v>
      </c>
      <c r="F850" s="2">
        <f>'Moving Avg'!D850</f>
        <v>8.2208000000000006</v>
      </c>
      <c r="G850" s="2">
        <f>'Moving Avg'!F850</f>
        <v>8.3887</v>
      </c>
      <c r="H850" s="2">
        <f>'Moving Avg'!G850</f>
        <v>8.4696979999999993</v>
      </c>
      <c r="I850" s="2">
        <f>'Moving Avg'!H850</f>
        <v>8.6291325000000008</v>
      </c>
      <c r="J850" s="6" t="str">
        <f>OBV!F850</f>
        <v>BULLISH</v>
      </c>
      <c r="K850" s="6" t="str">
        <f>OBV!G850</f>
        <v>NEUTRAL</v>
      </c>
      <c r="L850" s="6" t="str">
        <f>OBV!H850</f>
        <v>BULLISH DIVERGENCE</v>
      </c>
      <c r="M850" s="8">
        <f t="shared" si="133"/>
        <v>50</v>
      </c>
      <c r="N850" s="8">
        <f t="shared" si="130"/>
        <v>0</v>
      </c>
      <c r="O850" s="8">
        <f t="shared" si="131"/>
        <v>0</v>
      </c>
      <c r="P850" s="8">
        <f t="shared" si="132"/>
        <v>66.5</v>
      </c>
      <c r="Q850" s="9">
        <f t="shared" si="134"/>
        <v>27.475000000000001</v>
      </c>
      <c r="R850" s="9">
        <f t="shared" si="135"/>
        <v>26.625</v>
      </c>
      <c r="S850" s="9">
        <f t="shared" si="136"/>
        <v>37.424999999999997</v>
      </c>
      <c r="T850" s="9">
        <f t="shared" si="137"/>
        <v>29.125</v>
      </c>
      <c r="U850" s="8">
        <f t="shared" si="138"/>
        <v>30.508333333333336</v>
      </c>
      <c r="V850" s="8">
        <f t="shared" si="139"/>
        <v>30.162500000000001</v>
      </c>
    </row>
    <row r="851" spans="1:22" ht="13.5" x14ac:dyDescent="0.25">
      <c r="A851" s="3">
        <f>RSI!A851</f>
        <v>43242</v>
      </c>
      <c r="B851" s="2">
        <f>RSI!B851</f>
        <v>8.2114999999999991</v>
      </c>
      <c r="C851" s="2">
        <f>RSI!I851</f>
        <v>40.603306358122545</v>
      </c>
      <c r="D851" s="2">
        <f>MACD!E851</f>
        <v>0.11801259975417722</v>
      </c>
      <c r="E851" s="2">
        <f>MACD!F851</f>
        <v>2.023647979730352E-2</v>
      </c>
      <c r="F851" s="2">
        <f>'Moving Avg'!D851</f>
        <v>8.2161399999999993</v>
      </c>
      <c r="G851" s="2">
        <f>'Moving Avg'!F851</f>
        <v>8.3729350000000018</v>
      </c>
      <c r="H851" s="2">
        <f>'Moving Avg'!G851</f>
        <v>8.4594200000000015</v>
      </c>
      <c r="I851" s="2">
        <f>'Moving Avg'!H851</f>
        <v>8.6294315000000026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  <c r="M851" s="8">
        <f t="shared" si="133"/>
        <v>50</v>
      </c>
      <c r="N851" s="8">
        <f t="shared" si="130"/>
        <v>0</v>
      </c>
      <c r="O851" s="8">
        <f t="shared" si="131"/>
        <v>0</v>
      </c>
      <c r="P851" s="8">
        <f t="shared" si="132"/>
        <v>66.5</v>
      </c>
      <c r="Q851" s="9">
        <f t="shared" si="134"/>
        <v>27.475000000000001</v>
      </c>
      <c r="R851" s="9">
        <f t="shared" si="135"/>
        <v>26.625</v>
      </c>
      <c r="S851" s="9">
        <f t="shared" si="136"/>
        <v>37.424999999999997</v>
      </c>
      <c r="T851" s="9">
        <f t="shared" si="137"/>
        <v>29.125</v>
      </c>
      <c r="U851" s="8">
        <f t="shared" si="138"/>
        <v>30.508333333333336</v>
      </c>
      <c r="V851" s="8">
        <f t="shared" si="139"/>
        <v>30.162500000000001</v>
      </c>
    </row>
    <row r="852" spans="1:22" ht="13.5" x14ac:dyDescent="0.25">
      <c r="A852" s="3">
        <f>RSI!A852</f>
        <v>43243</v>
      </c>
      <c r="B852" s="2">
        <f>RSI!B852</f>
        <v>8.1763999999999992</v>
      </c>
      <c r="C852" s="2">
        <f>RSI!I852</f>
        <v>39.052192064731791</v>
      </c>
      <c r="D852" s="2">
        <f>MACD!E852</f>
        <v>0.15607541753903575</v>
      </c>
      <c r="E852" s="2">
        <f>MACD!F852</f>
        <v>4.7404267345649967E-2</v>
      </c>
      <c r="F852" s="2">
        <f>'Moving Avg'!D852</f>
        <v>8.1997800000000005</v>
      </c>
      <c r="G852" s="2">
        <f>'Moving Avg'!F852</f>
        <v>8.3583350000000003</v>
      </c>
      <c r="H852" s="2">
        <f>'Moving Avg'!G852</f>
        <v>8.4482060000000008</v>
      </c>
      <c r="I852" s="2">
        <f>'Moving Avg'!H852</f>
        <v>8.6295550000000034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  <c r="M852" s="8">
        <f t="shared" si="133"/>
        <v>50</v>
      </c>
      <c r="N852" s="8">
        <f t="shared" si="130"/>
        <v>0</v>
      </c>
      <c r="O852" s="8">
        <f t="shared" si="131"/>
        <v>0</v>
      </c>
      <c r="P852" s="8">
        <f t="shared" si="132"/>
        <v>66.5</v>
      </c>
      <c r="Q852" s="9">
        <f t="shared" si="134"/>
        <v>27.475000000000001</v>
      </c>
      <c r="R852" s="9">
        <f t="shared" si="135"/>
        <v>26.625</v>
      </c>
      <c r="S852" s="9">
        <f t="shared" si="136"/>
        <v>37.424999999999997</v>
      </c>
      <c r="T852" s="9">
        <f t="shared" si="137"/>
        <v>29.125</v>
      </c>
      <c r="U852" s="8">
        <f t="shared" si="138"/>
        <v>30.508333333333336</v>
      </c>
      <c r="V852" s="8">
        <f t="shared" si="139"/>
        <v>30.162500000000001</v>
      </c>
    </row>
    <row r="853" spans="1:22" ht="13.5" x14ac:dyDescent="0.25">
      <c r="A853" s="3">
        <f>RSI!A853</f>
        <v>43244</v>
      </c>
      <c r="B853" s="2">
        <f>RSI!B853</f>
        <v>8.375</v>
      </c>
      <c r="C853" s="2">
        <f>RSI!I853</f>
        <v>50.560538838099951</v>
      </c>
      <c r="D853" s="2">
        <f>MACD!E853</f>
        <v>0.13071579708513248</v>
      </c>
      <c r="E853" s="2">
        <f>MACD!F853</f>
        <v>6.406657329354648E-2</v>
      </c>
      <c r="F853" s="2">
        <f>'Moving Avg'!D853</f>
        <v>8.2360000000000007</v>
      </c>
      <c r="G853" s="2">
        <f>'Moving Avg'!F853</f>
        <v>8.3580450000000006</v>
      </c>
      <c r="H853" s="2">
        <f>'Moving Avg'!G853</f>
        <v>8.440964000000001</v>
      </c>
      <c r="I853" s="2">
        <f>'Moving Avg'!H853</f>
        <v>8.6306715000000018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  <c r="M853" s="8">
        <f t="shared" si="133"/>
        <v>50</v>
      </c>
      <c r="N853" s="8">
        <f t="shared" si="130"/>
        <v>0</v>
      </c>
      <c r="O853" s="8">
        <f t="shared" si="131"/>
        <v>0</v>
      </c>
      <c r="P853" s="8">
        <f t="shared" si="132"/>
        <v>83.5</v>
      </c>
      <c r="Q853" s="9">
        <f t="shared" si="134"/>
        <v>30.024999999999999</v>
      </c>
      <c r="R853" s="9">
        <f t="shared" si="135"/>
        <v>30.875</v>
      </c>
      <c r="S853" s="9">
        <f t="shared" si="136"/>
        <v>45.075000000000003</v>
      </c>
      <c r="T853" s="9">
        <f t="shared" si="137"/>
        <v>33.375</v>
      </c>
      <c r="U853" s="8">
        <f t="shared" si="138"/>
        <v>35.324999999999996</v>
      </c>
      <c r="V853" s="8">
        <f t="shared" si="139"/>
        <v>34.837499999999999</v>
      </c>
    </row>
    <row r="854" spans="1:22" ht="13.5" x14ac:dyDescent="0.25">
      <c r="A854" s="3">
        <f>RSI!A854</f>
        <v>43245</v>
      </c>
      <c r="B854" s="2">
        <f>RSI!B854</f>
        <v>8.3690999999999995</v>
      </c>
      <c r="C854" s="2">
        <f>RSI!I854</f>
        <v>50.25693427615856</v>
      </c>
      <c r="D854" s="2">
        <f>MACD!E854</f>
        <v>9.34105013211326E-2</v>
      </c>
      <c r="E854" s="2">
        <f>MACD!F854</f>
        <v>6.9935358899063702E-2</v>
      </c>
      <c r="F854" s="2">
        <f>'Moving Avg'!D854</f>
        <v>8.2686999999999991</v>
      </c>
      <c r="G854" s="2">
        <f>'Moving Avg'!F854</f>
        <v>8.3577500000000011</v>
      </c>
      <c r="H854" s="2">
        <f>'Moving Avg'!G854</f>
        <v>8.4340720000000005</v>
      </c>
      <c r="I854" s="2">
        <f>'Moving Avg'!H854</f>
        <v>8.6317585000000001</v>
      </c>
      <c r="J854" s="6" t="str">
        <f>OBV!F854</f>
        <v>BULLISH</v>
      </c>
      <c r="K854" s="6" t="str">
        <f>OBV!G854</f>
        <v>NEUTRAL</v>
      </c>
      <c r="L854" s="6" t="str">
        <f>OBV!H854</f>
        <v>CONFIRMED BULLISH</v>
      </c>
      <c r="M854" s="8">
        <f t="shared" si="133"/>
        <v>50</v>
      </c>
      <c r="N854" s="8">
        <f t="shared" si="130"/>
        <v>0</v>
      </c>
      <c r="O854" s="8">
        <f t="shared" si="131"/>
        <v>0</v>
      </c>
      <c r="P854" s="8">
        <f t="shared" si="132"/>
        <v>83.5</v>
      </c>
      <c r="Q854" s="9">
        <f t="shared" si="134"/>
        <v>30.024999999999999</v>
      </c>
      <c r="R854" s="9">
        <f t="shared" si="135"/>
        <v>30.875</v>
      </c>
      <c r="S854" s="9">
        <f t="shared" si="136"/>
        <v>45.075000000000003</v>
      </c>
      <c r="T854" s="9">
        <f t="shared" si="137"/>
        <v>33.375</v>
      </c>
      <c r="U854" s="8">
        <f t="shared" si="138"/>
        <v>35.324999999999996</v>
      </c>
      <c r="V854" s="8">
        <f t="shared" si="139"/>
        <v>34.837499999999999</v>
      </c>
    </row>
    <row r="855" spans="1:22" ht="13.5" x14ac:dyDescent="0.25">
      <c r="A855" s="3">
        <f>RSI!A855</f>
        <v>43248</v>
      </c>
      <c r="B855" s="2">
        <f>RSI!B855</f>
        <v>8.3224</v>
      </c>
      <c r="C855" s="2">
        <f>RSI!I855</f>
        <v>47.809771705653439</v>
      </c>
      <c r="D855" s="2">
        <f>MACD!E855</f>
        <v>7.0646403485280729E-2</v>
      </c>
      <c r="E855" s="2">
        <f>MACD!F855</f>
        <v>7.0077567816307113E-2</v>
      </c>
      <c r="F855" s="2">
        <f>'Moving Avg'!D855</f>
        <v>8.2908799999999996</v>
      </c>
      <c r="G855" s="2">
        <f>'Moving Avg'!F855</f>
        <v>8.3562899999999996</v>
      </c>
      <c r="H855" s="2">
        <f>'Moving Avg'!G855</f>
        <v>8.4274140000000006</v>
      </c>
      <c r="I855" s="2">
        <f>'Moving Avg'!H855</f>
        <v>8.6325029999999998</v>
      </c>
      <c r="J855" s="6" t="str">
        <f>OBV!F855</f>
        <v>BEARISH</v>
      </c>
      <c r="K855" s="6" t="str">
        <f>OBV!G855</f>
        <v>NEUTRAL</v>
      </c>
      <c r="L855" s="6" t="str">
        <f>OBV!H855</f>
        <v>BEARISH DIVERGENCE</v>
      </c>
      <c r="M855" s="8">
        <f t="shared" si="133"/>
        <v>50</v>
      </c>
      <c r="N855" s="8">
        <f t="shared" si="130"/>
        <v>0</v>
      </c>
      <c r="O855" s="8">
        <f t="shared" si="131"/>
        <v>0</v>
      </c>
      <c r="P855" s="8">
        <f t="shared" si="132"/>
        <v>16.5</v>
      </c>
      <c r="Q855" s="9">
        <f t="shared" si="134"/>
        <v>19.975000000000001</v>
      </c>
      <c r="R855" s="9">
        <f t="shared" si="135"/>
        <v>14.125</v>
      </c>
      <c r="S855" s="9">
        <f t="shared" si="136"/>
        <v>14.925000000000001</v>
      </c>
      <c r="T855" s="9">
        <f t="shared" si="137"/>
        <v>16.625</v>
      </c>
      <c r="U855" s="8">
        <f t="shared" si="138"/>
        <v>16.341666666666669</v>
      </c>
      <c r="V855" s="8">
        <f t="shared" si="139"/>
        <v>16.412500000000001</v>
      </c>
    </row>
    <row r="856" spans="1:22" ht="13.5" x14ac:dyDescent="0.25">
      <c r="A856" s="3">
        <f>RSI!A856</f>
        <v>43249</v>
      </c>
      <c r="B856" s="2">
        <f>RSI!B856</f>
        <v>8.3690999999999995</v>
      </c>
      <c r="C856" s="2">
        <f>RSI!I856</f>
        <v>50.410194231706264</v>
      </c>
      <c r="D856" s="2">
        <f>MACD!E856</f>
        <v>4.0055769528583696E-2</v>
      </c>
      <c r="E856" s="2">
        <f>MACD!F856</f>
        <v>6.407320815876244E-2</v>
      </c>
      <c r="F856" s="2">
        <f>'Moving Avg'!D856</f>
        <v>8.3223999999999982</v>
      </c>
      <c r="G856" s="2">
        <f>'Moving Avg'!F856</f>
        <v>8.3542450000000006</v>
      </c>
      <c r="H856" s="2">
        <f>'Moving Avg'!G856</f>
        <v>8.4230919999999987</v>
      </c>
      <c r="I856" s="2">
        <f>'Moving Avg'!H856</f>
        <v>8.6331814999999992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  <c r="M856" s="8">
        <f t="shared" si="133"/>
        <v>50</v>
      </c>
      <c r="N856" s="8">
        <f t="shared" si="130"/>
        <v>100</v>
      </c>
      <c r="O856" s="8">
        <f t="shared" si="131"/>
        <v>0</v>
      </c>
      <c r="P856" s="8">
        <f t="shared" si="132"/>
        <v>83.5</v>
      </c>
      <c r="Q856" s="9">
        <f t="shared" si="134"/>
        <v>65.025000000000006</v>
      </c>
      <c r="R856" s="9">
        <f t="shared" si="135"/>
        <v>50.875</v>
      </c>
      <c r="S856" s="9">
        <f t="shared" si="136"/>
        <v>60.075000000000003</v>
      </c>
      <c r="T856" s="9">
        <f t="shared" si="137"/>
        <v>58.375</v>
      </c>
      <c r="U856" s="8">
        <f t="shared" si="138"/>
        <v>58.658333333333339</v>
      </c>
      <c r="V856" s="8">
        <f t="shared" si="139"/>
        <v>58.587500000000006</v>
      </c>
    </row>
    <row r="857" spans="1:22" ht="13.5" x14ac:dyDescent="0.25">
      <c r="A857" s="3">
        <f>RSI!A857</f>
        <v>43250</v>
      </c>
      <c r="B857" s="2">
        <f>RSI!B857</f>
        <v>8.3515999999999995</v>
      </c>
      <c r="C857" s="2">
        <f>RSI!I857</f>
        <v>49.416545333445903</v>
      </c>
      <c r="D857" s="2">
        <f>MACD!E857</f>
        <v>1.8998084582127817E-2</v>
      </c>
      <c r="E857" s="2">
        <f>MACD!F857</f>
        <v>5.5058183443435521E-2</v>
      </c>
      <c r="F857" s="2">
        <f>'Moving Avg'!D857</f>
        <v>8.3574399999999986</v>
      </c>
      <c r="G857" s="2">
        <f>'Moving Avg'!F857</f>
        <v>8.3516149999999989</v>
      </c>
      <c r="H857" s="2">
        <f>'Moving Avg'!G857</f>
        <v>8.4195879999999992</v>
      </c>
      <c r="I857" s="2">
        <f>'Moving Avg'!H857</f>
        <v>8.6342084999999997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  <c r="M857" s="8">
        <f t="shared" si="133"/>
        <v>50</v>
      </c>
      <c r="N857" s="8">
        <f t="shared" si="130"/>
        <v>100</v>
      </c>
      <c r="O857" s="8">
        <f t="shared" si="131"/>
        <v>0</v>
      </c>
      <c r="P857" s="8">
        <f t="shared" si="132"/>
        <v>83.5</v>
      </c>
      <c r="Q857" s="9">
        <f t="shared" si="134"/>
        <v>65.025000000000006</v>
      </c>
      <c r="R857" s="9">
        <f t="shared" si="135"/>
        <v>50.875</v>
      </c>
      <c r="S857" s="9">
        <f t="shared" si="136"/>
        <v>60.075000000000003</v>
      </c>
      <c r="T857" s="9">
        <f t="shared" si="137"/>
        <v>58.375</v>
      </c>
      <c r="U857" s="8">
        <f t="shared" si="138"/>
        <v>58.658333333333339</v>
      </c>
      <c r="V857" s="8">
        <f t="shared" si="139"/>
        <v>58.587500000000006</v>
      </c>
    </row>
    <row r="858" spans="1:22" ht="13.5" x14ac:dyDescent="0.25">
      <c r="A858" s="3">
        <f>RSI!A858</f>
        <v>43251</v>
      </c>
      <c r="B858" s="2">
        <f>RSI!B858</f>
        <v>8.3515999999999995</v>
      </c>
      <c r="C858" s="2">
        <f>RSI!I858</f>
        <v>49.416545333445917</v>
      </c>
      <c r="D858" s="2">
        <f>MACD!E858</f>
        <v>-8.673299174578375E-3</v>
      </c>
      <c r="E858" s="2">
        <f>MACD!F858</f>
        <v>4.2311886919832745E-2</v>
      </c>
      <c r="F858" s="2">
        <f>'Moving Avg'!D858</f>
        <v>8.35276</v>
      </c>
      <c r="G858" s="2">
        <f>'Moving Avg'!F858</f>
        <v>8.348984999999999</v>
      </c>
      <c r="H858" s="2">
        <f>'Moving Avg'!G858</f>
        <v>8.4172520000000013</v>
      </c>
      <c r="I858" s="2">
        <f>'Moving Avg'!H858</f>
        <v>8.635371499999998</v>
      </c>
      <c r="J858" s="6" t="str">
        <f>OBV!F858</f>
        <v>BEARISH</v>
      </c>
      <c r="K858" s="6" t="str">
        <f>OBV!G858</f>
        <v>NEUTRAL</v>
      </c>
      <c r="L858" s="6" t="str">
        <f>OBV!H858</f>
        <v>CONFIRMED BEARISH</v>
      </c>
      <c r="M858" s="8">
        <f t="shared" si="133"/>
        <v>50</v>
      </c>
      <c r="N858" s="8">
        <f t="shared" si="130"/>
        <v>100</v>
      </c>
      <c r="O858" s="8">
        <f t="shared" si="131"/>
        <v>0</v>
      </c>
      <c r="P858" s="8">
        <f t="shared" si="132"/>
        <v>16.5</v>
      </c>
      <c r="Q858" s="9">
        <f t="shared" si="134"/>
        <v>54.975000000000001</v>
      </c>
      <c r="R858" s="9">
        <f t="shared" si="135"/>
        <v>34.125</v>
      </c>
      <c r="S858" s="9">
        <f t="shared" si="136"/>
        <v>29.925000000000001</v>
      </c>
      <c r="T858" s="9">
        <f t="shared" si="137"/>
        <v>41.625</v>
      </c>
      <c r="U858" s="8">
        <f t="shared" si="138"/>
        <v>39.674999999999997</v>
      </c>
      <c r="V858" s="8">
        <f t="shared" si="139"/>
        <v>40.162499999999994</v>
      </c>
    </row>
    <row r="859" spans="1:22" ht="13.5" x14ac:dyDescent="0.25">
      <c r="A859" s="3">
        <f>RSI!A859</f>
        <v>43252</v>
      </c>
      <c r="B859" s="2">
        <f>RSI!B859</f>
        <v>8.3515999999999995</v>
      </c>
      <c r="C859" s="2">
        <f>RSI!I859</f>
        <v>49.416545333445917</v>
      </c>
      <c r="D859" s="2">
        <f>MACD!E859</f>
        <v>-3.0251468224140154E-2</v>
      </c>
      <c r="E859" s="2">
        <f>MACD!F859</f>
        <v>2.7799215891038169E-2</v>
      </c>
      <c r="F859" s="2">
        <f>'Moving Avg'!D859</f>
        <v>8.3492599999999975</v>
      </c>
      <c r="G859" s="2">
        <f>'Moving Avg'!F859</f>
        <v>8.343144999999998</v>
      </c>
      <c r="H859" s="2">
        <f>'Moving Avg'!G859</f>
        <v>8.4160840000000015</v>
      </c>
      <c r="I859" s="2">
        <f>'Moving Avg'!H859</f>
        <v>8.6365344999999998</v>
      </c>
      <c r="J859" s="6" t="str">
        <f>OBV!F859</f>
        <v>BEARISH</v>
      </c>
      <c r="K859" s="6" t="str">
        <f>OBV!G859</f>
        <v>NEUTRAL</v>
      </c>
      <c r="L859" s="6" t="str">
        <f>OBV!H859</f>
        <v>CONFIRMED BEARISH</v>
      </c>
      <c r="M859" s="8">
        <f t="shared" si="133"/>
        <v>50</v>
      </c>
      <c r="N859" s="8">
        <f t="shared" si="130"/>
        <v>100</v>
      </c>
      <c r="O859" s="8">
        <f t="shared" si="131"/>
        <v>0</v>
      </c>
      <c r="P859" s="8">
        <f t="shared" si="132"/>
        <v>16.5</v>
      </c>
      <c r="Q859" s="9">
        <f t="shared" si="134"/>
        <v>54.975000000000001</v>
      </c>
      <c r="R859" s="9">
        <f t="shared" si="135"/>
        <v>34.125</v>
      </c>
      <c r="S859" s="9">
        <f t="shared" si="136"/>
        <v>29.925000000000001</v>
      </c>
      <c r="T859" s="9">
        <f t="shared" si="137"/>
        <v>41.625</v>
      </c>
      <c r="U859" s="8">
        <f t="shared" si="138"/>
        <v>39.674999999999997</v>
      </c>
      <c r="V859" s="8">
        <f t="shared" si="139"/>
        <v>40.162499999999994</v>
      </c>
    </row>
    <row r="860" spans="1:22" ht="13.5" x14ac:dyDescent="0.25">
      <c r="A860" s="3">
        <f>RSI!A860</f>
        <v>43255</v>
      </c>
      <c r="B860" s="2">
        <f>RSI!B860</f>
        <v>8.5618999999999996</v>
      </c>
      <c r="C860" s="2">
        <f>RSI!I860</f>
        <v>60.965003457673809</v>
      </c>
      <c r="D860" s="2">
        <f>MACD!E860</f>
        <v>-6.3146598183491776E-2</v>
      </c>
      <c r="E860" s="2">
        <f>MACD!F860</f>
        <v>9.6100530761321825E-3</v>
      </c>
      <c r="F860" s="2">
        <f>'Moving Avg'!D860</f>
        <v>8.3971599999999995</v>
      </c>
      <c r="G860" s="2">
        <f>'Moving Avg'!F860</f>
        <v>8.3393499999999996</v>
      </c>
      <c r="H860" s="2">
        <f>'Moving Avg'!G860</f>
        <v>8.4179540000000017</v>
      </c>
      <c r="I860" s="2">
        <f>'Moving Avg'!H860</f>
        <v>8.6387490000000007</v>
      </c>
      <c r="J860" s="6" t="str">
        <f>OBV!F860</f>
        <v>BULLISH</v>
      </c>
      <c r="K860" s="6" t="str">
        <f>OBV!G860</f>
        <v>STRONG</v>
      </c>
      <c r="L860" s="6" t="str">
        <f>OBV!H860</f>
        <v>CONFIRMED BULLISH</v>
      </c>
      <c r="M860" s="8">
        <f t="shared" si="133"/>
        <v>50</v>
      </c>
      <c r="N860" s="8">
        <f t="shared" si="130"/>
        <v>100</v>
      </c>
      <c r="O860" s="8">
        <f t="shared" si="131"/>
        <v>0</v>
      </c>
      <c r="P860" s="8">
        <f t="shared" si="132"/>
        <v>100</v>
      </c>
      <c r="Q860" s="9">
        <f t="shared" si="134"/>
        <v>67.5</v>
      </c>
      <c r="R860" s="9">
        <f t="shared" si="135"/>
        <v>55</v>
      </c>
      <c r="S860" s="9">
        <f t="shared" si="136"/>
        <v>67.5</v>
      </c>
      <c r="T860" s="9">
        <f t="shared" si="137"/>
        <v>62.5</v>
      </c>
      <c r="U860" s="8">
        <f t="shared" si="138"/>
        <v>63.333333333333336</v>
      </c>
      <c r="V860" s="8">
        <f t="shared" si="139"/>
        <v>63.125</v>
      </c>
    </row>
    <row r="861" spans="1:22" ht="13.5" x14ac:dyDescent="0.25">
      <c r="A861" s="3">
        <f>RSI!A861</f>
        <v>43256</v>
      </c>
      <c r="B861" s="2">
        <f>RSI!B861</f>
        <v>8.6553000000000004</v>
      </c>
      <c r="C861" s="2">
        <f>RSI!I861</f>
        <v>64.807854484402071</v>
      </c>
      <c r="D861" s="2">
        <f>MACD!E861</f>
        <v>-9.9111197460095113E-2</v>
      </c>
      <c r="E861" s="2">
        <f>MACD!F861</f>
        <v>-1.2134197031113278E-2</v>
      </c>
      <c r="F861" s="2">
        <f>'Moving Avg'!D861</f>
        <v>8.4544000000000015</v>
      </c>
      <c r="G861" s="2">
        <f>'Moving Avg'!F861</f>
        <v>8.337015000000001</v>
      </c>
      <c r="H861" s="2">
        <f>'Moving Avg'!G861</f>
        <v>8.4205240000000021</v>
      </c>
      <c r="I861" s="2">
        <f>'Moving Avg'!H861</f>
        <v>8.6408585000000002</v>
      </c>
      <c r="J861" s="6" t="str">
        <f>OBV!F861</f>
        <v>BULLISH</v>
      </c>
      <c r="K861" s="6" t="str">
        <f>OBV!G861</f>
        <v>STRONG</v>
      </c>
      <c r="L861" s="6" t="str">
        <f>OBV!H861</f>
        <v>CONFIRMED BULLISH</v>
      </c>
      <c r="M861" s="8">
        <f t="shared" si="133"/>
        <v>50</v>
      </c>
      <c r="N861" s="8">
        <f t="shared" si="130"/>
        <v>100</v>
      </c>
      <c r="O861" s="8">
        <f t="shared" si="131"/>
        <v>0</v>
      </c>
      <c r="P861" s="8">
        <f t="shared" si="132"/>
        <v>100</v>
      </c>
      <c r="Q861" s="9">
        <f t="shared" si="134"/>
        <v>67.5</v>
      </c>
      <c r="R861" s="9">
        <f t="shared" si="135"/>
        <v>55</v>
      </c>
      <c r="S861" s="9">
        <f t="shared" si="136"/>
        <v>67.5</v>
      </c>
      <c r="T861" s="9">
        <f t="shared" si="137"/>
        <v>62.5</v>
      </c>
      <c r="U861" s="8">
        <f t="shared" si="138"/>
        <v>63.333333333333336</v>
      </c>
      <c r="V861" s="8">
        <f t="shared" si="139"/>
        <v>63.125</v>
      </c>
    </row>
    <row r="862" spans="1:22" ht="13.5" x14ac:dyDescent="0.25">
      <c r="A862" s="3">
        <f>RSI!A862</f>
        <v>43257</v>
      </c>
      <c r="B862" s="2">
        <f>RSI!B862</f>
        <v>8.6203000000000003</v>
      </c>
      <c r="C862" s="2">
        <f>RSI!I862</f>
        <v>62.331499888898037</v>
      </c>
      <c r="D862" s="2">
        <f>MACD!E862</f>
        <v>-0.13402407498495528</v>
      </c>
      <c r="E862" s="2">
        <f>MACD!F862</f>
        <v>-3.6512172621881681E-2</v>
      </c>
      <c r="F862" s="2">
        <f>'Moving Avg'!D862</f>
        <v>8.5081400000000009</v>
      </c>
      <c r="G862" s="2">
        <f>'Moving Avg'!F862</f>
        <v>8.3358500000000024</v>
      </c>
      <c r="H862" s="2">
        <f>'Moving Avg'!G862</f>
        <v>8.4179540000000017</v>
      </c>
      <c r="I862" s="2">
        <f>'Moving Avg'!H862</f>
        <v>8.6425474999999992</v>
      </c>
      <c r="J862" s="6" t="str">
        <f>OBV!F862</f>
        <v>BULLISH</v>
      </c>
      <c r="K862" s="6" t="str">
        <f>OBV!G862</f>
        <v>STRONG</v>
      </c>
      <c r="L862" s="6" t="str">
        <f>OBV!H862</f>
        <v>CONFIRMED BULLISH</v>
      </c>
      <c r="M862" s="8">
        <f t="shared" si="133"/>
        <v>50</v>
      </c>
      <c r="N862" s="8">
        <f t="shared" si="130"/>
        <v>100</v>
      </c>
      <c r="O862" s="8">
        <f t="shared" si="131"/>
        <v>0</v>
      </c>
      <c r="P862" s="8">
        <f t="shared" si="132"/>
        <v>100</v>
      </c>
      <c r="Q862" s="9">
        <f t="shared" si="134"/>
        <v>67.5</v>
      </c>
      <c r="R862" s="9">
        <f t="shared" si="135"/>
        <v>55</v>
      </c>
      <c r="S862" s="9">
        <f t="shared" si="136"/>
        <v>67.5</v>
      </c>
      <c r="T862" s="9">
        <f t="shared" si="137"/>
        <v>62.5</v>
      </c>
      <c r="U862" s="8">
        <f t="shared" si="138"/>
        <v>63.333333333333336</v>
      </c>
      <c r="V862" s="8">
        <f t="shared" si="139"/>
        <v>63.125</v>
      </c>
    </row>
    <row r="863" spans="1:22" ht="13.5" x14ac:dyDescent="0.25">
      <c r="A863" s="3">
        <f>RSI!A863</f>
        <v>43258</v>
      </c>
      <c r="B863" s="2">
        <f>RSI!B863</f>
        <v>8.702</v>
      </c>
      <c r="C863" s="2">
        <f>RSI!I863</f>
        <v>65.632682294525694</v>
      </c>
      <c r="D863" s="2">
        <f>MACD!E863</f>
        <v>-0.14040682432796459</v>
      </c>
      <c r="E863" s="2">
        <f>MACD!F863</f>
        <v>-5.7291102963098264E-2</v>
      </c>
      <c r="F863" s="2">
        <f>'Moving Avg'!D863</f>
        <v>8.5782199999999982</v>
      </c>
      <c r="G863" s="2">
        <f>'Moving Avg'!F863</f>
        <v>8.3530750000000005</v>
      </c>
      <c r="H863" s="2">
        <f>'Moving Avg'!G863</f>
        <v>8.4191220000000015</v>
      </c>
      <c r="I863" s="2">
        <f>'Moving Avg'!H863</f>
        <v>8.6441544999999991</v>
      </c>
      <c r="J863" s="6" t="str">
        <f>OBV!F863</f>
        <v>BULLISH</v>
      </c>
      <c r="K863" s="6" t="str">
        <f>OBV!G863</f>
        <v>STRONG</v>
      </c>
      <c r="L863" s="6" t="str">
        <f>OBV!H863</f>
        <v>CONFIRMED BULLISH</v>
      </c>
      <c r="M863" s="8">
        <f t="shared" si="133"/>
        <v>50</v>
      </c>
      <c r="N863" s="8">
        <f t="shared" si="130"/>
        <v>100</v>
      </c>
      <c r="O863" s="8">
        <f t="shared" si="131"/>
        <v>0</v>
      </c>
      <c r="P863" s="8">
        <f t="shared" si="132"/>
        <v>100</v>
      </c>
      <c r="Q863" s="9">
        <f t="shared" si="134"/>
        <v>67.5</v>
      </c>
      <c r="R863" s="9">
        <f t="shared" si="135"/>
        <v>55</v>
      </c>
      <c r="S863" s="9">
        <f t="shared" si="136"/>
        <v>67.5</v>
      </c>
      <c r="T863" s="9">
        <f t="shared" si="137"/>
        <v>62.5</v>
      </c>
      <c r="U863" s="8">
        <f t="shared" si="138"/>
        <v>63.333333333333336</v>
      </c>
      <c r="V863" s="8">
        <f t="shared" si="139"/>
        <v>63.125</v>
      </c>
    </row>
    <row r="864" spans="1:22" ht="13.5" x14ac:dyDescent="0.25">
      <c r="A864" s="3">
        <f>RSI!A864</f>
        <v>43259</v>
      </c>
      <c r="B864" s="2">
        <f>RSI!B864</f>
        <v>8.5852000000000004</v>
      </c>
      <c r="C864" s="2">
        <f>RSI!I864</f>
        <v>57.829906092867908</v>
      </c>
      <c r="D864" s="2">
        <f>MACD!E864</f>
        <v>-0.1397898122824266</v>
      </c>
      <c r="E864" s="2">
        <f>MACD!F864</f>
        <v>-7.3790844826963936E-2</v>
      </c>
      <c r="F864" s="2">
        <f>'Moving Avg'!D864</f>
        <v>8.6249399999999987</v>
      </c>
      <c r="G864" s="2">
        <f>'Moving Avg'!F864</f>
        <v>8.3697200000000009</v>
      </c>
      <c r="H864" s="2">
        <f>'Moving Avg'!G864</f>
        <v>8.4191219999999998</v>
      </c>
      <c r="I864" s="2">
        <f>'Moving Avg'!H864</f>
        <v>8.6451774999999991</v>
      </c>
      <c r="J864" s="6" t="str">
        <f>OBV!F864</f>
        <v>BULLISH</v>
      </c>
      <c r="K864" s="6" t="str">
        <f>OBV!G864</f>
        <v>STRONG</v>
      </c>
      <c r="L864" s="6" t="str">
        <f>OBV!H864</f>
        <v>CONFIRMED BULLISH</v>
      </c>
      <c r="M864" s="8">
        <f t="shared" si="133"/>
        <v>50</v>
      </c>
      <c r="N864" s="8">
        <f t="shared" si="130"/>
        <v>100</v>
      </c>
      <c r="O864" s="8">
        <f t="shared" si="131"/>
        <v>0</v>
      </c>
      <c r="P864" s="8">
        <f t="shared" si="132"/>
        <v>100</v>
      </c>
      <c r="Q864" s="9">
        <f t="shared" si="134"/>
        <v>67.5</v>
      </c>
      <c r="R864" s="9">
        <f t="shared" si="135"/>
        <v>55</v>
      </c>
      <c r="S864" s="9">
        <f t="shared" si="136"/>
        <v>67.5</v>
      </c>
      <c r="T864" s="9">
        <f t="shared" si="137"/>
        <v>62.5</v>
      </c>
      <c r="U864" s="8">
        <f t="shared" si="138"/>
        <v>63.333333333333336</v>
      </c>
      <c r="V864" s="8">
        <f t="shared" si="139"/>
        <v>63.125</v>
      </c>
    </row>
    <row r="865" spans="1:22" ht="13.5" x14ac:dyDescent="0.25">
      <c r="A865" s="3">
        <f>RSI!A865</f>
        <v>43262</v>
      </c>
      <c r="B865" s="2">
        <f>RSI!B865</f>
        <v>8.5559999999999992</v>
      </c>
      <c r="C865" s="2">
        <f>RSI!I865</f>
        <v>56.036315725526542</v>
      </c>
      <c r="D865" s="2">
        <f>MACD!E865</f>
        <v>-0.14519768247714815</v>
      </c>
      <c r="E865" s="2">
        <f>MACD!F865</f>
        <v>-8.8072212357000787E-2</v>
      </c>
      <c r="F865" s="2">
        <f>'Moving Avg'!D865</f>
        <v>8.6237600000000008</v>
      </c>
      <c r="G865" s="2">
        <f>'Moving Avg'!F865</f>
        <v>8.3831500000000023</v>
      </c>
      <c r="H865" s="2">
        <f>'Moving Avg'!G865</f>
        <v>8.4226259999999993</v>
      </c>
      <c r="I865" s="2">
        <f>'Moving Avg'!H865</f>
        <v>8.6460544999999982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  <c r="M865" s="8">
        <f t="shared" si="133"/>
        <v>50</v>
      </c>
      <c r="N865" s="8">
        <f t="shared" si="130"/>
        <v>100</v>
      </c>
      <c r="O865" s="8">
        <f t="shared" si="131"/>
        <v>0</v>
      </c>
      <c r="P865" s="8">
        <f t="shared" si="132"/>
        <v>16.5</v>
      </c>
      <c r="Q865" s="9">
        <f t="shared" si="134"/>
        <v>54.975000000000001</v>
      </c>
      <c r="R865" s="9">
        <f t="shared" si="135"/>
        <v>34.125</v>
      </c>
      <c r="S865" s="9">
        <f t="shared" si="136"/>
        <v>29.925000000000001</v>
      </c>
      <c r="T865" s="9">
        <f t="shared" si="137"/>
        <v>41.625</v>
      </c>
      <c r="U865" s="8">
        <f t="shared" si="138"/>
        <v>39.674999999999997</v>
      </c>
      <c r="V865" s="8">
        <f t="shared" si="139"/>
        <v>40.162499999999994</v>
      </c>
    </row>
    <row r="866" spans="1:22" ht="13.5" x14ac:dyDescent="0.25">
      <c r="A866" s="3">
        <f>RSI!A866</f>
        <v>43263</v>
      </c>
      <c r="B866" s="2">
        <f>RSI!B866</f>
        <v>8.5443999999999996</v>
      </c>
      <c r="C866" s="2">
        <f>RSI!I866</f>
        <v>55.30251943170974</v>
      </c>
      <c r="D866" s="2">
        <f>MACD!E866</f>
        <v>-0.14239817698894264</v>
      </c>
      <c r="E866" s="2">
        <f>MACD!F866</f>
        <v>-9.8937405283389165E-2</v>
      </c>
      <c r="F866" s="2">
        <f>'Moving Avg'!D866</f>
        <v>8.6015799999999984</v>
      </c>
      <c r="G866" s="2">
        <f>'Moving Avg'!F866</f>
        <v>8.3986300000000007</v>
      </c>
      <c r="H866" s="2">
        <f>'Moving Avg'!G866</f>
        <v>8.4247300000000003</v>
      </c>
      <c r="I866" s="2">
        <f>'Moving Avg'!H866</f>
        <v>8.6470915000000002</v>
      </c>
      <c r="J866" s="6" t="str">
        <f>OBV!F866</f>
        <v>BEARISH</v>
      </c>
      <c r="K866" s="6" t="str">
        <f>OBV!G866</f>
        <v>WEAK</v>
      </c>
      <c r="L866" s="6" t="str">
        <f>OBV!H866</f>
        <v>CONFIRMED BEARISH</v>
      </c>
      <c r="M866" s="8">
        <f t="shared" si="133"/>
        <v>50</v>
      </c>
      <c r="N866" s="8">
        <f t="shared" si="130"/>
        <v>100</v>
      </c>
      <c r="O866" s="8">
        <f t="shared" si="131"/>
        <v>0</v>
      </c>
      <c r="P866" s="8">
        <f t="shared" si="132"/>
        <v>0</v>
      </c>
      <c r="Q866" s="9">
        <f t="shared" si="134"/>
        <v>52.5</v>
      </c>
      <c r="R866" s="9">
        <f t="shared" si="135"/>
        <v>30</v>
      </c>
      <c r="S866" s="9">
        <f t="shared" si="136"/>
        <v>22.5</v>
      </c>
      <c r="T866" s="9">
        <f t="shared" si="137"/>
        <v>37.5</v>
      </c>
      <c r="U866" s="8">
        <f t="shared" si="138"/>
        <v>35</v>
      </c>
      <c r="V866" s="8">
        <f t="shared" si="139"/>
        <v>35.625</v>
      </c>
    </row>
    <row r="867" spans="1:22" ht="13.5" x14ac:dyDescent="0.25">
      <c r="A867" s="3">
        <f>RSI!A867</f>
        <v>43264</v>
      </c>
      <c r="B867" s="2">
        <f>RSI!B867</f>
        <v>8.41</v>
      </c>
      <c r="C867" s="2">
        <f>RSI!I867</f>
        <v>47.535567977940545</v>
      </c>
      <c r="D867" s="2">
        <f>MACD!E867</f>
        <v>-0.13331653391996134</v>
      </c>
      <c r="E867" s="2">
        <f>MACD!F867</f>
        <v>-0.10581323101070361</v>
      </c>
      <c r="F867" s="2">
        <f>'Moving Avg'!D867</f>
        <v>8.5595199999999974</v>
      </c>
      <c r="G867" s="2">
        <f>'Moving Avg'!F867</f>
        <v>8.4062200000000011</v>
      </c>
      <c r="H867" s="2">
        <f>'Moving Avg'!G867</f>
        <v>8.4212260000000008</v>
      </c>
      <c r="I867" s="2">
        <f>'Moving Avg'!H867</f>
        <v>8.647783500000001</v>
      </c>
      <c r="J867" s="6" t="str">
        <f>OBV!F867</f>
        <v>BEARISH</v>
      </c>
      <c r="K867" s="6" t="str">
        <f>OBV!G867</f>
        <v>WEAK</v>
      </c>
      <c r="L867" s="6" t="str">
        <f>OBV!H867</f>
        <v>CONFIRMED BEARISH</v>
      </c>
      <c r="M867" s="8">
        <f t="shared" si="133"/>
        <v>50</v>
      </c>
      <c r="N867" s="8">
        <f t="shared" si="130"/>
        <v>100</v>
      </c>
      <c r="O867" s="8">
        <f t="shared" si="131"/>
        <v>0</v>
      </c>
      <c r="P867" s="8">
        <f t="shared" si="132"/>
        <v>0</v>
      </c>
      <c r="Q867" s="9">
        <f t="shared" si="134"/>
        <v>52.5</v>
      </c>
      <c r="R867" s="9">
        <f t="shared" si="135"/>
        <v>30</v>
      </c>
      <c r="S867" s="9">
        <f t="shared" si="136"/>
        <v>22.5</v>
      </c>
      <c r="T867" s="9">
        <f t="shared" si="137"/>
        <v>37.5</v>
      </c>
      <c r="U867" s="8">
        <f t="shared" si="138"/>
        <v>35</v>
      </c>
      <c r="V867" s="8">
        <f t="shared" si="139"/>
        <v>35.625</v>
      </c>
    </row>
    <row r="868" spans="1:22" ht="13.5" x14ac:dyDescent="0.25">
      <c r="A868" s="3">
        <f>RSI!A868</f>
        <v>43265</v>
      </c>
      <c r="B868" s="2">
        <f>RSI!B868</f>
        <v>8.3808000000000007</v>
      </c>
      <c r="C868" s="2">
        <f>RSI!I868</f>
        <v>46.023222662086177</v>
      </c>
      <c r="D868" s="2">
        <f>MACD!E868</f>
        <v>-0.12318457386398052</v>
      </c>
      <c r="E868" s="2">
        <f>MACD!F868</f>
        <v>-0.109287499581359</v>
      </c>
      <c r="F868" s="2">
        <f>'Moving Avg'!D868</f>
        <v>8.4952799999999993</v>
      </c>
      <c r="G868" s="2">
        <f>'Moving Avg'!F868</f>
        <v>8.4155649999999991</v>
      </c>
      <c r="H868" s="2">
        <f>'Moving Avg'!G868</f>
        <v>8.4165540000000014</v>
      </c>
      <c r="I868" s="2">
        <f>'Moving Avg'!H868</f>
        <v>8.6483840000000001</v>
      </c>
      <c r="J868" s="6" t="str">
        <f>OBV!F868</f>
        <v>BEARISH</v>
      </c>
      <c r="K868" s="6" t="str">
        <f>OBV!G868</f>
        <v>WEAK</v>
      </c>
      <c r="L868" s="6" t="str">
        <f>OBV!H868</f>
        <v>CONFIRMED BEARISH</v>
      </c>
      <c r="M868" s="8">
        <f t="shared" si="133"/>
        <v>50</v>
      </c>
      <c r="N868" s="8">
        <f t="shared" si="130"/>
        <v>45</v>
      </c>
      <c r="O868" s="8">
        <f t="shared" si="131"/>
        <v>0</v>
      </c>
      <c r="P868" s="8">
        <f t="shared" si="132"/>
        <v>0</v>
      </c>
      <c r="Q868" s="9">
        <f t="shared" si="134"/>
        <v>33.25</v>
      </c>
      <c r="R868" s="9">
        <f t="shared" si="135"/>
        <v>19</v>
      </c>
      <c r="S868" s="9">
        <f t="shared" si="136"/>
        <v>14.25</v>
      </c>
      <c r="T868" s="9">
        <f t="shared" si="137"/>
        <v>23.75</v>
      </c>
      <c r="U868" s="8">
        <f t="shared" si="138"/>
        <v>22.166666666666668</v>
      </c>
      <c r="V868" s="8">
        <f t="shared" si="139"/>
        <v>22.5625</v>
      </c>
    </row>
    <row r="869" spans="1:22" ht="13.5" x14ac:dyDescent="0.25">
      <c r="A869" s="3">
        <f>RSI!A869</f>
        <v>43269</v>
      </c>
      <c r="B869" s="2">
        <f>RSI!B869</f>
        <v>8.2932000000000006</v>
      </c>
      <c r="C869" s="2">
        <f>RSI!I869</f>
        <v>41.733555446433428</v>
      </c>
      <c r="D869" s="2">
        <f>MACD!E869</f>
        <v>-0.10768649035728295</v>
      </c>
      <c r="E869" s="2">
        <f>MACD!F869</f>
        <v>-0.10896729773654379</v>
      </c>
      <c r="F869" s="2">
        <f>'Moving Avg'!D869</f>
        <v>8.4368799999999986</v>
      </c>
      <c r="G869" s="2">
        <f>'Moving Avg'!F869</f>
        <v>8.4199450000000002</v>
      </c>
      <c r="H869" s="2">
        <f>'Moving Avg'!G869</f>
        <v>8.4101300000000005</v>
      </c>
      <c r="I869" s="2">
        <f>'Moving Avg'!H869</f>
        <v>8.6481925000000004</v>
      </c>
      <c r="J869" s="6" t="str">
        <f>OBV!F869</f>
        <v>BEARISH</v>
      </c>
      <c r="K869" s="6" t="str">
        <f>OBV!G869</f>
        <v>WEAK</v>
      </c>
      <c r="L869" s="6" t="str">
        <f>OBV!H869</f>
        <v>CONFIRMED BEARISH</v>
      </c>
      <c r="M869" s="8">
        <f t="shared" si="133"/>
        <v>50</v>
      </c>
      <c r="N869" s="8">
        <f t="shared" si="130"/>
        <v>0</v>
      </c>
      <c r="O869" s="8">
        <f t="shared" si="131"/>
        <v>0</v>
      </c>
      <c r="P869" s="8">
        <f t="shared" si="132"/>
        <v>0</v>
      </c>
      <c r="Q869" s="9">
        <f t="shared" si="134"/>
        <v>17.5</v>
      </c>
      <c r="R869" s="9">
        <f t="shared" si="135"/>
        <v>10</v>
      </c>
      <c r="S869" s="9">
        <f t="shared" si="136"/>
        <v>7.5</v>
      </c>
      <c r="T869" s="9">
        <f t="shared" si="137"/>
        <v>12.5</v>
      </c>
      <c r="U869" s="8">
        <f t="shared" si="138"/>
        <v>11.666666666666666</v>
      </c>
      <c r="V869" s="8">
        <f t="shared" si="139"/>
        <v>11.875</v>
      </c>
    </row>
    <row r="870" spans="1:22" ht="13.5" x14ac:dyDescent="0.25">
      <c r="A870" s="3">
        <f>RSI!A870</f>
        <v>43270</v>
      </c>
      <c r="B870" s="2">
        <f>RSI!B870</f>
        <v>8.3224</v>
      </c>
      <c r="C870" s="2">
        <f>RSI!I870</f>
        <v>43.619962303924126</v>
      </c>
      <c r="D870" s="2">
        <f>MACD!E870</f>
        <v>-6.3460510511781365E-2</v>
      </c>
      <c r="E870" s="2">
        <f>MACD!F870</f>
        <v>-9.9865940291591307E-2</v>
      </c>
      <c r="F870" s="2">
        <f>'Moving Avg'!D870</f>
        <v>8.3901599999999998</v>
      </c>
      <c r="G870" s="2">
        <f>'Moving Avg'!F870</f>
        <v>8.4254899999999999</v>
      </c>
      <c r="H870" s="2">
        <f>'Moving Avg'!G870</f>
        <v>8.4060420000000029</v>
      </c>
      <c r="I870" s="2">
        <f>'Moving Avg'!H870</f>
        <v>8.6482015000000008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  <c r="M870" s="8">
        <f t="shared" si="133"/>
        <v>50</v>
      </c>
      <c r="N870" s="8">
        <f t="shared" si="130"/>
        <v>0</v>
      </c>
      <c r="O870" s="8">
        <f t="shared" si="131"/>
        <v>0</v>
      </c>
      <c r="P870" s="8">
        <f t="shared" si="132"/>
        <v>16.5</v>
      </c>
      <c r="Q870" s="9">
        <f t="shared" si="134"/>
        <v>19.975000000000001</v>
      </c>
      <c r="R870" s="9">
        <f t="shared" si="135"/>
        <v>14.125</v>
      </c>
      <c r="S870" s="9">
        <f t="shared" si="136"/>
        <v>14.925000000000001</v>
      </c>
      <c r="T870" s="9">
        <f t="shared" si="137"/>
        <v>16.625</v>
      </c>
      <c r="U870" s="8">
        <f t="shared" si="138"/>
        <v>16.341666666666669</v>
      </c>
      <c r="V870" s="8">
        <f t="shared" si="139"/>
        <v>16.412500000000001</v>
      </c>
    </row>
    <row r="871" spans="1:22" ht="13.5" x14ac:dyDescent="0.25">
      <c r="A871" s="3">
        <f>RSI!A871</f>
        <v>43271</v>
      </c>
      <c r="B871" s="2">
        <f>RSI!B871</f>
        <v>8.4684000000000008</v>
      </c>
      <c r="C871" s="2">
        <f>RSI!I871</f>
        <v>51.989603311463277</v>
      </c>
      <c r="D871" s="2">
        <f>MACD!E871</f>
        <v>-2.1803568917592386E-2</v>
      </c>
      <c r="E871" s="2">
        <f>MACD!F871</f>
        <v>-8.4253466016791526E-2</v>
      </c>
      <c r="F871" s="2">
        <f>'Moving Avg'!D871</f>
        <v>8.3749600000000015</v>
      </c>
      <c r="G871" s="2">
        <f>'Moving Avg'!F871</f>
        <v>8.4383349999999986</v>
      </c>
      <c r="H871" s="2">
        <f>'Moving Avg'!G871</f>
        <v>8.4037060000000015</v>
      </c>
      <c r="I871" s="2">
        <f>'Moving Avg'!H871</f>
        <v>8.6489950000000011</v>
      </c>
      <c r="J871" s="6" t="str">
        <f>OBV!F871</f>
        <v>BULLISH</v>
      </c>
      <c r="K871" s="6" t="str">
        <f>OBV!G871</f>
        <v>NEUTRAL</v>
      </c>
      <c r="L871" s="6" t="str">
        <f>OBV!H871</f>
        <v>BULLISH DIVERGENCE</v>
      </c>
      <c r="M871" s="8">
        <f t="shared" si="133"/>
        <v>50</v>
      </c>
      <c r="N871" s="8">
        <f t="shared" si="130"/>
        <v>0</v>
      </c>
      <c r="O871" s="8">
        <f t="shared" si="131"/>
        <v>0</v>
      </c>
      <c r="P871" s="8">
        <f t="shared" si="132"/>
        <v>66.5</v>
      </c>
      <c r="Q871" s="9">
        <f t="shared" si="134"/>
        <v>27.475000000000001</v>
      </c>
      <c r="R871" s="9">
        <f t="shared" si="135"/>
        <v>26.625</v>
      </c>
      <c r="S871" s="9">
        <f t="shared" si="136"/>
        <v>37.424999999999997</v>
      </c>
      <c r="T871" s="9">
        <f t="shared" si="137"/>
        <v>29.125</v>
      </c>
      <c r="U871" s="8">
        <f t="shared" si="138"/>
        <v>30.508333333333336</v>
      </c>
      <c r="V871" s="8">
        <f t="shared" si="139"/>
        <v>30.162500000000001</v>
      </c>
    </row>
    <row r="872" spans="1:22" ht="13.5" x14ac:dyDescent="0.25">
      <c r="A872" s="3">
        <f>RSI!A872</f>
        <v>43272</v>
      </c>
      <c r="B872" s="2">
        <f>RSI!B872</f>
        <v>8.41</v>
      </c>
      <c r="C872" s="2">
        <f>RSI!I872</f>
        <v>48.864802821892646</v>
      </c>
      <c r="D872" s="2">
        <f>MACD!E872</f>
        <v>1.2153334826201956E-2</v>
      </c>
      <c r="E872" s="2">
        <f>MACD!F872</f>
        <v>-6.4972105848192838E-2</v>
      </c>
      <c r="F872" s="2">
        <f>'Moving Avg'!D872</f>
        <v>8.3749600000000015</v>
      </c>
      <c r="G872" s="2">
        <f>'Moving Avg'!F872</f>
        <v>8.4500149999999987</v>
      </c>
      <c r="H872" s="2">
        <f>'Moving Avg'!G872</f>
        <v>8.4053400000000007</v>
      </c>
      <c r="I872" s="2">
        <f>'Moving Avg'!H872</f>
        <v>8.6495235000000008</v>
      </c>
      <c r="J872" s="6" t="str">
        <f>OBV!F872</f>
        <v>BULLISH</v>
      </c>
      <c r="K872" s="6" t="str">
        <f>OBV!G872</f>
        <v>NEUTRAL</v>
      </c>
      <c r="L872" s="6" t="str">
        <f>OBV!H872</f>
        <v>NEUTRAL</v>
      </c>
      <c r="M872" s="8">
        <f t="shared" si="133"/>
        <v>50</v>
      </c>
      <c r="N872" s="8">
        <f t="shared" si="130"/>
        <v>0</v>
      </c>
      <c r="O872" s="8">
        <f t="shared" si="131"/>
        <v>0</v>
      </c>
      <c r="P872" s="8">
        <f t="shared" si="132"/>
        <v>49.5</v>
      </c>
      <c r="Q872" s="9">
        <f t="shared" si="134"/>
        <v>24.925000000000001</v>
      </c>
      <c r="R872" s="9">
        <f t="shared" si="135"/>
        <v>22.375</v>
      </c>
      <c r="S872" s="9">
        <f t="shared" si="136"/>
        <v>29.775000000000002</v>
      </c>
      <c r="T872" s="9">
        <f t="shared" si="137"/>
        <v>24.875</v>
      </c>
      <c r="U872" s="8">
        <f t="shared" si="138"/>
        <v>25.691666666666666</v>
      </c>
      <c r="V872" s="8">
        <f t="shared" si="139"/>
        <v>25.487500000000001</v>
      </c>
    </row>
    <row r="873" spans="1:22" ht="13.5" x14ac:dyDescent="0.25">
      <c r="A873" s="3">
        <f>RSI!A873</f>
        <v>43273</v>
      </c>
      <c r="B873" s="2">
        <f>RSI!B873</f>
        <v>8.4684000000000008</v>
      </c>
      <c r="C873" s="2">
        <f>RSI!I873</f>
        <v>51.973452890734144</v>
      </c>
      <c r="D873" s="2">
        <f>MACD!E873</f>
        <v>4.9259133088991547E-2</v>
      </c>
      <c r="E873" s="2">
        <f>MACD!F873</f>
        <v>-4.2125858060755958E-2</v>
      </c>
      <c r="F873" s="2">
        <f>'Moving Avg'!D873</f>
        <v>8.3924800000000008</v>
      </c>
      <c r="G873" s="2">
        <f>'Moving Avg'!F873</f>
        <v>8.4546849999999996</v>
      </c>
      <c r="H873" s="2">
        <f>'Moving Avg'!G873</f>
        <v>8.4082600000000003</v>
      </c>
      <c r="I873" s="2">
        <f>'Moving Avg'!H873</f>
        <v>8.6504805000000005</v>
      </c>
      <c r="J873" s="6" t="str">
        <f>OBV!F873</f>
        <v>BULLISH</v>
      </c>
      <c r="K873" s="6" t="str">
        <f>OBV!G873</f>
        <v>NEUTRAL</v>
      </c>
      <c r="L873" s="6" t="str">
        <f>OBV!H873</f>
        <v>CONFIRMED BULLISH</v>
      </c>
      <c r="M873" s="8">
        <f t="shared" si="133"/>
        <v>50</v>
      </c>
      <c r="N873" s="8">
        <f t="shared" si="130"/>
        <v>0</v>
      </c>
      <c r="O873" s="8">
        <f t="shared" si="131"/>
        <v>0</v>
      </c>
      <c r="P873" s="8">
        <f t="shared" si="132"/>
        <v>83.5</v>
      </c>
      <c r="Q873" s="9">
        <f t="shared" si="134"/>
        <v>30.024999999999999</v>
      </c>
      <c r="R873" s="9">
        <f t="shared" si="135"/>
        <v>30.875</v>
      </c>
      <c r="S873" s="9">
        <f t="shared" si="136"/>
        <v>45.075000000000003</v>
      </c>
      <c r="T873" s="9">
        <f t="shared" si="137"/>
        <v>33.375</v>
      </c>
      <c r="U873" s="8">
        <f t="shared" si="138"/>
        <v>35.324999999999996</v>
      </c>
      <c r="V873" s="8">
        <f t="shared" si="139"/>
        <v>34.837499999999999</v>
      </c>
    </row>
    <row r="874" spans="1:22" ht="13.5" x14ac:dyDescent="0.25">
      <c r="A874" s="3">
        <f>RSI!A874</f>
        <v>43276</v>
      </c>
      <c r="B874" s="2">
        <f>RSI!B874</f>
        <v>8.4684000000000008</v>
      </c>
      <c r="C874" s="2">
        <f>RSI!I874</f>
        <v>51.973452890734144</v>
      </c>
      <c r="D874" s="2">
        <f>MACD!E874</f>
        <v>6.246214730526134E-2</v>
      </c>
      <c r="E874" s="2">
        <f>MACD!F874</f>
        <v>-2.1208256987552496E-2</v>
      </c>
      <c r="F874" s="2">
        <f>'Moving Avg'!D874</f>
        <v>8.4275200000000012</v>
      </c>
      <c r="G874" s="2">
        <f>'Moving Avg'!F874</f>
        <v>8.4596499999999999</v>
      </c>
      <c r="H874" s="2">
        <f>'Moving Avg'!G874</f>
        <v>8.4047560000000008</v>
      </c>
      <c r="I874" s="2">
        <f>'Moving Avg'!H874</f>
        <v>8.6515734999999996</v>
      </c>
      <c r="J874" s="6" t="str">
        <f>OBV!F874</f>
        <v>BULLISH</v>
      </c>
      <c r="K874" s="6" t="str">
        <f>OBV!G874</f>
        <v>NEUTRAL</v>
      </c>
      <c r="L874" s="6" t="str">
        <f>OBV!H874</f>
        <v>CONFIRMED BULLISH</v>
      </c>
      <c r="M874" s="8">
        <f t="shared" si="133"/>
        <v>50</v>
      </c>
      <c r="N874" s="8">
        <f t="shared" si="130"/>
        <v>0</v>
      </c>
      <c r="O874" s="8">
        <f t="shared" si="131"/>
        <v>0</v>
      </c>
      <c r="P874" s="8">
        <f t="shared" si="132"/>
        <v>83.5</v>
      </c>
      <c r="Q874" s="9">
        <f t="shared" si="134"/>
        <v>30.024999999999999</v>
      </c>
      <c r="R874" s="9">
        <f t="shared" si="135"/>
        <v>30.875</v>
      </c>
      <c r="S874" s="9">
        <f t="shared" si="136"/>
        <v>45.075000000000003</v>
      </c>
      <c r="T874" s="9">
        <f t="shared" si="137"/>
        <v>33.375</v>
      </c>
      <c r="U874" s="8">
        <f t="shared" si="138"/>
        <v>35.324999999999996</v>
      </c>
      <c r="V874" s="8">
        <f t="shared" si="139"/>
        <v>34.837499999999999</v>
      </c>
    </row>
    <row r="875" spans="1:22" ht="13.5" x14ac:dyDescent="0.25">
      <c r="A875" s="3">
        <f>RSI!A875</f>
        <v>43277</v>
      </c>
      <c r="B875" s="2">
        <f>RSI!B875</f>
        <v>8.4684000000000008</v>
      </c>
      <c r="C875" s="2">
        <f>RSI!I875</f>
        <v>51.973452890734144</v>
      </c>
      <c r="D875" s="2">
        <f>MACD!E875</f>
        <v>6.8933316308832815E-2</v>
      </c>
      <c r="E875" s="2">
        <f>MACD!F875</f>
        <v>-3.1799423282754327E-3</v>
      </c>
      <c r="F875" s="2">
        <f>'Moving Avg'!D875</f>
        <v>8.4567200000000007</v>
      </c>
      <c r="G875" s="2">
        <f>'Moving Avg'!F875</f>
        <v>8.4669500000000006</v>
      </c>
      <c r="H875" s="2">
        <f>'Moving Avg'!G875</f>
        <v>8.4041719999999991</v>
      </c>
      <c r="I875" s="2">
        <f>'Moving Avg'!H875</f>
        <v>8.6524484999999984</v>
      </c>
      <c r="J875" s="6" t="str">
        <f>OBV!F875</f>
        <v>BULLISH</v>
      </c>
      <c r="K875" s="6" t="str">
        <f>OBV!G875</f>
        <v>NEUTRAL</v>
      </c>
      <c r="L875" s="6" t="str">
        <f>OBV!H875</f>
        <v>CONFIRMED BULLISH</v>
      </c>
      <c r="M875" s="8">
        <f t="shared" si="133"/>
        <v>50</v>
      </c>
      <c r="N875" s="8">
        <f t="shared" si="130"/>
        <v>0</v>
      </c>
      <c r="O875" s="8">
        <f t="shared" si="131"/>
        <v>0</v>
      </c>
      <c r="P875" s="8">
        <f t="shared" si="132"/>
        <v>83.5</v>
      </c>
      <c r="Q875" s="9">
        <f t="shared" si="134"/>
        <v>30.024999999999999</v>
      </c>
      <c r="R875" s="9">
        <f t="shared" si="135"/>
        <v>30.875</v>
      </c>
      <c r="S875" s="9">
        <f t="shared" si="136"/>
        <v>45.075000000000003</v>
      </c>
      <c r="T875" s="9">
        <f t="shared" si="137"/>
        <v>33.375</v>
      </c>
      <c r="U875" s="8">
        <f t="shared" si="138"/>
        <v>35.324999999999996</v>
      </c>
      <c r="V875" s="8">
        <f t="shared" si="139"/>
        <v>34.837499999999999</v>
      </c>
    </row>
    <row r="876" spans="1:22" ht="13.5" x14ac:dyDescent="0.25">
      <c r="A876" s="3">
        <f>RSI!A876</f>
        <v>43278</v>
      </c>
      <c r="B876" s="2">
        <f>RSI!B876</f>
        <v>8.3515999999999995</v>
      </c>
      <c r="C876" s="2">
        <f>RSI!I876</f>
        <v>45.121430023855176</v>
      </c>
      <c r="D876" s="2">
        <f>MACD!E876</f>
        <v>8.1083282721216676E-2</v>
      </c>
      <c r="E876" s="2">
        <f>MACD!F876</f>
        <v>1.3672702681622991E-2</v>
      </c>
      <c r="F876" s="2">
        <f>'Moving Avg'!D876</f>
        <v>8.4333600000000004</v>
      </c>
      <c r="G876" s="2">
        <f>'Moving Avg'!F876</f>
        <v>8.466075</v>
      </c>
      <c r="H876" s="2">
        <f>'Moving Avg'!G876</f>
        <v>8.404755999999999</v>
      </c>
      <c r="I876" s="2">
        <f>'Moving Avg'!H876</f>
        <v>8.6527939999999983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3"/>
        <v>50</v>
      </c>
      <c r="N876" s="8">
        <f t="shared" si="130"/>
        <v>0</v>
      </c>
      <c r="O876" s="8">
        <f t="shared" si="131"/>
        <v>0</v>
      </c>
      <c r="P876" s="8">
        <f t="shared" si="132"/>
        <v>16.5</v>
      </c>
      <c r="Q876" s="9">
        <f t="shared" si="134"/>
        <v>19.975000000000001</v>
      </c>
      <c r="R876" s="9">
        <f t="shared" si="135"/>
        <v>14.125</v>
      </c>
      <c r="S876" s="9">
        <f t="shared" si="136"/>
        <v>14.925000000000001</v>
      </c>
      <c r="T876" s="9">
        <f t="shared" si="137"/>
        <v>16.625</v>
      </c>
      <c r="U876" s="8">
        <f t="shared" si="138"/>
        <v>16.341666666666669</v>
      </c>
      <c r="V876" s="8">
        <f t="shared" si="139"/>
        <v>16.412500000000001</v>
      </c>
    </row>
    <row r="877" spans="1:22" ht="13.5" x14ac:dyDescent="0.25">
      <c r="A877" s="3">
        <f>RSI!A877</f>
        <v>43279</v>
      </c>
      <c r="B877" s="2">
        <f>RSI!B877</f>
        <v>8.41</v>
      </c>
      <c r="C877" s="2">
        <f>RSI!I877</f>
        <v>48.758985617787879</v>
      </c>
      <c r="D877" s="2">
        <f>MACD!E877</f>
        <v>6.687276315574664E-2</v>
      </c>
      <c r="E877" s="2">
        <f>MACD!F877</f>
        <v>2.4312714776447721E-2</v>
      </c>
      <c r="F877" s="2">
        <f>'Moving Avg'!D877</f>
        <v>8.4333599999999986</v>
      </c>
      <c r="G877" s="2">
        <f>'Moving Avg'!F877</f>
        <v>8.4689949999999996</v>
      </c>
      <c r="H877" s="2">
        <f>'Moving Avg'!G877</f>
        <v>8.4084939999999992</v>
      </c>
      <c r="I877" s="2">
        <f>'Moving Avg'!H877</f>
        <v>8.6532409999999995</v>
      </c>
      <c r="J877" s="6" t="str">
        <f>OBV!F877</f>
        <v>BULLISH</v>
      </c>
      <c r="K877" s="6" t="str">
        <f>OBV!G877</f>
        <v>NEUTRAL</v>
      </c>
      <c r="L877" s="6" t="str">
        <f>OBV!H877</f>
        <v>NEUTRAL</v>
      </c>
      <c r="M877" s="8">
        <f t="shared" si="133"/>
        <v>50</v>
      </c>
      <c r="N877" s="8">
        <f t="shared" si="130"/>
        <v>0</v>
      </c>
      <c r="O877" s="8">
        <f t="shared" si="131"/>
        <v>0</v>
      </c>
      <c r="P877" s="8">
        <f t="shared" si="132"/>
        <v>49.5</v>
      </c>
      <c r="Q877" s="9">
        <f t="shared" si="134"/>
        <v>24.925000000000001</v>
      </c>
      <c r="R877" s="9">
        <f t="shared" si="135"/>
        <v>22.375</v>
      </c>
      <c r="S877" s="9">
        <f t="shared" si="136"/>
        <v>29.775000000000002</v>
      </c>
      <c r="T877" s="9">
        <f t="shared" si="137"/>
        <v>24.875</v>
      </c>
      <c r="U877" s="8">
        <f t="shared" si="138"/>
        <v>25.691666666666666</v>
      </c>
      <c r="V877" s="8">
        <f t="shared" si="139"/>
        <v>25.487500000000001</v>
      </c>
    </row>
    <row r="878" spans="1:22" ht="13.5" x14ac:dyDescent="0.25">
      <c r="A878" s="3">
        <f>RSI!A878</f>
        <v>43280</v>
      </c>
      <c r="B878" s="2">
        <f>RSI!B878</f>
        <v>8.41</v>
      </c>
      <c r="C878" s="2">
        <f>RSI!I878</f>
        <v>48.758985617787879</v>
      </c>
      <c r="D878" s="2">
        <f>MACD!E878</f>
        <v>5.0484774742280081E-2</v>
      </c>
      <c r="E878" s="2">
        <f>MACD!F878</f>
        <v>2.9547126769614195E-2</v>
      </c>
      <c r="F878" s="2">
        <f>'Moving Avg'!D878</f>
        <v>8.4216800000000003</v>
      </c>
      <c r="G878" s="2">
        <f>'Moving Avg'!F878</f>
        <v>8.4719149999999992</v>
      </c>
      <c r="H878" s="2">
        <f>'Moving Avg'!G878</f>
        <v>8.4096619999999991</v>
      </c>
      <c r="I878" s="2">
        <f>'Moving Avg'!H878</f>
        <v>8.6536059999999981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  <c r="M878" s="8">
        <f t="shared" si="133"/>
        <v>50</v>
      </c>
      <c r="N878" s="8">
        <f t="shared" si="130"/>
        <v>0</v>
      </c>
      <c r="O878" s="8">
        <f t="shared" si="131"/>
        <v>0</v>
      </c>
      <c r="P878" s="8">
        <f t="shared" si="132"/>
        <v>16.5</v>
      </c>
      <c r="Q878" s="9">
        <f t="shared" si="134"/>
        <v>19.975000000000001</v>
      </c>
      <c r="R878" s="9">
        <f t="shared" si="135"/>
        <v>14.125</v>
      </c>
      <c r="S878" s="9">
        <f t="shared" si="136"/>
        <v>14.925000000000001</v>
      </c>
      <c r="T878" s="9">
        <f t="shared" si="137"/>
        <v>16.625</v>
      </c>
      <c r="U878" s="8">
        <f t="shared" si="138"/>
        <v>16.341666666666669</v>
      </c>
      <c r="V878" s="8">
        <f t="shared" si="139"/>
        <v>16.412500000000001</v>
      </c>
    </row>
    <row r="879" spans="1:22" ht="13.5" x14ac:dyDescent="0.25">
      <c r="A879" s="3">
        <f>RSI!A879</f>
        <v>43283</v>
      </c>
      <c r="B879" s="2">
        <f>RSI!B879</f>
        <v>8.2932000000000006</v>
      </c>
      <c r="C879" s="2">
        <f>RSI!I879</f>
        <v>42.261424833477669</v>
      </c>
      <c r="D879" s="2">
        <f>MACD!E879</f>
        <v>3.1912022854323041E-2</v>
      </c>
      <c r="E879" s="2">
        <f>MACD!F879</f>
        <v>3.0020105986555967E-2</v>
      </c>
      <c r="F879" s="2">
        <f>'Moving Avg'!D879</f>
        <v>8.3866399999999999</v>
      </c>
      <c r="G879" s="2">
        <f>'Moving Avg'!F879</f>
        <v>8.4689949999999996</v>
      </c>
      <c r="H879" s="2">
        <f>'Moving Avg'!G879</f>
        <v>8.410596</v>
      </c>
      <c r="I879" s="2">
        <f>'Moving Avg'!H879</f>
        <v>8.6539319999999993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3"/>
        <v>50</v>
      </c>
      <c r="N879" s="8">
        <f t="shared" si="130"/>
        <v>0</v>
      </c>
      <c r="O879" s="8">
        <f t="shared" si="131"/>
        <v>0</v>
      </c>
      <c r="P879" s="8">
        <f t="shared" si="132"/>
        <v>16.5</v>
      </c>
      <c r="Q879" s="9">
        <f t="shared" si="134"/>
        <v>19.975000000000001</v>
      </c>
      <c r="R879" s="9">
        <f t="shared" si="135"/>
        <v>14.125</v>
      </c>
      <c r="S879" s="9">
        <f t="shared" si="136"/>
        <v>14.925000000000001</v>
      </c>
      <c r="T879" s="9">
        <f t="shared" si="137"/>
        <v>16.625</v>
      </c>
      <c r="U879" s="8">
        <f t="shared" si="138"/>
        <v>16.341666666666669</v>
      </c>
      <c r="V879" s="8">
        <f t="shared" si="139"/>
        <v>16.412500000000001</v>
      </c>
    </row>
    <row r="880" spans="1:22" ht="13.5" x14ac:dyDescent="0.25">
      <c r="A880" s="3">
        <f>RSI!A880</f>
        <v>43284</v>
      </c>
      <c r="B880" s="2">
        <f>RSI!B880</f>
        <v>8.2639999999999993</v>
      </c>
      <c r="C880" s="2">
        <f>RSI!I880</f>
        <v>40.797710996991995</v>
      </c>
      <c r="D880" s="2">
        <f>MACD!E880</f>
        <v>2.3652322396760184E-2</v>
      </c>
      <c r="E880" s="2">
        <f>MACD!F880</f>
        <v>2.8746549268596811E-2</v>
      </c>
      <c r="F880" s="2">
        <f>'Moving Avg'!D880</f>
        <v>8.3457600000000021</v>
      </c>
      <c r="G880" s="2">
        <f>'Moving Avg'!F880</f>
        <v>8.4541000000000004</v>
      </c>
      <c r="H880" s="2">
        <f>'Moving Avg'!G880</f>
        <v>8.4059240000000006</v>
      </c>
      <c r="I880" s="2">
        <f>'Moving Avg'!H880</f>
        <v>8.6544119999999971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  <c r="M880" s="8">
        <f t="shared" si="133"/>
        <v>50</v>
      </c>
      <c r="N880" s="8">
        <f t="shared" si="130"/>
        <v>45</v>
      </c>
      <c r="O880" s="8">
        <f t="shared" si="131"/>
        <v>0</v>
      </c>
      <c r="P880" s="8">
        <f t="shared" si="132"/>
        <v>16.5</v>
      </c>
      <c r="Q880" s="9">
        <f t="shared" si="134"/>
        <v>35.725000000000001</v>
      </c>
      <c r="R880" s="9">
        <f t="shared" si="135"/>
        <v>23.125</v>
      </c>
      <c r="S880" s="9">
        <f t="shared" si="136"/>
        <v>21.675000000000001</v>
      </c>
      <c r="T880" s="9">
        <f t="shared" si="137"/>
        <v>27.875</v>
      </c>
      <c r="U880" s="8">
        <f t="shared" si="138"/>
        <v>26.841666666666669</v>
      </c>
      <c r="V880" s="8">
        <f t="shared" si="139"/>
        <v>27.1</v>
      </c>
    </row>
    <row r="881" spans="1:22" ht="13.5" x14ac:dyDescent="0.25">
      <c r="A881" s="3">
        <f>RSI!A881</f>
        <v>43285</v>
      </c>
      <c r="B881" s="2">
        <f>RSI!B881</f>
        <v>8.2932000000000006</v>
      </c>
      <c r="C881" s="2">
        <f>RSI!I881</f>
        <v>42.926493453782761</v>
      </c>
      <c r="D881" s="2">
        <f>MACD!E881</f>
        <v>3.7875607538023104E-2</v>
      </c>
      <c r="E881" s="2">
        <f>MACD!F881</f>
        <v>3.0572360922482073E-2</v>
      </c>
      <c r="F881" s="2">
        <f>'Moving Avg'!D881</f>
        <v>8.3340800000000002</v>
      </c>
      <c r="G881" s="2">
        <f>'Moving Avg'!F881</f>
        <v>8.4359950000000019</v>
      </c>
      <c r="H881" s="2">
        <f>'Moving Avg'!G881</f>
        <v>8.4012520000000013</v>
      </c>
      <c r="I881" s="2">
        <f>'Moving Avg'!H881</f>
        <v>8.6550649999999969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  <c r="M881" s="8">
        <f t="shared" si="133"/>
        <v>50</v>
      </c>
      <c r="N881" s="8">
        <f t="shared" si="130"/>
        <v>0</v>
      </c>
      <c r="O881" s="8">
        <f t="shared" si="131"/>
        <v>0</v>
      </c>
      <c r="P881" s="8">
        <f t="shared" si="132"/>
        <v>16.5</v>
      </c>
      <c r="Q881" s="9">
        <f t="shared" si="134"/>
        <v>19.975000000000001</v>
      </c>
      <c r="R881" s="9">
        <f t="shared" si="135"/>
        <v>14.125</v>
      </c>
      <c r="S881" s="9">
        <f t="shared" si="136"/>
        <v>14.925000000000001</v>
      </c>
      <c r="T881" s="9">
        <f t="shared" si="137"/>
        <v>16.625</v>
      </c>
      <c r="U881" s="8">
        <f t="shared" si="138"/>
        <v>16.341666666666669</v>
      </c>
      <c r="V881" s="8">
        <f t="shared" si="139"/>
        <v>16.412500000000001</v>
      </c>
    </row>
    <row r="882" spans="1:22" ht="13.5" x14ac:dyDescent="0.25">
      <c r="A882" s="3">
        <f>RSI!A882</f>
        <v>43286</v>
      </c>
      <c r="B882" s="2">
        <f>RSI!B882</f>
        <v>8.2932000000000006</v>
      </c>
      <c r="C882" s="2">
        <f>RSI!I882</f>
        <v>42.926493453782761</v>
      </c>
      <c r="D882" s="2">
        <f>MACD!E882</f>
        <v>4.1599541964504994E-2</v>
      </c>
      <c r="E882" s="2">
        <f>MACD!F882</f>
        <v>3.277779713088666E-2</v>
      </c>
      <c r="F882" s="2">
        <f>'Moving Avg'!D882</f>
        <v>8.3107199999999999</v>
      </c>
      <c r="G882" s="2">
        <f>'Moving Avg'!F882</f>
        <v>8.4196400000000029</v>
      </c>
      <c r="H882" s="2">
        <f>'Moving Avg'!G882</f>
        <v>8.3977480000000018</v>
      </c>
      <c r="I882" s="2">
        <f>'Moving Avg'!H882</f>
        <v>8.6557454999999983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  <c r="M882" s="8">
        <f t="shared" si="133"/>
        <v>50</v>
      </c>
      <c r="N882" s="8">
        <f t="shared" si="130"/>
        <v>0</v>
      </c>
      <c r="O882" s="8">
        <f t="shared" si="131"/>
        <v>0</v>
      </c>
      <c r="P882" s="8">
        <f t="shared" si="132"/>
        <v>16.5</v>
      </c>
      <c r="Q882" s="9">
        <f t="shared" si="134"/>
        <v>19.975000000000001</v>
      </c>
      <c r="R882" s="9">
        <f t="shared" si="135"/>
        <v>14.125</v>
      </c>
      <c r="S882" s="9">
        <f t="shared" si="136"/>
        <v>14.925000000000001</v>
      </c>
      <c r="T882" s="9">
        <f t="shared" si="137"/>
        <v>16.625</v>
      </c>
      <c r="U882" s="8">
        <f t="shared" si="138"/>
        <v>16.341666666666669</v>
      </c>
      <c r="V882" s="8">
        <f t="shared" si="139"/>
        <v>16.412500000000001</v>
      </c>
    </row>
    <row r="883" spans="1:22" ht="13.5" x14ac:dyDescent="0.25">
      <c r="A883" s="3">
        <f>RSI!A883</f>
        <v>43287</v>
      </c>
      <c r="B883" s="2">
        <f>RSI!B883</f>
        <v>8.2932000000000006</v>
      </c>
      <c r="C883" s="2">
        <f>RSI!I883</f>
        <v>42.926493453782761</v>
      </c>
      <c r="D883" s="2">
        <f>MACD!E883</f>
        <v>5.4358755068278697E-2</v>
      </c>
      <c r="E883" s="2">
        <f>MACD!F883</f>
        <v>3.709398871836507E-2</v>
      </c>
      <c r="F883" s="2">
        <f>'Moving Avg'!D883</f>
        <v>8.2873599999999996</v>
      </c>
      <c r="G883" s="2">
        <f>'Moving Avg'!F883</f>
        <v>8.399200000000004</v>
      </c>
      <c r="H883" s="2">
        <f>'Moving Avg'!G883</f>
        <v>8.395996000000002</v>
      </c>
      <c r="I883" s="2">
        <f>'Moving Avg'!H883</f>
        <v>8.6552539999999993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  <c r="M883" s="8">
        <f t="shared" si="133"/>
        <v>50</v>
      </c>
      <c r="N883" s="8">
        <f t="shared" si="130"/>
        <v>0</v>
      </c>
      <c r="O883" s="8">
        <f t="shared" si="131"/>
        <v>0</v>
      </c>
      <c r="P883" s="8">
        <f t="shared" si="132"/>
        <v>16.5</v>
      </c>
      <c r="Q883" s="9">
        <f t="shared" si="134"/>
        <v>19.975000000000001</v>
      </c>
      <c r="R883" s="9">
        <f t="shared" si="135"/>
        <v>14.125</v>
      </c>
      <c r="S883" s="9">
        <f t="shared" si="136"/>
        <v>14.925000000000001</v>
      </c>
      <c r="T883" s="9">
        <f t="shared" si="137"/>
        <v>16.625</v>
      </c>
      <c r="U883" s="8">
        <f t="shared" si="138"/>
        <v>16.341666666666669</v>
      </c>
      <c r="V883" s="8">
        <f t="shared" si="139"/>
        <v>16.412500000000001</v>
      </c>
    </row>
    <row r="884" spans="1:22" ht="13.5" x14ac:dyDescent="0.25">
      <c r="A884" s="3">
        <f>RSI!A884</f>
        <v>43290</v>
      </c>
      <c r="B884" s="2">
        <f>RSI!B884</f>
        <v>8.2464999999999993</v>
      </c>
      <c r="C884" s="2">
        <f>RSI!I884</f>
        <v>40.049876446618143</v>
      </c>
      <c r="D884" s="2">
        <f>MACD!E884</f>
        <v>6.9191657014901153E-2</v>
      </c>
      <c r="E884" s="2">
        <f>MACD!F884</f>
        <v>4.3513522377672288E-2</v>
      </c>
      <c r="F884" s="2">
        <f>'Moving Avg'!D884</f>
        <v>8.2780199999999997</v>
      </c>
      <c r="G884" s="2">
        <f>'Moving Avg'!F884</f>
        <v>8.3822650000000021</v>
      </c>
      <c r="H884" s="2">
        <f>'Moving Avg'!G884</f>
        <v>8.3934260000000034</v>
      </c>
      <c r="I884" s="2">
        <f>'Moving Avg'!H884</f>
        <v>8.6555919999999986</v>
      </c>
      <c r="J884" s="6" t="str">
        <f>OBV!F884</f>
        <v>BEARISH</v>
      </c>
      <c r="K884" s="6" t="str">
        <f>OBV!G884</f>
        <v>NEUTRAL</v>
      </c>
      <c r="L884" s="6" t="str">
        <f>OBV!H884</f>
        <v>CONFIRMED BEARISH</v>
      </c>
      <c r="M884" s="8">
        <f t="shared" si="133"/>
        <v>50</v>
      </c>
      <c r="N884" s="8">
        <f t="shared" si="130"/>
        <v>0</v>
      </c>
      <c r="O884" s="8">
        <f t="shared" si="131"/>
        <v>0</v>
      </c>
      <c r="P884" s="8">
        <f t="shared" si="132"/>
        <v>16.5</v>
      </c>
      <c r="Q884" s="9">
        <f t="shared" si="134"/>
        <v>19.975000000000001</v>
      </c>
      <c r="R884" s="9">
        <f t="shared" si="135"/>
        <v>14.125</v>
      </c>
      <c r="S884" s="9">
        <f t="shared" si="136"/>
        <v>14.925000000000001</v>
      </c>
      <c r="T884" s="9">
        <f t="shared" si="137"/>
        <v>16.625</v>
      </c>
      <c r="U884" s="8">
        <f t="shared" si="138"/>
        <v>16.341666666666669</v>
      </c>
      <c r="V884" s="8">
        <f t="shared" si="139"/>
        <v>16.412500000000001</v>
      </c>
    </row>
    <row r="885" spans="1:22" ht="13.5" x14ac:dyDescent="0.25">
      <c r="A885" s="3">
        <f>RSI!A885</f>
        <v>43291</v>
      </c>
      <c r="B885" s="2">
        <f>RSI!B885</f>
        <v>8.2231000000000005</v>
      </c>
      <c r="C885" s="2">
        <f>RSI!I885</f>
        <v>38.652175581235674</v>
      </c>
      <c r="D885" s="2">
        <f>MACD!E885</f>
        <v>8.4286475839007835E-2</v>
      </c>
      <c r="E885" s="2">
        <f>MACD!F885</f>
        <v>5.1668113069939403E-2</v>
      </c>
      <c r="F885" s="2">
        <f>'Moving Avg'!D885</f>
        <v>8.2698400000000003</v>
      </c>
      <c r="G885" s="2">
        <f>'Moving Avg'!F885</f>
        <v>8.3656200000000016</v>
      </c>
      <c r="H885" s="2">
        <f>'Moving Avg'!G885</f>
        <v>8.390856000000003</v>
      </c>
      <c r="I885" s="2">
        <f>'Moving Avg'!H885</f>
        <v>8.6551044999999984</v>
      </c>
      <c r="J885" s="6" t="str">
        <f>OBV!F885</f>
        <v>BULLISH</v>
      </c>
      <c r="K885" s="6" t="str">
        <f>OBV!G885</f>
        <v>NEUTRAL</v>
      </c>
      <c r="L885" s="6" t="str">
        <f>OBV!H885</f>
        <v>BULLISH DIVERGENCE</v>
      </c>
      <c r="M885" s="8">
        <f t="shared" si="133"/>
        <v>50</v>
      </c>
      <c r="N885" s="8">
        <f t="shared" si="130"/>
        <v>0</v>
      </c>
      <c r="O885" s="8">
        <f t="shared" si="131"/>
        <v>0</v>
      </c>
      <c r="P885" s="8">
        <f t="shared" si="132"/>
        <v>66.5</v>
      </c>
      <c r="Q885" s="9">
        <f t="shared" si="134"/>
        <v>27.475000000000001</v>
      </c>
      <c r="R885" s="9">
        <f t="shared" si="135"/>
        <v>26.625</v>
      </c>
      <c r="S885" s="9">
        <f t="shared" si="136"/>
        <v>37.424999999999997</v>
      </c>
      <c r="T885" s="9">
        <f t="shared" si="137"/>
        <v>29.125</v>
      </c>
      <c r="U885" s="8">
        <f t="shared" si="138"/>
        <v>30.508333333333336</v>
      </c>
      <c r="V885" s="8">
        <f t="shared" si="139"/>
        <v>30.162500000000001</v>
      </c>
    </row>
    <row r="886" spans="1:22" ht="13.5" x14ac:dyDescent="0.25">
      <c r="A886" s="3">
        <f>RSI!A886</f>
        <v>43292</v>
      </c>
      <c r="B886" s="2">
        <f>RSI!B886</f>
        <v>8.2231000000000005</v>
      </c>
      <c r="C886" s="2">
        <f>RSI!I886</f>
        <v>38.652175581235689</v>
      </c>
      <c r="D886" s="2">
        <f>MACD!E886</f>
        <v>7.9978582030667766E-2</v>
      </c>
      <c r="E886" s="2">
        <f>MACD!F886</f>
        <v>5.7330206862085079E-2</v>
      </c>
      <c r="F886" s="2">
        <f>'Moving Avg'!D886</f>
        <v>8.2558200000000017</v>
      </c>
      <c r="G886" s="2">
        <f>'Moving Avg'!F886</f>
        <v>8.3495549999999987</v>
      </c>
      <c r="H886" s="2">
        <f>'Moving Avg'!G886</f>
        <v>8.387118000000001</v>
      </c>
      <c r="I886" s="2">
        <f>'Moving Avg'!H886</f>
        <v>8.6553524999999976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3"/>
        <v>50</v>
      </c>
      <c r="N886" s="8">
        <f t="shared" si="130"/>
        <v>0</v>
      </c>
      <c r="O886" s="8">
        <f t="shared" si="131"/>
        <v>0</v>
      </c>
      <c r="P886" s="8">
        <f t="shared" si="132"/>
        <v>16.5</v>
      </c>
      <c r="Q886" s="9">
        <f t="shared" si="134"/>
        <v>19.975000000000001</v>
      </c>
      <c r="R886" s="9">
        <f t="shared" si="135"/>
        <v>14.125</v>
      </c>
      <c r="S886" s="9">
        <f t="shared" si="136"/>
        <v>14.925000000000001</v>
      </c>
      <c r="T886" s="9">
        <f t="shared" si="137"/>
        <v>16.625</v>
      </c>
      <c r="U886" s="8">
        <f t="shared" si="138"/>
        <v>16.341666666666669</v>
      </c>
      <c r="V886" s="8">
        <f t="shared" si="139"/>
        <v>16.412500000000001</v>
      </c>
    </row>
    <row r="887" spans="1:22" ht="13.5" x14ac:dyDescent="0.25">
      <c r="A887" s="3">
        <f>RSI!A887</f>
        <v>43293</v>
      </c>
      <c r="B887" s="2">
        <f>RSI!B887</f>
        <v>8.2932000000000006</v>
      </c>
      <c r="C887" s="2">
        <f>RSI!I887</f>
        <v>45.286259856121241</v>
      </c>
      <c r="D887" s="2">
        <f>MACD!E887</f>
        <v>8.0948424978203093E-2</v>
      </c>
      <c r="E887" s="2">
        <f>MACD!F887</f>
        <v>6.205385048530869E-2</v>
      </c>
      <c r="F887" s="2">
        <f>'Moving Avg'!D887</f>
        <v>8.2558199999999999</v>
      </c>
      <c r="G887" s="2">
        <f>'Moving Avg'!F887</f>
        <v>8.3437149999999995</v>
      </c>
      <c r="H887" s="2">
        <f>'Moving Avg'!G887</f>
        <v>8.3848980000000015</v>
      </c>
      <c r="I887" s="2">
        <f>'Moving Avg'!H887</f>
        <v>8.6562234999999994</v>
      </c>
      <c r="J887" s="6" t="str">
        <f>OBV!F887</f>
        <v>BULLISH</v>
      </c>
      <c r="K887" s="6" t="str">
        <f>OBV!G887</f>
        <v>NEUTRAL</v>
      </c>
      <c r="L887" s="6" t="str">
        <f>OBV!H887</f>
        <v>NEUTRAL</v>
      </c>
      <c r="M887" s="8">
        <f t="shared" si="133"/>
        <v>50</v>
      </c>
      <c r="N887" s="8">
        <f t="shared" si="130"/>
        <v>0</v>
      </c>
      <c r="O887" s="8">
        <f t="shared" si="131"/>
        <v>0</v>
      </c>
      <c r="P887" s="8">
        <f t="shared" si="132"/>
        <v>49.5</v>
      </c>
      <c r="Q887" s="9">
        <f t="shared" si="134"/>
        <v>24.925000000000001</v>
      </c>
      <c r="R887" s="9">
        <f t="shared" si="135"/>
        <v>22.375</v>
      </c>
      <c r="S887" s="9">
        <f t="shared" si="136"/>
        <v>29.775000000000002</v>
      </c>
      <c r="T887" s="9">
        <f t="shared" si="137"/>
        <v>24.875</v>
      </c>
      <c r="U887" s="8">
        <f t="shared" si="138"/>
        <v>25.691666666666666</v>
      </c>
      <c r="V887" s="8">
        <f t="shared" si="139"/>
        <v>25.487500000000001</v>
      </c>
    </row>
    <row r="888" spans="1:22" ht="13.5" x14ac:dyDescent="0.25">
      <c r="A888" s="3">
        <f>RSI!A888</f>
        <v>43294</v>
      </c>
      <c r="B888" s="2">
        <f>RSI!B888</f>
        <v>8.5267999999999997</v>
      </c>
      <c r="C888" s="2">
        <f>RSI!I888</f>
        <v>60.583152258556687</v>
      </c>
      <c r="D888" s="2">
        <f>MACD!E888</f>
        <v>6.4813134695180352E-2</v>
      </c>
      <c r="E888" s="2">
        <f>MACD!F888</f>
        <v>6.2605707327283031E-2</v>
      </c>
      <c r="F888" s="2">
        <f>'Moving Avg'!D888</f>
        <v>8.3025400000000005</v>
      </c>
      <c r="G888" s="2">
        <f>'Moving Avg'!F888</f>
        <v>8.3510150000000003</v>
      </c>
      <c r="H888" s="2">
        <f>'Moving Avg'!G888</f>
        <v>8.3873499999999996</v>
      </c>
      <c r="I888" s="2">
        <f>'Moving Avg'!H888</f>
        <v>8.6579899999999981</v>
      </c>
      <c r="J888" s="6" t="str">
        <f>OBV!F888</f>
        <v>BULLISH</v>
      </c>
      <c r="K888" s="6" t="str">
        <f>OBV!G888</f>
        <v>NEUTRAL</v>
      </c>
      <c r="L888" s="6" t="str">
        <f>OBV!H888</f>
        <v>CONFIRMED BULLISH</v>
      </c>
      <c r="M888" s="8">
        <f t="shared" si="133"/>
        <v>50</v>
      </c>
      <c r="N888" s="8">
        <f t="shared" si="130"/>
        <v>0</v>
      </c>
      <c r="O888" s="8">
        <f t="shared" si="131"/>
        <v>0</v>
      </c>
      <c r="P888" s="8">
        <f t="shared" si="132"/>
        <v>83.5</v>
      </c>
      <c r="Q888" s="9">
        <f t="shared" si="134"/>
        <v>30.024999999999999</v>
      </c>
      <c r="R888" s="9">
        <f t="shared" si="135"/>
        <v>30.875</v>
      </c>
      <c r="S888" s="9">
        <f t="shared" si="136"/>
        <v>45.075000000000003</v>
      </c>
      <c r="T888" s="9">
        <f t="shared" si="137"/>
        <v>33.375</v>
      </c>
      <c r="U888" s="8">
        <f t="shared" si="138"/>
        <v>35.324999999999996</v>
      </c>
      <c r="V888" s="8">
        <f t="shared" si="139"/>
        <v>34.837499999999999</v>
      </c>
    </row>
    <row r="889" spans="1:22" ht="13.5" x14ac:dyDescent="0.25">
      <c r="A889" s="3">
        <f>RSI!A889</f>
        <v>43297</v>
      </c>
      <c r="B889" s="2">
        <f>RSI!B889</f>
        <v>8.41</v>
      </c>
      <c r="C889" s="2">
        <f>RSI!I889</f>
        <v>52.656124358245933</v>
      </c>
      <c r="D889" s="2">
        <f>MACD!E889</f>
        <v>4.0784481229049874E-2</v>
      </c>
      <c r="E889" s="2">
        <f>MACD!F889</f>
        <v>5.8241462107636401E-2</v>
      </c>
      <c r="F889" s="2">
        <f>'Moving Avg'!D889</f>
        <v>8.3352400000000024</v>
      </c>
      <c r="G889" s="2">
        <f>'Moving Avg'!F889</f>
        <v>8.3568549999999995</v>
      </c>
      <c r="H889" s="2">
        <f>'Moving Avg'!G889</f>
        <v>8.3861820000000016</v>
      </c>
      <c r="I889" s="2">
        <f>'Moving Avg'!H889</f>
        <v>8.6594449999999998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  <c r="M889" s="8">
        <f t="shared" si="133"/>
        <v>50</v>
      </c>
      <c r="N889" s="8">
        <f t="shared" si="130"/>
        <v>45</v>
      </c>
      <c r="O889" s="8">
        <f t="shared" si="131"/>
        <v>0</v>
      </c>
      <c r="P889" s="8">
        <f t="shared" si="132"/>
        <v>83.5</v>
      </c>
      <c r="Q889" s="9">
        <f t="shared" si="134"/>
        <v>45.774999999999999</v>
      </c>
      <c r="R889" s="9">
        <f t="shared" si="135"/>
        <v>39.875</v>
      </c>
      <c r="S889" s="9">
        <f t="shared" si="136"/>
        <v>51.825000000000003</v>
      </c>
      <c r="T889" s="9">
        <f t="shared" si="137"/>
        <v>44.625</v>
      </c>
      <c r="U889" s="8">
        <f t="shared" si="138"/>
        <v>45.82500000000001</v>
      </c>
      <c r="V889" s="8">
        <f t="shared" si="139"/>
        <v>45.525000000000006</v>
      </c>
    </row>
    <row r="890" spans="1:22" ht="13.5" x14ac:dyDescent="0.25">
      <c r="A890" s="3">
        <f>RSI!A890</f>
        <v>43298</v>
      </c>
      <c r="B890" s="2">
        <f>RSI!B890</f>
        <v>8.3808000000000007</v>
      </c>
      <c r="C890" s="2">
        <f>RSI!I890</f>
        <v>50.864296620499069</v>
      </c>
      <c r="D890" s="2">
        <f>MACD!E890</f>
        <v>1.7833433855537706E-2</v>
      </c>
      <c r="E890" s="2">
        <f>MACD!F890</f>
        <v>5.0159856457216663E-2</v>
      </c>
      <c r="F890" s="2">
        <f>'Moving Avg'!D890</f>
        <v>8.3667800000000021</v>
      </c>
      <c r="G890" s="2">
        <f>'Moving Avg'!F890</f>
        <v>8.3597750000000008</v>
      </c>
      <c r="H890" s="2">
        <f>'Moving Avg'!G890</f>
        <v>8.3810420000000008</v>
      </c>
      <c r="I890" s="2">
        <f>'Moving Avg'!H890</f>
        <v>8.6604815000000013</v>
      </c>
      <c r="J890" s="6" t="str">
        <f>OBV!F890</f>
        <v>BULLISH</v>
      </c>
      <c r="K890" s="6" t="str">
        <f>OBV!G890</f>
        <v>NEUTRAL</v>
      </c>
      <c r="L890" s="6" t="str">
        <f>OBV!H890</f>
        <v>CONFIRMED BULLISH</v>
      </c>
      <c r="M890" s="8">
        <f t="shared" si="133"/>
        <v>50</v>
      </c>
      <c r="N890" s="8">
        <f t="shared" si="130"/>
        <v>100</v>
      </c>
      <c r="O890" s="8">
        <f t="shared" si="131"/>
        <v>0</v>
      </c>
      <c r="P890" s="8">
        <f t="shared" si="132"/>
        <v>83.5</v>
      </c>
      <c r="Q890" s="9">
        <f t="shared" si="134"/>
        <v>65.025000000000006</v>
      </c>
      <c r="R890" s="9">
        <f t="shared" si="135"/>
        <v>50.875</v>
      </c>
      <c r="S890" s="9">
        <f t="shared" si="136"/>
        <v>60.075000000000003</v>
      </c>
      <c r="T890" s="9">
        <f t="shared" si="137"/>
        <v>58.375</v>
      </c>
      <c r="U890" s="8">
        <f t="shared" si="138"/>
        <v>58.658333333333339</v>
      </c>
      <c r="V890" s="8">
        <f t="shared" si="139"/>
        <v>58.587500000000006</v>
      </c>
    </row>
    <row r="891" spans="1:22" ht="13.5" x14ac:dyDescent="0.25">
      <c r="A891" s="3">
        <f>RSI!A891</f>
        <v>43299</v>
      </c>
      <c r="B891" s="2">
        <f>RSI!B891</f>
        <v>8.41</v>
      </c>
      <c r="C891" s="2">
        <f>RSI!I891</f>
        <v>52.601291570081933</v>
      </c>
      <c r="D891" s="2">
        <f>MACD!E891</f>
        <v>6.4690461582905812E-4</v>
      </c>
      <c r="E891" s="2">
        <f>MACD!F891</f>
        <v>4.0257266088939148E-2</v>
      </c>
      <c r="F891" s="2">
        <f>'Moving Avg'!D891</f>
        <v>8.4041599999999992</v>
      </c>
      <c r="G891" s="2">
        <f>'Moving Avg'!F891</f>
        <v>8.3568549999999995</v>
      </c>
      <c r="H891" s="2">
        <f>'Moving Avg'!G891</f>
        <v>8.3752020000000034</v>
      </c>
      <c r="I891" s="2">
        <f>'Moving Avg'!H891</f>
        <v>8.6611190000000011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  <c r="M891" s="8">
        <f t="shared" si="133"/>
        <v>50</v>
      </c>
      <c r="N891" s="8">
        <f t="shared" si="130"/>
        <v>100</v>
      </c>
      <c r="O891" s="8">
        <f t="shared" si="131"/>
        <v>0</v>
      </c>
      <c r="P891" s="8">
        <f t="shared" si="132"/>
        <v>83.5</v>
      </c>
      <c r="Q891" s="9">
        <f t="shared" si="134"/>
        <v>65.025000000000006</v>
      </c>
      <c r="R891" s="9">
        <f t="shared" si="135"/>
        <v>50.875</v>
      </c>
      <c r="S891" s="9">
        <f t="shared" si="136"/>
        <v>60.075000000000003</v>
      </c>
      <c r="T891" s="9">
        <f t="shared" si="137"/>
        <v>58.375</v>
      </c>
      <c r="U891" s="8">
        <f t="shared" si="138"/>
        <v>58.658333333333339</v>
      </c>
      <c r="V891" s="8">
        <f t="shared" si="139"/>
        <v>58.587500000000006</v>
      </c>
    </row>
    <row r="892" spans="1:22" ht="13.5" x14ac:dyDescent="0.25">
      <c r="A892" s="3">
        <f>RSI!A892</f>
        <v>43300</v>
      </c>
      <c r="B892" s="2">
        <f>RSI!B892</f>
        <v>8.41</v>
      </c>
      <c r="C892" s="2">
        <f>RSI!I892</f>
        <v>52.601291570081933</v>
      </c>
      <c r="D892" s="2">
        <f>MACD!E892</f>
        <v>-1.4156751108908239E-2</v>
      </c>
      <c r="E892" s="2">
        <f>MACD!F892</f>
        <v>2.937446264936967E-2</v>
      </c>
      <c r="F892" s="2">
        <f>'Moving Avg'!D892</f>
        <v>8.4275199999999977</v>
      </c>
      <c r="G892" s="2">
        <f>'Moving Avg'!F892</f>
        <v>8.3568549999999995</v>
      </c>
      <c r="H892" s="2">
        <f>'Moving Avg'!G892</f>
        <v>8.370530000000004</v>
      </c>
      <c r="I892" s="2">
        <f>'Moving Avg'!H892</f>
        <v>8.6618110000000019</v>
      </c>
      <c r="J892" s="6" t="str">
        <f>OBV!F892</f>
        <v>BEARISH</v>
      </c>
      <c r="K892" s="6" t="str">
        <f>OBV!G892</f>
        <v>NEUTRAL</v>
      </c>
      <c r="L892" s="6" t="str">
        <f>OBV!H892</f>
        <v>BEARISH DIVERGENCE</v>
      </c>
      <c r="M892" s="8">
        <f t="shared" si="133"/>
        <v>50</v>
      </c>
      <c r="N892" s="8">
        <f t="shared" si="130"/>
        <v>100</v>
      </c>
      <c r="O892" s="8">
        <f t="shared" si="131"/>
        <v>0</v>
      </c>
      <c r="P892" s="8">
        <f t="shared" si="132"/>
        <v>16.5</v>
      </c>
      <c r="Q892" s="9">
        <f t="shared" si="134"/>
        <v>54.975000000000001</v>
      </c>
      <c r="R892" s="9">
        <f t="shared" si="135"/>
        <v>34.125</v>
      </c>
      <c r="S892" s="9">
        <f t="shared" si="136"/>
        <v>29.925000000000001</v>
      </c>
      <c r="T892" s="9">
        <f t="shared" si="137"/>
        <v>41.625</v>
      </c>
      <c r="U892" s="8">
        <f t="shared" si="138"/>
        <v>39.674999999999997</v>
      </c>
      <c r="V892" s="8">
        <f t="shared" si="139"/>
        <v>40.162499999999994</v>
      </c>
    </row>
    <row r="893" spans="1:22" ht="13.5" x14ac:dyDescent="0.25">
      <c r="A893" s="3">
        <f>RSI!A893</f>
        <v>43301</v>
      </c>
      <c r="B893" s="2">
        <f>RSI!B893</f>
        <v>8.41</v>
      </c>
      <c r="C893" s="2">
        <f>RSI!I893</f>
        <v>52.601291570081933</v>
      </c>
      <c r="D893" s="2">
        <f>MACD!E893</f>
        <v>-2.6924780510240609E-2</v>
      </c>
      <c r="E893" s="2">
        <f>MACD!F893</f>
        <v>1.8114614017447614E-2</v>
      </c>
      <c r="F893" s="2">
        <f>'Moving Avg'!D893</f>
        <v>8.4041599999999992</v>
      </c>
      <c r="G893" s="2">
        <f>'Moving Avg'!F893</f>
        <v>8.3539349999999981</v>
      </c>
      <c r="H893" s="2">
        <f>'Moving Avg'!G893</f>
        <v>8.3715800000000051</v>
      </c>
      <c r="I893" s="2">
        <f>'Moving Avg'!H893</f>
        <v>8.6624485</v>
      </c>
      <c r="J893" s="6" t="str">
        <f>OBV!F893</f>
        <v>BEARISH</v>
      </c>
      <c r="K893" s="6" t="str">
        <f>OBV!G893</f>
        <v>NEUTRAL</v>
      </c>
      <c r="L893" s="6" t="str">
        <f>OBV!H893</f>
        <v>CONFIRMED BEARISH</v>
      </c>
      <c r="M893" s="8">
        <f t="shared" si="133"/>
        <v>50</v>
      </c>
      <c r="N893" s="8">
        <f t="shared" si="130"/>
        <v>100</v>
      </c>
      <c r="O893" s="8">
        <f t="shared" si="131"/>
        <v>0</v>
      </c>
      <c r="P893" s="8">
        <f t="shared" si="132"/>
        <v>16.5</v>
      </c>
      <c r="Q893" s="9">
        <f t="shared" si="134"/>
        <v>54.975000000000001</v>
      </c>
      <c r="R893" s="9">
        <f t="shared" si="135"/>
        <v>34.125</v>
      </c>
      <c r="S893" s="9">
        <f t="shared" si="136"/>
        <v>29.925000000000001</v>
      </c>
      <c r="T893" s="9">
        <f t="shared" si="137"/>
        <v>41.625</v>
      </c>
      <c r="U893" s="8">
        <f t="shared" si="138"/>
        <v>39.674999999999997</v>
      </c>
      <c r="V893" s="8">
        <f t="shared" si="139"/>
        <v>40.162499999999994</v>
      </c>
    </row>
    <row r="894" spans="1:22" ht="13.5" x14ac:dyDescent="0.25">
      <c r="A894" s="3">
        <f>RSI!A894</f>
        <v>43304</v>
      </c>
      <c r="B894" s="2">
        <f>RSI!B894</f>
        <v>8.3515999999999995</v>
      </c>
      <c r="C894" s="2">
        <f>RSI!I894</f>
        <v>48.33322487712099</v>
      </c>
      <c r="D894" s="2">
        <f>MACD!E894</f>
        <v>-4.0811130833104059E-2</v>
      </c>
      <c r="E894" s="2">
        <f>MACD!F894</f>
        <v>6.3294650473372793E-3</v>
      </c>
      <c r="F894" s="2">
        <f>'Moving Avg'!D894</f>
        <v>8.3924799999999991</v>
      </c>
      <c r="G894" s="2">
        <f>'Moving Avg'!F894</f>
        <v>8.3480949999999972</v>
      </c>
      <c r="H894" s="2">
        <f>'Moving Avg'!G894</f>
        <v>8.3735660000000056</v>
      </c>
      <c r="I894" s="2">
        <f>'Moving Avg'!H894</f>
        <v>8.6628214999999997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  <c r="M894" s="8">
        <f t="shared" si="133"/>
        <v>50</v>
      </c>
      <c r="N894" s="8">
        <f t="shared" si="130"/>
        <v>100</v>
      </c>
      <c r="O894" s="8">
        <f t="shared" si="131"/>
        <v>0</v>
      </c>
      <c r="P894" s="8">
        <f t="shared" si="132"/>
        <v>16.5</v>
      </c>
      <c r="Q894" s="9">
        <f t="shared" si="134"/>
        <v>54.975000000000001</v>
      </c>
      <c r="R894" s="9">
        <f t="shared" si="135"/>
        <v>34.125</v>
      </c>
      <c r="S894" s="9">
        <f t="shared" si="136"/>
        <v>29.925000000000001</v>
      </c>
      <c r="T894" s="9">
        <f t="shared" si="137"/>
        <v>41.625</v>
      </c>
      <c r="U894" s="8">
        <f t="shared" si="138"/>
        <v>39.674999999999997</v>
      </c>
      <c r="V894" s="8">
        <f t="shared" si="139"/>
        <v>40.162499999999994</v>
      </c>
    </row>
    <row r="895" spans="1:22" ht="13.5" x14ac:dyDescent="0.25">
      <c r="A895" s="3">
        <f>RSI!A895</f>
        <v>43305</v>
      </c>
      <c r="B895" s="2">
        <f>RSI!B895</f>
        <v>8.3048999999999999</v>
      </c>
      <c r="C895" s="2">
        <f>RSI!I895</f>
        <v>45.176504384885959</v>
      </c>
      <c r="D895" s="2">
        <f>MACD!E895</f>
        <v>-5.2564127458332166E-2</v>
      </c>
      <c r="E895" s="2">
        <f>MACD!F895</f>
        <v>-5.4492534537966091E-3</v>
      </c>
      <c r="F895" s="2">
        <f>'Moving Avg'!D895</f>
        <v>8.3773</v>
      </c>
      <c r="G895" s="2">
        <f>'Moving Avg'!F895</f>
        <v>8.3399199999999993</v>
      </c>
      <c r="H895" s="2">
        <f>'Moving Avg'!G895</f>
        <v>8.3739160000000048</v>
      </c>
      <c r="I895" s="2">
        <f>'Moving Avg'!H895</f>
        <v>8.662824500000001</v>
      </c>
      <c r="J895" s="6" t="str">
        <f>OBV!F895</f>
        <v>BEARISH</v>
      </c>
      <c r="K895" s="6" t="str">
        <f>OBV!G895</f>
        <v>NEUTRAL</v>
      </c>
      <c r="L895" s="6" t="str">
        <f>OBV!H895</f>
        <v>CONFIRMED BEARISH</v>
      </c>
      <c r="M895" s="8">
        <f t="shared" si="133"/>
        <v>50</v>
      </c>
      <c r="N895" s="8">
        <f t="shared" si="130"/>
        <v>100</v>
      </c>
      <c r="O895" s="8">
        <f t="shared" si="131"/>
        <v>0</v>
      </c>
      <c r="P895" s="8">
        <f t="shared" si="132"/>
        <v>16.5</v>
      </c>
      <c r="Q895" s="9">
        <f t="shared" si="134"/>
        <v>54.975000000000001</v>
      </c>
      <c r="R895" s="9">
        <f t="shared" si="135"/>
        <v>34.125</v>
      </c>
      <c r="S895" s="9">
        <f t="shared" si="136"/>
        <v>29.925000000000001</v>
      </c>
      <c r="T895" s="9">
        <f t="shared" si="137"/>
        <v>41.625</v>
      </c>
      <c r="U895" s="8">
        <f t="shared" si="138"/>
        <v>39.674999999999997</v>
      </c>
      <c r="V895" s="8">
        <f t="shared" si="139"/>
        <v>40.162499999999994</v>
      </c>
    </row>
    <row r="896" spans="1:22" ht="13.5" x14ac:dyDescent="0.25">
      <c r="A896" s="3">
        <f>RSI!A896</f>
        <v>43307</v>
      </c>
      <c r="B896" s="2">
        <f>RSI!B896</f>
        <v>8.4684000000000008</v>
      </c>
      <c r="C896" s="2">
        <f>RSI!I896</f>
        <v>56.009224740530854</v>
      </c>
      <c r="D896" s="2">
        <f>MACD!E896</f>
        <v>-7.4216599145239925E-2</v>
      </c>
      <c r="E896" s="2">
        <f>MACD!F896</f>
        <v>-1.9202722592085272E-2</v>
      </c>
      <c r="F896" s="2">
        <f>'Moving Avg'!D896</f>
        <v>8.3889800000000001</v>
      </c>
      <c r="G896" s="2">
        <f>'Moving Avg'!F896</f>
        <v>8.3457599999999985</v>
      </c>
      <c r="H896" s="2">
        <f>'Moving Avg'!G896</f>
        <v>8.3785880000000041</v>
      </c>
      <c r="I896" s="2">
        <f>'Moving Avg'!H896</f>
        <v>8.6638084999999982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3"/>
        <v>50</v>
      </c>
      <c r="N896" s="8">
        <f t="shared" si="130"/>
        <v>100</v>
      </c>
      <c r="O896" s="8">
        <f t="shared" si="131"/>
        <v>0</v>
      </c>
      <c r="P896" s="8">
        <f t="shared" si="132"/>
        <v>83.5</v>
      </c>
      <c r="Q896" s="9">
        <f t="shared" si="134"/>
        <v>65.025000000000006</v>
      </c>
      <c r="R896" s="9">
        <f t="shared" si="135"/>
        <v>50.875</v>
      </c>
      <c r="S896" s="9">
        <f t="shared" si="136"/>
        <v>60.075000000000003</v>
      </c>
      <c r="T896" s="9">
        <f t="shared" si="137"/>
        <v>58.375</v>
      </c>
      <c r="U896" s="8">
        <f t="shared" si="138"/>
        <v>58.658333333333339</v>
      </c>
      <c r="V896" s="8">
        <f t="shared" si="139"/>
        <v>58.587500000000006</v>
      </c>
    </row>
    <row r="897" spans="1:22" ht="13.5" x14ac:dyDescent="0.25">
      <c r="A897" s="3">
        <f>RSI!A897</f>
        <v>43308</v>
      </c>
      <c r="B897" s="2">
        <f>RSI!B897</f>
        <v>8.5677000000000003</v>
      </c>
      <c r="C897" s="2">
        <f>RSI!I897</f>
        <v>61.043807527036066</v>
      </c>
      <c r="D897" s="2">
        <f>MACD!E897</f>
        <v>-8.9701394921076982E-2</v>
      </c>
      <c r="E897" s="2">
        <f>MACD!F897</f>
        <v>-3.3302457057883615E-2</v>
      </c>
      <c r="F897" s="2">
        <f>'Moving Avg'!D897</f>
        <v>8.4205199999999998</v>
      </c>
      <c r="G897" s="2">
        <f>'Moving Avg'!F897</f>
        <v>8.3536449999999984</v>
      </c>
      <c r="H897" s="2">
        <f>'Moving Avg'!G897</f>
        <v>8.3847780000000043</v>
      </c>
      <c r="I897" s="2">
        <f>'Moving Avg'!H897</f>
        <v>8.6652889999999996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3"/>
        <v>50</v>
      </c>
      <c r="N897" s="8">
        <f t="shared" si="130"/>
        <v>100</v>
      </c>
      <c r="O897" s="8">
        <f t="shared" si="131"/>
        <v>0</v>
      </c>
      <c r="P897" s="8">
        <f t="shared" si="132"/>
        <v>83.5</v>
      </c>
      <c r="Q897" s="9">
        <f t="shared" si="134"/>
        <v>65.025000000000006</v>
      </c>
      <c r="R897" s="9">
        <f t="shared" si="135"/>
        <v>50.875</v>
      </c>
      <c r="S897" s="9">
        <f t="shared" si="136"/>
        <v>60.075000000000003</v>
      </c>
      <c r="T897" s="9">
        <f t="shared" si="137"/>
        <v>58.375</v>
      </c>
      <c r="U897" s="8">
        <f t="shared" si="138"/>
        <v>58.658333333333339</v>
      </c>
      <c r="V897" s="8">
        <f t="shared" si="139"/>
        <v>58.587500000000006</v>
      </c>
    </row>
    <row r="898" spans="1:22" ht="13.5" x14ac:dyDescent="0.25">
      <c r="A898" s="3">
        <f>RSI!A898</f>
        <v>43311</v>
      </c>
      <c r="B898" s="2">
        <f>RSI!B898</f>
        <v>8.5210000000000008</v>
      </c>
      <c r="C898" s="2">
        <f>RSI!I898</f>
        <v>57.699354206803449</v>
      </c>
      <c r="D898" s="2">
        <f>MACD!E898</f>
        <v>-6.4541603635237976E-2</v>
      </c>
      <c r="E898" s="2">
        <f>MACD!F898</f>
        <v>-3.955028637335449E-2</v>
      </c>
      <c r="F898" s="2">
        <f>'Moving Avg'!D898</f>
        <v>8.4427200000000013</v>
      </c>
      <c r="G898" s="2">
        <f>'Moving Avg'!F898</f>
        <v>8.3591949999999997</v>
      </c>
      <c r="H898" s="2">
        <f>'Moving Avg'!G898</f>
        <v>8.3913200000000021</v>
      </c>
      <c r="I898" s="2">
        <f>'Moving Avg'!H898</f>
        <v>8.6665359999999989</v>
      </c>
      <c r="J898" s="6" t="str">
        <f>OBV!F898</f>
        <v>BEARISH</v>
      </c>
      <c r="K898" s="6" t="str">
        <f>OBV!G898</f>
        <v>NEUTRAL</v>
      </c>
      <c r="L898" s="6" t="str">
        <f>OBV!H898</f>
        <v>BEARISH DIVERGENCE</v>
      </c>
      <c r="M898" s="8">
        <f t="shared" si="133"/>
        <v>50</v>
      </c>
      <c r="N898" s="8">
        <f t="shared" ref="N898:N961" si="140">IF(E898-D898&gt;0.02, 100, IF(E898-D898&lt;0,0,45))</f>
        <v>100</v>
      </c>
      <c r="O898" s="8">
        <f t="shared" ref="O898:O961" si="141">IF(F898-I898&gt;10,100,IF(F898-I898&gt;5,75, IF(F898-I898&gt;0,50,0)))</f>
        <v>0</v>
      </c>
      <c r="P898" s="8">
        <f t="shared" ref="P898:P961" si="142">IF(L898="confirmed bullish", 34, IF(L898="bullish divergence",17, 0))+IF(J898="bullish",33,IF(J898="bearish",0,16.5))+IF(K898="strong",33,IF(K898="weak",0,16.5))</f>
        <v>16.5</v>
      </c>
      <c r="Q898" s="9">
        <f t="shared" si="134"/>
        <v>54.975000000000001</v>
      </c>
      <c r="R898" s="9">
        <f t="shared" si="135"/>
        <v>34.125</v>
      </c>
      <c r="S898" s="9">
        <f t="shared" si="136"/>
        <v>29.925000000000001</v>
      </c>
      <c r="T898" s="9">
        <f t="shared" si="137"/>
        <v>41.625</v>
      </c>
      <c r="U898" s="8">
        <f t="shared" si="138"/>
        <v>39.674999999999997</v>
      </c>
      <c r="V898" s="8">
        <f t="shared" si="139"/>
        <v>40.162499999999994</v>
      </c>
    </row>
    <row r="899" spans="1:22" ht="13.5" x14ac:dyDescent="0.25">
      <c r="A899" s="3">
        <f>RSI!A899</f>
        <v>43312</v>
      </c>
      <c r="B899" s="2">
        <f>RSI!B899</f>
        <v>8.5210000000000008</v>
      </c>
      <c r="C899" s="2">
        <f>RSI!I899</f>
        <v>57.699354206803449</v>
      </c>
      <c r="D899" s="2">
        <f>MACD!E899</f>
        <v>-6.1997133498067569E-2</v>
      </c>
      <c r="E899" s="2">
        <f>MACD!F899</f>
        <v>-4.4039655798297106E-2</v>
      </c>
      <c r="F899" s="2">
        <f>'Moving Avg'!D899</f>
        <v>8.4766000000000012</v>
      </c>
      <c r="G899" s="2">
        <f>'Moving Avg'!F899</f>
        <v>8.3705850000000002</v>
      </c>
      <c r="H899" s="2">
        <f>'Moving Avg'!G899</f>
        <v>8.3976280000000028</v>
      </c>
      <c r="I899" s="2">
        <f>'Moving Avg'!H899</f>
        <v>8.6678104999999981</v>
      </c>
      <c r="J899" s="6" t="str">
        <f>OBV!F899</f>
        <v>BEARISH</v>
      </c>
      <c r="K899" s="6" t="str">
        <f>OBV!G899</f>
        <v>NEUTRAL</v>
      </c>
      <c r="L899" s="6" t="str">
        <f>OBV!H899</f>
        <v>BEARISH DIVERGENCE</v>
      </c>
      <c r="M899" s="8">
        <f t="shared" ref="M899:M962" si="143">IF(C899&lt;30,100, IF(C899&gt;70, 0, 50))</f>
        <v>50</v>
      </c>
      <c r="N899" s="8">
        <f t="shared" si="140"/>
        <v>45</v>
      </c>
      <c r="O899" s="8">
        <f t="shared" si="141"/>
        <v>0</v>
      </c>
      <c r="P899" s="8">
        <f t="shared" si="142"/>
        <v>16.5</v>
      </c>
      <c r="Q899" s="9">
        <f t="shared" ref="Q899:Q962" si="144">0.35*M899+N899*0.35+O899*0.15+P899*0.15</f>
        <v>35.725000000000001</v>
      </c>
      <c r="R899" s="9">
        <f t="shared" ref="R899:R962" si="145">M899*0.2+N899*0.2+O899*0.35+P899*0.25</f>
        <v>23.125</v>
      </c>
      <c r="S899" s="9">
        <f t="shared" ref="S899:S962" si="146">M899*0.15+N899*0.15+O899*0.25+P899*0.45</f>
        <v>21.675000000000001</v>
      </c>
      <c r="T899" s="9">
        <f t="shared" ref="T899:T962" si="147">0.25*SUM(M899:P899)</f>
        <v>27.875</v>
      </c>
      <c r="U899" s="8">
        <f t="shared" ref="U899:U962" si="148">SUM(Q899:S899)/3</f>
        <v>26.841666666666669</v>
      </c>
      <c r="V899" s="8">
        <f t="shared" ref="V899:V962" si="149">SUM(Q899:T899)/4</f>
        <v>27.1</v>
      </c>
    </row>
    <row r="900" spans="1:22" ht="13.5" x14ac:dyDescent="0.25">
      <c r="A900" s="3">
        <f>RSI!A900</f>
        <v>43313</v>
      </c>
      <c r="B900" s="2">
        <f>RSI!B900</f>
        <v>7.9310999999999998</v>
      </c>
      <c r="C900" s="2">
        <f>RSI!I900</f>
        <v>32.008461124428052</v>
      </c>
      <c r="D900" s="2">
        <f>MACD!E900</f>
        <v>-2.1358051384922305E-2</v>
      </c>
      <c r="E900" s="2">
        <f>MACD!F900</f>
        <v>-3.9503334915622142E-2</v>
      </c>
      <c r="F900" s="2">
        <f>'Moving Avg'!D900</f>
        <v>8.4018400000000018</v>
      </c>
      <c r="G900" s="2">
        <f>'Moving Avg'!F900</f>
        <v>8.3539399999999979</v>
      </c>
      <c r="H900" s="2">
        <f>'Moving Avg'!G900</f>
        <v>8.392020000000004</v>
      </c>
      <c r="I900" s="2">
        <f>'Moving Avg'!H900</f>
        <v>8.6661899999999985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3"/>
        <v>50</v>
      </c>
      <c r="N900" s="8">
        <f t="shared" si="140"/>
        <v>0</v>
      </c>
      <c r="O900" s="8">
        <f t="shared" si="141"/>
        <v>0</v>
      </c>
      <c r="P900" s="8">
        <f t="shared" si="142"/>
        <v>16.5</v>
      </c>
      <c r="Q900" s="9">
        <f t="shared" si="144"/>
        <v>19.975000000000001</v>
      </c>
      <c r="R900" s="9">
        <f t="shared" si="145"/>
        <v>14.125</v>
      </c>
      <c r="S900" s="9">
        <f t="shared" si="146"/>
        <v>14.925000000000001</v>
      </c>
      <c r="T900" s="9">
        <f t="shared" si="147"/>
        <v>16.625</v>
      </c>
      <c r="U900" s="8">
        <f t="shared" si="148"/>
        <v>16.341666666666669</v>
      </c>
      <c r="V900" s="8">
        <f t="shared" si="149"/>
        <v>16.412500000000001</v>
      </c>
    </row>
    <row r="901" spans="1:22" ht="13.5" x14ac:dyDescent="0.25">
      <c r="A901" s="3">
        <f>RSI!A901</f>
        <v>43314</v>
      </c>
      <c r="B901" s="2">
        <f>RSI!B901</f>
        <v>8.3084000000000007</v>
      </c>
      <c r="C901" s="2">
        <f>RSI!I901</f>
        <v>47.966636734650656</v>
      </c>
      <c r="D901" s="2">
        <f>MACD!E901</f>
        <v>-7.6059722206647251E-3</v>
      </c>
      <c r="E901" s="2">
        <f>MACD!F901</f>
        <v>-3.3123862376630654E-2</v>
      </c>
      <c r="F901" s="2">
        <f>'Moving Avg'!D901</f>
        <v>8.3698399999999999</v>
      </c>
      <c r="G901" s="2">
        <f>'Moving Avg'!F901</f>
        <v>8.3547000000000011</v>
      </c>
      <c r="H901" s="2">
        <f>'Moving Avg'!G901</f>
        <v>8.3939580000000031</v>
      </c>
      <c r="I901" s="2">
        <f>'Moving Avg'!H901</f>
        <v>8.6668644999999973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3"/>
        <v>50</v>
      </c>
      <c r="N901" s="8">
        <f t="shared" si="140"/>
        <v>0</v>
      </c>
      <c r="O901" s="8">
        <f t="shared" si="141"/>
        <v>0</v>
      </c>
      <c r="P901" s="8">
        <f t="shared" si="142"/>
        <v>16.5</v>
      </c>
      <c r="Q901" s="9">
        <f t="shared" si="144"/>
        <v>19.975000000000001</v>
      </c>
      <c r="R901" s="9">
        <f t="shared" si="145"/>
        <v>14.125</v>
      </c>
      <c r="S901" s="9">
        <f t="shared" si="146"/>
        <v>14.925000000000001</v>
      </c>
      <c r="T901" s="9">
        <f t="shared" si="147"/>
        <v>16.625</v>
      </c>
      <c r="U901" s="8">
        <f t="shared" si="148"/>
        <v>16.341666666666669</v>
      </c>
      <c r="V901" s="8">
        <f t="shared" si="149"/>
        <v>16.412500000000001</v>
      </c>
    </row>
    <row r="902" spans="1:22" ht="13.5" x14ac:dyDescent="0.25">
      <c r="A902" s="3">
        <f>RSI!A902</f>
        <v>43315</v>
      </c>
      <c r="B902" s="2">
        <f>RSI!B902</f>
        <v>8.4524000000000008</v>
      </c>
      <c r="C902" s="2">
        <f>RSI!I902</f>
        <v>52.544619941713712</v>
      </c>
      <c r="D902" s="2">
        <f>MACD!E902</f>
        <v>-6.2537053857543157E-3</v>
      </c>
      <c r="E902" s="2">
        <f>MACD!F902</f>
        <v>-2.7749830978455386E-2</v>
      </c>
      <c r="F902" s="2">
        <f>'Moving Avg'!D902</f>
        <v>8.3467800000000008</v>
      </c>
      <c r="G902" s="2">
        <f>'Moving Avg'!F902</f>
        <v>8.3626600000000018</v>
      </c>
      <c r="H902" s="2">
        <f>'Moving Avg'!G902</f>
        <v>8.3994780000000038</v>
      </c>
      <c r="I902" s="2">
        <f>'Moving Avg'!H902</f>
        <v>8.6684224999999966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  <c r="M902" s="8">
        <f t="shared" si="143"/>
        <v>50</v>
      </c>
      <c r="N902" s="8">
        <f t="shared" si="140"/>
        <v>0</v>
      </c>
      <c r="O902" s="8">
        <f t="shared" si="141"/>
        <v>0</v>
      </c>
      <c r="P902" s="8">
        <f t="shared" si="142"/>
        <v>16.5</v>
      </c>
      <c r="Q902" s="9">
        <f t="shared" si="144"/>
        <v>19.975000000000001</v>
      </c>
      <c r="R902" s="9">
        <f t="shared" si="145"/>
        <v>14.125</v>
      </c>
      <c r="S902" s="9">
        <f t="shared" si="146"/>
        <v>14.925000000000001</v>
      </c>
      <c r="T902" s="9">
        <f t="shared" si="147"/>
        <v>16.625</v>
      </c>
      <c r="U902" s="8">
        <f t="shared" si="148"/>
        <v>16.341666666666669</v>
      </c>
      <c r="V902" s="8">
        <f t="shared" si="149"/>
        <v>16.412500000000001</v>
      </c>
    </row>
    <row r="903" spans="1:22" ht="13.5" x14ac:dyDescent="0.25">
      <c r="A903" s="3">
        <f>RSI!A903</f>
        <v>43318</v>
      </c>
      <c r="B903" s="2">
        <f>RSI!B903</f>
        <v>8.3960000000000008</v>
      </c>
      <c r="C903" s="2">
        <f>RSI!I903</f>
        <v>50.66445075369311</v>
      </c>
      <c r="D903" s="2">
        <f>MACD!E903</f>
        <v>-1.428382875374723E-3</v>
      </c>
      <c r="E903" s="2">
        <f>MACD!F903</f>
        <v>-2.2485541357839256E-2</v>
      </c>
      <c r="F903" s="2">
        <f>'Moving Avg'!D903</f>
        <v>8.3217800000000004</v>
      </c>
      <c r="G903" s="2">
        <f>'Moving Avg'!F903</f>
        <v>8.367799999999999</v>
      </c>
      <c r="H903" s="2">
        <f>'Moving Avg'!G903</f>
        <v>8.3998980000000039</v>
      </c>
      <c r="I903" s="2">
        <f>'Moving Avg'!H903</f>
        <v>8.6691534999999984</v>
      </c>
      <c r="J903" s="6" t="str">
        <f>OBV!F903</f>
        <v>BULLISH</v>
      </c>
      <c r="K903" s="6" t="str">
        <f>OBV!G903</f>
        <v>NEUTRAL</v>
      </c>
      <c r="L903" s="6" t="str">
        <f>OBV!H903</f>
        <v>BULLISH DIVERGENCE</v>
      </c>
      <c r="M903" s="8">
        <f t="shared" si="143"/>
        <v>50</v>
      </c>
      <c r="N903" s="8">
        <f t="shared" si="140"/>
        <v>0</v>
      </c>
      <c r="O903" s="8">
        <f t="shared" si="141"/>
        <v>0</v>
      </c>
      <c r="P903" s="8">
        <f t="shared" si="142"/>
        <v>66.5</v>
      </c>
      <c r="Q903" s="9">
        <f t="shared" si="144"/>
        <v>27.475000000000001</v>
      </c>
      <c r="R903" s="9">
        <f t="shared" si="145"/>
        <v>26.625</v>
      </c>
      <c r="S903" s="9">
        <f t="shared" si="146"/>
        <v>37.424999999999997</v>
      </c>
      <c r="T903" s="9">
        <f t="shared" si="147"/>
        <v>29.125</v>
      </c>
      <c r="U903" s="8">
        <f t="shared" si="148"/>
        <v>30.508333333333336</v>
      </c>
      <c r="V903" s="8">
        <f t="shared" si="149"/>
        <v>30.162500000000001</v>
      </c>
    </row>
    <row r="904" spans="1:22" ht="13.5" x14ac:dyDescent="0.25">
      <c r="A904" s="3">
        <f>RSI!A904</f>
        <v>43319</v>
      </c>
      <c r="B904" s="2">
        <f>RSI!B904</f>
        <v>8.3897999999999993</v>
      </c>
      <c r="C904" s="2">
        <f>RSI!I904</f>
        <v>50.450736516072411</v>
      </c>
      <c r="D904" s="2">
        <f>MACD!E904</f>
        <v>-5.9973936393173943E-3</v>
      </c>
      <c r="E904" s="2">
        <f>MACD!F904</f>
        <v>-1.9187911814134883E-2</v>
      </c>
      <c r="F904" s="2">
        <f>'Moving Avg'!D904</f>
        <v>8.2955400000000008</v>
      </c>
      <c r="G904" s="2">
        <f>'Moving Avg'!F904</f>
        <v>8.3749650000000013</v>
      </c>
      <c r="H904" s="2">
        <f>'Moving Avg'!G904</f>
        <v>8.4003120000000031</v>
      </c>
      <c r="I904" s="2">
        <f>'Moving Avg'!H904</f>
        <v>8.6702349999999981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3"/>
        <v>50</v>
      </c>
      <c r="N904" s="8">
        <f t="shared" si="140"/>
        <v>0</v>
      </c>
      <c r="O904" s="8">
        <f t="shared" si="141"/>
        <v>0</v>
      </c>
      <c r="P904" s="8">
        <f t="shared" si="142"/>
        <v>16.5</v>
      </c>
      <c r="Q904" s="9">
        <f t="shared" si="144"/>
        <v>19.975000000000001</v>
      </c>
      <c r="R904" s="9">
        <f t="shared" si="145"/>
        <v>14.125</v>
      </c>
      <c r="S904" s="9">
        <f t="shared" si="146"/>
        <v>14.925000000000001</v>
      </c>
      <c r="T904" s="9">
        <f t="shared" si="147"/>
        <v>16.625</v>
      </c>
      <c r="U904" s="8">
        <f t="shared" si="148"/>
        <v>16.341666666666669</v>
      </c>
      <c r="V904" s="8">
        <f t="shared" si="149"/>
        <v>16.412500000000001</v>
      </c>
    </row>
    <row r="905" spans="1:22" ht="13.5" x14ac:dyDescent="0.25">
      <c r="A905" s="3">
        <f>RSI!A905</f>
        <v>43320</v>
      </c>
      <c r="B905" s="2">
        <f>RSI!B905</f>
        <v>8.3271999999999995</v>
      </c>
      <c r="C905" s="2">
        <f>RSI!I905</f>
        <v>48.238209300464298</v>
      </c>
      <c r="D905" s="2">
        <f>MACD!E905</f>
        <v>-1.2491662543952842E-2</v>
      </c>
      <c r="E905" s="2">
        <f>MACD!F905</f>
        <v>-1.7848661960098475E-2</v>
      </c>
      <c r="F905" s="2">
        <f>'Moving Avg'!D905</f>
        <v>8.3747600000000002</v>
      </c>
      <c r="G905" s="2">
        <f>'Moving Avg'!F905</f>
        <v>8.3801700000000032</v>
      </c>
      <c r="H905" s="2">
        <f>'Moving Avg'!G905</f>
        <v>8.4004080000000041</v>
      </c>
      <c r="I905" s="2">
        <f>'Moving Avg'!H905</f>
        <v>8.6707854999999974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  <c r="M905" s="8">
        <f t="shared" si="143"/>
        <v>50</v>
      </c>
      <c r="N905" s="8">
        <f t="shared" si="140"/>
        <v>0</v>
      </c>
      <c r="O905" s="8">
        <f t="shared" si="141"/>
        <v>0</v>
      </c>
      <c r="P905" s="8">
        <f t="shared" si="142"/>
        <v>16.5</v>
      </c>
      <c r="Q905" s="9">
        <f t="shared" si="144"/>
        <v>19.975000000000001</v>
      </c>
      <c r="R905" s="9">
        <f t="shared" si="145"/>
        <v>14.125</v>
      </c>
      <c r="S905" s="9">
        <f t="shared" si="146"/>
        <v>14.925000000000001</v>
      </c>
      <c r="T905" s="9">
        <f t="shared" si="147"/>
        <v>16.625</v>
      </c>
      <c r="U905" s="8">
        <f t="shared" si="148"/>
        <v>16.341666666666669</v>
      </c>
      <c r="V905" s="8">
        <f t="shared" si="149"/>
        <v>16.412500000000001</v>
      </c>
    </row>
    <row r="906" spans="1:22" ht="13.5" x14ac:dyDescent="0.25">
      <c r="A906" s="3">
        <f>RSI!A906</f>
        <v>43321</v>
      </c>
      <c r="B906" s="2">
        <f>RSI!B906</f>
        <v>8.2332999999999998</v>
      </c>
      <c r="C906" s="2">
        <f>RSI!I906</f>
        <v>45.046947590324862</v>
      </c>
      <c r="D906" s="2">
        <f>MACD!E906</f>
        <v>1.4417860821861694E-2</v>
      </c>
      <c r="E906" s="2">
        <f>MACD!F906</f>
        <v>-1.1395357403706442E-2</v>
      </c>
      <c r="F906" s="2">
        <f>'Moving Avg'!D906</f>
        <v>8.3597399999999986</v>
      </c>
      <c r="G906" s="2">
        <f>'Moving Avg'!F906</f>
        <v>8.3806800000000017</v>
      </c>
      <c r="H906" s="2">
        <f>'Moving Avg'!G906</f>
        <v>8.3976920000000028</v>
      </c>
      <c r="I906" s="2">
        <f>'Moving Avg'!H906</f>
        <v>8.670811999999998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  <c r="M906" s="8">
        <f t="shared" si="143"/>
        <v>50</v>
      </c>
      <c r="N906" s="8">
        <f t="shared" si="140"/>
        <v>0</v>
      </c>
      <c r="O906" s="8">
        <f t="shared" si="141"/>
        <v>0</v>
      </c>
      <c r="P906" s="8">
        <f t="shared" si="142"/>
        <v>16.5</v>
      </c>
      <c r="Q906" s="9">
        <f t="shared" si="144"/>
        <v>19.975000000000001</v>
      </c>
      <c r="R906" s="9">
        <f t="shared" si="145"/>
        <v>14.125</v>
      </c>
      <c r="S906" s="9">
        <f t="shared" si="146"/>
        <v>14.925000000000001</v>
      </c>
      <c r="T906" s="9">
        <f t="shared" si="147"/>
        <v>16.625</v>
      </c>
      <c r="U906" s="8">
        <f t="shared" si="148"/>
        <v>16.341666666666669</v>
      </c>
      <c r="V906" s="8">
        <f t="shared" si="149"/>
        <v>16.412500000000001</v>
      </c>
    </row>
    <row r="907" spans="1:22" ht="13.5" x14ac:dyDescent="0.25">
      <c r="A907" s="3">
        <f>RSI!A907</f>
        <v>43322</v>
      </c>
      <c r="B907" s="2">
        <f>RSI!B907</f>
        <v>8.1893999999999991</v>
      </c>
      <c r="C907" s="2">
        <f>RSI!I907</f>
        <v>43.594868643926084</v>
      </c>
      <c r="D907" s="2">
        <f>MACD!E907</f>
        <v>5.6544491825599508E-2</v>
      </c>
      <c r="E907" s="2">
        <f>MACD!F907</f>
        <v>2.1926124421547486E-3</v>
      </c>
      <c r="F907" s="2">
        <f>'Moving Avg'!D907</f>
        <v>8.3071400000000004</v>
      </c>
      <c r="G907" s="2">
        <f>'Moving Avg'!F907</f>
        <v>8.375490000000001</v>
      </c>
      <c r="H907" s="2">
        <f>'Moving Avg'!G907</f>
        <v>8.3944480000000041</v>
      </c>
      <c r="I907" s="2">
        <f>'Moving Avg'!H907</f>
        <v>8.670891499999998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  <c r="M907" s="8">
        <f t="shared" si="143"/>
        <v>50</v>
      </c>
      <c r="N907" s="8">
        <f t="shared" si="140"/>
        <v>0</v>
      </c>
      <c r="O907" s="8">
        <f t="shared" si="141"/>
        <v>0</v>
      </c>
      <c r="P907" s="8">
        <f t="shared" si="142"/>
        <v>16.5</v>
      </c>
      <c r="Q907" s="9">
        <f t="shared" si="144"/>
        <v>19.975000000000001</v>
      </c>
      <c r="R907" s="9">
        <f t="shared" si="145"/>
        <v>14.125</v>
      </c>
      <c r="S907" s="9">
        <f t="shared" si="146"/>
        <v>14.925000000000001</v>
      </c>
      <c r="T907" s="9">
        <f t="shared" si="147"/>
        <v>16.625</v>
      </c>
      <c r="U907" s="8">
        <f t="shared" si="148"/>
        <v>16.341666666666669</v>
      </c>
      <c r="V907" s="8">
        <f t="shared" si="149"/>
        <v>16.412500000000001</v>
      </c>
    </row>
    <row r="908" spans="1:22" ht="13.5" x14ac:dyDescent="0.25">
      <c r="A908" s="3">
        <f>RSI!A908</f>
        <v>43326</v>
      </c>
      <c r="B908" s="2">
        <f>RSI!B908</f>
        <v>8.2270000000000003</v>
      </c>
      <c r="C908" s="2">
        <f>RSI!I908</f>
        <v>45.223515862131919</v>
      </c>
      <c r="D908" s="2">
        <f>MACD!E908</f>
        <v>8.3246615924531753E-2</v>
      </c>
      <c r="E908" s="2">
        <f>MACD!F908</f>
        <v>1.8403413138630149E-2</v>
      </c>
      <c r="F908" s="2">
        <f>'Moving Avg'!D908</f>
        <v>8.2733399999999993</v>
      </c>
      <c r="G908" s="2">
        <f>'Moving Avg'!F908</f>
        <v>8.3605000000000018</v>
      </c>
      <c r="H908" s="2">
        <f>'Moving Avg'!G908</f>
        <v>8.3919560000000022</v>
      </c>
      <c r="I908" s="2">
        <f>'Moving Avg'!H908</f>
        <v>8.670913999999998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3"/>
        <v>50</v>
      </c>
      <c r="N908" s="8">
        <f t="shared" si="140"/>
        <v>0</v>
      </c>
      <c r="O908" s="8">
        <f t="shared" si="141"/>
        <v>0</v>
      </c>
      <c r="P908" s="8">
        <f t="shared" si="142"/>
        <v>16.5</v>
      </c>
      <c r="Q908" s="9">
        <f t="shared" si="144"/>
        <v>19.975000000000001</v>
      </c>
      <c r="R908" s="9">
        <f t="shared" si="145"/>
        <v>14.125</v>
      </c>
      <c r="S908" s="9">
        <f t="shared" si="146"/>
        <v>14.925000000000001</v>
      </c>
      <c r="T908" s="9">
        <f t="shared" si="147"/>
        <v>16.625</v>
      </c>
      <c r="U908" s="8">
        <f t="shared" si="148"/>
        <v>16.341666666666669</v>
      </c>
      <c r="V908" s="8">
        <f t="shared" si="149"/>
        <v>16.412500000000001</v>
      </c>
    </row>
    <row r="909" spans="1:22" ht="13.5" x14ac:dyDescent="0.25">
      <c r="A909" s="3">
        <f>RSI!A909</f>
        <v>43327</v>
      </c>
      <c r="B909" s="2">
        <f>RSI!B909</f>
        <v>8.1957000000000004</v>
      </c>
      <c r="C909" s="2">
        <f>RSI!I909</f>
        <v>44.082438234422582</v>
      </c>
      <c r="D909" s="2">
        <f>MACD!E909</f>
        <v>0.10888735000860095</v>
      </c>
      <c r="E909" s="2">
        <f>MACD!F909</f>
        <v>3.6500200512624315E-2</v>
      </c>
      <c r="F909" s="2">
        <f>'Moving Avg'!D909</f>
        <v>8.2345199999999998</v>
      </c>
      <c r="G909" s="2">
        <f>'Moving Avg'!F909</f>
        <v>8.3497850000000007</v>
      </c>
      <c r="H909" s="2">
        <f>'Moving Avg'!G909</f>
        <v>8.3888380000000016</v>
      </c>
      <c r="I909" s="2">
        <f>'Moving Avg'!H909</f>
        <v>8.6709979999999973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  <c r="M909" s="8">
        <f t="shared" si="143"/>
        <v>50</v>
      </c>
      <c r="N909" s="8">
        <f t="shared" si="140"/>
        <v>0</v>
      </c>
      <c r="O909" s="8">
        <f t="shared" si="141"/>
        <v>0</v>
      </c>
      <c r="P909" s="8">
        <f t="shared" si="142"/>
        <v>16.5</v>
      </c>
      <c r="Q909" s="9">
        <f t="shared" si="144"/>
        <v>19.975000000000001</v>
      </c>
      <c r="R909" s="9">
        <f t="shared" si="145"/>
        <v>14.125</v>
      </c>
      <c r="S909" s="9">
        <f t="shared" si="146"/>
        <v>14.925000000000001</v>
      </c>
      <c r="T909" s="9">
        <f t="shared" si="147"/>
        <v>16.625</v>
      </c>
      <c r="U909" s="8">
        <f t="shared" si="148"/>
        <v>16.341666666666669</v>
      </c>
      <c r="V909" s="8">
        <f t="shared" si="149"/>
        <v>16.412500000000001</v>
      </c>
    </row>
    <row r="910" spans="1:22" ht="13.5" x14ac:dyDescent="0.25">
      <c r="A910" s="3">
        <f>RSI!A910</f>
        <v>43328</v>
      </c>
      <c r="B910" s="2">
        <f>RSI!B910</f>
        <v>8.1518999999999995</v>
      </c>
      <c r="C910" s="2">
        <f>RSI!I910</f>
        <v>42.467621427205074</v>
      </c>
      <c r="D910" s="2">
        <f>MACD!E910</f>
        <v>4.3933083550152574E-2</v>
      </c>
      <c r="E910" s="2">
        <f>MACD!F910</f>
        <v>3.7986777120129968E-2</v>
      </c>
      <c r="F910" s="2">
        <f>'Moving Avg'!D910</f>
        <v>8.1994599999999984</v>
      </c>
      <c r="G910" s="2">
        <f>'Moving Avg'!F910</f>
        <v>8.3383400000000005</v>
      </c>
      <c r="H910" s="2">
        <f>'Moving Avg'!G910</f>
        <v>8.3806380000000011</v>
      </c>
      <c r="I910" s="2">
        <f>'Moving Avg'!H910</f>
        <v>8.670753999999997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  <c r="M910" s="8">
        <f t="shared" si="143"/>
        <v>50</v>
      </c>
      <c r="N910" s="8">
        <f t="shared" si="140"/>
        <v>0</v>
      </c>
      <c r="O910" s="8">
        <f t="shared" si="141"/>
        <v>0</v>
      </c>
      <c r="P910" s="8">
        <f t="shared" si="142"/>
        <v>16.5</v>
      </c>
      <c r="Q910" s="9">
        <f t="shared" si="144"/>
        <v>19.975000000000001</v>
      </c>
      <c r="R910" s="9">
        <f t="shared" si="145"/>
        <v>14.125</v>
      </c>
      <c r="S910" s="9">
        <f t="shared" si="146"/>
        <v>14.925000000000001</v>
      </c>
      <c r="T910" s="9">
        <f t="shared" si="147"/>
        <v>16.625</v>
      </c>
      <c r="U910" s="8">
        <f t="shared" si="148"/>
        <v>16.341666666666669</v>
      </c>
      <c r="V910" s="8">
        <f t="shared" si="149"/>
        <v>16.412500000000001</v>
      </c>
    </row>
    <row r="911" spans="1:22" ht="13.5" x14ac:dyDescent="0.25">
      <c r="A911" s="3">
        <f>RSI!A911</f>
        <v>43329</v>
      </c>
      <c r="B911" s="2">
        <f>RSI!B911</f>
        <v>8.1393000000000004</v>
      </c>
      <c r="C911" s="2">
        <f>RSI!I911</f>
        <v>41.991085256816469</v>
      </c>
      <c r="D911" s="2">
        <f>MACD!E911</f>
        <v>4.9005574688973041E-2</v>
      </c>
      <c r="E911" s="2">
        <f>MACD!F911</f>
        <v>4.0190536633898585E-2</v>
      </c>
      <c r="F911" s="2">
        <f>'Moving Avg'!D911</f>
        <v>8.1806599999999996</v>
      </c>
      <c r="G911" s="2">
        <f>'Moving Avg'!F911</f>
        <v>8.3248050000000013</v>
      </c>
      <c r="H911" s="2">
        <f>'Moving Avg'!G911</f>
        <v>8.370318000000001</v>
      </c>
      <c r="I911" s="2">
        <f>'Moving Avg'!H911</f>
        <v>8.6699564999999978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  <c r="M911" s="8">
        <f t="shared" si="143"/>
        <v>50</v>
      </c>
      <c r="N911" s="8">
        <f t="shared" si="140"/>
        <v>0</v>
      </c>
      <c r="O911" s="8">
        <f t="shared" si="141"/>
        <v>0</v>
      </c>
      <c r="P911" s="8">
        <f t="shared" si="142"/>
        <v>16.5</v>
      </c>
      <c r="Q911" s="9">
        <f t="shared" si="144"/>
        <v>19.975000000000001</v>
      </c>
      <c r="R911" s="9">
        <f t="shared" si="145"/>
        <v>14.125</v>
      </c>
      <c r="S911" s="9">
        <f t="shared" si="146"/>
        <v>14.925000000000001</v>
      </c>
      <c r="T911" s="9">
        <f t="shared" si="147"/>
        <v>16.625</v>
      </c>
      <c r="U911" s="8">
        <f t="shared" si="148"/>
        <v>16.341666666666669</v>
      </c>
      <c r="V911" s="8">
        <f t="shared" si="149"/>
        <v>16.412500000000001</v>
      </c>
    </row>
    <row r="912" spans="1:22" ht="13.5" x14ac:dyDescent="0.25">
      <c r="A912" s="3">
        <f>RSI!A912</f>
        <v>43332</v>
      </c>
      <c r="B912" s="2">
        <f>RSI!B912</f>
        <v>8.1393000000000004</v>
      </c>
      <c r="C912" s="2">
        <f>RSI!I912</f>
        <v>41.991085256816469</v>
      </c>
      <c r="D912" s="2">
        <f>MACD!E912</f>
        <v>7.6502192251423295E-2</v>
      </c>
      <c r="E912" s="2">
        <f>MACD!F912</f>
        <v>4.7452867757403525E-2</v>
      </c>
      <c r="F912" s="2">
        <f>'Moving Avg'!D912</f>
        <v>8.1706399999999988</v>
      </c>
      <c r="G912" s="2">
        <f>'Moving Avg'!F912</f>
        <v>8.3112699999999986</v>
      </c>
      <c r="H912" s="2">
        <f>'Moving Avg'!G912</f>
        <v>8.3606979999999993</v>
      </c>
      <c r="I912" s="2">
        <f>'Moving Avg'!H912</f>
        <v>8.6692134999999997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  <c r="M912" s="8">
        <f t="shared" si="143"/>
        <v>50</v>
      </c>
      <c r="N912" s="8">
        <f t="shared" si="140"/>
        <v>0</v>
      </c>
      <c r="O912" s="8">
        <f t="shared" si="141"/>
        <v>0</v>
      </c>
      <c r="P912" s="8">
        <f t="shared" si="142"/>
        <v>16.5</v>
      </c>
      <c r="Q912" s="9">
        <f t="shared" si="144"/>
        <v>19.975000000000001</v>
      </c>
      <c r="R912" s="9">
        <f t="shared" si="145"/>
        <v>14.125</v>
      </c>
      <c r="S912" s="9">
        <f t="shared" si="146"/>
        <v>14.925000000000001</v>
      </c>
      <c r="T912" s="9">
        <f t="shared" si="147"/>
        <v>16.625</v>
      </c>
      <c r="U912" s="8">
        <f t="shared" si="148"/>
        <v>16.341666666666669</v>
      </c>
      <c r="V912" s="8">
        <f t="shared" si="149"/>
        <v>16.412500000000001</v>
      </c>
    </row>
    <row r="913" spans="1:22" ht="13.5" x14ac:dyDescent="0.25">
      <c r="A913" s="3">
        <f>RSI!A913</f>
        <v>43335</v>
      </c>
      <c r="B913" s="2">
        <f>RSI!B913</f>
        <v>8.2645999999999997</v>
      </c>
      <c r="C913" s="2">
        <f>RSI!I913</f>
        <v>48.638130689524779</v>
      </c>
      <c r="D913" s="2">
        <f>MACD!E913</f>
        <v>8.2782992994067328E-2</v>
      </c>
      <c r="E913" s="2">
        <f>MACD!F913</f>
        <v>5.4518892804736291E-2</v>
      </c>
      <c r="F913" s="2">
        <f>'Moving Avg'!D913</f>
        <v>8.1781600000000001</v>
      </c>
      <c r="G913" s="2">
        <f>'Moving Avg'!F913</f>
        <v>8.3039999999999985</v>
      </c>
      <c r="H913" s="2">
        <f>'Moving Avg'!G913</f>
        <v>8.3519499999999987</v>
      </c>
      <c r="I913" s="2">
        <f>'Moving Avg'!H913</f>
        <v>8.6691240000000001</v>
      </c>
      <c r="J913" s="6" t="str">
        <f>OBV!F913</f>
        <v>BEARISH</v>
      </c>
      <c r="K913" s="6" t="str">
        <f>OBV!G913</f>
        <v>NEUTRAL</v>
      </c>
      <c r="L913" s="6" t="str">
        <f>OBV!H913</f>
        <v>BEARISH DIVERGENCE</v>
      </c>
      <c r="M913" s="8">
        <f t="shared" si="143"/>
        <v>50</v>
      </c>
      <c r="N913" s="8">
        <f t="shared" si="140"/>
        <v>0</v>
      </c>
      <c r="O913" s="8">
        <f t="shared" si="141"/>
        <v>0</v>
      </c>
      <c r="P913" s="8">
        <f t="shared" si="142"/>
        <v>16.5</v>
      </c>
      <c r="Q913" s="9">
        <f t="shared" si="144"/>
        <v>19.975000000000001</v>
      </c>
      <c r="R913" s="9">
        <f t="shared" si="145"/>
        <v>14.125</v>
      </c>
      <c r="S913" s="9">
        <f t="shared" si="146"/>
        <v>14.925000000000001</v>
      </c>
      <c r="T913" s="9">
        <f t="shared" si="147"/>
        <v>16.625</v>
      </c>
      <c r="U913" s="8">
        <f t="shared" si="148"/>
        <v>16.341666666666669</v>
      </c>
      <c r="V913" s="8">
        <f t="shared" si="149"/>
        <v>16.412500000000001</v>
      </c>
    </row>
    <row r="914" spans="1:22" ht="13.5" x14ac:dyDescent="0.25">
      <c r="A914" s="3">
        <f>RSI!A914</f>
        <v>43336</v>
      </c>
      <c r="B914" s="2">
        <f>RSI!B914</f>
        <v>8.202</v>
      </c>
      <c r="C914" s="2">
        <f>RSI!I914</f>
        <v>45.813661418863582</v>
      </c>
      <c r="D914" s="2">
        <f>MACD!E914</f>
        <v>9.1941079125835046E-2</v>
      </c>
      <c r="E914" s="2">
        <f>MACD!F914</f>
        <v>6.2003330068956045E-2</v>
      </c>
      <c r="F914" s="2">
        <f>'Moving Avg'!D914</f>
        <v>8.1794200000000004</v>
      </c>
      <c r="G914" s="2">
        <f>'Moving Avg'!F914</f>
        <v>8.2965199999999992</v>
      </c>
      <c r="H914" s="2">
        <f>'Moving Avg'!G914</f>
        <v>8.3442859999999985</v>
      </c>
      <c r="I914" s="2">
        <f>'Moving Avg'!H914</f>
        <v>8.6687214999999984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  <c r="M914" s="8">
        <f t="shared" si="143"/>
        <v>50</v>
      </c>
      <c r="N914" s="8">
        <f t="shared" si="140"/>
        <v>0</v>
      </c>
      <c r="O914" s="8">
        <f t="shared" si="141"/>
        <v>0</v>
      </c>
      <c r="P914" s="8">
        <f t="shared" si="142"/>
        <v>83.5</v>
      </c>
      <c r="Q914" s="9">
        <f t="shared" si="144"/>
        <v>30.024999999999999</v>
      </c>
      <c r="R914" s="9">
        <f t="shared" si="145"/>
        <v>30.875</v>
      </c>
      <c r="S914" s="9">
        <f t="shared" si="146"/>
        <v>45.075000000000003</v>
      </c>
      <c r="T914" s="9">
        <f t="shared" si="147"/>
        <v>33.375</v>
      </c>
      <c r="U914" s="8">
        <f t="shared" si="148"/>
        <v>35.324999999999996</v>
      </c>
      <c r="V914" s="8">
        <f t="shared" si="149"/>
        <v>34.837499999999999</v>
      </c>
    </row>
    <row r="915" spans="1:22" ht="13.5" x14ac:dyDescent="0.25">
      <c r="A915" s="3">
        <f>RSI!A915</f>
        <v>43339</v>
      </c>
      <c r="B915" s="2">
        <f>RSI!B915</f>
        <v>8.202</v>
      </c>
      <c r="C915" s="2">
        <f>RSI!I915</f>
        <v>45.813661418863589</v>
      </c>
      <c r="D915" s="2">
        <f>MACD!E915</f>
        <v>9.0577857956983365E-2</v>
      </c>
      <c r="E915" s="2">
        <f>MACD!F915</f>
        <v>6.7718235646561514E-2</v>
      </c>
      <c r="F915" s="2">
        <f>'Moving Avg'!D915</f>
        <v>8.1894399999999994</v>
      </c>
      <c r="G915" s="2">
        <f>'Moving Avg'!F915</f>
        <v>8.2913749999999986</v>
      </c>
      <c r="H915" s="2">
        <f>'Moving Avg'!G915</f>
        <v>8.3372059999999983</v>
      </c>
      <c r="I915" s="2">
        <f>'Moving Avg'!H915</f>
        <v>8.6680464999999991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  <c r="M915" s="8">
        <f t="shared" si="143"/>
        <v>50</v>
      </c>
      <c r="N915" s="8">
        <f t="shared" si="140"/>
        <v>0</v>
      </c>
      <c r="O915" s="8">
        <f t="shared" si="141"/>
        <v>0</v>
      </c>
      <c r="P915" s="8">
        <f t="shared" si="142"/>
        <v>83.5</v>
      </c>
      <c r="Q915" s="9">
        <f t="shared" si="144"/>
        <v>30.024999999999999</v>
      </c>
      <c r="R915" s="9">
        <f t="shared" si="145"/>
        <v>30.875</v>
      </c>
      <c r="S915" s="9">
        <f t="shared" si="146"/>
        <v>45.075000000000003</v>
      </c>
      <c r="T915" s="9">
        <f t="shared" si="147"/>
        <v>33.375</v>
      </c>
      <c r="U915" s="8">
        <f t="shared" si="148"/>
        <v>35.324999999999996</v>
      </c>
      <c r="V915" s="8">
        <f t="shared" si="149"/>
        <v>34.837499999999999</v>
      </c>
    </row>
    <row r="916" spans="1:22" ht="13.5" x14ac:dyDescent="0.25">
      <c r="A916" s="3">
        <f>RSI!A916</f>
        <v>43340</v>
      </c>
      <c r="B916" s="2">
        <f>RSI!B916</f>
        <v>8.0767000000000007</v>
      </c>
      <c r="C916" s="2">
        <f>RSI!I916</f>
        <v>40.371394542969199</v>
      </c>
      <c r="D916" s="2">
        <f>MACD!E916</f>
        <v>8.4739689144271324E-2</v>
      </c>
      <c r="E916" s="2">
        <f>MACD!F916</f>
        <v>7.1122526346103471E-2</v>
      </c>
      <c r="F916" s="2">
        <f>'Moving Avg'!D916</f>
        <v>8.1769199999999991</v>
      </c>
      <c r="G916" s="2">
        <f>'Moving Avg'!F916</f>
        <v>8.2717899999999993</v>
      </c>
      <c r="H916" s="2">
        <f>'Moving Avg'!G916</f>
        <v>8.327852</v>
      </c>
      <c r="I916" s="2">
        <f>'Moving Avg'!H916</f>
        <v>8.6666635000000003</v>
      </c>
      <c r="J916" s="6" t="str">
        <f>OBV!F916</f>
        <v>BULLISH</v>
      </c>
      <c r="K916" s="6" t="str">
        <f>OBV!G916</f>
        <v>NEUTRAL</v>
      </c>
      <c r="L916" s="6" t="str">
        <f>OBV!H916</f>
        <v>BULLISH DIVERGENCE</v>
      </c>
      <c r="M916" s="8">
        <f t="shared" si="143"/>
        <v>50</v>
      </c>
      <c r="N916" s="8">
        <f t="shared" si="140"/>
        <v>0</v>
      </c>
      <c r="O916" s="8">
        <f t="shared" si="141"/>
        <v>0</v>
      </c>
      <c r="P916" s="8">
        <f t="shared" si="142"/>
        <v>66.5</v>
      </c>
      <c r="Q916" s="9">
        <f t="shared" si="144"/>
        <v>27.475000000000001</v>
      </c>
      <c r="R916" s="9">
        <f t="shared" si="145"/>
        <v>26.625</v>
      </c>
      <c r="S916" s="9">
        <f t="shared" si="146"/>
        <v>37.424999999999997</v>
      </c>
      <c r="T916" s="9">
        <f t="shared" si="147"/>
        <v>29.125</v>
      </c>
      <c r="U916" s="8">
        <f t="shared" si="148"/>
        <v>30.508333333333336</v>
      </c>
      <c r="V916" s="8">
        <f t="shared" si="149"/>
        <v>30.162500000000001</v>
      </c>
    </row>
    <row r="917" spans="1:22" ht="13.5" x14ac:dyDescent="0.25">
      <c r="A917" s="3">
        <f>RSI!A917</f>
        <v>43341</v>
      </c>
      <c r="B917" s="2">
        <f>RSI!B917</f>
        <v>8.1080000000000005</v>
      </c>
      <c r="C917" s="2">
        <f>RSI!I917</f>
        <v>42.217922696988822</v>
      </c>
      <c r="D917" s="2">
        <f>MACD!E917</f>
        <v>7.1912181508736239E-2</v>
      </c>
      <c r="E917" s="2">
        <f>MACD!F917</f>
        <v>7.1280457378630022E-2</v>
      </c>
      <c r="F917" s="2">
        <f>'Moving Avg'!D917</f>
        <v>8.1706600000000016</v>
      </c>
      <c r="G917" s="2">
        <f>'Moving Avg'!F917</f>
        <v>8.2488050000000008</v>
      </c>
      <c r="H917" s="2">
        <f>'Moving Avg'!G917</f>
        <v>8.3218119999999995</v>
      </c>
      <c r="I917" s="2">
        <f>'Moving Avg'!H917</f>
        <v>8.6649739999999991</v>
      </c>
      <c r="J917" s="6" t="str">
        <f>OBV!F917</f>
        <v>BULLISH</v>
      </c>
      <c r="K917" s="6" t="str">
        <f>OBV!G917</f>
        <v>NEUTRAL</v>
      </c>
      <c r="L917" s="6" t="str">
        <f>OBV!H917</f>
        <v>BULLISH DIVERGENCE</v>
      </c>
      <c r="M917" s="8">
        <f t="shared" si="143"/>
        <v>50</v>
      </c>
      <c r="N917" s="8">
        <f t="shared" si="140"/>
        <v>0</v>
      </c>
      <c r="O917" s="8">
        <f t="shared" si="141"/>
        <v>0</v>
      </c>
      <c r="P917" s="8">
        <f t="shared" si="142"/>
        <v>66.5</v>
      </c>
      <c r="Q917" s="9">
        <f t="shared" si="144"/>
        <v>27.475000000000001</v>
      </c>
      <c r="R917" s="9">
        <f t="shared" si="145"/>
        <v>26.625</v>
      </c>
      <c r="S917" s="9">
        <f t="shared" si="146"/>
        <v>37.424999999999997</v>
      </c>
      <c r="T917" s="9">
        <f t="shared" si="147"/>
        <v>29.125</v>
      </c>
      <c r="U917" s="8">
        <f t="shared" si="148"/>
        <v>30.508333333333336</v>
      </c>
      <c r="V917" s="8">
        <f t="shared" si="149"/>
        <v>30.162500000000001</v>
      </c>
    </row>
    <row r="918" spans="1:22" ht="13.5" x14ac:dyDescent="0.25">
      <c r="A918" s="3">
        <f>RSI!A918</f>
        <v>43342</v>
      </c>
      <c r="B918" s="2">
        <f>RSI!B918</f>
        <v>8.1393000000000004</v>
      </c>
      <c r="C918" s="2">
        <f>RSI!I918</f>
        <v>44.082721536940539</v>
      </c>
      <c r="D918" s="2">
        <f>MACD!E918</f>
        <v>6.5436360067689492E-2</v>
      </c>
      <c r="E918" s="2">
        <f>MACD!F918</f>
        <v>7.0111637916441927E-2</v>
      </c>
      <c r="F918" s="2">
        <f>'Moving Avg'!D918</f>
        <v>8.1456</v>
      </c>
      <c r="G918" s="2">
        <f>'Moving Avg'!F918</f>
        <v>8.2297200000000004</v>
      </c>
      <c r="H918" s="2">
        <f>'Moving Avg'!G918</f>
        <v>8.3169819999999977</v>
      </c>
      <c r="I918" s="2">
        <f>'Moving Avg'!H918</f>
        <v>8.6630319999999994</v>
      </c>
      <c r="J918" s="6" t="str">
        <f>OBV!F918</f>
        <v>BULLISH</v>
      </c>
      <c r="K918" s="6" t="str">
        <f>OBV!G918</f>
        <v>NEUTRAL</v>
      </c>
      <c r="L918" s="6" t="str">
        <f>OBV!H918</f>
        <v>BULLISH DIVERGENCE</v>
      </c>
      <c r="M918" s="8">
        <f t="shared" si="143"/>
        <v>50</v>
      </c>
      <c r="N918" s="8">
        <f t="shared" si="140"/>
        <v>45</v>
      </c>
      <c r="O918" s="8">
        <f t="shared" si="141"/>
        <v>0</v>
      </c>
      <c r="P918" s="8">
        <f t="shared" si="142"/>
        <v>66.5</v>
      </c>
      <c r="Q918" s="9">
        <f t="shared" si="144"/>
        <v>43.225000000000001</v>
      </c>
      <c r="R918" s="9">
        <f t="shared" si="145"/>
        <v>35.625</v>
      </c>
      <c r="S918" s="9">
        <f t="shared" si="146"/>
        <v>44.174999999999997</v>
      </c>
      <c r="T918" s="9">
        <f t="shared" si="147"/>
        <v>40.375</v>
      </c>
      <c r="U918" s="8">
        <f t="shared" si="148"/>
        <v>41.008333333333333</v>
      </c>
      <c r="V918" s="8">
        <f t="shared" si="149"/>
        <v>40.849999999999994</v>
      </c>
    </row>
    <row r="919" spans="1:22" ht="13.5" x14ac:dyDescent="0.25">
      <c r="A919" s="3">
        <f>RSI!A919</f>
        <v>43343</v>
      </c>
      <c r="B919" s="2">
        <f>RSI!B919</f>
        <v>8.1393000000000004</v>
      </c>
      <c r="C919" s="2">
        <f>RSI!I919</f>
        <v>44.082721536940532</v>
      </c>
      <c r="D919" s="2">
        <f>MACD!E919</f>
        <v>5.5801042869518369E-2</v>
      </c>
      <c r="E919" s="2">
        <f>MACD!F919</f>
        <v>6.7249518907057215E-2</v>
      </c>
      <c r="F919" s="2">
        <f>'Moving Avg'!D919</f>
        <v>8.1330600000000004</v>
      </c>
      <c r="G919" s="2">
        <f>'Moving Avg'!F919</f>
        <v>8.2106349999999999</v>
      </c>
      <c r="H919" s="2">
        <f>'Moving Avg'!G919</f>
        <v>8.3139039999999991</v>
      </c>
      <c r="I919" s="2">
        <f>'Moving Avg'!H919</f>
        <v>8.6606815000000008</v>
      </c>
      <c r="J919" s="6" t="str">
        <f>OBV!F919</f>
        <v>BULLISH</v>
      </c>
      <c r="K919" s="6" t="str">
        <f>OBV!G919</f>
        <v>NEUTRAL</v>
      </c>
      <c r="L919" s="6" t="str">
        <f>OBV!H919</f>
        <v>BULLISH DIVERGENCE</v>
      </c>
      <c r="M919" s="8">
        <f t="shared" si="143"/>
        <v>50</v>
      </c>
      <c r="N919" s="8">
        <f t="shared" si="140"/>
        <v>45</v>
      </c>
      <c r="O919" s="8">
        <f t="shared" si="141"/>
        <v>0</v>
      </c>
      <c r="P919" s="8">
        <f t="shared" si="142"/>
        <v>66.5</v>
      </c>
      <c r="Q919" s="9">
        <f t="shared" si="144"/>
        <v>43.225000000000001</v>
      </c>
      <c r="R919" s="9">
        <f t="shared" si="145"/>
        <v>35.625</v>
      </c>
      <c r="S919" s="9">
        <f t="shared" si="146"/>
        <v>44.174999999999997</v>
      </c>
      <c r="T919" s="9">
        <f t="shared" si="147"/>
        <v>40.375</v>
      </c>
      <c r="U919" s="8">
        <f t="shared" si="148"/>
        <v>41.008333333333333</v>
      </c>
      <c r="V919" s="8">
        <f t="shared" si="149"/>
        <v>40.849999999999994</v>
      </c>
    </row>
    <row r="920" spans="1:22" ht="13.5" x14ac:dyDescent="0.25">
      <c r="A920" s="3">
        <f>RSI!A920</f>
        <v>43346</v>
      </c>
      <c r="B920" s="2">
        <f>RSI!B920</f>
        <v>7.9828000000000001</v>
      </c>
      <c r="C920" s="2">
        <f>RSI!I920</f>
        <v>37.133392992973036</v>
      </c>
      <c r="D920" s="2">
        <f>MACD!E920</f>
        <v>5.3112961955056548E-2</v>
      </c>
      <c r="E920" s="2">
        <f>MACD!F920</f>
        <v>6.4422207516657087E-2</v>
      </c>
      <c r="F920" s="2">
        <f>'Moving Avg'!D920</f>
        <v>8.0892199999999992</v>
      </c>
      <c r="G920" s="2">
        <f>'Moving Avg'!F920</f>
        <v>8.2132199999999997</v>
      </c>
      <c r="H920" s="2">
        <f>'Moving Avg'!G920</f>
        <v>8.3071119999999965</v>
      </c>
      <c r="I920" s="2">
        <f>'Moving Avg'!H920</f>
        <v>8.6570579999999993</v>
      </c>
      <c r="J920" s="6" t="str">
        <f>OBV!F920</f>
        <v>BULLISH</v>
      </c>
      <c r="K920" s="6" t="str">
        <f>OBV!G920</f>
        <v>NEUTRAL</v>
      </c>
      <c r="L920" s="6" t="str">
        <f>OBV!H920</f>
        <v>BULLISH DIVERGENCE</v>
      </c>
      <c r="M920" s="8">
        <f t="shared" si="143"/>
        <v>50</v>
      </c>
      <c r="N920" s="8">
        <f t="shared" si="140"/>
        <v>45</v>
      </c>
      <c r="O920" s="8">
        <f t="shared" si="141"/>
        <v>0</v>
      </c>
      <c r="P920" s="8">
        <f t="shared" si="142"/>
        <v>66.5</v>
      </c>
      <c r="Q920" s="9">
        <f t="shared" si="144"/>
        <v>43.225000000000001</v>
      </c>
      <c r="R920" s="9">
        <f t="shared" si="145"/>
        <v>35.625</v>
      </c>
      <c r="S920" s="9">
        <f t="shared" si="146"/>
        <v>44.174999999999997</v>
      </c>
      <c r="T920" s="9">
        <f t="shared" si="147"/>
        <v>40.375</v>
      </c>
      <c r="U920" s="8">
        <f t="shared" si="148"/>
        <v>41.008333333333333</v>
      </c>
      <c r="V920" s="8">
        <f t="shared" si="149"/>
        <v>40.849999999999994</v>
      </c>
    </row>
    <row r="921" spans="1:22" ht="13.5" x14ac:dyDescent="0.25">
      <c r="A921" s="3">
        <f>RSI!A921</f>
        <v>43347</v>
      </c>
      <c r="B921" s="2">
        <f>RSI!B921</f>
        <v>7.8262999999999998</v>
      </c>
      <c r="C921" s="2">
        <f>RSI!I921</f>
        <v>31.744202341883479</v>
      </c>
      <c r="D921" s="2">
        <f>MACD!E921</f>
        <v>6.198283631603374E-2</v>
      </c>
      <c r="E921" s="2">
        <f>MACD!F921</f>
        <v>6.3934333276532418E-2</v>
      </c>
      <c r="F921" s="2">
        <f>'Moving Avg'!D921</f>
        <v>8.0391399999999997</v>
      </c>
      <c r="G921" s="2">
        <f>'Moving Avg'!F921</f>
        <v>8.1891149999999993</v>
      </c>
      <c r="H921" s="2">
        <f>'Moving Avg'!G921</f>
        <v>8.2942699999999974</v>
      </c>
      <c r="I921" s="2">
        <f>'Moving Avg'!H921</f>
        <v>8.6525429999999997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3"/>
        <v>50</v>
      </c>
      <c r="N921" s="8">
        <f t="shared" si="140"/>
        <v>45</v>
      </c>
      <c r="O921" s="8">
        <f t="shared" si="141"/>
        <v>0</v>
      </c>
      <c r="P921" s="8">
        <f t="shared" si="142"/>
        <v>16.5</v>
      </c>
      <c r="Q921" s="9">
        <f t="shared" si="144"/>
        <v>35.725000000000001</v>
      </c>
      <c r="R921" s="9">
        <f t="shared" si="145"/>
        <v>23.125</v>
      </c>
      <c r="S921" s="9">
        <f t="shared" si="146"/>
        <v>21.675000000000001</v>
      </c>
      <c r="T921" s="9">
        <f t="shared" si="147"/>
        <v>27.875</v>
      </c>
      <c r="U921" s="8">
        <f t="shared" si="148"/>
        <v>26.841666666666669</v>
      </c>
      <c r="V921" s="8">
        <f t="shared" si="149"/>
        <v>27.1</v>
      </c>
    </row>
    <row r="922" spans="1:22" ht="13.5" x14ac:dyDescent="0.25">
      <c r="A922" s="3">
        <f>RSI!A922</f>
        <v>43348</v>
      </c>
      <c r="B922" s="2">
        <f>RSI!B922</f>
        <v>7.6384999999999996</v>
      </c>
      <c r="C922" s="2">
        <f>RSI!I922</f>
        <v>26.73075878198749</v>
      </c>
      <c r="D922" s="2">
        <f>MACD!E922</f>
        <v>8.5703873649379148E-2</v>
      </c>
      <c r="E922" s="2">
        <f>MACD!F922</f>
        <v>6.8288241351101758E-2</v>
      </c>
      <c r="F922" s="2">
        <f>'Moving Avg'!D922</f>
        <v>7.9452400000000001</v>
      </c>
      <c r="G922" s="2">
        <f>'Moving Avg'!F922</f>
        <v>8.1484199999999998</v>
      </c>
      <c r="H922" s="2">
        <f>'Moving Avg'!G922</f>
        <v>8.2788399999999971</v>
      </c>
      <c r="I922" s="2">
        <f>'Moving Avg'!H922</f>
        <v>8.6463259999999984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3"/>
        <v>100</v>
      </c>
      <c r="N922" s="8">
        <f t="shared" si="140"/>
        <v>0</v>
      </c>
      <c r="O922" s="8">
        <f t="shared" si="141"/>
        <v>0</v>
      </c>
      <c r="P922" s="8">
        <f t="shared" si="142"/>
        <v>16.5</v>
      </c>
      <c r="Q922" s="9">
        <f t="shared" si="144"/>
        <v>37.475000000000001</v>
      </c>
      <c r="R922" s="9">
        <f t="shared" si="145"/>
        <v>24.125</v>
      </c>
      <c r="S922" s="9">
        <f t="shared" si="146"/>
        <v>22.425000000000001</v>
      </c>
      <c r="T922" s="9">
        <f t="shared" si="147"/>
        <v>29.125</v>
      </c>
      <c r="U922" s="8">
        <f t="shared" si="148"/>
        <v>28.008333333333336</v>
      </c>
      <c r="V922" s="8">
        <f t="shared" si="149"/>
        <v>28.287500000000001</v>
      </c>
    </row>
    <row r="923" spans="1:22" ht="13.5" x14ac:dyDescent="0.25">
      <c r="A923" s="3">
        <f>RSI!A923</f>
        <v>43349</v>
      </c>
      <c r="B923" s="2">
        <f>RSI!B923</f>
        <v>7.5820999999999996</v>
      </c>
      <c r="C923" s="2">
        <f>RSI!I923</f>
        <v>25.431738419610454</v>
      </c>
      <c r="D923" s="2">
        <f>MACD!E923</f>
        <v>0.13247387300001456</v>
      </c>
      <c r="E923" s="2">
        <f>MACD!F923</f>
        <v>8.1125367680884325E-2</v>
      </c>
      <c r="F923" s="2">
        <f>'Moving Avg'!D923</f>
        <v>7.8337999999999992</v>
      </c>
      <c r="G923" s="2">
        <f>'Moving Avg'!F923</f>
        <v>8.1077250000000003</v>
      </c>
      <c r="H923" s="2">
        <f>'Moving Avg'!G923</f>
        <v>8.2611139999999974</v>
      </c>
      <c r="I923" s="2">
        <f>'Moving Avg'!H923</f>
        <v>8.6406445000000005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  <c r="M923" s="8">
        <f t="shared" si="143"/>
        <v>100</v>
      </c>
      <c r="N923" s="8">
        <f t="shared" si="140"/>
        <v>0</v>
      </c>
      <c r="O923" s="8">
        <f t="shared" si="141"/>
        <v>0</v>
      </c>
      <c r="P923" s="8">
        <f t="shared" si="142"/>
        <v>16.5</v>
      </c>
      <c r="Q923" s="9">
        <f t="shared" si="144"/>
        <v>37.475000000000001</v>
      </c>
      <c r="R923" s="9">
        <f t="shared" si="145"/>
        <v>24.125</v>
      </c>
      <c r="S923" s="9">
        <f t="shared" si="146"/>
        <v>22.425000000000001</v>
      </c>
      <c r="T923" s="9">
        <f t="shared" si="147"/>
        <v>29.125</v>
      </c>
      <c r="U923" s="8">
        <f t="shared" si="148"/>
        <v>28.008333333333336</v>
      </c>
      <c r="V923" s="8">
        <f t="shared" si="149"/>
        <v>28.287500000000001</v>
      </c>
    </row>
    <row r="924" spans="1:22" ht="13.5" x14ac:dyDescent="0.25">
      <c r="A924" s="3">
        <f>RSI!A924</f>
        <v>43350</v>
      </c>
      <c r="B924" s="2">
        <f>RSI!B924</f>
        <v>7.9202000000000004</v>
      </c>
      <c r="C924" s="2">
        <f>RSI!I924</f>
        <v>43.239259735912064</v>
      </c>
      <c r="D924" s="2">
        <f>MACD!E924</f>
        <v>0.14070992522059811</v>
      </c>
      <c r="E924" s="2">
        <f>MACD!F924</f>
        <v>9.3042279188827084E-2</v>
      </c>
      <c r="F924" s="2">
        <f>'Moving Avg'!D924</f>
        <v>7.7899799999999999</v>
      </c>
      <c r="G924" s="2">
        <f>'Moving Avg'!F924</f>
        <v>8.0842449999999992</v>
      </c>
      <c r="H924" s="2">
        <f>'Moving Avg'!G924</f>
        <v>8.2501499999999979</v>
      </c>
      <c r="I924" s="2">
        <f>'Moving Avg'!H924</f>
        <v>8.636925999999999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3"/>
        <v>50</v>
      </c>
      <c r="N924" s="8">
        <f t="shared" si="140"/>
        <v>0</v>
      </c>
      <c r="O924" s="8">
        <f t="shared" si="141"/>
        <v>0</v>
      </c>
      <c r="P924" s="8">
        <f t="shared" si="142"/>
        <v>16.5</v>
      </c>
      <c r="Q924" s="9">
        <f t="shared" si="144"/>
        <v>19.975000000000001</v>
      </c>
      <c r="R924" s="9">
        <f t="shared" si="145"/>
        <v>14.125</v>
      </c>
      <c r="S924" s="9">
        <f t="shared" si="146"/>
        <v>14.925000000000001</v>
      </c>
      <c r="T924" s="9">
        <f t="shared" si="147"/>
        <v>16.625</v>
      </c>
      <c r="U924" s="8">
        <f t="shared" si="148"/>
        <v>16.341666666666669</v>
      </c>
      <c r="V924" s="8">
        <f t="shared" si="149"/>
        <v>16.412500000000001</v>
      </c>
    </row>
    <row r="925" spans="1:22" ht="13.5" x14ac:dyDescent="0.25">
      <c r="A925" s="3">
        <f>RSI!A925</f>
        <v>43353</v>
      </c>
      <c r="B925" s="2">
        <f>RSI!B925</f>
        <v>7.8262999999999998</v>
      </c>
      <c r="C925" s="2">
        <f>RSI!I925</f>
        <v>40.356750241890666</v>
      </c>
      <c r="D925" s="2">
        <f>MACD!E925</f>
        <v>0.15572609234247281</v>
      </c>
      <c r="E925" s="2">
        <f>MACD!F925</f>
        <v>0.10557904181955624</v>
      </c>
      <c r="F925" s="2">
        <f>'Moving Avg'!D925</f>
        <v>7.7586800000000009</v>
      </c>
      <c r="G925" s="2">
        <f>'Moving Avg'!F925</f>
        <v>8.0592000000000006</v>
      </c>
      <c r="H925" s="2">
        <f>'Moving Avg'!G925</f>
        <v>8.2373080000000005</v>
      </c>
      <c r="I925" s="2">
        <f>'Moving Avg'!H925</f>
        <v>8.6313755000000008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  <c r="M925" s="8">
        <f t="shared" si="143"/>
        <v>50</v>
      </c>
      <c r="N925" s="8">
        <f t="shared" si="140"/>
        <v>0</v>
      </c>
      <c r="O925" s="8">
        <f t="shared" si="141"/>
        <v>0</v>
      </c>
      <c r="P925" s="8">
        <f t="shared" si="142"/>
        <v>16.5</v>
      </c>
      <c r="Q925" s="9">
        <f t="shared" si="144"/>
        <v>19.975000000000001</v>
      </c>
      <c r="R925" s="9">
        <f t="shared" si="145"/>
        <v>14.125</v>
      </c>
      <c r="S925" s="9">
        <f t="shared" si="146"/>
        <v>14.925000000000001</v>
      </c>
      <c r="T925" s="9">
        <f t="shared" si="147"/>
        <v>16.625</v>
      </c>
      <c r="U925" s="8">
        <f t="shared" si="148"/>
        <v>16.341666666666669</v>
      </c>
      <c r="V925" s="8">
        <f t="shared" si="149"/>
        <v>16.412500000000001</v>
      </c>
    </row>
    <row r="926" spans="1:22" ht="13.5" x14ac:dyDescent="0.25">
      <c r="A926" s="3">
        <f>RSI!A926</f>
        <v>43355</v>
      </c>
      <c r="B926" s="2">
        <f>RSI!B926</f>
        <v>7.6384999999999996</v>
      </c>
      <c r="C926" s="2">
        <f>RSI!I926</f>
        <v>35.289700702217146</v>
      </c>
      <c r="D926" s="2">
        <f>MACD!E926</f>
        <v>0.16463190883576573</v>
      </c>
      <c r="E926" s="2">
        <f>MACD!F926</f>
        <v>0.11738961522279814</v>
      </c>
      <c r="F926" s="2">
        <f>'Moving Avg'!D926</f>
        <v>7.7211199999999991</v>
      </c>
      <c r="G926" s="2">
        <f>'Moving Avg'!F926</f>
        <v>8.0294600000000003</v>
      </c>
      <c r="H926" s="2">
        <f>'Moving Avg'!G926</f>
        <v>8.2230460000000001</v>
      </c>
      <c r="I926" s="2">
        <f>'Moving Avg'!H926</f>
        <v>8.6257034999999984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3"/>
        <v>50</v>
      </c>
      <c r="N926" s="8">
        <f t="shared" si="140"/>
        <v>0</v>
      </c>
      <c r="O926" s="8">
        <f t="shared" si="141"/>
        <v>0</v>
      </c>
      <c r="P926" s="8">
        <f t="shared" si="142"/>
        <v>16.5</v>
      </c>
      <c r="Q926" s="9">
        <f t="shared" si="144"/>
        <v>19.975000000000001</v>
      </c>
      <c r="R926" s="9">
        <f t="shared" si="145"/>
        <v>14.125</v>
      </c>
      <c r="S926" s="9">
        <f t="shared" si="146"/>
        <v>14.925000000000001</v>
      </c>
      <c r="T926" s="9">
        <f t="shared" si="147"/>
        <v>16.625</v>
      </c>
      <c r="U926" s="8">
        <f t="shared" si="148"/>
        <v>16.341666666666669</v>
      </c>
      <c r="V926" s="8">
        <f t="shared" si="149"/>
        <v>16.412500000000001</v>
      </c>
    </row>
    <row r="927" spans="1:22" ht="13.5" x14ac:dyDescent="0.25">
      <c r="A927" s="3">
        <f>RSI!A927</f>
        <v>43356</v>
      </c>
      <c r="B927" s="2">
        <f>RSI!B927</f>
        <v>7.6384999999999996</v>
      </c>
      <c r="C927" s="2">
        <f>RSI!I927</f>
        <v>35.289700702217146</v>
      </c>
      <c r="D927" s="2">
        <f>MACD!E927</f>
        <v>0.17954237009021767</v>
      </c>
      <c r="E927" s="2">
        <f>MACD!F927</f>
        <v>0.12982016619628206</v>
      </c>
      <c r="F927" s="2">
        <f>'Moving Avg'!D927</f>
        <v>7.7211200000000009</v>
      </c>
      <c r="G927" s="2">
        <f>'Moving Avg'!F927</f>
        <v>8.0019150000000003</v>
      </c>
      <c r="H927" s="2">
        <f>'Moving Avg'!G927</f>
        <v>8.2076160000000016</v>
      </c>
      <c r="I927" s="2">
        <f>'Moving Avg'!H927</f>
        <v>8.6194319999999998</v>
      </c>
      <c r="J927" s="6" t="str">
        <f>OBV!F927</f>
        <v>BEARISH</v>
      </c>
      <c r="K927" s="6" t="str">
        <f>OBV!G927</f>
        <v>NEUTRAL</v>
      </c>
      <c r="L927" s="6" t="str">
        <f>OBV!H927</f>
        <v>NEUTRAL</v>
      </c>
      <c r="M927" s="8">
        <f t="shared" si="143"/>
        <v>50</v>
      </c>
      <c r="N927" s="8">
        <f t="shared" si="140"/>
        <v>0</v>
      </c>
      <c r="O927" s="8">
        <f t="shared" si="141"/>
        <v>0</v>
      </c>
      <c r="P927" s="8">
        <f t="shared" si="142"/>
        <v>16.5</v>
      </c>
      <c r="Q927" s="9">
        <f t="shared" si="144"/>
        <v>19.975000000000001</v>
      </c>
      <c r="R927" s="9">
        <f t="shared" si="145"/>
        <v>14.125</v>
      </c>
      <c r="S927" s="9">
        <f t="shared" si="146"/>
        <v>14.925000000000001</v>
      </c>
      <c r="T927" s="9">
        <f t="shared" si="147"/>
        <v>16.625</v>
      </c>
      <c r="U927" s="8">
        <f t="shared" si="148"/>
        <v>16.341666666666669</v>
      </c>
      <c r="V927" s="8">
        <f t="shared" si="149"/>
        <v>16.412500000000001</v>
      </c>
    </row>
    <row r="928" spans="1:22" ht="13.5" x14ac:dyDescent="0.25">
      <c r="A928" s="3">
        <f>RSI!A928</f>
        <v>43357</v>
      </c>
      <c r="B928" s="2">
        <f>RSI!B928</f>
        <v>7.4505999999999997</v>
      </c>
      <c r="C928" s="2">
        <f>RSI!I928</f>
        <v>30.802049120062875</v>
      </c>
      <c r="D928" s="2">
        <f>MACD!E928</f>
        <v>0.21326261899224974</v>
      </c>
      <c r="E928" s="2">
        <f>MACD!F928</f>
        <v>0.14650865675547561</v>
      </c>
      <c r="F928" s="2">
        <f>'Moving Avg'!D928</f>
        <v>7.69482</v>
      </c>
      <c r="G928" s="2">
        <f>'Moving Avg'!F928</f>
        <v>7.963095</v>
      </c>
      <c r="H928" s="2">
        <f>'Moving Avg'!G928</f>
        <v>8.1884280000000018</v>
      </c>
      <c r="I928" s="2">
        <f>'Moving Avg'!H928</f>
        <v>8.6125479999999968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3"/>
        <v>50</v>
      </c>
      <c r="N928" s="8">
        <f t="shared" si="140"/>
        <v>0</v>
      </c>
      <c r="O928" s="8">
        <f t="shared" si="141"/>
        <v>0</v>
      </c>
      <c r="P928" s="8">
        <f t="shared" si="142"/>
        <v>16.5</v>
      </c>
      <c r="Q928" s="9">
        <f t="shared" si="144"/>
        <v>19.975000000000001</v>
      </c>
      <c r="R928" s="9">
        <f t="shared" si="145"/>
        <v>14.125</v>
      </c>
      <c r="S928" s="9">
        <f t="shared" si="146"/>
        <v>14.925000000000001</v>
      </c>
      <c r="T928" s="9">
        <f t="shared" si="147"/>
        <v>16.625</v>
      </c>
      <c r="U928" s="8">
        <f t="shared" si="148"/>
        <v>16.341666666666669</v>
      </c>
      <c r="V928" s="8">
        <f t="shared" si="149"/>
        <v>16.412500000000001</v>
      </c>
    </row>
    <row r="929" spans="1:22" ht="13.5" x14ac:dyDescent="0.25">
      <c r="A929" s="3">
        <f>RSI!A929</f>
        <v>43360</v>
      </c>
      <c r="B929" s="2">
        <f>RSI!B929</f>
        <v>7.5132000000000003</v>
      </c>
      <c r="C929" s="2">
        <f>RSI!I929</f>
        <v>33.821449087534006</v>
      </c>
      <c r="D929" s="2">
        <f>MACD!E929</f>
        <v>0.24046267019478584</v>
      </c>
      <c r="E929" s="2">
        <f>MACD!F929</f>
        <v>0.16529945944333765</v>
      </c>
      <c r="F929" s="2">
        <f>'Moving Avg'!D929</f>
        <v>7.6134199999999996</v>
      </c>
      <c r="G929" s="2">
        <f>'Moving Avg'!F929</f>
        <v>7.9289699999999996</v>
      </c>
      <c r="H929" s="2">
        <f>'Moving Avg'!G929</f>
        <v>8.1728280000000026</v>
      </c>
      <c r="I929" s="2">
        <f>'Moving Avg'!H929</f>
        <v>8.6062224999999977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  <c r="M929" s="8">
        <f t="shared" si="143"/>
        <v>50</v>
      </c>
      <c r="N929" s="8">
        <f t="shared" si="140"/>
        <v>0</v>
      </c>
      <c r="O929" s="8">
        <f t="shared" si="141"/>
        <v>0</v>
      </c>
      <c r="P929" s="8">
        <f t="shared" si="142"/>
        <v>16.5</v>
      </c>
      <c r="Q929" s="9">
        <f t="shared" si="144"/>
        <v>19.975000000000001</v>
      </c>
      <c r="R929" s="9">
        <f t="shared" si="145"/>
        <v>14.125</v>
      </c>
      <c r="S929" s="9">
        <f t="shared" si="146"/>
        <v>14.925000000000001</v>
      </c>
      <c r="T929" s="9">
        <f t="shared" si="147"/>
        <v>16.625</v>
      </c>
      <c r="U929" s="8">
        <f t="shared" si="148"/>
        <v>16.341666666666669</v>
      </c>
      <c r="V929" s="8">
        <f t="shared" si="149"/>
        <v>16.412500000000001</v>
      </c>
    </row>
    <row r="930" spans="1:22" ht="13.5" x14ac:dyDescent="0.25">
      <c r="A930" s="3">
        <f>RSI!A930</f>
        <v>43361</v>
      </c>
      <c r="B930" s="2">
        <f>RSI!B930</f>
        <v>7.4819000000000004</v>
      </c>
      <c r="C930" s="2">
        <f>RSI!I930</f>
        <v>33.045043892453208</v>
      </c>
      <c r="D930" s="2">
        <f>MACD!E930</f>
        <v>0.24440957446805722</v>
      </c>
      <c r="E930" s="2">
        <f>MACD!F930</f>
        <v>0.18112148244828158</v>
      </c>
      <c r="F930" s="2">
        <f>'Moving Avg'!D930</f>
        <v>7.5445400000000005</v>
      </c>
      <c r="G930" s="2">
        <f>'Moving Avg'!F930</f>
        <v>7.8954700000000004</v>
      </c>
      <c r="H930" s="2">
        <f>'Moving Avg'!G930</f>
        <v>8.1571860000000012</v>
      </c>
      <c r="I930" s="2">
        <f>'Moving Avg'!H930</f>
        <v>8.5993859999999991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3"/>
        <v>50</v>
      </c>
      <c r="N930" s="8">
        <f t="shared" si="140"/>
        <v>0</v>
      </c>
      <c r="O930" s="8">
        <f t="shared" si="141"/>
        <v>0</v>
      </c>
      <c r="P930" s="8">
        <f t="shared" si="142"/>
        <v>16.5</v>
      </c>
      <c r="Q930" s="9">
        <f t="shared" si="144"/>
        <v>19.975000000000001</v>
      </c>
      <c r="R930" s="9">
        <f t="shared" si="145"/>
        <v>14.125</v>
      </c>
      <c r="S930" s="9">
        <f t="shared" si="146"/>
        <v>14.925000000000001</v>
      </c>
      <c r="T930" s="9">
        <f t="shared" si="147"/>
        <v>16.625</v>
      </c>
      <c r="U930" s="8">
        <f t="shared" si="148"/>
        <v>16.341666666666669</v>
      </c>
      <c r="V930" s="8">
        <f t="shared" si="149"/>
        <v>16.412500000000001</v>
      </c>
    </row>
    <row r="931" spans="1:22" ht="13.5" x14ac:dyDescent="0.25">
      <c r="A931" s="3">
        <f>RSI!A931</f>
        <v>43362</v>
      </c>
      <c r="B931" s="2">
        <f>RSI!B931</f>
        <v>7.5132000000000003</v>
      </c>
      <c r="C931" s="2">
        <f>RSI!I931</f>
        <v>34.660360430094087</v>
      </c>
      <c r="D931" s="2">
        <f>MACD!E931</f>
        <v>0.22402940460274934</v>
      </c>
      <c r="E931" s="2">
        <f>MACD!F931</f>
        <v>0.18970306687917515</v>
      </c>
      <c r="F931" s="2">
        <f>'Moving Avg'!D931</f>
        <v>7.5194799999999997</v>
      </c>
      <c r="G931" s="2">
        <f>'Moving Avg'!F931</f>
        <v>7.8641649999999998</v>
      </c>
      <c r="H931" s="2">
        <f>'Moving Avg'!G931</f>
        <v>8.141586000000002</v>
      </c>
      <c r="I931" s="2">
        <f>'Moving Avg'!H931</f>
        <v>8.5924880000000012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3"/>
        <v>50</v>
      </c>
      <c r="N931" s="8">
        <f t="shared" si="140"/>
        <v>0</v>
      </c>
      <c r="O931" s="8">
        <f t="shared" si="141"/>
        <v>0</v>
      </c>
      <c r="P931" s="8">
        <f t="shared" si="142"/>
        <v>16.5</v>
      </c>
      <c r="Q931" s="9">
        <f t="shared" si="144"/>
        <v>19.975000000000001</v>
      </c>
      <c r="R931" s="9">
        <f t="shared" si="145"/>
        <v>14.125</v>
      </c>
      <c r="S931" s="9">
        <f t="shared" si="146"/>
        <v>14.925000000000001</v>
      </c>
      <c r="T931" s="9">
        <f t="shared" si="147"/>
        <v>16.625</v>
      </c>
      <c r="U931" s="8">
        <f t="shared" si="148"/>
        <v>16.341666666666669</v>
      </c>
      <c r="V931" s="8">
        <f t="shared" si="149"/>
        <v>16.412500000000001</v>
      </c>
    </row>
    <row r="932" spans="1:22" ht="13.5" x14ac:dyDescent="0.25">
      <c r="A932" s="3">
        <f>RSI!A932</f>
        <v>43363</v>
      </c>
      <c r="B932" s="2">
        <f>RSI!B932</f>
        <v>7.5007000000000001</v>
      </c>
      <c r="C932" s="2">
        <f>RSI!I932</f>
        <v>34.304421599124311</v>
      </c>
      <c r="D932" s="2">
        <f>MACD!E932</f>
        <v>0.18111070280397179</v>
      </c>
      <c r="E932" s="2">
        <f>MACD!F932</f>
        <v>0.18798459406413451</v>
      </c>
      <c r="F932" s="2">
        <f>'Moving Avg'!D932</f>
        <v>7.4919200000000004</v>
      </c>
      <c r="G932" s="2">
        <f>'Moving Avg'!F932</f>
        <v>7.8322349999999989</v>
      </c>
      <c r="H932" s="2">
        <f>'Moving Avg'!G932</f>
        <v>8.1257360000000016</v>
      </c>
      <c r="I932" s="2">
        <f>'Moving Avg'!H932</f>
        <v>8.5855275000000013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3"/>
        <v>50</v>
      </c>
      <c r="N932" s="8">
        <f t="shared" si="140"/>
        <v>45</v>
      </c>
      <c r="O932" s="8">
        <f t="shared" si="141"/>
        <v>0</v>
      </c>
      <c r="P932" s="8">
        <f t="shared" si="142"/>
        <v>16.5</v>
      </c>
      <c r="Q932" s="9">
        <f t="shared" si="144"/>
        <v>35.725000000000001</v>
      </c>
      <c r="R932" s="9">
        <f t="shared" si="145"/>
        <v>23.125</v>
      </c>
      <c r="S932" s="9">
        <f t="shared" si="146"/>
        <v>21.675000000000001</v>
      </c>
      <c r="T932" s="9">
        <f t="shared" si="147"/>
        <v>27.875</v>
      </c>
      <c r="U932" s="8">
        <f t="shared" si="148"/>
        <v>26.841666666666669</v>
      </c>
      <c r="V932" s="8">
        <f t="shared" si="149"/>
        <v>27.1</v>
      </c>
    </row>
    <row r="933" spans="1:22" ht="13.5" x14ac:dyDescent="0.25">
      <c r="A933" s="3">
        <f>RSI!A933</f>
        <v>43364</v>
      </c>
      <c r="B933" s="2">
        <f>RSI!B933</f>
        <v>7.3254000000000001</v>
      </c>
      <c r="C933" s="2">
        <f>RSI!I933</f>
        <v>29.698345242033454</v>
      </c>
      <c r="D933" s="2">
        <f>MACD!E933</f>
        <v>0.15129963213195019</v>
      </c>
      <c r="E933" s="2">
        <f>MACD!F933</f>
        <v>0.18064760167769767</v>
      </c>
      <c r="F933" s="2">
        <f>'Moving Avg'!D933</f>
        <v>7.4668800000000006</v>
      </c>
      <c r="G933" s="2">
        <f>'Moving Avg'!F933</f>
        <v>7.7852749999999986</v>
      </c>
      <c r="H933" s="2">
        <f>'Moving Avg'!G933</f>
        <v>8.1063800000000032</v>
      </c>
      <c r="I933" s="2">
        <f>'Moving Avg'!H933</f>
        <v>8.5780174999999979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3"/>
        <v>100</v>
      </c>
      <c r="N933" s="8">
        <f t="shared" si="140"/>
        <v>100</v>
      </c>
      <c r="O933" s="8">
        <f t="shared" si="141"/>
        <v>0</v>
      </c>
      <c r="P933" s="8">
        <f t="shared" si="142"/>
        <v>16.5</v>
      </c>
      <c r="Q933" s="9">
        <f t="shared" si="144"/>
        <v>72.474999999999994</v>
      </c>
      <c r="R933" s="9">
        <f t="shared" si="145"/>
        <v>44.125</v>
      </c>
      <c r="S933" s="9">
        <f t="shared" si="146"/>
        <v>37.424999999999997</v>
      </c>
      <c r="T933" s="9">
        <f t="shared" si="147"/>
        <v>54.125</v>
      </c>
      <c r="U933" s="8">
        <f t="shared" si="148"/>
        <v>51.341666666666661</v>
      </c>
      <c r="V933" s="8">
        <f t="shared" si="149"/>
        <v>52.037499999999994</v>
      </c>
    </row>
    <row r="934" spans="1:22" ht="13.5" x14ac:dyDescent="0.25">
      <c r="A934" s="3">
        <f>RSI!A934</f>
        <v>43367</v>
      </c>
      <c r="B934" s="2">
        <f>RSI!B934</f>
        <v>7.3879999999999999</v>
      </c>
      <c r="C934" s="2">
        <f>RSI!I934</f>
        <v>33.150243314572506</v>
      </c>
      <c r="D934" s="2">
        <f>MACD!E934</f>
        <v>0.17652287155265167</v>
      </c>
      <c r="E934" s="2">
        <f>MACD!F934</f>
        <v>0.17982265565268846</v>
      </c>
      <c r="F934" s="2">
        <f>'Moving Avg'!D934</f>
        <v>7.4418400000000009</v>
      </c>
      <c r="G934" s="2">
        <f>'Moving Avg'!F934</f>
        <v>7.7445749999999993</v>
      </c>
      <c r="H934" s="2">
        <f>'Moving Avg'!G934</f>
        <v>8.0892100000000031</v>
      </c>
      <c r="I934" s="2">
        <f>'Moving Avg'!H934</f>
        <v>8.5708205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3"/>
        <v>50</v>
      </c>
      <c r="N934" s="8">
        <f t="shared" si="140"/>
        <v>45</v>
      </c>
      <c r="O934" s="8">
        <f t="shared" si="141"/>
        <v>0</v>
      </c>
      <c r="P934" s="8">
        <f t="shared" si="142"/>
        <v>16.5</v>
      </c>
      <c r="Q934" s="9">
        <f t="shared" si="144"/>
        <v>35.725000000000001</v>
      </c>
      <c r="R934" s="9">
        <f t="shared" si="145"/>
        <v>23.125</v>
      </c>
      <c r="S934" s="9">
        <f t="shared" si="146"/>
        <v>21.675000000000001</v>
      </c>
      <c r="T934" s="9">
        <f t="shared" si="147"/>
        <v>27.875</v>
      </c>
      <c r="U934" s="8">
        <f t="shared" si="148"/>
        <v>26.841666666666669</v>
      </c>
      <c r="V934" s="8">
        <f t="shared" si="149"/>
        <v>27.1</v>
      </c>
    </row>
    <row r="935" spans="1:22" ht="13.5" x14ac:dyDescent="0.25">
      <c r="A935" s="3">
        <f>RSI!A935</f>
        <v>43368</v>
      </c>
      <c r="B935" s="2">
        <f>RSI!B935</f>
        <v>7.3379000000000003</v>
      </c>
      <c r="C935" s="2">
        <f>RSI!I935</f>
        <v>31.804301297478276</v>
      </c>
      <c r="D935" s="2">
        <f>MACD!E935</f>
        <v>0.18960292669362744</v>
      </c>
      <c r="E935" s="2">
        <f>MACD!F935</f>
        <v>0.18177870986087627</v>
      </c>
      <c r="F935" s="2">
        <f>'Moving Avg'!D935</f>
        <v>7.4130399999999996</v>
      </c>
      <c r="G935" s="2">
        <f>'Moving Avg'!F935</f>
        <v>7.7013699999999989</v>
      </c>
      <c r="H935" s="2">
        <f>'Moving Avg'!G935</f>
        <v>8.0715060000000012</v>
      </c>
      <c r="I935" s="2">
        <f>'Moving Avg'!H935</f>
        <v>8.5633729999999986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3"/>
        <v>50</v>
      </c>
      <c r="N935" s="8">
        <f t="shared" si="140"/>
        <v>0</v>
      </c>
      <c r="O935" s="8">
        <f t="shared" si="141"/>
        <v>0</v>
      </c>
      <c r="P935" s="8">
        <f t="shared" si="142"/>
        <v>16.5</v>
      </c>
      <c r="Q935" s="9">
        <f t="shared" si="144"/>
        <v>19.975000000000001</v>
      </c>
      <c r="R935" s="9">
        <f t="shared" si="145"/>
        <v>14.125</v>
      </c>
      <c r="S935" s="9">
        <f t="shared" si="146"/>
        <v>14.925000000000001</v>
      </c>
      <c r="T935" s="9">
        <f t="shared" si="147"/>
        <v>16.625</v>
      </c>
      <c r="U935" s="8">
        <f t="shared" si="148"/>
        <v>16.341666666666669</v>
      </c>
      <c r="V935" s="8">
        <f t="shared" si="149"/>
        <v>16.412500000000001</v>
      </c>
    </row>
    <row r="936" spans="1:22" ht="13.5" x14ac:dyDescent="0.25">
      <c r="A936" s="3">
        <f>RSI!A936</f>
        <v>43369</v>
      </c>
      <c r="B936" s="2">
        <f>RSI!B936</f>
        <v>7.6571999999999996</v>
      </c>
      <c r="C936" s="2">
        <f>RSI!I936</f>
        <v>46.66656766819731</v>
      </c>
      <c r="D936" s="2">
        <f>MACD!E936</f>
        <v>0.15071176845144496</v>
      </c>
      <c r="E936" s="2">
        <f>MACD!F936</f>
        <v>0.17556532157899002</v>
      </c>
      <c r="F936" s="2">
        <f>'Moving Avg'!D936</f>
        <v>7.4418400000000009</v>
      </c>
      <c r="G936" s="2">
        <f>'Moving Avg'!F936</f>
        <v>7.6803949999999972</v>
      </c>
      <c r="H936" s="2">
        <f>'Moving Avg'!G936</f>
        <v>8.0601880000000001</v>
      </c>
      <c r="I936" s="2">
        <f>'Moving Avg'!H936</f>
        <v>8.5574405000000002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  <c r="M936" s="8">
        <f t="shared" si="143"/>
        <v>50</v>
      </c>
      <c r="N936" s="8">
        <f t="shared" si="140"/>
        <v>100</v>
      </c>
      <c r="O936" s="8">
        <f t="shared" si="141"/>
        <v>0</v>
      </c>
      <c r="P936" s="8">
        <f t="shared" si="142"/>
        <v>83.5</v>
      </c>
      <c r="Q936" s="9">
        <f t="shared" si="144"/>
        <v>65.025000000000006</v>
      </c>
      <c r="R936" s="9">
        <f t="shared" si="145"/>
        <v>50.875</v>
      </c>
      <c r="S936" s="9">
        <f t="shared" si="146"/>
        <v>60.075000000000003</v>
      </c>
      <c r="T936" s="9">
        <f t="shared" si="147"/>
        <v>58.375</v>
      </c>
      <c r="U936" s="8">
        <f t="shared" si="148"/>
        <v>58.658333333333339</v>
      </c>
      <c r="V936" s="8">
        <f t="shared" si="149"/>
        <v>58.587500000000006</v>
      </c>
    </row>
    <row r="937" spans="1:22" ht="13.5" x14ac:dyDescent="0.25">
      <c r="A937" s="3">
        <f>RSI!A937</f>
        <v>43370</v>
      </c>
      <c r="B937" s="2">
        <f>RSI!B937</f>
        <v>7.7011000000000003</v>
      </c>
      <c r="C937" s="2">
        <f>RSI!I937</f>
        <v>48.333758123408437</v>
      </c>
      <c r="D937" s="2">
        <f>MACD!E937</f>
        <v>0.11505901748162728</v>
      </c>
      <c r="E937" s="2">
        <f>MACD!F937</f>
        <v>0.16346406075951747</v>
      </c>
      <c r="F937" s="2">
        <f>'Moving Avg'!D937</f>
        <v>7.4819199999999997</v>
      </c>
      <c r="G937" s="2">
        <f>'Moving Avg'!F937</f>
        <v>7.6600499999999965</v>
      </c>
      <c r="H937" s="2">
        <f>'Moving Avg'!G937</f>
        <v>8.0483460000000004</v>
      </c>
      <c r="I937" s="2">
        <f>'Moving Avg'!H937</f>
        <v>8.5512640000000015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  <c r="M937" s="8">
        <f t="shared" si="143"/>
        <v>50</v>
      </c>
      <c r="N937" s="8">
        <f t="shared" si="140"/>
        <v>100</v>
      </c>
      <c r="O937" s="8">
        <f t="shared" si="141"/>
        <v>0</v>
      </c>
      <c r="P937" s="8">
        <f t="shared" si="142"/>
        <v>83.5</v>
      </c>
      <c r="Q937" s="9">
        <f t="shared" si="144"/>
        <v>65.025000000000006</v>
      </c>
      <c r="R937" s="9">
        <f t="shared" si="145"/>
        <v>50.875</v>
      </c>
      <c r="S937" s="9">
        <f t="shared" si="146"/>
        <v>60.075000000000003</v>
      </c>
      <c r="T937" s="9">
        <f t="shared" si="147"/>
        <v>58.375</v>
      </c>
      <c r="U937" s="8">
        <f t="shared" si="148"/>
        <v>58.658333333333339</v>
      </c>
      <c r="V937" s="8">
        <f t="shared" si="149"/>
        <v>58.587500000000006</v>
      </c>
    </row>
    <row r="938" spans="1:22" ht="13.5" x14ac:dyDescent="0.25">
      <c r="A938" s="3">
        <f>RSI!A938</f>
        <v>43371</v>
      </c>
      <c r="B938" s="2">
        <f>RSI!B938</f>
        <v>7.6322000000000001</v>
      </c>
      <c r="C938" s="2">
        <f>RSI!I938</f>
        <v>45.908180663186585</v>
      </c>
      <c r="D938" s="2">
        <f>MACD!E938</f>
        <v>6.1297357690668797E-2</v>
      </c>
      <c r="E938" s="2">
        <f>MACD!F938</f>
        <v>0.14303072014574775</v>
      </c>
      <c r="F938" s="2">
        <f>'Moving Avg'!D938</f>
        <v>7.5432800000000002</v>
      </c>
      <c r="G938" s="2">
        <f>'Moving Avg'!F938</f>
        <v>7.6346949999999989</v>
      </c>
      <c r="H938" s="2">
        <f>'Moving Avg'!G938</f>
        <v>8.0304540000000006</v>
      </c>
      <c r="I938" s="2">
        <f>'Moving Avg'!H938</f>
        <v>8.5448250000000012</v>
      </c>
      <c r="J938" s="6" t="str">
        <f>OBV!F938</f>
        <v>BULLISH</v>
      </c>
      <c r="K938" s="6" t="str">
        <f>OBV!G938</f>
        <v>NEUTRAL</v>
      </c>
      <c r="L938" s="6" t="str">
        <f>OBV!H938</f>
        <v>CONFIRMED BULLISH</v>
      </c>
      <c r="M938" s="8">
        <f t="shared" si="143"/>
        <v>50</v>
      </c>
      <c r="N938" s="8">
        <f t="shared" si="140"/>
        <v>100</v>
      </c>
      <c r="O938" s="8">
        <f t="shared" si="141"/>
        <v>0</v>
      </c>
      <c r="P938" s="8">
        <f t="shared" si="142"/>
        <v>83.5</v>
      </c>
      <c r="Q938" s="9">
        <f t="shared" si="144"/>
        <v>65.025000000000006</v>
      </c>
      <c r="R938" s="9">
        <f t="shared" si="145"/>
        <v>50.875</v>
      </c>
      <c r="S938" s="9">
        <f t="shared" si="146"/>
        <v>60.075000000000003</v>
      </c>
      <c r="T938" s="9">
        <f t="shared" si="147"/>
        <v>58.375</v>
      </c>
      <c r="U938" s="8">
        <f t="shared" si="148"/>
        <v>58.658333333333339</v>
      </c>
      <c r="V938" s="8">
        <f t="shared" si="149"/>
        <v>58.587500000000006</v>
      </c>
    </row>
    <row r="939" spans="1:22" ht="13.5" x14ac:dyDescent="0.25">
      <c r="A939" s="3">
        <f>RSI!A939</f>
        <v>43374</v>
      </c>
      <c r="B939" s="2">
        <f>RSI!B939</f>
        <v>7.4005000000000001</v>
      </c>
      <c r="C939" s="2">
        <f>RSI!I939</f>
        <v>38.847877155639374</v>
      </c>
      <c r="D939" s="2">
        <f>MACD!E939</f>
        <v>4.3202070302418072E-2</v>
      </c>
      <c r="E939" s="2">
        <f>MACD!F939</f>
        <v>0.12306499017708182</v>
      </c>
      <c r="F939" s="2">
        <f>'Moving Avg'!D939</f>
        <v>7.5457800000000006</v>
      </c>
      <c r="G939" s="2">
        <f>'Moving Avg'!F939</f>
        <v>7.5977549999999994</v>
      </c>
      <c r="H939" s="2">
        <f>'Moving Avg'!G939</f>
        <v>8.0102640000000012</v>
      </c>
      <c r="I939" s="2">
        <f>'Moving Avg'!H939</f>
        <v>8.5374180000000006</v>
      </c>
      <c r="J939" s="6" t="str">
        <f>OBV!F939</f>
        <v>BULLISH</v>
      </c>
      <c r="K939" s="6" t="str">
        <f>OBV!G939</f>
        <v>NEUTRAL</v>
      </c>
      <c r="L939" s="6" t="str">
        <f>OBV!H939</f>
        <v>CONFIRMED BULLISH</v>
      </c>
      <c r="M939" s="8">
        <f t="shared" si="143"/>
        <v>50</v>
      </c>
      <c r="N939" s="8">
        <f t="shared" si="140"/>
        <v>100</v>
      </c>
      <c r="O939" s="8">
        <f t="shared" si="141"/>
        <v>0</v>
      </c>
      <c r="P939" s="8">
        <f t="shared" si="142"/>
        <v>83.5</v>
      </c>
      <c r="Q939" s="9">
        <f t="shared" si="144"/>
        <v>65.025000000000006</v>
      </c>
      <c r="R939" s="9">
        <f t="shared" si="145"/>
        <v>50.875</v>
      </c>
      <c r="S939" s="9">
        <f t="shared" si="146"/>
        <v>60.075000000000003</v>
      </c>
      <c r="T939" s="9">
        <f t="shared" si="147"/>
        <v>58.375</v>
      </c>
      <c r="U939" s="8">
        <f t="shared" si="148"/>
        <v>58.658333333333339</v>
      </c>
      <c r="V939" s="8">
        <f t="shared" si="149"/>
        <v>58.587500000000006</v>
      </c>
    </row>
    <row r="940" spans="1:22" ht="13.5" x14ac:dyDescent="0.25">
      <c r="A940" s="3">
        <f>RSI!A940</f>
        <v>43375</v>
      </c>
      <c r="B940" s="2">
        <f>RSI!B940</f>
        <v>7.4192999999999998</v>
      </c>
      <c r="C940" s="2">
        <f>RSI!I940</f>
        <v>39.658770881056881</v>
      </c>
      <c r="D940" s="2">
        <f>MACD!E940</f>
        <v>2.3608872829544048E-2</v>
      </c>
      <c r="E940" s="2">
        <f>MACD!F940</f>
        <v>0.10317376670757426</v>
      </c>
      <c r="F940" s="2">
        <f>'Moving Avg'!D940</f>
        <v>7.5620599999999998</v>
      </c>
      <c r="G940" s="2">
        <f>'Moving Avg'!F940</f>
        <v>7.5695800000000002</v>
      </c>
      <c r="H940" s="2">
        <f>'Moving Avg'!G940</f>
        <v>7.9910340000000009</v>
      </c>
      <c r="I940" s="2">
        <f>'Moving Avg'!H940</f>
        <v>8.5301595000000017</v>
      </c>
      <c r="J940" s="6" t="str">
        <f>OBV!F940</f>
        <v>BULLISH</v>
      </c>
      <c r="K940" s="6" t="str">
        <f>OBV!G940</f>
        <v>NEUTRAL</v>
      </c>
      <c r="L940" s="6" t="str">
        <f>OBV!H940</f>
        <v>CONFIRMED BULLISH</v>
      </c>
      <c r="M940" s="8">
        <f t="shared" si="143"/>
        <v>50</v>
      </c>
      <c r="N940" s="8">
        <f t="shared" si="140"/>
        <v>100</v>
      </c>
      <c r="O940" s="8">
        <f t="shared" si="141"/>
        <v>0</v>
      </c>
      <c r="P940" s="8">
        <f t="shared" si="142"/>
        <v>83.5</v>
      </c>
      <c r="Q940" s="9">
        <f t="shared" si="144"/>
        <v>65.025000000000006</v>
      </c>
      <c r="R940" s="9">
        <f t="shared" si="145"/>
        <v>50.875</v>
      </c>
      <c r="S940" s="9">
        <f t="shared" si="146"/>
        <v>60.075000000000003</v>
      </c>
      <c r="T940" s="9">
        <f t="shared" si="147"/>
        <v>58.375</v>
      </c>
      <c r="U940" s="8">
        <f t="shared" si="148"/>
        <v>58.658333333333339</v>
      </c>
      <c r="V940" s="8">
        <f t="shared" si="149"/>
        <v>58.587500000000006</v>
      </c>
    </row>
    <row r="941" spans="1:22" ht="13.5" x14ac:dyDescent="0.25">
      <c r="A941" s="3">
        <f>RSI!A941</f>
        <v>43376</v>
      </c>
      <c r="B941" s="2">
        <f>RSI!B941</f>
        <v>7.3129</v>
      </c>
      <c r="C941" s="2">
        <f>RSI!I941</f>
        <v>36.693211728798687</v>
      </c>
      <c r="D941" s="2">
        <f>MACD!E941</f>
        <v>2.1399286515132232E-2</v>
      </c>
      <c r="E941" s="2">
        <f>MACD!F941</f>
        <v>8.6818870669085862E-2</v>
      </c>
      <c r="F941" s="2">
        <f>'Moving Avg'!D941</f>
        <v>7.4931999999999999</v>
      </c>
      <c r="G941" s="2">
        <f>'Moving Avg'!F941</f>
        <v>7.5439099999999994</v>
      </c>
      <c r="H941" s="2">
        <f>'Moving Avg'!G941</f>
        <v>7.9690920000000007</v>
      </c>
      <c r="I941" s="2">
        <f>'Moving Avg'!H941</f>
        <v>8.5244945000000012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  <c r="M941" s="8">
        <f t="shared" si="143"/>
        <v>50</v>
      </c>
      <c r="N941" s="8">
        <f t="shared" si="140"/>
        <v>100</v>
      </c>
      <c r="O941" s="8">
        <f t="shared" si="141"/>
        <v>0</v>
      </c>
      <c r="P941" s="8">
        <f t="shared" si="142"/>
        <v>16.5</v>
      </c>
      <c r="Q941" s="9">
        <f t="shared" si="144"/>
        <v>54.975000000000001</v>
      </c>
      <c r="R941" s="9">
        <f t="shared" si="145"/>
        <v>34.125</v>
      </c>
      <c r="S941" s="9">
        <f t="shared" si="146"/>
        <v>29.925000000000001</v>
      </c>
      <c r="T941" s="9">
        <f t="shared" si="147"/>
        <v>41.625</v>
      </c>
      <c r="U941" s="8">
        <f t="shared" si="148"/>
        <v>39.674999999999997</v>
      </c>
      <c r="V941" s="8">
        <f t="shared" si="149"/>
        <v>40.162499999999994</v>
      </c>
    </row>
    <row r="942" spans="1:22" ht="13.5" x14ac:dyDescent="0.25">
      <c r="A942" s="3">
        <f>RSI!A942</f>
        <v>43377</v>
      </c>
      <c r="B942" s="2">
        <f>RSI!B942</f>
        <v>7.1063000000000001</v>
      </c>
      <c r="C942" s="2">
        <f>RSI!I942</f>
        <v>31.7315021017817</v>
      </c>
      <c r="D942" s="2">
        <f>MACD!E942</f>
        <v>3.5087510496546237E-2</v>
      </c>
      <c r="E942" s="2">
        <f>MACD!F942</f>
        <v>7.6472598634577948E-2</v>
      </c>
      <c r="F942" s="2">
        <f>'Moving Avg'!D942</f>
        <v>7.3742399999999986</v>
      </c>
      <c r="G942" s="2">
        <f>'Moving Avg'!F942</f>
        <v>7.5173000000000014</v>
      </c>
      <c r="H942" s="2">
        <f>'Moving Avg'!G942</f>
        <v>7.9430179999999995</v>
      </c>
      <c r="I942" s="2">
        <f>'Moving Avg'!H942</f>
        <v>8.5150850000000009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  <c r="M942" s="8">
        <f t="shared" si="143"/>
        <v>50</v>
      </c>
      <c r="N942" s="8">
        <f t="shared" si="140"/>
        <v>100</v>
      </c>
      <c r="O942" s="8">
        <f t="shared" si="141"/>
        <v>0</v>
      </c>
      <c r="P942" s="8">
        <f t="shared" si="142"/>
        <v>16.5</v>
      </c>
      <c r="Q942" s="9">
        <f t="shared" si="144"/>
        <v>54.975000000000001</v>
      </c>
      <c r="R942" s="9">
        <f t="shared" si="145"/>
        <v>34.125</v>
      </c>
      <c r="S942" s="9">
        <f t="shared" si="146"/>
        <v>29.925000000000001</v>
      </c>
      <c r="T942" s="9">
        <f t="shared" si="147"/>
        <v>41.625</v>
      </c>
      <c r="U942" s="8">
        <f t="shared" si="148"/>
        <v>39.674999999999997</v>
      </c>
      <c r="V942" s="8">
        <f t="shared" si="149"/>
        <v>40.162499999999994</v>
      </c>
    </row>
    <row r="943" spans="1:22" ht="13.5" x14ac:dyDescent="0.25">
      <c r="A943" s="3">
        <f>RSI!A943</f>
        <v>43378</v>
      </c>
      <c r="B943" s="2">
        <f>RSI!B943</f>
        <v>7.4131</v>
      </c>
      <c r="C943" s="2">
        <f>RSI!I943</f>
        <v>43.869665270713199</v>
      </c>
      <c r="D943" s="2">
        <f>MACD!E943</f>
        <v>2.1147503472995766E-4</v>
      </c>
      <c r="E943" s="2">
        <f>MACD!F943</f>
        <v>6.1220373914608349E-2</v>
      </c>
      <c r="F943" s="2">
        <f>'Moving Avg'!D943</f>
        <v>7.330420000000001</v>
      </c>
      <c r="G943" s="2">
        <f>'Moving Avg'!F943</f>
        <v>7.5088500000000007</v>
      </c>
      <c r="H943" s="2">
        <f>'Moving Avg'!G943</f>
        <v>7.9230799999999988</v>
      </c>
      <c r="I943" s="2">
        <f>'Moving Avg'!H943</f>
        <v>8.5073260000000008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  <c r="M943" s="8">
        <f t="shared" si="143"/>
        <v>50</v>
      </c>
      <c r="N943" s="8">
        <f t="shared" si="140"/>
        <v>100</v>
      </c>
      <c r="O943" s="8">
        <f t="shared" si="141"/>
        <v>0</v>
      </c>
      <c r="P943" s="8">
        <f t="shared" si="142"/>
        <v>16.5</v>
      </c>
      <c r="Q943" s="9">
        <f t="shared" si="144"/>
        <v>54.975000000000001</v>
      </c>
      <c r="R943" s="9">
        <f t="shared" si="145"/>
        <v>34.125</v>
      </c>
      <c r="S943" s="9">
        <f t="shared" si="146"/>
        <v>29.925000000000001</v>
      </c>
      <c r="T943" s="9">
        <f t="shared" si="147"/>
        <v>41.625</v>
      </c>
      <c r="U943" s="8">
        <f t="shared" si="148"/>
        <v>39.674999999999997</v>
      </c>
      <c r="V943" s="8">
        <f t="shared" si="149"/>
        <v>40.162499999999994</v>
      </c>
    </row>
    <row r="944" spans="1:22" ht="13.5" x14ac:dyDescent="0.25">
      <c r="A944" s="3">
        <f>RSI!A944</f>
        <v>43381</v>
      </c>
      <c r="B944" s="2">
        <f>RSI!B944</f>
        <v>7.4945000000000004</v>
      </c>
      <c r="C944" s="2">
        <f>RSI!I944</f>
        <v>46.58337149166303</v>
      </c>
      <c r="D944" s="2">
        <f>MACD!E944</f>
        <v>-2.4513754743441751E-2</v>
      </c>
      <c r="E944" s="2">
        <f>MACD!F944</f>
        <v>4.4073548182998329E-2</v>
      </c>
      <c r="F944" s="2">
        <f>'Moving Avg'!D944</f>
        <v>7.3492199999999999</v>
      </c>
      <c r="G944" s="2">
        <f>'Moving Avg'!F944</f>
        <v>7.4875649999999991</v>
      </c>
      <c r="H944" s="2">
        <f>'Moving Avg'!G944</f>
        <v>7.905937999999999</v>
      </c>
      <c r="I944" s="2">
        <f>'Moving Avg'!H944</f>
        <v>8.4999740000000017</v>
      </c>
      <c r="J944" s="6" t="str">
        <f>OBV!F944</f>
        <v>BEARISH</v>
      </c>
      <c r="K944" s="6" t="str">
        <f>OBV!G944</f>
        <v>NEUTRAL</v>
      </c>
      <c r="L944" s="6" t="str">
        <f>OBV!H944</f>
        <v>BEARISH DIVERGENCE</v>
      </c>
      <c r="M944" s="8">
        <f t="shared" si="143"/>
        <v>50</v>
      </c>
      <c r="N944" s="8">
        <f t="shared" si="140"/>
        <v>100</v>
      </c>
      <c r="O944" s="8">
        <f t="shared" si="141"/>
        <v>0</v>
      </c>
      <c r="P944" s="8">
        <f t="shared" si="142"/>
        <v>16.5</v>
      </c>
      <c r="Q944" s="9">
        <f t="shared" si="144"/>
        <v>54.975000000000001</v>
      </c>
      <c r="R944" s="9">
        <f t="shared" si="145"/>
        <v>34.125</v>
      </c>
      <c r="S944" s="9">
        <f t="shared" si="146"/>
        <v>29.925000000000001</v>
      </c>
      <c r="T944" s="9">
        <f t="shared" si="147"/>
        <v>41.625</v>
      </c>
      <c r="U944" s="8">
        <f t="shared" si="148"/>
        <v>39.674999999999997</v>
      </c>
      <c r="V944" s="8">
        <f t="shared" si="149"/>
        <v>40.162499999999994</v>
      </c>
    </row>
    <row r="945" spans="1:22" ht="13.5" x14ac:dyDescent="0.25">
      <c r="A945" s="3">
        <f>RSI!A945</f>
        <v>43382</v>
      </c>
      <c r="B945" s="2">
        <f>RSI!B945</f>
        <v>7.2752999999999997</v>
      </c>
      <c r="C945" s="2">
        <f>RSI!I945</f>
        <v>40.855230587948093</v>
      </c>
      <c r="D945" s="2">
        <f>MACD!E945</f>
        <v>-3.6290344971429356E-2</v>
      </c>
      <c r="E945" s="2">
        <f>MACD!F945</f>
        <v>2.8000769552112791E-2</v>
      </c>
      <c r="F945" s="2">
        <f>'Moving Avg'!D945</f>
        <v>7.3204200000000004</v>
      </c>
      <c r="G945" s="2">
        <f>'Moving Avg'!F945</f>
        <v>7.4600149999999985</v>
      </c>
      <c r="H945" s="2">
        <f>'Moving Avg'!G945</f>
        <v>7.8853459999999984</v>
      </c>
      <c r="I945" s="2">
        <f>'Moving Avg'!H945</f>
        <v>8.4917015000000013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3"/>
        <v>50</v>
      </c>
      <c r="N945" s="8">
        <f t="shared" si="140"/>
        <v>100</v>
      </c>
      <c r="O945" s="8">
        <f t="shared" si="141"/>
        <v>0</v>
      </c>
      <c r="P945" s="8">
        <f t="shared" si="142"/>
        <v>16.5</v>
      </c>
      <c r="Q945" s="9">
        <f t="shared" si="144"/>
        <v>54.975000000000001</v>
      </c>
      <c r="R945" s="9">
        <f t="shared" si="145"/>
        <v>34.125</v>
      </c>
      <c r="S945" s="9">
        <f t="shared" si="146"/>
        <v>29.925000000000001</v>
      </c>
      <c r="T945" s="9">
        <f t="shared" si="147"/>
        <v>41.625</v>
      </c>
      <c r="U945" s="8">
        <f t="shared" si="148"/>
        <v>39.674999999999997</v>
      </c>
      <c r="V945" s="8">
        <f t="shared" si="149"/>
        <v>40.162499999999994</v>
      </c>
    </row>
    <row r="946" spans="1:22" ht="13.5" x14ac:dyDescent="0.25">
      <c r="A946" s="3">
        <f>RSI!A946</f>
        <v>43383</v>
      </c>
      <c r="B946" s="2">
        <f>RSI!B946</f>
        <v>7.3818000000000001</v>
      </c>
      <c r="C946" s="2">
        <f>RSI!I946</f>
        <v>44.430532733203798</v>
      </c>
      <c r="D946" s="2">
        <f>MACD!E946</f>
        <v>-3.1558746945377081E-3</v>
      </c>
      <c r="E946" s="2">
        <f>MACD!F946</f>
        <v>2.1769440702782694E-2</v>
      </c>
      <c r="F946" s="2">
        <f>'Moving Avg'!D946</f>
        <v>7.3342000000000001</v>
      </c>
      <c r="G946" s="2">
        <f>'Moving Avg'!F946</f>
        <v>7.4471799999999986</v>
      </c>
      <c r="H946" s="2">
        <f>'Moving Avg'!G946</f>
        <v>7.8636139999999992</v>
      </c>
      <c r="I946" s="2">
        <f>'Moving Avg'!H946</f>
        <v>8.4840785000000025</v>
      </c>
      <c r="J946" s="6" t="str">
        <f>OBV!F946</f>
        <v>BULLISH</v>
      </c>
      <c r="K946" s="6" t="str">
        <f>OBV!G946</f>
        <v>NEUTRAL</v>
      </c>
      <c r="L946" s="6" t="str">
        <f>OBV!H946</f>
        <v>CONFIRMED BULLISH</v>
      </c>
      <c r="M946" s="8">
        <f t="shared" si="143"/>
        <v>50</v>
      </c>
      <c r="N946" s="8">
        <f t="shared" si="140"/>
        <v>100</v>
      </c>
      <c r="O946" s="8">
        <f t="shared" si="141"/>
        <v>0</v>
      </c>
      <c r="P946" s="8">
        <f t="shared" si="142"/>
        <v>83.5</v>
      </c>
      <c r="Q946" s="9">
        <f t="shared" si="144"/>
        <v>65.025000000000006</v>
      </c>
      <c r="R946" s="9">
        <f t="shared" si="145"/>
        <v>50.875</v>
      </c>
      <c r="S946" s="9">
        <f t="shared" si="146"/>
        <v>60.075000000000003</v>
      </c>
      <c r="T946" s="9">
        <f t="shared" si="147"/>
        <v>58.375</v>
      </c>
      <c r="U946" s="8">
        <f t="shared" si="148"/>
        <v>58.658333333333339</v>
      </c>
      <c r="V946" s="8">
        <f t="shared" si="149"/>
        <v>58.587500000000006</v>
      </c>
    </row>
    <row r="947" spans="1:22" ht="13.5" x14ac:dyDescent="0.25">
      <c r="A947" s="3">
        <f>RSI!A947</f>
        <v>43384</v>
      </c>
      <c r="B947" s="2">
        <f>RSI!B947</f>
        <v>7.2628000000000004</v>
      </c>
      <c r="C947" s="2">
        <f>RSI!I947</f>
        <v>41.417768545261474</v>
      </c>
      <c r="D947" s="2">
        <f>MACD!E947</f>
        <v>4.1547267256811793E-2</v>
      </c>
      <c r="E947" s="2">
        <f>MACD!F947</f>
        <v>2.5725006013588514E-2</v>
      </c>
      <c r="F947" s="2">
        <f>'Moving Avg'!D947</f>
        <v>7.3654999999999999</v>
      </c>
      <c r="G947" s="2">
        <f>'Moving Avg'!F947</f>
        <v>7.4283949999999992</v>
      </c>
      <c r="H947" s="2">
        <f>'Moving Avg'!G947</f>
        <v>7.837515999999999</v>
      </c>
      <c r="I947" s="2">
        <f>'Moving Avg'!H947</f>
        <v>8.4748380000000019</v>
      </c>
      <c r="J947" s="6" t="str">
        <f>OBV!F947</f>
        <v>BULLISH</v>
      </c>
      <c r="K947" s="6" t="str">
        <f>OBV!G947</f>
        <v>NEUTRAL</v>
      </c>
      <c r="L947" s="6" t="str">
        <f>OBV!H947</f>
        <v>CONFIRMED BULLISH</v>
      </c>
      <c r="M947" s="8">
        <f t="shared" si="143"/>
        <v>50</v>
      </c>
      <c r="N947" s="8">
        <f t="shared" si="140"/>
        <v>0</v>
      </c>
      <c r="O947" s="8">
        <f t="shared" si="141"/>
        <v>0</v>
      </c>
      <c r="P947" s="8">
        <f t="shared" si="142"/>
        <v>83.5</v>
      </c>
      <c r="Q947" s="9">
        <f t="shared" si="144"/>
        <v>30.024999999999999</v>
      </c>
      <c r="R947" s="9">
        <f t="shared" si="145"/>
        <v>30.875</v>
      </c>
      <c r="S947" s="9">
        <f t="shared" si="146"/>
        <v>45.075000000000003</v>
      </c>
      <c r="T947" s="9">
        <f t="shared" si="147"/>
        <v>33.375</v>
      </c>
      <c r="U947" s="8">
        <f t="shared" si="148"/>
        <v>35.324999999999996</v>
      </c>
      <c r="V947" s="8">
        <f t="shared" si="149"/>
        <v>34.837499999999999</v>
      </c>
    </row>
    <row r="948" spans="1:22" ht="13.5" x14ac:dyDescent="0.25">
      <c r="A948" s="3">
        <f>RSI!A948</f>
        <v>43385</v>
      </c>
      <c r="B948" s="2">
        <f>RSI!B948</f>
        <v>7.3254000000000001</v>
      </c>
      <c r="C948" s="2">
        <f>RSI!I948</f>
        <v>43.584927782779523</v>
      </c>
      <c r="D948" s="2">
        <f>MACD!E948</f>
        <v>6.5855458047677118E-2</v>
      </c>
      <c r="E948" s="2">
        <f>MACD!F948</f>
        <v>3.3751096420406239E-2</v>
      </c>
      <c r="F948" s="2">
        <f>'Moving Avg'!D948</f>
        <v>7.3479600000000005</v>
      </c>
      <c r="G948" s="2">
        <f>'Moving Avg'!F948</f>
        <v>7.4221349999999999</v>
      </c>
      <c r="H948" s="2">
        <f>'Moving Avg'!G948</f>
        <v>7.8136040000000007</v>
      </c>
      <c r="I948" s="2">
        <f>'Moving Avg'!H948</f>
        <v>8.4659105000000014</v>
      </c>
      <c r="J948" s="6" t="str">
        <f>OBV!F948</f>
        <v>BULLISH</v>
      </c>
      <c r="K948" s="6" t="str">
        <f>OBV!G948</f>
        <v>NEUTRAL</v>
      </c>
      <c r="L948" s="6" t="str">
        <f>OBV!H948</f>
        <v>BULLISH DIVERGENCE</v>
      </c>
      <c r="M948" s="8">
        <f t="shared" si="143"/>
        <v>50</v>
      </c>
      <c r="N948" s="8">
        <f t="shared" si="140"/>
        <v>0</v>
      </c>
      <c r="O948" s="8">
        <f t="shared" si="141"/>
        <v>0</v>
      </c>
      <c r="P948" s="8">
        <f t="shared" si="142"/>
        <v>66.5</v>
      </c>
      <c r="Q948" s="9">
        <f t="shared" si="144"/>
        <v>27.475000000000001</v>
      </c>
      <c r="R948" s="9">
        <f t="shared" si="145"/>
        <v>26.625</v>
      </c>
      <c r="S948" s="9">
        <f t="shared" si="146"/>
        <v>37.424999999999997</v>
      </c>
      <c r="T948" s="9">
        <f t="shared" si="147"/>
        <v>29.125</v>
      </c>
      <c r="U948" s="8">
        <f t="shared" si="148"/>
        <v>30.508333333333336</v>
      </c>
      <c r="V948" s="8">
        <f t="shared" si="149"/>
        <v>30.162500000000001</v>
      </c>
    </row>
    <row r="949" spans="1:22" ht="13.5" x14ac:dyDescent="0.25">
      <c r="A949" s="3">
        <f>RSI!A949</f>
        <v>43389</v>
      </c>
      <c r="B949" s="2">
        <f>RSI!B949</f>
        <v>7.3254000000000001</v>
      </c>
      <c r="C949" s="2">
        <f>RSI!I949</f>
        <v>43.584927782779516</v>
      </c>
      <c r="D949" s="2">
        <f>MACD!E949</f>
        <v>5.199998977217124E-2</v>
      </c>
      <c r="E949" s="2">
        <f>MACD!F949</f>
        <v>3.740087509075924E-2</v>
      </c>
      <c r="F949" s="2">
        <f>'Moving Avg'!D949</f>
        <v>7.3141400000000001</v>
      </c>
      <c r="G949" s="2">
        <f>'Moving Avg'!F949</f>
        <v>7.4127449999999993</v>
      </c>
      <c r="H949" s="2">
        <f>'Moving Avg'!G949</f>
        <v>7.7896919999999996</v>
      </c>
      <c r="I949" s="2">
        <f>'Moving Avg'!H949</f>
        <v>8.456983000000001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3"/>
        <v>50</v>
      </c>
      <c r="N949" s="8">
        <f t="shared" si="140"/>
        <v>0</v>
      </c>
      <c r="O949" s="8">
        <f t="shared" si="141"/>
        <v>0</v>
      </c>
      <c r="P949" s="8">
        <f t="shared" si="142"/>
        <v>16.5</v>
      </c>
      <c r="Q949" s="9">
        <f t="shared" si="144"/>
        <v>19.975000000000001</v>
      </c>
      <c r="R949" s="9">
        <f t="shared" si="145"/>
        <v>14.125</v>
      </c>
      <c r="S949" s="9">
        <f t="shared" si="146"/>
        <v>14.925000000000001</v>
      </c>
      <c r="T949" s="9">
        <f t="shared" si="147"/>
        <v>16.625</v>
      </c>
      <c r="U949" s="8">
        <f t="shared" si="148"/>
        <v>16.341666666666669</v>
      </c>
      <c r="V949" s="8">
        <f t="shared" si="149"/>
        <v>16.412500000000001</v>
      </c>
    </row>
    <row r="950" spans="1:22" ht="13.5" x14ac:dyDescent="0.25">
      <c r="A950" s="3">
        <f>RSI!A950</f>
        <v>43390</v>
      </c>
      <c r="B950" s="2">
        <f>RSI!B950</f>
        <v>7.2941000000000003</v>
      </c>
      <c r="C950" s="2">
        <f>RSI!I950</f>
        <v>42.669587184152576</v>
      </c>
      <c r="D950" s="2">
        <f>MACD!E950</f>
        <v>4.6618640100225761E-2</v>
      </c>
      <c r="E950" s="2">
        <f>MACD!F950</f>
        <v>3.924442809265255E-2</v>
      </c>
      <c r="F950" s="2">
        <f>'Moving Avg'!D950</f>
        <v>7.3178999999999998</v>
      </c>
      <c r="G950" s="2">
        <f>'Moving Avg'!F950</f>
        <v>7.4033549999999995</v>
      </c>
      <c r="H950" s="2">
        <f>'Moving Avg'!G950</f>
        <v>7.7769520000000014</v>
      </c>
      <c r="I950" s="2">
        <f>'Moving Avg'!H950</f>
        <v>8.447811500000002</v>
      </c>
      <c r="J950" s="6" t="str">
        <f>OBV!F950</f>
        <v>BEARISH</v>
      </c>
      <c r="K950" s="6" t="str">
        <f>OBV!G950</f>
        <v>NEUTRAL</v>
      </c>
      <c r="L950" s="6" t="str">
        <f>OBV!H950</f>
        <v>BEARISH DIVERGENCE</v>
      </c>
      <c r="M950" s="8">
        <f t="shared" si="143"/>
        <v>50</v>
      </c>
      <c r="N950" s="8">
        <f t="shared" si="140"/>
        <v>0</v>
      </c>
      <c r="O950" s="8">
        <f t="shared" si="141"/>
        <v>0</v>
      </c>
      <c r="P950" s="8">
        <f t="shared" si="142"/>
        <v>16.5</v>
      </c>
      <c r="Q950" s="9">
        <f t="shared" si="144"/>
        <v>19.975000000000001</v>
      </c>
      <c r="R950" s="9">
        <f t="shared" si="145"/>
        <v>14.125</v>
      </c>
      <c r="S950" s="9">
        <f t="shared" si="146"/>
        <v>14.925000000000001</v>
      </c>
      <c r="T950" s="9">
        <f t="shared" si="147"/>
        <v>16.625</v>
      </c>
      <c r="U950" s="8">
        <f t="shared" si="148"/>
        <v>16.341666666666669</v>
      </c>
      <c r="V950" s="8">
        <f t="shared" si="149"/>
        <v>16.412500000000001</v>
      </c>
    </row>
    <row r="951" spans="1:22" ht="13.5" x14ac:dyDescent="0.25">
      <c r="A951" s="3">
        <f>RSI!A951</f>
        <v>43391</v>
      </c>
      <c r="B951" s="2">
        <f>RSI!B951</f>
        <v>7.2503000000000002</v>
      </c>
      <c r="C951" s="2">
        <f>RSI!I951</f>
        <v>41.360564103062536</v>
      </c>
      <c r="D951" s="2">
        <f>MACD!E951</f>
        <v>3.0173210697986619E-2</v>
      </c>
      <c r="E951" s="2">
        <f>MACD!F951</f>
        <v>3.7430184613719365E-2</v>
      </c>
      <c r="F951" s="2">
        <f>'Moving Avg'!D951</f>
        <v>7.2916000000000007</v>
      </c>
      <c r="G951" s="2">
        <f>'Moving Avg'!F951</f>
        <v>7.3902100000000006</v>
      </c>
      <c r="H951" s="2">
        <f>'Moving Avg'!G951</f>
        <v>7.7557900000000011</v>
      </c>
      <c r="I951" s="2">
        <f>'Moving Avg'!H951</f>
        <v>8.4377205000000011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3"/>
        <v>50</v>
      </c>
      <c r="N951" s="8">
        <f t="shared" si="140"/>
        <v>45</v>
      </c>
      <c r="O951" s="8">
        <f t="shared" si="141"/>
        <v>0</v>
      </c>
      <c r="P951" s="8">
        <f t="shared" si="142"/>
        <v>16.5</v>
      </c>
      <c r="Q951" s="9">
        <f t="shared" si="144"/>
        <v>35.725000000000001</v>
      </c>
      <c r="R951" s="9">
        <f t="shared" si="145"/>
        <v>23.125</v>
      </c>
      <c r="S951" s="9">
        <f t="shared" si="146"/>
        <v>21.675000000000001</v>
      </c>
      <c r="T951" s="9">
        <f t="shared" si="147"/>
        <v>27.875</v>
      </c>
      <c r="U951" s="8">
        <f t="shared" si="148"/>
        <v>26.841666666666669</v>
      </c>
      <c r="V951" s="8">
        <f t="shared" si="149"/>
        <v>27.1</v>
      </c>
    </row>
    <row r="952" spans="1:22" ht="13.5" x14ac:dyDescent="0.25">
      <c r="A952" s="3">
        <f>RSI!A952</f>
        <v>43392</v>
      </c>
      <c r="B952" s="2">
        <f>RSI!B952</f>
        <v>7.3879999999999999</v>
      </c>
      <c r="C952" s="2">
        <f>RSI!I952</f>
        <v>46.878120817332963</v>
      </c>
      <c r="D952" s="2">
        <f>MACD!E952</f>
        <v>-2.4326464311720919E-2</v>
      </c>
      <c r="E952" s="2">
        <f>MACD!F952</f>
        <v>2.5078854828631307E-2</v>
      </c>
      <c r="F952" s="2">
        <f>'Moving Avg'!D952</f>
        <v>7.3166399999999996</v>
      </c>
      <c r="G952" s="2">
        <f>'Moving Avg'!F952</f>
        <v>7.3845750000000008</v>
      </c>
      <c r="H952" s="2">
        <f>'Moving Avg'!G952</f>
        <v>7.7345020000000009</v>
      </c>
      <c r="I952" s="2">
        <f>'Moving Avg'!H952</f>
        <v>8.428230000000001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  <c r="M952" s="8">
        <f t="shared" si="143"/>
        <v>50</v>
      </c>
      <c r="N952" s="8">
        <f t="shared" si="140"/>
        <v>100</v>
      </c>
      <c r="O952" s="8">
        <f t="shared" si="141"/>
        <v>0</v>
      </c>
      <c r="P952" s="8">
        <f t="shared" si="142"/>
        <v>83.5</v>
      </c>
      <c r="Q952" s="9">
        <f t="shared" si="144"/>
        <v>65.025000000000006</v>
      </c>
      <c r="R952" s="9">
        <f t="shared" si="145"/>
        <v>50.875</v>
      </c>
      <c r="S952" s="9">
        <f t="shared" si="146"/>
        <v>60.075000000000003</v>
      </c>
      <c r="T952" s="9">
        <f t="shared" si="147"/>
        <v>58.375</v>
      </c>
      <c r="U952" s="8">
        <f t="shared" si="148"/>
        <v>58.658333333333339</v>
      </c>
      <c r="V952" s="8">
        <f t="shared" si="149"/>
        <v>58.587500000000006</v>
      </c>
    </row>
    <row r="953" spans="1:22" ht="13.5" x14ac:dyDescent="0.25">
      <c r="A953" s="3">
        <f>RSI!A953</f>
        <v>43395</v>
      </c>
      <c r="B953" s="2">
        <f>RSI!B953</f>
        <v>7.3879999999999999</v>
      </c>
      <c r="C953" s="2">
        <f>RSI!I953</f>
        <v>46.878120817332963</v>
      </c>
      <c r="D953" s="2">
        <f>MACD!E953</f>
        <v>-2.2758671634863781E-2</v>
      </c>
      <c r="E953" s="2">
        <f>MACD!F953</f>
        <v>1.5511349535932292E-2</v>
      </c>
      <c r="F953" s="2">
        <f>'Moving Avg'!D953</f>
        <v>7.3291599999999999</v>
      </c>
      <c r="G953" s="2">
        <f>'Moving Avg'!F953</f>
        <v>7.3877050000000013</v>
      </c>
      <c r="H953" s="2">
        <f>'Moving Avg'!G953</f>
        <v>7.7143420000000011</v>
      </c>
      <c r="I953" s="2">
        <f>'Moving Avg'!H953</f>
        <v>8.4185935000000001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  <c r="M953" s="8">
        <f t="shared" si="143"/>
        <v>50</v>
      </c>
      <c r="N953" s="8">
        <f t="shared" si="140"/>
        <v>100</v>
      </c>
      <c r="O953" s="8">
        <f t="shared" si="141"/>
        <v>0</v>
      </c>
      <c r="P953" s="8">
        <f t="shared" si="142"/>
        <v>83.5</v>
      </c>
      <c r="Q953" s="9">
        <f t="shared" si="144"/>
        <v>65.025000000000006</v>
      </c>
      <c r="R953" s="9">
        <f t="shared" si="145"/>
        <v>50.875</v>
      </c>
      <c r="S953" s="9">
        <f t="shared" si="146"/>
        <v>60.075000000000003</v>
      </c>
      <c r="T953" s="9">
        <f t="shared" si="147"/>
        <v>58.375</v>
      </c>
      <c r="U953" s="8">
        <f t="shared" si="148"/>
        <v>58.658333333333339</v>
      </c>
      <c r="V953" s="8">
        <f t="shared" si="149"/>
        <v>58.587500000000006</v>
      </c>
    </row>
    <row r="954" spans="1:22" ht="13.5" x14ac:dyDescent="0.25">
      <c r="A954" s="3">
        <f>RSI!A954</f>
        <v>43396</v>
      </c>
      <c r="B954" s="2">
        <f>RSI!B954</f>
        <v>7.3879999999999999</v>
      </c>
      <c r="C954" s="2">
        <f>RSI!I954</f>
        <v>46.878120817332956</v>
      </c>
      <c r="D954" s="2">
        <f>MACD!E954</f>
        <v>-8.4618691486095798E-3</v>
      </c>
      <c r="E954" s="2">
        <f>MACD!F954</f>
        <v>1.0716705799023918E-2</v>
      </c>
      <c r="F954" s="2">
        <f>'Moving Avg'!D954</f>
        <v>7.3416799999999993</v>
      </c>
      <c r="G954" s="2">
        <f>'Moving Avg'!F954</f>
        <v>7.3877050000000013</v>
      </c>
      <c r="H954" s="2">
        <f>'Moving Avg'!G954</f>
        <v>7.6943060000000001</v>
      </c>
      <c r="I954" s="2">
        <f>'Moving Avg'!H954</f>
        <v>8.4102420000000002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  <c r="M954" s="8">
        <f t="shared" si="143"/>
        <v>50</v>
      </c>
      <c r="N954" s="8">
        <f t="shared" si="140"/>
        <v>45</v>
      </c>
      <c r="O954" s="8">
        <f t="shared" si="141"/>
        <v>0</v>
      </c>
      <c r="P954" s="8">
        <f t="shared" si="142"/>
        <v>83.5</v>
      </c>
      <c r="Q954" s="9">
        <f t="shared" si="144"/>
        <v>45.774999999999999</v>
      </c>
      <c r="R954" s="9">
        <f t="shared" si="145"/>
        <v>39.875</v>
      </c>
      <c r="S954" s="9">
        <f t="shared" si="146"/>
        <v>51.825000000000003</v>
      </c>
      <c r="T954" s="9">
        <f t="shared" si="147"/>
        <v>44.625</v>
      </c>
      <c r="U954" s="8">
        <f t="shared" si="148"/>
        <v>45.82500000000001</v>
      </c>
      <c r="V954" s="8">
        <f t="shared" si="149"/>
        <v>45.525000000000006</v>
      </c>
    </row>
    <row r="955" spans="1:22" ht="13.5" x14ac:dyDescent="0.25">
      <c r="A955" s="3">
        <f>RSI!A955</f>
        <v>43397</v>
      </c>
      <c r="B955" s="2">
        <f>RSI!B955</f>
        <v>7.3254000000000001</v>
      </c>
      <c r="C955" s="2">
        <f>RSI!I955</f>
        <v>44.500636359052457</v>
      </c>
      <c r="D955" s="2">
        <f>MACD!E955</f>
        <v>-2.5036603734609919E-2</v>
      </c>
      <c r="E955" s="2">
        <f>MACD!F955</f>
        <v>3.5660438922971499E-3</v>
      </c>
      <c r="F955" s="2">
        <f>'Moving Avg'!D955</f>
        <v>7.3479399999999995</v>
      </c>
      <c r="G955" s="2">
        <f>'Moving Avg'!F955</f>
        <v>7.3870800000000001</v>
      </c>
      <c r="H955" s="2">
        <f>'Moving Avg'!G955</f>
        <v>7.6742699999999999</v>
      </c>
      <c r="I955" s="2">
        <f>'Moving Avg'!H955</f>
        <v>8.4011685000000007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3"/>
        <v>50</v>
      </c>
      <c r="N955" s="8">
        <f t="shared" si="140"/>
        <v>100</v>
      </c>
      <c r="O955" s="8">
        <f t="shared" si="141"/>
        <v>0</v>
      </c>
      <c r="P955" s="8">
        <f t="shared" si="142"/>
        <v>83.5</v>
      </c>
      <c r="Q955" s="9">
        <f t="shared" si="144"/>
        <v>65.025000000000006</v>
      </c>
      <c r="R955" s="9">
        <f t="shared" si="145"/>
        <v>50.875</v>
      </c>
      <c r="S955" s="9">
        <f t="shared" si="146"/>
        <v>60.075000000000003</v>
      </c>
      <c r="T955" s="9">
        <f t="shared" si="147"/>
        <v>58.375</v>
      </c>
      <c r="U955" s="8">
        <f t="shared" si="148"/>
        <v>58.658333333333339</v>
      </c>
      <c r="V955" s="8">
        <f t="shared" si="149"/>
        <v>58.587500000000006</v>
      </c>
    </row>
    <row r="956" spans="1:22" ht="13.5" x14ac:dyDescent="0.25">
      <c r="A956" s="3">
        <f>RSI!A956</f>
        <v>43398</v>
      </c>
      <c r="B956" s="2">
        <f>RSI!B956</f>
        <v>7.2628000000000004</v>
      </c>
      <c r="C956" s="2">
        <f>RSI!I956</f>
        <v>42.195994714509474</v>
      </c>
      <c r="D956" s="2">
        <f>MACD!E956</f>
        <v>-1.7286477228089403E-2</v>
      </c>
      <c r="E956" s="2">
        <f>MACD!F956</f>
        <v>-6.0446033178016044E-4</v>
      </c>
      <c r="F956" s="2">
        <f>'Moving Avg'!D956</f>
        <v>7.3504400000000008</v>
      </c>
      <c r="G956" s="2">
        <f>'Moving Avg'!F956</f>
        <v>7.3673600000000006</v>
      </c>
      <c r="H956" s="2">
        <f>'Moving Avg'!G956</f>
        <v>7.6548600000000011</v>
      </c>
      <c r="I956" s="2">
        <f>'Moving Avg'!H956</f>
        <v>8.3913735000000003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3"/>
        <v>50</v>
      </c>
      <c r="N956" s="8">
        <f t="shared" si="140"/>
        <v>45</v>
      </c>
      <c r="O956" s="8">
        <f t="shared" si="141"/>
        <v>0</v>
      </c>
      <c r="P956" s="8">
        <f t="shared" si="142"/>
        <v>83.5</v>
      </c>
      <c r="Q956" s="9">
        <f t="shared" si="144"/>
        <v>45.774999999999999</v>
      </c>
      <c r="R956" s="9">
        <f t="shared" si="145"/>
        <v>39.875</v>
      </c>
      <c r="S956" s="9">
        <f t="shared" si="146"/>
        <v>51.825000000000003</v>
      </c>
      <c r="T956" s="9">
        <f t="shared" si="147"/>
        <v>44.625</v>
      </c>
      <c r="U956" s="8">
        <f t="shared" si="148"/>
        <v>45.82500000000001</v>
      </c>
      <c r="V956" s="8">
        <f t="shared" si="149"/>
        <v>45.525000000000006</v>
      </c>
    </row>
    <row r="957" spans="1:22" ht="13.5" x14ac:dyDescent="0.25">
      <c r="A957" s="3">
        <f>RSI!A957</f>
        <v>43399</v>
      </c>
      <c r="B957" s="2">
        <f>RSI!B957</f>
        <v>7.3818000000000001</v>
      </c>
      <c r="C957" s="2">
        <f>RSI!I957</f>
        <v>47.737003073329561</v>
      </c>
      <c r="D957" s="2">
        <f>MACD!E957</f>
        <v>-3.6783825666250713E-2</v>
      </c>
      <c r="E957" s="2">
        <f>MACD!F957</f>
        <v>-7.8403333986742721E-3</v>
      </c>
      <c r="F957" s="2">
        <f>'Moving Avg'!D957</f>
        <v>7.3491999999999988</v>
      </c>
      <c r="G957" s="2">
        <f>'Moving Avg'!F957</f>
        <v>7.351395000000001</v>
      </c>
      <c r="H957" s="2">
        <f>'Moving Avg'!G957</f>
        <v>7.6387080000000003</v>
      </c>
      <c r="I957" s="2">
        <f>'Moving Avg'!H957</f>
        <v>8.3809760000000004</v>
      </c>
      <c r="J957" s="6" t="str">
        <f>OBV!F957</f>
        <v>BEARISH</v>
      </c>
      <c r="K957" s="6" t="str">
        <f>OBV!G957</f>
        <v>NEUTRAL</v>
      </c>
      <c r="L957" s="6" t="str">
        <f>OBV!H957</f>
        <v>CONFIRMED BEARISH</v>
      </c>
      <c r="M957" s="8">
        <f t="shared" si="143"/>
        <v>50</v>
      </c>
      <c r="N957" s="8">
        <f t="shared" si="140"/>
        <v>100</v>
      </c>
      <c r="O957" s="8">
        <f t="shared" si="141"/>
        <v>0</v>
      </c>
      <c r="P957" s="8">
        <f t="shared" si="142"/>
        <v>16.5</v>
      </c>
      <c r="Q957" s="9">
        <f t="shared" si="144"/>
        <v>54.975000000000001</v>
      </c>
      <c r="R957" s="9">
        <f t="shared" si="145"/>
        <v>34.125</v>
      </c>
      <c r="S957" s="9">
        <f t="shared" si="146"/>
        <v>29.925000000000001</v>
      </c>
      <c r="T957" s="9">
        <f t="shared" si="147"/>
        <v>41.625</v>
      </c>
      <c r="U957" s="8">
        <f t="shared" si="148"/>
        <v>39.674999999999997</v>
      </c>
      <c r="V957" s="8">
        <f t="shared" si="149"/>
        <v>40.162499999999994</v>
      </c>
    </row>
    <row r="958" spans="1:22" ht="13.5" x14ac:dyDescent="0.25">
      <c r="A958" s="3">
        <f>RSI!A958</f>
        <v>43402</v>
      </c>
      <c r="B958" s="2">
        <f>RSI!B958</f>
        <v>7.5132000000000003</v>
      </c>
      <c r="C958" s="2">
        <f>RSI!I958</f>
        <v>53.08482901822569</v>
      </c>
      <c r="D958" s="2">
        <f>MACD!E958</f>
        <v>-5.3099026571747032E-2</v>
      </c>
      <c r="E958" s="2">
        <f>MACD!F958</f>
        <v>-1.6892072033288824E-2</v>
      </c>
      <c r="F958" s="2">
        <f>'Moving Avg'!D958</f>
        <v>7.3742399999999986</v>
      </c>
      <c r="G958" s="2">
        <f>'Moving Avg'!F958</f>
        <v>7.3454450000000024</v>
      </c>
      <c r="H958" s="2">
        <f>'Moving Avg'!G958</f>
        <v>7.6244319999999997</v>
      </c>
      <c r="I958" s="2">
        <f>'Moving Avg'!H958</f>
        <v>8.3684905000000001</v>
      </c>
      <c r="J958" s="6" t="str">
        <f>OBV!F958</f>
        <v>BEARISH</v>
      </c>
      <c r="K958" s="6" t="str">
        <f>OBV!G958</f>
        <v>NEUTRAL</v>
      </c>
      <c r="L958" s="6" t="str">
        <f>OBV!H958</f>
        <v>BEARISH DIVERGENCE</v>
      </c>
      <c r="M958" s="8">
        <f t="shared" si="143"/>
        <v>50</v>
      </c>
      <c r="N958" s="8">
        <f t="shared" si="140"/>
        <v>100</v>
      </c>
      <c r="O958" s="8">
        <f t="shared" si="141"/>
        <v>0</v>
      </c>
      <c r="P958" s="8">
        <f t="shared" si="142"/>
        <v>16.5</v>
      </c>
      <c r="Q958" s="9">
        <f t="shared" si="144"/>
        <v>54.975000000000001</v>
      </c>
      <c r="R958" s="9">
        <f t="shared" si="145"/>
        <v>34.125</v>
      </c>
      <c r="S958" s="9">
        <f t="shared" si="146"/>
        <v>29.925000000000001</v>
      </c>
      <c r="T958" s="9">
        <f t="shared" si="147"/>
        <v>41.625</v>
      </c>
      <c r="U958" s="8">
        <f t="shared" si="148"/>
        <v>39.674999999999997</v>
      </c>
      <c r="V958" s="8">
        <f t="shared" si="149"/>
        <v>40.162499999999994</v>
      </c>
    </row>
    <row r="959" spans="1:22" ht="13.5" x14ac:dyDescent="0.25">
      <c r="A959" s="3">
        <f>RSI!A959</f>
        <v>43403</v>
      </c>
      <c r="B959" s="2">
        <f>RSI!B959</f>
        <v>7.4131</v>
      </c>
      <c r="C959" s="2">
        <f>RSI!I959</f>
        <v>48.973628738987756</v>
      </c>
      <c r="D959" s="2">
        <f>MACD!E959</f>
        <v>-6.0001830397172995E-2</v>
      </c>
      <c r="E959" s="2">
        <f>MACD!F959</f>
        <v>-2.5514023706065661E-2</v>
      </c>
      <c r="F959" s="2">
        <f>'Moving Avg'!D959</f>
        <v>7.3792599999999995</v>
      </c>
      <c r="G959" s="2">
        <f>'Moving Avg'!F959</f>
        <v>7.3460750000000017</v>
      </c>
      <c r="H959" s="2">
        <f>'Moving Avg'!G959</f>
        <v>7.6087799999999994</v>
      </c>
      <c r="I959" s="2">
        <f>'Moving Avg'!H959</f>
        <v>8.3564974999999997</v>
      </c>
      <c r="J959" s="6" t="str">
        <f>OBV!F959</f>
        <v>BEARISH</v>
      </c>
      <c r="K959" s="6" t="str">
        <f>OBV!G959</f>
        <v>NEUTRAL</v>
      </c>
      <c r="L959" s="6" t="str">
        <f>OBV!H959</f>
        <v>BEARISH DIVERGENCE</v>
      </c>
      <c r="M959" s="8">
        <f t="shared" si="143"/>
        <v>50</v>
      </c>
      <c r="N959" s="8">
        <f t="shared" si="140"/>
        <v>100</v>
      </c>
      <c r="O959" s="8">
        <f t="shared" si="141"/>
        <v>0</v>
      </c>
      <c r="P959" s="8">
        <f t="shared" si="142"/>
        <v>16.5</v>
      </c>
      <c r="Q959" s="9">
        <f t="shared" si="144"/>
        <v>54.975000000000001</v>
      </c>
      <c r="R959" s="9">
        <f t="shared" si="145"/>
        <v>34.125</v>
      </c>
      <c r="S959" s="9">
        <f t="shared" si="146"/>
        <v>29.925000000000001</v>
      </c>
      <c r="T959" s="9">
        <f t="shared" si="147"/>
        <v>41.625</v>
      </c>
      <c r="U959" s="8">
        <f t="shared" si="148"/>
        <v>39.674999999999997</v>
      </c>
      <c r="V959" s="8">
        <f t="shared" si="149"/>
        <v>40.162499999999994</v>
      </c>
    </row>
    <row r="960" spans="1:22" ht="13.5" x14ac:dyDescent="0.25">
      <c r="A960" s="3">
        <f>RSI!A960</f>
        <v>43404</v>
      </c>
      <c r="B960" s="2">
        <f>RSI!B960</f>
        <v>7.3879999999999999</v>
      </c>
      <c r="C960" s="2">
        <f>RSI!I960</f>
        <v>47.97040924572115</v>
      </c>
      <c r="D960" s="2">
        <f>MACD!E960</f>
        <v>-6.8681784045045546E-2</v>
      </c>
      <c r="E960" s="2">
        <f>MACD!F960</f>
        <v>-3.4147575773861641E-2</v>
      </c>
      <c r="F960" s="2">
        <f>'Moving Avg'!D960</f>
        <v>7.3917799999999998</v>
      </c>
      <c r="G960" s="2">
        <f>'Moving Avg'!F960</f>
        <v>7.3445100000000014</v>
      </c>
      <c r="H960" s="2">
        <f>'Moving Avg'!G960</f>
        <v>7.593502</v>
      </c>
      <c r="I960" s="2">
        <f>'Moving Avg'!H960</f>
        <v>8.345108999999999</v>
      </c>
      <c r="J960" s="6" t="str">
        <f>OBV!F960</f>
        <v>BEARISH</v>
      </c>
      <c r="K960" s="6" t="str">
        <f>OBV!G960</f>
        <v>NEUTRAL</v>
      </c>
      <c r="L960" s="6" t="str">
        <f>OBV!H960</f>
        <v>BEARISH DIVERGENCE</v>
      </c>
      <c r="M960" s="8">
        <f t="shared" si="143"/>
        <v>50</v>
      </c>
      <c r="N960" s="8">
        <f t="shared" si="140"/>
        <v>100</v>
      </c>
      <c r="O960" s="8">
        <f t="shared" si="141"/>
        <v>0</v>
      </c>
      <c r="P960" s="8">
        <f t="shared" si="142"/>
        <v>16.5</v>
      </c>
      <c r="Q960" s="9">
        <f t="shared" si="144"/>
        <v>54.975000000000001</v>
      </c>
      <c r="R960" s="9">
        <f t="shared" si="145"/>
        <v>34.125</v>
      </c>
      <c r="S960" s="9">
        <f t="shared" si="146"/>
        <v>29.925000000000001</v>
      </c>
      <c r="T960" s="9">
        <f t="shared" si="147"/>
        <v>41.625</v>
      </c>
      <c r="U960" s="8">
        <f t="shared" si="148"/>
        <v>39.674999999999997</v>
      </c>
      <c r="V960" s="8">
        <f t="shared" si="149"/>
        <v>40.162499999999994</v>
      </c>
    </row>
    <row r="961" spans="1:22" ht="13.5" x14ac:dyDescent="0.25">
      <c r="A961" s="3">
        <f>RSI!A961</f>
        <v>43405</v>
      </c>
      <c r="B961" s="2">
        <f>RSI!B961</f>
        <v>7.3879999999999999</v>
      </c>
      <c r="C961" s="2">
        <f>RSI!I961</f>
        <v>47.97040924572115</v>
      </c>
      <c r="D961" s="2">
        <f>MACD!E961</f>
        <v>-8.2508166144718231E-2</v>
      </c>
      <c r="E961" s="2">
        <f>MACD!F961</f>
        <v>-4.3819693848032956E-2</v>
      </c>
      <c r="F961" s="2">
        <f>'Moving Avg'!D961</f>
        <v>7.4168199999999995</v>
      </c>
      <c r="G961" s="2">
        <f>'Moving Avg'!F961</f>
        <v>7.3482650000000005</v>
      </c>
      <c r="H961" s="2">
        <f>'Moving Avg'!G961</f>
        <v>7.5784759999999975</v>
      </c>
      <c r="I961" s="2">
        <f>'Moving Avg'!H961</f>
        <v>8.3348884999999981</v>
      </c>
      <c r="J961" s="6" t="str">
        <f>OBV!F961</f>
        <v>BEARISH</v>
      </c>
      <c r="K961" s="6" t="str">
        <f>OBV!G961</f>
        <v>NEUTRAL</v>
      </c>
      <c r="L961" s="6" t="str">
        <f>OBV!H961</f>
        <v>BEARISH DIVERGENCE</v>
      </c>
      <c r="M961" s="8">
        <f t="shared" si="143"/>
        <v>50</v>
      </c>
      <c r="N961" s="8">
        <f t="shared" si="140"/>
        <v>100</v>
      </c>
      <c r="O961" s="8">
        <f t="shared" si="141"/>
        <v>0</v>
      </c>
      <c r="P961" s="8">
        <f t="shared" si="142"/>
        <v>16.5</v>
      </c>
      <c r="Q961" s="9">
        <f t="shared" si="144"/>
        <v>54.975000000000001</v>
      </c>
      <c r="R961" s="9">
        <f t="shared" si="145"/>
        <v>34.125</v>
      </c>
      <c r="S961" s="9">
        <f t="shared" si="146"/>
        <v>29.925000000000001</v>
      </c>
      <c r="T961" s="9">
        <f t="shared" si="147"/>
        <v>41.625</v>
      </c>
      <c r="U961" s="8">
        <f t="shared" si="148"/>
        <v>39.674999999999997</v>
      </c>
      <c r="V961" s="8">
        <f t="shared" si="149"/>
        <v>40.162499999999994</v>
      </c>
    </row>
    <row r="962" spans="1:22" ht="13.5" x14ac:dyDescent="0.25">
      <c r="A962" s="3">
        <f>RSI!A962</f>
        <v>43406</v>
      </c>
      <c r="B962" s="2">
        <f>RSI!B962</f>
        <v>7.3254000000000001</v>
      </c>
      <c r="C962" s="2">
        <f>RSI!I962</f>
        <v>45.287056601701252</v>
      </c>
      <c r="D962" s="2">
        <f>MACD!E962</f>
        <v>-6.8148116038823758E-2</v>
      </c>
      <c r="E962" s="2">
        <f>MACD!F962</f>
        <v>-4.8685378286191114E-2</v>
      </c>
      <c r="F962" s="2">
        <f>'Moving Avg'!D962</f>
        <v>7.4055400000000002</v>
      </c>
      <c r="G962" s="2">
        <f>'Moving Avg'!F962</f>
        <v>7.3592200000000005</v>
      </c>
      <c r="H962" s="2">
        <f>'Moving Avg'!G962</f>
        <v>7.5621979999999978</v>
      </c>
      <c r="I962" s="2">
        <f>'Moving Avg'!H962</f>
        <v>8.3242089999999962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  <c r="M962" s="8">
        <f t="shared" si="143"/>
        <v>50</v>
      </c>
      <c r="N962" s="8">
        <f t="shared" ref="N962:N1025" si="150">IF(E962-D962&gt;0.02, 100, IF(E962-D962&lt;0,0,45))</f>
        <v>45</v>
      </c>
      <c r="O962" s="8">
        <f t="shared" ref="O962:O1025" si="151">IF(F962-I962&gt;10,100,IF(F962-I962&gt;5,75, IF(F962-I962&gt;0,50,0)))</f>
        <v>0</v>
      </c>
      <c r="P962" s="8">
        <f t="shared" ref="P962:P1025" si="152">IF(L962="confirmed bullish", 34, IF(L962="bullish divergence",17, 0))+IF(J962="bullish",33,IF(J962="bearish",0,16.5))+IF(K962="strong",33,IF(K962="weak",0,16.5))</f>
        <v>16.5</v>
      </c>
      <c r="Q962" s="9">
        <f t="shared" si="144"/>
        <v>35.725000000000001</v>
      </c>
      <c r="R962" s="9">
        <f t="shared" si="145"/>
        <v>23.125</v>
      </c>
      <c r="S962" s="9">
        <f t="shared" si="146"/>
        <v>21.675000000000001</v>
      </c>
      <c r="T962" s="9">
        <f t="shared" si="147"/>
        <v>27.875</v>
      </c>
      <c r="U962" s="8">
        <f t="shared" si="148"/>
        <v>26.841666666666669</v>
      </c>
      <c r="V962" s="8">
        <f t="shared" si="149"/>
        <v>27.1</v>
      </c>
    </row>
    <row r="963" spans="1:22" ht="13.5" x14ac:dyDescent="0.25">
      <c r="A963" s="3">
        <f>RSI!A963</f>
        <v>43409</v>
      </c>
      <c r="B963" s="2">
        <f>RSI!B963</f>
        <v>7.3254000000000001</v>
      </c>
      <c r="C963" s="2">
        <f>RSI!I963</f>
        <v>45.287056601701245</v>
      </c>
      <c r="D963" s="2">
        <f>MACD!E963</f>
        <v>-5.5407357510970812E-2</v>
      </c>
      <c r="E963" s="2">
        <f>MACD!F963</f>
        <v>-5.0029774131147058E-2</v>
      </c>
      <c r="F963" s="2">
        <f>'Moving Avg'!D963</f>
        <v>7.3679800000000002</v>
      </c>
      <c r="G963" s="2">
        <f>'Moving Avg'!F963</f>
        <v>7.3548350000000013</v>
      </c>
      <c r="H963" s="2">
        <f>'Moving Avg'!G963</f>
        <v>7.5434139999999967</v>
      </c>
      <c r="I963" s="2">
        <f>'Moving Avg'!H963</f>
        <v>8.3136754999999951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  <c r="M963" s="8">
        <f t="shared" ref="M963:M1026" si="153">IF(C963&lt;30,100, IF(C963&gt;70, 0, 50))</f>
        <v>50</v>
      </c>
      <c r="N963" s="8">
        <f t="shared" si="150"/>
        <v>45</v>
      </c>
      <c r="O963" s="8">
        <f t="shared" si="151"/>
        <v>0</v>
      </c>
      <c r="P963" s="8">
        <f t="shared" si="152"/>
        <v>16.5</v>
      </c>
      <c r="Q963" s="9">
        <f t="shared" ref="Q963:Q1026" si="154">0.35*M963+N963*0.35+O963*0.15+P963*0.15</f>
        <v>35.725000000000001</v>
      </c>
      <c r="R963" s="9">
        <f t="shared" ref="R963:R1026" si="155">M963*0.2+N963*0.2+O963*0.35+P963*0.25</f>
        <v>23.125</v>
      </c>
      <c r="S963" s="9">
        <f t="shared" ref="S963:S1026" si="156">M963*0.15+N963*0.15+O963*0.25+P963*0.45</f>
        <v>21.675000000000001</v>
      </c>
      <c r="T963" s="9">
        <f t="shared" ref="T963:T1026" si="157">0.25*SUM(M963:P963)</f>
        <v>27.875</v>
      </c>
      <c r="U963" s="8">
        <f t="shared" ref="U963:U1026" si="158">SUM(Q963:S963)/3</f>
        <v>26.841666666666669</v>
      </c>
      <c r="V963" s="8">
        <f t="shared" ref="V963:V1026" si="159">SUM(Q963:T963)/4</f>
        <v>27.1</v>
      </c>
    </row>
    <row r="964" spans="1:22" ht="13.5" x14ac:dyDescent="0.25">
      <c r="A964" s="3">
        <f>RSI!A964</f>
        <v>43410</v>
      </c>
      <c r="B964" s="2">
        <f>RSI!B964</f>
        <v>7.3316999999999997</v>
      </c>
      <c r="C964" s="2">
        <f>RSI!I964</f>
        <v>45.641954756440668</v>
      </c>
      <c r="D964" s="2">
        <f>MACD!E964</f>
        <v>-4.454713521694309E-2</v>
      </c>
      <c r="E964" s="2">
        <f>MACD!F964</f>
        <v>-4.8933246348306265E-2</v>
      </c>
      <c r="F964" s="2">
        <f>'Moving Avg'!D964</f>
        <v>7.3516999999999992</v>
      </c>
      <c r="G964" s="2">
        <f>'Moving Avg'!F964</f>
        <v>7.3466950000000013</v>
      </c>
      <c r="H964" s="2">
        <f>'Moving Avg'!G964</f>
        <v>7.5260079999999956</v>
      </c>
      <c r="I964" s="2">
        <f>'Moving Avg'!H964</f>
        <v>8.3036114999999953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3"/>
        <v>50</v>
      </c>
      <c r="N964" s="8">
        <f t="shared" si="150"/>
        <v>0</v>
      </c>
      <c r="O964" s="8">
        <f t="shared" si="151"/>
        <v>0</v>
      </c>
      <c r="P964" s="8">
        <f t="shared" si="152"/>
        <v>16.5</v>
      </c>
      <c r="Q964" s="9">
        <f t="shared" si="154"/>
        <v>19.975000000000001</v>
      </c>
      <c r="R964" s="9">
        <f t="shared" si="155"/>
        <v>14.125</v>
      </c>
      <c r="S964" s="9">
        <f t="shared" si="156"/>
        <v>14.925000000000001</v>
      </c>
      <c r="T964" s="9">
        <f t="shared" si="157"/>
        <v>16.625</v>
      </c>
      <c r="U964" s="8">
        <f t="shared" si="158"/>
        <v>16.341666666666669</v>
      </c>
      <c r="V964" s="8">
        <f t="shared" si="159"/>
        <v>16.412500000000001</v>
      </c>
    </row>
    <row r="965" spans="1:22" ht="13.5" x14ac:dyDescent="0.25">
      <c r="A965" s="3">
        <f>RSI!A965</f>
        <v>43411</v>
      </c>
      <c r="B965" s="2">
        <f>RSI!B965</f>
        <v>7.3379000000000003</v>
      </c>
      <c r="C965" s="2">
        <f>RSI!I965</f>
        <v>46.013094887731619</v>
      </c>
      <c r="D965" s="2">
        <f>MACD!E965</f>
        <v>-4.4979187434250889E-2</v>
      </c>
      <c r="E965" s="2">
        <f>MACD!F965</f>
        <v>-4.814243456549519E-2</v>
      </c>
      <c r="F965" s="2">
        <f>'Moving Avg'!D965</f>
        <v>7.3416799999999993</v>
      </c>
      <c r="G965" s="2">
        <f>'Moving Avg'!F965</f>
        <v>7.3498250000000001</v>
      </c>
      <c r="H965" s="2">
        <f>'Moving Avg'!G965</f>
        <v>7.5087259999999958</v>
      </c>
      <c r="I965" s="2">
        <f>'Moving Avg'!H965</f>
        <v>8.2939584999999951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3"/>
        <v>50</v>
      </c>
      <c r="N965" s="8">
        <f t="shared" si="150"/>
        <v>0</v>
      </c>
      <c r="O965" s="8">
        <f t="shared" si="151"/>
        <v>0</v>
      </c>
      <c r="P965" s="8">
        <f t="shared" si="152"/>
        <v>16.5</v>
      </c>
      <c r="Q965" s="9">
        <f t="shared" si="154"/>
        <v>19.975000000000001</v>
      </c>
      <c r="R965" s="9">
        <f t="shared" si="155"/>
        <v>14.125</v>
      </c>
      <c r="S965" s="9">
        <f t="shared" si="156"/>
        <v>14.925000000000001</v>
      </c>
      <c r="T965" s="9">
        <f t="shared" si="157"/>
        <v>16.625</v>
      </c>
      <c r="U965" s="8">
        <f t="shared" si="158"/>
        <v>16.341666666666669</v>
      </c>
      <c r="V965" s="8">
        <f t="shared" si="159"/>
        <v>16.412500000000001</v>
      </c>
    </row>
    <row r="966" spans="1:22" ht="13.5" x14ac:dyDescent="0.25">
      <c r="A966" s="3">
        <f>RSI!A966</f>
        <v>43412</v>
      </c>
      <c r="B966" s="2">
        <f>RSI!B966</f>
        <v>7.5132000000000003</v>
      </c>
      <c r="C966" s="2">
        <f>RSI!I966</f>
        <v>55.305056179401262</v>
      </c>
      <c r="D966" s="2">
        <f>MACD!E966</f>
        <v>-6.756351110952874E-2</v>
      </c>
      <c r="E966" s="2">
        <f>MACD!F966</f>
        <v>-5.2026649874301903E-2</v>
      </c>
      <c r="F966" s="2">
        <f>'Moving Avg'!D966</f>
        <v>7.3667200000000008</v>
      </c>
      <c r="G966" s="2">
        <f>'Moving Avg'!F966</f>
        <v>7.3563950000000009</v>
      </c>
      <c r="H966" s="2">
        <f>'Moving Avg'!G966</f>
        <v>7.4974559999999952</v>
      </c>
      <c r="I966" s="2">
        <f>'Moving Avg'!H966</f>
        <v>8.2848019999999956</v>
      </c>
      <c r="J966" s="6" t="str">
        <f>OBV!F966</f>
        <v>BEARISH</v>
      </c>
      <c r="K966" s="6" t="str">
        <f>OBV!G966</f>
        <v>NEUTRAL</v>
      </c>
      <c r="L966" s="6" t="str">
        <f>OBV!H966</f>
        <v>BEARISH DIVERGENCE</v>
      </c>
      <c r="M966" s="8">
        <f t="shared" si="153"/>
        <v>50</v>
      </c>
      <c r="N966" s="8">
        <f t="shared" si="150"/>
        <v>45</v>
      </c>
      <c r="O966" s="8">
        <f t="shared" si="151"/>
        <v>0</v>
      </c>
      <c r="P966" s="8">
        <f t="shared" si="152"/>
        <v>16.5</v>
      </c>
      <c r="Q966" s="9">
        <f t="shared" si="154"/>
        <v>35.725000000000001</v>
      </c>
      <c r="R966" s="9">
        <f t="shared" si="155"/>
        <v>23.125</v>
      </c>
      <c r="S966" s="9">
        <f t="shared" si="156"/>
        <v>21.675000000000001</v>
      </c>
      <c r="T966" s="9">
        <f t="shared" si="157"/>
        <v>27.875</v>
      </c>
      <c r="U966" s="8">
        <f t="shared" si="158"/>
        <v>26.841666666666669</v>
      </c>
      <c r="V966" s="8">
        <f t="shared" si="159"/>
        <v>27.1</v>
      </c>
    </row>
    <row r="967" spans="1:22" ht="13.5" x14ac:dyDescent="0.25">
      <c r="A967" s="3">
        <f>RSI!A967</f>
        <v>43413</v>
      </c>
      <c r="B967" s="2">
        <f>RSI!B967</f>
        <v>7.4505999999999997</v>
      </c>
      <c r="C967" s="2">
        <f>RSI!I967</f>
        <v>51.871643035432136</v>
      </c>
      <c r="D967" s="2">
        <f>MACD!E967</f>
        <v>-6.4396659161560343E-2</v>
      </c>
      <c r="E967" s="2">
        <f>MACD!F967</f>
        <v>-5.4500651731753592E-2</v>
      </c>
      <c r="F967" s="2">
        <f>'Moving Avg'!D967</f>
        <v>7.3917600000000006</v>
      </c>
      <c r="G967" s="2">
        <f>'Moving Avg'!F967</f>
        <v>7.3657850000000007</v>
      </c>
      <c r="H967" s="2">
        <f>'Moving Avg'!G967</f>
        <v>7.4843079999999951</v>
      </c>
      <c r="I967" s="2">
        <f>'Moving Avg'!H967</f>
        <v>8.2757704999999948</v>
      </c>
      <c r="J967" s="6" t="str">
        <f>OBV!F967</f>
        <v>BEARISH</v>
      </c>
      <c r="K967" s="6" t="str">
        <f>OBV!G967</f>
        <v>NEUTRAL</v>
      </c>
      <c r="L967" s="6" t="str">
        <f>OBV!H967</f>
        <v>BEARISH DIVERGENCE</v>
      </c>
      <c r="M967" s="8">
        <f t="shared" si="153"/>
        <v>50</v>
      </c>
      <c r="N967" s="8">
        <f t="shared" si="150"/>
        <v>45</v>
      </c>
      <c r="O967" s="8">
        <f t="shared" si="151"/>
        <v>0</v>
      </c>
      <c r="P967" s="8">
        <f t="shared" si="152"/>
        <v>16.5</v>
      </c>
      <c r="Q967" s="9">
        <f t="shared" si="154"/>
        <v>35.725000000000001</v>
      </c>
      <c r="R967" s="9">
        <f t="shared" si="155"/>
        <v>23.125</v>
      </c>
      <c r="S967" s="9">
        <f t="shared" si="156"/>
        <v>21.675000000000001</v>
      </c>
      <c r="T967" s="9">
        <f t="shared" si="157"/>
        <v>27.875</v>
      </c>
      <c r="U967" s="8">
        <f t="shared" si="158"/>
        <v>26.841666666666669</v>
      </c>
      <c r="V967" s="8">
        <f t="shared" si="159"/>
        <v>27.1</v>
      </c>
    </row>
    <row r="968" spans="1:22" ht="13.5" x14ac:dyDescent="0.25">
      <c r="A968" s="3">
        <f>RSI!A968</f>
        <v>43416</v>
      </c>
      <c r="B968" s="2">
        <f>RSI!B968</f>
        <v>7.3316999999999997</v>
      </c>
      <c r="C968" s="2">
        <f>RSI!I968</f>
        <v>46.026903158080636</v>
      </c>
      <c r="D968" s="2">
        <f>MACD!E968</f>
        <v>-3.2942895850057496E-2</v>
      </c>
      <c r="E968" s="2">
        <f>MACD!F968</f>
        <v>-5.0189100555414382E-2</v>
      </c>
      <c r="F968" s="2">
        <f>'Moving Avg'!D968</f>
        <v>7.3930199999999999</v>
      </c>
      <c r="G968" s="2">
        <f>'Moving Avg'!F968</f>
        <v>7.3661000000000012</v>
      </c>
      <c r="H968" s="2">
        <f>'Moving Avg'!G968</f>
        <v>7.4681559999999978</v>
      </c>
      <c r="I968" s="2">
        <f>'Moving Avg'!H968</f>
        <v>8.2671664999999948</v>
      </c>
      <c r="J968" s="6" t="str">
        <f>OBV!F968</f>
        <v>BEARISH</v>
      </c>
      <c r="K968" s="6" t="str">
        <f>OBV!G968</f>
        <v>NEUTRAL</v>
      </c>
      <c r="L968" s="6" t="str">
        <f>OBV!H968</f>
        <v>BEARISH DIVERGENCE</v>
      </c>
      <c r="M968" s="8">
        <f t="shared" si="153"/>
        <v>50</v>
      </c>
      <c r="N968" s="8">
        <f t="shared" si="150"/>
        <v>0</v>
      </c>
      <c r="O968" s="8">
        <f t="shared" si="151"/>
        <v>0</v>
      </c>
      <c r="P968" s="8">
        <f t="shared" si="152"/>
        <v>16.5</v>
      </c>
      <c r="Q968" s="9">
        <f t="shared" si="154"/>
        <v>19.975000000000001</v>
      </c>
      <c r="R968" s="9">
        <f t="shared" si="155"/>
        <v>14.125</v>
      </c>
      <c r="S968" s="9">
        <f t="shared" si="156"/>
        <v>14.925000000000001</v>
      </c>
      <c r="T968" s="9">
        <f t="shared" si="157"/>
        <v>16.625</v>
      </c>
      <c r="U968" s="8">
        <f t="shared" si="158"/>
        <v>16.341666666666669</v>
      </c>
      <c r="V968" s="8">
        <f t="shared" si="159"/>
        <v>16.412500000000001</v>
      </c>
    </row>
    <row r="969" spans="1:22" ht="13.5" x14ac:dyDescent="0.25">
      <c r="A969" s="3">
        <f>RSI!A969</f>
        <v>43417</v>
      </c>
      <c r="B969" s="2">
        <f>RSI!B969</f>
        <v>7.3254000000000001</v>
      </c>
      <c r="C969" s="2">
        <f>RSI!I969</f>
        <v>45.732862795595253</v>
      </c>
      <c r="D969" s="2">
        <f>MACD!E969</f>
        <v>-2.0789173644749859E-2</v>
      </c>
      <c r="E969" s="2">
        <f>MACD!F969</f>
        <v>-4.4309115173281476E-2</v>
      </c>
      <c r="F969" s="2">
        <f>'Moving Avg'!D969</f>
        <v>7.3917600000000006</v>
      </c>
      <c r="G969" s="2">
        <f>'Moving Avg'!F969</f>
        <v>7.3661000000000012</v>
      </c>
      <c r="H969" s="2">
        <f>'Moving Avg'!G969</f>
        <v>7.4518779999999989</v>
      </c>
      <c r="I969" s="2">
        <f>'Moving Avg'!H969</f>
        <v>8.259319499999993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3"/>
        <v>50</v>
      </c>
      <c r="N969" s="8">
        <f t="shared" si="150"/>
        <v>0</v>
      </c>
      <c r="O969" s="8">
        <f t="shared" si="151"/>
        <v>0</v>
      </c>
      <c r="P969" s="8">
        <f t="shared" si="152"/>
        <v>16.5</v>
      </c>
      <c r="Q969" s="9">
        <f t="shared" si="154"/>
        <v>19.975000000000001</v>
      </c>
      <c r="R969" s="9">
        <f t="shared" si="155"/>
        <v>14.125</v>
      </c>
      <c r="S969" s="9">
        <f t="shared" si="156"/>
        <v>14.925000000000001</v>
      </c>
      <c r="T969" s="9">
        <f t="shared" si="157"/>
        <v>16.625</v>
      </c>
      <c r="U969" s="8">
        <f t="shared" si="158"/>
        <v>16.341666666666669</v>
      </c>
      <c r="V969" s="8">
        <f t="shared" si="159"/>
        <v>16.412500000000001</v>
      </c>
    </row>
    <row r="970" spans="1:22" ht="13.5" x14ac:dyDescent="0.25">
      <c r="A970" s="3">
        <f>RSI!A970</f>
        <v>43418</v>
      </c>
      <c r="B970" s="2">
        <f>RSI!B970</f>
        <v>7.3254000000000001</v>
      </c>
      <c r="C970" s="2">
        <f>RSI!I970</f>
        <v>45.732862795595253</v>
      </c>
      <c r="D970" s="2">
        <f>MACD!E970</f>
        <v>-1.3892221220137557E-2</v>
      </c>
      <c r="E970" s="2">
        <f>MACD!F970</f>
        <v>-3.8225736382652691E-2</v>
      </c>
      <c r="F970" s="2">
        <f>'Moving Avg'!D970</f>
        <v>7.3892600000000002</v>
      </c>
      <c r="G970" s="2">
        <f>'Moving Avg'!F970</f>
        <v>7.3676650000000006</v>
      </c>
      <c r="H970" s="2">
        <f>'Moving Avg'!G970</f>
        <v>7.4387299999999996</v>
      </c>
      <c r="I970" s="2">
        <f>'Moving Avg'!H970</f>
        <v>8.251560499999993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  <c r="M970" s="8">
        <f t="shared" si="153"/>
        <v>50</v>
      </c>
      <c r="N970" s="8">
        <f t="shared" si="150"/>
        <v>0</v>
      </c>
      <c r="O970" s="8">
        <f t="shared" si="151"/>
        <v>0</v>
      </c>
      <c r="P970" s="8">
        <f t="shared" si="152"/>
        <v>16.5</v>
      </c>
      <c r="Q970" s="9">
        <f t="shared" si="154"/>
        <v>19.975000000000001</v>
      </c>
      <c r="R970" s="9">
        <f t="shared" si="155"/>
        <v>14.125</v>
      </c>
      <c r="S970" s="9">
        <f t="shared" si="156"/>
        <v>14.925000000000001</v>
      </c>
      <c r="T970" s="9">
        <f t="shared" si="157"/>
        <v>16.625</v>
      </c>
      <c r="U970" s="8">
        <f t="shared" si="158"/>
        <v>16.341666666666669</v>
      </c>
      <c r="V970" s="8">
        <f t="shared" si="159"/>
        <v>16.412500000000001</v>
      </c>
    </row>
    <row r="971" spans="1:22" ht="13.5" x14ac:dyDescent="0.25">
      <c r="A971" s="3">
        <f>RSI!A971</f>
        <v>43419</v>
      </c>
      <c r="B971" s="2">
        <f>RSI!B971</f>
        <v>7.3818000000000001</v>
      </c>
      <c r="C971" s="2">
        <f>RSI!I971</f>
        <v>49.108446078521183</v>
      </c>
      <c r="D971" s="2">
        <f>MACD!E971</f>
        <v>-1.1794697568715762E-2</v>
      </c>
      <c r="E971" s="2">
        <f>MACD!F971</f>
        <v>-3.2939528619865308E-2</v>
      </c>
      <c r="F971" s="2">
        <f>'Moving Avg'!D971</f>
        <v>7.3629800000000003</v>
      </c>
      <c r="G971" s="2">
        <f>'Moving Avg'!F971</f>
        <v>7.3742400000000004</v>
      </c>
      <c r="H971" s="2">
        <f>'Moving Avg'!G971</f>
        <v>7.4298399999999996</v>
      </c>
      <c r="I971" s="2">
        <f>'Moving Avg'!H971</f>
        <v>8.2440834999999932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  <c r="M971" s="8">
        <f t="shared" si="153"/>
        <v>50</v>
      </c>
      <c r="N971" s="8">
        <f t="shared" si="150"/>
        <v>0</v>
      </c>
      <c r="O971" s="8">
        <f t="shared" si="151"/>
        <v>0</v>
      </c>
      <c r="P971" s="8">
        <f t="shared" si="152"/>
        <v>16.5</v>
      </c>
      <c r="Q971" s="9">
        <f t="shared" si="154"/>
        <v>19.975000000000001</v>
      </c>
      <c r="R971" s="9">
        <f t="shared" si="155"/>
        <v>14.125</v>
      </c>
      <c r="S971" s="9">
        <f t="shared" si="156"/>
        <v>14.925000000000001</v>
      </c>
      <c r="T971" s="9">
        <f t="shared" si="157"/>
        <v>16.625</v>
      </c>
      <c r="U971" s="8">
        <f t="shared" si="158"/>
        <v>16.341666666666669</v>
      </c>
      <c r="V971" s="8">
        <f t="shared" si="159"/>
        <v>16.412500000000001</v>
      </c>
    </row>
    <row r="972" spans="1:22" ht="13.5" x14ac:dyDescent="0.25">
      <c r="A972" s="3">
        <f>RSI!A972</f>
        <v>43420</v>
      </c>
      <c r="B972" s="2">
        <f>RSI!B972</f>
        <v>7.3879999999999999</v>
      </c>
      <c r="C972" s="2">
        <f>RSI!I972</f>
        <v>49.480467976171873</v>
      </c>
      <c r="D972" s="2">
        <f>MACD!E972</f>
        <v>-2.0036299294026172E-2</v>
      </c>
      <c r="E972" s="2">
        <f>MACD!F972</f>
        <v>-3.0358882754697482E-2</v>
      </c>
      <c r="F972" s="2">
        <f>'Moving Avg'!D972</f>
        <v>7.35046</v>
      </c>
      <c r="G972" s="2">
        <f>'Moving Avg'!F972</f>
        <v>7.3742399999999986</v>
      </c>
      <c r="H972" s="2">
        <f>'Moving Avg'!G972</f>
        <v>7.4248299999999992</v>
      </c>
      <c r="I972" s="2">
        <f>'Moving Avg'!H972</f>
        <v>8.2359069999999921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3"/>
        <v>50</v>
      </c>
      <c r="N972" s="8">
        <f t="shared" si="150"/>
        <v>0</v>
      </c>
      <c r="O972" s="8">
        <f t="shared" si="151"/>
        <v>0</v>
      </c>
      <c r="P972" s="8">
        <f t="shared" si="152"/>
        <v>16.5</v>
      </c>
      <c r="Q972" s="9">
        <f t="shared" si="154"/>
        <v>19.975000000000001</v>
      </c>
      <c r="R972" s="9">
        <f t="shared" si="155"/>
        <v>14.125</v>
      </c>
      <c r="S972" s="9">
        <f t="shared" si="156"/>
        <v>14.925000000000001</v>
      </c>
      <c r="T972" s="9">
        <f t="shared" si="157"/>
        <v>16.625</v>
      </c>
      <c r="U972" s="8">
        <f t="shared" si="158"/>
        <v>16.341666666666669</v>
      </c>
      <c r="V972" s="8">
        <f t="shared" si="159"/>
        <v>16.412500000000001</v>
      </c>
    </row>
    <row r="973" spans="1:22" ht="13.5" x14ac:dyDescent="0.25">
      <c r="A973" s="3">
        <f>RSI!A973</f>
        <v>43423</v>
      </c>
      <c r="B973" s="2">
        <f>RSI!B973</f>
        <v>7.3879999999999999</v>
      </c>
      <c r="C973" s="2">
        <f>RSI!I973</f>
        <v>49.480467976171866</v>
      </c>
      <c r="D973" s="2">
        <f>MACD!E973</f>
        <v>-2.6978451081160593E-2</v>
      </c>
      <c r="E973" s="2">
        <f>MACD!F973</f>
        <v>-2.9682796419990103E-2</v>
      </c>
      <c r="F973" s="2">
        <f>'Moving Avg'!D973</f>
        <v>7.36172</v>
      </c>
      <c r="G973" s="2">
        <f>'Moving Avg'!F973</f>
        <v>7.3742400000000004</v>
      </c>
      <c r="H973" s="2">
        <f>'Moving Avg'!G973</f>
        <v>7.4209479999999983</v>
      </c>
      <c r="I973" s="2">
        <f>'Moving Avg'!H973</f>
        <v>8.2281684999999918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  <c r="M973" s="8">
        <f t="shared" si="153"/>
        <v>50</v>
      </c>
      <c r="N973" s="8">
        <f t="shared" si="150"/>
        <v>0</v>
      </c>
      <c r="O973" s="8">
        <f t="shared" si="151"/>
        <v>0</v>
      </c>
      <c r="P973" s="8">
        <f t="shared" si="152"/>
        <v>16.5</v>
      </c>
      <c r="Q973" s="9">
        <f t="shared" si="154"/>
        <v>19.975000000000001</v>
      </c>
      <c r="R973" s="9">
        <f t="shared" si="155"/>
        <v>14.125</v>
      </c>
      <c r="S973" s="9">
        <f t="shared" si="156"/>
        <v>14.925000000000001</v>
      </c>
      <c r="T973" s="9">
        <f t="shared" si="157"/>
        <v>16.625</v>
      </c>
      <c r="U973" s="8">
        <f t="shared" si="158"/>
        <v>16.341666666666669</v>
      </c>
      <c r="V973" s="8">
        <f t="shared" si="159"/>
        <v>16.412500000000001</v>
      </c>
    </row>
    <row r="974" spans="1:22" ht="13.5" x14ac:dyDescent="0.25">
      <c r="A974" s="3">
        <f>RSI!A974</f>
        <v>43425</v>
      </c>
      <c r="B974" s="2">
        <f>RSI!B974</f>
        <v>7.3567</v>
      </c>
      <c r="C974" s="2">
        <f>RSI!I974</f>
        <v>47.449619412868266</v>
      </c>
      <c r="D974" s="2">
        <f>MACD!E974</f>
        <v>-2.9535653181267385E-2</v>
      </c>
      <c r="E974" s="2">
        <f>MACD!F974</f>
        <v>-2.9653367772245559E-2</v>
      </c>
      <c r="F974" s="2">
        <f>'Moving Avg'!D974</f>
        <v>7.3679800000000002</v>
      </c>
      <c r="G974" s="2">
        <f>'Moving Avg'!F974</f>
        <v>7.3726749999999992</v>
      </c>
      <c r="H974" s="2">
        <f>'Moving Avg'!G974</f>
        <v>7.4096779999999978</v>
      </c>
      <c r="I974" s="2">
        <f>'Moving Avg'!H974</f>
        <v>8.2198354999999932</v>
      </c>
      <c r="J974" s="6" t="str">
        <f>OBV!F974</f>
        <v>BULLISH</v>
      </c>
      <c r="K974" s="6" t="str">
        <f>OBV!G974</f>
        <v>NEUTRAL</v>
      </c>
      <c r="L974" s="6" t="str">
        <f>OBV!H974</f>
        <v>CONFIRMED BULLISH</v>
      </c>
      <c r="M974" s="8">
        <f t="shared" si="153"/>
        <v>50</v>
      </c>
      <c r="N974" s="8">
        <f t="shared" si="150"/>
        <v>0</v>
      </c>
      <c r="O974" s="8">
        <f t="shared" si="151"/>
        <v>0</v>
      </c>
      <c r="P974" s="8">
        <f t="shared" si="152"/>
        <v>83.5</v>
      </c>
      <c r="Q974" s="9">
        <f t="shared" si="154"/>
        <v>30.024999999999999</v>
      </c>
      <c r="R974" s="9">
        <f t="shared" si="155"/>
        <v>30.875</v>
      </c>
      <c r="S974" s="9">
        <f t="shared" si="156"/>
        <v>45.075000000000003</v>
      </c>
      <c r="T974" s="9">
        <f t="shared" si="157"/>
        <v>33.375</v>
      </c>
      <c r="U974" s="8">
        <f t="shared" si="158"/>
        <v>35.324999999999996</v>
      </c>
      <c r="V974" s="8">
        <f t="shared" si="159"/>
        <v>34.837499999999999</v>
      </c>
    </row>
    <row r="975" spans="1:22" ht="13.5" x14ac:dyDescent="0.25">
      <c r="A975" s="3">
        <f>RSI!A975</f>
        <v>43426</v>
      </c>
      <c r="B975" s="2">
        <f>RSI!B975</f>
        <v>7.2628000000000004</v>
      </c>
      <c r="C975" s="2">
        <f>RSI!I975</f>
        <v>41.894349879669299</v>
      </c>
      <c r="D975" s="2">
        <f>MACD!E975</f>
        <v>-2.3578069035411708E-2</v>
      </c>
      <c r="E975" s="2">
        <f>MACD!F975</f>
        <v>-2.8438308024878792E-2</v>
      </c>
      <c r="F975" s="2">
        <f>'Moving Avg'!D975</f>
        <v>7.3554600000000008</v>
      </c>
      <c r="G975" s="2">
        <f>'Moving Avg'!F975</f>
        <v>7.3695449999999996</v>
      </c>
      <c r="H975" s="2">
        <f>'Moving Avg'!G975</f>
        <v>7.3984079999999981</v>
      </c>
      <c r="I975" s="2">
        <f>'Moving Avg'!H975</f>
        <v>8.2100109999999908</v>
      </c>
      <c r="J975" s="6" t="str">
        <f>OBV!F975</f>
        <v>BULLISH</v>
      </c>
      <c r="K975" s="6" t="str">
        <f>OBV!G975</f>
        <v>NEUTRAL</v>
      </c>
      <c r="L975" s="6" t="str">
        <f>OBV!H975</f>
        <v>BULLISH DIVERGENCE</v>
      </c>
      <c r="M975" s="8">
        <f t="shared" si="153"/>
        <v>50</v>
      </c>
      <c r="N975" s="8">
        <f t="shared" si="150"/>
        <v>0</v>
      </c>
      <c r="O975" s="8">
        <f t="shared" si="151"/>
        <v>0</v>
      </c>
      <c r="P975" s="8">
        <f t="shared" si="152"/>
        <v>66.5</v>
      </c>
      <c r="Q975" s="9">
        <f t="shared" si="154"/>
        <v>27.475000000000001</v>
      </c>
      <c r="R975" s="9">
        <f t="shared" si="155"/>
        <v>26.625</v>
      </c>
      <c r="S975" s="9">
        <f t="shared" si="156"/>
        <v>37.424999999999997</v>
      </c>
      <c r="T975" s="9">
        <f t="shared" si="157"/>
        <v>29.125</v>
      </c>
      <c r="U975" s="8">
        <f t="shared" si="158"/>
        <v>30.508333333333336</v>
      </c>
      <c r="V975" s="8">
        <f t="shared" si="159"/>
        <v>30.162500000000001</v>
      </c>
    </row>
    <row r="976" spans="1:22" ht="13.5" x14ac:dyDescent="0.25">
      <c r="A976" s="3">
        <f>RSI!A976</f>
        <v>43427</v>
      </c>
      <c r="B976" s="2">
        <f>RSI!B976</f>
        <v>7.1939000000000002</v>
      </c>
      <c r="C976" s="2">
        <f>RSI!I976</f>
        <v>38.346715266795933</v>
      </c>
      <c r="D976" s="2">
        <f>MACD!E976</f>
        <v>1.4287024743085297E-2</v>
      </c>
      <c r="E976" s="2">
        <f>MACD!F976</f>
        <v>-1.9893241471285975E-2</v>
      </c>
      <c r="F976" s="2">
        <f>'Moving Avg'!D976</f>
        <v>7.3178799999999997</v>
      </c>
      <c r="G976" s="2">
        <f>'Moving Avg'!F976</f>
        <v>7.3661000000000003</v>
      </c>
      <c r="H976" s="2">
        <f>'Moving Avg'!G976</f>
        <v>7.3895159999999995</v>
      </c>
      <c r="I976" s="2">
        <f>'Moving Avg'!H976</f>
        <v>8.1996959999999905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3"/>
        <v>50</v>
      </c>
      <c r="N976" s="8">
        <f t="shared" si="150"/>
        <v>0</v>
      </c>
      <c r="O976" s="8">
        <f t="shared" si="151"/>
        <v>0</v>
      </c>
      <c r="P976" s="8">
        <f t="shared" si="152"/>
        <v>16.5</v>
      </c>
      <c r="Q976" s="9">
        <f t="shared" si="154"/>
        <v>19.975000000000001</v>
      </c>
      <c r="R976" s="9">
        <f t="shared" si="155"/>
        <v>14.125</v>
      </c>
      <c r="S976" s="9">
        <f t="shared" si="156"/>
        <v>14.925000000000001</v>
      </c>
      <c r="T976" s="9">
        <f t="shared" si="157"/>
        <v>16.625</v>
      </c>
      <c r="U976" s="8">
        <f t="shared" si="158"/>
        <v>16.341666666666669</v>
      </c>
      <c r="V976" s="8">
        <f t="shared" si="159"/>
        <v>16.412500000000001</v>
      </c>
    </row>
    <row r="977" spans="1:22" ht="13.5" x14ac:dyDescent="0.25">
      <c r="A977" s="3">
        <f>RSI!A977</f>
        <v>43430</v>
      </c>
      <c r="B977" s="2">
        <f>RSI!B977</f>
        <v>7.1688999999999998</v>
      </c>
      <c r="C977" s="2">
        <f>RSI!I977</f>
        <v>37.118486793125044</v>
      </c>
      <c r="D977" s="2">
        <f>MACD!E977</f>
        <v>3.9650422720618472E-2</v>
      </c>
      <c r="E977" s="2">
        <f>MACD!F977</f>
        <v>-7.9845086329050872E-3</v>
      </c>
      <c r="F977" s="2">
        <f>'Moving Avg'!D977</f>
        <v>7.2740600000000004</v>
      </c>
      <c r="G977" s="2">
        <f>'Moving Avg'!F977</f>
        <v>7.3554550000000019</v>
      </c>
      <c r="H977" s="2">
        <f>'Moving Avg'!G977</f>
        <v>7.3801239999999995</v>
      </c>
      <c r="I977" s="2">
        <f>'Moving Avg'!H977</f>
        <v>8.1888179999999906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  <c r="M977" s="8">
        <f t="shared" si="153"/>
        <v>50</v>
      </c>
      <c r="N977" s="8">
        <f t="shared" si="150"/>
        <v>0</v>
      </c>
      <c r="O977" s="8">
        <f t="shared" si="151"/>
        <v>0</v>
      </c>
      <c r="P977" s="8">
        <f t="shared" si="152"/>
        <v>16.5</v>
      </c>
      <c r="Q977" s="9">
        <f t="shared" si="154"/>
        <v>19.975000000000001</v>
      </c>
      <c r="R977" s="9">
        <f t="shared" si="155"/>
        <v>14.125</v>
      </c>
      <c r="S977" s="9">
        <f t="shared" si="156"/>
        <v>14.925000000000001</v>
      </c>
      <c r="T977" s="9">
        <f t="shared" si="157"/>
        <v>16.625</v>
      </c>
      <c r="U977" s="8">
        <f t="shared" si="158"/>
        <v>16.341666666666669</v>
      </c>
      <c r="V977" s="8">
        <f t="shared" si="159"/>
        <v>16.412500000000001</v>
      </c>
    </row>
    <row r="978" spans="1:22" ht="13.5" x14ac:dyDescent="0.25">
      <c r="A978" s="3">
        <f>RSI!A978</f>
        <v>43431</v>
      </c>
      <c r="B978" s="2">
        <f>RSI!B978</f>
        <v>7.0811999999999999</v>
      </c>
      <c r="C978" s="2">
        <f>RSI!I978</f>
        <v>33.1118604373289</v>
      </c>
      <c r="D978" s="2">
        <f>MACD!E978</f>
        <v>5.0484419167738714E-2</v>
      </c>
      <c r="E978" s="2">
        <f>MACD!F978</f>
        <v>3.7092769272236738E-3</v>
      </c>
      <c r="F978" s="2">
        <f>'Moving Avg'!D978</f>
        <v>7.2127000000000008</v>
      </c>
      <c r="G978" s="2">
        <f>'Moving Avg'!F978</f>
        <v>7.3338550000000016</v>
      </c>
      <c r="H978" s="2">
        <f>'Moving Avg'!G978</f>
        <v>7.3727360000000006</v>
      </c>
      <c r="I978" s="2">
        <f>'Moving Avg'!H978</f>
        <v>8.1775014999999911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  <c r="M978" s="8">
        <f t="shared" si="153"/>
        <v>50</v>
      </c>
      <c r="N978" s="8">
        <f t="shared" si="150"/>
        <v>0</v>
      </c>
      <c r="O978" s="8">
        <f t="shared" si="151"/>
        <v>0</v>
      </c>
      <c r="P978" s="8">
        <f t="shared" si="152"/>
        <v>16.5</v>
      </c>
      <c r="Q978" s="9">
        <f t="shared" si="154"/>
        <v>19.975000000000001</v>
      </c>
      <c r="R978" s="9">
        <f t="shared" si="155"/>
        <v>14.125</v>
      </c>
      <c r="S978" s="9">
        <f t="shared" si="156"/>
        <v>14.925000000000001</v>
      </c>
      <c r="T978" s="9">
        <f t="shared" si="157"/>
        <v>16.625</v>
      </c>
      <c r="U978" s="8">
        <f t="shared" si="158"/>
        <v>16.341666666666669</v>
      </c>
      <c r="V978" s="8">
        <f t="shared" si="159"/>
        <v>16.412500000000001</v>
      </c>
    </row>
    <row r="979" spans="1:22" ht="13.5" x14ac:dyDescent="0.25">
      <c r="A979" s="3">
        <f>RSI!A979</f>
        <v>43432</v>
      </c>
      <c r="B979" s="2">
        <f>RSI!B979</f>
        <v>7.1939000000000002</v>
      </c>
      <c r="C979" s="2">
        <f>RSI!I979</f>
        <v>41.805115063645893</v>
      </c>
      <c r="D979" s="2">
        <f>MACD!E979</f>
        <v>5.1934593943485652E-2</v>
      </c>
      <c r="E979" s="2">
        <f>MACD!F979</f>
        <v>1.3354340330476069E-2</v>
      </c>
      <c r="F979" s="2">
        <f>'Moving Avg'!D979</f>
        <v>7.1801399999999997</v>
      </c>
      <c r="G979" s="2">
        <f>'Moving Avg'!F979</f>
        <v>7.3228950000000008</v>
      </c>
      <c r="H979" s="2">
        <f>'Moving Avg'!G979</f>
        <v>7.3663499999999997</v>
      </c>
      <c r="I979" s="2">
        <f>'Moving Avg'!H979</f>
        <v>8.1668944999999908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  <c r="M979" s="8">
        <f t="shared" si="153"/>
        <v>50</v>
      </c>
      <c r="N979" s="8">
        <f t="shared" si="150"/>
        <v>0</v>
      </c>
      <c r="O979" s="8">
        <f t="shared" si="151"/>
        <v>0</v>
      </c>
      <c r="P979" s="8">
        <f t="shared" si="152"/>
        <v>16.5</v>
      </c>
      <c r="Q979" s="9">
        <f t="shared" si="154"/>
        <v>19.975000000000001</v>
      </c>
      <c r="R979" s="9">
        <f t="shared" si="155"/>
        <v>14.125</v>
      </c>
      <c r="S979" s="9">
        <f t="shared" si="156"/>
        <v>14.925000000000001</v>
      </c>
      <c r="T979" s="9">
        <f t="shared" si="157"/>
        <v>16.625</v>
      </c>
      <c r="U979" s="8">
        <f t="shared" si="158"/>
        <v>16.341666666666669</v>
      </c>
      <c r="V979" s="8">
        <f t="shared" si="159"/>
        <v>16.412500000000001</v>
      </c>
    </row>
    <row r="980" spans="1:22" ht="13.5" x14ac:dyDescent="0.25">
      <c r="A980" s="3">
        <f>RSI!A980</f>
        <v>43433</v>
      </c>
      <c r="B980" s="2">
        <f>RSI!B980</f>
        <v>7.1375999999999999</v>
      </c>
      <c r="C980" s="2">
        <f>RSI!I980</f>
        <v>39.073116314778872</v>
      </c>
      <c r="D980" s="2">
        <f>MACD!E980</f>
        <v>5.8147869406609765E-2</v>
      </c>
      <c r="E980" s="2">
        <f>MACD!F980</f>
        <v>2.2313046145702811E-2</v>
      </c>
      <c r="F980" s="2">
        <f>'Moving Avg'!D980</f>
        <v>7.1551</v>
      </c>
      <c r="G980" s="2">
        <f>'Moving Avg'!F980</f>
        <v>7.3103750000000005</v>
      </c>
      <c r="H980" s="2">
        <f>'Moving Avg'!G980</f>
        <v>7.359464</v>
      </c>
      <c r="I980" s="2">
        <f>'Moving Avg'!H980</f>
        <v>8.1573784999999912</v>
      </c>
      <c r="J980" s="6" t="str">
        <f>OBV!F980</f>
        <v>BEARISH</v>
      </c>
      <c r="K980" s="6" t="str">
        <f>OBV!G980</f>
        <v>NEUTRAL</v>
      </c>
      <c r="L980" s="6" t="str">
        <f>OBV!H980</f>
        <v>CONFIRMED BEARISH</v>
      </c>
      <c r="M980" s="8">
        <f t="shared" si="153"/>
        <v>50</v>
      </c>
      <c r="N980" s="8">
        <f t="shared" si="150"/>
        <v>0</v>
      </c>
      <c r="O980" s="8">
        <f t="shared" si="151"/>
        <v>0</v>
      </c>
      <c r="P980" s="8">
        <f t="shared" si="152"/>
        <v>16.5</v>
      </c>
      <c r="Q980" s="9">
        <f t="shared" si="154"/>
        <v>19.975000000000001</v>
      </c>
      <c r="R980" s="9">
        <f t="shared" si="155"/>
        <v>14.125</v>
      </c>
      <c r="S980" s="9">
        <f t="shared" si="156"/>
        <v>14.925000000000001</v>
      </c>
      <c r="T980" s="9">
        <f t="shared" si="157"/>
        <v>16.625</v>
      </c>
      <c r="U980" s="8">
        <f t="shared" si="158"/>
        <v>16.341666666666669</v>
      </c>
      <c r="V980" s="8">
        <f t="shared" si="159"/>
        <v>16.412500000000001</v>
      </c>
    </row>
    <row r="981" spans="1:22" ht="13.5" x14ac:dyDescent="0.25">
      <c r="A981" s="3">
        <f>RSI!A981</f>
        <v>43434</v>
      </c>
      <c r="B981" s="2">
        <f>RSI!B981</f>
        <v>7.3567</v>
      </c>
      <c r="C981" s="2">
        <f>RSI!I981</f>
        <v>52.172418467147033</v>
      </c>
      <c r="D981" s="2">
        <f>MACD!E981</f>
        <v>5.694063087308443E-2</v>
      </c>
      <c r="E981" s="2">
        <f>MACD!F981</f>
        <v>2.9238563091179136E-2</v>
      </c>
      <c r="F981" s="2">
        <f>'Moving Avg'!D981</f>
        <v>7.1876599999999993</v>
      </c>
      <c r="G981" s="2">
        <f>'Moving Avg'!F981</f>
        <v>7.3088099999999994</v>
      </c>
      <c r="H981" s="2">
        <f>'Moving Avg'!G981</f>
        <v>7.3563340000000004</v>
      </c>
      <c r="I981" s="2">
        <f>'Moving Avg'!H981</f>
        <v>8.1480234999999936</v>
      </c>
      <c r="J981" s="6" t="str">
        <f>OBV!F981</f>
        <v>BEARISH</v>
      </c>
      <c r="K981" s="6" t="str">
        <f>OBV!G981</f>
        <v>NEUTRAL</v>
      </c>
      <c r="L981" s="6" t="str">
        <f>OBV!H981</f>
        <v>BEARISH DIVERGENCE</v>
      </c>
      <c r="M981" s="8">
        <f t="shared" si="153"/>
        <v>50</v>
      </c>
      <c r="N981" s="8">
        <f t="shared" si="150"/>
        <v>0</v>
      </c>
      <c r="O981" s="8">
        <f t="shared" si="151"/>
        <v>0</v>
      </c>
      <c r="P981" s="8">
        <f t="shared" si="152"/>
        <v>16.5</v>
      </c>
      <c r="Q981" s="9">
        <f t="shared" si="154"/>
        <v>19.975000000000001</v>
      </c>
      <c r="R981" s="9">
        <f t="shared" si="155"/>
        <v>14.125</v>
      </c>
      <c r="S981" s="9">
        <f t="shared" si="156"/>
        <v>14.925000000000001</v>
      </c>
      <c r="T981" s="9">
        <f t="shared" si="157"/>
        <v>16.625</v>
      </c>
      <c r="U981" s="8">
        <f t="shared" si="158"/>
        <v>16.341666666666669</v>
      </c>
      <c r="V981" s="8">
        <f t="shared" si="159"/>
        <v>16.412500000000001</v>
      </c>
    </row>
    <row r="982" spans="1:22" ht="13.5" x14ac:dyDescent="0.25">
      <c r="A982" s="3">
        <f>RSI!A982</f>
        <v>43437</v>
      </c>
      <c r="B982" s="2">
        <f>RSI!B982</f>
        <v>7.4223999999999997</v>
      </c>
      <c r="C982" s="2">
        <f>RSI!I982</f>
        <v>55.277499561460147</v>
      </c>
      <c r="D982" s="2">
        <f>MACD!E982</f>
        <v>5.1719112012081681E-2</v>
      </c>
      <c r="E982" s="2">
        <f>MACD!F982</f>
        <v>3.3734672875359646E-2</v>
      </c>
      <c r="F982" s="2">
        <f>'Moving Avg'!D982</f>
        <v>7.2383600000000001</v>
      </c>
      <c r="G982" s="2">
        <f>'Moving Avg'!F982</f>
        <v>7.3136600000000005</v>
      </c>
      <c r="H982" s="2">
        <f>'Moving Avg'!G982</f>
        <v>7.354768</v>
      </c>
      <c r="I982" s="2">
        <f>'Moving Avg'!H982</f>
        <v>8.1398729999999926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3"/>
        <v>50</v>
      </c>
      <c r="N982" s="8">
        <f t="shared" si="150"/>
        <v>0</v>
      </c>
      <c r="O982" s="8">
        <f t="shared" si="151"/>
        <v>0</v>
      </c>
      <c r="P982" s="8">
        <f t="shared" si="152"/>
        <v>16.5</v>
      </c>
      <c r="Q982" s="9">
        <f t="shared" si="154"/>
        <v>19.975000000000001</v>
      </c>
      <c r="R982" s="9">
        <f t="shared" si="155"/>
        <v>14.125</v>
      </c>
      <c r="S982" s="9">
        <f t="shared" si="156"/>
        <v>14.925000000000001</v>
      </c>
      <c r="T982" s="9">
        <f t="shared" si="157"/>
        <v>16.625</v>
      </c>
      <c r="U982" s="8">
        <f t="shared" si="158"/>
        <v>16.341666666666669</v>
      </c>
      <c r="V982" s="8">
        <f t="shared" si="159"/>
        <v>16.412500000000001</v>
      </c>
    </row>
    <row r="983" spans="1:22" ht="13.5" x14ac:dyDescent="0.25">
      <c r="A983" s="3">
        <f>RSI!A983</f>
        <v>43438</v>
      </c>
      <c r="B983" s="2">
        <f>RSI!B983</f>
        <v>7.5415999999999999</v>
      </c>
      <c r="C983" s="2">
        <f>RSI!I983</f>
        <v>60.311927232258789</v>
      </c>
      <c r="D983" s="2">
        <f>MACD!E983</f>
        <v>3.7817134419990239E-2</v>
      </c>
      <c r="E983" s="2">
        <f>MACD!F983</f>
        <v>3.4551165184285769E-2</v>
      </c>
      <c r="F983" s="2">
        <f>'Moving Avg'!D983</f>
        <v>7.3304400000000003</v>
      </c>
      <c r="G983" s="2">
        <f>'Moving Avg'!F983</f>
        <v>7.3244699999999998</v>
      </c>
      <c r="H983" s="2">
        <f>'Moving Avg'!G983</f>
        <v>7.3590920000000004</v>
      </c>
      <c r="I983" s="2">
        <f>'Moving Avg'!H983</f>
        <v>8.1323184999999931</v>
      </c>
      <c r="J983" s="6" t="str">
        <f>OBV!F983</f>
        <v>BEARISH</v>
      </c>
      <c r="K983" s="6" t="str">
        <f>OBV!G983</f>
        <v>NEUTRAL</v>
      </c>
      <c r="L983" s="6" t="str">
        <f>OBV!H983</f>
        <v>BEARISH DIVERGENCE</v>
      </c>
      <c r="M983" s="8">
        <f t="shared" si="153"/>
        <v>50</v>
      </c>
      <c r="N983" s="8">
        <f t="shared" si="150"/>
        <v>0</v>
      </c>
      <c r="O983" s="8">
        <f t="shared" si="151"/>
        <v>0</v>
      </c>
      <c r="P983" s="8">
        <f t="shared" si="152"/>
        <v>16.5</v>
      </c>
      <c r="Q983" s="9">
        <f t="shared" si="154"/>
        <v>19.975000000000001</v>
      </c>
      <c r="R983" s="9">
        <f t="shared" si="155"/>
        <v>14.125</v>
      </c>
      <c r="S983" s="9">
        <f t="shared" si="156"/>
        <v>14.925000000000001</v>
      </c>
      <c r="T983" s="9">
        <f t="shared" si="157"/>
        <v>16.625</v>
      </c>
      <c r="U983" s="8">
        <f t="shared" si="158"/>
        <v>16.341666666666669</v>
      </c>
      <c r="V983" s="8">
        <f t="shared" si="159"/>
        <v>16.412500000000001</v>
      </c>
    </row>
    <row r="984" spans="1:22" ht="13.5" x14ac:dyDescent="0.25">
      <c r="A984" s="3">
        <f>RSI!A984</f>
        <v>43439</v>
      </c>
      <c r="B984" s="2">
        <f>RSI!B984</f>
        <v>7.5415999999999999</v>
      </c>
      <c r="C984" s="2">
        <f>RSI!I984</f>
        <v>60.311927232258796</v>
      </c>
      <c r="D984" s="2">
        <f>MACD!E984</f>
        <v>1.9928495173537897E-2</v>
      </c>
      <c r="E984" s="2">
        <f>MACD!F984</f>
        <v>3.1626631182136197E-2</v>
      </c>
      <c r="F984" s="2">
        <f>'Moving Avg'!D984</f>
        <v>7.3999799999999993</v>
      </c>
      <c r="G984" s="2">
        <f>'Moving Avg'!F984</f>
        <v>7.3349649999999995</v>
      </c>
      <c r="H984" s="2">
        <f>'Moving Avg'!G984</f>
        <v>7.3621640000000017</v>
      </c>
      <c r="I984" s="2">
        <f>'Moving Avg'!H984</f>
        <v>8.1248809999999949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  <c r="M984" s="8">
        <f t="shared" si="153"/>
        <v>50</v>
      </c>
      <c r="N984" s="8">
        <f t="shared" si="150"/>
        <v>45</v>
      </c>
      <c r="O984" s="8">
        <f t="shared" si="151"/>
        <v>0</v>
      </c>
      <c r="P984" s="8">
        <f t="shared" si="152"/>
        <v>16.5</v>
      </c>
      <c r="Q984" s="9">
        <f t="shared" si="154"/>
        <v>35.725000000000001</v>
      </c>
      <c r="R984" s="9">
        <f t="shared" si="155"/>
        <v>23.125</v>
      </c>
      <c r="S984" s="9">
        <f t="shared" si="156"/>
        <v>21.675000000000001</v>
      </c>
      <c r="T984" s="9">
        <f t="shared" si="157"/>
        <v>27.875</v>
      </c>
      <c r="U984" s="8">
        <f t="shared" si="158"/>
        <v>26.841666666666669</v>
      </c>
      <c r="V984" s="8">
        <f t="shared" si="159"/>
        <v>27.1</v>
      </c>
    </row>
    <row r="985" spans="1:22" ht="13.5" x14ac:dyDescent="0.25">
      <c r="A985" s="3">
        <f>RSI!A985</f>
        <v>43440</v>
      </c>
      <c r="B985" s="2">
        <f>RSI!B985</f>
        <v>7.4820000000000002</v>
      </c>
      <c r="C985" s="2">
        <f>RSI!I985</f>
        <v>56.616166396921017</v>
      </c>
      <c r="D985" s="2">
        <f>MACD!E985</f>
        <v>-6.4523873719570801E-3</v>
      </c>
      <c r="E985" s="2">
        <f>MACD!F985</f>
        <v>2.4010827471317542E-2</v>
      </c>
      <c r="F985" s="2">
        <f>'Moving Avg'!D985</f>
        <v>7.4688599999999994</v>
      </c>
      <c r="G985" s="2">
        <f>'Moving Avg'!F985</f>
        <v>7.3421699999999985</v>
      </c>
      <c r="H985" s="2">
        <f>'Moving Avg'!G985</f>
        <v>7.3650460000000013</v>
      </c>
      <c r="I985" s="2">
        <f>'Moving Avg'!H985</f>
        <v>8.116152499999993</v>
      </c>
      <c r="J985" s="6" t="str">
        <f>OBV!F985</f>
        <v>BEARISH</v>
      </c>
      <c r="K985" s="6" t="str">
        <f>OBV!G985</f>
        <v>NEUTRAL</v>
      </c>
      <c r="L985" s="6" t="str">
        <f>OBV!H985</f>
        <v>CONFIRMED BEARISH</v>
      </c>
      <c r="M985" s="8">
        <f t="shared" si="153"/>
        <v>50</v>
      </c>
      <c r="N985" s="8">
        <f t="shared" si="150"/>
        <v>100</v>
      </c>
      <c r="O985" s="8">
        <f t="shared" si="151"/>
        <v>0</v>
      </c>
      <c r="P985" s="8">
        <f t="shared" si="152"/>
        <v>16.5</v>
      </c>
      <c r="Q985" s="9">
        <f t="shared" si="154"/>
        <v>54.975000000000001</v>
      </c>
      <c r="R985" s="9">
        <f t="shared" si="155"/>
        <v>34.125</v>
      </c>
      <c r="S985" s="9">
        <f t="shared" si="156"/>
        <v>29.925000000000001</v>
      </c>
      <c r="T985" s="9">
        <f t="shared" si="157"/>
        <v>41.625</v>
      </c>
      <c r="U985" s="8">
        <f t="shared" si="158"/>
        <v>39.674999999999997</v>
      </c>
      <c r="V985" s="8">
        <f t="shared" si="159"/>
        <v>40.162499999999994</v>
      </c>
    </row>
    <row r="986" spans="1:22" ht="13.5" x14ac:dyDescent="0.25">
      <c r="A986" s="3">
        <f>RSI!A986</f>
        <v>43441</v>
      </c>
      <c r="B986" s="2">
        <f>RSI!B986</f>
        <v>7.4820000000000002</v>
      </c>
      <c r="C986" s="2">
        <f>RSI!I986</f>
        <v>56.61616639692101</v>
      </c>
      <c r="D986" s="2">
        <f>MACD!E986</f>
        <v>-4.0145644211055043E-2</v>
      </c>
      <c r="E986" s="2">
        <f>MACD!F986</f>
        <v>1.1179533134843028E-2</v>
      </c>
      <c r="F986" s="2">
        <f>'Moving Avg'!D986</f>
        <v>7.4939200000000001</v>
      </c>
      <c r="G986" s="2">
        <f>'Moving Avg'!F986</f>
        <v>7.3406099999999999</v>
      </c>
      <c r="H986" s="2">
        <f>'Moving Avg'!G986</f>
        <v>7.3615420000000027</v>
      </c>
      <c r="I986" s="2">
        <f>'Moving Avg'!H986</f>
        <v>8.1077159999999928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  <c r="M986" s="8">
        <f t="shared" si="153"/>
        <v>50</v>
      </c>
      <c r="N986" s="8">
        <f t="shared" si="150"/>
        <v>100</v>
      </c>
      <c r="O986" s="8">
        <f t="shared" si="151"/>
        <v>0</v>
      </c>
      <c r="P986" s="8">
        <f t="shared" si="152"/>
        <v>16.5</v>
      </c>
      <c r="Q986" s="9">
        <f t="shared" si="154"/>
        <v>54.975000000000001</v>
      </c>
      <c r="R986" s="9">
        <f t="shared" si="155"/>
        <v>34.125</v>
      </c>
      <c r="S986" s="9">
        <f t="shared" si="156"/>
        <v>29.925000000000001</v>
      </c>
      <c r="T986" s="9">
        <f t="shared" si="157"/>
        <v>41.625</v>
      </c>
      <c r="U986" s="8">
        <f t="shared" si="158"/>
        <v>39.674999999999997</v>
      </c>
      <c r="V986" s="8">
        <f t="shared" si="159"/>
        <v>40.162499999999994</v>
      </c>
    </row>
    <row r="987" spans="1:22" ht="13.5" x14ac:dyDescent="0.25">
      <c r="A987" s="3">
        <f>RSI!A987</f>
        <v>43444</v>
      </c>
      <c r="B987" s="2">
        <f>RSI!B987</f>
        <v>7.4157999999999999</v>
      </c>
      <c r="C987" s="2">
        <f>RSI!I987</f>
        <v>52.474014331384112</v>
      </c>
      <c r="D987" s="2">
        <f>MACD!E987</f>
        <v>-6.8311635817630112E-2</v>
      </c>
      <c r="E987" s="2">
        <f>MACD!F987</f>
        <v>-4.7187006556516E-3</v>
      </c>
      <c r="F987" s="2">
        <f>'Moving Avg'!D987</f>
        <v>7.4926000000000004</v>
      </c>
      <c r="G987" s="2">
        <f>'Moving Avg'!F987</f>
        <v>7.33887</v>
      </c>
      <c r="H987" s="2">
        <f>'Moving Avg'!G987</f>
        <v>7.3558360000000027</v>
      </c>
      <c r="I987" s="2">
        <f>'Moving Avg'!H987</f>
        <v>8.0996784999999925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  <c r="M987" s="8">
        <f t="shared" si="153"/>
        <v>50</v>
      </c>
      <c r="N987" s="8">
        <f t="shared" si="150"/>
        <v>100</v>
      </c>
      <c r="O987" s="8">
        <f t="shared" si="151"/>
        <v>0</v>
      </c>
      <c r="P987" s="8">
        <f t="shared" si="152"/>
        <v>16.5</v>
      </c>
      <c r="Q987" s="9">
        <f t="shared" si="154"/>
        <v>54.975000000000001</v>
      </c>
      <c r="R987" s="9">
        <f t="shared" si="155"/>
        <v>34.125</v>
      </c>
      <c r="S987" s="9">
        <f t="shared" si="156"/>
        <v>29.925000000000001</v>
      </c>
      <c r="T987" s="9">
        <f t="shared" si="157"/>
        <v>41.625</v>
      </c>
      <c r="U987" s="8">
        <f t="shared" si="158"/>
        <v>39.674999999999997</v>
      </c>
      <c r="V987" s="8">
        <f t="shared" si="159"/>
        <v>40.162499999999994</v>
      </c>
    </row>
    <row r="988" spans="1:22" ht="13.5" x14ac:dyDescent="0.25">
      <c r="A988" s="3">
        <f>RSI!A988</f>
        <v>43445</v>
      </c>
      <c r="B988" s="2">
        <f>RSI!B988</f>
        <v>7.5481999999999996</v>
      </c>
      <c r="C988" s="2">
        <f>RSI!I988</f>
        <v>58.943659923493925</v>
      </c>
      <c r="D988" s="2">
        <f>MACD!E988</f>
        <v>-0.1157139182920961</v>
      </c>
      <c r="E988" s="2">
        <f>MACD!F988</f>
        <v>-2.6917744182940503E-2</v>
      </c>
      <c r="F988" s="2">
        <f>'Moving Avg'!D988</f>
        <v>7.4939200000000001</v>
      </c>
      <c r="G988" s="2">
        <f>'Moving Avg'!F988</f>
        <v>7.3496949999999996</v>
      </c>
      <c r="H988" s="2">
        <f>'Moving Avg'!G988</f>
        <v>7.3541560000000041</v>
      </c>
      <c r="I988" s="2">
        <f>'Moving Avg'!H988</f>
        <v>8.092244999999993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  <c r="M988" s="8">
        <f t="shared" si="153"/>
        <v>50</v>
      </c>
      <c r="N988" s="8">
        <f t="shared" si="150"/>
        <v>100</v>
      </c>
      <c r="O988" s="8">
        <f t="shared" si="151"/>
        <v>0</v>
      </c>
      <c r="P988" s="8">
        <f t="shared" si="152"/>
        <v>83.5</v>
      </c>
      <c r="Q988" s="9">
        <f t="shared" si="154"/>
        <v>65.025000000000006</v>
      </c>
      <c r="R988" s="9">
        <f t="shared" si="155"/>
        <v>50.875</v>
      </c>
      <c r="S988" s="9">
        <f t="shared" si="156"/>
        <v>60.075000000000003</v>
      </c>
      <c r="T988" s="9">
        <f t="shared" si="157"/>
        <v>58.375</v>
      </c>
      <c r="U988" s="8">
        <f t="shared" si="158"/>
        <v>58.658333333333339</v>
      </c>
      <c r="V988" s="8">
        <f t="shared" si="159"/>
        <v>58.587500000000006</v>
      </c>
    </row>
    <row r="989" spans="1:22" ht="13.5" x14ac:dyDescent="0.25">
      <c r="A989" s="3">
        <f>RSI!A989</f>
        <v>43446</v>
      </c>
      <c r="B989" s="2">
        <f>RSI!B989</f>
        <v>7.5548000000000002</v>
      </c>
      <c r="C989" s="2">
        <f>RSI!I989</f>
        <v>59.241517054938257</v>
      </c>
      <c r="D989" s="2">
        <f>MACD!E989</f>
        <v>-0.14000614623314878</v>
      </c>
      <c r="E989" s="2">
        <f>MACD!F989</f>
        <v>-4.9535424592982158E-2</v>
      </c>
      <c r="F989" s="2">
        <f>'Moving Avg'!D989</f>
        <v>7.4965599999999997</v>
      </c>
      <c r="G989" s="2">
        <f>'Moving Avg'!F989</f>
        <v>7.3611650000000015</v>
      </c>
      <c r="H989" s="2">
        <f>'Moving Avg'!G989</f>
        <v>7.3572420000000047</v>
      </c>
      <c r="I989" s="2">
        <f>'Moving Avg'!H989</f>
        <v>8.0843184999999895</v>
      </c>
      <c r="J989" s="6" t="str">
        <f>OBV!F989</f>
        <v>BULLISH</v>
      </c>
      <c r="K989" s="6" t="str">
        <f>OBV!G989</f>
        <v>NEUTRAL</v>
      </c>
      <c r="L989" s="6" t="str">
        <f>OBV!H989</f>
        <v>CONFIRMED BULLISH</v>
      </c>
      <c r="M989" s="8">
        <f t="shared" si="153"/>
        <v>50</v>
      </c>
      <c r="N989" s="8">
        <f t="shared" si="150"/>
        <v>100</v>
      </c>
      <c r="O989" s="8">
        <f t="shared" si="151"/>
        <v>0</v>
      </c>
      <c r="P989" s="8">
        <f t="shared" si="152"/>
        <v>83.5</v>
      </c>
      <c r="Q989" s="9">
        <f t="shared" si="154"/>
        <v>65.025000000000006</v>
      </c>
      <c r="R989" s="9">
        <f t="shared" si="155"/>
        <v>50.875</v>
      </c>
      <c r="S989" s="9">
        <f t="shared" si="156"/>
        <v>60.075000000000003</v>
      </c>
      <c r="T989" s="9">
        <f t="shared" si="157"/>
        <v>58.375</v>
      </c>
      <c r="U989" s="8">
        <f t="shared" si="158"/>
        <v>58.658333333333339</v>
      </c>
      <c r="V989" s="8">
        <f t="shared" si="159"/>
        <v>58.587500000000006</v>
      </c>
    </row>
    <row r="990" spans="1:22" ht="13.5" x14ac:dyDescent="0.25">
      <c r="A990" s="3">
        <f>RSI!A990</f>
        <v>43447</v>
      </c>
      <c r="B990" s="2">
        <f>RSI!B990</f>
        <v>7.5812999999999997</v>
      </c>
      <c r="C990" s="2">
        <f>RSI!I990</f>
        <v>60.481220797924443</v>
      </c>
      <c r="D990" s="2">
        <f>MACD!E990</f>
        <v>-0.1721803288509749</v>
      </c>
      <c r="E990" s="2">
        <f>MACD!F990</f>
        <v>-7.4064405444580705E-2</v>
      </c>
      <c r="F990" s="2">
        <f>'Moving Avg'!D990</f>
        <v>7.5164199999999992</v>
      </c>
      <c r="G990" s="2">
        <f>'Moving Avg'!F990</f>
        <v>7.3739600000000012</v>
      </c>
      <c r="H990" s="2">
        <f>'Moving Avg'!G990</f>
        <v>7.3604820000000029</v>
      </c>
      <c r="I990" s="2">
        <f>'Moving Avg'!H990</f>
        <v>8.0767289999999932</v>
      </c>
      <c r="J990" s="6" t="str">
        <f>OBV!F990</f>
        <v>BULLISH</v>
      </c>
      <c r="K990" s="6" t="str">
        <f>OBV!G990</f>
        <v>NEUTRAL</v>
      </c>
      <c r="L990" s="6" t="str">
        <f>OBV!H990</f>
        <v>CONFIRMED BULLISH</v>
      </c>
      <c r="M990" s="8">
        <f t="shared" si="153"/>
        <v>50</v>
      </c>
      <c r="N990" s="8">
        <f t="shared" si="150"/>
        <v>100</v>
      </c>
      <c r="O990" s="8">
        <f t="shared" si="151"/>
        <v>0</v>
      </c>
      <c r="P990" s="8">
        <f t="shared" si="152"/>
        <v>83.5</v>
      </c>
      <c r="Q990" s="9">
        <f t="shared" si="154"/>
        <v>65.025000000000006</v>
      </c>
      <c r="R990" s="9">
        <f t="shared" si="155"/>
        <v>50.875</v>
      </c>
      <c r="S990" s="9">
        <f t="shared" si="156"/>
        <v>60.075000000000003</v>
      </c>
      <c r="T990" s="9">
        <f t="shared" si="157"/>
        <v>58.375</v>
      </c>
      <c r="U990" s="8">
        <f t="shared" si="158"/>
        <v>58.658333333333339</v>
      </c>
      <c r="V990" s="8">
        <f t="shared" si="159"/>
        <v>58.587500000000006</v>
      </c>
    </row>
    <row r="991" spans="1:22" ht="13.5" x14ac:dyDescent="0.25">
      <c r="A991" s="3">
        <f>RSI!A991</f>
        <v>43448</v>
      </c>
      <c r="B991" s="2">
        <f>RSI!B991</f>
        <v>7.4820000000000002</v>
      </c>
      <c r="C991" s="2">
        <f>RSI!I991</f>
        <v>53.869277639696435</v>
      </c>
      <c r="D991" s="2">
        <f>MACD!E991</f>
        <v>-0.15941901518857637</v>
      </c>
      <c r="E991" s="2">
        <f>MACD!F991</f>
        <v>-9.1135327393379845E-2</v>
      </c>
      <c r="F991" s="2">
        <f>'Moving Avg'!D991</f>
        <v>7.5164199999999992</v>
      </c>
      <c r="G991" s="2">
        <f>'Moving Avg'!F991</f>
        <v>7.3789699999999998</v>
      </c>
      <c r="H991" s="2">
        <f>'Moving Avg'!G991</f>
        <v>7.3638640000000031</v>
      </c>
      <c r="I991" s="2">
        <f>'Moving Avg'!H991</f>
        <v>8.0688764999999929</v>
      </c>
      <c r="J991" s="6" t="str">
        <f>OBV!F991</f>
        <v>BULLISH</v>
      </c>
      <c r="K991" s="6" t="str">
        <f>OBV!G991</f>
        <v>NEUTRAL</v>
      </c>
      <c r="L991" s="6" t="str">
        <f>OBV!H991</f>
        <v>NEUTRAL</v>
      </c>
      <c r="M991" s="8">
        <f t="shared" si="153"/>
        <v>50</v>
      </c>
      <c r="N991" s="8">
        <f t="shared" si="150"/>
        <v>100</v>
      </c>
      <c r="O991" s="8">
        <f t="shared" si="151"/>
        <v>0</v>
      </c>
      <c r="P991" s="8">
        <f t="shared" si="152"/>
        <v>49.5</v>
      </c>
      <c r="Q991" s="9">
        <f t="shared" si="154"/>
        <v>59.924999999999997</v>
      </c>
      <c r="R991" s="9">
        <f t="shared" si="155"/>
        <v>42.375</v>
      </c>
      <c r="S991" s="9">
        <f t="shared" si="156"/>
        <v>44.775000000000006</v>
      </c>
      <c r="T991" s="9">
        <f t="shared" si="157"/>
        <v>49.875</v>
      </c>
      <c r="U991" s="8">
        <f t="shared" si="158"/>
        <v>49.024999999999999</v>
      </c>
      <c r="V991" s="8">
        <f t="shared" si="159"/>
        <v>49.237499999999997</v>
      </c>
    </row>
    <row r="992" spans="1:22" ht="13.5" x14ac:dyDescent="0.25">
      <c r="A992" s="3">
        <f>RSI!A992</f>
        <v>43451</v>
      </c>
      <c r="B992" s="2">
        <f>RSI!B992</f>
        <v>7.4024999999999999</v>
      </c>
      <c r="C992" s="2">
        <f>RSI!I992</f>
        <v>49.229115472432447</v>
      </c>
      <c r="D992" s="2">
        <f>MACD!E992</f>
        <v>-0.13303543308625798</v>
      </c>
      <c r="E992" s="2">
        <f>MACD!F992</f>
        <v>-9.9515348531955483E-2</v>
      </c>
      <c r="F992" s="2">
        <f>'Moving Avg'!D992</f>
        <v>7.5137599999999996</v>
      </c>
      <c r="G992" s="2">
        <f>'Moving Avg'!F992</f>
        <v>7.3796950000000008</v>
      </c>
      <c r="H992" s="2">
        <f>'Moving Avg'!G992</f>
        <v>7.3697880000000033</v>
      </c>
      <c r="I992" s="2">
        <f>'Moving Avg'!H992</f>
        <v>8.0610644999999934</v>
      </c>
      <c r="J992" s="6" t="str">
        <f>OBV!F992</f>
        <v>BULLISH</v>
      </c>
      <c r="K992" s="6" t="str">
        <f>OBV!G992</f>
        <v>NEUTRAL</v>
      </c>
      <c r="L992" s="6" t="str">
        <f>OBV!H992</f>
        <v>BULLISH DIVERGENCE</v>
      </c>
      <c r="M992" s="8">
        <f t="shared" si="153"/>
        <v>50</v>
      </c>
      <c r="N992" s="8">
        <f t="shared" si="150"/>
        <v>100</v>
      </c>
      <c r="O992" s="8">
        <f t="shared" si="151"/>
        <v>0</v>
      </c>
      <c r="P992" s="8">
        <f t="shared" si="152"/>
        <v>66.5</v>
      </c>
      <c r="Q992" s="9">
        <f t="shared" si="154"/>
        <v>62.475000000000001</v>
      </c>
      <c r="R992" s="9">
        <f t="shared" si="155"/>
        <v>46.625</v>
      </c>
      <c r="S992" s="9">
        <f t="shared" si="156"/>
        <v>52.424999999999997</v>
      </c>
      <c r="T992" s="9">
        <f t="shared" si="157"/>
        <v>54.125</v>
      </c>
      <c r="U992" s="8">
        <f t="shared" si="158"/>
        <v>53.841666666666661</v>
      </c>
      <c r="V992" s="8">
        <f t="shared" si="159"/>
        <v>53.912499999999994</v>
      </c>
    </row>
    <row r="993" spans="1:22" ht="13.5" x14ac:dyDescent="0.25">
      <c r="A993" s="3">
        <f>RSI!A993</f>
        <v>43452</v>
      </c>
      <c r="B993" s="2">
        <f>RSI!B993</f>
        <v>7.4157999999999999</v>
      </c>
      <c r="C993" s="2">
        <f>RSI!I993</f>
        <v>50.004983610936137</v>
      </c>
      <c r="D993" s="2">
        <f>MACD!E993</f>
        <v>-9.3268405136165633E-2</v>
      </c>
      <c r="E993" s="2">
        <f>MACD!F993</f>
        <v>-9.8265959852797513E-2</v>
      </c>
      <c r="F993" s="2">
        <f>'Moving Avg'!D993</f>
        <v>7.4872800000000002</v>
      </c>
      <c r="G993" s="2">
        <f>'Moving Avg'!F993</f>
        <v>7.3810850000000006</v>
      </c>
      <c r="H993" s="2">
        <f>'Moving Avg'!G993</f>
        <v>7.3698420000000029</v>
      </c>
      <c r="I993" s="2">
        <f>'Moving Avg'!H993</f>
        <v>8.0532899999999916</v>
      </c>
      <c r="J993" s="6" t="str">
        <f>OBV!F993</f>
        <v>BULLISH</v>
      </c>
      <c r="K993" s="6" t="str">
        <f>OBV!G993</f>
        <v>NEUTRAL</v>
      </c>
      <c r="L993" s="6" t="str">
        <f>OBV!H993</f>
        <v>BULLISH DIVERGENCE</v>
      </c>
      <c r="M993" s="8">
        <f t="shared" si="153"/>
        <v>50</v>
      </c>
      <c r="N993" s="8">
        <f t="shared" si="150"/>
        <v>0</v>
      </c>
      <c r="O993" s="8">
        <f t="shared" si="151"/>
        <v>0</v>
      </c>
      <c r="P993" s="8">
        <f t="shared" si="152"/>
        <v>66.5</v>
      </c>
      <c r="Q993" s="9">
        <f t="shared" si="154"/>
        <v>27.475000000000001</v>
      </c>
      <c r="R993" s="9">
        <f t="shared" si="155"/>
        <v>26.625</v>
      </c>
      <c r="S993" s="9">
        <f t="shared" si="156"/>
        <v>37.424999999999997</v>
      </c>
      <c r="T993" s="9">
        <f t="shared" si="157"/>
        <v>29.125</v>
      </c>
      <c r="U993" s="8">
        <f t="shared" si="158"/>
        <v>30.508333333333336</v>
      </c>
      <c r="V993" s="8">
        <f t="shared" si="159"/>
        <v>30.162500000000001</v>
      </c>
    </row>
    <row r="994" spans="1:22" ht="13.5" x14ac:dyDescent="0.25">
      <c r="A994" s="3">
        <f>RSI!A994</f>
        <v>43453</v>
      </c>
      <c r="B994" s="2">
        <f>RSI!B994</f>
        <v>7.4820000000000002</v>
      </c>
      <c r="C994" s="2">
        <f>RSI!I994</f>
        <v>53.790261199739085</v>
      </c>
      <c r="D994" s="2">
        <f>MACD!E994</f>
        <v>-6.451909941872902E-2</v>
      </c>
      <c r="E994" s="2">
        <f>MACD!F994</f>
        <v>-9.1516587765983828E-2</v>
      </c>
      <c r="F994" s="2">
        <f>'Moving Avg'!D994</f>
        <v>7.4727200000000007</v>
      </c>
      <c r="G994" s="2">
        <f>'Moving Avg'!F994</f>
        <v>7.3873499999999996</v>
      </c>
      <c r="H994" s="2">
        <f>'Moving Avg'!G994</f>
        <v>7.3695920000000035</v>
      </c>
      <c r="I994" s="2">
        <f>'Moving Avg'!H994</f>
        <v>8.0460214999999913</v>
      </c>
      <c r="J994" s="6" t="str">
        <f>OBV!F994</f>
        <v>BULLISH</v>
      </c>
      <c r="K994" s="6" t="str">
        <f>OBV!G994</f>
        <v>NEUTRAL</v>
      </c>
      <c r="L994" s="6" t="str">
        <f>OBV!H994</f>
        <v>BULLISH DIVERGENCE</v>
      </c>
      <c r="M994" s="8">
        <f t="shared" si="153"/>
        <v>50</v>
      </c>
      <c r="N994" s="8">
        <f t="shared" si="150"/>
        <v>0</v>
      </c>
      <c r="O994" s="8">
        <f t="shared" si="151"/>
        <v>0</v>
      </c>
      <c r="P994" s="8">
        <f t="shared" si="152"/>
        <v>66.5</v>
      </c>
      <c r="Q994" s="9">
        <f t="shared" si="154"/>
        <v>27.475000000000001</v>
      </c>
      <c r="R994" s="9">
        <f t="shared" si="155"/>
        <v>26.625</v>
      </c>
      <c r="S994" s="9">
        <f t="shared" si="156"/>
        <v>37.424999999999997</v>
      </c>
      <c r="T994" s="9">
        <f t="shared" si="157"/>
        <v>29.125</v>
      </c>
      <c r="U994" s="8">
        <f t="shared" si="158"/>
        <v>30.508333333333336</v>
      </c>
      <c r="V994" s="8">
        <f t="shared" si="159"/>
        <v>30.162500000000001</v>
      </c>
    </row>
    <row r="995" spans="1:22" ht="13.5" x14ac:dyDescent="0.25">
      <c r="A995" s="3">
        <f>RSI!A995</f>
        <v>43454</v>
      </c>
      <c r="B995" s="2">
        <f>RSI!B995</f>
        <v>7.3495999999999997</v>
      </c>
      <c r="C995" s="2">
        <f>RSI!I995</f>
        <v>46.248342148393853</v>
      </c>
      <c r="D995" s="2">
        <f>MACD!E995</f>
        <v>-3.9942075287759948E-2</v>
      </c>
      <c r="E995" s="2">
        <f>MACD!F995</f>
        <v>-8.1201685270339052E-2</v>
      </c>
      <c r="F995" s="2">
        <f>'Moving Avg'!D995</f>
        <v>7.42638</v>
      </c>
      <c r="G995" s="2">
        <f>'Moving Avg'!F995</f>
        <v>7.3916899999999996</v>
      </c>
      <c r="H995" s="2">
        <f>'Moving Avg'!G995</f>
        <v>7.3710780000000033</v>
      </c>
      <c r="I995" s="2">
        <f>'Moving Avg'!H995</f>
        <v>8.0392299999999928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3"/>
        <v>50</v>
      </c>
      <c r="N995" s="8">
        <f t="shared" si="150"/>
        <v>0</v>
      </c>
      <c r="O995" s="8">
        <f t="shared" si="151"/>
        <v>0</v>
      </c>
      <c r="P995" s="8">
        <f t="shared" si="152"/>
        <v>16.5</v>
      </c>
      <c r="Q995" s="9">
        <f t="shared" si="154"/>
        <v>19.975000000000001</v>
      </c>
      <c r="R995" s="9">
        <f t="shared" si="155"/>
        <v>14.125</v>
      </c>
      <c r="S995" s="9">
        <f t="shared" si="156"/>
        <v>14.925000000000001</v>
      </c>
      <c r="T995" s="9">
        <f t="shared" si="157"/>
        <v>16.625</v>
      </c>
      <c r="U995" s="8">
        <f t="shared" si="158"/>
        <v>16.341666666666669</v>
      </c>
      <c r="V995" s="8">
        <f t="shared" si="159"/>
        <v>16.412500000000001</v>
      </c>
    </row>
    <row r="996" spans="1:22" ht="13.5" x14ac:dyDescent="0.25">
      <c r="A996" s="3">
        <f>RSI!A996</f>
        <v>43455</v>
      </c>
      <c r="B996" s="2">
        <f>RSI!B996</f>
        <v>7.2502000000000004</v>
      </c>
      <c r="C996" s="2">
        <f>RSI!I996</f>
        <v>41.539417914251139</v>
      </c>
      <c r="D996" s="2">
        <f>MACD!E996</f>
        <v>-1.1359596834291885E-2</v>
      </c>
      <c r="E996" s="2">
        <f>MACD!F996</f>
        <v>-6.7233267583129613E-2</v>
      </c>
      <c r="F996" s="2">
        <f>'Moving Avg'!D996</f>
        <v>7.38002</v>
      </c>
      <c r="G996" s="2">
        <f>'Moving Avg'!F996</f>
        <v>7.3945050000000005</v>
      </c>
      <c r="H996" s="2">
        <f>'Moving Avg'!G996</f>
        <v>7.3684460000000032</v>
      </c>
      <c r="I996" s="2">
        <f>'Moving Avg'!H996</f>
        <v>8.0319414999999896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3"/>
        <v>50</v>
      </c>
      <c r="N996" s="8">
        <f t="shared" si="150"/>
        <v>0</v>
      </c>
      <c r="O996" s="8">
        <f t="shared" si="151"/>
        <v>0</v>
      </c>
      <c r="P996" s="8">
        <f t="shared" si="152"/>
        <v>16.5</v>
      </c>
      <c r="Q996" s="9">
        <f t="shared" si="154"/>
        <v>19.975000000000001</v>
      </c>
      <c r="R996" s="9">
        <f t="shared" si="155"/>
        <v>14.125</v>
      </c>
      <c r="S996" s="9">
        <f t="shared" si="156"/>
        <v>14.925000000000001</v>
      </c>
      <c r="T996" s="9">
        <f t="shared" si="157"/>
        <v>16.625</v>
      </c>
      <c r="U996" s="8">
        <f t="shared" si="158"/>
        <v>16.341666666666669</v>
      </c>
      <c r="V996" s="8">
        <f t="shared" si="159"/>
        <v>16.412500000000001</v>
      </c>
    </row>
    <row r="997" spans="1:22" ht="13.5" x14ac:dyDescent="0.25">
      <c r="A997" s="3">
        <f>RSI!A997</f>
        <v>43458</v>
      </c>
      <c r="B997" s="2">
        <f>RSI!B997</f>
        <v>7.0913000000000004</v>
      </c>
      <c r="C997" s="2">
        <f>RSI!I997</f>
        <v>35.344087137571591</v>
      </c>
      <c r="D997" s="2">
        <f>MACD!E997</f>
        <v>1.5390887388045726E-2</v>
      </c>
      <c r="E997" s="2">
        <f>MACD!F997</f>
        <v>-5.0708436588894547E-2</v>
      </c>
      <c r="F997" s="2">
        <f>'Moving Avg'!D997</f>
        <v>7.3177799999999991</v>
      </c>
      <c r="G997" s="2">
        <f>'Moving Avg'!F997</f>
        <v>7.390625</v>
      </c>
      <c r="H997" s="2">
        <f>'Moving Avg'!G997</f>
        <v>7.3650160000000024</v>
      </c>
      <c r="I997" s="2">
        <f>'Moving Avg'!H997</f>
        <v>8.0234499999999915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3"/>
        <v>50</v>
      </c>
      <c r="N997" s="8">
        <f t="shared" si="150"/>
        <v>0</v>
      </c>
      <c r="O997" s="8">
        <f t="shared" si="151"/>
        <v>0</v>
      </c>
      <c r="P997" s="8">
        <f t="shared" si="152"/>
        <v>16.5</v>
      </c>
      <c r="Q997" s="9">
        <f t="shared" si="154"/>
        <v>19.975000000000001</v>
      </c>
      <c r="R997" s="9">
        <f t="shared" si="155"/>
        <v>14.125</v>
      </c>
      <c r="S997" s="9">
        <f t="shared" si="156"/>
        <v>14.925000000000001</v>
      </c>
      <c r="T997" s="9">
        <f t="shared" si="157"/>
        <v>16.625</v>
      </c>
      <c r="U997" s="8">
        <f t="shared" si="158"/>
        <v>16.341666666666669</v>
      </c>
      <c r="V997" s="8">
        <f t="shared" si="159"/>
        <v>16.412500000000001</v>
      </c>
    </row>
    <row r="998" spans="1:22" ht="13.5" x14ac:dyDescent="0.25">
      <c r="A998" s="3">
        <f>RSI!A998</f>
        <v>43459</v>
      </c>
      <c r="B998" s="2">
        <f>RSI!B998</f>
        <v>7.2834000000000003</v>
      </c>
      <c r="C998" s="2">
        <f>RSI!I998</f>
        <v>45.857233005491373</v>
      </c>
      <c r="D998" s="2">
        <f>MACD!E998</f>
        <v>4.6011456082036162E-2</v>
      </c>
      <c r="E998" s="2">
        <f>MACD!F998</f>
        <v>-3.1364458054708409E-2</v>
      </c>
      <c r="F998" s="2">
        <f>'Moving Avg'!D998</f>
        <v>7.2913000000000014</v>
      </c>
      <c r="G998" s="2">
        <f>'Moving Avg'!F998</f>
        <v>7.4007349999999992</v>
      </c>
      <c r="H998" s="2">
        <f>'Moving Avg'!G998</f>
        <v>7.3641760000000023</v>
      </c>
      <c r="I998" s="2">
        <f>'Moving Avg'!H998</f>
        <v>8.0156559999999928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  <c r="M998" s="8">
        <f t="shared" si="153"/>
        <v>50</v>
      </c>
      <c r="N998" s="8">
        <f t="shared" si="150"/>
        <v>0</v>
      </c>
      <c r="O998" s="8">
        <f t="shared" si="151"/>
        <v>0</v>
      </c>
      <c r="P998" s="8">
        <f t="shared" si="152"/>
        <v>16.5</v>
      </c>
      <c r="Q998" s="9">
        <f t="shared" si="154"/>
        <v>19.975000000000001</v>
      </c>
      <c r="R998" s="9">
        <f t="shared" si="155"/>
        <v>14.125</v>
      </c>
      <c r="S998" s="9">
        <f t="shared" si="156"/>
        <v>14.925000000000001</v>
      </c>
      <c r="T998" s="9">
        <f t="shared" si="157"/>
        <v>16.625</v>
      </c>
      <c r="U998" s="8">
        <f t="shared" si="158"/>
        <v>16.341666666666669</v>
      </c>
      <c r="V998" s="8">
        <f t="shared" si="159"/>
        <v>16.412500000000001</v>
      </c>
    </row>
    <row r="999" spans="1:22" ht="13.5" x14ac:dyDescent="0.25">
      <c r="A999" s="3">
        <f>RSI!A999</f>
        <v>43460</v>
      </c>
      <c r="B999" s="2">
        <f>RSI!B999</f>
        <v>7.2171000000000003</v>
      </c>
      <c r="C999" s="2">
        <f>RSI!I999</f>
        <v>43.24375591944127</v>
      </c>
      <c r="D999" s="2">
        <f>MACD!E999</f>
        <v>7.8421742596336941E-2</v>
      </c>
      <c r="E999" s="2">
        <f>MACD!F999</f>
        <v>-9.4072179244993372E-3</v>
      </c>
      <c r="F999" s="2">
        <f>'Moving Avg'!D999</f>
        <v>7.2383199999999999</v>
      </c>
      <c r="G999" s="2">
        <f>'Moving Avg'!F999</f>
        <v>7.4018949999999988</v>
      </c>
      <c r="H999" s="2">
        <f>'Moving Avg'!G999</f>
        <v>7.3620100000000033</v>
      </c>
      <c r="I999" s="2">
        <f>'Moving Avg'!H999</f>
        <v>8.0075014999999929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  <c r="M999" s="8">
        <f t="shared" si="153"/>
        <v>50</v>
      </c>
      <c r="N999" s="8">
        <f t="shared" si="150"/>
        <v>0</v>
      </c>
      <c r="O999" s="8">
        <f t="shared" si="151"/>
        <v>0</v>
      </c>
      <c r="P999" s="8">
        <f t="shared" si="152"/>
        <v>16.5</v>
      </c>
      <c r="Q999" s="9">
        <f t="shared" si="154"/>
        <v>19.975000000000001</v>
      </c>
      <c r="R999" s="9">
        <f t="shared" si="155"/>
        <v>14.125</v>
      </c>
      <c r="S999" s="9">
        <f t="shared" si="156"/>
        <v>14.925000000000001</v>
      </c>
      <c r="T999" s="9">
        <f t="shared" si="157"/>
        <v>16.625</v>
      </c>
      <c r="U999" s="8">
        <f t="shared" si="158"/>
        <v>16.341666666666669</v>
      </c>
      <c r="V999" s="8">
        <f t="shared" si="159"/>
        <v>16.412500000000001</v>
      </c>
    </row>
    <row r="1000" spans="1:22" ht="13.5" x14ac:dyDescent="0.25">
      <c r="A1000" s="3">
        <f>RSI!A1000</f>
        <v>43461</v>
      </c>
      <c r="B1000" s="2">
        <f>RSI!B1000</f>
        <v>7.1177999999999999</v>
      </c>
      <c r="C1000" s="2">
        <f>RSI!I1000</f>
        <v>39.603247391327031</v>
      </c>
      <c r="D1000" s="2">
        <f>MACD!E1000</f>
        <v>0.11820163382439208</v>
      </c>
      <c r="E1000" s="2">
        <f>MACD!F1000</f>
        <v>1.6114552425278948E-2</v>
      </c>
      <c r="F1000" s="2">
        <f>'Moving Avg'!D1000</f>
        <v>7.1919599999999999</v>
      </c>
      <c r="G1000" s="2">
        <f>'Moving Avg'!F1000</f>
        <v>7.400904999999999</v>
      </c>
      <c r="H1000" s="2">
        <f>'Moving Avg'!G1000</f>
        <v>7.3584840000000016</v>
      </c>
      <c r="I1000" s="2">
        <f>'Moving Avg'!H1000</f>
        <v>7.9992884999999925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  <c r="M1000" s="8">
        <f t="shared" si="153"/>
        <v>50</v>
      </c>
      <c r="N1000" s="8">
        <f t="shared" si="150"/>
        <v>0</v>
      </c>
      <c r="O1000" s="8">
        <f t="shared" si="151"/>
        <v>0</v>
      </c>
      <c r="P1000" s="8">
        <f t="shared" si="152"/>
        <v>16.5</v>
      </c>
      <c r="Q1000" s="9">
        <f t="shared" si="154"/>
        <v>19.975000000000001</v>
      </c>
      <c r="R1000" s="9">
        <f t="shared" si="155"/>
        <v>14.125</v>
      </c>
      <c r="S1000" s="9">
        <f t="shared" si="156"/>
        <v>14.925000000000001</v>
      </c>
      <c r="T1000" s="9">
        <f t="shared" si="157"/>
        <v>16.625</v>
      </c>
      <c r="U1000" s="8">
        <f t="shared" si="158"/>
        <v>16.341666666666669</v>
      </c>
      <c r="V1000" s="8">
        <f t="shared" si="159"/>
        <v>16.412500000000001</v>
      </c>
    </row>
    <row r="1001" spans="1:22" ht="13.5" x14ac:dyDescent="0.25">
      <c r="A1001" s="3">
        <f>RSI!A1001</f>
        <v>43462</v>
      </c>
      <c r="B1001" s="2">
        <f>RSI!B1001</f>
        <v>7.4356</v>
      </c>
      <c r="C1001" s="2">
        <f>RSI!I1001</f>
        <v>53.18638625447182</v>
      </c>
      <c r="D1001" s="2">
        <f>MACD!E1001</f>
        <v>0.11448557556917205</v>
      </c>
      <c r="E1001" s="2">
        <f>MACD!F1001</f>
        <v>3.5788757054057568E-2</v>
      </c>
      <c r="F1001" s="2">
        <f>'Moving Avg'!D1001</f>
        <v>7.2290399999999995</v>
      </c>
      <c r="G1001" s="2">
        <f>'Moving Avg'!F1001</f>
        <v>7.4048499999999988</v>
      </c>
      <c r="H1001" s="2">
        <f>'Moving Avg'!G1001</f>
        <v>7.3621900000000018</v>
      </c>
      <c r="I1001" s="2">
        <f>'Moving Avg'!H1001</f>
        <v>7.9928394999999908</v>
      </c>
      <c r="J1001" s="6" t="str">
        <f>OBV!F1001</f>
        <v>BULLISH</v>
      </c>
      <c r="K1001" s="6" t="str">
        <f>OBV!G1001</f>
        <v>NEUTRAL</v>
      </c>
      <c r="L1001" s="6" t="str">
        <f>OBV!H1001</f>
        <v>CONFIRMED BULLISH</v>
      </c>
      <c r="M1001" s="8">
        <f t="shared" si="153"/>
        <v>50</v>
      </c>
      <c r="N1001" s="8">
        <f t="shared" si="150"/>
        <v>0</v>
      </c>
      <c r="O1001" s="8">
        <f t="shared" si="151"/>
        <v>0</v>
      </c>
      <c r="P1001" s="8">
        <f t="shared" si="152"/>
        <v>83.5</v>
      </c>
      <c r="Q1001" s="9">
        <f t="shared" si="154"/>
        <v>30.024999999999999</v>
      </c>
      <c r="R1001" s="9">
        <f t="shared" si="155"/>
        <v>30.875</v>
      </c>
      <c r="S1001" s="9">
        <f t="shared" si="156"/>
        <v>45.075000000000003</v>
      </c>
      <c r="T1001" s="9">
        <f t="shared" si="157"/>
        <v>33.375</v>
      </c>
      <c r="U1001" s="8">
        <f t="shared" si="158"/>
        <v>35.324999999999996</v>
      </c>
      <c r="V1001" s="8">
        <f t="shared" si="159"/>
        <v>34.837499999999999</v>
      </c>
    </row>
    <row r="1002" spans="1:22" ht="13.5" x14ac:dyDescent="0.25">
      <c r="A1002" s="3">
        <f>RSI!A1002</f>
        <v>43465</v>
      </c>
      <c r="B1002" s="2">
        <f>RSI!B1002</f>
        <v>7.5415999999999999</v>
      </c>
      <c r="C1002" s="2">
        <f>RSI!I1002</f>
        <v>56.685488469670503</v>
      </c>
      <c r="D1002" s="2">
        <f>MACD!E1002</f>
        <v>9.0715608838510597E-2</v>
      </c>
      <c r="E1002" s="2">
        <f>MACD!F1002</f>
        <v>4.6774127410948177E-2</v>
      </c>
      <c r="F1002" s="2">
        <f>'Moving Avg'!D1002</f>
        <v>7.3191000000000006</v>
      </c>
      <c r="G1002" s="2">
        <f>'Moving Avg'!F1002</f>
        <v>7.4108099999999997</v>
      </c>
      <c r="H1002" s="2">
        <f>'Moving Avg'!G1002</f>
        <v>7.3652620000000013</v>
      </c>
      <c r="I1002" s="2">
        <f>'Moving Avg'!H1002</f>
        <v>7.9868619999999915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  <c r="M1002" s="8">
        <f t="shared" si="153"/>
        <v>50</v>
      </c>
      <c r="N1002" s="8">
        <f t="shared" si="150"/>
        <v>0</v>
      </c>
      <c r="O1002" s="8">
        <f t="shared" si="151"/>
        <v>0</v>
      </c>
      <c r="P1002" s="8">
        <f t="shared" si="152"/>
        <v>83.5</v>
      </c>
      <c r="Q1002" s="9">
        <f t="shared" si="154"/>
        <v>30.024999999999999</v>
      </c>
      <c r="R1002" s="9">
        <f t="shared" si="155"/>
        <v>30.875</v>
      </c>
      <c r="S1002" s="9">
        <f t="shared" si="156"/>
        <v>45.075000000000003</v>
      </c>
      <c r="T1002" s="9">
        <f t="shared" si="157"/>
        <v>33.375</v>
      </c>
      <c r="U1002" s="8">
        <f t="shared" si="158"/>
        <v>35.324999999999996</v>
      </c>
      <c r="V1002" s="8">
        <f t="shared" si="159"/>
        <v>34.837499999999999</v>
      </c>
    </row>
    <row r="1003" spans="1:22" ht="13.5" x14ac:dyDescent="0.25">
      <c r="A1003" s="3">
        <f>RSI!A1003</f>
        <v>43467</v>
      </c>
      <c r="B1003" s="2">
        <f>RSI!B1003</f>
        <v>7.2834000000000003</v>
      </c>
      <c r="C1003" s="2">
        <f>RSI!I1003</f>
        <v>47.39296981221905</v>
      </c>
      <c r="D1003" s="2">
        <f>MACD!E1003</f>
        <v>9.0645514005787575E-2</v>
      </c>
      <c r="E1003" s="2">
        <f>MACD!F1003</f>
        <v>5.5548404729916061E-2</v>
      </c>
      <c r="F1003" s="2">
        <f>'Moving Avg'!D1003</f>
        <v>7.3191000000000006</v>
      </c>
      <c r="G1003" s="2">
        <f>'Moving Avg'!F1003</f>
        <v>7.3978999999999999</v>
      </c>
      <c r="H1003" s="2">
        <f>'Moving Avg'!G1003</f>
        <v>7.3631700000000002</v>
      </c>
      <c r="I1003" s="2">
        <f>'Moving Avg'!H1003</f>
        <v>7.9795934999999902</v>
      </c>
      <c r="J1003" s="6" t="str">
        <f>OBV!F1003</f>
        <v>BEARISH</v>
      </c>
      <c r="K1003" s="6" t="str">
        <f>OBV!G1003</f>
        <v>NEUTRAL</v>
      </c>
      <c r="L1003" s="6" t="str">
        <f>OBV!H1003</f>
        <v>NEUTRAL</v>
      </c>
      <c r="M1003" s="8">
        <f t="shared" si="153"/>
        <v>50</v>
      </c>
      <c r="N1003" s="8">
        <f t="shared" si="150"/>
        <v>0</v>
      </c>
      <c r="O1003" s="8">
        <f t="shared" si="151"/>
        <v>0</v>
      </c>
      <c r="P1003" s="8">
        <f t="shared" si="152"/>
        <v>16.5</v>
      </c>
      <c r="Q1003" s="9">
        <f t="shared" si="154"/>
        <v>19.975000000000001</v>
      </c>
      <c r="R1003" s="9">
        <f t="shared" si="155"/>
        <v>14.125</v>
      </c>
      <c r="S1003" s="9">
        <f t="shared" si="156"/>
        <v>14.925000000000001</v>
      </c>
      <c r="T1003" s="9">
        <f t="shared" si="157"/>
        <v>16.625</v>
      </c>
      <c r="U1003" s="8">
        <f t="shared" si="158"/>
        <v>16.341666666666669</v>
      </c>
      <c r="V1003" s="8">
        <f t="shared" si="159"/>
        <v>16.412500000000001</v>
      </c>
    </row>
    <row r="1004" spans="1:22" ht="13.5" x14ac:dyDescent="0.25">
      <c r="A1004" s="3">
        <f>RSI!A1004</f>
        <v>43468</v>
      </c>
      <c r="B1004" s="2">
        <f>RSI!B1004</f>
        <v>7.3164999999999996</v>
      </c>
      <c r="C1004" s="2">
        <f>RSI!I1004</f>
        <v>48.557209779025357</v>
      </c>
      <c r="D1004" s="2">
        <f>MACD!E1004</f>
        <v>9.8799194532789514E-2</v>
      </c>
      <c r="E1004" s="2">
        <f>MACD!F1004</f>
        <v>6.4198562690490749E-2</v>
      </c>
      <c r="F1004" s="2">
        <f>'Moving Avg'!D1004</f>
        <v>7.3389799999999994</v>
      </c>
      <c r="G1004" s="2">
        <f>'Moving Avg'!F1004</f>
        <v>7.3866449999999997</v>
      </c>
      <c r="H1004" s="2">
        <f>'Moving Avg'!G1004</f>
        <v>7.3617400000000019</v>
      </c>
      <c r="I1004" s="2">
        <f>'Moving Avg'!H1004</f>
        <v>7.9726074999999916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  <c r="M1004" s="8">
        <f t="shared" si="153"/>
        <v>50</v>
      </c>
      <c r="N1004" s="8">
        <f t="shared" si="150"/>
        <v>0</v>
      </c>
      <c r="O1004" s="8">
        <f t="shared" si="151"/>
        <v>0</v>
      </c>
      <c r="P1004" s="8">
        <f t="shared" si="152"/>
        <v>83.5</v>
      </c>
      <c r="Q1004" s="9">
        <f t="shared" si="154"/>
        <v>30.024999999999999</v>
      </c>
      <c r="R1004" s="9">
        <f t="shared" si="155"/>
        <v>30.875</v>
      </c>
      <c r="S1004" s="9">
        <f t="shared" si="156"/>
        <v>45.075000000000003</v>
      </c>
      <c r="T1004" s="9">
        <f t="shared" si="157"/>
        <v>33.375</v>
      </c>
      <c r="U1004" s="8">
        <f t="shared" si="158"/>
        <v>35.324999999999996</v>
      </c>
      <c r="V1004" s="8">
        <f t="shared" si="159"/>
        <v>34.837499999999999</v>
      </c>
    </row>
    <row r="1005" spans="1:22" ht="13.5" x14ac:dyDescent="0.25">
      <c r="A1005" s="3">
        <f>RSI!A1005</f>
        <v>43469</v>
      </c>
      <c r="B1005" s="2">
        <f>RSI!B1005</f>
        <v>7.4290000000000003</v>
      </c>
      <c r="C1005" s="2">
        <f>RSI!I1005</f>
        <v>52.412038057353392</v>
      </c>
      <c r="D1005" s="2">
        <f>MACD!E1005</f>
        <v>7.7244964808556915E-2</v>
      </c>
      <c r="E1005" s="2">
        <f>MACD!F1005</f>
        <v>6.6807843114103982E-2</v>
      </c>
      <c r="F1005" s="2">
        <f>'Moving Avg'!D1005</f>
        <v>7.4012200000000004</v>
      </c>
      <c r="G1005" s="2">
        <f>'Moving Avg'!F1005</f>
        <v>7.3839950000000005</v>
      </c>
      <c r="H1005" s="2">
        <f>'Moving Avg'!G1005</f>
        <v>7.3638120000000002</v>
      </c>
      <c r="I1005" s="2">
        <f>'Moving Avg'!H1005</f>
        <v>7.9664759999999921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  <c r="M1005" s="8">
        <f t="shared" si="153"/>
        <v>50</v>
      </c>
      <c r="N1005" s="8">
        <f t="shared" si="150"/>
        <v>0</v>
      </c>
      <c r="O1005" s="8">
        <f t="shared" si="151"/>
        <v>0</v>
      </c>
      <c r="P1005" s="8">
        <f t="shared" si="152"/>
        <v>83.5</v>
      </c>
      <c r="Q1005" s="9">
        <f t="shared" si="154"/>
        <v>30.024999999999999</v>
      </c>
      <c r="R1005" s="9">
        <f t="shared" si="155"/>
        <v>30.875</v>
      </c>
      <c r="S1005" s="9">
        <f t="shared" si="156"/>
        <v>45.075000000000003</v>
      </c>
      <c r="T1005" s="9">
        <f t="shared" si="157"/>
        <v>33.375</v>
      </c>
      <c r="U1005" s="8">
        <f t="shared" si="158"/>
        <v>35.324999999999996</v>
      </c>
      <c r="V1005" s="8">
        <f t="shared" si="159"/>
        <v>34.837499999999999</v>
      </c>
    </row>
    <row r="1006" spans="1:22" ht="13.5" x14ac:dyDescent="0.25">
      <c r="A1006" s="3">
        <f>RSI!A1006</f>
        <v>43472</v>
      </c>
      <c r="B1006" s="2">
        <f>RSI!B1006</f>
        <v>7.5084999999999997</v>
      </c>
      <c r="C1006" s="2">
        <f>RSI!I1006</f>
        <v>54.979422308760249</v>
      </c>
      <c r="D1006" s="2">
        <f>MACD!E1006</f>
        <v>3.7391423402864277E-2</v>
      </c>
      <c r="E1006" s="2">
        <f>MACD!F1006</f>
        <v>6.0924559171856046E-2</v>
      </c>
      <c r="F1006" s="2">
        <f>'Moving Avg'!D1006</f>
        <v>7.4157999999999999</v>
      </c>
      <c r="G1006" s="2">
        <f>'Moving Avg'!F1006</f>
        <v>7.3853200000000001</v>
      </c>
      <c r="H1006" s="2">
        <f>'Moving Avg'!G1006</f>
        <v>7.3687260000000014</v>
      </c>
      <c r="I1006" s="2">
        <f>'Moving Avg'!H1006</f>
        <v>7.9610924999999915</v>
      </c>
      <c r="J1006" s="6" t="str">
        <f>OBV!F1006</f>
        <v>BEARISH</v>
      </c>
      <c r="K1006" s="6" t="str">
        <f>OBV!G1006</f>
        <v>NEUTRAL</v>
      </c>
      <c r="L1006" s="6" t="str">
        <f>OBV!H1006</f>
        <v>BEARISH DIVERGENCE</v>
      </c>
      <c r="M1006" s="8">
        <f t="shared" si="153"/>
        <v>50</v>
      </c>
      <c r="N1006" s="8">
        <f t="shared" si="150"/>
        <v>100</v>
      </c>
      <c r="O1006" s="8">
        <f t="shared" si="151"/>
        <v>0</v>
      </c>
      <c r="P1006" s="8">
        <f t="shared" si="152"/>
        <v>16.5</v>
      </c>
      <c r="Q1006" s="9">
        <f t="shared" si="154"/>
        <v>54.975000000000001</v>
      </c>
      <c r="R1006" s="9">
        <f t="shared" si="155"/>
        <v>34.125</v>
      </c>
      <c r="S1006" s="9">
        <f t="shared" si="156"/>
        <v>29.925000000000001</v>
      </c>
      <c r="T1006" s="9">
        <f t="shared" si="157"/>
        <v>41.625</v>
      </c>
      <c r="U1006" s="8">
        <f t="shared" si="158"/>
        <v>39.674999999999997</v>
      </c>
      <c r="V1006" s="8">
        <f t="shared" si="159"/>
        <v>40.162499999999994</v>
      </c>
    </row>
    <row r="1007" spans="1:22" ht="13.5" x14ac:dyDescent="0.25">
      <c r="A1007" s="3">
        <f>RSI!A1007</f>
        <v>43473</v>
      </c>
      <c r="B1007" s="2">
        <f>RSI!B1007</f>
        <v>7.5151000000000003</v>
      </c>
      <c r="C1007" s="2">
        <f>RSI!I1007</f>
        <v>55.195533158641062</v>
      </c>
      <c r="D1007" s="2">
        <f>MACD!E1007</f>
        <v>-2.2137606740090021E-2</v>
      </c>
      <c r="E1007" s="2">
        <f>MACD!F1007</f>
        <v>4.4312125989466836E-2</v>
      </c>
      <c r="F1007" s="2">
        <f>'Moving Avg'!D1007</f>
        <v>7.410499999999999</v>
      </c>
      <c r="G1007" s="2">
        <f>'Moving Avg'!F1007</f>
        <v>7.3902850000000004</v>
      </c>
      <c r="H1007" s="2">
        <f>'Moving Avg'!G1007</f>
        <v>7.3713920000000019</v>
      </c>
      <c r="I1007" s="2">
        <f>'Moving Avg'!H1007</f>
        <v>7.9560339999999918</v>
      </c>
      <c r="J1007" s="6" t="str">
        <f>OBV!F1007</f>
        <v>BULLISH</v>
      </c>
      <c r="K1007" s="6" t="str">
        <f>OBV!G1007</f>
        <v>NEUTRAL</v>
      </c>
      <c r="L1007" s="6" t="str">
        <f>OBV!H1007</f>
        <v>BULLISH DIVERGENCE</v>
      </c>
      <c r="M1007" s="8">
        <f t="shared" si="153"/>
        <v>50</v>
      </c>
      <c r="N1007" s="8">
        <f t="shared" si="150"/>
        <v>100</v>
      </c>
      <c r="O1007" s="8">
        <f t="shared" si="151"/>
        <v>0</v>
      </c>
      <c r="P1007" s="8">
        <f t="shared" si="152"/>
        <v>66.5</v>
      </c>
      <c r="Q1007" s="9">
        <f t="shared" si="154"/>
        <v>62.475000000000001</v>
      </c>
      <c r="R1007" s="9">
        <f t="shared" si="155"/>
        <v>46.625</v>
      </c>
      <c r="S1007" s="9">
        <f t="shared" si="156"/>
        <v>52.424999999999997</v>
      </c>
      <c r="T1007" s="9">
        <f t="shared" si="157"/>
        <v>54.125</v>
      </c>
      <c r="U1007" s="8">
        <f t="shared" si="158"/>
        <v>53.841666666666661</v>
      </c>
      <c r="V1007" s="8">
        <f t="shared" si="159"/>
        <v>53.912499999999994</v>
      </c>
    </row>
    <row r="1008" spans="1:22" ht="13.5" x14ac:dyDescent="0.25">
      <c r="A1008" s="3">
        <f>RSI!A1008</f>
        <v>43474</v>
      </c>
      <c r="B1008" s="2">
        <f>RSI!B1008</f>
        <v>7.5084999999999997</v>
      </c>
      <c r="C1008" s="2">
        <f>RSI!I1008</f>
        <v>54.911666220634686</v>
      </c>
      <c r="D1008" s="2">
        <f>MACD!E1008</f>
        <v>-4.3311774439097839E-2</v>
      </c>
      <c r="E1008" s="2">
        <f>MACD!F1008</f>
        <v>2.6787345903753899E-2</v>
      </c>
      <c r="F1008" s="2">
        <f>'Moving Avg'!D1008</f>
        <v>7.4555199999999999</v>
      </c>
      <c r="G1008" s="2">
        <f>'Moving Avg'!F1008</f>
        <v>7.3882999999999992</v>
      </c>
      <c r="H1008" s="2">
        <f>'Moving Avg'!G1008</f>
        <v>7.371298000000003</v>
      </c>
      <c r="I1008" s="2">
        <f>'Moving Avg'!H1008</f>
        <v>7.9512344999999902</v>
      </c>
      <c r="J1008" s="6" t="str">
        <f>OBV!F1008</f>
        <v>BULLISH</v>
      </c>
      <c r="K1008" s="6" t="str">
        <f>OBV!G1008</f>
        <v>NEUTRAL</v>
      </c>
      <c r="L1008" s="6" t="str">
        <f>OBV!H1008</f>
        <v>CONFIRMED BULLISH</v>
      </c>
      <c r="M1008" s="8">
        <f t="shared" si="153"/>
        <v>50</v>
      </c>
      <c r="N1008" s="8">
        <f t="shared" si="150"/>
        <v>100</v>
      </c>
      <c r="O1008" s="8">
        <f t="shared" si="151"/>
        <v>0</v>
      </c>
      <c r="P1008" s="8">
        <f t="shared" si="152"/>
        <v>83.5</v>
      </c>
      <c r="Q1008" s="9">
        <f t="shared" si="154"/>
        <v>65.025000000000006</v>
      </c>
      <c r="R1008" s="9">
        <f t="shared" si="155"/>
        <v>50.875</v>
      </c>
      <c r="S1008" s="9">
        <f t="shared" si="156"/>
        <v>60.075000000000003</v>
      </c>
      <c r="T1008" s="9">
        <f t="shared" si="157"/>
        <v>58.375</v>
      </c>
      <c r="U1008" s="8">
        <f t="shared" si="158"/>
        <v>58.658333333333339</v>
      </c>
      <c r="V1008" s="8">
        <f t="shared" si="159"/>
        <v>58.587500000000006</v>
      </c>
    </row>
    <row r="1009" spans="1:22" ht="13.5" x14ac:dyDescent="0.25">
      <c r="A1009" s="3">
        <f>RSI!A1009</f>
        <v>43475</v>
      </c>
      <c r="B1009" s="2">
        <f>RSI!B1009</f>
        <v>7.4687000000000001</v>
      </c>
      <c r="C1009" s="2">
        <f>RSI!I1009</f>
        <v>53.136940492062628</v>
      </c>
      <c r="D1009" s="2">
        <f>MACD!E1009</f>
        <v>-6.9224734608530625E-2</v>
      </c>
      <c r="E1009" s="2">
        <f>MACD!F1009</f>
        <v>7.5849298012969947E-3</v>
      </c>
      <c r="F1009" s="2">
        <f>'Moving Avg'!D1009</f>
        <v>7.4859600000000004</v>
      </c>
      <c r="G1009" s="2">
        <f>'Moving Avg'!F1009</f>
        <v>7.3839950000000014</v>
      </c>
      <c r="H1009" s="2">
        <f>'Moving Avg'!G1009</f>
        <v>7.3724100000000012</v>
      </c>
      <c r="I1009" s="2">
        <f>'Moving Avg'!H1009</f>
        <v>7.94652799999999</v>
      </c>
      <c r="J1009" s="6" t="str">
        <f>OBV!F1009</f>
        <v>BULLISH</v>
      </c>
      <c r="K1009" s="6" t="str">
        <f>OBV!G1009</f>
        <v>NEUTRAL</v>
      </c>
      <c r="L1009" s="6" t="str">
        <f>OBV!H1009</f>
        <v>CONFIRMED BULLISH</v>
      </c>
      <c r="M1009" s="8">
        <f t="shared" si="153"/>
        <v>50</v>
      </c>
      <c r="N1009" s="8">
        <f t="shared" si="150"/>
        <v>100</v>
      </c>
      <c r="O1009" s="8">
        <f t="shared" si="151"/>
        <v>0</v>
      </c>
      <c r="P1009" s="8">
        <f t="shared" si="152"/>
        <v>83.5</v>
      </c>
      <c r="Q1009" s="9">
        <f t="shared" si="154"/>
        <v>65.025000000000006</v>
      </c>
      <c r="R1009" s="9">
        <f t="shared" si="155"/>
        <v>50.875</v>
      </c>
      <c r="S1009" s="9">
        <f t="shared" si="156"/>
        <v>60.075000000000003</v>
      </c>
      <c r="T1009" s="9">
        <f t="shared" si="157"/>
        <v>58.375</v>
      </c>
      <c r="U1009" s="8">
        <f t="shared" si="158"/>
        <v>58.658333333333339</v>
      </c>
      <c r="V1009" s="8">
        <f t="shared" si="159"/>
        <v>58.587500000000006</v>
      </c>
    </row>
    <row r="1010" spans="1:22" ht="13.5" x14ac:dyDescent="0.25">
      <c r="A1010" s="3">
        <f>RSI!A1010</f>
        <v>43476</v>
      </c>
      <c r="B1010" s="2">
        <f>RSI!B1010</f>
        <v>7.5879000000000003</v>
      </c>
      <c r="C1010" s="2">
        <f>RSI!I1010</f>
        <v>57.560895499745442</v>
      </c>
      <c r="D1010" s="2">
        <f>MACD!E1010</f>
        <v>-0.11571181468875924</v>
      </c>
      <c r="E1010" s="2">
        <f>MACD!F1010</f>
        <v>-1.7074419096714252E-2</v>
      </c>
      <c r="F1010" s="2">
        <f>'Moving Avg'!D1010</f>
        <v>7.517739999999999</v>
      </c>
      <c r="G1010" s="2">
        <f>'Moving Avg'!F1010</f>
        <v>7.3843250000000014</v>
      </c>
      <c r="H1010" s="2">
        <f>'Moving Avg'!G1010</f>
        <v>7.3764080000000005</v>
      </c>
      <c r="I1010" s="2">
        <f>'Moving Avg'!H1010</f>
        <v>7.9421254999999915</v>
      </c>
      <c r="J1010" s="6" t="str">
        <f>OBV!F1010</f>
        <v>BULLISH</v>
      </c>
      <c r="K1010" s="6" t="str">
        <f>OBV!G1010</f>
        <v>NEUTRAL</v>
      </c>
      <c r="L1010" s="6" t="str">
        <f>OBV!H1010</f>
        <v>CONFIRMED BULLISH</v>
      </c>
      <c r="M1010" s="8">
        <f t="shared" si="153"/>
        <v>50</v>
      </c>
      <c r="N1010" s="8">
        <f t="shared" si="150"/>
        <v>100</v>
      </c>
      <c r="O1010" s="8">
        <f t="shared" si="151"/>
        <v>0</v>
      </c>
      <c r="P1010" s="8">
        <f t="shared" si="152"/>
        <v>83.5</v>
      </c>
      <c r="Q1010" s="9">
        <f t="shared" si="154"/>
        <v>65.025000000000006</v>
      </c>
      <c r="R1010" s="9">
        <f t="shared" si="155"/>
        <v>50.875</v>
      </c>
      <c r="S1010" s="9">
        <f t="shared" si="156"/>
        <v>60.075000000000003</v>
      </c>
      <c r="T1010" s="9">
        <f t="shared" si="157"/>
        <v>58.375</v>
      </c>
      <c r="U1010" s="8">
        <f t="shared" si="158"/>
        <v>58.658333333333339</v>
      </c>
      <c r="V1010" s="8">
        <f t="shared" si="159"/>
        <v>58.587500000000006</v>
      </c>
    </row>
    <row r="1011" spans="1:22" ht="13.5" x14ac:dyDescent="0.25">
      <c r="A1011" s="3">
        <f>RSI!A1011</f>
        <v>43480</v>
      </c>
      <c r="B1011" s="2">
        <f>RSI!B1011</f>
        <v>7.4157999999999999</v>
      </c>
      <c r="C1011" s="2">
        <f>RSI!I1011</f>
        <v>50.193457738941163</v>
      </c>
      <c r="D1011" s="2">
        <f>MACD!E1011</f>
        <v>-9.4531472134079308E-2</v>
      </c>
      <c r="E1011" s="2">
        <f>MACD!F1011</f>
        <v>-3.2565829704187269E-2</v>
      </c>
      <c r="F1011" s="2">
        <f>'Moving Avg'!D1011</f>
        <v>7.4992000000000001</v>
      </c>
      <c r="G1011" s="2">
        <f>'Moving Avg'!F1011</f>
        <v>7.3810149999999997</v>
      </c>
      <c r="H1011" s="2">
        <f>'Moving Avg'!G1011</f>
        <v>7.3769640000000019</v>
      </c>
      <c r="I1011" s="2">
        <f>'Moving Avg'!H1011</f>
        <v>7.9365704999999913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  <c r="M1011" s="8">
        <f t="shared" si="153"/>
        <v>50</v>
      </c>
      <c r="N1011" s="8">
        <f t="shared" si="150"/>
        <v>100</v>
      </c>
      <c r="O1011" s="8">
        <f t="shared" si="151"/>
        <v>0</v>
      </c>
      <c r="P1011" s="8">
        <f t="shared" si="152"/>
        <v>66.5</v>
      </c>
      <c r="Q1011" s="9">
        <f t="shared" si="154"/>
        <v>62.475000000000001</v>
      </c>
      <c r="R1011" s="9">
        <f t="shared" si="155"/>
        <v>46.625</v>
      </c>
      <c r="S1011" s="9">
        <f t="shared" si="156"/>
        <v>52.424999999999997</v>
      </c>
      <c r="T1011" s="9">
        <f t="shared" si="157"/>
        <v>54.125</v>
      </c>
      <c r="U1011" s="8">
        <f t="shared" si="158"/>
        <v>53.841666666666661</v>
      </c>
      <c r="V1011" s="8">
        <f t="shared" si="159"/>
        <v>53.912499999999994</v>
      </c>
    </row>
    <row r="1012" spans="1:22" ht="13.5" x14ac:dyDescent="0.25">
      <c r="A1012" s="3">
        <f>RSI!A1012</f>
        <v>43481</v>
      </c>
      <c r="B1012" s="2">
        <f>RSI!B1012</f>
        <v>7.5350000000000001</v>
      </c>
      <c r="C1012" s="2">
        <f>RSI!I1012</f>
        <v>54.534107301165392</v>
      </c>
      <c r="D1012" s="2">
        <f>MACD!E1012</f>
        <v>-6.9156201219341185E-2</v>
      </c>
      <c r="E1012" s="2">
        <f>MACD!F1012</f>
        <v>-3.9883904007218057E-2</v>
      </c>
      <c r="F1012" s="2">
        <f>'Moving Avg'!D1012</f>
        <v>7.5031800000000004</v>
      </c>
      <c r="G1012" s="2">
        <f>'Moving Avg'!F1012</f>
        <v>7.3876399999999993</v>
      </c>
      <c r="H1012" s="2">
        <f>'Moving Avg'!G1012</f>
        <v>7.3811560000000007</v>
      </c>
      <c r="I1012" s="2">
        <f>'Moving Avg'!H1012</f>
        <v>7.9305014999999921</v>
      </c>
      <c r="J1012" s="6" t="str">
        <f>OBV!F1012</f>
        <v>BEARISH</v>
      </c>
      <c r="K1012" s="6" t="str">
        <f>OBV!G1012</f>
        <v>NEUTRAL</v>
      </c>
      <c r="L1012" s="6" t="str">
        <f>OBV!H1012</f>
        <v>BEARISH DIVERGENCE</v>
      </c>
      <c r="M1012" s="8">
        <f t="shared" si="153"/>
        <v>50</v>
      </c>
      <c r="N1012" s="8">
        <f t="shared" si="150"/>
        <v>100</v>
      </c>
      <c r="O1012" s="8">
        <f t="shared" si="151"/>
        <v>0</v>
      </c>
      <c r="P1012" s="8">
        <f t="shared" si="152"/>
        <v>16.5</v>
      </c>
      <c r="Q1012" s="9">
        <f t="shared" si="154"/>
        <v>54.975000000000001</v>
      </c>
      <c r="R1012" s="9">
        <f t="shared" si="155"/>
        <v>34.125</v>
      </c>
      <c r="S1012" s="9">
        <f t="shared" si="156"/>
        <v>29.925000000000001</v>
      </c>
      <c r="T1012" s="9">
        <f t="shared" si="157"/>
        <v>41.625</v>
      </c>
      <c r="U1012" s="8">
        <f t="shared" si="158"/>
        <v>39.674999999999997</v>
      </c>
      <c r="V1012" s="8">
        <f t="shared" si="159"/>
        <v>40.162499999999994</v>
      </c>
    </row>
    <row r="1013" spans="1:22" ht="13.5" x14ac:dyDescent="0.25">
      <c r="A1013" s="3">
        <f>RSI!A1013</f>
        <v>43482</v>
      </c>
      <c r="B1013" s="2">
        <f>RSI!B1013</f>
        <v>7.6806000000000001</v>
      </c>
      <c r="C1013" s="2">
        <f>RSI!I1013</f>
        <v>59.210263746582584</v>
      </c>
      <c r="D1013" s="2">
        <f>MACD!E1013</f>
        <v>-9.8920234534354279E-2</v>
      </c>
      <c r="E1013" s="2">
        <f>MACD!F1013</f>
        <v>-5.1691170112645304E-2</v>
      </c>
      <c r="F1013" s="2">
        <f>'Moving Avg'!D1013</f>
        <v>7.5376000000000003</v>
      </c>
      <c r="G1013" s="2">
        <f>'Moving Avg'!F1013</f>
        <v>7.4008800000000008</v>
      </c>
      <c r="H1013" s="2">
        <f>'Moving Avg'!G1013</f>
        <v>7.3882600000000025</v>
      </c>
      <c r="I1013" s="2">
        <f>'Moving Avg'!H1013</f>
        <v>7.9256864999999905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  <c r="M1013" s="8">
        <f t="shared" si="153"/>
        <v>50</v>
      </c>
      <c r="N1013" s="8">
        <f t="shared" si="150"/>
        <v>100</v>
      </c>
      <c r="O1013" s="8">
        <f t="shared" si="151"/>
        <v>0</v>
      </c>
      <c r="P1013" s="8">
        <f t="shared" si="152"/>
        <v>83.5</v>
      </c>
      <c r="Q1013" s="9">
        <f t="shared" si="154"/>
        <v>65.025000000000006</v>
      </c>
      <c r="R1013" s="9">
        <f t="shared" si="155"/>
        <v>50.875</v>
      </c>
      <c r="S1013" s="9">
        <f t="shared" si="156"/>
        <v>60.075000000000003</v>
      </c>
      <c r="T1013" s="9">
        <f t="shared" si="157"/>
        <v>58.375</v>
      </c>
      <c r="U1013" s="8">
        <f t="shared" si="158"/>
        <v>58.658333333333339</v>
      </c>
      <c r="V1013" s="8">
        <f t="shared" si="159"/>
        <v>58.587500000000006</v>
      </c>
    </row>
    <row r="1014" spans="1:22" ht="13.5" x14ac:dyDescent="0.25">
      <c r="A1014" s="3">
        <f>RSI!A1014</f>
        <v>43483</v>
      </c>
      <c r="B1014" s="2">
        <f>RSI!B1014</f>
        <v>7.6143999999999998</v>
      </c>
      <c r="C1014" s="2">
        <f>RSI!I1014</f>
        <v>56.371406971876809</v>
      </c>
      <c r="D1014" s="2">
        <f>MACD!E1014</f>
        <v>-0.11564282206566912</v>
      </c>
      <c r="E1014" s="2">
        <f>MACD!F1014</f>
        <v>-6.4481500503250078E-2</v>
      </c>
      <c r="F1014" s="2">
        <f>'Moving Avg'!D1014</f>
        <v>7.5667399999999985</v>
      </c>
      <c r="G1014" s="2">
        <f>'Moving Avg'!F1014</f>
        <v>7.4075000000000006</v>
      </c>
      <c r="H1014" s="2">
        <f>'Moving Avg'!G1014</f>
        <v>7.3939140000000032</v>
      </c>
      <c r="I1014" s="2">
        <f>'Moving Avg'!H1014</f>
        <v>7.9208324999999897</v>
      </c>
      <c r="J1014" s="6" t="str">
        <f>OBV!F1014</f>
        <v>BULLISH</v>
      </c>
      <c r="K1014" s="6" t="str">
        <f>OBV!G1014</f>
        <v>NEUTRAL</v>
      </c>
      <c r="L1014" s="6" t="str">
        <f>OBV!H1014</f>
        <v>CONFIRMED BULLISH</v>
      </c>
      <c r="M1014" s="8">
        <f t="shared" si="153"/>
        <v>50</v>
      </c>
      <c r="N1014" s="8">
        <f t="shared" si="150"/>
        <v>100</v>
      </c>
      <c r="O1014" s="8">
        <f t="shared" si="151"/>
        <v>0</v>
      </c>
      <c r="P1014" s="8">
        <f t="shared" si="152"/>
        <v>83.5</v>
      </c>
      <c r="Q1014" s="9">
        <f t="shared" si="154"/>
        <v>65.025000000000006</v>
      </c>
      <c r="R1014" s="9">
        <f t="shared" si="155"/>
        <v>50.875</v>
      </c>
      <c r="S1014" s="9">
        <f t="shared" si="156"/>
        <v>60.075000000000003</v>
      </c>
      <c r="T1014" s="9">
        <f t="shared" si="157"/>
        <v>58.375</v>
      </c>
      <c r="U1014" s="8">
        <f t="shared" si="158"/>
        <v>58.658333333333339</v>
      </c>
      <c r="V1014" s="8">
        <f t="shared" si="159"/>
        <v>58.587500000000006</v>
      </c>
    </row>
    <row r="1015" spans="1:22" ht="13.5" x14ac:dyDescent="0.25">
      <c r="A1015" s="3">
        <f>RSI!A1015</f>
        <v>43486</v>
      </c>
      <c r="B1015" s="2">
        <f>RSI!B1015</f>
        <v>7.5282999999999998</v>
      </c>
      <c r="C1015" s="2">
        <f>RSI!I1015</f>
        <v>52.82402601669358</v>
      </c>
      <c r="D1015" s="2">
        <f>MACD!E1015</f>
        <v>-0.10713609922478184</v>
      </c>
      <c r="E1015" s="2">
        <f>MACD!F1015</f>
        <v>-7.3012420247556428E-2</v>
      </c>
      <c r="F1015" s="2">
        <f>'Moving Avg'!D1015</f>
        <v>7.5548199999999994</v>
      </c>
      <c r="G1015" s="2">
        <f>'Moving Avg'!F1015</f>
        <v>7.4164349999999999</v>
      </c>
      <c r="H1015" s="2">
        <f>'Moving Avg'!G1015</f>
        <v>7.3977220000000008</v>
      </c>
      <c r="I1015" s="2">
        <f>'Moving Avg'!H1015</f>
        <v>7.9165699999999903</v>
      </c>
      <c r="J1015" s="6" t="str">
        <f>OBV!F1015</f>
        <v>BULLISH</v>
      </c>
      <c r="K1015" s="6" t="str">
        <f>OBV!G1015</f>
        <v>NEUTRAL</v>
      </c>
      <c r="L1015" s="6" t="str">
        <f>OBV!H1015</f>
        <v>BULLISH DIVERGENCE</v>
      </c>
      <c r="M1015" s="8">
        <f t="shared" si="153"/>
        <v>50</v>
      </c>
      <c r="N1015" s="8">
        <f t="shared" si="150"/>
        <v>100</v>
      </c>
      <c r="O1015" s="8">
        <f t="shared" si="151"/>
        <v>0</v>
      </c>
      <c r="P1015" s="8">
        <f t="shared" si="152"/>
        <v>66.5</v>
      </c>
      <c r="Q1015" s="9">
        <f t="shared" si="154"/>
        <v>62.475000000000001</v>
      </c>
      <c r="R1015" s="9">
        <f t="shared" si="155"/>
        <v>46.625</v>
      </c>
      <c r="S1015" s="9">
        <f t="shared" si="156"/>
        <v>52.424999999999997</v>
      </c>
      <c r="T1015" s="9">
        <f t="shared" si="157"/>
        <v>54.125</v>
      </c>
      <c r="U1015" s="8">
        <f t="shared" si="158"/>
        <v>53.841666666666661</v>
      </c>
      <c r="V1015" s="8">
        <f t="shared" si="159"/>
        <v>53.912499999999994</v>
      </c>
    </row>
    <row r="1016" spans="1:22" ht="13.5" x14ac:dyDescent="0.25">
      <c r="A1016" s="3">
        <f>RSI!A1016</f>
        <v>43487</v>
      </c>
      <c r="B1016" s="2">
        <f>RSI!B1016</f>
        <v>7.4157999999999999</v>
      </c>
      <c r="C1016" s="2">
        <f>RSI!I1016</f>
        <v>48.52701390385878</v>
      </c>
      <c r="D1016" s="2">
        <f>MACD!E1016</f>
        <v>-7.9817885042038128E-2</v>
      </c>
      <c r="E1016" s="2">
        <f>MACD!F1016</f>
        <v>-7.4373513206452774E-2</v>
      </c>
      <c r="F1016" s="2">
        <f>'Moving Avg'!D1016</f>
        <v>7.5548199999999994</v>
      </c>
      <c r="G1016" s="2">
        <f>'Moving Avg'!F1016</f>
        <v>7.4247149999999991</v>
      </c>
      <c r="H1016" s="2">
        <f>'Moving Avg'!G1016</f>
        <v>7.3957740000000012</v>
      </c>
      <c r="I1016" s="2">
        <f>'Moving Avg'!H1016</f>
        <v>7.911452999999991</v>
      </c>
      <c r="J1016" s="6" t="str">
        <f>OBV!F1016</f>
        <v>BULLISH</v>
      </c>
      <c r="K1016" s="6" t="str">
        <f>OBV!G1016</f>
        <v>NEUTRAL</v>
      </c>
      <c r="L1016" s="6" t="str">
        <f>OBV!H1016</f>
        <v>NEUTRAL</v>
      </c>
      <c r="M1016" s="8">
        <f t="shared" si="153"/>
        <v>50</v>
      </c>
      <c r="N1016" s="8">
        <f t="shared" si="150"/>
        <v>45</v>
      </c>
      <c r="O1016" s="8">
        <f t="shared" si="151"/>
        <v>0</v>
      </c>
      <c r="P1016" s="8">
        <f t="shared" si="152"/>
        <v>49.5</v>
      </c>
      <c r="Q1016" s="9">
        <f t="shared" si="154"/>
        <v>40.674999999999997</v>
      </c>
      <c r="R1016" s="9">
        <f t="shared" si="155"/>
        <v>31.375</v>
      </c>
      <c r="S1016" s="9">
        <f t="shared" si="156"/>
        <v>36.525000000000006</v>
      </c>
      <c r="T1016" s="9">
        <f t="shared" si="157"/>
        <v>36.125</v>
      </c>
      <c r="U1016" s="8">
        <f t="shared" si="158"/>
        <v>36.19166666666667</v>
      </c>
      <c r="V1016" s="8">
        <f t="shared" si="159"/>
        <v>36.174999999999997</v>
      </c>
    </row>
    <row r="1017" spans="1:22" ht="13.5" x14ac:dyDescent="0.25">
      <c r="A1017" s="3">
        <f>RSI!A1017</f>
        <v>43488</v>
      </c>
      <c r="B1017" s="2">
        <f>RSI!B1017</f>
        <v>7.4157999999999999</v>
      </c>
      <c r="C1017" s="2">
        <f>RSI!I1017</f>
        <v>48.52701390385878</v>
      </c>
      <c r="D1017" s="2">
        <f>MACD!E1017</f>
        <v>-5.5433325382714393E-2</v>
      </c>
      <c r="E1017" s="2">
        <f>MACD!F1017</f>
        <v>-7.05854756417051E-2</v>
      </c>
      <c r="F1017" s="2">
        <f>'Moving Avg'!D1017</f>
        <v>7.5309799999999996</v>
      </c>
      <c r="G1017" s="2">
        <f>'Moving Avg'!F1017</f>
        <v>7.4409399999999994</v>
      </c>
      <c r="H1017" s="2">
        <f>'Moving Avg'!G1017</f>
        <v>7.3950780000000007</v>
      </c>
      <c r="I1017" s="2">
        <f>'Moving Avg'!H1017</f>
        <v>7.9056059999999908</v>
      </c>
      <c r="J1017" s="6" t="str">
        <f>OBV!F1017</f>
        <v>BULLISH</v>
      </c>
      <c r="K1017" s="6" t="str">
        <f>OBV!G1017</f>
        <v>NEUTRAL</v>
      </c>
      <c r="L1017" s="6" t="str">
        <f>OBV!H1017</f>
        <v>BULLISH DIVERGENCE</v>
      </c>
      <c r="M1017" s="8">
        <f t="shared" si="153"/>
        <v>50</v>
      </c>
      <c r="N1017" s="8">
        <f t="shared" si="150"/>
        <v>0</v>
      </c>
      <c r="O1017" s="8">
        <f t="shared" si="151"/>
        <v>0</v>
      </c>
      <c r="P1017" s="8">
        <f t="shared" si="152"/>
        <v>66.5</v>
      </c>
      <c r="Q1017" s="9">
        <f t="shared" si="154"/>
        <v>27.475000000000001</v>
      </c>
      <c r="R1017" s="9">
        <f t="shared" si="155"/>
        <v>26.625</v>
      </c>
      <c r="S1017" s="9">
        <f t="shared" si="156"/>
        <v>37.424999999999997</v>
      </c>
      <c r="T1017" s="9">
        <f t="shared" si="157"/>
        <v>29.125</v>
      </c>
      <c r="U1017" s="8">
        <f t="shared" si="158"/>
        <v>30.508333333333336</v>
      </c>
      <c r="V1017" s="8">
        <f t="shared" si="159"/>
        <v>30.162500000000001</v>
      </c>
    </row>
    <row r="1018" spans="1:22" ht="13.5" x14ac:dyDescent="0.25">
      <c r="A1018" s="3">
        <f>RSI!A1018</f>
        <v>43489</v>
      </c>
      <c r="B1018" s="2">
        <f>RSI!B1018</f>
        <v>7.4157999999999999</v>
      </c>
      <c r="C1018" s="2">
        <f>RSI!I1018</f>
        <v>48.52701390385878</v>
      </c>
      <c r="D1018" s="2">
        <f>MACD!E1018</f>
        <v>-3.5580655274894291E-2</v>
      </c>
      <c r="E1018" s="2">
        <f>MACD!F1018</f>
        <v>-6.3584511568342938E-2</v>
      </c>
      <c r="F1018" s="2">
        <f>'Moving Avg'!D1018</f>
        <v>7.478019999999999</v>
      </c>
      <c r="G1018" s="2">
        <f>'Moving Avg'!F1018</f>
        <v>7.4475599999999984</v>
      </c>
      <c r="H1018" s="2">
        <f>'Moving Avg'!G1018</f>
        <v>7.3967600000000004</v>
      </c>
      <c r="I1018" s="2">
        <f>'Moving Avg'!H1018</f>
        <v>7.8996129999999916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  <c r="M1018" s="8">
        <f t="shared" si="153"/>
        <v>50</v>
      </c>
      <c r="N1018" s="8">
        <f t="shared" si="150"/>
        <v>0</v>
      </c>
      <c r="O1018" s="8">
        <f t="shared" si="151"/>
        <v>0</v>
      </c>
      <c r="P1018" s="8">
        <f t="shared" si="152"/>
        <v>16.5</v>
      </c>
      <c r="Q1018" s="9">
        <f t="shared" si="154"/>
        <v>19.975000000000001</v>
      </c>
      <c r="R1018" s="9">
        <f t="shared" si="155"/>
        <v>14.125</v>
      </c>
      <c r="S1018" s="9">
        <f t="shared" si="156"/>
        <v>14.925000000000001</v>
      </c>
      <c r="T1018" s="9">
        <f t="shared" si="157"/>
        <v>16.625</v>
      </c>
      <c r="U1018" s="8">
        <f t="shared" si="158"/>
        <v>16.341666666666669</v>
      </c>
      <c r="V1018" s="8">
        <f t="shared" si="159"/>
        <v>16.412500000000001</v>
      </c>
    </row>
    <row r="1019" spans="1:22" ht="13.5" x14ac:dyDescent="0.25">
      <c r="A1019" s="3">
        <f>RSI!A1019</f>
        <v>43490</v>
      </c>
      <c r="B1019" s="2">
        <f>RSI!B1019</f>
        <v>7.4489000000000001</v>
      </c>
      <c r="C1019" s="2">
        <f>RSI!I1019</f>
        <v>50.021018731271624</v>
      </c>
      <c r="D1019" s="2">
        <f>MACD!E1019</f>
        <v>-2.7139609973612089E-2</v>
      </c>
      <c r="E1019" s="2">
        <f>MACD!F1019</f>
        <v>-5.629553124939677E-2</v>
      </c>
      <c r="F1019" s="2">
        <f>'Moving Avg'!D1019</f>
        <v>7.4449200000000006</v>
      </c>
      <c r="G1019" s="2">
        <f>'Moving Avg'!F1019</f>
        <v>7.4591499999999993</v>
      </c>
      <c r="H1019" s="2">
        <f>'Moving Avg'!G1019</f>
        <v>7.3992300000000002</v>
      </c>
      <c r="I1019" s="2">
        <f>'Moving Avg'!H1019</f>
        <v>7.8937854999999919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  <c r="M1019" s="8">
        <f t="shared" si="153"/>
        <v>50</v>
      </c>
      <c r="N1019" s="8">
        <f t="shared" si="150"/>
        <v>0</v>
      </c>
      <c r="O1019" s="8">
        <f t="shared" si="151"/>
        <v>0</v>
      </c>
      <c r="P1019" s="8">
        <f t="shared" si="152"/>
        <v>16.5</v>
      </c>
      <c r="Q1019" s="9">
        <f t="shared" si="154"/>
        <v>19.975000000000001</v>
      </c>
      <c r="R1019" s="9">
        <f t="shared" si="155"/>
        <v>14.125</v>
      </c>
      <c r="S1019" s="9">
        <f t="shared" si="156"/>
        <v>14.925000000000001</v>
      </c>
      <c r="T1019" s="9">
        <f t="shared" si="157"/>
        <v>16.625</v>
      </c>
      <c r="U1019" s="8">
        <f t="shared" si="158"/>
        <v>16.341666666666669</v>
      </c>
      <c r="V1019" s="8">
        <f t="shared" si="159"/>
        <v>16.412500000000001</v>
      </c>
    </row>
    <row r="1020" spans="1:22" ht="13.5" x14ac:dyDescent="0.25">
      <c r="A1020" s="3">
        <f>RSI!A1020</f>
        <v>43493</v>
      </c>
      <c r="B1020" s="2">
        <f>RSI!B1020</f>
        <v>7.4820000000000002</v>
      </c>
      <c r="C1020" s="2">
        <f>RSI!I1020</f>
        <v>51.535896201391694</v>
      </c>
      <c r="D1020" s="2">
        <f>MACD!E1020</f>
        <v>-4.1047213760414536E-3</v>
      </c>
      <c r="E1020" s="2">
        <f>MACD!F1020</f>
        <v>-4.5857369274725709E-2</v>
      </c>
      <c r="F1020" s="2">
        <f>'Moving Avg'!D1020</f>
        <v>7.4356600000000004</v>
      </c>
      <c r="G1020" s="2">
        <f>'Moving Avg'!F1020</f>
        <v>7.4773600000000018</v>
      </c>
      <c r="H1020" s="2">
        <f>'Moving Avg'!G1020</f>
        <v>7.4023620000000001</v>
      </c>
      <c r="I1020" s="2">
        <f>'Moving Avg'!H1020</f>
        <v>7.8885614999999918</v>
      </c>
      <c r="J1020" s="6" t="str">
        <f>OBV!F1020</f>
        <v>BULLISH</v>
      </c>
      <c r="K1020" s="6" t="str">
        <f>OBV!G1020</f>
        <v>NEUTRAL</v>
      </c>
      <c r="L1020" s="6" t="str">
        <f>OBV!H1020</f>
        <v>BULLISH DIVERGENCE</v>
      </c>
      <c r="M1020" s="8">
        <f t="shared" si="153"/>
        <v>50</v>
      </c>
      <c r="N1020" s="8">
        <f t="shared" si="150"/>
        <v>0</v>
      </c>
      <c r="O1020" s="8">
        <f t="shared" si="151"/>
        <v>0</v>
      </c>
      <c r="P1020" s="8">
        <f t="shared" si="152"/>
        <v>66.5</v>
      </c>
      <c r="Q1020" s="9">
        <f t="shared" si="154"/>
        <v>27.475000000000001</v>
      </c>
      <c r="R1020" s="9">
        <f t="shared" si="155"/>
        <v>26.625</v>
      </c>
      <c r="S1020" s="9">
        <f t="shared" si="156"/>
        <v>37.424999999999997</v>
      </c>
      <c r="T1020" s="9">
        <f t="shared" si="157"/>
        <v>29.125</v>
      </c>
      <c r="U1020" s="8">
        <f t="shared" si="158"/>
        <v>30.508333333333336</v>
      </c>
      <c r="V1020" s="8">
        <f t="shared" si="159"/>
        <v>30.162500000000001</v>
      </c>
    </row>
    <row r="1021" spans="1:22" ht="13.5" x14ac:dyDescent="0.25">
      <c r="A1021" s="3">
        <f>RSI!A1021</f>
        <v>43494</v>
      </c>
      <c r="B1021" s="2">
        <f>RSI!B1021</f>
        <v>7.3693999999999997</v>
      </c>
      <c r="C1021" s="2">
        <f>RSI!I1021</f>
        <v>46.385214030595243</v>
      </c>
      <c r="D1021" s="2">
        <f>MACD!E1021</f>
        <v>-2.9400112625488362E-3</v>
      </c>
      <c r="E1021" s="2">
        <f>MACD!F1021</f>
        <v>-3.7273897672290335E-2</v>
      </c>
      <c r="F1021" s="2">
        <f>'Moving Avg'!D1021</f>
        <v>7.42638</v>
      </c>
      <c r="G1021" s="2">
        <f>'Moving Avg'!F1021</f>
        <v>7.474050000000001</v>
      </c>
      <c r="H1021" s="2">
        <f>'Moving Avg'!G1021</f>
        <v>7.4021140000000001</v>
      </c>
      <c r="I1021" s="2">
        <f>'Moving Avg'!H1021</f>
        <v>7.8824824999999921</v>
      </c>
      <c r="J1021" s="6" t="str">
        <f>OBV!F1021</f>
        <v>BULLISH</v>
      </c>
      <c r="K1021" s="6" t="str">
        <f>OBV!G1021</f>
        <v>NEUTRAL</v>
      </c>
      <c r="L1021" s="6" t="str">
        <f>OBV!H1021</f>
        <v>BULLISH DIVERGENCE</v>
      </c>
      <c r="M1021" s="8">
        <f t="shared" si="153"/>
        <v>50</v>
      </c>
      <c r="N1021" s="8">
        <f t="shared" si="150"/>
        <v>0</v>
      </c>
      <c r="O1021" s="8">
        <f t="shared" si="151"/>
        <v>0</v>
      </c>
      <c r="P1021" s="8">
        <f t="shared" si="152"/>
        <v>66.5</v>
      </c>
      <c r="Q1021" s="9">
        <f t="shared" si="154"/>
        <v>27.475000000000001</v>
      </c>
      <c r="R1021" s="9">
        <f t="shared" si="155"/>
        <v>26.625</v>
      </c>
      <c r="S1021" s="9">
        <f t="shared" si="156"/>
        <v>37.424999999999997</v>
      </c>
      <c r="T1021" s="9">
        <f t="shared" si="157"/>
        <v>29.125</v>
      </c>
      <c r="U1021" s="8">
        <f t="shared" si="158"/>
        <v>30.508333333333336</v>
      </c>
      <c r="V1021" s="8">
        <f t="shared" si="159"/>
        <v>30.162500000000001</v>
      </c>
    </row>
    <row r="1022" spans="1:22" ht="13.5" x14ac:dyDescent="0.25">
      <c r="A1022" s="3">
        <f>RSI!A1022</f>
        <v>43495</v>
      </c>
      <c r="B1022" s="2">
        <f>RSI!B1022</f>
        <v>7.3693999999999997</v>
      </c>
      <c r="C1022" s="2">
        <f>RSI!I1022</f>
        <v>46.385214030595243</v>
      </c>
      <c r="D1022" s="2">
        <f>MACD!E1022</f>
        <v>1.6873251775232134E-2</v>
      </c>
      <c r="E1022" s="2">
        <f>MACD!F1022</f>
        <v>-2.6444467782785842E-2</v>
      </c>
      <c r="F1022" s="2">
        <f>'Moving Avg'!D1022</f>
        <v>7.4170999999999996</v>
      </c>
      <c r="G1022" s="2">
        <f>'Moving Avg'!F1022</f>
        <v>7.465440000000001</v>
      </c>
      <c r="H1022" s="2">
        <f>'Moving Avg'!G1022</f>
        <v>7.4017419999999996</v>
      </c>
      <c r="I1022" s="2">
        <f>'Moving Avg'!H1022</f>
        <v>7.8776879999999938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  <c r="M1022" s="8">
        <f t="shared" si="153"/>
        <v>50</v>
      </c>
      <c r="N1022" s="8">
        <f t="shared" si="150"/>
        <v>0</v>
      </c>
      <c r="O1022" s="8">
        <f t="shared" si="151"/>
        <v>0</v>
      </c>
      <c r="P1022" s="8">
        <f t="shared" si="152"/>
        <v>66.5</v>
      </c>
      <c r="Q1022" s="9">
        <f t="shared" si="154"/>
        <v>27.475000000000001</v>
      </c>
      <c r="R1022" s="9">
        <f t="shared" si="155"/>
        <v>26.625</v>
      </c>
      <c r="S1022" s="9">
        <f t="shared" si="156"/>
        <v>37.424999999999997</v>
      </c>
      <c r="T1022" s="9">
        <f t="shared" si="157"/>
        <v>29.125</v>
      </c>
      <c r="U1022" s="8">
        <f t="shared" si="158"/>
        <v>30.508333333333336</v>
      </c>
      <c r="V1022" s="8">
        <f t="shared" si="159"/>
        <v>30.162500000000001</v>
      </c>
    </row>
    <row r="1023" spans="1:22" ht="13.5" x14ac:dyDescent="0.25">
      <c r="A1023" s="3">
        <f>RSI!A1023</f>
        <v>43496</v>
      </c>
      <c r="B1023" s="2">
        <f>RSI!B1023</f>
        <v>7.3362999999999996</v>
      </c>
      <c r="C1023" s="2">
        <f>RSI!I1023</f>
        <v>44.856796045039509</v>
      </c>
      <c r="D1023" s="2">
        <f>MACD!E1023</f>
        <v>5.8943207126480601E-2</v>
      </c>
      <c r="E1023" s="2">
        <f>MACD!F1023</f>
        <v>-9.3669328009325543E-3</v>
      </c>
      <c r="F1023" s="2">
        <f>'Moving Avg'!D1023</f>
        <v>7.4012000000000002</v>
      </c>
      <c r="G1023" s="2">
        <f>'Moving Avg'!F1023</f>
        <v>7.4680850000000003</v>
      </c>
      <c r="H1023" s="2">
        <f>'Moving Avg'!G1023</f>
        <v>7.4007079999999981</v>
      </c>
      <c r="I1023" s="2">
        <f>'Moving Avg'!H1023</f>
        <v>7.8727574999999934</v>
      </c>
      <c r="J1023" s="6" t="str">
        <f>OBV!F1023</f>
        <v>BEARISH</v>
      </c>
      <c r="K1023" s="6" t="str">
        <f>OBV!G1023</f>
        <v>NEUTRAL</v>
      </c>
      <c r="L1023" s="6" t="str">
        <f>OBV!H1023</f>
        <v>CONFIRMED BEARISH</v>
      </c>
      <c r="M1023" s="8">
        <f t="shared" si="153"/>
        <v>50</v>
      </c>
      <c r="N1023" s="8">
        <f t="shared" si="150"/>
        <v>0</v>
      </c>
      <c r="O1023" s="8">
        <f t="shared" si="151"/>
        <v>0</v>
      </c>
      <c r="P1023" s="8">
        <f t="shared" si="152"/>
        <v>16.5</v>
      </c>
      <c r="Q1023" s="9">
        <f t="shared" si="154"/>
        <v>19.975000000000001</v>
      </c>
      <c r="R1023" s="9">
        <f t="shared" si="155"/>
        <v>14.125</v>
      </c>
      <c r="S1023" s="9">
        <f t="shared" si="156"/>
        <v>14.925000000000001</v>
      </c>
      <c r="T1023" s="9">
        <f t="shared" si="157"/>
        <v>16.625</v>
      </c>
      <c r="U1023" s="8">
        <f t="shared" si="158"/>
        <v>16.341666666666669</v>
      </c>
      <c r="V1023" s="8">
        <f t="shared" si="159"/>
        <v>16.412500000000001</v>
      </c>
    </row>
    <row r="1024" spans="1:22" ht="13.5" x14ac:dyDescent="0.25">
      <c r="A1024" s="3">
        <f>RSI!A1024</f>
        <v>43497</v>
      </c>
      <c r="B1024" s="2">
        <f>RSI!B1024</f>
        <v>7.3362999999999996</v>
      </c>
      <c r="C1024" s="2">
        <f>RSI!I1024</f>
        <v>44.856796045039502</v>
      </c>
      <c r="D1024" s="2">
        <f>MACD!E1024</f>
        <v>8.4971312234991991E-2</v>
      </c>
      <c r="E1024" s="2">
        <f>MACD!F1024</f>
        <v>9.5007162062523548E-3</v>
      </c>
      <c r="F1024" s="2">
        <f>'Moving Avg'!D1024</f>
        <v>7.3786800000000001</v>
      </c>
      <c r="G1024" s="2">
        <f>'Moving Avg'!F1024</f>
        <v>7.4690749999999992</v>
      </c>
      <c r="H1024" s="2">
        <f>'Moving Avg'!G1024</f>
        <v>7.4002999999999979</v>
      </c>
      <c r="I1024" s="2">
        <f>'Moving Avg'!H1024</f>
        <v>7.8662209999999915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  <c r="M1024" s="8">
        <f t="shared" si="153"/>
        <v>50</v>
      </c>
      <c r="N1024" s="8">
        <f t="shared" si="150"/>
        <v>0</v>
      </c>
      <c r="O1024" s="8">
        <f t="shared" si="151"/>
        <v>0</v>
      </c>
      <c r="P1024" s="8">
        <f t="shared" si="152"/>
        <v>16.5</v>
      </c>
      <c r="Q1024" s="9">
        <f t="shared" si="154"/>
        <v>19.975000000000001</v>
      </c>
      <c r="R1024" s="9">
        <f t="shared" si="155"/>
        <v>14.125</v>
      </c>
      <c r="S1024" s="9">
        <f t="shared" si="156"/>
        <v>14.925000000000001</v>
      </c>
      <c r="T1024" s="9">
        <f t="shared" si="157"/>
        <v>16.625</v>
      </c>
      <c r="U1024" s="8">
        <f t="shared" si="158"/>
        <v>16.341666666666669</v>
      </c>
      <c r="V1024" s="8">
        <f t="shared" si="159"/>
        <v>16.412500000000001</v>
      </c>
    </row>
    <row r="1025" spans="1:22" ht="13.5" x14ac:dyDescent="0.25">
      <c r="A1025" s="3">
        <f>RSI!A1025</f>
        <v>43500</v>
      </c>
      <c r="B1025" s="2">
        <f>RSI!B1025</f>
        <v>7.4157999999999999</v>
      </c>
      <c r="C1025" s="2">
        <f>RSI!I1025</f>
        <v>49.492610044193874</v>
      </c>
      <c r="D1025" s="2">
        <f>MACD!E1025</f>
        <v>8.8429556268897258E-2</v>
      </c>
      <c r="E1025" s="2">
        <f>MACD!F1025</f>
        <v>2.5286484218781335E-2</v>
      </c>
      <c r="F1025" s="2">
        <f>'Moving Avg'!D1025</f>
        <v>7.3654399999999995</v>
      </c>
      <c r="G1025" s="2">
        <f>'Moving Avg'!F1025</f>
        <v>7.4684149999999985</v>
      </c>
      <c r="H1025" s="2">
        <f>'Moving Avg'!G1025</f>
        <v>7.4033599999999975</v>
      </c>
      <c r="I1025" s="2">
        <f>'Moving Avg'!H1025</f>
        <v>7.8608119999999904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  <c r="M1025" s="8">
        <f t="shared" si="153"/>
        <v>50</v>
      </c>
      <c r="N1025" s="8">
        <f t="shared" si="150"/>
        <v>0</v>
      </c>
      <c r="O1025" s="8">
        <f t="shared" si="151"/>
        <v>0</v>
      </c>
      <c r="P1025" s="8">
        <f t="shared" si="152"/>
        <v>16.5</v>
      </c>
      <c r="Q1025" s="9">
        <f t="shared" si="154"/>
        <v>19.975000000000001</v>
      </c>
      <c r="R1025" s="9">
        <f t="shared" si="155"/>
        <v>14.125</v>
      </c>
      <c r="S1025" s="9">
        <f t="shared" si="156"/>
        <v>14.925000000000001</v>
      </c>
      <c r="T1025" s="9">
        <f t="shared" si="157"/>
        <v>16.625</v>
      </c>
      <c r="U1025" s="8">
        <f t="shared" si="158"/>
        <v>16.341666666666669</v>
      </c>
      <c r="V1025" s="8">
        <f t="shared" si="159"/>
        <v>16.412500000000001</v>
      </c>
    </row>
    <row r="1026" spans="1:22" ht="13.5" x14ac:dyDescent="0.25">
      <c r="A1026" s="3">
        <f>RSI!A1026</f>
        <v>43501</v>
      </c>
      <c r="B1026" s="2">
        <f>RSI!B1026</f>
        <v>7.3495999999999997</v>
      </c>
      <c r="C1026" s="2">
        <f>RSI!I1026</f>
        <v>46.022971702990226</v>
      </c>
      <c r="D1026" s="2">
        <f>MACD!E1026</f>
        <v>7.900932516989112E-2</v>
      </c>
      <c r="E1026" s="2">
        <f>MACD!F1026</f>
        <v>3.6031052409003297E-2</v>
      </c>
      <c r="F1026" s="2">
        <f>'Moving Avg'!D1026</f>
        <v>7.3614800000000002</v>
      </c>
      <c r="G1026" s="2">
        <f>'Moving Avg'!F1026</f>
        <v>7.4604700000000008</v>
      </c>
      <c r="H1026" s="2">
        <f>'Moving Avg'!G1026</f>
        <v>7.4064739999999984</v>
      </c>
      <c r="I1026" s="2">
        <f>'Moving Avg'!H1026</f>
        <v>7.8559479999999926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  <c r="M1026" s="8">
        <f t="shared" si="153"/>
        <v>50</v>
      </c>
      <c r="N1026" s="8">
        <f t="shared" ref="N1026:N1089" si="160">IF(E1026-D1026&gt;0.02, 100, IF(E1026-D1026&lt;0,0,45))</f>
        <v>0</v>
      </c>
      <c r="O1026" s="8">
        <f t="shared" ref="O1026:O1089" si="161">IF(F1026-I1026&gt;10,100,IF(F1026-I1026&gt;5,75, IF(F1026-I1026&gt;0,50,0)))</f>
        <v>0</v>
      </c>
      <c r="P1026" s="8">
        <f t="shared" ref="P1026:P1089" si="162">IF(L1026="confirmed bullish", 34, IF(L1026="bullish divergence",17, 0))+IF(J1026="bullish",33,IF(J1026="bearish",0,16.5))+IF(K1026="strong",33,IF(K1026="weak",0,16.5))</f>
        <v>16.5</v>
      </c>
      <c r="Q1026" s="9">
        <f t="shared" si="154"/>
        <v>19.975000000000001</v>
      </c>
      <c r="R1026" s="9">
        <f t="shared" si="155"/>
        <v>14.125</v>
      </c>
      <c r="S1026" s="9">
        <f t="shared" si="156"/>
        <v>14.925000000000001</v>
      </c>
      <c r="T1026" s="9">
        <f t="shared" si="157"/>
        <v>16.625</v>
      </c>
      <c r="U1026" s="8">
        <f t="shared" si="158"/>
        <v>16.341666666666669</v>
      </c>
      <c r="V1026" s="8">
        <f t="shared" si="159"/>
        <v>16.412500000000001</v>
      </c>
    </row>
    <row r="1027" spans="1:22" ht="13.5" x14ac:dyDescent="0.25">
      <c r="A1027" s="3">
        <f>RSI!A1027</f>
        <v>43502</v>
      </c>
      <c r="B1027" s="2">
        <f>RSI!B1027</f>
        <v>7.3826999999999998</v>
      </c>
      <c r="C1027" s="2">
        <f>RSI!I1027</f>
        <v>47.986401770385072</v>
      </c>
      <c r="D1027" s="2">
        <f>MACD!E1027</f>
        <v>6.9030975161609831E-2</v>
      </c>
      <c r="E1027" s="2">
        <f>MACD!F1027</f>
        <v>4.2631036959524603E-2</v>
      </c>
      <c r="F1027" s="2">
        <f>'Moving Avg'!D1027</f>
        <v>7.3641400000000008</v>
      </c>
      <c r="G1027" s="2">
        <f>'Moving Avg'!F1027</f>
        <v>7.4538500000000001</v>
      </c>
      <c r="H1027" s="2">
        <f>'Moving Avg'!G1027</f>
        <v>7.4107499999999984</v>
      </c>
      <c r="I1027" s="2">
        <f>'Moving Avg'!H1027</f>
        <v>7.8517459999999941</v>
      </c>
      <c r="J1027" s="6" t="str">
        <f>OBV!F1027</f>
        <v>BEARISH</v>
      </c>
      <c r="K1027" s="6" t="str">
        <f>OBV!G1027</f>
        <v>NEUTRAL</v>
      </c>
      <c r="L1027" s="6" t="str">
        <f>OBV!H1027</f>
        <v>BEARISH DIVERGENCE</v>
      </c>
      <c r="M1027" s="8">
        <f t="shared" ref="M1027:M1090" si="163">IF(C1027&lt;30,100, IF(C1027&gt;70, 0, 50))</f>
        <v>50</v>
      </c>
      <c r="N1027" s="8">
        <f t="shared" si="160"/>
        <v>0</v>
      </c>
      <c r="O1027" s="8">
        <f t="shared" si="161"/>
        <v>0</v>
      </c>
      <c r="P1027" s="8">
        <f t="shared" si="162"/>
        <v>16.5</v>
      </c>
      <c r="Q1027" s="9">
        <f t="shared" ref="Q1027:Q1090" si="164">0.35*M1027+N1027*0.35+O1027*0.15+P1027*0.15</f>
        <v>19.975000000000001</v>
      </c>
      <c r="R1027" s="9">
        <f t="shared" ref="R1027:R1090" si="165">M1027*0.2+N1027*0.2+O1027*0.35+P1027*0.25</f>
        <v>14.125</v>
      </c>
      <c r="S1027" s="9">
        <f t="shared" ref="S1027:S1090" si="166">M1027*0.15+N1027*0.15+O1027*0.25+P1027*0.45</f>
        <v>14.925000000000001</v>
      </c>
      <c r="T1027" s="9">
        <f t="shared" ref="T1027:T1090" si="167">0.25*SUM(M1027:P1027)</f>
        <v>16.625</v>
      </c>
      <c r="U1027" s="8">
        <f t="shared" ref="U1027:U1090" si="168">SUM(Q1027:S1027)/3</f>
        <v>16.341666666666669</v>
      </c>
      <c r="V1027" s="8">
        <f t="shared" ref="V1027:V1090" si="169">SUM(Q1027:T1027)/4</f>
        <v>16.412500000000001</v>
      </c>
    </row>
    <row r="1028" spans="1:22" ht="13.5" x14ac:dyDescent="0.25">
      <c r="A1028" s="3">
        <f>RSI!A1028</f>
        <v>43503</v>
      </c>
      <c r="B1028" s="2">
        <f>RSI!B1028</f>
        <v>7.3628</v>
      </c>
      <c r="C1028" s="2">
        <f>RSI!I1028</f>
        <v>46.88226016942798</v>
      </c>
      <c r="D1028" s="2">
        <f>MACD!E1028</f>
        <v>6.2277783842738188E-2</v>
      </c>
      <c r="E1028" s="2">
        <f>MACD!F1028</f>
        <v>4.6560386336167325E-2</v>
      </c>
      <c r="F1028" s="2">
        <f>'Moving Avg'!D1028</f>
        <v>7.36944</v>
      </c>
      <c r="G1028" s="2">
        <f>'Moving Avg'!F1028</f>
        <v>7.4465649999999997</v>
      </c>
      <c r="H1028" s="2">
        <f>'Moving Avg'!G1028</f>
        <v>7.416381999999996</v>
      </c>
      <c r="I1028" s="2">
        <f>'Moving Avg'!H1028</f>
        <v>7.8468019999999941</v>
      </c>
      <c r="J1028" s="6" t="str">
        <f>OBV!F1028</f>
        <v>BEARISH</v>
      </c>
      <c r="K1028" s="6" t="str">
        <f>OBV!G1028</f>
        <v>NEUTRAL</v>
      </c>
      <c r="L1028" s="6" t="str">
        <f>OBV!H1028</f>
        <v>BEARISH DIVERGENCE</v>
      </c>
      <c r="M1028" s="8">
        <f t="shared" si="163"/>
        <v>50</v>
      </c>
      <c r="N1028" s="8">
        <f t="shared" si="160"/>
        <v>0</v>
      </c>
      <c r="O1028" s="8">
        <f t="shared" si="161"/>
        <v>0</v>
      </c>
      <c r="P1028" s="8">
        <f t="shared" si="162"/>
        <v>16.5</v>
      </c>
      <c r="Q1028" s="9">
        <f t="shared" si="164"/>
        <v>19.975000000000001</v>
      </c>
      <c r="R1028" s="9">
        <f t="shared" si="165"/>
        <v>14.125</v>
      </c>
      <c r="S1028" s="9">
        <f t="shared" si="166"/>
        <v>14.925000000000001</v>
      </c>
      <c r="T1028" s="9">
        <f t="shared" si="167"/>
        <v>16.625</v>
      </c>
      <c r="U1028" s="8">
        <f t="shared" si="168"/>
        <v>16.341666666666669</v>
      </c>
      <c r="V1028" s="8">
        <f t="shared" si="169"/>
        <v>16.412500000000001</v>
      </c>
    </row>
    <row r="1029" spans="1:22" ht="13.5" x14ac:dyDescent="0.25">
      <c r="A1029" s="3">
        <f>RSI!A1029</f>
        <v>43504</v>
      </c>
      <c r="B1029" s="2">
        <f>RSI!B1029</f>
        <v>7.3826999999999998</v>
      </c>
      <c r="C1029" s="2">
        <f>RSI!I1029</f>
        <v>48.166660651044282</v>
      </c>
      <c r="D1029" s="2">
        <f>MACD!E1029</f>
        <v>6.0499325871056442E-2</v>
      </c>
      <c r="E1029" s="2">
        <f>MACD!F1029</f>
        <v>4.9348174243145151E-2</v>
      </c>
      <c r="F1029" s="2">
        <f>'Moving Avg'!D1029</f>
        <v>7.3787199999999995</v>
      </c>
      <c r="G1029" s="2">
        <f>'Moving Avg'!F1029</f>
        <v>7.4422649999999972</v>
      </c>
      <c r="H1029" s="2">
        <f>'Moving Avg'!G1029</f>
        <v>7.4201579999999971</v>
      </c>
      <c r="I1029" s="2">
        <f>'Moving Avg'!H1029</f>
        <v>7.8424829999999925</v>
      </c>
      <c r="J1029" s="6" t="str">
        <f>OBV!F1029</f>
        <v>BULLISH</v>
      </c>
      <c r="K1029" s="6" t="str">
        <f>OBV!G1029</f>
        <v>NEUTRAL</v>
      </c>
      <c r="L1029" s="6" t="str">
        <f>OBV!H1029</f>
        <v>CONFIRMED BULLISH</v>
      </c>
      <c r="M1029" s="8">
        <f t="shared" si="163"/>
        <v>50</v>
      </c>
      <c r="N1029" s="8">
        <f t="shared" si="160"/>
        <v>0</v>
      </c>
      <c r="O1029" s="8">
        <f t="shared" si="161"/>
        <v>0</v>
      </c>
      <c r="P1029" s="8">
        <f t="shared" si="162"/>
        <v>83.5</v>
      </c>
      <c r="Q1029" s="9">
        <f t="shared" si="164"/>
        <v>30.024999999999999</v>
      </c>
      <c r="R1029" s="9">
        <f t="shared" si="165"/>
        <v>30.875</v>
      </c>
      <c r="S1029" s="9">
        <f t="shared" si="166"/>
        <v>45.075000000000003</v>
      </c>
      <c r="T1029" s="9">
        <f t="shared" si="167"/>
        <v>33.375</v>
      </c>
      <c r="U1029" s="8">
        <f t="shared" si="168"/>
        <v>35.324999999999996</v>
      </c>
      <c r="V1029" s="8">
        <f t="shared" si="169"/>
        <v>34.837499999999999</v>
      </c>
    </row>
    <row r="1030" spans="1:22" ht="13.5" x14ac:dyDescent="0.25">
      <c r="A1030" s="3">
        <f>RSI!A1030</f>
        <v>43507</v>
      </c>
      <c r="B1030" s="2">
        <f>RSI!B1030</f>
        <v>7.4092000000000002</v>
      </c>
      <c r="C1030" s="2">
        <f>RSI!I1030</f>
        <v>49.903832780685534</v>
      </c>
      <c r="D1030" s="2">
        <f>MACD!E1030</f>
        <v>6.2300256794997289E-2</v>
      </c>
      <c r="E1030" s="2">
        <f>MACD!F1030</f>
        <v>5.1938590753515576E-2</v>
      </c>
      <c r="F1030" s="2">
        <f>'Moving Avg'!D1030</f>
        <v>7.3773999999999997</v>
      </c>
      <c r="G1030" s="2">
        <f>'Moving Avg'!F1030</f>
        <v>7.433329999999998</v>
      </c>
      <c r="H1030" s="2">
        <f>'Moving Avg'!G1030</f>
        <v>7.4255899999999961</v>
      </c>
      <c r="I1030" s="2">
        <f>'Moving Avg'!H1030</f>
        <v>7.8370409999999948</v>
      </c>
      <c r="J1030" s="6" t="str">
        <f>OBV!F1030</f>
        <v>BULLISH</v>
      </c>
      <c r="K1030" s="6" t="str">
        <f>OBV!G1030</f>
        <v>NEUTRAL</v>
      </c>
      <c r="L1030" s="6" t="str">
        <f>OBV!H1030</f>
        <v>BULLISH DIVERGENCE</v>
      </c>
      <c r="M1030" s="8">
        <f t="shared" si="163"/>
        <v>50</v>
      </c>
      <c r="N1030" s="8">
        <f t="shared" si="160"/>
        <v>0</v>
      </c>
      <c r="O1030" s="8">
        <f t="shared" si="161"/>
        <v>0</v>
      </c>
      <c r="P1030" s="8">
        <f t="shared" si="162"/>
        <v>66.5</v>
      </c>
      <c r="Q1030" s="9">
        <f t="shared" si="164"/>
        <v>27.475000000000001</v>
      </c>
      <c r="R1030" s="9">
        <f t="shared" si="165"/>
        <v>26.625</v>
      </c>
      <c r="S1030" s="9">
        <f t="shared" si="166"/>
        <v>37.424999999999997</v>
      </c>
      <c r="T1030" s="9">
        <f t="shared" si="167"/>
        <v>29.125</v>
      </c>
      <c r="U1030" s="8">
        <f t="shared" si="168"/>
        <v>30.508333333333336</v>
      </c>
      <c r="V1030" s="8">
        <f t="shared" si="169"/>
        <v>30.162500000000001</v>
      </c>
    </row>
    <row r="1031" spans="1:22" ht="13.5" x14ac:dyDescent="0.25">
      <c r="A1031" s="3">
        <f>RSI!A1031</f>
        <v>43508</v>
      </c>
      <c r="B1031" s="2">
        <f>RSI!B1031</f>
        <v>7.3164999999999996</v>
      </c>
      <c r="C1031" s="2">
        <f>RSI!I1031</f>
        <v>44.309491306641938</v>
      </c>
      <c r="D1031" s="2">
        <f>MACD!E1031</f>
        <v>5.3374487498426326E-2</v>
      </c>
      <c r="E1031" s="2">
        <f>MACD!F1031</f>
        <v>5.222577010249773E-2</v>
      </c>
      <c r="F1031" s="2">
        <f>'Moving Avg'!D1031</f>
        <v>7.370779999999999</v>
      </c>
      <c r="G1031" s="2">
        <f>'Moving Avg'!F1031</f>
        <v>7.4283649999999977</v>
      </c>
      <c r="H1031" s="2">
        <f>'Moving Avg'!G1031</f>
        <v>7.4247859999999983</v>
      </c>
      <c r="I1031" s="2">
        <f>'Moving Avg'!H1031</f>
        <v>7.8309894999999941</v>
      </c>
      <c r="J1031" s="6" t="str">
        <f>OBV!F1031</f>
        <v>BULLISH</v>
      </c>
      <c r="K1031" s="6" t="str">
        <f>OBV!G1031</f>
        <v>NEUTRAL</v>
      </c>
      <c r="L1031" s="6" t="str">
        <f>OBV!H1031</f>
        <v>BULLISH DIVERGENCE</v>
      </c>
      <c r="M1031" s="8">
        <f t="shared" si="163"/>
        <v>50</v>
      </c>
      <c r="N1031" s="8">
        <f t="shared" si="160"/>
        <v>0</v>
      </c>
      <c r="O1031" s="8">
        <f t="shared" si="161"/>
        <v>0</v>
      </c>
      <c r="P1031" s="8">
        <f t="shared" si="162"/>
        <v>66.5</v>
      </c>
      <c r="Q1031" s="9">
        <f t="shared" si="164"/>
        <v>27.475000000000001</v>
      </c>
      <c r="R1031" s="9">
        <f t="shared" si="165"/>
        <v>26.625</v>
      </c>
      <c r="S1031" s="9">
        <f t="shared" si="166"/>
        <v>37.424999999999997</v>
      </c>
      <c r="T1031" s="9">
        <f t="shared" si="167"/>
        <v>29.125</v>
      </c>
      <c r="U1031" s="8">
        <f t="shared" si="168"/>
        <v>30.508333333333336</v>
      </c>
      <c r="V1031" s="8">
        <f t="shared" si="169"/>
        <v>30.162500000000001</v>
      </c>
    </row>
    <row r="1032" spans="1:22" ht="13.5" x14ac:dyDescent="0.25">
      <c r="A1032" s="3">
        <f>RSI!A1032</f>
        <v>43509</v>
      </c>
      <c r="B1032" s="2">
        <f>RSI!B1032</f>
        <v>7.2171000000000003</v>
      </c>
      <c r="C1032" s="2">
        <f>RSI!I1032</f>
        <v>39.230988938672198</v>
      </c>
      <c r="D1032" s="2">
        <f>MACD!E1032</f>
        <v>5.3738919103695437E-2</v>
      </c>
      <c r="E1032" s="2">
        <f>MACD!F1032</f>
        <v>5.2528399902737277E-2</v>
      </c>
      <c r="F1032" s="2">
        <f>'Moving Avg'!D1032</f>
        <v>7.3376599999999996</v>
      </c>
      <c r="G1032" s="2">
        <f>'Moving Avg'!F1032</f>
        <v>7.4124699999999972</v>
      </c>
      <c r="H1032" s="2">
        <f>'Moving Avg'!G1032</f>
        <v>7.4206799999999991</v>
      </c>
      <c r="I1032" s="2">
        <f>'Moving Avg'!H1032</f>
        <v>7.8247329999999931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3"/>
        <v>50</v>
      </c>
      <c r="N1032" s="8">
        <f t="shared" si="160"/>
        <v>0</v>
      </c>
      <c r="O1032" s="8">
        <f t="shared" si="161"/>
        <v>0</v>
      </c>
      <c r="P1032" s="8">
        <f t="shared" si="162"/>
        <v>16.5</v>
      </c>
      <c r="Q1032" s="9">
        <f t="shared" si="164"/>
        <v>19.975000000000001</v>
      </c>
      <c r="R1032" s="9">
        <f t="shared" si="165"/>
        <v>14.125</v>
      </c>
      <c r="S1032" s="9">
        <f t="shared" si="166"/>
        <v>14.925000000000001</v>
      </c>
      <c r="T1032" s="9">
        <f t="shared" si="167"/>
        <v>16.625</v>
      </c>
      <c r="U1032" s="8">
        <f t="shared" si="168"/>
        <v>16.341666666666669</v>
      </c>
      <c r="V1032" s="8">
        <f t="shared" si="169"/>
        <v>16.412500000000001</v>
      </c>
    </row>
    <row r="1033" spans="1:22" ht="13.5" x14ac:dyDescent="0.25">
      <c r="A1033" s="3">
        <f>RSI!A1033</f>
        <v>43510</v>
      </c>
      <c r="B1033" s="2">
        <f>RSI!B1033</f>
        <v>7.2834000000000003</v>
      </c>
      <c r="C1033" s="2">
        <f>RSI!I1033</f>
        <v>43.853455277708626</v>
      </c>
      <c r="D1033" s="2">
        <f>MACD!E1033</f>
        <v>4.5144226838835344E-2</v>
      </c>
      <c r="E1033" s="2">
        <f>MACD!F1033</f>
        <v>5.1051565289956892E-2</v>
      </c>
      <c r="F1033" s="2">
        <f>'Moving Avg'!D1033</f>
        <v>7.3217799999999995</v>
      </c>
      <c r="G1033" s="2">
        <f>'Moving Avg'!F1033</f>
        <v>7.3926099999999977</v>
      </c>
      <c r="H1033" s="2">
        <f>'Moving Avg'!G1033</f>
        <v>7.4155159999999976</v>
      </c>
      <c r="I1033" s="2">
        <f>'Moving Avg'!H1033</f>
        <v>7.8192459999999935</v>
      </c>
      <c r="J1033" s="6" t="str">
        <f>OBV!F1033</f>
        <v>BULLISH</v>
      </c>
      <c r="K1033" s="6" t="str">
        <f>OBV!G1033</f>
        <v>NEUTRAL</v>
      </c>
      <c r="L1033" s="6" t="str">
        <f>OBV!H1033</f>
        <v>BULLISH DIVERGENCE</v>
      </c>
      <c r="M1033" s="8">
        <f t="shared" si="163"/>
        <v>50</v>
      </c>
      <c r="N1033" s="8">
        <f t="shared" si="160"/>
        <v>45</v>
      </c>
      <c r="O1033" s="8">
        <f t="shared" si="161"/>
        <v>0</v>
      </c>
      <c r="P1033" s="8">
        <f t="shared" si="162"/>
        <v>66.5</v>
      </c>
      <c r="Q1033" s="9">
        <f t="shared" si="164"/>
        <v>43.225000000000001</v>
      </c>
      <c r="R1033" s="9">
        <f t="shared" si="165"/>
        <v>35.625</v>
      </c>
      <c r="S1033" s="9">
        <f t="shared" si="166"/>
        <v>44.174999999999997</v>
      </c>
      <c r="T1033" s="9">
        <f t="shared" si="167"/>
        <v>40.375</v>
      </c>
      <c r="U1033" s="8">
        <f t="shared" si="168"/>
        <v>41.008333333333333</v>
      </c>
      <c r="V1033" s="8">
        <f t="shared" si="169"/>
        <v>40.849999999999994</v>
      </c>
    </row>
    <row r="1034" spans="1:22" ht="13.5" x14ac:dyDescent="0.25">
      <c r="A1034" s="3">
        <f>RSI!A1034</f>
        <v>43511</v>
      </c>
      <c r="B1034" s="2">
        <f>RSI!B1034</f>
        <v>7.29</v>
      </c>
      <c r="C1034" s="2">
        <f>RSI!I1034</f>
        <v>44.30760865195608</v>
      </c>
      <c r="D1034" s="2">
        <f>MACD!E1034</f>
        <v>3.800998957333146E-2</v>
      </c>
      <c r="E1034" s="2">
        <f>MACD!F1034</f>
        <v>4.8443250146631811E-2</v>
      </c>
      <c r="F1034" s="2">
        <f>'Moving Avg'!D1034</f>
        <v>7.3032399999999997</v>
      </c>
      <c r="G1034" s="2">
        <f>'Moving Avg'!F1034</f>
        <v>7.3763899999999989</v>
      </c>
      <c r="H1034" s="2">
        <f>'Moving Avg'!G1034</f>
        <v>7.4104840000000003</v>
      </c>
      <c r="I1034" s="2">
        <f>'Moving Avg'!H1034</f>
        <v>7.8138209999999955</v>
      </c>
      <c r="J1034" s="6" t="str">
        <f>OBV!F1034</f>
        <v>BULLISH</v>
      </c>
      <c r="K1034" s="6" t="str">
        <f>OBV!G1034</f>
        <v>NEUTRAL</v>
      </c>
      <c r="L1034" s="6" t="str">
        <f>OBV!H1034</f>
        <v>BULLISH DIVERGENCE</v>
      </c>
      <c r="M1034" s="8">
        <f t="shared" si="163"/>
        <v>50</v>
      </c>
      <c r="N1034" s="8">
        <f t="shared" si="160"/>
        <v>45</v>
      </c>
      <c r="O1034" s="8">
        <f t="shared" si="161"/>
        <v>0</v>
      </c>
      <c r="P1034" s="8">
        <f t="shared" si="162"/>
        <v>66.5</v>
      </c>
      <c r="Q1034" s="9">
        <f t="shared" si="164"/>
        <v>43.225000000000001</v>
      </c>
      <c r="R1034" s="9">
        <f t="shared" si="165"/>
        <v>35.625</v>
      </c>
      <c r="S1034" s="9">
        <f t="shared" si="166"/>
        <v>44.174999999999997</v>
      </c>
      <c r="T1034" s="9">
        <f t="shared" si="167"/>
        <v>40.375</v>
      </c>
      <c r="U1034" s="8">
        <f t="shared" si="168"/>
        <v>41.008333333333333</v>
      </c>
      <c r="V1034" s="8">
        <f t="shared" si="169"/>
        <v>40.849999999999994</v>
      </c>
    </row>
    <row r="1035" spans="1:22" ht="13.5" x14ac:dyDescent="0.25">
      <c r="A1035" s="3">
        <f>RSI!A1035</f>
        <v>43514</v>
      </c>
      <c r="B1035" s="2">
        <f>RSI!B1035</f>
        <v>7.2965999999999998</v>
      </c>
      <c r="C1035" s="2">
        <f>RSI!I1035</f>
        <v>44.788551350898118</v>
      </c>
      <c r="D1035" s="2">
        <f>MACD!E1035</f>
        <v>4.4256840837414657E-2</v>
      </c>
      <c r="E1035" s="2">
        <f>MACD!F1035</f>
        <v>4.7605968284788386E-2</v>
      </c>
      <c r="F1035" s="2">
        <f>'Moving Avg'!D1035</f>
        <v>7.2807199999999996</v>
      </c>
      <c r="G1035" s="2">
        <f>'Moving Avg'!F1035</f>
        <v>7.3648049999999996</v>
      </c>
      <c r="H1035" s="2">
        <f>'Moving Avg'!G1035</f>
        <v>7.4067759999999989</v>
      </c>
      <c r="I1035" s="2">
        <f>'Moving Avg'!H1035</f>
        <v>7.8085459999999953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  <c r="M1035" s="8">
        <f t="shared" si="163"/>
        <v>50</v>
      </c>
      <c r="N1035" s="8">
        <f t="shared" si="160"/>
        <v>45</v>
      </c>
      <c r="O1035" s="8">
        <f t="shared" si="161"/>
        <v>0</v>
      </c>
      <c r="P1035" s="8">
        <f t="shared" si="162"/>
        <v>66.5</v>
      </c>
      <c r="Q1035" s="9">
        <f t="shared" si="164"/>
        <v>43.225000000000001</v>
      </c>
      <c r="R1035" s="9">
        <f t="shared" si="165"/>
        <v>35.625</v>
      </c>
      <c r="S1035" s="9">
        <f t="shared" si="166"/>
        <v>44.174999999999997</v>
      </c>
      <c r="T1035" s="9">
        <f t="shared" si="167"/>
        <v>40.375</v>
      </c>
      <c r="U1035" s="8">
        <f t="shared" si="168"/>
        <v>41.008333333333333</v>
      </c>
      <c r="V1035" s="8">
        <f t="shared" si="169"/>
        <v>40.849999999999994</v>
      </c>
    </row>
    <row r="1036" spans="1:22" ht="13.5" x14ac:dyDescent="0.25">
      <c r="A1036" s="3">
        <f>RSI!A1036</f>
        <v>43515</v>
      </c>
      <c r="B1036" s="2">
        <f>RSI!B1036</f>
        <v>7.4157999999999999</v>
      </c>
      <c r="C1036" s="2">
        <f>RSI!I1036</f>
        <v>52.72843993731383</v>
      </c>
      <c r="D1036" s="2">
        <f>MACD!E1036</f>
        <v>3.0990905607423791E-2</v>
      </c>
      <c r="E1036" s="2">
        <f>MACD!F1036</f>
        <v>4.428295574931547E-2</v>
      </c>
      <c r="F1036" s="2">
        <f>'Moving Avg'!D1036</f>
        <v>7.3005799999999992</v>
      </c>
      <c r="G1036" s="2">
        <f>'Moving Avg'!F1036</f>
        <v>7.3648049999999996</v>
      </c>
      <c r="H1036" s="2">
        <f>'Moving Avg'!G1036</f>
        <v>7.4054519999999995</v>
      </c>
      <c r="I1036" s="2">
        <f>'Moving Avg'!H1036</f>
        <v>7.8035749999999942</v>
      </c>
      <c r="J1036" s="6" t="str">
        <f>OBV!F1036</f>
        <v>BULLISH</v>
      </c>
      <c r="K1036" s="6" t="str">
        <f>OBV!G1036</f>
        <v>NEUTRAL</v>
      </c>
      <c r="L1036" s="6" t="str">
        <f>OBV!H1036</f>
        <v>CONFIRMED BULLISH</v>
      </c>
      <c r="M1036" s="8">
        <f t="shared" si="163"/>
        <v>50</v>
      </c>
      <c r="N1036" s="8">
        <f t="shared" si="160"/>
        <v>45</v>
      </c>
      <c r="O1036" s="8">
        <f t="shared" si="161"/>
        <v>0</v>
      </c>
      <c r="P1036" s="8">
        <f t="shared" si="162"/>
        <v>83.5</v>
      </c>
      <c r="Q1036" s="9">
        <f t="shared" si="164"/>
        <v>45.774999999999999</v>
      </c>
      <c r="R1036" s="9">
        <f t="shared" si="165"/>
        <v>39.875</v>
      </c>
      <c r="S1036" s="9">
        <f t="shared" si="166"/>
        <v>51.825000000000003</v>
      </c>
      <c r="T1036" s="9">
        <f t="shared" si="167"/>
        <v>44.625</v>
      </c>
      <c r="U1036" s="8">
        <f t="shared" si="168"/>
        <v>45.82500000000001</v>
      </c>
      <c r="V1036" s="8">
        <f t="shared" si="169"/>
        <v>45.525000000000006</v>
      </c>
    </row>
    <row r="1037" spans="1:22" ht="13.5" x14ac:dyDescent="0.25">
      <c r="A1037" s="3">
        <f>RSI!A1037</f>
        <v>43516</v>
      </c>
      <c r="B1037" s="2">
        <f>RSI!B1037</f>
        <v>7.4489000000000001</v>
      </c>
      <c r="C1037" s="2">
        <f>RSI!I1037</f>
        <v>54.677544417526555</v>
      </c>
      <c r="D1037" s="2">
        <f>MACD!E1037</f>
        <v>2.213023378213208E-2</v>
      </c>
      <c r="E1037" s="2">
        <f>MACD!F1037</f>
        <v>3.9852411355878796E-2</v>
      </c>
      <c r="F1037" s="2">
        <f>'Moving Avg'!D1037</f>
        <v>7.3469399999999991</v>
      </c>
      <c r="G1037" s="2">
        <f>'Moving Avg'!F1037</f>
        <v>7.3664600000000009</v>
      </c>
      <c r="H1037" s="2">
        <f>'Moving Avg'!G1037</f>
        <v>7.4061139999999988</v>
      </c>
      <c r="I1037" s="2">
        <f>'Moving Avg'!H1037</f>
        <v>7.7987984999999949</v>
      </c>
      <c r="J1037" s="6" t="str">
        <f>OBV!F1037</f>
        <v>BULLISH</v>
      </c>
      <c r="K1037" s="6" t="str">
        <f>OBV!G1037</f>
        <v>NEUTRAL</v>
      </c>
      <c r="L1037" s="6" t="str">
        <f>OBV!H1037</f>
        <v>CONFIRMED BULLISH</v>
      </c>
      <c r="M1037" s="8">
        <f t="shared" si="163"/>
        <v>50</v>
      </c>
      <c r="N1037" s="8">
        <f t="shared" si="160"/>
        <v>45</v>
      </c>
      <c r="O1037" s="8">
        <f t="shared" si="161"/>
        <v>0</v>
      </c>
      <c r="P1037" s="8">
        <f t="shared" si="162"/>
        <v>83.5</v>
      </c>
      <c r="Q1037" s="9">
        <f t="shared" si="164"/>
        <v>45.774999999999999</v>
      </c>
      <c r="R1037" s="9">
        <f t="shared" si="165"/>
        <v>39.875</v>
      </c>
      <c r="S1037" s="9">
        <f t="shared" si="166"/>
        <v>51.825000000000003</v>
      </c>
      <c r="T1037" s="9">
        <f t="shared" si="167"/>
        <v>44.625</v>
      </c>
      <c r="U1037" s="8">
        <f t="shared" si="168"/>
        <v>45.82500000000001</v>
      </c>
      <c r="V1037" s="8">
        <f t="shared" si="169"/>
        <v>45.525000000000006</v>
      </c>
    </row>
    <row r="1038" spans="1:22" ht="13.5" x14ac:dyDescent="0.25">
      <c r="A1038" s="3">
        <f>RSI!A1038</f>
        <v>43517</v>
      </c>
      <c r="B1038" s="2">
        <f>RSI!B1038</f>
        <v>7.4157999999999999</v>
      </c>
      <c r="C1038" s="2">
        <f>RSI!I1038</f>
        <v>52.352879089870122</v>
      </c>
      <c r="D1038" s="2">
        <f>MACD!E1038</f>
        <v>1.3571813021210133E-2</v>
      </c>
      <c r="E1038" s="2">
        <f>MACD!F1038</f>
        <v>3.4596291688945069E-2</v>
      </c>
      <c r="F1038" s="2">
        <f>'Moving Avg'!D1038</f>
        <v>7.3734200000000003</v>
      </c>
      <c r="G1038" s="2">
        <f>'Moving Avg'!F1038</f>
        <v>7.3664599999999991</v>
      </c>
      <c r="H1038" s="2">
        <f>'Moving Avg'!G1038</f>
        <v>7.4034659999999999</v>
      </c>
      <c r="I1038" s="2">
        <f>'Moving Avg'!H1038</f>
        <v>7.7938564999999951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  <c r="M1038" s="8">
        <f t="shared" si="163"/>
        <v>50</v>
      </c>
      <c r="N1038" s="8">
        <f t="shared" si="160"/>
        <v>100</v>
      </c>
      <c r="O1038" s="8">
        <f t="shared" si="161"/>
        <v>0</v>
      </c>
      <c r="P1038" s="8">
        <f t="shared" si="162"/>
        <v>83.5</v>
      </c>
      <c r="Q1038" s="9">
        <f t="shared" si="164"/>
        <v>65.025000000000006</v>
      </c>
      <c r="R1038" s="9">
        <f t="shared" si="165"/>
        <v>50.875</v>
      </c>
      <c r="S1038" s="9">
        <f t="shared" si="166"/>
        <v>60.075000000000003</v>
      </c>
      <c r="T1038" s="9">
        <f t="shared" si="167"/>
        <v>58.375</v>
      </c>
      <c r="U1038" s="8">
        <f t="shared" si="168"/>
        <v>58.658333333333339</v>
      </c>
      <c r="V1038" s="8">
        <f t="shared" si="169"/>
        <v>58.587500000000006</v>
      </c>
    </row>
    <row r="1039" spans="1:22" ht="13.5" x14ac:dyDescent="0.25">
      <c r="A1039" s="3">
        <f>RSI!A1039</f>
        <v>43518</v>
      </c>
      <c r="B1039" s="2">
        <f>RSI!B1039</f>
        <v>7.4157999999999999</v>
      </c>
      <c r="C1039" s="2">
        <f>RSI!I1039</f>
        <v>52.352879089870122</v>
      </c>
      <c r="D1039" s="2">
        <f>MACD!E1039</f>
        <v>9.1693829319270392E-3</v>
      </c>
      <c r="E1039" s="2">
        <f>MACD!F1039</f>
        <v>2.9510909937541463E-2</v>
      </c>
      <c r="F1039" s="2">
        <f>'Moving Avg'!D1039</f>
        <v>7.3985799999999999</v>
      </c>
      <c r="G1039" s="2">
        <f>'Moving Avg'!F1039</f>
        <v>7.3648049999999996</v>
      </c>
      <c r="H1039" s="2">
        <f>'Moving Avg'!G1039</f>
        <v>7.4006859999999994</v>
      </c>
      <c r="I1039" s="2">
        <f>'Moving Avg'!H1039</f>
        <v>7.788593499999994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  <c r="M1039" s="8">
        <f t="shared" si="163"/>
        <v>50</v>
      </c>
      <c r="N1039" s="8">
        <f t="shared" si="160"/>
        <v>100</v>
      </c>
      <c r="O1039" s="8">
        <f t="shared" si="161"/>
        <v>0</v>
      </c>
      <c r="P1039" s="8">
        <f t="shared" si="162"/>
        <v>16.5</v>
      </c>
      <c r="Q1039" s="9">
        <f t="shared" si="164"/>
        <v>54.975000000000001</v>
      </c>
      <c r="R1039" s="9">
        <f t="shared" si="165"/>
        <v>34.125</v>
      </c>
      <c r="S1039" s="9">
        <f t="shared" si="166"/>
        <v>29.925000000000001</v>
      </c>
      <c r="T1039" s="9">
        <f t="shared" si="167"/>
        <v>41.625</v>
      </c>
      <c r="U1039" s="8">
        <f t="shared" si="168"/>
        <v>39.674999999999997</v>
      </c>
      <c r="V1039" s="8">
        <f t="shared" si="169"/>
        <v>40.162499999999994</v>
      </c>
    </row>
    <row r="1040" spans="1:22" ht="13.5" x14ac:dyDescent="0.25">
      <c r="A1040" s="3">
        <f>RSI!A1040</f>
        <v>43521</v>
      </c>
      <c r="B1040" s="2">
        <f>RSI!B1040</f>
        <v>7.3164999999999996</v>
      </c>
      <c r="C1040" s="2">
        <f>RSI!I1040</f>
        <v>45.606526244661808</v>
      </c>
      <c r="D1040" s="2">
        <f>MACD!E1040</f>
        <v>1.6670961831414033E-2</v>
      </c>
      <c r="E1040" s="2">
        <f>MACD!F1040</f>
        <v>2.6942920316315979E-2</v>
      </c>
      <c r="F1040" s="2">
        <f>'Moving Avg'!D1040</f>
        <v>7.4025599999999994</v>
      </c>
      <c r="G1040" s="2">
        <f>'Moving Avg'!F1040</f>
        <v>7.3565299999999993</v>
      </c>
      <c r="H1040" s="2">
        <f>'Moving Avg'!G1040</f>
        <v>7.3953900000000008</v>
      </c>
      <c r="I1040" s="2">
        <f>'Moving Avg'!H1040</f>
        <v>7.7819869999999955</v>
      </c>
      <c r="J1040" s="6" t="str">
        <f>OBV!F1040</f>
        <v>BEARISH</v>
      </c>
      <c r="K1040" s="6" t="str">
        <f>OBV!G1040</f>
        <v>NEUTRAL</v>
      </c>
      <c r="L1040" s="6" t="str">
        <f>OBV!H1040</f>
        <v>BEARISH DIVERGENCE</v>
      </c>
      <c r="M1040" s="8">
        <f t="shared" si="163"/>
        <v>50</v>
      </c>
      <c r="N1040" s="8">
        <f t="shared" si="160"/>
        <v>45</v>
      </c>
      <c r="O1040" s="8">
        <f t="shared" si="161"/>
        <v>0</v>
      </c>
      <c r="P1040" s="8">
        <f t="shared" si="162"/>
        <v>16.5</v>
      </c>
      <c r="Q1040" s="9">
        <f t="shared" si="164"/>
        <v>35.725000000000001</v>
      </c>
      <c r="R1040" s="9">
        <f t="shared" si="165"/>
        <v>23.125</v>
      </c>
      <c r="S1040" s="9">
        <f t="shared" si="166"/>
        <v>21.675000000000001</v>
      </c>
      <c r="T1040" s="9">
        <f t="shared" si="167"/>
        <v>27.875</v>
      </c>
      <c r="U1040" s="8">
        <f t="shared" si="168"/>
        <v>26.841666666666669</v>
      </c>
      <c r="V1040" s="8">
        <f t="shared" si="169"/>
        <v>27.1</v>
      </c>
    </row>
    <row r="1041" spans="1:22" ht="13.5" x14ac:dyDescent="0.25">
      <c r="A1041" s="3">
        <f>RSI!A1041</f>
        <v>43522</v>
      </c>
      <c r="B1041" s="2">
        <f>RSI!B1041</f>
        <v>7.2237999999999998</v>
      </c>
      <c r="C1041" s="2">
        <f>RSI!I1041</f>
        <v>40.375770147931405</v>
      </c>
      <c r="D1041" s="2">
        <f>MACD!E1041</f>
        <v>1.6019823227519048E-2</v>
      </c>
      <c r="E1041" s="2">
        <f>MACD!F1041</f>
        <v>2.4758300898556594E-2</v>
      </c>
      <c r="F1041" s="2">
        <f>'Moving Avg'!D1041</f>
        <v>7.36416</v>
      </c>
      <c r="G1041" s="2">
        <f>'Moving Avg'!F1041</f>
        <v>7.3492500000000005</v>
      </c>
      <c r="H1041" s="2">
        <f>'Moving Avg'!G1041</f>
        <v>7.3902259999999993</v>
      </c>
      <c r="I1041" s="2">
        <f>'Moving Avg'!H1041</f>
        <v>7.7745959999999945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3"/>
        <v>50</v>
      </c>
      <c r="N1041" s="8">
        <f t="shared" si="160"/>
        <v>45</v>
      </c>
      <c r="O1041" s="8">
        <f t="shared" si="161"/>
        <v>0</v>
      </c>
      <c r="P1041" s="8">
        <f t="shared" si="162"/>
        <v>16.5</v>
      </c>
      <c r="Q1041" s="9">
        <f t="shared" si="164"/>
        <v>35.725000000000001</v>
      </c>
      <c r="R1041" s="9">
        <f t="shared" si="165"/>
        <v>23.125</v>
      </c>
      <c r="S1041" s="9">
        <f t="shared" si="166"/>
        <v>21.675000000000001</v>
      </c>
      <c r="T1041" s="9">
        <f t="shared" si="167"/>
        <v>27.875</v>
      </c>
      <c r="U1041" s="8">
        <f t="shared" si="168"/>
        <v>26.841666666666669</v>
      </c>
      <c r="V1041" s="8">
        <f t="shared" si="169"/>
        <v>27.1</v>
      </c>
    </row>
    <row r="1042" spans="1:22" ht="13.5" x14ac:dyDescent="0.25">
      <c r="A1042" s="3">
        <f>RSI!A1042</f>
        <v>43523</v>
      </c>
      <c r="B1042" s="2">
        <f>RSI!B1042</f>
        <v>7.1177999999999999</v>
      </c>
      <c r="C1042" s="2">
        <f>RSI!I1042</f>
        <v>35.378954923064128</v>
      </c>
      <c r="D1042" s="2">
        <f>MACD!E1042</f>
        <v>8.943064227572961E-3</v>
      </c>
      <c r="E1042" s="2">
        <f>MACD!F1042</f>
        <v>2.1595253564359866E-2</v>
      </c>
      <c r="F1042" s="2">
        <f>'Moving Avg'!D1042</f>
        <v>7.2979399999999996</v>
      </c>
      <c r="G1042" s="2">
        <f>'Moving Avg'!F1042</f>
        <v>7.3366700000000007</v>
      </c>
      <c r="H1042" s="2">
        <f>'Moving Avg'!G1042</f>
        <v>7.3845320000000001</v>
      </c>
      <c r="I1042" s="2">
        <f>'Moving Avg'!H1042</f>
        <v>7.7669669999999948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  <c r="M1042" s="8">
        <f t="shared" si="163"/>
        <v>50</v>
      </c>
      <c r="N1042" s="8">
        <f t="shared" si="160"/>
        <v>45</v>
      </c>
      <c r="O1042" s="8">
        <f t="shared" si="161"/>
        <v>0</v>
      </c>
      <c r="P1042" s="8">
        <f t="shared" si="162"/>
        <v>16.5</v>
      </c>
      <c r="Q1042" s="9">
        <f t="shared" si="164"/>
        <v>35.725000000000001</v>
      </c>
      <c r="R1042" s="9">
        <f t="shared" si="165"/>
        <v>23.125</v>
      </c>
      <c r="S1042" s="9">
        <f t="shared" si="166"/>
        <v>21.675000000000001</v>
      </c>
      <c r="T1042" s="9">
        <f t="shared" si="167"/>
        <v>27.875</v>
      </c>
      <c r="U1042" s="8">
        <f t="shared" si="168"/>
        <v>26.841666666666669</v>
      </c>
      <c r="V1042" s="8">
        <f t="shared" si="169"/>
        <v>27.1</v>
      </c>
    </row>
    <row r="1043" spans="1:22" ht="13.5" x14ac:dyDescent="0.25">
      <c r="A1043" s="3">
        <f>RSI!A1043</f>
        <v>43524</v>
      </c>
      <c r="B1043" s="2">
        <f>RSI!B1043</f>
        <v>7.1311</v>
      </c>
      <c r="C1043" s="2">
        <f>RSI!I1043</f>
        <v>36.441810961421702</v>
      </c>
      <c r="D1043" s="2">
        <f>MACD!E1043</f>
        <v>1.3643118410206156E-2</v>
      </c>
      <c r="E1043" s="2">
        <f>MACD!F1043</f>
        <v>2.0004826533529127E-2</v>
      </c>
      <c r="F1043" s="2">
        <f>'Moving Avg'!D1043</f>
        <v>7.2409999999999997</v>
      </c>
      <c r="G1043" s="2">
        <f>'Moving Avg'!F1043</f>
        <v>7.3264100000000001</v>
      </c>
      <c r="H1043" s="2">
        <f>'Moving Avg'!G1043</f>
        <v>7.3788380000000009</v>
      </c>
      <c r="I1043" s="2">
        <f>'Moving Avg'!H1043</f>
        <v>7.7608349999999948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3"/>
        <v>50</v>
      </c>
      <c r="N1043" s="8">
        <f t="shared" si="160"/>
        <v>45</v>
      </c>
      <c r="O1043" s="8">
        <f t="shared" si="161"/>
        <v>0</v>
      </c>
      <c r="P1043" s="8">
        <f t="shared" si="162"/>
        <v>16.5</v>
      </c>
      <c r="Q1043" s="9">
        <f t="shared" si="164"/>
        <v>35.725000000000001</v>
      </c>
      <c r="R1043" s="9">
        <f t="shared" si="165"/>
        <v>23.125</v>
      </c>
      <c r="S1043" s="9">
        <f t="shared" si="166"/>
        <v>21.675000000000001</v>
      </c>
      <c r="T1043" s="9">
        <f t="shared" si="167"/>
        <v>27.875</v>
      </c>
      <c r="U1043" s="8">
        <f t="shared" si="168"/>
        <v>26.841666666666669</v>
      </c>
      <c r="V1043" s="8">
        <f t="shared" si="169"/>
        <v>27.1</v>
      </c>
    </row>
    <row r="1044" spans="1:22" ht="13.5" x14ac:dyDescent="0.25">
      <c r="A1044" s="3">
        <f>RSI!A1044</f>
        <v>43525</v>
      </c>
      <c r="B1044" s="2">
        <f>RSI!B1044</f>
        <v>7.2834000000000003</v>
      </c>
      <c r="C1044" s="2">
        <f>RSI!I1044</f>
        <v>47.159483150563801</v>
      </c>
      <c r="D1044" s="2">
        <f>MACD!E1044</f>
        <v>8.6395355799604445E-3</v>
      </c>
      <c r="E1044" s="2">
        <f>MACD!F1044</f>
        <v>1.7731768342815389E-2</v>
      </c>
      <c r="F1044" s="2">
        <f>'Moving Avg'!D1044</f>
        <v>7.2145199999999985</v>
      </c>
      <c r="G1044" s="2">
        <f>'Moving Avg'!F1044</f>
        <v>7.3237649999999999</v>
      </c>
      <c r="H1044" s="2">
        <f>'Moving Avg'!G1044</f>
        <v>7.3748660000000017</v>
      </c>
      <c r="I1044" s="2">
        <f>'Moving Avg'!H1044</f>
        <v>7.7559904999999967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  <c r="M1044" s="8">
        <f t="shared" si="163"/>
        <v>50</v>
      </c>
      <c r="N1044" s="8">
        <f t="shared" si="160"/>
        <v>45</v>
      </c>
      <c r="O1044" s="8">
        <f t="shared" si="161"/>
        <v>0</v>
      </c>
      <c r="P1044" s="8">
        <f t="shared" si="162"/>
        <v>16.5</v>
      </c>
      <c r="Q1044" s="9">
        <f t="shared" si="164"/>
        <v>35.725000000000001</v>
      </c>
      <c r="R1044" s="9">
        <f t="shared" si="165"/>
        <v>23.125</v>
      </c>
      <c r="S1044" s="9">
        <f t="shared" si="166"/>
        <v>21.675000000000001</v>
      </c>
      <c r="T1044" s="9">
        <f t="shared" si="167"/>
        <v>27.875</v>
      </c>
      <c r="U1044" s="8">
        <f t="shared" si="168"/>
        <v>26.841666666666669</v>
      </c>
      <c r="V1044" s="8">
        <f t="shared" si="169"/>
        <v>27.1</v>
      </c>
    </row>
    <row r="1045" spans="1:22" ht="13.5" x14ac:dyDescent="0.25">
      <c r="A1045" s="3">
        <f>RSI!A1045</f>
        <v>43528</v>
      </c>
      <c r="B1045" s="2">
        <f>RSI!B1045</f>
        <v>7.1311</v>
      </c>
      <c r="C1045" s="2">
        <f>RSI!I1045</f>
        <v>39.911577488106708</v>
      </c>
      <c r="D1045" s="2">
        <f>MACD!E1045</f>
        <v>1.699297312800141E-2</v>
      </c>
      <c r="E1045" s="2">
        <f>MACD!F1045</f>
        <v>1.7584009299852595E-2</v>
      </c>
      <c r="F1045" s="2">
        <f>'Moving Avg'!D1045</f>
        <v>7.1774399999999998</v>
      </c>
      <c r="G1045" s="2">
        <f>'Moving Avg'!F1045</f>
        <v>7.3095300000000005</v>
      </c>
      <c r="H1045" s="2">
        <f>'Moving Avg'!G1045</f>
        <v>7.3704960000000019</v>
      </c>
      <c r="I1045" s="2">
        <f>'Moving Avg'!H1045</f>
        <v>7.7502089999999964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  <c r="M1045" s="8">
        <f t="shared" si="163"/>
        <v>50</v>
      </c>
      <c r="N1045" s="8">
        <f t="shared" si="160"/>
        <v>45</v>
      </c>
      <c r="O1045" s="8">
        <f t="shared" si="161"/>
        <v>0</v>
      </c>
      <c r="P1045" s="8">
        <f t="shared" si="162"/>
        <v>16.5</v>
      </c>
      <c r="Q1045" s="9">
        <f t="shared" si="164"/>
        <v>35.725000000000001</v>
      </c>
      <c r="R1045" s="9">
        <f t="shared" si="165"/>
        <v>23.125</v>
      </c>
      <c r="S1045" s="9">
        <f t="shared" si="166"/>
        <v>21.675000000000001</v>
      </c>
      <c r="T1045" s="9">
        <f t="shared" si="167"/>
        <v>27.875</v>
      </c>
      <c r="U1045" s="8">
        <f t="shared" si="168"/>
        <v>26.841666666666669</v>
      </c>
      <c r="V1045" s="8">
        <f t="shared" si="169"/>
        <v>27.1</v>
      </c>
    </row>
    <row r="1046" spans="1:22" ht="13.5" x14ac:dyDescent="0.25">
      <c r="A1046" s="3">
        <f>RSI!A1046</f>
        <v>43529</v>
      </c>
      <c r="B1046" s="2">
        <f>RSI!B1046</f>
        <v>7.0515999999999996</v>
      </c>
      <c r="C1046" s="2">
        <f>RSI!I1046</f>
        <v>36.737584237961279</v>
      </c>
      <c r="D1046" s="2">
        <f>MACD!E1046</f>
        <v>4.9457427353640782E-2</v>
      </c>
      <c r="E1046" s="2">
        <f>MACD!F1046</f>
        <v>2.3958692910610233E-2</v>
      </c>
      <c r="F1046" s="2">
        <f>'Moving Avg'!D1046</f>
        <v>7.1429999999999989</v>
      </c>
      <c r="G1046" s="2">
        <f>'Moving Avg'!F1046</f>
        <v>7.2946300000000006</v>
      </c>
      <c r="H1046" s="2">
        <f>'Moving Avg'!G1046</f>
        <v>7.366524000000001</v>
      </c>
      <c r="I1046" s="2">
        <f>'Moving Avg'!H1046</f>
        <v>7.7442929999999981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  <c r="M1046" s="8">
        <f t="shared" si="163"/>
        <v>50</v>
      </c>
      <c r="N1046" s="8">
        <f t="shared" si="160"/>
        <v>0</v>
      </c>
      <c r="O1046" s="8">
        <f t="shared" si="161"/>
        <v>0</v>
      </c>
      <c r="P1046" s="8">
        <f t="shared" si="162"/>
        <v>16.5</v>
      </c>
      <c r="Q1046" s="9">
        <f t="shared" si="164"/>
        <v>19.975000000000001</v>
      </c>
      <c r="R1046" s="9">
        <f t="shared" si="165"/>
        <v>14.125</v>
      </c>
      <c r="S1046" s="9">
        <f t="shared" si="166"/>
        <v>14.925000000000001</v>
      </c>
      <c r="T1046" s="9">
        <f t="shared" si="167"/>
        <v>16.625</v>
      </c>
      <c r="U1046" s="8">
        <f t="shared" si="168"/>
        <v>16.341666666666669</v>
      </c>
      <c r="V1046" s="8">
        <f t="shared" si="169"/>
        <v>16.412500000000001</v>
      </c>
    </row>
    <row r="1047" spans="1:22" ht="13.5" x14ac:dyDescent="0.25">
      <c r="A1047" s="3">
        <f>RSI!A1047</f>
        <v>43530</v>
      </c>
      <c r="B1047" s="2">
        <f>RSI!B1047</f>
        <v>7.1177999999999999</v>
      </c>
      <c r="C1047" s="2">
        <f>RSI!I1047</f>
        <v>40.948835154541477</v>
      </c>
      <c r="D1047" s="2">
        <f>MACD!E1047</f>
        <v>7.8667954996478606E-2</v>
      </c>
      <c r="E1047" s="2">
        <f>MACD!F1047</f>
        <v>3.4900545327783909E-2</v>
      </c>
      <c r="F1047" s="2">
        <f>'Moving Avg'!D1047</f>
        <v>7.1430000000000007</v>
      </c>
      <c r="G1047" s="2">
        <f>'Moving Avg'!F1047</f>
        <v>7.2813850000000002</v>
      </c>
      <c r="H1047" s="2">
        <f>'Moving Avg'!G1047</f>
        <v>7.3670539999999995</v>
      </c>
      <c r="I1047" s="2">
        <f>'Moving Avg'!H1047</f>
        <v>7.7385909999999969</v>
      </c>
      <c r="J1047" s="6" t="str">
        <f>OBV!F1047</f>
        <v>BULLISH</v>
      </c>
      <c r="K1047" s="6" t="str">
        <f>OBV!G1047</f>
        <v>NEUTRAL</v>
      </c>
      <c r="L1047" s="6" t="str">
        <f>OBV!H1047</f>
        <v>NEUTRAL</v>
      </c>
      <c r="M1047" s="8">
        <f t="shared" si="163"/>
        <v>50</v>
      </c>
      <c r="N1047" s="8">
        <f t="shared" si="160"/>
        <v>0</v>
      </c>
      <c r="O1047" s="8">
        <f t="shared" si="161"/>
        <v>0</v>
      </c>
      <c r="P1047" s="8">
        <f t="shared" si="162"/>
        <v>49.5</v>
      </c>
      <c r="Q1047" s="9">
        <f t="shared" si="164"/>
        <v>24.925000000000001</v>
      </c>
      <c r="R1047" s="9">
        <f t="shared" si="165"/>
        <v>22.375</v>
      </c>
      <c r="S1047" s="9">
        <f t="shared" si="166"/>
        <v>29.775000000000002</v>
      </c>
      <c r="T1047" s="9">
        <f t="shared" si="167"/>
        <v>24.875</v>
      </c>
      <c r="U1047" s="8">
        <f t="shared" si="168"/>
        <v>25.691666666666666</v>
      </c>
      <c r="V1047" s="8">
        <f t="shared" si="169"/>
        <v>25.487500000000001</v>
      </c>
    </row>
    <row r="1048" spans="1:22" ht="13.5" x14ac:dyDescent="0.25">
      <c r="A1048" s="3">
        <f>RSI!A1048</f>
        <v>43531</v>
      </c>
      <c r="B1048" s="2">
        <f>RSI!B1048</f>
        <v>7.2502000000000004</v>
      </c>
      <c r="C1048" s="2">
        <f>RSI!I1048</f>
        <v>48.353731360670146</v>
      </c>
      <c r="D1048" s="2">
        <f>MACD!E1048</f>
        <v>8.953069938905589E-2</v>
      </c>
      <c r="E1048" s="2">
        <f>MACD!F1048</f>
        <v>4.5826576140038308E-2</v>
      </c>
      <c r="F1048" s="2">
        <f>'Moving Avg'!D1048</f>
        <v>7.1668199999999995</v>
      </c>
      <c r="G1048" s="2">
        <f>'Moving Avg'!F1048</f>
        <v>7.2757550000000011</v>
      </c>
      <c r="H1048" s="2">
        <f>'Moving Avg'!G1048</f>
        <v>7.3663899999999991</v>
      </c>
      <c r="I1048" s="2">
        <f>'Moving Avg'!H1048</f>
        <v>7.733872499999995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3"/>
        <v>50</v>
      </c>
      <c r="N1048" s="8">
        <f t="shared" si="160"/>
        <v>0</v>
      </c>
      <c r="O1048" s="8">
        <f t="shared" si="161"/>
        <v>0</v>
      </c>
      <c r="P1048" s="8">
        <f t="shared" si="162"/>
        <v>83.5</v>
      </c>
      <c r="Q1048" s="9">
        <f t="shared" si="164"/>
        <v>30.024999999999999</v>
      </c>
      <c r="R1048" s="9">
        <f t="shared" si="165"/>
        <v>30.875</v>
      </c>
      <c r="S1048" s="9">
        <f t="shared" si="166"/>
        <v>45.075000000000003</v>
      </c>
      <c r="T1048" s="9">
        <f t="shared" si="167"/>
        <v>33.375</v>
      </c>
      <c r="U1048" s="8">
        <f t="shared" si="168"/>
        <v>35.324999999999996</v>
      </c>
      <c r="V1048" s="8">
        <f t="shared" si="169"/>
        <v>34.837499999999999</v>
      </c>
    </row>
    <row r="1049" spans="1:22" ht="13.5" x14ac:dyDescent="0.25">
      <c r="A1049" s="3">
        <f>RSI!A1049</f>
        <v>43532</v>
      </c>
      <c r="B1049" s="2">
        <f>RSI!B1049</f>
        <v>7.2171000000000003</v>
      </c>
      <c r="C1049" s="2">
        <f>RSI!I1049</f>
        <v>46.774575299976711</v>
      </c>
      <c r="D1049" s="2">
        <f>MACD!E1049</f>
        <v>0.10136013503122765</v>
      </c>
      <c r="E1049" s="2">
        <f>MACD!F1049</f>
        <v>5.6933287918276176E-2</v>
      </c>
      <c r="F1049" s="2">
        <f>'Moving Avg'!D1049</f>
        <v>7.1535600000000006</v>
      </c>
      <c r="G1049" s="2">
        <f>'Moving Avg'!F1049</f>
        <v>7.2674750000000001</v>
      </c>
      <c r="H1049" s="2">
        <f>'Moving Avg'!G1049</f>
        <v>7.36639</v>
      </c>
      <c r="I1049" s="2">
        <f>'Moving Avg'!H1049</f>
        <v>7.7289299999999965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  <c r="M1049" s="8">
        <f t="shared" si="163"/>
        <v>50</v>
      </c>
      <c r="N1049" s="8">
        <f t="shared" si="160"/>
        <v>0</v>
      </c>
      <c r="O1049" s="8">
        <f t="shared" si="161"/>
        <v>0</v>
      </c>
      <c r="P1049" s="8">
        <f t="shared" si="162"/>
        <v>16.5</v>
      </c>
      <c r="Q1049" s="9">
        <f t="shared" si="164"/>
        <v>19.975000000000001</v>
      </c>
      <c r="R1049" s="9">
        <f t="shared" si="165"/>
        <v>14.125</v>
      </c>
      <c r="S1049" s="9">
        <f t="shared" si="166"/>
        <v>14.925000000000001</v>
      </c>
      <c r="T1049" s="9">
        <f t="shared" si="167"/>
        <v>16.625</v>
      </c>
      <c r="U1049" s="8">
        <f t="shared" si="168"/>
        <v>16.341666666666669</v>
      </c>
      <c r="V1049" s="8">
        <f t="shared" si="169"/>
        <v>16.412500000000001</v>
      </c>
    </row>
    <row r="1050" spans="1:22" ht="13.5" x14ac:dyDescent="0.25">
      <c r="A1050" s="3">
        <f>RSI!A1050</f>
        <v>43535</v>
      </c>
      <c r="B1050" s="2">
        <f>RSI!B1050</f>
        <v>7.1509</v>
      </c>
      <c r="C1050" s="2">
        <f>RSI!I1050</f>
        <v>43.700621403437253</v>
      </c>
      <c r="D1050" s="2">
        <f>MACD!E1050</f>
        <v>0.10136427822630623</v>
      </c>
      <c r="E1050" s="2">
        <f>MACD!F1050</f>
        <v>6.5819485979882186E-2</v>
      </c>
      <c r="F1050" s="2">
        <f>'Moving Avg'!D1050</f>
        <v>7.1575199999999999</v>
      </c>
      <c r="G1050" s="2">
        <f>'Moving Avg'!F1050</f>
        <v>7.2545599999999997</v>
      </c>
      <c r="H1050" s="2">
        <f>'Moving Avg'!G1050</f>
        <v>7.3670520000000002</v>
      </c>
      <c r="I1050" s="2">
        <f>'Moving Avg'!H1050</f>
        <v>7.723626999999996</v>
      </c>
      <c r="J1050" s="6" t="str">
        <f>OBV!F1050</f>
        <v>BEARISH</v>
      </c>
      <c r="K1050" s="6" t="str">
        <f>OBV!G1050</f>
        <v>NEUTRAL</v>
      </c>
      <c r="L1050" s="6" t="str">
        <f>OBV!H1050</f>
        <v>BEARISH DIVERGENCE</v>
      </c>
      <c r="M1050" s="8">
        <f t="shared" si="163"/>
        <v>50</v>
      </c>
      <c r="N1050" s="8">
        <f t="shared" si="160"/>
        <v>0</v>
      </c>
      <c r="O1050" s="8">
        <f t="shared" si="161"/>
        <v>0</v>
      </c>
      <c r="P1050" s="8">
        <f t="shared" si="162"/>
        <v>16.5</v>
      </c>
      <c r="Q1050" s="9">
        <f t="shared" si="164"/>
        <v>19.975000000000001</v>
      </c>
      <c r="R1050" s="9">
        <f t="shared" si="165"/>
        <v>14.125</v>
      </c>
      <c r="S1050" s="9">
        <f t="shared" si="166"/>
        <v>14.925000000000001</v>
      </c>
      <c r="T1050" s="9">
        <f t="shared" si="167"/>
        <v>16.625</v>
      </c>
      <c r="U1050" s="8">
        <f t="shared" si="168"/>
        <v>16.341666666666669</v>
      </c>
      <c r="V1050" s="8">
        <f t="shared" si="169"/>
        <v>16.412500000000001</v>
      </c>
    </row>
    <row r="1051" spans="1:22" ht="13.5" x14ac:dyDescent="0.25">
      <c r="A1051" s="3">
        <f>RSI!A1051</f>
        <v>43536</v>
      </c>
      <c r="B1051" s="2">
        <f>RSI!B1051</f>
        <v>7.1509</v>
      </c>
      <c r="C1051" s="2">
        <f>RSI!I1051</f>
        <v>43.700621403437239</v>
      </c>
      <c r="D1051" s="2">
        <f>MACD!E1051</f>
        <v>8.7838016875141811E-2</v>
      </c>
      <c r="E1051" s="2">
        <f>MACD!F1051</f>
        <v>7.0223192158934106E-2</v>
      </c>
      <c r="F1051" s="2">
        <f>'Moving Avg'!D1051</f>
        <v>7.1773799999999994</v>
      </c>
      <c r="G1051" s="2">
        <f>'Moving Avg'!F1051</f>
        <v>7.2462800000000005</v>
      </c>
      <c r="H1051" s="2">
        <f>'Moving Avg'!G1051</f>
        <v>7.3613579999999992</v>
      </c>
      <c r="I1051" s="2">
        <f>'Moving Avg'!H1051</f>
        <v>7.7183239999999964</v>
      </c>
      <c r="J1051" s="6" t="str">
        <f>OBV!F1051</f>
        <v>BULLISH</v>
      </c>
      <c r="K1051" s="6" t="str">
        <f>OBV!G1051</f>
        <v>NEUTRAL</v>
      </c>
      <c r="L1051" s="6" t="str">
        <f>OBV!H1051</f>
        <v>CONFIRMED BULLISH</v>
      </c>
      <c r="M1051" s="8">
        <f t="shared" si="163"/>
        <v>50</v>
      </c>
      <c r="N1051" s="8">
        <f t="shared" si="160"/>
        <v>0</v>
      </c>
      <c r="O1051" s="8">
        <f t="shared" si="161"/>
        <v>0</v>
      </c>
      <c r="P1051" s="8">
        <f t="shared" si="162"/>
        <v>83.5</v>
      </c>
      <c r="Q1051" s="9">
        <f t="shared" si="164"/>
        <v>30.024999999999999</v>
      </c>
      <c r="R1051" s="9">
        <f t="shared" si="165"/>
        <v>30.875</v>
      </c>
      <c r="S1051" s="9">
        <f t="shared" si="166"/>
        <v>45.075000000000003</v>
      </c>
      <c r="T1051" s="9">
        <f t="shared" si="167"/>
        <v>33.375</v>
      </c>
      <c r="U1051" s="8">
        <f t="shared" si="168"/>
        <v>35.324999999999996</v>
      </c>
      <c r="V1051" s="8">
        <f t="shared" si="169"/>
        <v>34.837499999999999</v>
      </c>
    </row>
    <row r="1052" spans="1:22" ht="13.5" x14ac:dyDescent="0.25">
      <c r="A1052" s="3">
        <f>RSI!A1052</f>
        <v>43537</v>
      </c>
      <c r="B1052" s="2">
        <f>RSI!B1052</f>
        <v>7.0715000000000003</v>
      </c>
      <c r="C1052" s="2">
        <f>RSI!I1052</f>
        <v>40.040319476814702</v>
      </c>
      <c r="D1052" s="2">
        <f>MACD!E1052</f>
        <v>6.6644074028787692E-2</v>
      </c>
      <c r="E1052" s="2">
        <f>MACD!F1052</f>
        <v>6.9507368532904817E-2</v>
      </c>
      <c r="F1052" s="2">
        <f>'Moving Avg'!D1052</f>
        <v>7.16812</v>
      </c>
      <c r="G1052" s="2">
        <f>'Moving Avg'!F1052</f>
        <v>7.2390000000000017</v>
      </c>
      <c r="H1052" s="2">
        <f>'Moving Avg'!G1052</f>
        <v>7.3519559999999986</v>
      </c>
      <c r="I1052" s="2">
        <f>'Moving Avg'!H1052</f>
        <v>7.7127994999999974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3"/>
        <v>50</v>
      </c>
      <c r="N1052" s="8">
        <f t="shared" si="160"/>
        <v>45</v>
      </c>
      <c r="O1052" s="8">
        <f t="shared" si="161"/>
        <v>0</v>
      </c>
      <c r="P1052" s="8">
        <f t="shared" si="162"/>
        <v>16.5</v>
      </c>
      <c r="Q1052" s="9">
        <f t="shared" si="164"/>
        <v>35.725000000000001</v>
      </c>
      <c r="R1052" s="9">
        <f t="shared" si="165"/>
        <v>23.125</v>
      </c>
      <c r="S1052" s="9">
        <f t="shared" si="166"/>
        <v>21.675000000000001</v>
      </c>
      <c r="T1052" s="9">
        <f t="shared" si="167"/>
        <v>27.875</v>
      </c>
      <c r="U1052" s="8">
        <f t="shared" si="168"/>
        <v>26.841666666666669</v>
      </c>
      <c r="V1052" s="8">
        <f t="shared" si="169"/>
        <v>27.1</v>
      </c>
    </row>
    <row r="1053" spans="1:22" ht="13.5" x14ac:dyDescent="0.25">
      <c r="A1053" s="3">
        <f>RSI!A1053</f>
        <v>43538</v>
      </c>
      <c r="B1053" s="2">
        <f>RSI!B1053</f>
        <v>7.0251000000000001</v>
      </c>
      <c r="C1053" s="2">
        <f>RSI!I1053</f>
        <v>38.035388981783449</v>
      </c>
      <c r="D1053" s="2">
        <f>MACD!E1053</f>
        <v>5.5290482636015881E-2</v>
      </c>
      <c r="E1053" s="2">
        <f>MACD!F1053</f>
        <v>6.6663991353527033E-2</v>
      </c>
      <c r="F1053" s="2">
        <f>'Moving Avg'!D1053</f>
        <v>7.1231000000000009</v>
      </c>
      <c r="G1053" s="2">
        <f>'Moving Avg'!F1053</f>
        <v>7.2260850000000003</v>
      </c>
      <c r="H1053" s="2">
        <f>'Moving Avg'!G1053</f>
        <v>7.3467899999999986</v>
      </c>
      <c r="I1053" s="2">
        <f>'Moving Avg'!H1053</f>
        <v>7.7060499999999976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3"/>
        <v>50</v>
      </c>
      <c r="N1053" s="8">
        <f t="shared" si="160"/>
        <v>45</v>
      </c>
      <c r="O1053" s="8">
        <f t="shared" si="161"/>
        <v>0</v>
      </c>
      <c r="P1053" s="8">
        <f t="shared" si="162"/>
        <v>16.5</v>
      </c>
      <c r="Q1053" s="9">
        <f t="shared" si="164"/>
        <v>35.725000000000001</v>
      </c>
      <c r="R1053" s="9">
        <f t="shared" si="165"/>
        <v>23.125</v>
      </c>
      <c r="S1053" s="9">
        <f t="shared" si="166"/>
        <v>21.675000000000001</v>
      </c>
      <c r="T1053" s="9">
        <f t="shared" si="167"/>
        <v>27.875</v>
      </c>
      <c r="U1053" s="8">
        <f t="shared" si="168"/>
        <v>26.841666666666669</v>
      </c>
      <c r="V1053" s="8">
        <f t="shared" si="169"/>
        <v>27.1</v>
      </c>
    </row>
    <row r="1054" spans="1:22" ht="13.5" x14ac:dyDescent="0.25">
      <c r="A1054" s="3">
        <f>RSI!A1054</f>
        <v>43539</v>
      </c>
      <c r="B1054" s="2">
        <f>RSI!B1054</f>
        <v>6.9523000000000001</v>
      </c>
      <c r="C1054" s="2">
        <f>RSI!I1054</f>
        <v>35.068400707238169</v>
      </c>
      <c r="D1054" s="2">
        <f>MACD!E1054</f>
        <v>7.5796466785427619E-2</v>
      </c>
      <c r="E1054" s="2">
        <f>MACD!F1054</f>
        <v>6.8490486439907156E-2</v>
      </c>
      <c r="F1054" s="2">
        <f>'Moving Avg'!D1054</f>
        <v>7.0701400000000003</v>
      </c>
      <c r="G1054" s="2">
        <f>'Moving Avg'!F1054</f>
        <v>7.2092000000000027</v>
      </c>
      <c r="H1054" s="2">
        <f>'Moving Avg'!G1054</f>
        <v>7.3395059999999974</v>
      </c>
      <c r="I1054" s="2">
        <f>'Moving Avg'!H1054</f>
        <v>7.6989659999999978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3"/>
        <v>50</v>
      </c>
      <c r="N1054" s="8">
        <f t="shared" si="160"/>
        <v>0</v>
      </c>
      <c r="O1054" s="8">
        <f t="shared" si="161"/>
        <v>0</v>
      </c>
      <c r="P1054" s="8">
        <f t="shared" si="162"/>
        <v>16.5</v>
      </c>
      <c r="Q1054" s="9">
        <f t="shared" si="164"/>
        <v>19.975000000000001</v>
      </c>
      <c r="R1054" s="9">
        <f t="shared" si="165"/>
        <v>14.125</v>
      </c>
      <c r="S1054" s="9">
        <f t="shared" si="166"/>
        <v>14.925000000000001</v>
      </c>
      <c r="T1054" s="9">
        <f t="shared" si="167"/>
        <v>16.625</v>
      </c>
      <c r="U1054" s="8">
        <f t="shared" si="168"/>
        <v>16.341666666666669</v>
      </c>
      <c r="V1054" s="8">
        <f t="shared" si="169"/>
        <v>16.412500000000001</v>
      </c>
    </row>
    <row r="1055" spans="1:22" ht="13.5" x14ac:dyDescent="0.25">
      <c r="A1055" s="3">
        <f>RSI!A1055</f>
        <v>43542</v>
      </c>
      <c r="B1055" s="2">
        <f>RSI!B1055</f>
        <v>6.9523000000000001</v>
      </c>
      <c r="C1055" s="2">
        <f>RSI!I1055</f>
        <v>35.068400707238169</v>
      </c>
      <c r="D1055" s="2">
        <f>MACD!E1055</f>
        <v>7.1341081526016481E-2</v>
      </c>
      <c r="E1055" s="2">
        <f>MACD!F1055</f>
        <v>6.9060605457129026E-2</v>
      </c>
      <c r="F1055" s="2">
        <f>'Moving Avg'!D1055</f>
        <v>7.0304200000000012</v>
      </c>
      <c r="G1055" s="2">
        <f>'Moving Avg'!F1055</f>
        <v>7.1919850000000007</v>
      </c>
      <c r="H1055" s="2">
        <f>'Moving Avg'!G1055</f>
        <v>7.3299719999999979</v>
      </c>
      <c r="I1055" s="2">
        <f>'Moving Avg'!H1055</f>
        <v>7.6921154999999972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  <c r="M1055" s="8">
        <f t="shared" si="163"/>
        <v>50</v>
      </c>
      <c r="N1055" s="8">
        <f t="shared" si="160"/>
        <v>0</v>
      </c>
      <c r="O1055" s="8">
        <f t="shared" si="161"/>
        <v>0</v>
      </c>
      <c r="P1055" s="8">
        <f t="shared" si="162"/>
        <v>16.5</v>
      </c>
      <c r="Q1055" s="9">
        <f t="shared" si="164"/>
        <v>19.975000000000001</v>
      </c>
      <c r="R1055" s="9">
        <f t="shared" si="165"/>
        <v>14.125</v>
      </c>
      <c r="S1055" s="9">
        <f t="shared" si="166"/>
        <v>14.925000000000001</v>
      </c>
      <c r="T1055" s="9">
        <f t="shared" si="167"/>
        <v>16.625</v>
      </c>
      <c r="U1055" s="8">
        <f t="shared" si="168"/>
        <v>16.341666666666669</v>
      </c>
      <c r="V1055" s="8">
        <f t="shared" si="169"/>
        <v>16.412500000000001</v>
      </c>
    </row>
    <row r="1056" spans="1:22" ht="13.5" x14ac:dyDescent="0.25">
      <c r="A1056" s="3">
        <f>RSI!A1056</f>
        <v>43543</v>
      </c>
      <c r="B1056" s="2">
        <f>RSI!B1056</f>
        <v>6.8331</v>
      </c>
      <c r="C1056" s="2">
        <f>RSI!I1056</f>
        <v>30.543935937057299</v>
      </c>
      <c r="D1056" s="2">
        <f>MACD!E1056</f>
        <v>6.5673858527604878E-2</v>
      </c>
      <c r="E1056" s="2">
        <f>MACD!F1056</f>
        <v>6.8383256071224197E-2</v>
      </c>
      <c r="F1056" s="2">
        <f>'Moving Avg'!D1056</f>
        <v>6.9668599999999996</v>
      </c>
      <c r="G1056" s="2">
        <f>'Moving Avg'!F1056</f>
        <v>7.1628500000000015</v>
      </c>
      <c r="H1056" s="2">
        <f>'Moving Avg'!G1056</f>
        <v>7.3164639999999972</v>
      </c>
      <c r="I1056" s="2">
        <f>'Moving Avg'!H1056</f>
        <v>7.6844354999999984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  <c r="M1056" s="8">
        <f t="shared" si="163"/>
        <v>50</v>
      </c>
      <c r="N1056" s="8">
        <f t="shared" si="160"/>
        <v>45</v>
      </c>
      <c r="O1056" s="8">
        <f t="shared" si="161"/>
        <v>0</v>
      </c>
      <c r="P1056" s="8">
        <f t="shared" si="162"/>
        <v>16.5</v>
      </c>
      <c r="Q1056" s="9">
        <f t="shared" si="164"/>
        <v>35.725000000000001</v>
      </c>
      <c r="R1056" s="9">
        <f t="shared" si="165"/>
        <v>23.125</v>
      </c>
      <c r="S1056" s="9">
        <f t="shared" si="166"/>
        <v>21.675000000000001</v>
      </c>
      <c r="T1056" s="9">
        <f t="shared" si="167"/>
        <v>27.875</v>
      </c>
      <c r="U1056" s="8">
        <f t="shared" si="168"/>
        <v>26.841666666666669</v>
      </c>
      <c r="V1056" s="8">
        <f t="shared" si="169"/>
        <v>27.1</v>
      </c>
    </row>
    <row r="1057" spans="1:22" ht="13.5" x14ac:dyDescent="0.25">
      <c r="A1057" s="3">
        <f>RSI!A1057</f>
        <v>43545</v>
      </c>
      <c r="B1057" s="2">
        <f>RSI!B1057</f>
        <v>6.8198999999999996</v>
      </c>
      <c r="C1057" s="2">
        <f>RSI!I1057</f>
        <v>30.081099736962571</v>
      </c>
      <c r="D1057" s="2">
        <f>MACD!E1057</f>
        <v>7.4137728161014493E-2</v>
      </c>
      <c r="E1057" s="2">
        <f>MACD!F1057</f>
        <v>6.9534150489182267E-2</v>
      </c>
      <c r="F1057" s="2">
        <f>'Moving Avg'!D1057</f>
        <v>6.9165399999999995</v>
      </c>
      <c r="G1057" s="2">
        <f>'Moving Avg'!F1057</f>
        <v>7.1313999999999993</v>
      </c>
      <c r="H1057" s="2">
        <f>'Moving Avg'!G1057</f>
        <v>7.3025599999999988</v>
      </c>
      <c r="I1057" s="2">
        <f>'Moving Avg'!H1057</f>
        <v>7.6767769999999986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  <c r="M1057" s="8">
        <f t="shared" si="163"/>
        <v>50</v>
      </c>
      <c r="N1057" s="8">
        <f t="shared" si="160"/>
        <v>0</v>
      </c>
      <c r="O1057" s="8">
        <f t="shared" si="161"/>
        <v>0</v>
      </c>
      <c r="P1057" s="8">
        <f t="shared" si="162"/>
        <v>16.5</v>
      </c>
      <c r="Q1057" s="9">
        <f t="shared" si="164"/>
        <v>19.975000000000001</v>
      </c>
      <c r="R1057" s="9">
        <f t="shared" si="165"/>
        <v>14.125</v>
      </c>
      <c r="S1057" s="9">
        <f t="shared" si="166"/>
        <v>14.925000000000001</v>
      </c>
      <c r="T1057" s="9">
        <f t="shared" si="167"/>
        <v>16.625</v>
      </c>
      <c r="U1057" s="8">
        <f t="shared" si="168"/>
        <v>16.341666666666669</v>
      </c>
      <c r="V1057" s="8">
        <f t="shared" si="169"/>
        <v>16.412500000000001</v>
      </c>
    </row>
    <row r="1058" spans="1:22" ht="13.5" x14ac:dyDescent="0.25">
      <c r="A1058" s="3">
        <f>RSI!A1058</f>
        <v>43546</v>
      </c>
      <c r="B1058" s="2">
        <f>RSI!B1058</f>
        <v>6.8596000000000004</v>
      </c>
      <c r="C1058" s="2">
        <f>RSI!I1058</f>
        <v>33.352167981755883</v>
      </c>
      <c r="D1058" s="2">
        <f>MACD!E1058</f>
        <v>0.10074745248165051</v>
      </c>
      <c r="E1058" s="2">
        <f>MACD!F1058</f>
        <v>7.5776810887675919E-2</v>
      </c>
      <c r="F1058" s="2">
        <f>'Moving Avg'!D1058</f>
        <v>6.8834400000000002</v>
      </c>
      <c r="G1058" s="2">
        <f>'Moving Avg'!F1058</f>
        <v>7.1035899999999996</v>
      </c>
      <c r="H1058" s="2">
        <f>'Moving Avg'!G1058</f>
        <v>7.2895819999999985</v>
      </c>
      <c r="I1058" s="2">
        <f>'Moving Avg'!H1058</f>
        <v>7.6693169999999986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  <c r="M1058" s="8">
        <f t="shared" si="163"/>
        <v>50</v>
      </c>
      <c r="N1058" s="8">
        <f t="shared" si="160"/>
        <v>0</v>
      </c>
      <c r="O1058" s="8">
        <f t="shared" si="161"/>
        <v>0</v>
      </c>
      <c r="P1058" s="8">
        <f t="shared" si="162"/>
        <v>16.5</v>
      </c>
      <c r="Q1058" s="9">
        <f t="shared" si="164"/>
        <v>19.975000000000001</v>
      </c>
      <c r="R1058" s="9">
        <f t="shared" si="165"/>
        <v>14.125</v>
      </c>
      <c r="S1058" s="9">
        <f t="shared" si="166"/>
        <v>14.925000000000001</v>
      </c>
      <c r="T1058" s="9">
        <f t="shared" si="167"/>
        <v>16.625</v>
      </c>
      <c r="U1058" s="8">
        <f t="shared" si="168"/>
        <v>16.341666666666669</v>
      </c>
      <c r="V1058" s="8">
        <f t="shared" si="169"/>
        <v>16.412500000000001</v>
      </c>
    </row>
    <row r="1059" spans="1:22" ht="13.5" x14ac:dyDescent="0.25">
      <c r="A1059" s="3">
        <f>RSI!A1059</f>
        <v>43549</v>
      </c>
      <c r="B1059" s="2">
        <f>RSI!B1059</f>
        <v>6.9126000000000003</v>
      </c>
      <c r="C1059" s="2">
        <f>RSI!I1059</f>
        <v>37.552468266596058</v>
      </c>
      <c r="D1059" s="2">
        <f>MACD!E1059</f>
        <v>0.11588045640828426</v>
      </c>
      <c r="E1059" s="2">
        <f>MACD!F1059</f>
        <v>8.3797539991797593E-2</v>
      </c>
      <c r="F1059" s="2">
        <f>'Moving Avg'!D1059</f>
        <v>6.8754999999999997</v>
      </c>
      <c r="G1059" s="2">
        <f>'Moving Avg'!F1059</f>
        <v>7.07843</v>
      </c>
      <c r="H1059" s="2">
        <f>'Moving Avg'!G1059</f>
        <v>7.2784599999999982</v>
      </c>
      <c r="I1059" s="2">
        <f>'Moving Avg'!H1059</f>
        <v>7.6621219999999974</v>
      </c>
      <c r="J1059" s="6" t="str">
        <f>OBV!F1059</f>
        <v>BULLISH</v>
      </c>
      <c r="K1059" s="6" t="str">
        <f>OBV!G1059</f>
        <v>NEUTRAL</v>
      </c>
      <c r="L1059" s="6" t="str">
        <f>OBV!H1059</f>
        <v>BULLISH DIVERGENCE</v>
      </c>
      <c r="M1059" s="8">
        <f t="shared" si="163"/>
        <v>50</v>
      </c>
      <c r="N1059" s="8">
        <f t="shared" si="160"/>
        <v>0</v>
      </c>
      <c r="O1059" s="8">
        <f t="shared" si="161"/>
        <v>0</v>
      </c>
      <c r="P1059" s="8">
        <f t="shared" si="162"/>
        <v>66.5</v>
      </c>
      <c r="Q1059" s="9">
        <f t="shared" si="164"/>
        <v>27.475000000000001</v>
      </c>
      <c r="R1059" s="9">
        <f t="shared" si="165"/>
        <v>26.625</v>
      </c>
      <c r="S1059" s="9">
        <f t="shared" si="166"/>
        <v>37.424999999999997</v>
      </c>
      <c r="T1059" s="9">
        <f t="shared" si="167"/>
        <v>29.125</v>
      </c>
      <c r="U1059" s="8">
        <f t="shared" si="168"/>
        <v>30.508333333333336</v>
      </c>
      <c r="V1059" s="8">
        <f t="shared" si="169"/>
        <v>30.162500000000001</v>
      </c>
    </row>
    <row r="1060" spans="1:22" ht="13.5" x14ac:dyDescent="0.25">
      <c r="A1060" s="3">
        <f>RSI!A1060</f>
        <v>43550</v>
      </c>
      <c r="B1060" s="2">
        <f>RSI!B1060</f>
        <v>6.9588999999999999</v>
      </c>
      <c r="C1060" s="2">
        <f>RSI!I1060</f>
        <v>41.047767593492907</v>
      </c>
      <c r="D1060" s="2">
        <f>MACD!E1060</f>
        <v>0.11627206397008294</v>
      </c>
      <c r="E1060" s="2">
        <f>MACD!F1060</f>
        <v>9.029244478745467E-2</v>
      </c>
      <c r="F1060" s="2">
        <f>'Moving Avg'!D1060</f>
        <v>6.8768200000000004</v>
      </c>
      <c r="G1060" s="2">
        <f>'Moving Avg'!F1060</f>
        <v>7.060550000000001</v>
      </c>
      <c r="H1060" s="2">
        <f>'Moving Avg'!G1060</f>
        <v>7.2658799999999975</v>
      </c>
      <c r="I1060" s="2">
        <f>'Moving Avg'!H1060</f>
        <v>7.6541069999999989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  <c r="M1060" s="8">
        <f t="shared" si="163"/>
        <v>50</v>
      </c>
      <c r="N1060" s="8">
        <f t="shared" si="160"/>
        <v>0</v>
      </c>
      <c r="O1060" s="8">
        <f t="shared" si="161"/>
        <v>0</v>
      </c>
      <c r="P1060" s="8">
        <f t="shared" si="162"/>
        <v>83.5</v>
      </c>
      <c r="Q1060" s="9">
        <f t="shared" si="164"/>
        <v>30.024999999999999</v>
      </c>
      <c r="R1060" s="9">
        <f t="shared" si="165"/>
        <v>30.875</v>
      </c>
      <c r="S1060" s="9">
        <f t="shared" si="166"/>
        <v>45.075000000000003</v>
      </c>
      <c r="T1060" s="9">
        <f t="shared" si="167"/>
        <v>33.375</v>
      </c>
      <c r="U1060" s="8">
        <f t="shared" si="168"/>
        <v>35.324999999999996</v>
      </c>
      <c r="V1060" s="8">
        <f t="shared" si="169"/>
        <v>34.837499999999999</v>
      </c>
    </row>
    <row r="1061" spans="1:22" ht="13.5" x14ac:dyDescent="0.25">
      <c r="A1061" s="3">
        <f>RSI!A1061</f>
        <v>43551</v>
      </c>
      <c r="B1061" s="2">
        <f>RSI!B1061</f>
        <v>6.8529999999999998</v>
      </c>
      <c r="C1061" s="2">
        <f>RSI!I1061</f>
        <v>36.074225839886658</v>
      </c>
      <c r="D1061" s="2">
        <f>MACD!E1061</f>
        <v>0.1252863198778158</v>
      </c>
      <c r="E1061" s="2">
        <f>MACD!F1061</f>
        <v>9.7291219805526907E-2</v>
      </c>
      <c r="F1061" s="2">
        <f>'Moving Avg'!D1061</f>
        <v>6.8808000000000007</v>
      </c>
      <c r="G1061" s="2">
        <f>'Moving Avg'!F1061</f>
        <v>7.0420099999999994</v>
      </c>
      <c r="H1061" s="2">
        <f>'Moving Avg'!G1061</f>
        <v>7.254623999999998</v>
      </c>
      <c r="I1061" s="2">
        <f>'Moving Avg'!H1061</f>
        <v>7.6450955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  <c r="M1061" s="8">
        <f t="shared" si="163"/>
        <v>50</v>
      </c>
      <c r="N1061" s="8">
        <f t="shared" si="160"/>
        <v>0</v>
      </c>
      <c r="O1061" s="8">
        <f t="shared" si="161"/>
        <v>0</v>
      </c>
      <c r="P1061" s="8">
        <f t="shared" si="162"/>
        <v>83.5</v>
      </c>
      <c r="Q1061" s="9">
        <f t="shared" si="164"/>
        <v>30.024999999999999</v>
      </c>
      <c r="R1061" s="9">
        <f t="shared" si="165"/>
        <v>30.875</v>
      </c>
      <c r="S1061" s="9">
        <f t="shared" si="166"/>
        <v>45.075000000000003</v>
      </c>
      <c r="T1061" s="9">
        <f t="shared" si="167"/>
        <v>33.375</v>
      </c>
      <c r="U1061" s="8">
        <f t="shared" si="168"/>
        <v>35.324999999999996</v>
      </c>
      <c r="V1061" s="8">
        <f t="shared" si="169"/>
        <v>34.837499999999999</v>
      </c>
    </row>
    <row r="1062" spans="1:22" ht="13.5" x14ac:dyDescent="0.25">
      <c r="A1062" s="3">
        <f>RSI!A1062</f>
        <v>43552</v>
      </c>
      <c r="B1062" s="2">
        <f>RSI!B1062</f>
        <v>6.8926999999999996</v>
      </c>
      <c r="C1062" s="2">
        <f>RSI!I1062</f>
        <v>39.055421846656358</v>
      </c>
      <c r="D1062" s="2">
        <f>MACD!E1062</f>
        <v>0.11915975319723238</v>
      </c>
      <c r="E1062" s="2">
        <f>MACD!F1062</f>
        <v>0.101664926483868</v>
      </c>
      <c r="F1062" s="2">
        <f>'Moving Avg'!D1062</f>
        <v>6.8953599999999993</v>
      </c>
      <c r="G1062" s="2">
        <f>'Moving Avg'!F1062</f>
        <v>7.0307549999999992</v>
      </c>
      <c r="H1062" s="2">
        <f>'Moving Avg'!G1062</f>
        <v>7.2417779999999983</v>
      </c>
      <c r="I1062" s="2">
        <f>'Moving Avg'!H1062</f>
        <v>7.6364575000000006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  <c r="M1062" s="8">
        <f t="shared" si="163"/>
        <v>50</v>
      </c>
      <c r="N1062" s="8">
        <f t="shared" si="160"/>
        <v>0</v>
      </c>
      <c r="O1062" s="8">
        <f t="shared" si="161"/>
        <v>0</v>
      </c>
      <c r="P1062" s="8">
        <f t="shared" si="162"/>
        <v>83.5</v>
      </c>
      <c r="Q1062" s="9">
        <f t="shared" si="164"/>
        <v>30.024999999999999</v>
      </c>
      <c r="R1062" s="9">
        <f t="shared" si="165"/>
        <v>30.875</v>
      </c>
      <c r="S1062" s="9">
        <f t="shared" si="166"/>
        <v>45.075000000000003</v>
      </c>
      <c r="T1062" s="9">
        <f t="shared" si="167"/>
        <v>33.375</v>
      </c>
      <c r="U1062" s="8">
        <f t="shared" si="168"/>
        <v>35.324999999999996</v>
      </c>
      <c r="V1062" s="8">
        <f t="shared" si="169"/>
        <v>34.837499999999999</v>
      </c>
    </row>
    <row r="1063" spans="1:22" ht="13.5" x14ac:dyDescent="0.25">
      <c r="A1063" s="3">
        <f>RSI!A1063</f>
        <v>43553</v>
      </c>
      <c r="B1063" s="2">
        <f>RSI!B1063</f>
        <v>6.7668999999999997</v>
      </c>
      <c r="C1063" s="2">
        <f>RSI!I1063</f>
        <v>33.693340233387133</v>
      </c>
      <c r="D1063" s="2">
        <f>MACD!E1063</f>
        <v>0.11721945447942783</v>
      </c>
      <c r="E1063" s="2">
        <f>MACD!F1063</f>
        <v>0.10477583208297998</v>
      </c>
      <c r="F1063" s="2">
        <f>'Moving Avg'!D1063</f>
        <v>6.8768199999999995</v>
      </c>
      <c r="G1063" s="2">
        <f>'Moving Avg'!F1063</f>
        <v>7.0125449999999985</v>
      </c>
      <c r="H1063" s="2">
        <f>'Moving Avg'!G1063</f>
        <v>7.2235039999999984</v>
      </c>
      <c r="I1063" s="2">
        <f>'Moving Avg'!H1063</f>
        <v>7.6267819999999995</v>
      </c>
      <c r="J1063" s="6" t="str">
        <f>OBV!F1063</f>
        <v>BULLISH</v>
      </c>
      <c r="K1063" s="6" t="str">
        <f>OBV!G1063</f>
        <v>NEUTRAL</v>
      </c>
      <c r="L1063" s="6" t="str">
        <f>OBV!H1063</f>
        <v>BULLISH DIVERGENCE</v>
      </c>
      <c r="M1063" s="8">
        <f t="shared" si="163"/>
        <v>50</v>
      </c>
      <c r="N1063" s="8">
        <f t="shared" si="160"/>
        <v>0</v>
      </c>
      <c r="O1063" s="8">
        <f t="shared" si="161"/>
        <v>0</v>
      </c>
      <c r="P1063" s="8">
        <f t="shared" si="162"/>
        <v>66.5</v>
      </c>
      <c r="Q1063" s="9">
        <f t="shared" si="164"/>
        <v>27.475000000000001</v>
      </c>
      <c r="R1063" s="9">
        <f t="shared" si="165"/>
        <v>26.625</v>
      </c>
      <c r="S1063" s="9">
        <f t="shared" si="166"/>
        <v>37.424999999999997</v>
      </c>
      <c r="T1063" s="9">
        <f t="shared" si="167"/>
        <v>29.125</v>
      </c>
      <c r="U1063" s="8">
        <f t="shared" si="168"/>
        <v>30.508333333333336</v>
      </c>
      <c r="V1063" s="8">
        <f t="shared" si="169"/>
        <v>30.162500000000001</v>
      </c>
    </row>
    <row r="1064" spans="1:22" ht="13.5" x14ac:dyDescent="0.25">
      <c r="A1064" s="3">
        <f>RSI!A1064</f>
        <v>43556</v>
      </c>
      <c r="B1064" s="2">
        <f>RSI!B1064</f>
        <v>6.7537000000000003</v>
      </c>
      <c r="C1064" s="2">
        <f>RSI!I1064</f>
        <v>33.178599997950698</v>
      </c>
      <c r="D1064" s="2">
        <f>MACD!E1064</f>
        <v>0.10708367110246453</v>
      </c>
      <c r="E1064" s="2">
        <f>MACD!F1064</f>
        <v>0.1052373998868769</v>
      </c>
      <c r="F1064" s="2">
        <f>'Moving Avg'!D1064</f>
        <v>6.84504</v>
      </c>
      <c r="G1064" s="2">
        <f>'Moving Avg'!F1064</f>
        <v>6.9860600000000002</v>
      </c>
      <c r="H1064" s="2">
        <f>'Moving Avg'!G1064</f>
        <v>7.2062899999999992</v>
      </c>
      <c r="I1064" s="2">
        <f>'Moving Avg'!H1064</f>
        <v>7.6176245000000016</v>
      </c>
      <c r="J1064" s="6" t="str">
        <f>OBV!F1064</f>
        <v>BULLISH</v>
      </c>
      <c r="K1064" s="6" t="str">
        <f>OBV!G1064</f>
        <v>NEUTRAL</v>
      </c>
      <c r="L1064" s="6" t="str">
        <f>OBV!H1064</f>
        <v>BULLISH DIVERGENCE</v>
      </c>
      <c r="M1064" s="8">
        <f t="shared" si="163"/>
        <v>50</v>
      </c>
      <c r="N1064" s="8">
        <f t="shared" si="160"/>
        <v>0</v>
      </c>
      <c r="O1064" s="8">
        <f t="shared" si="161"/>
        <v>0</v>
      </c>
      <c r="P1064" s="8">
        <f t="shared" si="162"/>
        <v>66.5</v>
      </c>
      <c r="Q1064" s="9">
        <f t="shared" si="164"/>
        <v>27.475000000000001</v>
      </c>
      <c r="R1064" s="9">
        <f t="shared" si="165"/>
        <v>26.625</v>
      </c>
      <c r="S1064" s="9">
        <f t="shared" si="166"/>
        <v>37.424999999999997</v>
      </c>
      <c r="T1064" s="9">
        <f t="shared" si="167"/>
        <v>29.125</v>
      </c>
      <c r="U1064" s="8">
        <f t="shared" si="168"/>
        <v>30.508333333333336</v>
      </c>
      <c r="V1064" s="8">
        <f t="shared" si="169"/>
        <v>30.162500000000001</v>
      </c>
    </row>
    <row r="1065" spans="1:22" ht="13.5" x14ac:dyDescent="0.25">
      <c r="A1065" s="3">
        <f>RSI!A1065</f>
        <v>43557</v>
      </c>
      <c r="B1065" s="2">
        <f>RSI!B1065</f>
        <v>6.9523000000000001</v>
      </c>
      <c r="C1065" s="2">
        <f>RSI!I1065</f>
        <v>46.437191406131106</v>
      </c>
      <c r="D1065" s="2">
        <f>MACD!E1065</f>
        <v>8.5474340295983886E-2</v>
      </c>
      <c r="E1065" s="2">
        <f>MACD!F1065</f>
        <v>0.1012847879686983</v>
      </c>
      <c r="F1065" s="2">
        <f>'Moving Avg'!D1065</f>
        <v>6.8437200000000002</v>
      </c>
      <c r="G1065" s="2">
        <f>'Moving Avg'!F1065</f>
        <v>6.9771200000000011</v>
      </c>
      <c r="H1065" s="2">
        <f>'Moving Avg'!G1065</f>
        <v>7.1947700000000001</v>
      </c>
      <c r="I1065" s="2">
        <f>'Moving Avg'!H1065</f>
        <v>7.6096059999999985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  <c r="M1065" s="8">
        <f t="shared" si="163"/>
        <v>50</v>
      </c>
      <c r="N1065" s="8">
        <f t="shared" si="160"/>
        <v>45</v>
      </c>
      <c r="O1065" s="8">
        <f t="shared" si="161"/>
        <v>0</v>
      </c>
      <c r="P1065" s="8">
        <f t="shared" si="162"/>
        <v>16.5</v>
      </c>
      <c r="Q1065" s="9">
        <f t="shared" si="164"/>
        <v>35.725000000000001</v>
      </c>
      <c r="R1065" s="9">
        <f t="shared" si="165"/>
        <v>23.125</v>
      </c>
      <c r="S1065" s="9">
        <f t="shared" si="166"/>
        <v>21.675000000000001</v>
      </c>
      <c r="T1065" s="9">
        <f t="shared" si="167"/>
        <v>27.875</v>
      </c>
      <c r="U1065" s="8">
        <f t="shared" si="168"/>
        <v>26.841666666666669</v>
      </c>
      <c r="V1065" s="8">
        <f t="shared" si="169"/>
        <v>27.1</v>
      </c>
    </row>
    <row r="1066" spans="1:22" ht="13.5" x14ac:dyDescent="0.25">
      <c r="A1066" s="3">
        <f>RSI!A1066</f>
        <v>43558</v>
      </c>
      <c r="B1066" s="2">
        <f>RSI!B1066</f>
        <v>7.1509</v>
      </c>
      <c r="C1066" s="2">
        <f>RSI!I1066</f>
        <v>55.867484349293107</v>
      </c>
      <c r="D1066" s="2">
        <f>MACD!E1066</f>
        <v>3.4520313706336125E-2</v>
      </c>
      <c r="E1066" s="2">
        <f>MACD!F1066</f>
        <v>8.7931893116225873E-2</v>
      </c>
      <c r="F1066" s="2">
        <f>'Moving Avg'!D1066</f>
        <v>6.9032999999999998</v>
      </c>
      <c r="G1066" s="2">
        <f>'Moving Avg'!F1066</f>
        <v>6.9820849999999997</v>
      </c>
      <c r="H1066" s="2">
        <f>'Moving Avg'!G1066</f>
        <v>7.1894719999999994</v>
      </c>
      <c r="I1066" s="2">
        <f>'Moving Avg'!H1066</f>
        <v>7.6026385000000003</v>
      </c>
      <c r="J1066" s="6" t="str">
        <f>OBV!F1066</f>
        <v>BEARISH</v>
      </c>
      <c r="K1066" s="6" t="str">
        <f>OBV!G1066</f>
        <v>NEUTRAL</v>
      </c>
      <c r="L1066" s="6" t="str">
        <f>OBV!H1066</f>
        <v>BEARISH DIVERGENCE</v>
      </c>
      <c r="M1066" s="8">
        <f t="shared" si="163"/>
        <v>50</v>
      </c>
      <c r="N1066" s="8">
        <f t="shared" si="160"/>
        <v>100</v>
      </c>
      <c r="O1066" s="8">
        <f t="shared" si="161"/>
        <v>0</v>
      </c>
      <c r="P1066" s="8">
        <f t="shared" si="162"/>
        <v>16.5</v>
      </c>
      <c r="Q1066" s="9">
        <f t="shared" si="164"/>
        <v>54.975000000000001</v>
      </c>
      <c r="R1066" s="9">
        <f t="shared" si="165"/>
        <v>34.125</v>
      </c>
      <c r="S1066" s="9">
        <f t="shared" si="166"/>
        <v>29.925000000000001</v>
      </c>
      <c r="T1066" s="9">
        <f t="shared" si="167"/>
        <v>41.625</v>
      </c>
      <c r="U1066" s="8">
        <f t="shared" si="168"/>
        <v>39.674999999999997</v>
      </c>
      <c r="V1066" s="8">
        <f t="shared" si="169"/>
        <v>40.162499999999994</v>
      </c>
    </row>
    <row r="1067" spans="1:22" ht="13.5" x14ac:dyDescent="0.25">
      <c r="A1067" s="3">
        <f>RSI!A1067</f>
        <v>43559</v>
      </c>
      <c r="B1067" s="2">
        <f>RSI!B1067</f>
        <v>7.1177999999999999</v>
      </c>
      <c r="C1067" s="2">
        <f>RSI!I1067</f>
        <v>54.156118713708622</v>
      </c>
      <c r="D1067" s="2">
        <f>MACD!E1067</f>
        <v>-8.9948958861949535E-3</v>
      </c>
      <c r="E1067" s="2">
        <f>MACD!F1067</f>
        <v>6.8546535315741702E-2</v>
      </c>
      <c r="F1067" s="2">
        <f>'Moving Avg'!D1067</f>
        <v>6.9483199999999998</v>
      </c>
      <c r="G1067" s="2">
        <f>'Moving Avg'!F1067</f>
        <v>6.9820849999999997</v>
      </c>
      <c r="H1067" s="2">
        <f>'Moving Avg'!G1067</f>
        <v>7.1835119999999995</v>
      </c>
      <c r="I1067" s="2">
        <f>'Moving Avg'!H1067</f>
        <v>7.5961775000000014</v>
      </c>
      <c r="J1067" s="6" t="str">
        <f>OBV!F1067</f>
        <v>BEARISH</v>
      </c>
      <c r="K1067" s="6" t="str">
        <f>OBV!G1067</f>
        <v>NEUTRAL</v>
      </c>
      <c r="L1067" s="6" t="str">
        <f>OBV!H1067</f>
        <v>BEARISH DIVERGENCE</v>
      </c>
      <c r="M1067" s="8">
        <f t="shared" si="163"/>
        <v>50</v>
      </c>
      <c r="N1067" s="8">
        <f t="shared" si="160"/>
        <v>100</v>
      </c>
      <c r="O1067" s="8">
        <f t="shared" si="161"/>
        <v>0</v>
      </c>
      <c r="P1067" s="8">
        <f t="shared" si="162"/>
        <v>16.5</v>
      </c>
      <c r="Q1067" s="9">
        <f t="shared" si="164"/>
        <v>54.975000000000001</v>
      </c>
      <c r="R1067" s="9">
        <f t="shared" si="165"/>
        <v>34.125</v>
      </c>
      <c r="S1067" s="9">
        <f t="shared" si="166"/>
        <v>29.925000000000001</v>
      </c>
      <c r="T1067" s="9">
        <f t="shared" si="167"/>
        <v>41.625</v>
      </c>
      <c r="U1067" s="8">
        <f t="shared" si="168"/>
        <v>39.674999999999997</v>
      </c>
      <c r="V1067" s="8">
        <f t="shared" si="169"/>
        <v>40.162499999999994</v>
      </c>
    </row>
    <row r="1068" spans="1:22" ht="13.5" x14ac:dyDescent="0.25">
      <c r="A1068" s="3">
        <f>RSI!A1068</f>
        <v>43560</v>
      </c>
      <c r="B1068" s="2">
        <f>RSI!B1068</f>
        <v>7.0515999999999996</v>
      </c>
      <c r="C1068" s="2">
        <f>RSI!I1068</f>
        <v>50.804167353160615</v>
      </c>
      <c r="D1068" s="2">
        <f>MACD!E1068</f>
        <v>-3.536897866226596E-2</v>
      </c>
      <c r="E1068" s="2">
        <f>MACD!F1068</f>
        <v>4.7763432520140175E-2</v>
      </c>
      <c r="F1068" s="2">
        <f>'Moving Avg'!D1068</f>
        <v>7.0052599999999998</v>
      </c>
      <c r="G1068" s="2">
        <f>'Moving Avg'!F1068</f>
        <v>6.972154999999999</v>
      </c>
      <c r="H1068" s="2">
        <f>'Moving Avg'!G1068</f>
        <v>7.1762279999999974</v>
      </c>
      <c r="I1068" s="2">
        <f>'Moving Avg'!H1068</f>
        <v>7.5895314999999997</v>
      </c>
      <c r="J1068" s="6" t="str">
        <f>OBV!F1068</f>
        <v>BEARISH</v>
      </c>
      <c r="K1068" s="6" t="str">
        <f>OBV!G1068</f>
        <v>NEUTRAL</v>
      </c>
      <c r="L1068" s="6" t="str">
        <f>OBV!H1068</f>
        <v>BEARISH DIVERGENCE</v>
      </c>
      <c r="M1068" s="8">
        <f t="shared" si="163"/>
        <v>50</v>
      </c>
      <c r="N1068" s="8">
        <f t="shared" si="160"/>
        <v>100</v>
      </c>
      <c r="O1068" s="8">
        <f t="shared" si="161"/>
        <v>0</v>
      </c>
      <c r="P1068" s="8">
        <f t="shared" si="162"/>
        <v>16.5</v>
      </c>
      <c r="Q1068" s="9">
        <f t="shared" si="164"/>
        <v>54.975000000000001</v>
      </c>
      <c r="R1068" s="9">
        <f t="shared" si="165"/>
        <v>34.125</v>
      </c>
      <c r="S1068" s="9">
        <f t="shared" si="166"/>
        <v>29.925000000000001</v>
      </c>
      <c r="T1068" s="9">
        <f t="shared" si="167"/>
        <v>41.625</v>
      </c>
      <c r="U1068" s="8">
        <f t="shared" si="168"/>
        <v>39.674999999999997</v>
      </c>
      <c r="V1068" s="8">
        <f t="shared" si="169"/>
        <v>40.162499999999994</v>
      </c>
    </row>
    <row r="1069" spans="1:22" ht="13.5" x14ac:dyDescent="0.25">
      <c r="A1069" s="3">
        <f>RSI!A1069</f>
        <v>43563</v>
      </c>
      <c r="B1069" s="2">
        <f>RSI!B1069</f>
        <v>6.8860999999999999</v>
      </c>
      <c r="C1069" s="2">
        <f>RSI!I1069</f>
        <v>43.547487382685944</v>
      </c>
      <c r="D1069" s="2">
        <f>MACD!E1069</f>
        <v>-3.7404297319732827E-2</v>
      </c>
      <c r="E1069" s="2">
        <f>MACD!F1069</f>
        <v>3.0729886552165579E-2</v>
      </c>
      <c r="F1069" s="2">
        <f>'Moving Avg'!D1069</f>
        <v>7.031740000000001</v>
      </c>
      <c r="G1069" s="2">
        <f>'Moving Avg'!F1069</f>
        <v>6.9556050000000003</v>
      </c>
      <c r="H1069" s="2">
        <f>'Moving Avg'!G1069</f>
        <v>7.1649720000000006</v>
      </c>
      <c r="I1069" s="2">
        <f>'Moving Avg'!H1069</f>
        <v>7.582495999999999</v>
      </c>
      <c r="J1069" s="6" t="str">
        <f>OBV!F1069</f>
        <v>BEARISH</v>
      </c>
      <c r="K1069" s="6" t="str">
        <f>OBV!G1069</f>
        <v>NEUTRAL</v>
      </c>
      <c r="L1069" s="6" t="str">
        <f>OBV!H1069</f>
        <v>BEARISH DIVERGENCE</v>
      </c>
      <c r="M1069" s="8">
        <f t="shared" si="163"/>
        <v>50</v>
      </c>
      <c r="N1069" s="8">
        <f t="shared" si="160"/>
        <v>100</v>
      </c>
      <c r="O1069" s="8">
        <f t="shared" si="161"/>
        <v>0</v>
      </c>
      <c r="P1069" s="8">
        <f t="shared" si="162"/>
        <v>16.5</v>
      </c>
      <c r="Q1069" s="9">
        <f t="shared" si="164"/>
        <v>54.975000000000001</v>
      </c>
      <c r="R1069" s="9">
        <f t="shared" si="165"/>
        <v>34.125</v>
      </c>
      <c r="S1069" s="9">
        <f t="shared" si="166"/>
        <v>29.925000000000001</v>
      </c>
      <c r="T1069" s="9">
        <f t="shared" si="167"/>
        <v>41.625</v>
      </c>
      <c r="U1069" s="8">
        <f t="shared" si="168"/>
        <v>39.674999999999997</v>
      </c>
      <c r="V1069" s="8">
        <f t="shared" si="169"/>
        <v>40.162499999999994</v>
      </c>
    </row>
    <row r="1070" spans="1:22" ht="13.5" x14ac:dyDescent="0.25">
      <c r="A1070" s="3">
        <f>RSI!A1070</f>
        <v>43565</v>
      </c>
      <c r="B1070" s="2">
        <f>RSI!B1070</f>
        <v>6.8993000000000002</v>
      </c>
      <c r="C1070" s="2">
        <f>RSI!I1070</f>
        <v>44.231693115338139</v>
      </c>
      <c r="D1070" s="2">
        <f>MACD!E1070</f>
        <v>-3.2125366953705381E-2</v>
      </c>
      <c r="E1070" s="2">
        <f>MACD!F1070</f>
        <v>1.8158835850991387E-2</v>
      </c>
      <c r="F1070" s="2">
        <f>'Moving Avg'!D1070</f>
        <v>7.0211399999999999</v>
      </c>
      <c r="G1070" s="2">
        <f>'Moving Avg'!F1070</f>
        <v>6.9430250000000004</v>
      </c>
      <c r="H1070" s="2">
        <f>'Moving Avg'!G1070</f>
        <v>7.1533180000000005</v>
      </c>
      <c r="I1070" s="2">
        <f>'Moving Avg'!H1070</f>
        <v>7.5753804999999987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  <c r="M1070" s="8">
        <f t="shared" si="163"/>
        <v>50</v>
      </c>
      <c r="N1070" s="8">
        <f t="shared" si="160"/>
        <v>100</v>
      </c>
      <c r="O1070" s="8">
        <f t="shared" si="161"/>
        <v>0</v>
      </c>
      <c r="P1070" s="8">
        <f t="shared" si="162"/>
        <v>16.5</v>
      </c>
      <c r="Q1070" s="9">
        <f t="shared" si="164"/>
        <v>54.975000000000001</v>
      </c>
      <c r="R1070" s="9">
        <f t="shared" si="165"/>
        <v>34.125</v>
      </c>
      <c r="S1070" s="9">
        <f t="shared" si="166"/>
        <v>29.925000000000001</v>
      </c>
      <c r="T1070" s="9">
        <f t="shared" si="167"/>
        <v>41.625</v>
      </c>
      <c r="U1070" s="8">
        <f t="shared" si="168"/>
        <v>39.674999999999997</v>
      </c>
      <c r="V1070" s="8">
        <f t="shared" si="169"/>
        <v>40.162499999999994</v>
      </c>
    </row>
    <row r="1071" spans="1:22" ht="13.5" x14ac:dyDescent="0.25">
      <c r="A1071" s="3">
        <f>RSI!A1071</f>
        <v>43566</v>
      </c>
      <c r="B1071" s="2">
        <f>RSI!B1071</f>
        <v>6.8529999999999998</v>
      </c>
      <c r="C1071" s="2">
        <f>RSI!I1071</f>
        <v>42.295326624679113</v>
      </c>
      <c r="D1071" s="2">
        <f>MACD!E1071</f>
        <v>-3.9806827584838445E-2</v>
      </c>
      <c r="E1071" s="2">
        <f>MACD!F1071</f>
        <v>6.5657031638254211E-3</v>
      </c>
      <c r="F1071" s="2">
        <f>'Moving Avg'!D1071</f>
        <v>6.9615600000000004</v>
      </c>
      <c r="G1071" s="2">
        <f>'Moving Avg'!F1071</f>
        <v>6.9281300000000003</v>
      </c>
      <c r="H1071" s="2">
        <f>'Moving Avg'!G1071</f>
        <v>7.1429900000000002</v>
      </c>
      <c r="I1071" s="2">
        <f>'Moving Avg'!H1071</f>
        <v>7.5673035000000004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  <c r="M1071" s="8">
        <f t="shared" si="163"/>
        <v>50</v>
      </c>
      <c r="N1071" s="8">
        <f t="shared" si="160"/>
        <v>100</v>
      </c>
      <c r="O1071" s="8">
        <f t="shared" si="161"/>
        <v>0</v>
      </c>
      <c r="P1071" s="8">
        <f t="shared" si="162"/>
        <v>16.5</v>
      </c>
      <c r="Q1071" s="9">
        <f t="shared" si="164"/>
        <v>54.975000000000001</v>
      </c>
      <c r="R1071" s="9">
        <f t="shared" si="165"/>
        <v>34.125</v>
      </c>
      <c r="S1071" s="9">
        <f t="shared" si="166"/>
        <v>29.925000000000001</v>
      </c>
      <c r="T1071" s="9">
        <f t="shared" si="167"/>
        <v>41.625</v>
      </c>
      <c r="U1071" s="8">
        <f t="shared" si="168"/>
        <v>39.674999999999997</v>
      </c>
      <c r="V1071" s="8">
        <f t="shared" si="169"/>
        <v>40.162499999999994</v>
      </c>
    </row>
    <row r="1072" spans="1:22" ht="13.5" x14ac:dyDescent="0.25">
      <c r="A1072" s="3">
        <f>RSI!A1072</f>
        <v>43567</v>
      </c>
      <c r="B1072" s="2">
        <f>RSI!B1072</f>
        <v>7.0781000000000001</v>
      </c>
      <c r="C1072" s="2">
        <f>RSI!I1072</f>
        <v>53.055472402476774</v>
      </c>
      <c r="D1072" s="2">
        <f>MACD!E1072</f>
        <v>-5.5937808676639555E-2</v>
      </c>
      <c r="E1072" s="2">
        <f>MACD!F1072</f>
        <v>-5.9349992042675749E-3</v>
      </c>
      <c r="F1072" s="2">
        <f>'Moving Avg'!D1072</f>
        <v>6.953619999999999</v>
      </c>
      <c r="G1072" s="2">
        <f>'Moving Avg'!F1072</f>
        <v>6.9284599999999994</v>
      </c>
      <c r="H1072" s="2">
        <f>'Moving Avg'!G1072</f>
        <v>7.1371639999999994</v>
      </c>
      <c r="I1072" s="2">
        <f>'Moving Avg'!H1072</f>
        <v>7.5606440000000008</v>
      </c>
      <c r="J1072" s="6" t="str">
        <f>OBV!F1072</f>
        <v>BULLISH</v>
      </c>
      <c r="K1072" s="6" t="str">
        <f>OBV!G1072</f>
        <v>NEUTRAL</v>
      </c>
      <c r="L1072" s="6" t="str">
        <f>OBV!H1072</f>
        <v>BULLISH DIVERGENCE</v>
      </c>
      <c r="M1072" s="8">
        <f t="shared" si="163"/>
        <v>50</v>
      </c>
      <c r="N1072" s="8">
        <f t="shared" si="160"/>
        <v>100</v>
      </c>
      <c r="O1072" s="8">
        <f t="shared" si="161"/>
        <v>0</v>
      </c>
      <c r="P1072" s="8">
        <f t="shared" si="162"/>
        <v>66.5</v>
      </c>
      <c r="Q1072" s="9">
        <f t="shared" si="164"/>
        <v>62.475000000000001</v>
      </c>
      <c r="R1072" s="9">
        <f t="shared" si="165"/>
        <v>46.625</v>
      </c>
      <c r="S1072" s="9">
        <f t="shared" si="166"/>
        <v>52.424999999999997</v>
      </c>
      <c r="T1072" s="9">
        <f t="shared" si="167"/>
        <v>54.125</v>
      </c>
      <c r="U1072" s="8">
        <f t="shared" si="168"/>
        <v>53.841666666666661</v>
      </c>
      <c r="V1072" s="8">
        <f t="shared" si="169"/>
        <v>53.912499999999994</v>
      </c>
    </row>
    <row r="1073" spans="1:22" ht="13.5" x14ac:dyDescent="0.25">
      <c r="A1073" s="3">
        <f>RSI!A1073</f>
        <v>43570</v>
      </c>
      <c r="B1073" s="2">
        <f>RSI!B1073</f>
        <v>7.2834000000000003</v>
      </c>
      <c r="C1073" s="2">
        <f>RSI!I1073</f>
        <v>60.3223981250948</v>
      </c>
      <c r="D1073" s="2">
        <f>MACD!E1073</f>
        <v>-0.10461264789469737</v>
      </c>
      <c r="E1073" s="2">
        <f>MACD!F1073</f>
        <v>-2.5670528942353533E-2</v>
      </c>
      <c r="F1073" s="2">
        <f>'Moving Avg'!D1073</f>
        <v>6.999979999999999</v>
      </c>
      <c r="G1073" s="2">
        <f>'Moving Avg'!F1073</f>
        <v>6.941374999999999</v>
      </c>
      <c r="H1073" s="2">
        <f>'Moving Avg'!G1073</f>
        <v>7.1361059999999998</v>
      </c>
      <c r="I1073" s="2">
        <f>'Moving Avg'!H1073</f>
        <v>7.5547190000000004</v>
      </c>
      <c r="J1073" s="6" t="str">
        <f>OBV!F1073</f>
        <v>BULLISH</v>
      </c>
      <c r="K1073" s="6" t="str">
        <f>OBV!G1073</f>
        <v>NEUTRAL</v>
      </c>
      <c r="L1073" s="6" t="str">
        <f>OBV!H1073</f>
        <v>CONFIRMED BULLISH</v>
      </c>
      <c r="M1073" s="8">
        <f t="shared" si="163"/>
        <v>50</v>
      </c>
      <c r="N1073" s="8">
        <f t="shared" si="160"/>
        <v>100</v>
      </c>
      <c r="O1073" s="8">
        <f t="shared" si="161"/>
        <v>0</v>
      </c>
      <c r="P1073" s="8">
        <f t="shared" si="162"/>
        <v>83.5</v>
      </c>
      <c r="Q1073" s="9">
        <f t="shared" si="164"/>
        <v>65.025000000000006</v>
      </c>
      <c r="R1073" s="9">
        <f t="shared" si="165"/>
        <v>50.875</v>
      </c>
      <c r="S1073" s="9">
        <f t="shared" si="166"/>
        <v>60.075000000000003</v>
      </c>
      <c r="T1073" s="9">
        <f t="shared" si="167"/>
        <v>58.375</v>
      </c>
      <c r="U1073" s="8">
        <f t="shared" si="168"/>
        <v>58.658333333333339</v>
      </c>
      <c r="V1073" s="8">
        <f t="shared" si="169"/>
        <v>58.587500000000006</v>
      </c>
    </row>
    <row r="1074" spans="1:22" ht="13.5" x14ac:dyDescent="0.25">
      <c r="A1074" s="3">
        <f>RSI!A1074</f>
        <v>43571</v>
      </c>
      <c r="B1074" s="2">
        <f>RSI!B1074</f>
        <v>7.2502000000000004</v>
      </c>
      <c r="C1074" s="2">
        <f>RSI!I1074</f>
        <v>58.738872230043796</v>
      </c>
      <c r="D1074" s="2">
        <f>MACD!E1074</f>
        <v>-0.14701358861659841</v>
      </c>
      <c r="E1074" s="2">
        <f>MACD!F1074</f>
        <v>-4.9939140877202512E-2</v>
      </c>
      <c r="F1074" s="2">
        <f>'Moving Avg'!D1074</f>
        <v>7.0728000000000009</v>
      </c>
      <c r="G1074" s="2">
        <f>'Moving Avg'!F1074</f>
        <v>6.9562699999999991</v>
      </c>
      <c r="H1074" s="2">
        <f>'Moving Avg'!G1074</f>
        <v>7.1343839999999989</v>
      </c>
      <c r="I1074" s="2">
        <f>'Moving Avg'!H1074</f>
        <v>7.548627999999999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3"/>
        <v>50</v>
      </c>
      <c r="N1074" s="8">
        <f t="shared" si="160"/>
        <v>100</v>
      </c>
      <c r="O1074" s="8">
        <f t="shared" si="161"/>
        <v>0</v>
      </c>
      <c r="P1074" s="8">
        <f t="shared" si="162"/>
        <v>83.5</v>
      </c>
      <c r="Q1074" s="9">
        <f t="shared" si="164"/>
        <v>65.025000000000006</v>
      </c>
      <c r="R1074" s="9">
        <f t="shared" si="165"/>
        <v>50.875</v>
      </c>
      <c r="S1074" s="9">
        <f t="shared" si="166"/>
        <v>60.075000000000003</v>
      </c>
      <c r="T1074" s="9">
        <f t="shared" si="167"/>
        <v>58.375</v>
      </c>
      <c r="U1074" s="8">
        <f t="shared" si="168"/>
        <v>58.658333333333339</v>
      </c>
      <c r="V1074" s="8">
        <f t="shared" si="169"/>
        <v>58.587500000000006</v>
      </c>
    </row>
    <row r="1075" spans="1:22" ht="13.5" x14ac:dyDescent="0.25">
      <c r="A1075" s="3">
        <f>RSI!A1075</f>
        <v>43572</v>
      </c>
      <c r="B1075" s="2">
        <f>RSI!B1075</f>
        <v>7.2834000000000003</v>
      </c>
      <c r="C1075" s="2">
        <f>RSI!I1075</f>
        <v>59.873269136480992</v>
      </c>
      <c r="D1075" s="2">
        <f>MACD!E1075</f>
        <v>-0.15612186310108989</v>
      </c>
      <c r="E1075" s="2">
        <f>MACD!F1075</f>
        <v>-7.1175685321979987E-2</v>
      </c>
      <c r="F1075" s="2">
        <f>'Moving Avg'!D1075</f>
        <v>7.1496200000000005</v>
      </c>
      <c r="G1075" s="2">
        <f>'Moving Avg'!F1075</f>
        <v>6.9728250000000003</v>
      </c>
      <c r="H1075" s="2">
        <f>'Moving Avg'!G1075</f>
        <v>7.1317359999999983</v>
      </c>
      <c r="I1075" s="2">
        <f>'Moving Avg'!H1075</f>
        <v>7.5427030000000004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  <c r="M1075" s="8">
        <f t="shared" si="163"/>
        <v>50</v>
      </c>
      <c r="N1075" s="8">
        <f t="shared" si="160"/>
        <v>100</v>
      </c>
      <c r="O1075" s="8">
        <f t="shared" si="161"/>
        <v>0</v>
      </c>
      <c r="P1075" s="8">
        <f t="shared" si="162"/>
        <v>83.5</v>
      </c>
      <c r="Q1075" s="9">
        <f t="shared" si="164"/>
        <v>65.025000000000006</v>
      </c>
      <c r="R1075" s="9">
        <f t="shared" si="165"/>
        <v>50.875</v>
      </c>
      <c r="S1075" s="9">
        <f t="shared" si="166"/>
        <v>60.075000000000003</v>
      </c>
      <c r="T1075" s="9">
        <f t="shared" si="167"/>
        <v>58.375</v>
      </c>
      <c r="U1075" s="8">
        <f t="shared" si="168"/>
        <v>58.658333333333339</v>
      </c>
      <c r="V1075" s="8">
        <f t="shared" si="169"/>
        <v>58.587500000000006</v>
      </c>
    </row>
    <row r="1076" spans="1:22" ht="13.5" x14ac:dyDescent="0.25">
      <c r="A1076" s="3">
        <f>RSI!A1076</f>
        <v>43573</v>
      </c>
      <c r="B1076" s="2">
        <f>RSI!B1076</f>
        <v>7.1509</v>
      </c>
      <c r="C1076" s="2">
        <f>RSI!I1076</f>
        <v>53.546037225643033</v>
      </c>
      <c r="D1076" s="2">
        <f>MACD!E1076</f>
        <v>-0.12488336746243256</v>
      </c>
      <c r="E1076" s="2">
        <f>MACD!F1076</f>
        <v>-8.1917221750070504E-2</v>
      </c>
      <c r="F1076" s="2">
        <f>'Moving Avg'!D1076</f>
        <v>7.2092000000000001</v>
      </c>
      <c r="G1076" s="2">
        <f>'Moving Avg'!F1076</f>
        <v>6.9887150000000009</v>
      </c>
      <c r="H1076" s="2">
        <f>'Moving Avg'!G1076</f>
        <v>7.1277619999999979</v>
      </c>
      <c r="I1076" s="2">
        <f>'Moving Avg'!H1076</f>
        <v>7.536699500000001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  <c r="M1076" s="8">
        <f t="shared" si="163"/>
        <v>50</v>
      </c>
      <c r="N1076" s="8">
        <f t="shared" si="160"/>
        <v>100</v>
      </c>
      <c r="O1076" s="8">
        <f t="shared" si="161"/>
        <v>0</v>
      </c>
      <c r="P1076" s="8">
        <f t="shared" si="162"/>
        <v>83.5</v>
      </c>
      <c r="Q1076" s="9">
        <f t="shared" si="164"/>
        <v>65.025000000000006</v>
      </c>
      <c r="R1076" s="9">
        <f t="shared" si="165"/>
        <v>50.875</v>
      </c>
      <c r="S1076" s="9">
        <f t="shared" si="166"/>
        <v>60.075000000000003</v>
      </c>
      <c r="T1076" s="9">
        <f t="shared" si="167"/>
        <v>58.375</v>
      </c>
      <c r="U1076" s="8">
        <f t="shared" si="168"/>
        <v>58.658333333333339</v>
      </c>
      <c r="V1076" s="8">
        <f t="shared" si="169"/>
        <v>58.587500000000006</v>
      </c>
    </row>
    <row r="1077" spans="1:22" ht="13.5" x14ac:dyDescent="0.25">
      <c r="A1077" s="3">
        <f>RSI!A1077</f>
        <v>43574</v>
      </c>
      <c r="B1077" s="2">
        <f>RSI!B1077</f>
        <v>7.1509</v>
      </c>
      <c r="C1077" s="2">
        <f>RSI!I1077</f>
        <v>53.546037225643033</v>
      </c>
      <c r="D1077" s="2">
        <f>MACD!E1077</f>
        <v>-0.10407789803086231</v>
      </c>
      <c r="E1077" s="2">
        <f>MACD!F1077</f>
        <v>-8.6349357006228866E-2</v>
      </c>
      <c r="F1077" s="2">
        <f>'Moving Avg'!D1077</f>
        <v>7.2237600000000004</v>
      </c>
      <c r="G1077" s="2">
        <f>'Moving Avg'!F1077</f>
        <v>7.0052649999999996</v>
      </c>
      <c r="H1077" s="2">
        <f>'Moving Avg'!G1077</f>
        <v>7.1231259999999974</v>
      </c>
      <c r="I1077" s="2">
        <f>'Moving Avg'!H1077</f>
        <v>7.5304040000000017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  <c r="M1077" s="8">
        <f t="shared" si="163"/>
        <v>50</v>
      </c>
      <c r="N1077" s="8">
        <f t="shared" si="160"/>
        <v>45</v>
      </c>
      <c r="O1077" s="8">
        <f t="shared" si="161"/>
        <v>0</v>
      </c>
      <c r="P1077" s="8">
        <f t="shared" si="162"/>
        <v>83.5</v>
      </c>
      <c r="Q1077" s="9">
        <f t="shared" si="164"/>
        <v>45.774999999999999</v>
      </c>
      <c r="R1077" s="9">
        <f t="shared" si="165"/>
        <v>39.875</v>
      </c>
      <c r="S1077" s="9">
        <f t="shared" si="166"/>
        <v>51.825000000000003</v>
      </c>
      <c r="T1077" s="9">
        <f t="shared" si="167"/>
        <v>44.625</v>
      </c>
      <c r="U1077" s="8">
        <f t="shared" si="168"/>
        <v>45.82500000000001</v>
      </c>
      <c r="V1077" s="8">
        <f t="shared" si="169"/>
        <v>45.525000000000006</v>
      </c>
    </row>
    <row r="1078" spans="1:22" ht="13.5" x14ac:dyDescent="0.25">
      <c r="A1078" s="3">
        <f>RSI!A1078</f>
        <v>43577</v>
      </c>
      <c r="B1078" s="2">
        <f>RSI!B1078</f>
        <v>7.2171000000000003</v>
      </c>
      <c r="C1078" s="2">
        <f>RSI!I1078</f>
        <v>56.22646366146531</v>
      </c>
      <c r="D1078" s="2">
        <f>MACD!E1078</f>
        <v>-0.1020567707208766</v>
      </c>
      <c r="E1078" s="2">
        <f>MACD!F1078</f>
        <v>-8.9490839749158418E-2</v>
      </c>
      <c r="F1078" s="2">
        <f>'Moving Avg'!D1078</f>
        <v>7.2105000000000006</v>
      </c>
      <c r="G1078" s="2">
        <f>'Moving Avg'!F1078</f>
        <v>7.0231399999999997</v>
      </c>
      <c r="H1078" s="2">
        <f>'Moving Avg'!G1078</f>
        <v>7.1202119999999978</v>
      </c>
      <c r="I1078" s="2">
        <f>'Moving Avg'!H1078</f>
        <v>7.5244395000000033</v>
      </c>
      <c r="J1078" s="6" t="str">
        <f>OBV!F1078</f>
        <v>BULLISH</v>
      </c>
      <c r="K1078" s="6" t="str">
        <f>OBV!G1078</f>
        <v>NEUTRAL</v>
      </c>
      <c r="L1078" s="6" t="str">
        <f>OBV!H1078</f>
        <v>BULLISH DIVERGENCE</v>
      </c>
      <c r="M1078" s="8">
        <f t="shared" si="163"/>
        <v>50</v>
      </c>
      <c r="N1078" s="8">
        <f t="shared" si="160"/>
        <v>45</v>
      </c>
      <c r="O1078" s="8">
        <f t="shared" si="161"/>
        <v>0</v>
      </c>
      <c r="P1078" s="8">
        <f t="shared" si="162"/>
        <v>66.5</v>
      </c>
      <c r="Q1078" s="9">
        <f t="shared" si="164"/>
        <v>43.225000000000001</v>
      </c>
      <c r="R1078" s="9">
        <f t="shared" si="165"/>
        <v>35.625</v>
      </c>
      <c r="S1078" s="9">
        <f t="shared" si="166"/>
        <v>44.174999999999997</v>
      </c>
      <c r="T1078" s="9">
        <f t="shared" si="167"/>
        <v>40.375</v>
      </c>
      <c r="U1078" s="8">
        <f t="shared" si="168"/>
        <v>41.008333333333333</v>
      </c>
      <c r="V1078" s="8">
        <f t="shared" si="169"/>
        <v>40.849999999999994</v>
      </c>
    </row>
    <row r="1079" spans="1:22" ht="13.5" x14ac:dyDescent="0.25">
      <c r="A1079" s="3">
        <f>RSI!A1079</f>
        <v>43578</v>
      </c>
      <c r="B1079" s="2">
        <f>RSI!B1079</f>
        <v>7.2237999999999998</v>
      </c>
      <c r="C1079" s="2">
        <f>RSI!I1079</f>
        <v>56.500035584514769</v>
      </c>
      <c r="D1079" s="2">
        <f>MACD!E1079</f>
        <v>-0.12715410093988044</v>
      </c>
      <c r="E1079" s="2">
        <f>MACD!F1079</f>
        <v>-9.7023491987302826E-2</v>
      </c>
      <c r="F1079" s="2">
        <f>'Moving Avg'!D1079</f>
        <v>7.2052199999999997</v>
      </c>
      <c r="G1079" s="2">
        <f>'Moving Avg'!F1079</f>
        <v>7.0387000000000013</v>
      </c>
      <c r="H1079" s="2">
        <f>'Moving Avg'!G1079</f>
        <v>7.1170339999999976</v>
      </c>
      <c r="I1079" s="2">
        <f>'Moving Avg'!H1079</f>
        <v>7.5190925000000028</v>
      </c>
      <c r="J1079" s="6" t="str">
        <f>OBV!F1079</f>
        <v>BULLISH</v>
      </c>
      <c r="K1079" s="6" t="str">
        <f>OBV!G1079</f>
        <v>NEUTRAL</v>
      </c>
      <c r="L1079" s="6" t="str">
        <f>OBV!H1079</f>
        <v>BULLISH DIVERGENCE</v>
      </c>
      <c r="M1079" s="8">
        <f t="shared" si="163"/>
        <v>50</v>
      </c>
      <c r="N1079" s="8">
        <f t="shared" si="160"/>
        <v>100</v>
      </c>
      <c r="O1079" s="8">
        <f t="shared" si="161"/>
        <v>0</v>
      </c>
      <c r="P1079" s="8">
        <f t="shared" si="162"/>
        <v>66.5</v>
      </c>
      <c r="Q1079" s="9">
        <f t="shared" si="164"/>
        <v>62.475000000000001</v>
      </c>
      <c r="R1079" s="9">
        <f t="shared" si="165"/>
        <v>46.625</v>
      </c>
      <c r="S1079" s="9">
        <f t="shared" si="166"/>
        <v>52.424999999999997</v>
      </c>
      <c r="T1079" s="9">
        <f t="shared" si="167"/>
        <v>54.125</v>
      </c>
      <c r="U1079" s="8">
        <f t="shared" si="168"/>
        <v>53.841666666666661</v>
      </c>
      <c r="V1079" s="8">
        <f t="shared" si="169"/>
        <v>53.912499999999994</v>
      </c>
    </row>
    <row r="1080" spans="1:22" ht="13.5" x14ac:dyDescent="0.25">
      <c r="A1080" s="3">
        <f>RSI!A1080</f>
        <v>43579</v>
      </c>
      <c r="B1080" s="2">
        <f>RSI!B1080</f>
        <v>6.8860999999999999</v>
      </c>
      <c r="C1080" s="2">
        <f>RSI!I1080</f>
        <v>42.188286395163566</v>
      </c>
      <c r="D1080" s="2">
        <f>MACD!E1080</f>
        <v>-0.12217105081585444</v>
      </c>
      <c r="E1080" s="2">
        <f>MACD!F1080</f>
        <v>-0.10205300375301316</v>
      </c>
      <c r="F1080" s="2">
        <f>'Moving Avg'!D1080</f>
        <v>7.1257600000000014</v>
      </c>
      <c r="G1080" s="2">
        <f>'Moving Avg'!F1080</f>
        <v>7.0350600000000014</v>
      </c>
      <c r="H1080" s="2">
        <f>'Moving Avg'!G1080</f>
        <v>7.106571999999999</v>
      </c>
      <c r="I1080" s="2">
        <f>'Moving Avg'!H1080</f>
        <v>7.5122030000000022</v>
      </c>
      <c r="J1080" s="6" t="str">
        <f>OBV!F1080</f>
        <v>BEARISH</v>
      </c>
      <c r="K1080" s="6" t="str">
        <f>OBV!G1080</f>
        <v>WEAK</v>
      </c>
      <c r="L1080" s="6" t="str">
        <f>OBV!H1080</f>
        <v>CONFIRMED BEARISH</v>
      </c>
      <c r="M1080" s="8">
        <f t="shared" si="163"/>
        <v>50</v>
      </c>
      <c r="N1080" s="8">
        <f t="shared" si="160"/>
        <v>100</v>
      </c>
      <c r="O1080" s="8">
        <f t="shared" si="161"/>
        <v>0</v>
      </c>
      <c r="P1080" s="8">
        <f t="shared" si="162"/>
        <v>0</v>
      </c>
      <c r="Q1080" s="9">
        <f t="shared" si="164"/>
        <v>52.5</v>
      </c>
      <c r="R1080" s="9">
        <f t="shared" si="165"/>
        <v>30</v>
      </c>
      <c r="S1080" s="9">
        <f t="shared" si="166"/>
        <v>22.5</v>
      </c>
      <c r="T1080" s="9">
        <f t="shared" si="167"/>
        <v>37.5</v>
      </c>
      <c r="U1080" s="8">
        <f t="shared" si="168"/>
        <v>35</v>
      </c>
      <c r="V1080" s="8">
        <f t="shared" si="169"/>
        <v>35.625</v>
      </c>
    </row>
    <row r="1081" spans="1:22" ht="13.5" x14ac:dyDescent="0.25">
      <c r="A1081" s="3">
        <f>RSI!A1081</f>
        <v>43580</v>
      </c>
      <c r="B1081" s="2">
        <f>RSI!B1081</f>
        <v>6.8464</v>
      </c>
      <c r="C1081" s="2">
        <f>RSI!I1081</f>
        <v>40.877381476955101</v>
      </c>
      <c r="D1081" s="2">
        <f>MACD!E1081</f>
        <v>-0.12090659786038138</v>
      </c>
      <c r="E1081" s="2">
        <f>MACD!F1081</f>
        <v>-0.10582372257448681</v>
      </c>
      <c r="F1081" s="2">
        <f>'Moving Avg'!D1081</f>
        <v>7.0648600000000004</v>
      </c>
      <c r="G1081" s="2">
        <f>'Moving Avg'!F1081</f>
        <v>7.0347300000000006</v>
      </c>
      <c r="H1081" s="2">
        <f>'Moving Avg'!G1081</f>
        <v>7.0971699999999984</v>
      </c>
      <c r="I1081" s="2">
        <f>'Moving Avg'!H1081</f>
        <v>7.5049690000000036</v>
      </c>
      <c r="J1081" s="6" t="str">
        <f>OBV!F1081</f>
        <v>BEARISH</v>
      </c>
      <c r="K1081" s="6" t="str">
        <f>OBV!G1081</f>
        <v>WEAK</v>
      </c>
      <c r="L1081" s="6" t="str">
        <f>OBV!H1081</f>
        <v>CONFIRMED BEARISH</v>
      </c>
      <c r="M1081" s="8">
        <f t="shared" si="163"/>
        <v>50</v>
      </c>
      <c r="N1081" s="8">
        <f t="shared" si="160"/>
        <v>45</v>
      </c>
      <c r="O1081" s="8">
        <f t="shared" si="161"/>
        <v>0</v>
      </c>
      <c r="P1081" s="8">
        <f t="shared" si="162"/>
        <v>0</v>
      </c>
      <c r="Q1081" s="9">
        <f t="shared" si="164"/>
        <v>33.25</v>
      </c>
      <c r="R1081" s="9">
        <f t="shared" si="165"/>
        <v>19</v>
      </c>
      <c r="S1081" s="9">
        <f t="shared" si="166"/>
        <v>14.25</v>
      </c>
      <c r="T1081" s="9">
        <f t="shared" si="167"/>
        <v>23.75</v>
      </c>
      <c r="U1081" s="8">
        <f t="shared" si="168"/>
        <v>22.166666666666668</v>
      </c>
      <c r="V1081" s="8">
        <f t="shared" si="169"/>
        <v>22.5625</v>
      </c>
    </row>
    <row r="1082" spans="1:22" ht="13.5" x14ac:dyDescent="0.25">
      <c r="A1082" s="3">
        <f>RSI!A1082</f>
        <v>43581</v>
      </c>
      <c r="B1082" s="2">
        <f>RSI!B1082</f>
        <v>7.0185000000000004</v>
      </c>
      <c r="C1082" s="2">
        <f>RSI!I1082</f>
        <v>48.367331580731992</v>
      </c>
      <c r="D1082" s="2">
        <f>MACD!E1082</f>
        <v>-9.6580241865519945E-2</v>
      </c>
      <c r="E1082" s="2">
        <f>MACD!F1082</f>
        <v>-0.10397502643269345</v>
      </c>
      <c r="F1082" s="2">
        <f>'Moving Avg'!D1082</f>
        <v>7.0383799999999992</v>
      </c>
      <c r="G1082" s="2">
        <f>'Moving Avg'!F1082</f>
        <v>7.0410199999999987</v>
      </c>
      <c r="H1082" s="2">
        <f>'Moving Avg'!G1082</f>
        <v>7.0931980000000001</v>
      </c>
      <c r="I1082" s="2">
        <f>'Moving Avg'!H1082</f>
        <v>7.4985955000000022</v>
      </c>
      <c r="J1082" s="6" t="str">
        <f>OBV!F1082</f>
        <v>BEARISH</v>
      </c>
      <c r="K1082" s="6" t="str">
        <f>OBV!G1082</f>
        <v>WEAK</v>
      </c>
      <c r="L1082" s="6" t="str">
        <f>OBV!H1082</f>
        <v>CONFIRMED BEARISH</v>
      </c>
      <c r="M1082" s="8">
        <f t="shared" si="163"/>
        <v>50</v>
      </c>
      <c r="N1082" s="8">
        <f t="shared" si="160"/>
        <v>0</v>
      </c>
      <c r="O1082" s="8">
        <f t="shared" si="161"/>
        <v>0</v>
      </c>
      <c r="P1082" s="8">
        <f t="shared" si="162"/>
        <v>0</v>
      </c>
      <c r="Q1082" s="9">
        <f t="shared" si="164"/>
        <v>17.5</v>
      </c>
      <c r="R1082" s="9">
        <f t="shared" si="165"/>
        <v>10</v>
      </c>
      <c r="S1082" s="9">
        <f t="shared" si="166"/>
        <v>7.5</v>
      </c>
      <c r="T1082" s="9">
        <f t="shared" si="167"/>
        <v>12.5</v>
      </c>
      <c r="U1082" s="8">
        <f t="shared" si="168"/>
        <v>11.666666666666666</v>
      </c>
      <c r="V1082" s="8">
        <f t="shared" si="169"/>
        <v>11.875</v>
      </c>
    </row>
    <row r="1083" spans="1:22" ht="13.5" x14ac:dyDescent="0.25">
      <c r="A1083" s="3">
        <f>RSI!A1083</f>
        <v>43584</v>
      </c>
      <c r="B1083" s="2">
        <f>RSI!B1083</f>
        <v>6.8860999999999999</v>
      </c>
      <c r="C1083" s="2">
        <f>RSI!I1083</f>
        <v>43.772990057192011</v>
      </c>
      <c r="D1083" s="2">
        <f>MACD!E1083</f>
        <v>-3.4349276435181153E-2</v>
      </c>
      <c r="E1083" s="2">
        <f>MACD!F1083</f>
        <v>-9.0049876433190998E-2</v>
      </c>
      <c r="F1083" s="2">
        <f>'Moving Avg'!D1083</f>
        <v>6.9721799999999998</v>
      </c>
      <c r="G1083" s="2">
        <f>'Moving Avg'!F1083</f>
        <v>7.0469800000000005</v>
      </c>
      <c r="H1083" s="2">
        <f>'Moving Avg'!G1083</f>
        <v>7.0852519999999997</v>
      </c>
      <c r="I1083" s="2">
        <f>'Moving Avg'!H1083</f>
        <v>7.4915600000000016</v>
      </c>
      <c r="J1083" s="6" t="str">
        <f>OBV!F1083</f>
        <v>BEARISH</v>
      </c>
      <c r="K1083" s="6" t="str">
        <f>OBV!G1083</f>
        <v>WEAK</v>
      </c>
      <c r="L1083" s="6" t="str">
        <f>OBV!H1083</f>
        <v>CONFIRMED BEARISH</v>
      </c>
      <c r="M1083" s="8">
        <f t="shared" si="163"/>
        <v>50</v>
      </c>
      <c r="N1083" s="8">
        <f t="shared" si="160"/>
        <v>0</v>
      </c>
      <c r="O1083" s="8">
        <f t="shared" si="161"/>
        <v>0</v>
      </c>
      <c r="P1083" s="8">
        <f t="shared" si="162"/>
        <v>0</v>
      </c>
      <c r="Q1083" s="9">
        <f t="shared" si="164"/>
        <v>17.5</v>
      </c>
      <c r="R1083" s="9">
        <f t="shared" si="165"/>
        <v>10</v>
      </c>
      <c r="S1083" s="9">
        <f t="shared" si="166"/>
        <v>7.5</v>
      </c>
      <c r="T1083" s="9">
        <f t="shared" si="167"/>
        <v>12.5</v>
      </c>
      <c r="U1083" s="8">
        <f t="shared" si="168"/>
        <v>11.666666666666666</v>
      </c>
      <c r="V1083" s="8">
        <f t="shared" si="169"/>
        <v>11.875</v>
      </c>
    </row>
    <row r="1084" spans="1:22" ht="13.5" x14ac:dyDescent="0.25">
      <c r="A1084" s="3">
        <f>RSI!A1084</f>
        <v>43585</v>
      </c>
      <c r="B1084" s="2">
        <f>RSI!B1084</f>
        <v>6.8198999999999996</v>
      </c>
      <c r="C1084" s="2">
        <f>RSI!I1084</f>
        <v>41.643045407177738</v>
      </c>
      <c r="D1084" s="2">
        <f>MACD!E1084</f>
        <v>1.9122269431154137E-2</v>
      </c>
      <c r="E1084" s="2">
        <f>MACD!F1084</f>
        <v>-6.8215447260321971E-2</v>
      </c>
      <c r="F1084" s="2">
        <f>'Moving Avg'!D1084</f>
        <v>6.8914</v>
      </c>
      <c r="G1084" s="2">
        <f>'Moving Avg'!F1084</f>
        <v>7.0502900000000013</v>
      </c>
      <c r="H1084" s="2">
        <f>'Moving Avg'!G1084</f>
        <v>7.07585</v>
      </c>
      <c r="I1084" s="2">
        <f>'Moving Avg'!H1084</f>
        <v>7.4844270000000028</v>
      </c>
      <c r="J1084" s="6" t="str">
        <f>OBV!F1084</f>
        <v>BEARISH</v>
      </c>
      <c r="K1084" s="6" t="str">
        <f>OBV!G1084</f>
        <v>WEAK</v>
      </c>
      <c r="L1084" s="6" t="str">
        <f>OBV!H1084</f>
        <v>CONFIRMED BEARISH</v>
      </c>
      <c r="M1084" s="8">
        <f t="shared" si="163"/>
        <v>50</v>
      </c>
      <c r="N1084" s="8">
        <f t="shared" si="160"/>
        <v>0</v>
      </c>
      <c r="O1084" s="8">
        <f t="shared" si="161"/>
        <v>0</v>
      </c>
      <c r="P1084" s="8">
        <f t="shared" si="162"/>
        <v>0</v>
      </c>
      <c r="Q1084" s="9">
        <f t="shared" si="164"/>
        <v>17.5</v>
      </c>
      <c r="R1084" s="9">
        <f t="shared" si="165"/>
        <v>10</v>
      </c>
      <c r="S1084" s="9">
        <f t="shared" si="166"/>
        <v>7.5</v>
      </c>
      <c r="T1084" s="9">
        <f t="shared" si="167"/>
        <v>12.5</v>
      </c>
      <c r="U1084" s="8">
        <f t="shared" si="168"/>
        <v>11.666666666666666</v>
      </c>
      <c r="V1084" s="8">
        <f t="shared" si="169"/>
        <v>11.875</v>
      </c>
    </row>
    <row r="1085" spans="1:22" ht="13.5" x14ac:dyDescent="0.25">
      <c r="A1085" s="3">
        <f>RSI!A1085</f>
        <v>43587</v>
      </c>
      <c r="B1085" s="2">
        <f>RSI!B1085</f>
        <v>6.6212</v>
      </c>
      <c r="C1085" s="2">
        <f>RSI!I1085</f>
        <v>35.983404058609892</v>
      </c>
      <c r="D1085" s="2">
        <f>MACD!E1085</f>
        <v>8.5527927652003122E-2</v>
      </c>
      <c r="E1085" s="2">
        <f>MACD!F1085</f>
        <v>-3.7466772277856955E-2</v>
      </c>
      <c r="F1085" s="2">
        <f>'Moving Avg'!D1085</f>
        <v>6.8384200000000011</v>
      </c>
      <c r="G1085" s="2">
        <f>'Moving Avg'!F1085</f>
        <v>7.0337350000000001</v>
      </c>
      <c r="H1085" s="2">
        <f>'Moving Avg'!G1085</f>
        <v>7.0623420000000001</v>
      </c>
      <c r="I1085" s="2">
        <f>'Moving Avg'!H1085</f>
        <v>7.4764175000000019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  <c r="M1085" s="8">
        <f t="shared" si="163"/>
        <v>50</v>
      </c>
      <c r="N1085" s="8">
        <f t="shared" si="160"/>
        <v>0</v>
      </c>
      <c r="O1085" s="8">
        <f t="shared" si="161"/>
        <v>0</v>
      </c>
      <c r="P1085" s="8">
        <f t="shared" si="162"/>
        <v>16.5</v>
      </c>
      <c r="Q1085" s="9">
        <f t="shared" si="164"/>
        <v>19.975000000000001</v>
      </c>
      <c r="R1085" s="9">
        <f t="shared" si="165"/>
        <v>14.125</v>
      </c>
      <c r="S1085" s="9">
        <f t="shared" si="166"/>
        <v>14.925000000000001</v>
      </c>
      <c r="T1085" s="9">
        <f t="shared" si="167"/>
        <v>16.625</v>
      </c>
      <c r="U1085" s="8">
        <f t="shared" si="168"/>
        <v>16.341666666666669</v>
      </c>
      <c r="V1085" s="8">
        <f t="shared" si="169"/>
        <v>16.412500000000001</v>
      </c>
    </row>
    <row r="1086" spans="1:22" ht="13.5" x14ac:dyDescent="0.25">
      <c r="A1086" s="3">
        <f>RSI!A1086</f>
        <v>43588</v>
      </c>
      <c r="B1086" s="2">
        <f>RSI!B1086</f>
        <v>6.6212</v>
      </c>
      <c r="C1086" s="2">
        <f>RSI!I1086</f>
        <v>35.983404058609892</v>
      </c>
      <c r="D1086" s="2">
        <f>MACD!E1086</f>
        <v>0.12374229887743216</v>
      </c>
      <c r="E1086" s="2">
        <f>MACD!F1086</f>
        <v>-5.2249580467991323E-3</v>
      </c>
      <c r="F1086" s="2">
        <f>'Moving Avg'!D1086</f>
        <v>6.7933800000000009</v>
      </c>
      <c r="G1086" s="2">
        <f>'Moving Avg'!F1086</f>
        <v>7.0072500000000009</v>
      </c>
      <c r="H1086" s="2">
        <f>'Moving Avg'!G1086</f>
        <v>7.0464500000000001</v>
      </c>
      <c r="I1086" s="2">
        <f>'Moving Avg'!H1086</f>
        <v>7.4684080000000019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3"/>
        <v>50</v>
      </c>
      <c r="N1086" s="8">
        <f t="shared" si="160"/>
        <v>0</v>
      </c>
      <c r="O1086" s="8">
        <f t="shared" si="161"/>
        <v>0</v>
      </c>
      <c r="P1086" s="8">
        <f t="shared" si="162"/>
        <v>16.5</v>
      </c>
      <c r="Q1086" s="9">
        <f t="shared" si="164"/>
        <v>19.975000000000001</v>
      </c>
      <c r="R1086" s="9">
        <f t="shared" si="165"/>
        <v>14.125</v>
      </c>
      <c r="S1086" s="9">
        <f t="shared" si="166"/>
        <v>14.925000000000001</v>
      </c>
      <c r="T1086" s="9">
        <f t="shared" si="167"/>
        <v>16.625</v>
      </c>
      <c r="U1086" s="8">
        <f t="shared" si="168"/>
        <v>16.341666666666669</v>
      </c>
      <c r="V1086" s="8">
        <f t="shared" si="169"/>
        <v>16.412500000000001</v>
      </c>
    </row>
    <row r="1087" spans="1:22" ht="13.5" x14ac:dyDescent="0.25">
      <c r="A1087" s="3">
        <f>RSI!A1087</f>
        <v>43591</v>
      </c>
      <c r="B1087" s="2">
        <f>RSI!B1087</f>
        <v>6.6212</v>
      </c>
      <c r="C1087" s="2">
        <f>RSI!I1087</f>
        <v>35.983404058609892</v>
      </c>
      <c r="D1087" s="2">
        <f>MACD!E1087</f>
        <v>0.15830863190160116</v>
      </c>
      <c r="E1087" s="2">
        <f>MACD!F1087</f>
        <v>2.7481759942880928E-2</v>
      </c>
      <c r="F1087" s="2">
        <f>'Moving Avg'!D1087</f>
        <v>6.7139199999999999</v>
      </c>
      <c r="G1087" s="2">
        <f>'Moving Avg'!F1087</f>
        <v>6.9824199999999994</v>
      </c>
      <c r="H1087" s="2">
        <f>'Moving Avg'!G1087</f>
        <v>7.0298959999999999</v>
      </c>
      <c r="I1087" s="2">
        <f>'Moving Avg'!H1087</f>
        <v>7.4600480000000013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3"/>
        <v>50</v>
      </c>
      <c r="N1087" s="8">
        <f t="shared" si="160"/>
        <v>0</v>
      </c>
      <c r="O1087" s="8">
        <f t="shared" si="161"/>
        <v>0</v>
      </c>
      <c r="P1087" s="8">
        <f t="shared" si="162"/>
        <v>16.5</v>
      </c>
      <c r="Q1087" s="9">
        <f t="shared" si="164"/>
        <v>19.975000000000001</v>
      </c>
      <c r="R1087" s="9">
        <f t="shared" si="165"/>
        <v>14.125</v>
      </c>
      <c r="S1087" s="9">
        <f t="shared" si="166"/>
        <v>14.925000000000001</v>
      </c>
      <c r="T1087" s="9">
        <f t="shared" si="167"/>
        <v>16.625</v>
      </c>
      <c r="U1087" s="8">
        <f t="shared" si="168"/>
        <v>16.341666666666669</v>
      </c>
      <c r="V1087" s="8">
        <f t="shared" si="169"/>
        <v>16.412500000000001</v>
      </c>
    </row>
    <row r="1088" spans="1:22" ht="13.5" x14ac:dyDescent="0.25">
      <c r="A1088" s="3">
        <f>RSI!A1088</f>
        <v>43592</v>
      </c>
      <c r="B1088" s="2">
        <f>RSI!B1088</f>
        <v>6.6212</v>
      </c>
      <c r="C1088" s="2">
        <f>RSI!I1088</f>
        <v>35.983404058609892</v>
      </c>
      <c r="D1088" s="2">
        <f>MACD!E1088</f>
        <v>0.19980751239744166</v>
      </c>
      <c r="E1088" s="2">
        <f>MACD!F1088</f>
        <v>6.1946910433793079E-2</v>
      </c>
      <c r="F1088" s="2">
        <f>'Moving Avg'!D1088</f>
        <v>6.660940000000001</v>
      </c>
      <c r="G1088" s="2">
        <f>'Moving Avg'!F1088</f>
        <v>6.9608999999999996</v>
      </c>
      <c r="H1088" s="2">
        <f>'Moving Avg'!G1088</f>
        <v>7.0140039999999999</v>
      </c>
      <c r="I1088" s="2">
        <f>'Moving Avg'!H1088</f>
        <v>7.4505200000000009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3"/>
        <v>50</v>
      </c>
      <c r="N1088" s="8">
        <f t="shared" si="160"/>
        <v>0</v>
      </c>
      <c r="O1088" s="8">
        <f t="shared" si="161"/>
        <v>0</v>
      </c>
      <c r="P1088" s="8">
        <f t="shared" si="162"/>
        <v>16.5</v>
      </c>
      <c r="Q1088" s="9">
        <f t="shared" si="164"/>
        <v>19.975000000000001</v>
      </c>
      <c r="R1088" s="9">
        <f t="shared" si="165"/>
        <v>14.125</v>
      </c>
      <c r="S1088" s="9">
        <f t="shared" si="166"/>
        <v>14.925000000000001</v>
      </c>
      <c r="T1088" s="9">
        <f t="shared" si="167"/>
        <v>16.625</v>
      </c>
      <c r="U1088" s="8">
        <f t="shared" si="168"/>
        <v>16.341666666666669</v>
      </c>
      <c r="V1088" s="8">
        <f t="shared" si="169"/>
        <v>16.412500000000001</v>
      </c>
    </row>
    <row r="1089" spans="1:22" ht="13.5" x14ac:dyDescent="0.25">
      <c r="A1089" s="3">
        <f>RSI!A1089</f>
        <v>43593</v>
      </c>
      <c r="B1089" s="2">
        <f>RSI!B1089</f>
        <v>6.6013999999999999</v>
      </c>
      <c r="C1089" s="2">
        <f>RSI!I1089</f>
        <v>35.339657644477384</v>
      </c>
      <c r="D1089" s="2">
        <f>MACD!E1089</f>
        <v>0.23933219070731671</v>
      </c>
      <c r="E1089" s="2">
        <f>MACD!F1089</f>
        <v>9.7423966488497812E-2</v>
      </c>
      <c r="F1089" s="2">
        <f>'Moving Avg'!D1089</f>
        <v>6.6172399999999998</v>
      </c>
      <c r="G1089" s="2">
        <f>'Moving Avg'!F1089</f>
        <v>6.9466650000000012</v>
      </c>
      <c r="H1089" s="2">
        <f>'Moving Avg'!G1089</f>
        <v>6.9977160000000005</v>
      </c>
      <c r="I1089" s="2">
        <f>'Moving Avg'!H1089</f>
        <v>7.4414770000000026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3"/>
        <v>50</v>
      </c>
      <c r="N1089" s="8">
        <f t="shared" si="160"/>
        <v>0</v>
      </c>
      <c r="O1089" s="8">
        <f t="shared" si="161"/>
        <v>0</v>
      </c>
      <c r="P1089" s="8">
        <f t="shared" si="162"/>
        <v>16.5</v>
      </c>
      <c r="Q1089" s="9">
        <f t="shared" si="164"/>
        <v>19.975000000000001</v>
      </c>
      <c r="R1089" s="9">
        <f t="shared" si="165"/>
        <v>14.125</v>
      </c>
      <c r="S1089" s="9">
        <f t="shared" si="166"/>
        <v>14.925000000000001</v>
      </c>
      <c r="T1089" s="9">
        <f t="shared" si="167"/>
        <v>16.625</v>
      </c>
      <c r="U1089" s="8">
        <f t="shared" si="168"/>
        <v>16.341666666666669</v>
      </c>
      <c r="V1089" s="8">
        <f t="shared" si="169"/>
        <v>16.412500000000001</v>
      </c>
    </row>
    <row r="1090" spans="1:22" ht="13.5" x14ac:dyDescent="0.25">
      <c r="A1090" s="3">
        <f>RSI!A1090</f>
        <v>43594</v>
      </c>
      <c r="B1090" s="2">
        <f>RSI!B1090</f>
        <v>6.6013999999999999</v>
      </c>
      <c r="C1090" s="2">
        <f>RSI!I1090</f>
        <v>35.339657644477384</v>
      </c>
      <c r="D1090" s="2">
        <f>MACD!E1090</f>
        <v>0.22271041797907287</v>
      </c>
      <c r="E1090" s="2">
        <f>MACD!F1090</f>
        <v>0.12248125678661283</v>
      </c>
      <c r="F1090" s="2">
        <f>'Moving Avg'!D1090</f>
        <v>6.6132799999999987</v>
      </c>
      <c r="G1090" s="2">
        <f>'Moving Avg'!F1090</f>
        <v>6.931770000000002</v>
      </c>
      <c r="H1090" s="2">
        <f>'Moving Avg'!G1090</f>
        <v>6.9834140000000016</v>
      </c>
      <c r="I1090" s="2">
        <f>'Moving Avg'!H1090</f>
        <v>7.4325800000000024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si="163"/>
        <v>50</v>
      </c>
      <c r="N1090" s="8">
        <f t="shared" ref="N1090:N1153" si="170">IF(E1090-D1090&gt;0.02, 100, IF(E1090-D1090&lt;0,0,45))</f>
        <v>0</v>
      </c>
      <c r="O1090" s="8">
        <f t="shared" ref="O1090:O1153" si="171">IF(F1090-I1090&gt;10,100,IF(F1090-I1090&gt;5,75, IF(F1090-I1090&gt;0,50,0)))</f>
        <v>0</v>
      </c>
      <c r="P1090" s="8">
        <f t="shared" ref="P1090:P1153" si="172">IF(L1090="confirmed bullish", 34, IF(L1090="bullish divergence",17, 0))+IF(J1090="bullish",33,IF(J1090="bearish",0,16.5))+IF(K1090="strong",33,IF(K1090="weak",0,16.5))</f>
        <v>16.5</v>
      </c>
      <c r="Q1090" s="9">
        <f t="shared" si="164"/>
        <v>19.975000000000001</v>
      </c>
      <c r="R1090" s="9">
        <f t="shared" si="165"/>
        <v>14.125</v>
      </c>
      <c r="S1090" s="9">
        <f t="shared" si="166"/>
        <v>14.925000000000001</v>
      </c>
      <c r="T1090" s="9">
        <f t="shared" si="167"/>
        <v>16.625</v>
      </c>
      <c r="U1090" s="8">
        <f t="shared" si="168"/>
        <v>16.341666666666669</v>
      </c>
      <c r="V1090" s="8">
        <f t="shared" si="169"/>
        <v>16.412500000000001</v>
      </c>
    </row>
    <row r="1091" spans="1:22" ht="13.5" x14ac:dyDescent="0.25">
      <c r="A1091" s="3">
        <f>RSI!A1091</f>
        <v>43595</v>
      </c>
      <c r="B1091" s="2">
        <f>RSI!B1091</f>
        <v>6.5549999999999997</v>
      </c>
      <c r="C1091" s="2">
        <f>RSI!I1091</f>
        <v>33.701038522560523</v>
      </c>
      <c r="D1091" s="2">
        <f>MACD!E1091</f>
        <v>0.20772344028054501</v>
      </c>
      <c r="E1091" s="2">
        <f>MACD!F1091</f>
        <v>0.13952969348539929</v>
      </c>
      <c r="F1091" s="2">
        <f>'Moving Avg'!D1091</f>
        <v>6.6000399999999999</v>
      </c>
      <c r="G1091" s="2">
        <f>'Moving Avg'!F1091</f>
        <v>6.9168700000000012</v>
      </c>
      <c r="H1091" s="2">
        <f>'Moving Avg'!G1091</f>
        <v>6.9700380000000006</v>
      </c>
      <c r="I1091" s="2">
        <f>'Moving Avg'!H1091</f>
        <v>7.4233050000000036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ref="M1091:M1154" si="173">IF(C1091&lt;30,100, IF(C1091&gt;70, 0, 50))</f>
        <v>50</v>
      </c>
      <c r="N1091" s="8">
        <f t="shared" si="170"/>
        <v>0</v>
      </c>
      <c r="O1091" s="8">
        <f t="shared" si="171"/>
        <v>0</v>
      </c>
      <c r="P1091" s="8">
        <f t="shared" si="172"/>
        <v>16.5</v>
      </c>
      <c r="Q1091" s="9">
        <f t="shared" ref="Q1091:Q1154" si="174">0.35*M1091+N1091*0.35+O1091*0.15+P1091*0.15</f>
        <v>19.975000000000001</v>
      </c>
      <c r="R1091" s="9">
        <f t="shared" ref="R1091:R1154" si="175">M1091*0.2+N1091*0.2+O1091*0.35+P1091*0.25</f>
        <v>14.125</v>
      </c>
      <c r="S1091" s="9">
        <f t="shared" ref="S1091:S1154" si="176">M1091*0.15+N1091*0.15+O1091*0.25+P1091*0.45</f>
        <v>14.925000000000001</v>
      </c>
      <c r="T1091" s="9">
        <f t="shared" ref="T1091:T1154" si="177">0.25*SUM(M1091:P1091)</f>
        <v>16.625</v>
      </c>
      <c r="U1091" s="8">
        <f t="shared" ref="U1091:U1154" si="178">SUM(Q1091:S1091)/3</f>
        <v>16.341666666666669</v>
      </c>
      <c r="V1091" s="8">
        <f t="shared" ref="V1091:V1154" si="179">SUM(Q1091:T1091)/4</f>
        <v>16.412500000000001</v>
      </c>
    </row>
    <row r="1092" spans="1:22" ht="13.5" x14ac:dyDescent="0.25">
      <c r="A1092" s="3">
        <f>RSI!A1092</f>
        <v>43598</v>
      </c>
      <c r="B1092" s="2">
        <f>RSI!B1092</f>
        <v>6.5218999999999996</v>
      </c>
      <c r="C1092" s="2">
        <f>RSI!I1092</f>
        <v>32.541853753354147</v>
      </c>
      <c r="D1092" s="2">
        <f>MACD!E1092</f>
        <v>0.22586386014317306</v>
      </c>
      <c r="E1092" s="2">
        <f>MACD!F1092</f>
        <v>0.15679652681695405</v>
      </c>
      <c r="F1092" s="2">
        <f>'Moving Avg'!D1092</f>
        <v>6.5801800000000004</v>
      </c>
      <c r="G1092" s="2">
        <f>'Moving Avg'!F1092</f>
        <v>6.8890599999999989</v>
      </c>
      <c r="H1092" s="2">
        <f>'Moving Avg'!G1092</f>
        <v>6.958120000000001</v>
      </c>
      <c r="I1092" s="2">
        <f>'Moving Avg'!H1092</f>
        <v>7.4138645000000043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3"/>
        <v>50</v>
      </c>
      <c r="N1092" s="8">
        <f t="shared" si="170"/>
        <v>0</v>
      </c>
      <c r="O1092" s="8">
        <f t="shared" si="171"/>
        <v>0</v>
      </c>
      <c r="P1092" s="8">
        <f t="shared" si="172"/>
        <v>16.5</v>
      </c>
      <c r="Q1092" s="9">
        <f t="shared" si="174"/>
        <v>19.975000000000001</v>
      </c>
      <c r="R1092" s="9">
        <f t="shared" si="175"/>
        <v>14.125</v>
      </c>
      <c r="S1092" s="9">
        <f t="shared" si="176"/>
        <v>14.925000000000001</v>
      </c>
      <c r="T1092" s="9">
        <f t="shared" si="177"/>
        <v>16.625</v>
      </c>
      <c r="U1092" s="8">
        <f t="shared" si="178"/>
        <v>16.341666666666669</v>
      </c>
      <c r="V1092" s="8">
        <f t="shared" si="179"/>
        <v>16.412500000000001</v>
      </c>
    </row>
    <row r="1093" spans="1:22" ht="13.5" x14ac:dyDescent="0.25">
      <c r="A1093" s="3">
        <f>RSI!A1093</f>
        <v>43599</v>
      </c>
      <c r="B1093" s="2">
        <f>RSI!B1093</f>
        <v>6.5218999999999996</v>
      </c>
      <c r="C1093" s="2">
        <f>RSI!I1093</f>
        <v>32.541853753354147</v>
      </c>
      <c r="D1093" s="2">
        <f>MACD!E1093</f>
        <v>0.22279252117351511</v>
      </c>
      <c r="E1093" s="2">
        <f>MACD!F1093</f>
        <v>0.16999572568826629</v>
      </c>
      <c r="F1093" s="2">
        <f>'Moving Avg'!D1093</f>
        <v>6.5603199999999999</v>
      </c>
      <c r="G1093" s="2">
        <f>'Moving Avg'!F1093</f>
        <v>6.8509849999999988</v>
      </c>
      <c r="H1093" s="2">
        <f>'Moving Avg'!G1093</f>
        <v>6.9459360000000023</v>
      </c>
      <c r="I1093" s="2">
        <f>'Moving Avg'!H1093</f>
        <v>7.4044240000000023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3"/>
        <v>50</v>
      </c>
      <c r="N1093" s="8">
        <f t="shared" si="170"/>
        <v>0</v>
      </c>
      <c r="O1093" s="8">
        <f t="shared" si="171"/>
        <v>0</v>
      </c>
      <c r="P1093" s="8">
        <f t="shared" si="172"/>
        <v>16.5</v>
      </c>
      <c r="Q1093" s="9">
        <f t="shared" si="174"/>
        <v>19.975000000000001</v>
      </c>
      <c r="R1093" s="9">
        <f t="shared" si="175"/>
        <v>14.125</v>
      </c>
      <c r="S1093" s="9">
        <f t="shared" si="176"/>
        <v>14.925000000000001</v>
      </c>
      <c r="T1093" s="9">
        <f t="shared" si="177"/>
        <v>16.625</v>
      </c>
      <c r="U1093" s="8">
        <f t="shared" si="178"/>
        <v>16.341666666666669</v>
      </c>
      <c r="V1093" s="8">
        <f t="shared" si="179"/>
        <v>16.412500000000001</v>
      </c>
    </row>
    <row r="1094" spans="1:22" ht="13.5" x14ac:dyDescent="0.25">
      <c r="A1094" s="3">
        <f>RSI!A1094</f>
        <v>43600</v>
      </c>
      <c r="B1094" s="2">
        <f>RSI!B1094</f>
        <v>6.5549999999999997</v>
      </c>
      <c r="C1094" s="2">
        <f>RSI!I1094</f>
        <v>35.129620841455178</v>
      </c>
      <c r="D1094" s="2">
        <f>MACD!E1094</f>
        <v>0.20936121547166309</v>
      </c>
      <c r="E1094" s="2">
        <f>MACD!F1094</f>
        <v>0.17786882364494566</v>
      </c>
      <c r="F1094" s="2">
        <f>'Moving Avg'!D1094</f>
        <v>6.5510400000000004</v>
      </c>
      <c r="G1094" s="2">
        <f>'Moving Avg'!F1094</f>
        <v>6.8162250000000011</v>
      </c>
      <c r="H1094" s="2">
        <f>'Moving Avg'!G1094</f>
        <v>6.9313680000000026</v>
      </c>
      <c r="I1094" s="2">
        <f>'Moving Avg'!H1094</f>
        <v>7.3954410000000026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  <c r="M1094" s="8">
        <f t="shared" si="173"/>
        <v>50</v>
      </c>
      <c r="N1094" s="8">
        <f t="shared" si="170"/>
        <v>0</v>
      </c>
      <c r="O1094" s="8">
        <f t="shared" si="171"/>
        <v>0</v>
      </c>
      <c r="P1094" s="8">
        <f t="shared" si="172"/>
        <v>16.5</v>
      </c>
      <c r="Q1094" s="9">
        <f t="shared" si="174"/>
        <v>19.975000000000001</v>
      </c>
      <c r="R1094" s="9">
        <f t="shared" si="175"/>
        <v>14.125</v>
      </c>
      <c r="S1094" s="9">
        <f t="shared" si="176"/>
        <v>14.925000000000001</v>
      </c>
      <c r="T1094" s="9">
        <f t="shared" si="177"/>
        <v>16.625</v>
      </c>
      <c r="U1094" s="8">
        <f t="shared" si="178"/>
        <v>16.341666666666669</v>
      </c>
      <c r="V1094" s="8">
        <f t="shared" si="179"/>
        <v>16.412500000000001</v>
      </c>
    </row>
    <row r="1095" spans="1:22" ht="13.5" x14ac:dyDescent="0.25">
      <c r="A1095" s="3">
        <f>RSI!A1095</f>
        <v>43601</v>
      </c>
      <c r="B1095" s="2">
        <f>RSI!B1095</f>
        <v>6.5689000000000002</v>
      </c>
      <c r="C1095" s="2">
        <f>RSI!I1095</f>
        <v>36.235834340351012</v>
      </c>
      <c r="D1095" s="2">
        <f>MACD!E1095</f>
        <v>0.16787217293634704</v>
      </c>
      <c r="E1095" s="2">
        <f>MACD!F1095</f>
        <v>0.17586949350322595</v>
      </c>
      <c r="F1095" s="2">
        <f>'Moving Avg'!D1095</f>
        <v>6.5445399999999996</v>
      </c>
      <c r="G1095" s="2">
        <f>'Moving Avg'!F1095</f>
        <v>6.7805000000000017</v>
      </c>
      <c r="H1095" s="2">
        <f>'Moving Avg'!G1095</f>
        <v>6.9201240000000022</v>
      </c>
      <c r="I1095" s="2">
        <f>'Moving Avg'!H1095</f>
        <v>7.3867610000000026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  <c r="M1095" s="8">
        <f t="shared" si="173"/>
        <v>50</v>
      </c>
      <c r="N1095" s="8">
        <f t="shared" si="170"/>
        <v>45</v>
      </c>
      <c r="O1095" s="8">
        <f t="shared" si="171"/>
        <v>0</v>
      </c>
      <c r="P1095" s="8">
        <f t="shared" si="172"/>
        <v>16.5</v>
      </c>
      <c r="Q1095" s="9">
        <f t="shared" si="174"/>
        <v>35.725000000000001</v>
      </c>
      <c r="R1095" s="9">
        <f t="shared" si="175"/>
        <v>23.125</v>
      </c>
      <c r="S1095" s="9">
        <f t="shared" si="176"/>
        <v>21.675000000000001</v>
      </c>
      <c r="T1095" s="9">
        <f t="shared" si="177"/>
        <v>27.875</v>
      </c>
      <c r="U1095" s="8">
        <f t="shared" si="178"/>
        <v>26.841666666666669</v>
      </c>
      <c r="V1095" s="8">
        <f t="shared" si="179"/>
        <v>27.1</v>
      </c>
    </row>
    <row r="1096" spans="1:22" ht="13.5" x14ac:dyDescent="0.25">
      <c r="A1096" s="3">
        <f>RSI!A1096</f>
        <v>43602</v>
      </c>
      <c r="B1096" s="2">
        <f>RSI!B1096</f>
        <v>6.6616999999999997</v>
      </c>
      <c r="C1096" s="2">
        <f>RSI!I1096</f>
        <v>43.199851719335641</v>
      </c>
      <c r="D1096" s="2">
        <f>MACD!E1096</f>
        <v>0.12717537695641212</v>
      </c>
      <c r="E1096" s="2">
        <f>MACD!F1096</f>
        <v>0.16613067019386318</v>
      </c>
      <c r="F1096" s="2">
        <f>'Moving Avg'!D1096</f>
        <v>6.5658799999999982</v>
      </c>
      <c r="G1096" s="2">
        <f>'Moving Avg'!F1096</f>
        <v>6.7560400000000014</v>
      </c>
      <c r="H1096" s="2">
        <f>'Moving Avg'!G1096</f>
        <v>6.9123260000000002</v>
      </c>
      <c r="I1096" s="2">
        <f>'Moving Avg'!H1096</f>
        <v>7.3777275000000033</v>
      </c>
      <c r="J1096" s="6" t="str">
        <f>OBV!F1096</f>
        <v>BULLISH</v>
      </c>
      <c r="K1096" s="6" t="str">
        <f>OBV!G1096</f>
        <v>NEUTRAL</v>
      </c>
      <c r="L1096" s="6" t="str">
        <f>OBV!H1096</f>
        <v>CONFIRMED BULLISH</v>
      </c>
      <c r="M1096" s="8">
        <f t="shared" si="173"/>
        <v>50</v>
      </c>
      <c r="N1096" s="8">
        <f t="shared" si="170"/>
        <v>100</v>
      </c>
      <c r="O1096" s="8">
        <f t="shared" si="171"/>
        <v>0</v>
      </c>
      <c r="P1096" s="8">
        <f t="shared" si="172"/>
        <v>83.5</v>
      </c>
      <c r="Q1096" s="9">
        <f t="shared" si="174"/>
        <v>65.025000000000006</v>
      </c>
      <c r="R1096" s="9">
        <f t="shared" si="175"/>
        <v>50.875</v>
      </c>
      <c r="S1096" s="9">
        <f t="shared" si="176"/>
        <v>60.075000000000003</v>
      </c>
      <c r="T1096" s="9">
        <f t="shared" si="177"/>
        <v>58.375</v>
      </c>
      <c r="U1096" s="8">
        <f t="shared" si="178"/>
        <v>58.658333333333339</v>
      </c>
      <c r="V1096" s="8">
        <f t="shared" si="179"/>
        <v>58.587500000000006</v>
      </c>
    </row>
    <row r="1097" spans="1:22" ht="13.5" x14ac:dyDescent="0.25">
      <c r="A1097" s="3">
        <f>RSI!A1097</f>
        <v>43605</v>
      </c>
      <c r="B1097" s="2">
        <f>RSI!B1097</f>
        <v>6.7346000000000004</v>
      </c>
      <c r="C1097" s="2">
        <f>RSI!I1097</f>
        <v>48.00400943668923</v>
      </c>
      <c r="D1097" s="2">
        <f>MACD!E1097</f>
        <v>8.7979592334453294E-2</v>
      </c>
      <c r="E1097" s="2">
        <f>MACD!F1097</f>
        <v>0.15050045462198119</v>
      </c>
      <c r="F1097" s="2">
        <f>'Moving Avg'!D1097</f>
        <v>6.6084199999999997</v>
      </c>
      <c r="G1097" s="2">
        <f>'Moving Avg'!F1097</f>
        <v>6.7352249999999998</v>
      </c>
      <c r="H1097" s="2">
        <f>'Moving Avg'!G1097</f>
        <v>6.904662000000001</v>
      </c>
      <c r="I1097" s="2">
        <f>'Moving Avg'!H1097</f>
        <v>7.3685620000000025</v>
      </c>
      <c r="J1097" s="6" t="str">
        <f>OBV!F1097</f>
        <v>BULLISH</v>
      </c>
      <c r="K1097" s="6" t="str">
        <f>OBV!G1097</f>
        <v>NEUTRAL</v>
      </c>
      <c r="L1097" s="6" t="str">
        <f>OBV!H1097</f>
        <v>CONFIRMED BULLISH</v>
      </c>
      <c r="M1097" s="8">
        <f t="shared" si="173"/>
        <v>50</v>
      </c>
      <c r="N1097" s="8">
        <f t="shared" si="170"/>
        <v>100</v>
      </c>
      <c r="O1097" s="8">
        <f t="shared" si="171"/>
        <v>0</v>
      </c>
      <c r="P1097" s="8">
        <f t="shared" si="172"/>
        <v>83.5</v>
      </c>
      <c r="Q1097" s="9">
        <f t="shared" si="174"/>
        <v>65.025000000000006</v>
      </c>
      <c r="R1097" s="9">
        <f t="shared" si="175"/>
        <v>50.875</v>
      </c>
      <c r="S1097" s="9">
        <f t="shared" si="176"/>
        <v>60.075000000000003</v>
      </c>
      <c r="T1097" s="9">
        <f t="shared" si="177"/>
        <v>58.375</v>
      </c>
      <c r="U1097" s="8">
        <f t="shared" si="178"/>
        <v>58.658333333333339</v>
      </c>
      <c r="V1097" s="8">
        <f t="shared" si="179"/>
        <v>58.587500000000006</v>
      </c>
    </row>
    <row r="1098" spans="1:22" ht="13.5" x14ac:dyDescent="0.25">
      <c r="A1098" s="3">
        <f>RSI!A1098</f>
        <v>43606</v>
      </c>
      <c r="B1098" s="2">
        <f>RSI!B1098</f>
        <v>6.7279999999999998</v>
      </c>
      <c r="C1098" s="2">
        <f>RSI!I1098</f>
        <v>47.611382878027641</v>
      </c>
      <c r="D1098" s="2">
        <f>MACD!E1098</f>
        <v>5.5464609028536671E-2</v>
      </c>
      <c r="E1098" s="2">
        <f>MACD!F1098</f>
        <v>0.13149328550329228</v>
      </c>
      <c r="F1098" s="2">
        <f>'Moving Avg'!D1098</f>
        <v>6.6496399999999998</v>
      </c>
      <c r="G1098" s="2">
        <f>'Moving Avg'!F1098</f>
        <v>6.7107699999999992</v>
      </c>
      <c r="H1098" s="2">
        <f>'Moving Avg'!G1098</f>
        <v>6.8942180000000004</v>
      </c>
      <c r="I1098" s="2">
        <f>'Moving Avg'!H1098</f>
        <v>7.3595970000000044</v>
      </c>
      <c r="J1098" s="6" t="str">
        <f>OBV!F1098</f>
        <v>BULLISH</v>
      </c>
      <c r="K1098" s="6" t="str">
        <f>OBV!G1098</f>
        <v>NEUTRAL</v>
      </c>
      <c r="L1098" s="6" t="str">
        <f>OBV!H1098</f>
        <v>CONFIRMED BULLISH</v>
      </c>
      <c r="M1098" s="8">
        <f t="shared" si="173"/>
        <v>50</v>
      </c>
      <c r="N1098" s="8">
        <f t="shared" si="170"/>
        <v>100</v>
      </c>
      <c r="O1098" s="8">
        <f t="shared" si="171"/>
        <v>0</v>
      </c>
      <c r="P1098" s="8">
        <f t="shared" si="172"/>
        <v>83.5</v>
      </c>
      <c r="Q1098" s="9">
        <f t="shared" si="174"/>
        <v>65.025000000000006</v>
      </c>
      <c r="R1098" s="9">
        <f t="shared" si="175"/>
        <v>50.875</v>
      </c>
      <c r="S1098" s="9">
        <f t="shared" si="176"/>
        <v>60.075000000000003</v>
      </c>
      <c r="T1098" s="9">
        <f t="shared" si="177"/>
        <v>58.375</v>
      </c>
      <c r="U1098" s="8">
        <f t="shared" si="178"/>
        <v>58.658333333333339</v>
      </c>
      <c r="V1098" s="8">
        <f t="shared" si="179"/>
        <v>58.587500000000006</v>
      </c>
    </row>
    <row r="1099" spans="1:22" ht="13.5" x14ac:dyDescent="0.25">
      <c r="A1099" s="3">
        <f>RSI!A1099</f>
        <v>43607</v>
      </c>
      <c r="B1099" s="2">
        <f>RSI!B1099</f>
        <v>6.7610999999999999</v>
      </c>
      <c r="C1099" s="2">
        <f>RSI!I1099</f>
        <v>49.827714718303113</v>
      </c>
      <c r="D1099" s="2">
        <f>MACD!E1099</f>
        <v>2.2642731976566743E-2</v>
      </c>
      <c r="E1099" s="2">
        <f>MACD!F1099</f>
        <v>0.10972317479794717</v>
      </c>
      <c r="F1099" s="2">
        <f>'Moving Avg'!D1099</f>
        <v>6.6908599999999989</v>
      </c>
      <c r="G1099" s="2">
        <f>'Moving Avg'!F1099</f>
        <v>6.6876350000000002</v>
      </c>
      <c r="H1099" s="2">
        <f>'Moving Avg'!G1099</f>
        <v>6.8850980000000002</v>
      </c>
      <c r="I1099" s="2">
        <f>'Moving Avg'!H1099</f>
        <v>7.3507975000000041</v>
      </c>
      <c r="J1099" s="6" t="str">
        <f>OBV!F1099</f>
        <v>BULLISH</v>
      </c>
      <c r="K1099" s="6" t="str">
        <f>OBV!G1099</f>
        <v>NEUTRAL</v>
      </c>
      <c r="L1099" s="6" t="str">
        <f>OBV!H1099</f>
        <v>CONFIRMED BULLISH</v>
      </c>
      <c r="M1099" s="8">
        <f t="shared" si="173"/>
        <v>50</v>
      </c>
      <c r="N1099" s="8">
        <f t="shared" si="170"/>
        <v>100</v>
      </c>
      <c r="O1099" s="8">
        <f t="shared" si="171"/>
        <v>0</v>
      </c>
      <c r="P1099" s="8">
        <f t="shared" si="172"/>
        <v>83.5</v>
      </c>
      <c r="Q1099" s="9">
        <f t="shared" si="174"/>
        <v>65.025000000000006</v>
      </c>
      <c r="R1099" s="9">
        <f t="shared" si="175"/>
        <v>50.875</v>
      </c>
      <c r="S1099" s="9">
        <f t="shared" si="176"/>
        <v>60.075000000000003</v>
      </c>
      <c r="T1099" s="9">
        <f t="shared" si="177"/>
        <v>58.375</v>
      </c>
      <c r="U1099" s="8">
        <f t="shared" si="178"/>
        <v>58.658333333333339</v>
      </c>
      <c r="V1099" s="8">
        <f t="shared" si="179"/>
        <v>58.587500000000006</v>
      </c>
    </row>
    <row r="1100" spans="1:22" ht="13.5" x14ac:dyDescent="0.25">
      <c r="A1100" s="3">
        <f>RSI!A1100</f>
        <v>43608</v>
      </c>
      <c r="B1100" s="2">
        <f>RSI!B1100</f>
        <v>6.8670999999999998</v>
      </c>
      <c r="C1100" s="2">
        <f>RSI!I1100</f>
        <v>56.215891386581333</v>
      </c>
      <c r="D1100" s="2">
        <f>MACD!E1100</f>
        <v>-1.3002245565307824E-2</v>
      </c>
      <c r="E1100" s="2">
        <f>MACD!F1100</f>
        <v>8.5178090725296182E-2</v>
      </c>
      <c r="F1100" s="2">
        <f>'Moving Avg'!D1100</f>
        <v>6.7504999999999997</v>
      </c>
      <c r="G1100" s="2">
        <f>'Moving Avg'!F1100</f>
        <v>6.6866849999999998</v>
      </c>
      <c r="H1100" s="2">
        <f>'Moving Avg'!G1100</f>
        <v>6.8794220000000008</v>
      </c>
      <c r="I1100" s="2">
        <f>'Moving Avg'!H1100</f>
        <v>7.3454775000000039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  <c r="M1100" s="8">
        <f t="shared" si="173"/>
        <v>50</v>
      </c>
      <c r="N1100" s="8">
        <f t="shared" si="170"/>
        <v>100</v>
      </c>
      <c r="O1100" s="8">
        <f t="shared" si="171"/>
        <v>0</v>
      </c>
      <c r="P1100" s="8">
        <f t="shared" si="172"/>
        <v>83.5</v>
      </c>
      <c r="Q1100" s="9">
        <f t="shared" si="174"/>
        <v>65.025000000000006</v>
      </c>
      <c r="R1100" s="9">
        <f t="shared" si="175"/>
        <v>50.875</v>
      </c>
      <c r="S1100" s="9">
        <f t="shared" si="176"/>
        <v>60.075000000000003</v>
      </c>
      <c r="T1100" s="9">
        <f t="shared" si="177"/>
        <v>58.375</v>
      </c>
      <c r="U1100" s="8">
        <f t="shared" si="178"/>
        <v>58.658333333333339</v>
      </c>
      <c r="V1100" s="8">
        <f t="shared" si="179"/>
        <v>58.587500000000006</v>
      </c>
    </row>
    <row r="1101" spans="1:22" ht="13.5" x14ac:dyDescent="0.25">
      <c r="A1101" s="3">
        <f>RSI!A1101</f>
        <v>43609</v>
      </c>
      <c r="B1101" s="2">
        <f>RSI!B1101</f>
        <v>7.0195999999999996</v>
      </c>
      <c r="C1101" s="2">
        <f>RSI!I1101</f>
        <v>63.430055229562186</v>
      </c>
      <c r="D1101" s="2">
        <f>MACD!E1101</f>
        <v>-6.2243726595946569E-2</v>
      </c>
      <c r="E1101" s="2">
        <f>MACD!F1101</f>
        <v>5.569372726104764E-2</v>
      </c>
      <c r="F1101" s="2">
        <f>'Moving Avg'!D1101</f>
        <v>6.8220799999999997</v>
      </c>
      <c r="G1101" s="2">
        <f>'Moving Avg'!F1101</f>
        <v>6.6953449999999988</v>
      </c>
      <c r="H1101" s="2">
        <f>'Moving Avg'!G1101</f>
        <v>6.8767960000000006</v>
      </c>
      <c r="I1101" s="2">
        <f>'Moving Avg'!H1101</f>
        <v>7.3390335000000047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  <c r="M1101" s="8">
        <f t="shared" si="173"/>
        <v>50</v>
      </c>
      <c r="N1101" s="8">
        <f t="shared" si="170"/>
        <v>100</v>
      </c>
      <c r="O1101" s="8">
        <f t="shared" si="171"/>
        <v>0</v>
      </c>
      <c r="P1101" s="8">
        <f t="shared" si="172"/>
        <v>83.5</v>
      </c>
      <c r="Q1101" s="9">
        <f t="shared" si="174"/>
        <v>65.025000000000006</v>
      </c>
      <c r="R1101" s="9">
        <f t="shared" si="175"/>
        <v>50.875</v>
      </c>
      <c r="S1101" s="9">
        <f t="shared" si="176"/>
        <v>60.075000000000003</v>
      </c>
      <c r="T1101" s="9">
        <f t="shared" si="177"/>
        <v>58.375</v>
      </c>
      <c r="U1101" s="8">
        <f t="shared" si="178"/>
        <v>58.658333333333339</v>
      </c>
      <c r="V1101" s="8">
        <f t="shared" si="179"/>
        <v>58.587500000000006</v>
      </c>
    </row>
    <row r="1102" spans="1:22" ht="13.5" x14ac:dyDescent="0.25">
      <c r="A1102" s="3">
        <f>RSI!A1102</f>
        <v>43612</v>
      </c>
      <c r="B1102" s="2">
        <f>RSI!B1102</f>
        <v>6.9599000000000002</v>
      </c>
      <c r="C1102" s="2">
        <f>RSI!I1102</f>
        <v>59.310145953527346</v>
      </c>
      <c r="D1102" s="2">
        <f>MACD!E1102</f>
        <v>-0.10607857667298948</v>
      </c>
      <c r="E1102" s="2">
        <f>MACD!F1102</f>
        <v>2.3339266474240217E-2</v>
      </c>
      <c r="F1102" s="2">
        <f>'Moving Avg'!D1102</f>
        <v>6.8671400000000009</v>
      </c>
      <c r="G1102" s="2">
        <f>'Moving Avg'!F1102</f>
        <v>6.6924149999999996</v>
      </c>
      <c r="H1102" s="2">
        <f>'Moving Avg'!G1102</f>
        <v>6.8745640000000003</v>
      </c>
      <c r="I1102" s="2">
        <f>'Moving Avg'!H1102</f>
        <v>7.3315710000000056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  <c r="M1102" s="8">
        <f t="shared" si="173"/>
        <v>50</v>
      </c>
      <c r="N1102" s="8">
        <f t="shared" si="170"/>
        <v>100</v>
      </c>
      <c r="O1102" s="8">
        <f t="shared" si="171"/>
        <v>0</v>
      </c>
      <c r="P1102" s="8">
        <f t="shared" si="172"/>
        <v>83.5</v>
      </c>
      <c r="Q1102" s="9">
        <f t="shared" si="174"/>
        <v>65.025000000000006</v>
      </c>
      <c r="R1102" s="9">
        <f t="shared" si="175"/>
        <v>50.875</v>
      </c>
      <c r="S1102" s="9">
        <f t="shared" si="176"/>
        <v>60.075000000000003</v>
      </c>
      <c r="T1102" s="9">
        <f t="shared" si="177"/>
        <v>58.375</v>
      </c>
      <c r="U1102" s="8">
        <f t="shared" si="178"/>
        <v>58.658333333333339</v>
      </c>
      <c r="V1102" s="8">
        <f t="shared" si="179"/>
        <v>58.587500000000006</v>
      </c>
    </row>
    <row r="1103" spans="1:22" ht="13.5" x14ac:dyDescent="0.25">
      <c r="A1103" s="3">
        <f>RSI!A1103</f>
        <v>43613</v>
      </c>
      <c r="B1103" s="2">
        <f>RSI!B1103</f>
        <v>7.0659999999999998</v>
      </c>
      <c r="C1103" s="2">
        <f>RSI!I1103</f>
        <v>63.809156438223049</v>
      </c>
      <c r="D1103" s="2">
        <f>MACD!E1103</f>
        <v>-0.15206395976271825</v>
      </c>
      <c r="E1103" s="2">
        <f>MACD!F1103</f>
        <v>-1.1741378773151474E-2</v>
      </c>
      <c r="F1103" s="2">
        <f>'Moving Avg'!D1103</f>
        <v>6.9347400000000006</v>
      </c>
      <c r="G1103" s="2">
        <f>'Moving Avg'!F1103</f>
        <v>6.7014100000000001</v>
      </c>
      <c r="H1103" s="2">
        <f>'Moving Avg'!G1103</f>
        <v>6.8753819999999992</v>
      </c>
      <c r="I1103" s="2">
        <f>'Moving Avg'!H1103</f>
        <v>7.324921000000006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  <c r="M1103" s="8">
        <f t="shared" si="173"/>
        <v>50</v>
      </c>
      <c r="N1103" s="8">
        <f t="shared" si="170"/>
        <v>100</v>
      </c>
      <c r="O1103" s="8">
        <f t="shared" si="171"/>
        <v>0</v>
      </c>
      <c r="P1103" s="8">
        <f t="shared" si="172"/>
        <v>83.5</v>
      </c>
      <c r="Q1103" s="9">
        <f t="shared" si="174"/>
        <v>65.025000000000006</v>
      </c>
      <c r="R1103" s="9">
        <f t="shared" si="175"/>
        <v>50.875</v>
      </c>
      <c r="S1103" s="9">
        <f t="shared" si="176"/>
        <v>60.075000000000003</v>
      </c>
      <c r="T1103" s="9">
        <f t="shared" si="177"/>
        <v>58.375</v>
      </c>
      <c r="U1103" s="8">
        <f t="shared" si="178"/>
        <v>58.658333333333339</v>
      </c>
      <c r="V1103" s="8">
        <f t="shared" si="179"/>
        <v>58.587500000000006</v>
      </c>
    </row>
    <row r="1104" spans="1:22" ht="13.5" x14ac:dyDescent="0.25">
      <c r="A1104" s="3">
        <f>RSI!A1104</f>
        <v>43614</v>
      </c>
      <c r="B1104" s="2">
        <f>RSI!B1104</f>
        <v>7.1257000000000001</v>
      </c>
      <c r="C1104" s="2">
        <f>RSI!I1104</f>
        <v>66.081682168920793</v>
      </c>
      <c r="D1104" s="2">
        <f>MACD!E1104</f>
        <v>-0.19188995551948373</v>
      </c>
      <c r="E1104" s="2">
        <f>MACD!F1104</f>
        <v>-4.777109412241793E-2</v>
      </c>
      <c r="F1104" s="2">
        <f>'Moving Avg'!D1104</f>
        <v>7.0076599999999996</v>
      </c>
      <c r="G1104" s="2">
        <f>'Moving Avg'!F1104</f>
        <v>6.7166999999999986</v>
      </c>
      <c r="H1104" s="2">
        <f>'Moving Avg'!G1104</f>
        <v>6.878849999999999</v>
      </c>
      <c r="I1104" s="2">
        <f>'Moving Avg'!H1104</f>
        <v>7.3186005000000067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  <c r="M1104" s="8">
        <f t="shared" si="173"/>
        <v>50</v>
      </c>
      <c r="N1104" s="8">
        <f t="shared" si="170"/>
        <v>100</v>
      </c>
      <c r="O1104" s="8">
        <f t="shared" si="171"/>
        <v>0</v>
      </c>
      <c r="P1104" s="8">
        <f t="shared" si="172"/>
        <v>83.5</v>
      </c>
      <c r="Q1104" s="9">
        <f t="shared" si="174"/>
        <v>65.025000000000006</v>
      </c>
      <c r="R1104" s="9">
        <f t="shared" si="175"/>
        <v>50.875</v>
      </c>
      <c r="S1104" s="9">
        <f t="shared" si="176"/>
        <v>60.075000000000003</v>
      </c>
      <c r="T1104" s="9">
        <f t="shared" si="177"/>
        <v>58.375</v>
      </c>
      <c r="U1104" s="8">
        <f t="shared" si="178"/>
        <v>58.658333333333339</v>
      </c>
      <c r="V1104" s="8">
        <f t="shared" si="179"/>
        <v>58.587500000000006</v>
      </c>
    </row>
    <row r="1105" spans="1:22" ht="13.5" x14ac:dyDescent="0.25">
      <c r="A1105" s="3">
        <f>RSI!A1105</f>
        <v>43615</v>
      </c>
      <c r="B1105" s="2">
        <f>RSI!B1105</f>
        <v>7.1189999999999998</v>
      </c>
      <c r="C1105" s="2">
        <f>RSI!I1105</f>
        <v>65.583953278720884</v>
      </c>
      <c r="D1105" s="2">
        <f>MACD!E1105</f>
        <v>-0.22477482449678376</v>
      </c>
      <c r="E1105" s="2">
        <f>MACD!F1105</f>
        <v>-8.3171840197291097E-2</v>
      </c>
      <c r="F1105" s="2">
        <f>'Moving Avg'!D1105</f>
        <v>7.0580400000000001</v>
      </c>
      <c r="G1105" s="2">
        <f>'Moving Avg'!F1105</f>
        <v>6.7415899999999995</v>
      </c>
      <c r="H1105" s="2">
        <f>'Moving Avg'!G1105</f>
        <v>6.8821839999999996</v>
      </c>
      <c r="I1105" s="2">
        <f>'Moving Avg'!H1105</f>
        <v>7.3125595000000052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  <c r="M1105" s="8">
        <f t="shared" si="173"/>
        <v>50</v>
      </c>
      <c r="N1105" s="8">
        <f t="shared" si="170"/>
        <v>100</v>
      </c>
      <c r="O1105" s="8">
        <f t="shared" si="171"/>
        <v>0</v>
      </c>
      <c r="P1105" s="8">
        <f t="shared" si="172"/>
        <v>83.5</v>
      </c>
      <c r="Q1105" s="9">
        <f t="shared" si="174"/>
        <v>65.025000000000006</v>
      </c>
      <c r="R1105" s="9">
        <f t="shared" si="175"/>
        <v>50.875</v>
      </c>
      <c r="S1105" s="9">
        <f t="shared" si="176"/>
        <v>60.075000000000003</v>
      </c>
      <c r="T1105" s="9">
        <f t="shared" si="177"/>
        <v>58.375</v>
      </c>
      <c r="U1105" s="8">
        <f t="shared" si="178"/>
        <v>58.658333333333339</v>
      </c>
      <c r="V1105" s="8">
        <f t="shared" si="179"/>
        <v>58.587500000000006</v>
      </c>
    </row>
    <row r="1106" spans="1:22" ht="13.5" x14ac:dyDescent="0.25">
      <c r="A1106" s="3">
        <f>RSI!A1106</f>
        <v>43616</v>
      </c>
      <c r="B1106" s="2">
        <f>RSI!B1106</f>
        <v>7.0262000000000002</v>
      </c>
      <c r="C1106" s="2">
        <f>RSI!I1106</f>
        <v>58.959865197593444</v>
      </c>
      <c r="D1106" s="2">
        <f>MACD!E1106</f>
        <v>-0.23309573523971938</v>
      </c>
      <c r="E1106" s="2">
        <f>MACD!F1106</f>
        <v>-0.11315661920577677</v>
      </c>
      <c r="F1106" s="2">
        <f>'Moving Avg'!D1106</f>
        <v>7.0593600000000007</v>
      </c>
      <c r="G1106" s="2">
        <f>'Moving Avg'!F1106</f>
        <v>6.7618399999999994</v>
      </c>
      <c r="H1106" s="2">
        <f>'Moving Avg'!G1106</f>
        <v>6.8860459999999986</v>
      </c>
      <c r="I1106" s="2">
        <f>'Moving Avg'!H1106</f>
        <v>7.3065240000000049</v>
      </c>
      <c r="J1106" s="6" t="str">
        <f>OBV!F1106</f>
        <v>BEARISH</v>
      </c>
      <c r="K1106" s="6" t="str">
        <f>OBV!G1106</f>
        <v>NEUTRAL</v>
      </c>
      <c r="L1106" s="6" t="str">
        <f>OBV!H1106</f>
        <v>BEARISH DIVERGENCE</v>
      </c>
      <c r="M1106" s="8">
        <f t="shared" si="173"/>
        <v>50</v>
      </c>
      <c r="N1106" s="8">
        <f t="shared" si="170"/>
        <v>100</v>
      </c>
      <c r="O1106" s="8">
        <f t="shared" si="171"/>
        <v>0</v>
      </c>
      <c r="P1106" s="8">
        <f t="shared" si="172"/>
        <v>16.5</v>
      </c>
      <c r="Q1106" s="9">
        <f t="shared" si="174"/>
        <v>54.975000000000001</v>
      </c>
      <c r="R1106" s="9">
        <f t="shared" si="175"/>
        <v>34.125</v>
      </c>
      <c r="S1106" s="9">
        <f t="shared" si="176"/>
        <v>29.925000000000001</v>
      </c>
      <c r="T1106" s="9">
        <f t="shared" si="177"/>
        <v>41.625</v>
      </c>
      <c r="U1106" s="8">
        <f t="shared" si="178"/>
        <v>39.674999999999997</v>
      </c>
      <c r="V1106" s="8">
        <f t="shared" si="179"/>
        <v>40.162499999999994</v>
      </c>
    </row>
    <row r="1107" spans="1:22" ht="13.5" x14ac:dyDescent="0.25">
      <c r="A1107" s="3">
        <f>RSI!A1107</f>
        <v>43619</v>
      </c>
      <c r="B1107" s="2">
        <f>RSI!B1107</f>
        <v>7.0129999999999999</v>
      </c>
      <c r="C1107" s="2">
        <f>RSI!I1107</f>
        <v>58.061551988353827</v>
      </c>
      <c r="D1107" s="2">
        <f>MACD!E1107</f>
        <v>-0.22891928940880302</v>
      </c>
      <c r="E1107" s="2">
        <f>MACD!F1107</f>
        <v>-0.13630915324638204</v>
      </c>
      <c r="F1107" s="2">
        <f>'Moving Avg'!D1107</f>
        <v>7.0699799999999993</v>
      </c>
      <c r="G1107" s="2">
        <f>'Moving Avg'!F1107</f>
        <v>6.7814299999999985</v>
      </c>
      <c r="H1107" s="2">
        <f>'Moving Avg'!G1107</f>
        <v>6.8899079999999993</v>
      </c>
      <c r="I1107" s="2">
        <f>'Moving Avg'!H1107</f>
        <v>7.3006420000000034</v>
      </c>
      <c r="J1107" s="6" t="str">
        <f>OBV!F1107</f>
        <v>BEARISH</v>
      </c>
      <c r="K1107" s="6" t="str">
        <f>OBV!G1107</f>
        <v>NEUTRAL</v>
      </c>
      <c r="L1107" s="6" t="str">
        <f>OBV!H1107</f>
        <v>BEARISH DIVERGENCE</v>
      </c>
      <c r="M1107" s="8">
        <f t="shared" si="173"/>
        <v>50</v>
      </c>
      <c r="N1107" s="8">
        <f t="shared" si="170"/>
        <v>100</v>
      </c>
      <c r="O1107" s="8">
        <f t="shared" si="171"/>
        <v>0</v>
      </c>
      <c r="P1107" s="8">
        <f t="shared" si="172"/>
        <v>16.5</v>
      </c>
      <c r="Q1107" s="9">
        <f t="shared" si="174"/>
        <v>54.975000000000001</v>
      </c>
      <c r="R1107" s="9">
        <f t="shared" si="175"/>
        <v>34.125</v>
      </c>
      <c r="S1107" s="9">
        <f t="shared" si="176"/>
        <v>29.925000000000001</v>
      </c>
      <c r="T1107" s="9">
        <f t="shared" si="177"/>
        <v>41.625</v>
      </c>
      <c r="U1107" s="8">
        <f t="shared" si="178"/>
        <v>39.674999999999997</v>
      </c>
      <c r="V1107" s="8">
        <f t="shared" si="179"/>
        <v>40.162499999999994</v>
      </c>
    </row>
    <row r="1108" spans="1:22" ht="13.5" x14ac:dyDescent="0.25">
      <c r="A1108" s="3">
        <f>RSI!A1108</f>
        <v>43623</v>
      </c>
      <c r="B1108" s="2">
        <f>RSI!B1108</f>
        <v>6.9931000000000001</v>
      </c>
      <c r="C1108" s="2">
        <f>RSI!I1108</f>
        <v>56.659992155726606</v>
      </c>
      <c r="D1108" s="2">
        <f>MACD!E1108</f>
        <v>-0.22575233852237275</v>
      </c>
      <c r="E1108" s="2">
        <f>MACD!F1108</f>
        <v>-0.15419779030158021</v>
      </c>
      <c r="F1108" s="2">
        <f>'Moving Avg'!D1108</f>
        <v>7.0554000000000006</v>
      </c>
      <c r="G1108" s="2">
        <f>'Moving Avg'!F1108</f>
        <v>6.8000249999999998</v>
      </c>
      <c r="H1108" s="2">
        <f>'Moving Avg'!G1108</f>
        <v>6.8925779999999994</v>
      </c>
      <c r="I1108" s="2">
        <f>'Moving Avg'!H1108</f>
        <v>7.294472500000003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  <c r="M1108" s="8">
        <f t="shared" si="173"/>
        <v>50</v>
      </c>
      <c r="N1108" s="8">
        <f t="shared" si="170"/>
        <v>100</v>
      </c>
      <c r="O1108" s="8">
        <f t="shared" si="171"/>
        <v>0</v>
      </c>
      <c r="P1108" s="8">
        <f t="shared" si="172"/>
        <v>16.5</v>
      </c>
      <c r="Q1108" s="9">
        <f t="shared" si="174"/>
        <v>54.975000000000001</v>
      </c>
      <c r="R1108" s="9">
        <f t="shared" si="175"/>
        <v>34.125</v>
      </c>
      <c r="S1108" s="9">
        <f t="shared" si="176"/>
        <v>29.925000000000001</v>
      </c>
      <c r="T1108" s="9">
        <f t="shared" si="177"/>
        <v>41.625</v>
      </c>
      <c r="U1108" s="8">
        <f t="shared" si="178"/>
        <v>39.674999999999997</v>
      </c>
      <c r="V1108" s="8">
        <f t="shared" si="179"/>
        <v>40.162499999999994</v>
      </c>
    </row>
    <row r="1109" spans="1:22" ht="13.5" x14ac:dyDescent="0.25">
      <c r="A1109" s="3">
        <f>RSI!A1109</f>
        <v>43626</v>
      </c>
      <c r="B1109" s="2">
        <f>RSI!B1109</f>
        <v>6.9268000000000001</v>
      </c>
      <c r="C1109" s="2">
        <f>RSI!I1109</f>
        <v>52.143815285062907</v>
      </c>
      <c r="D1109" s="2">
        <f>MACD!E1109</f>
        <v>-0.21371609679058334</v>
      </c>
      <c r="E1109" s="2">
        <f>MACD!F1109</f>
        <v>-0.16610145159938083</v>
      </c>
      <c r="F1109" s="2">
        <f>'Moving Avg'!D1109</f>
        <v>7.0156200000000002</v>
      </c>
      <c r="G1109" s="2">
        <f>'Moving Avg'!F1109</f>
        <v>6.8162949999999993</v>
      </c>
      <c r="H1109" s="2">
        <f>'Moving Avg'!G1109</f>
        <v>6.892862</v>
      </c>
      <c r="I1109" s="2">
        <f>'Moving Avg'!H1109</f>
        <v>7.2881280000000039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  <c r="M1109" s="8">
        <f t="shared" si="173"/>
        <v>50</v>
      </c>
      <c r="N1109" s="8">
        <f t="shared" si="170"/>
        <v>100</v>
      </c>
      <c r="O1109" s="8">
        <f t="shared" si="171"/>
        <v>0</v>
      </c>
      <c r="P1109" s="8">
        <f t="shared" si="172"/>
        <v>16.5</v>
      </c>
      <c r="Q1109" s="9">
        <f t="shared" si="174"/>
        <v>54.975000000000001</v>
      </c>
      <c r="R1109" s="9">
        <f t="shared" si="175"/>
        <v>34.125</v>
      </c>
      <c r="S1109" s="9">
        <f t="shared" si="176"/>
        <v>29.925000000000001</v>
      </c>
      <c r="T1109" s="9">
        <f t="shared" si="177"/>
        <v>41.625</v>
      </c>
      <c r="U1109" s="8">
        <f t="shared" si="178"/>
        <v>39.674999999999997</v>
      </c>
      <c r="V1109" s="8">
        <f t="shared" si="179"/>
        <v>40.162499999999994</v>
      </c>
    </row>
    <row r="1110" spans="1:22" ht="13.5" x14ac:dyDescent="0.25">
      <c r="A1110" s="3">
        <f>RSI!A1110</f>
        <v>43627</v>
      </c>
      <c r="B1110" s="2">
        <f>RSI!B1110</f>
        <v>6.8936999999999999</v>
      </c>
      <c r="C1110" s="2">
        <f>RSI!I1110</f>
        <v>50.001058972301855</v>
      </c>
      <c r="D1110" s="2">
        <f>MACD!E1110</f>
        <v>-0.1849792567239037</v>
      </c>
      <c r="E1110" s="2">
        <f>MACD!F1110</f>
        <v>-0.1698770126242854</v>
      </c>
      <c r="F1110" s="2">
        <f>'Moving Avg'!D1110</f>
        <v>6.9705600000000008</v>
      </c>
      <c r="G1110" s="2">
        <f>'Moving Avg'!F1110</f>
        <v>6.8309100000000003</v>
      </c>
      <c r="H1110" s="2">
        <f>'Moving Avg'!G1110</f>
        <v>6.8915580000000007</v>
      </c>
      <c r="I1110" s="2">
        <f>'Moving Avg'!H1110</f>
        <v>7.2818370000000048</v>
      </c>
      <c r="J1110" s="6" t="str">
        <f>OBV!F1110</f>
        <v>BEARISH</v>
      </c>
      <c r="K1110" s="6" t="str">
        <f>OBV!G1110</f>
        <v>NEUTRAL</v>
      </c>
      <c r="L1110" s="6" t="str">
        <f>OBV!H1110</f>
        <v>CONFIRMED BEARISH</v>
      </c>
      <c r="M1110" s="8">
        <f t="shared" si="173"/>
        <v>50</v>
      </c>
      <c r="N1110" s="8">
        <f t="shared" si="170"/>
        <v>45</v>
      </c>
      <c r="O1110" s="8">
        <f t="shared" si="171"/>
        <v>0</v>
      </c>
      <c r="P1110" s="8">
        <f t="shared" si="172"/>
        <v>16.5</v>
      </c>
      <c r="Q1110" s="9">
        <f t="shared" si="174"/>
        <v>35.725000000000001</v>
      </c>
      <c r="R1110" s="9">
        <f t="shared" si="175"/>
        <v>23.125</v>
      </c>
      <c r="S1110" s="9">
        <f t="shared" si="176"/>
        <v>21.675000000000001</v>
      </c>
      <c r="T1110" s="9">
        <f t="shared" si="177"/>
        <v>27.875</v>
      </c>
      <c r="U1110" s="8">
        <f t="shared" si="178"/>
        <v>26.841666666666669</v>
      </c>
      <c r="V1110" s="8">
        <f t="shared" si="179"/>
        <v>27.1</v>
      </c>
    </row>
    <row r="1111" spans="1:22" ht="13.5" x14ac:dyDescent="0.25">
      <c r="A1111" s="3">
        <f>RSI!A1111</f>
        <v>43628</v>
      </c>
      <c r="B1111" s="2">
        <f>RSI!B1111</f>
        <v>6.8936999999999999</v>
      </c>
      <c r="C1111" s="2">
        <f>RSI!I1111</f>
        <v>50.001058972301855</v>
      </c>
      <c r="D1111" s="2">
        <f>MACD!E1111</f>
        <v>-0.13719820816198869</v>
      </c>
      <c r="E1111" s="2">
        <f>MACD!F1111</f>
        <v>-0.16334125173182606</v>
      </c>
      <c r="F1111" s="2">
        <f>'Moving Avg'!D1111</f>
        <v>6.9440600000000003</v>
      </c>
      <c r="G1111" s="2">
        <f>'Moving Avg'!F1111</f>
        <v>6.8478449999999995</v>
      </c>
      <c r="H1111" s="2">
        <f>'Moving Avg'!G1111</f>
        <v>6.8923719999999999</v>
      </c>
      <c r="I1111" s="2">
        <f>'Moving Avg'!H1111</f>
        <v>7.2756090000000038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  <c r="M1111" s="8">
        <f t="shared" si="173"/>
        <v>50</v>
      </c>
      <c r="N1111" s="8">
        <f t="shared" si="170"/>
        <v>0</v>
      </c>
      <c r="O1111" s="8">
        <f t="shared" si="171"/>
        <v>0</v>
      </c>
      <c r="P1111" s="8">
        <f t="shared" si="172"/>
        <v>16.5</v>
      </c>
      <c r="Q1111" s="9">
        <f t="shared" si="174"/>
        <v>19.975000000000001</v>
      </c>
      <c r="R1111" s="9">
        <f t="shared" si="175"/>
        <v>14.125</v>
      </c>
      <c r="S1111" s="9">
        <f t="shared" si="176"/>
        <v>14.925000000000001</v>
      </c>
      <c r="T1111" s="9">
        <f t="shared" si="177"/>
        <v>16.625</v>
      </c>
      <c r="U1111" s="8">
        <f t="shared" si="178"/>
        <v>16.341666666666669</v>
      </c>
      <c r="V1111" s="8">
        <f t="shared" si="179"/>
        <v>16.412500000000001</v>
      </c>
    </row>
    <row r="1112" spans="1:22" ht="13.5" x14ac:dyDescent="0.25">
      <c r="A1112" s="3">
        <f>RSI!A1112</f>
        <v>43629</v>
      </c>
      <c r="B1112" s="2">
        <f>RSI!B1112</f>
        <v>6.8936999999999999</v>
      </c>
      <c r="C1112" s="2">
        <f>RSI!I1112</f>
        <v>50.001058972301855</v>
      </c>
      <c r="D1112" s="2">
        <f>MACD!E1112</f>
        <v>-0.10594925891077889</v>
      </c>
      <c r="E1112" s="2">
        <f>MACD!F1112</f>
        <v>-0.15186285316761666</v>
      </c>
      <c r="F1112" s="2">
        <f>'Moving Avg'!D1112</f>
        <v>6.9201999999999995</v>
      </c>
      <c r="G1112" s="2">
        <f>'Moving Avg'!F1112</f>
        <v>6.8664350000000001</v>
      </c>
      <c r="H1112" s="2">
        <f>'Moving Avg'!G1112</f>
        <v>6.892392000000001</v>
      </c>
      <c r="I1112" s="2">
        <f>'Moving Avg'!H1112</f>
        <v>7.2693810000000028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3"/>
        <v>50</v>
      </c>
      <c r="N1112" s="8">
        <f t="shared" si="170"/>
        <v>0</v>
      </c>
      <c r="O1112" s="8">
        <f t="shared" si="171"/>
        <v>0</v>
      </c>
      <c r="P1112" s="8">
        <f t="shared" si="172"/>
        <v>16.5</v>
      </c>
      <c r="Q1112" s="9">
        <f t="shared" si="174"/>
        <v>19.975000000000001</v>
      </c>
      <c r="R1112" s="9">
        <f t="shared" si="175"/>
        <v>14.125</v>
      </c>
      <c r="S1112" s="9">
        <f t="shared" si="176"/>
        <v>14.925000000000001</v>
      </c>
      <c r="T1112" s="9">
        <f t="shared" si="177"/>
        <v>16.625</v>
      </c>
      <c r="U1112" s="8">
        <f t="shared" si="178"/>
        <v>16.341666666666669</v>
      </c>
      <c r="V1112" s="8">
        <f t="shared" si="179"/>
        <v>16.412500000000001</v>
      </c>
    </row>
    <row r="1113" spans="1:22" ht="13.5" x14ac:dyDescent="0.25">
      <c r="A1113" s="3">
        <f>RSI!A1113</f>
        <v>43630</v>
      </c>
      <c r="B1113" s="2">
        <f>RSI!B1113</f>
        <v>6.8273999999999999</v>
      </c>
      <c r="C1113" s="2">
        <f>RSI!I1113</f>
        <v>45.339936922622698</v>
      </c>
      <c r="D1113" s="2">
        <f>MACD!E1113</f>
        <v>-5.8270460962842385E-2</v>
      </c>
      <c r="E1113" s="2">
        <f>MACD!F1113</f>
        <v>-0.1331443747266618</v>
      </c>
      <c r="F1113" s="2">
        <f>'Moving Avg'!D1113</f>
        <v>6.88706</v>
      </c>
      <c r="G1113" s="2">
        <f>'Moving Avg'!F1113</f>
        <v>6.88171</v>
      </c>
      <c r="H1113" s="2">
        <f>'Moving Avg'!G1113</f>
        <v>6.8936020000000022</v>
      </c>
      <c r="I1113" s="2">
        <f>'Moving Avg'!H1113</f>
        <v>7.262195000000002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3"/>
        <v>50</v>
      </c>
      <c r="N1113" s="8">
        <f t="shared" si="170"/>
        <v>0</v>
      </c>
      <c r="O1113" s="8">
        <f t="shared" si="171"/>
        <v>0</v>
      </c>
      <c r="P1113" s="8">
        <f t="shared" si="172"/>
        <v>16.5</v>
      </c>
      <c r="Q1113" s="9">
        <f t="shared" si="174"/>
        <v>19.975000000000001</v>
      </c>
      <c r="R1113" s="9">
        <f t="shared" si="175"/>
        <v>14.125</v>
      </c>
      <c r="S1113" s="9">
        <f t="shared" si="176"/>
        <v>14.925000000000001</v>
      </c>
      <c r="T1113" s="9">
        <f t="shared" si="177"/>
        <v>16.625</v>
      </c>
      <c r="U1113" s="8">
        <f t="shared" si="178"/>
        <v>16.341666666666669</v>
      </c>
      <c r="V1113" s="8">
        <f t="shared" si="179"/>
        <v>16.412500000000001</v>
      </c>
    </row>
    <row r="1114" spans="1:22" ht="13.5" x14ac:dyDescent="0.25">
      <c r="A1114" s="3">
        <f>RSI!A1114</f>
        <v>43633</v>
      </c>
      <c r="B1114" s="2">
        <f>RSI!B1114</f>
        <v>6.8273999999999999</v>
      </c>
      <c r="C1114" s="2">
        <f>RSI!I1114</f>
        <v>45.339936922622698</v>
      </c>
      <c r="D1114" s="2">
        <f>MACD!E1114</f>
        <v>-8.3475228445113459E-3</v>
      </c>
      <c r="E1114" s="2">
        <f>MACD!F1114</f>
        <v>-0.10818500435023172</v>
      </c>
      <c r="F1114" s="2">
        <f>'Moving Avg'!D1114</f>
        <v>6.8671800000000003</v>
      </c>
      <c r="G1114" s="2">
        <f>'Moving Avg'!F1114</f>
        <v>6.8953299999999995</v>
      </c>
      <c r="H1114" s="2">
        <f>'Moving Avg'!G1114</f>
        <v>6.8950760000000022</v>
      </c>
      <c r="I1114" s="2">
        <f>'Moving Avg'!H1114</f>
        <v>7.2553219999999996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3"/>
        <v>50</v>
      </c>
      <c r="N1114" s="8">
        <f t="shared" si="170"/>
        <v>0</v>
      </c>
      <c r="O1114" s="8">
        <f t="shared" si="171"/>
        <v>0</v>
      </c>
      <c r="P1114" s="8">
        <f t="shared" si="172"/>
        <v>16.5</v>
      </c>
      <c r="Q1114" s="9">
        <f t="shared" si="174"/>
        <v>19.975000000000001</v>
      </c>
      <c r="R1114" s="9">
        <f t="shared" si="175"/>
        <v>14.125</v>
      </c>
      <c r="S1114" s="9">
        <f t="shared" si="176"/>
        <v>14.925000000000001</v>
      </c>
      <c r="T1114" s="9">
        <f t="shared" si="177"/>
        <v>16.625</v>
      </c>
      <c r="U1114" s="8">
        <f t="shared" si="178"/>
        <v>16.341666666666669</v>
      </c>
      <c r="V1114" s="8">
        <f t="shared" si="179"/>
        <v>16.412500000000001</v>
      </c>
    </row>
    <row r="1115" spans="1:22" ht="13.5" x14ac:dyDescent="0.25">
      <c r="A1115" s="3">
        <f>RSI!A1115</f>
        <v>43634</v>
      </c>
      <c r="B1115" s="2">
        <f>RSI!B1115</f>
        <v>6.8936999999999999</v>
      </c>
      <c r="C1115" s="2">
        <f>RSI!I1115</f>
        <v>50.672873913564665</v>
      </c>
      <c r="D1115" s="2">
        <f>MACD!E1115</f>
        <v>2.8318568534174915E-2</v>
      </c>
      <c r="E1115" s="2">
        <f>MACD!F1115</f>
        <v>-8.0884289773350396E-2</v>
      </c>
      <c r="F1115" s="2">
        <f>'Moving Avg'!D1115</f>
        <v>6.8671800000000003</v>
      </c>
      <c r="G1115" s="2">
        <f>'Moving Avg'!F1115</f>
        <v>6.9115699999999993</v>
      </c>
      <c r="H1115" s="2">
        <f>'Moving Avg'!G1115</f>
        <v>6.8939040000000027</v>
      </c>
      <c r="I1115" s="2">
        <f>'Moving Avg'!H1115</f>
        <v>7.2487805000000005</v>
      </c>
      <c r="J1115" s="6" t="str">
        <f>OBV!F1115</f>
        <v>BULLISH</v>
      </c>
      <c r="K1115" s="6" t="str">
        <f>OBV!G1115</f>
        <v>NEUTRAL</v>
      </c>
      <c r="L1115" s="6" t="str">
        <f>OBV!H1115</f>
        <v>NEUTRAL</v>
      </c>
      <c r="M1115" s="8">
        <f t="shared" si="173"/>
        <v>50</v>
      </c>
      <c r="N1115" s="8">
        <f t="shared" si="170"/>
        <v>0</v>
      </c>
      <c r="O1115" s="8">
        <f t="shared" si="171"/>
        <v>0</v>
      </c>
      <c r="P1115" s="8">
        <f t="shared" si="172"/>
        <v>49.5</v>
      </c>
      <c r="Q1115" s="9">
        <f t="shared" si="174"/>
        <v>24.925000000000001</v>
      </c>
      <c r="R1115" s="9">
        <f t="shared" si="175"/>
        <v>22.375</v>
      </c>
      <c r="S1115" s="9">
        <f t="shared" si="176"/>
        <v>29.775000000000002</v>
      </c>
      <c r="T1115" s="9">
        <f t="shared" si="177"/>
        <v>24.875</v>
      </c>
      <c r="U1115" s="8">
        <f t="shared" si="178"/>
        <v>25.691666666666666</v>
      </c>
      <c r="V1115" s="8">
        <f t="shared" si="179"/>
        <v>25.487500000000001</v>
      </c>
    </row>
    <row r="1116" spans="1:22" ht="13.5" x14ac:dyDescent="0.25">
      <c r="A1116" s="3">
        <f>RSI!A1116</f>
        <v>43635</v>
      </c>
      <c r="B1116" s="2">
        <f>RSI!B1116</f>
        <v>6.8273999999999999</v>
      </c>
      <c r="C1116" s="2">
        <f>RSI!I1116</f>
        <v>45.854876771878182</v>
      </c>
      <c r="D1116" s="2">
        <f>MACD!E1116</f>
        <v>4.9924553876061317E-2</v>
      </c>
      <c r="E1116" s="2">
        <f>MACD!F1116</f>
        <v>-5.4722521043468052E-2</v>
      </c>
      <c r="F1116" s="2">
        <f>'Moving Avg'!D1116</f>
        <v>6.8539199999999996</v>
      </c>
      <c r="G1116" s="2">
        <f>'Moving Avg'!F1116</f>
        <v>6.9198550000000001</v>
      </c>
      <c r="H1116" s="2">
        <f>'Moving Avg'!G1116</f>
        <v>6.8874340000000025</v>
      </c>
      <c r="I1116" s="2">
        <f>'Moving Avg'!H1116</f>
        <v>7.2425340000000009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  <c r="M1116" s="8">
        <f t="shared" si="173"/>
        <v>50</v>
      </c>
      <c r="N1116" s="8">
        <f t="shared" si="170"/>
        <v>0</v>
      </c>
      <c r="O1116" s="8">
        <f t="shared" si="171"/>
        <v>0</v>
      </c>
      <c r="P1116" s="8">
        <f t="shared" si="172"/>
        <v>16.5</v>
      </c>
      <c r="Q1116" s="9">
        <f t="shared" si="174"/>
        <v>19.975000000000001</v>
      </c>
      <c r="R1116" s="9">
        <f t="shared" si="175"/>
        <v>14.125</v>
      </c>
      <c r="S1116" s="9">
        <f t="shared" si="176"/>
        <v>14.925000000000001</v>
      </c>
      <c r="T1116" s="9">
        <f t="shared" si="177"/>
        <v>16.625</v>
      </c>
      <c r="U1116" s="8">
        <f t="shared" si="178"/>
        <v>16.341666666666669</v>
      </c>
      <c r="V1116" s="8">
        <f t="shared" si="179"/>
        <v>16.412500000000001</v>
      </c>
    </row>
    <row r="1117" spans="1:22" ht="13.5" x14ac:dyDescent="0.25">
      <c r="A1117" s="3">
        <f>RSI!A1117</f>
        <v>43636</v>
      </c>
      <c r="B1117" s="2">
        <f>RSI!B1117</f>
        <v>6.8273999999999999</v>
      </c>
      <c r="C1117" s="2">
        <f>RSI!I1117</f>
        <v>45.854876771878182</v>
      </c>
      <c r="D1117" s="2">
        <f>MACD!E1117</f>
        <v>6.6518137219405915E-2</v>
      </c>
      <c r="E1117" s="2">
        <f>MACD!F1117</f>
        <v>-3.0474389390893263E-2</v>
      </c>
      <c r="F1117" s="2">
        <f>'Moving Avg'!D1117</f>
        <v>6.8406599999999997</v>
      </c>
      <c r="G1117" s="2">
        <f>'Moving Avg'!F1117</f>
        <v>6.9244950000000003</v>
      </c>
      <c r="H1117" s="2">
        <f>'Moving Avg'!G1117</f>
        <v>6.8816260000000034</v>
      </c>
      <c r="I1117" s="2">
        <f>'Moving Avg'!H1117</f>
        <v>7.2361310000000003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  <c r="M1117" s="8">
        <f t="shared" si="173"/>
        <v>50</v>
      </c>
      <c r="N1117" s="8">
        <f t="shared" si="170"/>
        <v>0</v>
      </c>
      <c r="O1117" s="8">
        <f t="shared" si="171"/>
        <v>0</v>
      </c>
      <c r="P1117" s="8">
        <f t="shared" si="172"/>
        <v>16.5</v>
      </c>
      <c r="Q1117" s="9">
        <f t="shared" si="174"/>
        <v>19.975000000000001</v>
      </c>
      <c r="R1117" s="9">
        <f t="shared" si="175"/>
        <v>14.125</v>
      </c>
      <c r="S1117" s="9">
        <f t="shared" si="176"/>
        <v>14.925000000000001</v>
      </c>
      <c r="T1117" s="9">
        <f t="shared" si="177"/>
        <v>16.625</v>
      </c>
      <c r="U1117" s="8">
        <f t="shared" si="178"/>
        <v>16.341666666666669</v>
      </c>
      <c r="V1117" s="8">
        <f t="shared" si="179"/>
        <v>16.412500000000001</v>
      </c>
    </row>
    <row r="1118" spans="1:22" ht="13.5" x14ac:dyDescent="0.25">
      <c r="A1118" s="3">
        <f>RSI!A1118</f>
        <v>43637</v>
      </c>
      <c r="B1118" s="2">
        <f>RSI!B1118</f>
        <v>6.7942</v>
      </c>
      <c r="C1118" s="2">
        <f>RSI!I1118</f>
        <v>43.45533650971376</v>
      </c>
      <c r="D1118" s="2">
        <f>MACD!E1118</f>
        <v>8.027358699303111E-2</v>
      </c>
      <c r="E1118" s="2">
        <f>MACD!F1118</f>
        <v>-8.3247941141083893E-3</v>
      </c>
      <c r="F1118" s="2">
        <f>'Moving Avg'!D1118</f>
        <v>6.8340200000000006</v>
      </c>
      <c r="G1118" s="2">
        <f>'Moving Avg'!F1118</f>
        <v>6.9278049999999993</v>
      </c>
      <c r="H1118" s="2">
        <f>'Moving Avg'!G1118</f>
        <v>6.8764780000000032</v>
      </c>
      <c r="I1118" s="2">
        <f>'Moving Avg'!H1118</f>
        <v>7.2294055000000013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3"/>
        <v>50</v>
      </c>
      <c r="N1118" s="8">
        <f t="shared" si="170"/>
        <v>0</v>
      </c>
      <c r="O1118" s="8">
        <f t="shared" si="171"/>
        <v>0</v>
      </c>
      <c r="P1118" s="8">
        <f t="shared" si="172"/>
        <v>16.5</v>
      </c>
      <c r="Q1118" s="9">
        <f t="shared" si="174"/>
        <v>19.975000000000001</v>
      </c>
      <c r="R1118" s="9">
        <f t="shared" si="175"/>
        <v>14.125</v>
      </c>
      <c r="S1118" s="9">
        <f t="shared" si="176"/>
        <v>14.925000000000001</v>
      </c>
      <c r="T1118" s="9">
        <f t="shared" si="177"/>
        <v>16.625</v>
      </c>
      <c r="U1118" s="8">
        <f t="shared" si="178"/>
        <v>16.341666666666669</v>
      </c>
      <c r="V1118" s="8">
        <f t="shared" si="179"/>
        <v>16.412500000000001</v>
      </c>
    </row>
    <row r="1119" spans="1:22" ht="13.5" x14ac:dyDescent="0.25">
      <c r="A1119" s="3">
        <f>RSI!A1119</f>
        <v>43640</v>
      </c>
      <c r="B1119" s="2">
        <f>RSI!B1119</f>
        <v>7.0195999999999996</v>
      </c>
      <c r="C1119" s="2">
        <f>RSI!I1119</f>
        <v>59.102608479431126</v>
      </c>
      <c r="D1119" s="2">
        <f>MACD!E1119</f>
        <v>6.5506220439682572E-2</v>
      </c>
      <c r="E1119" s="2">
        <f>MACD!F1119</f>
        <v>6.4414087966498034E-3</v>
      </c>
      <c r="F1119" s="2">
        <f>'Moving Avg'!D1119</f>
        <v>6.8724599999999993</v>
      </c>
      <c r="G1119" s="2">
        <f>'Moving Avg'!F1119</f>
        <v>6.9407299999999976</v>
      </c>
      <c r="H1119" s="2">
        <f>'Moving Avg'!G1119</f>
        <v>6.8791480000000043</v>
      </c>
      <c r="I1119" s="2">
        <f>'Moving Avg'!H1119</f>
        <v>7.2238070000000016</v>
      </c>
      <c r="J1119" s="6" t="str">
        <f>OBV!F1119</f>
        <v>BULLISH</v>
      </c>
      <c r="K1119" s="6" t="str">
        <f>OBV!G1119</f>
        <v>NEUTRAL</v>
      </c>
      <c r="L1119" s="6" t="str">
        <f>OBV!H1119</f>
        <v>CONFIRMED BULLISH</v>
      </c>
      <c r="M1119" s="8">
        <f t="shared" si="173"/>
        <v>50</v>
      </c>
      <c r="N1119" s="8">
        <f t="shared" si="170"/>
        <v>0</v>
      </c>
      <c r="O1119" s="8">
        <f t="shared" si="171"/>
        <v>0</v>
      </c>
      <c r="P1119" s="8">
        <f t="shared" si="172"/>
        <v>83.5</v>
      </c>
      <c r="Q1119" s="9">
        <f t="shared" si="174"/>
        <v>30.024999999999999</v>
      </c>
      <c r="R1119" s="9">
        <f t="shared" si="175"/>
        <v>30.875</v>
      </c>
      <c r="S1119" s="9">
        <f t="shared" si="176"/>
        <v>45.075000000000003</v>
      </c>
      <c r="T1119" s="9">
        <f t="shared" si="177"/>
        <v>33.375</v>
      </c>
      <c r="U1119" s="8">
        <f t="shared" si="178"/>
        <v>35.324999999999996</v>
      </c>
      <c r="V1119" s="8">
        <f t="shared" si="179"/>
        <v>34.837499999999999</v>
      </c>
    </row>
    <row r="1120" spans="1:22" ht="13.5" x14ac:dyDescent="0.25">
      <c r="A1120" s="3">
        <f>RSI!A1120</f>
        <v>43641</v>
      </c>
      <c r="B1120" s="2">
        <f>RSI!B1120</f>
        <v>7.1058000000000003</v>
      </c>
      <c r="C1120" s="2">
        <f>RSI!I1120</f>
        <v>63.286763070240539</v>
      </c>
      <c r="D1120" s="2">
        <f>MACD!E1120</f>
        <v>4.065479398974059E-2</v>
      </c>
      <c r="E1120" s="2">
        <f>MACD!F1120</f>
        <v>1.328408583526796E-2</v>
      </c>
      <c r="F1120" s="2">
        <f>'Moving Avg'!D1120</f>
        <v>6.9148799999999992</v>
      </c>
      <c r="G1120" s="2">
        <f>'Moving Avg'!F1120</f>
        <v>6.9526649999999988</v>
      </c>
      <c r="H1120" s="2">
        <f>'Moving Avg'!G1120</f>
        <v>6.8832780000000033</v>
      </c>
      <c r="I1120" s="2">
        <f>'Moving Avg'!H1120</f>
        <v>7.2194220000000016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  <c r="M1120" s="8">
        <f t="shared" si="173"/>
        <v>50</v>
      </c>
      <c r="N1120" s="8">
        <f t="shared" si="170"/>
        <v>0</v>
      </c>
      <c r="O1120" s="8">
        <f t="shared" si="171"/>
        <v>0</v>
      </c>
      <c r="P1120" s="8">
        <f t="shared" si="172"/>
        <v>83.5</v>
      </c>
      <c r="Q1120" s="9">
        <f t="shared" si="174"/>
        <v>30.024999999999999</v>
      </c>
      <c r="R1120" s="9">
        <f t="shared" si="175"/>
        <v>30.875</v>
      </c>
      <c r="S1120" s="9">
        <f t="shared" si="176"/>
        <v>45.075000000000003</v>
      </c>
      <c r="T1120" s="9">
        <f t="shared" si="177"/>
        <v>33.375</v>
      </c>
      <c r="U1120" s="8">
        <f t="shared" si="178"/>
        <v>35.324999999999996</v>
      </c>
      <c r="V1120" s="8">
        <f t="shared" si="179"/>
        <v>34.837499999999999</v>
      </c>
    </row>
    <row r="1121" spans="1:22" ht="13.5" x14ac:dyDescent="0.25">
      <c r="A1121" s="3">
        <f>RSI!A1121</f>
        <v>43642</v>
      </c>
      <c r="B1121" s="2">
        <f>RSI!B1121</f>
        <v>7.0858999999999996</v>
      </c>
      <c r="C1121" s="2">
        <f>RSI!I1121</f>
        <v>61.716953096655836</v>
      </c>
      <c r="D1121" s="2">
        <f>MACD!E1121</f>
        <v>1.9777980742753165E-2</v>
      </c>
      <c r="E1121" s="2">
        <f>MACD!F1121</f>
        <v>1.4582864816765E-2</v>
      </c>
      <c r="F1121" s="2">
        <f>'Moving Avg'!D1121</f>
        <v>6.9665800000000004</v>
      </c>
      <c r="G1121" s="2">
        <f>'Moving Avg'!F1121</f>
        <v>6.9559799999999994</v>
      </c>
      <c r="H1121" s="2">
        <f>'Moving Avg'!G1121</f>
        <v>6.8879360000000034</v>
      </c>
      <c r="I1121" s="2">
        <f>'Moving Avg'!H1121</f>
        <v>7.215720000000001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  <c r="M1121" s="8">
        <f t="shared" si="173"/>
        <v>50</v>
      </c>
      <c r="N1121" s="8">
        <f t="shared" si="170"/>
        <v>0</v>
      </c>
      <c r="O1121" s="8">
        <f t="shared" si="171"/>
        <v>0</v>
      </c>
      <c r="P1121" s="8">
        <f t="shared" si="172"/>
        <v>83.5</v>
      </c>
      <c r="Q1121" s="9">
        <f t="shared" si="174"/>
        <v>30.024999999999999</v>
      </c>
      <c r="R1121" s="9">
        <f t="shared" si="175"/>
        <v>30.875</v>
      </c>
      <c r="S1121" s="9">
        <f t="shared" si="176"/>
        <v>45.075000000000003</v>
      </c>
      <c r="T1121" s="9">
        <f t="shared" si="177"/>
        <v>33.375</v>
      </c>
      <c r="U1121" s="8">
        <f t="shared" si="178"/>
        <v>35.324999999999996</v>
      </c>
      <c r="V1121" s="8">
        <f t="shared" si="179"/>
        <v>34.837499999999999</v>
      </c>
    </row>
    <row r="1122" spans="1:22" ht="13.5" x14ac:dyDescent="0.25">
      <c r="A1122" s="3">
        <f>RSI!A1122</f>
        <v>43643</v>
      </c>
      <c r="B1122" s="2">
        <f>RSI!B1122</f>
        <v>6.9002999999999997</v>
      </c>
      <c r="C1122" s="2">
        <f>RSI!I1122</f>
        <v>49.407547628891287</v>
      </c>
      <c r="D1122" s="2">
        <f>MACD!E1122</f>
        <v>1.4753947791491306E-2</v>
      </c>
      <c r="E1122" s="2">
        <f>MACD!F1122</f>
        <v>1.4617081411710264E-2</v>
      </c>
      <c r="F1122" s="2">
        <f>'Moving Avg'!D1122</f>
        <v>6.98116</v>
      </c>
      <c r="G1122" s="2">
        <f>'Moving Avg'!F1122</f>
        <v>6.9529999999999985</v>
      </c>
      <c r="H1122" s="2">
        <f>'Moving Avg'!G1122</f>
        <v>6.8843800000000019</v>
      </c>
      <c r="I1122" s="2">
        <f>'Moving Avg'!H1122</f>
        <v>7.2120290000000011</v>
      </c>
      <c r="J1122" s="6" t="str">
        <f>OBV!F1122</f>
        <v>BEARISH</v>
      </c>
      <c r="K1122" s="6" t="str">
        <f>OBV!G1122</f>
        <v>NEUTRAL</v>
      </c>
      <c r="L1122" s="6" t="str">
        <f>OBV!H1122</f>
        <v>BEARISH DIVERGENCE</v>
      </c>
      <c r="M1122" s="8">
        <f t="shared" si="173"/>
        <v>50</v>
      </c>
      <c r="N1122" s="8">
        <f t="shared" si="170"/>
        <v>0</v>
      </c>
      <c r="O1122" s="8">
        <f t="shared" si="171"/>
        <v>0</v>
      </c>
      <c r="P1122" s="8">
        <f t="shared" si="172"/>
        <v>16.5</v>
      </c>
      <c r="Q1122" s="9">
        <f t="shared" si="174"/>
        <v>19.975000000000001</v>
      </c>
      <c r="R1122" s="9">
        <f t="shared" si="175"/>
        <v>14.125</v>
      </c>
      <c r="S1122" s="9">
        <f t="shared" si="176"/>
        <v>14.925000000000001</v>
      </c>
      <c r="T1122" s="9">
        <f t="shared" si="177"/>
        <v>16.625</v>
      </c>
      <c r="U1122" s="8">
        <f t="shared" si="178"/>
        <v>16.341666666666669</v>
      </c>
      <c r="V1122" s="8">
        <f t="shared" si="179"/>
        <v>16.412500000000001</v>
      </c>
    </row>
    <row r="1123" spans="1:22" ht="13.5" x14ac:dyDescent="0.25">
      <c r="A1123" s="3">
        <f>RSI!A1123</f>
        <v>43644</v>
      </c>
      <c r="B1123" s="2">
        <f>RSI!B1123</f>
        <v>7.0262000000000002</v>
      </c>
      <c r="C1123" s="2">
        <f>RSI!I1123</f>
        <v>55.841519561665073</v>
      </c>
      <c r="D1123" s="2">
        <f>MACD!E1123</f>
        <v>-8.9515361195147136E-3</v>
      </c>
      <c r="E1123" s="2">
        <f>MACD!F1123</f>
        <v>9.9033579054652685E-3</v>
      </c>
      <c r="F1123" s="2">
        <f>'Moving Avg'!D1123</f>
        <v>7.0275599999999994</v>
      </c>
      <c r="G1123" s="2">
        <f>'Moving Avg'!F1123</f>
        <v>6.9510099999999992</v>
      </c>
      <c r="H1123" s="2">
        <f>'Moving Avg'!G1123</f>
        <v>6.8792360000000023</v>
      </c>
      <c r="I1123" s="2">
        <f>'Moving Avg'!H1123</f>
        <v>7.2092495000000012</v>
      </c>
      <c r="J1123" s="6" t="str">
        <f>OBV!F1123</f>
        <v>BULLISH</v>
      </c>
      <c r="K1123" s="6" t="str">
        <f>OBV!G1123</f>
        <v>NEUTRAL</v>
      </c>
      <c r="L1123" s="6" t="str">
        <f>OBV!H1123</f>
        <v>CONFIRMED BULLISH</v>
      </c>
      <c r="M1123" s="8">
        <f t="shared" si="173"/>
        <v>50</v>
      </c>
      <c r="N1123" s="8">
        <f t="shared" si="170"/>
        <v>45</v>
      </c>
      <c r="O1123" s="8">
        <f t="shared" si="171"/>
        <v>0</v>
      </c>
      <c r="P1123" s="8">
        <f t="shared" si="172"/>
        <v>83.5</v>
      </c>
      <c r="Q1123" s="9">
        <f t="shared" si="174"/>
        <v>45.774999999999999</v>
      </c>
      <c r="R1123" s="9">
        <f t="shared" si="175"/>
        <v>39.875</v>
      </c>
      <c r="S1123" s="9">
        <f t="shared" si="176"/>
        <v>51.825000000000003</v>
      </c>
      <c r="T1123" s="9">
        <f t="shared" si="177"/>
        <v>44.625</v>
      </c>
      <c r="U1123" s="8">
        <f t="shared" si="178"/>
        <v>45.82500000000001</v>
      </c>
      <c r="V1123" s="8">
        <f t="shared" si="179"/>
        <v>45.525000000000006</v>
      </c>
    </row>
    <row r="1124" spans="1:22" ht="13.5" x14ac:dyDescent="0.25">
      <c r="A1124" s="3">
        <f>RSI!A1124</f>
        <v>43647</v>
      </c>
      <c r="B1124" s="2">
        <f>RSI!B1124</f>
        <v>7.0925000000000002</v>
      </c>
      <c r="C1124" s="2">
        <f>RSI!I1124</f>
        <v>58.812063284017043</v>
      </c>
      <c r="D1124" s="2">
        <f>MACD!E1124</f>
        <v>-3.4598835068370803E-2</v>
      </c>
      <c r="E1124" s="2">
        <f>MACD!F1124</f>
        <v>1.0029193106980538E-3</v>
      </c>
      <c r="F1124" s="2">
        <f>'Moving Avg'!D1124</f>
        <v>7.042139999999999</v>
      </c>
      <c r="G1124" s="2">
        <f>'Moving Avg'!F1124</f>
        <v>6.9493499999999999</v>
      </c>
      <c r="H1124" s="2">
        <f>'Moving Avg'!G1124</f>
        <v>6.876082000000002</v>
      </c>
      <c r="I1124" s="2">
        <f>'Moving Avg'!H1124</f>
        <v>7.2051110000000005</v>
      </c>
      <c r="J1124" s="6" t="str">
        <f>OBV!F1124</f>
        <v>BULLISH</v>
      </c>
      <c r="K1124" s="6" t="str">
        <f>OBV!G1124</f>
        <v>NEUTRAL</v>
      </c>
      <c r="L1124" s="6" t="str">
        <f>OBV!H1124</f>
        <v>CONFIRMED BULLISH</v>
      </c>
      <c r="M1124" s="8">
        <f t="shared" si="173"/>
        <v>50</v>
      </c>
      <c r="N1124" s="8">
        <f t="shared" si="170"/>
        <v>100</v>
      </c>
      <c r="O1124" s="8">
        <f t="shared" si="171"/>
        <v>0</v>
      </c>
      <c r="P1124" s="8">
        <f t="shared" si="172"/>
        <v>83.5</v>
      </c>
      <c r="Q1124" s="9">
        <f t="shared" si="174"/>
        <v>65.025000000000006</v>
      </c>
      <c r="R1124" s="9">
        <f t="shared" si="175"/>
        <v>50.875</v>
      </c>
      <c r="S1124" s="9">
        <f t="shared" si="176"/>
        <v>60.075000000000003</v>
      </c>
      <c r="T1124" s="9">
        <f t="shared" si="177"/>
        <v>58.375</v>
      </c>
      <c r="U1124" s="8">
        <f t="shared" si="178"/>
        <v>58.658333333333339</v>
      </c>
      <c r="V1124" s="8">
        <f t="shared" si="179"/>
        <v>58.587500000000006</v>
      </c>
    </row>
    <row r="1125" spans="1:22" ht="13.5" x14ac:dyDescent="0.25">
      <c r="A1125" s="3">
        <f>RSI!A1125</f>
        <v>43648</v>
      </c>
      <c r="B1125" s="2">
        <f>RSI!B1125</f>
        <v>7.0858999999999996</v>
      </c>
      <c r="C1125" s="2">
        <f>RSI!I1125</f>
        <v>58.390965866131836</v>
      </c>
      <c r="D1125" s="2">
        <f>MACD!E1125</f>
        <v>-4.6630777719829375E-2</v>
      </c>
      <c r="E1125" s="2">
        <f>MACD!F1125</f>
        <v>-8.5238200954074316E-3</v>
      </c>
      <c r="F1125" s="2">
        <f>'Moving Avg'!D1125</f>
        <v>7.0381600000000004</v>
      </c>
      <c r="G1125" s="2">
        <f>'Moving Avg'!F1125</f>
        <v>6.9476950000000004</v>
      </c>
      <c r="H1125" s="2">
        <f>'Moving Avg'!G1125</f>
        <v>6.8721320000000006</v>
      </c>
      <c r="I1125" s="2">
        <f>'Moving Avg'!H1125</f>
        <v>7.2014089999999999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  <c r="M1125" s="8">
        <f t="shared" si="173"/>
        <v>50</v>
      </c>
      <c r="N1125" s="8">
        <f t="shared" si="170"/>
        <v>100</v>
      </c>
      <c r="O1125" s="8">
        <f t="shared" si="171"/>
        <v>0</v>
      </c>
      <c r="P1125" s="8">
        <f t="shared" si="172"/>
        <v>16.5</v>
      </c>
      <c r="Q1125" s="9">
        <f t="shared" si="174"/>
        <v>54.975000000000001</v>
      </c>
      <c r="R1125" s="9">
        <f t="shared" si="175"/>
        <v>34.125</v>
      </c>
      <c r="S1125" s="9">
        <f t="shared" si="176"/>
        <v>29.925000000000001</v>
      </c>
      <c r="T1125" s="9">
        <f t="shared" si="177"/>
        <v>41.625</v>
      </c>
      <c r="U1125" s="8">
        <f t="shared" si="178"/>
        <v>39.674999999999997</v>
      </c>
      <c r="V1125" s="8">
        <f t="shared" si="179"/>
        <v>40.162499999999994</v>
      </c>
    </row>
    <row r="1126" spans="1:22" ht="13.5" x14ac:dyDescent="0.25">
      <c r="A1126" s="3">
        <f>RSI!A1126</f>
        <v>43649</v>
      </c>
      <c r="B1126" s="2">
        <f>RSI!B1126</f>
        <v>7.3907999999999996</v>
      </c>
      <c r="C1126" s="2">
        <f>RSI!I1126</f>
        <v>69.319775625192307</v>
      </c>
      <c r="D1126" s="2">
        <f>MACD!E1126</f>
        <v>-9.050160711661448E-2</v>
      </c>
      <c r="E1126" s="2">
        <f>MACD!F1126</f>
        <v>-2.4919377499648843E-2</v>
      </c>
      <c r="F1126" s="2">
        <f>'Moving Avg'!D1126</f>
        <v>7.0991400000000002</v>
      </c>
      <c r="G1126" s="2">
        <f>'Moving Avg'!F1126</f>
        <v>6.9659250000000013</v>
      </c>
      <c r="H1126" s="2">
        <f>'Moving Avg'!G1126</f>
        <v>6.8769300000000007</v>
      </c>
      <c r="I1126" s="2">
        <f>'Moving Avg'!H1126</f>
        <v>7.2001705000000005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  <c r="M1126" s="8">
        <f t="shared" si="173"/>
        <v>50</v>
      </c>
      <c r="N1126" s="8">
        <f t="shared" si="170"/>
        <v>100</v>
      </c>
      <c r="O1126" s="8">
        <f t="shared" si="171"/>
        <v>0</v>
      </c>
      <c r="P1126" s="8">
        <f t="shared" si="172"/>
        <v>83.5</v>
      </c>
      <c r="Q1126" s="9">
        <f t="shared" si="174"/>
        <v>65.025000000000006</v>
      </c>
      <c r="R1126" s="9">
        <f t="shared" si="175"/>
        <v>50.875</v>
      </c>
      <c r="S1126" s="9">
        <f t="shared" si="176"/>
        <v>60.075000000000003</v>
      </c>
      <c r="T1126" s="9">
        <f t="shared" si="177"/>
        <v>58.375</v>
      </c>
      <c r="U1126" s="8">
        <f t="shared" si="178"/>
        <v>58.658333333333339</v>
      </c>
      <c r="V1126" s="8">
        <f t="shared" si="179"/>
        <v>58.587500000000006</v>
      </c>
    </row>
    <row r="1127" spans="1:22" ht="13.5" x14ac:dyDescent="0.25">
      <c r="A1127" s="3">
        <f>RSI!A1127</f>
        <v>43650</v>
      </c>
      <c r="B1127" s="2">
        <f>RSI!B1127</f>
        <v>7.5233999999999996</v>
      </c>
      <c r="C1127" s="2">
        <f>RSI!I1127</f>
        <v>72.680471509293341</v>
      </c>
      <c r="D1127" s="2">
        <f>MACD!E1127</f>
        <v>-0.14008471724666993</v>
      </c>
      <c r="E1127" s="2">
        <f>MACD!F1127</f>
        <v>-4.7952445449053069E-2</v>
      </c>
      <c r="F1127" s="2">
        <f>'Moving Avg'!D1127</f>
        <v>7.2237600000000004</v>
      </c>
      <c r="G1127" s="2">
        <f>'Moving Avg'!F1127</f>
        <v>6.9914450000000006</v>
      </c>
      <c r="H1127" s="2">
        <f>'Moving Avg'!G1127</f>
        <v>6.8843800000000002</v>
      </c>
      <c r="I1127" s="2">
        <f>'Moving Avg'!H1127</f>
        <v>7.1995950000000004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3"/>
        <v>0</v>
      </c>
      <c r="N1127" s="8">
        <f t="shared" si="170"/>
        <v>100</v>
      </c>
      <c r="O1127" s="8">
        <f t="shared" si="171"/>
        <v>50</v>
      </c>
      <c r="P1127" s="8">
        <f t="shared" si="172"/>
        <v>83.5</v>
      </c>
      <c r="Q1127" s="9">
        <f t="shared" si="174"/>
        <v>55.024999999999999</v>
      </c>
      <c r="R1127" s="9">
        <f t="shared" si="175"/>
        <v>58.375</v>
      </c>
      <c r="S1127" s="9">
        <f t="shared" si="176"/>
        <v>65.075000000000003</v>
      </c>
      <c r="T1127" s="9">
        <f t="shared" si="177"/>
        <v>58.375</v>
      </c>
      <c r="U1127" s="8">
        <f t="shared" si="178"/>
        <v>59.491666666666674</v>
      </c>
      <c r="V1127" s="8">
        <f t="shared" si="179"/>
        <v>59.212500000000006</v>
      </c>
    </row>
    <row r="1128" spans="1:22" ht="13.5" x14ac:dyDescent="0.25">
      <c r="A1128" s="3">
        <f>RSI!A1128</f>
        <v>43651</v>
      </c>
      <c r="B1128" s="2">
        <f>RSI!B1128</f>
        <v>7.4173</v>
      </c>
      <c r="C1128" s="2">
        <f>RSI!I1128</f>
        <v>66.411840033498891</v>
      </c>
      <c r="D1128" s="2">
        <f>MACD!E1128</f>
        <v>-0.18251553324888814</v>
      </c>
      <c r="E1128" s="2">
        <f>MACD!F1128</f>
        <v>-7.4865063009020086E-2</v>
      </c>
      <c r="F1128" s="2">
        <f>'Moving Avg'!D1128</f>
        <v>7.3019799999999986</v>
      </c>
      <c r="G1128" s="2">
        <f>'Moving Avg'!F1128</f>
        <v>7.0126549999999996</v>
      </c>
      <c r="H1128" s="2">
        <f>'Moving Avg'!G1128</f>
        <v>6.8883839999999994</v>
      </c>
      <c r="I1128" s="2">
        <f>'Moving Avg'!H1128</f>
        <v>7.1994284999999998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  <c r="M1128" s="8">
        <f t="shared" si="173"/>
        <v>50</v>
      </c>
      <c r="N1128" s="8">
        <f t="shared" si="170"/>
        <v>100</v>
      </c>
      <c r="O1128" s="8">
        <f t="shared" si="171"/>
        <v>50</v>
      </c>
      <c r="P1128" s="8">
        <f t="shared" si="172"/>
        <v>83.5</v>
      </c>
      <c r="Q1128" s="9">
        <f t="shared" si="174"/>
        <v>72.525000000000006</v>
      </c>
      <c r="R1128" s="9">
        <f t="shared" si="175"/>
        <v>68.375</v>
      </c>
      <c r="S1128" s="9">
        <f t="shared" si="176"/>
        <v>72.575000000000003</v>
      </c>
      <c r="T1128" s="9">
        <f t="shared" si="177"/>
        <v>70.875</v>
      </c>
      <c r="U1128" s="8">
        <f t="shared" si="178"/>
        <v>71.158333333333346</v>
      </c>
      <c r="V1128" s="8">
        <f t="shared" si="179"/>
        <v>71.087500000000006</v>
      </c>
    </row>
    <row r="1129" spans="1:22" ht="13.5" x14ac:dyDescent="0.25">
      <c r="A1129" s="3">
        <f>RSI!A1129</f>
        <v>43654</v>
      </c>
      <c r="B1129" s="2">
        <f>RSI!B1129</f>
        <v>7.4901999999999997</v>
      </c>
      <c r="C1129" s="2">
        <f>RSI!I1129</f>
        <v>68.42681748622897</v>
      </c>
      <c r="D1129" s="2">
        <f>MACD!E1129</f>
        <v>-0.19150303258682122</v>
      </c>
      <c r="E1129" s="2">
        <f>MACD!F1129</f>
        <v>-9.8192656924580318E-2</v>
      </c>
      <c r="F1129" s="2">
        <f>'Moving Avg'!D1129</f>
        <v>7.3815200000000001</v>
      </c>
      <c r="G1129" s="2">
        <f>'Moving Avg'!F1129</f>
        <v>7.0408249999999999</v>
      </c>
      <c r="H1129" s="2">
        <f>'Moving Avg'!G1129</f>
        <v>6.8937120000000007</v>
      </c>
      <c r="I1129" s="2">
        <f>'Moving Avg'!H1129</f>
        <v>7.1993135000000006</v>
      </c>
      <c r="J1129" s="6" t="str">
        <f>OBV!F1129</f>
        <v>BULLISH</v>
      </c>
      <c r="K1129" s="6" t="str">
        <f>OBV!G1129</f>
        <v>NEUTRAL</v>
      </c>
      <c r="L1129" s="6" t="str">
        <f>OBV!H1129</f>
        <v>CONFIRMED BULLISH</v>
      </c>
      <c r="M1129" s="8">
        <f t="shared" si="173"/>
        <v>50</v>
      </c>
      <c r="N1129" s="8">
        <f t="shared" si="170"/>
        <v>100</v>
      </c>
      <c r="O1129" s="8">
        <f t="shared" si="171"/>
        <v>50</v>
      </c>
      <c r="P1129" s="8">
        <f t="shared" si="172"/>
        <v>83.5</v>
      </c>
      <c r="Q1129" s="9">
        <f t="shared" si="174"/>
        <v>72.525000000000006</v>
      </c>
      <c r="R1129" s="9">
        <f t="shared" si="175"/>
        <v>68.375</v>
      </c>
      <c r="S1129" s="9">
        <f t="shared" si="176"/>
        <v>72.575000000000003</v>
      </c>
      <c r="T1129" s="9">
        <f t="shared" si="177"/>
        <v>70.875</v>
      </c>
      <c r="U1129" s="8">
        <f t="shared" si="178"/>
        <v>71.158333333333346</v>
      </c>
      <c r="V1129" s="8">
        <f t="shared" si="179"/>
        <v>71.087500000000006</v>
      </c>
    </row>
    <row r="1130" spans="1:22" ht="13.5" x14ac:dyDescent="0.25">
      <c r="A1130" s="3">
        <f>RSI!A1130</f>
        <v>43655</v>
      </c>
      <c r="B1130" s="2">
        <f>RSI!B1130</f>
        <v>7.5896999999999997</v>
      </c>
      <c r="C1130" s="2">
        <f>RSI!I1130</f>
        <v>70.98529916167432</v>
      </c>
      <c r="D1130" s="2">
        <f>MACD!E1130</f>
        <v>-0.19583394480216043</v>
      </c>
      <c r="E1130" s="2">
        <f>MACD!F1130</f>
        <v>-0.11772091450009635</v>
      </c>
      <c r="F1130" s="2">
        <f>'Moving Avg'!D1130</f>
        <v>7.4822800000000003</v>
      </c>
      <c r="G1130" s="2">
        <f>'Moving Avg'!F1130</f>
        <v>7.0756249999999978</v>
      </c>
      <c r="H1130" s="2">
        <f>'Moving Avg'!G1130</f>
        <v>6.9077840000000004</v>
      </c>
      <c r="I1130" s="2">
        <f>'Moving Avg'!H1130</f>
        <v>7.1998525000000004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  <c r="M1130" s="8">
        <f t="shared" si="173"/>
        <v>0</v>
      </c>
      <c r="N1130" s="8">
        <f t="shared" si="170"/>
        <v>100</v>
      </c>
      <c r="O1130" s="8">
        <f t="shared" si="171"/>
        <v>50</v>
      </c>
      <c r="P1130" s="8">
        <f t="shared" si="172"/>
        <v>83.5</v>
      </c>
      <c r="Q1130" s="9">
        <f t="shared" si="174"/>
        <v>55.024999999999999</v>
      </c>
      <c r="R1130" s="9">
        <f t="shared" si="175"/>
        <v>58.375</v>
      </c>
      <c r="S1130" s="9">
        <f t="shared" si="176"/>
        <v>65.075000000000003</v>
      </c>
      <c r="T1130" s="9">
        <f t="shared" si="177"/>
        <v>58.375</v>
      </c>
      <c r="U1130" s="8">
        <f t="shared" si="178"/>
        <v>59.491666666666674</v>
      </c>
      <c r="V1130" s="8">
        <f t="shared" si="179"/>
        <v>59.212500000000006</v>
      </c>
    </row>
    <row r="1131" spans="1:22" ht="13.5" x14ac:dyDescent="0.25">
      <c r="A1131" s="3">
        <f>RSI!A1131</f>
        <v>43656</v>
      </c>
      <c r="B1131" s="2">
        <f>RSI!B1131</f>
        <v>7.8216999999999999</v>
      </c>
      <c r="C1131" s="2">
        <f>RSI!I1131</f>
        <v>75.890921860734153</v>
      </c>
      <c r="D1131" s="2">
        <f>MACD!E1131</f>
        <v>-0.22275663733780071</v>
      </c>
      <c r="E1131" s="2">
        <f>MACD!F1131</f>
        <v>-0.13872805906763724</v>
      </c>
      <c r="F1131" s="2">
        <f>'Moving Avg'!D1131</f>
        <v>7.56846</v>
      </c>
      <c r="G1131" s="2">
        <f>'Moving Avg'!F1131</f>
        <v>7.1220249999999989</v>
      </c>
      <c r="H1131" s="2">
        <f>'Moving Avg'!G1131</f>
        <v>6.9272900000000002</v>
      </c>
      <c r="I1131" s="2">
        <f>'Moving Avg'!H1131</f>
        <v>7.2013949999999998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  <c r="M1131" s="8">
        <f t="shared" si="173"/>
        <v>0</v>
      </c>
      <c r="N1131" s="8">
        <f t="shared" si="170"/>
        <v>100</v>
      </c>
      <c r="O1131" s="8">
        <f t="shared" si="171"/>
        <v>50</v>
      </c>
      <c r="P1131" s="8">
        <f t="shared" si="172"/>
        <v>83.5</v>
      </c>
      <c r="Q1131" s="9">
        <f t="shared" si="174"/>
        <v>55.024999999999999</v>
      </c>
      <c r="R1131" s="9">
        <f t="shared" si="175"/>
        <v>58.375</v>
      </c>
      <c r="S1131" s="9">
        <f t="shared" si="176"/>
        <v>65.075000000000003</v>
      </c>
      <c r="T1131" s="9">
        <f t="shared" si="177"/>
        <v>58.375</v>
      </c>
      <c r="U1131" s="8">
        <f t="shared" si="178"/>
        <v>59.491666666666674</v>
      </c>
      <c r="V1131" s="8">
        <f t="shared" si="179"/>
        <v>59.212500000000006</v>
      </c>
    </row>
    <row r="1132" spans="1:22" ht="13.5" x14ac:dyDescent="0.25">
      <c r="A1132" s="3">
        <f>RSI!A1132</f>
        <v>43657</v>
      </c>
      <c r="B1132" s="2">
        <f>RSI!B1132</f>
        <v>7.8150000000000004</v>
      </c>
      <c r="C1132" s="2">
        <f>RSI!I1132</f>
        <v>75.493950024521837</v>
      </c>
      <c r="D1132" s="2">
        <f>MACD!E1132</f>
        <v>-0.27775411283053586</v>
      </c>
      <c r="E1132" s="2">
        <f>MACD!F1132</f>
        <v>-0.16653326982021699</v>
      </c>
      <c r="F1132" s="2">
        <f>'Moving Avg'!D1132</f>
        <v>7.6267799999999992</v>
      </c>
      <c r="G1132" s="2">
        <f>'Moving Avg'!F1132</f>
        <v>7.1680899999999994</v>
      </c>
      <c r="H1132" s="2">
        <f>'Moving Avg'!G1132</f>
        <v>6.9432200000000002</v>
      </c>
      <c r="I1132" s="2">
        <f>'Moving Avg'!H1132</f>
        <v>7.2029664999999996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3"/>
        <v>0</v>
      </c>
      <c r="N1132" s="8">
        <f t="shared" si="170"/>
        <v>100</v>
      </c>
      <c r="O1132" s="8">
        <f t="shared" si="171"/>
        <v>50</v>
      </c>
      <c r="P1132" s="8">
        <f t="shared" si="172"/>
        <v>83.5</v>
      </c>
      <c r="Q1132" s="9">
        <f t="shared" si="174"/>
        <v>55.024999999999999</v>
      </c>
      <c r="R1132" s="9">
        <f t="shared" si="175"/>
        <v>58.375</v>
      </c>
      <c r="S1132" s="9">
        <f t="shared" si="176"/>
        <v>65.075000000000003</v>
      </c>
      <c r="T1132" s="9">
        <f t="shared" si="177"/>
        <v>58.375</v>
      </c>
      <c r="U1132" s="8">
        <f t="shared" si="178"/>
        <v>59.491666666666674</v>
      </c>
      <c r="V1132" s="8">
        <f t="shared" si="179"/>
        <v>59.212500000000006</v>
      </c>
    </row>
    <row r="1133" spans="1:22" ht="13.5" x14ac:dyDescent="0.25">
      <c r="A1133" s="3">
        <f>RSI!A1133</f>
        <v>43658</v>
      </c>
      <c r="B1133" s="2">
        <f>RSI!B1133</f>
        <v>7.9542000000000002</v>
      </c>
      <c r="C1133" s="2">
        <f>RSI!I1133</f>
        <v>78.061537093196122</v>
      </c>
      <c r="D1133" s="2">
        <f>MACD!E1133</f>
        <v>-0.3190438259621029</v>
      </c>
      <c r="E1133" s="2">
        <f>MACD!F1133</f>
        <v>-0.19703538104859419</v>
      </c>
      <c r="F1133" s="2">
        <f>'Moving Avg'!D1133</f>
        <v>7.7341600000000001</v>
      </c>
      <c r="G1133" s="2">
        <f>'Moving Avg'!F1133</f>
        <v>7.2244299999999981</v>
      </c>
      <c r="H1133" s="2">
        <f>'Moving Avg'!G1133</f>
        <v>6.9645820000000001</v>
      </c>
      <c r="I1133" s="2">
        <f>'Moving Avg'!H1133</f>
        <v>7.2061104999999994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  <c r="M1133" s="8">
        <f t="shared" si="173"/>
        <v>0</v>
      </c>
      <c r="N1133" s="8">
        <f t="shared" si="170"/>
        <v>100</v>
      </c>
      <c r="O1133" s="8">
        <f t="shared" si="171"/>
        <v>50</v>
      </c>
      <c r="P1133" s="8">
        <f t="shared" si="172"/>
        <v>83.5</v>
      </c>
      <c r="Q1133" s="9">
        <f t="shared" si="174"/>
        <v>55.024999999999999</v>
      </c>
      <c r="R1133" s="9">
        <f t="shared" si="175"/>
        <v>58.375</v>
      </c>
      <c r="S1133" s="9">
        <f t="shared" si="176"/>
        <v>65.075000000000003</v>
      </c>
      <c r="T1133" s="9">
        <f t="shared" si="177"/>
        <v>58.375</v>
      </c>
      <c r="U1133" s="8">
        <f t="shared" si="178"/>
        <v>59.491666666666674</v>
      </c>
      <c r="V1133" s="8">
        <f t="shared" si="179"/>
        <v>59.212500000000006</v>
      </c>
    </row>
    <row r="1134" spans="1:22" ht="13.5" x14ac:dyDescent="0.25">
      <c r="A1134" s="3">
        <f>RSI!A1134</f>
        <v>43661</v>
      </c>
      <c r="B1134" s="2">
        <f>RSI!B1134</f>
        <v>7.8879000000000001</v>
      </c>
      <c r="C1134" s="2">
        <f>RSI!I1134</f>
        <v>74.080338868810628</v>
      </c>
      <c r="D1134" s="2">
        <f>MACD!E1134</f>
        <v>-0.34322187669524329</v>
      </c>
      <c r="E1134" s="2">
        <f>MACD!F1134</f>
        <v>-0.22627268017792401</v>
      </c>
      <c r="F1134" s="2">
        <f>'Moving Avg'!D1134</f>
        <v>7.8136999999999999</v>
      </c>
      <c r="G1134" s="2">
        <f>'Moving Avg'!F1134</f>
        <v>7.2774550000000007</v>
      </c>
      <c r="H1134" s="2">
        <f>'Moving Avg'!G1134</f>
        <v>6.9859419999999997</v>
      </c>
      <c r="I1134" s="2">
        <f>'Moving Avg'!H1134</f>
        <v>7.2086100000000002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  <c r="M1134" s="8">
        <f t="shared" si="173"/>
        <v>0</v>
      </c>
      <c r="N1134" s="8">
        <f t="shared" si="170"/>
        <v>100</v>
      </c>
      <c r="O1134" s="8">
        <f t="shared" si="171"/>
        <v>50</v>
      </c>
      <c r="P1134" s="8">
        <f t="shared" si="172"/>
        <v>83.5</v>
      </c>
      <c r="Q1134" s="9">
        <f t="shared" si="174"/>
        <v>55.024999999999999</v>
      </c>
      <c r="R1134" s="9">
        <f t="shared" si="175"/>
        <v>58.375</v>
      </c>
      <c r="S1134" s="9">
        <f t="shared" si="176"/>
        <v>65.075000000000003</v>
      </c>
      <c r="T1134" s="9">
        <f t="shared" si="177"/>
        <v>58.375</v>
      </c>
      <c r="U1134" s="8">
        <f t="shared" si="178"/>
        <v>59.491666666666674</v>
      </c>
      <c r="V1134" s="8">
        <f t="shared" si="179"/>
        <v>59.212500000000006</v>
      </c>
    </row>
    <row r="1135" spans="1:22" ht="13.5" x14ac:dyDescent="0.25">
      <c r="A1135" s="3">
        <f>RSI!A1135</f>
        <v>43662</v>
      </c>
      <c r="B1135" s="2">
        <f>RSI!B1135</f>
        <v>7.9542000000000002</v>
      </c>
      <c r="C1135" s="2">
        <f>RSI!I1135</f>
        <v>75.42982856571976</v>
      </c>
      <c r="D1135" s="2">
        <f>MACD!E1135</f>
        <v>-0.37324431670901159</v>
      </c>
      <c r="E1135" s="2">
        <f>MACD!F1135</f>
        <v>-0.25566700748414151</v>
      </c>
      <c r="F1135" s="2">
        <f>'Moving Avg'!D1135</f>
        <v>7.8865999999999996</v>
      </c>
      <c r="G1135" s="2">
        <f>'Moving Avg'!F1135</f>
        <v>7.3304799999999997</v>
      </c>
      <c r="H1135" s="2">
        <f>'Moving Avg'!G1135</f>
        <v>7.0126019999999993</v>
      </c>
      <c r="I1135" s="2">
        <f>'Moving Avg'!H1135</f>
        <v>7.2116914999999979</v>
      </c>
      <c r="J1135" s="6" t="str">
        <f>OBV!F1135</f>
        <v>BULLISH</v>
      </c>
      <c r="K1135" s="6" t="str">
        <f>OBV!G1135</f>
        <v>STRONG</v>
      </c>
      <c r="L1135" s="6" t="str">
        <f>OBV!H1135</f>
        <v>CONFIRMED BULLISH</v>
      </c>
      <c r="M1135" s="8">
        <f t="shared" si="173"/>
        <v>0</v>
      </c>
      <c r="N1135" s="8">
        <f t="shared" si="170"/>
        <v>100</v>
      </c>
      <c r="O1135" s="8">
        <f t="shared" si="171"/>
        <v>50</v>
      </c>
      <c r="P1135" s="8">
        <f t="shared" si="172"/>
        <v>100</v>
      </c>
      <c r="Q1135" s="9">
        <f t="shared" si="174"/>
        <v>57.5</v>
      </c>
      <c r="R1135" s="9">
        <f t="shared" si="175"/>
        <v>62.5</v>
      </c>
      <c r="S1135" s="9">
        <f t="shared" si="176"/>
        <v>72.5</v>
      </c>
      <c r="T1135" s="9">
        <f t="shared" si="177"/>
        <v>62.5</v>
      </c>
      <c r="U1135" s="8">
        <f t="shared" si="178"/>
        <v>64.166666666666671</v>
      </c>
      <c r="V1135" s="8">
        <f t="shared" si="179"/>
        <v>63.75</v>
      </c>
    </row>
    <row r="1136" spans="1:22" ht="13.5" x14ac:dyDescent="0.25">
      <c r="A1136" s="3">
        <f>RSI!A1136</f>
        <v>43663</v>
      </c>
      <c r="B1136" s="2">
        <f>RSI!B1136</f>
        <v>7.9409999999999998</v>
      </c>
      <c r="C1136" s="2">
        <f>RSI!I1136</f>
        <v>74.597092753391763</v>
      </c>
      <c r="D1136" s="2">
        <f>MACD!E1136</f>
        <v>-0.35452236154362815</v>
      </c>
      <c r="E1136" s="2">
        <f>MACD!F1136</f>
        <v>-0.27543807829603884</v>
      </c>
      <c r="F1136" s="2">
        <f>'Moving Avg'!D1136</f>
        <v>7.9104600000000005</v>
      </c>
      <c r="G1136" s="2">
        <f>'Moving Avg'!F1136</f>
        <v>7.3861599999999994</v>
      </c>
      <c r="H1136" s="2">
        <f>'Moving Avg'!G1136</f>
        <v>7.0389979999999994</v>
      </c>
      <c r="I1136" s="2">
        <f>'Moving Avg'!H1136</f>
        <v>7.2131104999999991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  <c r="M1136" s="8">
        <f t="shared" si="173"/>
        <v>0</v>
      </c>
      <c r="N1136" s="8">
        <f t="shared" si="170"/>
        <v>100</v>
      </c>
      <c r="O1136" s="8">
        <f t="shared" si="171"/>
        <v>50</v>
      </c>
      <c r="P1136" s="8">
        <f t="shared" si="172"/>
        <v>83.5</v>
      </c>
      <c r="Q1136" s="9">
        <f t="shared" si="174"/>
        <v>55.024999999999999</v>
      </c>
      <c r="R1136" s="9">
        <f t="shared" si="175"/>
        <v>58.375</v>
      </c>
      <c r="S1136" s="9">
        <f t="shared" si="176"/>
        <v>65.075000000000003</v>
      </c>
      <c r="T1136" s="9">
        <f t="shared" si="177"/>
        <v>58.375</v>
      </c>
      <c r="U1136" s="8">
        <f t="shared" si="178"/>
        <v>59.491666666666674</v>
      </c>
      <c r="V1136" s="8">
        <f t="shared" si="179"/>
        <v>59.212500000000006</v>
      </c>
    </row>
    <row r="1137" spans="1:22" ht="13.5" x14ac:dyDescent="0.25">
      <c r="A1137" s="3">
        <f>RSI!A1137</f>
        <v>43664</v>
      </c>
      <c r="B1137" s="2">
        <f>RSI!B1137</f>
        <v>7.8813000000000004</v>
      </c>
      <c r="C1137" s="2">
        <f>RSI!I1137</f>
        <v>70.790601740464652</v>
      </c>
      <c r="D1137" s="2">
        <f>MACD!E1137</f>
        <v>-0.31726188542780243</v>
      </c>
      <c r="E1137" s="2">
        <f>MACD!F1137</f>
        <v>-0.28380283972239156</v>
      </c>
      <c r="F1137" s="2">
        <f>'Moving Avg'!D1137</f>
        <v>7.9237200000000003</v>
      </c>
      <c r="G1137" s="2">
        <f>'Moving Avg'!F1137</f>
        <v>7.4388550000000011</v>
      </c>
      <c r="H1137" s="2">
        <f>'Moving Avg'!G1137</f>
        <v>7.0642000000000005</v>
      </c>
      <c r="I1137" s="2">
        <f>'Moving Avg'!H1137</f>
        <v>7.214011499999998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  <c r="M1137" s="8">
        <f t="shared" si="173"/>
        <v>0</v>
      </c>
      <c r="N1137" s="8">
        <f t="shared" si="170"/>
        <v>100</v>
      </c>
      <c r="O1137" s="8">
        <f t="shared" si="171"/>
        <v>50</v>
      </c>
      <c r="P1137" s="8">
        <f t="shared" si="172"/>
        <v>83.5</v>
      </c>
      <c r="Q1137" s="9">
        <f t="shared" si="174"/>
        <v>55.024999999999999</v>
      </c>
      <c r="R1137" s="9">
        <f t="shared" si="175"/>
        <v>58.375</v>
      </c>
      <c r="S1137" s="9">
        <f t="shared" si="176"/>
        <v>65.075000000000003</v>
      </c>
      <c r="T1137" s="9">
        <f t="shared" si="177"/>
        <v>58.375</v>
      </c>
      <c r="U1137" s="8">
        <f t="shared" si="178"/>
        <v>59.491666666666674</v>
      </c>
      <c r="V1137" s="8">
        <f t="shared" si="179"/>
        <v>59.212500000000006</v>
      </c>
    </row>
    <row r="1138" spans="1:22" ht="13.5" x14ac:dyDescent="0.25">
      <c r="A1138" s="3">
        <f>RSI!A1138</f>
        <v>43665</v>
      </c>
      <c r="B1138" s="2">
        <f>RSI!B1138</f>
        <v>7.8548</v>
      </c>
      <c r="C1138" s="2">
        <f>RSI!I1138</f>
        <v>69.10494834606547</v>
      </c>
      <c r="D1138" s="2">
        <f>MACD!E1138</f>
        <v>-0.3028924310871659</v>
      </c>
      <c r="E1138" s="2">
        <f>MACD!F1138</f>
        <v>-0.28762075799534642</v>
      </c>
      <c r="F1138" s="2">
        <f>'Moving Avg'!D1138</f>
        <v>7.9038399999999998</v>
      </c>
      <c r="G1138" s="2">
        <f>'Moving Avg'!F1138</f>
        <v>7.4918850000000008</v>
      </c>
      <c r="H1138" s="2">
        <f>'Moving Avg'!G1138</f>
        <v>7.0888720000000012</v>
      </c>
      <c r="I1138" s="2">
        <f>'Moving Avg'!H1138</f>
        <v>7.2151244999999982</v>
      </c>
      <c r="J1138" s="6" t="str">
        <f>OBV!F1138</f>
        <v>BULLISH</v>
      </c>
      <c r="K1138" s="6" t="str">
        <f>OBV!G1138</f>
        <v>NEUTRAL</v>
      </c>
      <c r="L1138" s="6" t="str">
        <f>OBV!H1138</f>
        <v>BULLISH DIVERGENCE</v>
      </c>
      <c r="M1138" s="8">
        <f t="shared" si="173"/>
        <v>50</v>
      </c>
      <c r="N1138" s="8">
        <f t="shared" si="170"/>
        <v>45</v>
      </c>
      <c r="O1138" s="8">
        <f t="shared" si="171"/>
        <v>50</v>
      </c>
      <c r="P1138" s="8">
        <f t="shared" si="172"/>
        <v>66.5</v>
      </c>
      <c r="Q1138" s="9">
        <f t="shared" si="174"/>
        <v>50.725000000000001</v>
      </c>
      <c r="R1138" s="9">
        <f t="shared" si="175"/>
        <v>53.125</v>
      </c>
      <c r="S1138" s="9">
        <f t="shared" si="176"/>
        <v>56.674999999999997</v>
      </c>
      <c r="T1138" s="9">
        <f t="shared" si="177"/>
        <v>52.875</v>
      </c>
      <c r="U1138" s="8">
        <f t="shared" si="178"/>
        <v>53.508333333333326</v>
      </c>
      <c r="V1138" s="8">
        <f t="shared" si="179"/>
        <v>53.349999999999994</v>
      </c>
    </row>
    <row r="1139" spans="1:22" ht="13.5" x14ac:dyDescent="0.25">
      <c r="A1139" s="3">
        <f>RSI!A1139</f>
        <v>43668</v>
      </c>
      <c r="B1139" s="2">
        <f>RSI!B1139</f>
        <v>7.8746999999999998</v>
      </c>
      <c r="C1139" s="2">
        <f>RSI!I1139</f>
        <v>69.688648571555476</v>
      </c>
      <c r="D1139" s="2">
        <f>MACD!E1139</f>
        <v>-0.2834269904375244</v>
      </c>
      <c r="E1139" s="2">
        <f>MACD!F1139</f>
        <v>-0.28678200448378205</v>
      </c>
      <c r="F1139" s="2">
        <f>'Moving Avg'!D1139</f>
        <v>7.9012000000000002</v>
      </c>
      <c r="G1139" s="2">
        <f>'Moving Avg'!F1139</f>
        <v>7.5346400000000004</v>
      </c>
      <c r="H1139" s="2">
        <f>'Moving Avg'!G1139</f>
        <v>7.1143380000000009</v>
      </c>
      <c r="I1139" s="2">
        <f>'Moving Avg'!H1139</f>
        <v>7.2174954999999992</v>
      </c>
      <c r="J1139" s="6" t="str">
        <f>OBV!F1139</f>
        <v>BULLISH</v>
      </c>
      <c r="K1139" s="6" t="str">
        <f>OBV!G1139</f>
        <v>NEUTRAL</v>
      </c>
      <c r="L1139" s="6" t="str">
        <f>OBV!H1139</f>
        <v>BULLISH DIVERGENCE</v>
      </c>
      <c r="M1139" s="8">
        <f t="shared" si="173"/>
        <v>50</v>
      </c>
      <c r="N1139" s="8">
        <f t="shared" si="170"/>
        <v>0</v>
      </c>
      <c r="O1139" s="8">
        <f t="shared" si="171"/>
        <v>50</v>
      </c>
      <c r="P1139" s="8">
        <f t="shared" si="172"/>
        <v>66.5</v>
      </c>
      <c r="Q1139" s="9">
        <f t="shared" si="174"/>
        <v>34.975000000000001</v>
      </c>
      <c r="R1139" s="9">
        <f t="shared" si="175"/>
        <v>44.125</v>
      </c>
      <c r="S1139" s="9">
        <f t="shared" si="176"/>
        <v>49.924999999999997</v>
      </c>
      <c r="T1139" s="9">
        <f t="shared" si="177"/>
        <v>41.625</v>
      </c>
      <c r="U1139" s="8">
        <f t="shared" si="178"/>
        <v>43.008333333333326</v>
      </c>
      <c r="V1139" s="8">
        <f t="shared" si="179"/>
        <v>42.662499999999994</v>
      </c>
    </row>
    <row r="1140" spans="1:22" ht="13.5" x14ac:dyDescent="0.25">
      <c r="A1140" s="3">
        <f>RSI!A1140</f>
        <v>43669</v>
      </c>
      <c r="B1140" s="2">
        <f>RSI!B1140</f>
        <v>7.6426999999999996</v>
      </c>
      <c r="C1140" s="2">
        <f>RSI!I1140</f>
        <v>56.327569370682291</v>
      </c>
      <c r="D1140" s="2">
        <f>MACD!E1140</f>
        <v>-0.23683524074977136</v>
      </c>
      <c r="E1140" s="2">
        <f>MACD!F1140</f>
        <v>-0.27679265173697992</v>
      </c>
      <c r="F1140" s="2">
        <f>'Moving Avg'!D1140</f>
        <v>7.8388999999999998</v>
      </c>
      <c r="G1140" s="2">
        <f>'Moving Avg'!F1140</f>
        <v>7.5614849999999993</v>
      </c>
      <c r="H1140" s="2">
        <f>'Moving Avg'!G1140</f>
        <v>7.1351640000000023</v>
      </c>
      <c r="I1140" s="2">
        <f>'Moving Avg'!H1140</f>
        <v>7.2186125000000008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3"/>
        <v>50</v>
      </c>
      <c r="N1140" s="8">
        <f t="shared" si="170"/>
        <v>0</v>
      </c>
      <c r="O1140" s="8">
        <f t="shared" si="171"/>
        <v>50</v>
      </c>
      <c r="P1140" s="8">
        <f t="shared" si="172"/>
        <v>16.5</v>
      </c>
      <c r="Q1140" s="9">
        <f t="shared" si="174"/>
        <v>27.475000000000001</v>
      </c>
      <c r="R1140" s="9">
        <f t="shared" si="175"/>
        <v>31.625</v>
      </c>
      <c r="S1140" s="9">
        <f t="shared" si="176"/>
        <v>27.425000000000001</v>
      </c>
      <c r="T1140" s="9">
        <f t="shared" si="177"/>
        <v>29.125</v>
      </c>
      <c r="U1140" s="8">
        <f t="shared" si="178"/>
        <v>28.841666666666669</v>
      </c>
      <c r="V1140" s="8">
        <f t="shared" si="179"/>
        <v>28.912500000000001</v>
      </c>
    </row>
    <row r="1141" spans="1:22" ht="13.5" x14ac:dyDescent="0.25">
      <c r="A1141" s="3">
        <f>RSI!A1141</f>
        <v>43670</v>
      </c>
      <c r="B1141" s="2">
        <f>RSI!B1141</f>
        <v>7.6890999999999998</v>
      </c>
      <c r="C1141" s="2">
        <f>RSI!I1141</f>
        <v>58.059489604779586</v>
      </c>
      <c r="D1141" s="2">
        <f>MACD!E1141</f>
        <v>-0.16598147400580832</v>
      </c>
      <c r="E1141" s="2">
        <f>MACD!F1141</f>
        <v>-0.25463041619074561</v>
      </c>
      <c r="F1141" s="2">
        <f>'Moving Avg'!D1141</f>
        <v>7.7885200000000001</v>
      </c>
      <c r="G1141" s="2">
        <f>'Moving Avg'!F1141</f>
        <v>7.591644999999998</v>
      </c>
      <c r="H1141" s="2">
        <f>'Moving Avg'!G1141</f>
        <v>7.1578460000000019</v>
      </c>
      <c r="I1141" s="2">
        <f>'Moving Avg'!H1141</f>
        <v>7.2204935000000008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3"/>
        <v>50</v>
      </c>
      <c r="N1141" s="8">
        <f t="shared" si="170"/>
        <v>0</v>
      </c>
      <c r="O1141" s="8">
        <f t="shared" si="171"/>
        <v>50</v>
      </c>
      <c r="P1141" s="8">
        <f t="shared" si="172"/>
        <v>16.5</v>
      </c>
      <c r="Q1141" s="9">
        <f t="shared" si="174"/>
        <v>27.475000000000001</v>
      </c>
      <c r="R1141" s="9">
        <f t="shared" si="175"/>
        <v>31.625</v>
      </c>
      <c r="S1141" s="9">
        <f t="shared" si="176"/>
        <v>27.425000000000001</v>
      </c>
      <c r="T1141" s="9">
        <f t="shared" si="177"/>
        <v>29.125</v>
      </c>
      <c r="U1141" s="8">
        <f t="shared" si="178"/>
        <v>28.841666666666669</v>
      </c>
      <c r="V1141" s="8">
        <f t="shared" si="179"/>
        <v>28.912500000000001</v>
      </c>
    </row>
    <row r="1142" spans="1:22" ht="13.5" x14ac:dyDescent="0.25">
      <c r="A1142" s="3">
        <f>RSI!A1142</f>
        <v>43672</v>
      </c>
      <c r="B1142" s="2">
        <f>RSI!B1142</f>
        <v>7.6825000000000001</v>
      </c>
      <c r="C1142" s="2">
        <f>RSI!I1142</f>
        <v>57.708920121520201</v>
      </c>
      <c r="D1142" s="2">
        <f>MACD!E1142</f>
        <v>-0.10760850605534422</v>
      </c>
      <c r="E1142" s="2">
        <f>MACD!F1142</f>
        <v>-0.22522603416366532</v>
      </c>
      <c r="F1142" s="2">
        <f>'Moving Avg'!D1142</f>
        <v>7.7487599999999999</v>
      </c>
      <c r="G1142" s="2">
        <f>'Moving Avg'!F1142</f>
        <v>7.6307549999999988</v>
      </c>
      <c r="H1142" s="2">
        <f>'Moving Avg'!G1142</f>
        <v>7.1810580000000019</v>
      </c>
      <c r="I1142" s="2">
        <f>'Moving Avg'!H1142</f>
        <v>7.2233745000000011</v>
      </c>
      <c r="J1142" s="6" t="str">
        <f>OBV!F1142</f>
        <v>BEARISH</v>
      </c>
      <c r="K1142" s="6" t="str">
        <f>OBV!G1142</f>
        <v>NEUTRAL</v>
      </c>
      <c r="L1142" s="6" t="str">
        <f>OBV!H1142</f>
        <v>CONFIRMED BEARISH</v>
      </c>
      <c r="M1142" s="8">
        <f t="shared" si="173"/>
        <v>50</v>
      </c>
      <c r="N1142" s="8">
        <f t="shared" si="170"/>
        <v>0</v>
      </c>
      <c r="O1142" s="8">
        <f t="shared" si="171"/>
        <v>50</v>
      </c>
      <c r="P1142" s="8">
        <f t="shared" si="172"/>
        <v>16.5</v>
      </c>
      <c r="Q1142" s="9">
        <f t="shared" si="174"/>
        <v>27.475000000000001</v>
      </c>
      <c r="R1142" s="9">
        <f t="shared" si="175"/>
        <v>31.625</v>
      </c>
      <c r="S1142" s="9">
        <f t="shared" si="176"/>
        <v>27.425000000000001</v>
      </c>
      <c r="T1142" s="9">
        <f t="shared" si="177"/>
        <v>29.125</v>
      </c>
      <c r="U1142" s="8">
        <f t="shared" si="178"/>
        <v>28.841666666666669</v>
      </c>
      <c r="V1142" s="8">
        <f t="shared" si="179"/>
        <v>28.912500000000001</v>
      </c>
    </row>
    <row r="1143" spans="1:22" ht="13.5" x14ac:dyDescent="0.25">
      <c r="A1143" s="3">
        <f>RSI!A1143</f>
        <v>43675</v>
      </c>
      <c r="B1143" s="2">
        <f>RSI!B1143</f>
        <v>7.8879000000000001</v>
      </c>
      <c r="C1143" s="2">
        <f>RSI!I1143</f>
        <v>64.826845103193364</v>
      </c>
      <c r="D1143" s="2">
        <f>MACD!E1143</f>
        <v>-5.2937850184691548E-2</v>
      </c>
      <c r="E1143" s="2">
        <f>MACD!F1143</f>
        <v>-0.19076839736787057</v>
      </c>
      <c r="F1143" s="2">
        <f>'Moving Avg'!D1143</f>
        <v>7.7553799999999997</v>
      </c>
      <c r="G1143" s="2">
        <f>'Moving Avg'!F1143</f>
        <v>7.6738400000000002</v>
      </c>
      <c r="H1143" s="2">
        <f>'Moving Avg'!G1143</f>
        <v>7.2083780000000015</v>
      </c>
      <c r="I1143" s="2">
        <f>'Moving Avg'!H1143</f>
        <v>7.2257485000000017</v>
      </c>
      <c r="J1143" s="6" t="str">
        <f>OBV!F1143</f>
        <v>BULLISH</v>
      </c>
      <c r="K1143" s="6" t="str">
        <f>OBV!G1143</f>
        <v>NEUTRAL</v>
      </c>
      <c r="L1143" s="6" t="str">
        <f>OBV!H1143</f>
        <v>CONFIRMED BULLISH</v>
      </c>
      <c r="M1143" s="8">
        <f t="shared" si="173"/>
        <v>50</v>
      </c>
      <c r="N1143" s="8">
        <f t="shared" si="170"/>
        <v>0</v>
      </c>
      <c r="O1143" s="8">
        <f t="shared" si="171"/>
        <v>50</v>
      </c>
      <c r="P1143" s="8">
        <f t="shared" si="172"/>
        <v>83.5</v>
      </c>
      <c r="Q1143" s="9">
        <f t="shared" si="174"/>
        <v>37.524999999999999</v>
      </c>
      <c r="R1143" s="9">
        <f t="shared" si="175"/>
        <v>48.375</v>
      </c>
      <c r="S1143" s="9">
        <f t="shared" si="176"/>
        <v>57.575000000000003</v>
      </c>
      <c r="T1143" s="9">
        <f t="shared" si="177"/>
        <v>45.875</v>
      </c>
      <c r="U1143" s="8">
        <f t="shared" si="178"/>
        <v>47.82500000000001</v>
      </c>
      <c r="V1143" s="8">
        <f t="shared" si="179"/>
        <v>47.337500000000006</v>
      </c>
    </row>
    <row r="1144" spans="1:22" ht="13.5" x14ac:dyDescent="0.25">
      <c r="A1144" s="3">
        <f>RSI!A1144</f>
        <v>43676</v>
      </c>
      <c r="B1144" s="2">
        <f>RSI!B1144</f>
        <v>7.8879000000000001</v>
      </c>
      <c r="C1144" s="2">
        <f>RSI!I1144</f>
        <v>64.826845103193364</v>
      </c>
      <c r="D1144" s="2">
        <f>MACD!E1144</f>
        <v>-1.8945879343756467E-2</v>
      </c>
      <c r="E1144" s="2">
        <f>MACD!F1144</f>
        <v>-0.15640389376304778</v>
      </c>
      <c r="F1144" s="2">
        <f>'Moving Avg'!D1144</f>
        <v>7.7580200000000001</v>
      </c>
      <c r="G1144" s="2">
        <f>'Moving Avg'!F1144</f>
        <v>7.713610000000001</v>
      </c>
      <c r="H1144" s="2">
        <f>'Moving Avg'!G1144</f>
        <v>7.2350360000000009</v>
      </c>
      <c r="I1144" s="2">
        <f>'Moving Avg'!H1144</f>
        <v>7.2277155000000004</v>
      </c>
      <c r="J1144" s="6" t="str">
        <f>OBV!F1144</f>
        <v>BULLISH</v>
      </c>
      <c r="K1144" s="6" t="str">
        <f>OBV!G1144</f>
        <v>NEUTRAL</v>
      </c>
      <c r="L1144" s="6" t="str">
        <f>OBV!H1144</f>
        <v>CONFIRMED BULLISH</v>
      </c>
      <c r="M1144" s="8">
        <f t="shared" si="173"/>
        <v>50</v>
      </c>
      <c r="N1144" s="8">
        <f t="shared" si="170"/>
        <v>0</v>
      </c>
      <c r="O1144" s="8">
        <f t="shared" si="171"/>
        <v>50</v>
      </c>
      <c r="P1144" s="8">
        <f t="shared" si="172"/>
        <v>83.5</v>
      </c>
      <c r="Q1144" s="9">
        <f t="shared" si="174"/>
        <v>37.524999999999999</v>
      </c>
      <c r="R1144" s="9">
        <f t="shared" si="175"/>
        <v>48.375</v>
      </c>
      <c r="S1144" s="9">
        <f t="shared" si="176"/>
        <v>57.575000000000003</v>
      </c>
      <c r="T1144" s="9">
        <f t="shared" si="177"/>
        <v>45.875</v>
      </c>
      <c r="U1144" s="8">
        <f t="shared" si="178"/>
        <v>47.82500000000001</v>
      </c>
      <c r="V1144" s="8">
        <f t="shared" si="179"/>
        <v>47.337500000000006</v>
      </c>
    </row>
    <row r="1145" spans="1:22" ht="13.5" x14ac:dyDescent="0.25">
      <c r="A1145" s="3">
        <f>RSI!A1145</f>
        <v>43677</v>
      </c>
      <c r="B1145" s="2">
        <f>RSI!B1145</f>
        <v>7.6890999999999998</v>
      </c>
      <c r="C1145" s="2">
        <f>RSI!I1145</f>
        <v>54.525586596202132</v>
      </c>
      <c r="D1145" s="2">
        <f>MACD!E1145</f>
        <v>3.2827840025566601E-2</v>
      </c>
      <c r="E1145" s="2">
        <f>MACD!F1145</f>
        <v>-0.11855754700532492</v>
      </c>
      <c r="F1145" s="2">
        <f>'Moving Avg'!D1145</f>
        <v>7.7673000000000005</v>
      </c>
      <c r="G1145" s="2">
        <f>'Moving Avg'!F1145</f>
        <v>7.7437699999999996</v>
      </c>
      <c r="H1145" s="2">
        <f>'Moving Avg'!G1145</f>
        <v>7.2574399999999999</v>
      </c>
      <c r="I1145" s="2">
        <f>'Moving Avg'!H1145</f>
        <v>7.2297845000000009</v>
      </c>
      <c r="J1145" s="6" t="str">
        <f>OBV!F1145</f>
        <v>BULLISH</v>
      </c>
      <c r="K1145" s="6" t="str">
        <f>OBV!G1145</f>
        <v>NEUTRAL</v>
      </c>
      <c r="L1145" s="6" t="str">
        <f>OBV!H1145</f>
        <v>CONFIRMED BULLISH</v>
      </c>
      <c r="M1145" s="8">
        <f t="shared" si="173"/>
        <v>50</v>
      </c>
      <c r="N1145" s="8">
        <f t="shared" si="170"/>
        <v>0</v>
      </c>
      <c r="O1145" s="8">
        <f t="shared" si="171"/>
        <v>50</v>
      </c>
      <c r="P1145" s="8">
        <f t="shared" si="172"/>
        <v>83.5</v>
      </c>
      <c r="Q1145" s="9">
        <f t="shared" si="174"/>
        <v>37.524999999999999</v>
      </c>
      <c r="R1145" s="9">
        <f t="shared" si="175"/>
        <v>48.375</v>
      </c>
      <c r="S1145" s="9">
        <f t="shared" si="176"/>
        <v>57.575000000000003</v>
      </c>
      <c r="T1145" s="9">
        <f t="shared" si="177"/>
        <v>45.875</v>
      </c>
      <c r="U1145" s="8">
        <f t="shared" si="178"/>
        <v>47.82500000000001</v>
      </c>
      <c r="V1145" s="8">
        <f t="shared" si="179"/>
        <v>47.337500000000006</v>
      </c>
    </row>
    <row r="1146" spans="1:22" ht="13.5" x14ac:dyDescent="0.25">
      <c r="A1146" s="3">
        <f>RSI!A1146</f>
        <v>43678</v>
      </c>
      <c r="B1146" s="2">
        <f>RSI!B1146</f>
        <v>7.8746999999999998</v>
      </c>
      <c r="C1146" s="2">
        <f>RSI!I1146</f>
        <v>60.789976451697839</v>
      </c>
      <c r="D1146" s="2">
        <f>MACD!E1146</f>
        <v>6.0259354175029145E-2</v>
      </c>
      <c r="E1146" s="2">
        <f>MACD!F1146</f>
        <v>-8.2794166769254107E-2</v>
      </c>
      <c r="F1146" s="2">
        <f>'Moving Avg'!D1146</f>
        <v>7.8044200000000004</v>
      </c>
      <c r="G1146" s="2">
        <f>'Moving Avg'!F1146</f>
        <v>7.7679649999999993</v>
      </c>
      <c r="H1146" s="2">
        <f>'Moving Avg'!G1146</f>
        <v>7.2817000000000007</v>
      </c>
      <c r="I1146" s="2">
        <f>'Moving Avg'!H1146</f>
        <v>7.2322490000000013</v>
      </c>
      <c r="J1146" s="6" t="str">
        <f>OBV!F1146</f>
        <v>BEARISH</v>
      </c>
      <c r="K1146" s="6" t="str">
        <f>OBV!G1146</f>
        <v>NEUTRAL</v>
      </c>
      <c r="L1146" s="6" t="str">
        <f>OBV!H1146</f>
        <v>BEARISH DIVERGENCE</v>
      </c>
      <c r="M1146" s="8">
        <f t="shared" si="173"/>
        <v>50</v>
      </c>
      <c r="N1146" s="8">
        <f t="shared" si="170"/>
        <v>0</v>
      </c>
      <c r="O1146" s="8">
        <f t="shared" si="171"/>
        <v>50</v>
      </c>
      <c r="P1146" s="8">
        <f t="shared" si="172"/>
        <v>16.5</v>
      </c>
      <c r="Q1146" s="9">
        <f t="shared" si="174"/>
        <v>27.475000000000001</v>
      </c>
      <c r="R1146" s="9">
        <f t="shared" si="175"/>
        <v>31.625</v>
      </c>
      <c r="S1146" s="9">
        <f t="shared" si="176"/>
        <v>27.425000000000001</v>
      </c>
      <c r="T1146" s="9">
        <f t="shared" si="177"/>
        <v>29.125</v>
      </c>
      <c r="U1146" s="8">
        <f t="shared" si="178"/>
        <v>28.841666666666669</v>
      </c>
      <c r="V1146" s="8">
        <f t="shared" si="179"/>
        <v>28.912500000000001</v>
      </c>
    </row>
    <row r="1147" spans="1:22" ht="13.5" x14ac:dyDescent="0.25">
      <c r="A1147" s="3">
        <f>RSI!A1147</f>
        <v>43679</v>
      </c>
      <c r="B1147" s="2">
        <f>RSI!B1147</f>
        <v>7.8349000000000002</v>
      </c>
      <c r="C1147" s="2">
        <f>RSI!I1147</f>
        <v>58.915704814775459</v>
      </c>
      <c r="D1147" s="2">
        <f>MACD!E1147</f>
        <v>7.5583653247400129E-2</v>
      </c>
      <c r="E1147" s="2">
        <f>MACD!F1147</f>
        <v>-5.1118602765923261E-2</v>
      </c>
      <c r="F1147" s="2">
        <f>'Moving Avg'!D1147</f>
        <v>7.8349000000000002</v>
      </c>
      <c r="G1147" s="2">
        <f>'Moving Avg'!F1147</f>
        <v>7.7835399999999995</v>
      </c>
      <c r="H1147" s="2">
        <f>'Moving Avg'!G1147</f>
        <v>7.3037060000000009</v>
      </c>
      <c r="I1147" s="2">
        <f>'Moving Avg'!H1147</f>
        <v>7.2351095000000019</v>
      </c>
      <c r="J1147" s="6" t="str">
        <f>OBV!F1147</f>
        <v>BEARISH</v>
      </c>
      <c r="K1147" s="6" t="str">
        <f>OBV!G1147</f>
        <v>NEUTRAL</v>
      </c>
      <c r="L1147" s="6" t="str">
        <f>OBV!H1147</f>
        <v>BEARISH DIVERGENCE</v>
      </c>
      <c r="M1147" s="8">
        <f t="shared" si="173"/>
        <v>50</v>
      </c>
      <c r="N1147" s="8">
        <f t="shared" si="170"/>
        <v>0</v>
      </c>
      <c r="O1147" s="8">
        <f t="shared" si="171"/>
        <v>50</v>
      </c>
      <c r="P1147" s="8">
        <f t="shared" si="172"/>
        <v>16.5</v>
      </c>
      <c r="Q1147" s="9">
        <f t="shared" si="174"/>
        <v>27.475000000000001</v>
      </c>
      <c r="R1147" s="9">
        <f t="shared" si="175"/>
        <v>31.625</v>
      </c>
      <c r="S1147" s="9">
        <f t="shared" si="176"/>
        <v>27.425000000000001</v>
      </c>
      <c r="T1147" s="9">
        <f t="shared" si="177"/>
        <v>29.125</v>
      </c>
      <c r="U1147" s="8">
        <f t="shared" si="178"/>
        <v>28.841666666666669</v>
      </c>
      <c r="V1147" s="8">
        <f t="shared" si="179"/>
        <v>28.912500000000001</v>
      </c>
    </row>
    <row r="1148" spans="1:22" ht="13.5" x14ac:dyDescent="0.25">
      <c r="A1148" s="3">
        <f>RSI!A1148</f>
        <v>43682</v>
      </c>
      <c r="B1148" s="2">
        <f>RSI!B1148</f>
        <v>7.8216999999999999</v>
      </c>
      <c r="C1148" s="2">
        <f>RSI!I1148</f>
        <v>58.27397715329208</v>
      </c>
      <c r="D1148" s="2">
        <f>MACD!E1148</f>
        <v>8.4158147925212923E-2</v>
      </c>
      <c r="E1148" s="2">
        <f>MACD!F1148</f>
        <v>-2.4063252627696027E-2</v>
      </c>
      <c r="F1148" s="2">
        <f>'Moving Avg'!D1148</f>
        <v>7.8216599999999996</v>
      </c>
      <c r="G1148" s="2">
        <f>'Moving Avg'!F1148</f>
        <v>7.8037599999999996</v>
      </c>
      <c r="H1148" s="2">
        <f>'Moving Avg'!G1148</f>
        <v>7.3255800000000013</v>
      </c>
      <c r="I1148" s="2">
        <f>'Moving Avg'!H1148</f>
        <v>7.237591000000001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3"/>
        <v>50</v>
      </c>
      <c r="N1148" s="8">
        <f t="shared" si="170"/>
        <v>0</v>
      </c>
      <c r="O1148" s="8">
        <f t="shared" si="171"/>
        <v>50</v>
      </c>
      <c r="P1148" s="8">
        <f t="shared" si="172"/>
        <v>16.5</v>
      </c>
      <c r="Q1148" s="9">
        <f t="shared" si="174"/>
        <v>27.475000000000001</v>
      </c>
      <c r="R1148" s="9">
        <f t="shared" si="175"/>
        <v>31.625</v>
      </c>
      <c r="S1148" s="9">
        <f t="shared" si="176"/>
        <v>27.425000000000001</v>
      </c>
      <c r="T1148" s="9">
        <f t="shared" si="177"/>
        <v>29.125</v>
      </c>
      <c r="U1148" s="8">
        <f t="shared" si="178"/>
        <v>28.841666666666669</v>
      </c>
      <c r="V1148" s="8">
        <f t="shared" si="179"/>
        <v>28.912500000000001</v>
      </c>
    </row>
    <row r="1149" spans="1:22" ht="13.5" x14ac:dyDescent="0.25">
      <c r="A1149" s="3">
        <f>RSI!A1149</f>
        <v>43683</v>
      </c>
      <c r="B1149" s="2">
        <f>RSI!B1149</f>
        <v>7.7553999999999998</v>
      </c>
      <c r="C1149" s="2">
        <f>RSI!I1149</f>
        <v>55.031652370175287</v>
      </c>
      <c r="D1149" s="2">
        <f>MACD!E1149</f>
        <v>9.8266847197856499E-2</v>
      </c>
      <c r="E1149" s="2">
        <f>MACD!F1149</f>
        <v>4.0276733741447662E-4</v>
      </c>
      <c r="F1149" s="2">
        <f>'Moving Avg'!D1149</f>
        <v>7.7951600000000001</v>
      </c>
      <c r="G1149" s="2">
        <f>'Moving Avg'!F1149</f>
        <v>7.8170200000000012</v>
      </c>
      <c r="H1149" s="2">
        <f>'Moving Avg'!G1149</f>
        <v>7.3454660000000001</v>
      </c>
      <c r="I1149" s="2">
        <f>'Moving Avg'!H1149</f>
        <v>7.2397410000000013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3"/>
        <v>50</v>
      </c>
      <c r="N1149" s="8">
        <f t="shared" si="170"/>
        <v>0</v>
      </c>
      <c r="O1149" s="8">
        <f t="shared" si="171"/>
        <v>50</v>
      </c>
      <c r="P1149" s="8">
        <f t="shared" si="172"/>
        <v>16.5</v>
      </c>
      <c r="Q1149" s="9">
        <f t="shared" si="174"/>
        <v>27.475000000000001</v>
      </c>
      <c r="R1149" s="9">
        <f t="shared" si="175"/>
        <v>31.625</v>
      </c>
      <c r="S1149" s="9">
        <f t="shared" si="176"/>
        <v>27.425000000000001</v>
      </c>
      <c r="T1149" s="9">
        <f t="shared" si="177"/>
        <v>29.125</v>
      </c>
      <c r="U1149" s="8">
        <f t="shared" si="178"/>
        <v>28.841666666666669</v>
      </c>
      <c r="V1149" s="8">
        <f t="shared" si="179"/>
        <v>28.912500000000001</v>
      </c>
    </row>
    <row r="1150" spans="1:22" ht="13.5" x14ac:dyDescent="0.25">
      <c r="A1150" s="3">
        <f>RSI!A1150</f>
        <v>43684</v>
      </c>
      <c r="B1150" s="2">
        <f>RSI!B1150</f>
        <v>7.7819000000000003</v>
      </c>
      <c r="C1150" s="2">
        <f>RSI!I1150</f>
        <v>56.083437968405214</v>
      </c>
      <c r="D1150" s="2">
        <f>MACD!E1150</f>
        <v>7.1905094808070835E-2</v>
      </c>
      <c r="E1150" s="2">
        <f>MACD!F1150</f>
        <v>1.4703232831545749E-2</v>
      </c>
      <c r="F1150" s="2">
        <f>'Moving Avg'!D1150</f>
        <v>7.8137200000000009</v>
      </c>
      <c r="G1150" s="2">
        <f>'Moving Avg'!F1150</f>
        <v>7.8266300000000015</v>
      </c>
      <c r="H1150" s="2">
        <f>'Moving Avg'!G1150</f>
        <v>7.3637620000000013</v>
      </c>
      <c r="I1150" s="2">
        <f>'Moving Avg'!H1150</f>
        <v>7.2421800000000012</v>
      </c>
      <c r="J1150" s="6" t="str">
        <f>OBV!F1150</f>
        <v>BEARISH</v>
      </c>
      <c r="K1150" s="6" t="str">
        <f>OBV!G1150</f>
        <v>NEUTRAL</v>
      </c>
      <c r="L1150" s="6" t="str">
        <f>OBV!H1150</f>
        <v>BEARISH DIVERGENCE</v>
      </c>
      <c r="M1150" s="8">
        <f t="shared" si="173"/>
        <v>50</v>
      </c>
      <c r="N1150" s="8">
        <f t="shared" si="170"/>
        <v>0</v>
      </c>
      <c r="O1150" s="8">
        <f t="shared" si="171"/>
        <v>50</v>
      </c>
      <c r="P1150" s="8">
        <f t="shared" si="172"/>
        <v>16.5</v>
      </c>
      <c r="Q1150" s="9">
        <f t="shared" si="174"/>
        <v>27.475000000000001</v>
      </c>
      <c r="R1150" s="9">
        <f t="shared" si="175"/>
        <v>31.625</v>
      </c>
      <c r="S1150" s="9">
        <f t="shared" si="176"/>
        <v>27.425000000000001</v>
      </c>
      <c r="T1150" s="9">
        <f t="shared" si="177"/>
        <v>29.125</v>
      </c>
      <c r="U1150" s="8">
        <f t="shared" si="178"/>
        <v>28.841666666666669</v>
      </c>
      <c r="V1150" s="8">
        <f t="shared" si="179"/>
        <v>28.912500000000001</v>
      </c>
    </row>
    <row r="1151" spans="1:22" ht="13.5" x14ac:dyDescent="0.25">
      <c r="A1151" s="3">
        <f>RSI!A1151</f>
        <v>43685</v>
      </c>
      <c r="B1151" s="2">
        <f>RSI!B1151</f>
        <v>7.8083999999999998</v>
      </c>
      <c r="C1151" s="2">
        <f>RSI!I1151</f>
        <v>57.162458023200671</v>
      </c>
      <c r="D1151" s="2">
        <f>MACD!E1151</f>
        <v>5.4021042709999634E-2</v>
      </c>
      <c r="E1151" s="2">
        <f>MACD!F1151</f>
        <v>2.2566794807236529E-2</v>
      </c>
      <c r="F1151" s="2">
        <f>'Moving Avg'!D1151</f>
        <v>7.8004599999999993</v>
      </c>
      <c r="G1151" s="2">
        <f>'Moving Avg'!F1151</f>
        <v>7.8259650000000018</v>
      </c>
      <c r="H1151" s="2">
        <f>'Moving Avg'!G1151</f>
        <v>7.379538000000001</v>
      </c>
      <c r="I1151" s="2">
        <f>'Moving Avg'!H1151</f>
        <v>7.2449705000000009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  <c r="M1151" s="8">
        <f t="shared" si="173"/>
        <v>50</v>
      </c>
      <c r="N1151" s="8">
        <f t="shared" si="170"/>
        <v>0</v>
      </c>
      <c r="O1151" s="8">
        <f t="shared" si="171"/>
        <v>50</v>
      </c>
      <c r="P1151" s="8">
        <f t="shared" si="172"/>
        <v>16.5</v>
      </c>
      <c r="Q1151" s="9">
        <f t="shared" si="174"/>
        <v>27.475000000000001</v>
      </c>
      <c r="R1151" s="9">
        <f t="shared" si="175"/>
        <v>31.625</v>
      </c>
      <c r="S1151" s="9">
        <f t="shared" si="176"/>
        <v>27.425000000000001</v>
      </c>
      <c r="T1151" s="9">
        <f t="shared" si="177"/>
        <v>29.125</v>
      </c>
      <c r="U1151" s="8">
        <f t="shared" si="178"/>
        <v>28.841666666666669</v>
      </c>
      <c r="V1151" s="8">
        <f t="shared" si="179"/>
        <v>28.912500000000001</v>
      </c>
    </row>
    <row r="1152" spans="1:22" ht="13.5" x14ac:dyDescent="0.25">
      <c r="A1152" s="3">
        <f>RSI!A1152</f>
        <v>43686</v>
      </c>
      <c r="B1152" s="2">
        <f>RSI!B1152</f>
        <v>7.8018000000000001</v>
      </c>
      <c r="C1152" s="2">
        <f>RSI!I1152</f>
        <v>56.788224902818762</v>
      </c>
      <c r="D1152" s="2">
        <f>MACD!E1152</f>
        <v>3.7507656676353918E-2</v>
      </c>
      <c r="E1152" s="2">
        <f>MACD!F1152</f>
        <v>2.5554967181060005E-2</v>
      </c>
      <c r="F1152" s="2">
        <f>'Moving Avg'!D1152</f>
        <v>7.7938400000000003</v>
      </c>
      <c r="G1152" s="2">
        <f>'Moving Avg'!F1152</f>
        <v>7.8253050000000002</v>
      </c>
      <c r="H1152" s="2">
        <f>'Moving Avg'!G1152</f>
        <v>7.3963760000000009</v>
      </c>
      <c r="I1152" s="2">
        <f>'Moving Avg'!H1152</f>
        <v>7.2470394999999996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  <c r="M1152" s="8">
        <f t="shared" si="173"/>
        <v>50</v>
      </c>
      <c r="N1152" s="8">
        <f t="shared" si="170"/>
        <v>0</v>
      </c>
      <c r="O1152" s="8">
        <f t="shared" si="171"/>
        <v>50</v>
      </c>
      <c r="P1152" s="8">
        <f t="shared" si="172"/>
        <v>16.5</v>
      </c>
      <c r="Q1152" s="9">
        <f t="shared" si="174"/>
        <v>27.475000000000001</v>
      </c>
      <c r="R1152" s="9">
        <f t="shared" si="175"/>
        <v>31.625</v>
      </c>
      <c r="S1152" s="9">
        <f t="shared" si="176"/>
        <v>27.425000000000001</v>
      </c>
      <c r="T1152" s="9">
        <f t="shared" si="177"/>
        <v>29.125</v>
      </c>
      <c r="U1152" s="8">
        <f t="shared" si="178"/>
        <v>28.841666666666669</v>
      </c>
      <c r="V1152" s="8">
        <f t="shared" si="179"/>
        <v>28.912500000000001</v>
      </c>
    </row>
    <row r="1153" spans="1:22" ht="13.5" x14ac:dyDescent="0.25">
      <c r="A1153" s="3">
        <f>RSI!A1153</f>
        <v>43691</v>
      </c>
      <c r="B1153" s="2">
        <f>RSI!B1153</f>
        <v>7.8018000000000001</v>
      </c>
      <c r="C1153" s="2">
        <f>RSI!I1153</f>
        <v>56.788224902818762</v>
      </c>
      <c r="D1153" s="2">
        <f>MACD!E1153</f>
        <v>5.4382836773339882E-2</v>
      </c>
      <c r="E1153" s="2">
        <f>MACD!F1153</f>
        <v>3.1320541099515986E-2</v>
      </c>
      <c r="F1153" s="2">
        <f>'Moving Avg'!D1153</f>
        <v>7.78986</v>
      </c>
      <c r="G1153" s="2">
        <f>'Moving Avg'!F1153</f>
        <v>7.817685</v>
      </c>
      <c r="H1153" s="2">
        <f>'Moving Avg'!G1153</f>
        <v>7.4110920000000018</v>
      </c>
      <c r="I1153" s="2">
        <f>'Moving Avg'!H1153</f>
        <v>7.2491084999999984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  <c r="M1153" s="8">
        <f t="shared" si="173"/>
        <v>50</v>
      </c>
      <c r="N1153" s="8">
        <f t="shared" si="170"/>
        <v>0</v>
      </c>
      <c r="O1153" s="8">
        <f t="shared" si="171"/>
        <v>50</v>
      </c>
      <c r="P1153" s="8">
        <f t="shared" si="172"/>
        <v>16.5</v>
      </c>
      <c r="Q1153" s="9">
        <f t="shared" si="174"/>
        <v>27.475000000000001</v>
      </c>
      <c r="R1153" s="9">
        <f t="shared" si="175"/>
        <v>31.625</v>
      </c>
      <c r="S1153" s="9">
        <f t="shared" si="176"/>
        <v>27.425000000000001</v>
      </c>
      <c r="T1153" s="9">
        <f t="shared" si="177"/>
        <v>29.125</v>
      </c>
      <c r="U1153" s="8">
        <f t="shared" si="178"/>
        <v>28.841666666666669</v>
      </c>
      <c r="V1153" s="8">
        <f t="shared" si="179"/>
        <v>28.912500000000001</v>
      </c>
    </row>
    <row r="1154" spans="1:22" ht="13.5" x14ac:dyDescent="0.25">
      <c r="A1154" s="3">
        <f>RSI!A1154</f>
        <v>43692</v>
      </c>
      <c r="B1154" s="2">
        <f>RSI!B1154</f>
        <v>7.7553999999999998</v>
      </c>
      <c r="C1154" s="2">
        <f>RSI!I1154</f>
        <v>53.910507411298418</v>
      </c>
      <c r="D1154" s="2">
        <f>MACD!E1154</f>
        <v>7.1402617911737742E-2</v>
      </c>
      <c r="E1154" s="2">
        <f>MACD!F1154</f>
        <v>3.9336956461960337E-2</v>
      </c>
      <c r="F1154" s="2">
        <f>'Moving Avg'!D1154</f>
        <v>7.78986</v>
      </c>
      <c r="G1154" s="2">
        <f>'Moving Avg'!F1154</f>
        <v>7.8110600000000003</v>
      </c>
      <c r="H1154" s="2">
        <f>'Moving Avg'!G1154</f>
        <v>7.4236860000000027</v>
      </c>
      <c r="I1154" s="2">
        <f>'Moving Avg'!H1154</f>
        <v>7.2509454999999976</v>
      </c>
      <c r="J1154" s="6" t="str">
        <f>OBV!F1154</f>
        <v>BEARISH</v>
      </c>
      <c r="K1154" s="6" t="str">
        <f>OBV!G1154</f>
        <v>NEUTRAL</v>
      </c>
      <c r="L1154" s="6" t="str">
        <f>OBV!H1154</f>
        <v>NEUTRAL</v>
      </c>
      <c r="M1154" s="8">
        <f t="shared" si="173"/>
        <v>50</v>
      </c>
      <c r="N1154" s="8">
        <f t="shared" ref="N1154:N1217" si="180">IF(E1154-D1154&gt;0.02, 100, IF(E1154-D1154&lt;0,0,45))</f>
        <v>0</v>
      </c>
      <c r="O1154" s="8">
        <f t="shared" ref="O1154:O1217" si="181">IF(F1154-I1154&gt;10,100,IF(F1154-I1154&gt;5,75, IF(F1154-I1154&gt;0,50,0)))</f>
        <v>50</v>
      </c>
      <c r="P1154" s="8">
        <f t="shared" ref="P1154:P1217" si="182">IF(L1154="confirmed bullish", 34, IF(L1154="bullish divergence",17, 0))+IF(J1154="bullish",33,IF(J1154="bearish",0,16.5))+IF(K1154="strong",33,IF(K1154="weak",0,16.5))</f>
        <v>16.5</v>
      </c>
      <c r="Q1154" s="9">
        <f t="shared" si="174"/>
        <v>27.475000000000001</v>
      </c>
      <c r="R1154" s="9">
        <f t="shared" si="175"/>
        <v>31.625</v>
      </c>
      <c r="S1154" s="9">
        <f t="shared" si="176"/>
        <v>27.425000000000001</v>
      </c>
      <c r="T1154" s="9">
        <f t="shared" si="177"/>
        <v>29.125</v>
      </c>
      <c r="U1154" s="8">
        <f t="shared" si="178"/>
        <v>28.841666666666669</v>
      </c>
      <c r="V1154" s="8">
        <f t="shared" si="179"/>
        <v>28.912500000000001</v>
      </c>
    </row>
    <row r="1155" spans="1:22" ht="13.5" x14ac:dyDescent="0.25">
      <c r="A1155" s="3">
        <f>RSI!A1155</f>
        <v>43693</v>
      </c>
      <c r="B1155" s="2">
        <f>RSI!B1155</f>
        <v>7.8216999999999999</v>
      </c>
      <c r="C1155" s="2">
        <f>RSI!I1155</f>
        <v>57.244481866471027</v>
      </c>
      <c r="D1155" s="2">
        <f>MACD!E1155</f>
        <v>4.9937744240549087E-2</v>
      </c>
      <c r="E1155" s="2">
        <f>MACD!F1155</f>
        <v>4.1457114017678091E-2</v>
      </c>
      <c r="F1155" s="2">
        <f>'Moving Avg'!D1155</f>
        <v>7.7978199999999998</v>
      </c>
      <c r="G1155" s="2">
        <f>'Moving Avg'!F1155</f>
        <v>7.8044349999999998</v>
      </c>
      <c r="H1155" s="2">
        <f>'Moving Avg'!G1155</f>
        <v>7.4377400000000033</v>
      </c>
      <c r="I1155" s="2">
        <f>'Moving Avg'!H1155</f>
        <v>7.2534269999999967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  <c r="M1155" s="8">
        <f t="shared" ref="M1155:M1218" si="183">IF(C1155&lt;30,100, IF(C1155&gt;70, 0, 50))</f>
        <v>50</v>
      </c>
      <c r="N1155" s="8">
        <f t="shared" si="180"/>
        <v>0</v>
      </c>
      <c r="O1155" s="8">
        <f t="shared" si="181"/>
        <v>50</v>
      </c>
      <c r="P1155" s="8">
        <f t="shared" si="182"/>
        <v>83.5</v>
      </c>
      <c r="Q1155" s="9">
        <f t="shared" ref="Q1155:Q1218" si="184">0.35*M1155+N1155*0.35+O1155*0.15+P1155*0.15</f>
        <v>37.524999999999999</v>
      </c>
      <c r="R1155" s="9">
        <f t="shared" ref="R1155:R1218" si="185">M1155*0.2+N1155*0.2+O1155*0.35+P1155*0.25</f>
        <v>48.375</v>
      </c>
      <c r="S1155" s="9">
        <f t="shared" ref="S1155:S1218" si="186">M1155*0.15+N1155*0.15+O1155*0.25+P1155*0.45</f>
        <v>57.575000000000003</v>
      </c>
      <c r="T1155" s="9">
        <f t="shared" ref="T1155:T1218" si="187">0.25*SUM(M1155:P1155)</f>
        <v>45.875</v>
      </c>
      <c r="U1155" s="8">
        <f t="shared" ref="U1155:U1218" si="188">SUM(Q1155:S1155)/3</f>
        <v>47.82500000000001</v>
      </c>
      <c r="V1155" s="8">
        <f t="shared" ref="V1155:V1218" si="189">SUM(Q1155:T1155)/4</f>
        <v>47.337500000000006</v>
      </c>
    </row>
    <row r="1156" spans="1:22" ht="13.5" x14ac:dyDescent="0.25">
      <c r="A1156" s="3">
        <f>RSI!A1156</f>
        <v>43696</v>
      </c>
      <c r="B1156" s="2">
        <f>RSI!B1156</f>
        <v>7.6227999999999998</v>
      </c>
      <c r="C1156" s="2">
        <f>RSI!I1156</f>
        <v>46.400496824313926</v>
      </c>
      <c r="D1156" s="2">
        <f>MACD!E1156</f>
        <v>7.4327512797417228E-2</v>
      </c>
      <c r="E1156" s="2">
        <f>MACD!F1156</f>
        <v>4.803119377362592E-2</v>
      </c>
      <c r="F1156" s="2">
        <f>'Moving Avg'!D1156</f>
        <v>7.7606999999999999</v>
      </c>
      <c r="G1156" s="2">
        <f>'Moving Avg'!F1156</f>
        <v>7.7885250000000017</v>
      </c>
      <c r="H1156" s="2">
        <f>'Moving Avg'!G1156</f>
        <v>7.4496720000000032</v>
      </c>
      <c r="I1156" s="2">
        <f>'Moving Avg'!H1156</f>
        <v>7.2552269999999979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3"/>
        <v>50</v>
      </c>
      <c r="N1156" s="8">
        <f t="shared" si="180"/>
        <v>0</v>
      </c>
      <c r="O1156" s="8">
        <f t="shared" si="181"/>
        <v>50</v>
      </c>
      <c r="P1156" s="8">
        <f t="shared" si="182"/>
        <v>16.5</v>
      </c>
      <c r="Q1156" s="9">
        <f t="shared" si="184"/>
        <v>27.475000000000001</v>
      </c>
      <c r="R1156" s="9">
        <f t="shared" si="185"/>
        <v>31.625</v>
      </c>
      <c r="S1156" s="9">
        <f t="shared" si="186"/>
        <v>27.425000000000001</v>
      </c>
      <c r="T1156" s="9">
        <f t="shared" si="187"/>
        <v>29.125</v>
      </c>
      <c r="U1156" s="8">
        <f t="shared" si="188"/>
        <v>28.841666666666669</v>
      </c>
      <c r="V1156" s="8">
        <f t="shared" si="189"/>
        <v>28.912500000000001</v>
      </c>
    </row>
    <row r="1157" spans="1:22" ht="13.5" x14ac:dyDescent="0.25">
      <c r="A1157" s="3">
        <f>RSI!A1157</f>
        <v>43697</v>
      </c>
      <c r="B1157" s="2">
        <f>RSI!B1157</f>
        <v>7.4637000000000002</v>
      </c>
      <c r="C1157" s="2">
        <f>RSI!I1157</f>
        <v>39.890963082507142</v>
      </c>
      <c r="D1157" s="2">
        <f>MACD!E1157</f>
        <v>0.10112203217618987</v>
      </c>
      <c r="E1157" s="2">
        <f>MACD!F1157</f>
        <v>5.864936145413871E-2</v>
      </c>
      <c r="F1157" s="2">
        <f>'Moving Avg'!D1157</f>
        <v>7.6930800000000001</v>
      </c>
      <c r="G1157" s="2">
        <f>'Moving Avg'!F1157</f>
        <v>7.7676449999999999</v>
      </c>
      <c r="H1157" s="2">
        <f>'Moving Avg'!G1157</f>
        <v>7.4586860000000028</v>
      </c>
      <c r="I1157" s="2">
        <f>'Moving Avg'!H1157</f>
        <v>7.2556364999999978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3"/>
        <v>50</v>
      </c>
      <c r="N1157" s="8">
        <f t="shared" si="180"/>
        <v>0</v>
      </c>
      <c r="O1157" s="8">
        <f t="shared" si="181"/>
        <v>50</v>
      </c>
      <c r="P1157" s="8">
        <f t="shared" si="182"/>
        <v>16.5</v>
      </c>
      <c r="Q1157" s="9">
        <f t="shared" si="184"/>
        <v>27.475000000000001</v>
      </c>
      <c r="R1157" s="9">
        <f t="shared" si="185"/>
        <v>31.625</v>
      </c>
      <c r="S1157" s="9">
        <f t="shared" si="186"/>
        <v>27.425000000000001</v>
      </c>
      <c r="T1157" s="9">
        <f t="shared" si="187"/>
        <v>29.125</v>
      </c>
      <c r="U1157" s="8">
        <f t="shared" si="188"/>
        <v>28.841666666666669</v>
      </c>
      <c r="V1157" s="8">
        <f t="shared" si="189"/>
        <v>28.912500000000001</v>
      </c>
    </row>
    <row r="1158" spans="1:22" ht="13.5" x14ac:dyDescent="0.25">
      <c r="A1158" s="3">
        <f>RSI!A1158</f>
        <v>43698</v>
      </c>
      <c r="B1158" s="2">
        <f>RSI!B1158</f>
        <v>7.5564999999999998</v>
      </c>
      <c r="C1158" s="2">
        <f>RSI!I1158</f>
        <v>44.758973220925569</v>
      </c>
      <c r="D1158" s="2">
        <f>MACD!E1158</f>
        <v>0.11628785753361903</v>
      </c>
      <c r="E1158" s="2">
        <f>MACD!F1158</f>
        <v>7.0177060670034777E-2</v>
      </c>
      <c r="F1158" s="2">
        <f>'Moving Avg'!D1158</f>
        <v>7.6440200000000003</v>
      </c>
      <c r="G1158" s="2">
        <f>'Moving Avg'!F1158</f>
        <v>7.7527299999999997</v>
      </c>
      <c r="H1158" s="2">
        <f>'Moving Avg'!G1158</f>
        <v>7.4699540000000022</v>
      </c>
      <c r="I1158" s="2">
        <f>'Moving Avg'!H1158</f>
        <v>7.2558529999999983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  <c r="M1158" s="8">
        <f t="shared" si="183"/>
        <v>50</v>
      </c>
      <c r="N1158" s="8">
        <f t="shared" si="180"/>
        <v>0</v>
      </c>
      <c r="O1158" s="8">
        <f t="shared" si="181"/>
        <v>50</v>
      </c>
      <c r="P1158" s="8">
        <f t="shared" si="182"/>
        <v>16.5</v>
      </c>
      <c r="Q1158" s="9">
        <f t="shared" si="184"/>
        <v>27.475000000000001</v>
      </c>
      <c r="R1158" s="9">
        <f t="shared" si="185"/>
        <v>31.625</v>
      </c>
      <c r="S1158" s="9">
        <f t="shared" si="186"/>
        <v>27.425000000000001</v>
      </c>
      <c r="T1158" s="9">
        <f t="shared" si="187"/>
        <v>29.125</v>
      </c>
      <c r="U1158" s="8">
        <f t="shared" si="188"/>
        <v>28.841666666666669</v>
      </c>
      <c r="V1158" s="8">
        <f t="shared" si="189"/>
        <v>28.912500000000001</v>
      </c>
    </row>
    <row r="1159" spans="1:22" ht="13.5" x14ac:dyDescent="0.25">
      <c r="A1159" s="3">
        <f>RSI!A1159</f>
        <v>43699</v>
      </c>
      <c r="B1159" s="2">
        <f>RSI!B1159</f>
        <v>7.8482000000000003</v>
      </c>
      <c r="C1159" s="2">
        <f>RSI!I1159</f>
        <v>56.64472778581505</v>
      </c>
      <c r="D1159" s="2">
        <f>MACD!E1159</f>
        <v>9.8059511502731844E-2</v>
      </c>
      <c r="E1159" s="2">
        <f>MACD!F1159</f>
        <v>7.5753550836574188E-2</v>
      </c>
      <c r="F1159" s="2">
        <f>'Moving Avg'!D1159</f>
        <v>7.6625800000000002</v>
      </c>
      <c r="G1159" s="2">
        <f>'Moving Avg'!F1159</f>
        <v>7.7514050000000001</v>
      </c>
      <c r="H1159" s="2">
        <f>'Moving Avg'!G1159</f>
        <v>7.4883820000000041</v>
      </c>
      <c r="I1159" s="2">
        <f>'Moving Avg'!H1159</f>
        <v>7.2580284999999956</v>
      </c>
      <c r="J1159" s="6" t="str">
        <f>OBV!F1159</f>
        <v>BEARISH</v>
      </c>
      <c r="K1159" s="6" t="str">
        <f>OBV!G1159</f>
        <v>NEUTRAL</v>
      </c>
      <c r="L1159" s="6" t="str">
        <f>OBV!H1159</f>
        <v>BEARISH DIVERGENCE</v>
      </c>
      <c r="M1159" s="8">
        <f t="shared" si="183"/>
        <v>50</v>
      </c>
      <c r="N1159" s="8">
        <f t="shared" si="180"/>
        <v>0</v>
      </c>
      <c r="O1159" s="8">
        <f t="shared" si="181"/>
        <v>50</v>
      </c>
      <c r="P1159" s="8">
        <f t="shared" si="182"/>
        <v>16.5</v>
      </c>
      <c r="Q1159" s="9">
        <f t="shared" si="184"/>
        <v>27.475000000000001</v>
      </c>
      <c r="R1159" s="9">
        <f t="shared" si="185"/>
        <v>31.625</v>
      </c>
      <c r="S1159" s="9">
        <f t="shared" si="186"/>
        <v>27.425000000000001</v>
      </c>
      <c r="T1159" s="9">
        <f t="shared" si="187"/>
        <v>29.125</v>
      </c>
      <c r="U1159" s="8">
        <f t="shared" si="188"/>
        <v>28.841666666666669</v>
      </c>
      <c r="V1159" s="8">
        <f t="shared" si="189"/>
        <v>28.912500000000001</v>
      </c>
    </row>
    <row r="1160" spans="1:22" ht="13.5" x14ac:dyDescent="0.25">
      <c r="A1160" s="3">
        <f>RSI!A1160</f>
        <v>43700</v>
      </c>
      <c r="B1160" s="2">
        <f>RSI!B1160</f>
        <v>7.8216999999999999</v>
      </c>
      <c r="C1160" s="2">
        <f>RSI!I1160</f>
        <v>55.476919686134472</v>
      </c>
      <c r="D1160" s="2">
        <f>MACD!E1160</f>
        <v>8.7642892686478291E-2</v>
      </c>
      <c r="E1160" s="2">
        <f>MACD!F1160</f>
        <v>7.8131419206555017E-2</v>
      </c>
      <c r="F1160" s="2">
        <f>'Moving Avg'!D1160</f>
        <v>7.6625800000000002</v>
      </c>
      <c r="G1160" s="2">
        <f>'Moving Avg'!F1160</f>
        <v>7.7603549999999997</v>
      </c>
      <c r="H1160" s="2">
        <f>'Moving Avg'!G1160</f>
        <v>7.5069420000000022</v>
      </c>
      <c r="I1160" s="2">
        <f>'Moving Avg'!H1160</f>
        <v>7.2601969999999945</v>
      </c>
      <c r="J1160" s="6" t="str">
        <f>OBV!F1160</f>
        <v>BEARISH</v>
      </c>
      <c r="K1160" s="6" t="str">
        <f>OBV!G1160</f>
        <v>NEUTRAL</v>
      </c>
      <c r="L1160" s="6" t="str">
        <f>OBV!H1160</f>
        <v>NEUTRAL</v>
      </c>
      <c r="M1160" s="8">
        <f t="shared" si="183"/>
        <v>50</v>
      </c>
      <c r="N1160" s="8">
        <f t="shared" si="180"/>
        <v>0</v>
      </c>
      <c r="O1160" s="8">
        <f t="shared" si="181"/>
        <v>50</v>
      </c>
      <c r="P1160" s="8">
        <f t="shared" si="182"/>
        <v>16.5</v>
      </c>
      <c r="Q1160" s="9">
        <f t="shared" si="184"/>
        <v>27.475000000000001</v>
      </c>
      <c r="R1160" s="9">
        <f t="shared" si="185"/>
        <v>31.625</v>
      </c>
      <c r="S1160" s="9">
        <f t="shared" si="186"/>
        <v>27.425000000000001</v>
      </c>
      <c r="T1160" s="9">
        <f t="shared" si="187"/>
        <v>29.125</v>
      </c>
      <c r="U1160" s="8">
        <f t="shared" si="188"/>
        <v>28.841666666666669</v>
      </c>
      <c r="V1160" s="8">
        <f t="shared" si="189"/>
        <v>28.912500000000001</v>
      </c>
    </row>
    <row r="1161" spans="1:22" ht="13.5" x14ac:dyDescent="0.25">
      <c r="A1161" s="3">
        <f>RSI!A1161</f>
        <v>43703</v>
      </c>
      <c r="B1161" s="2">
        <f>RSI!B1161</f>
        <v>7.6825000000000001</v>
      </c>
      <c r="C1161" s="2">
        <f>RSI!I1161</f>
        <v>49.68269682296809</v>
      </c>
      <c r="D1161" s="2">
        <f>MACD!E1161</f>
        <v>9.2417417628883669E-2</v>
      </c>
      <c r="E1161" s="2">
        <f>MACD!F1161</f>
        <v>8.0988618891020756E-2</v>
      </c>
      <c r="F1161" s="2">
        <f>'Moving Avg'!D1161</f>
        <v>7.6745199999999993</v>
      </c>
      <c r="G1161" s="2">
        <f>'Moving Avg'!F1161</f>
        <v>7.7600250000000006</v>
      </c>
      <c r="H1161" s="2">
        <f>'Moving Avg'!G1161</f>
        <v>7.5227180000000029</v>
      </c>
      <c r="I1161" s="2">
        <f>'Moving Avg'!H1161</f>
        <v>7.2616694999999947</v>
      </c>
      <c r="J1161" s="6" t="str">
        <f>OBV!F1161</f>
        <v>BEARISH</v>
      </c>
      <c r="K1161" s="6" t="str">
        <f>OBV!G1161</f>
        <v>NEUTRAL</v>
      </c>
      <c r="L1161" s="6" t="str">
        <f>OBV!H1161</f>
        <v>BEARISH DIVERGENCE</v>
      </c>
      <c r="M1161" s="8">
        <f t="shared" si="183"/>
        <v>50</v>
      </c>
      <c r="N1161" s="8">
        <f t="shared" si="180"/>
        <v>0</v>
      </c>
      <c r="O1161" s="8">
        <f t="shared" si="181"/>
        <v>50</v>
      </c>
      <c r="P1161" s="8">
        <f t="shared" si="182"/>
        <v>16.5</v>
      </c>
      <c r="Q1161" s="9">
        <f t="shared" si="184"/>
        <v>27.475000000000001</v>
      </c>
      <c r="R1161" s="9">
        <f t="shared" si="185"/>
        <v>31.625</v>
      </c>
      <c r="S1161" s="9">
        <f t="shared" si="186"/>
        <v>27.425000000000001</v>
      </c>
      <c r="T1161" s="9">
        <f t="shared" si="187"/>
        <v>29.125</v>
      </c>
      <c r="U1161" s="8">
        <f t="shared" si="188"/>
        <v>28.841666666666669</v>
      </c>
      <c r="V1161" s="8">
        <f t="shared" si="189"/>
        <v>28.912500000000001</v>
      </c>
    </row>
    <row r="1162" spans="1:22" ht="13.5" x14ac:dyDescent="0.25">
      <c r="A1162" s="3">
        <f>RSI!A1162</f>
        <v>43704</v>
      </c>
      <c r="B1162" s="2">
        <f>RSI!B1162</f>
        <v>7.5896999999999997</v>
      </c>
      <c r="C1162" s="2">
        <f>RSI!I1162</f>
        <v>46.217093059784219</v>
      </c>
      <c r="D1162" s="2">
        <f>MACD!E1162</f>
        <v>0.10239839964781794</v>
      </c>
      <c r="E1162" s="2">
        <f>MACD!F1162</f>
        <v>8.5270575042380198E-2</v>
      </c>
      <c r="F1162" s="2">
        <f>'Moving Avg'!D1162</f>
        <v>7.6997199999999992</v>
      </c>
      <c r="G1162" s="2">
        <f>'Moving Avg'!F1162</f>
        <v>7.7553849999999995</v>
      </c>
      <c r="H1162" s="2">
        <f>'Moving Avg'!G1162</f>
        <v>7.5366380000000017</v>
      </c>
      <c r="I1162" s="2">
        <f>'Moving Avg'!H1162</f>
        <v>7.2629909999999951</v>
      </c>
      <c r="J1162" s="6" t="str">
        <f>OBV!F1162</f>
        <v>BEARISH</v>
      </c>
      <c r="K1162" s="6" t="str">
        <f>OBV!G1162</f>
        <v>NEUTRAL</v>
      </c>
      <c r="L1162" s="6" t="str">
        <f>OBV!H1162</f>
        <v>BEARISH DIVERGENCE</v>
      </c>
      <c r="M1162" s="8">
        <f t="shared" si="183"/>
        <v>50</v>
      </c>
      <c r="N1162" s="8">
        <f t="shared" si="180"/>
        <v>0</v>
      </c>
      <c r="O1162" s="8">
        <f t="shared" si="181"/>
        <v>50</v>
      </c>
      <c r="P1162" s="8">
        <f t="shared" si="182"/>
        <v>16.5</v>
      </c>
      <c r="Q1162" s="9">
        <f t="shared" si="184"/>
        <v>27.475000000000001</v>
      </c>
      <c r="R1162" s="9">
        <f t="shared" si="185"/>
        <v>31.625</v>
      </c>
      <c r="S1162" s="9">
        <f t="shared" si="186"/>
        <v>27.425000000000001</v>
      </c>
      <c r="T1162" s="9">
        <f t="shared" si="187"/>
        <v>29.125</v>
      </c>
      <c r="U1162" s="8">
        <f t="shared" si="188"/>
        <v>28.841666666666669</v>
      </c>
      <c r="V1162" s="8">
        <f t="shared" si="189"/>
        <v>28.912500000000001</v>
      </c>
    </row>
    <row r="1163" spans="1:22" ht="13.5" x14ac:dyDescent="0.25">
      <c r="A1163" s="3">
        <f>RSI!A1163</f>
        <v>43705</v>
      </c>
      <c r="B1163" s="2">
        <f>RSI!B1163</f>
        <v>7.6692</v>
      </c>
      <c r="C1163" s="2">
        <f>RSI!I1163</f>
        <v>49.468981460307944</v>
      </c>
      <c r="D1163" s="2">
        <f>MACD!E1163</f>
        <v>0.10557952915384572</v>
      </c>
      <c r="E1163" s="2">
        <f>MACD!F1163</f>
        <v>8.9332365864673302E-2</v>
      </c>
      <c r="F1163" s="2">
        <f>'Moving Avg'!D1163</f>
        <v>7.7222600000000003</v>
      </c>
      <c r="G1163" s="2">
        <f>'Moving Avg'!F1163</f>
        <v>7.7444499999999987</v>
      </c>
      <c r="H1163" s="2">
        <f>'Moving Avg'!G1163</f>
        <v>7.5534740000000014</v>
      </c>
      <c r="I1163" s="2">
        <f>'Moving Avg'!H1163</f>
        <v>7.2647099999999956</v>
      </c>
      <c r="J1163" s="6" t="str">
        <f>OBV!F1163</f>
        <v>BEARISH</v>
      </c>
      <c r="K1163" s="6" t="str">
        <f>OBV!G1163</f>
        <v>NEUTRAL</v>
      </c>
      <c r="L1163" s="6" t="str">
        <f>OBV!H1163</f>
        <v>BEARISH DIVERGENCE</v>
      </c>
      <c r="M1163" s="8">
        <f t="shared" si="183"/>
        <v>50</v>
      </c>
      <c r="N1163" s="8">
        <f t="shared" si="180"/>
        <v>0</v>
      </c>
      <c r="O1163" s="8">
        <f t="shared" si="181"/>
        <v>50</v>
      </c>
      <c r="P1163" s="8">
        <f t="shared" si="182"/>
        <v>16.5</v>
      </c>
      <c r="Q1163" s="9">
        <f t="shared" si="184"/>
        <v>27.475000000000001</v>
      </c>
      <c r="R1163" s="9">
        <f t="shared" si="185"/>
        <v>31.625</v>
      </c>
      <c r="S1163" s="9">
        <f t="shared" si="186"/>
        <v>27.425000000000001</v>
      </c>
      <c r="T1163" s="9">
        <f t="shared" si="187"/>
        <v>29.125</v>
      </c>
      <c r="U1163" s="8">
        <f t="shared" si="188"/>
        <v>28.841666666666669</v>
      </c>
      <c r="V1163" s="8">
        <f t="shared" si="189"/>
        <v>28.912500000000001</v>
      </c>
    </row>
    <row r="1164" spans="1:22" ht="13.5" x14ac:dyDescent="0.25">
      <c r="A1164" s="3">
        <f>RSI!A1164</f>
        <v>43706</v>
      </c>
      <c r="B1164" s="2">
        <f>RSI!B1164</f>
        <v>7.6890999999999998</v>
      </c>
      <c r="C1164" s="2">
        <f>RSI!I1164</f>
        <v>50.279379775709465</v>
      </c>
      <c r="D1164" s="2">
        <f>MACD!E1164</f>
        <v>9.976725706707068E-2</v>
      </c>
      <c r="E1164" s="2">
        <f>MACD!F1164</f>
        <v>9.1419344105152775E-2</v>
      </c>
      <c r="F1164" s="2">
        <f>'Moving Avg'!D1164</f>
        <v>7.6904400000000006</v>
      </c>
      <c r="G1164" s="2">
        <f>'Moving Avg'!F1164</f>
        <v>7.7345100000000002</v>
      </c>
      <c r="H1164" s="2">
        <f>'Moving Avg'!G1164</f>
        <v>7.5707080000000033</v>
      </c>
      <c r="I1164" s="2">
        <f>'Moving Avg'!H1164</f>
        <v>7.2664969999999975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  <c r="M1164" s="8">
        <f t="shared" si="183"/>
        <v>50</v>
      </c>
      <c r="N1164" s="8">
        <f t="shared" si="180"/>
        <v>0</v>
      </c>
      <c r="O1164" s="8">
        <f t="shared" si="181"/>
        <v>50</v>
      </c>
      <c r="P1164" s="8">
        <f t="shared" si="182"/>
        <v>16.5</v>
      </c>
      <c r="Q1164" s="9">
        <f t="shared" si="184"/>
        <v>27.475000000000001</v>
      </c>
      <c r="R1164" s="9">
        <f t="shared" si="185"/>
        <v>31.625</v>
      </c>
      <c r="S1164" s="9">
        <f t="shared" si="186"/>
        <v>27.425000000000001</v>
      </c>
      <c r="T1164" s="9">
        <f t="shared" si="187"/>
        <v>29.125</v>
      </c>
      <c r="U1164" s="8">
        <f t="shared" si="188"/>
        <v>28.841666666666669</v>
      </c>
      <c r="V1164" s="8">
        <f t="shared" si="189"/>
        <v>28.912500000000001</v>
      </c>
    </row>
    <row r="1165" spans="1:22" ht="13.5" x14ac:dyDescent="0.25">
      <c r="A1165" s="3">
        <f>RSI!A1165</f>
        <v>43707</v>
      </c>
      <c r="B1165" s="2">
        <f>RSI!B1165</f>
        <v>7.8150000000000004</v>
      </c>
      <c r="C1165" s="2">
        <f>RSI!I1165</f>
        <v>55.177138560936029</v>
      </c>
      <c r="D1165" s="2">
        <f>MACD!E1165</f>
        <v>9.5706163471255046E-2</v>
      </c>
      <c r="E1165" s="2">
        <f>MACD!F1165</f>
        <v>9.2276707978373229E-2</v>
      </c>
      <c r="F1165" s="2">
        <f>'Moving Avg'!D1165</f>
        <v>7.6891000000000007</v>
      </c>
      <c r="G1165" s="2">
        <f>'Moving Avg'!F1165</f>
        <v>7.7408049999999999</v>
      </c>
      <c r="H1165" s="2">
        <f>'Moving Avg'!G1165</f>
        <v>7.5891340000000014</v>
      </c>
      <c r="I1165" s="2">
        <f>'Moving Avg'!H1165</f>
        <v>7.2688824999999975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  <c r="M1165" s="8">
        <f t="shared" si="183"/>
        <v>50</v>
      </c>
      <c r="N1165" s="8">
        <f t="shared" si="180"/>
        <v>0</v>
      </c>
      <c r="O1165" s="8">
        <f t="shared" si="181"/>
        <v>50</v>
      </c>
      <c r="P1165" s="8">
        <f t="shared" si="182"/>
        <v>16.5</v>
      </c>
      <c r="Q1165" s="9">
        <f t="shared" si="184"/>
        <v>27.475000000000001</v>
      </c>
      <c r="R1165" s="9">
        <f t="shared" si="185"/>
        <v>31.625</v>
      </c>
      <c r="S1165" s="9">
        <f t="shared" si="186"/>
        <v>27.425000000000001</v>
      </c>
      <c r="T1165" s="9">
        <f t="shared" si="187"/>
        <v>29.125</v>
      </c>
      <c r="U1165" s="8">
        <f t="shared" si="188"/>
        <v>28.841666666666669</v>
      </c>
      <c r="V1165" s="8">
        <f t="shared" si="189"/>
        <v>28.912500000000001</v>
      </c>
    </row>
    <row r="1166" spans="1:22" ht="13.5" x14ac:dyDescent="0.25">
      <c r="A1166" s="3">
        <f>RSI!A1166</f>
        <v>43710</v>
      </c>
      <c r="B1166" s="2">
        <f>RSI!B1166</f>
        <v>7.6890999999999998</v>
      </c>
      <c r="C1166" s="2">
        <f>RSI!I1166</f>
        <v>49.885172871671237</v>
      </c>
      <c r="D1166" s="2">
        <f>MACD!E1166</f>
        <v>7.0236005657196898E-2</v>
      </c>
      <c r="E1166" s="2">
        <f>MACD!F1166</f>
        <v>8.7868567514137963E-2</v>
      </c>
      <c r="F1166" s="2">
        <f>'Moving Avg'!D1166</f>
        <v>7.6904200000000005</v>
      </c>
      <c r="G1166" s="2">
        <f>'Moving Avg'!F1166</f>
        <v>7.7315249999999995</v>
      </c>
      <c r="H1166" s="2">
        <f>'Moving Avg'!G1166</f>
        <v>7.6063680000000007</v>
      </c>
      <c r="I1166" s="2">
        <f>'Moving Avg'!H1166</f>
        <v>7.2697619999999983</v>
      </c>
      <c r="J1166" s="6" t="str">
        <f>OBV!F1166</f>
        <v>BEARISH</v>
      </c>
      <c r="K1166" s="6" t="str">
        <f>OBV!G1166</f>
        <v>NEUTRAL</v>
      </c>
      <c r="L1166" s="6" t="str">
        <f>OBV!H1166</f>
        <v>BEARISH DIVERGENCE</v>
      </c>
      <c r="M1166" s="8">
        <f t="shared" si="183"/>
        <v>50</v>
      </c>
      <c r="N1166" s="8">
        <f t="shared" si="180"/>
        <v>45</v>
      </c>
      <c r="O1166" s="8">
        <f t="shared" si="181"/>
        <v>50</v>
      </c>
      <c r="P1166" s="8">
        <f t="shared" si="182"/>
        <v>16.5</v>
      </c>
      <c r="Q1166" s="9">
        <f t="shared" si="184"/>
        <v>43.225000000000001</v>
      </c>
      <c r="R1166" s="9">
        <f t="shared" si="185"/>
        <v>40.625</v>
      </c>
      <c r="S1166" s="9">
        <f t="shared" si="186"/>
        <v>34.174999999999997</v>
      </c>
      <c r="T1166" s="9">
        <f t="shared" si="187"/>
        <v>40.375</v>
      </c>
      <c r="U1166" s="8">
        <f t="shared" si="188"/>
        <v>39.341666666666661</v>
      </c>
      <c r="V1166" s="8">
        <f t="shared" si="189"/>
        <v>39.599999999999994</v>
      </c>
    </row>
    <row r="1167" spans="1:22" ht="13.5" x14ac:dyDescent="0.25">
      <c r="A1167" s="3">
        <f>RSI!A1167</f>
        <v>43711</v>
      </c>
      <c r="B1167" s="2">
        <f>RSI!B1167</f>
        <v>7.7553999999999998</v>
      </c>
      <c r="C1167" s="2">
        <f>RSI!I1167</f>
        <v>52.470376184695155</v>
      </c>
      <c r="D1167" s="2">
        <f>MACD!E1167</f>
        <v>1.9336753744107149E-2</v>
      </c>
      <c r="E1167" s="2">
        <f>MACD!F1167</f>
        <v>7.41622047601318E-2</v>
      </c>
      <c r="F1167" s="2">
        <f>'Moving Avg'!D1167</f>
        <v>7.7235600000000009</v>
      </c>
      <c r="G1167" s="2">
        <f>'Moving Avg'!F1167</f>
        <v>7.7275500000000008</v>
      </c>
      <c r="H1167" s="2">
        <f>'Moving Avg'!G1167</f>
        <v>7.6249280000000006</v>
      </c>
      <c r="I1167" s="2">
        <f>'Moving Avg'!H1167</f>
        <v>7.2712859999999981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  <c r="M1167" s="8">
        <f t="shared" si="183"/>
        <v>50</v>
      </c>
      <c r="N1167" s="8">
        <f t="shared" si="180"/>
        <v>100</v>
      </c>
      <c r="O1167" s="8">
        <f t="shared" si="181"/>
        <v>50</v>
      </c>
      <c r="P1167" s="8">
        <f t="shared" si="182"/>
        <v>83.5</v>
      </c>
      <c r="Q1167" s="9">
        <f t="shared" si="184"/>
        <v>72.525000000000006</v>
      </c>
      <c r="R1167" s="9">
        <f t="shared" si="185"/>
        <v>68.375</v>
      </c>
      <c r="S1167" s="9">
        <f t="shared" si="186"/>
        <v>72.575000000000003</v>
      </c>
      <c r="T1167" s="9">
        <f t="shared" si="187"/>
        <v>70.875</v>
      </c>
      <c r="U1167" s="8">
        <f t="shared" si="188"/>
        <v>71.158333333333346</v>
      </c>
      <c r="V1167" s="8">
        <f t="shared" si="189"/>
        <v>71.087500000000006</v>
      </c>
    </row>
    <row r="1168" spans="1:22" ht="13.5" x14ac:dyDescent="0.25">
      <c r="A1168" s="3">
        <f>RSI!A1168</f>
        <v>43712</v>
      </c>
      <c r="B1168" s="2">
        <f>RSI!B1168</f>
        <v>7.7222</v>
      </c>
      <c r="C1168" s="2">
        <f>RSI!I1168</f>
        <v>51.050222499293234</v>
      </c>
      <c r="D1168" s="2">
        <f>MACD!E1168</f>
        <v>-7.3499735808963962E-3</v>
      </c>
      <c r="E1168" s="2">
        <f>MACD!F1168</f>
        <v>5.7859769091926166E-2</v>
      </c>
      <c r="F1168" s="2">
        <f>'Moving Avg'!D1168</f>
        <v>7.7341600000000001</v>
      </c>
      <c r="G1168" s="2">
        <f>'Moving Avg'!F1168</f>
        <v>7.7225750000000009</v>
      </c>
      <c r="H1168" s="2">
        <f>'Moving Avg'!G1168</f>
        <v>7.6434880000000023</v>
      </c>
      <c r="I1168" s="2">
        <f>'Moving Avg'!H1168</f>
        <v>7.2732384999999979</v>
      </c>
      <c r="J1168" s="6" t="str">
        <f>OBV!F1168</f>
        <v>BEARISH</v>
      </c>
      <c r="K1168" s="6" t="str">
        <f>OBV!G1168</f>
        <v>NEUTRAL</v>
      </c>
      <c r="L1168" s="6" t="str">
        <f>OBV!H1168</f>
        <v>BEARISH DIVERGENCE</v>
      </c>
      <c r="M1168" s="8">
        <f t="shared" si="183"/>
        <v>50</v>
      </c>
      <c r="N1168" s="8">
        <f t="shared" si="180"/>
        <v>100</v>
      </c>
      <c r="O1168" s="8">
        <f t="shared" si="181"/>
        <v>50</v>
      </c>
      <c r="P1168" s="8">
        <f t="shared" si="182"/>
        <v>16.5</v>
      </c>
      <c r="Q1168" s="9">
        <f t="shared" si="184"/>
        <v>62.475000000000001</v>
      </c>
      <c r="R1168" s="9">
        <f t="shared" si="185"/>
        <v>51.625</v>
      </c>
      <c r="S1168" s="9">
        <f t="shared" si="186"/>
        <v>42.424999999999997</v>
      </c>
      <c r="T1168" s="9">
        <f t="shared" si="187"/>
        <v>54.125</v>
      </c>
      <c r="U1168" s="8">
        <f t="shared" si="188"/>
        <v>52.17499999999999</v>
      </c>
      <c r="V1168" s="8">
        <f t="shared" si="189"/>
        <v>52.662499999999994</v>
      </c>
    </row>
    <row r="1169" spans="1:22" ht="13.5" x14ac:dyDescent="0.25">
      <c r="A1169" s="3">
        <f>RSI!A1169</f>
        <v>43713</v>
      </c>
      <c r="B1169" s="2">
        <f>RSI!B1169</f>
        <v>7.6227999999999998</v>
      </c>
      <c r="C1169" s="2">
        <f>RSI!I1169</f>
        <v>46.952757482644934</v>
      </c>
      <c r="D1169" s="2">
        <f>MACD!E1169</f>
        <v>2.2176949153998038E-2</v>
      </c>
      <c r="E1169" s="2">
        <f>MACD!F1169</f>
        <v>5.0723205104340544E-2</v>
      </c>
      <c r="F1169" s="2">
        <f>'Moving Avg'!D1169</f>
        <v>7.7209000000000003</v>
      </c>
      <c r="G1169" s="2">
        <f>'Moving Avg'!F1169</f>
        <v>7.7159450000000005</v>
      </c>
      <c r="H1169" s="2">
        <f>'Moving Avg'!G1169</f>
        <v>7.6555520000000001</v>
      </c>
      <c r="I1169" s="2">
        <f>'Moving Avg'!H1169</f>
        <v>7.2747254999999971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3"/>
        <v>50</v>
      </c>
      <c r="N1169" s="8">
        <f t="shared" si="180"/>
        <v>100</v>
      </c>
      <c r="O1169" s="8">
        <f t="shared" si="181"/>
        <v>50</v>
      </c>
      <c r="P1169" s="8">
        <f t="shared" si="182"/>
        <v>16.5</v>
      </c>
      <c r="Q1169" s="9">
        <f t="shared" si="184"/>
        <v>62.475000000000001</v>
      </c>
      <c r="R1169" s="9">
        <f t="shared" si="185"/>
        <v>51.625</v>
      </c>
      <c r="S1169" s="9">
        <f t="shared" si="186"/>
        <v>42.424999999999997</v>
      </c>
      <c r="T1169" s="9">
        <f t="shared" si="187"/>
        <v>54.125</v>
      </c>
      <c r="U1169" s="8">
        <f t="shared" si="188"/>
        <v>52.17499999999999</v>
      </c>
      <c r="V1169" s="8">
        <f t="shared" si="189"/>
        <v>52.662499999999994</v>
      </c>
    </row>
    <row r="1170" spans="1:22" ht="13.5" x14ac:dyDescent="0.25">
      <c r="A1170" s="3">
        <f>RSI!A1170</f>
        <v>43714</v>
      </c>
      <c r="B1170" s="2">
        <f>RSI!B1170</f>
        <v>7.5564999999999998</v>
      </c>
      <c r="C1170" s="2">
        <f>RSI!I1170</f>
        <v>44.393305835791466</v>
      </c>
      <c r="D1170" s="2">
        <f>MACD!E1170</f>
        <v>4.8460698314908512E-2</v>
      </c>
      <c r="E1170" s="2">
        <f>MACD!F1170</f>
        <v>5.0270703746454135E-2</v>
      </c>
      <c r="F1170" s="2">
        <f>'Moving Avg'!D1170</f>
        <v>7.6691999999999991</v>
      </c>
      <c r="G1170" s="2">
        <f>'Moving Avg'!F1170</f>
        <v>7.7046749999999991</v>
      </c>
      <c r="H1170" s="2">
        <f>'Moving Avg'!G1170</f>
        <v>7.6645660000000024</v>
      </c>
      <c r="I1170" s="2">
        <f>'Moving Avg'!H1170</f>
        <v>7.2758809999999974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3"/>
        <v>50</v>
      </c>
      <c r="N1170" s="8">
        <f t="shared" si="180"/>
        <v>45</v>
      </c>
      <c r="O1170" s="8">
        <f t="shared" si="181"/>
        <v>50</v>
      </c>
      <c r="P1170" s="8">
        <f t="shared" si="182"/>
        <v>16.5</v>
      </c>
      <c r="Q1170" s="9">
        <f t="shared" si="184"/>
        <v>43.225000000000001</v>
      </c>
      <c r="R1170" s="9">
        <f t="shared" si="185"/>
        <v>40.625</v>
      </c>
      <c r="S1170" s="9">
        <f t="shared" si="186"/>
        <v>34.174999999999997</v>
      </c>
      <c r="T1170" s="9">
        <f t="shared" si="187"/>
        <v>40.375</v>
      </c>
      <c r="U1170" s="8">
        <f t="shared" si="188"/>
        <v>39.341666666666661</v>
      </c>
      <c r="V1170" s="8">
        <f t="shared" si="189"/>
        <v>39.599999999999994</v>
      </c>
    </row>
    <row r="1171" spans="1:22" ht="13.5" x14ac:dyDescent="0.25">
      <c r="A1171" s="3">
        <f>RSI!A1171</f>
        <v>43717</v>
      </c>
      <c r="B1171" s="2">
        <f>RSI!B1171</f>
        <v>7.6227999999999998</v>
      </c>
      <c r="C1171" s="2">
        <f>RSI!I1171</f>
        <v>47.47665619770828</v>
      </c>
      <c r="D1171" s="2">
        <f>MACD!E1171</f>
        <v>4.5196847106905302E-2</v>
      </c>
      <c r="E1171" s="2">
        <f>MACD!F1171</f>
        <v>4.9255932418544368E-2</v>
      </c>
      <c r="F1171" s="2">
        <f>'Moving Avg'!D1171</f>
        <v>7.6559399999999993</v>
      </c>
      <c r="G1171" s="2">
        <f>'Moving Avg'!F1171</f>
        <v>7.6953950000000004</v>
      </c>
      <c r="H1171" s="2">
        <f>'Moving Avg'!G1171</f>
        <v>7.6753040000000006</v>
      </c>
      <c r="I1171" s="2">
        <f>'Moving Avg'!H1171</f>
        <v>7.2770859999999979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3"/>
        <v>50</v>
      </c>
      <c r="N1171" s="8">
        <f t="shared" si="180"/>
        <v>45</v>
      </c>
      <c r="O1171" s="8">
        <f t="shared" si="181"/>
        <v>50</v>
      </c>
      <c r="P1171" s="8">
        <f t="shared" si="182"/>
        <v>16.5</v>
      </c>
      <c r="Q1171" s="9">
        <f t="shared" si="184"/>
        <v>43.225000000000001</v>
      </c>
      <c r="R1171" s="9">
        <f t="shared" si="185"/>
        <v>40.625</v>
      </c>
      <c r="S1171" s="9">
        <f t="shared" si="186"/>
        <v>34.174999999999997</v>
      </c>
      <c r="T1171" s="9">
        <f t="shared" si="187"/>
        <v>40.375</v>
      </c>
      <c r="U1171" s="8">
        <f t="shared" si="188"/>
        <v>39.341666666666661</v>
      </c>
      <c r="V1171" s="8">
        <f t="shared" si="189"/>
        <v>39.599999999999994</v>
      </c>
    </row>
    <row r="1172" spans="1:22" ht="13.5" x14ac:dyDescent="0.25">
      <c r="A1172" s="3">
        <f>RSI!A1172</f>
        <v>43718</v>
      </c>
      <c r="B1172" s="2">
        <f>RSI!B1172</f>
        <v>7.7420999999999998</v>
      </c>
      <c r="C1172" s="2">
        <f>RSI!I1172</f>
        <v>52.572728049871358</v>
      </c>
      <c r="D1172" s="2">
        <f>MACD!E1172</f>
        <v>1.9691016706254061E-2</v>
      </c>
      <c r="E1172" s="2">
        <f>MACD!F1172</f>
        <v>4.3342949276086312E-2</v>
      </c>
      <c r="F1172" s="2">
        <f>'Moving Avg'!D1172</f>
        <v>7.6532799999999996</v>
      </c>
      <c r="G1172" s="2">
        <f>'Moving Avg'!F1172</f>
        <v>7.6924099999999997</v>
      </c>
      <c r="H1172" s="2">
        <f>'Moving Avg'!G1172</f>
        <v>7.6921400000000002</v>
      </c>
      <c r="I1172" s="2">
        <f>'Moving Avg'!H1172</f>
        <v>7.2788564999999972</v>
      </c>
      <c r="J1172" s="6" t="str">
        <f>OBV!F1172</f>
        <v>BULLISH</v>
      </c>
      <c r="K1172" s="6" t="str">
        <f>OBV!G1172</f>
        <v>NEUTRAL</v>
      </c>
      <c r="L1172" s="6" t="str">
        <f>OBV!H1172</f>
        <v>BULLISH DIVERGENCE</v>
      </c>
      <c r="M1172" s="8">
        <f t="shared" si="183"/>
        <v>50</v>
      </c>
      <c r="N1172" s="8">
        <f t="shared" si="180"/>
        <v>100</v>
      </c>
      <c r="O1172" s="8">
        <f t="shared" si="181"/>
        <v>50</v>
      </c>
      <c r="P1172" s="8">
        <f t="shared" si="182"/>
        <v>66.5</v>
      </c>
      <c r="Q1172" s="9">
        <f t="shared" si="184"/>
        <v>69.974999999999994</v>
      </c>
      <c r="R1172" s="9">
        <f t="shared" si="185"/>
        <v>64.125</v>
      </c>
      <c r="S1172" s="9">
        <f t="shared" si="186"/>
        <v>64.924999999999997</v>
      </c>
      <c r="T1172" s="9">
        <f t="shared" si="187"/>
        <v>66.625</v>
      </c>
      <c r="U1172" s="8">
        <f t="shared" si="188"/>
        <v>66.341666666666654</v>
      </c>
      <c r="V1172" s="8">
        <f t="shared" si="189"/>
        <v>66.412499999999994</v>
      </c>
    </row>
    <row r="1173" spans="1:22" ht="13.5" x14ac:dyDescent="0.25">
      <c r="A1173" s="3">
        <f>RSI!A1173</f>
        <v>43719</v>
      </c>
      <c r="B1173" s="2">
        <f>RSI!B1173</f>
        <v>7.7686000000000002</v>
      </c>
      <c r="C1173" s="2">
        <f>RSI!I1173</f>
        <v>53.648540832036339</v>
      </c>
      <c r="D1173" s="2">
        <f>MACD!E1173</f>
        <v>8.0144713301741888E-3</v>
      </c>
      <c r="E1173" s="2">
        <f>MACD!F1173</f>
        <v>3.627725368690389E-2</v>
      </c>
      <c r="F1173" s="2">
        <f>'Moving Avg'!D1173</f>
        <v>7.6625600000000009</v>
      </c>
      <c r="G1173" s="2">
        <f>'Moving Avg'!F1173</f>
        <v>7.6907499999999986</v>
      </c>
      <c r="H1173" s="2">
        <f>'Moving Avg'!G1173</f>
        <v>7.7069879999999999</v>
      </c>
      <c r="I1173" s="2">
        <f>'Moving Avg'!H1173</f>
        <v>7.2807594999999985</v>
      </c>
      <c r="J1173" s="6" t="str">
        <f>OBV!F1173</f>
        <v>BULLISH</v>
      </c>
      <c r="K1173" s="6" t="str">
        <f>OBV!G1173</f>
        <v>NEUTRAL</v>
      </c>
      <c r="L1173" s="6" t="str">
        <f>OBV!H1173</f>
        <v>CONFIRMED BULLISH</v>
      </c>
      <c r="M1173" s="8">
        <f t="shared" si="183"/>
        <v>50</v>
      </c>
      <c r="N1173" s="8">
        <f t="shared" si="180"/>
        <v>100</v>
      </c>
      <c r="O1173" s="8">
        <f t="shared" si="181"/>
        <v>50</v>
      </c>
      <c r="P1173" s="8">
        <f t="shared" si="182"/>
        <v>83.5</v>
      </c>
      <c r="Q1173" s="9">
        <f t="shared" si="184"/>
        <v>72.525000000000006</v>
      </c>
      <c r="R1173" s="9">
        <f t="shared" si="185"/>
        <v>68.375</v>
      </c>
      <c r="S1173" s="9">
        <f t="shared" si="186"/>
        <v>72.575000000000003</v>
      </c>
      <c r="T1173" s="9">
        <f t="shared" si="187"/>
        <v>70.875</v>
      </c>
      <c r="U1173" s="8">
        <f t="shared" si="188"/>
        <v>71.158333333333346</v>
      </c>
      <c r="V1173" s="8">
        <f t="shared" si="189"/>
        <v>71.087500000000006</v>
      </c>
    </row>
    <row r="1174" spans="1:22" ht="13.5" x14ac:dyDescent="0.25">
      <c r="A1174" s="3">
        <f>RSI!A1174</f>
        <v>43720</v>
      </c>
      <c r="B1174" s="2">
        <f>RSI!B1174</f>
        <v>7.8216999999999999</v>
      </c>
      <c r="C1174" s="2">
        <f>RSI!I1174</f>
        <v>55.811513411127919</v>
      </c>
      <c r="D1174" s="2">
        <f>MACD!E1174</f>
        <v>-3.2297106178100776E-3</v>
      </c>
      <c r="E1174" s="2">
        <f>MACD!F1174</f>
        <v>2.8375860825961097E-2</v>
      </c>
      <c r="F1174" s="2">
        <f>'Moving Avg'!D1174</f>
        <v>7.7023399999999995</v>
      </c>
      <c r="G1174" s="2">
        <f>'Moving Avg'!F1174</f>
        <v>7.6940649999999975</v>
      </c>
      <c r="H1174" s="2">
        <f>'Moving Avg'!G1174</f>
        <v>7.721572000000001</v>
      </c>
      <c r="I1174" s="2">
        <f>'Moving Avg'!H1174</f>
        <v>7.2830844999999975</v>
      </c>
      <c r="J1174" s="6" t="str">
        <f>OBV!F1174</f>
        <v>BULLISH</v>
      </c>
      <c r="K1174" s="6" t="str">
        <f>OBV!G1174</f>
        <v>STRONG</v>
      </c>
      <c r="L1174" s="6" t="str">
        <f>OBV!H1174</f>
        <v>CONFIRMED BULLISH</v>
      </c>
      <c r="M1174" s="8">
        <f t="shared" si="183"/>
        <v>50</v>
      </c>
      <c r="N1174" s="8">
        <f t="shared" si="180"/>
        <v>100</v>
      </c>
      <c r="O1174" s="8">
        <f t="shared" si="181"/>
        <v>50</v>
      </c>
      <c r="P1174" s="8">
        <f t="shared" si="182"/>
        <v>100</v>
      </c>
      <c r="Q1174" s="9">
        <f t="shared" si="184"/>
        <v>75</v>
      </c>
      <c r="R1174" s="9">
        <f t="shared" si="185"/>
        <v>72.5</v>
      </c>
      <c r="S1174" s="9">
        <f t="shared" si="186"/>
        <v>80</v>
      </c>
      <c r="T1174" s="9">
        <f t="shared" si="187"/>
        <v>75</v>
      </c>
      <c r="U1174" s="8">
        <f t="shared" si="188"/>
        <v>75.833333333333329</v>
      </c>
      <c r="V1174" s="8">
        <f t="shared" si="189"/>
        <v>75.625</v>
      </c>
    </row>
    <row r="1175" spans="1:22" ht="13.5" x14ac:dyDescent="0.25">
      <c r="A1175" s="3">
        <f>RSI!A1175</f>
        <v>43721</v>
      </c>
      <c r="B1175" s="2">
        <f>RSI!B1175</f>
        <v>7.8216999999999999</v>
      </c>
      <c r="C1175" s="2">
        <f>RSI!I1175</f>
        <v>55.811513411127919</v>
      </c>
      <c r="D1175" s="2">
        <f>MACD!E1175</f>
        <v>5.8556705980743473E-3</v>
      </c>
      <c r="E1175" s="2">
        <f>MACD!F1175</f>
        <v>2.3871822780383752E-2</v>
      </c>
      <c r="F1175" s="2">
        <f>'Moving Avg'!D1175</f>
        <v>7.7553799999999997</v>
      </c>
      <c r="G1175" s="2">
        <f>'Moving Avg'!F1175</f>
        <v>7.6940649999999975</v>
      </c>
      <c r="H1175" s="2">
        <f>'Moving Avg'!G1175</f>
        <v>7.7362880000000009</v>
      </c>
      <c r="I1175" s="2">
        <f>'Moving Avg'!H1175</f>
        <v>7.2858789999999978</v>
      </c>
      <c r="J1175" s="6" t="str">
        <f>OBV!F1175</f>
        <v>BULLISH</v>
      </c>
      <c r="K1175" s="6" t="str">
        <f>OBV!G1175</f>
        <v>STRONG</v>
      </c>
      <c r="L1175" s="6" t="str">
        <f>OBV!H1175</f>
        <v>CONFIRMED BULLISH</v>
      </c>
      <c r="M1175" s="8">
        <f t="shared" si="183"/>
        <v>50</v>
      </c>
      <c r="N1175" s="8">
        <f t="shared" si="180"/>
        <v>45</v>
      </c>
      <c r="O1175" s="8">
        <f t="shared" si="181"/>
        <v>50</v>
      </c>
      <c r="P1175" s="8">
        <f t="shared" si="182"/>
        <v>100</v>
      </c>
      <c r="Q1175" s="9">
        <f t="shared" si="184"/>
        <v>55.75</v>
      </c>
      <c r="R1175" s="9">
        <f t="shared" si="185"/>
        <v>61.5</v>
      </c>
      <c r="S1175" s="9">
        <f t="shared" si="186"/>
        <v>71.75</v>
      </c>
      <c r="T1175" s="9">
        <f t="shared" si="187"/>
        <v>61.25</v>
      </c>
      <c r="U1175" s="8">
        <f t="shared" si="188"/>
        <v>63</v>
      </c>
      <c r="V1175" s="8">
        <f t="shared" si="189"/>
        <v>62.5625</v>
      </c>
    </row>
    <row r="1176" spans="1:22" ht="13.5" x14ac:dyDescent="0.25">
      <c r="A1176" s="3">
        <f>RSI!A1176</f>
        <v>43724</v>
      </c>
      <c r="B1176" s="2">
        <f>RSI!B1176</f>
        <v>7.7819000000000003</v>
      </c>
      <c r="C1176" s="2">
        <f>RSI!I1176</f>
        <v>53.635806764766222</v>
      </c>
      <c r="D1176" s="2">
        <f>MACD!E1176</f>
        <v>-3.5903204219369655E-3</v>
      </c>
      <c r="E1176" s="2">
        <f>MACD!F1176</f>
        <v>1.8379394139919607E-2</v>
      </c>
      <c r="F1176" s="2">
        <f>'Moving Avg'!D1176</f>
        <v>7.7872000000000003</v>
      </c>
      <c r="G1176" s="2">
        <f>'Moving Avg'!F1176</f>
        <v>7.7020199999999992</v>
      </c>
      <c r="H1176" s="2">
        <f>'Moving Avg'!G1176</f>
        <v>7.7441100000000009</v>
      </c>
      <c r="I1176" s="2">
        <f>'Moving Avg'!H1176</f>
        <v>7.2888189999999975</v>
      </c>
      <c r="J1176" s="6" t="str">
        <f>OBV!F1176</f>
        <v>BULLISH</v>
      </c>
      <c r="K1176" s="6" t="str">
        <f>OBV!G1176</f>
        <v>NEUTRAL</v>
      </c>
      <c r="L1176" s="6" t="str">
        <f>OBV!H1176</f>
        <v>CONFIRMED BULLISH</v>
      </c>
      <c r="M1176" s="8">
        <f t="shared" si="183"/>
        <v>50</v>
      </c>
      <c r="N1176" s="8">
        <f t="shared" si="180"/>
        <v>100</v>
      </c>
      <c r="O1176" s="8">
        <f t="shared" si="181"/>
        <v>50</v>
      </c>
      <c r="P1176" s="8">
        <f t="shared" si="182"/>
        <v>83.5</v>
      </c>
      <c r="Q1176" s="9">
        <f t="shared" si="184"/>
        <v>72.525000000000006</v>
      </c>
      <c r="R1176" s="9">
        <f t="shared" si="185"/>
        <v>68.375</v>
      </c>
      <c r="S1176" s="9">
        <f t="shared" si="186"/>
        <v>72.575000000000003</v>
      </c>
      <c r="T1176" s="9">
        <f t="shared" si="187"/>
        <v>70.875</v>
      </c>
      <c r="U1176" s="8">
        <f t="shared" si="188"/>
        <v>71.158333333333346</v>
      </c>
      <c r="V1176" s="8">
        <f t="shared" si="189"/>
        <v>71.087500000000006</v>
      </c>
    </row>
    <row r="1177" spans="1:22" ht="13.5" x14ac:dyDescent="0.25">
      <c r="A1177" s="3">
        <f>RSI!A1177</f>
        <v>43725</v>
      </c>
      <c r="B1177" s="2">
        <f>RSI!B1177</f>
        <v>7.7222</v>
      </c>
      <c r="C1177" s="2">
        <f>RSI!I1177</f>
        <v>50.458309551180342</v>
      </c>
      <c r="D1177" s="2">
        <f>MACD!E1177</f>
        <v>2.614562060069936E-3</v>
      </c>
      <c r="E1177" s="2">
        <f>MACD!F1177</f>
        <v>1.5226427723949673E-2</v>
      </c>
      <c r="F1177" s="2">
        <f>'Moving Avg'!D1177</f>
        <v>7.78322</v>
      </c>
      <c r="G1177" s="2">
        <f>'Moving Avg'!F1177</f>
        <v>7.7149449999999984</v>
      </c>
      <c r="H1177" s="2">
        <f>'Moving Avg'!G1177</f>
        <v>7.7480859999999998</v>
      </c>
      <c r="I1177" s="2">
        <f>'Moving Avg'!H1177</f>
        <v>7.2915854999999974</v>
      </c>
      <c r="J1177" s="6" t="str">
        <f>OBV!F1177</f>
        <v>BULLISH</v>
      </c>
      <c r="K1177" s="6" t="str">
        <f>OBV!G1177</f>
        <v>NEUTRAL</v>
      </c>
      <c r="L1177" s="6" t="str">
        <f>OBV!H1177</f>
        <v>BULLISH DIVERGENCE</v>
      </c>
      <c r="M1177" s="8">
        <f t="shared" si="183"/>
        <v>50</v>
      </c>
      <c r="N1177" s="8">
        <f t="shared" si="180"/>
        <v>45</v>
      </c>
      <c r="O1177" s="8">
        <f t="shared" si="181"/>
        <v>50</v>
      </c>
      <c r="P1177" s="8">
        <f t="shared" si="182"/>
        <v>66.5</v>
      </c>
      <c r="Q1177" s="9">
        <f t="shared" si="184"/>
        <v>50.725000000000001</v>
      </c>
      <c r="R1177" s="9">
        <f t="shared" si="185"/>
        <v>53.125</v>
      </c>
      <c r="S1177" s="9">
        <f t="shared" si="186"/>
        <v>56.674999999999997</v>
      </c>
      <c r="T1177" s="9">
        <f t="shared" si="187"/>
        <v>52.875</v>
      </c>
      <c r="U1177" s="8">
        <f t="shared" si="188"/>
        <v>53.508333333333326</v>
      </c>
      <c r="V1177" s="8">
        <f t="shared" si="189"/>
        <v>53.349999999999994</v>
      </c>
    </row>
    <row r="1178" spans="1:22" ht="13.5" x14ac:dyDescent="0.25">
      <c r="A1178" s="3">
        <f>RSI!A1178</f>
        <v>43726</v>
      </c>
      <c r="B1178" s="2">
        <f>RSI!B1178</f>
        <v>7.7222</v>
      </c>
      <c r="C1178" s="2">
        <f>RSI!I1178</f>
        <v>50.458309551180342</v>
      </c>
      <c r="D1178" s="2">
        <f>MACD!E1178</f>
        <v>2.7167969156582927E-3</v>
      </c>
      <c r="E1178" s="2">
        <f>MACD!F1178</f>
        <v>1.2724501562291398E-2</v>
      </c>
      <c r="F1178" s="2">
        <f>'Moving Avg'!D1178</f>
        <v>7.7739400000000005</v>
      </c>
      <c r="G1178" s="2">
        <f>'Moving Avg'!F1178</f>
        <v>7.7232299999999983</v>
      </c>
      <c r="H1178" s="2">
        <f>'Moving Avg'!G1178</f>
        <v>7.7541840000000004</v>
      </c>
      <c r="I1178" s="2">
        <f>'Moving Avg'!H1178</f>
        <v>7.2947904999999968</v>
      </c>
      <c r="J1178" s="6" t="str">
        <f>OBV!F1178</f>
        <v>BULLISH</v>
      </c>
      <c r="K1178" s="6" t="str">
        <f>OBV!G1178</f>
        <v>NEUTRAL</v>
      </c>
      <c r="L1178" s="6" t="str">
        <f>OBV!H1178</f>
        <v>BULLISH DIVERGENCE</v>
      </c>
      <c r="M1178" s="8">
        <f t="shared" si="183"/>
        <v>50</v>
      </c>
      <c r="N1178" s="8">
        <f t="shared" si="180"/>
        <v>45</v>
      </c>
      <c r="O1178" s="8">
        <f t="shared" si="181"/>
        <v>50</v>
      </c>
      <c r="P1178" s="8">
        <f t="shared" si="182"/>
        <v>66.5</v>
      </c>
      <c r="Q1178" s="9">
        <f t="shared" si="184"/>
        <v>50.725000000000001</v>
      </c>
      <c r="R1178" s="9">
        <f t="shared" si="185"/>
        <v>53.125</v>
      </c>
      <c r="S1178" s="9">
        <f t="shared" si="186"/>
        <v>56.674999999999997</v>
      </c>
      <c r="T1178" s="9">
        <f t="shared" si="187"/>
        <v>52.875</v>
      </c>
      <c r="U1178" s="8">
        <f t="shared" si="188"/>
        <v>53.508333333333326</v>
      </c>
      <c r="V1178" s="8">
        <f t="shared" si="189"/>
        <v>53.349999999999994</v>
      </c>
    </row>
    <row r="1179" spans="1:22" ht="13.5" x14ac:dyDescent="0.25">
      <c r="A1179" s="3">
        <f>RSI!A1179</f>
        <v>43727</v>
      </c>
      <c r="B1179" s="2">
        <f>RSI!B1179</f>
        <v>7.7222</v>
      </c>
      <c r="C1179" s="2">
        <f>RSI!I1179</f>
        <v>50.458309551180342</v>
      </c>
      <c r="D1179" s="2">
        <f>MACD!E1179</f>
        <v>-1.2526372891679571E-2</v>
      </c>
      <c r="E1179" s="2">
        <f>MACD!F1179</f>
        <v>7.6743266714972055E-3</v>
      </c>
      <c r="F1179" s="2">
        <f>'Moving Avg'!D1179</f>
        <v>7.7540400000000007</v>
      </c>
      <c r="G1179" s="2">
        <f>'Moving Avg'!F1179</f>
        <v>7.7169299999999978</v>
      </c>
      <c r="H1179" s="2">
        <f>'Moving Avg'!G1179</f>
        <v>7.7588239999999988</v>
      </c>
      <c r="I1179" s="2">
        <f>'Moving Avg'!H1179</f>
        <v>7.297431999999997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  <c r="M1179" s="8">
        <f t="shared" si="183"/>
        <v>50</v>
      </c>
      <c r="N1179" s="8">
        <f t="shared" si="180"/>
        <v>100</v>
      </c>
      <c r="O1179" s="8">
        <f t="shared" si="181"/>
        <v>50</v>
      </c>
      <c r="P1179" s="8">
        <f t="shared" si="182"/>
        <v>16.5</v>
      </c>
      <c r="Q1179" s="9">
        <f t="shared" si="184"/>
        <v>62.475000000000001</v>
      </c>
      <c r="R1179" s="9">
        <f t="shared" si="185"/>
        <v>51.625</v>
      </c>
      <c r="S1179" s="9">
        <f t="shared" si="186"/>
        <v>42.424999999999997</v>
      </c>
      <c r="T1179" s="9">
        <f t="shared" si="187"/>
        <v>54.125</v>
      </c>
      <c r="U1179" s="8">
        <f t="shared" si="188"/>
        <v>52.17499999999999</v>
      </c>
      <c r="V1179" s="8">
        <f t="shared" si="189"/>
        <v>52.662499999999994</v>
      </c>
    </row>
    <row r="1180" spans="1:22" ht="13.5" x14ac:dyDescent="0.25">
      <c r="A1180" s="3">
        <f>RSI!A1180</f>
        <v>43728</v>
      </c>
      <c r="B1180" s="2">
        <f>RSI!B1180</f>
        <v>7.7420999999999998</v>
      </c>
      <c r="C1180" s="2">
        <f>RSI!I1180</f>
        <v>51.650793406734792</v>
      </c>
      <c r="D1180" s="2">
        <f>MACD!E1180</f>
        <v>-3.713311421775245E-2</v>
      </c>
      <c r="E1180" s="2">
        <f>MACD!F1180</f>
        <v>-1.2871615063527256E-3</v>
      </c>
      <c r="F1180" s="2">
        <f>'Moving Avg'!D1180</f>
        <v>7.7381200000000003</v>
      </c>
      <c r="G1180" s="2">
        <f>'Moving Avg'!F1180</f>
        <v>7.7129499999999975</v>
      </c>
      <c r="H1180" s="2">
        <f>'Moving Avg'!G1180</f>
        <v>7.7618719999999986</v>
      </c>
      <c r="I1180" s="2">
        <f>'Moving Avg'!H1180</f>
        <v>7.3004544999999972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  <c r="M1180" s="8">
        <f t="shared" si="183"/>
        <v>50</v>
      </c>
      <c r="N1180" s="8">
        <f t="shared" si="180"/>
        <v>100</v>
      </c>
      <c r="O1180" s="8">
        <f t="shared" si="181"/>
        <v>50</v>
      </c>
      <c r="P1180" s="8">
        <f t="shared" si="182"/>
        <v>16.5</v>
      </c>
      <c r="Q1180" s="9">
        <f t="shared" si="184"/>
        <v>62.475000000000001</v>
      </c>
      <c r="R1180" s="9">
        <f t="shared" si="185"/>
        <v>51.625</v>
      </c>
      <c r="S1180" s="9">
        <f t="shared" si="186"/>
        <v>42.424999999999997</v>
      </c>
      <c r="T1180" s="9">
        <f t="shared" si="187"/>
        <v>54.125</v>
      </c>
      <c r="U1180" s="8">
        <f t="shared" si="188"/>
        <v>52.17499999999999</v>
      </c>
      <c r="V1180" s="8">
        <f t="shared" si="189"/>
        <v>52.662499999999994</v>
      </c>
    </row>
    <row r="1181" spans="1:22" ht="13.5" x14ac:dyDescent="0.25">
      <c r="A1181" s="3">
        <f>RSI!A1181</f>
        <v>43731</v>
      </c>
      <c r="B1181" s="2">
        <f>RSI!B1181</f>
        <v>7.7222</v>
      </c>
      <c r="C1181" s="2">
        <f>RSI!I1181</f>
        <v>50.345737615691924</v>
      </c>
      <c r="D1181" s="2">
        <f>MACD!E1181</f>
        <v>-4.6429756405213851E-2</v>
      </c>
      <c r="E1181" s="2">
        <f>MACD!F1181</f>
        <v>-1.0315680486124952E-2</v>
      </c>
      <c r="F1181" s="2">
        <f>'Moving Avg'!D1181</f>
        <v>7.7261799999999994</v>
      </c>
      <c r="G1181" s="2">
        <f>'Moving Avg'!F1181</f>
        <v>7.7149349999999988</v>
      </c>
      <c r="H1181" s="2">
        <f>'Moving Avg'!G1181</f>
        <v>7.7598819999999993</v>
      </c>
      <c r="I1181" s="2">
        <f>'Moving Avg'!H1181</f>
        <v>7.3022819999999964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  <c r="M1181" s="8">
        <f t="shared" si="183"/>
        <v>50</v>
      </c>
      <c r="N1181" s="8">
        <f t="shared" si="180"/>
        <v>100</v>
      </c>
      <c r="O1181" s="8">
        <f t="shared" si="181"/>
        <v>50</v>
      </c>
      <c r="P1181" s="8">
        <f t="shared" si="182"/>
        <v>16.5</v>
      </c>
      <c r="Q1181" s="9">
        <f t="shared" si="184"/>
        <v>62.475000000000001</v>
      </c>
      <c r="R1181" s="9">
        <f t="shared" si="185"/>
        <v>51.625</v>
      </c>
      <c r="S1181" s="9">
        <f t="shared" si="186"/>
        <v>42.424999999999997</v>
      </c>
      <c r="T1181" s="9">
        <f t="shared" si="187"/>
        <v>54.125</v>
      </c>
      <c r="U1181" s="8">
        <f t="shared" si="188"/>
        <v>52.17499999999999</v>
      </c>
      <c r="V1181" s="8">
        <f t="shared" si="189"/>
        <v>52.662499999999994</v>
      </c>
    </row>
    <row r="1182" spans="1:22" ht="13.5" x14ac:dyDescent="0.25">
      <c r="A1182" s="3">
        <f>RSI!A1182</f>
        <v>43732</v>
      </c>
      <c r="B1182" s="2">
        <f>RSI!B1182</f>
        <v>7.6692</v>
      </c>
      <c r="C1182" s="2">
        <f>RSI!I1182</f>
        <v>46.94371633834195</v>
      </c>
      <c r="D1182" s="2">
        <f>MACD!E1182</f>
        <v>-3.2037327846613728E-2</v>
      </c>
      <c r="E1182" s="2">
        <f>MACD!F1182</f>
        <v>-1.4660009958222708E-2</v>
      </c>
      <c r="F1182" s="2">
        <f>'Moving Avg'!D1182</f>
        <v>7.7155800000000001</v>
      </c>
      <c r="G1182" s="2">
        <f>'Moving Avg'!F1182</f>
        <v>7.7189099999999984</v>
      </c>
      <c r="H1182" s="2">
        <f>'Moving Avg'!G1182</f>
        <v>7.7569659999999976</v>
      </c>
      <c r="I1182" s="2">
        <f>'Moving Avg'!H1182</f>
        <v>7.3035159999999966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  <c r="M1182" s="8">
        <f t="shared" si="183"/>
        <v>50</v>
      </c>
      <c r="N1182" s="8">
        <f t="shared" si="180"/>
        <v>45</v>
      </c>
      <c r="O1182" s="8">
        <f t="shared" si="181"/>
        <v>50</v>
      </c>
      <c r="P1182" s="8">
        <f t="shared" si="182"/>
        <v>16.5</v>
      </c>
      <c r="Q1182" s="9">
        <f t="shared" si="184"/>
        <v>43.225000000000001</v>
      </c>
      <c r="R1182" s="9">
        <f t="shared" si="185"/>
        <v>40.625</v>
      </c>
      <c r="S1182" s="9">
        <f t="shared" si="186"/>
        <v>34.174999999999997</v>
      </c>
      <c r="T1182" s="9">
        <f t="shared" si="187"/>
        <v>40.375</v>
      </c>
      <c r="U1182" s="8">
        <f t="shared" si="188"/>
        <v>39.341666666666661</v>
      </c>
      <c r="V1182" s="8">
        <f t="shared" si="189"/>
        <v>39.599999999999994</v>
      </c>
    </row>
    <row r="1183" spans="1:22" ht="13.5" x14ac:dyDescent="0.25">
      <c r="A1183" s="3">
        <f>RSI!A1183</f>
        <v>43733</v>
      </c>
      <c r="B1183" s="2">
        <f>RSI!B1183</f>
        <v>7.8083999999999998</v>
      </c>
      <c r="C1183" s="2">
        <f>RSI!I1183</f>
        <v>55.45707777496056</v>
      </c>
      <c r="D1183" s="2">
        <f>MACD!E1183</f>
        <v>-2.5799529655725628E-2</v>
      </c>
      <c r="E1183" s="2">
        <f>MACD!F1183</f>
        <v>-1.6887913897723292E-2</v>
      </c>
      <c r="F1183" s="2">
        <f>'Moving Avg'!D1183</f>
        <v>7.7328199999999994</v>
      </c>
      <c r="G1183" s="2">
        <f>'Moving Avg'!F1183</f>
        <v>7.7258699999999987</v>
      </c>
      <c r="H1183" s="2">
        <f>'Moving Avg'!G1183</f>
        <v>7.7540499999999977</v>
      </c>
      <c r="I1183" s="2">
        <f>'Moving Avg'!H1183</f>
        <v>7.3048499999999965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  <c r="M1183" s="8">
        <f t="shared" si="183"/>
        <v>50</v>
      </c>
      <c r="N1183" s="8">
        <f t="shared" si="180"/>
        <v>45</v>
      </c>
      <c r="O1183" s="8">
        <f t="shared" si="181"/>
        <v>50</v>
      </c>
      <c r="P1183" s="8">
        <f t="shared" si="182"/>
        <v>83.5</v>
      </c>
      <c r="Q1183" s="9">
        <f t="shared" si="184"/>
        <v>53.274999999999999</v>
      </c>
      <c r="R1183" s="9">
        <f t="shared" si="185"/>
        <v>57.375</v>
      </c>
      <c r="S1183" s="9">
        <f t="shared" si="186"/>
        <v>64.325000000000003</v>
      </c>
      <c r="T1183" s="9">
        <f t="shared" si="187"/>
        <v>57.125</v>
      </c>
      <c r="U1183" s="8">
        <f t="shared" si="188"/>
        <v>58.32500000000001</v>
      </c>
      <c r="V1183" s="8">
        <f t="shared" si="189"/>
        <v>58.025000000000006</v>
      </c>
    </row>
    <row r="1184" spans="1:22" ht="13.5" x14ac:dyDescent="0.25">
      <c r="A1184" s="3">
        <f>RSI!A1184</f>
        <v>43734</v>
      </c>
      <c r="B1184" s="2">
        <f>RSI!B1184</f>
        <v>7.8018000000000001</v>
      </c>
      <c r="C1184" s="2">
        <f>RSI!I1184</f>
        <v>55.006399269030993</v>
      </c>
      <c r="D1184" s="2">
        <f>MACD!E1184</f>
        <v>-1.2413795692427954E-2</v>
      </c>
      <c r="E1184" s="2">
        <f>MACD!F1184</f>
        <v>-1.5993090256664226E-2</v>
      </c>
      <c r="F1184" s="2">
        <f>'Moving Avg'!D1184</f>
        <v>7.7487399999999997</v>
      </c>
      <c r="G1184" s="2">
        <f>'Moving Avg'!F1184</f>
        <v>7.7315049999999985</v>
      </c>
      <c r="H1184" s="2">
        <f>'Moving Avg'!G1184</f>
        <v>7.7523279999999986</v>
      </c>
      <c r="I1184" s="2">
        <f>'Moving Avg'!H1184</f>
        <v>7.3061509999999963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  <c r="M1184" s="8">
        <f t="shared" si="183"/>
        <v>50</v>
      </c>
      <c r="N1184" s="8">
        <f t="shared" si="180"/>
        <v>0</v>
      </c>
      <c r="O1184" s="8">
        <f t="shared" si="181"/>
        <v>50</v>
      </c>
      <c r="P1184" s="8">
        <f t="shared" si="182"/>
        <v>83.5</v>
      </c>
      <c r="Q1184" s="9">
        <f t="shared" si="184"/>
        <v>37.524999999999999</v>
      </c>
      <c r="R1184" s="9">
        <f t="shared" si="185"/>
        <v>48.375</v>
      </c>
      <c r="S1184" s="9">
        <f t="shared" si="186"/>
        <v>57.575000000000003</v>
      </c>
      <c r="T1184" s="9">
        <f t="shared" si="187"/>
        <v>45.875</v>
      </c>
      <c r="U1184" s="8">
        <f t="shared" si="188"/>
        <v>47.82500000000001</v>
      </c>
      <c r="V1184" s="8">
        <f t="shared" si="189"/>
        <v>47.337500000000006</v>
      </c>
    </row>
    <row r="1185" spans="1:22" ht="13.5" x14ac:dyDescent="0.25">
      <c r="A1185" s="3">
        <f>RSI!A1185</f>
        <v>43735</v>
      </c>
      <c r="B1185" s="2">
        <f>RSI!B1185</f>
        <v>7.7355</v>
      </c>
      <c r="C1185" s="2">
        <f>RSI!I1185</f>
        <v>50.561291454642131</v>
      </c>
      <c r="D1185" s="2">
        <f>MACD!E1185</f>
        <v>3.3529622069341514E-3</v>
      </c>
      <c r="E1185" s="2">
        <f>MACD!F1185</f>
        <v>-1.2123879763944551E-2</v>
      </c>
      <c r="F1185" s="2">
        <f>'Moving Avg'!D1185</f>
        <v>7.74742</v>
      </c>
      <c r="G1185" s="2">
        <f>'Moving Avg'!F1185</f>
        <v>7.7275299999999989</v>
      </c>
      <c r="H1185" s="2">
        <f>'Moving Avg'!G1185</f>
        <v>7.7479539999999982</v>
      </c>
      <c r="I1185" s="2">
        <f>'Moving Avg'!H1185</f>
        <v>7.3074184999999954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  <c r="M1185" s="8">
        <f t="shared" si="183"/>
        <v>50</v>
      </c>
      <c r="N1185" s="8">
        <f t="shared" si="180"/>
        <v>0</v>
      </c>
      <c r="O1185" s="8">
        <f t="shared" si="181"/>
        <v>50</v>
      </c>
      <c r="P1185" s="8">
        <f t="shared" si="182"/>
        <v>16.5</v>
      </c>
      <c r="Q1185" s="9">
        <f t="shared" si="184"/>
        <v>27.475000000000001</v>
      </c>
      <c r="R1185" s="9">
        <f t="shared" si="185"/>
        <v>31.625</v>
      </c>
      <c r="S1185" s="9">
        <f t="shared" si="186"/>
        <v>27.425000000000001</v>
      </c>
      <c r="T1185" s="9">
        <f t="shared" si="187"/>
        <v>29.125</v>
      </c>
      <c r="U1185" s="8">
        <f t="shared" si="188"/>
        <v>28.841666666666669</v>
      </c>
      <c r="V1185" s="8">
        <f t="shared" si="189"/>
        <v>28.912500000000001</v>
      </c>
    </row>
    <row r="1186" spans="1:22" ht="13.5" x14ac:dyDescent="0.25">
      <c r="A1186" s="3">
        <f>RSI!A1186</f>
        <v>43738</v>
      </c>
      <c r="B1186" s="2">
        <f>RSI!B1186</f>
        <v>7.7619999999999996</v>
      </c>
      <c r="C1186" s="2">
        <f>RSI!I1186</f>
        <v>52.223185386661115</v>
      </c>
      <c r="D1186" s="2">
        <f>MACD!E1186</f>
        <v>8.5639211057859654E-3</v>
      </c>
      <c r="E1186" s="2">
        <f>MACD!F1186</f>
        <v>-7.9863195899984481E-3</v>
      </c>
      <c r="F1186" s="2">
        <f>'Moving Avg'!D1186</f>
        <v>7.7553799999999997</v>
      </c>
      <c r="G1186" s="2">
        <f>'Moving Avg'!F1186</f>
        <v>7.7311749999999986</v>
      </c>
      <c r="H1186" s="2">
        <f>'Moving Avg'!G1186</f>
        <v>7.7443739999999988</v>
      </c>
      <c r="I1186" s="2">
        <f>'Moving Avg'!H1186</f>
        <v>7.3088184999999957</v>
      </c>
      <c r="J1186" s="6" t="str">
        <f>OBV!F1186</f>
        <v>BEARISH</v>
      </c>
      <c r="K1186" s="6" t="str">
        <f>OBV!G1186</f>
        <v>NEUTRAL</v>
      </c>
      <c r="L1186" s="6" t="str">
        <f>OBV!H1186</f>
        <v>BEARISH DIVERGENCE</v>
      </c>
      <c r="M1186" s="8">
        <f t="shared" si="183"/>
        <v>50</v>
      </c>
      <c r="N1186" s="8">
        <f t="shared" si="180"/>
        <v>0</v>
      </c>
      <c r="O1186" s="8">
        <f t="shared" si="181"/>
        <v>50</v>
      </c>
      <c r="P1186" s="8">
        <f t="shared" si="182"/>
        <v>16.5</v>
      </c>
      <c r="Q1186" s="9">
        <f t="shared" si="184"/>
        <v>27.475000000000001</v>
      </c>
      <c r="R1186" s="9">
        <f t="shared" si="185"/>
        <v>31.625</v>
      </c>
      <c r="S1186" s="9">
        <f t="shared" si="186"/>
        <v>27.425000000000001</v>
      </c>
      <c r="T1186" s="9">
        <f t="shared" si="187"/>
        <v>29.125</v>
      </c>
      <c r="U1186" s="8">
        <f t="shared" si="188"/>
        <v>28.841666666666669</v>
      </c>
      <c r="V1186" s="8">
        <f t="shared" si="189"/>
        <v>28.912500000000001</v>
      </c>
    </row>
    <row r="1187" spans="1:22" ht="13.5" x14ac:dyDescent="0.25">
      <c r="A1187" s="3">
        <f>RSI!A1187</f>
        <v>43739</v>
      </c>
      <c r="B1187" s="2">
        <f>RSI!B1187</f>
        <v>7.7819000000000003</v>
      </c>
      <c r="C1187" s="2">
        <f>RSI!I1187</f>
        <v>53.487620728831317</v>
      </c>
      <c r="D1187" s="2">
        <f>MACD!E1187</f>
        <v>2.1170778372994192E-3</v>
      </c>
      <c r="E1187" s="2">
        <f>MACD!F1187</f>
        <v>-5.9656401045388753E-3</v>
      </c>
      <c r="F1187" s="2">
        <f>'Moving Avg'!D1187</f>
        <v>7.7779199999999999</v>
      </c>
      <c r="G1187" s="2">
        <f>'Moving Avg'!F1187</f>
        <v>7.7324999999999999</v>
      </c>
      <c r="H1187" s="2">
        <f>'Moving Avg'!G1187</f>
        <v>7.7423859999999989</v>
      </c>
      <c r="I1187" s="2">
        <f>'Moving Avg'!H1187</f>
        <v>7.3106489999999962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  <c r="M1187" s="8">
        <f t="shared" si="183"/>
        <v>50</v>
      </c>
      <c r="N1187" s="8">
        <f t="shared" si="180"/>
        <v>0</v>
      </c>
      <c r="O1187" s="8">
        <f t="shared" si="181"/>
        <v>50</v>
      </c>
      <c r="P1187" s="8">
        <f t="shared" si="182"/>
        <v>83.5</v>
      </c>
      <c r="Q1187" s="9">
        <f t="shared" si="184"/>
        <v>37.524999999999999</v>
      </c>
      <c r="R1187" s="9">
        <f t="shared" si="185"/>
        <v>48.375</v>
      </c>
      <c r="S1187" s="9">
        <f t="shared" si="186"/>
        <v>57.575000000000003</v>
      </c>
      <c r="T1187" s="9">
        <f t="shared" si="187"/>
        <v>45.875</v>
      </c>
      <c r="U1187" s="8">
        <f t="shared" si="188"/>
        <v>47.82500000000001</v>
      </c>
      <c r="V1187" s="8">
        <f t="shared" si="189"/>
        <v>47.337500000000006</v>
      </c>
    </row>
    <row r="1188" spans="1:22" ht="13.5" x14ac:dyDescent="0.25">
      <c r="A1188" s="3">
        <f>RSI!A1188</f>
        <v>43740</v>
      </c>
      <c r="B1188" s="2">
        <f>RSI!B1188</f>
        <v>7.6957000000000004</v>
      </c>
      <c r="C1188" s="2">
        <f>RSI!I1188</f>
        <v>47.609820130034755</v>
      </c>
      <c r="D1188" s="2">
        <f>MACD!E1188</f>
        <v>2.7468493182603027E-3</v>
      </c>
      <c r="E1188" s="2">
        <f>MACD!F1188</f>
        <v>-4.2231422199790402E-3</v>
      </c>
      <c r="F1188" s="2">
        <f>'Moving Avg'!D1188</f>
        <v>7.7553799999999997</v>
      </c>
      <c r="G1188" s="2">
        <f>'Moving Avg'!F1188</f>
        <v>7.7311750000000004</v>
      </c>
      <c r="H1188" s="2">
        <f>'Moving Avg'!G1188</f>
        <v>7.739204</v>
      </c>
      <c r="I1188" s="2">
        <f>'Moving Avg'!H1188</f>
        <v>7.3113864999999949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  <c r="M1188" s="8">
        <f t="shared" si="183"/>
        <v>50</v>
      </c>
      <c r="N1188" s="8">
        <f t="shared" si="180"/>
        <v>0</v>
      </c>
      <c r="O1188" s="8">
        <f t="shared" si="181"/>
        <v>50</v>
      </c>
      <c r="P1188" s="8">
        <f t="shared" si="182"/>
        <v>16.5</v>
      </c>
      <c r="Q1188" s="9">
        <f t="shared" si="184"/>
        <v>27.475000000000001</v>
      </c>
      <c r="R1188" s="9">
        <f t="shared" si="185"/>
        <v>31.625</v>
      </c>
      <c r="S1188" s="9">
        <f t="shared" si="186"/>
        <v>27.425000000000001</v>
      </c>
      <c r="T1188" s="9">
        <f t="shared" si="187"/>
        <v>29.125</v>
      </c>
      <c r="U1188" s="8">
        <f t="shared" si="188"/>
        <v>28.841666666666669</v>
      </c>
      <c r="V1188" s="8">
        <f t="shared" si="189"/>
        <v>28.912500000000001</v>
      </c>
    </row>
    <row r="1189" spans="1:22" ht="13.5" x14ac:dyDescent="0.25">
      <c r="A1189" s="3">
        <f>RSI!A1189</f>
        <v>43741</v>
      </c>
      <c r="B1189" s="2">
        <f>RSI!B1189</f>
        <v>7.7553999999999998</v>
      </c>
      <c r="C1189" s="2">
        <f>RSI!I1189</f>
        <v>51.578546353807731</v>
      </c>
      <c r="D1189" s="2">
        <f>MACD!E1189</f>
        <v>-9.1127102364652046E-4</v>
      </c>
      <c r="E1189" s="2">
        <f>MACD!F1189</f>
        <v>-3.5607679807125362E-3</v>
      </c>
      <c r="F1189" s="2">
        <f>'Moving Avg'!D1189</f>
        <v>7.7461000000000002</v>
      </c>
      <c r="G1189" s="2">
        <f>'Moving Avg'!F1189</f>
        <v>7.7378049999999998</v>
      </c>
      <c r="H1189" s="2">
        <f>'Moving Avg'!G1189</f>
        <v>7.7368179999999995</v>
      </c>
      <c r="I1189" s="2">
        <f>'Moving Avg'!H1189</f>
        <v>7.3123894999999957</v>
      </c>
      <c r="J1189" s="6" t="str">
        <f>OBV!F1189</f>
        <v>BULLISH</v>
      </c>
      <c r="K1189" s="6" t="str">
        <f>OBV!G1189</f>
        <v>NEUTRAL</v>
      </c>
      <c r="L1189" s="6" t="str">
        <f>OBV!H1189</f>
        <v>BULLISH DIVERGENCE</v>
      </c>
      <c r="M1189" s="8">
        <f t="shared" si="183"/>
        <v>50</v>
      </c>
      <c r="N1189" s="8">
        <f t="shared" si="180"/>
        <v>0</v>
      </c>
      <c r="O1189" s="8">
        <f t="shared" si="181"/>
        <v>50</v>
      </c>
      <c r="P1189" s="8">
        <f t="shared" si="182"/>
        <v>66.5</v>
      </c>
      <c r="Q1189" s="9">
        <f t="shared" si="184"/>
        <v>34.975000000000001</v>
      </c>
      <c r="R1189" s="9">
        <f t="shared" si="185"/>
        <v>44.125</v>
      </c>
      <c r="S1189" s="9">
        <f t="shared" si="186"/>
        <v>49.924999999999997</v>
      </c>
      <c r="T1189" s="9">
        <f t="shared" si="187"/>
        <v>41.625</v>
      </c>
      <c r="U1189" s="8">
        <f t="shared" si="188"/>
        <v>43.008333333333326</v>
      </c>
      <c r="V1189" s="8">
        <f t="shared" si="189"/>
        <v>42.662499999999994</v>
      </c>
    </row>
    <row r="1190" spans="1:22" ht="13.5" x14ac:dyDescent="0.25">
      <c r="A1190" s="3">
        <f>RSI!A1190</f>
        <v>43742</v>
      </c>
      <c r="B1190" s="2">
        <f>RSI!B1190</f>
        <v>7.7553999999999998</v>
      </c>
      <c r="C1190" s="2">
        <f>RSI!I1190</f>
        <v>51.578546353807731</v>
      </c>
      <c r="D1190" s="2">
        <f>MACD!E1190</f>
        <v>-1.0837439864097576E-3</v>
      </c>
      <c r="E1190" s="2">
        <f>MACD!F1190</f>
        <v>-3.0653631818519807E-3</v>
      </c>
      <c r="F1190" s="2">
        <f>'Moving Avg'!D1190</f>
        <v>7.7500800000000014</v>
      </c>
      <c r="G1190" s="2">
        <f>'Moving Avg'!F1190</f>
        <v>7.7477500000000008</v>
      </c>
      <c r="H1190" s="2">
        <f>'Moving Avg'!G1190</f>
        <v>7.7390720000000002</v>
      </c>
      <c r="I1190" s="2">
        <f>'Moving Avg'!H1190</f>
        <v>7.313259999999997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3"/>
        <v>50</v>
      </c>
      <c r="N1190" s="8">
        <f t="shared" si="180"/>
        <v>0</v>
      </c>
      <c r="O1190" s="8">
        <f t="shared" si="181"/>
        <v>50</v>
      </c>
      <c r="P1190" s="8">
        <f t="shared" si="182"/>
        <v>83.5</v>
      </c>
      <c r="Q1190" s="9">
        <f t="shared" si="184"/>
        <v>37.524999999999999</v>
      </c>
      <c r="R1190" s="9">
        <f t="shared" si="185"/>
        <v>48.375</v>
      </c>
      <c r="S1190" s="9">
        <f t="shared" si="186"/>
        <v>57.575000000000003</v>
      </c>
      <c r="T1190" s="9">
        <f t="shared" si="187"/>
        <v>45.875</v>
      </c>
      <c r="U1190" s="8">
        <f t="shared" si="188"/>
        <v>47.82500000000001</v>
      </c>
      <c r="V1190" s="8">
        <f t="shared" si="189"/>
        <v>47.337500000000006</v>
      </c>
    </row>
    <row r="1191" spans="1:22" ht="13.5" x14ac:dyDescent="0.25">
      <c r="A1191" s="3">
        <f>RSI!A1191</f>
        <v>43745</v>
      </c>
      <c r="B1191" s="2">
        <f>RSI!B1191</f>
        <v>7.7553999999999998</v>
      </c>
      <c r="C1191" s="2">
        <f>RSI!I1191</f>
        <v>51.578546353807731</v>
      </c>
      <c r="D1191" s="2">
        <f>MACD!E1191</f>
        <v>-4.4196274303240912E-3</v>
      </c>
      <c r="E1191" s="2">
        <f>MACD!F1191</f>
        <v>-3.336216031546403E-3</v>
      </c>
      <c r="F1191" s="2">
        <f>'Moving Avg'!D1191</f>
        <v>7.7487599999999999</v>
      </c>
      <c r="G1191" s="2">
        <f>'Moving Avg'!F1191</f>
        <v>7.754380000000002</v>
      </c>
      <c r="H1191" s="2">
        <f>'Moving Avg'!G1191</f>
        <v>7.740397999999999</v>
      </c>
      <c r="I1191" s="2">
        <f>'Moving Avg'!H1191</f>
        <v>7.3146269999999971</v>
      </c>
      <c r="J1191" s="6" t="str">
        <f>OBV!F1191</f>
        <v>BULLISH</v>
      </c>
      <c r="K1191" s="6" t="str">
        <f>OBV!G1191</f>
        <v>NEUTRAL</v>
      </c>
      <c r="L1191" s="6" t="str">
        <f>OBV!H1191</f>
        <v>BULLISH DIVERGENCE</v>
      </c>
      <c r="M1191" s="8">
        <f t="shared" si="183"/>
        <v>50</v>
      </c>
      <c r="N1191" s="8">
        <f t="shared" si="180"/>
        <v>45</v>
      </c>
      <c r="O1191" s="8">
        <f t="shared" si="181"/>
        <v>50</v>
      </c>
      <c r="P1191" s="8">
        <f t="shared" si="182"/>
        <v>66.5</v>
      </c>
      <c r="Q1191" s="9">
        <f t="shared" si="184"/>
        <v>50.725000000000001</v>
      </c>
      <c r="R1191" s="9">
        <f t="shared" si="185"/>
        <v>53.125</v>
      </c>
      <c r="S1191" s="9">
        <f t="shared" si="186"/>
        <v>56.674999999999997</v>
      </c>
      <c r="T1191" s="9">
        <f t="shared" si="187"/>
        <v>52.875</v>
      </c>
      <c r="U1191" s="8">
        <f t="shared" si="188"/>
        <v>53.508333333333326</v>
      </c>
      <c r="V1191" s="8">
        <f t="shared" si="189"/>
        <v>53.349999999999994</v>
      </c>
    </row>
    <row r="1192" spans="1:22" ht="13.5" x14ac:dyDescent="0.25">
      <c r="A1192" s="3">
        <f>RSI!A1192</f>
        <v>43746</v>
      </c>
      <c r="B1192" s="2">
        <f>RSI!B1192</f>
        <v>7.6890999999999998</v>
      </c>
      <c r="C1192" s="2">
        <f>RSI!I1192</f>
        <v>46.674299650845441</v>
      </c>
      <c r="D1192" s="2">
        <f>MACD!E1192</f>
        <v>-1.060392782164854E-2</v>
      </c>
      <c r="E1192" s="2">
        <f>MACD!F1192</f>
        <v>-4.78975838956683E-3</v>
      </c>
      <c r="F1192" s="2">
        <f>'Moving Avg'!D1192</f>
        <v>7.7301999999999991</v>
      </c>
      <c r="G1192" s="2">
        <f>'Moving Avg'!F1192</f>
        <v>7.7517300000000002</v>
      </c>
      <c r="H1192" s="2">
        <f>'Moving Avg'!G1192</f>
        <v>7.7405299999999988</v>
      </c>
      <c r="I1192" s="2">
        <f>'Moving Avg'!H1192</f>
        <v>7.3160599999999976</v>
      </c>
      <c r="J1192" s="6" t="str">
        <f>OBV!F1192</f>
        <v>BULLISH</v>
      </c>
      <c r="K1192" s="6" t="str">
        <f>OBV!G1192</f>
        <v>NEUTRAL</v>
      </c>
      <c r="L1192" s="6" t="str">
        <f>OBV!H1192</f>
        <v>BULLISH DIVERGENCE</v>
      </c>
      <c r="M1192" s="8">
        <f t="shared" si="183"/>
        <v>50</v>
      </c>
      <c r="N1192" s="8">
        <f t="shared" si="180"/>
        <v>45</v>
      </c>
      <c r="O1192" s="8">
        <f t="shared" si="181"/>
        <v>50</v>
      </c>
      <c r="P1192" s="8">
        <f t="shared" si="182"/>
        <v>66.5</v>
      </c>
      <c r="Q1192" s="9">
        <f t="shared" si="184"/>
        <v>50.725000000000001</v>
      </c>
      <c r="R1192" s="9">
        <f t="shared" si="185"/>
        <v>53.125</v>
      </c>
      <c r="S1192" s="9">
        <f t="shared" si="186"/>
        <v>56.674999999999997</v>
      </c>
      <c r="T1192" s="9">
        <f t="shared" si="187"/>
        <v>52.875</v>
      </c>
      <c r="U1192" s="8">
        <f t="shared" si="188"/>
        <v>53.508333333333326</v>
      </c>
      <c r="V1192" s="8">
        <f t="shared" si="189"/>
        <v>53.349999999999994</v>
      </c>
    </row>
    <row r="1193" spans="1:22" ht="13.5" x14ac:dyDescent="0.25">
      <c r="A1193" s="3">
        <f>RSI!A1193</f>
        <v>43747</v>
      </c>
      <c r="B1193" s="2">
        <f>RSI!B1193</f>
        <v>7.7023000000000001</v>
      </c>
      <c r="C1193" s="2">
        <f>RSI!I1193</f>
        <v>47.739717695888551</v>
      </c>
      <c r="D1193" s="2">
        <f>MACD!E1193</f>
        <v>4.8824912771321394E-3</v>
      </c>
      <c r="E1193" s="2">
        <f>MACD!F1193</f>
        <v>-2.8553084562270362E-3</v>
      </c>
      <c r="F1193" s="2">
        <f>'Moving Avg'!D1193</f>
        <v>7.7315199999999988</v>
      </c>
      <c r="G1193" s="2">
        <f>'Moving Avg'!F1193</f>
        <v>7.7484150000000014</v>
      </c>
      <c r="H1193" s="2">
        <f>'Moving Avg'!G1193</f>
        <v>7.7368179999999986</v>
      </c>
      <c r="I1193" s="2">
        <f>'Moving Avg'!H1193</f>
        <v>7.3174924999999975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  <c r="M1193" s="8">
        <f t="shared" si="183"/>
        <v>50</v>
      </c>
      <c r="N1193" s="8">
        <f t="shared" si="180"/>
        <v>0</v>
      </c>
      <c r="O1193" s="8">
        <f t="shared" si="181"/>
        <v>50</v>
      </c>
      <c r="P1193" s="8">
        <f t="shared" si="182"/>
        <v>83.5</v>
      </c>
      <c r="Q1193" s="9">
        <f t="shared" si="184"/>
        <v>37.524999999999999</v>
      </c>
      <c r="R1193" s="9">
        <f t="shared" si="185"/>
        <v>48.375</v>
      </c>
      <c r="S1193" s="9">
        <f t="shared" si="186"/>
        <v>57.575000000000003</v>
      </c>
      <c r="T1193" s="9">
        <f t="shared" si="187"/>
        <v>45.875</v>
      </c>
      <c r="U1193" s="8">
        <f t="shared" si="188"/>
        <v>47.82500000000001</v>
      </c>
      <c r="V1193" s="8">
        <f t="shared" si="189"/>
        <v>47.337500000000006</v>
      </c>
    </row>
    <row r="1194" spans="1:22" ht="13.5" x14ac:dyDescent="0.25">
      <c r="A1194" s="3">
        <f>RSI!A1194</f>
        <v>43748</v>
      </c>
      <c r="B1194" s="2">
        <f>RSI!B1194</f>
        <v>7.7553999999999998</v>
      </c>
      <c r="C1194" s="2">
        <f>RSI!I1194</f>
        <v>51.902743105617105</v>
      </c>
      <c r="D1194" s="2">
        <f>MACD!E1194</f>
        <v>1.3220483547947026E-2</v>
      </c>
      <c r="E1194" s="2">
        <f>MACD!F1194</f>
        <v>3.5984994460777631E-4</v>
      </c>
      <c r="F1194" s="2">
        <f>'Moving Avg'!D1194</f>
        <v>7.7315200000000006</v>
      </c>
      <c r="G1194" s="2">
        <f>'Moving Avg'!F1194</f>
        <v>7.7451000000000008</v>
      </c>
      <c r="H1194" s="2">
        <f>'Moving Avg'!G1194</f>
        <v>7.7341679999999995</v>
      </c>
      <c r="I1194" s="2">
        <f>'Moving Avg'!H1194</f>
        <v>7.3188594999999976</v>
      </c>
      <c r="J1194" s="6" t="str">
        <f>OBV!F1194</f>
        <v>BULLISH</v>
      </c>
      <c r="K1194" s="6" t="str">
        <f>OBV!G1194</f>
        <v>NEUTRAL</v>
      </c>
      <c r="L1194" s="6" t="str">
        <f>OBV!H1194</f>
        <v>NEUTRAL</v>
      </c>
      <c r="M1194" s="8">
        <f t="shared" si="183"/>
        <v>50</v>
      </c>
      <c r="N1194" s="8">
        <f t="shared" si="180"/>
        <v>0</v>
      </c>
      <c r="O1194" s="8">
        <f t="shared" si="181"/>
        <v>50</v>
      </c>
      <c r="P1194" s="8">
        <f t="shared" si="182"/>
        <v>49.5</v>
      </c>
      <c r="Q1194" s="9">
        <f t="shared" si="184"/>
        <v>32.424999999999997</v>
      </c>
      <c r="R1194" s="9">
        <f t="shared" si="185"/>
        <v>39.875</v>
      </c>
      <c r="S1194" s="9">
        <f t="shared" si="186"/>
        <v>42.275000000000006</v>
      </c>
      <c r="T1194" s="9">
        <f t="shared" si="187"/>
        <v>37.375</v>
      </c>
      <c r="U1194" s="8">
        <f t="shared" si="188"/>
        <v>38.19166666666667</v>
      </c>
      <c r="V1194" s="8">
        <f t="shared" si="189"/>
        <v>37.987499999999997</v>
      </c>
    </row>
    <row r="1195" spans="1:22" ht="13.5" x14ac:dyDescent="0.25">
      <c r="A1195" s="3">
        <f>RSI!A1195</f>
        <v>43749</v>
      </c>
      <c r="B1195" s="2">
        <f>RSI!B1195</f>
        <v>7.7553999999999998</v>
      </c>
      <c r="C1195" s="2">
        <f>RSI!I1195</f>
        <v>51.902743105617105</v>
      </c>
      <c r="D1195" s="2">
        <f>MACD!E1195</f>
        <v>9.9312127225408275E-3</v>
      </c>
      <c r="E1195" s="2">
        <f>MACD!F1195</f>
        <v>2.2741225001943867E-3</v>
      </c>
      <c r="F1195" s="2">
        <f>'Moving Avg'!D1195</f>
        <v>7.7315200000000006</v>
      </c>
      <c r="G1195" s="2">
        <f>'Moving Avg'!F1195</f>
        <v>7.7417850000000019</v>
      </c>
      <c r="H1195" s="2">
        <f>'Moving Avg'!G1195</f>
        <v>7.7354940000000001</v>
      </c>
      <c r="I1195" s="2">
        <f>'Moving Avg'!H1195</f>
        <v>7.3208884999999979</v>
      </c>
      <c r="J1195" s="6" t="str">
        <f>OBV!F1195</f>
        <v>BULLISH</v>
      </c>
      <c r="K1195" s="6" t="str">
        <f>OBV!G1195</f>
        <v>NEUTRAL</v>
      </c>
      <c r="L1195" s="6" t="str">
        <f>OBV!H1195</f>
        <v>NEUTRAL</v>
      </c>
      <c r="M1195" s="8">
        <f t="shared" si="183"/>
        <v>50</v>
      </c>
      <c r="N1195" s="8">
        <f t="shared" si="180"/>
        <v>0</v>
      </c>
      <c r="O1195" s="8">
        <f t="shared" si="181"/>
        <v>50</v>
      </c>
      <c r="P1195" s="8">
        <f t="shared" si="182"/>
        <v>49.5</v>
      </c>
      <c r="Q1195" s="9">
        <f t="shared" si="184"/>
        <v>32.424999999999997</v>
      </c>
      <c r="R1195" s="9">
        <f t="shared" si="185"/>
        <v>39.875</v>
      </c>
      <c r="S1195" s="9">
        <f t="shared" si="186"/>
        <v>42.275000000000006</v>
      </c>
      <c r="T1195" s="9">
        <f t="shared" si="187"/>
        <v>37.375</v>
      </c>
      <c r="U1195" s="8">
        <f t="shared" si="188"/>
        <v>38.19166666666667</v>
      </c>
      <c r="V1195" s="8">
        <f t="shared" si="189"/>
        <v>37.987499999999997</v>
      </c>
    </row>
    <row r="1196" spans="1:22" ht="13.5" x14ac:dyDescent="0.25">
      <c r="A1196" s="3">
        <f>RSI!A1196</f>
        <v>43752</v>
      </c>
      <c r="B1196" s="2">
        <f>RSI!B1196</f>
        <v>7.7819000000000003</v>
      </c>
      <c r="C1196" s="2">
        <f>RSI!I1196</f>
        <v>54.022580843500755</v>
      </c>
      <c r="D1196" s="2">
        <f>MACD!E1196</f>
        <v>9.1281519593584548E-3</v>
      </c>
      <c r="E1196" s="2">
        <f>MACD!F1196</f>
        <v>3.6449283920272006E-3</v>
      </c>
      <c r="F1196" s="2">
        <f>'Moving Avg'!D1196</f>
        <v>7.7368199999999998</v>
      </c>
      <c r="G1196" s="2">
        <f>'Moving Avg'!F1196</f>
        <v>7.7417850000000001</v>
      </c>
      <c r="H1196" s="2">
        <f>'Moving Avg'!G1196</f>
        <v>7.733638</v>
      </c>
      <c r="I1196" s="2">
        <f>'Moving Avg'!H1196</f>
        <v>7.323546999999996</v>
      </c>
      <c r="J1196" s="6" t="str">
        <f>OBV!F1196</f>
        <v>BULLISH</v>
      </c>
      <c r="K1196" s="6" t="str">
        <f>OBV!G1196</f>
        <v>NEUTRAL</v>
      </c>
      <c r="L1196" s="6" t="str">
        <f>OBV!H1196</f>
        <v>CONFIRMED BULLISH</v>
      </c>
      <c r="M1196" s="8">
        <f t="shared" si="183"/>
        <v>50</v>
      </c>
      <c r="N1196" s="8">
        <f t="shared" si="180"/>
        <v>0</v>
      </c>
      <c r="O1196" s="8">
        <f t="shared" si="181"/>
        <v>50</v>
      </c>
      <c r="P1196" s="8">
        <f t="shared" si="182"/>
        <v>83.5</v>
      </c>
      <c r="Q1196" s="9">
        <f t="shared" si="184"/>
        <v>37.524999999999999</v>
      </c>
      <c r="R1196" s="9">
        <f t="shared" si="185"/>
        <v>48.375</v>
      </c>
      <c r="S1196" s="9">
        <f t="shared" si="186"/>
        <v>57.575000000000003</v>
      </c>
      <c r="T1196" s="9">
        <f t="shared" si="187"/>
        <v>45.875</v>
      </c>
      <c r="U1196" s="8">
        <f t="shared" si="188"/>
        <v>47.82500000000001</v>
      </c>
      <c r="V1196" s="8">
        <f t="shared" si="189"/>
        <v>47.337500000000006</v>
      </c>
    </row>
    <row r="1197" spans="1:22" ht="13.5" x14ac:dyDescent="0.25">
      <c r="A1197" s="3">
        <f>RSI!A1197</f>
        <v>43754</v>
      </c>
      <c r="B1197" s="2">
        <f>RSI!B1197</f>
        <v>8.0205000000000002</v>
      </c>
      <c r="C1197" s="2">
        <f>RSI!I1197</f>
        <v>67.788439915630207</v>
      </c>
      <c r="D1197" s="2">
        <f>MACD!E1197</f>
        <v>-6.4443674643239746E-3</v>
      </c>
      <c r="E1197" s="2">
        <f>MACD!F1197</f>
        <v>1.6270692207569655E-3</v>
      </c>
      <c r="F1197" s="2">
        <f>'Moving Avg'!D1197</f>
        <v>7.8030999999999988</v>
      </c>
      <c r="G1197" s="2">
        <f>'Moving Avg'!F1197</f>
        <v>7.7566999999999995</v>
      </c>
      <c r="H1197" s="2">
        <f>'Moving Avg'!G1197</f>
        <v>7.7373500000000002</v>
      </c>
      <c r="I1197" s="2">
        <f>'Moving Avg'!H1197</f>
        <v>7.3281929999999953</v>
      </c>
      <c r="J1197" s="6" t="str">
        <f>OBV!F1197</f>
        <v>BULLISH</v>
      </c>
      <c r="K1197" s="6" t="str">
        <f>OBV!G1197</f>
        <v>NEUTRAL</v>
      </c>
      <c r="L1197" s="6" t="str">
        <f>OBV!H1197</f>
        <v>CONFIRMED BULLISH</v>
      </c>
      <c r="M1197" s="8">
        <f t="shared" si="183"/>
        <v>50</v>
      </c>
      <c r="N1197" s="8">
        <f t="shared" si="180"/>
        <v>45</v>
      </c>
      <c r="O1197" s="8">
        <f t="shared" si="181"/>
        <v>50</v>
      </c>
      <c r="P1197" s="8">
        <f t="shared" si="182"/>
        <v>83.5</v>
      </c>
      <c r="Q1197" s="9">
        <f t="shared" si="184"/>
        <v>53.274999999999999</v>
      </c>
      <c r="R1197" s="9">
        <f t="shared" si="185"/>
        <v>57.375</v>
      </c>
      <c r="S1197" s="9">
        <f t="shared" si="186"/>
        <v>64.325000000000003</v>
      </c>
      <c r="T1197" s="9">
        <f t="shared" si="187"/>
        <v>57.125</v>
      </c>
      <c r="U1197" s="8">
        <f t="shared" si="188"/>
        <v>58.32500000000001</v>
      </c>
      <c r="V1197" s="8">
        <f t="shared" si="189"/>
        <v>58.025000000000006</v>
      </c>
    </row>
    <row r="1198" spans="1:22" ht="13.5" x14ac:dyDescent="0.25">
      <c r="A1198" s="3">
        <f>RSI!A1198</f>
        <v>43755</v>
      </c>
      <c r="B1198" s="2">
        <f>RSI!B1198</f>
        <v>8.1531000000000002</v>
      </c>
      <c r="C1198" s="2">
        <f>RSI!I1198</f>
        <v>72.683342520469637</v>
      </c>
      <c r="D1198" s="2">
        <f>MACD!E1198</f>
        <v>-4.4374468238270737E-2</v>
      </c>
      <c r="E1198" s="2">
        <f>MACD!F1198</f>
        <v>-7.5732382710485746E-3</v>
      </c>
      <c r="F1198" s="2">
        <f>'Moving Avg'!D1198</f>
        <v>7.8932600000000006</v>
      </c>
      <c r="G1198" s="2">
        <f>'Moving Avg'!F1198</f>
        <v>7.7782449999999983</v>
      </c>
      <c r="H1198" s="2">
        <f>'Moving Avg'!G1198</f>
        <v>7.7439780000000011</v>
      </c>
      <c r="I1198" s="2">
        <f>'Moving Avg'!H1198</f>
        <v>7.3325414999999952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  <c r="M1198" s="8">
        <f t="shared" si="183"/>
        <v>0</v>
      </c>
      <c r="N1198" s="8">
        <f t="shared" si="180"/>
        <v>100</v>
      </c>
      <c r="O1198" s="8">
        <f t="shared" si="181"/>
        <v>50</v>
      </c>
      <c r="P1198" s="8">
        <f t="shared" si="182"/>
        <v>83.5</v>
      </c>
      <c r="Q1198" s="9">
        <f t="shared" si="184"/>
        <v>55.024999999999999</v>
      </c>
      <c r="R1198" s="9">
        <f t="shared" si="185"/>
        <v>58.375</v>
      </c>
      <c r="S1198" s="9">
        <f t="shared" si="186"/>
        <v>65.075000000000003</v>
      </c>
      <c r="T1198" s="9">
        <f t="shared" si="187"/>
        <v>58.375</v>
      </c>
      <c r="U1198" s="8">
        <f t="shared" si="188"/>
        <v>59.491666666666674</v>
      </c>
      <c r="V1198" s="8">
        <f t="shared" si="189"/>
        <v>59.212500000000006</v>
      </c>
    </row>
    <row r="1199" spans="1:22" ht="13.5" x14ac:dyDescent="0.25">
      <c r="A1199" s="3">
        <f>RSI!A1199</f>
        <v>43756</v>
      </c>
      <c r="B1199" s="2">
        <f>RSI!B1199</f>
        <v>8.1397999999999993</v>
      </c>
      <c r="C1199" s="2">
        <f>RSI!I1199</f>
        <v>71.509555841434491</v>
      </c>
      <c r="D1199" s="2">
        <f>MACD!E1199</f>
        <v>-6.8628826756453876E-2</v>
      </c>
      <c r="E1199" s="2">
        <f>MACD!F1199</f>
        <v>-1.9784355968129635E-2</v>
      </c>
      <c r="F1199" s="2">
        <f>'Moving Avg'!D1199</f>
        <v>7.9701400000000007</v>
      </c>
      <c r="G1199" s="2">
        <f>'Moving Avg'!F1199</f>
        <v>7.7991249999999983</v>
      </c>
      <c r="H1199" s="2">
        <f>'Moving Avg'!G1199</f>
        <v>7.7516659999999993</v>
      </c>
      <c r="I1199" s="2">
        <f>'Moving Avg'!H1199</f>
        <v>7.3371549999999957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3"/>
        <v>0</v>
      </c>
      <c r="N1199" s="8">
        <f t="shared" si="180"/>
        <v>100</v>
      </c>
      <c r="O1199" s="8">
        <f t="shared" si="181"/>
        <v>50</v>
      </c>
      <c r="P1199" s="8">
        <f t="shared" si="182"/>
        <v>83.5</v>
      </c>
      <c r="Q1199" s="9">
        <f t="shared" si="184"/>
        <v>55.024999999999999</v>
      </c>
      <c r="R1199" s="9">
        <f t="shared" si="185"/>
        <v>58.375</v>
      </c>
      <c r="S1199" s="9">
        <f t="shared" si="186"/>
        <v>65.075000000000003</v>
      </c>
      <c r="T1199" s="9">
        <f t="shared" si="187"/>
        <v>58.375</v>
      </c>
      <c r="U1199" s="8">
        <f t="shared" si="188"/>
        <v>59.491666666666674</v>
      </c>
      <c r="V1199" s="8">
        <f t="shared" si="189"/>
        <v>59.212500000000006</v>
      </c>
    </row>
    <row r="1200" spans="1:22" ht="13.5" x14ac:dyDescent="0.25">
      <c r="A1200" s="3">
        <f>RSI!A1200</f>
        <v>43759</v>
      </c>
      <c r="B1200" s="2">
        <f>RSI!B1200</f>
        <v>8.0868000000000002</v>
      </c>
      <c r="C1200" s="2">
        <f>RSI!I1200</f>
        <v>66.874811646306924</v>
      </c>
      <c r="D1200" s="2">
        <f>MACD!E1200</f>
        <v>-8.7304135262079363E-2</v>
      </c>
      <c r="E1200" s="2">
        <f>MACD!F1200</f>
        <v>-3.3288311826919582E-2</v>
      </c>
      <c r="F1200" s="2">
        <f>'Moving Avg'!D1200</f>
        <v>8.0364200000000015</v>
      </c>
      <c r="G1200" s="2">
        <f>'Moving Avg'!F1200</f>
        <v>7.8163599999999986</v>
      </c>
      <c r="H1200" s="2">
        <f>'Moving Avg'!G1200</f>
        <v>7.7577639999999981</v>
      </c>
      <c r="I1200" s="2">
        <f>'Moving Avg'!H1200</f>
        <v>7.3419999999999961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  <c r="M1200" s="8">
        <f t="shared" si="183"/>
        <v>50</v>
      </c>
      <c r="N1200" s="8">
        <f t="shared" si="180"/>
        <v>100</v>
      </c>
      <c r="O1200" s="8">
        <f t="shared" si="181"/>
        <v>50</v>
      </c>
      <c r="P1200" s="8">
        <f t="shared" si="182"/>
        <v>83.5</v>
      </c>
      <c r="Q1200" s="9">
        <f t="shared" si="184"/>
        <v>72.525000000000006</v>
      </c>
      <c r="R1200" s="9">
        <f t="shared" si="185"/>
        <v>68.375</v>
      </c>
      <c r="S1200" s="9">
        <f t="shared" si="186"/>
        <v>72.575000000000003</v>
      </c>
      <c r="T1200" s="9">
        <f t="shared" si="187"/>
        <v>70.875</v>
      </c>
      <c r="U1200" s="8">
        <f t="shared" si="188"/>
        <v>71.158333333333346</v>
      </c>
      <c r="V1200" s="8">
        <f t="shared" si="189"/>
        <v>71.087500000000006</v>
      </c>
    </row>
    <row r="1201" spans="1:22" ht="13.5" x14ac:dyDescent="0.25">
      <c r="A1201" s="3">
        <f>RSI!A1201</f>
        <v>43760</v>
      </c>
      <c r="B1201" s="2">
        <f>RSI!B1201</f>
        <v>8.0536999999999992</v>
      </c>
      <c r="C1201" s="2">
        <f>RSI!I1201</f>
        <v>64.081427439408984</v>
      </c>
      <c r="D1201" s="2">
        <f>MACD!E1201</f>
        <v>-0.1022656546295968</v>
      </c>
      <c r="E1201" s="2">
        <f>MACD!F1201</f>
        <v>-4.7083780387455032E-2</v>
      </c>
      <c r="F1201" s="2">
        <f>'Moving Avg'!D1201</f>
        <v>8.0907799999999988</v>
      </c>
      <c r="G1201" s="2">
        <f>'Moving Avg'!F1201</f>
        <v>7.8329349999999991</v>
      </c>
      <c r="H1201" s="2">
        <f>'Moving Avg'!G1201</f>
        <v>7.7626699999999982</v>
      </c>
      <c r="I1201" s="2">
        <f>'Moving Avg'!H1201</f>
        <v>7.3450904999999951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  <c r="M1201" s="8">
        <f t="shared" si="183"/>
        <v>50</v>
      </c>
      <c r="N1201" s="8">
        <f t="shared" si="180"/>
        <v>100</v>
      </c>
      <c r="O1201" s="8">
        <f t="shared" si="181"/>
        <v>50</v>
      </c>
      <c r="P1201" s="8">
        <f t="shared" si="182"/>
        <v>83.5</v>
      </c>
      <c r="Q1201" s="9">
        <f t="shared" si="184"/>
        <v>72.525000000000006</v>
      </c>
      <c r="R1201" s="9">
        <f t="shared" si="185"/>
        <v>68.375</v>
      </c>
      <c r="S1201" s="9">
        <f t="shared" si="186"/>
        <v>72.575000000000003</v>
      </c>
      <c r="T1201" s="9">
        <f t="shared" si="187"/>
        <v>70.875</v>
      </c>
      <c r="U1201" s="8">
        <f t="shared" si="188"/>
        <v>71.158333333333346</v>
      </c>
      <c r="V1201" s="8">
        <f t="shared" si="189"/>
        <v>71.087500000000006</v>
      </c>
    </row>
    <row r="1202" spans="1:22" ht="13.5" x14ac:dyDescent="0.25">
      <c r="A1202" s="3">
        <f>RSI!A1202</f>
        <v>43761</v>
      </c>
      <c r="B1202" s="2">
        <f>RSI!B1202</f>
        <v>7.9542000000000002</v>
      </c>
      <c r="C1202" s="2">
        <f>RSI!I1202</f>
        <v>56.448358431493062</v>
      </c>
      <c r="D1202" s="2">
        <f>MACD!E1202</f>
        <v>-0.11905128200153037</v>
      </c>
      <c r="E1202" s="2">
        <f>MACD!F1202</f>
        <v>-6.1477280710270102E-2</v>
      </c>
      <c r="F1202" s="2">
        <f>'Moving Avg'!D1202</f>
        <v>8.0775199999999998</v>
      </c>
      <c r="G1202" s="2">
        <f>'Moving Avg'!F1202</f>
        <v>7.8471849999999987</v>
      </c>
      <c r="H1202" s="2">
        <f>'Moving Avg'!G1202</f>
        <v>7.7657179999999979</v>
      </c>
      <c r="I1202" s="2">
        <f>'Moving Avg'!H1202</f>
        <v>7.3471534999999948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3"/>
        <v>50</v>
      </c>
      <c r="N1202" s="8">
        <f t="shared" si="180"/>
        <v>100</v>
      </c>
      <c r="O1202" s="8">
        <f t="shared" si="181"/>
        <v>50</v>
      </c>
      <c r="P1202" s="8">
        <f t="shared" si="182"/>
        <v>16.5</v>
      </c>
      <c r="Q1202" s="9">
        <f t="shared" si="184"/>
        <v>62.475000000000001</v>
      </c>
      <c r="R1202" s="9">
        <f t="shared" si="185"/>
        <v>51.625</v>
      </c>
      <c r="S1202" s="9">
        <f t="shared" si="186"/>
        <v>42.424999999999997</v>
      </c>
      <c r="T1202" s="9">
        <f t="shared" si="187"/>
        <v>54.125</v>
      </c>
      <c r="U1202" s="8">
        <f t="shared" si="188"/>
        <v>52.17499999999999</v>
      </c>
      <c r="V1202" s="8">
        <f t="shared" si="189"/>
        <v>52.662499999999994</v>
      </c>
    </row>
    <row r="1203" spans="1:22" ht="13.5" x14ac:dyDescent="0.25">
      <c r="A1203" s="3">
        <f>RSI!A1203</f>
        <v>43762</v>
      </c>
      <c r="B1203" s="2">
        <f>RSI!B1203</f>
        <v>7.8945999999999996</v>
      </c>
      <c r="C1203" s="2">
        <f>RSI!I1203</f>
        <v>52.420484195738815</v>
      </c>
      <c r="D1203" s="2">
        <f>MACD!E1203</f>
        <v>-0.12742120336698814</v>
      </c>
      <c r="E1203" s="2">
        <f>MACD!F1203</f>
        <v>-7.4666065241613719E-2</v>
      </c>
      <c r="F1203" s="2">
        <f>'Moving Avg'!D1203</f>
        <v>8.0258199999999995</v>
      </c>
      <c r="G1203" s="2">
        <f>'Moving Avg'!F1203</f>
        <v>7.8514949999999981</v>
      </c>
      <c r="H1203" s="2">
        <f>'Moving Avg'!G1203</f>
        <v>7.7675739999999989</v>
      </c>
      <c r="I1203" s="2">
        <f>'Moving Avg'!H1203</f>
        <v>7.3502094999999947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  <c r="M1203" s="8">
        <f t="shared" si="183"/>
        <v>50</v>
      </c>
      <c r="N1203" s="8">
        <f t="shared" si="180"/>
        <v>100</v>
      </c>
      <c r="O1203" s="8">
        <f t="shared" si="181"/>
        <v>50</v>
      </c>
      <c r="P1203" s="8">
        <f t="shared" si="182"/>
        <v>16.5</v>
      </c>
      <c r="Q1203" s="9">
        <f t="shared" si="184"/>
        <v>62.475000000000001</v>
      </c>
      <c r="R1203" s="9">
        <f t="shared" si="185"/>
        <v>51.625</v>
      </c>
      <c r="S1203" s="9">
        <f t="shared" si="186"/>
        <v>42.424999999999997</v>
      </c>
      <c r="T1203" s="9">
        <f t="shared" si="187"/>
        <v>54.125</v>
      </c>
      <c r="U1203" s="8">
        <f t="shared" si="188"/>
        <v>52.17499999999999</v>
      </c>
      <c r="V1203" s="8">
        <f t="shared" si="189"/>
        <v>52.662499999999994</v>
      </c>
    </row>
    <row r="1204" spans="1:22" ht="13.5" x14ac:dyDescent="0.25">
      <c r="A1204" s="3">
        <f>RSI!A1204</f>
        <v>43763</v>
      </c>
      <c r="B1204" s="2">
        <f>RSI!B1204</f>
        <v>7.9542000000000002</v>
      </c>
      <c r="C1204" s="2">
        <f>RSI!I1204</f>
        <v>55.815771610033778</v>
      </c>
      <c r="D1204" s="2">
        <f>MACD!E1204</f>
        <v>-0.13096377761779454</v>
      </c>
      <c r="E1204" s="2">
        <f>MACD!F1204</f>
        <v>-8.5925607716849886E-2</v>
      </c>
      <c r="F1204" s="2">
        <f>'Moving Avg'!D1204</f>
        <v>7.9886999999999997</v>
      </c>
      <c r="G1204" s="2">
        <f>'Moving Avg'!F1204</f>
        <v>7.8591149999999974</v>
      </c>
      <c r="H1204" s="2">
        <f>'Moving Avg'!G1204</f>
        <v>7.7715499999999986</v>
      </c>
      <c r="I1204" s="2">
        <f>'Moving Avg'!H1204</f>
        <v>7.3533979999999941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  <c r="M1204" s="8">
        <f t="shared" si="183"/>
        <v>50</v>
      </c>
      <c r="N1204" s="8">
        <f t="shared" si="180"/>
        <v>100</v>
      </c>
      <c r="O1204" s="8">
        <f t="shared" si="181"/>
        <v>50</v>
      </c>
      <c r="P1204" s="8">
        <f t="shared" si="182"/>
        <v>16.5</v>
      </c>
      <c r="Q1204" s="9">
        <f t="shared" si="184"/>
        <v>62.475000000000001</v>
      </c>
      <c r="R1204" s="9">
        <f t="shared" si="185"/>
        <v>51.625</v>
      </c>
      <c r="S1204" s="9">
        <f t="shared" si="186"/>
        <v>42.424999999999997</v>
      </c>
      <c r="T1204" s="9">
        <f t="shared" si="187"/>
        <v>54.125</v>
      </c>
      <c r="U1204" s="8">
        <f t="shared" si="188"/>
        <v>52.17499999999999</v>
      </c>
      <c r="V1204" s="8">
        <f t="shared" si="189"/>
        <v>52.662499999999994</v>
      </c>
    </row>
    <row r="1205" spans="1:22" ht="13.5" x14ac:dyDescent="0.25">
      <c r="A1205" s="3">
        <f>RSI!A1205</f>
        <v>43766</v>
      </c>
      <c r="B1205" s="2">
        <f>RSI!B1205</f>
        <v>7.9542000000000002</v>
      </c>
      <c r="C1205" s="2">
        <f>RSI!I1205</f>
        <v>55.815771610033778</v>
      </c>
      <c r="D1205" s="2">
        <f>MACD!E1205</f>
        <v>-0.13451236111779696</v>
      </c>
      <c r="E1205" s="2">
        <f>MACD!F1205</f>
        <v>-9.5642958397039304E-2</v>
      </c>
      <c r="F1205" s="2">
        <f>'Moving Avg'!D1205</f>
        <v>7.9621800000000009</v>
      </c>
      <c r="G1205" s="2">
        <f>'Moving Avg'!F1205</f>
        <v>7.8700499999999973</v>
      </c>
      <c r="H1205" s="2">
        <f>'Moving Avg'!G1205</f>
        <v>7.7741999999999996</v>
      </c>
      <c r="I1205" s="2">
        <f>'Moving Avg'!H1205</f>
        <v>7.3560239999999935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3"/>
        <v>50</v>
      </c>
      <c r="N1205" s="8">
        <f t="shared" si="180"/>
        <v>100</v>
      </c>
      <c r="O1205" s="8">
        <f t="shared" si="181"/>
        <v>50</v>
      </c>
      <c r="P1205" s="8">
        <f t="shared" si="182"/>
        <v>16.5</v>
      </c>
      <c r="Q1205" s="9">
        <f t="shared" si="184"/>
        <v>62.475000000000001</v>
      </c>
      <c r="R1205" s="9">
        <f t="shared" si="185"/>
        <v>51.625</v>
      </c>
      <c r="S1205" s="9">
        <f t="shared" si="186"/>
        <v>42.424999999999997</v>
      </c>
      <c r="T1205" s="9">
        <f t="shared" si="187"/>
        <v>54.125</v>
      </c>
      <c r="U1205" s="8">
        <f t="shared" si="188"/>
        <v>52.17499999999999</v>
      </c>
      <c r="V1205" s="8">
        <f t="shared" si="189"/>
        <v>52.662499999999994</v>
      </c>
    </row>
    <row r="1206" spans="1:22" ht="13.5" x14ac:dyDescent="0.25">
      <c r="A1206" s="3">
        <f>RSI!A1206</f>
        <v>43767</v>
      </c>
      <c r="B1206" s="2">
        <f>RSI!B1206</f>
        <v>7.9874000000000001</v>
      </c>
      <c r="C1206" s="2">
        <f>RSI!I1206</f>
        <v>57.762973799746852</v>
      </c>
      <c r="D1206" s="2">
        <f>MACD!E1206</f>
        <v>-0.13640754920335052</v>
      </c>
      <c r="E1206" s="2">
        <f>MACD!F1206</f>
        <v>-0.10379587655830155</v>
      </c>
      <c r="F1206" s="2">
        <f>'Moving Avg'!D1206</f>
        <v>7.9489199999999993</v>
      </c>
      <c r="G1206" s="2">
        <f>'Moving Avg'!F1206</f>
        <v>7.8813200000000005</v>
      </c>
      <c r="H1206" s="2">
        <f>'Moving Avg'!G1206</f>
        <v>7.7814919999999992</v>
      </c>
      <c r="I1206" s="2">
        <f>'Moving Avg'!H1206</f>
        <v>7.358418499999992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3"/>
        <v>50</v>
      </c>
      <c r="N1206" s="8">
        <f t="shared" si="180"/>
        <v>100</v>
      </c>
      <c r="O1206" s="8">
        <f t="shared" si="181"/>
        <v>50</v>
      </c>
      <c r="P1206" s="8">
        <f t="shared" si="182"/>
        <v>16.5</v>
      </c>
      <c r="Q1206" s="9">
        <f t="shared" si="184"/>
        <v>62.475000000000001</v>
      </c>
      <c r="R1206" s="9">
        <f t="shared" si="185"/>
        <v>51.625</v>
      </c>
      <c r="S1206" s="9">
        <f t="shared" si="186"/>
        <v>42.424999999999997</v>
      </c>
      <c r="T1206" s="9">
        <f t="shared" si="187"/>
        <v>54.125</v>
      </c>
      <c r="U1206" s="8">
        <f t="shared" si="188"/>
        <v>52.17499999999999</v>
      </c>
      <c r="V1206" s="8">
        <f t="shared" si="189"/>
        <v>52.662499999999994</v>
      </c>
    </row>
    <row r="1207" spans="1:22" ht="13.5" x14ac:dyDescent="0.25">
      <c r="A1207" s="3">
        <f>RSI!A1207</f>
        <v>43768</v>
      </c>
      <c r="B1207" s="2">
        <f>RSI!B1207</f>
        <v>7.9211</v>
      </c>
      <c r="C1207" s="2">
        <f>RSI!I1207</f>
        <v>52.762309515564525</v>
      </c>
      <c r="D1207" s="2">
        <f>MACD!E1207</f>
        <v>-9.7060958111366169E-2</v>
      </c>
      <c r="E1207" s="2">
        <f>MACD!F1207</f>
        <v>-0.10244889286891448</v>
      </c>
      <c r="F1207" s="2">
        <f>'Moving Avg'!D1207</f>
        <v>7.9423000000000004</v>
      </c>
      <c r="G1207" s="2">
        <f>'Moving Avg'!F1207</f>
        <v>7.88828</v>
      </c>
      <c r="H1207" s="2">
        <f>'Moving Avg'!G1207</f>
        <v>7.7906399999999998</v>
      </c>
      <c r="I1207" s="2">
        <f>'Moving Avg'!H1207</f>
        <v>7.3604484999999933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3"/>
        <v>50</v>
      </c>
      <c r="N1207" s="8">
        <f t="shared" si="180"/>
        <v>0</v>
      </c>
      <c r="O1207" s="8">
        <f t="shared" si="181"/>
        <v>50</v>
      </c>
      <c r="P1207" s="8">
        <f t="shared" si="182"/>
        <v>16.5</v>
      </c>
      <c r="Q1207" s="9">
        <f t="shared" si="184"/>
        <v>27.475000000000001</v>
      </c>
      <c r="R1207" s="9">
        <f t="shared" si="185"/>
        <v>31.625</v>
      </c>
      <c r="S1207" s="9">
        <f t="shared" si="186"/>
        <v>27.425000000000001</v>
      </c>
      <c r="T1207" s="9">
        <f t="shared" si="187"/>
        <v>29.125</v>
      </c>
      <c r="U1207" s="8">
        <f t="shared" si="188"/>
        <v>28.841666666666669</v>
      </c>
      <c r="V1207" s="8">
        <f t="shared" si="189"/>
        <v>28.912500000000001</v>
      </c>
    </row>
    <row r="1208" spans="1:22" ht="13.5" x14ac:dyDescent="0.25">
      <c r="A1208" s="3">
        <f>RSI!A1208</f>
        <v>43769</v>
      </c>
      <c r="B1208" s="2">
        <f>RSI!B1208</f>
        <v>7.9542000000000002</v>
      </c>
      <c r="C1208" s="2">
        <f>RSI!I1208</f>
        <v>54.863221524696783</v>
      </c>
      <c r="D1208" s="2">
        <f>MACD!E1208</f>
        <v>-4.6046837362816895E-2</v>
      </c>
      <c r="E1208" s="2">
        <f>MACD!F1208</f>
        <v>-9.1168481767694959E-2</v>
      </c>
      <c r="F1208" s="2">
        <f>'Moving Avg'!D1208</f>
        <v>7.9542200000000012</v>
      </c>
      <c r="G1208" s="2">
        <f>'Moving Avg'!F1208</f>
        <v>7.9012049999999991</v>
      </c>
      <c r="H1208" s="2">
        <f>'Moving Avg'!G1208</f>
        <v>7.7985940000000005</v>
      </c>
      <c r="I1208" s="2">
        <f>'Moving Avg'!H1208</f>
        <v>7.3626769999999935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  <c r="M1208" s="8">
        <f t="shared" si="183"/>
        <v>50</v>
      </c>
      <c r="N1208" s="8">
        <f t="shared" si="180"/>
        <v>0</v>
      </c>
      <c r="O1208" s="8">
        <f t="shared" si="181"/>
        <v>50</v>
      </c>
      <c r="P1208" s="8">
        <f t="shared" si="182"/>
        <v>83.5</v>
      </c>
      <c r="Q1208" s="9">
        <f t="shared" si="184"/>
        <v>37.524999999999999</v>
      </c>
      <c r="R1208" s="9">
        <f t="shared" si="185"/>
        <v>48.375</v>
      </c>
      <c r="S1208" s="9">
        <f t="shared" si="186"/>
        <v>57.575000000000003</v>
      </c>
      <c r="T1208" s="9">
        <f t="shared" si="187"/>
        <v>45.875</v>
      </c>
      <c r="U1208" s="8">
        <f t="shared" si="188"/>
        <v>47.82500000000001</v>
      </c>
      <c r="V1208" s="8">
        <f t="shared" si="189"/>
        <v>47.337500000000006</v>
      </c>
    </row>
    <row r="1209" spans="1:22" ht="13.5" x14ac:dyDescent="0.25">
      <c r="A1209" s="3">
        <f>RSI!A1209</f>
        <v>43770</v>
      </c>
      <c r="B1209" s="2">
        <f>RSI!B1209</f>
        <v>7.9211</v>
      </c>
      <c r="C1209" s="2">
        <f>RSI!I1209</f>
        <v>52.355572214057908</v>
      </c>
      <c r="D1209" s="2">
        <f>MACD!E1209</f>
        <v>-2.8813941853167435E-3</v>
      </c>
      <c r="E1209" s="2">
        <f>MACD!F1209</f>
        <v>-7.3511064251219324E-2</v>
      </c>
      <c r="F1209" s="2">
        <f>'Moving Avg'!D1209</f>
        <v>7.9475999999999996</v>
      </c>
      <c r="G1209" s="2">
        <f>'Moving Avg'!F1209</f>
        <v>7.9094899999999981</v>
      </c>
      <c r="H1209" s="2">
        <f>'Moving Avg'!G1209</f>
        <v>7.8000520000000009</v>
      </c>
      <c r="I1209" s="2">
        <f>'Moving Avg'!H1209</f>
        <v>7.3649389999999935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3"/>
        <v>50</v>
      </c>
      <c r="N1209" s="8">
        <f t="shared" si="180"/>
        <v>0</v>
      </c>
      <c r="O1209" s="8">
        <f t="shared" si="181"/>
        <v>50</v>
      </c>
      <c r="P1209" s="8">
        <f t="shared" si="182"/>
        <v>16.5</v>
      </c>
      <c r="Q1209" s="9">
        <f t="shared" si="184"/>
        <v>27.475000000000001</v>
      </c>
      <c r="R1209" s="9">
        <f t="shared" si="185"/>
        <v>31.625</v>
      </c>
      <c r="S1209" s="9">
        <f t="shared" si="186"/>
        <v>27.425000000000001</v>
      </c>
      <c r="T1209" s="9">
        <f t="shared" si="187"/>
        <v>29.125</v>
      </c>
      <c r="U1209" s="8">
        <f t="shared" si="188"/>
        <v>28.841666666666669</v>
      </c>
      <c r="V1209" s="8">
        <f t="shared" si="189"/>
        <v>28.912500000000001</v>
      </c>
    </row>
    <row r="1210" spans="1:22" ht="13.5" x14ac:dyDescent="0.25">
      <c r="A1210" s="3">
        <f>RSI!A1210</f>
        <v>43773</v>
      </c>
      <c r="B1210" s="2">
        <f>RSI!B1210</f>
        <v>7.9211</v>
      </c>
      <c r="C1210" s="2">
        <f>RSI!I1210</f>
        <v>52.355572214057908</v>
      </c>
      <c r="D1210" s="2">
        <f>MACD!E1210</f>
        <v>2.5308983166687504E-2</v>
      </c>
      <c r="E1210" s="2">
        <f>MACD!F1210</f>
        <v>-5.3747054767637963E-2</v>
      </c>
      <c r="F1210" s="2">
        <f>'Moving Avg'!D1210</f>
        <v>7.9409800000000006</v>
      </c>
      <c r="G1210" s="2">
        <f>'Moving Avg'!F1210</f>
        <v>7.9177749999999971</v>
      </c>
      <c r="H1210" s="2">
        <f>'Moving Avg'!G1210</f>
        <v>7.8020400000000016</v>
      </c>
      <c r="I1210" s="2">
        <f>'Moving Avg'!H1210</f>
        <v>7.3666049999999936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3"/>
        <v>50</v>
      </c>
      <c r="N1210" s="8">
        <f t="shared" si="180"/>
        <v>0</v>
      </c>
      <c r="O1210" s="8">
        <f t="shared" si="181"/>
        <v>50</v>
      </c>
      <c r="P1210" s="8">
        <f t="shared" si="182"/>
        <v>16.5</v>
      </c>
      <c r="Q1210" s="9">
        <f t="shared" si="184"/>
        <v>27.475000000000001</v>
      </c>
      <c r="R1210" s="9">
        <f t="shared" si="185"/>
        <v>31.625</v>
      </c>
      <c r="S1210" s="9">
        <f t="shared" si="186"/>
        <v>27.425000000000001</v>
      </c>
      <c r="T1210" s="9">
        <f t="shared" si="187"/>
        <v>29.125</v>
      </c>
      <c r="U1210" s="8">
        <f t="shared" si="188"/>
        <v>28.841666666666669</v>
      </c>
      <c r="V1210" s="8">
        <f t="shared" si="189"/>
        <v>28.912500000000001</v>
      </c>
    </row>
    <row r="1211" spans="1:22" ht="13.5" x14ac:dyDescent="0.25">
      <c r="A1211" s="3">
        <f>RSI!A1211</f>
        <v>43774</v>
      </c>
      <c r="B1211" s="2">
        <f>RSI!B1211</f>
        <v>7.9542000000000002</v>
      </c>
      <c r="C1211" s="2">
        <f>RSI!I1211</f>
        <v>54.754044090824344</v>
      </c>
      <c r="D1211" s="2">
        <f>MACD!E1211</f>
        <v>4.145119923259788E-2</v>
      </c>
      <c r="E1211" s="2">
        <f>MACD!F1211</f>
        <v>-3.4707403967590797E-2</v>
      </c>
      <c r="F1211" s="2">
        <f>'Moving Avg'!D1211</f>
        <v>7.9343400000000006</v>
      </c>
      <c r="G1211" s="2">
        <f>'Moving Avg'!F1211</f>
        <v>7.927715000000001</v>
      </c>
      <c r="H1211" s="2">
        <f>'Moving Avg'!G1211</f>
        <v>7.8074740000000018</v>
      </c>
      <c r="I1211" s="2">
        <f>'Moving Avg'!H1211</f>
        <v>7.3692969999999924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  <c r="M1211" s="8">
        <f t="shared" si="183"/>
        <v>50</v>
      </c>
      <c r="N1211" s="8">
        <f t="shared" si="180"/>
        <v>0</v>
      </c>
      <c r="O1211" s="8">
        <f t="shared" si="181"/>
        <v>50</v>
      </c>
      <c r="P1211" s="8">
        <f t="shared" si="182"/>
        <v>66.5</v>
      </c>
      <c r="Q1211" s="9">
        <f t="shared" si="184"/>
        <v>34.975000000000001</v>
      </c>
      <c r="R1211" s="9">
        <f t="shared" si="185"/>
        <v>44.125</v>
      </c>
      <c r="S1211" s="9">
        <f t="shared" si="186"/>
        <v>49.924999999999997</v>
      </c>
      <c r="T1211" s="9">
        <f t="shared" si="187"/>
        <v>41.625</v>
      </c>
      <c r="U1211" s="8">
        <f t="shared" si="188"/>
        <v>43.008333333333326</v>
      </c>
      <c r="V1211" s="8">
        <f t="shared" si="189"/>
        <v>42.662499999999994</v>
      </c>
    </row>
    <row r="1212" spans="1:22" ht="13.5" x14ac:dyDescent="0.25">
      <c r="A1212" s="3">
        <f>RSI!A1212</f>
        <v>43775</v>
      </c>
      <c r="B1212" s="2">
        <f>RSI!B1212</f>
        <v>8.0868000000000002</v>
      </c>
      <c r="C1212" s="2">
        <f>RSI!I1212</f>
        <v>62.82727123310422</v>
      </c>
      <c r="D1212" s="2">
        <f>MACD!E1212</f>
        <v>2.96298448770278E-2</v>
      </c>
      <c r="E1212" s="2">
        <f>MACD!F1212</f>
        <v>-2.1839954198667078E-2</v>
      </c>
      <c r="F1212" s="2">
        <f>'Moving Avg'!D1212</f>
        <v>7.9674800000000001</v>
      </c>
      <c r="G1212" s="2">
        <f>'Moving Avg'!F1212</f>
        <v>7.9476000000000013</v>
      </c>
      <c r="H1212" s="2">
        <f>'Moving Avg'!G1212</f>
        <v>7.8174160000000015</v>
      </c>
      <c r="I1212" s="2">
        <f>'Moving Avg'!H1212</f>
        <v>7.3720559999999935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  <c r="M1212" s="8">
        <f t="shared" si="183"/>
        <v>50</v>
      </c>
      <c r="N1212" s="8">
        <f t="shared" si="180"/>
        <v>0</v>
      </c>
      <c r="O1212" s="8">
        <f t="shared" si="181"/>
        <v>50</v>
      </c>
      <c r="P1212" s="8">
        <f t="shared" si="182"/>
        <v>83.5</v>
      </c>
      <c r="Q1212" s="9">
        <f t="shared" si="184"/>
        <v>37.524999999999999</v>
      </c>
      <c r="R1212" s="9">
        <f t="shared" si="185"/>
        <v>48.375</v>
      </c>
      <c r="S1212" s="9">
        <f t="shared" si="186"/>
        <v>57.575000000000003</v>
      </c>
      <c r="T1212" s="9">
        <f t="shared" si="187"/>
        <v>45.875</v>
      </c>
      <c r="U1212" s="8">
        <f t="shared" si="188"/>
        <v>47.82500000000001</v>
      </c>
      <c r="V1212" s="8">
        <f t="shared" si="189"/>
        <v>47.337500000000006</v>
      </c>
    </row>
    <row r="1213" spans="1:22" ht="13.5" x14ac:dyDescent="0.25">
      <c r="A1213" s="3">
        <f>RSI!A1213</f>
        <v>43776</v>
      </c>
      <c r="B1213" s="2">
        <f>RSI!B1213</f>
        <v>7.9542000000000002</v>
      </c>
      <c r="C1213" s="2">
        <f>RSI!I1213</f>
        <v>52.700581690371656</v>
      </c>
      <c r="D1213" s="2">
        <f>MACD!E1213</f>
        <v>1.9172318303552593E-2</v>
      </c>
      <c r="E1213" s="2">
        <f>MACD!F1213</f>
        <v>-1.3637499698223145E-2</v>
      </c>
      <c r="F1213" s="2">
        <f>'Moving Avg'!D1213</f>
        <v>7.9674800000000001</v>
      </c>
      <c r="G1213" s="2">
        <f>'Moving Avg'!F1213</f>
        <v>7.9601949999999988</v>
      </c>
      <c r="H1213" s="2">
        <f>'Moving Avg'!G1213</f>
        <v>7.8231160000000024</v>
      </c>
      <c r="I1213" s="2">
        <f>'Moving Avg'!H1213</f>
        <v>7.373423999999992</v>
      </c>
      <c r="J1213" s="6" t="str">
        <f>OBV!F1213</f>
        <v>BULLISH</v>
      </c>
      <c r="K1213" s="6" t="str">
        <f>OBV!G1213</f>
        <v>NEUTRAL</v>
      </c>
      <c r="L1213" s="6" t="str">
        <f>OBV!H1213</f>
        <v>NEUTRAL</v>
      </c>
      <c r="M1213" s="8">
        <f t="shared" si="183"/>
        <v>50</v>
      </c>
      <c r="N1213" s="8">
        <f t="shared" si="180"/>
        <v>0</v>
      </c>
      <c r="O1213" s="8">
        <f t="shared" si="181"/>
        <v>50</v>
      </c>
      <c r="P1213" s="8">
        <f t="shared" si="182"/>
        <v>49.5</v>
      </c>
      <c r="Q1213" s="9">
        <f t="shared" si="184"/>
        <v>32.424999999999997</v>
      </c>
      <c r="R1213" s="9">
        <f t="shared" si="185"/>
        <v>39.875</v>
      </c>
      <c r="S1213" s="9">
        <f t="shared" si="186"/>
        <v>42.275000000000006</v>
      </c>
      <c r="T1213" s="9">
        <f t="shared" si="187"/>
        <v>37.375</v>
      </c>
      <c r="U1213" s="8">
        <f t="shared" si="188"/>
        <v>38.19166666666667</v>
      </c>
      <c r="V1213" s="8">
        <f t="shared" si="189"/>
        <v>37.987499999999997</v>
      </c>
    </row>
    <row r="1214" spans="1:22" ht="13.5" x14ac:dyDescent="0.25">
      <c r="A1214" s="3">
        <f>RSI!A1214</f>
        <v>43777</v>
      </c>
      <c r="B1214" s="2">
        <f>RSI!B1214</f>
        <v>7.9476000000000004</v>
      </c>
      <c r="C1214" s="2">
        <f>RSI!I1214</f>
        <v>52.249158677478654</v>
      </c>
      <c r="D1214" s="2">
        <f>MACD!E1214</f>
        <v>1.9739528899222591E-2</v>
      </c>
      <c r="E1214" s="2">
        <f>MACD!F1214</f>
        <v>-6.9620939787339974E-3</v>
      </c>
      <c r="F1214" s="2">
        <f>'Moving Avg'!D1214</f>
        <v>7.9727800000000002</v>
      </c>
      <c r="G1214" s="2">
        <f>'Moving Avg'!F1214</f>
        <v>7.9698049999999983</v>
      </c>
      <c r="H1214" s="2">
        <f>'Moving Avg'!G1214</f>
        <v>7.828286000000003</v>
      </c>
      <c r="I1214" s="2">
        <f>'Moving Avg'!H1214</f>
        <v>7.3750899999999913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  <c r="M1214" s="8">
        <f t="shared" si="183"/>
        <v>50</v>
      </c>
      <c r="N1214" s="8">
        <f t="shared" si="180"/>
        <v>0</v>
      </c>
      <c r="O1214" s="8">
        <f t="shared" si="181"/>
        <v>50</v>
      </c>
      <c r="P1214" s="8">
        <f t="shared" si="182"/>
        <v>83.5</v>
      </c>
      <c r="Q1214" s="9">
        <f t="shared" si="184"/>
        <v>37.524999999999999</v>
      </c>
      <c r="R1214" s="9">
        <f t="shared" si="185"/>
        <v>48.375</v>
      </c>
      <c r="S1214" s="9">
        <f t="shared" si="186"/>
        <v>57.575000000000003</v>
      </c>
      <c r="T1214" s="9">
        <f t="shared" si="187"/>
        <v>45.875</v>
      </c>
      <c r="U1214" s="8">
        <f t="shared" si="188"/>
        <v>47.82500000000001</v>
      </c>
      <c r="V1214" s="8">
        <f t="shared" si="189"/>
        <v>47.337500000000006</v>
      </c>
    </row>
    <row r="1215" spans="1:22" ht="13.5" x14ac:dyDescent="0.25">
      <c r="A1215" s="3">
        <f>RSI!A1215</f>
        <v>43780</v>
      </c>
      <c r="B1215" s="2">
        <f>RSI!B1215</f>
        <v>7.9542000000000002</v>
      </c>
      <c r="C1215" s="2">
        <f>RSI!I1215</f>
        <v>52.685620357303975</v>
      </c>
      <c r="D1215" s="2">
        <f>MACD!E1215</f>
        <v>1.9545297555098706E-2</v>
      </c>
      <c r="E1215" s="2">
        <f>MACD!F1215</f>
        <v>-1.6606156719674563E-3</v>
      </c>
      <c r="F1215" s="2">
        <f>'Moving Avg'!D1215</f>
        <v>7.9794000000000009</v>
      </c>
      <c r="G1215" s="2">
        <f>'Moving Avg'!F1215</f>
        <v>7.9797449999999994</v>
      </c>
      <c r="H1215" s="2">
        <f>'Moving Avg'!G1215</f>
        <v>7.8310700000000031</v>
      </c>
      <c r="I1215" s="2">
        <f>'Moving Avg'!H1215</f>
        <v>7.3772194999999918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  <c r="M1215" s="8">
        <f t="shared" si="183"/>
        <v>50</v>
      </c>
      <c r="N1215" s="8">
        <f t="shared" si="180"/>
        <v>0</v>
      </c>
      <c r="O1215" s="8">
        <f t="shared" si="181"/>
        <v>50</v>
      </c>
      <c r="P1215" s="8">
        <f t="shared" si="182"/>
        <v>83.5</v>
      </c>
      <c r="Q1215" s="9">
        <f t="shared" si="184"/>
        <v>37.524999999999999</v>
      </c>
      <c r="R1215" s="9">
        <f t="shared" si="185"/>
        <v>48.375</v>
      </c>
      <c r="S1215" s="9">
        <f t="shared" si="186"/>
        <v>57.575000000000003</v>
      </c>
      <c r="T1215" s="9">
        <f t="shared" si="187"/>
        <v>45.875</v>
      </c>
      <c r="U1215" s="8">
        <f t="shared" si="188"/>
        <v>47.82500000000001</v>
      </c>
      <c r="V1215" s="8">
        <f t="shared" si="189"/>
        <v>47.337500000000006</v>
      </c>
    </row>
    <row r="1216" spans="1:22" ht="13.5" x14ac:dyDescent="0.25">
      <c r="A1216" s="3">
        <f>RSI!A1216</f>
        <v>43781</v>
      </c>
      <c r="B1216" s="2">
        <f>RSI!B1216</f>
        <v>7.8879000000000001</v>
      </c>
      <c r="C1216" s="2">
        <f>RSI!I1216</f>
        <v>47.944726682276418</v>
      </c>
      <c r="D1216" s="2">
        <f>MACD!E1216</f>
        <v>2.9189186985711935E-2</v>
      </c>
      <c r="E1216" s="2">
        <f>MACD!F1216</f>
        <v>4.5093448595684218E-3</v>
      </c>
      <c r="F1216" s="2">
        <f>'Moving Avg'!D1216</f>
        <v>7.9661400000000002</v>
      </c>
      <c r="G1216" s="2">
        <f>'Moving Avg'!F1216</f>
        <v>7.9850449999999995</v>
      </c>
      <c r="H1216" s="2">
        <f>'Moving Avg'!G1216</f>
        <v>7.8350460000000028</v>
      </c>
      <c r="I1216" s="2">
        <f>'Moving Avg'!H1216</f>
        <v>7.3795799999999918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  <c r="M1216" s="8">
        <f t="shared" si="183"/>
        <v>50</v>
      </c>
      <c r="N1216" s="8">
        <f t="shared" si="180"/>
        <v>0</v>
      </c>
      <c r="O1216" s="8">
        <f t="shared" si="181"/>
        <v>50</v>
      </c>
      <c r="P1216" s="8">
        <f t="shared" si="182"/>
        <v>16.5</v>
      </c>
      <c r="Q1216" s="9">
        <f t="shared" si="184"/>
        <v>27.475000000000001</v>
      </c>
      <c r="R1216" s="9">
        <f t="shared" si="185"/>
        <v>31.625</v>
      </c>
      <c r="S1216" s="9">
        <f t="shared" si="186"/>
        <v>27.425000000000001</v>
      </c>
      <c r="T1216" s="9">
        <f t="shared" si="187"/>
        <v>29.125</v>
      </c>
      <c r="U1216" s="8">
        <f t="shared" si="188"/>
        <v>28.841666666666669</v>
      </c>
      <c r="V1216" s="8">
        <f t="shared" si="189"/>
        <v>28.912500000000001</v>
      </c>
    </row>
    <row r="1217" spans="1:22" ht="13.5" x14ac:dyDescent="0.25">
      <c r="A1217" s="3">
        <f>RSI!A1217</f>
        <v>43782</v>
      </c>
      <c r="B1217" s="2">
        <f>RSI!B1217</f>
        <v>7.8746999999999998</v>
      </c>
      <c r="C1217" s="2">
        <f>RSI!I1217</f>
        <v>47.037209712731133</v>
      </c>
      <c r="D1217" s="2">
        <f>MACD!E1217</f>
        <v>2.8323981417267774E-2</v>
      </c>
      <c r="E1217" s="2">
        <f>MACD!F1217</f>
        <v>9.2722721711082923E-3</v>
      </c>
      <c r="F1217" s="2">
        <f>'Moving Avg'!D1217</f>
        <v>7.9237200000000003</v>
      </c>
      <c r="G1217" s="2">
        <f>'Moving Avg'!F1217</f>
        <v>7.9777549999999975</v>
      </c>
      <c r="H1217" s="2">
        <f>'Moving Avg'!G1217</f>
        <v>7.8374320000000042</v>
      </c>
      <c r="I1217" s="2">
        <f>'Moving Avg'!H1217</f>
        <v>7.3818744999999923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  <c r="M1217" s="8">
        <f t="shared" si="183"/>
        <v>50</v>
      </c>
      <c r="N1217" s="8">
        <f t="shared" si="180"/>
        <v>0</v>
      </c>
      <c r="O1217" s="8">
        <f t="shared" si="181"/>
        <v>50</v>
      </c>
      <c r="P1217" s="8">
        <f t="shared" si="182"/>
        <v>16.5</v>
      </c>
      <c r="Q1217" s="9">
        <f t="shared" si="184"/>
        <v>27.475000000000001</v>
      </c>
      <c r="R1217" s="9">
        <f t="shared" si="185"/>
        <v>31.625</v>
      </c>
      <c r="S1217" s="9">
        <f t="shared" si="186"/>
        <v>27.425000000000001</v>
      </c>
      <c r="T1217" s="9">
        <f t="shared" si="187"/>
        <v>29.125</v>
      </c>
      <c r="U1217" s="8">
        <f t="shared" si="188"/>
        <v>28.841666666666669</v>
      </c>
      <c r="V1217" s="8">
        <f t="shared" si="189"/>
        <v>28.912500000000001</v>
      </c>
    </row>
    <row r="1218" spans="1:22" ht="13.5" x14ac:dyDescent="0.25">
      <c r="A1218" s="3">
        <f>RSI!A1218</f>
        <v>43783</v>
      </c>
      <c r="B1218" s="2">
        <f>RSI!B1218</f>
        <v>7.8879000000000001</v>
      </c>
      <c r="C1218" s="2">
        <f>RSI!I1218</f>
        <v>48.095258331707171</v>
      </c>
      <c r="D1218" s="2">
        <f>MACD!E1218</f>
        <v>3.1966638234956157E-2</v>
      </c>
      <c r="E1218" s="2">
        <f>MACD!F1218</f>
        <v>1.3811145383877867E-2</v>
      </c>
      <c r="F1218" s="2">
        <f>'Moving Avg'!D1218</f>
        <v>7.9104600000000005</v>
      </c>
      <c r="G1218" s="2">
        <f>'Moving Avg'!F1218</f>
        <v>7.9644949999999977</v>
      </c>
      <c r="H1218" s="2">
        <f>'Moving Avg'!G1218</f>
        <v>7.8407460000000064</v>
      </c>
      <c r="I1218" s="2">
        <f>'Moving Avg'!H1218</f>
        <v>7.3842349999999923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  <c r="M1218" s="8">
        <f t="shared" si="183"/>
        <v>50</v>
      </c>
      <c r="N1218" s="8">
        <f t="shared" ref="N1218:N1281" si="190">IF(E1218-D1218&gt;0.02, 100, IF(E1218-D1218&lt;0,0,45))</f>
        <v>0</v>
      </c>
      <c r="O1218" s="8">
        <f t="shared" ref="O1218:O1281" si="191">IF(F1218-I1218&gt;10,100,IF(F1218-I1218&gt;5,75, IF(F1218-I1218&gt;0,50,0)))</f>
        <v>50</v>
      </c>
      <c r="P1218" s="8">
        <f t="shared" ref="P1218:P1281" si="192">IF(L1218="confirmed bullish", 34, IF(L1218="bullish divergence",17, 0))+IF(J1218="bullish",33,IF(J1218="bearish",0,16.5))+IF(K1218="strong",33,IF(K1218="weak",0,16.5))</f>
        <v>16.5</v>
      </c>
      <c r="Q1218" s="9">
        <f t="shared" si="184"/>
        <v>27.475000000000001</v>
      </c>
      <c r="R1218" s="9">
        <f t="shared" si="185"/>
        <v>31.625</v>
      </c>
      <c r="S1218" s="9">
        <f t="shared" si="186"/>
        <v>27.425000000000001</v>
      </c>
      <c r="T1218" s="9">
        <f t="shared" si="187"/>
        <v>29.125</v>
      </c>
      <c r="U1218" s="8">
        <f t="shared" si="188"/>
        <v>28.841666666666669</v>
      </c>
      <c r="V1218" s="8">
        <f t="shared" si="189"/>
        <v>28.912500000000001</v>
      </c>
    </row>
    <row r="1219" spans="1:22" ht="13.5" x14ac:dyDescent="0.25">
      <c r="A1219" s="3">
        <f>RSI!A1219</f>
        <v>43784</v>
      </c>
      <c r="B1219" s="2">
        <f>RSI!B1219</f>
        <v>7.8216999999999999</v>
      </c>
      <c r="C1219" s="2">
        <f>RSI!I1219</f>
        <v>43.411365442944316</v>
      </c>
      <c r="D1219" s="2">
        <f>MACD!E1219</f>
        <v>3.5023231032462299E-2</v>
      </c>
      <c r="E1219" s="2">
        <f>MACD!F1219</f>
        <v>1.8053562513594752E-2</v>
      </c>
      <c r="F1219" s="2">
        <f>'Moving Avg'!D1219</f>
        <v>7.8852799999999998</v>
      </c>
      <c r="G1219" s="2">
        <f>'Moving Avg'!F1219</f>
        <v>7.9485899999999985</v>
      </c>
      <c r="H1219" s="2">
        <f>'Moving Avg'!G1219</f>
        <v>7.8447240000000056</v>
      </c>
      <c r="I1219" s="2">
        <f>'Moving Avg'!H1219</f>
        <v>7.3860989999999935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  <c r="M1219" s="8">
        <f t="shared" ref="M1219:M1282" si="193">IF(C1219&lt;30,100, IF(C1219&gt;70, 0, 50))</f>
        <v>50</v>
      </c>
      <c r="N1219" s="8">
        <f t="shared" si="190"/>
        <v>0</v>
      </c>
      <c r="O1219" s="8">
        <f t="shared" si="191"/>
        <v>50</v>
      </c>
      <c r="P1219" s="8">
        <f t="shared" si="192"/>
        <v>16.5</v>
      </c>
      <c r="Q1219" s="9">
        <f t="shared" ref="Q1219:Q1282" si="194">0.35*M1219+N1219*0.35+O1219*0.15+P1219*0.15</f>
        <v>27.475000000000001</v>
      </c>
      <c r="R1219" s="9">
        <f t="shared" ref="R1219:R1282" si="195">M1219*0.2+N1219*0.2+O1219*0.35+P1219*0.25</f>
        <v>31.625</v>
      </c>
      <c r="S1219" s="9">
        <f t="shared" ref="S1219:S1282" si="196">M1219*0.15+N1219*0.15+O1219*0.25+P1219*0.45</f>
        <v>27.425000000000001</v>
      </c>
      <c r="T1219" s="9">
        <f t="shared" ref="T1219:T1282" si="197">0.25*SUM(M1219:P1219)</f>
        <v>29.125</v>
      </c>
      <c r="U1219" s="8">
        <f t="shared" ref="U1219:U1282" si="198">SUM(Q1219:S1219)/3</f>
        <v>28.841666666666669</v>
      </c>
      <c r="V1219" s="8">
        <f t="shared" ref="V1219:V1282" si="199">SUM(Q1219:T1219)/4</f>
        <v>28.912500000000001</v>
      </c>
    </row>
    <row r="1220" spans="1:22" ht="13.5" x14ac:dyDescent="0.25">
      <c r="A1220" s="3">
        <f>RSI!A1220</f>
        <v>43787</v>
      </c>
      <c r="B1220" s="2">
        <f>RSI!B1220</f>
        <v>7.8216999999999999</v>
      </c>
      <c r="C1220" s="2">
        <f>RSI!I1220</f>
        <v>43.411365442944323</v>
      </c>
      <c r="D1220" s="2">
        <f>MACD!E1220</f>
        <v>3.8151635862046618E-2</v>
      </c>
      <c r="E1220" s="2">
        <f>MACD!F1220</f>
        <v>2.2073177183285126E-2</v>
      </c>
      <c r="F1220" s="2">
        <f>'Moving Avg'!D1220</f>
        <v>7.8587800000000003</v>
      </c>
      <c r="G1220" s="2">
        <f>'Moving Avg'!F1220</f>
        <v>7.9353349999999994</v>
      </c>
      <c r="H1220" s="2">
        <f>'Moving Avg'!G1220</f>
        <v>7.8500280000000053</v>
      </c>
      <c r="I1220" s="2">
        <f>'Moving Avg'!H1220</f>
        <v>7.3877974999999925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  <c r="M1220" s="8">
        <f t="shared" si="193"/>
        <v>50</v>
      </c>
      <c r="N1220" s="8">
        <f t="shared" si="190"/>
        <v>0</v>
      </c>
      <c r="O1220" s="8">
        <f t="shared" si="191"/>
        <v>50</v>
      </c>
      <c r="P1220" s="8">
        <f t="shared" si="192"/>
        <v>16.5</v>
      </c>
      <c r="Q1220" s="9">
        <f t="shared" si="194"/>
        <v>27.475000000000001</v>
      </c>
      <c r="R1220" s="9">
        <f t="shared" si="195"/>
        <v>31.625</v>
      </c>
      <c r="S1220" s="9">
        <f t="shared" si="196"/>
        <v>27.425000000000001</v>
      </c>
      <c r="T1220" s="9">
        <f t="shared" si="197"/>
        <v>29.125</v>
      </c>
      <c r="U1220" s="8">
        <f t="shared" si="198"/>
        <v>28.841666666666669</v>
      </c>
      <c r="V1220" s="8">
        <f t="shared" si="199"/>
        <v>28.912500000000001</v>
      </c>
    </row>
    <row r="1221" spans="1:22" ht="13.5" x14ac:dyDescent="0.25">
      <c r="A1221" s="3">
        <f>RSI!A1221</f>
        <v>43788</v>
      </c>
      <c r="B1221" s="2">
        <f>RSI!B1221</f>
        <v>7.8216999999999999</v>
      </c>
      <c r="C1221" s="2">
        <f>RSI!I1221</f>
        <v>43.41136544294433</v>
      </c>
      <c r="D1221" s="2">
        <f>MACD!E1221</f>
        <v>4.6392960034944863E-2</v>
      </c>
      <c r="E1221" s="2">
        <f>MACD!F1221</f>
        <v>2.6937133753617074E-2</v>
      </c>
      <c r="F1221" s="2">
        <f>'Moving Avg'!D1221</f>
        <v>7.8455399999999997</v>
      </c>
      <c r="G1221" s="2">
        <f>'Moving Avg'!F1221</f>
        <v>7.9237349999999989</v>
      </c>
      <c r="H1221" s="2">
        <f>'Moving Avg'!G1221</f>
        <v>7.8540060000000054</v>
      </c>
      <c r="I1221" s="2">
        <f>'Moving Avg'!H1221</f>
        <v>7.3900589999999928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  <c r="M1221" s="8">
        <f t="shared" si="193"/>
        <v>50</v>
      </c>
      <c r="N1221" s="8">
        <f t="shared" si="190"/>
        <v>0</v>
      </c>
      <c r="O1221" s="8">
        <f t="shared" si="191"/>
        <v>50</v>
      </c>
      <c r="P1221" s="8">
        <f t="shared" si="192"/>
        <v>16.5</v>
      </c>
      <c r="Q1221" s="9">
        <f t="shared" si="194"/>
        <v>27.475000000000001</v>
      </c>
      <c r="R1221" s="9">
        <f t="shared" si="195"/>
        <v>31.625</v>
      </c>
      <c r="S1221" s="9">
        <f t="shared" si="196"/>
        <v>27.425000000000001</v>
      </c>
      <c r="T1221" s="9">
        <f t="shared" si="197"/>
        <v>29.125</v>
      </c>
      <c r="U1221" s="8">
        <f t="shared" si="198"/>
        <v>28.841666666666669</v>
      </c>
      <c r="V1221" s="8">
        <f t="shared" si="199"/>
        <v>28.912500000000001</v>
      </c>
    </row>
    <row r="1222" spans="1:22" ht="13.5" x14ac:dyDescent="0.25">
      <c r="A1222" s="3">
        <f>RSI!A1222</f>
        <v>43789</v>
      </c>
      <c r="B1222" s="2">
        <f>RSI!B1222</f>
        <v>7.7553999999999998</v>
      </c>
      <c r="C1222" s="2">
        <f>RSI!I1222</f>
        <v>38.697306391877113</v>
      </c>
      <c r="D1222" s="2">
        <f>MACD!E1222</f>
        <v>7.9142225868014116E-2</v>
      </c>
      <c r="E1222" s="2">
        <f>MACD!F1222</f>
        <v>3.7378152176496482E-2</v>
      </c>
      <c r="F1222" s="2">
        <f>'Moving Avg'!D1222</f>
        <v>7.8216800000000006</v>
      </c>
      <c r="G1222" s="2">
        <f>'Moving Avg'!F1222</f>
        <v>7.9137950000000004</v>
      </c>
      <c r="H1222" s="2">
        <f>'Moving Avg'!G1222</f>
        <v>7.8542720000000052</v>
      </c>
      <c r="I1222" s="2">
        <f>'Moving Avg'!H1222</f>
        <v>7.3919889999999926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3"/>
        <v>50</v>
      </c>
      <c r="N1222" s="8">
        <f t="shared" si="190"/>
        <v>0</v>
      </c>
      <c r="O1222" s="8">
        <f t="shared" si="191"/>
        <v>50</v>
      </c>
      <c r="P1222" s="8">
        <f t="shared" si="192"/>
        <v>16.5</v>
      </c>
      <c r="Q1222" s="9">
        <f t="shared" si="194"/>
        <v>27.475000000000001</v>
      </c>
      <c r="R1222" s="9">
        <f t="shared" si="195"/>
        <v>31.625</v>
      </c>
      <c r="S1222" s="9">
        <f t="shared" si="196"/>
        <v>27.425000000000001</v>
      </c>
      <c r="T1222" s="9">
        <f t="shared" si="197"/>
        <v>29.125</v>
      </c>
      <c r="U1222" s="8">
        <f t="shared" si="198"/>
        <v>28.841666666666669</v>
      </c>
      <c r="V1222" s="8">
        <f t="shared" si="199"/>
        <v>28.912500000000001</v>
      </c>
    </row>
    <row r="1223" spans="1:22" ht="13.5" x14ac:dyDescent="0.25">
      <c r="A1223" s="3">
        <f>RSI!A1223</f>
        <v>43790</v>
      </c>
      <c r="B1223" s="2">
        <f>RSI!B1223</f>
        <v>7.7553999999999998</v>
      </c>
      <c r="C1223" s="2">
        <f>RSI!I1223</f>
        <v>38.697306391877113</v>
      </c>
      <c r="D1223" s="2">
        <f>MACD!E1223</f>
        <v>8.7275215043575827E-2</v>
      </c>
      <c r="E1223" s="2">
        <f>MACD!F1223</f>
        <v>4.7357564749912359E-2</v>
      </c>
      <c r="F1223" s="2">
        <f>'Moving Avg'!D1223</f>
        <v>7.7951800000000002</v>
      </c>
      <c r="G1223" s="2">
        <f>'Moving Avg'!F1223</f>
        <v>7.9068350000000009</v>
      </c>
      <c r="H1223" s="2">
        <f>'Moving Avg'!G1223</f>
        <v>7.8540080000000057</v>
      </c>
      <c r="I1223" s="2">
        <f>'Moving Avg'!H1223</f>
        <v>7.3940844999999937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  <c r="M1223" s="8">
        <f t="shared" si="193"/>
        <v>50</v>
      </c>
      <c r="N1223" s="8">
        <f t="shared" si="190"/>
        <v>0</v>
      </c>
      <c r="O1223" s="8">
        <f t="shared" si="191"/>
        <v>50</v>
      </c>
      <c r="P1223" s="8">
        <f t="shared" si="192"/>
        <v>16.5</v>
      </c>
      <c r="Q1223" s="9">
        <f t="shared" si="194"/>
        <v>27.475000000000001</v>
      </c>
      <c r="R1223" s="9">
        <f t="shared" si="195"/>
        <v>31.625</v>
      </c>
      <c r="S1223" s="9">
        <f t="shared" si="196"/>
        <v>27.425000000000001</v>
      </c>
      <c r="T1223" s="9">
        <f t="shared" si="197"/>
        <v>29.125</v>
      </c>
      <c r="U1223" s="8">
        <f t="shared" si="198"/>
        <v>28.841666666666669</v>
      </c>
      <c r="V1223" s="8">
        <f t="shared" si="199"/>
        <v>28.912500000000001</v>
      </c>
    </row>
    <row r="1224" spans="1:22" ht="13.5" x14ac:dyDescent="0.25">
      <c r="A1224" s="3">
        <f>RSI!A1224</f>
        <v>43791</v>
      </c>
      <c r="B1224" s="2">
        <f>RSI!B1224</f>
        <v>7.7553999999999998</v>
      </c>
      <c r="C1224" s="2">
        <f>RSI!I1224</f>
        <v>38.697306391877113</v>
      </c>
      <c r="D1224" s="2">
        <f>MACD!E1224</f>
        <v>9.3902768214816135E-2</v>
      </c>
      <c r="E1224" s="2">
        <f>MACD!F1224</f>
        <v>5.666660544289312E-2</v>
      </c>
      <c r="F1224" s="2">
        <f>'Moving Avg'!D1224</f>
        <v>7.7819200000000013</v>
      </c>
      <c r="G1224" s="2">
        <f>'Moving Avg'!F1224</f>
        <v>7.8968950000000007</v>
      </c>
      <c r="H1224" s="2">
        <f>'Moving Avg'!G1224</f>
        <v>7.852682000000005</v>
      </c>
      <c r="I1224" s="2">
        <f>'Moving Avg'!H1224</f>
        <v>7.3961799999999922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3"/>
        <v>50</v>
      </c>
      <c r="N1224" s="8">
        <f t="shared" si="190"/>
        <v>0</v>
      </c>
      <c r="O1224" s="8">
        <f t="shared" si="191"/>
        <v>50</v>
      </c>
      <c r="P1224" s="8">
        <f t="shared" si="192"/>
        <v>16.5</v>
      </c>
      <c r="Q1224" s="9">
        <f t="shared" si="194"/>
        <v>27.475000000000001</v>
      </c>
      <c r="R1224" s="9">
        <f t="shared" si="195"/>
        <v>31.625</v>
      </c>
      <c r="S1224" s="9">
        <f t="shared" si="196"/>
        <v>27.425000000000001</v>
      </c>
      <c r="T1224" s="9">
        <f t="shared" si="197"/>
        <v>29.125</v>
      </c>
      <c r="U1224" s="8">
        <f t="shared" si="198"/>
        <v>28.841666666666669</v>
      </c>
      <c r="V1224" s="8">
        <f t="shared" si="199"/>
        <v>28.912500000000001</v>
      </c>
    </row>
    <row r="1225" spans="1:22" ht="13.5" x14ac:dyDescent="0.25">
      <c r="A1225" s="3">
        <f>RSI!A1225</f>
        <v>43794</v>
      </c>
      <c r="B1225" s="2">
        <f>RSI!B1225</f>
        <v>7.8216999999999999</v>
      </c>
      <c r="C1225" s="2">
        <f>RSI!I1225</f>
        <v>46.018628832334208</v>
      </c>
      <c r="D1225" s="2">
        <f>MACD!E1225</f>
        <v>9.6319765506075683E-2</v>
      </c>
      <c r="E1225" s="2">
        <f>MACD!F1225</f>
        <v>6.459723745552963E-2</v>
      </c>
      <c r="F1225" s="2">
        <f>'Moving Avg'!D1225</f>
        <v>7.7819199999999995</v>
      </c>
      <c r="G1225" s="2">
        <f>'Moving Avg'!F1225</f>
        <v>7.890270000000001</v>
      </c>
      <c r="H1225" s="2">
        <f>'Moving Avg'!G1225</f>
        <v>7.852682000000005</v>
      </c>
      <c r="I1225" s="2">
        <f>'Moving Avg'!H1225</f>
        <v>7.3982094999999921</v>
      </c>
      <c r="J1225" s="6" t="str">
        <f>OBV!F1225</f>
        <v>BULLISH</v>
      </c>
      <c r="K1225" s="6" t="str">
        <f>OBV!G1225</f>
        <v>NEUTRAL</v>
      </c>
      <c r="L1225" s="6" t="str">
        <f>OBV!H1225</f>
        <v>NEUTRAL</v>
      </c>
      <c r="M1225" s="8">
        <f t="shared" si="193"/>
        <v>50</v>
      </c>
      <c r="N1225" s="8">
        <f t="shared" si="190"/>
        <v>0</v>
      </c>
      <c r="O1225" s="8">
        <f t="shared" si="191"/>
        <v>50</v>
      </c>
      <c r="P1225" s="8">
        <f t="shared" si="192"/>
        <v>49.5</v>
      </c>
      <c r="Q1225" s="9">
        <f t="shared" si="194"/>
        <v>32.424999999999997</v>
      </c>
      <c r="R1225" s="9">
        <f t="shared" si="195"/>
        <v>39.875</v>
      </c>
      <c r="S1225" s="9">
        <f t="shared" si="196"/>
        <v>42.275000000000006</v>
      </c>
      <c r="T1225" s="9">
        <f t="shared" si="197"/>
        <v>37.375</v>
      </c>
      <c r="U1225" s="8">
        <f t="shared" si="198"/>
        <v>38.19166666666667</v>
      </c>
      <c r="V1225" s="8">
        <f t="shared" si="199"/>
        <v>37.987499999999997</v>
      </c>
    </row>
    <row r="1226" spans="1:22" ht="13.5" x14ac:dyDescent="0.25">
      <c r="A1226" s="3">
        <f>RSI!A1226</f>
        <v>43795</v>
      </c>
      <c r="B1226" s="2">
        <f>RSI!B1226</f>
        <v>7.8150000000000004</v>
      </c>
      <c r="C1226" s="2">
        <f>RSI!I1226</f>
        <v>45.428181336668388</v>
      </c>
      <c r="D1226" s="2">
        <f>MACD!E1226</f>
        <v>8.892203101340268E-2</v>
      </c>
      <c r="E1226" s="2">
        <f>MACD!F1226</f>
        <v>6.9462196167104251E-2</v>
      </c>
      <c r="F1226" s="2">
        <f>'Moving Avg'!D1226</f>
        <v>7.7805799999999987</v>
      </c>
      <c r="G1226" s="2">
        <f>'Moving Avg'!F1226</f>
        <v>7.8816499999999987</v>
      </c>
      <c r="H1226" s="2">
        <f>'Moving Avg'!G1226</f>
        <v>7.8533440000000052</v>
      </c>
      <c r="I1226" s="2">
        <f>'Moving Avg'!H1226</f>
        <v>7.4005364999999941</v>
      </c>
      <c r="J1226" s="6" t="str">
        <f>OBV!F1226</f>
        <v>BULLISH</v>
      </c>
      <c r="K1226" s="6" t="str">
        <f>OBV!G1226</f>
        <v>NEUTRAL</v>
      </c>
      <c r="L1226" s="6" t="str">
        <f>OBV!H1226</f>
        <v>BULLISH DIVERGENCE</v>
      </c>
      <c r="M1226" s="8">
        <f t="shared" si="193"/>
        <v>50</v>
      </c>
      <c r="N1226" s="8">
        <f t="shared" si="190"/>
        <v>0</v>
      </c>
      <c r="O1226" s="8">
        <f t="shared" si="191"/>
        <v>50</v>
      </c>
      <c r="P1226" s="8">
        <f t="shared" si="192"/>
        <v>66.5</v>
      </c>
      <c r="Q1226" s="9">
        <f t="shared" si="194"/>
        <v>34.975000000000001</v>
      </c>
      <c r="R1226" s="9">
        <f t="shared" si="195"/>
        <v>44.125</v>
      </c>
      <c r="S1226" s="9">
        <f t="shared" si="196"/>
        <v>49.924999999999997</v>
      </c>
      <c r="T1226" s="9">
        <f t="shared" si="197"/>
        <v>41.625</v>
      </c>
      <c r="U1226" s="8">
        <f t="shared" si="198"/>
        <v>43.008333333333326</v>
      </c>
      <c r="V1226" s="8">
        <f t="shared" si="199"/>
        <v>42.662499999999994</v>
      </c>
    </row>
    <row r="1227" spans="1:22" ht="13.5" x14ac:dyDescent="0.25">
      <c r="A1227" s="3">
        <f>RSI!A1227</f>
        <v>43796</v>
      </c>
      <c r="B1227" s="2">
        <f>RSI!B1227</f>
        <v>7.7222</v>
      </c>
      <c r="C1227" s="2">
        <f>RSI!I1227</f>
        <v>38.130597709398934</v>
      </c>
      <c r="D1227" s="2">
        <f>MACD!E1227</f>
        <v>8.7786802781098849E-2</v>
      </c>
      <c r="E1227" s="2">
        <f>MACD!F1227</f>
        <v>7.3127117489903179E-2</v>
      </c>
      <c r="F1227" s="2">
        <f>'Moving Avg'!D1227</f>
        <v>7.7739400000000005</v>
      </c>
      <c r="G1227" s="2">
        <f>'Moving Avg'!F1227</f>
        <v>7.8717049999999986</v>
      </c>
      <c r="H1227" s="2">
        <f>'Moving Avg'!G1227</f>
        <v>7.8533440000000034</v>
      </c>
      <c r="I1227" s="2">
        <f>'Moving Avg'!H1227</f>
        <v>7.4022339999999929</v>
      </c>
      <c r="J1227" s="6" t="str">
        <f>OBV!F1227</f>
        <v>BULLISH</v>
      </c>
      <c r="K1227" s="6" t="str">
        <f>OBV!G1227</f>
        <v>NEUTRAL</v>
      </c>
      <c r="L1227" s="6" t="str">
        <f>OBV!H1227</f>
        <v>BULLISH DIVERGENCE</v>
      </c>
      <c r="M1227" s="8">
        <f t="shared" si="193"/>
        <v>50</v>
      </c>
      <c r="N1227" s="8">
        <f t="shared" si="190"/>
        <v>0</v>
      </c>
      <c r="O1227" s="8">
        <f t="shared" si="191"/>
        <v>50</v>
      </c>
      <c r="P1227" s="8">
        <f t="shared" si="192"/>
        <v>66.5</v>
      </c>
      <c r="Q1227" s="9">
        <f t="shared" si="194"/>
        <v>34.975000000000001</v>
      </c>
      <c r="R1227" s="9">
        <f t="shared" si="195"/>
        <v>44.125</v>
      </c>
      <c r="S1227" s="9">
        <f t="shared" si="196"/>
        <v>49.924999999999997</v>
      </c>
      <c r="T1227" s="9">
        <f t="shared" si="197"/>
        <v>41.625</v>
      </c>
      <c r="U1227" s="8">
        <f t="shared" si="198"/>
        <v>43.008333333333326</v>
      </c>
      <c r="V1227" s="8">
        <f t="shared" si="199"/>
        <v>42.662499999999994</v>
      </c>
    </row>
    <row r="1228" spans="1:22" ht="13.5" x14ac:dyDescent="0.25">
      <c r="A1228" s="3">
        <f>RSI!A1228</f>
        <v>43797</v>
      </c>
      <c r="B1228" s="2">
        <f>RSI!B1228</f>
        <v>7.7222</v>
      </c>
      <c r="C1228" s="2">
        <f>RSI!I1228</f>
        <v>38.130597709398934</v>
      </c>
      <c r="D1228" s="2">
        <f>MACD!E1228</f>
        <v>8.9665620516118594E-2</v>
      </c>
      <c r="E1228" s="2">
        <f>MACD!F1228</f>
        <v>7.6434818095146267E-2</v>
      </c>
      <c r="F1228" s="2">
        <f>'Moving Avg'!D1228</f>
        <v>7.7673000000000005</v>
      </c>
      <c r="G1228" s="2">
        <f>'Moving Avg'!F1228</f>
        <v>7.8601049999999972</v>
      </c>
      <c r="H1228" s="2">
        <f>'Moving Avg'!G1228</f>
        <v>7.8533440000000034</v>
      </c>
      <c r="I1228" s="2">
        <f>'Moving Avg'!H1228</f>
        <v>7.4040309999999927</v>
      </c>
      <c r="J1228" s="6" t="str">
        <f>OBV!F1228</f>
        <v>BULLISH</v>
      </c>
      <c r="K1228" s="6" t="str">
        <f>OBV!G1228</f>
        <v>NEUTRAL</v>
      </c>
      <c r="L1228" s="6" t="str">
        <f>OBV!H1228</f>
        <v>BULLISH DIVERGENCE</v>
      </c>
      <c r="M1228" s="8">
        <f t="shared" si="193"/>
        <v>50</v>
      </c>
      <c r="N1228" s="8">
        <f t="shared" si="190"/>
        <v>0</v>
      </c>
      <c r="O1228" s="8">
        <f t="shared" si="191"/>
        <v>50</v>
      </c>
      <c r="P1228" s="8">
        <f t="shared" si="192"/>
        <v>66.5</v>
      </c>
      <c r="Q1228" s="9">
        <f t="shared" si="194"/>
        <v>34.975000000000001</v>
      </c>
      <c r="R1228" s="9">
        <f t="shared" si="195"/>
        <v>44.125</v>
      </c>
      <c r="S1228" s="9">
        <f t="shared" si="196"/>
        <v>49.924999999999997</v>
      </c>
      <c r="T1228" s="9">
        <f t="shared" si="197"/>
        <v>41.625</v>
      </c>
      <c r="U1228" s="8">
        <f t="shared" si="198"/>
        <v>43.008333333333326</v>
      </c>
      <c r="V1228" s="8">
        <f t="shared" si="199"/>
        <v>42.662499999999994</v>
      </c>
    </row>
    <row r="1229" spans="1:22" ht="13.5" x14ac:dyDescent="0.25">
      <c r="A1229" s="3">
        <f>RSI!A1229</f>
        <v>43798</v>
      </c>
      <c r="B1229" s="2">
        <f>RSI!B1229</f>
        <v>7.7885</v>
      </c>
      <c r="C1229" s="2">
        <f>RSI!I1229</f>
        <v>45.398265801470615</v>
      </c>
      <c r="D1229" s="2">
        <f>MACD!E1229</f>
        <v>7.6908390872432619E-2</v>
      </c>
      <c r="E1229" s="2">
        <f>MACD!F1229</f>
        <v>7.6529532650603541E-2</v>
      </c>
      <c r="F1229" s="2">
        <f>'Moving Avg'!D1229</f>
        <v>7.7739200000000013</v>
      </c>
      <c r="G1229" s="2">
        <f>'Moving Avg'!F1229</f>
        <v>7.8534749999999978</v>
      </c>
      <c r="H1229" s="2">
        <f>'Moving Avg'!G1229</f>
        <v>7.8546700000000023</v>
      </c>
      <c r="I1229" s="2">
        <f>'Moving Avg'!H1229</f>
        <v>7.406059999999993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  <c r="M1229" s="8">
        <f t="shared" si="193"/>
        <v>50</v>
      </c>
      <c r="N1229" s="8">
        <f t="shared" si="190"/>
        <v>0</v>
      </c>
      <c r="O1229" s="8">
        <f t="shared" si="191"/>
        <v>50</v>
      </c>
      <c r="P1229" s="8">
        <f t="shared" si="192"/>
        <v>83.5</v>
      </c>
      <c r="Q1229" s="9">
        <f t="shared" si="194"/>
        <v>37.524999999999999</v>
      </c>
      <c r="R1229" s="9">
        <f t="shared" si="195"/>
        <v>48.375</v>
      </c>
      <c r="S1229" s="9">
        <f t="shared" si="196"/>
        <v>57.575000000000003</v>
      </c>
      <c r="T1229" s="9">
        <f t="shared" si="197"/>
        <v>45.875</v>
      </c>
      <c r="U1229" s="8">
        <f t="shared" si="198"/>
        <v>47.82500000000001</v>
      </c>
      <c r="V1229" s="8">
        <f t="shared" si="199"/>
        <v>47.337500000000006</v>
      </c>
    </row>
    <row r="1230" spans="1:22" ht="13.5" x14ac:dyDescent="0.25">
      <c r="A1230" s="3">
        <f>RSI!A1230</f>
        <v>43801</v>
      </c>
      <c r="B1230" s="2">
        <f>RSI!B1230</f>
        <v>7.8083999999999998</v>
      </c>
      <c r="C1230" s="2">
        <f>RSI!I1230</f>
        <v>47.395665264827855</v>
      </c>
      <c r="D1230" s="2">
        <f>MACD!E1230</f>
        <v>6.494123498780624E-2</v>
      </c>
      <c r="E1230" s="2">
        <f>MACD!F1230</f>
        <v>7.4211873118044086E-2</v>
      </c>
      <c r="F1230" s="2">
        <f>'Moving Avg'!D1230</f>
        <v>7.7712599999999998</v>
      </c>
      <c r="G1230" s="2">
        <f>'Moving Avg'!F1230</f>
        <v>7.8478399999999979</v>
      </c>
      <c r="H1230" s="2">
        <f>'Moving Avg'!G1230</f>
        <v>7.855996000000002</v>
      </c>
      <c r="I1230" s="2">
        <f>'Moving Avg'!H1230</f>
        <v>7.4080559999999931</v>
      </c>
      <c r="J1230" s="6" t="str">
        <f>OBV!F1230</f>
        <v>BULLISH</v>
      </c>
      <c r="K1230" s="6" t="str">
        <f>OBV!G1230</f>
        <v>NEUTRAL</v>
      </c>
      <c r="L1230" s="6" t="str">
        <f>OBV!H1230</f>
        <v>BULLISH DIVERGENCE</v>
      </c>
      <c r="M1230" s="8">
        <f t="shared" si="193"/>
        <v>50</v>
      </c>
      <c r="N1230" s="8">
        <f t="shared" si="190"/>
        <v>45</v>
      </c>
      <c r="O1230" s="8">
        <f t="shared" si="191"/>
        <v>50</v>
      </c>
      <c r="P1230" s="8">
        <f t="shared" si="192"/>
        <v>66.5</v>
      </c>
      <c r="Q1230" s="9">
        <f t="shared" si="194"/>
        <v>50.725000000000001</v>
      </c>
      <c r="R1230" s="9">
        <f t="shared" si="195"/>
        <v>53.125</v>
      </c>
      <c r="S1230" s="9">
        <f t="shared" si="196"/>
        <v>56.674999999999997</v>
      </c>
      <c r="T1230" s="9">
        <f t="shared" si="197"/>
        <v>52.875</v>
      </c>
      <c r="U1230" s="8">
        <f t="shared" si="198"/>
        <v>53.508333333333326</v>
      </c>
      <c r="V1230" s="8">
        <f t="shared" si="199"/>
        <v>53.349999999999994</v>
      </c>
    </row>
    <row r="1231" spans="1:22" ht="13.5" x14ac:dyDescent="0.25">
      <c r="A1231" s="3">
        <f>RSI!A1231</f>
        <v>43802</v>
      </c>
      <c r="B1231" s="2">
        <f>RSI!B1231</f>
        <v>7.6227999999999998</v>
      </c>
      <c r="C1231" s="2">
        <f>RSI!I1231</f>
        <v>34.660536253801851</v>
      </c>
      <c r="D1231" s="2">
        <f>MACD!E1231</f>
        <v>6.8724902200846039E-2</v>
      </c>
      <c r="E1231" s="2">
        <f>MACD!F1231</f>
        <v>7.3114478934604474E-2</v>
      </c>
      <c r="F1231" s="2">
        <f>'Moving Avg'!D1231</f>
        <v>7.7328199999999994</v>
      </c>
      <c r="G1231" s="2">
        <f>'Moving Avg'!F1231</f>
        <v>7.8312700000000008</v>
      </c>
      <c r="H1231" s="2">
        <f>'Moving Avg'!G1231</f>
        <v>7.8540080000000021</v>
      </c>
      <c r="I1231" s="2">
        <f>'Moving Avg'!H1231</f>
        <v>7.4095874999999936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  <c r="M1231" s="8">
        <f t="shared" si="193"/>
        <v>50</v>
      </c>
      <c r="N1231" s="8">
        <f t="shared" si="190"/>
        <v>45</v>
      </c>
      <c r="O1231" s="8">
        <f t="shared" si="191"/>
        <v>50</v>
      </c>
      <c r="P1231" s="8">
        <f t="shared" si="192"/>
        <v>16.5</v>
      </c>
      <c r="Q1231" s="9">
        <f t="shared" si="194"/>
        <v>43.225000000000001</v>
      </c>
      <c r="R1231" s="9">
        <f t="shared" si="195"/>
        <v>40.625</v>
      </c>
      <c r="S1231" s="9">
        <f t="shared" si="196"/>
        <v>34.174999999999997</v>
      </c>
      <c r="T1231" s="9">
        <f t="shared" si="197"/>
        <v>40.375</v>
      </c>
      <c r="U1231" s="8">
        <f t="shared" si="198"/>
        <v>39.341666666666661</v>
      </c>
      <c r="V1231" s="8">
        <f t="shared" si="199"/>
        <v>39.599999999999994</v>
      </c>
    </row>
    <row r="1232" spans="1:22" ht="13.5" x14ac:dyDescent="0.25">
      <c r="A1232" s="3">
        <f>RSI!A1232</f>
        <v>43803</v>
      </c>
      <c r="B1232" s="2">
        <f>RSI!B1232</f>
        <v>7.6757999999999997</v>
      </c>
      <c r="C1232" s="2">
        <f>RSI!I1232</f>
        <v>39.647567458338791</v>
      </c>
      <c r="D1232" s="2">
        <f>MACD!E1232</f>
        <v>5.9046864807062782E-2</v>
      </c>
      <c r="E1232" s="2">
        <f>MACD!F1232</f>
        <v>7.0300956109096133E-2</v>
      </c>
      <c r="F1232" s="2">
        <f>'Moving Avg'!D1232</f>
        <v>7.7235399999999998</v>
      </c>
      <c r="G1232" s="2">
        <f>'Moving Avg'!F1232</f>
        <v>7.8107200000000008</v>
      </c>
      <c r="H1232" s="2">
        <f>'Moving Avg'!G1232</f>
        <v>7.854140000000001</v>
      </c>
      <c r="I1232" s="2">
        <f>'Moving Avg'!H1232</f>
        <v>7.4118809999999931</v>
      </c>
      <c r="J1232" s="6" t="str">
        <f>OBV!F1232</f>
        <v>BULLISH</v>
      </c>
      <c r="K1232" s="6" t="str">
        <f>OBV!G1232</f>
        <v>NEUTRAL</v>
      </c>
      <c r="L1232" s="6" t="str">
        <f>OBV!H1232</f>
        <v>BULLISH DIVERGENCE</v>
      </c>
      <c r="M1232" s="8">
        <f t="shared" si="193"/>
        <v>50</v>
      </c>
      <c r="N1232" s="8">
        <f t="shared" si="190"/>
        <v>45</v>
      </c>
      <c r="O1232" s="8">
        <f t="shared" si="191"/>
        <v>50</v>
      </c>
      <c r="P1232" s="8">
        <f t="shared" si="192"/>
        <v>66.5</v>
      </c>
      <c r="Q1232" s="9">
        <f t="shared" si="194"/>
        <v>50.725000000000001</v>
      </c>
      <c r="R1232" s="9">
        <f t="shared" si="195"/>
        <v>53.125</v>
      </c>
      <c r="S1232" s="9">
        <f t="shared" si="196"/>
        <v>56.674999999999997</v>
      </c>
      <c r="T1232" s="9">
        <f t="shared" si="197"/>
        <v>52.875</v>
      </c>
      <c r="U1232" s="8">
        <f t="shared" si="198"/>
        <v>53.508333333333326</v>
      </c>
      <c r="V1232" s="8">
        <f t="shared" si="199"/>
        <v>53.349999999999994</v>
      </c>
    </row>
    <row r="1233" spans="1:22" ht="13.5" x14ac:dyDescent="0.25">
      <c r="A1233" s="3">
        <f>RSI!A1233</f>
        <v>43804</v>
      </c>
      <c r="B1233" s="2">
        <f>RSI!B1233</f>
        <v>7.6890999999999998</v>
      </c>
      <c r="C1233" s="2">
        <f>RSI!I1233</f>
        <v>40.867272684159914</v>
      </c>
      <c r="D1233" s="2">
        <f>MACD!E1233</f>
        <v>5.0713395455158405E-2</v>
      </c>
      <c r="E1233" s="2">
        <f>MACD!F1233</f>
        <v>6.6383443978308587E-2</v>
      </c>
      <c r="F1233" s="2">
        <f>'Moving Avg'!D1233</f>
        <v>7.7169199999999991</v>
      </c>
      <c r="G1233" s="2">
        <f>'Moving Avg'!F1233</f>
        <v>7.7974650000000008</v>
      </c>
      <c r="H1233" s="2">
        <f>'Moving Avg'!G1233</f>
        <v>7.8517540000000006</v>
      </c>
      <c r="I1233" s="2">
        <f>'Moving Avg'!H1233</f>
        <v>7.4139094999999928</v>
      </c>
      <c r="J1233" s="6" t="str">
        <f>OBV!F1233</f>
        <v>BULLISH</v>
      </c>
      <c r="K1233" s="6" t="str">
        <f>OBV!G1233</f>
        <v>NEUTRAL</v>
      </c>
      <c r="L1233" s="6" t="str">
        <f>OBV!H1233</f>
        <v>BULLISH DIVERGENCE</v>
      </c>
      <c r="M1233" s="8">
        <f t="shared" si="193"/>
        <v>50</v>
      </c>
      <c r="N1233" s="8">
        <f t="shared" si="190"/>
        <v>45</v>
      </c>
      <c r="O1233" s="8">
        <f t="shared" si="191"/>
        <v>50</v>
      </c>
      <c r="P1233" s="8">
        <f t="shared" si="192"/>
        <v>66.5</v>
      </c>
      <c r="Q1233" s="9">
        <f t="shared" si="194"/>
        <v>50.725000000000001</v>
      </c>
      <c r="R1233" s="9">
        <f t="shared" si="195"/>
        <v>53.125</v>
      </c>
      <c r="S1233" s="9">
        <f t="shared" si="196"/>
        <v>56.674999999999997</v>
      </c>
      <c r="T1233" s="9">
        <f t="shared" si="197"/>
        <v>52.875</v>
      </c>
      <c r="U1233" s="8">
        <f t="shared" si="198"/>
        <v>53.508333333333326</v>
      </c>
      <c r="V1233" s="8">
        <f t="shared" si="199"/>
        <v>53.349999999999994</v>
      </c>
    </row>
    <row r="1234" spans="1:22" ht="13.5" x14ac:dyDescent="0.25">
      <c r="A1234" s="3">
        <f>RSI!A1234</f>
        <v>43805</v>
      </c>
      <c r="B1234" s="2">
        <f>RSI!B1234</f>
        <v>7.7553999999999998</v>
      </c>
      <c r="C1234" s="2">
        <f>RSI!I1234</f>
        <v>46.654907837838053</v>
      </c>
      <c r="D1234" s="2">
        <f>MACD!E1234</f>
        <v>3.9450838037510927E-2</v>
      </c>
      <c r="E1234" s="2">
        <f>MACD!F1234</f>
        <v>6.0996922790149059E-2</v>
      </c>
      <c r="F1234" s="2">
        <f>'Moving Avg'!D1234</f>
        <v>7.7102999999999993</v>
      </c>
      <c r="G1234" s="2">
        <f>'Moving Avg'!F1234</f>
        <v>7.7878550000000022</v>
      </c>
      <c r="H1234" s="2">
        <f>'Moving Avg'!G1234</f>
        <v>7.8508260000000005</v>
      </c>
      <c r="I1234" s="2">
        <f>'Moving Avg'!H1234</f>
        <v>7.416236499999993</v>
      </c>
      <c r="J1234" s="6" t="str">
        <f>OBV!F1234</f>
        <v>BULLISH</v>
      </c>
      <c r="K1234" s="6" t="str">
        <f>OBV!G1234</f>
        <v>NEUTRAL</v>
      </c>
      <c r="L1234" s="6" t="str">
        <f>OBV!H1234</f>
        <v>BULLISH DIVERGENCE</v>
      </c>
      <c r="M1234" s="8">
        <f t="shared" si="193"/>
        <v>50</v>
      </c>
      <c r="N1234" s="8">
        <f t="shared" si="190"/>
        <v>100</v>
      </c>
      <c r="O1234" s="8">
        <f t="shared" si="191"/>
        <v>50</v>
      </c>
      <c r="P1234" s="8">
        <f t="shared" si="192"/>
        <v>66.5</v>
      </c>
      <c r="Q1234" s="9">
        <f t="shared" si="194"/>
        <v>69.974999999999994</v>
      </c>
      <c r="R1234" s="9">
        <f t="shared" si="195"/>
        <v>64.125</v>
      </c>
      <c r="S1234" s="9">
        <f t="shared" si="196"/>
        <v>64.924999999999997</v>
      </c>
      <c r="T1234" s="9">
        <f t="shared" si="197"/>
        <v>66.625</v>
      </c>
      <c r="U1234" s="8">
        <f t="shared" si="198"/>
        <v>66.341666666666654</v>
      </c>
      <c r="V1234" s="8">
        <f t="shared" si="199"/>
        <v>66.412499999999994</v>
      </c>
    </row>
    <row r="1235" spans="1:22" ht="13.5" x14ac:dyDescent="0.25">
      <c r="A1235" s="3">
        <f>RSI!A1235</f>
        <v>43808</v>
      </c>
      <c r="B1235" s="2">
        <f>RSI!B1235</f>
        <v>7.8083999999999998</v>
      </c>
      <c r="C1235" s="2">
        <f>RSI!I1235</f>
        <v>50.80045047989681</v>
      </c>
      <c r="D1235" s="2">
        <f>MACD!E1235</f>
        <v>3.6451388914993998E-2</v>
      </c>
      <c r="E1235" s="2">
        <f>MACD!F1235</f>
        <v>5.6087816015118051E-2</v>
      </c>
      <c r="F1235" s="2">
        <f>'Moving Avg'!D1235</f>
        <v>7.7102999999999993</v>
      </c>
      <c r="G1235" s="2">
        <f>'Moving Avg'!F1235</f>
        <v>7.7805650000000002</v>
      </c>
      <c r="H1235" s="2">
        <f>'Moving Avg'!G1235</f>
        <v>7.852284</v>
      </c>
      <c r="I1235" s="2">
        <f>'Moving Avg'!H1235</f>
        <v>7.4187954999999928</v>
      </c>
      <c r="J1235" s="6" t="str">
        <f>OBV!F1235</f>
        <v>BULLISH</v>
      </c>
      <c r="K1235" s="6" t="str">
        <f>OBV!G1235</f>
        <v>NEUTRAL</v>
      </c>
      <c r="L1235" s="6" t="str">
        <f>OBV!H1235</f>
        <v>NEUTRAL</v>
      </c>
      <c r="M1235" s="8">
        <f t="shared" si="193"/>
        <v>50</v>
      </c>
      <c r="N1235" s="8">
        <f t="shared" si="190"/>
        <v>45</v>
      </c>
      <c r="O1235" s="8">
        <f t="shared" si="191"/>
        <v>50</v>
      </c>
      <c r="P1235" s="8">
        <f t="shared" si="192"/>
        <v>49.5</v>
      </c>
      <c r="Q1235" s="9">
        <f t="shared" si="194"/>
        <v>48.174999999999997</v>
      </c>
      <c r="R1235" s="9">
        <f t="shared" si="195"/>
        <v>48.875</v>
      </c>
      <c r="S1235" s="9">
        <f t="shared" si="196"/>
        <v>49.025000000000006</v>
      </c>
      <c r="T1235" s="9">
        <f t="shared" si="197"/>
        <v>48.625</v>
      </c>
      <c r="U1235" s="8">
        <f t="shared" si="198"/>
        <v>48.691666666666663</v>
      </c>
      <c r="V1235" s="8">
        <f t="shared" si="199"/>
        <v>48.674999999999997</v>
      </c>
    </row>
    <row r="1236" spans="1:22" ht="13.5" x14ac:dyDescent="0.25">
      <c r="A1236" s="3">
        <f>RSI!A1236</f>
        <v>43809</v>
      </c>
      <c r="B1236" s="2">
        <f>RSI!B1236</f>
        <v>7.7487000000000004</v>
      </c>
      <c r="C1236" s="2">
        <f>RSI!I1236</f>
        <v>46.42408655735629</v>
      </c>
      <c r="D1236" s="2">
        <f>MACD!E1236</f>
        <v>3.7229012663279271E-2</v>
      </c>
      <c r="E1236" s="2">
        <f>MACD!F1236</f>
        <v>5.2316055344750298E-2</v>
      </c>
      <c r="F1236" s="2">
        <f>'Moving Avg'!D1236</f>
        <v>7.7354799999999999</v>
      </c>
      <c r="G1236" s="2">
        <f>'Moving Avg'!F1236</f>
        <v>7.7736050000000017</v>
      </c>
      <c r="H1236" s="2">
        <f>'Moving Avg'!G1236</f>
        <v>7.8520180000000002</v>
      </c>
      <c r="I1236" s="2">
        <f>'Moving Avg'!H1236</f>
        <v>7.4204599999999941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  <c r="M1236" s="8">
        <f t="shared" si="193"/>
        <v>50</v>
      </c>
      <c r="N1236" s="8">
        <f t="shared" si="190"/>
        <v>45</v>
      </c>
      <c r="O1236" s="8">
        <f t="shared" si="191"/>
        <v>50</v>
      </c>
      <c r="P1236" s="8">
        <f t="shared" si="192"/>
        <v>83.5</v>
      </c>
      <c r="Q1236" s="9">
        <f t="shared" si="194"/>
        <v>53.274999999999999</v>
      </c>
      <c r="R1236" s="9">
        <f t="shared" si="195"/>
        <v>57.375</v>
      </c>
      <c r="S1236" s="9">
        <f t="shared" si="196"/>
        <v>64.325000000000003</v>
      </c>
      <c r="T1236" s="9">
        <f t="shared" si="197"/>
        <v>57.125</v>
      </c>
      <c r="U1236" s="8">
        <f t="shared" si="198"/>
        <v>58.32500000000001</v>
      </c>
      <c r="V1236" s="8">
        <f t="shared" si="199"/>
        <v>58.025000000000006</v>
      </c>
    </row>
    <row r="1237" spans="1:22" ht="13.5" x14ac:dyDescent="0.25">
      <c r="A1237" s="3">
        <f>RSI!A1237</f>
        <v>43810</v>
      </c>
      <c r="B1237" s="2">
        <f>RSI!B1237</f>
        <v>7.7553999999999998</v>
      </c>
      <c r="C1237" s="2">
        <f>RSI!I1237</f>
        <v>46.976166719405086</v>
      </c>
      <c r="D1237" s="2">
        <f>MACD!E1237</f>
        <v>2.3396335968478787E-2</v>
      </c>
      <c r="E1237" s="2">
        <f>MACD!F1237</f>
        <v>4.6532111469495999E-2</v>
      </c>
      <c r="F1237" s="2">
        <f>'Moving Avg'!D1237</f>
        <v>7.7513999999999994</v>
      </c>
      <c r="G1237" s="2">
        <f>'Moving Avg'!F1237</f>
        <v>7.7676400000000019</v>
      </c>
      <c r="H1237" s="2">
        <f>'Moving Avg'!G1237</f>
        <v>7.8514880000000007</v>
      </c>
      <c r="I1237" s="2">
        <f>'Moving Avg'!H1237</f>
        <v>7.4219924999999956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  <c r="M1237" s="8">
        <f t="shared" si="193"/>
        <v>50</v>
      </c>
      <c r="N1237" s="8">
        <f t="shared" si="190"/>
        <v>100</v>
      </c>
      <c r="O1237" s="8">
        <f t="shared" si="191"/>
        <v>50</v>
      </c>
      <c r="P1237" s="8">
        <f t="shared" si="192"/>
        <v>83.5</v>
      </c>
      <c r="Q1237" s="9">
        <f t="shared" si="194"/>
        <v>72.525000000000006</v>
      </c>
      <c r="R1237" s="9">
        <f t="shared" si="195"/>
        <v>68.375</v>
      </c>
      <c r="S1237" s="9">
        <f t="shared" si="196"/>
        <v>72.575000000000003</v>
      </c>
      <c r="T1237" s="9">
        <f t="shared" si="197"/>
        <v>70.875</v>
      </c>
      <c r="U1237" s="8">
        <f t="shared" si="198"/>
        <v>71.158333333333346</v>
      </c>
      <c r="V1237" s="8">
        <f t="shared" si="199"/>
        <v>71.087500000000006</v>
      </c>
    </row>
    <row r="1238" spans="1:22" ht="13.5" x14ac:dyDescent="0.25">
      <c r="A1238" s="3">
        <f>RSI!A1238</f>
        <v>43811</v>
      </c>
      <c r="B1238" s="2">
        <f>RSI!B1238</f>
        <v>7.7355</v>
      </c>
      <c r="C1238" s="2">
        <f>RSI!I1238</f>
        <v>45.477209216443988</v>
      </c>
      <c r="D1238" s="2">
        <f>MACD!E1238</f>
        <v>1.3387870341857955E-2</v>
      </c>
      <c r="E1238" s="2">
        <f>MACD!F1238</f>
        <v>3.9903263243968388E-2</v>
      </c>
      <c r="F1238" s="2">
        <f>'Moving Avg'!D1238</f>
        <v>7.7606800000000007</v>
      </c>
      <c r="G1238" s="2">
        <f>'Moving Avg'!F1238</f>
        <v>7.7600199999999999</v>
      </c>
      <c r="H1238" s="2">
        <f>'Moving Avg'!G1238</f>
        <v>7.8522839999999983</v>
      </c>
      <c r="I1238" s="2">
        <f>'Moving Avg'!H1238</f>
        <v>7.4235909999999956</v>
      </c>
      <c r="J1238" s="6" t="str">
        <f>OBV!F1238</f>
        <v>BEARISH</v>
      </c>
      <c r="K1238" s="6" t="str">
        <f>OBV!G1238</f>
        <v>NEUTRAL</v>
      </c>
      <c r="L1238" s="6" t="str">
        <f>OBV!H1238</f>
        <v>BEARISH DIVERGENCE</v>
      </c>
      <c r="M1238" s="8">
        <f t="shared" si="193"/>
        <v>50</v>
      </c>
      <c r="N1238" s="8">
        <f t="shared" si="190"/>
        <v>100</v>
      </c>
      <c r="O1238" s="8">
        <f t="shared" si="191"/>
        <v>50</v>
      </c>
      <c r="P1238" s="8">
        <f t="shared" si="192"/>
        <v>16.5</v>
      </c>
      <c r="Q1238" s="9">
        <f t="shared" si="194"/>
        <v>62.475000000000001</v>
      </c>
      <c r="R1238" s="9">
        <f t="shared" si="195"/>
        <v>51.625</v>
      </c>
      <c r="S1238" s="9">
        <f t="shared" si="196"/>
        <v>42.424999999999997</v>
      </c>
      <c r="T1238" s="9">
        <f t="shared" si="197"/>
        <v>54.125</v>
      </c>
      <c r="U1238" s="8">
        <f t="shared" si="198"/>
        <v>52.17499999999999</v>
      </c>
      <c r="V1238" s="8">
        <f t="shared" si="199"/>
        <v>52.662499999999994</v>
      </c>
    </row>
    <row r="1239" spans="1:22" ht="13.5" x14ac:dyDescent="0.25">
      <c r="A1239" s="3">
        <f>RSI!A1239</f>
        <v>43812</v>
      </c>
      <c r="B1239" s="2">
        <f>RSI!B1239</f>
        <v>7.7222</v>
      </c>
      <c r="C1239" s="2">
        <f>RSI!I1239</f>
        <v>44.456205358845345</v>
      </c>
      <c r="D1239" s="2">
        <f>MACD!E1239</f>
        <v>1.6427529804285079E-2</v>
      </c>
      <c r="E1239" s="2">
        <f>MACD!F1239</f>
        <v>3.5208116556031725E-2</v>
      </c>
      <c r="F1239" s="2">
        <f>'Moving Avg'!D1239</f>
        <v>7.7540400000000007</v>
      </c>
      <c r="G1239" s="2">
        <f>'Moving Avg'!F1239</f>
        <v>7.755045</v>
      </c>
      <c r="H1239" s="2">
        <f>'Moving Avg'!G1239</f>
        <v>7.8516199999999978</v>
      </c>
      <c r="I1239" s="2">
        <f>'Moving Avg'!H1239</f>
        <v>7.4251229999999966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  <c r="M1239" s="8">
        <f t="shared" si="193"/>
        <v>50</v>
      </c>
      <c r="N1239" s="8">
        <f t="shared" si="190"/>
        <v>45</v>
      </c>
      <c r="O1239" s="8">
        <f t="shared" si="191"/>
        <v>50</v>
      </c>
      <c r="P1239" s="8">
        <f t="shared" si="192"/>
        <v>16.5</v>
      </c>
      <c r="Q1239" s="9">
        <f t="shared" si="194"/>
        <v>43.225000000000001</v>
      </c>
      <c r="R1239" s="9">
        <f t="shared" si="195"/>
        <v>40.625</v>
      </c>
      <c r="S1239" s="9">
        <f t="shared" si="196"/>
        <v>34.174999999999997</v>
      </c>
      <c r="T1239" s="9">
        <f t="shared" si="197"/>
        <v>40.375</v>
      </c>
      <c r="U1239" s="8">
        <f t="shared" si="198"/>
        <v>39.341666666666661</v>
      </c>
      <c r="V1239" s="8">
        <f t="shared" si="199"/>
        <v>39.599999999999994</v>
      </c>
    </row>
    <row r="1240" spans="1:22" ht="13.5" x14ac:dyDescent="0.25">
      <c r="A1240" s="3">
        <f>RSI!A1240</f>
        <v>43815</v>
      </c>
      <c r="B1240" s="2">
        <f>RSI!B1240</f>
        <v>7.6626000000000003</v>
      </c>
      <c r="C1240" s="2">
        <f>RSI!I1240</f>
        <v>40.110403599242368</v>
      </c>
      <c r="D1240" s="2">
        <f>MACD!E1240</f>
        <v>2.6853729898160594E-2</v>
      </c>
      <c r="E1240" s="2">
        <f>MACD!F1240</f>
        <v>3.3537239224457505E-2</v>
      </c>
      <c r="F1240" s="2">
        <f>'Moving Avg'!D1240</f>
        <v>7.7248800000000006</v>
      </c>
      <c r="G1240" s="2">
        <f>'Moving Avg'!F1240</f>
        <v>7.7470899999999983</v>
      </c>
      <c r="H1240" s="2">
        <f>'Moving Avg'!G1240</f>
        <v>7.8497639999999977</v>
      </c>
      <c r="I1240" s="2">
        <f>'Moving Avg'!H1240</f>
        <v>7.4268534999999973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  <c r="M1240" s="8">
        <f t="shared" si="193"/>
        <v>50</v>
      </c>
      <c r="N1240" s="8">
        <f t="shared" si="190"/>
        <v>45</v>
      </c>
      <c r="O1240" s="8">
        <f t="shared" si="191"/>
        <v>50</v>
      </c>
      <c r="P1240" s="8">
        <f t="shared" si="192"/>
        <v>16.5</v>
      </c>
      <c r="Q1240" s="9">
        <f t="shared" si="194"/>
        <v>43.225000000000001</v>
      </c>
      <c r="R1240" s="9">
        <f t="shared" si="195"/>
        <v>40.625</v>
      </c>
      <c r="S1240" s="9">
        <f t="shared" si="196"/>
        <v>34.174999999999997</v>
      </c>
      <c r="T1240" s="9">
        <f t="shared" si="197"/>
        <v>40.375</v>
      </c>
      <c r="U1240" s="8">
        <f t="shared" si="198"/>
        <v>39.341666666666661</v>
      </c>
      <c r="V1240" s="8">
        <f t="shared" si="199"/>
        <v>39.599999999999994</v>
      </c>
    </row>
    <row r="1241" spans="1:22" ht="13.5" x14ac:dyDescent="0.25">
      <c r="A1241" s="3">
        <f>RSI!A1241</f>
        <v>43816</v>
      </c>
      <c r="B1241" s="2">
        <f>RSI!B1241</f>
        <v>7.6227999999999998</v>
      </c>
      <c r="C1241" s="2">
        <f>RSI!I1241</f>
        <v>37.475830329253405</v>
      </c>
      <c r="D1241" s="2">
        <f>MACD!E1241</f>
        <v>1.0772220229280371E-2</v>
      </c>
      <c r="E1241" s="2">
        <f>MACD!F1241</f>
        <v>2.898423542542208E-2</v>
      </c>
      <c r="F1241" s="2">
        <f>'Moving Avg'!D1241</f>
        <v>7.6997</v>
      </c>
      <c r="G1241" s="2">
        <f>'Moving Avg'!F1241</f>
        <v>7.7371449999999982</v>
      </c>
      <c r="H1241" s="2">
        <f>'Moving Avg'!G1241</f>
        <v>7.8471119999999983</v>
      </c>
      <c r="I1241" s="2">
        <f>'Moving Avg'!H1241</f>
        <v>7.4288484999999982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  <c r="M1241" s="8">
        <f t="shared" si="193"/>
        <v>50</v>
      </c>
      <c r="N1241" s="8">
        <f t="shared" si="190"/>
        <v>45</v>
      </c>
      <c r="O1241" s="8">
        <f t="shared" si="191"/>
        <v>50</v>
      </c>
      <c r="P1241" s="8">
        <f t="shared" si="192"/>
        <v>16.5</v>
      </c>
      <c r="Q1241" s="9">
        <f t="shared" si="194"/>
        <v>43.225000000000001</v>
      </c>
      <c r="R1241" s="9">
        <f t="shared" si="195"/>
        <v>40.625</v>
      </c>
      <c r="S1241" s="9">
        <f t="shared" si="196"/>
        <v>34.174999999999997</v>
      </c>
      <c r="T1241" s="9">
        <f t="shared" si="197"/>
        <v>40.375</v>
      </c>
      <c r="U1241" s="8">
        <f t="shared" si="198"/>
        <v>39.341666666666661</v>
      </c>
      <c r="V1241" s="8">
        <f t="shared" si="199"/>
        <v>39.599999999999994</v>
      </c>
    </row>
    <row r="1242" spans="1:22" ht="13.5" x14ac:dyDescent="0.25">
      <c r="A1242" s="3">
        <f>RSI!A1242</f>
        <v>43817</v>
      </c>
      <c r="B1242" s="2">
        <f>RSI!B1242</f>
        <v>7.6227999999999998</v>
      </c>
      <c r="C1242" s="2">
        <f>RSI!I1242</f>
        <v>37.475830329253405</v>
      </c>
      <c r="D1242" s="2">
        <f>MACD!E1242</f>
        <v>6.2038326513338404E-3</v>
      </c>
      <c r="E1242" s="2">
        <f>MACD!F1242</f>
        <v>2.4428154870604433E-2</v>
      </c>
      <c r="F1242" s="2">
        <f>'Moving Avg'!D1242</f>
        <v>7.6731799999999994</v>
      </c>
      <c r="G1242" s="2">
        <f>'Moving Avg'!F1242</f>
        <v>7.7305149999999996</v>
      </c>
      <c r="H1242" s="2">
        <f>'Moving Avg'!G1242</f>
        <v>7.8457859999999986</v>
      </c>
      <c r="I1242" s="2">
        <f>'Moving Avg'!H1242</f>
        <v>7.4313734999999985</v>
      </c>
      <c r="J1242" s="6" t="str">
        <f>OBV!F1242</f>
        <v>BEARISH</v>
      </c>
      <c r="K1242" s="6" t="str">
        <f>OBV!G1242</f>
        <v>NEUTRAL</v>
      </c>
      <c r="L1242" s="6" t="str">
        <f>OBV!H1242</f>
        <v>CONFIRMED BEARISH</v>
      </c>
      <c r="M1242" s="8">
        <f t="shared" si="193"/>
        <v>50</v>
      </c>
      <c r="N1242" s="8">
        <f t="shared" si="190"/>
        <v>45</v>
      </c>
      <c r="O1242" s="8">
        <f t="shared" si="191"/>
        <v>50</v>
      </c>
      <c r="P1242" s="8">
        <f t="shared" si="192"/>
        <v>16.5</v>
      </c>
      <c r="Q1242" s="9">
        <f t="shared" si="194"/>
        <v>43.225000000000001</v>
      </c>
      <c r="R1242" s="9">
        <f t="shared" si="195"/>
        <v>40.625</v>
      </c>
      <c r="S1242" s="9">
        <f t="shared" si="196"/>
        <v>34.174999999999997</v>
      </c>
      <c r="T1242" s="9">
        <f t="shared" si="197"/>
        <v>40.375</v>
      </c>
      <c r="U1242" s="8">
        <f t="shared" si="198"/>
        <v>39.341666666666661</v>
      </c>
      <c r="V1242" s="8">
        <f t="shared" si="199"/>
        <v>39.599999999999994</v>
      </c>
    </row>
    <row r="1243" spans="1:22" ht="13.5" x14ac:dyDescent="0.25">
      <c r="A1243" s="3">
        <f>RSI!A1243</f>
        <v>43818</v>
      </c>
      <c r="B1243" s="2">
        <f>RSI!B1243</f>
        <v>7.6162000000000001</v>
      </c>
      <c r="C1243" s="2">
        <f>RSI!I1243</f>
        <v>37.008328887644652</v>
      </c>
      <c r="D1243" s="2">
        <f>MACD!E1243</f>
        <v>5.6929440059194647E-3</v>
      </c>
      <c r="E1243" s="2">
        <f>MACD!F1243</f>
        <v>2.0681112697667439E-2</v>
      </c>
      <c r="F1243" s="2">
        <f>'Moving Avg'!D1243</f>
        <v>7.6493200000000003</v>
      </c>
      <c r="G1243" s="2">
        <f>'Moving Avg'!F1243</f>
        <v>7.7235550000000002</v>
      </c>
      <c r="H1243" s="2">
        <f>'Moving Avg'!G1243</f>
        <v>7.8440639999999977</v>
      </c>
      <c r="I1243" s="2">
        <f>'Moving Avg'!H1243</f>
        <v>7.4337989999999987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  <c r="M1243" s="8">
        <f t="shared" si="193"/>
        <v>50</v>
      </c>
      <c r="N1243" s="8">
        <f t="shared" si="190"/>
        <v>45</v>
      </c>
      <c r="O1243" s="8">
        <f t="shared" si="191"/>
        <v>50</v>
      </c>
      <c r="P1243" s="8">
        <f t="shared" si="192"/>
        <v>16.5</v>
      </c>
      <c r="Q1243" s="9">
        <f t="shared" si="194"/>
        <v>43.225000000000001</v>
      </c>
      <c r="R1243" s="9">
        <f t="shared" si="195"/>
        <v>40.625</v>
      </c>
      <c r="S1243" s="9">
        <f t="shared" si="196"/>
        <v>34.174999999999997</v>
      </c>
      <c r="T1243" s="9">
        <f t="shared" si="197"/>
        <v>40.375</v>
      </c>
      <c r="U1243" s="8">
        <f t="shared" si="198"/>
        <v>39.341666666666661</v>
      </c>
      <c r="V1243" s="8">
        <f t="shared" si="199"/>
        <v>39.599999999999994</v>
      </c>
    </row>
    <row r="1244" spans="1:22" ht="13.5" x14ac:dyDescent="0.25">
      <c r="A1244" s="3">
        <f>RSI!A1244</f>
        <v>43819</v>
      </c>
      <c r="B1244" s="2">
        <f>RSI!B1244</f>
        <v>7.5564999999999998</v>
      </c>
      <c r="C1244" s="2">
        <f>RSI!I1244</f>
        <v>32.998375456919561</v>
      </c>
      <c r="D1244" s="2">
        <f>MACD!E1244</f>
        <v>2.0680789722407056E-2</v>
      </c>
      <c r="E1244" s="2">
        <f>MACD!F1244</f>
        <v>2.0681048102615365E-2</v>
      </c>
      <c r="F1244" s="2">
        <f>'Moving Avg'!D1244</f>
        <v>7.6161799999999999</v>
      </c>
      <c r="G1244" s="2">
        <f>'Moving Avg'!F1244</f>
        <v>7.7136100000000001</v>
      </c>
      <c r="H1244" s="2">
        <f>'Moving Avg'!G1244</f>
        <v>7.8400859999999968</v>
      </c>
      <c r="I1244" s="2">
        <f>'Moving Avg'!H1244</f>
        <v>7.4351644999999982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  <c r="M1244" s="8">
        <f t="shared" si="193"/>
        <v>50</v>
      </c>
      <c r="N1244" s="8">
        <f t="shared" si="190"/>
        <v>45</v>
      </c>
      <c r="O1244" s="8">
        <f t="shared" si="191"/>
        <v>50</v>
      </c>
      <c r="P1244" s="8">
        <f t="shared" si="192"/>
        <v>16.5</v>
      </c>
      <c r="Q1244" s="9">
        <f t="shared" si="194"/>
        <v>43.225000000000001</v>
      </c>
      <c r="R1244" s="9">
        <f t="shared" si="195"/>
        <v>40.625</v>
      </c>
      <c r="S1244" s="9">
        <f t="shared" si="196"/>
        <v>34.174999999999997</v>
      </c>
      <c r="T1244" s="9">
        <f t="shared" si="197"/>
        <v>40.375</v>
      </c>
      <c r="U1244" s="8">
        <f t="shared" si="198"/>
        <v>39.341666666666661</v>
      </c>
      <c r="V1244" s="8">
        <f t="shared" si="199"/>
        <v>39.599999999999994</v>
      </c>
    </row>
    <row r="1245" spans="1:22" ht="13.5" x14ac:dyDescent="0.25">
      <c r="A1245" s="3">
        <f>RSI!A1245</f>
        <v>43822</v>
      </c>
      <c r="B1245" s="2">
        <f>RSI!B1245</f>
        <v>7.6227999999999998</v>
      </c>
      <c r="C1245" s="2">
        <f>RSI!I1245</f>
        <v>40.684884071389966</v>
      </c>
      <c r="D1245" s="2">
        <f>MACD!E1245</f>
        <v>3.7697127081793624E-2</v>
      </c>
      <c r="E1245" s="2">
        <f>MACD!F1245</f>
        <v>2.4084263898451017E-2</v>
      </c>
      <c r="F1245" s="2">
        <f>'Moving Avg'!D1245</f>
        <v>7.6082200000000002</v>
      </c>
      <c r="G1245" s="2">
        <f>'Moving Avg'!F1245</f>
        <v>7.7036649999999991</v>
      </c>
      <c r="H1245" s="2">
        <f>'Moving Avg'!G1245</f>
        <v>7.8374339999999982</v>
      </c>
      <c r="I1245" s="2">
        <f>'Moving Avg'!H1245</f>
        <v>7.4376229999999994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  <c r="M1245" s="8">
        <f t="shared" si="193"/>
        <v>50</v>
      </c>
      <c r="N1245" s="8">
        <f t="shared" si="190"/>
        <v>0</v>
      </c>
      <c r="O1245" s="8">
        <f t="shared" si="191"/>
        <v>50</v>
      </c>
      <c r="P1245" s="8">
        <f t="shared" si="192"/>
        <v>16.5</v>
      </c>
      <c r="Q1245" s="9">
        <f t="shared" si="194"/>
        <v>27.475000000000001</v>
      </c>
      <c r="R1245" s="9">
        <f t="shared" si="195"/>
        <v>31.625</v>
      </c>
      <c r="S1245" s="9">
        <f t="shared" si="196"/>
        <v>27.425000000000001</v>
      </c>
      <c r="T1245" s="9">
        <f t="shared" si="197"/>
        <v>29.125</v>
      </c>
      <c r="U1245" s="8">
        <f t="shared" si="198"/>
        <v>28.841666666666669</v>
      </c>
      <c r="V1245" s="8">
        <f t="shared" si="199"/>
        <v>28.912500000000001</v>
      </c>
    </row>
    <row r="1246" spans="1:22" ht="13.5" x14ac:dyDescent="0.25">
      <c r="A1246" s="3">
        <f>RSI!A1246</f>
        <v>43823</v>
      </c>
      <c r="B1246" s="2">
        <f>RSI!B1246</f>
        <v>7.6360999999999999</v>
      </c>
      <c r="C1246" s="2">
        <f>RSI!I1246</f>
        <v>42.119381404788747</v>
      </c>
      <c r="D1246" s="2">
        <f>MACD!E1246</f>
        <v>4.2544717581805003E-2</v>
      </c>
      <c r="E1246" s="2">
        <f>MACD!F1246</f>
        <v>2.7776354635121816E-2</v>
      </c>
      <c r="F1246" s="2">
        <f>'Moving Avg'!D1246</f>
        <v>7.6108799999999999</v>
      </c>
      <c r="G1246" s="2">
        <f>'Moving Avg'!F1246</f>
        <v>7.6947199999999993</v>
      </c>
      <c r="H1246" s="2">
        <f>'Moving Avg'!G1246</f>
        <v>7.8345179999999974</v>
      </c>
      <c r="I1246" s="2">
        <f>'Moving Avg'!H1246</f>
        <v>7.440545499999998</v>
      </c>
      <c r="J1246" s="6" t="str">
        <f>OBV!F1246</f>
        <v>BEARISH</v>
      </c>
      <c r="K1246" s="6" t="str">
        <f>OBV!G1246</f>
        <v>NEUTRAL</v>
      </c>
      <c r="L1246" s="6" t="str">
        <f>OBV!H1246</f>
        <v>BEARISH DIVERGENCE</v>
      </c>
      <c r="M1246" s="8">
        <f t="shared" si="193"/>
        <v>50</v>
      </c>
      <c r="N1246" s="8">
        <f t="shared" si="190"/>
        <v>0</v>
      </c>
      <c r="O1246" s="8">
        <f t="shared" si="191"/>
        <v>50</v>
      </c>
      <c r="P1246" s="8">
        <f t="shared" si="192"/>
        <v>16.5</v>
      </c>
      <c r="Q1246" s="9">
        <f t="shared" si="194"/>
        <v>27.475000000000001</v>
      </c>
      <c r="R1246" s="9">
        <f t="shared" si="195"/>
        <v>31.625</v>
      </c>
      <c r="S1246" s="9">
        <f t="shared" si="196"/>
        <v>27.425000000000001</v>
      </c>
      <c r="T1246" s="9">
        <f t="shared" si="197"/>
        <v>29.125</v>
      </c>
      <c r="U1246" s="8">
        <f t="shared" si="198"/>
        <v>28.841666666666669</v>
      </c>
      <c r="V1246" s="8">
        <f t="shared" si="199"/>
        <v>28.912500000000001</v>
      </c>
    </row>
    <row r="1247" spans="1:22" ht="13.5" x14ac:dyDescent="0.25">
      <c r="A1247" s="3">
        <f>RSI!A1247</f>
        <v>43824</v>
      </c>
      <c r="B1247" s="2">
        <f>RSI!B1247</f>
        <v>7.6890999999999998</v>
      </c>
      <c r="C1247" s="2">
        <f>RSI!I1247</f>
        <v>47.561789867624917</v>
      </c>
      <c r="D1247" s="2">
        <f>MACD!E1247</f>
        <v>4.4245881448403246E-2</v>
      </c>
      <c r="E1247" s="2">
        <f>MACD!F1247</f>
        <v>3.1070259997778106E-2</v>
      </c>
      <c r="F1247" s="2">
        <f>'Moving Avg'!D1247</f>
        <v>7.6241399999999997</v>
      </c>
      <c r="G1247" s="2">
        <f>'Moving Avg'!F1247</f>
        <v>7.6930649999999998</v>
      </c>
      <c r="H1247" s="2">
        <f>'Moving Avg'!G1247</f>
        <v>7.8278899999999956</v>
      </c>
      <c r="I1247" s="2">
        <f>'Moving Avg'!H1247</f>
        <v>7.443401999999999</v>
      </c>
      <c r="J1247" s="6" t="str">
        <f>OBV!F1247</f>
        <v>BEARISH</v>
      </c>
      <c r="K1247" s="6" t="str">
        <f>OBV!G1247</f>
        <v>NEUTRAL</v>
      </c>
      <c r="L1247" s="6" t="str">
        <f>OBV!H1247</f>
        <v>BEARISH DIVERGENCE</v>
      </c>
      <c r="M1247" s="8">
        <f t="shared" si="193"/>
        <v>50</v>
      </c>
      <c r="N1247" s="8">
        <f t="shared" si="190"/>
        <v>0</v>
      </c>
      <c r="O1247" s="8">
        <f t="shared" si="191"/>
        <v>50</v>
      </c>
      <c r="P1247" s="8">
        <f t="shared" si="192"/>
        <v>16.5</v>
      </c>
      <c r="Q1247" s="9">
        <f t="shared" si="194"/>
        <v>27.475000000000001</v>
      </c>
      <c r="R1247" s="9">
        <f t="shared" si="195"/>
        <v>31.625</v>
      </c>
      <c r="S1247" s="9">
        <f t="shared" si="196"/>
        <v>27.425000000000001</v>
      </c>
      <c r="T1247" s="9">
        <f t="shared" si="197"/>
        <v>29.125</v>
      </c>
      <c r="U1247" s="8">
        <f t="shared" si="198"/>
        <v>28.841666666666669</v>
      </c>
      <c r="V1247" s="8">
        <f t="shared" si="199"/>
        <v>28.912500000000001</v>
      </c>
    </row>
    <row r="1248" spans="1:22" ht="13.5" x14ac:dyDescent="0.25">
      <c r="A1248" s="3">
        <f>RSI!A1248</f>
        <v>43825</v>
      </c>
      <c r="B1248" s="2">
        <f>RSI!B1248</f>
        <v>7.6360999999999999</v>
      </c>
      <c r="C1248" s="2">
        <f>RSI!I1248</f>
        <v>43.188477054360739</v>
      </c>
      <c r="D1248" s="2">
        <f>MACD!E1248</f>
        <v>4.6694418592338138E-2</v>
      </c>
      <c r="E1248" s="2">
        <f>MACD!F1248</f>
        <v>3.4195091716690114E-2</v>
      </c>
      <c r="F1248" s="2">
        <f>'Moving Avg'!D1248</f>
        <v>7.62812</v>
      </c>
      <c r="G1248" s="2">
        <f>'Moving Avg'!F1248</f>
        <v>7.6887599999999994</v>
      </c>
      <c r="H1248" s="2">
        <f>'Moving Avg'!G1248</f>
        <v>7.817549999999998</v>
      </c>
      <c r="I1248" s="2">
        <f>'Moving Avg'!H1248</f>
        <v>7.4453314999999973</v>
      </c>
      <c r="J1248" s="6" t="str">
        <f>OBV!F1248</f>
        <v>BEARISH</v>
      </c>
      <c r="K1248" s="6" t="str">
        <f>OBV!G1248</f>
        <v>NEUTRAL</v>
      </c>
      <c r="L1248" s="6" t="str">
        <f>OBV!H1248</f>
        <v>BEARISH DIVERGENCE</v>
      </c>
      <c r="M1248" s="8">
        <f t="shared" si="193"/>
        <v>50</v>
      </c>
      <c r="N1248" s="8">
        <f t="shared" si="190"/>
        <v>0</v>
      </c>
      <c r="O1248" s="8">
        <f t="shared" si="191"/>
        <v>50</v>
      </c>
      <c r="P1248" s="8">
        <f t="shared" si="192"/>
        <v>16.5</v>
      </c>
      <c r="Q1248" s="9">
        <f t="shared" si="194"/>
        <v>27.475000000000001</v>
      </c>
      <c r="R1248" s="9">
        <f t="shared" si="195"/>
        <v>31.625</v>
      </c>
      <c r="S1248" s="9">
        <f t="shared" si="196"/>
        <v>27.425000000000001</v>
      </c>
      <c r="T1248" s="9">
        <f t="shared" si="197"/>
        <v>29.125</v>
      </c>
      <c r="U1248" s="8">
        <f t="shared" si="198"/>
        <v>28.841666666666669</v>
      </c>
      <c r="V1248" s="8">
        <f t="shared" si="199"/>
        <v>28.912500000000001</v>
      </c>
    </row>
    <row r="1249" spans="1:22" ht="13.5" x14ac:dyDescent="0.25">
      <c r="A1249" s="3">
        <f>RSI!A1249</f>
        <v>43826</v>
      </c>
      <c r="B1249" s="2">
        <f>RSI!B1249</f>
        <v>7.6890999999999998</v>
      </c>
      <c r="C1249" s="2">
        <f>RSI!I1249</f>
        <v>48.307258654696042</v>
      </c>
      <c r="D1249" s="2">
        <f>MACD!E1249</f>
        <v>4.3241341783827103E-2</v>
      </c>
      <c r="E1249" s="2">
        <f>MACD!F1249</f>
        <v>3.6004341730117517E-2</v>
      </c>
      <c r="F1249" s="2">
        <f>'Moving Avg'!D1249</f>
        <v>7.6546400000000006</v>
      </c>
      <c r="G1249" s="2">
        <f>'Moving Avg'!F1249</f>
        <v>7.6837899999999992</v>
      </c>
      <c r="H1249" s="2">
        <f>'Moving Avg'!G1249</f>
        <v>7.8085359999999966</v>
      </c>
      <c r="I1249" s="2">
        <f>'Moving Avg'!H1249</f>
        <v>7.4476914999999977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  <c r="M1249" s="8">
        <f t="shared" si="193"/>
        <v>50</v>
      </c>
      <c r="N1249" s="8">
        <f t="shared" si="190"/>
        <v>0</v>
      </c>
      <c r="O1249" s="8">
        <f t="shared" si="191"/>
        <v>50</v>
      </c>
      <c r="P1249" s="8">
        <f t="shared" si="192"/>
        <v>83.5</v>
      </c>
      <c r="Q1249" s="9">
        <f t="shared" si="194"/>
        <v>37.524999999999999</v>
      </c>
      <c r="R1249" s="9">
        <f t="shared" si="195"/>
        <v>48.375</v>
      </c>
      <c r="S1249" s="9">
        <f t="shared" si="196"/>
        <v>57.575000000000003</v>
      </c>
      <c r="T1249" s="9">
        <f t="shared" si="197"/>
        <v>45.875</v>
      </c>
      <c r="U1249" s="8">
        <f t="shared" si="198"/>
        <v>47.82500000000001</v>
      </c>
      <c r="V1249" s="8">
        <f t="shared" si="199"/>
        <v>47.337500000000006</v>
      </c>
    </row>
    <row r="1250" spans="1:22" ht="13.5" x14ac:dyDescent="0.25">
      <c r="A1250" s="3">
        <f>RSI!A1250</f>
        <v>43829</v>
      </c>
      <c r="B1250" s="2">
        <f>RSI!B1250</f>
        <v>7.8813000000000004</v>
      </c>
      <c r="C1250" s="2">
        <f>RSI!I1250</f>
        <v>61.762279160456131</v>
      </c>
      <c r="D1250" s="2">
        <f>MACD!E1250</f>
        <v>1.7014101073069554E-2</v>
      </c>
      <c r="E1250" s="2">
        <f>MACD!F1250</f>
        <v>3.2206293598707927E-2</v>
      </c>
      <c r="F1250" s="2">
        <f>'Moving Avg'!D1250</f>
        <v>7.70634</v>
      </c>
      <c r="G1250" s="2">
        <f>'Moving Avg'!F1250</f>
        <v>7.6874350000000007</v>
      </c>
      <c r="H1250" s="2">
        <f>'Moving Avg'!G1250</f>
        <v>7.8044259999999985</v>
      </c>
      <c r="I1250" s="2">
        <f>'Moving Avg'!H1250</f>
        <v>7.4513434999999983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  <c r="M1250" s="8">
        <f t="shared" si="193"/>
        <v>50</v>
      </c>
      <c r="N1250" s="8">
        <f t="shared" si="190"/>
        <v>45</v>
      </c>
      <c r="O1250" s="8">
        <f t="shared" si="191"/>
        <v>50</v>
      </c>
      <c r="P1250" s="8">
        <f t="shared" si="192"/>
        <v>83.5</v>
      </c>
      <c r="Q1250" s="9">
        <f t="shared" si="194"/>
        <v>53.274999999999999</v>
      </c>
      <c r="R1250" s="9">
        <f t="shared" si="195"/>
        <v>57.375</v>
      </c>
      <c r="S1250" s="9">
        <f t="shared" si="196"/>
        <v>64.325000000000003</v>
      </c>
      <c r="T1250" s="9">
        <f t="shared" si="197"/>
        <v>57.125</v>
      </c>
      <c r="U1250" s="8">
        <f t="shared" si="198"/>
        <v>58.32500000000001</v>
      </c>
      <c r="V1250" s="8">
        <f t="shared" si="199"/>
        <v>58.025000000000006</v>
      </c>
    </row>
    <row r="1251" spans="1:22" ht="13.5" x14ac:dyDescent="0.25">
      <c r="A1251" s="3">
        <f>RSI!A1251</f>
        <v>43830</v>
      </c>
      <c r="B1251" s="2">
        <f>RSI!B1251</f>
        <v>7.7885</v>
      </c>
      <c r="C1251" s="2">
        <f>RSI!I1251</f>
        <v>54.399690987010921</v>
      </c>
      <c r="D1251" s="2">
        <f>MACD!E1251</f>
        <v>-5.4695103222304198E-3</v>
      </c>
      <c r="E1251" s="2">
        <f>MACD!F1251</f>
        <v>2.4671132814520259E-2</v>
      </c>
      <c r="F1251" s="2">
        <f>'Moving Avg'!D1251</f>
        <v>7.7368199999999998</v>
      </c>
      <c r="G1251" s="2">
        <f>'Moving Avg'!F1251</f>
        <v>7.6957199999999997</v>
      </c>
      <c r="H1251" s="2">
        <f>'Moving Avg'!G1251</f>
        <v>7.7991219999999979</v>
      </c>
      <c r="I1251" s="2">
        <f>'Moving Avg'!H1251</f>
        <v>7.4545314999999981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3"/>
        <v>50</v>
      </c>
      <c r="N1251" s="8">
        <f t="shared" si="190"/>
        <v>100</v>
      </c>
      <c r="O1251" s="8">
        <f t="shared" si="191"/>
        <v>50</v>
      </c>
      <c r="P1251" s="8">
        <f t="shared" si="192"/>
        <v>83.5</v>
      </c>
      <c r="Q1251" s="9">
        <f t="shared" si="194"/>
        <v>72.525000000000006</v>
      </c>
      <c r="R1251" s="9">
        <f t="shared" si="195"/>
        <v>68.375</v>
      </c>
      <c r="S1251" s="9">
        <f t="shared" si="196"/>
        <v>72.575000000000003</v>
      </c>
      <c r="T1251" s="9">
        <f t="shared" si="197"/>
        <v>70.875</v>
      </c>
      <c r="U1251" s="8">
        <f t="shared" si="198"/>
        <v>71.158333333333346</v>
      </c>
      <c r="V1251" s="8">
        <f t="shared" si="199"/>
        <v>71.087500000000006</v>
      </c>
    </row>
    <row r="1252" spans="1:22" ht="13.5" x14ac:dyDescent="0.25">
      <c r="A1252" s="3">
        <f>RSI!A1252</f>
        <v>43832</v>
      </c>
      <c r="B1252" s="2">
        <f>RSI!B1252</f>
        <v>7.6890999999999998</v>
      </c>
      <c r="C1252" s="2">
        <f>RSI!I1252</f>
        <v>47.82353692729226</v>
      </c>
      <c r="D1252" s="2">
        <f>MACD!E1252</f>
        <v>-1.7547900898922997E-2</v>
      </c>
      <c r="E1252" s="2">
        <f>MACD!F1252</f>
        <v>1.622732607183161E-2</v>
      </c>
      <c r="F1252" s="2">
        <f>'Moving Avg'!D1252</f>
        <v>7.7368199999999998</v>
      </c>
      <c r="G1252" s="2">
        <f>'Moving Avg'!F1252</f>
        <v>7.6963850000000011</v>
      </c>
      <c r="H1252" s="2">
        <f>'Moving Avg'!G1252</f>
        <v>7.7938199999999993</v>
      </c>
      <c r="I1252" s="2">
        <f>'Moving Avg'!H1252</f>
        <v>7.4576194999999981</v>
      </c>
      <c r="J1252" s="6" t="str">
        <f>OBV!F1252</f>
        <v>BULLISH</v>
      </c>
      <c r="K1252" s="6" t="str">
        <f>OBV!G1252</f>
        <v>NEUTRAL</v>
      </c>
      <c r="L1252" s="6" t="str">
        <f>OBV!H1252</f>
        <v>NEUTRAL</v>
      </c>
      <c r="M1252" s="8">
        <f t="shared" si="193"/>
        <v>50</v>
      </c>
      <c r="N1252" s="8">
        <f t="shared" si="190"/>
        <v>100</v>
      </c>
      <c r="O1252" s="8">
        <f t="shared" si="191"/>
        <v>50</v>
      </c>
      <c r="P1252" s="8">
        <f t="shared" si="192"/>
        <v>49.5</v>
      </c>
      <c r="Q1252" s="9">
        <f t="shared" si="194"/>
        <v>67.424999999999997</v>
      </c>
      <c r="R1252" s="9">
        <f t="shared" si="195"/>
        <v>59.875</v>
      </c>
      <c r="S1252" s="9">
        <f t="shared" si="196"/>
        <v>57.275000000000006</v>
      </c>
      <c r="T1252" s="9">
        <f t="shared" si="197"/>
        <v>62.375</v>
      </c>
      <c r="U1252" s="8">
        <f t="shared" si="198"/>
        <v>61.524999999999999</v>
      </c>
      <c r="V1252" s="8">
        <f t="shared" si="199"/>
        <v>61.737499999999997</v>
      </c>
    </row>
    <row r="1253" spans="1:22" ht="13.5" x14ac:dyDescent="0.25">
      <c r="A1253" s="3">
        <f>RSI!A1253</f>
        <v>43833</v>
      </c>
      <c r="B1253" s="2">
        <f>RSI!B1253</f>
        <v>7.6227999999999998</v>
      </c>
      <c r="C1253" s="2">
        <f>RSI!I1253</f>
        <v>44.002633648615721</v>
      </c>
      <c r="D1253" s="2">
        <f>MACD!E1253</f>
        <v>-2.3670880400331384E-2</v>
      </c>
      <c r="E1253" s="2">
        <f>MACD!F1253</f>
        <v>8.2476847773990114E-3</v>
      </c>
      <c r="F1253" s="2">
        <f>'Moving Avg'!D1253</f>
        <v>7.7341600000000001</v>
      </c>
      <c r="G1253" s="2">
        <f>'Moving Avg'!F1253</f>
        <v>7.6930700000000005</v>
      </c>
      <c r="H1253" s="2">
        <f>'Moving Avg'!G1253</f>
        <v>7.7883839999999998</v>
      </c>
      <c r="I1253" s="2">
        <f>'Moving Avg'!H1253</f>
        <v>7.4606079999999988</v>
      </c>
      <c r="J1253" s="6" t="str">
        <f>OBV!F1253</f>
        <v>BULLISH</v>
      </c>
      <c r="K1253" s="6" t="str">
        <f>OBV!G1253</f>
        <v>NEUTRAL</v>
      </c>
      <c r="L1253" s="6" t="str">
        <f>OBV!H1253</f>
        <v>BULLISH DIVERGENCE</v>
      </c>
      <c r="M1253" s="8">
        <f t="shared" si="193"/>
        <v>50</v>
      </c>
      <c r="N1253" s="8">
        <f t="shared" si="190"/>
        <v>100</v>
      </c>
      <c r="O1253" s="8">
        <f t="shared" si="191"/>
        <v>50</v>
      </c>
      <c r="P1253" s="8">
        <f t="shared" si="192"/>
        <v>66.5</v>
      </c>
      <c r="Q1253" s="9">
        <f t="shared" si="194"/>
        <v>69.974999999999994</v>
      </c>
      <c r="R1253" s="9">
        <f t="shared" si="195"/>
        <v>64.125</v>
      </c>
      <c r="S1253" s="9">
        <f t="shared" si="196"/>
        <v>64.924999999999997</v>
      </c>
      <c r="T1253" s="9">
        <f t="shared" si="197"/>
        <v>66.625</v>
      </c>
      <c r="U1253" s="8">
        <f t="shared" si="198"/>
        <v>66.341666666666654</v>
      </c>
      <c r="V1253" s="8">
        <f t="shared" si="199"/>
        <v>66.412499999999994</v>
      </c>
    </row>
    <row r="1254" spans="1:22" ht="13.5" x14ac:dyDescent="0.25">
      <c r="A1254" s="3">
        <f>RSI!A1254</f>
        <v>43836</v>
      </c>
      <c r="B1254" s="2">
        <f>RSI!B1254</f>
        <v>7.5564999999999998</v>
      </c>
      <c r="C1254" s="2">
        <f>RSI!I1254</f>
        <v>40.516522732492469</v>
      </c>
      <c r="D1254" s="2">
        <f>MACD!E1254</f>
        <v>-3.2547050888326545E-2</v>
      </c>
      <c r="E1254" s="2">
        <f>MACD!F1254</f>
        <v>8.8737644253899552E-5</v>
      </c>
      <c r="F1254" s="2">
        <f>'Moving Avg'!D1254</f>
        <v>7.7076399999999996</v>
      </c>
      <c r="G1254" s="2">
        <f>'Moving Avg'!F1254</f>
        <v>7.6831249999999995</v>
      </c>
      <c r="H1254" s="2">
        <f>'Moving Avg'!G1254</f>
        <v>7.7804299999999991</v>
      </c>
      <c r="I1254" s="2">
        <f>'Moving Avg'!H1254</f>
        <v>7.4636289999999983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3"/>
        <v>50</v>
      </c>
      <c r="N1254" s="8">
        <f t="shared" si="190"/>
        <v>100</v>
      </c>
      <c r="O1254" s="8">
        <f t="shared" si="191"/>
        <v>50</v>
      </c>
      <c r="P1254" s="8">
        <f t="shared" si="192"/>
        <v>16.5</v>
      </c>
      <c r="Q1254" s="9">
        <f t="shared" si="194"/>
        <v>62.475000000000001</v>
      </c>
      <c r="R1254" s="9">
        <f t="shared" si="195"/>
        <v>51.625</v>
      </c>
      <c r="S1254" s="9">
        <f t="shared" si="196"/>
        <v>42.424999999999997</v>
      </c>
      <c r="T1254" s="9">
        <f t="shared" si="197"/>
        <v>54.125</v>
      </c>
      <c r="U1254" s="8">
        <f t="shared" si="198"/>
        <v>52.17499999999999</v>
      </c>
      <c r="V1254" s="8">
        <f t="shared" si="199"/>
        <v>52.662499999999994</v>
      </c>
    </row>
    <row r="1255" spans="1:22" ht="13.5" x14ac:dyDescent="0.25">
      <c r="A1255" s="3">
        <f>RSI!A1255</f>
        <v>43837</v>
      </c>
      <c r="B1255" s="2">
        <f>RSI!B1255</f>
        <v>7.5167000000000002</v>
      </c>
      <c r="C1255" s="2">
        <f>RSI!I1255</f>
        <v>38.542480591790692</v>
      </c>
      <c r="D1255" s="2">
        <f>MACD!E1255</f>
        <v>-2.5982260804695123E-2</v>
      </c>
      <c r="E1255" s="2">
        <f>MACD!F1255</f>
        <v>-5.1254620455359057E-3</v>
      </c>
      <c r="F1255" s="2">
        <f>'Moving Avg'!D1255</f>
        <v>7.6347199999999997</v>
      </c>
      <c r="G1255" s="2">
        <f>'Moving Avg'!F1255</f>
        <v>7.6685399999999984</v>
      </c>
      <c r="H1255" s="2">
        <f>'Moving Avg'!G1255</f>
        <v>7.771679999999999</v>
      </c>
      <c r="I1255" s="2">
        <f>'Moving Avg'!H1255</f>
        <v>7.4664509999999984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3"/>
        <v>50</v>
      </c>
      <c r="N1255" s="8">
        <f t="shared" si="190"/>
        <v>100</v>
      </c>
      <c r="O1255" s="8">
        <f t="shared" si="191"/>
        <v>50</v>
      </c>
      <c r="P1255" s="8">
        <f t="shared" si="192"/>
        <v>16.5</v>
      </c>
      <c r="Q1255" s="9">
        <f t="shared" si="194"/>
        <v>62.475000000000001</v>
      </c>
      <c r="R1255" s="9">
        <f t="shared" si="195"/>
        <v>51.625</v>
      </c>
      <c r="S1255" s="9">
        <f t="shared" si="196"/>
        <v>42.424999999999997</v>
      </c>
      <c r="T1255" s="9">
        <f t="shared" si="197"/>
        <v>54.125</v>
      </c>
      <c r="U1255" s="8">
        <f t="shared" si="198"/>
        <v>52.17499999999999</v>
      </c>
      <c r="V1255" s="8">
        <f t="shared" si="199"/>
        <v>52.662499999999994</v>
      </c>
    </row>
    <row r="1256" spans="1:22" ht="13.5" x14ac:dyDescent="0.25">
      <c r="A1256" s="3">
        <f>RSI!A1256</f>
        <v>43838</v>
      </c>
      <c r="B1256" s="2">
        <f>RSI!B1256</f>
        <v>7.5167000000000002</v>
      </c>
      <c r="C1256" s="2">
        <f>RSI!I1256</f>
        <v>38.542480591790692</v>
      </c>
      <c r="D1256" s="2">
        <f>MACD!E1256</f>
        <v>-1.7287541955072427E-2</v>
      </c>
      <c r="E1256" s="2">
        <f>MACD!F1256</f>
        <v>-7.5578780274432097E-3</v>
      </c>
      <c r="F1256" s="2">
        <f>'Moving Avg'!D1256</f>
        <v>7.5803600000000007</v>
      </c>
      <c r="G1256" s="2">
        <f>'Moving Avg'!F1256</f>
        <v>7.6569400000000005</v>
      </c>
      <c r="H1256" s="2">
        <f>'Moving Avg'!G1256</f>
        <v>7.7622659999999994</v>
      </c>
      <c r="I1256" s="2">
        <f>'Moving Avg'!H1256</f>
        <v>7.4698689999999992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3"/>
        <v>50</v>
      </c>
      <c r="N1256" s="8">
        <f t="shared" si="190"/>
        <v>45</v>
      </c>
      <c r="O1256" s="8">
        <f t="shared" si="191"/>
        <v>50</v>
      </c>
      <c r="P1256" s="8">
        <f t="shared" si="192"/>
        <v>16.5</v>
      </c>
      <c r="Q1256" s="9">
        <f t="shared" si="194"/>
        <v>43.225000000000001</v>
      </c>
      <c r="R1256" s="9">
        <f t="shared" si="195"/>
        <v>40.625</v>
      </c>
      <c r="S1256" s="9">
        <f t="shared" si="196"/>
        <v>34.174999999999997</v>
      </c>
      <c r="T1256" s="9">
        <f t="shared" si="197"/>
        <v>40.375</v>
      </c>
      <c r="U1256" s="8">
        <f t="shared" si="198"/>
        <v>39.341666666666661</v>
      </c>
      <c r="V1256" s="8">
        <f t="shared" si="199"/>
        <v>39.599999999999994</v>
      </c>
    </row>
    <row r="1257" spans="1:22" ht="13.5" x14ac:dyDescent="0.25">
      <c r="A1257" s="3">
        <f>RSI!A1257</f>
        <v>43839</v>
      </c>
      <c r="B1257" s="2">
        <f>RSI!B1257</f>
        <v>7.6227999999999998</v>
      </c>
      <c r="C1257" s="2">
        <f>RSI!I1257</f>
        <v>46.58817204817845</v>
      </c>
      <c r="D1257" s="2">
        <f>MACD!E1257</f>
        <v>-8.6231606118634119E-3</v>
      </c>
      <c r="E1257" s="2">
        <f>MACD!F1257</f>
        <v>-7.770934544327251E-3</v>
      </c>
      <c r="F1257" s="2">
        <f>'Moving Avg'!D1257</f>
        <v>7.567099999999999</v>
      </c>
      <c r="G1257" s="2">
        <f>'Moving Avg'!F1257</f>
        <v>7.6503100000000002</v>
      </c>
      <c r="H1257" s="2">
        <f>'Moving Avg'!G1257</f>
        <v>7.7562999999999986</v>
      </c>
      <c r="I1257" s="2">
        <f>'Moving Avg'!H1257</f>
        <v>7.4738834999999986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  <c r="M1257" s="8">
        <f t="shared" si="193"/>
        <v>50</v>
      </c>
      <c r="N1257" s="8">
        <f t="shared" si="190"/>
        <v>45</v>
      </c>
      <c r="O1257" s="8">
        <f t="shared" si="191"/>
        <v>50</v>
      </c>
      <c r="P1257" s="8">
        <f t="shared" si="192"/>
        <v>16.5</v>
      </c>
      <c r="Q1257" s="9">
        <f t="shared" si="194"/>
        <v>43.225000000000001</v>
      </c>
      <c r="R1257" s="9">
        <f t="shared" si="195"/>
        <v>40.625</v>
      </c>
      <c r="S1257" s="9">
        <f t="shared" si="196"/>
        <v>34.174999999999997</v>
      </c>
      <c r="T1257" s="9">
        <f t="shared" si="197"/>
        <v>40.375</v>
      </c>
      <c r="U1257" s="8">
        <f t="shared" si="198"/>
        <v>39.341666666666661</v>
      </c>
      <c r="V1257" s="8">
        <f t="shared" si="199"/>
        <v>39.599999999999994</v>
      </c>
    </row>
    <row r="1258" spans="1:22" ht="13.5" x14ac:dyDescent="0.25">
      <c r="A1258" s="3">
        <f>RSI!A1258</f>
        <v>43840</v>
      </c>
      <c r="B1258" s="2">
        <f>RSI!B1258</f>
        <v>7.5499000000000001</v>
      </c>
      <c r="C1258" s="2">
        <f>RSI!I1258</f>
        <v>42.47377640783057</v>
      </c>
      <c r="D1258" s="2">
        <f>MACD!E1258</f>
        <v>-3.734848612348074E-3</v>
      </c>
      <c r="E1258" s="2">
        <f>MACD!F1258</f>
        <v>-6.9637173579314158E-3</v>
      </c>
      <c r="F1258" s="2">
        <f>'Moving Avg'!D1258</f>
        <v>7.5525199999999995</v>
      </c>
      <c r="G1258" s="2">
        <f>'Moving Avg'!F1258</f>
        <v>7.6410300000000007</v>
      </c>
      <c r="H1258" s="2">
        <f>'Moving Avg'!G1258</f>
        <v>7.7482139999999982</v>
      </c>
      <c r="I1258" s="2">
        <f>'Moving Avg'!H1258</f>
        <v>7.4773349999999983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  <c r="M1258" s="8">
        <f t="shared" si="193"/>
        <v>50</v>
      </c>
      <c r="N1258" s="8">
        <f t="shared" si="190"/>
        <v>0</v>
      </c>
      <c r="O1258" s="8">
        <f t="shared" si="191"/>
        <v>50</v>
      </c>
      <c r="P1258" s="8">
        <f t="shared" si="192"/>
        <v>16.5</v>
      </c>
      <c r="Q1258" s="9">
        <f t="shared" si="194"/>
        <v>27.475000000000001</v>
      </c>
      <c r="R1258" s="9">
        <f t="shared" si="195"/>
        <v>31.625</v>
      </c>
      <c r="S1258" s="9">
        <f t="shared" si="196"/>
        <v>27.425000000000001</v>
      </c>
      <c r="T1258" s="9">
        <f t="shared" si="197"/>
        <v>29.125</v>
      </c>
      <c r="U1258" s="8">
        <f t="shared" si="198"/>
        <v>28.841666666666669</v>
      </c>
      <c r="V1258" s="8">
        <f t="shared" si="199"/>
        <v>28.912500000000001</v>
      </c>
    </row>
    <row r="1259" spans="1:22" ht="13.5" x14ac:dyDescent="0.25">
      <c r="A1259" s="3">
        <f>RSI!A1259</f>
        <v>43843</v>
      </c>
      <c r="B1259" s="2">
        <f>RSI!B1259</f>
        <v>7.6825000000000001</v>
      </c>
      <c r="C1259" s="2">
        <f>RSI!I1259</f>
        <v>50.957785614220334</v>
      </c>
      <c r="D1259" s="2">
        <f>MACD!E1259</f>
        <v>-5.4845204734377262E-4</v>
      </c>
      <c r="E1259" s="2">
        <f>MACD!F1259</f>
        <v>-5.6806642958138875E-3</v>
      </c>
      <c r="F1259" s="2">
        <f>'Moving Avg'!D1259</f>
        <v>7.5777199999999993</v>
      </c>
      <c r="G1259" s="2">
        <f>'Moving Avg'!F1259</f>
        <v>7.6390450000000003</v>
      </c>
      <c r="H1259" s="2">
        <f>'Moving Avg'!G1259</f>
        <v>7.7434419999999982</v>
      </c>
      <c r="I1259" s="2">
        <f>'Moving Avg'!H1259</f>
        <v>7.4811844999999986</v>
      </c>
      <c r="J1259" s="6" t="str">
        <f>OBV!F1259</f>
        <v>BEARISH</v>
      </c>
      <c r="K1259" s="6" t="str">
        <f>OBV!G1259</f>
        <v>NEUTRAL</v>
      </c>
      <c r="L1259" s="6" t="str">
        <f>OBV!H1259</f>
        <v>BEARISH DIVERGENCE</v>
      </c>
      <c r="M1259" s="8">
        <f t="shared" si="193"/>
        <v>50</v>
      </c>
      <c r="N1259" s="8">
        <f t="shared" si="190"/>
        <v>0</v>
      </c>
      <c r="O1259" s="8">
        <f t="shared" si="191"/>
        <v>50</v>
      </c>
      <c r="P1259" s="8">
        <f t="shared" si="192"/>
        <v>16.5</v>
      </c>
      <c r="Q1259" s="9">
        <f t="shared" si="194"/>
        <v>27.475000000000001</v>
      </c>
      <c r="R1259" s="9">
        <f t="shared" si="195"/>
        <v>31.625</v>
      </c>
      <c r="S1259" s="9">
        <f t="shared" si="196"/>
        <v>27.425000000000001</v>
      </c>
      <c r="T1259" s="9">
        <f t="shared" si="197"/>
        <v>29.125</v>
      </c>
      <c r="U1259" s="8">
        <f t="shared" si="198"/>
        <v>28.841666666666669</v>
      </c>
      <c r="V1259" s="8">
        <f t="shared" si="199"/>
        <v>28.912500000000001</v>
      </c>
    </row>
    <row r="1260" spans="1:22" ht="13.5" x14ac:dyDescent="0.25">
      <c r="A1260" s="3">
        <f>RSI!A1260</f>
        <v>43845</v>
      </c>
      <c r="B1260" s="2">
        <f>RSI!B1260</f>
        <v>7.6227999999999998</v>
      </c>
      <c r="C1260" s="2">
        <f>RSI!I1260</f>
        <v>47.557102659091527</v>
      </c>
      <c r="D1260" s="2">
        <f>MACD!E1260</f>
        <v>3.6020929330335072E-2</v>
      </c>
      <c r="E1260" s="2">
        <f>MACD!F1260</f>
        <v>2.6596544294159048E-3</v>
      </c>
      <c r="F1260" s="2">
        <f>'Moving Avg'!D1260</f>
        <v>7.5989400000000007</v>
      </c>
      <c r="G1260" s="2">
        <f>'Moving Avg'!F1260</f>
        <v>7.637055000000001</v>
      </c>
      <c r="H1260" s="2">
        <f>'Moving Avg'!G1260</f>
        <v>7.7374759999999991</v>
      </c>
      <c r="I1260" s="2">
        <f>'Moving Avg'!H1260</f>
        <v>7.4845039999999985</v>
      </c>
      <c r="J1260" s="6" t="str">
        <f>OBV!F1260</f>
        <v>BEARISH</v>
      </c>
      <c r="K1260" s="6" t="str">
        <f>OBV!G1260</f>
        <v>NEUTRAL</v>
      </c>
      <c r="L1260" s="6" t="str">
        <f>OBV!H1260</f>
        <v>BEARISH DIVERGENCE</v>
      </c>
      <c r="M1260" s="8">
        <f t="shared" si="193"/>
        <v>50</v>
      </c>
      <c r="N1260" s="8">
        <f t="shared" si="190"/>
        <v>0</v>
      </c>
      <c r="O1260" s="8">
        <f t="shared" si="191"/>
        <v>50</v>
      </c>
      <c r="P1260" s="8">
        <f t="shared" si="192"/>
        <v>16.5</v>
      </c>
      <c r="Q1260" s="9">
        <f t="shared" si="194"/>
        <v>27.475000000000001</v>
      </c>
      <c r="R1260" s="9">
        <f t="shared" si="195"/>
        <v>31.625</v>
      </c>
      <c r="S1260" s="9">
        <f t="shared" si="196"/>
        <v>27.425000000000001</v>
      </c>
      <c r="T1260" s="9">
        <f t="shared" si="197"/>
        <v>29.125</v>
      </c>
      <c r="U1260" s="8">
        <f t="shared" si="198"/>
        <v>28.841666666666669</v>
      </c>
      <c r="V1260" s="8">
        <f t="shared" si="199"/>
        <v>28.912500000000001</v>
      </c>
    </row>
    <row r="1261" spans="1:22" ht="13.5" x14ac:dyDescent="0.25">
      <c r="A1261" s="3">
        <f>RSI!A1261</f>
        <v>43846</v>
      </c>
      <c r="B1261" s="2">
        <f>RSI!B1261</f>
        <v>7.5233999999999996</v>
      </c>
      <c r="C1261" s="2">
        <f>RSI!I1261</f>
        <v>42.474558012803328</v>
      </c>
      <c r="D1261" s="2">
        <f>MACD!E1261</f>
        <v>6.0293567967202755E-2</v>
      </c>
      <c r="E1261" s="2">
        <f>MACD!F1261</f>
        <v>1.4186437136973276E-2</v>
      </c>
      <c r="F1261" s="2">
        <f>'Moving Avg'!D1261</f>
        <v>7.6002800000000006</v>
      </c>
      <c r="G1261" s="2">
        <f>'Moving Avg'!F1261</f>
        <v>7.6320850000000009</v>
      </c>
      <c r="H1261" s="2">
        <f>'Moving Avg'!G1261</f>
        <v>7.7288599999999983</v>
      </c>
      <c r="I1261" s="2">
        <f>'Moving Avg'!H1261</f>
        <v>7.487855999999999</v>
      </c>
      <c r="J1261" s="6" t="str">
        <f>OBV!F1261</f>
        <v>BEARISH</v>
      </c>
      <c r="K1261" s="6" t="str">
        <f>OBV!G1261</f>
        <v>NEUTRAL</v>
      </c>
      <c r="L1261" s="6" t="str">
        <f>OBV!H1261</f>
        <v>BEARISH DIVERGENCE</v>
      </c>
      <c r="M1261" s="8">
        <f t="shared" si="193"/>
        <v>50</v>
      </c>
      <c r="N1261" s="8">
        <f t="shared" si="190"/>
        <v>0</v>
      </c>
      <c r="O1261" s="8">
        <f t="shared" si="191"/>
        <v>50</v>
      </c>
      <c r="P1261" s="8">
        <f t="shared" si="192"/>
        <v>16.5</v>
      </c>
      <c r="Q1261" s="9">
        <f t="shared" si="194"/>
        <v>27.475000000000001</v>
      </c>
      <c r="R1261" s="9">
        <f t="shared" si="195"/>
        <v>31.625</v>
      </c>
      <c r="S1261" s="9">
        <f t="shared" si="196"/>
        <v>27.425000000000001</v>
      </c>
      <c r="T1261" s="9">
        <f t="shared" si="197"/>
        <v>29.125</v>
      </c>
      <c r="U1261" s="8">
        <f t="shared" si="198"/>
        <v>28.841666666666669</v>
      </c>
      <c r="V1261" s="8">
        <f t="shared" si="199"/>
        <v>28.912500000000001</v>
      </c>
    </row>
    <row r="1262" spans="1:22" ht="13.5" x14ac:dyDescent="0.25">
      <c r="A1262" s="3">
        <f>RSI!A1262</f>
        <v>43847</v>
      </c>
      <c r="B1262" s="2">
        <f>RSI!B1262</f>
        <v>7.5896999999999997</v>
      </c>
      <c r="C1262" s="2">
        <f>RSI!I1262</f>
        <v>46.575802405284414</v>
      </c>
      <c r="D1262" s="2">
        <f>MACD!E1262</f>
        <v>6.1441150170250758E-2</v>
      </c>
      <c r="E1262" s="2">
        <f>MACD!F1262</f>
        <v>2.3637379743628773E-2</v>
      </c>
      <c r="F1262" s="2">
        <f>'Moving Avg'!D1262</f>
        <v>7.5936599999999999</v>
      </c>
      <c r="G1262" s="2">
        <f>'Moving Avg'!F1262</f>
        <v>7.6304299999999996</v>
      </c>
      <c r="H1262" s="2">
        <f>'Moving Avg'!G1262</f>
        <v>7.7189179999999995</v>
      </c>
      <c r="I1262" s="2">
        <f>'Moving Avg'!H1262</f>
        <v>7.4913409999999985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3"/>
        <v>50</v>
      </c>
      <c r="N1262" s="8">
        <f t="shared" si="190"/>
        <v>0</v>
      </c>
      <c r="O1262" s="8">
        <f t="shared" si="191"/>
        <v>50</v>
      </c>
      <c r="P1262" s="8">
        <f t="shared" si="192"/>
        <v>16.5</v>
      </c>
      <c r="Q1262" s="9">
        <f t="shared" si="194"/>
        <v>27.475000000000001</v>
      </c>
      <c r="R1262" s="9">
        <f t="shared" si="195"/>
        <v>31.625</v>
      </c>
      <c r="S1262" s="9">
        <f t="shared" si="196"/>
        <v>27.425000000000001</v>
      </c>
      <c r="T1262" s="9">
        <f t="shared" si="197"/>
        <v>29.125</v>
      </c>
      <c r="U1262" s="8">
        <f t="shared" si="198"/>
        <v>28.841666666666669</v>
      </c>
      <c r="V1262" s="8">
        <f t="shared" si="199"/>
        <v>28.912500000000001</v>
      </c>
    </row>
    <row r="1263" spans="1:22" ht="13.5" x14ac:dyDescent="0.25">
      <c r="A1263" s="3">
        <f>RSI!A1263</f>
        <v>43850</v>
      </c>
      <c r="B1263" s="2">
        <f>RSI!B1263</f>
        <v>7.7553999999999998</v>
      </c>
      <c r="C1263" s="2">
        <f>RSI!I1263</f>
        <v>55.176856177016667</v>
      </c>
      <c r="D1263" s="2">
        <f>MACD!E1263</f>
        <v>4.0298758447050886E-2</v>
      </c>
      <c r="E1263" s="2">
        <f>MACD!F1263</f>
        <v>2.6969655484313196E-2</v>
      </c>
      <c r="F1263" s="2">
        <f>'Moving Avg'!D1263</f>
        <v>7.63476</v>
      </c>
      <c r="G1263" s="2">
        <f>'Moving Avg'!F1263</f>
        <v>7.6373900000000008</v>
      </c>
      <c r="H1263" s="2">
        <f>'Moving Avg'!G1263</f>
        <v>7.7149419999999997</v>
      </c>
      <c r="I1263" s="2">
        <f>'Moving Avg'!H1263</f>
        <v>7.4962834999999997</v>
      </c>
      <c r="J1263" s="6" t="str">
        <f>OBV!F1263</f>
        <v>BEARISH</v>
      </c>
      <c r="K1263" s="6" t="str">
        <f>OBV!G1263</f>
        <v>NEUTRAL</v>
      </c>
      <c r="L1263" s="6" t="str">
        <f>OBV!H1263</f>
        <v>BEARISH DIVERGENCE</v>
      </c>
      <c r="M1263" s="8">
        <f t="shared" si="193"/>
        <v>50</v>
      </c>
      <c r="N1263" s="8">
        <f t="shared" si="190"/>
        <v>0</v>
      </c>
      <c r="O1263" s="8">
        <f t="shared" si="191"/>
        <v>50</v>
      </c>
      <c r="P1263" s="8">
        <f t="shared" si="192"/>
        <v>16.5</v>
      </c>
      <c r="Q1263" s="9">
        <f t="shared" si="194"/>
        <v>27.475000000000001</v>
      </c>
      <c r="R1263" s="9">
        <f t="shared" si="195"/>
        <v>31.625</v>
      </c>
      <c r="S1263" s="9">
        <f t="shared" si="196"/>
        <v>27.425000000000001</v>
      </c>
      <c r="T1263" s="9">
        <f t="shared" si="197"/>
        <v>29.125</v>
      </c>
      <c r="U1263" s="8">
        <f t="shared" si="198"/>
        <v>28.841666666666669</v>
      </c>
      <c r="V1263" s="8">
        <f t="shared" si="199"/>
        <v>28.912500000000001</v>
      </c>
    </row>
    <row r="1264" spans="1:22" ht="13.5" x14ac:dyDescent="0.25">
      <c r="A1264" s="3">
        <f>RSI!A1264</f>
        <v>43851</v>
      </c>
      <c r="B1264" s="2">
        <f>RSI!B1264</f>
        <v>7.7553999999999998</v>
      </c>
      <c r="C1264" s="2">
        <f>RSI!I1264</f>
        <v>55.176856177016667</v>
      </c>
      <c r="D1264" s="2">
        <f>MACD!E1264</f>
        <v>1.1563850305545742E-2</v>
      </c>
      <c r="E1264" s="2">
        <f>MACD!F1264</f>
        <v>2.3888494448559706E-2</v>
      </c>
      <c r="F1264" s="2">
        <f>'Moving Avg'!D1264</f>
        <v>7.6493400000000005</v>
      </c>
      <c r="G1264" s="2">
        <f>'Moving Avg'!F1264</f>
        <v>7.6473350000000009</v>
      </c>
      <c r="H1264" s="2">
        <f>'Moving Avg'!G1264</f>
        <v>7.7110980000000007</v>
      </c>
      <c r="I1264" s="2">
        <f>'Moving Avg'!H1264</f>
        <v>7.5012919999999994</v>
      </c>
      <c r="J1264" s="6" t="str">
        <f>OBV!F1264</f>
        <v>BEARISH</v>
      </c>
      <c r="K1264" s="6" t="str">
        <f>OBV!G1264</f>
        <v>NEUTRAL</v>
      </c>
      <c r="L1264" s="6" t="str">
        <f>OBV!H1264</f>
        <v>BEARISH DIVERGENCE</v>
      </c>
      <c r="M1264" s="8">
        <f t="shared" si="193"/>
        <v>50</v>
      </c>
      <c r="N1264" s="8">
        <f t="shared" si="190"/>
        <v>45</v>
      </c>
      <c r="O1264" s="8">
        <f t="shared" si="191"/>
        <v>50</v>
      </c>
      <c r="P1264" s="8">
        <f t="shared" si="192"/>
        <v>16.5</v>
      </c>
      <c r="Q1264" s="9">
        <f t="shared" si="194"/>
        <v>43.225000000000001</v>
      </c>
      <c r="R1264" s="9">
        <f t="shared" si="195"/>
        <v>40.625</v>
      </c>
      <c r="S1264" s="9">
        <f t="shared" si="196"/>
        <v>34.174999999999997</v>
      </c>
      <c r="T1264" s="9">
        <f t="shared" si="197"/>
        <v>40.375</v>
      </c>
      <c r="U1264" s="8">
        <f t="shared" si="198"/>
        <v>39.341666666666661</v>
      </c>
      <c r="V1264" s="8">
        <f t="shared" si="199"/>
        <v>39.599999999999994</v>
      </c>
    </row>
    <row r="1265" spans="1:22" ht="13.5" x14ac:dyDescent="0.25">
      <c r="A1265" s="3">
        <f>RSI!A1265</f>
        <v>43852</v>
      </c>
      <c r="B1265" s="2">
        <f>RSI!B1265</f>
        <v>7.7885</v>
      </c>
      <c r="C1265" s="2">
        <f>RSI!I1265</f>
        <v>56.788567191159366</v>
      </c>
      <c r="D1265" s="2">
        <f>MACD!E1265</f>
        <v>-2.192263157518326E-2</v>
      </c>
      <c r="E1265" s="2">
        <f>MACD!F1265</f>
        <v>1.4726269243811114E-2</v>
      </c>
      <c r="F1265" s="2">
        <f>'Moving Avg'!D1265</f>
        <v>7.68248</v>
      </c>
      <c r="G1265" s="2">
        <f>'Moving Avg'!F1265</f>
        <v>7.6556200000000008</v>
      </c>
      <c r="H1265" s="2">
        <f>'Moving Avg'!G1265</f>
        <v>7.7077840000000002</v>
      </c>
      <c r="I1265" s="2">
        <f>'Moving Avg'!H1265</f>
        <v>7.5054730000000003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  <c r="M1265" s="8">
        <f t="shared" si="193"/>
        <v>50</v>
      </c>
      <c r="N1265" s="8">
        <f t="shared" si="190"/>
        <v>100</v>
      </c>
      <c r="O1265" s="8">
        <f t="shared" si="191"/>
        <v>50</v>
      </c>
      <c r="P1265" s="8">
        <f t="shared" si="192"/>
        <v>83.5</v>
      </c>
      <c r="Q1265" s="9">
        <f t="shared" si="194"/>
        <v>72.525000000000006</v>
      </c>
      <c r="R1265" s="9">
        <f t="shared" si="195"/>
        <v>68.375</v>
      </c>
      <c r="S1265" s="9">
        <f t="shared" si="196"/>
        <v>72.575000000000003</v>
      </c>
      <c r="T1265" s="9">
        <f t="shared" si="197"/>
        <v>70.875</v>
      </c>
      <c r="U1265" s="8">
        <f t="shared" si="198"/>
        <v>71.158333333333346</v>
      </c>
      <c r="V1265" s="8">
        <f t="shared" si="199"/>
        <v>71.087500000000006</v>
      </c>
    </row>
    <row r="1266" spans="1:22" ht="13.5" x14ac:dyDescent="0.25">
      <c r="A1266" s="3">
        <f>RSI!A1266</f>
        <v>43853</v>
      </c>
      <c r="B1266" s="2">
        <f>RSI!B1266</f>
        <v>7.7487000000000004</v>
      </c>
      <c r="C1266" s="2">
        <f>RSI!I1266</f>
        <v>54.262057998574399</v>
      </c>
      <c r="D1266" s="2">
        <f>MACD!E1266</f>
        <v>-4.805793639256084E-2</v>
      </c>
      <c r="E1266" s="2">
        <f>MACD!F1266</f>
        <v>2.1694281165367223E-3</v>
      </c>
      <c r="F1266" s="2">
        <f>'Moving Avg'!D1266</f>
        <v>7.7275399999999994</v>
      </c>
      <c r="G1266" s="2">
        <f>'Moving Avg'!F1266</f>
        <v>7.6612499999999999</v>
      </c>
      <c r="H1266" s="2">
        <f>'Moving Avg'!G1266</f>
        <v>7.7049999999999992</v>
      </c>
      <c r="I1266" s="2">
        <f>'Moving Avg'!H1266</f>
        <v>7.5084620000000015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  <c r="M1266" s="8">
        <f t="shared" si="193"/>
        <v>50</v>
      </c>
      <c r="N1266" s="8">
        <f t="shared" si="190"/>
        <v>100</v>
      </c>
      <c r="O1266" s="8">
        <f t="shared" si="191"/>
        <v>50</v>
      </c>
      <c r="P1266" s="8">
        <f t="shared" si="192"/>
        <v>83.5</v>
      </c>
      <c r="Q1266" s="9">
        <f t="shared" si="194"/>
        <v>72.525000000000006</v>
      </c>
      <c r="R1266" s="9">
        <f t="shared" si="195"/>
        <v>68.375</v>
      </c>
      <c r="S1266" s="9">
        <f t="shared" si="196"/>
        <v>72.575000000000003</v>
      </c>
      <c r="T1266" s="9">
        <f t="shared" si="197"/>
        <v>70.875</v>
      </c>
      <c r="U1266" s="8">
        <f t="shared" si="198"/>
        <v>71.158333333333346</v>
      </c>
      <c r="V1266" s="8">
        <f t="shared" si="199"/>
        <v>71.087500000000006</v>
      </c>
    </row>
    <row r="1267" spans="1:22" ht="13.5" x14ac:dyDescent="0.25">
      <c r="A1267" s="3">
        <f>RSI!A1267</f>
        <v>43854</v>
      </c>
      <c r="B1267" s="2">
        <f>RSI!B1267</f>
        <v>7.7420999999999998</v>
      </c>
      <c r="C1267" s="2">
        <f>RSI!I1267</f>
        <v>53.834332783762221</v>
      </c>
      <c r="D1267" s="2">
        <f>MACD!E1267</f>
        <v>-5.3818554851845057E-2</v>
      </c>
      <c r="E1267" s="2">
        <f>MACD!F1267</f>
        <v>-9.028168477139633E-3</v>
      </c>
      <c r="F1267" s="2">
        <f>'Moving Avg'!D1267</f>
        <v>7.7580199999999992</v>
      </c>
      <c r="G1267" s="2">
        <f>'Moving Avg'!F1267</f>
        <v>7.6638999999999999</v>
      </c>
      <c r="H1267" s="2">
        <f>'Moving Avg'!G1267</f>
        <v>7.7023479999999998</v>
      </c>
      <c r="I1267" s="2">
        <f>'Moving Avg'!H1267</f>
        <v>7.5115835000000031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  <c r="M1267" s="8">
        <f t="shared" si="193"/>
        <v>50</v>
      </c>
      <c r="N1267" s="8">
        <f t="shared" si="190"/>
        <v>100</v>
      </c>
      <c r="O1267" s="8">
        <f t="shared" si="191"/>
        <v>50</v>
      </c>
      <c r="P1267" s="8">
        <f t="shared" si="192"/>
        <v>83.5</v>
      </c>
      <c r="Q1267" s="9">
        <f t="shared" si="194"/>
        <v>72.525000000000006</v>
      </c>
      <c r="R1267" s="9">
        <f t="shared" si="195"/>
        <v>68.375</v>
      </c>
      <c r="S1267" s="9">
        <f t="shared" si="196"/>
        <v>72.575000000000003</v>
      </c>
      <c r="T1267" s="9">
        <f t="shared" si="197"/>
        <v>70.875</v>
      </c>
      <c r="U1267" s="8">
        <f t="shared" si="198"/>
        <v>71.158333333333346</v>
      </c>
      <c r="V1267" s="8">
        <f t="shared" si="199"/>
        <v>71.087500000000006</v>
      </c>
    </row>
    <row r="1268" spans="1:22" ht="13.5" x14ac:dyDescent="0.25">
      <c r="A1268" s="3">
        <f>RSI!A1268</f>
        <v>43857</v>
      </c>
      <c r="B1268" s="2">
        <f>RSI!B1268</f>
        <v>7.8879000000000001</v>
      </c>
      <c r="C1268" s="2">
        <f>RSI!I1268</f>
        <v>61.124575787587936</v>
      </c>
      <c r="D1268" s="2">
        <f>MACD!E1268</f>
        <v>-8.1093471823058927E-2</v>
      </c>
      <c r="E1268" s="2">
        <f>MACD!F1268</f>
        <v>-2.3441229146323496E-2</v>
      </c>
      <c r="F1268" s="2">
        <f>'Moving Avg'!D1268</f>
        <v>7.7845200000000006</v>
      </c>
      <c r="G1268" s="2">
        <f>'Moving Avg'!F1268</f>
        <v>7.6764899999999994</v>
      </c>
      <c r="H1268" s="2">
        <f>'Moving Avg'!G1268</f>
        <v>7.702347999999998</v>
      </c>
      <c r="I1268" s="2">
        <f>'Moving Avg'!H1268</f>
        <v>7.5157650000000009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  <c r="M1268" s="8">
        <f t="shared" si="193"/>
        <v>50</v>
      </c>
      <c r="N1268" s="8">
        <f t="shared" si="190"/>
        <v>100</v>
      </c>
      <c r="O1268" s="8">
        <f t="shared" si="191"/>
        <v>50</v>
      </c>
      <c r="P1268" s="8">
        <f t="shared" si="192"/>
        <v>83.5</v>
      </c>
      <c r="Q1268" s="9">
        <f t="shared" si="194"/>
        <v>72.525000000000006</v>
      </c>
      <c r="R1268" s="9">
        <f t="shared" si="195"/>
        <v>68.375</v>
      </c>
      <c r="S1268" s="9">
        <f t="shared" si="196"/>
        <v>72.575000000000003</v>
      </c>
      <c r="T1268" s="9">
        <f t="shared" si="197"/>
        <v>70.875</v>
      </c>
      <c r="U1268" s="8">
        <f t="shared" si="198"/>
        <v>71.158333333333346</v>
      </c>
      <c r="V1268" s="8">
        <f t="shared" si="199"/>
        <v>71.087500000000006</v>
      </c>
    </row>
    <row r="1269" spans="1:22" ht="13.5" x14ac:dyDescent="0.25">
      <c r="A1269" s="3">
        <f>RSI!A1269</f>
        <v>43858</v>
      </c>
      <c r="B1269" s="2">
        <f>RSI!B1269</f>
        <v>7.9145000000000003</v>
      </c>
      <c r="C1269" s="2">
        <f>RSI!I1269</f>
        <v>62.294444242602658</v>
      </c>
      <c r="D1269" s="2">
        <f>MACD!E1269</f>
        <v>-8.6960788859501648E-2</v>
      </c>
      <c r="E1269" s="2">
        <f>MACD!F1269</f>
        <v>-3.6145141088959123E-2</v>
      </c>
      <c r="F1269" s="2">
        <f>'Moving Avg'!D1269</f>
        <v>7.8163399999999994</v>
      </c>
      <c r="G1269" s="2">
        <f>'Moving Avg'!F1269</f>
        <v>7.687759999999999</v>
      </c>
      <c r="H1269" s="2">
        <f>'Moving Avg'!G1269</f>
        <v>7.7042039999999989</v>
      </c>
      <c r="I1269" s="2">
        <f>'Moving Avg'!H1269</f>
        <v>7.520907000000002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  <c r="M1269" s="8">
        <f t="shared" si="193"/>
        <v>50</v>
      </c>
      <c r="N1269" s="8">
        <f t="shared" si="190"/>
        <v>100</v>
      </c>
      <c r="O1269" s="8">
        <f t="shared" si="191"/>
        <v>50</v>
      </c>
      <c r="P1269" s="8">
        <f t="shared" si="192"/>
        <v>83.5</v>
      </c>
      <c r="Q1269" s="9">
        <f t="shared" si="194"/>
        <v>72.525000000000006</v>
      </c>
      <c r="R1269" s="9">
        <f t="shared" si="195"/>
        <v>68.375</v>
      </c>
      <c r="S1269" s="9">
        <f t="shared" si="196"/>
        <v>72.575000000000003</v>
      </c>
      <c r="T1269" s="9">
        <f t="shared" si="197"/>
        <v>70.875</v>
      </c>
      <c r="U1269" s="8">
        <f t="shared" si="198"/>
        <v>71.158333333333346</v>
      </c>
      <c r="V1269" s="8">
        <f t="shared" si="199"/>
        <v>71.087500000000006</v>
      </c>
    </row>
    <row r="1270" spans="1:22" ht="13.5" x14ac:dyDescent="0.25">
      <c r="A1270" s="3">
        <f>RSI!A1270</f>
        <v>43859</v>
      </c>
      <c r="B1270" s="2">
        <f>RSI!B1270</f>
        <v>7.8018000000000001</v>
      </c>
      <c r="C1270" s="2">
        <f>RSI!I1270</f>
        <v>54.77369830791104</v>
      </c>
      <c r="D1270" s="2">
        <f>MACD!E1270</f>
        <v>-9.4047025411021501E-2</v>
      </c>
      <c r="E1270" s="2">
        <f>MACD!F1270</f>
        <v>-4.7725517953371599E-2</v>
      </c>
      <c r="F1270" s="2">
        <f>'Moving Avg'!D1270</f>
        <v>7.819</v>
      </c>
      <c r="G1270" s="2">
        <f>'Moving Avg'!F1270</f>
        <v>7.6837850000000003</v>
      </c>
      <c r="H1270" s="2">
        <f>'Moving Avg'!G1270</f>
        <v>7.7038059999999993</v>
      </c>
      <c r="I1270" s="2">
        <f>'Moving Avg'!H1270</f>
        <v>7.5254195000000026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  <c r="M1270" s="8">
        <f t="shared" si="193"/>
        <v>50</v>
      </c>
      <c r="N1270" s="8">
        <f t="shared" si="190"/>
        <v>100</v>
      </c>
      <c r="O1270" s="8">
        <f t="shared" si="191"/>
        <v>50</v>
      </c>
      <c r="P1270" s="8">
        <f t="shared" si="192"/>
        <v>83.5</v>
      </c>
      <c r="Q1270" s="9">
        <f t="shared" si="194"/>
        <v>72.525000000000006</v>
      </c>
      <c r="R1270" s="9">
        <f t="shared" si="195"/>
        <v>68.375</v>
      </c>
      <c r="S1270" s="9">
        <f t="shared" si="196"/>
        <v>72.575000000000003</v>
      </c>
      <c r="T1270" s="9">
        <f t="shared" si="197"/>
        <v>70.875</v>
      </c>
      <c r="U1270" s="8">
        <f t="shared" si="198"/>
        <v>71.158333333333346</v>
      </c>
      <c r="V1270" s="8">
        <f t="shared" si="199"/>
        <v>71.087500000000006</v>
      </c>
    </row>
    <row r="1271" spans="1:22" ht="13.5" x14ac:dyDescent="0.25">
      <c r="A1271" s="3">
        <f>RSI!A1271</f>
        <v>43860</v>
      </c>
      <c r="B1271" s="2">
        <f>RSI!B1271</f>
        <v>7.8813000000000004</v>
      </c>
      <c r="C1271" s="2">
        <f>RSI!I1271</f>
        <v>58.573153868294625</v>
      </c>
      <c r="D1271" s="2">
        <f>MACD!E1271</f>
        <v>-0.12174824179285615</v>
      </c>
      <c r="E1271" s="2">
        <f>MACD!F1271</f>
        <v>-6.2530062721268515E-2</v>
      </c>
      <c r="F1271" s="2">
        <f>'Moving Avg'!D1271</f>
        <v>7.8455200000000005</v>
      </c>
      <c r="G1271" s="2">
        <f>'Moving Avg'!F1271</f>
        <v>7.6884249999999978</v>
      </c>
      <c r="H1271" s="2">
        <f>'Moving Avg'!G1271</f>
        <v>7.704997999999998</v>
      </c>
      <c r="I1271" s="2">
        <f>'Moving Avg'!H1271</f>
        <v>7.5305610000000023</v>
      </c>
      <c r="J1271" s="6" t="str">
        <f>OBV!F1271</f>
        <v>BULLISH</v>
      </c>
      <c r="K1271" s="6" t="str">
        <f>OBV!G1271</f>
        <v>NEUTRAL</v>
      </c>
      <c r="L1271" s="6" t="str">
        <f>OBV!H1271</f>
        <v>CONFIRMED BULLISH</v>
      </c>
      <c r="M1271" s="8">
        <f t="shared" si="193"/>
        <v>50</v>
      </c>
      <c r="N1271" s="8">
        <f t="shared" si="190"/>
        <v>100</v>
      </c>
      <c r="O1271" s="8">
        <f t="shared" si="191"/>
        <v>50</v>
      </c>
      <c r="P1271" s="8">
        <f t="shared" si="192"/>
        <v>83.5</v>
      </c>
      <c r="Q1271" s="9">
        <f t="shared" si="194"/>
        <v>72.525000000000006</v>
      </c>
      <c r="R1271" s="9">
        <f t="shared" si="195"/>
        <v>68.375</v>
      </c>
      <c r="S1271" s="9">
        <f t="shared" si="196"/>
        <v>72.575000000000003</v>
      </c>
      <c r="T1271" s="9">
        <f t="shared" si="197"/>
        <v>70.875</v>
      </c>
      <c r="U1271" s="8">
        <f t="shared" si="198"/>
        <v>71.158333333333346</v>
      </c>
      <c r="V1271" s="8">
        <f t="shared" si="199"/>
        <v>71.087500000000006</v>
      </c>
    </row>
    <row r="1272" spans="1:22" ht="13.5" x14ac:dyDescent="0.25">
      <c r="A1272" s="3">
        <f>RSI!A1272</f>
        <v>43861</v>
      </c>
      <c r="B1272" s="2">
        <f>RSI!B1272</f>
        <v>7.8879000000000001</v>
      </c>
      <c r="C1272" s="2">
        <f>RSI!I1272</f>
        <v>58.881987012799144</v>
      </c>
      <c r="D1272" s="2">
        <f>MACD!E1272</f>
        <v>-0.13643155101745119</v>
      </c>
      <c r="E1272" s="2">
        <f>MACD!F1272</f>
        <v>-7.7310360380505053E-2</v>
      </c>
      <c r="F1272" s="2">
        <f>'Moving Avg'!D1272</f>
        <v>7.8746799999999997</v>
      </c>
      <c r="G1272" s="2">
        <f>'Moving Avg'!F1272</f>
        <v>7.6983649999999981</v>
      </c>
      <c r="H1272" s="2">
        <f>'Moving Avg'!G1272</f>
        <v>7.7076479999999989</v>
      </c>
      <c r="I1272" s="2">
        <f>'Moving Avg'!H1272</f>
        <v>7.5346100000000025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  <c r="M1272" s="8">
        <f t="shared" si="193"/>
        <v>50</v>
      </c>
      <c r="N1272" s="8">
        <f t="shared" si="190"/>
        <v>100</v>
      </c>
      <c r="O1272" s="8">
        <f t="shared" si="191"/>
        <v>50</v>
      </c>
      <c r="P1272" s="8">
        <f t="shared" si="192"/>
        <v>83.5</v>
      </c>
      <c r="Q1272" s="9">
        <f t="shared" si="194"/>
        <v>72.525000000000006</v>
      </c>
      <c r="R1272" s="9">
        <f t="shared" si="195"/>
        <v>68.375</v>
      </c>
      <c r="S1272" s="9">
        <f t="shared" si="196"/>
        <v>72.575000000000003</v>
      </c>
      <c r="T1272" s="9">
        <f t="shared" si="197"/>
        <v>70.875</v>
      </c>
      <c r="U1272" s="8">
        <f t="shared" si="198"/>
        <v>71.158333333333346</v>
      </c>
      <c r="V1272" s="8">
        <f t="shared" si="199"/>
        <v>71.087500000000006</v>
      </c>
    </row>
    <row r="1273" spans="1:22" ht="13.5" x14ac:dyDescent="0.25">
      <c r="A1273" s="3">
        <f>RSI!A1273</f>
        <v>43864</v>
      </c>
      <c r="B1273" s="2">
        <f>RSI!B1273</f>
        <v>7.8879000000000001</v>
      </c>
      <c r="C1273" s="2">
        <f>RSI!I1273</f>
        <v>58.881987012799151</v>
      </c>
      <c r="D1273" s="2">
        <f>MACD!E1273</f>
        <v>-0.12428677561202228</v>
      </c>
      <c r="E1273" s="2">
        <f>MACD!F1273</f>
        <v>-8.6705643426808504E-2</v>
      </c>
      <c r="F1273" s="2">
        <f>'Moving Avg'!D1273</f>
        <v>7.8746800000000006</v>
      </c>
      <c r="G1273" s="2">
        <f>'Moving Avg'!F1273</f>
        <v>7.711619999999999</v>
      </c>
      <c r="H1273" s="2">
        <f>'Moving Avg'!G1273</f>
        <v>7.710297999999999</v>
      </c>
      <c r="I1273" s="2">
        <f>'Moving Avg'!H1273</f>
        <v>7.5376325000000017</v>
      </c>
      <c r="J1273" s="6" t="str">
        <f>OBV!F1273</f>
        <v>BULLISH</v>
      </c>
      <c r="K1273" s="6" t="str">
        <f>OBV!G1273</f>
        <v>NEUTRAL</v>
      </c>
      <c r="L1273" s="6" t="str">
        <f>OBV!H1273</f>
        <v>NEUTRAL</v>
      </c>
      <c r="M1273" s="8">
        <f t="shared" si="193"/>
        <v>50</v>
      </c>
      <c r="N1273" s="8">
        <f t="shared" si="190"/>
        <v>100</v>
      </c>
      <c r="O1273" s="8">
        <f t="shared" si="191"/>
        <v>50</v>
      </c>
      <c r="P1273" s="8">
        <f t="shared" si="192"/>
        <v>49.5</v>
      </c>
      <c r="Q1273" s="9">
        <f t="shared" si="194"/>
        <v>67.424999999999997</v>
      </c>
      <c r="R1273" s="9">
        <f t="shared" si="195"/>
        <v>59.875</v>
      </c>
      <c r="S1273" s="9">
        <f t="shared" si="196"/>
        <v>57.275000000000006</v>
      </c>
      <c r="T1273" s="9">
        <f t="shared" si="197"/>
        <v>62.375</v>
      </c>
      <c r="U1273" s="8">
        <f t="shared" si="198"/>
        <v>61.524999999999999</v>
      </c>
      <c r="V1273" s="8">
        <f t="shared" si="199"/>
        <v>61.737499999999997</v>
      </c>
    </row>
    <row r="1274" spans="1:22" ht="13.5" x14ac:dyDescent="0.25">
      <c r="A1274" s="3">
        <f>RSI!A1274</f>
        <v>43865</v>
      </c>
      <c r="B1274" s="2">
        <f>RSI!B1274</f>
        <v>7.8282999999999996</v>
      </c>
      <c r="C1274" s="2">
        <f>RSI!I1274</f>
        <v>54.617693596958425</v>
      </c>
      <c r="D1274" s="2">
        <f>MACD!E1274</f>
        <v>-0.11045042137002437</v>
      </c>
      <c r="E1274" s="2">
        <f>MACD!F1274</f>
        <v>-9.1454599015451679E-2</v>
      </c>
      <c r="F1274" s="2">
        <f>'Moving Avg'!D1274</f>
        <v>7.8574399999999995</v>
      </c>
      <c r="G1274" s="2">
        <f>'Moving Avg'!F1274</f>
        <v>7.7252099999999997</v>
      </c>
      <c r="H1274" s="2">
        <f>'Moving Avg'!G1274</f>
        <v>7.7117560000000003</v>
      </c>
      <c r="I1274" s="2">
        <f>'Moving Avg'!H1274</f>
        <v>7.5405230000000021</v>
      </c>
      <c r="J1274" s="6" t="str">
        <f>OBV!F1274</f>
        <v>BULLISH</v>
      </c>
      <c r="K1274" s="6" t="str">
        <f>OBV!G1274</f>
        <v>NEUTRAL</v>
      </c>
      <c r="L1274" s="6" t="str">
        <f>OBV!H1274</f>
        <v>BULLISH DIVERGENCE</v>
      </c>
      <c r="M1274" s="8">
        <f t="shared" si="193"/>
        <v>50</v>
      </c>
      <c r="N1274" s="8">
        <f t="shared" si="190"/>
        <v>45</v>
      </c>
      <c r="O1274" s="8">
        <f t="shared" si="191"/>
        <v>50</v>
      </c>
      <c r="P1274" s="8">
        <f t="shared" si="192"/>
        <v>66.5</v>
      </c>
      <c r="Q1274" s="9">
        <f t="shared" si="194"/>
        <v>50.725000000000001</v>
      </c>
      <c r="R1274" s="9">
        <f t="shared" si="195"/>
        <v>53.125</v>
      </c>
      <c r="S1274" s="9">
        <f t="shared" si="196"/>
        <v>56.674999999999997</v>
      </c>
      <c r="T1274" s="9">
        <f t="shared" si="197"/>
        <v>52.875</v>
      </c>
      <c r="U1274" s="8">
        <f t="shared" si="198"/>
        <v>53.508333333333326</v>
      </c>
      <c r="V1274" s="8">
        <f t="shared" si="199"/>
        <v>53.349999999999994</v>
      </c>
    </row>
    <row r="1275" spans="1:22" ht="13.5" x14ac:dyDescent="0.25">
      <c r="A1275" s="3">
        <f>RSI!A1275</f>
        <v>43866</v>
      </c>
      <c r="B1275" s="2">
        <f>RSI!B1275</f>
        <v>7.8879000000000001</v>
      </c>
      <c r="C1275" s="2">
        <f>RSI!I1275</f>
        <v>57.901067834126337</v>
      </c>
      <c r="D1275" s="2">
        <f>MACD!E1275</f>
        <v>-9.8504554982475234E-2</v>
      </c>
      <c r="E1275" s="2">
        <f>MACD!F1275</f>
        <v>-9.2864590208856401E-2</v>
      </c>
      <c r="F1275" s="2">
        <f>'Moving Avg'!D1275</f>
        <v>7.8746600000000004</v>
      </c>
      <c r="G1275" s="2">
        <f>'Moving Avg'!F1275</f>
        <v>7.7437700000000005</v>
      </c>
      <c r="H1275" s="2">
        <f>'Moving Avg'!G1275</f>
        <v>7.7130799999999997</v>
      </c>
      <c r="I1275" s="2">
        <f>'Moving Avg'!H1275</f>
        <v>7.5435455000000022</v>
      </c>
      <c r="J1275" s="6" t="str">
        <f>OBV!F1275</f>
        <v>BULLISH</v>
      </c>
      <c r="K1275" s="6" t="str">
        <f>OBV!G1275</f>
        <v>NEUTRAL</v>
      </c>
      <c r="L1275" s="6" t="str">
        <f>OBV!H1275</f>
        <v>CONFIRMED BULLISH</v>
      </c>
      <c r="M1275" s="8">
        <f t="shared" si="193"/>
        <v>50</v>
      </c>
      <c r="N1275" s="8">
        <f t="shared" si="190"/>
        <v>45</v>
      </c>
      <c r="O1275" s="8">
        <f t="shared" si="191"/>
        <v>50</v>
      </c>
      <c r="P1275" s="8">
        <f t="shared" si="192"/>
        <v>83.5</v>
      </c>
      <c r="Q1275" s="9">
        <f t="shared" si="194"/>
        <v>53.274999999999999</v>
      </c>
      <c r="R1275" s="9">
        <f t="shared" si="195"/>
        <v>57.375</v>
      </c>
      <c r="S1275" s="9">
        <f t="shared" si="196"/>
        <v>64.325000000000003</v>
      </c>
      <c r="T1275" s="9">
        <f t="shared" si="197"/>
        <v>57.125</v>
      </c>
      <c r="U1275" s="8">
        <f t="shared" si="198"/>
        <v>58.32500000000001</v>
      </c>
      <c r="V1275" s="8">
        <f t="shared" si="199"/>
        <v>58.025000000000006</v>
      </c>
    </row>
    <row r="1276" spans="1:22" ht="13.5" x14ac:dyDescent="0.25">
      <c r="A1276" s="3">
        <f>RSI!A1276</f>
        <v>43867</v>
      </c>
      <c r="B1276" s="2">
        <f>RSI!B1276</f>
        <v>7.8879000000000001</v>
      </c>
      <c r="C1276" s="2">
        <f>RSI!I1276</f>
        <v>57.901067834126337</v>
      </c>
      <c r="D1276" s="2">
        <f>MACD!E1276</f>
        <v>-9.5278539379894056E-2</v>
      </c>
      <c r="E1276" s="2">
        <f>MACD!F1276</f>
        <v>-9.3347380043063935E-2</v>
      </c>
      <c r="F1276" s="2">
        <f>'Moving Avg'!D1276</f>
        <v>7.8759800000000002</v>
      </c>
      <c r="G1276" s="2">
        <f>'Moving Avg'!F1276</f>
        <v>7.7623300000000013</v>
      </c>
      <c r="H1276" s="2">
        <f>'Moving Avg'!G1276</f>
        <v>7.7145380000000001</v>
      </c>
      <c r="I1276" s="2">
        <f>'Moving Avg'!H1276</f>
        <v>7.5472305000000031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  <c r="M1276" s="8">
        <f t="shared" si="193"/>
        <v>50</v>
      </c>
      <c r="N1276" s="8">
        <f t="shared" si="190"/>
        <v>45</v>
      </c>
      <c r="O1276" s="8">
        <f t="shared" si="191"/>
        <v>50</v>
      </c>
      <c r="P1276" s="8">
        <f t="shared" si="192"/>
        <v>83.5</v>
      </c>
      <c r="Q1276" s="9">
        <f t="shared" si="194"/>
        <v>53.274999999999999</v>
      </c>
      <c r="R1276" s="9">
        <f t="shared" si="195"/>
        <v>57.375</v>
      </c>
      <c r="S1276" s="9">
        <f t="shared" si="196"/>
        <v>64.325000000000003</v>
      </c>
      <c r="T1276" s="9">
        <f t="shared" si="197"/>
        <v>57.125</v>
      </c>
      <c r="U1276" s="8">
        <f t="shared" si="198"/>
        <v>58.32500000000001</v>
      </c>
      <c r="V1276" s="8">
        <f t="shared" si="199"/>
        <v>58.025000000000006</v>
      </c>
    </row>
    <row r="1277" spans="1:22" ht="13.5" x14ac:dyDescent="0.25">
      <c r="A1277" s="3">
        <f>RSI!A1277</f>
        <v>43868</v>
      </c>
      <c r="B1277" s="2">
        <f>RSI!B1277</f>
        <v>7.8216999999999999</v>
      </c>
      <c r="C1277" s="2">
        <f>RSI!I1277</f>
        <v>52.96476319538646</v>
      </c>
      <c r="D1277" s="2">
        <f>MACD!E1277</f>
        <v>-8.9363244655594087E-2</v>
      </c>
      <c r="E1277" s="2">
        <f>MACD!F1277</f>
        <v>-9.2550552965569965E-2</v>
      </c>
      <c r="F1277" s="2">
        <f>'Moving Avg'!D1277</f>
        <v>7.8627400000000005</v>
      </c>
      <c r="G1277" s="2">
        <f>'Moving Avg'!F1277</f>
        <v>7.7722750000000005</v>
      </c>
      <c r="H1277" s="2">
        <f>'Moving Avg'!G1277</f>
        <v>7.7165280000000021</v>
      </c>
      <c r="I1277" s="2">
        <f>'Moving Avg'!H1277</f>
        <v>7.550584500000002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3"/>
        <v>50</v>
      </c>
      <c r="N1277" s="8">
        <f t="shared" si="190"/>
        <v>0</v>
      </c>
      <c r="O1277" s="8">
        <f t="shared" si="191"/>
        <v>50</v>
      </c>
      <c r="P1277" s="8">
        <f t="shared" si="192"/>
        <v>16.5</v>
      </c>
      <c r="Q1277" s="9">
        <f t="shared" si="194"/>
        <v>27.475000000000001</v>
      </c>
      <c r="R1277" s="9">
        <f t="shared" si="195"/>
        <v>31.625</v>
      </c>
      <c r="S1277" s="9">
        <f t="shared" si="196"/>
        <v>27.425000000000001</v>
      </c>
      <c r="T1277" s="9">
        <f t="shared" si="197"/>
        <v>29.125</v>
      </c>
      <c r="U1277" s="8">
        <f t="shared" si="198"/>
        <v>28.841666666666669</v>
      </c>
      <c r="V1277" s="8">
        <f t="shared" si="199"/>
        <v>28.912500000000001</v>
      </c>
    </row>
    <row r="1278" spans="1:22" ht="13.5" x14ac:dyDescent="0.25">
      <c r="A1278" s="3">
        <f>RSI!A1278</f>
        <v>43871</v>
      </c>
      <c r="B1278" s="2">
        <f>RSI!B1278</f>
        <v>7.6890999999999998</v>
      </c>
      <c r="C1278" s="2">
        <f>RSI!I1278</f>
        <v>44.737469290974076</v>
      </c>
      <c r="D1278" s="2">
        <f>MACD!E1278</f>
        <v>-5.2364500986634255E-2</v>
      </c>
      <c r="E1278" s="2">
        <f>MACD!F1278</f>
        <v>-8.4513342569782837E-2</v>
      </c>
      <c r="F1278" s="2">
        <f>'Moving Avg'!D1278</f>
        <v>7.8229800000000012</v>
      </c>
      <c r="G1278" s="2">
        <f>'Moving Avg'!F1278</f>
        <v>7.7792349999999999</v>
      </c>
      <c r="H1278" s="2">
        <f>'Moving Avg'!G1278</f>
        <v>7.7158660000000019</v>
      </c>
      <c r="I1278" s="2">
        <f>'Moving Avg'!H1278</f>
        <v>7.5529445000000033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  <c r="M1278" s="8">
        <f t="shared" si="193"/>
        <v>50</v>
      </c>
      <c r="N1278" s="8">
        <f t="shared" si="190"/>
        <v>0</v>
      </c>
      <c r="O1278" s="8">
        <f t="shared" si="191"/>
        <v>50</v>
      </c>
      <c r="P1278" s="8">
        <f t="shared" si="192"/>
        <v>16.5</v>
      </c>
      <c r="Q1278" s="9">
        <f t="shared" si="194"/>
        <v>27.475000000000001</v>
      </c>
      <c r="R1278" s="9">
        <f t="shared" si="195"/>
        <v>31.625</v>
      </c>
      <c r="S1278" s="9">
        <f t="shared" si="196"/>
        <v>27.425000000000001</v>
      </c>
      <c r="T1278" s="9">
        <f t="shared" si="197"/>
        <v>29.125</v>
      </c>
      <c r="U1278" s="8">
        <f t="shared" si="198"/>
        <v>28.841666666666669</v>
      </c>
      <c r="V1278" s="8">
        <f t="shared" si="199"/>
        <v>28.912500000000001</v>
      </c>
    </row>
    <row r="1279" spans="1:22" ht="13.5" x14ac:dyDescent="0.25">
      <c r="A1279" s="3">
        <f>RSI!A1279</f>
        <v>43872</v>
      </c>
      <c r="B1279" s="2">
        <f>RSI!B1279</f>
        <v>7.6890999999999998</v>
      </c>
      <c r="C1279" s="2">
        <f>RSI!I1279</f>
        <v>44.737469290974076</v>
      </c>
      <c r="D1279" s="2">
        <f>MACD!E1279</f>
        <v>-1.6422300095151776E-2</v>
      </c>
      <c r="E1279" s="2">
        <f>MACD!F1279</f>
        <v>-7.0895134074856619E-2</v>
      </c>
      <c r="F1279" s="2">
        <f>'Moving Avg'!D1279</f>
        <v>7.7951400000000008</v>
      </c>
      <c r="G1279" s="2">
        <f>'Moving Avg'!F1279</f>
        <v>7.7795649999999998</v>
      </c>
      <c r="H1279" s="2">
        <f>'Moving Avg'!G1279</f>
        <v>7.713878000000002</v>
      </c>
      <c r="I1279" s="2">
        <f>'Moving Avg'!H1279</f>
        <v>7.5552710000000038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  <c r="M1279" s="8">
        <f t="shared" si="193"/>
        <v>50</v>
      </c>
      <c r="N1279" s="8">
        <f t="shared" si="190"/>
        <v>0</v>
      </c>
      <c r="O1279" s="8">
        <f t="shared" si="191"/>
        <v>50</v>
      </c>
      <c r="P1279" s="8">
        <f t="shared" si="192"/>
        <v>16.5</v>
      </c>
      <c r="Q1279" s="9">
        <f t="shared" si="194"/>
        <v>27.475000000000001</v>
      </c>
      <c r="R1279" s="9">
        <f t="shared" si="195"/>
        <v>31.625</v>
      </c>
      <c r="S1279" s="9">
        <f t="shared" si="196"/>
        <v>27.425000000000001</v>
      </c>
      <c r="T1279" s="9">
        <f t="shared" si="197"/>
        <v>29.125</v>
      </c>
      <c r="U1279" s="8">
        <f t="shared" si="198"/>
        <v>28.841666666666669</v>
      </c>
      <c r="V1279" s="8">
        <f t="shared" si="199"/>
        <v>28.912500000000001</v>
      </c>
    </row>
    <row r="1280" spans="1:22" ht="13.5" x14ac:dyDescent="0.25">
      <c r="A1280" s="3">
        <f>RSI!A1280</f>
        <v>43873</v>
      </c>
      <c r="B1280" s="2">
        <f>RSI!B1280</f>
        <v>7.6890999999999998</v>
      </c>
      <c r="C1280" s="2">
        <f>RSI!I1280</f>
        <v>44.737469290974069</v>
      </c>
      <c r="D1280" s="2">
        <f>MACD!E1280</f>
        <v>-2.8451079426208281E-3</v>
      </c>
      <c r="E1280" s="2">
        <f>MACD!F1280</f>
        <v>-5.7285128848409458E-2</v>
      </c>
      <c r="F1280" s="2">
        <f>'Moving Avg'!D1280</f>
        <v>7.7553799999999997</v>
      </c>
      <c r="G1280" s="2">
        <f>'Moving Avg'!F1280</f>
        <v>7.7828800000000005</v>
      </c>
      <c r="H1280" s="2">
        <f>'Moving Avg'!G1280</f>
        <v>7.7114920000000016</v>
      </c>
      <c r="I1280" s="2">
        <f>'Moving Avg'!H1280</f>
        <v>7.5592860000000037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3"/>
        <v>50</v>
      </c>
      <c r="N1280" s="8">
        <f t="shared" si="190"/>
        <v>0</v>
      </c>
      <c r="O1280" s="8">
        <f t="shared" si="191"/>
        <v>50</v>
      </c>
      <c r="P1280" s="8">
        <f t="shared" si="192"/>
        <v>16.5</v>
      </c>
      <c r="Q1280" s="9">
        <f t="shared" si="194"/>
        <v>27.475000000000001</v>
      </c>
      <c r="R1280" s="9">
        <f t="shared" si="195"/>
        <v>31.625</v>
      </c>
      <c r="S1280" s="9">
        <f t="shared" si="196"/>
        <v>27.425000000000001</v>
      </c>
      <c r="T1280" s="9">
        <f t="shared" si="197"/>
        <v>29.125</v>
      </c>
      <c r="U1280" s="8">
        <f t="shared" si="198"/>
        <v>28.841666666666669</v>
      </c>
      <c r="V1280" s="8">
        <f t="shared" si="199"/>
        <v>28.912500000000001</v>
      </c>
    </row>
    <row r="1281" spans="1:22" ht="13.5" x14ac:dyDescent="0.25">
      <c r="A1281" s="3">
        <f>RSI!A1281</f>
        <v>43874</v>
      </c>
      <c r="B1281" s="2">
        <f>RSI!B1281</f>
        <v>7.6227999999999998</v>
      </c>
      <c r="C1281" s="2">
        <f>RSI!I1281</f>
        <v>40.781464165935802</v>
      </c>
      <c r="D1281" s="2">
        <f>MACD!E1281</f>
        <v>2.6250927025232684E-2</v>
      </c>
      <c r="E1281" s="2">
        <f>MACD!F1281</f>
        <v>-4.0577917673681033E-2</v>
      </c>
      <c r="F1281" s="2">
        <f>'Moving Avg'!D1281</f>
        <v>7.7023600000000005</v>
      </c>
      <c r="G1281" s="2">
        <f>'Moving Avg'!F1281</f>
        <v>7.7878500000000006</v>
      </c>
      <c r="H1281" s="2">
        <f>'Moving Avg'!G1281</f>
        <v>7.7114920000000016</v>
      </c>
      <c r="I1281" s="2">
        <f>'Moving Avg'!H1281</f>
        <v>7.5631680000000037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3"/>
        <v>50</v>
      </c>
      <c r="N1281" s="8">
        <f t="shared" si="190"/>
        <v>0</v>
      </c>
      <c r="O1281" s="8">
        <f t="shared" si="191"/>
        <v>50</v>
      </c>
      <c r="P1281" s="8">
        <f t="shared" si="192"/>
        <v>16.5</v>
      </c>
      <c r="Q1281" s="9">
        <f t="shared" si="194"/>
        <v>27.475000000000001</v>
      </c>
      <c r="R1281" s="9">
        <f t="shared" si="195"/>
        <v>31.625</v>
      </c>
      <c r="S1281" s="9">
        <f t="shared" si="196"/>
        <v>27.425000000000001</v>
      </c>
      <c r="T1281" s="9">
        <f t="shared" si="197"/>
        <v>29.125</v>
      </c>
      <c r="U1281" s="8">
        <f t="shared" si="198"/>
        <v>28.841666666666669</v>
      </c>
      <c r="V1281" s="8">
        <f t="shared" si="199"/>
        <v>28.912500000000001</v>
      </c>
    </row>
    <row r="1282" spans="1:22" ht="13.5" x14ac:dyDescent="0.25">
      <c r="A1282" s="3">
        <f>RSI!A1282</f>
        <v>43875</v>
      </c>
      <c r="B1282" s="2">
        <f>RSI!B1282</f>
        <v>7.6227999999999998</v>
      </c>
      <c r="C1282" s="2">
        <f>RSI!I1282</f>
        <v>40.781464165935802</v>
      </c>
      <c r="D1282" s="2">
        <f>MACD!E1282</f>
        <v>5.2709063515428589E-2</v>
      </c>
      <c r="E1282" s="2">
        <f>MACD!F1282</f>
        <v>-2.1920521435859111E-2</v>
      </c>
      <c r="F1282" s="2">
        <f>'Moving Avg'!D1282</f>
        <v>7.6625800000000002</v>
      </c>
      <c r="G1282" s="2">
        <f>'Moving Avg'!F1282</f>
        <v>7.789505000000001</v>
      </c>
      <c r="H1282" s="2">
        <f>'Moving Avg'!G1282</f>
        <v>7.7104320000000017</v>
      </c>
      <c r="I1282" s="2">
        <f>'Moving Avg'!H1282</f>
        <v>7.5661895000000046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si="193"/>
        <v>50</v>
      </c>
      <c r="N1282" s="8">
        <f t="shared" ref="N1282:N1345" si="200">IF(E1282-D1282&gt;0.02, 100, IF(E1282-D1282&lt;0,0,45))</f>
        <v>0</v>
      </c>
      <c r="O1282" s="8">
        <f t="shared" ref="O1282:O1345" si="201">IF(F1282-I1282&gt;10,100,IF(F1282-I1282&gt;5,75, IF(F1282-I1282&gt;0,50,0)))</f>
        <v>50</v>
      </c>
      <c r="P1282" s="8">
        <f t="shared" ref="P1282:P1345" si="202">IF(L1282="confirmed bullish", 34, IF(L1282="bullish divergence",17, 0))+IF(J1282="bullish",33,IF(J1282="bearish",0,16.5))+IF(K1282="strong",33,IF(K1282="weak",0,16.5))</f>
        <v>16.5</v>
      </c>
      <c r="Q1282" s="9">
        <f t="shared" si="194"/>
        <v>27.475000000000001</v>
      </c>
      <c r="R1282" s="9">
        <f t="shared" si="195"/>
        <v>31.625</v>
      </c>
      <c r="S1282" s="9">
        <f t="shared" si="196"/>
        <v>27.425000000000001</v>
      </c>
      <c r="T1282" s="9">
        <f t="shared" si="197"/>
        <v>29.125</v>
      </c>
      <c r="U1282" s="8">
        <f t="shared" si="198"/>
        <v>28.841666666666669</v>
      </c>
      <c r="V1282" s="8">
        <f t="shared" si="199"/>
        <v>28.912500000000001</v>
      </c>
    </row>
    <row r="1283" spans="1:22" ht="13.5" x14ac:dyDescent="0.25">
      <c r="A1283" s="3">
        <f>RSI!A1283</f>
        <v>43878</v>
      </c>
      <c r="B1283" s="2">
        <f>RSI!B1283</f>
        <v>7.6227999999999998</v>
      </c>
      <c r="C1283" s="2">
        <f>RSI!I1283</f>
        <v>40.781464165935802</v>
      </c>
      <c r="D1283" s="2">
        <f>MACD!E1283</f>
        <v>7.5858782263981794E-2</v>
      </c>
      <c r="E1283" s="2">
        <f>MACD!F1283</f>
        <v>-2.364660695890931E-3</v>
      </c>
      <c r="F1283" s="2">
        <f>'Moving Avg'!D1283</f>
        <v>7.6493199999999986</v>
      </c>
      <c r="G1283" s="2">
        <f>'Moving Avg'!F1283</f>
        <v>7.7828750000000015</v>
      </c>
      <c r="H1283" s="2">
        <f>'Moving Avg'!G1283</f>
        <v>7.709106000000002</v>
      </c>
      <c r="I1283" s="2">
        <f>'Moving Avg'!H1283</f>
        <v>7.5698730000000056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ref="M1283:M1346" si="203">IF(C1283&lt;30,100, IF(C1283&gt;70, 0, 50))</f>
        <v>50</v>
      </c>
      <c r="N1283" s="8">
        <f t="shared" si="200"/>
        <v>0</v>
      </c>
      <c r="O1283" s="8">
        <f t="shared" si="201"/>
        <v>50</v>
      </c>
      <c r="P1283" s="8">
        <f t="shared" si="202"/>
        <v>16.5</v>
      </c>
      <c r="Q1283" s="9">
        <f t="shared" ref="Q1283:Q1346" si="204">0.35*M1283+N1283*0.35+O1283*0.15+P1283*0.15</f>
        <v>27.475000000000001</v>
      </c>
      <c r="R1283" s="9">
        <f t="shared" ref="R1283:R1346" si="205">M1283*0.2+N1283*0.2+O1283*0.35+P1283*0.25</f>
        <v>31.625</v>
      </c>
      <c r="S1283" s="9">
        <f t="shared" ref="S1283:S1346" si="206">M1283*0.15+N1283*0.15+O1283*0.25+P1283*0.45</f>
        <v>27.425000000000001</v>
      </c>
      <c r="T1283" s="9">
        <f t="shared" ref="T1283:T1346" si="207">0.25*SUM(M1283:P1283)</f>
        <v>29.125</v>
      </c>
      <c r="U1283" s="8">
        <f t="shared" ref="U1283:U1346" si="208">SUM(Q1283:S1283)/3</f>
        <v>28.841666666666669</v>
      </c>
      <c r="V1283" s="8">
        <f t="shared" ref="V1283:V1346" si="209">SUM(Q1283:T1283)/4</f>
        <v>28.912500000000001</v>
      </c>
    </row>
    <row r="1284" spans="1:22" ht="13.5" x14ac:dyDescent="0.25">
      <c r="A1284" s="3">
        <f>RSI!A1284</f>
        <v>43879</v>
      </c>
      <c r="B1284" s="2">
        <f>RSI!B1284</f>
        <v>7.6227999999999998</v>
      </c>
      <c r="C1284" s="2">
        <f>RSI!I1284</f>
        <v>40.781464165935802</v>
      </c>
      <c r="D1284" s="2">
        <f>MACD!E1284</f>
        <v>8.6983390602432209E-2</v>
      </c>
      <c r="E1284" s="2">
        <f>MACD!F1284</f>
        <v>1.5504949563773698E-2</v>
      </c>
      <c r="F1284" s="2">
        <f>'Moving Avg'!D1284</f>
        <v>7.6360599999999987</v>
      </c>
      <c r="G1284" s="2">
        <f>'Moving Avg'!F1284</f>
        <v>7.7762450000000012</v>
      </c>
      <c r="H1284" s="2">
        <f>'Moving Avg'!G1284</f>
        <v>7.7064539999999999</v>
      </c>
      <c r="I1284" s="2">
        <f>'Moving Avg'!H1284</f>
        <v>7.5738875000000068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3"/>
        <v>50</v>
      </c>
      <c r="N1284" s="8">
        <f t="shared" si="200"/>
        <v>0</v>
      </c>
      <c r="O1284" s="8">
        <f t="shared" si="201"/>
        <v>50</v>
      </c>
      <c r="P1284" s="8">
        <f t="shared" si="202"/>
        <v>16.5</v>
      </c>
      <c r="Q1284" s="9">
        <f t="shared" si="204"/>
        <v>27.475000000000001</v>
      </c>
      <c r="R1284" s="9">
        <f t="shared" si="205"/>
        <v>31.625</v>
      </c>
      <c r="S1284" s="9">
        <f t="shared" si="206"/>
        <v>27.425000000000001</v>
      </c>
      <c r="T1284" s="9">
        <f t="shared" si="207"/>
        <v>29.125</v>
      </c>
      <c r="U1284" s="8">
        <f t="shared" si="208"/>
        <v>28.841666666666669</v>
      </c>
      <c r="V1284" s="8">
        <f t="shared" si="209"/>
        <v>28.912500000000001</v>
      </c>
    </row>
    <row r="1285" spans="1:22" ht="13.5" x14ac:dyDescent="0.25">
      <c r="A1285" s="3">
        <f>RSI!A1285</f>
        <v>43880</v>
      </c>
      <c r="B1285" s="2">
        <f>RSI!B1285</f>
        <v>7.6227999999999998</v>
      </c>
      <c r="C1285" s="2">
        <f>RSI!I1285</f>
        <v>40.781464165935802</v>
      </c>
      <c r="D1285" s="2">
        <f>MACD!E1285</f>
        <v>0.10621909923680306</v>
      </c>
      <c r="E1285" s="2">
        <f>MACD!F1285</f>
        <v>3.3647779498379576E-2</v>
      </c>
      <c r="F1285" s="2">
        <f>'Moving Avg'!D1285</f>
        <v>7.6227999999999998</v>
      </c>
      <c r="G1285" s="2">
        <f>'Moving Avg'!F1285</f>
        <v>7.7679600000000022</v>
      </c>
      <c r="H1285" s="2">
        <f>'Moving Avg'!G1285</f>
        <v>7.7027420000000006</v>
      </c>
      <c r="I1285" s="2">
        <f>'Moving Avg'!H1285</f>
        <v>7.5788955000000051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  <c r="M1285" s="8">
        <f t="shared" si="203"/>
        <v>50</v>
      </c>
      <c r="N1285" s="8">
        <f t="shared" si="200"/>
        <v>0</v>
      </c>
      <c r="O1285" s="8">
        <f t="shared" si="201"/>
        <v>50</v>
      </c>
      <c r="P1285" s="8">
        <f t="shared" si="202"/>
        <v>16.5</v>
      </c>
      <c r="Q1285" s="9">
        <f t="shared" si="204"/>
        <v>27.475000000000001</v>
      </c>
      <c r="R1285" s="9">
        <f t="shared" si="205"/>
        <v>31.625</v>
      </c>
      <c r="S1285" s="9">
        <f t="shared" si="206"/>
        <v>27.425000000000001</v>
      </c>
      <c r="T1285" s="9">
        <f t="shared" si="207"/>
        <v>29.125</v>
      </c>
      <c r="U1285" s="8">
        <f t="shared" si="208"/>
        <v>28.841666666666669</v>
      </c>
      <c r="V1285" s="8">
        <f t="shared" si="209"/>
        <v>28.912500000000001</v>
      </c>
    </row>
    <row r="1286" spans="1:22" ht="13.5" x14ac:dyDescent="0.25">
      <c r="A1286" s="3">
        <f>RSI!A1286</f>
        <v>43881</v>
      </c>
      <c r="B1286" s="2">
        <f>RSI!B1286</f>
        <v>7.5564999999999998</v>
      </c>
      <c r="C1286" s="2">
        <f>RSI!I1286</f>
        <v>36.150956177087224</v>
      </c>
      <c r="D1286" s="2">
        <f>MACD!E1286</f>
        <v>0.12801153079664651</v>
      </c>
      <c r="E1286" s="2">
        <f>MACD!F1286</f>
        <v>5.2520529758032966E-2</v>
      </c>
      <c r="F1286" s="2">
        <f>'Moving Avg'!D1286</f>
        <v>7.60954</v>
      </c>
      <c r="G1286" s="2">
        <f>'Moving Avg'!F1286</f>
        <v>7.7583500000000019</v>
      </c>
      <c r="H1286" s="2">
        <f>'Moving Avg'!G1286</f>
        <v>7.6988980000000016</v>
      </c>
      <c r="I1286" s="2">
        <f>'Moving Avg'!H1286</f>
        <v>7.5835720000000046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  <c r="M1286" s="8">
        <f t="shared" si="203"/>
        <v>50</v>
      </c>
      <c r="N1286" s="8">
        <f t="shared" si="200"/>
        <v>0</v>
      </c>
      <c r="O1286" s="8">
        <f t="shared" si="201"/>
        <v>50</v>
      </c>
      <c r="P1286" s="8">
        <f t="shared" si="202"/>
        <v>16.5</v>
      </c>
      <c r="Q1286" s="9">
        <f t="shared" si="204"/>
        <v>27.475000000000001</v>
      </c>
      <c r="R1286" s="9">
        <f t="shared" si="205"/>
        <v>31.625</v>
      </c>
      <c r="S1286" s="9">
        <f t="shared" si="206"/>
        <v>27.425000000000001</v>
      </c>
      <c r="T1286" s="9">
        <f t="shared" si="207"/>
        <v>29.125</v>
      </c>
      <c r="U1286" s="8">
        <f t="shared" si="208"/>
        <v>28.841666666666669</v>
      </c>
      <c r="V1286" s="8">
        <f t="shared" si="209"/>
        <v>28.912500000000001</v>
      </c>
    </row>
    <row r="1287" spans="1:22" ht="13.5" x14ac:dyDescent="0.25">
      <c r="A1287" s="3">
        <f>RSI!A1287</f>
        <v>43882</v>
      </c>
      <c r="B1287" s="2">
        <f>RSI!B1287</f>
        <v>7.5564999999999998</v>
      </c>
      <c r="C1287" s="2">
        <f>RSI!I1287</f>
        <v>36.150956177087224</v>
      </c>
      <c r="D1287" s="2">
        <f>MACD!E1287</f>
        <v>0.13721857511507984</v>
      </c>
      <c r="E1287" s="2">
        <f>MACD!F1287</f>
        <v>6.9460138829442353E-2</v>
      </c>
      <c r="F1287" s="2">
        <f>'Moving Avg'!D1287</f>
        <v>7.5962800000000001</v>
      </c>
      <c r="G1287" s="2">
        <f>'Moving Avg'!F1287</f>
        <v>7.7490699999999988</v>
      </c>
      <c r="H1287" s="2">
        <f>'Moving Avg'!G1287</f>
        <v>7.6949200000000015</v>
      </c>
      <c r="I1287" s="2">
        <f>'Moving Avg'!H1287</f>
        <v>7.5882485000000051</v>
      </c>
      <c r="J1287" s="6" t="str">
        <f>OBV!F1287</f>
        <v>BEARISH</v>
      </c>
      <c r="K1287" s="6" t="str">
        <f>OBV!G1287</f>
        <v>NEUTRAL</v>
      </c>
      <c r="L1287" s="6" t="str">
        <f>OBV!H1287</f>
        <v>CONFIRMED BEARISH</v>
      </c>
      <c r="M1287" s="8">
        <f t="shared" si="203"/>
        <v>50</v>
      </c>
      <c r="N1287" s="8">
        <f t="shared" si="200"/>
        <v>0</v>
      </c>
      <c r="O1287" s="8">
        <f t="shared" si="201"/>
        <v>50</v>
      </c>
      <c r="P1287" s="8">
        <f t="shared" si="202"/>
        <v>16.5</v>
      </c>
      <c r="Q1287" s="9">
        <f t="shared" si="204"/>
        <v>27.475000000000001</v>
      </c>
      <c r="R1287" s="9">
        <f t="shared" si="205"/>
        <v>31.625</v>
      </c>
      <c r="S1287" s="9">
        <f t="shared" si="206"/>
        <v>27.425000000000001</v>
      </c>
      <c r="T1287" s="9">
        <f t="shared" si="207"/>
        <v>29.125</v>
      </c>
      <c r="U1287" s="8">
        <f t="shared" si="208"/>
        <v>28.841666666666669</v>
      </c>
      <c r="V1287" s="8">
        <f t="shared" si="209"/>
        <v>28.912500000000001</v>
      </c>
    </row>
    <row r="1288" spans="1:22" ht="13.5" x14ac:dyDescent="0.25">
      <c r="A1288" s="3">
        <f>RSI!A1288</f>
        <v>43885</v>
      </c>
      <c r="B1288" s="2">
        <f>RSI!B1288</f>
        <v>7.5564999999999998</v>
      </c>
      <c r="C1288" s="2">
        <f>RSI!I1288</f>
        <v>36.150956177087224</v>
      </c>
      <c r="D1288" s="2">
        <f>MACD!E1288</f>
        <v>0.12549054915242763</v>
      </c>
      <c r="E1288" s="2">
        <f>MACD!F1288</f>
        <v>8.0666220894039409E-2</v>
      </c>
      <c r="F1288" s="2">
        <f>'Moving Avg'!D1288</f>
        <v>7.5830199999999994</v>
      </c>
      <c r="G1288" s="2">
        <f>'Moving Avg'!F1288</f>
        <v>7.7324999999999999</v>
      </c>
      <c r="H1288" s="2">
        <f>'Moving Avg'!G1288</f>
        <v>7.6913400000000021</v>
      </c>
      <c r="I1288" s="2">
        <f>'Moving Avg'!H1288</f>
        <v>7.5929250000000046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  <c r="M1288" s="8">
        <f t="shared" si="203"/>
        <v>50</v>
      </c>
      <c r="N1288" s="8">
        <f t="shared" si="200"/>
        <v>0</v>
      </c>
      <c r="O1288" s="8">
        <f t="shared" si="201"/>
        <v>0</v>
      </c>
      <c r="P1288" s="8">
        <f t="shared" si="202"/>
        <v>16.5</v>
      </c>
      <c r="Q1288" s="9">
        <f t="shared" si="204"/>
        <v>19.975000000000001</v>
      </c>
      <c r="R1288" s="9">
        <f t="shared" si="205"/>
        <v>14.125</v>
      </c>
      <c r="S1288" s="9">
        <f t="shared" si="206"/>
        <v>14.925000000000001</v>
      </c>
      <c r="T1288" s="9">
        <f t="shared" si="207"/>
        <v>16.625</v>
      </c>
      <c r="U1288" s="8">
        <f t="shared" si="208"/>
        <v>16.341666666666669</v>
      </c>
      <c r="V1288" s="8">
        <f t="shared" si="209"/>
        <v>16.412500000000001</v>
      </c>
    </row>
    <row r="1289" spans="1:22" ht="13.5" x14ac:dyDescent="0.25">
      <c r="A1289" s="3">
        <f>RSI!A1289</f>
        <v>43886</v>
      </c>
      <c r="B1289" s="2">
        <f>RSI!B1289</f>
        <v>7.5564999999999998</v>
      </c>
      <c r="C1289" s="2">
        <f>RSI!I1289</f>
        <v>36.150956177087224</v>
      </c>
      <c r="D1289" s="2">
        <f>MACD!E1289</f>
        <v>0.11638294420559259</v>
      </c>
      <c r="E1289" s="2">
        <f>MACD!F1289</f>
        <v>8.7809565556350055E-2</v>
      </c>
      <c r="F1289" s="2">
        <f>'Moving Avg'!D1289</f>
        <v>7.5697599999999996</v>
      </c>
      <c r="G1289" s="2">
        <f>'Moving Avg'!F1289</f>
        <v>7.7145999999999999</v>
      </c>
      <c r="H1289" s="2">
        <f>'Moving Avg'!G1289</f>
        <v>7.6880260000000025</v>
      </c>
      <c r="I1289" s="2">
        <f>'Moving Avg'!H1289</f>
        <v>7.5977005000000055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  <c r="M1289" s="8">
        <f t="shared" si="203"/>
        <v>50</v>
      </c>
      <c r="N1289" s="8">
        <f t="shared" si="200"/>
        <v>0</v>
      </c>
      <c r="O1289" s="8">
        <f t="shared" si="201"/>
        <v>0</v>
      </c>
      <c r="P1289" s="8">
        <f t="shared" si="202"/>
        <v>16.5</v>
      </c>
      <c r="Q1289" s="9">
        <f t="shared" si="204"/>
        <v>19.975000000000001</v>
      </c>
      <c r="R1289" s="9">
        <f t="shared" si="205"/>
        <v>14.125</v>
      </c>
      <c r="S1289" s="9">
        <f t="shared" si="206"/>
        <v>14.925000000000001</v>
      </c>
      <c r="T1289" s="9">
        <f t="shared" si="207"/>
        <v>16.625</v>
      </c>
      <c r="U1289" s="8">
        <f t="shared" si="208"/>
        <v>16.341666666666669</v>
      </c>
      <c r="V1289" s="8">
        <f t="shared" si="209"/>
        <v>16.412500000000001</v>
      </c>
    </row>
    <row r="1290" spans="1:22" ht="13.5" x14ac:dyDescent="0.25">
      <c r="A1290" s="3">
        <f>RSI!A1290</f>
        <v>43887</v>
      </c>
      <c r="B1290" s="2">
        <f>RSI!B1290</f>
        <v>7.53</v>
      </c>
      <c r="C1290" s="2">
        <f>RSI!I1290</f>
        <v>34.07114624699571</v>
      </c>
      <c r="D1290" s="2">
        <f>MACD!E1290</f>
        <v>0.11139512899988802</v>
      </c>
      <c r="E1290" s="2">
        <f>MACD!F1290</f>
        <v>9.2526678245057656E-2</v>
      </c>
      <c r="F1290" s="2">
        <f>'Moving Avg'!D1290</f>
        <v>7.5511999999999997</v>
      </c>
      <c r="G1290" s="2">
        <f>'Moving Avg'!F1290</f>
        <v>7.7010099999999992</v>
      </c>
      <c r="H1290" s="2">
        <f>'Moving Avg'!G1290</f>
        <v>7.6853740000000013</v>
      </c>
      <c r="I1290" s="2">
        <f>'Moving Avg'!H1290</f>
        <v>7.6023435000000044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3"/>
        <v>50</v>
      </c>
      <c r="N1290" s="8">
        <f t="shared" si="200"/>
        <v>0</v>
      </c>
      <c r="O1290" s="8">
        <f t="shared" si="201"/>
        <v>0</v>
      </c>
      <c r="P1290" s="8">
        <f t="shared" si="202"/>
        <v>16.5</v>
      </c>
      <c r="Q1290" s="9">
        <f t="shared" si="204"/>
        <v>19.975000000000001</v>
      </c>
      <c r="R1290" s="9">
        <f t="shared" si="205"/>
        <v>14.125</v>
      </c>
      <c r="S1290" s="9">
        <f t="shared" si="206"/>
        <v>14.925000000000001</v>
      </c>
      <c r="T1290" s="9">
        <f t="shared" si="207"/>
        <v>16.625</v>
      </c>
      <c r="U1290" s="8">
        <f t="shared" si="208"/>
        <v>16.341666666666669</v>
      </c>
      <c r="V1290" s="8">
        <f t="shared" si="209"/>
        <v>16.412500000000001</v>
      </c>
    </row>
    <row r="1291" spans="1:22" ht="13.5" x14ac:dyDescent="0.25">
      <c r="A1291" s="3">
        <f>RSI!A1291</f>
        <v>43888</v>
      </c>
      <c r="B1291" s="2">
        <f>RSI!B1291</f>
        <v>7.4901999999999997</v>
      </c>
      <c r="C1291" s="2">
        <f>RSI!I1291</f>
        <v>31.170654331572464</v>
      </c>
      <c r="D1291" s="2">
        <f>MACD!E1291</f>
        <v>0.10077908997547613</v>
      </c>
      <c r="E1291" s="2">
        <f>MACD!F1291</f>
        <v>9.4177160591141368E-2</v>
      </c>
      <c r="F1291" s="2">
        <f>'Moving Avg'!D1291</f>
        <v>7.5379400000000008</v>
      </c>
      <c r="G1291" s="2">
        <f>'Moving Avg'!F1291</f>
        <v>7.6814549999999979</v>
      </c>
      <c r="H1291" s="2">
        <f>'Moving Avg'!G1291</f>
        <v>7.6827220000000018</v>
      </c>
      <c r="I1291" s="2">
        <f>'Moving Avg'!H1291</f>
        <v>7.6070195000000043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  <c r="M1291" s="8">
        <f t="shared" si="203"/>
        <v>50</v>
      </c>
      <c r="N1291" s="8">
        <f t="shared" si="200"/>
        <v>0</v>
      </c>
      <c r="O1291" s="8">
        <f t="shared" si="201"/>
        <v>0</v>
      </c>
      <c r="P1291" s="8">
        <f t="shared" si="202"/>
        <v>16.5</v>
      </c>
      <c r="Q1291" s="9">
        <f t="shared" si="204"/>
        <v>19.975000000000001</v>
      </c>
      <c r="R1291" s="9">
        <f t="shared" si="205"/>
        <v>14.125</v>
      </c>
      <c r="S1291" s="9">
        <f t="shared" si="206"/>
        <v>14.925000000000001</v>
      </c>
      <c r="T1291" s="9">
        <f t="shared" si="207"/>
        <v>16.625</v>
      </c>
      <c r="U1291" s="8">
        <f t="shared" si="208"/>
        <v>16.341666666666669</v>
      </c>
      <c r="V1291" s="8">
        <f t="shared" si="209"/>
        <v>16.412500000000001</v>
      </c>
    </row>
    <row r="1292" spans="1:22" ht="13.5" x14ac:dyDescent="0.25">
      <c r="A1292" s="3">
        <f>RSI!A1292</f>
        <v>43889</v>
      </c>
      <c r="B1292" s="2">
        <f>RSI!B1292</f>
        <v>7.6227999999999998</v>
      </c>
      <c r="C1292" s="2">
        <f>RSI!I1292</f>
        <v>47.275100969953741</v>
      </c>
      <c r="D1292" s="2">
        <f>MACD!E1292</f>
        <v>8.3002089714465654E-2</v>
      </c>
      <c r="E1292" s="2">
        <f>MACD!F1292</f>
        <v>9.1942146415806225E-2</v>
      </c>
      <c r="F1292" s="2">
        <f>'Moving Avg'!D1292</f>
        <v>7.5511999999999997</v>
      </c>
      <c r="G1292" s="2">
        <f>'Moving Avg'!F1292</f>
        <v>7.6682000000000006</v>
      </c>
      <c r="H1292" s="2">
        <f>'Moving Avg'!G1292</f>
        <v>7.6827220000000001</v>
      </c>
      <c r="I1292" s="2">
        <f>'Moving Avg'!H1292</f>
        <v>7.6125240000000067</v>
      </c>
      <c r="J1292" s="6" t="str">
        <f>OBV!F1292</f>
        <v>BEARISH</v>
      </c>
      <c r="K1292" s="6" t="str">
        <f>OBV!G1292</f>
        <v>NEUTRAL</v>
      </c>
      <c r="L1292" s="6" t="str">
        <f>OBV!H1292</f>
        <v>BEARISH DIVERGENCE</v>
      </c>
      <c r="M1292" s="8">
        <f t="shared" si="203"/>
        <v>50</v>
      </c>
      <c r="N1292" s="8">
        <f t="shared" si="200"/>
        <v>45</v>
      </c>
      <c r="O1292" s="8">
        <f t="shared" si="201"/>
        <v>0</v>
      </c>
      <c r="P1292" s="8">
        <f t="shared" si="202"/>
        <v>16.5</v>
      </c>
      <c r="Q1292" s="9">
        <f t="shared" si="204"/>
        <v>35.725000000000001</v>
      </c>
      <c r="R1292" s="9">
        <f t="shared" si="205"/>
        <v>23.125</v>
      </c>
      <c r="S1292" s="9">
        <f t="shared" si="206"/>
        <v>21.675000000000001</v>
      </c>
      <c r="T1292" s="9">
        <f t="shared" si="207"/>
        <v>27.875</v>
      </c>
      <c r="U1292" s="8">
        <f t="shared" si="208"/>
        <v>26.841666666666669</v>
      </c>
      <c r="V1292" s="8">
        <f t="shared" si="209"/>
        <v>27.1</v>
      </c>
    </row>
    <row r="1293" spans="1:22" ht="13.5" x14ac:dyDescent="0.25">
      <c r="A1293" s="3">
        <f>RSI!A1293</f>
        <v>43892</v>
      </c>
      <c r="B1293" s="2">
        <f>RSI!B1293</f>
        <v>7.6162000000000001</v>
      </c>
      <c r="C1293" s="2">
        <f>RSI!I1293</f>
        <v>46.689533695785777</v>
      </c>
      <c r="D1293" s="2">
        <f>MACD!E1293</f>
        <v>6.861723663573116E-2</v>
      </c>
      <c r="E1293" s="2">
        <f>MACD!F1293</f>
        <v>8.7277164459791223E-2</v>
      </c>
      <c r="F1293" s="2">
        <f>'Moving Avg'!D1293</f>
        <v>7.5631399999999998</v>
      </c>
      <c r="G1293" s="2">
        <f>'Moving Avg'!F1293</f>
        <v>7.6546149999999979</v>
      </c>
      <c r="H1293" s="2">
        <f>'Moving Avg'!G1293</f>
        <v>7.6827220000000009</v>
      </c>
      <c r="I1293" s="2">
        <f>'Moving Avg'!H1293</f>
        <v>7.6179955000000055</v>
      </c>
      <c r="J1293" s="6" t="str">
        <f>OBV!F1293</f>
        <v>BEARISH</v>
      </c>
      <c r="K1293" s="6" t="str">
        <f>OBV!G1293</f>
        <v>NEUTRAL</v>
      </c>
      <c r="L1293" s="6" t="str">
        <f>OBV!H1293</f>
        <v>BEARISH DIVERGENCE</v>
      </c>
      <c r="M1293" s="8">
        <f t="shared" si="203"/>
        <v>50</v>
      </c>
      <c r="N1293" s="8">
        <f t="shared" si="200"/>
        <v>45</v>
      </c>
      <c r="O1293" s="8">
        <f t="shared" si="201"/>
        <v>0</v>
      </c>
      <c r="P1293" s="8">
        <f t="shared" si="202"/>
        <v>16.5</v>
      </c>
      <c r="Q1293" s="9">
        <f t="shared" si="204"/>
        <v>35.725000000000001</v>
      </c>
      <c r="R1293" s="9">
        <f t="shared" si="205"/>
        <v>23.125</v>
      </c>
      <c r="S1293" s="9">
        <f t="shared" si="206"/>
        <v>21.675000000000001</v>
      </c>
      <c r="T1293" s="9">
        <f t="shared" si="207"/>
        <v>27.875</v>
      </c>
      <c r="U1293" s="8">
        <f t="shared" si="208"/>
        <v>26.841666666666669</v>
      </c>
      <c r="V1293" s="8">
        <f t="shared" si="209"/>
        <v>27.1</v>
      </c>
    </row>
    <row r="1294" spans="1:22" ht="13.5" x14ac:dyDescent="0.25">
      <c r="A1294" s="3">
        <f>RSI!A1294</f>
        <v>43893</v>
      </c>
      <c r="B1294" s="2">
        <f>RSI!B1294</f>
        <v>7.5896999999999997</v>
      </c>
      <c r="C1294" s="2">
        <f>RSI!I1294</f>
        <v>44.316020199878835</v>
      </c>
      <c r="D1294" s="2">
        <f>MACD!E1294</f>
        <v>5.8603266427198264E-2</v>
      </c>
      <c r="E1294" s="2">
        <f>MACD!F1294</f>
        <v>8.1542384853272643E-2</v>
      </c>
      <c r="F1294" s="2">
        <f>'Moving Avg'!D1294</f>
        <v>7.5697799999999997</v>
      </c>
      <c r="G1294" s="2">
        <f>'Moving Avg'!F1294</f>
        <v>7.6426849999999984</v>
      </c>
      <c r="H1294" s="2">
        <f>'Moving Avg'!G1294</f>
        <v>7.6833860000000005</v>
      </c>
      <c r="I1294" s="2">
        <f>'Moving Avg'!H1294</f>
        <v>7.6231690000000052</v>
      </c>
      <c r="J1294" s="6" t="str">
        <f>OBV!F1294</f>
        <v>BEARISH</v>
      </c>
      <c r="K1294" s="6" t="str">
        <f>OBV!G1294</f>
        <v>NEUTRAL</v>
      </c>
      <c r="L1294" s="6" t="str">
        <f>OBV!H1294</f>
        <v>BEARISH DIVERGENCE</v>
      </c>
      <c r="M1294" s="8">
        <f t="shared" si="203"/>
        <v>50</v>
      </c>
      <c r="N1294" s="8">
        <f t="shared" si="200"/>
        <v>100</v>
      </c>
      <c r="O1294" s="8">
        <f t="shared" si="201"/>
        <v>0</v>
      </c>
      <c r="P1294" s="8">
        <f t="shared" si="202"/>
        <v>16.5</v>
      </c>
      <c r="Q1294" s="9">
        <f t="shared" si="204"/>
        <v>54.975000000000001</v>
      </c>
      <c r="R1294" s="9">
        <f t="shared" si="205"/>
        <v>34.125</v>
      </c>
      <c r="S1294" s="9">
        <f t="shared" si="206"/>
        <v>29.925000000000001</v>
      </c>
      <c r="T1294" s="9">
        <f t="shared" si="207"/>
        <v>41.625</v>
      </c>
      <c r="U1294" s="8">
        <f t="shared" si="208"/>
        <v>39.674999999999997</v>
      </c>
      <c r="V1294" s="8">
        <f t="shared" si="209"/>
        <v>40.162499999999994</v>
      </c>
    </row>
    <row r="1295" spans="1:22" ht="13.5" x14ac:dyDescent="0.25">
      <c r="A1295" s="3">
        <f>RSI!A1295</f>
        <v>43894</v>
      </c>
      <c r="B1295" s="2">
        <f>RSI!B1295</f>
        <v>7.5564999999999998</v>
      </c>
      <c r="C1295" s="2">
        <f>RSI!I1295</f>
        <v>41.471562618193616</v>
      </c>
      <c r="D1295" s="2">
        <f>MACD!E1295</f>
        <v>5.2926187016784532E-2</v>
      </c>
      <c r="E1295" s="2">
        <f>MACD!F1295</f>
        <v>7.5819145285975026E-2</v>
      </c>
      <c r="F1295" s="2">
        <f>'Moving Avg'!D1295</f>
        <v>7.5750799999999998</v>
      </c>
      <c r="G1295" s="2">
        <f>'Moving Avg'!F1295</f>
        <v>7.6261149999999986</v>
      </c>
      <c r="H1295" s="2">
        <f>'Moving Avg'!G1295</f>
        <v>7.6820600000000017</v>
      </c>
      <c r="I1295" s="2">
        <f>'Moving Avg'!H1295</f>
        <v>7.6281070000000044</v>
      </c>
      <c r="J1295" s="6" t="str">
        <f>OBV!F1295</f>
        <v>BEARISH</v>
      </c>
      <c r="K1295" s="6" t="str">
        <f>OBV!G1295</f>
        <v>NEUTRAL</v>
      </c>
      <c r="L1295" s="6" t="str">
        <f>OBV!H1295</f>
        <v>BEARISH DIVERGENCE</v>
      </c>
      <c r="M1295" s="8">
        <f t="shared" si="203"/>
        <v>50</v>
      </c>
      <c r="N1295" s="8">
        <f t="shared" si="200"/>
        <v>100</v>
      </c>
      <c r="O1295" s="8">
        <f t="shared" si="201"/>
        <v>0</v>
      </c>
      <c r="P1295" s="8">
        <f t="shared" si="202"/>
        <v>16.5</v>
      </c>
      <c r="Q1295" s="9">
        <f t="shared" si="204"/>
        <v>54.975000000000001</v>
      </c>
      <c r="R1295" s="9">
        <f t="shared" si="205"/>
        <v>34.125</v>
      </c>
      <c r="S1295" s="9">
        <f t="shared" si="206"/>
        <v>29.925000000000001</v>
      </c>
      <c r="T1295" s="9">
        <f t="shared" si="207"/>
        <v>41.625</v>
      </c>
      <c r="U1295" s="8">
        <f t="shared" si="208"/>
        <v>39.674999999999997</v>
      </c>
      <c r="V1295" s="8">
        <f t="shared" si="209"/>
        <v>40.162499999999994</v>
      </c>
    </row>
    <row r="1296" spans="1:22" ht="13.5" x14ac:dyDescent="0.25">
      <c r="A1296" s="3">
        <f>RSI!A1296</f>
        <v>43895</v>
      </c>
      <c r="B1296" s="2">
        <f>RSI!B1296</f>
        <v>7.4570999999999996</v>
      </c>
      <c r="C1296" s="2">
        <f>RSI!I1296</f>
        <v>34.360545229291603</v>
      </c>
      <c r="D1296" s="2">
        <f>MACD!E1296</f>
        <v>4.5793703865983026E-2</v>
      </c>
      <c r="E1296" s="2">
        <f>MACD!F1296</f>
        <v>6.9814057001976626E-2</v>
      </c>
      <c r="F1296" s="2">
        <f>'Moving Avg'!D1296</f>
        <v>7.56846</v>
      </c>
      <c r="G1296" s="2">
        <f>'Moving Avg'!F1296</f>
        <v>7.6045749999999996</v>
      </c>
      <c r="H1296" s="2">
        <f>'Moving Avg'!G1296</f>
        <v>7.6784800000000004</v>
      </c>
      <c r="I1296" s="2">
        <f>'Moving Avg'!H1296</f>
        <v>7.6320840000000043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3"/>
        <v>50</v>
      </c>
      <c r="N1296" s="8">
        <f t="shared" si="200"/>
        <v>100</v>
      </c>
      <c r="O1296" s="8">
        <f t="shared" si="201"/>
        <v>0</v>
      </c>
      <c r="P1296" s="8">
        <f t="shared" si="202"/>
        <v>16.5</v>
      </c>
      <c r="Q1296" s="9">
        <f t="shared" si="204"/>
        <v>54.975000000000001</v>
      </c>
      <c r="R1296" s="9">
        <f t="shared" si="205"/>
        <v>34.125</v>
      </c>
      <c r="S1296" s="9">
        <f t="shared" si="206"/>
        <v>29.925000000000001</v>
      </c>
      <c r="T1296" s="9">
        <f t="shared" si="207"/>
        <v>41.625</v>
      </c>
      <c r="U1296" s="8">
        <f t="shared" si="208"/>
        <v>39.674999999999997</v>
      </c>
      <c r="V1296" s="8">
        <f t="shared" si="209"/>
        <v>40.162499999999994</v>
      </c>
    </row>
    <row r="1297" spans="1:22" ht="13.5" x14ac:dyDescent="0.25">
      <c r="A1297" s="3">
        <f>RSI!A1297</f>
        <v>43896</v>
      </c>
      <c r="B1297" s="2">
        <f>RSI!B1297</f>
        <v>7.4504999999999999</v>
      </c>
      <c r="C1297" s="2">
        <f>RSI!I1297</f>
        <v>33.944355704266897</v>
      </c>
      <c r="D1297" s="2">
        <f>MACD!E1297</f>
        <v>4.1305362891812081E-2</v>
      </c>
      <c r="E1297" s="2">
        <f>MACD!F1297</f>
        <v>6.4112318179943728E-2</v>
      </c>
      <c r="F1297" s="2">
        <f>'Moving Avg'!D1297</f>
        <v>7.5340000000000007</v>
      </c>
      <c r="G1297" s="2">
        <f>'Moving Avg'!F1297</f>
        <v>7.5860150000000006</v>
      </c>
      <c r="H1297" s="2">
        <f>'Moving Avg'!G1297</f>
        <v>7.6737080000000013</v>
      </c>
      <c r="I1297" s="2">
        <f>'Moving Avg'!H1297</f>
        <v>7.6356635000000042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  <c r="M1297" s="8">
        <f t="shared" si="203"/>
        <v>50</v>
      </c>
      <c r="N1297" s="8">
        <f t="shared" si="200"/>
        <v>100</v>
      </c>
      <c r="O1297" s="8">
        <f t="shared" si="201"/>
        <v>0</v>
      </c>
      <c r="P1297" s="8">
        <f t="shared" si="202"/>
        <v>16.5</v>
      </c>
      <c r="Q1297" s="9">
        <f t="shared" si="204"/>
        <v>54.975000000000001</v>
      </c>
      <c r="R1297" s="9">
        <f t="shared" si="205"/>
        <v>34.125</v>
      </c>
      <c r="S1297" s="9">
        <f t="shared" si="206"/>
        <v>29.925000000000001</v>
      </c>
      <c r="T1297" s="9">
        <f t="shared" si="207"/>
        <v>41.625</v>
      </c>
      <c r="U1297" s="8">
        <f t="shared" si="208"/>
        <v>39.674999999999997</v>
      </c>
      <c r="V1297" s="8">
        <f t="shared" si="209"/>
        <v>40.162499999999994</v>
      </c>
    </row>
    <row r="1298" spans="1:22" ht="13.5" x14ac:dyDescent="0.25">
      <c r="A1298" s="3">
        <f>RSI!A1298</f>
        <v>43899</v>
      </c>
      <c r="B1298" s="2">
        <f>RSI!B1298</f>
        <v>7.0262000000000002</v>
      </c>
      <c r="C1298" s="2">
        <f>RSI!I1298</f>
        <v>18.462260128244651</v>
      </c>
      <c r="D1298" s="2">
        <f>MACD!E1298</f>
        <v>6.9955746881941394E-2</v>
      </c>
      <c r="E1298" s="2">
        <f>MACD!F1298</f>
        <v>6.5281003920343264E-2</v>
      </c>
      <c r="F1298" s="2">
        <f>'Moving Avg'!D1298</f>
        <v>7.4160000000000013</v>
      </c>
      <c r="G1298" s="2">
        <f>'Moving Avg'!F1298</f>
        <v>7.5528700000000004</v>
      </c>
      <c r="H1298" s="2">
        <f>'Moving Avg'!G1298</f>
        <v>7.6615100000000007</v>
      </c>
      <c r="I1298" s="2">
        <f>'Moving Avg'!H1298</f>
        <v>7.637154500000003</v>
      </c>
      <c r="J1298" s="6" t="str">
        <f>OBV!F1298</f>
        <v>BEARISH</v>
      </c>
      <c r="K1298" s="6" t="str">
        <f>OBV!G1298</f>
        <v>WEAK</v>
      </c>
      <c r="L1298" s="6" t="str">
        <f>OBV!H1298</f>
        <v>CONFIRMED BEARISH</v>
      </c>
      <c r="M1298" s="8">
        <f t="shared" si="203"/>
        <v>100</v>
      </c>
      <c r="N1298" s="8">
        <f t="shared" si="200"/>
        <v>0</v>
      </c>
      <c r="O1298" s="8">
        <f t="shared" si="201"/>
        <v>0</v>
      </c>
      <c r="P1298" s="8">
        <f t="shared" si="202"/>
        <v>0</v>
      </c>
      <c r="Q1298" s="9">
        <f t="shared" si="204"/>
        <v>35</v>
      </c>
      <c r="R1298" s="9">
        <f t="shared" si="205"/>
        <v>20</v>
      </c>
      <c r="S1298" s="9">
        <f t="shared" si="206"/>
        <v>15</v>
      </c>
      <c r="T1298" s="9">
        <f t="shared" si="207"/>
        <v>25</v>
      </c>
      <c r="U1298" s="8">
        <f t="shared" si="208"/>
        <v>23.333333333333332</v>
      </c>
      <c r="V1298" s="8">
        <f t="shared" si="209"/>
        <v>23.75</v>
      </c>
    </row>
    <row r="1299" spans="1:22" ht="13.5" x14ac:dyDescent="0.25">
      <c r="A1299" s="3">
        <f>RSI!A1299</f>
        <v>43900</v>
      </c>
      <c r="B1299" s="2">
        <f>RSI!B1299</f>
        <v>7.0262000000000002</v>
      </c>
      <c r="C1299" s="2">
        <f>RSI!I1299</f>
        <v>18.462260128244651</v>
      </c>
      <c r="D1299" s="2">
        <f>MACD!E1299</f>
        <v>9.7648717280112152E-2</v>
      </c>
      <c r="E1299" s="2">
        <f>MACD!F1299</f>
        <v>7.1754546592297047E-2</v>
      </c>
      <c r="F1299" s="2">
        <f>'Moving Avg'!D1299</f>
        <v>7.3033000000000001</v>
      </c>
      <c r="G1299" s="2">
        <f>'Moving Avg'!F1299</f>
        <v>7.5197249999999993</v>
      </c>
      <c r="H1299" s="2">
        <f>'Moving Avg'!G1299</f>
        <v>7.648252000000002</v>
      </c>
      <c r="I1299" s="2">
        <f>'Moving Avg'!H1299</f>
        <v>7.638480000000003</v>
      </c>
      <c r="J1299" s="6" t="str">
        <f>OBV!F1299</f>
        <v>BEARISH</v>
      </c>
      <c r="K1299" s="6" t="str">
        <f>OBV!G1299</f>
        <v>WEAK</v>
      </c>
      <c r="L1299" s="6" t="str">
        <f>OBV!H1299</f>
        <v>CONFIRMED BEARISH</v>
      </c>
      <c r="M1299" s="8">
        <f t="shared" si="203"/>
        <v>100</v>
      </c>
      <c r="N1299" s="8">
        <f t="shared" si="200"/>
        <v>0</v>
      </c>
      <c r="O1299" s="8">
        <f t="shared" si="201"/>
        <v>0</v>
      </c>
      <c r="P1299" s="8">
        <f t="shared" si="202"/>
        <v>0</v>
      </c>
      <c r="Q1299" s="9">
        <f t="shared" si="204"/>
        <v>35</v>
      </c>
      <c r="R1299" s="9">
        <f t="shared" si="205"/>
        <v>20</v>
      </c>
      <c r="S1299" s="9">
        <f t="shared" si="206"/>
        <v>15</v>
      </c>
      <c r="T1299" s="9">
        <f t="shared" si="207"/>
        <v>25</v>
      </c>
      <c r="U1299" s="8">
        <f t="shared" si="208"/>
        <v>23.333333333333332</v>
      </c>
      <c r="V1299" s="8">
        <f t="shared" si="209"/>
        <v>23.75</v>
      </c>
    </row>
    <row r="1300" spans="1:22" ht="13.5" x14ac:dyDescent="0.25">
      <c r="A1300" s="3">
        <f>RSI!A1300</f>
        <v>43901</v>
      </c>
      <c r="B1300" s="2">
        <f>RSI!B1300</f>
        <v>7.1588000000000003</v>
      </c>
      <c r="C1300" s="2">
        <f>RSI!I1300</f>
        <v>30.029209023828955</v>
      </c>
      <c r="D1300" s="2">
        <f>MACD!E1300</f>
        <v>0.11037684260881964</v>
      </c>
      <c r="E1300" s="2">
        <f>MACD!F1300</f>
        <v>7.9479005795601576E-2</v>
      </c>
      <c r="F1300" s="2">
        <f>'Moving Avg'!D1300</f>
        <v>7.2237600000000004</v>
      </c>
      <c r="G1300" s="2">
        <f>'Moving Avg'!F1300</f>
        <v>7.4932099999999995</v>
      </c>
      <c r="H1300" s="2">
        <f>'Moving Avg'!G1300</f>
        <v>7.633802000000002</v>
      </c>
      <c r="I1300" s="2">
        <f>'Moving Avg'!H1300</f>
        <v>7.6399385000000031</v>
      </c>
      <c r="J1300" s="6" t="str">
        <f>OBV!F1300</f>
        <v>BEARISH</v>
      </c>
      <c r="K1300" s="6" t="str">
        <f>OBV!G1300</f>
        <v>WEAK</v>
      </c>
      <c r="L1300" s="6" t="str">
        <f>OBV!H1300</f>
        <v>CONFIRMED BEARISH</v>
      </c>
      <c r="M1300" s="8">
        <f t="shared" si="203"/>
        <v>50</v>
      </c>
      <c r="N1300" s="8">
        <f t="shared" si="200"/>
        <v>0</v>
      </c>
      <c r="O1300" s="8">
        <f t="shared" si="201"/>
        <v>0</v>
      </c>
      <c r="P1300" s="8">
        <f t="shared" si="202"/>
        <v>0</v>
      </c>
      <c r="Q1300" s="9">
        <f t="shared" si="204"/>
        <v>17.5</v>
      </c>
      <c r="R1300" s="9">
        <f t="shared" si="205"/>
        <v>10</v>
      </c>
      <c r="S1300" s="9">
        <f t="shared" si="206"/>
        <v>7.5</v>
      </c>
      <c r="T1300" s="9">
        <f t="shared" si="207"/>
        <v>12.5</v>
      </c>
      <c r="U1300" s="8">
        <f t="shared" si="208"/>
        <v>11.666666666666666</v>
      </c>
      <c r="V1300" s="8">
        <f t="shared" si="209"/>
        <v>11.875</v>
      </c>
    </row>
    <row r="1301" spans="1:22" ht="13.5" x14ac:dyDescent="0.25">
      <c r="A1301" s="3">
        <f>RSI!A1301</f>
        <v>43902</v>
      </c>
      <c r="B1301" s="2">
        <f>RSI!B1301</f>
        <v>6.9466999999999999</v>
      </c>
      <c r="C1301" s="2">
        <f>RSI!I1301</f>
        <v>24.132122535238977</v>
      </c>
      <c r="D1301" s="2">
        <f>MACD!E1301</f>
        <v>0.132909398434915</v>
      </c>
      <c r="E1301" s="2">
        <f>MACD!F1301</f>
        <v>9.0165084323464262E-2</v>
      </c>
      <c r="F1301" s="2">
        <f>'Moving Avg'!D1301</f>
        <v>7.1216800000000005</v>
      </c>
      <c r="G1301" s="2">
        <f>'Moving Avg'!F1301</f>
        <v>7.4594049999999994</v>
      </c>
      <c r="H1301" s="2">
        <f>'Moving Avg'!G1301</f>
        <v>7.6169660000000023</v>
      </c>
      <c r="I1301" s="2">
        <f>'Moving Avg'!H1301</f>
        <v>7.6395740000000032</v>
      </c>
      <c r="J1301" s="6" t="str">
        <f>OBV!F1301</f>
        <v>BEARISH</v>
      </c>
      <c r="K1301" s="6" t="str">
        <f>OBV!G1301</f>
        <v>WEAK</v>
      </c>
      <c r="L1301" s="6" t="str">
        <f>OBV!H1301</f>
        <v>CONFIRMED BEARISH</v>
      </c>
      <c r="M1301" s="8">
        <f t="shared" si="203"/>
        <v>100</v>
      </c>
      <c r="N1301" s="8">
        <f t="shared" si="200"/>
        <v>0</v>
      </c>
      <c r="O1301" s="8">
        <f t="shared" si="201"/>
        <v>0</v>
      </c>
      <c r="P1301" s="8">
        <f t="shared" si="202"/>
        <v>0</v>
      </c>
      <c r="Q1301" s="9">
        <f t="shared" si="204"/>
        <v>35</v>
      </c>
      <c r="R1301" s="9">
        <f t="shared" si="205"/>
        <v>20</v>
      </c>
      <c r="S1301" s="9">
        <f t="shared" si="206"/>
        <v>15</v>
      </c>
      <c r="T1301" s="9">
        <f t="shared" si="207"/>
        <v>25</v>
      </c>
      <c r="U1301" s="8">
        <f t="shared" si="208"/>
        <v>23.333333333333332</v>
      </c>
      <c r="V1301" s="8">
        <f t="shared" si="209"/>
        <v>23.75</v>
      </c>
    </row>
    <row r="1302" spans="1:22" ht="13.5" x14ac:dyDescent="0.25">
      <c r="A1302" s="3">
        <f>RSI!A1302</f>
        <v>43903</v>
      </c>
      <c r="B1302" s="2">
        <f>RSI!B1302</f>
        <v>6.6153000000000004</v>
      </c>
      <c r="C1302" s="2">
        <f>RSI!I1302</f>
        <v>18.138478173912219</v>
      </c>
      <c r="D1302" s="2">
        <f>MACD!E1302</f>
        <v>0.20019035358715609</v>
      </c>
      <c r="E1302" s="2">
        <f>MACD!F1302</f>
        <v>0.11217013817620264</v>
      </c>
      <c r="F1302" s="2">
        <f>'Moving Avg'!D1302</f>
        <v>6.9546400000000004</v>
      </c>
      <c r="G1302" s="2">
        <f>'Moving Avg'!F1302</f>
        <v>7.4090299999999996</v>
      </c>
      <c r="H1302" s="2">
        <f>'Moving Avg'!G1302</f>
        <v>7.5954900000000034</v>
      </c>
      <c r="I1302" s="2">
        <f>'Moving Avg'!H1302</f>
        <v>7.6378510000000031</v>
      </c>
      <c r="J1302" s="6" t="str">
        <f>OBV!F1302</f>
        <v>BEARISH</v>
      </c>
      <c r="K1302" s="6" t="str">
        <f>OBV!G1302</f>
        <v>WEAK</v>
      </c>
      <c r="L1302" s="6" t="str">
        <f>OBV!H1302</f>
        <v>CONFIRMED BEARISH</v>
      </c>
      <c r="M1302" s="8">
        <f t="shared" si="203"/>
        <v>100</v>
      </c>
      <c r="N1302" s="8">
        <f t="shared" si="200"/>
        <v>0</v>
      </c>
      <c r="O1302" s="8">
        <f t="shared" si="201"/>
        <v>0</v>
      </c>
      <c r="P1302" s="8">
        <f t="shared" si="202"/>
        <v>0</v>
      </c>
      <c r="Q1302" s="9">
        <f t="shared" si="204"/>
        <v>35</v>
      </c>
      <c r="R1302" s="9">
        <f t="shared" si="205"/>
        <v>20</v>
      </c>
      <c r="S1302" s="9">
        <f t="shared" si="206"/>
        <v>15</v>
      </c>
      <c r="T1302" s="9">
        <f t="shared" si="207"/>
        <v>25</v>
      </c>
      <c r="U1302" s="8">
        <f t="shared" si="208"/>
        <v>23.333333333333332</v>
      </c>
      <c r="V1302" s="8">
        <f t="shared" si="209"/>
        <v>23.75</v>
      </c>
    </row>
    <row r="1303" spans="1:22" ht="13.5" x14ac:dyDescent="0.25">
      <c r="A1303" s="3">
        <f>RSI!A1303</f>
        <v>43906</v>
      </c>
      <c r="B1303" s="2">
        <f>RSI!B1303</f>
        <v>6.2971000000000004</v>
      </c>
      <c r="C1303" s="2">
        <f>RSI!I1303</f>
        <v>14.432048375645863</v>
      </c>
      <c r="D1303" s="2">
        <f>MACD!E1303</f>
        <v>0.2846584483236736</v>
      </c>
      <c r="E1303" s="2">
        <f>MACD!F1303</f>
        <v>0.14666780020569684</v>
      </c>
      <c r="F1303" s="2">
        <f>'Moving Avg'!D1303</f>
        <v>6.8088199999999999</v>
      </c>
      <c r="G1303" s="2">
        <f>'Moving Avg'!F1303</f>
        <v>7.342744999999999</v>
      </c>
      <c r="H1303" s="2">
        <f>'Moving Avg'!G1303</f>
        <v>7.568976000000001</v>
      </c>
      <c r="I1303" s="2">
        <f>'Moving Avg'!H1303</f>
        <v>7.6340065000000026</v>
      </c>
      <c r="J1303" s="6" t="str">
        <f>OBV!F1303</f>
        <v>BEARISH</v>
      </c>
      <c r="K1303" s="6" t="str">
        <f>OBV!G1303</f>
        <v>WEAK</v>
      </c>
      <c r="L1303" s="6" t="str">
        <f>OBV!H1303</f>
        <v>CONFIRMED BEARISH</v>
      </c>
      <c r="M1303" s="8">
        <f t="shared" si="203"/>
        <v>100</v>
      </c>
      <c r="N1303" s="8">
        <f t="shared" si="200"/>
        <v>0</v>
      </c>
      <c r="O1303" s="8">
        <f t="shared" si="201"/>
        <v>0</v>
      </c>
      <c r="P1303" s="8">
        <f t="shared" si="202"/>
        <v>0</v>
      </c>
      <c r="Q1303" s="9">
        <f t="shared" si="204"/>
        <v>35</v>
      </c>
      <c r="R1303" s="9">
        <f t="shared" si="205"/>
        <v>20</v>
      </c>
      <c r="S1303" s="9">
        <f t="shared" si="206"/>
        <v>15</v>
      </c>
      <c r="T1303" s="9">
        <f t="shared" si="207"/>
        <v>25</v>
      </c>
      <c r="U1303" s="8">
        <f t="shared" si="208"/>
        <v>23.333333333333332</v>
      </c>
      <c r="V1303" s="8">
        <f t="shared" si="209"/>
        <v>23.75</v>
      </c>
    </row>
    <row r="1304" spans="1:22" ht="13.5" x14ac:dyDescent="0.25">
      <c r="A1304" s="3">
        <f>RSI!A1304</f>
        <v>43907</v>
      </c>
      <c r="B1304" s="2">
        <f>RSI!B1304</f>
        <v>6.0186999999999999</v>
      </c>
      <c r="C1304" s="2">
        <f>RSI!I1304</f>
        <v>12.101996032761519</v>
      </c>
      <c r="D1304" s="2">
        <f>MACD!E1304</f>
        <v>0.37917096188278432</v>
      </c>
      <c r="E1304" s="2">
        <f>MACD!F1304</f>
        <v>0.19316843254111432</v>
      </c>
      <c r="F1304" s="2">
        <f>'Moving Avg'!D1304</f>
        <v>6.6073199999999996</v>
      </c>
      <c r="G1304" s="2">
        <f>'Moving Avg'!F1304</f>
        <v>7.2625399999999996</v>
      </c>
      <c r="H1304" s="2">
        <f>'Moving Avg'!G1304</f>
        <v>7.5382200000000008</v>
      </c>
      <c r="I1304" s="2">
        <f>'Moving Avg'!H1304</f>
        <v>7.6284715000000025</v>
      </c>
      <c r="J1304" s="6" t="str">
        <f>OBV!F1304</f>
        <v>BEARISH</v>
      </c>
      <c r="K1304" s="6" t="str">
        <f>OBV!G1304</f>
        <v>WEAK</v>
      </c>
      <c r="L1304" s="6" t="str">
        <f>OBV!H1304</f>
        <v>CONFIRMED BEARISH</v>
      </c>
      <c r="M1304" s="8">
        <f t="shared" si="203"/>
        <v>100</v>
      </c>
      <c r="N1304" s="8">
        <f t="shared" si="200"/>
        <v>0</v>
      </c>
      <c r="O1304" s="8">
        <f t="shared" si="201"/>
        <v>0</v>
      </c>
      <c r="P1304" s="8">
        <f t="shared" si="202"/>
        <v>0</v>
      </c>
      <c r="Q1304" s="9">
        <f t="shared" si="204"/>
        <v>35</v>
      </c>
      <c r="R1304" s="9">
        <f t="shared" si="205"/>
        <v>20</v>
      </c>
      <c r="S1304" s="9">
        <f t="shared" si="206"/>
        <v>15</v>
      </c>
      <c r="T1304" s="9">
        <f t="shared" si="207"/>
        <v>25</v>
      </c>
      <c r="U1304" s="8">
        <f t="shared" si="208"/>
        <v>23.333333333333332</v>
      </c>
      <c r="V1304" s="8">
        <f t="shared" si="209"/>
        <v>23.75</v>
      </c>
    </row>
    <row r="1305" spans="1:22" ht="13.5" x14ac:dyDescent="0.25">
      <c r="A1305" s="3">
        <f>RSI!A1305</f>
        <v>43908</v>
      </c>
      <c r="B1305" s="2">
        <f>RSI!B1305</f>
        <v>5.8529999999999998</v>
      </c>
      <c r="C1305" s="2">
        <f>RSI!I1305</f>
        <v>10.967073031963139</v>
      </c>
      <c r="D1305" s="2">
        <f>MACD!E1305</f>
        <v>0.47396770655863651</v>
      </c>
      <c r="E1305" s="2">
        <f>MACD!F1305</f>
        <v>0.24932828734461876</v>
      </c>
      <c r="F1305" s="2">
        <f>'Moving Avg'!D1305</f>
        <v>6.3461600000000002</v>
      </c>
      <c r="G1305" s="2">
        <f>'Moving Avg'!F1305</f>
        <v>7.1740500000000011</v>
      </c>
      <c r="H1305" s="2">
        <f>'Moving Avg'!G1305</f>
        <v>7.5049460000000012</v>
      </c>
      <c r="I1305" s="2">
        <f>'Moving Avg'!H1305</f>
        <v>7.6221415000000032</v>
      </c>
      <c r="J1305" s="6" t="str">
        <f>OBV!F1305</f>
        <v>BEARISH</v>
      </c>
      <c r="K1305" s="6" t="str">
        <f>OBV!G1305</f>
        <v>WEAK</v>
      </c>
      <c r="L1305" s="6" t="str">
        <f>OBV!H1305</f>
        <v>CONFIRMED BEARISH</v>
      </c>
      <c r="M1305" s="8">
        <f t="shared" si="203"/>
        <v>100</v>
      </c>
      <c r="N1305" s="8">
        <f t="shared" si="200"/>
        <v>0</v>
      </c>
      <c r="O1305" s="8">
        <f t="shared" si="201"/>
        <v>0</v>
      </c>
      <c r="P1305" s="8">
        <f t="shared" si="202"/>
        <v>0</v>
      </c>
      <c r="Q1305" s="9">
        <f t="shared" si="204"/>
        <v>35</v>
      </c>
      <c r="R1305" s="9">
        <f t="shared" si="205"/>
        <v>20</v>
      </c>
      <c r="S1305" s="9">
        <f t="shared" si="206"/>
        <v>15</v>
      </c>
      <c r="T1305" s="9">
        <f t="shared" si="207"/>
        <v>25</v>
      </c>
      <c r="U1305" s="8">
        <f t="shared" si="208"/>
        <v>23.333333333333332</v>
      </c>
      <c r="V1305" s="8">
        <f t="shared" si="209"/>
        <v>23.75</v>
      </c>
    </row>
    <row r="1306" spans="1:22" ht="13.5" x14ac:dyDescent="0.25">
      <c r="A1306" s="3">
        <f>RSI!A1306</f>
        <v>43909</v>
      </c>
      <c r="B1306" s="2">
        <f>RSI!B1306</f>
        <v>5.8396999999999997</v>
      </c>
      <c r="C1306" s="2">
        <f>RSI!I1306</f>
        <v>10.878885414451801</v>
      </c>
      <c r="D1306" s="2">
        <f>MACD!E1306</f>
        <v>0.54794330188520313</v>
      </c>
      <c r="E1306" s="2">
        <f>MACD!F1306</f>
        <v>0.30905129025273564</v>
      </c>
      <c r="F1306" s="2">
        <f>'Moving Avg'!D1306</f>
        <v>6.1247600000000002</v>
      </c>
      <c r="G1306" s="2">
        <f>'Moving Avg'!F1306</f>
        <v>7.088210000000001</v>
      </c>
      <c r="H1306" s="2">
        <f>'Moving Avg'!G1306</f>
        <v>7.4714060000000027</v>
      </c>
      <c r="I1306" s="2">
        <f>'Moving Avg'!H1306</f>
        <v>7.6162090000000031</v>
      </c>
      <c r="J1306" s="6" t="str">
        <f>OBV!F1306</f>
        <v>BEARISH</v>
      </c>
      <c r="K1306" s="6" t="str">
        <f>OBV!G1306</f>
        <v>WEAK</v>
      </c>
      <c r="L1306" s="6" t="str">
        <f>OBV!H1306</f>
        <v>CONFIRMED BEARISH</v>
      </c>
      <c r="M1306" s="8">
        <f t="shared" si="203"/>
        <v>100</v>
      </c>
      <c r="N1306" s="8">
        <f t="shared" si="200"/>
        <v>0</v>
      </c>
      <c r="O1306" s="8">
        <f t="shared" si="201"/>
        <v>0</v>
      </c>
      <c r="P1306" s="8">
        <f t="shared" si="202"/>
        <v>0</v>
      </c>
      <c r="Q1306" s="9">
        <f t="shared" si="204"/>
        <v>35</v>
      </c>
      <c r="R1306" s="9">
        <f t="shared" si="205"/>
        <v>20</v>
      </c>
      <c r="S1306" s="9">
        <f t="shared" si="206"/>
        <v>15</v>
      </c>
      <c r="T1306" s="9">
        <f t="shared" si="207"/>
        <v>25</v>
      </c>
      <c r="U1306" s="8">
        <f t="shared" si="208"/>
        <v>23.333333333333332</v>
      </c>
      <c r="V1306" s="8">
        <f t="shared" si="209"/>
        <v>23.75</v>
      </c>
    </row>
    <row r="1307" spans="1:22" ht="13.5" x14ac:dyDescent="0.25">
      <c r="A1307" s="3">
        <f>RSI!A1307</f>
        <v>43913</v>
      </c>
      <c r="B1307" s="2">
        <f>RSI!B1307</f>
        <v>6.0053999999999998</v>
      </c>
      <c r="C1307" s="2">
        <f>RSI!I1307</f>
        <v>19.557636766004549</v>
      </c>
      <c r="D1307" s="2">
        <f>MACD!E1307</f>
        <v>0.60479947142157098</v>
      </c>
      <c r="E1307" s="2">
        <f>MACD!F1307</f>
        <v>0.36820092648650271</v>
      </c>
      <c r="F1307" s="2">
        <f>'Moving Avg'!D1307</f>
        <v>6.0027799999999996</v>
      </c>
      <c r="G1307" s="2">
        <f>'Moving Avg'!F1307</f>
        <v>7.0106549999999999</v>
      </c>
      <c r="H1307" s="2">
        <f>'Moving Avg'!G1307</f>
        <v>7.4390580000000011</v>
      </c>
      <c r="I1307" s="2">
        <f>'Moving Avg'!H1307</f>
        <v>7.6111710000000041</v>
      </c>
      <c r="J1307" s="6" t="str">
        <f>OBV!F1307</f>
        <v>BEARISH</v>
      </c>
      <c r="K1307" s="6" t="str">
        <f>OBV!G1307</f>
        <v>WEAK</v>
      </c>
      <c r="L1307" s="6" t="str">
        <f>OBV!H1307</f>
        <v>CONFIRMED BEARISH</v>
      </c>
      <c r="M1307" s="8">
        <f t="shared" si="203"/>
        <v>100</v>
      </c>
      <c r="N1307" s="8">
        <f t="shared" si="200"/>
        <v>0</v>
      </c>
      <c r="O1307" s="8">
        <f t="shared" si="201"/>
        <v>0</v>
      </c>
      <c r="P1307" s="8">
        <f t="shared" si="202"/>
        <v>0</v>
      </c>
      <c r="Q1307" s="9">
        <f t="shared" si="204"/>
        <v>35</v>
      </c>
      <c r="R1307" s="9">
        <f t="shared" si="205"/>
        <v>20</v>
      </c>
      <c r="S1307" s="9">
        <f t="shared" si="206"/>
        <v>15</v>
      </c>
      <c r="T1307" s="9">
        <f t="shared" si="207"/>
        <v>25</v>
      </c>
      <c r="U1307" s="8">
        <f t="shared" si="208"/>
        <v>23.333333333333332</v>
      </c>
      <c r="V1307" s="8">
        <f t="shared" si="209"/>
        <v>23.75</v>
      </c>
    </row>
    <row r="1308" spans="1:22" ht="13.5" x14ac:dyDescent="0.25">
      <c r="A1308" s="3">
        <f>RSI!A1308</f>
        <v>43914</v>
      </c>
      <c r="B1308" s="2">
        <f>RSI!B1308</f>
        <v>5.8265000000000002</v>
      </c>
      <c r="C1308" s="2">
        <f>RSI!I1308</f>
        <v>17.568421043210222</v>
      </c>
      <c r="D1308" s="2">
        <f>MACD!E1308</f>
        <v>0.60689590656919101</v>
      </c>
      <c r="E1308" s="2">
        <f>MACD!F1308</f>
        <v>0.41593992250304035</v>
      </c>
      <c r="F1308" s="2">
        <f>'Moving Avg'!D1308</f>
        <v>5.9086599999999994</v>
      </c>
      <c r="G1308" s="2">
        <f>'Moving Avg'!F1308</f>
        <v>6.9241550000000007</v>
      </c>
      <c r="H1308" s="2">
        <f>'Moving Avg'!G1308</f>
        <v>7.4045900000000016</v>
      </c>
      <c r="I1308" s="2">
        <f>'Moving Avg'!H1308</f>
        <v>7.6053380000000024</v>
      </c>
      <c r="J1308" s="6" t="str">
        <f>OBV!F1308</f>
        <v>BEARISH</v>
      </c>
      <c r="K1308" s="6" t="str">
        <f>OBV!G1308</f>
        <v>WEAK</v>
      </c>
      <c r="L1308" s="6" t="str">
        <f>OBV!H1308</f>
        <v>CONFIRMED BEARISH</v>
      </c>
      <c r="M1308" s="8">
        <f t="shared" si="203"/>
        <v>100</v>
      </c>
      <c r="N1308" s="8">
        <f t="shared" si="200"/>
        <v>0</v>
      </c>
      <c r="O1308" s="8">
        <f t="shared" si="201"/>
        <v>0</v>
      </c>
      <c r="P1308" s="8">
        <f t="shared" si="202"/>
        <v>0</v>
      </c>
      <c r="Q1308" s="9">
        <f t="shared" si="204"/>
        <v>35</v>
      </c>
      <c r="R1308" s="9">
        <f t="shared" si="205"/>
        <v>20</v>
      </c>
      <c r="S1308" s="9">
        <f t="shared" si="206"/>
        <v>15</v>
      </c>
      <c r="T1308" s="9">
        <f t="shared" si="207"/>
        <v>25</v>
      </c>
      <c r="U1308" s="8">
        <f t="shared" si="208"/>
        <v>23.333333333333332</v>
      </c>
      <c r="V1308" s="8">
        <f t="shared" si="209"/>
        <v>23.75</v>
      </c>
    </row>
    <row r="1309" spans="1:22" ht="13.5" x14ac:dyDescent="0.25">
      <c r="A1309" s="3">
        <f>RSI!A1309</f>
        <v>43915</v>
      </c>
      <c r="B1309" s="2">
        <f>RSI!B1309</f>
        <v>5.8994</v>
      </c>
      <c r="C1309" s="2">
        <f>RSI!I1309</f>
        <v>21.090481230998222</v>
      </c>
      <c r="D1309" s="2">
        <f>MACD!E1309</f>
        <v>0.60989401494331918</v>
      </c>
      <c r="E1309" s="2">
        <f>MACD!F1309</f>
        <v>0.45473074099109612</v>
      </c>
      <c r="F1309" s="2">
        <f>'Moving Avg'!D1309</f>
        <v>5.8847999999999994</v>
      </c>
      <c r="G1309" s="2">
        <f>'Moving Avg'!F1309</f>
        <v>6.8412999999999986</v>
      </c>
      <c r="H1309" s="2">
        <f>'Moving Avg'!G1309</f>
        <v>7.3689280000000021</v>
      </c>
      <c r="I1309" s="2">
        <f>'Moving Avg'!H1309</f>
        <v>7.6002010000000029</v>
      </c>
      <c r="J1309" s="6" t="str">
        <f>OBV!F1309</f>
        <v>BEARISH</v>
      </c>
      <c r="K1309" s="6" t="str">
        <f>OBV!G1309</f>
        <v>WEAK</v>
      </c>
      <c r="L1309" s="6" t="str">
        <f>OBV!H1309</f>
        <v>CONFIRMED BEARISH</v>
      </c>
      <c r="M1309" s="8">
        <f t="shared" si="203"/>
        <v>100</v>
      </c>
      <c r="N1309" s="8">
        <f t="shared" si="200"/>
        <v>0</v>
      </c>
      <c r="O1309" s="8">
        <f t="shared" si="201"/>
        <v>0</v>
      </c>
      <c r="P1309" s="8">
        <f t="shared" si="202"/>
        <v>0</v>
      </c>
      <c r="Q1309" s="9">
        <f t="shared" si="204"/>
        <v>35</v>
      </c>
      <c r="R1309" s="9">
        <f t="shared" si="205"/>
        <v>20</v>
      </c>
      <c r="S1309" s="9">
        <f t="shared" si="206"/>
        <v>15</v>
      </c>
      <c r="T1309" s="9">
        <f t="shared" si="207"/>
        <v>25</v>
      </c>
      <c r="U1309" s="8">
        <f t="shared" si="208"/>
        <v>23.333333333333332</v>
      </c>
      <c r="V1309" s="8">
        <f t="shared" si="209"/>
        <v>23.75</v>
      </c>
    </row>
    <row r="1310" spans="1:22" ht="13.5" x14ac:dyDescent="0.25">
      <c r="A1310" s="3">
        <f>RSI!A1310</f>
        <v>43916</v>
      </c>
      <c r="B1310" s="2">
        <f>RSI!B1310</f>
        <v>5.8331</v>
      </c>
      <c r="C1310" s="2">
        <f>RSI!I1310</f>
        <v>20.243339648517562</v>
      </c>
      <c r="D1310" s="2">
        <f>MACD!E1310</f>
        <v>0.64344473785816803</v>
      </c>
      <c r="E1310" s="2">
        <f>MACD!F1310</f>
        <v>0.49247354036451052</v>
      </c>
      <c r="F1310" s="2">
        <f>'Moving Avg'!D1310</f>
        <v>5.8808199999999999</v>
      </c>
      <c r="G1310" s="2">
        <f>'Moving Avg'!F1310</f>
        <v>6.7564549999999999</v>
      </c>
      <c r="H1310" s="2">
        <f>'Moving Avg'!G1310</f>
        <v>7.333134000000002</v>
      </c>
      <c r="I1310" s="2">
        <f>'Moving Avg'!H1310</f>
        <v>7.5948980000000033</v>
      </c>
      <c r="J1310" s="6" t="str">
        <f>OBV!F1310</f>
        <v>BEARISH</v>
      </c>
      <c r="K1310" s="6" t="str">
        <f>OBV!G1310</f>
        <v>WEAK</v>
      </c>
      <c r="L1310" s="6" t="str">
        <f>OBV!H1310</f>
        <v>CONFIRMED BEARISH</v>
      </c>
      <c r="M1310" s="8">
        <f t="shared" si="203"/>
        <v>100</v>
      </c>
      <c r="N1310" s="8">
        <f t="shared" si="200"/>
        <v>0</v>
      </c>
      <c r="O1310" s="8">
        <f t="shared" si="201"/>
        <v>0</v>
      </c>
      <c r="P1310" s="8">
        <f t="shared" si="202"/>
        <v>0</v>
      </c>
      <c r="Q1310" s="9">
        <f t="shared" si="204"/>
        <v>35</v>
      </c>
      <c r="R1310" s="9">
        <f t="shared" si="205"/>
        <v>20</v>
      </c>
      <c r="S1310" s="9">
        <f t="shared" si="206"/>
        <v>15</v>
      </c>
      <c r="T1310" s="9">
        <f t="shared" si="207"/>
        <v>25</v>
      </c>
      <c r="U1310" s="8">
        <f t="shared" si="208"/>
        <v>23.333333333333332</v>
      </c>
      <c r="V1310" s="8">
        <f t="shared" si="209"/>
        <v>23.75</v>
      </c>
    </row>
    <row r="1311" spans="1:22" ht="13.5" x14ac:dyDescent="0.25">
      <c r="A1311" s="3">
        <f>RSI!A1311</f>
        <v>43917</v>
      </c>
      <c r="B1311" s="2">
        <f>RSI!B1311</f>
        <v>5.9657</v>
      </c>
      <c r="C1311" s="2">
        <f>RSI!I1311</f>
        <v>26.593957776517271</v>
      </c>
      <c r="D1311" s="2">
        <f>MACD!E1311</f>
        <v>0.63505291406942455</v>
      </c>
      <c r="E1311" s="2">
        <f>MACD!F1311</f>
        <v>0.52098941510549335</v>
      </c>
      <c r="F1311" s="2">
        <f>'Moving Avg'!D1311</f>
        <v>5.9060199999999998</v>
      </c>
      <c r="G1311" s="2">
        <f>'Moving Avg'!F1311</f>
        <v>6.6802299999999999</v>
      </c>
      <c r="H1311" s="2">
        <f>'Moving Avg'!G1311</f>
        <v>7.301980000000003</v>
      </c>
      <c r="I1311" s="2">
        <f>'Moving Avg'!H1311</f>
        <v>7.5902580000000022</v>
      </c>
      <c r="J1311" s="6" t="str">
        <f>OBV!F1311</f>
        <v>BULLISH</v>
      </c>
      <c r="K1311" s="6" t="str">
        <f>OBV!G1311</f>
        <v>STRONG</v>
      </c>
      <c r="L1311" s="6" t="str">
        <f>OBV!H1311</f>
        <v>CONFIRMED BULLISH</v>
      </c>
      <c r="M1311" s="8">
        <f t="shared" si="203"/>
        <v>100</v>
      </c>
      <c r="N1311" s="8">
        <f t="shared" si="200"/>
        <v>0</v>
      </c>
      <c r="O1311" s="8">
        <f t="shared" si="201"/>
        <v>0</v>
      </c>
      <c r="P1311" s="8">
        <f t="shared" si="202"/>
        <v>100</v>
      </c>
      <c r="Q1311" s="9">
        <f t="shared" si="204"/>
        <v>50</v>
      </c>
      <c r="R1311" s="9">
        <f t="shared" si="205"/>
        <v>45</v>
      </c>
      <c r="S1311" s="9">
        <f t="shared" si="206"/>
        <v>60</v>
      </c>
      <c r="T1311" s="9">
        <f t="shared" si="207"/>
        <v>50</v>
      </c>
      <c r="U1311" s="8">
        <f t="shared" si="208"/>
        <v>51.666666666666664</v>
      </c>
      <c r="V1311" s="8">
        <f t="shared" si="209"/>
        <v>51.25</v>
      </c>
    </row>
    <row r="1312" spans="1:22" ht="13.5" x14ac:dyDescent="0.25">
      <c r="A1312" s="3">
        <f>RSI!A1312</f>
        <v>43920</v>
      </c>
      <c r="B1312" s="2">
        <f>RSI!B1312</f>
        <v>5.9523999999999999</v>
      </c>
      <c r="C1312" s="2">
        <f>RSI!I1312</f>
        <v>26.367177396013162</v>
      </c>
      <c r="D1312" s="2">
        <f>MACD!E1312</f>
        <v>0.58242111008599817</v>
      </c>
      <c r="E1312" s="2">
        <f>MACD!F1312</f>
        <v>0.53327575410159433</v>
      </c>
      <c r="F1312" s="2">
        <f>'Moving Avg'!D1312</f>
        <v>5.8954199999999997</v>
      </c>
      <c r="G1312" s="2">
        <f>'Moving Avg'!F1312</f>
        <v>6.596709999999999</v>
      </c>
      <c r="H1312" s="2">
        <f>'Moving Avg'!G1312</f>
        <v>7.2692340000000035</v>
      </c>
      <c r="I1312" s="2">
        <f>'Moving Avg'!H1312</f>
        <v>7.5855515000000011</v>
      </c>
      <c r="J1312" s="6" t="str">
        <f>OBV!F1312</f>
        <v>BULLISH</v>
      </c>
      <c r="K1312" s="6" t="str">
        <f>OBV!G1312</f>
        <v>STRONG</v>
      </c>
      <c r="L1312" s="6" t="str">
        <f>OBV!H1312</f>
        <v>BULLISH DIVERGENCE</v>
      </c>
      <c r="M1312" s="8">
        <f t="shared" si="203"/>
        <v>100</v>
      </c>
      <c r="N1312" s="8">
        <f t="shared" si="200"/>
        <v>0</v>
      </c>
      <c r="O1312" s="8">
        <f t="shared" si="201"/>
        <v>0</v>
      </c>
      <c r="P1312" s="8">
        <f t="shared" si="202"/>
        <v>83</v>
      </c>
      <c r="Q1312" s="9">
        <f t="shared" si="204"/>
        <v>47.45</v>
      </c>
      <c r="R1312" s="9">
        <f t="shared" si="205"/>
        <v>40.75</v>
      </c>
      <c r="S1312" s="9">
        <f t="shared" si="206"/>
        <v>52.35</v>
      </c>
      <c r="T1312" s="9">
        <f t="shared" si="207"/>
        <v>45.75</v>
      </c>
      <c r="U1312" s="8">
        <f t="shared" si="208"/>
        <v>46.85</v>
      </c>
      <c r="V1312" s="8">
        <f t="shared" si="209"/>
        <v>46.575000000000003</v>
      </c>
    </row>
    <row r="1313" spans="1:22" ht="13.5" x14ac:dyDescent="0.25">
      <c r="A1313" s="3">
        <f>RSI!A1313</f>
        <v>43921</v>
      </c>
      <c r="B1313" s="2">
        <f>RSI!B1313</f>
        <v>6.1247999999999996</v>
      </c>
      <c r="C1313" s="2">
        <f>RSI!I1313</f>
        <v>34.200006630794689</v>
      </c>
      <c r="D1313" s="2">
        <f>MACD!E1313</f>
        <v>0.48037828804672245</v>
      </c>
      <c r="E1313" s="2">
        <f>MACD!F1313</f>
        <v>0.52269626089062005</v>
      </c>
      <c r="F1313" s="2">
        <f>'Moving Avg'!D1313</f>
        <v>5.9550800000000006</v>
      </c>
      <c r="G1313" s="2">
        <f>'Moving Avg'!F1313</f>
        <v>6.5221399999999985</v>
      </c>
      <c r="H1313" s="2">
        <f>'Moving Avg'!G1313</f>
        <v>7.2366220000000032</v>
      </c>
      <c r="I1313" s="2">
        <f>'Moving Avg'!H1313</f>
        <v>7.5820385000000012</v>
      </c>
      <c r="J1313" s="6" t="str">
        <f>OBV!F1313</f>
        <v>BULLISH</v>
      </c>
      <c r="K1313" s="6" t="str">
        <f>OBV!G1313</f>
        <v>STRONG</v>
      </c>
      <c r="L1313" s="6" t="str">
        <f>OBV!H1313</f>
        <v>CONFIRMED BULLISH</v>
      </c>
      <c r="M1313" s="8">
        <f t="shared" si="203"/>
        <v>50</v>
      </c>
      <c r="N1313" s="8">
        <f t="shared" si="200"/>
        <v>100</v>
      </c>
      <c r="O1313" s="8">
        <f t="shared" si="201"/>
        <v>0</v>
      </c>
      <c r="P1313" s="8">
        <f t="shared" si="202"/>
        <v>100</v>
      </c>
      <c r="Q1313" s="9">
        <f t="shared" si="204"/>
        <v>67.5</v>
      </c>
      <c r="R1313" s="9">
        <f t="shared" si="205"/>
        <v>55</v>
      </c>
      <c r="S1313" s="9">
        <f t="shared" si="206"/>
        <v>67.5</v>
      </c>
      <c r="T1313" s="9">
        <f t="shared" si="207"/>
        <v>62.5</v>
      </c>
      <c r="U1313" s="8">
        <f t="shared" si="208"/>
        <v>63.333333333333336</v>
      </c>
      <c r="V1313" s="8">
        <f t="shared" si="209"/>
        <v>63.125</v>
      </c>
    </row>
    <row r="1314" spans="1:22" ht="13.5" x14ac:dyDescent="0.25">
      <c r="A1314" s="3">
        <f>RSI!A1314</f>
        <v>43922</v>
      </c>
      <c r="B1314" s="2">
        <f>RSI!B1314</f>
        <v>6.1909999999999998</v>
      </c>
      <c r="C1314" s="2">
        <f>RSI!I1314</f>
        <v>36.972574516858828</v>
      </c>
      <c r="D1314" s="2">
        <f>MACD!E1314</f>
        <v>0.34918487148550348</v>
      </c>
      <c r="E1314" s="2">
        <f>MACD!F1314</f>
        <v>0.48799398300959673</v>
      </c>
      <c r="F1314" s="2">
        <f>'Moving Avg'!D1314</f>
        <v>6.0133999999999999</v>
      </c>
      <c r="G1314" s="2">
        <f>'Moving Avg'!F1314</f>
        <v>6.4522049999999975</v>
      </c>
      <c r="H1314" s="2">
        <f>'Moving Avg'!G1314</f>
        <v>7.2053340000000023</v>
      </c>
      <c r="I1314" s="2">
        <f>'Moving Avg'!H1314</f>
        <v>7.5788565000000014</v>
      </c>
      <c r="J1314" s="6" t="str">
        <f>OBV!F1314</f>
        <v>BULLISH</v>
      </c>
      <c r="K1314" s="6" t="str">
        <f>OBV!G1314</f>
        <v>STRONG</v>
      </c>
      <c r="L1314" s="6" t="str">
        <f>OBV!H1314</f>
        <v>CONFIRMED BULLISH</v>
      </c>
      <c r="M1314" s="8">
        <f t="shared" si="203"/>
        <v>50</v>
      </c>
      <c r="N1314" s="8">
        <f t="shared" si="200"/>
        <v>100</v>
      </c>
      <c r="O1314" s="8">
        <f t="shared" si="201"/>
        <v>0</v>
      </c>
      <c r="P1314" s="8">
        <f t="shared" si="202"/>
        <v>100</v>
      </c>
      <c r="Q1314" s="9">
        <f t="shared" si="204"/>
        <v>67.5</v>
      </c>
      <c r="R1314" s="9">
        <f t="shared" si="205"/>
        <v>55</v>
      </c>
      <c r="S1314" s="9">
        <f t="shared" si="206"/>
        <v>67.5</v>
      </c>
      <c r="T1314" s="9">
        <f t="shared" si="207"/>
        <v>62.5</v>
      </c>
      <c r="U1314" s="8">
        <f t="shared" si="208"/>
        <v>63.333333333333336</v>
      </c>
      <c r="V1314" s="8">
        <f t="shared" si="209"/>
        <v>63.125</v>
      </c>
    </row>
    <row r="1315" spans="1:22" ht="13.5" x14ac:dyDescent="0.25">
      <c r="A1315" s="3">
        <f>RSI!A1315</f>
        <v>43923</v>
      </c>
      <c r="B1315" s="2">
        <f>RSI!B1315</f>
        <v>6.0053999999999998</v>
      </c>
      <c r="C1315" s="2">
        <f>RSI!I1315</f>
        <v>32.799737923856895</v>
      </c>
      <c r="D1315" s="2">
        <f>MACD!E1315</f>
        <v>0.22871099957588115</v>
      </c>
      <c r="E1315" s="2">
        <f>MACD!F1315</f>
        <v>0.43613738632285365</v>
      </c>
      <c r="F1315" s="2">
        <f>'Moving Avg'!D1315</f>
        <v>6.04786</v>
      </c>
      <c r="G1315" s="2">
        <f>'Moving Avg'!F1315</f>
        <v>6.3746499999999982</v>
      </c>
      <c r="H1315" s="2">
        <f>'Moving Avg'!G1315</f>
        <v>7.169672000000002</v>
      </c>
      <c r="I1315" s="2">
        <f>'Moving Avg'!H1315</f>
        <v>7.574415000000001</v>
      </c>
      <c r="J1315" s="6" t="str">
        <f>OBV!F1315</f>
        <v>BULLISH</v>
      </c>
      <c r="K1315" s="6" t="str">
        <f>OBV!G1315</f>
        <v>STRONG</v>
      </c>
      <c r="L1315" s="6" t="str">
        <f>OBV!H1315</f>
        <v>CONFIRMED BULLISH</v>
      </c>
      <c r="M1315" s="8">
        <f t="shared" si="203"/>
        <v>50</v>
      </c>
      <c r="N1315" s="8">
        <f t="shared" si="200"/>
        <v>100</v>
      </c>
      <c r="O1315" s="8">
        <f t="shared" si="201"/>
        <v>0</v>
      </c>
      <c r="P1315" s="8">
        <f t="shared" si="202"/>
        <v>100</v>
      </c>
      <c r="Q1315" s="9">
        <f t="shared" si="204"/>
        <v>67.5</v>
      </c>
      <c r="R1315" s="9">
        <f t="shared" si="205"/>
        <v>55</v>
      </c>
      <c r="S1315" s="9">
        <f t="shared" si="206"/>
        <v>67.5</v>
      </c>
      <c r="T1315" s="9">
        <f t="shared" si="207"/>
        <v>62.5</v>
      </c>
      <c r="U1315" s="8">
        <f t="shared" si="208"/>
        <v>63.333333333333336</v>
      </c>
      <c r="V1315" s="8">
        <f t="shared" si="209"/>
        <v>63.125</v>
      </c>
    </row>
    <row r="1316" spans="1:22" ht="13.5" x14ac:dyDescent="0.25">
      <c r="A1316" s="3">
        <f>RSI!A1316</f>
        <v>43924</v>
      </c>
      <c r="B1316" s="2">
        <f>RSI!B1316</f>
        <v>5.9657</v>
      </c>
      <c r="C1316" s="2">
        <f>RSI!I1316</f>
        <v>31.968601078002663</v>
      </c>
      <c r="D1316" s="2">
        <f>MACD!E1316</f>
        <v>0.13087407999340339</v>
      </c>
      <c r="E1316" s="2">
        <f>MACD!F1316</f>
        <v>0.37508472505696361</v>
      </c>
      <c r="F1316" s="2">
        <f>'Moving Avg'!D1316</f>
        <v>6.04786</v>
      </c>
      <c r="G1316" s="2">
        <f>'Moving Avg'!F1316</f>
        <v>6.3000799999999995</v>
      </c>
      <c r="H1316" s="2">
        <f>'Moving Avg'!G1316</f>
        <v>7.134012000000002</v>
      </c>
      <c r="I1316" s="2">
        <f>'Moving Avg'!H1316</f>
        <v>7.5701065000000014</v>
      </c>
      <c r="J1316" s="6" t="str">
        <f>OBV!F1316</f>
        <v>BEARISH</v>
      </c>
      <c r="K1316" s="6" t="str">
        <f>OBV!G1316</f>
        <v>WEAK</v>
      </c>
      <c r="L1316" s="6" t="str">
        <f>OBV!H1316</f>
        <v>NEUTRAL</v>
      </c>
      <c r="M1316" s="8">
        <f t="shared" si="203"/>
        <v>50</v>
      </c>
      <c r="N1316" s="8">
        <f t="shared" si="200"/>
        <v>100</v>
      </c>
      <c r="O1316" s="8">
        <f t="shared" si="201"/>
        <v>0</v>
      </c>
      <c r="P1316" s="8">
        <f t="shared" si="202"/>
        <v>0</v>
      </c>
      <c r="Q1316" s="9">
        <f t="shared" si="204"/>
        <v>52.5</v>
      </c>
      <c r="R1316" s="9">
        <f t="shared" si="205"/>
        <v>30</v>
      </c>
      <c r="S1316" s="9">
        <f t="shared" si="206"/>
        <v>22.5</v>
      </c>
      <c r="T1316" s="9">
        <f t="shared" si="207"/>
        <v>37.5</v>
      </c>
      <c r="U1316" s="8">
        <f t="shared" si="208"/>
        <v>35</v>
      </c>
      <c r="V1316" s="8">
        <f t="shared" si="209"/>
        <v>35.625</v>
      </c>
    </row>
    <row r="1317" spans="1:22" ht="13.5" x14ac:dyDescent="0.25">
      <c r="A1317" s="3">
        <f>RSI!A1317</f>
        <v>43927</v>
      </c>
      <c r="B1317" s="2">
        <f>RSI!B1317</f>
        <v>6.0585000000000004</v>
      </c>
      <c r="C1317" s="2">
        <f>RSI!I1317</f>
        <v>36.048020036411451</v>
      </c>
      <c r="D1317" s="2">
        <f>MACD!E1317</f>
        <v>6.9912116445953743E-2</v>
      </c>
      <c r="E1317" s="2">
        <f>MACD!F1317</f>
        <v>0.31405020333476164</v>
      </c>
      <c r="F1317" s="2">
        <f>'Moving Avg'!D1317</f>
        <v>6.0690799999999996</v>
      </c>
      <c r="G1317" s="2">
        <f>'Moving Avg'!F1317</f>
        <v>6.2304799999999991</v>
      </c>
      <c r="H1317" s="2">
        <f>'Moving Avg'!G1317</f>
        <v>7.100340000000001</v>
      </c>
      <c r="I1317" s="2">
        <f>'Moving Avg'!H1317</f>
        <v>7.5662620000000018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  <c r="M1317" s="8">
        <f t="shared" si="203"/>
        <v>50</v>
      </c>
      <c r="N1317" s="8">
        <f t="shared" si="200"/>
        <v>100</v>
      </c>
      <c r="O1317" s="8">
        <f t="shared" si="201"/>
        <v>0</v>
      </c>
      <c r="P1317" s="8">
        <f t="shared" si="202"/>
        <v>83.5</v>
      </c>
      <c r="Q1317" s="9">
        <f t="shared" si="204"/>
        <v>65.025000000000006</v>
      </c>
      <c r="R1317" s="9">
        <f t="shared" si="205"/>
        <v>50.875</v>
      </c>
      <c r="S1317" s="9">
        <f t="shared" si="206"/>
        <v>60.075000000000003</v>
      </c>
      <c r="T1317" s="9">
        <f t="shared" si="207"/>
        <v>58.375</v>
      </c>
      <c r="U1317" s="8">
        <f t="shared" si="208"/>
        <v>58.658333333333339</v>
      </c>
      <c r="V1317" s="8">
        <f t="shared" si="209"/>
        <v>58.587500000000006</v>
      </c>
    </row>
    <row r="1318" spans="1:22" ht="13.5" x14ac:dyDescent="0.25">
      <c r="A1318" s="3">
        <f>RSI!A1318</f>
        <v>43928</v>
      </c>
      <c r="B1318" s="2">
        <f>RSI!B1318</f>
        <v>6.0915999999999997</v>
      </c>
      <c r="C1318" s="2">
        <f>RSI!I1318</f>
        <v>37.487872160568841</v>
      </c>
      <c r="D1318" s="2">
        <f>MACD!E1318</f>
        <v>-9.226881962401734E-3</v>
      </c>
      <c r="E1318" s="2">
        <f>MACD!F1318</f>
        <v>0.24939478627532896</v>
      </c>
      <c r="F1318" s="2">
        <f>'Moving Avg'!D1318</f>
        <v>6.0624400000000005</v>
      </c>
      <c r="G1318" s="2">
        <f>'Moving Avg'!F1318</f>
        <v>6.1837499999999999</v>
      </c>
      <c r="H1318" s="2">
        <f>'Moving Avg'!G1318</f>
        <v>7.064414000000002</v>
      </c>
      <c r="I1318" s="2">
        <f>'Moving Avg'!H1318</f>
        <v>7.5627490000000019</v>
      </c>
      <c r="J1318" s="6" t="str">
        <f>OBV!F1318</f>
        <v>BULLISH</v>
      </c>
      <c r="K1318" s="6" t="str">
        <f>OBV!G1318</f>
        <v>NEUTRAL</v>
      </c>
      <c r="L1318" s="6" t="str">
        <f>OBV!H1318</f>
        <v>BULLISH DIVERGENCE</v>
      </c>
      <c r="M1318" s="8">
        <f t="shared" si="203"/>
        <v>50</v>
      </c>
      <c r="N1318" s="8">
        <f t="shared" si="200"/>
        <v>100</v>
      </c>
      <c r="O1318" s="8">
        <f t="shared" si="201"/>
        <v>0</v>
      </c>
      <c r="P1318" s="8">
        <f t="shared" si="202"/>
        <v>66.5</v>
      </c>
      <c r="Q1318" s="9">
        <f t="shared" si="204"/>
        <v>62.475000000000001</v>
      </c>
      <c r="R1318" s="9">
        <f t="shared" si="205"/>
        <v>46.625</v>
      </c>
      <c r="S1318" s="9">
        <f t="shared" si="206"/>
        <v>52.424999999999997</v>
      </c>
      <c r="T1318" s="9">
        <f t="shared" si="207"/>
        <v>54.125</v>
      </c>
      <c r="U1318" s="8">
        <f t="shared" si="208"/>
        <v>53.841666666666661</v>
      </c>
      <c r="V1318" s="8">
        <f t="shared" si="209"/>
        <v>53.912499999999994</v>
      </c>
    </row>
    <row r="1319" spans="1:22" ht="13.5" x14ac:dyDescent="0.25">
      <c r="A1319" s="3">
        <f>RSI!A1319</f>
        <v>43929</v>
      </c>
      <c r="B1319" s="2">
        <f>RSI!B1319</f>
        <v>6.0784000000000002</v>
      </c>
      <c r="C1319" s="2">
        <f>RSI!I1319</f>
        <v>37.12886247839409</v>
      </c>
      <c r="D1319" s="2">
        <f>MACD!E1319</f>
        <v>-6.1953141319803784E-2</v>
      </c>
      <c r="E1319" s="2">
        <f>MACD!F1319</f>
        <v>0.18712520075630243</v>
      </c>
      <c r="F1319" s="2">
        <f>'Moving Avg'!D1319</f>
        <v>6.0399200000000004</v>
      </c>
      <c r="G1319" s="2">
        <f>'Moving Avg'!F1319</f>
        <v>6.1363599999999989</v>
      </c>
      <c r="H1319" s="2">
        <f>'Moving Avg'!G1319</f>
        <v>7.0276919999999992</v>
      </c>
      <c r="I1319" s="2">
        <f>'Moving Avg'!H1319</f>
        <v>7.5580430000000023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3"/>
        <v>50</v>
      </c>
      <c r="N1319" s="8">
        <f t="shared" si="200"/>
        <v>100</v>
      </c>
      <c r="O1319" s="8">
        <f t="shared" si="201"/>
        <v>0</v>
      </c>
      <c r="P1319" s="8">
        <f t="shared" si="202"/>
        <v>16.5</v>
      </c>
      <c r="Q1319" s="9">
        <f t="shared" si="204"/>
        <v>54.975000000000001</v>
      </c>
      <c r="R1319" s="9">
        <f t="shared" si="205"/>
        <v>34.125</v>
      </c>
      <c r="S1319" s="9">
        <f t="shared" si="206"/>
        <v>29.925000000000001</v>
      </c>
      <c r="T1319" s="9">
        <f t="shared" si="207"/>
        <v>41.625</v>
      </c>
      <c r="U1319" s="8">
        <f t="shared" si="208"/>
        <v>39.674999999999997</v>
      </c>
      <c r="V1319" s="8">
        <f t="shared" si="209"/>
        <v>40.162499999999994</v>
      </c>
    </row>
    <row r="1320" spans="1:22" ht="13.5" x14ac:dyDescent="0.25">
      <c r="A1320" s="3">
        <f>RSI!A1320</f>
        <v>43934</v>
      </c>
      <c r="B1320" s="2">
        <f>RSI!B1320</f>
        <v>6.0585000000000004</v>
      </c>
      <c r="C1320" s="2">
        <f>RSI!I1320</f>
        <v>36.560415035970252</v>
      </c>
      <c r="D1320" s="2">
        <f>MACD!E1320</f>
        <v>-0.11332268194090478</v>
      </c>
      <c r="E1320" s="2">
        <f>MACD!F1320</f>
        <v>0.12703562421686099</v>
      </c>
      <c r="F1320" s="2">
        <f>'Moving Avg'!D1320</f>
        <v>6.0505400000000007</v>
      </c>
      <c r="G1320" s="2">
        <f>'Moving Avg'!F1320</f>
        <v>6.0813449999999998</v>
      </c>
      <c r="H1320" s="2">
        <f>'Moving Avg'!G1320</f>
        <v>6.992826</v>
      </c>
      <c r="I1320" s="2">
        <f>'Moving Avg'!H1320</f>
        <v>7.5528065000000026</v>
      </c>
      <c r="J1320" s="6" t="str">
        <f>OBV!F1320</f>
        <v>BEARISH</v>
      </c>
      <c r="K1320" s="6" t="str">
        <f>OBV!G1320</f>
        <v>NEUTRAL</v>
      </c>
      <c r="L1320" s="6" t="str">
        <f>OBV!H1320</f>
        <v>BEARISH DIVERGENCE</v>
      </c>
      <c r="M1320" s="8">
        <f t="shared" si="203"/>
        <v>50</v>
      </c>
      <c r="N1320" s="8">
        <f t="shared" si="200"/>
        <v>100</v>
      </c>
      <c r="O1320" s="8">
        <f t="shared" si="201"/>
        <v>0</v>
      </c>
      <c r="P1320" s="8">
        <f t="shared" si="202"/>
        <v>16.5</v>
      </c>
      <c r="Q1320" s="9">
        <f t="shared" si="204"/>
        <v>54.975000000000001</v>
      </c>
      <c r="R1320" s="9">
        <f t="shared" si="205"/>
        <v>34.125</v>
      </c>
      <c r="S1320" s="9">
        <f t="shared" si="206"/>
        <v>29.925000000000001</v>
      </c>
      <c r="T1320" s="9">
        <f t="shared" si="207"/>
        <v>41.625</v>
      </c>
      <c r="U1320" s="8">
        <f t="shared" si="208"/>
        <v>39.674999999999997</v>
      </c>
      <c r="V1320" s="8">
        <f t="shared" si="209"/>
        <v>40.162499999999994</v>
      </c>
    </row>
    <row r="1321" spans="1:22" ht="13.5" x14ac:dyDescent="0.25">
      <c r="A1321" s="3">
        <f>RSI!A1321</f>
        <v>43935</v>
      </c>
      <c r="B1321" s="2">
        <f>RSI!B1321</f>
        <v>6.0518000000000001</v>
      </c>
      <c r="C1321" s="2">
        <f>RSI!I1321</f>
        <v>36.358582107730435</v>
      </c>
      <c r="D1321" s="2">
        <f>MACD!E1321</f>
        <v>-0.13395041112335182</v>
      </c>
      <c r="E1321" s="2">
        <f>MACD!F1321</f>
        <v>7.483841714881842E-2</v>
      </c>
      <c r="F1321" s="2">
        <f>'Moving Avg'!D1321</f>
        <v>6.0677599999999998</v>
      </c>
      <c r="G1321" s="2">
        <f>'Moving Avg'!F1321</f>
        <v>6.0365999999999991</v>
      </c>
      <c r="H1321" s="2">
        <f>'Moving Avg'!G1321</f>
        <v>6.9562360000000005</v>
      </c>
      <c r="I1321" s="2">
        <f>'Moving Avg'!H1321</f>
        <v>7.5476360000000033</v>
      </c>
      <c r="J1321" s="6" t="str">
        <f>OBV!F1321</f>
        <v>BEARISH</v>
      </c>
      <c r="K1321" s="6" t="str">
        <f>OBV!G1321</f>
        <v>NEUTRAL</v>
      </c>
      <c r="L1321" s="6" t="str">
        <f>OBV!H1321</f>
        <v>BEARISH DIVERGENCE</v>
      </c>
      <c r="M1321" s="8">
        <f t="shared" si="203"/>
        <v>50</v>
      </c>
      <c r="N1321" s="8">
        <f t="shared" si="200"/>
        <v>100</v>
      </c>
      <c r="O1321" s="8">
        <f t="shared" si="201"/>
        <v>0</v>
      </c>
      <c r="P1321" s="8">
        <f t="shared" si="202"/>
        <v>16.5</v>
      </c>
      <c r="Q1321" s="9">
        <f t="shared" si="204"/>
        <v>54.975000000000001</v>
      </c>
      <c r="R1321" s="9">
        <f t="shared" si="205"/>
        <v>34.125</v>
      </c>
      <c r="S1321" s="9">
        <f t="shared" si="206"/>
        <v>29.925000000000001</v>
      </c>
      <c r="T1321" s="9">
        <f t="shared" si="207"/>
        <v>41.625</v>
      </c>
      <c r="U1321" s="8">
        <f t="shared" si="208"/>
        <v>39.674999999999997</v>
      </c>
      <c r="V1321" s="8">
        <f t="shared" si="209"/>
        <v>40.162499999999994</v>
      </c>
    </row>
    <row r="1322" spans="1:22" ht="13.5" x14ac:dyDescent="0.25">
      <c r="A1322" s="3">
        <f>RSI!A1322</f>
        <v>43936</v>
      </c>
      <c r="B1322" s="2">
        <f>RSI!B1322</f>
        <v>6.0252999999999997</v>
      </c>
      <c r="C1322" s="2">
        <f>RSI!I1322</f>
        <v>35.523268461392547</v>
      </c>
      <c r="D1322" s="2">
        <f>MACD!E1322</f>
        <v>-0.14964962445862184</v>
      </c>
      <c r="E1322" s="2">
        <f>MACD!F1322</f>
        <v>2.994080882733037E-2</v>
      </c>
      <c r="F1322" s="2">
        <f>'Moving Avg'!D1322</f>
        <v>6.0611199999999998</v>
      </c>
      <c r="G1322" s="2">
        <f>'Moving Avg'!F1322</f>
        <v>6.0070999999999994</v>
      </c>
      <c r="H1322" s="2">
        <f>'Moving Avg'!G1322</f>
        <v>6.9189839999999991</v>
      </c>
      <c r="I1322" s="2">
        <f>'Moving Avg'!H1322</f>
        <v>7.5432610000000038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  <c r="M1322" s="8">
        <f t="shared" si="203"/>
        <v>50</v>
      </c>
      <c r="N1322" s="8">
        <f t="shared" si="200"/>
        <v>100</v>
      </c>
      <c r="O1322" s="8">
        <f t="shared" si="201"/>
        <v>0</v>
      </c>
      <c r="P1322" s="8">
        <f t="shared" si="202"/>
        <v>16.5</v>
      </c>
      <c r="Q1322" s="9">
        <f t="shared" si="204"/>
        <v>54.975000000000001</v>
      </c>
      <c r="R1322" s="9">
        <f t="shared" si="205"/>
        <v>34.125</v>
      </c>
      <c r="S1322" s="9">
        <f t="shared" si="206"/>
        <v>29.925000000000001</v>
      </c>
      <c r="T1322" s="9">
        <f t="shared" si="207"/>
        <v>41.625</v>
      </c>
      <c r="U1322" s="8">
        <f t="shared" si="208"/>
        <v>39.674999999999997</v>
      </c>
      <c r="V1322" s="8">
        <f t="shared" si="209"/>
        <v>40.162499999999994</v>
      </c>
    </row>
    <row r="1323" spans="1:22" ht="13.5" x14ac:dyDescent="0.25">
      <c r="A1323" s="3">
        <f>RSI!A1323</f>
        <v>43937</v>
      </c>
      <c r="B1323" s="2">
        <f>RSI!B1323</f>
        <v>5.9657</v>
      </c>
      <c r="C1323" s="2">
        <f>RSI!I1323</f>
        <v>33.650764919774588</v>
      </c>
      <c r="D1323" s="2">
        <f>MACD!E1323</f>
        <v>-0.13013704659356318</v>
      </c>
      <c r="E1323" s="2">
        <f>MACD!F1323</f>
        <v>-2.0747622568483386E-3</v>
      </c>
      <c r="F1323" s="2">
        <f>'Moving Avg'!D1323</f>
        <v>6.0359399999999992</v>
      </c>
      <c r="G1323" s="2">
        <f>'Moving Avg'!F1323</f>
        <v>5.9905299999999988</v>
      </c>
      <c r="H1323" s="2">
        <f>'Moving Avg'!G1323</f>
        <v>6.8805400000000008</v>
      </c>
      <c r="I1323" s="2">
        <f>'Moving Avg'!H1323</f>
        <v>7.5379585000000029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  <c r="M1323" s="8">
        <f t="shared" si="203"/>
        <v>50</v>
      </c>
      <c r="N1323" s="8">
        <f t="shared" si="200"/>
        <v>100</v>
      </c>
      <c r="O1323" s="8">
        <f t="shared" si="201"/>
        <v>0</v>
      </c>
      <c r="P1323" s="8">
        <f t="shared" si="202"/>
        <v>16.5</v>
      </c>
      <c r="Q1323" s="9">
        <f t="shared" si="204"/>
        <v>54.975000000000001</v>
      </c>
      <c r="R1323" s="9">
        <f t="shared" si="205"/>
        <v>34.125</v>
      </c>
      <c r="S1323" s="9">
        <f t="shared" si="206"/>
        <v>29.925000000000001</v>
      </c>
      <c r="T1323" s="9">
        <f t="shared" si="207"/>
        <v>41.625</v>
      </c>
      <c r="U1323" s="8">
        <f t="shared" si="208"/>
        <v>39.674999999999997</v>
      </c>
      <c r="V1323" s="8">
        <f t="shared" si="209"/>
        <v>40.162499999999994</v>
      </c>
    </row>
    <row r="1324" spans="1:22" ht="13.5" x14ac:dyDescent="0.25">
      <c r="A1324" s="3">
        <f>RSI!A1324</f>
        <v>43938</v>
      </c>
      <c r="B1324" s="2">
        <f>RSI!B1324</f>
        <v>5.9458000000000002</v>
      </c>
      <c r="C1324" s="2">
        <f>RSI!I1324</f>
        <v>33.024812121207191</v>
      </c>
      <c r="D1324" s="2">
        <f>MACD!E1324</f>
        <v>-9.989457622528608E-2</v>
      </c>
      <c r="E1324" s="2">
        <f>MACD!F1324</f>
        <v>-2.1638725050535889E-2</v>
      </c>
      <c r="F1324" s="2">
        <f>'Moving Avg'!D1324</f>
        <v>6.0094200000000004</v>
      </c>
      <c r="G1324" s="2">
        <f>'Moving Avg'!F1324</f>
        <v>5.9868849999999991</v>
      </c>
      <c r="H1324" s="2">
        <f>'Moving Avg'!G1324</f>
        <v>6.8428900000000006</v>
      </c>
      <c r="I1324" s="2">
        <f>'Moving Avg'!H1324</f>
        <v>7.5322250000000031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  <c r="M1324" s="8">
        <f t="shared" si="203"/>
        <v>50</v>
      </c>
      <c r="N1324" s="8">
        <f t="shared" si="200"/>
        <v>100</v>
      </c>
      <c r="O1324" s="8">
        <f t="shared" si="201"/>
        <v>0</v>
      </c>
      <c r="P1324" s="8">
        <f t="shared" si="202"/>
        <v>16.5</v>
      </c>
      <c r="Q1324" s="9">
        <f t="shared" si="204"/>
        <v>54.975000000000001</v>
      </c>
      <c r="R1324" s="9">
        <f t="shared" si="205"/>
        <v>34.125</v>
      </c>
      <c r="S1324" s="9">
        <f t="shared" si="206"/>
        <v>29.925000000000001</v>
      </c>
      <c r="T1324" s="9">
        <f t="shared" si="207"/>
        <v>41.625</v>
      </c>
      <c r="U1324" s="8">
        <f t="shared" si="208"/>
        <v>39.674999999999997</v>
      </c>
      <c r="V1324" s="8">
        <f t="shared" si="209"/>
        <v>40.162499999999994</v>
      </c>
    </row>
    <row r="1325" spans="1:22" ht="13.5" x14ac:dyDescent="0.25">
      <c r="A1325" s="3">
        <f>RSI!A1325</f>
        <v>43941</v>
      </c>
      <c r="B1325" s="2">
        <f>RSI!B1325</f>
        <v>6.032</v>
      </c>
      <c r="C1325" s="2">
        <f>RSI!I1325</f>
        <v>38.372432205131716</v>
      </c>
      <c r="D1325" s="2">
        <f>MACD!E1325</f>
        <v>-0.10720666267492263</v>
      </c>
      <c r="E1325" s="2">
        <f>MACD!F1325</f>
        <v>-3.8752312575413242E-2</v>
      </c>
      <c r="F1325" s="2">
        <f>'Moving Avg'!D1325</f>
        <v>6.0041199999999995</v>
      </c>
      <c r="G1325" s="2">
        <f>'Moving Avg'!F1325</f>
        <v>5.9958349999999996</v>
      </c>
      <c r="H1325" s="2">
        <f>'Moving Avg'!G1325</f>
        <v>6.8057719999999993</v>
      </c>
      <c r="I1325" s="2">
        <f>'Moving Avg'!H1325</f>
        <v>7.5269555000000024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  <c r="M1325" s="8">
        <f t="shared" si="203"/>
        <v>50</v>
      </c>
      <c r="N1325" s="8">
        <f t="shared" si="200"/>
        <v>100</v>
      </c>
      <c r="O1325" s="8">
        <f t="shared" si="201"/>
        <v>0</v>
      </c>
      <c r="P1325" s="8">
        <f t="shared" si="202"/>
        <v>16.5</v>
      </c>
      <c r="Q1325" s="9">
        <f t="shared" si="204"/>
        <v>54.975000000000001</v>
      </c>
      <c r="R1325" s="9">
        <f t="shared" si="205"/>
        <v>34.125</v>
      </c>
      <c r="S1325" s="9">
        <f t="shared" si="206"/>
        <v>29.925000000000001</v>
      </c>
      <c r="T1325" s="9">
        <f t="shared" si="207"/>
        <v>41.625</v>
      </c>
      <c r="U1325" s="8">
        <f t="shared" si="208"/>
        <v>39.674999999999997</v>
      </c>
      <c r="V1325" s="8">
        <f t="shared" si="209"/>
        <v>40.162499999999994</v>
      </c>
    </row>
    <row r="1326" spans="1:22" ht="13.5" x14ac:dyDescent="0.25">
      <c r="A1326" s="3">
        <f>RSI!A1326</f>
        <v>43942</v>
      </c>
      <c r="B1326" s="2">
        <f>RSI!B1326</f>
        <v>5.8529999999999998</v>
      </c>
      <c r="C1326" s="2">
        <f>RSI!I1326</f>
        <v>32.558823958773274</v>
      </c>
      <c r="D1326" s="2">
        <f>MACD!E1326</f>
        <v>-0.10486534393688984</v>
      </c>
      <c r="E1326" s="2">
        <f>MACD!F1326</f>
        <v>-5.1974918847708565E-2</v>
      </c>
      <c r="F1326" s="2">
        <f>'Moving Avg'!D1326</f>
        <v>5.9643599999999992</v>
      </c>
      <c r="G1326" s="2">
        <f>'Moving Avg'!F1326</f>
        <v>5.9964999999999993</v>
      </c>
      <c r="H1326" s="2">
        <f>'Moving Avg'!G1326</f>
        <v>6.7650740000000011</v>
      </c>
      <c r="I1326" s="2">
        <f>'Moving Avg'!H1326</f>
        <v>7.5192665000000032</v>
      </c>
      <c r="J1326" s="6" t="str">
        <f>OBV!F1326</f>
        <v>BEARISH</v>
      </c>
      <c r="K1326" s="6" t="str">
        <f>OBV!G1326</f>
        <v>WEAK</v>
      </c>
      <c r="L1326" s="6" t="str">
        <f>OBV!H1326</f>
        <v>CONFIRMED BEARISH</v>
      </c>
      <c r="M1326" s="8">
        <f t="shared" si="203"/>
        <v>50</v>
      </c>
      <c r="N1326" s="8">
        <f t="shared" si="200"/>
        <v>100</v>
      </c>
      <c r="O1326" s="8">
        <f t="shared" si="201"/>
        <v>0</v>
      </c>
      <c r="P1326" s="8">
        <f t="shared" si="202"/>
        <v>0</v>
      </c>
      <c r="Q1326" s="9">
        <f t="shared" si="204"/>
        <v>52.5</v>
      </c>
      <c r="R1326" s="9">
        <f t="shared" si="205"/>
        <v>30</v>
      </c>
      <c r="S1326" s="9">
        <f t="shared" si="206"/>
        <v>22.5</v>
      </c>
      <c r="T1326" s="9">
        <f t="shared" si="207"/>
        <v>37.5</v>
      </c>
      <c r="U1326" s="8">
        <f t="shared" si="208"/>
        <v>35</v>
      </c>
      <c r="V1326" s="8">
        <f t="shared" si="209"/>
        <v>35.625</v>
      </c>
    </row>
    <row r="1327" spans="1:22" ht="13.5" x14ac:dyDescent="0.25">
      <c r="A1327" s="3">
        <f>RSI!A1327</f>
        <v>43943</v>
      </c>
      <c r="B1327" s="2">
        <f>RSI!B1327</f>
        <v>5.8662000000000001</v>
      </c>
      <c r="C1327" s="2">
        <f>RSI!I1327</f>
        <v>33.360618284334734</v>
      </c>
      <c r="D1327" s="2">
        <f>MACD!E1327</f>
        <v>-8.7252454966215254E-2</v>
      </c>
      <c r="E1327" s="2">
        <f>MACD!F1327</f>
        <v>-5.9030426071409903E-2</v>
      </c>
      <c r="F1327" s="2">
        <f>'Moving Avg'!D1327</f>
        <v>5.9325400000000004</v>
      </c>
      <c r="G1327" s="2">
        <f>'Moving Avg'!F1327</f>
        <v>5.9895399999999999</v>
      </c>
      <c r="H1327" s="2">
        <f>'Moving Avg'!G1327</f>
        <v>6.7259640000000012</v>
      </c>
      <c r="I1327" s="2">
        <f>'Moving Avg'!H1327</f>
        <v>7.5109805000000014</v>
      </c>
      <c r="J1327" s="6" t="str">
        <f>OBV!F1327</f>
        <v>BULLISH</v>
      </c>
      <c r="K1327" s="6" t="str">
        <f>OBV!G1327</f>
        <v>STRONG</v>
      </c>
      <c r="L1327" s="6" t="str">
        <f>OBV!H1327</f>
        <v>BULLISH DIVERGENCE</v>
      </c>
      <c r="M1327" s="8">
        <f t="shared" si="203"/>
        <v>50</v>
      </c>
      <c r="N1327" s="8">
        <f t="shared" si="200"/>
        <v>100</v>
      </c>
      <c r="O1327" s="8">
        <f t="shared" si="201"/>
        <v>0</v>
      </c>
      <c r="P1327" s="8">
        <f t="shared" si="202"/>
        <v>83</v>
      </c>
      <c r="Q1327" s="9">
        <f t="shared" si="204"/>
        <v>64.95</v>
      </c>
      <c r="R1327" s="9">
        <f t="shared" si="205"/>
        <v>50.75</v>
      </c>
      <c r="S1327" s="9">
        <f t="shared" si="206"/>
        <v>59.85</v>
      </c>
      <c r="T1327" s="9">
        <f t="shared" si="207"/>
        <v>58.25</v>
      </c>
      <c r="U1327" s="8">
        <f t="shared" si="208"/>
        <v>58.516666666666673</v>
      </c>
      <c r="V1327" s="8">
        <f t="shared" si="209"/>
        <v>58.45</v>
      </c>
    </row>
    <row r="1328" spans="1:22" ht="13.5" x14ac:dyDescent="0.25">
      <c r="A1328" s="3">
        <f>RSI!A1328</f>
        <v>43944</v>
      </c>
      <c r="B1328" s="2">
        <f>RSI!B1328</f>
        <v>5.9259000000000004</v>
      </c>
      <c r="C1328" s="2">
        <f>RSI!I1328</f>
        <v>37.008215205351682</v>
      </c>
      <c r="D1328" s="2">
        <f>MACD!E1328</f>
        <v>-6.9597314547981348E-2</v>
      </c>
      <c r="E1328" s="2">
        <f>MACD!F1328</f>
        <v>-6.1143803766724195E-2</v>
      </c>
      <c r="F1328" s="2">
        <f>'Moving Avg'!D1328</f>
        <v>5.9245800000000006</v>
      </c>
      <c r="G1328" s="2">
        <f>'Moving Avg'!F1328</f>
        <v>5.99451</v>
      </c>
      <c r="H1328" s="2">
        <f>'Moving Avg'!G1328</f>
        <v>6.6907000000000005</v>
      </c>
      <c r="I1328" s="2">
        <f>'Moving Avg'!H1328</f>
        <v>7.5035235000000027</v>
      </c>
      <c r="J1328" s="6" t="str">
        <f>OBV!F1328</f>
        <v>BULLISH</v>
      </c>
      <c r="K1328" s="6" t="str">
        <f>OBV!G1328</f>
        <v>STRONG</v>
      </c>
      <c r="L1328" s="6" t="str">
        <f>OBV!H1328</f>
        <v>BULLISH DIVERGENCE</v>
      </c>
      <c r="M1328" s="8">
        <f t="shared" si="203"/>
        <v>50</v>
      </c>
      <c r="N1328" s="8">
        <f t="shared" si="200"/>
        <v>45</v>
      </c>
      <c r="O1328" s="8">
        <f t="shared" si="201"/>
        <v>0</v>
      </c>
      <c r="P1328" s="8">
        <f t="shared" si="202"/>
        <v>83</v>
      </c>
      <c r="Q1328" s="9">
        <f t="shared" si="204"/>
        <v>45.7</v>
      </c>
      <c r="R1328" s="9">
        <f t="shared" si="205"/>
        <v>39.75</v>
      </c>
      <c r="S1328" s="9">
        <f t="shared" si="206"/>
        <v>51.6</v>
      </c>
      <c r="T1328" s="9">
        <f t="shared" si="207"/>
        <v>44.5</v>
      </c>
      <c r="U1328" s="8">
        <f t="shared" si="208"/>
        <v>45.683333333333337</v>
      </c>
      <c r="V1328" s="8">
        <f t="shared" si="209"/>
        <v>45.387500000000003</v>
      </c>
    </row>
    <row r="1329" spans="1:22" ht="13.5" x14ac:dyDescent="0.25">
      <c r="A1329" s="3">
        <f>RSI!A1329</f>
        <v>43945</v>
      </c>
      <c r="B1329" s="2">
        <f>RSI!B1329</f>
        <v>6.0252999999999997</v>
      </c>
      <c r="C1329" s="2">
        <f>RSI!I1329</f>
        <v>42.63806031543222</v>
      </c>
      <c r="D1329" s="2">
        <f>MACD!E1329</f>
        <v>-6.2477220892122709E-2</v>
      </c>
      <c r="E1329" s="2">
        <f>MACD!F1329</f>
        <v>-6.1410487191803899E-2</v>
      </c>
      <c r="F1329" s="2">
        <f>'Moving Avg'!D1329</f>
        <v>5.9404800000000009</v>
      </c>
      <c r="G1329" s="2">
        <f>'Moving Avg'!F1329</f>
        <v>6.0008050000000006</v>
      </c>
      <c r="H1329" s="2">
        <f>'Moving Avg'!G1329</f>
        <v>6.6574240000000025</v>
      </c>
      <c r="I1329" s="2">
        <f>'Moving Avg'!H1329</f>
        <v>7.4961990000000016</v>
      </c>
      <c r="J1329" s="6" t="str">
        <f>OBV!F1329</f>
        <v>BULLISH</v>
      </c>
      <c r="K1329" s="6" t="str">
        <f>OBV!G1329</f>
        <v>STRONG</v>
      </c>
      <c r="L1329" s="6" t="str">
        <f>OBV!H1329</f>
        <v>CONFIRMED BULLISH</v>
      </c>
      <c r="M1329" s="8">
        <f t="shared" si="203"/>
        <v>50</v>
      </c>
      <c r="N1329" s="8">
        <f t="shared" si="200"/>
        <v>45</v>
      </c>
      <c r="O1329" s="8">
        <f t="shared" si="201"/>
        <v>0</v>
      </c>
      <c r="P1329" s="8">
        <f t="shared" si="202"/>
        <v>100</v>
      </c>
      <c r="Q1329" s="9">
        <f t="shared" si="204"/>
        <v>48.25</v>
      </c>
      <c r="R1329" s="9">
        <f t="shared" si="205"/>
        <v>44</v>
      </c>
      <c r="S1329" s="9">
        <f t="shared" si="206"/>
        <v>59.25</v>
      </c>
      <c r="T1329" s="9">
        <f t="shared" si="207"/>
        <v>48.75</v>
      </c>
      <c r="U1329" s="8">
        <f t="shared" si="208"/>
        <v>50.5</v>
      </c>
      <c r="V1329" s="8">
        <f t="shared" si="209"/>
        <v>50.0625</v>
      </c>
    </row>
    <row r="1330" spans="1:22" ht="13.5" x14ac:dyDescent="0.25">
      <c r="A1330" s="3">
        <f>RSI!A1330</f>
        <v>43948</v>
      </c>
      <c r="B1330" s="2">
        <f>RSI!B1330</f>
        <v>6.0518000000000001</v>
      </c>
      <c r="C1330" s="2">
        <f>RSI!I1330</f>
        <v>44.073143627494133</v>
      </c>
      <c r="D1330" s="2">
        <f>MACD!E1330</f>
        <v>-6.0606182034773859E-2</v>
      </c>
      <c r="E1330" s="2">
        <f>MACD!F1330</f>
        <v>-6.1249626160397891E-2</v>
      </c>
      <c r="F1330" s="2">
        <f>'Moving Avg'!D1330</f>
        <v>5.9444400000000002</v>
      </c>
      <c r="G1330" s="2">
        <f>'Moving Avg'!F1330</f>
        <v>6.0117400000000005</v>
      </c>
      <c r="H1330" s="2">
        <f>'Moving Avg'!G1330</f>
        <v>6.6246780000000012</v>
      </c>
      <c r="I1330" s="2">
        <f>'Moving Avg'!H1330</f>
        <v>7.4885095000000028</v>
      </c>
      <c r="J1330" s="6" t="str">
        <f>OBV!F1330</f>
        <v>BULLISH</v>
      </c>
      <c r="K1330" s="6" t="str">
        <f>OBV!G1330</f>
        <v>STRONG</v>
      </c>
      <c r="L1330" s="6" t="str">
        <f>OBV!H1330</f>
        <v>CONFIRMED BULLISH</v>
      </c>
      <c r="M1330" s="8">
        <f t="shared" si="203"/>
        <v>50</v>
      </c>
      <c r="N1330" s="8">
        <f t="shared" si="200"/>
        <v>0</v>
      </c>
      <c r="O1330" s="8">
        <f t="shared" si="201"/>
        <v>0</v>
      </c>
      <c r="P1330" s="8">
        <f t="shared" si="202"/>
        <v>100</v>
      </c>
      <c r="Q1330" s="9">
        <f t="shared" si="204"/>
        <v>32.5</v>
      </c>
      <c r="R1330" s="9">
        <f t="shared" si="205"/>
        <v>35</v>
      </c>
      <c r="S1330" s="9">
        <f t="shared" si="206"/>
        <v>52.5</v>
      </c>
      <c r="T1330" s="9">
        <f t="shared" si="207"/>
        <v>37.5</v>
      </c>
      <c r="U1330" s="8">
        <f t="shared" si="208"/>
        <v>40</v>
      </c>
      <c r="V1330" s="8">
        <f t="shared" si="209"/>
        <v>39.375</v>
      </c>
    </row>
    <row r="1331" spans="1:22" ht="13.5" x14ac:dyDescent="0.25">
      <c r="A1331" s="3">
        <f>RSI!A1331</f>
        <v>43949</v>
      </c>
      <c r="B1331" s="2">
        <f>RSI!B1331</f>
        <v>5.9192999999999998</v>
      </c>
      <c r="C1331" s="2">
        <f>RSI!I1331</f>
        <v>38.840801253781351</v>
      </c>
      <c r="D1331" s="2">
        <f>MACD!E1331</f>
        <v>-4.9589200798562771E-2</v>
      </c>
      <c r="E1331" s="2">
        <f>MACD!F1331</f>
        <v>-5.8917541088030871E-2</v>
      </c>
      <c r="F1331" s="2">
        <f>'Moving Avg'!D1331</f>
        <v>5.9577</v>
      </c>
      <c r="G1331" s="2">
        <f>'Moving Avg'!F1331</f>
        <v>6.0094200000000004</v>
      </c>
      <c r="H1331" s="2">
        <f>'Moving Avg'!G1331</f>
        <v>6.5906080000000031</v>
      </c>
      <c r="I1331" s="2">
        <f>'Moving Avg'!H1331</f>
        <v>7.478997500000002</v>
      </c>
      <c r="J1331" s="6" t="str">
        <f>OBV!F1331</f>
        <v>BULLISH</v>
      </c>
      <c r="K1331" s="6" t="str">
        <f>OBV!G1331</f>
        <v>STRONG</v>
      </c>
      <c r="L1331" s="6" t="str">
        <f>OBV!H1331</f>
        <v>CONFIRMED BULLISH</v>
      </c>
      <c r="M1331" s="8">
        <f t="shared" si="203"/>
        <v>50</v>
      </c>
      <c r="N1331" s="8">
        <f t="shared" si="200"/>
        <v>0</v>
      </c>
      <c r="O1331" s="8">
        <f t="shared" si="201"/>
        <v>0</v>
      </c>
      <c r="P1331" s="8">
        <f t="shared" si="202"/>
        <v>100</v>
      </c>
      <c r="Q1331" s="9">
        <f t="shared" si="204"/>
        <v>32.5</v>
      </c>
      <c r="R1331" s="9">
        <f t="shared" si="205"/>
        <v>35</v>
      </c>
      <c r="S1331" s="9">
        <f t="shared" si="206"/>
        <v>52.5</v>
      </c>
      <c r="T1331" s="9">
        <f t="shared" si="207"/>
        <v>37.5</v>
      </c>
      <c r="U1331" s="8">
        <f t="shared" si="208"/>
        <v>40</v>
      </c>
      <c r="V1331" s="8">
        <f t="shared" si="209"/>
        <v>39.375</v>
      </c>
    </row>
    <row r="1332" spans="1:22" ht="13.5" x14ac:dyDescent="0.25">
      <c r="A1332" s="3">
        <f>RSI!A1332</f>
        <v>43950</v>
      </c>
      <c r="B1332" s="2">
        <f>RSI!B1332</f>
        <v>5.9126000000000003</v>
      </c>
      <c r="C1332" s="2">
        <f>RSI!I1332</f>
        <v>38.591310040749278</v>
      </c>
      <c r="D1332" s="2">
        <f>MACD!E1332</f>
        <v>-4.2463198966219196E-2</v>
      </c>
      <c r="E1332" s="2">
        <f>MACD!F1332</f>
        <v>-5.5626672663668539E-2</v>
      </c>
      <c r="F1332" s="2">
        <f>'Moving Avg'!D1332</f>
        <v>5.9669800000000004</v>
      </c>
      <c r="G1332" s="2">
        <f>'Moving Avg'!F1332</f>
        <v>6.0074300000000012</v>
      </c>
      <c r="H1332" s="2">
        <f>'Moving Avg'!G1332</f>
        <v>6.5564040000000032</v>
      </c>
      <c r="I1332" s="2">
        <f>'Moving Avg'!H1332</f>
        <v>7.4694855000000029</v>
      </c>
      <c r="J1332" s="6" t="str">
        <f>OBV!F1332</f>
        <v>BULLISH</v>
      </c>
      <c r="K1332" s="6" t="str">
        <f>OBV!G1332</f>
        <v>NEUTRAL</v>
      </c>
      <c r="L1332" s="6" t="str">
        <f>OBV!H1332</f>
        <v>CONFIRMED BULLISH</v>
      </c>
      <c r="M1332" s="8">
        <f t="shared" si="203"/>
        <v>50</v>
      </c>
      <c r="N1332" s="8">
        <f t="shared" si="200"/>
        <v>0</v>
      </c>
      <c r="O1332" s="8">
        <f t="shared" si="201"/>
        <v>0</v>
      </c>
      <c r="P1332" s="8">
        <f t="shared" si="202"/>
        <v>83.5</v>
      </c>
      <c r="Q1332" s="9">
        <f t="shared" si="204"/>
        <v>30.024999999999999</v>
      </c>
      <c r="R1332" s="9">
        <f t="shared" si="205"/>
        <v>30.875</v>
      </c>
      <c r="S1332" s="9">
        <f t="shared" si="206"/>
        <v>45.075000000000003</v>
      </c>
      <c r="T1332" s="9">
        <f t="shared" si="207"/>
        <v>33.375</v>
      </c>
      <c r="U1332" s="8">
        <f t="shared" si="208"/>
        <v>35.324999999999996</v>
      </c>
      <c r="V1332" s="8">
        <f t="shared" si="209"/>
        <v>34.837499999999999</v>
      </c>
    </row>
    <row r="1333" spans="1:22" ht="13.5" x14ac:dyDescent="0.25">
      <c r="A1333" s="3">
        <f>RSI!A1333</f>
        <v>43951</v>
      </c>
      <c r="B1333" s="2">
        <f>RSI!B1333</f>
        <v>5.9657</v>
      </c>
      <c r="C1333" s="2">
        <f>RSI!I1333</f>
        <v>41.783004183079775</v>
      </c>
      <c r="D1333" s="2">
        <f>MACD!E1333</f>
        <v>-4.821447161647896E-2</v>
      </c>
      <c r="E1333" s="2">
        <f>MACD!F1333</f>
        <v>-5.4144232454230626E-2</v>
      </c>
      <c r="F1333" s="2">
        <f>'Moving Avg'!D1333</f>
        <v>5.974940000000001</v>
      </c>
      <c r="G1333" s="2">
        <f>'Moving Avg'!F1333</f>
        <v>5.9994749999999994</v>
      </c>
      <c r="H1333" s="2">
        <f>'Moving Avg'!G1333</f>
        <v>6.5232620000000034</v>
      </c>
      <c r="I1333" s="2">
        <f>'Moving Avg'!H1333</f>
        <v>7.4595430000000018</v>
      </c>
      <c r="J1333" s="6" t="str">
        <f>OBV!F1333</f>
        <v>BULLISH</v>
      </c>
      <c r="K1333" s="6" t="str">
        <f>OBV!G1333</f>
        <v>NEUTRAL</v>
      </c>
      <c r="L1333" s="6" t="str">
        <f>OBV!H1333</f>
        <v>CONFIRMED BULLISH</v>
      </c>
      <c r="M1333" s="8">
        <f t="shared" si="203"/>
        <v>50</v>
      </c>
      <c r="N1333" s="8">
        <f t="shared" si="200"/>
        <v>0</v>
      </c>
      <c r="O1333" s="8">
        <f t="shared" si="201"/>
        <v>0</v>
      </c>
      <c r="P1333" s="8">
        <f t="shared" si="202"/>
        <v>83.5</v>
      </c>
      <c r="Q1333" s="9">
        <f t="shared" si="204"/>
        <v>30.024999999999999</v>
      </c>
      <c r="R1333" s="9">
        <f t="shared" si="205"/>
        <v>30.875</v>
      </c>
      <c r="S1333" s="9">
        <f t="shared" si="206"/>
        <v>45.075000000000003</v>
      </c>
      <c r="T1333" s="9">
        <f t="shared" si="207"/>
        <v>33.375</v>
      </c>
      <c r="U1333" s="8">
        <f t="shared" si="208"/>
        <v>35.324999999999996</v>
      </c>
      <c r="V1333" s="8">
        <f t="shared" si="209"/>
        <v>34.837499999999999</v>
      </c>
    </row>
    <row r="1334" spans="1:22" ht="13.5" x14ac:dyDescent="0.25">
      <c r="A1334" s="3">
        <f>RSI!A1334</f>
        <v>43955</v>
      </c>
      <c r="B1334" s="2">
        <f>RSI!B1334</f>
        <v>6.0716999999999999</v>
      </c>
      <c r="C1334" s="2">
        <f>RSI!I1334</f>
        <v>47.634085741511775</v>
      </c>
      <c r="D1334" s="2">
        <f>MACD!E1334</f>
        <v>-6.3084392107519704E-2</v>
      </c>
      <c r="E1334" s="2">
        <f>MACD!F1334</f>
        <v>-5.5932264384888443E-2</v>
      </c>
      <c r="F1334" s="2">
        <f>'Moving Avg'!D1334</f>
        <v>5.9842200000000005</v>
      </c>
      <c r="G1334" s="2">
        <f>'Moving Avg'!F1334</f>
        <v>5.9935099999999988</v>
      </c>
      <c r="H1334" s="2">
        <f>'Moving Avg'!G1334</f>
        <v>6.4922400000000025</v>
      </c>
      <c r="I1334" s="2">
        <f>'Moving Avg'!H1334</f>
        <v>7.4504620000000008</v>
      </c>
      <c r="J1334" s="6" t="str">
        <f>OBV!F1334</f>
        <v>BULLISH</v>
      </c>
      <c r="K1334" s="6" t="str">
        <f>OBV!G1334</f>
        <v>NEUTRAL</v>
      </c>
      <c r="L1334" s="6" t="str">
        <f>OBV!H1334</f>
        <v>CONFIRMED BULLISH</v>
      </c>
      <c r="M1334" s="8">
        <f t="shared" si="203"/>
        <v>50</v>
      </c>
      <c r="N1334" s="8">
        <f t="shared" si="200"/>
        <v>45</v>
      </c>
      <c r="O1334" s="8">
        <f t="shared" si="201"/>
        <v>0</v>
      </c>
      <c r="P1334" s="8">
        <f t="shared" si="202"/>
        <v>83.5</v>
      </c>
      <c r="Q1334" s="9">
        <f t="shared" si="204"/>
        <v>45.774999999999999</v>
      </c>
      <c r="R1334" s="9">
        <f t="shared" si="205"/>
        <v>39.875</v>
      </c>
      <c r="S1334" s="9">
        <f t="shared" si="206"/>
        <v>51.825000000000003</v>
      </c>
      <c r="T1334" s="9">
        <f t="shared" si="207"/>
        <v>44.625</v>
      </c>
      <c r="U1334" s="8">
        <f t="shared" si="208"/>
        <v>45.82500000000001</v>
      </c>
      <c r="V1334" s="8">
        <f t="shared" si="209"/>
        <v>45.525000000000006</v>
      </c>
    </row>
    <row r="1335" spans="1:22" ht="13.5" x14ac:dyDescent="0.25">
      <c r="A1335" s="3">
        <f>RSI!A1335</f>
        <v>43956</v>
      </c>
      <c r="B1335" s="2">
        <f>RSI!B1335</f>
        <v>6.1445999999999996</v>
      </c>
      <c r="C1335" s="2">
        <f>RSI!I1335</f>
        <v>51.262026408725248</v>
      </c>
      <c r="D1335" s="2">
        <f>MACD!E1335</f>
        <v>-6.758892363631297E-2</v>
      </c>
      <c r="E1335" s="2">
        <f>MACD!F1335</f>
        <v>-5.8263596235173354E-2</v>
      </c>
      <c r="F1335" s="2">
        <f>'Moving Avg'!D1335</f>
        <v>6.0027800000000004</v>
      </c>
      <c r="G1335" s="2">
        <f>'Moving Avg'!F1335</f>
        <v>6.00047</v>
      </c>
      <c r="H1335" s="2">
        <f>'Moving Avg'!G1335</f>
        <v>6.4626760000000036</v>
      </c>
      <c r="I1335" s="2">
        <f>'Moving Avg'!H1335</f>
        <v>7.4414140000000009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  <c r="M1335" s="8">
        <f t="shared" si="203"/>
        <v>50</v>
      </c>
      <c r="N1335" s="8">
        <f t="shared" si="200"/>
        <v>45</v>
      </c>
      <c r="O1335" s="8">
        <f t="shared" si="201"/>
        <v>0</v>
      </c>
      <c r="P1335" s="8">
        <f t="shared" si="202"/>
        <v>83.5</v>
      </c>
      <c r="Q1335" s="9">
        <f t="shared" si="204"/>
        <v>45.774999999999999</v>
      </c>
      <c r="R1335" s="9">
        <f t="shared" si="205"/>
        <v>39.875</v>
      </c>
      <c r="S1335" s="9">
        <f t="shared" si="206"/>
        <v>51.825000000000003</v>
      </c>
      <c r="T1335" s="9">
        <f t="shared" si="207"/>
        <v>44.625</v>
      </c>
      <c r="U1335" s="8">
        <f t="shared" si="208"/>
        <v>45.82500000000001</v>
      </c>
      <c r="V1335" s="8">
        <f t="shared" si="209"/>
        <v>45.525000000000006</v>
      </c>
    </row>
    <row r="1336" spans="1:22" ht="13.5" x14ac:dyDescent="0.25">
      <c r="A1336" s="3">
        <f>RSI!A1336</f>
        <v>43957</v>
      </c>
      <c r="B1336" s="2">
        <f>RSI!B1336</f>
        <v>6.1379999999999999</v>
      </c>
      <c r="C1336" s="2">
        <f>RSI!I1336</f>
        <v>50.918084864609753</v>
      </c>
      <c r="D1336" s="2">
        <f>MACD!E1336</f>
        <v>-9.8680634393785382E-2</v>
      </c>
      <c r="E1336" s="2">
        <f>MACD!F1336</f>
        <v>-6.6347003866895765E-2</v>
      </c>
      <c r="F1336" s="2">
        <f>'Moving Avg'!D1336</f>
        <v>6.0465199999999992</v>
      </c>
      <c r="G1336" s="2">
        <f>'Moving Avg'!F1336</f>
        <v>6.0090849999999989</v>
      </c>
      <c r="H1336" s="2">
        <f>'Moving Avg'!G1336</f>
        <v>6.4343060000000039</v>
      </c>
      <c r="I1336" s="2">
        <f>'Moving Avg'!H1336</f>
        <v>7.4323990000000011</v>
      </c>
      <c r="J1336" s="6" t="str">
        <f>OBV!F1336</f>
        <v>BEARISH</v>
      </c>
      <c r="K1336" s="6" t="str">
        <f>OBV!G1336</f>
        <v>WEAK</v>
      </c>
      <c r="L1336" s="6" t="str">
        <f>OBV!H1336</f>
        <v>BEARISH DIVERGENCE</v>
      </c>
      <c r="M1336" s="8">
        <f t="shared" si="203"/>
        <v>50</v>
      </c>
      <c r="N1336" s="8">
        <f t="shared" si="200"/>
        <v>100</v>
      </c>
      <c r="O1336" s="8">
        <f t="shared" si="201"/>
        <v>0</v>
      </c>
      <c r="P1336" s="8">
        <f t="shared" si="202"/>
        <v>0</v>
      </c>
      <c r="Q1336" s="9">
        <f t="shared" si="204"/>
        <v>52.5</v>
      </c>
      <c r="R1336" s="9">
        <f t="shared" si="205"/>
        <v>30</v>
      </c>
      <c r="S1336" s="9">
        <f t="shared" si="206"/>
        <v>22.5</v>
      </c>
      <c r="T1336" s="9">
        <f t="shared" si="207"/>
        <v>37.5</v>
      </c>
      <c r="U1336" s="8">
        <f t="shared" si="208"/>
        <v>35</v>
      </c>
      <c r="V1336" s="8">
        <f t="shared" si="209"/>
        <v>35.625</v>
      </c>
    </row>
    <row r="1337" spans="1:22" ht="13.5" x14ac:dyDescent="0.25">
      <c r="A1337" s="3">
        <f>RSI!A1337</f>
        <v>43958</v>
      </c>
      <c r="B1337" s="2">
        <f>RSI!B1337</f>
        <v>6.1909999999999998</v>
      </c>
      <c r="C1337" s="2">
        <f>RSI!I1337</f>
        <v>53.609815420833591</v>
      </c>
      <c r="D1337" s="2">
        <f>MACD!E1337</f>
        <v>-0.12705869114800006</v>
      </c>
      <c r="E1337" s="2">
        <f>MACD!F1337</f>
        <v>-7.8489341323116621E-2</v>
      </c>
      <c r="F1337" s="2">
        <f>'Moving Avg'!D1337</f>
        <v>6.1021999999999998</v>
      </c>
      <c r="G1337" s="2">
        <f>'Moving Avg'!F1337</f>
        <v>6.0157100000000003</v>
      </c>
      <c r="H1337" s="2">
        <f>'Moving Avg'!G1337</f>
        <v>6.406996000000003</v>
      </c>
      <c r="I1337" s="2">
        <f>'Moving Avg'!H1337</f>
        <v>7.4239475000000015</v>
      </c>
      <c r="J1337" s="6" t="str">
        <f>OBV!F1337</f>
        <v>BEARISH</v>
      </c>
      <c r="K1337" s="6" t="str">
        <f>OBV!G1337</f>
        <v>WEAK</v>
      </c>
      <c r="L1337" s="6" t="str">
        <f>OBV!H1337</f>
        <v>BEARISH DIVERGENCE</v>
      </c>
      <c r="M1337" s="8">
        <f t="shared" si="203"/>
        <v>50</v>
      </c>
      <c r="N1337" s="8">
        <f t="shared" si="200"/>
        <v>100</v>
      </c>
      <c r="O1337" s="8">
        <f t="shared" si="201"/>
        <v>0</v>
      </c>
      <c r="P1337" s="8">
        <f t="shared" si="202"/>
        <v>0</v>
      </c>
      <c r="Q1337" s="9">
        <f t="shared" si="204"/>
        <v>52.5</v>
      </c>
      <c r="R1337" s="9">
        <f t="shared" si="205"/>
        <v>30</v>
      </c>
      <c r="S1337" s="9">
        <f t="shared" si="206"/>
        <v>22.5</v>
      </c>
      <c r="T1337" s="9">
        <f t="shared" si="207"/>
        <v>37.5</v>
      </c>
      <c r="U1337" s="8">
        <f t="shared" si="208"/>
        <v>35</v>
      </c>
      <c r="V1337" s="8">
        <f t="shared" si="209"/>
        <v>35.625</v>
      </c>
    </row>
    <row r="1338" spans="1:22" ht="13.5" x14ac:dyDescent="0.25">
      <c r="A1338" s="3">
        <f>RSI!A1338</f>
        <v>43959</v>
      </c>
      <c r="B1338" s="2">
        <f>RSI!B1338</f>
        <v>6.1909999999999998</v>
      </c>
      <c r="C1338" s="2">
        <f>RSI!I1338</f>
        <v>53.609815420833584</v>
      </c>
      <c r="D1338" s="2">
        <f>MACD!E1338</f>
        <v>-0.14236105822155309</v>
      </c>
      <c r="E1338" s="2">
        <f>MACD!F1338</f>
        <v>-9.126368470280391E-2</v>
      </c>
      <c r="F1338" s="2">
        <f>'Moving Avg'!D1338</f>
        <v>6.1472600000000002</v>
      </c>
      <c r="G1338" s="2">
        <f>'Moving Avg'!F1338</f>
        <v>6.0206800000000005</v>
      </c>
      <c r="H1338" s="2">
        <f>'Moving Avg'!G1338</f>
        <v>6.3796860000000013</v>
      </c>
      <c r="I1338" s="2">
        <f>'Moving Avg'!H1338</f>
        <v>7.4156285000000013</v>
      </c>
      <c r="J1338" s="6" t="str">
        <f>OBV!F1338</f>
        <v>BEARISH</v>
      </c>
      <c r="K1338" s="6" t="str">
        <f>OBV!G1338</f>
        <v>WEAK</v>
      </c>
      <c r="L1338" s="6" t="str">
        <f>OBV!H1338</f>
        <v>BEARISH DIVERGENCE</v>
      </c>
      <c r="M1338" s="8">
        <f t="shared" si="203"/>
        <v>50</v>
      </c>
      <c r="N1338" s="8">
        <f t="shared" si="200"/>
        <v>100</v>
      </c>
      <c r="O1338" s="8">
        <f t="shared" si="201"/>
        <v>0</v>
      </c>
      <c r="P1338" s="8">
        <f t="shared" si="202"/>
        <v>0</v>
      </c>
      <c r="Q1338" s="9">
        <f t="shared" si="204"/>
        <v>52.5</v>
      </c>
      <c r="R1338" s="9">
        <f t="shared" si="205"/>
        <v>30</v>
      </c>
      <c r="S1338" s="9">
        <f t="shared" si="206"/>
        <v>22.5</v>
      </c>
      <c r="T1338" s="9">
        <f t="shared" si="207"/>
        <v>37.5</v>
      </c>
      <c r="U1338" s="8">
        <f t="shared" si="208"/>
        <v>35</v>
      </c>
      <c r="V1338" s="8">
        <f t="shared" si="209"/>
        <v>35.625</v>
      </c>
    </row>
    <row r="1339" spans="1:22" ht="13.5" x14ac:dyDescent="0.25">
      <c r="A1339" s="3">
        <f>RSI!A1339</f>
        <v>43962</v>
      </c>
      <c r="B1339" s="2">
        <f>RSI!B1339</f>
        <v>6.2640000000000002</v>
      </c>
      <c r="C1339" s="2">
        <f>RSI!I1339</f>
        <v>57.346457878942374</v>
      </c>
      <c r="D1339" s="2">
        <f>MACD!E1339</f>
        <v>-0.14586392634788048</v>
      </c>
      <c r="E1339" s="2">
        <f>MACD!F1339</f>
        <v>-0.10218373303181924</v>
      </c>
      <c r="F1339" s="2">
        <f>'Moving Avg'!D1339</f>
        <v>6.185719999999999</v>
      </c>
      <c r="G1339" s="2">
        <f>'Moving Avg'!F1339</f>
        <v>6.0299599999999991</v>
      </c>
      <c r="H1339" s="2">
        <f>'Moving Avg'!G1339</f>
        <v>6.3538360000000011</v>
      </c>
      <c r="I1339" s="2">
        <f>'Moving Avg'!H1339</f>
        <v>7.4075750000000005</v>
      </c>
      <c r="J1339" s="6" t="str">
        <f>OBV!F1339</f>
        <v>BEARISH</v>
      </c>
      <c r="K1339" s="6" t="str">
        <f>OBV!G1339</f>
        <v>WEAK</v>
      </c>
      <c r="L1339" s="6" t="str">
        <f>OBV!H1339</f>
        <v>BEARISH DIVERGENCE</v>
      </c>
      <c r="M1339" s="8">
        <f t="shared" si="203"/>
        <v>50</v>
      </c>
      <c r="N1339" s="8">
        <f t="shared" si="200"/>
        <v>100</v>
      </c>
      <c r="O1339" s="8">
        <f t="shared" si="201"/>
        <v>0</v>
      </c>
      <c r="P1339" s="8">
        <f t="shared" si="202"/>
        <v>0</v>
      </c>
      <c r="Q1339" s="9">
        <f t="shared" si="204"/>
        <v>52.5</v>
      </c>
      <c r="R1339" s="9">
        <f t="shared" si="205"/>
        <v>30</v>
      </c>
      <c r="S1339" s="9">
        <f t="shared" si="206"/>
        <v>22.5</v>
      </c>
      <c r="T1339" s="9">
        <f t="shared" si="207"/>
        <v>37.5</v>
      </c>
      <c r="U1339" s="8">
        <f t="shared" si="208"/>
        <v>35</v>
      </c>
      <c r="V1339" s="8">
        <f t="shared" si="209"/>
        <v>35.625</v>
      </c>
    </row>
    <row r="1340" spans="1:22" ht="13.5" x14ac:dyDescent="0.25">
      <c r="A1340" s="3">
        <f>RSI!A1340</f>
        <v>43963</v>
      </c>
      <c r="B1340" s="2">
        <f>RSI!B1340</f>
        <v>6.4097999999999997</v>
      </c>
      <c r="C1340" s="2">
        <f>RSI!I1340</f>
        <v>63.64498642615699</v>
      </c>
      <c r="D1340" s="2">
        <f>MACD!E1340</f>
        <v>-0.15638937657394525</v>
      </c>
      <c r="E1340" s="2">
        <f>MACD!F1340</f>
        <v>-0.11302486174024445</v>
      </c>
      <c r="F1340" s="2">
        <f>'Moving Avg'!D1340</f>
        <v>6.2387600000000001</v>
      </c>
      <c r="G1340" s="2">
        <f>'Moving Avg'!F1340</f>
        <v>6.0475250000000003</v>
      </c>
      <c r="H1340" s="2">
        <f>'Moving Avg'!G1340</f>
        <v>6.3314320000000013</v>
      </c>
      <c r="I1340" s="2">
        <f>'Moving Avg'!H1340</f>
        <v>7.4014105000000008</v>
      </c>
      <c r="J1340" s="6" t="str">
        <f>OBV!F1340</f>
        <v>BEARISH</v>
      </c>
      <c r="K1340" s="6" t="str">
        <f>OBV!G1340</f>
        <v>WEAK</v>
      </c>
      <c r="L1340" s="6" t="str">
        <f>OBV!H1340</f>
        <v>BEARISH DIVERGENCE</v>
      </c>
      <c r="M1340" s="8">
        <f t="shared" si="203"/>
        <v>50</v>
      </c>
      <c r="N1340" s="8">
        <f t="shared" si="200"/>
        <v>100</v>
      </c>
      <c r="O1340" s="8">
        <f t="shared" si="201"/>
        <v>0</v>
      </c>
      <c r="P1340" s="8">
        <f t="shared" si="202"/>
        <v>0</v>
      </c>
      <c r="Q1340" s="9">
        <f t="shared" si="204"/>
        <v>52.5</v>
      </c>
      <c r="R1340" s="9">
        <f t="shared" si="205"/>
        <v>30</v>
      </c>
      <c r="S1340" s="9">
        <f t="shared" si="206"/>
        <v>22.5</v>
      </c>
      <c r="T1340" s="9">
        <f t="shared" si="207"/>
        <v>37.5</v>
      </c>
      <c r="U1340" s="8">
        <f t="shared" si="208"/>
        <v>35</v>
      </c>
      <c r="V1340" s="8">
        <f t="shared" si="209"/>
        <v>35.625</v>
      </c>
    </row>
    <row r="1341" spans="1:22" ht="13.5" x14ac:dyDescent="0.25">
      <c r="A1341" s="3">
        <f>RSI!A1341</f>
        <v>43964</v>
      </c>
      <c r="B1341" s="2">
        <f>RSI!B1341</f>
        <v>6.6020000000000003</v>
      </c>
      <c r="C1341" s="2">
        <f>RSI!I1341</f>
        <v>69.945477188223535</v>
      </c>
      <c r="D1341" s="2">
        <f>MACD!E1341</f>
        <v>-0.20155502132001946</v>
      </c>
      <c r="E1341" s="2">
        <f>MACD!F1341</f>
        <v>-0.13073089365619947</v>
      </c>
      <c r="F1341" s="2">
        <f>'Moving Avg'!D1341</f>
        <v>6.3315600000000005</v>
      </c>
      <c r="G1341" s="2">
        <f>'Moving Avg'!F1341</f>
        <v>6.0750349999999997</v>
      </c>
      <c r="H1341" s="2">
        <f>'Moving Avg'!G1341</f>
        <v>6.3136679999999998</v>
      </c>
      <c r="I1341" s="2">
        <f>'Moving Avg'!H1341</f>
        <v>7.3959750000000009</v>
      </c>
      <c r="J1341" s="6" t="str">
        <f>OBV!F1341</f>
        <v>BULLISH</v>
      </c>
      <c r="K1341" s="6" t="str">
        <f>OBV!G1341</f>
        <v>STRONG</v>
      </c>
      <c r="L1341" s="6" t="str">
        <f>OBV!H1341</f>
        <v>CONFIRMED BULLISH</v>
      </c>
      <c r="M1341" s="8">
        <f t="shared" si="203"/>
        <v>50</v>
      </c>
      <c r="N1341" s="8">
        <f t="shared" si="200"/>
        <v>100</v>
      </c>
      <c r="O1341" s="8">
        <f t="shared" si="201"/>
        <v>0</v>
      </c>
      <c r="P1341" s="8">
        <f t="shared" si="202"/>
        <v>100</v>
      </c>
      <c r="Q1341" s="9">
        <f t="shared" si="204"/>
        <v>67.5</v>
      </c>
      <c r="R1341" s="9">
        <f t="shared" si="205"/>
        <v>55</v>
      </c>
      <c r="S1341" s="9">
        <f t="shared" si="206"/>
        <v>67.5</v>
      </c>
      <c r="T1341" s="9">
        <f t="shared" si="207"/>
        <v>62.5</v>
      </c>
      <c r="U1341" s="8">
        <f t="shared" si="208"/>
        <v>63.333333333333336</v>
      </c>
      <c r="V1341" s="8">
        <f t="shared" si="209"/>
        <v>63.125</v>
      </c>
    </row>
    <row r="1342" spans="1:22" ht="13.5" x14ac:dyDescent="0.25">
      <c r="A1342" s="3">
        <f>RSI!A1342</f>
        <v>43965</v>
      </c>
      <c r="B1342" s="2">
        <f>RSI!B1342</f>
        <v>6.5754999999999999</v>
      </c>
      <c r="C1342" s="2">
        <f>RSI!I1342</f>
        <v>68.190737773770209</v>
      </c>
      <c r="D1342" s="2">
        <f>MACD!E1342</f>
        <v>-0.24149215015161474</v>
      </c>
      <c r="E1342" s="2">
        <f>MACD!F1342</f>
        <v>-0.15288314495528252</v>
      </c>
      <c r="F1342" s="2">
        <f>'Moving Avg'!D1342</f>
        <v>6.4084599999999998</v>
      </c>
      <c r="G1342" s="2">
        <f>'Moving Avg'!F1342</f>
        <v>6.102545000000001</v>
      </c>
      <c r="H1342" s="2">
        <f>'Moving Avg'!G1342</f>
        <v>6.2927219999999977</v>
      </c>
      <c r="I1342" s="2">
        <f>'Moving Avg'!H1342</f>
        <v>7.3904399999999999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3"/>
        <v>50</v>
      </c>
      <c r="N1342" s="8">
        <f t="shared" si="200"/>
        <v>100</v>
      </c>
      <c r="O1342" s="8">
        <f t="shared" si="201"/>
        <v>0</v>
      </c>
      <c r="P1342" s="8">
        <f t="shared" si="202"/>
        <v>83.5</v>
      </c>
      <c r="Q1342" s="9">
        <f t="shared" si="204"/>
        <v>65.025000000000006</v>
      </c>
      <c r="R1342" s="9">
        <f t="shared" si="205"/>
        <v>50.875</v>
      </c>
      <c r="S1342" s="9">
        <f t="shared" si="206"/>
        <v>60.075000000000003</v>
      </c>
      <c r="T1342" s="9">
        <f t="shared" si="207"/>
        <v>58.375</v>
      </c>
      <c r="U1342" s="8">
        <f t="shared" si="208"/>
        <v>58.658333333333339</v>
      </c>
      <c r="V1342" s="8">
        <f t="shared" si="209"/>
        <v>58.587500000000006</v>
      </c>
    </row>
    <row r="1343" spans="1:22" ht="13.5" x14ac:dyDescent="0.25">
      <c r="A1343" s="3">
        <f>RSI!A1343</f>
        <v>43966</v>
      </c>
      <c r="B1343" s="2">
        <f>RSI!B1343</f>
        <v>6.6284999999999998</v>
      </c>
      <c r="C1343" s="2">
        <f>RSI!I1343</f>
        <v>69.821409798274644</v>
      </c>
      <c r="D1343" s="2">
        <f>MACD!E1343</f>
        <v>-0.27334098726865808</v>
      </c>
      <c r="E1343" s="2">
        <f>MACD!F1343</f>
        <v>-0.17697471341795765</v>
      </c>
      <c r="F1343" s="2">
        <f>'Moving Avg'!D1343</f>
        <v>6.4959600000000011</v>
      </c>
      <c r="G1343" s="2">
        <f>'Moving Avg'!F1343</f>
        <v>6.1356850000000005</v>
      </c>
      <c r="H1343" s="2">
        <f>'Moving Avg'!G1343</f>
        <v>6.272967999999997</v>
      </c>
      <c r="I1343" s="2">
        <f>'Moving Avg'!H1343</f>
        <v>7.3841430000000017</v>
      </c>
      <c r="J1343" s="6" t="str">
        <f>OBV!F1343</f>
        <v>BULLISH</v>
      </c>
      <c r="K1343" s="6" t="str">
        <f>OBV!G1343</f>
        <v>STRONG</v>
      </c>
      <c r="L1343" s="6" t="str">
        <f>OBV!H1343</f>
        <v>CONFIRMED BULLISH</v>
      </c>
      <c r="M1343" s="8">
        <f t="shared" si="203"/>
        <v>50</v>
      </c>
      <c r="N1343" s="8">
        <f t="shared" si="200"/>
        <v>100</v>
      </c>
      <c r="O1343" s="8">
        <f t="shared" si="201"/>
        <v>0</v>
      </c>
      <c r="P1343" s="8">
        <f t="shared" si="202"/>
        <v>100</v>
      </c>
      <c r="Q1343" s="9">
        <f t="shared" si="204"/>
        <v>67.5</v>
      </c>
      <c r="R1343" s="9">
        <f t="shared" si="205"/>
        <v>55</v>
      </c>
      <c r="S1343" s="9">
        <f t="shared" si="206"/>
        <v>67.5</v>
      </c>
      <c r="T1343" s="9">
        <f t="shared" si="207"/>
        <v>62.5</v>
      </c>
      <c r="U1343" s="8">
        <f t="shared" si="208"/>
        <v>63.333333333333336</v>
      </c>
      <c r="V1343" s="8">
        <f t="shared" si="209"/>
        <v>63.125</v>
      </c>
    </row>
    <row r="1344" spans="1:22" ht="13.5" x14ac:dyDescent="0.25">
      <c r="A1344" s="3">
        <f>RSI!A1344</f>
        <v>43969</v>
      </c>
      <c r="B1344" s="2">
        <f>RSI!B1344</f>
        <v>6.5621999999999998</v>
      </c>
      <c r="C1344" s="2">
        <f>RSI!I1344</f>
        <v>65.310944646271281</v>
      </c>
      <c r="D1344" s="2">
        <f>MACD!E1344</f>
        <v>-0.28151325581028974</v>
      </c>
      <c r="E1344" s="2">
        <f>MACD!F1344</f>
        <v>-0.19788242189642408</v>
      </c>
      <c r="F1344" s="2">
        <f>'Moving Avg'!D1344</f>
        <v>6.5556000000000001</v>
      </c>
      <c r="G1344" s="2">
        <f>'Moving Avg'!F1344</f>
        <v>6.1665050000000017</v>
      </c>
      <c r="H1344" s="2">
        <f>'Moving Avg'!G1344</f>
        <v>6.2524179999999969</v>
      </c>
      <c r="I1344" s="2">
        <f>'Moving Avg'!H1344</f>
        <v>7.377514500000002</v>
      </c>
      <c r="J1344" s="6" t="str">
        <f>OBV!F1344</f>
        <v>BULLISH</v>
      </c>
      <c r="K1344" s="6" t="str">
        <f>OBV!G1344</f>
        <v>STRONG</v>
      </c>
      <c r="L1344" s="6" t="str">
        <f>OBV!H1344</f>
        <v>CONFIRMED BULLISH</v>
      </c>
      <c r="M1344" s="8">
        <f t="shared" si="203"/>
        <v>50</v>
      </c>
      <c r="N1344" s="8">
        <f t="shared" si="200"/>
        <v>100</v>
      </c>
      <c r="O1344" s="8">
        <f t="shared" si="201"/>
        <v>0</v>
      </c>
      <c r="P1344" s="8">
        <f t="shared" si="202"/>
        <v>100</v>
      </c>
      <c r="Q1344" s="9">
        <f t="shared" si="204"/>
        <v>67.5</v>
      </c>
      <c r="R1344" s="9">
        <f t="shared" si="205"/>
        <v>55</v>
      </c>
      <c r="S1344" s="9">
        <f t="shared" si="206"/>
        <v>67.5</v>
      </c>
      <c r="T1344" s="9">
        <f t="shared" si="207"/>
        <v>62.5</v>
      </c>
      <c r="U1344" s="8">
        <f t="shared" si="208"/>
        <v>63.333333333333336</v>
      </c>
      <c r="V1344" s="8">
        <f t="shared" si="209"/>
        <v>63.125</v>
      </c>
    </row>
    <row r="1345" spans="1:22" ht="13.5" x14ac:dyDescent="0.25">
      <c r="A1345" s="3">
        <f>RSI!A1345</f>
        <v>43970</v>
      </c>
      <c r="B1345" s="2">
        <f>RSI!B1345</f>
        <v>6.6284999999999998</v>
      </c>
      <c r="C1345" s="2">
        <f>RSI!I1345</f>
        <v>67.567266039654896</v>
      </c>
      <c r="D1345" s="2">
        <f>MACD!E1345</f>
        <v>-0.28399337212284603</v>
      </c>
      <c r="E1345" s="2">
        <f>MACD!F1345</f>
        <v>-0.21510461194170849</v>
      </c>
      <c r="F1345" s="2">
        <f>'Moving Avg'!D1345</f>
        <v>6.5993400000000007</v>
      </c>
      <c r="G1345" s="2">
        <f>'Moving Avg'!F1345</f>
        <v>6.1963300000000014</v>
      </c>
      <c r="H1345" s="2">
        <f>'Moving Avg'!G1345</f>
        <v>6.233857999999997</v>
      </c>
      <c r="I1345" s="2">
        <f>'Moving Avg'!H1345</f>
        <v>7.3722115000000024</v>
      </c>
      <c r="J1345" s="6" t="str">
        <f>OBV!F1345</f>
        <v>BULLISH</v>
      </c>
      <c r="K1345" s="6" t="str">
        <f>OBV!G1345</f>
        <v>STRONG</v>
      </c>
      <c r="L1345" s="6" t="str">
        <f>OBV!H1345</f>
        <v>CONFIRMED BULLISH</v>
      </c>
      <c r="M1345" s="8">
        <f t="shared" si="203"/>
        <v>50</v>
      </c>
      <c r="N1345" s="8">
        <f t="shared" si="200"/>
        <v>100</v>
      </c>
      <c r="O1345" s="8">
        <f t="shared" si="201"/>
        <v>0</v>
      </c>
      <c r="P1345" s="8">
        <f t="shared" si="202"/>
        <v>100</v>
      </c>
      <c r="Q1345" s="9">
        <f t="shared" si="204"/>
        <v>67.5</v>
      </c>
      <c r="R1345" s="9">
        <f t="shared" si="205"/>
        <v>55</v>
      </c>
      <c r="S1345" s="9">
        <f t="shared" si="206"/>
        <v>67.5</v>
      </c>
      <c r="T1345" s="9">
        <f t="shared" si="207"/>
        <v>62.5</v>
      </c>
      <c r="U1345" s="8">
        <f t="shared" si="208"/>
        <v>63.333333333333336</v>
      </c>
      <c r="V1345" s="8">
        <f t="shared" si="209"/>
        <v>63.125</v>
      </c>
    </row>
    <row r="1346" spans="1:22" ht="13.5" x14ac:dyDescent="0.25">
      <c r="A1346" s="3">
        <f>RSI!A1346</f>
        <v>43971</v>
      </c>
      <c r="B1346" s="2">
        <f>RSI!B1346</f>
        <v>6.5754999999999999</v>
      </c>
      <c r="C1346" s="2">
        <f>RSI!I1346</f>
        <v>63.984407471566911</v>
      </c>
      <c r="D1346" s="2">
        <f>MACD!E1346</f>
        <v>-0.28530408009282215</v>
      </c>
      <c r="E1346" s="2">
        <f>MACD!F1346</f>
        <v>-0.22914450557193125</v>
      </c>
      <c r="F1346" s="2">
        <f>'Moving Avg'!D1346</f>
        <v>6.5940399999999997</v>
      </c>
      <c r="G1346" s="2">
        <f>'Moving Avg'!F1346</f>
        <v>6.2324550000000007</v>
      </c>
      <c r="H1346" s="2">
        <f>'Moving Avg'!G1346</f>
        <v>6.2162259999999971</v>
      </c>
      <c r="I1346" s="2">
        <f>'Moving Avg'!H1346</f>
        <v>7.3657155000000012</v>
      </c>
      <c r="J1346" s="6" t="str">
        <f>OBV!F1346</f>
        <v>BULLISH</v>
      </c>
      <c r="K1346" s="6" t="str">
        <f>OBV!G1346</f>
        <v>NEUTRAL</v>
      </c>
      <c r="L1346" s="6" t="str">
        <f>OBV!H1346</f>
        <v>BULLISH DIVERGENCE</v>
      </c>
      <c r="M1346" s="8">
        <f t="shared" si="203"/>
        <v>50</v>
      </c>
      <c r="N1346" s="8">
        <f t="shared" ref="N1346:N1409" si="210">IF(E1346-D1346&gt;0.02, 100, IF(E1346-D1346&lt;0,0,45))</f>
        <v>100</v>
      </c>
      <c r="O1346" s="8">
        <f t="shared" ref="O1346:O1409" si="211">IF(F1346-I1346&gt;10,100,IF(F1346-I1346&gt;5,75, IF(F1346-I1346&gt;0,50,0)))</f>
        <v>0</v>
      </c>
      <c r="P1346" s="8">
        <f t="shared" ref="P1346:P1409" si="212">IF(L1346="confirmed bullish", 34, IF(L1346="bullish divergence",17, 0))+IF(J1346="bullish",33,IF(J1346="bearish",0,16.5))+IF(K1346="strong",33,IF(K1346="weak",0,16.5))</f>
        <v>66.5</v>
      </c>
      <c r="Q1346" s="9">
        <f t="shared" si="204"/>
        <v>62.475000000000001</v>
      </c>
      <c r="R1346" s="9">
        <f t="shared" si="205"/>
        <v>46.625</v>
      </c>
      <c r="S1346" s="9">
        <f t="shared" si="206"/>
        <v>52.424999999999997</v>
      </c>
      <c r="T1346" s="9">
        <f t="shared" si="207"/>
        <v>54.125</v>
      </c>
      <c r="U1346" s="8">
        <f t="shared" si="208"/>
        <v>53.841666666666661</v>
      </c>
      <c r="V1346" s="8">
        <f t="shared" si="209"/>
        <v>53.912499999999994</v>
      </c>
    </row>
    <row r="1347" spans="1:22" ht="13.5" x14ac:dyDescent="0.25">
      <c r="A1347" s="3">
        <f>RSI!A1347</f>
        <v>43972</v>
      </c>
      <c r="B1347" s="2">
        <f>RSI!B1347</f>
        <v>6.6284999999999998</v>
      </c>
      <c r="C1347" s="2">
        <f>RSI!I1347</f>
        <v>65.929992564791291</v>
      </c>
      <c r="D1347" s="2">
        <f>MACD!E1347</f>
        <v>-0.28383749425627514</v>
      </c>
      <c r="E1347" s="2">
        <f>MACD!F1347</f>
        <v>-0.24008310330880006</v>
      </c>
      <c r="F1347" s="2">
        <f>'Moving Avg'!D1347</f>
        <v>6.6046400000000007</v>
      </c>
      <c r="G1347" s="2">
        <f>'Moving Avg'!F1347</f>
        <v>6.2705700000000011</v>
      </c>
      <c r="H1347" s="2">
        <f>'Moving Avg'!G1347</f>
        <v>6.199785999999996</v>
      </c>
      <c r="I1347" s="2">
        <f>'Moving Avg'!H1347</f>
        <v>7.3596835000000009</v>
      </c>
      <c r="J1347" s="6" t="str">
        <f>OBV!F1347</f>
        <v>BULLISH</v>
      </c>
      <c r="K1347" s="6" t="str">
        <f>OBV!G1347</f>
        <v>STRONG</v>
      </c>
      <c r="L1347" s="6" t="str">
        <f>OBV!H1347</f>
        <v>CONFIRMED BULLISH</v>
      </c>
      <c r="M1347" s="8">
        <f t="shared" ref="M1347:M1410" si="213">IF(C1347&lt;30,100, IF(C1347&gt;70, 0, 50))</f>
        <v>50</v>
      </c>
      <c r="N1347" s="8">
        <f t="shared" si="210"/>
        <v>100</v>
      </c>
      <c r="O1347" s="8">
        <f t="shared" si="211"/>
        <v>0</v>
      </c>
      <c r="P1347" s="8">
        <f t="shared" si="212"/>
        <v>100</v>
      </c>
      <c r="Q1347" s="9">
        <f t="shared" ref="Q1347:Q1410" si="214">0.35*M1347+N1347*0.35+O1347*0.15+P1347*0.15</f>
        <v>67.5</v>
      </c>
      <c r="R1347" s="9">
        <f t="shared" ref="R1347:R1410" si="215">M1347*0.2+N1347*0.2+O1347*0.35+P1347*0.25</f>
        <v>55</v>
      </c>
      <c r="S1347" s="9">
        <f t="shared" ref="S1347:S1410" si="216">M1347*0.15+N1347*0.15+O1347*0.25+P1347*0.45</f>
        <v>67.5</v>
      </c>
      <c r="T1347" s="9">
        <f t="shared" ref="T1347:T1410" si="217">0.25*SUM(M1347:P1347)</f>
        <v>62.5</v>
      </c>
      <c r="U1347" s="8">
        <f t="shared" ref="U1347:U1410" si="218">SUM(Q1347:S1347)/3</f>
        <v>63.333333333333336</v>
      </c>
      <c r="V1347" s="8">
        <f t="shared" ref="V1347:V1410" si="219">SUM(Q1347:T1347)/4</f>
        <v>63.125</v>
      </c>
    </row>
    <row r="1348" spans="1:22" ht="13.5" x14ac:dyDescent="0.25">
      <c r="A1348" s="3">
        <f>RSI!A1348</f>
        <v>43973</v>
      </c>
      <c r="B1348" s="2">
        <f>RSI!B1348</f>
        <v>6.7412000000000001</v>
      </c>
      <c r="C1348" s="2">
        <f>RSI!I1348</f>
        <v>69.68068752333491</v>
      </c>
      <c r="D1348" s="2">
        <f>MACD!E1348</f>
        <v>-0.29278774758369686</v>
      </c>
      <c r="E1348" s="2">
        <f>MACD!F1348</f>
        <v>-0.25062403216377943</v>
      </c>
      <c r="F1348" s="2">
        <f>'Moving Avg'!D1348</f>
        <v>6.6271800000000001</v>
      </c>
      <c r="G1348" s="2">
        <f>'Moving Avg'!F1348</f>
        <v>6.3113350000000015</v>
      </c>
      <c r="H1348" s="2">
        <f>'Moving Avg'!G1348</f>
        <v>6.194085999999996</v>
      </c>
      <c r="I1348" s="2">
        <f>'Moving Avg'!H1348</f>
        <v>7.3542810000000012</v>
      </c>
      <c r="J1348" s="6" t="str">
        <f>OBV!F1348</f>
        <v>BULLISH</v>
      </c>
      <c r="K1348" s="6" t="str">
        <f>OBV!G1348</f>
        <v>NEUTRAL</v>
      </c>
      <c r="L1348" s="6" t="str">
        <f>OBV!H1348</f>
        <v>CONFIRMED BULLISH</v>
      </c>
      <c r="M1348" s="8">
        <f t="shared" si="213"/>
        <v>50</v>
      </c>
      <c r="N1348" s="8">
        <f t="shared" si="210"/>
        <v>100</v>
      </c>
      <c r="O1348" s="8">
        <f t="shared" si="211"/>
        <v>0</v>
      </c>
      <c r="P1348" s="8">
        <f t="shared" si="212"/>
        <v>83.5</v>
      </c>
      <c r="Q1348" s="9">
        <f t="shared" si="214"/>
        <v>65.025000000000006</v>
      </c>
      <c r="R1348" s="9">
        <f t="shared" si="215"/>
        <v>50.875</v>
      </c>
      <c r="S1348" s="9">
        <f t="shared" si="216"/>
        <v>60.075000000000003</v>
      </c>
      <c r="T1348" s="9">
        <f t="shared" si="217"/>
        <v>58.375</v>
      </c>
      <c r="U1348" s="8">
        <f t="shared" si="218"/>
        <v>58.658333333333339</v>
      </c>
      <c r="V1348" s="8">
        <f t="shared" si="219"/>
        <v>58.587500000000006</v>
      </c>
    </row>
    <row r="1349" spans="1:22" ht="13.5" x14ac:dyDescent="0.25">
      <c r="A1349" s="3">
        <f>RSI!A1349</f>
        <v>43977</v>
      </c>
      <c r="B1349" s="2">
        <f>RSI!B1349</f>
        <v>6.7610999999999999</v>
      </c>
      <c r="C1349" s="2">
        <f>RSI!I1349</f>
        <v>70.302379150492641</v>
      </c>
      <c r="D1349" s="2">
        <f>MACD!E1349</f>
        <v>-0.29297683212701831</v>
      </c>
      <c r="E1349" s="2">
        <f>MACD!F1349</f>
        <v>-0.25909459215642722</v>
      </c>
      <c r="F1349" s="2">
        <f>'Moving Avg'!D1349</f>
        <v>6.6669600000000004</v>
      </c>
      <c r="G1349" s="2">
        <f>'Moving Avg'!F1349</f>
        <v>6.3481250000000014</v>
      </c>
      <c r="H1349" s="2">
        <f>'Moving Avg'!G1349</f>
        <v>6.1887839999999956</v>
      </c>
      <c r="I1349" s="2">
        <f>'Moving Avg'!H1349</f>
        <v>7.3493095000000004</v>
      </c>
      <c r="J1349" s="6" t="str">
        <f>OBV!F1349</f>
        <v>BULLISH</v>
      </c>
      <c r="K1349" s="6" t="str">
        <f>OBV!G1349</f>
        <v>STRONG</v>
      </c>
      <c r="L1349" s="6" t="str">
        <f>OBV!H1349</f>
        <v>CONFIRMED BULLISH</v>
      </c>
      <c r="M1349" s="8">
        <f t="shared" si="213"/>
        <v>0</v>
      </c>
      <c r="N1349" s="8">
        <f t="shared" si="210"/>
        <v>100</v>
      </c>
      <c r="O1349" s="8">
        <f t="shared" si="211"/>
        <v>0</v>
      </c>
      <c r="P1349" s="8">
        <f t="shared" si="212"/>
        <v>100</v>
      </c>
      <c r="Q1349" s="9">
        <f t="shared" si="214"/>
        <v>50</v>
      </c>
      <c r="R1349" s="9">
        <f t="shared" si="215"/>
        <v>45</v>
      </c>
      <c r="S1349" s="9">
        <f t="shared" si="216"/>
        <v>60</v>
      </c>
      <c r="T1349" s="9">
        <f t="shared" si="217"/>
        <v>50</v>
      </c>
      <c r="U1349" s="8">
        <f t="shared" si="218"/>
        <v>51.666666666666664</v>
      </c>
      <c r="V1349" s="8">
        <f t="shared" si="219"/>
        <v>51.25</v>
      </c>
    </row>
    <row r="1350" spans="1:22" ht="13.5" x14ac:dyDescent="0.25">
      <c r="A1350" s="3">
        <f>RSI!A1350</f>
        <v>43978</v>
      </c>
      <c r="B1350" s="2">
        <f>RSI!B1350</f>
        <v>6.8273999999999999</v>
      </c>
      <c r="C1350" s="2">
        <f>RSI!I1350</f>
        <v>72.337508852653073</v>
      </c>
      <c r="D1350" s="2">
        <f>MACD!E1350</f>
        <v>-0.27793150711535297</v>
      </c>
      <c r="E1350" s="2">
        <f>MACD!F1350</f>
        <v>-0.26286197514821236</v>
      </c>
      <c r="F1350" s="2">
        <f>'Moving Avg'!D1350</f>
        <v>6.706739999999999</v>
      </c>
      <c r="G1350" s="2">
        <f>'Moving Avg'!F1350</f>
        <v>6.3869050000000014</v>
      </c>
      <c r="H1350" s="2">
        <f>'Moving Avg'!G1350</f>
        <v>6.1821559999999973</v>
      </c>
      <c r="I1350" s="2">
        <f>'Moving Avg'!H1350</f>
        <v>7.344536999999999</v>
      </c>
      <c r="J1350" s="6" t="str">
        <f>OBV!F1350</f>
        <v>BULLISH</v>
      </c>
      <c r="K1350" s="6" t="str">
        <f>OBV!G1350</f>
        <v>STRONG</v>
      </c>
      <c r="L1350" s="6" t="str">
        <f>OBV!H1350</f>
        <v>CONFIRMED BULLISH</v>
      </c>
      <c r="M1350" s="8">
        <f t="shared" si="213"/>
        <v>0</v>
      </c>
      <c r="N1350" s="8">
        <f t="shared" si="210"/>
        <v>45</v>
      </c>
      <c r="O1350" s="8">
        <f t="shared" si="211"/>
        <v>0</v>
      </c>
      <c r="P1350" s="8">
        <f t="shared" si="212"/>
        <v>100</v>
      </c>
      <c r="Q1350" s="9">
        <f t="shared" si="214"/>
        <v>30.75</v>
      </c>
      <c r="R1350" s="9">
        <f t="shared" si="215"/>
        <v>34</v>
      </c>
      <c r="S1350" s="9">
        <f t="shared" si="216"/>
        <v>51.75</v>
      </c>
      <c r="T1350" s="9">
        <f t="shared" si="217"/>
        <v>36.25</v>
      </c>
      <c r="U1350" s="8">
        <f t="shared" si="218"/>
        <v>38.833333333333336</v>
      </c>
      <c r="V1350" s="8">
        <f t="shared" si="219"/>
        <v>38.1875</v>
      </c>
    </row>
    <row r="1351" spans="1:22" ht="13.5" x14ac:dyDescent="0.25">
      <c r="A1351" s="3">
        <f>RSI!A1351</f>
        <v>43979</v>
      </c>
      <c r="B1351" s="2">
        <f>RSI!B1351</f>
        <v>6.9268000000000001</v>
      </c>
      <c r="C1351" s="2">
        <f>RSI!I1351</f>
        <v>75.093287789899705</v>
      </c>
      <c r="D1351" s="2">
        <f>MACD!E1351</f>
        <v>-0.24552925524449964</v>
      </c>
      <c r="E1351" s="2">
        <f>MACD!F1351</f>
        <v>-0.25939543116746983</v>
      </c>
      <c r="F1351" s="2">
        <f>'Moving Avg'!D1351</f>
        <v>6.777000000000001</v>
      </c>
      <c r="G1351" s="2">
        <f>'Moving Avg'!F1351</f>
        <v>6.4372800000000012</v>
      </c>
      <c r="H1351" s="2">
        <f>'Moving Avg'!G1351</f>
        <v>6.1817579999999985</v>
      </c>
      <c r="I1351" s="2">
        <f>'Moving Avg'!H1351</f>
        <v>7.3401289999999983</v>
      </c>
      <c r="J1351" s="6" t="str">
        <f>OBV!F1351</f>
        <v>BULLISH</v>
      </c>
      <c r="K1351" s="6" t="str">
        <f>OBV!G1351</f>
        <v>STRONG</v>
      </c>
      <c r="L1351" s="6" t="str">
        <f>OBV!H1351</f>
        <v>CONFIRMED BULLISH</v>
      </c>
      <c r="M1351" s="8">
        <f t="shared" si="213"/>
        <v>0</v>
      </c>
      <c r="N1351" s="8">
        <f t="shared" si="210"/>
        <v>0</v>
      </c>
      <c r="O1351" s="8">
        <f t="shared" si="211"/>
        <v>0</v>
      </c>
      <c r="P1351" s="8">
        <f t="shared" si="212"/>
        <v>100</v>
      </c>
      <c r="Q1351" s="9">
        <f t="shared" si="214"/>
        <v>15</v>
      </c>
      <c r="R1351" s="9">
        <f t="shared" si="215"/>
        <v>25</v>
      </c>
      <c r="S1351" s="9">
        <f t="shared" si="216"/>
        <v>45</v>
      </c>
      <c r="T1351" s="9">
        <f t="shared" si="217"/>
        <v>25</v>
      </c>
      <c r="U1351" s="8">
        <f t="shared" si="218"/>
        <v>28.333333333333332</v>
      </c>
      <c r="V1351" s="8">
        <f t="shared" si="219"/>
        <v>27.5</v>
      </c>
    </row>
    <row r="1352" spans="1:22" ht="13.5" x14ac:dyDescent="0.25">
      <c r="A1352" s="3">
        <f>RSI!A1352</f>
        <v>43980</v>
      </c>
      <c r="B1352" s="2">
        <f>RSI!B1352</f>
        <v>7.1322999999999999</v>
      </c>
      <c r="C1352" s="2">
        <f>RSI!I1352</f>
        <v>79.614752983968245</v>
      </c>
      <c r="D1352" s="2">
        <f>MACD!E1352</f>
        <v>-0.24034539118335196</v>
      </c>
      <c r="E1352" s="2">
        <f>MACD!F1352</f>
        <v>-0.25558542317064625</v>
      </c>
      <c r="F1352" s="2">
        <f>'Moving Avg'!D1352</f>
        <v>6.8777599999999994</v>
      </c>
      <c r="G1352" s="2">
        <f>'Moving Avg'!F1352</f>
        <v>6.4982650000000008</v>
      </c>
      <c r="H1352" s="2">
        <f>'Moving Avg'!G1352</f>
        <v>6.1920979999999988</v>
      </c>
      <c r="I1352" s="2">
        <f>'Moving Avg'!H1352</f>
        <v>7.3367814999999981</v>
      </c>
      <c r="J1352" s="6" t="str">
        <f>OBV!F1352</f>
        <v>BULLISH</v>
      </c>
      <c r="K1352" s="6" t="str">
        <f>OBV!G1352</f>
        <v>STRONG</v>
      </c>
      <c r="L1352" s="6" t="str">
        <f>OBV!H1352</f>
        <v>CONFIRMED BULLISH</v>
      </c>
      <c r="M1352" s="8">
        <f t="shared" si="213"/>
        <v>0</v>
      </c>
      <c r="N1352" s="8">
        <f t="shared" si="210"/>
        <v>0</v>
      </c>
      <c r="O1352" s="8">
        <f t="shared" si="211"/>
        <v>0</v>
      </c>
      <c r="P1352" s="8">
        <f t="shared" si="212"/>
        <v>100</v>
      </c>
      <c r="Q1352" s="9">
        <f t="shared" si="214"/>
        <v>15</v>
      </c>
      <c r="R1352" s="9">
        <f t="shared" si="215"/>
        <v>25</v>
      </c>
      <c r="S1352" s="9">
        <f t="shared" si="216"/>
        <v>45</v>
      </c>
      <c r="T1352" s="9">
        <f t="shared" si="217"/>
        <v>25</v>
      </c>
      <c r="U1352" s="8">
        <f t="shared" si="218"/>
        <v>28.333333333333332</v>
      </c>
      <c r="V1352" s="8">
        <f t="shared" si="219"/>
        <v>27.5</v>
      </c>
    </row>
    <row r="1353" spans="1:22" ht="13.5" x14ac:dyDescent="0.25">
      <c r="A1353" s="3">
        <f>RSI!A1353</f>
        <v>43983</v>
      </c>
      <c r="B1353" s="2">
        <f>RSI!B1353</f>
        <v>7.0925000000000002</v>
      </c>
      <c r="C1353" s="2">
        <f>RSI!I1353</f>
        <v>76.71024813289074</v>
      </c>
      <c r="D1353" s="2">
        <f>MACD!E1353</f>
        <v>-0.22878828525301387</v>
      </c>
      <c r="E1353" s="2">
        <f>MACD!F1353</f>
        <v>-0.25022599558711978</v>
      </c>
      <c r="F1353" s="2">
        <f>'Moving Avg'!D1353</f>
        <v>6.9480199999999996</v>
      </c>
      <c r="G1353" s="2">
        <f>'Moving Avg'!F1353</f>
        <v>6.5546050000000005</v>
      </c>
      <c r="H1353" s="2">
        <f>'Moving Avg'!G1353</f>
        <v>6.2080059999999992</v>
      </c>
      <c r="I1353" s="2">
        <f>'Moving Avg'!H1353</f>
        <v>7.3332349999999975</v>
      </c>
      <c r="J1353" s="6" t="str">
        <f>OBV!F1353</f>
        <v>BULLISH</v>
      </c>
      <c r="K1353" s="6" t="str">
        <f>OBV!G1353</f>
        <v>STRONG</v>
      </c>
      <c r="L1353" s="6" t="str">
        <f>OBV!H1353</f>
        <v>CONFIRMED BULLISH</v>
      </c>
      <c r="M1353" s="8">
        <f t="shared" si="213"/>
        <v>0</v>
      </c>
      <c r="N1353" s="8">
        <f t="shared" si="210"/>
        <v>0</v>
      </c>
      <c r="O1353" s="8">
        <f t="shared" si="211"/>
        <v>0</v>
      </c>
      <c r="P1353" s="8">
        <f t="shared" si="212"/>
        <v>100</v>
      </c>
      <c r="Q1353" s="9">
        <f t="shared" si="214"/>
        <v>15</v>
      </c>
      <c r="R1353" s="9">
        <f t="shared" si="215"/>
        <v>25</v>
      </c>
      <c r="S1353" s="9">
        <f t="shared" si="216"/>
        <v>45</v>
      </c>
      <c r="T1353" s="9">
        <f t="shared" si="217"/>
        <v>25</v>
      </c>
      <c r="U1353" s="8">
        <f t="shared" si="218"/>
        <v>28.333333333333332</v>
      </c>
      <c r="V1353" s="8">
        <f t="shared" si="219"/>
        <v>27.5</v>
      </c>
    </row>
    <row r="1354" spans="1:22" ht="13.5" x14ac:dyDescent="0.25">
      <c r="A1354" s="3">
        <f>RSI!A1354</f>
        <v>43984</v>
      </c>
      <c r="B1354" s="2">
        <f>RSI!B1354</f>
        <v>7.0526999999999997</v>
      </c>
      <c r="C1354" s="2">
        <f>RSI!I1354</f>
        <v>73.810364392151541</v>
      </c>
      <c r="D1354" s="2">
        <f>MACD!E1354</f>
        <v>-0.2296658998631127</v>
      </c>
      <c r="E1354" s="2">
        <f>MACD!F1354</f>
        <v>-0.24611397644231836</v>
      </c>
      <c r="F1354" s="2">
        <f>'Moving Avg'!D1354</f>
        <v>7.0063399999999998</v>
      </c>
      <c r="G1354" s="2">
        <f>'Moving Avg'!F1354</f>
        <v>6.6036550000000007</v>
      </c>
      <c r="H1354" s="2">
        <f>'Moving Avg'!G1354</f>
        <v>6.2286859999999988</v>
      </c>
      <c r="I1354" s="2">
        <f>'Moving Avg'!H1354</f>
        <v>7.329721499999998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  <c r="M1354" s="8">
        <f t="shared" si="213"/>
        <v>0</v>
      </c>
      <c r="N1354" s="8">
        <f t="shared" si="210"/>
        <v>0</v>
      </c>
      <c r="O1354" s="8">
        <f t="shared" si="211"/>
        <v>0</v>
      </c>
      <c r="P1354" s="8">
        <f t="shared" si="212"/>
        <v>83.5</v>
      </c>
      <c r="Q1354" s="9">
        <f t="shared" si="214"/>
        <v>12.525</v>
      </c>
      <c r="R1354" s="9">
        <f t="shared" si="215"/>
        <v>20.875</v>
      </c>
      <c r="S1354" s="9">
        <f t="shared" si="216"/>
        <v>37.575000000000003</v>
      </c>
      <c r="T1354" s="9">
        <f t="shared" si="217"/>
        <v>20.875</v>
      </c>
      <c r="U1354" s="8">
        <f t="shared" si="218"/>
        <v>23.658333333333331</v>
      </c>
      <c r="V1354" s="8">
        <f t="shared" si="219"/>
        <v>22.962499999999999</v>
      </c>
    </row>
    <row r="1355" spans="1:22" ht="13.5" x14ac:dyDescent="0.25">
      <c r="A1355" s="3">
        <f>RSI!A1355</f>
        <v>43985</v>
      </c>
      <c r="B1355" s="2">
        <f>RSI!B1355</f>
        <v>7.0526999999999997</v>
      </c>
      <c r="C1355" s="2">
        <f>RSI!I1355</f>
        <v>73.810364392151541</v>
      </c>
      <c r="D1355" s="2">
        <f>MACD!E1355</f>
        <v>-0.22312595803497892</v>
      </c>
      <c r="E1355" s="2">
        <f>MACD!F1355</f>
        <v>-0.2415163727608505</v>
      </c>
      <c r="F1355" s="2">
        <f>'Moving Avg'!D1355</f>
        <v>7.051400000000001</v>
      </c>
      <c r="G1355" s="2">
        <f>'Moving Avg'!F1355</f>
        <v>6.6490600000000004</v>
      </c>
      <c r="H1355" s="2">
        <f>'Moving Avg'!G1355</f>
        <v>6.2526799999999989</v>
      </c>
      <c r="I1355" s="2">
        <f>'Moving Avg'!H1355</f>
        <v>7.3258764999999979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  <c r="M1355" s="8">
        <f t="shared" si="213"/>
        <v>0</v>
      </c>
      <c r="N1355" s="8">
        <f t="shared" si="210"/>
        <v>0</v>
      </c>
      <c r="O1355" s="8">
        <f t="shared" si="211"/>
        <v>0</v>
      </c>
      <c r="P1355" s="8">
        <f t="shared" si="212"/>
        <v>83.5</v>
      </c>
      <c r="Q1355" s="9">
        <f t="shared" si="214"/>
        <v>12.525</v>
      </c>
      <c r="R1355" s="9">
        <f t="shared" si="215"/>
        <v>20.875</v>
      </c>
      <c r="S1355" s="9">
        <f t="shared" si="216"/>
        <v>37.575000000000003</v>
      </c>
      <c r="T1355" s="9">
        <f t="shared" si="217"/>
        <v>20.875</v>
      </c>
      <c r="U1355" s="8">
        <f t="shared" si="218"/>
        <v>23.658333333333331</v>
      </c>
      <c r="V1355" s="8">
        <f t="shared" si="219"/>
        <v>22.962499999999999</v>
      </c>
    </row>
    <row r="1356" spans="1:22" ht="13.5" x14ac:dyDescent="0.25">
      <c r="A1356" s="3">
        <f>RSI!A1356</f>
        <v>43986</v>
      </c>
      <c r="B1356" s="2">
        <f>RSI!B1356</f>
        <v>7.1257000000000001</v>
      </c>
      <c r="C1356" s="2">
        <f>RSI!I1356</f>
        <v>75.759649020029244</v>
      </c>
      <c r="D1356" s="2">
        <f>MACD!E1356</f>
        <v>-0.23385476762222446</v>
      </c>
      <c r="E1356" s="2">
        <f>MACD!F1356</f>
        <v>-0.23998405173312531</v>
      </c>
      <c r="F1356" s="2">
        <f>'Moving Avg'!D1356</f>
        <v>7.0911799999999996</v>
      </c>
      <c r="G1356" s="2">
        <f>'Moving Avg'!F1356</f>
        <v>6.6984450000000013</v>
      </c>
      <c r="H1356" s="2">
        <f>'Moving Avg'!G1356</f>
        <v>6.2784000000000004</v>
      </c>
      <c r="I1356" s="2">
        <f>'Moving Avg'!H1356</f>
        <v>7.3233909999999991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  <c r="M1356" s="8">
        <f t="shared" si="213"/>
        <v>0</v>
      </c>
      <c r="N1356" s="8">
        <f t="shared" si="210"/>
        <v>0</v>
      </c>
      <c r="O1356" s="8">
        <f t="shared" si="211"/>
        <v>0</v>
      </c>
      <c r="P1356" s="8">
        <f t="shared" si="212"/>
        <v>83.5</v>
      </c>
      <c r="Q1356" s="9">
        <f t="shared" si="214"/>
        <v>12.525</v>
      </c>
      <c r="R1356" s="9">
        <f t="shared" si="215"/>
        <v>20.875</v>
      </c>
      <c r="S1356" s="9">
        <f t="shared" si="216"/>
        <v>37.575000000000003</v>
      </c>
      <c r="T1356" s="9">
        <f t="shared" si="217"/>
        <v>20.875</v>
      </c>
      <c r="U1356" s="8">
        <f t="shared" si="218"/>
        <v>23.658333333333331</v>
      </c>
      <c r="V1356" s="8">
        <f t="shared" si="219"/>
        <v>22.962499999999999</v>
      </c>
    </row>
    <row r="1357" spans="1:22" ht="13.5" x14ac:dyDescent="0.25">
      <c r="A1357" s="3">
        <f>RSI!A1357</f>
        <v>43987</v>
      </c>
      <c r="B1357" s="2">
        <f>RSI!B1357</f>
        <v>7.2251000000000003</v>
      </c>
      <c r="C1357" s="2">
        <f>RSI!I1357</f>
        <v>78.144963011289633</v>
      </c>
      <c r="D1357" s="2">
        <f>MACD!E1357</f>
        <v>-0.24507472080172121</v>
      </c>
      <c r="E1357" s="2">
        <f>MACD!F1357</f>
        <v>-0.24100218554684449</v>
      </c>
      <c r="F1357" s="2">
        <f>'Moving Avg'!D1357</f>
        <v>7.1097399999999995</v>
      </c>
      <c r="G1357" s="2">
        <f>'Moving Avg'!F1357</f>
        <v>6.7501500000000005</v>
      </c>
      <c r="H1357" s="2">
        <f>'Moving Avg'!G1357</f>
        <v>6.3027940000000005</v>
      </c>
      <c r="I1357" s="2">
        <f>'Moving Avg'!H1357</f>
        <v>7.3221980000000011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  <c r="M1357" s="8">
        <f t="shared" si="213"/>
        <v>0</v>
      </c>
      <c r="N1357" s="8">
        <f t="shared" si="210"/>
        <v>45</v>
      </c>
      <c r="O1357" s="8">
        <f t="shared" si="211"/>
        <v>0</v>
      </c>
      <c r="P1357" s="8">
        <f t="shared" si="212"/>
        <v>83.5</v>
      </c>
      <c r="Q1357" s="9">
        <f t="shared" si="214"/>
        <v>28.274999999999999</v>
      </c>
      <c r="R1357" s="9">
        <f t="shared" si="215"/>
        <v>29.875</v>
      </c>
      <c r="S1357" s="9">
        <f t="shared" si="216"/>
        <v>44.325000000000003</v>
      </c>
      <c r="T1357" s="9">
        <f t="shared" si="217"/>
        <v>32.125</v>
      </c>
      <c r="U1357" s="8">
        <f t="shared" si="218"/>
        <v>34.158333333333331</v>
      </c>
      <c r="V1357" s="8">
        <f t="shared" si="219"/>
        <v>33.65</v>
      </c>
    </row>
    <row r="1358" spans="1:22" ht="13.5" x14ac:dyDescent="0.25">
      <c r="A1358" s="3">
        <f>RSI!A1358</f>
        <v>43990</v>
      </c>
      <c r="B1358" s="2">
        <f>RSI!B1358</f>
        <v>7.2251000000000003</v>
      </c>
      <c r="C1358" s="2">
        <f>RSI!I1358</f>
        <v>78.144963011289633</v>
      </c>
      <c r="D1358" s="2">
        <f>MACD!E1358</f>
        <v>-0.24053280695885704</v>
      </c>
      <c r="E1358" s="2">
        <f>MACD!F1358</f>
        <v>-0.24090830982924702</v>
      </c>
      <c r="F1358" s="2">
        <f>'Moving Avg'!D1358</f>
        <v>7.13626</v>
      </c>
      <c r="G1358" s="2">
        <f>'Moving Avg'!F1358</f>
        <v>6.8018550000000007</v>
      </c>
      <c r="H1358" s="2">
        <f>'Moving Avg'!G1358</f>
        <v>6.3307659999999997</v>
      </c>
      <c r="I1358" s="2">
        <f>'Moving Avg'!H1358</f>
        <v>7.3205410000000022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  <c r="M1358" s="8">
        <f t="shared" si="213"/>
        <v>0</v>
      </c>
      <c r="N1358" s="8">
        <f t="shared" si="210"/>
        <v>0</v>
      </c>
      <c r="O1358" s="8">
        <f t="shared" si="211"/>
        <v>0</v>
      </c>
      <c r="P1358" s="8">
        <f t="shared" si="212"/>
        <v>83.5</v>
      </c>
      <c r="Q1358" s="9">
        <f t="shared" si="214"/>
        <v>12.525</v>
      </c>
      <c r="R1358" s="9">
        <f t="shared" si="215"/>
        <v>20.875</v>
      </c>
      <c r="S1358" s="9">
        <f t="shared" si="216"/>
        <v>37.575000000000003</v>
      </c>
      <c r="T1358" s="9">
        <f t="shared" si="217"/>
        <v>20.875</v>
      </c>
      <c r="U1358" s="8">
        <f t="shared" si="218"/>
        <v>23.658333333333331</v>
      </c>
      <c r="V1358" s="8">
        <f t="shared" si="219"/>
        <v>22.962499999999999</v>
      </c>
    </row>
    <row r="1359" spans="1:22" ht="13.5" x14ac:dyDescent="0.25">
      <c r="A1359" s="3">
        <f>RSI!A1359</f>
        <v>43991</v>
      </c>
      <c r="B1359" s="2">
        <f>RSI!B1359</f>
        <v>7.1588000000000003</v>
      </c>
      <c r="C1359" s="2">
        <f>RSI!I1359</f>
        <v>72.617279880999817</v>
      </c>
      <c r="D1359" s="2">
        <f>MACD!E1359</f>
        <v>-0.23177509318500356</v>
      </c>
      <c r="E1359" s="2">
        <f>MACD!F1359</f>
        <v>-0.23908166650039836</v>
      </c>
      <c r="F1359" s="2">
        <f>'Moving Avg'!D1359</f>
        <v>7.1574800000000014</v>
      </c>
      <c r="G1359" s="2">
        <f>'Moving Avg'!F1359</f>
        <v>6.8465950000000007</v>
      </c>
      <c r="H1359" s="2">
        <f>'Moving Avg'!G1359</f>
        <v>6.3559539999999997</v>
      </c>
      <c r="I1359" s="2">
        <f>'Moving Avg'!H1359</f>
        <v>7.3170940000000009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  <c r="M1359" s="8">
        <f t="shared" si="213"/>
        <v>0</v>
      </c>
      <c r="N1359" s="8">
        <f t="shared" si="210"/>
        <v>0</v>
      </c>
      <c r="O1359" s="8">
        <f t="shared" si="211"/>
        <v>0</v>
      </c>
      <c r="P1359" s="8">
        <f t="shared" si="212"/>
        <v>83.5</v>
      </c>
      <c r="Q1359" s="9">
        <f t="shared" si="214"/>
        <v>12.525</v>
      </c>
      <c r="R1359" s="9">
        <f t="shared" si="215"/>
        <v>20.875</v>
      </c>
      <c r="S1359" s="9">
        <f t="shared" si="216"/>
        <v>37.575000000000003</v>
      </c>
      <c r="T1359" s="9">
        <f t="shared" si="217"/>
        <v>20.875</v>
      </c>
      <c r="U1359" s="8">
        <f t="shared" si="218"/>
        <v>23.658333333333331</v>
      </c>
      <c r="V1359" s="8">
        <f t="shared" si="219"/>
        <v>22.962499999999999</v>
      </c>
    </row>
    <row r="1360" spans="1:22" ht="13.5" x14ac:dyDescent="0.25">
      <c r="A1360" s="3">
        <f>RSI!A1360</f>
        <v>43992</v>
      </c>
      <c r="B1360" s="2">
        <f>RSI!B1360</f>
        <v>6.9931000000000001</v>
      </c>
      <c r="C1360" s="2">
        <f>RSI!I1360</f>
        <v>61.003118646573071</v>
      </c>
      <c r="D1360" s="2">
        <f>MACD!E1360</f>
        <v>-0.20433044457944849</v>
      </c>
      <c r="E1360" s="2">
        <f>MACD!F1360</f>
        <v>-0.23213142211620838</v>
      </c>
      <c r="F1360" s="2">
        <f>'Moving Avg'!D1360</f>
        <v>7.1455600000000006</v>
      </c>
      <c r="G1360" s="2">
        <f>'Moving Avg'!F1360</f>
        <v>6.8757599999999996</v>
      </c>
      <c r="H1360" s="2">
        <f>'Moving Avg'!G1360</f>
        <v>6.3791539999999998</v>
      </c>
      <c r="I1360" s="2">
        <f>'Moving Avg'!H1360</f>
        <v>7.3129510000000009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3"/>
        <v>50</v>
      </c>
      <c r="N1360" s="8">
        <f t="shared" si="210"/>
        <v>0</v>
      </c>
      <c r="O1360" s="8">
        <f t="shared" si="211"/>
        <v>0</v>
      </c>
      <c r="P1360" s="8">
        <f t="shared" si="212"/>
        <v>16.5</v>
      </c>
      <c r="Q1360" s="9">
        <f t="shared" si="214"/>
        <v>19.975000000000001</v>
      </c>
      <c r="R1360" s="9">
        <f t="shared" si="215"/>
        <v>14.125</v>
      </c>
      <c r="S1360" s="9">
        <f t="shared" si="216"/>
        <v>14.925000000000001</v>
      </c>
      <c r="T1360" s="9">
        <f t="shared" si="217"/>
        <v>16.625</v>
      </c>
      <c r="U1360" s="8">
        <f t="shared" si="218"/>
        <v>16.341666666666669</v>
      </c>
      <c r="V1360" s="8">
        <f t="shared" si="219"/>
        <v>16.412500000000001</v>
      </c>
    </row>
    <row r="1361" spans="1:22" ht="13.5" x14ac:dyDescent="0.25">
      <c r="A1361" s="3">
        <f>RSI!A1361</f>
        <v>43993</v>
      </c>
      <c r="B1361" s="2">
        <f>RSI!B1361</f>
        <v>7.0925000000000002</v>
      </c>
      <c r="C1361" s="2">
        <f>RSI!I1361</f>
        <v>64.655059142134917</v>
      </c>
      <c r="D1361" s="2">
        <f>MACD!E1361</f>
        <v>-0.17445864929498889</v>
      </c>
      <c r="E1361" s="2">
        <f>MACD!F1361</f>
        <v>-0.22059686755196448</v>
      </c>
      <c r="F1361" s="2">
        <f>'Moving Avg'!D1361</f>
        <v>7.1389200000000006</v>
      </c>
      <c r="G1361" s="2">
        <f>'Moving Avg'!F1361</f>
        <v>6.9002849999999993</v>
      </c>
      <c r="H1361" s="2">
        <f>'Moving Avg'!G1361</f>
        <v>6.4016899999999994</v>
      </c>
      <c r="I1361" s="2">
        <f>'Moving Avg'!H1361</f>
        <v>7.3100010000000006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3"/>
        <v>50</v>
      </c>
      <c r="N1361" s="8">
        <f t="shared" si="210"/>
        <v>0</v>
      </c>
      <c r="O1361" s="8">
        <f t="shared" si="211"/>
        <v>0</v>
      </c>
      <c r="P1361" s="8">
        <f t="shared" si="212"/>
        <v>16.5</v>
      </c>
      <c r="Q1361" s="9">
        <f t="shared" si="214"/>
        <v>19.975000000000001</v>
      </c>
      <c r="R1361" s="9">
        <f t="shared" si="215"/>
        <v>14.125</v>
      </c>
      <c r="S1361" s="9">
        <f t="shared" si="216"/>
        <v>14.925000000000001</v>
      </c>
      <c r="T1361" s="9">
        <f t="shared" si="217"/>
        <v>16.625</v>
      </c>
      <c r="U1361" s="8">
        <f t="shared" si="218"/>
        <v>16.341666666666669</v>
      </c>
      <c r="V1361" s="8">
        <f t="shared" si="219"/>
        <v>16.412500000000001</v>
      </c>
    </row>
    <row r="1362" spans="1:22" ht="13.5" x14ac:dyDescent="0.25">
      <c r="A1362" s="3">
        <f>RSI!A1362</f>
        <v>43994</v>
      </c>
      <c r="B1362" s="2">
        <f>RSI!B1362</f>
        <v>7.1787000000000001</v>
      </c>
      <c r="C1362" s="2">
        <f>RSI!I1362</f>
        <v>67.497648723545694</v>
      </c>
      <c r="D1362" s="2">
        <f>MACD!E1362</f>
        <v>-0.12572480798328911</v>
      </c>
      <c r="E1362" s="2">
        <f>MACD!F1362</f>
        <v>-0.20162245563822942</v>
      </c>
      <c r="F1362" s="2">
        <f>'Moving Avg'!D1362</f>
        <v>7.1296400000000002</v>
      </c>
      <c r="G1362" s="2">
        <f>'Moving Avg'!F1362</f>
        <v>6.9304449999999989</v>
      </c>
      <c r="H1362" s="2">
        <f>'Moving Avg'!G1362</f>
        <v>6.4262159999999993</v>
      </c>
      <c r="I1362" s="2">
        <f>'Moving Avg'!H1362</f>
        <v>7.3079460000000003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3"/>
        <v>50</v>
      </c>
      <c r="N1362" s="8">
        <f t="shared" si="210"/>
        <v>0</v>
      </c>
      <c r="O1362" s="8">
        <f t="shared" si="211"/>
        <v>0</v>
      </c>
      <c r="P1362" s="8">
        <f t="shared" si="212"/>
        <v>16.5</v>
      </c>
      <c r="Q1362" s="9">
        <f t="shared" si="214"/>
        <v>19.975000000000001</v>
      </c>
      <c r="R1362" s="9">
        <f t="shared" si="215"/>
        <v>14.125</v>
      </c>
      <c r="S1362" s="9">
        <f t="shared" si="216"/>
        <v>14.925000000000001</v>
      </c>
      <c r="T1362" s="9">
        <f t="shared" si="217"/>
        <v>16.625</v>
      </c>
      <c r="U1362" s="8">
        <f t="shared" si="218"/>
        <v>16.341666666666669</v>
      </c>
      <c r="V1362" s="8">
        <f t="shared" si="219"/>
        <v>16.412500000000001</v>
      </c>
    </row>
    <row r="1363" spans="1:22" ht="13.5" x14ac:dyDescent="0.25">
      <c r="A1363" s="3">
        <f>RSI!A1363</f>
        <v>43997</v>
      </c>
      <c r="B1363" s="2">
        <f>RSI!B1363</f>
        <v>7.3841999999999999</v>
      </c>
      <c r="C1363" s="2">
        <f>RSI!I1363</f>
        <v>73.060162675755919</v>
      </c>
      <c r="D1363" s="2">
        <f>MACD!E1363</f>
        <v>-0.10798433620935555</v>
      </c>
      <c r="E1363" s="2">
        <f>MACD!F1363</f>
        <v>-0.18289483175245463</v>
      </c>
      <c r="F1363" s="2">
        <f>'Moving Avg'!D1363</f>
        <v>7.1614599999999999</v>
      </c>
      <c r="G1363" s="2">
        <f>'Moving Avg'!F1363</f>
        <v>6.9682299999999984</v>
      </c>
      <c r="H1363" s="2">
        <f>'Moving Avg'!G1363</f>
        <v>6.4514040000000001</v>
      </c>
      <c r="I1363" s="2">
        <f>'Moving Avg'!H1363</f>
        <v>7.306521</v>
      </c>
      <c r="J1363" s="6" t="str">
        <f>OBV!F1363</f>
        <v>BULLISH</v>
      </c>
      <c r="K1363" s="6" t="str">
        <f>OBV!G1363</f>
        <v>NEUTRAL</v>
      </c>
      <c r="L1363" s="6" t="str">
        <f>OBV!H1363</f>
        <v>CONFIRMED BULLISH</v>
      </c>
      <c r="M1363" s="8">
        <f t="shared" si="213"/>
        <v>0</v>
      </c>
      <c r="N1363" s="8">
        <f t="shared" si="210"/>
        <v>0</v>
      </c>
      <c r="O1363" s="8">
        <f t="shared" si="211"/>
        <v>0</v>
      </c>
      <c r="P1363" s="8">
        <f t="shared" si="212"/>
        <v>83.5</v>
      </c>
      <c r="Q1363" s="9">
        <f t="shared" si="214"/>
        <v>12.525</v>
      </c>
      <c r="R1363" s="9">
        <f t="shared" si="215"/>
        <v>20.875</v>
      </c>
      <c r="S1363" s="9">
        <f t="shared" si="216"/>
        <v>37.575000000000003</v>
      </c>
      <c r="T1363" s="9">
        <f t="shared" si="217"/>
        <v>20.875</v>
      </c>
      <c r="U1363" s="8">
        <f t="shared" si="218"/>
        <v>23.658333333333331</v>
      </c>
      <c r="V1363" s="8">
        <f t="shared" si="219"/>
        <v>22.962499999999999</v>
      </c>
    </row>
    <row r="1364" spans="1:22" ht="13.5" x14ac:dyDescent="0.25">
      <c r="A1364" s="3">
        <f>RSI!A1364</f>
        <v>43998</v>
      </c>
      <c r="B1364" s="2">
        <f>RSI!B1364</f>
        <v>7.6094999999999997</v>
      </c>
      <c r="C1364" s="2">
        <f>RSI!I1364</f>
        <v>77.588695489764106</v>
      </c>
      <c r="D1364" s="2">
        <f>MACD!E1364</f>
        <v>-0.11899069779719262</v>
      </c>
      <c r="E1364" s="2">
        <f>MACD!F1364</f>
        <v>-0.17011400496140222</v>
      </c>
      <c r="F1364" s="2">
        <f>'Moving Avg'!D1364</f>
        <v>7.2515999999999989</v>
      </c>
      <c r="G1364" s="2">
        <f>'Moving Avg'!F1364</f>
        <v>7.0205950000000001</v>
      </c>
      <c r="H1364" s="2">
        <f>'Moving Avg'!G1364</f>
        <v>6.4797739999999999</v>
      </c>
      <c r="I1364" s="2">
        <f>'Moving Avg'!H1364</f>
        <v>7.3061230000000004</v>
      </c>
      <c r="J1364" s="6" t="str">
        <f>OBV!F1364</f>
        <v>BULLISH</v>
      </c>
      <c r="K1364" s="6" t="str">
        <f>OBV!G1364</f>
        <v>STRONG</v>
      </c>
      <c r="L1364" s="6" t="str">
        <f>OBV!H1364</f>
        <v>CONFIRMED BULLISH</v>
      </c>
      <c r="M1364" s="8">
        <f t="shared" si="213"/>
        <v>0</v>
      </c>
      <c r="N1364" s="8">
        <f t="shared" si="210"/>
        <v>0</v>
      </c>
      <c r="O1364" s="8">
        <f t="shared" si="211"/>
        <v>0</v>
      </c>
      <c r="P1364" s="8">
        <f t="shared" si="212"/>
        <v>100</v>
      </c>
      <c r="Q1364" s="9">
        <f t="shared" si="214"/>
        <v>15</v>
      </c>
      <c r="R1364" s="9">
        <f t="shared" si="215"/>
        <v>25</v>
      </c>
      <c r="S1364" s="9">
        <f t="shared" si="216"/>
        <v>45</v>
      </c>
      <c r="T1364" s="9">
        <f t="shared" si="217"/>
        <v>25</v>
      </c>
      <c r="U1364" s="8">
        <f t="shared" si="218"/>
        <v>28.333333333333332</v>
      </c>
      <c r="V1364" s="8">
        <f t="shared" si="219"/>
        <v>27.5</v>
      </c>
    </row>
    <row r="1365" spans="1:22" ht="13.5" x14ac:dyDescent="0.25">
      <c r="A1365" s="3">
        <f>RSI!A1365</f>
        <v>43999</v>
      </c>
      <c r="B1365" s="2">
        <f>RSI!B1365</f>
        <v>7.4901999999999997</v>
      </c>
      <c r="C1365" s="2">
        <f>RSI!I1365</f>
        <v>70.801805379982369</v>
      </c>
      <c r="D1365" s="2">
        <f>MACD!E1365</f>
        <v>-0.12376615832558802</v>
      </c>
      <c r="E1365" s="2">
        <f>MACD!F1365</f>
        <v>-0.16084443563423939</v>
      </c>
      <c r="F1365" s="2">
        <f>'Moving Avg'!D1365</f>
        <v>7.3510200000000001</v>
      </c>
      <c r="G1365" s="2">
        <f>'Moving Avg'!F1365</f>
        <v>7.0636799999999997</v>
      </c>
      <c r="H1365" s="2">
        <f>'Moving Avg'!G1365</f>
        <v>6.5094700000000012</v>
      </c>
      <c r="I1365" s="2">
        <f>'Moving Avg'!H1365</f>
        <v>7.3044990000000007</v>
      </c>
      <c r="J1365" s="6" t="str">
        <f>OBV!F1365</f>
        <v>BULLISH</v>
      </c>
      <c r="K1365" s="6" t="str">
        <f>OBV!G1365</f>
        <v>STRONG</v>
      </c>
      <c r="L1365" s="6" t="str">
        <f>OBV!H1365</f>
        <v>CONFIRMED BULLISH</v>
      </c>
      <c r="M1365" s="8">
        <f t="shared" si="213"/>
        <v>0</v>
      </c>
      <c r="N1365" s="8">
        <f t="shared" si="210"/>
        <v>0</v>
      </c>
      <c r="O1365" s="8">
        <f t="shared" si="211"/>
        <v>50</v>
      </c>
      <c r="P1365" s="8">
        <f t="shared" si="212"/>
        <v>100</v>
      </c>
      <c r="Q1365" s="9">
        <f t="shared" si="214"/>
        <v>22.5</v>
      </c>
      <c r="R1365" s="9">
        <f t="shared" si="215"/>
        <v>42.5</v>
      </c>
      <c r="S1365" s="9">
        <f t="shared" si="216"/>
        <v>57.5</v>
      </c>
      <c r="T1365" s="9">
        <f t="shared" si="217"/>
        <v>37.5</v>
      </c>
      <c r="U1365" s="8">
        <f t="shared" si="218"/>
        <v>40.833333333333336</v>
      </c>
      <c r="V1365" s="8">
        <f t="shared" si="219"/>
        <v>40</v>
      </c>
    </row>
    <row r="1366" spans="1:22" ht="13.5" x14ac:dyDescent="0.25">
      <c r="A1366" s="3">
        <f>RSI!A1366</f>
        <v>44000</v>
      </c>
      <c r="B1366" s="2">
        <f>RSI!B1366</f>
        <v>7.4238999999999997</v>
      </c>
      <c r="C1366" s="2">
        <f>RSI!I1366</f>
        <v>67.279608785256556</v>
      </c>
      <c r="D1366" s="2">
        <f>MACD!E1366</f>
        <v>-0.11494105009768596</v>
      </c>
      <c r="E1366" s="2">
        <f>MACD!F1366</f>
        <v>-0.1516637585269287</v>
      </c>
      <c r="F1366" s="2">
        <f>'Moving Avg'!D1366</f>
        <v>7.4173</v>
      </c>
      <c r="G1366" s="2">
        <f>'Moving Avg'!F1366</f>
        <v>7.1060999999999996</v>
      </c>
      <c r="H1366" s="2">
        <f>'Moving Avg'!G1366</f>
        <v>6.5386340000000009</v>
      </c>
      <c r="I1366" s="2">
        <f>'Moving Avg'!H1366</f>
        <v>7.3031730000000001</v>
      </c>
      <c r="J1366" s="6" t="str">
        <f>OBV!F1366</f>
        <v>BEARISH</v>
      </c>
      <c r="K1366" s="6" t="str">
        <f>OBV!G1366</f>
        <v>NEUTRAL</v>
      </c>
      <c r="L1366" s="6" t="str">
        <f>OBV!H1366</f>
        <v>BEARISH DIVERGENCE</v>
      </c>
      <c r="M1366" s="8">
        <f t="shared" si="213"/>
        <v>50</v>
      </c>
      <c r="N1366" s="8">
        <f t="shared" si="210"/>
        <v>0</v>
      </c>
      <c r="O1366" s="8">
        <f t="shared" si="211"/>
        <v>50</v>
      </c>
      <c r="P1366" s="8">
        <f t="shared" si="212"/>
        <v>16.5</v>
      </c>
      <c r="Q1366" s="9">
        <f t="shared" si="214"/>
        <v>27.475000000000001</v>
      </c>
      <c r="R1366" s="9">
        <f t="shared" si="215"/>
        <v>31.625</v>
      </c>
      <c r="S1366" s="9">
        <f t="shared" si="216"/>
        <v>27.425000000000001</v>
      </c>
      <c r="T1366" s="9">
        <f t="shared" si="217"/>
        <v>29.125</v>
      </c>
      <c r="U1366" s="8">
        <f t="shared" si="218"/>
        <v>28.841666666666669</v>
      </c>
      <c r="V1366" s="8">
        <f t="shared" si="219"/>
        <v>28.912500000000001</v>
      </c>
    </row>
    <row r="1367" spans="1:22" ht="13.5" x14ac:dyDescent="0.25">
      <c r="A1367" s="3">
        <f>RSI!A1367</f>
        <v>44001</v>
      </c>
      <c r="B1367" s="2">
        <f>RSI!B1367</f>
        <v>7.3577000000000004</v>
      </c>
      <c r="C1367" s="2">
        <f>RSI!I1367</f>
        <v>63.863354929244089</v>
      </c>
      <c r="D1367" s="2">
        <f>MACD!E1367</f>
        <v>-8.9919201200068244E-2</v>
      </c>
      <c r="E1367" s="2">
        <f>MACD!F1367</f>
        <v>-0.13931484706155661</v>
      </c>
      <c r="F1367" s="2">
        <f>'Moving Avg'!D1367</f>
        <v>7.4530999999999992</v>
      </c>
      <c r="G1367" s="2">
        <f>'Moving Avg'!F1367</f>
        <v>7.1425599999999987</v>
      </c>
      <c r="H1367" s="2">
        <f>'Moving Avg'!G1367</f>
        <v>6.5646180000000012</v>
      </c>
      <c r="I1367" s="2">
        <f>'Moving Avg'!H1367</f>
        <v>7.3011845000000006</v>
      </c>
      <c r="J1367" s="6" t="str">
        <f>OBV!F1367</f>
        <v>BEARISH</v>
      </c>
      <c r="K1367" s="6" t="str">
        <f>OBV!G1367</f>
        <v>NEUTRAL</v>
      </c>
      <c r="L1367" s="6" t="str">
        <f>OBV!H1367</f>
        <v>BEARISH DIVERGENCE</v>
      </c>
      <c r="M1367" s="8">
        <f t="shared" si="213"/>
        <v>50</v>
      </c>
      <c r="N1367" s="8">
        <f t="shared" si="210"/>
        <v>0</v>
      </c>
      <c r="O1367" s="8">
        <f t="shared" si="211"/>
        <v>50</v>
      </c>
      <c r="P1367" s="8">
        <f t="shared" si="212"/>
        <v>16.5</v>
      </c>
      <c r="Q1367" s="9">
        <f t="shared" si="214"/>
        <v>27.475000000000001</v>
      </c>
      <c r="R1367" s="9">
        <f t="shared" si="215"/>
        <v>31.625</v>
      </c>
      <c r="S1367" s="9">
        <f t="shared" si="216"/>
        <v>27.425000000000001</v>
      </c>
      <c r="T1367" s="9">
        <f t="shared" si="217"/>
        <v>29.125</v>
      </c>
      <c r="U1367" s="8">
        <f t="shared" si="218"/>
        <v>28.841666666666669</v>
      </c>
      <c r="V1367" s="8">
        <f t="shared" si="219"/>
        <v>28.912500000000001</v>
      </c>
    </row>
    <row r="1368" spans="1:22" ht="13.5" x14ac:dyDescent="0.25">
      <c r="A1368" s="3">
        <f>RSI!A1368</f>
        <v>44004</v>
      </c>
      <c r="B1368" s="2">
        <f>RSI!B1368</f>
        <v>7.2914000000000003</v>
      </c>
      <c r="C1368" s="2">
        <f>RSI!I1368</f>
        <v>60.547445029516162</v>
      </c>
      <c r="D1368" s="2">
        <f>MACD!E1368</f>
        <v>-6.589046828939793E-2</v>
      </c>
      <c r="E1368" s="2">
        <f>MACD!F1368</f>
        <v>-0.12462997130712489</v>
      </c>
      <c r="F1368" s="2">
        <f>'Moving Avg'!D1368</f>
        <v>7.4345400000000001</v>
      </c>
      <c r="G1368" s="2">
        <f>'Moving Avg'!F1368</f>
        <v>7.1700699999999999</v>
      </c>
      <c r="H1368" s="2">
        <f>'Moving Avg'!G1368</f>
        <v>6.5886140000000015</v>
      </c>
      <c r="I1368" s="2">
        <f>'Moving Avg'!H1368</f>
        <v>7.2990305000000024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  <c r="M1368" s="8">
        <f t="shared" si="213"/>
        <v>50</v>
      </c>
      <c r="N1368" s="8">
        <f t="shared" si="210"/>
        <v>0</v>
      </c>
      <c r="O1368" s="8">
        <f t="shared" si="211"/>
        <v>50</v>
      </c>
      <c r="P1368" s="8">
        <f t="shared" si="212"/>
        <v>0</v>
      </c>
      <c r="Q1368" s="9">
        <f t="shared" si="214"/>
        <v>25</v>
      </c>
      <c r="R1368" s="9">
        <f t="shared" si="215"/>
        <v>27.5</v>
      </c>
      <c r="S1368" s="9">
        <f t="shared" si="216"/>
        <v>20</v>
      </c>
      <c r="T1368" s="9">
        <f t="shared" si="217"/>
        <v>25</v>
      </c>
      <c r="U1368" s="8">
        <f t="shared" si="218"/>
        <v>24.166666666666668</v>
      </c>
      <c r="V1368" s="8">
        <f t="shared" si="219"/>
        <v>24.375</v>
      </c>
    </row>
    <row r="1369" spans="1:22" ht="13.5" x14ac:dyDescent="0.25">
      <c r="A1369" s="3">
        <f>RSI!A1369</f>
        <v>44005</v>
      </c>
      <c r="B1369" s="2">
        <f>RSI!B1369</f>
        <v>7.2914000000000003</v>
      </c>
      <c r="C1369" s="2">
        <f>RSI!I1369</f>
        <v>60.547445029516162</v>
      </c>
      <c r="D1369" s="2">
        <f>MACD!E1369</f>
        <v>-5.7269204974320864E-2</v>
      </c>
      <c r="E1369" s="2">
        <f>MACD!F1369</f>
        <v>-0.11115781804056409</v>
      </c>
      <c r="F1369" s="2">
        <f>'Moving Avg'!D1369</f>
        <v>7.3709199999999999</v>
      </c>
      <c r="G1369" s="2">
        <f>'Moving Avg'!F1369</f>
        <v>7.1965850000000016</v>
      </c>
      <c r="H1369" s="2">
        <f>'Moving Avg'!G1369</f>
        <v>6.6128740000000015</v>
      </c>
      <c r="I1369" s="2">
        <f>'Moving Avg'!H1369</f>
        <v>7.2973735000000026</v>
      </c>
      <c r="J1369" s="6" t="str">
        <f>OBV!F1369</f>
        <v>BEARISH</v>
      </c>
      <c r="K1369" s="6" t="str">
        <f>OBV!G1369</f>
        <v>WEAK</v>
      </c>
      <c r="L1369" s="6" t="str">
        <f>OBV!H1369</f>
        <v>CONFIRMED BEARISH</v>
      </c>
      <c r="M1369" s="8">
        <f t="shared" si="213"/>
        <v>50</v>
      </c>
      <c r="N1369" s="8">
        <f t="shared" si="210"/>
        <v>0</v>
      </c>
      <c r="O1369" s="8">
        <f t="shared" si="211"/>
        <v>50</v>
      </c>
      <c r="P1369" s="8">
        <f t="shared" si="212"/>
        <v>0</v>
      </c>
      <c r="Q1369" s="9">
        <f t="shared" si="214"/>
        <v>25</v>
      </c>
      <c r="R1369" s="9">
        <f t="shared" si="215"/>
        <v>27.5</v>
      </c>
      <c r="S1369" s="9">
        <f t="shared" si="216"/>
        <v>20</v>
      </c>
      <c r="T1369" s="9">
        <f t="shared" si="217"/>
        <v>25</v>
      </c>
      <c r="U1369" s="8">
        <f t="shared" si="218"/>
        <v>24.166666666666668</v>
      </c>
      <c r="V1369" s="8">
        <f t="shared" si="219"/>
        <v>24.375</v>
      </c>
    </row>
    <row r="1370" spans="1:22" ht="13.5" x14ac:dyDescent="0.25">
      <c r="A1370" s="3">
        <f>RSI!A1370</f>
        <v>44006</v>
      </c>
      <c r="B1370" s="2">
        <f>RSI!B1370</f>
        <v>7.3708999999999998</v>
      </c>
      <c r="C1370" s="2">
        <f>RSI!I1370</f>
        <v>63.204318143190136</v>
      </c>
      <c r="D1370" s="2">
        <f>MACD!E1370</f>
        <v>-8.275432112377068E-2</v>
      </c>
      <c r="E1370" s="2">
        <f>MACD!F1370</f>
        <v>-0.10547711865720541</v>
      </c>
      <c r="F1370" s="2">
        <f>'Moving Avg'!D1370</f>
        <v>7.3470600000000008</v>
      </c>
      <c r="G1370" s="2">
        <f>'Moving Avg'!F1370</f>
        <v>7.2237600000000013</v>
      </c>
      <c r="H1370" s="2">
        <f>'Moving Avg'!G1370</f>
        <v>6.6391220000000022</v>
      </c>
      <c r="I1370" s="2">
        <f>'Moving Avg'!H1370</f>
        <v>7.2964455000000017</v>
      </c>
      <c r="J1370" s="6" t="str">
        <f>OBV!F1370</f>
        <v>BEARISH</v>
      </c>
      <c r="K1370" s="6" t="str">
        <f>OBV!G1370</f>
        <v>WEAK</v>
      </c>
      <c r="L1370" s="6" t="str">
        <f>OBV!H1370</f>
        <v>CONFIRMED BEARISH</v>
      </c>
      <c r="M1370" s="8">
        <f t="shared" si="213"/>
        <v>50</v>
      </c>
      <c r="N1370" s="8">
        <f t="shared" si="210"/>
        <v>0</v>
      </c>
      <c r="O1370" s="8">
        <f t="shared" si="211"/>
        <v>50</v>
      </c>
      <c r="P1370" s="8">
        <f t="shared" si="212"/>
        <v>0</v>
      </c>
      <c r="Q1370" s="9">
        <f t="shared" si="214"/>
        <v>25</v>
      </c>
      <c r="R1370" s="9">
        <f t="shared" si="215"/>
        <v>27.5</v>
      </c>
      <c r="S1370" s="9">
        <f t="shared" si="216"/>
        <v>20</v>
      </c>
      <c r="T1370" s="9">
        <f t="shared" si="217"/>
        <v>25</v>
      </c>
      <c r="U1370" s="8">
        <f t="shared" si="218"/>
        <v>24.166666666666668</v>
      </c>
      <c r="V1370" s="8">
        <f t="shared" si="219"/>
        <v>24.375</v>
      </c>
    </row>
    <row r="1371" spans="1:22" ht="13.5" x14ac:dyDescent="0.25">
      <c r="A1371" s="3">
        <f>RSI!A1371</f>
        <v>44007</v>
      </c>
      <c r="B1371" s="2">
        <f>RSI!B1371</f>
        <v>7.4238999999999997</v>
      </c>
      <c r="C1371" s="2">
        <f>RSI!I1371</f>
        <v>64.901310945987746</v>
      </c>
      <c r="D1371" s="2">
        <f>MACD!E1371</f>
        <v>-9.4717254618367441E-2</v>
      </c>
      <c r="E1371" s="2">
        <f>MACD!F1371</f>
        <v>-0.10332514584943782</v>
      </c>
      <c r="F1371" s="2">
        <f>'Moving Avg'!D1371</f>
        <v>7.347059999999999</v>
      </c>
      <c r="G1371" s="2">
        <f>'Moving Avg'!F1371</f>
        <v>7.2486150000000009</v>
      </c>
      <c r="H1371" s="2">
        <f>'Moving Avg'!G1371</f>
        <v>6.6665640000000019</v>
      </c>
      <c r="I1371" s="2">
        <f>'Moving Avg'!H1371</f>
        <v>7.2954510000000008</v>
      </c>
      <c r="J1371" s="6" t="str">
        <f>OBV!F1371</f>
        <v>BEARISH</v>
      </c>
      <c r="K1371" s="6" t="str">
        <f>OBV!G1371</f>
        <v>NEUTRAL</v>
      </c>
      <c r="L1371" s="6" t="str">
        <f>OBV!H1371</f>
        <v>NEUTRAL</v>
      </c>
      <c r="M1371" s="8">
        <f t="shared" si="213"/>
        <v>50</v>
      </c>
      <c r="N1371" s="8">
        <f t="shared" si="210"/>
        <v>0</v>
      </c>
      <c r="O1371" s="8">
        <f t="shared" si="211"/>
        <v>50</v>
      </c>
      <c r="P1371" s="8">
        <f t="shared" si="212"/>
        <v>16.5</v>
      </c>
      <c r="Q1371" s="9">
        <f t="shared" si="214"/>
        <v>27.475000000000001</v>
      </c>
      <c r="R1371" s="9">
        <f t="shared" si="215"/>
        <v>31.625</v>
      </c>
      <c r="S1371" s="9">
        <f t="shared" si="216"/>
        <v>27.425000000000001</v>
      </c>
      <c r="T1371" s="9">
        <f t="shared" si="217"/>
        <v>29.125</v>
      </c>
      <c r="U1371" s="8">
        <f t="shared" si="218"/>
        <v>28.841666666666669</v>
      </c>
      <c r="V1371" s="8">
        <f t="shared" si="219"/>
        <v>28.912500000000001</v>
      </c>
    </row>
    <row r="1372" spans="1:22" ht="13.5" x14ac:dyDescent="0.25">
      <c r="A1372" s="3">
        <f>RSI!A1372</f>
        <v>44008</v>
      </c>
      <c r="B1372" s="2">
        <f>RSI!B1372</f>
        <v>7.2914000000000003</v>
      </c>
      <c r="C1372" s="2">
        <f>RSI!I1372</f>
        <v>57.732777894530926</v>
      </c>
      <c r="D1372" s="2">
        <f>MACD!E1372</f>
        <v>-8.3710809297969924E-2</v>
      </c>
      <c r="E1372" s="2">
        <f>MACD!F1372</f>
        <v>-9.940227853914424E-2</v>
      </c>
      <c r="F1372" s="2">
        <f>'Moving Avg'!D1372</f>
        <v>7.333800000000001</v>
      </c>
      <c r="G1372" s="2">
        <f>'Moving Avg'!F1372</f>
        <v>7.2565699999999991</v>
      </c>
      <c r="H1372" s="2">
        <f>'Moving Avg'!G1372</f>
        <v>6.691886000000002</v>
      </c>
      <c r="I1372" s="2">
        <f>'Moving Avg'!H1372</f>
        <v>7.2931975000000016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3"/>
        <v>50</v>
      </c>
      <c r="N1372" s="8">
        <f t="shared" si="210"/>
        <v>0</v>
      </c>
      <c r="O1372" s="8">
        <f t="shared" si="211"/>
        <v>50</v>
      </c>
      <c r="P1372" s="8">
        <f t="shared" si="212"/>
        <v>16.5</v>
      </c>
      <c r="Q1372" s="9">
        <f t="shared" si="214"/>
        <v>27.475000000000001</v>
      </c>
      <c r="R1372" s="9">
        <f t="shared" si="215"/>
        <v>31.625</v>
      </c>
      <c r="S1372" s="9">
        <f t="shared" si="216"/>
        <v>27.425000000000001</v>
      </c>
      <c r="T1372" s="9">
        <f t="shared" si="217"/>
        <v>29.125</v>
      </c>
      <c r="U1372" s="8">
        <f t="shared" si="218"/>
        <v>28.841666666666669</v>
      </c>
      <c r="V1372" s="8">
        <f t="shared" si="219"/>
        <v>28.912500000000001</v>
      </c>
    </row>
    <row r="1373" spans="1:22" ht="13.5" x14ac:dyDescent="0.25">
      <c r="A1373" s="3">
        <f>RSI!A1373</f>
        <v>44011</v>
      </c>
      <c r="B1373" s="2">
        <f>RSI!B1373</f>
        <v>7.3377999999999997</v>
      </c>
      <c r="C1373" s="2">
        <f>RSI!I1373</f>
        <v>59.422999125872614</v>
      </c>
      <c r="D1373" s="2">
        <f>MACD!E1373</f>
        <v>-4.7239539496543692E-2</v>
      </c>
      <c r="E1373" s="2">
        <f>MACD!F1373</f>
        <v>-8.8969730730624141E-2</v>
      </c>
      <c r="F1373" s="2">
        <f>'Moving Avg'!D1373</f>
        <v>7.3430799999999987</v>
      </c>
      <c r="G1373" s="2">
        <f>'Moving Avg'!F1373</f>
        <v>7.2688349999999984</v>
      </c>
      <c r="H1373" s="2">
        <f>'Moving Avg'!G1373</f>
        <v>6.7193280000000026</v>
      </c>
      <c r="I1373" s="2">
        <f>'Moving Avg'!H1373</f>
        <v>7.2910435000000007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  <c r="M1373" s="8">
        <f t="shared" si="213"/>
        <v>50</v>
      </c>
      <c r="N1373" s="8">
        <f t="shared" si="210"/>
        <v>0</v>
      </c>
      <c r="O1373" s="8">
        <f t="shared" si="211"/>
        <v>50</v>
      </c>
      <c r="P1373" s="8">
        <f t="shared" si="212"/>
        <v>83.5</v>
      </c>
      <c r="Q1373" s="9">
        <f t="shared" si="214"/>
        <v>37.524999999999999</v>
      </c>
      <c r="R1373" s="9">
        <f t="shared" si="215"/>
        <v>48.375</v>
      </c>
      <c r="S1373" s="9">
        <f t="shared" si="216"/>
        <v>57.575000000000003</v>
      </c>
      <c r="T1373" s="9">
        <f t="shared" si="217"/>
        <v>45.875</v>
      </c>
      <c r="U1373" s="8">
        <f t="shared" si="218"/>
        <v>47.82500000000001</v>
      </c>
      <c r="V1373" s="8">
        <f t="shared" si="219"/>
        <v>47.337500000000006</v>
      </c>
    </row>
    <row r="1374" spans="1:22" ht="13.5" x14ac:dyDescent="0.25">
      <c r="A1374" s="3">
        <f>RSI!A1374</f>
        <v>44012</v>
      </c>
      <c r="B1374" s="2">
        <f>RSI!B1374</f>
        <v>7.4504999999999999</v>
      </c>
      <c r="C1374" s="2">
        <f>RSI!I1374</f>
        <v>63.265424896947401</v>
      </c>
      <c r="D1374" s="2">
        <f>MACD!E1374</f>
        <v>8.7153247580973314E-3</v>
      </c>
      <c r="E1374" s="2">
        <f>MACD!F1374</f>
        <v>-6.943271963287985E-2</v>
      </c>
      <c r="F1374" s="2">
        <f>'Moving Avg'!D1374</f>
        <v>7.3748999999999993</v>
      </c>
      <c r="G1374" s="2">
        <f>'Moving Avg'!F1374</f>
        <v>7.2887249999999995</v>
      </c>
      <c r="H1374" s="2">
        <f>'Moving Avg'!G1374</f>
        <v>6.7494220000000018</v>
      </c>
      <c r="I1374" s="2">
        <f>'Moving Avg'!H1374</f>
        <v>7.2891875000000006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  <c r="M1374" s="8">
        <f t="shared" si="213"/>
        <v>50</v>
      </c>
      <c r="N1374" s="8">
        <f t="shared" si="210"/>
        <v>0</v>
      </c>
      <c r="O1374" s="8">
        <f t="shared" si="211"/>
        <v>50</v>
      </c>
      <c r="P1374" s="8">
        <f t="shared" si="212"/>
        <v>83.5</v>
      </c>
      <c r="Q1374" s="9">
        <f t="shared" si="214"/>
        <v>37.524999999999999</v>
      </c>
      <c r="R1374" s="9">
        <f t="shared" si="215"/>
        <v>48.375</v>
      </c>
      <c r="S1374" s="9">
        <f t="shared" si="216"/>
        <v>57.575000000000003</v>
      </c>
      <c r="T1374" s="9">
        <f t="shared" si="217"/>
        <v>45.875</v>
      </c>
      <c r="U1374" s="8">
        <f t="shared" si="218"/>
        <v>47.82500000000001</v>
      </c>
      <c r="V1374" s="8">
        <f t="shared" si="219"/>
        <v>47.337500000000006</v>
      </c>
    </row>
    <row r="1375" spans="1:22" ht="13.5" x14ac:dyDescent="0.25">
      <c r="A1375" s="3">
        <f>RSI!A1375</f>
        <v>44013</v>
      </c>
      <c r="B1375" s="2">
        <f>RSI!B1375</f>
        <v>7.351</v>
      </c>
      <c r="C1375" s="2">
        <f>RSI!I1375</f>
        <v>58.03983239587091</v>
      </c>
      <c r="D1375" s="2">
        <f>MACD!E1375</f>
        <v>4.3283775957508652E-2</v>
      </c>
      <c r="E1375" s="2">
        <f>MACD!F1375</f>
        <v>-4.6889420514802146E-2</v>
      </c>
      <c r="F1375" s="2">
        <f>'Moving Avg'!D1375</f>
        <v>7.3709199999999999</v>
      </c>
      <c r="G1375" s="2">
        <f>'Moving Avg'!F1375</f>
        <v>7.3036399999999997</v>
      </c>
      <c r="H1375" s="2">
        <f>'Moving Avg'!G1375</f>
        <v>6.7758020000000014</v>
      </c>
      <c r="I1375" s="2">
        <f>'Moving Avg'!H1375</f>
        <v>7.2868340000000016</v>
      </c>
      <c r="J1375" s="6" t="str">
        <f>OBV!F1375</f>
        <v>BULLISH</v>
      </c>
      <c r="K1375" s="6" t="str">
        <f>OBV!G1375</f>
        <v>NEUTRAL</v>
      </c>
      <c r="L1375" s="6" t="str">
        <f>OBV!H1375</f>
        <v>BULLISH DIVERGENCE</v>
      </c>
      <c r="M1375" s="8">
        <f t="shared" si="213"/>
        <v>50</v>
      </c>
      <c r="N1375" s="8">
        <f t="shared" si="210"/>
        <v>0</v>
      </c>
      <c r="O1375" s="8">
        <f t="shared" si="211"/>
        <v>50</v>
      </c>
      <c r="P1375" s="8">
        <f t="shared" si="212"/>
        <v>66.5</v>
      </c>
      <c r="Q1375" s="9">
        <f t="shared" si="214"/>
        <v>34.975000000000001</v>
      </c>
      <c r="R1375" s="9">
        <f t="shared" si="215"/>
        <v>44.125</v>
      </c>
      <c r="S1375" s="9">
        <f t="shared" si="216"/>
        <v>49.924999999999997</v>
      </c>
      <c r="T1375" s="9">
        <f t="shared" si="217"/>
        <v>41.625</v>
      </c>
      <c r="U1375" s="8">
        <f t="shared" si="218"/>
        <v>43.008333333333326</v>
      </c>
      <c r="V1375" s="8">
        <f t="shared" si="219"/>
        <v>42.662499999999994</v>
      </c>
    </row>
    <row r="1376" spans="1:22" ht="13.5" x14ac:dyDescent="0.25">
      <c r="A1376" s="3">
        <f>RSI!A1376</f>
        <v>44014</v>
      </c>
      <c r="B1376" s="2">
        <f>RSI!B1376</f>
        <v>7.298</v>
      </c>
      <c r="C1376" s="2">
        <f>RSI!I1376</f>
        <v>55.414236200242264</v>
      </c>
      <c r="D1376" s="2">
        <f>MACD!E1376</f>
        <v>6.5186308652689817E-2</v>
      </c>
      <c r="E1376" s="2">
        <f>MACD!F1376</f>
        <v>-2.4474274681303754E-2</v>
      </c>
      <c r="F1376" s="2">
        <f>'Moving Avg'!D1376</f>
        <v>7.345740000000001</v>
      </c>
      <c r="G1376" s="2">
        <f>'Moving Avg'!F1376</f>
        <v>7.3122549999999986</v>
      </c>
      <c r="H1376" s="2">
        <f>'Moving Avg'!G1376</f>
        <v>6.8047020000000007</v>
      </c>
      <c r="I1376" s="2">
        <f>'Moving Avg'!H1376</f>
        <v>7.2844145000000013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  <c r="M1376" s="8">
        <f t="shared" si="213"/>
        <v>50</v>
      </c>
      <c r="N1376" s="8">
        <f t="shared" si="210"/>
        <v>0</v>
      </c>
      <c r="O1376" s="8">
        <f t="shared" si="211"/>
        <v>50</v>
      </c>
      <c r="P1376" s="8">
        <f t="shared" si="212"/>
        <v>16.5</v>
      </c>
      <c r="Q1376" s="9">
        <f t="shared" si="214"/>
        <v>27.475000000000001</v>
      </c>
      <c r="R1376" s="9">
        <f t="shared" si="215"/>
        <v>31.625</v>
      </c>
      <c r="S1376" s="9">
        <f t="shared" si="216"/>
        <v>27.425000000000001</v>
      </c>
      <c r="T1376" s="9">
        <f t="shared" si="217"/>
        <v>29.125</v>
      </c>
      <c r="U1376" s="8">
        <f t="shared" si="218"/>
        <v>28.841666666666669</v>
      </c>
      <c r="V1376" s="8">
        <f t="shared" si="219"/>
        <v>28.912500000000001</v>
      </c>
    </row>
    <row r="1377" spans="1:22" ht="13.5" x14ac:dyDescent="0.25">
      <c r="A1377" s="3">
        <f>RSI!A1377</f>
        <v>44015</v>
      </c>
      <c r="B1377" s="2">
        <f>RSI!B1377</f>
        <v>7.4238999999999997</v>
      </c>
      <c r="C1377" s="2">
        <f>RSI!I1377</f>
        <v>60.038838888268764</v>
      </c>
      <c r="D1377" s="2">
        <f>MACD!E1377</f>
        <v>6.3527765224097088E-2</v>
      </c>
      <c r="E1377" s="2">
        <f>MACD!F1377</f>
        <v>-6.873866700223585E-3</v>
      </c>
      <c r="F1377" s="2">
        <f>'Moving Avg'!D1377</f>
        <v>7.3722399999999997</v>
      </c>
      <c r="G1377" s="2">
        <f>'Moving Avg'!F1377</f>
        <v>7.3221950000000007</v>
      </c>
      <c r="H1377" s="2">
        <f>'Moving Avg'!G1377</f>
        <v>6.8358559999999997</v>
      </c>
      <c r="I1377" s="2">
        <f>'Moving Avg'!H1377</f>
        <v>7.2829230000000003</v>
      </c>
      <c r="J1377" s="6" t="str">
        <f>OBV!F1377</f>
        <v>BULLISH</v>
      </c>
      <c r="K1377" s="6" t="str">
        <f>OBV!G1377</f>
        <v>NEUTRAL</v>
      </c>
      <c r="L1377" s="6" t="str">
        <f>OBV!H1377</f>
        <v>CONFIRMED BULLISH</v>
      </c>
      <c r="M1377" s="8">
        <f t="shared" si="213"/>
        <v>50</v>
      </c>
      <c r="N1377" s="8">
        <f t="shared" si="210"/>
        <v>0</v>
      </c>
      <c r="O1377" s="8">
        <f t="shared" si="211"/>
        <v>50</v>
      </c>
      <c r="P1377" s="8">
        <f t="shared" si="212"/>
        <v>83.5</v>
      </c>
      <c r="Q1377" s="9">
        <f t="shared" si="214"/>
        <v>37.524999999999999</v>
      </c>
      <c r="R1377" s="9">
        <f t="shared" si="215"/>
        <v>48.375</v>
      </c>
      <c r="S1377" s="9">
        <f t="shared" si="216"/>
        <v>57.575000000000003</v>
      </c>
      <c r="T1377" s="9">
        <f t="shared" si="217"/>
        <v>45.875</v>
      </c>
      <c r="U1377" s="8">
        <f t="shared" si="218"/>
        <v>47.82500000000001</v>
      </c>
      <c r="V1377" s="8">
        <f t="shared" si="219"/>
        <v>47.337500000000006</v>
      </c>
    </row>
    <row r="1378" spans="1:22" ht="13.5" x14ac:dyDescent="0.25">
      <c r="A1378" s="3">
        <f>RSI!A1378</f>
        <v>44018</v>
      </c>
      <c r="B1378" s="2">
        <f>RSI!B1378</f>
        <v>7.3577000000000004</v>
      </c>
      <c r="C1378" s="2">
        <f>RSI!I1378</f>
        <v>56.708102406036971</v>
      </c>
      <c r="D1378" s="2">
        <f>MACD!E1378</f>
        <v>5.5453661224782458E-2</v>
      </c>
      <c r="E1378" s="2">
        <f>MACD!F1378</f>
        <v>5.591638884777623E-3</v>
      </c>
      <c r="F1378" s="2">
        <f>'Moving Avg'!D1378</f>
        <v>7.3762199999999991</v>
      </c>
      <c r="G1378" s="2">
        <f>'Moving Avg'!F1378</f>
        <v>7.3288249999999993</v>
      </c>
      <c r="H1378" s="2">
        <f>'Moving Avg'!G1378</f>
        <v>6.8644920000000011</v>
      </c>
      <c r="I1378" s="2">
        <f>'Moving Avg'!H1378</f>
        <v>7.2811005</v>
      </c>
      <c r="J1378" s="6" t="str">
        <f>OBV!F1378</f>
        <v>BEARISH</v>
      </c>
      <c r="K1378" s="6" t="str">
        <f>OBV!G1378</f>
        <v>NEUTRAL</v>
      </c>
      <c r="L1378" s="6" t="str">
        <f>OBV!H1378</f>
        <v>BEARISH DIVERGENCE</v>
      </c>
      <c r="M1378" s="8">
        <f t="shared" si="213"/>
        <v>50</v>
      </c>
      <c r="N1378" s="8">
        <f t="shared" si="210"/>
        <v>0</v>
      </c>
      <c r="O1378" s="8">
        <f t="shared" si="211"/>
        <v>50</v>
      </c>
      <c r="P1378" s="8">
        <f t="shared" si="212"/>
        <v>16.5</v>
      </c>
      <c r="Q1378" s="9">
        <f t="shared" si="214"/>
        <v>27.475000000000001</v>
      </c>
      <c r="R1378" s="9">
        <f t="shared" si="215"/>
        <v>31.625</v>
      </c>
      <c r="S1378" s="9">
        <f t="shared" si="216"/>
        <v>27.425000000000001</v>
      </c>
      <c r="T1378" s="9">
        <f t="shared" si="217"/>
        <v>29.125</v>
      </c>
      <c r="U1378" s="8">
        <f t="shared" si="218"/>
        <v>28.841666666666669</v>
      </c>
      <c r="V1378" s="8">
        <f t="shared" si="219"/>
        <v>28.912500000000001</v>
      </c>
    </row>
    <row r="1379" spans="1:22" ht="13.5" x14ac:dyDescent="0.25">
      <c r="A1379" s="3">
        <f>RSI!A1379</f>
        <v>44019</v>
      </c>
      <c r="B1379" s="2">
        <f>RSI!B1379</f>
        <v>7.3708999999999998</v>
      </c>
      <c r="C1379" s="2">
        <f>RSI!I1379</f>
        <v>57.217752617891769</v>
      </c>
      <c r="D1379" s="2">
        <f>MACD!E1379</f>
        <v>4.6762512379453725E-2</v>
      </c>
      <c r="E1379" s="2">
        <f>MACD!F1379</f>
        <v>1.3825813583712845E-2</v>
      </c>
      <c r="F1379" s="2">
        <f>'Moving Avg'!D1379</f>
        <v>7.3603000000000005</v>
      </c>
      <c r="G1379" s="2">
        <f>'Moving Avg'!F1379</f>
        <v>7.3394300000000001</v>
      </c>
      <c r="H1379" s="2">
        <f>'Moving Avg'!G1379</f>
        <v>6.8914040000000014</v>
      </c>
      <c r="I1379" s="2">
        <f>'Moving Avg'!H1379</f>
        <v>7.279344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3"/>
        <v>50</v>
      </c>
      <c r="N1379" s="8">
        <f t="shared" si="210"/>
        <v>0</v>
      </c>
      <c r="O1379" s="8">
        <f t="shared" si="211"/>
        <v>50</v>
      </c>
      <c r="P1379" s="8">
        <f t="shared" si="212"/>
        <v>16.5</v>
      </c>
      <c r="Q1379" s="9">
        <f t="shared" si="214"/>
        <v>27.475000000000001</v>
      </c>
      <c r="R1379" s="9">
        <f t="shared" si="215"/>
        <v>31.625</v>
      </c>
      <c r="S1379" s="9">
        <f t="shared" si="216"/>
        <v>27.425000000000001</v>
      </c>
      <c r="T1379" s="9">
        <f t="shared" si="217"/>
        <v>29.125</v>
      </c>
      <c r="U1379" s="8">
        <f t="shared" si="218"/>
        <v>28.841666666666669</v>
      </c>
      <c r="V1379" s="8">
        <f t="shared" si="219"/>
        <v>28.912500000000001</v>
      </c>
    </row>
    <row r="1380" spans="1:22" ht="13.5" x14ac:dyDescent="0.25">
      <c r="A1380" s="3">
        <f>RSI!A1380</f>
        <v>44020</v>
      </c>
      <c r="B1380" s="2">
        <f>RSI!B1380</f>
        <v>7.3841999999999999</v>
      </c>
      <c r="C1380" s="2">
        <f>RSI!I1380</f>
        <v>57.757361410131566</v>
      </c>
      <c r="D1380" s="2">
        <f>MACD!E1380</f>
        <v>4.9759902744172635E-2</v>
      </c>
      <c r="E1380" s="2">
        <f>MACD!F1380</f>
        <v>2.1012631415804804E-2</v>
      </c>
      <c r="F1380" s="2">
        <f>'Moving Avg'!D1380</f>
        <v>7.3669399999999996</v>
      </c>
      <c r="G1380" s="2">
        <f>'Moving Avg'!F1380</f>
        <v>7.3589850000000014</v>
      </c>
      <c r="H1380" s="2">
        <f>'Moving Avg'!G1380</f>
        <v>6.9180520000000012</v>
      </c>
      <c r="I1380" s="2">
        <f>'Moving Avg'!H1380</f>
        <v>7.2775544999999999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  <c r="M1380" s="8">
        <f t="shared" si="213"/>
        <v>50</v>
      </c>
      <c r="N1380" s="8">
        <f t="shared" si="210"/>
        <v>0</v>
      </c>
      <c r="O1380" s="8">
        <f t="shared" si="211"/>
        <v>50</v>
      </c>
      <c r="P1380" s="8">
        <f t="shared" si="212"/>
        <v>83.5</v>
      </c>
      <c r="Q1380" s="9">
        <f t="shared" si="214"/>
        <v>37.524999999999999</v>
      </c>
      <c r="R1380" s="9">
        <f t="shared" si="215"/>
        <v>48.375</v>
      </c>
      <c r="S1380" s="9">
        <f t="shared" si="216"/>
        <v>57.575000000000003</v>
      </c>
      <c r="T1380" s="9">
        <f t="shared" si="217"/>
        <v>45.875</v>
      </c>
      <c r="U1380" s="8">
        <f t="shared" si="218"/>
        <v>47.82500000000001</v>
      </c>
      <c r="V1380" s="8">
        <f t="shared" si="219"/>
        <v>47.337500000000006</v>
      </c>
    </row>
    <row r="1381" spans="1:22" ht="13.5" x14ac:dyDescent="0.25">
      <c r="A1381" s="3">
        <f>RSI!A1381</f>
        <v>44021</v>
      </c>
      <c r="B1381" s="2">
        <f>RSI!B1381</f>
        <v>7.3841999999999999</v>
      </c>
      <c r="C1381" s="2">
        <f>RSI!I1381</f>
        <v>57.757361410131566</v>
      </c>
      <c r="D1381" s="2">
        <f>MACD!E1381</f>
        <v>5.9543500292097207E-2</v>
      </c>
      <c r="E1381" s="2">
        <f>MACD!F1381</f>
        <v>2.8718805191063283E-2</v>
      </c>
      <c r="F1381" s="2">
        <f>'Moving Avg'!D1381</f>
        <v>7.3841800000000006</v>
      </c>
      <c r="G1381" s="2">
        <f>'Moving Avg'!F1381</f>
        <v>7.3735699999999991</v>
      </c>
      <c r="H1381" s="2">
        <f>'Moving Avg'!G1381</f>
        <v>6.947350000000001</v>
      </c>
      <c r="I1381" s="2">
        <f>'Moving Avg'!H1381</f>
        <v>7.2758644999999991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  <c r="M1381" s="8">
        <f t="shared" si="213"/>
        <v>50</v>
      </c>
      <c r="N1381" s="8">
        <f t="shared" si="210"/>
        <v>0</v>
      </c>
      <c r="O1381" s="8">
        <f t="shared" si="211"/>
        <v>50</v>
      </c>
      <c r="P1381" s="8">
        <f t="shared" si="212"/>
        <v>83.5</v>
      </c>
      <c r="Q1381" s="9">
        <f t="shared" si="214"/>
        <v>37.524999999999999</v>
      </c>
      <c r="R1381" s="9">
        <f t="shared" si="215"/>
        <v>48.375</v>
      </c>
      <c r="S1381" s="9">
        <f t="shared" si="216"/>
        <v>57.575000000000003</v>
      </c>
      <c r="T1381" s="9">
        <f t="shared" si="217"/>
        <v>45.875</v>
      </c>
      <c r="U1381" s="8">
        <f t="shared" si="218"/>
        <v>47.82500000000001</v>
      </c>
      <c r="V1381" s="8">
        <f t="shared" si="219"/>
        <v>47.337500000000006</v>
      </c>
    </row>
    <row r="1382" spans="1:22" ht="13.5" x14ac:dyDescent="0.25">
      <c r="A1382" s="3">
        <f>RSI!A1382</f>
        <v>44022</v>
      </c>
      <c r="B1382" s="2">
        <f>RSI!B1382</f>
        <v>7.4107000000000003</v>
      </c>
      <c r="C1382" s="2">
        <f>RSI!I1382</f>
        <v>58.953697124117276</v>
      </c>
      <c r="D1382" s="2">
        <f>MACD!E1382</f>
        <v>4.4634996943124783E-2</v>
      </c>
      <c r="E1382" s="2">
        <f>MACD!F1382</f>
        <v>3.1902043541475585E-2</v>
      </c>
      <c r="F1382" s="2">
        <f>'Moving Avg'!D1382</f>
        <v>7.3815399999999993</v>
      </c>
      <c r="G1382" s="2">
        <f>'Moving Avg'!F1382</f>
        <v>7.3851699999999996</v>
      </c>
      <c r="H1382" s="2">
        <f>'Moving Avg'!G1382</f>
        <v>6.9773120000000013</v>
      </c>
      <c r="I1382" s="2">
        <f>'Moving Avg'!H1382</f>
        <v>7.2745719999999974</v>
      </c>
      <c r="J1382" s="6" t="str">
        <f>OBV!F1382</f>
        <v>BULLISH</v>
      </c>
      <c r="K1382" s="6" t="str">
        <f>OBV!G1382</f>
        <v>NEUTRAL</v>
      </c>
      <c r="L1382" s="6" t="str">
        <f>OBV!H1382</f>
        <v>BULLISH DIVERGENCE</v>
      </c>
      <c r="M1382" s="8">
        <f t="shared" si="213"/>
        <v>50</v>
      </c>
      <c r="N1382" s="8">
        <f t="shared" si="210"/>
        <v>0</v>
      </c>
      <c r="O1382" s="8">
        <f t="shared" si="211"/>
        <v>50</v>
      </c>
      <c r="P1382" s="8">
        <f t="shared" si="212"/>
        <v>66.5</v>
      </c>
      <c r="Q1382" s="9">
        <f t="shared" si="214"/>
        <v>34.975000000000001</v>
      </c>
      <c r="R1382" s="9">
        <f t="shared" si="215"/>
        <v>44.125</v>
      </c>
      <c r="S1382" s="9">
        <f t="shared" si="216"/>
        <v>49.924999999999997</v>
      </c>
      <c r="T1382" s="9">
        <f t="shared" si="217"/>
        <v>41.625</v>
      </c>
      <c r="U1382" s="8">
        <f t="shared" si="218"/>
        <v>43.008333333333326</v>
      </c>
      <c r="V1382" s="8">
        <f t="shared" si="219"/>
        <v>42.662499999999994</v>
      </c>
    </row>
    <row r="1383" spans="1:22" ht="13.5" x14ac:dyDescent="0.25">
      <c r="A1383" s="3">
        <f>RSI!A1383</f>
        <v>44025</v>
      </c>
      <c r="B1383" s="2">
        <f>RSI!B1383</f>
        <v>7.5233999999999996</v>
      </c>
      <c r="C1383" s="2">
        <f>RSI!I1383</f>
        <v>63.666430036343243</v>
      </c>
      <c r="D1383" s="2">
        <f>MACD!E1383</f>
        <v>2.9876653898281091E-2</v>
      </c>
      <c r="E1383" s="2">
        <f>MACD!F1383</f>
        <v>3.1496965612836686E-2</v>
      </c>
      <c r="F1383" s="2">
        <f>'Moving Avg'!D1383</f>
        <v>7.4146799999999997</v>
      </c>
      <c r="G1383" s="2">
        <f>'Moving Avg'!F1383</f>
        <v>7.3921299999999999</v>
      </c>
      <c r="H1383" s="2">
        <f>'Moving Avg'!G1383</f>
        <v>7.0084660000000012</v>
      </c>
      <c r="I1383" s="2">
        <f>'Moving Avg'!H1383</f>
        <v>7.2731469999999971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  <c r="M1383" s="8">
        <f t="shared" si="213"/>
        <v>50</v>
      </c>
      <c r="N1383" s="8">
        <f t="shared" si="210"/>
        <v>45</v>
      </c>
      <c r="O1383" s="8">
        <f t="shared" si="211"/>
        <v>50</v>
      </c>
      <c r="P1383" s="8">
        <f t="shared" si="212"/>
        <v>83.5</v>
      </c>
      <c r="Q1383" s="9">
        <f t="shared" si="214"/>
        <v>53.274999999999999</v>
      </c>
      <c r="R1383" s="9">
        <f t="shared" si="215"/>
        <v>57.375</v>
      </c>
      <c r="S1383" s="9">
        <f t="shared" si="216"/>
        <v>64.325000000000003</v>
      </c>
      <c r="T1383" s="9">
        <f t="shared" si="217"/>
        <v>57.125</v>
      </c>
      <c r="U1383" s="8">
        <f t="shared" si="218"/>
        <v>58.32500000000001</v>
      </c>
      <c r="V1383" s="8">
        <f t="shared" si="219"/>
        <v>58.025000000000006</v>
      </c>
    </row>
    <row r="1384" spans="1:22" ht="13.5" x14ac:dyDescent="0.25">
      <c r="A1384" s="3">
        <f>RSI!A1384</f>
        <v>44026</v>
      </c>
      <c r="B1384" s="2">
        <f>RSI!B1384</f>
        <v>7.4901999999999997</v>
      </c>
      <c r="C1384" s="2">
        <f>RSI!I1384</f>
        <v>61.428892555423154</v>
      </c>
      <c r="D1384" s="2">
        <f>MACD!E1384</f>
        <v>3.5655995912740934E-2</v>
      </c>
      <c r="E1384" s="2">
        <f>MACD!F1384</f>
        <v>3.2328771672817537E-2</v>
      </c>
      <c r="F1384" s="2">
        <f>'Moving Avg'!D1384</f>
        <v>7.4385399999999988</v>
      </c>
      <c r="G1384" s="2">
        <f>'Moving Avg'!F1384</f>
        <v>7.3861650000000001</v>
      </c>
      <c r="H1384" s="2">
        <f>'Moving Avg'!G1384</f>
        <v>7.0368360000000019</v>
      </c>
      <c r="I1384" s="2">
        <f>'Moving Avg'!H1384</f>
        <v>7.2715889999999952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  <c r="M1384" s="8">
        <f t="shared" si="213"/>
        <v>50</v>
      </c>
      <c r="N1384" s="8">
        <f t="shared" si="210"/>
        <v>0</v>
      </c>
      <c r="O1384" s="8">
        <f t="shared" si="211"/>
        <v>50</v>
      </c>
      <c r="P1384" s="8">
        <f t="shared" si="212"/>
        <v>83.5</v>
      </c>
      <c r="Q1384" s="9">
        <f t="shared" si="214"/>
        <v>37.524999999999999</v>
      </c>
      <c r="R1384" s="9">
        <f t="shared" si="215"/>
        <v>48.375</v>
      </c>
      <c r="S1384" s="9">
        <f t="shared" si="216"/>
        <v>57.575000000000003</v>
      </c>
      <c r="T1384" s="9">
        <f t="shared" si="217"/>
        <v>45.875</v>
      </c>
      <c r="U1384" s="8">
        <f t="shared" si="218"/>
        <v>47.82500000000001</v>
      </c>
      <c r="V1384" s="8">
        <f t="shared" si="219"/>
        <v>47.337500000000006</v>
      </c>
    </row>
    <row r="1385" spans="1:22" ht="13.5" x14ac:dyDescent="0.25">
      <c r="A1385" s="3">
        <f>RSI!A1385</f>
        <v>44027</v>
      </c>
      <c r="B1385" s="2">
        <f>RSI!B1385</f>
        <v>7.5564999999999998</v>
      </c>
      <c r="C1385" s="2">
        <f>RSI!I1385</f>
        <v>64.139323962855656</v>
      </c>
      <c r="D1385" s="2">
        <f>MACD!E1385</f>
        <v>1.9106409218510478E-2</v>
      </c>
      <c r="E1385" s="2">
        <f>MACD!F1385</f>
        <v>2.9684299181956128E-2</v>
      </c>
      <c r="F1385" s="2">
        <f>'Moving Avg'!D1385</f>
        <v>7.4730000000000008</v>
      </c>
      <c r="G1385" s="2">
        <f>'Moving Avg'!F1385</f>
        <v>7.3894799999999989</v>
      </c>
      <c r="H1385" s="2">
        <f>'Moving Avg'!G1385</f>
        <v>7.0650740000000019</v>
      </c>
      <c r="I1385" s="2">
        <f>'Moving Avg'!H1385</f>
        <v>7.2706939999999953</v>
      </c>
      <c r="J1385" s="6" t="str">
        <f>OBV!F1385</f>
        <v>BULLISH</v>
      </c>
      <c r="K1385" s="6" t="str">
        <f>OBV!G1385</f>
        <v>NEUTRAL</v>
      </c>
      <c r="L1385" s="6" t="str">
        <f>OBV!H1385</f>
        <v>CONFIRMED BULLISH</v>
      </c>
      <c r="M1385" s="8">
        <f t="shared" si="213"/>
        <v>50</v>
      </c>
      <c r="N1385" s="8">
        <f t="shared" si="210"/>
        <v>45</v>
      </c>
      <c r="O1385" s="8">
        <f t="shared" si="211"/>
        <v>50</v>
      </c>
      <c r="P1385" s="8">
        <f t="shared" si="212"/>
        <v>83.5</v>
      </c>
      <c r="Q1385" s="9">
        <f t="shared" si="214"/>
        <v>53.274999999999999</v>
      </c>
      <c r="R1385" s="9">
        <f t="shared" si="215"/>
        <v>57.375</v>
      </c>
      <c r="S1385" s="9">
        <f t="shared" si="216"/>
        <v>64.325000000000003</v>
      </c>
      <c r="T1385" s="9">
        <f t="shared" si="217"/>
        <v>57.125</v>
      </c>
      <c r="U1385" s="8">
        <f t="shared" si="218"/>
        <v>58.32500000000001</v>
      </c>
      <c r="V1385" s="8">
        <f t="shared" si="219"/>
        <v>58.025000000000006</v>
      </c>
    </row>
    <row r="1386" spans="1:22" ht="13.5" x14ac:dyDescent="0.25">
      <c r="A1386" s="3">
        <f>RSI!A1386</f>
        <v>44028</v>
      </c>
      <c r="B1386" s="2">
        <f>RSI!B1386</f>
        <v>7.5830000000000002</v>
      </c>
      <c r="C1386" s="2">
        <f>RSI!I1386</f>
        <v>65.192182763290532</v>
      </c>
      <c r="D1386" s="2">
        <f>MACD!E1386</f>
        <v>-6.5362174988328192E-3</v>
      </c>
      <c r="E1386" s="2">
        <f>MACD!F1386</f>
        <v>2.2440195845798341E-2</v>
      </c>
      <c r="F1386" s="2">
        <f>'Moving Avg'!D1386</f>
        <v>7.5127600000000001</v>
      </c>
      <c r="G1386" s="2">
        <f>'Moving Avg'!F1386</f>
        <v>7.3974349999999989</v>
      </c>
      <c r="H1386" s="2">
        <f>'Moving Avg'!G1386</f>
        <v>7.093974000000002</v>
      </c>
      <c r="I1386" s="2">
        <f>'Moving Avg'!H1386</f>
        <v>7.2697989999999955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  <c r="M1386" s="8">
        <f t="shared" si="213"/>
        <v>50</v>
      </c>
      <c r="N1386" s="8">
        <f t="shared" si="210"/>
        <v>100</v>
      </c>
      <c r="O1386" s="8">
        <f t="shared" si="211"/>
        <v>50</v>
      </c>
      <c r="P1386" s="8">
        <f t="shared" si="212"/>
        <v>83.5</v>
      </c>
      <c r="Q1386" s="9">
        <f t="shared" si="214"/>
        <v>72.525000000000006</v>
      </c>
      <c r="R1386" s="9">
        <f t="shared" si="215"/>
        <v>68.375</v>
      </c>
      <c r="S1386" s="9">
        <f t="shared" si="216"/>
        <v>72.575000000000003</v>
      </c>
      <c r="T1386" s="9">
        <f t="shared" si="217"/>
        <v>70.875</v>
      </c>
      <c r="U1386" s="8">
        <f t="shared" si="218"/>
        <v>71.158333333333346</v>
      </c>
      <c r="V1386" s="8">
        <f t="shared" si="219"/>
        <v>71.087500000000006</v>
      </c>
    </row>
    <row r="1387" spans="1:22" ht="13.5" x14ac:dyDescent="0.25">
      <c r="A1387" s="3">
        <f>RSI!A1387</f>
        <v>44029</v>
      </c>
      <c r="B1387" s="2">
        <f>RSI!B1387</f>
        <v>7.5830000000000002</v>
      </c>
      <c r="C1387" s="2">
        <f>RSI!I1387</f>
        <v>65.192182763290532</v>
      </c>
      <c r="D1387" s="2">
        <f>MACD!E1387</f>
        <v>-1.0430740226109236E-2</v>
      </c>
      <c r="E1387" s="2">
        <f>MACD!F1387</f>
        <v>1.5866008631416826E-2</v>
      </c>
      <c r="F1387" s="2">
        <f>'Moving Avg'!D1387</f>
        <v>7.5472200000000003</v>
      </c>
      <c r="G1387" s="2">
        <f>'Moving Avg'!F1387</f>
        <v>7.4086999999999987</v>
      </c>
      <c r="H1387" s="2">
        <f>'Moving Avg'!G1387</f>
        <v>7.1218140000000041</v>
      </c>
      <c r="I1387" s="2">
        <f>'Moving Avg'!H1387</f>
        <v>7.2688044999999963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  <c r="M1387" s="8">
        <f t="shared" si="213"/>
        <v>50</v>
      </c>
      <c r="N1387" s="8">
        <f t="shared" si="210"/>
        <v>100</v>
      </c>
      <c r="O1387" s="8">
        <f t="shared" si="211"/>
        <v>50</v>
      </c>
      <c r="P1387" s="8">
        <f t="shared" si="212"/>
        <v>83.5</v>
      </c>
      <c r="Q1387" s="9">
        <f t="shared" si="214"/>
        <v>72.525000000000006</v>
      </c>
      <c r="R1387" s="9">
        <f t="shared" si="215"/>
        <v>68.375</v>
      </c>
      <c r="S1387" s="9">
        <f t="shared" si="216"/>
        <v>72.575000000000003</v>
      </c>
      <c r="T1387" s="9">
        <f t="shared" si="217"/>
        <v>70.875</v>
      </c>
      <c r="U1387" s="8">
        <f t="shared" si="218"/>
        <v>71.158333333333346</v>
      </c>
      <c r="V1387" s="8">
        <f t="shared" si="219"/>
        <v>71.087500000000006</v>
      </c>
    </row>
    <row r="1388" spans="1:22" ht="13.5" x14ac:dyDescent="0.25">
      <c r="A1388" s="3">
        <f>RSI!A1388</f>
        <v>44032</v>
      </c>
      <c r="B1388" s="2">
        <f>RSI!B1388</f>
        <v>7.6978999999999997</v>
      </c>
      <c r="C1388" s="2">
        <f>RSI!I1388</f>
        <v>69.670011024502031</v>
      </c>
      <c r="D1388" s="2">
        <f>MACD!E1388</f>
        <v>-3.3871967545472614E-2</v>
      </c>
      <c r="E1388" s="2">
        <f>MACD!F1388</f>
        <v>5.9184133960389386E-3</v>
      </c>
      <c r="F1388" s="2">
        <f>'Moving Avg'!D1388</f>
        <v>7.5821199999999989</v>
      </c>
      <c r="G1388" s="2">
        <f>'Moving Avg'!F1388</f>
        <v>7.4290250000000002</v>
      </c>
      <c r="H1388" s="2">
        <f>'Moving Avg'!G1388</f>
        <v>7.1519520000000032</v>
      </c>
      <c r="I1388" s="2">
        <f>'Moving Avg'!H1388</f>
        <v>7.2688154999999952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  <c r="M1388" s="8">
        <f t="shared" si="213"/>
        <v>50</v>
      </c>
      <c r="N1388" s="8">
        <f t="shared" si="210"/>
        <v>100</v>
      </c>
      <c r="O1388" s="8">
        <f t="shared" si="211"/>
        <v>50</v>
      </c>
      <c r="P1388" s="8">
        <f t="shared" si="212"/>
        <v>83.5</v>
      </c>
      <c r="Q1388" s="9">
        <f t="shared" si="214"/>
        <v>72.525000000000006</v>
      </c>
      <c r="R1388" s="9">
        <f t="shared" si="215"/>
        <v>68.375</v>
      </c>
      <c r="S1388" s="9">
        <f t="shared" si="216"/>
        <v>72.575000000000003</v>
      </c>
      <c r="T1388" s="9">
        <f t="shared" si="217"/>
        <v>70.875</v>
      </c>
      <c r="U1388" s="8">
        <f t="shared" si="218"/>
        <v>71.158333333333346</v>
      </c>
      <c r="V1388" s="8">
        <f t="shared" si="219"/>
        <v>71.087500000000006</v>
      </c>
    </row>
    <row r="1389" spans="1:22" ht="13.5" x14ac:dyDescent="0.25">
      <c r="A1389" s="3">
        <f>RSI!A1389</f>
        <v>44033</v>
      </c>
      <c r="B1389" s="2">
        <f>RSI!B1389</f>
        <v>7.6307</v>
      </c>
      <c r="C1389" s="2">
        <f>RSI!I1389</f>
        <v>64.448041922423599</v>
      </c>
      <c r="D1389" s="2">
        <f>MACD!E1389</f>
        <v>-4.8719972225367947E-2</v>
      </c>
      <c r="E1389" s="2">
        <f>MACD!F1389</f>
        <v>-5.0092637282424385E-3</v>
      </c>
      <c r="F1389" s="2">
        <f>'Moving Avg'!D1389</f>
        <v>7.61022</v>
      </c>
      <c r="G1389" s="2">
        <f>'Moving Avg'!F1389</f>
        <v>7.4459900000000001</v>
      </c>
      <c r="H1389" s="2">
        <f>'Moving Avg'!G1389</f>
        <v>7.1792860000000029</v>
      </c>
      <c r="I1389" s="2">
        <f>'Moving Avg'!H1389</f>
        <v>7.2681919999999947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  <c r="M1389" s="8">
        <f t="shared" si="213"/>
        <v>50</v>
      </c>
      <c r="N1389" s="8">
        <f t="shared" si="210"/>
        <v>100</v>
      </c>
      <c r="O1389" s="8">
        <f t="shared" si="211"/>
        <v>50</v>
      </c>
      <c r="P1389" s="8">
        <f t="shared" si="212"/>
        <v>83.5</v>
      </c>
      <c r="Q1389" s="9">
        <f t="shared" si="214"/>
        <v>72.525000000000006</v>
      </c>
      <c r="R1389" s="9">
        <f t="shared" si="215"/>
        <v>68.375</v>
      </c>
      <c r="S1389" s="9">
        <f t="shared" si="216"/>
        <v>72.575000000000003</v>
      </c>
      <c r="T1389" s="9">
        <f t="shared" si="217"/>
        <v>70.875</v>
      </c>
      <c r="U1389" s="8">
        <f t="shared" si="218"/>
        <v>71.158333333333346</v>
      </c>
      <c r="V1389" s="8">
        <f t="shared" si="219"/>
        <v>71.087500000000006</v>
      </c>
    </row>
    <row r="1390" spans="1:22" ht="13.5" x14ac:dyDescent="0.25">
      <c r="A1390" s="3">
        <f>RSI!A1390</f>
        <v>44034</v>
      </c>
      <c r="B1390" s="2">
        <f>RSI!B1390</f>
        <v>7.6576000000000004</v>
      </c>
      <c r="C1390" s="2">
        <f>RSI!I1390</f>
        <v>65.560820868710081</v>
      </c>
      <c r="D1390" s="2">
        <f>MACD!E1390</f>
        <v>-6.2704933473430202E-2</v>
      </c>
      <c r="E1390" s="2">
        <f>MACD!F1390</f>
        <v>-1.6548397677279992E-2</v>
      </c>
      <c r="F1390" s="2">
        <f>'Moving Avg'!D1390</f>
        <v>7.6304400000000001</v>
      </c>
      <c r="G1390" s="2">
        <f>'Moving Avg'!F1390</f>
        <v>7.4603249999999992</v>
      </c>
      <c r="H1390" s="2">
        <f>'Moving Avg'!G1390</f>
        <v>7.2042420000000025</v>
      </c>
      <c r="I1390" s="2">
        <f>'Moving Avg'!H1390</f>
        <v>7.2677029999999947</v>
      </c>
      <c r="J1390" s="6" t="str">
        <f>OBV!F1390</f>
        <v>BULLISH</v>
      </c>
      <c r="K1390" s="6" t="str">
        <f>OBV!G1390</f>
        <v>NEUTRAL</v>
      </c>
      <c r="L1390" s="6" t="str">
        <f>OBV!H1390</f>
        <v>NEUTRAL</v>
      </c>
      <c r="M1390" s="8">
        <f t="shared" si="213"/>
        <v>50</v>
      </c>
      <c r="N1390" s="8">
        <f t="shared" si="210"/>
        <v>100</v>
      </c>
      <c r="O1390" s="8">
        <f t="shared" si="211"/>
        <v>50</v>
      </c>
      <c r="P1390" s="8">
        <f t="shared" si="212"/>
        <v>49.5</v>
      </c>
      <c r="Q1390" s="9">
        <f t="shared" si="214"/>
        <v>67.424999999999997</v>
      </c>
      <c r="R1390" s="9">
        <f t="shared" si="215"/>
        <v>59.875</v>
      </c>
      <c r="S1390" s="9">
        <f t="shared" si="216"/>
        <v>57.275000000000006</v>
      </c>
      <c r="T1390" s="9">
        <f t="shared" si="217"/>
        <v>62.375</v>
      </c>
      <c r="U1390" s="8">
        <f t="shared" si="218"/>
        <v>61.524999999999999</v>
      </c>
      <c r="V1390" s="8">
        <f t="shared" si="219"/>
        <v>61.737499999999997</v>
      </c>
    </row>
    <row r="1391" spans="1:22" ht="13.5" x14ac:dyDescent="0.25">
      <c r="A1391" s="3">
        <f>RSI!A1391</f>
        <v>44035</v>
      </c>
      <c r="B1391" s="2">
        <f>RSI!B1391</f>
        <v>7.7248000000000001</v>
      </c>
      <c r="C1391" s="2">
        <f>RSI!I1391</f>
        <v>68.235598759814025</v>
      </c>
      <c r="D1391" s="2">
        <f>MACD!E1391</f>
        <v>-8.1040673101131944E-2</v>
      </c>
      <c r="E1391" s="2">
        <f>MACD!F1391</f>
        <v>-2.9446852762050384E-2</v>
      </c>
      <c r="F1391" s="2">
        <f>'Moving Avg'!D1391</f>
        <v>7.6588000000000012</v>
      </c>
      <c r="G1391" s="2">
        <f>'Moving Avg'!F1391</f>
        <v>7.4753699999999998</v>
      </c>
      <c r="H1391" s="2">
        <f>'Moving Avg'!G1391</f>
        <v>7.2266980000000034</v>
      </c>
      <c r="I1391" s="2">
        <f>'Moving Avg'!H1391</f>
        <v>7.2675499999999955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  <c r="M1391" s="8">
        <f t="shared" si="213"/>
        <v>50</v>
      </c>
      <c r="N1391" s="8">
        <f t="shared" si="210"/>
        <v>100</v>
      </c>
      <c r="O1391" s="8">
        <f t="shared" si="211"/>
        <v>50</v>
      </c>
      <c r="P1391" s="8">
        <f t="shared" si="212"/>
        <v>83.5</v>
      </c>
      <c r="Q1391" s="9">
        <f t="shared" si="214"/>
        <v>72.525000000000006</v>
      </c>
      <c r="R1391" s="9">
        <f t="shared" si="215"/>
        <v>68.375</v>
      </c>
      <c r="S1391" s="9">
        <f t="shared" si="216"/>
        <v>72.575000000000003</v>
      </c>
      <c r="T1391" s="9">
        <f t="shared" si="217"/>
        <v>70.875</v>
      </c>
      <c r="U1391" s="8">
        <f t="shared" si="218"/>
        <v>71.158333333333346</v>
      </c>
      <c r="V1391" s="8">
        <f t="shared" si="219"/>
        <v>71.087500000000006</v>
      </c>
    </row>
    <row r="1392" spans="1:22" ht="13.5" x14ac:dyDescent="0.25">
      <c r="A1392" s="3">
        <f>RSI!A1392</f>
        <v>44036</v>
      </c>
      <c r="B1392" s="2">
        <f>RSI!B1392</f>
        <v>7.8658000000000001</v>
      </c>
      <c r="C1392" s="2">
        <f>RSI!I1392</f>
        <v>72.977894570361983</v>
      </c>
      <c r="D1392" s="2">
        <f>MACD!E1392</f>
        <v>-0.10473174348635439</v>
      </c>
      <c r="E1392" s="2">
        <f>MACD!F1392</f>
        <v>-4.4503830906911193E-2</v>
      </c>
      <c r="F1392" s="2">
        <f>'Moving Avg'!D1392</f>
        <v>7.7153599999999996</v>
      </c>
      <c r="G1392" s="2">
        <f>'Moving Avg'!F1392</f>
        <v>7.5040899999999997</v>
      </c>
      <c r="H1392" s="2">
        <f>'Moving Avg'!G1392</f>
        <v>7.2525040000000027</v>
      </c>
      <c r="I1392" s="2">
        <f>'Moving Avg'!H1392</f>
        <v>7.2684334999999942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  <c r="M1392" s="8">
        <f t="shared" si="213"/>
        <v>0</v>
      </c>
      <c r="N1392" s="8">
        <f t="shared" si="210"/>
        <v>100</v>
      </c>
      <c r="O1392" s="8">
        <f t="shared" si="211"/>
        <v>50</v>
      </c>
      <c r="P1392" s="8">
        <f t="shared" si="212"/>
        <v>83.5</v>
      </c>
      <c r="Q1392" s="9">
        <f t="shared" si="214"/>
        <v>55.024999999999999</v>
      </c>
      <c r="R1392" s="9">
        <f t="shared" si="215"/>
        <v>58.375</v>
      </c>
      <c r="S1392" s="9">
        <f t="shared" si="216"/>
        <v>65.075000000000003</v>
      </c>
      <c r="T1392" s="9">
        <f t="shared" si="217"/>
        <v>58.375</v>
      </c>
      <c r="U1392" s="8">
        <f t="shared" si="218"/>
        <v>59.491666666666674</v>
      </c>
      <c r="V1392" s="8">
        <f t="shared" si="219"/>
        <v>59.212500000000006</v>
      </c>
    </row>
    <row r="1393" spans="1:22" ht="13.5" x14ac:dyDescent="0.25">
      <c r="A1393" s="3">
        <f>RSI!A1393</f>
        <v>44039</v>
      </c>
      <c r="B1393" s="2">
        <f>RSI!B1393</f>
        <v>7.8590999999999998</v>
      </c>
      <c r="C1393" s="2">
        <f>RSI!I1393</f>
        <v>72.424577193793482</v>
      </c>
      <c r="D1393" s="2">
        <f>MACD!E1393</f>
        <v>-0.1094511662270703</v>
      </c>
      <c r="E1393" s="2">
        <f>MACD!F1393</f>
        <v>-5.7493297970943012E-2</v>
      </c>
      <c r="F1393" s="2">
        <f>'Moving Avg'!D1393</f>
        <v>7.7476000000000003</v>
      </c>
      <c r="G1393" s="2">
        <f>'Moving Avg'!F1393</f>
        <v>7.5301550000000006</v>
      </c>
      <c r="H1393" s="2">
        <f>'Moving Avg'!G1393</f>
        <v>7.2771160000000021</v>
      </c>
      <c r="I1393" s="2">
        <f>'Moving Avg'!H1393</f>
        <v>7.2692174999999937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  <c r="M1393" s="8">
        <f t="shared" si="213"/>
        <v>0</v>
      </c>
      <c r="N1393" s="8">
        <f t="shared" si="210"/>
        <v>100</v>
      </c>
      <c r="O1393" s="8">
        <f t="shared" si="211"/>
        <v>50</v>
      </c>
      <c r="P1393" s="8">
        <f t="shared" si="212"/>
        <v>83.5</v>
      </c>
      <c r="Q1393" s="9">
        <f t="shared" si="214"/>
        <v>55.024999999999999</v>
      </c>
      <c r="R1393" s="9">
        <f t="shared" si="215"/>
        <v>58.375</v>
      </c>
      <c r="S1393" s="9">
        <f t="shared" si="216"/>
        <v>65.075000000000003</v>
      </c>
      <c r="T1393" s="9">
        <f t="shared" si="217"/>
        <v>58.375</v>
      </c>
      <c r="U1393" s="8">
        <f t="shared" si="218"/>
        <v>59.491666666666674</v>
      </c>
      <c r="V1393" s="8">
        <f t="shared" si="219"/>
        <v>59.212500000000006</v>
      </c>
    </row>
    <row r="1394" spans="1:22" ht="13.5" x14ac:dyDescent="0.25">
      <c r="A1394" s="3">
        <f>RSI!A1394</f>
        <v>44040</v>
      </c>
      <c r="B1394" s="2">
        <f>RSI!B1394</f>
        <v>7.7987000000000002</v>
      </c>
      <c r="C1394" s="2">
        <f>RSI!I1394</f>
        <v>67.459000425850732</v>
      </c>
      <c r="D1394" s="2">
        <f>MACD!E1394</f>
        <v>-0.11636067217803436</v>
      </c>
      <c r="E1394" s="2">
        <f>MACD!F1394</f>
        <v>-6.926677281236128E-2</v>
      </c>
      <c r="F1394" s="2">
        <f>'Moving Avg'!D1394</f>
        <v>7.781200000000001</v>
      </c>
      <c r="G1394" s="2">
        <f>'Moving Avg'!F1394</f>
        <v>7.5475650000000014</v>
      </c>
      <c r="H1394" s="2">
        <f>'Moving Avg'!G1394</f>
        <v>7.3018460000000029</v>
      </c>
      <c r="I1394" s="2">
        <f>'Moving Avg'!H1394</f>
        <v>7.2694339999999942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  <c r="M1394" s="8">
        <f t="shared" si="213"/>
        <v>50</v>
      </c>
      <c r="N1394" s="8">
        <f t="shared" si="210"/>
        <v>100</v>
      </c>
      <c r="O1394" s="8">
        <f t="shared" si="211"/>
        <v>50</v>
      </c>
      <c r="P1394" s="8">
        <f t="shared" si="212"/>
        <v>83.5</v>
      </c>
      <c r="Q1394" s="9">
        <f t="shared" si="214"/>
        <v>72.525000000000006</v>
      </c>
      <c r="R1394" s="9">
        <f t="shared" si="215"/>
        <v>68.375</v>
      </c>
      <c r="S1394" s="9">
        <f t="shared" si="216"/>
        <v>72.575000000000003</v>
      </c>
      <c r="T1394" s="9">
        <f t="shared" si="217"/>
        <v>70.875</v>
      </c>
      <c r="U1394" s="8">
        <f t="shared" si="218"/>
        <v>71.158333333333346</v>
      </c>
      <c r="V1394" s="8">
        <f t="shared" si="219"/>
        <v>71.087500000000006</v>
      </c>
    </row>
    <row r="1395" spans="1:22" ht="13.5" x14ac:dyDescent="0.25">
      <c r="A1395" s="3">
        <f>RSI!A1395</f>
        <v>44041</v>
      </c>
      <c r="B1395" s="2">
        <f>RSI!B1395</f>
        <v>7.8590999999999998</v>
      </c>
      <c r="C1395" s="2">
        <f>RSI!I1395</f>
        <v>69.696491582949108</v>
      </c>
      <c r="D1395" s="2">
        <f>MACD!E1395</f>
        <v>-0.11823779880995211</v>
      </c>
      <c r="E1395" s="2">
        <f>MACD!F1395</f>
        <v>-7.9060978011879446E-2</v>
      </c>
      <c r="F1395" s="2">
        <f>'Moving Avg'!D1395</f>
        <v>7.8215000000000003</v>
      </c>
      <c r="G1395" s="2">
        <f>'Moving Avg'!F1395</f>
        <v>7.5729700000000006</v>
      </c>
      <c r="H1395" s="2">
        <f>'Moving Avg'!G1395</f>
        <v>7.3264580000000024</v>
      </c>
      <c r="I1395" s="2">
        <f>'Moving Avg'!H1395</f>
        <v>7.2699524999999934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  <c r="M1395" s="8">
        <f t="shared" si="213"/>
        <v>50</v>
      </c>
      <c r="N1395" s="8">
        <f t="shared" si="210"/>
        <v>100</v>
      </c>
      <c r="O1395" s="8">
        <f t="shared" si="211"/>
        <v>50</v>
      </c>
      <c r="P1395" s="8">
        <f t="shared" si="212"/>
        <v>83.5</v>
      </c>
      <c r="Q1395" s="9">
        <f t="shared" si="214"/>
        <v>72.525000000000006</v>
      </c>
      <c r="R1395" s="9">
        <f t="shared" si="215"/>
        <v>68.375</v>
      </c>
      <c r="S1395" s="9">
        <f t="shared" si="216"/>
        <v>72.575000000000003</v>
      </c>
      <c r="T1395" s="9">
        <f t="shared" si="217"/>
        <v>70.875</v>
      </c>
      <c r="U1395" s="8">
        <f t="shared" si="218"/>
        <v>71.158333333333346</v>
      </c>
      <c r="V1395" s="8">
        <f t="shared" si="219"/>
        <v>71.087500000000006</v>
      </c>
    </row>
    <row r="1396" spans="1:22" ht="13.5" x14ac:dyDescent="0.25">
      <c r="A1396" s="3">
        <f>RSI!A1396</f>
        <v>44042</v>
      </c>
      <c r="B1396" s="2">
        <f>RSI!B1396</f>
        <v>7.7987000000000002</v>
      </c>
      <c r="C1396" s="2">
        <f>RSI!I1396</f>
        <v>64.891393858594725</v>
      </c>
      <c r="D1396" s="2">
        <f>MACD!E1396</f>
        <v>-0.11325847866333483</v>
      </c>
      <c r="E1396" s="2">
        <f>MACD!F1396</f>
        <v>-8.5900478142170528E-2</v>
      </c>
      <c r="F1396" s="2">
        <f>'Moving Avg'!D1396</f>
        <v>7.8362799999999995</v>
      </c>
      <c r="G1396" s="2">
        <f>'Moving Avg'!F1396</f>
        <v>7.5980050000000023</v>
      </c>
      <c r="H1396" s="2">
        <f>'Moving Avg'!G1396</f>
        <v>7.3509220000000015</v>
      </c>
      <c r="I1396" s="2">
        <f>'Moving Avg'!H1396</f>
        <v>7.2700364999999927</v>
      </c>
      <c r="J1396" s="6" t="str">
        <f>OBV!F1396</f>
        <v>BEARISH</v>
      </c>
      <c r="K1396" s="6" t="str">
        <f>OBV!G1396</f>
        <v>NEUTRAL</v>
      </c>
      <c r="L1396" s="6" t="str">
        <f>OBV!H1396</f>
        <v>BEARISH DIVERGENCE</v>
      </c>
      <c r="M1396" s="8">
        <f t="shared" si="213"/>
        <v>50</v>
      </c>
      <c r="N1396" s="8">
        <f t="shared" si="210"/>
        <v>100</v>
      </c>
      <c r="O1396" s="8">
        <f t="shared" si="211"/>
        <v>50</v>
      </c>
      <c r="P1396" s="8">
        <f t="shared" si="212"/>
        <v>16.5</v>
      </c>
      <c r="Q1396" s="9">
        <f t="shared" si="214"/>
        <v>62.475000000000001</v>
      </c>
      <c r="R1396" s="9">
        <f t="shared" si="215"/>
        <v>51.625</v>
      </c>
      <c r="S1396" s="9">
        <f t="shared" si="216"/>
        <v>42.424999999999997</v>
      </c>
      <c r="T1396" s="9">
        <f t="shared" si="217"/>
        <v>54.125</v>
      </c>
      <c r="U1396" s="8">
        <f t="shared" si="218"/>
        <v>52.17499999999999</v>
      </c>
      <c r="V1396" s="8">
        <f t="shared" si="219"/>
        <v>52.662499999999994</v>
      </c>
    </row>
    <row r="1397" spans="1:22" ht="13.5" x14ac:dyDescent="0.25">
      <c r="A1397" s="3">
        <f>RSI!A1397</f>
        <v>44046</v>
      </c>
      <c r="B1397" s="2">
        <f>RSI!B1397</f>
        <v>7.8524000000000003</v>
      </c>
      <c r="C1397" s="2">
        <f>RSI!I1397</f>
        <v>67.065423313821896</v>
      </c>
      <c r="D1397" s="2">
        <f>MACD!E1397</f>
        <v>-0.11450250443264309</v>
      </c>
      <c r="E1397" s="2">
        <f>MACD!F1397</f>
        <v>-9.1620883400265044E-2</v>
      </c>
      <c r="F1397" s="2">
        <f>'Moving Avg'!D1397</f>
        <v>7.8335999999999997</v>
      </c>
      <c r="G1397" s="2">
        <f>'Moving Avg'!F1397</f>
        <v>7.6194300000000013</v>
      </c>
      <c r="H1397" s="2">
        <f>'Moving Avg'!G1397</f>
        <v>7.3754000000000008</v>
      </c>
      <c r="I1397" s="2">
        <f>'Moving Avg'!H1397</f>
        <v>7.2691959999999929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3"/>
        <v>50</v>
      </c>
      <c r="N1397" s="8">
        <f t="shared" si="210"/>
        <v>100</v>
      </c>
      <c r="O1397" s="8">
        <f t="shared" si="211"/>
        <v>50</v>
      </c>
      <c r="P1397" s="8">
        <f t="shared" si="212"/>
        <v>16.5</v>
      </c>
      <c r="Q1397" s="9">
        <f t="shared" si="214"/>
        <v>62.475000000000001</v>
      </c>
      <c r="R1397" s="9">
        <f t="shared" si="215"/>
        <v>51.625</v>
      </c>
      <c r="S1397" s="9">
        <f t="shared" si="216"/>
        <v>42.424999999999997</v>
      </c>
      <c r="T1397" s="9">
        <f t="shared" si="217"/>
        <v>54.125</v>
      </c>
      <c r="U1397" s="8">
        <f t="shared" si="218"/>
        <v>52.17499999999999</v>
      </c>
      <c r="V1397" s="8">
        <f t="shared" si="219"/>
        <v>52.662499999999994</v>
      </c>
    </row>
    <row r="1398" spans="1:22" ht="13.5" x14ac:dyDescent="0.25">
      <c r="A1398" s="3">
        <f>RSI!A1398</f>
        <v>44047</v>
      </c>
      <c r="B1398" s="2">
        <f>RSI!B1398</f>
        <v>7.9196</v>
      </c>
      <c r="C1398" s="2">
        <f>RSI!I1398</f>
        <v>69.6021537567471</v>
      </c>
      <c r="D1398" s="2">
        <f>MACD!E1398</f>
        <v>-0.10454323682246969</v>
      </c>
      <c r="E1398" s="2">
        <f>MACD!F1398</f>
        <v>-9.4205354084705969E-2</v>
      </c>
      <c r="F1398" s="2">
        <f>'Moving Avg'!D1398</f>
        <v>7.845699999999999</v>
      </c>
      <c r="G1398" s="2">
        <f>'Moving Avg'!F1398</f>
        <v>7.6475249999999999</v>
      </c>
      <c r="H1398" s="2">
        <f>'Moving Avg'!G1398</f>
        <v>7.3989680000000018</v>
      </c>
      <c r="I1398" s="2">
        <f>'Moving Avg'!H1398</f>
        <v>7.2680284999999936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  <c r="M1398" s="8">
        <f t="shared" si="213"/>
        <v>50</v>
      </c>
      <c r="N1398" s="8">
        <f t="shared" si="210"/>
        <v>45</v>
      </c>
      <c r="O1398" s="8">
        <f t="shared" si="211"/>
        <v>50</v>
      </c>
      <c r="P1398" s="8">
        <f t="shared" si="212"/>
        <v>83.5</v>
      </c>
      <c r="Q1398" s="9">
        <f t="shared" si="214"/>
        <v>53.274999999999999</v>
      </c>
      <c r="R1398" s="9">
        <f t="shared" si="215"/>
        <v>57.375</v>
      </c>
      <c r="S1398" s="9">
        <f t="shared" si="216"/>
        <v>64.325000000000003</v>
      </c>
      <c r="T1398" s="9">
        <f t="shared" si="217"/>
        <v>57.125</v>
      </c>
      <c r="U1398" s="8">
        <f t="shared" si="218"/>
        <v>58.32500000000001</v>
      </c>
      <c r="V1398" s="8">
        <f t="shared" si="219"/>
        <v>58.025000000000006</v>
      </c>
    </row>
    <row r="1399" spans="1:22" ht="13.5" x14ac:dyDescent="0.25">
      <c r="A1399" s="3">
        <f>RSI!A1399</f>
        <v>44048</v>
      </c>
      <c r="B1399" s="2">
        <f>RSI!B1399</f>
        <v>8.2621000000000002</v>
      </c>
      <c r="C1399" s="2">
        <f>RSI!I1399</f>
        <v>78.634656480238036</v>
      </c>
      <c r="D1399" s="2">
        <f>MACD!E1399</f>
        <v>-0.13378434354586766</v>
      </c>
      <c r="E1399" s="2">
        <f>MACD!F1399</f>
        <v>-0.10212115197693832</v>
      </c>
      <c r="F1399" s="2">
        <f>'Moving Avg'!D1399</f>
        <v>7.9383800000000004</v>
      </c>
      <c r="G1399" s="2">
        <f>'Moving Avg'!F1399</f>
        <v>7.6920849999999987</v>
      </c>
      <c r="H1399" s="2">
        <f>'Moving Avg'!G1399</f>
        <v>7.4289880000000004</v>
      </c>
      <c r="I1399" s="2">
        <f>'Moving Avg'!H1399</f>
        <v>7.2686399999999933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  <c r="M1399" s="8">
        <f t="shared" si="213"/>
        <v>0</v>
      </c>
      <c r="N1399" s="8">
        <f t="shared" si="210"/>
        <v>100</v>
      </c>
      <c r="O1399" s="8">
        <f t="shared" si="211"/>
        <v>50</v>
      </c>
      <c r="P1399" s="8">
        <f t="shared" si="212"/>
        <v>83.5</v>
      </c>
      <c r="Q1399" s="9">
        <f t="shared" si="214"/>
        <v>55.024999999999999</v>
      </c>
      <c r="R1399" s="9">
        <f t="shared" si="215"/>
        <v>58.375</v>
      </c>
      <c r="S1399" s="9">
        <f t="shared" si="216"/>
        <v>65.075000000000003</v>
      </c>
      <c r="T1399" s="9">
        <f t="shared" si="217"/>
        <v>58.375</v>
      </c>
      <c r="U1399" s="8">
        <f t="shared" si="218"/>
        <v>59.491666666666674</v>
      </c>
      <c r="V1399" s="8">
        <f t="shared" si="219"/>
        <v>59.212500000000006</v>
      </c>
    </row>
    <row r="1400" spans="1:22" ht="13.5" x14ac:dyDescent="0.25">
      <c r="A1400" s="3">
        <f>RSI!A1400</f>
        <v>44049</v>
      </c>
      <c r="B1400" s="2">
        <f>RSI!B1400</f>
        <v>8.0269999999999992</v>
      </c>
      <c r="C1400" s="2">
        <f>RSI!I1400</f>
        <v>64.472843666557168</v>
      </c>
      <c r="D1400" s="2">
        <f>MACD!E1400</f>
        <v>-0.14081159988418879</v>
      </c>
      <c r="E1400" s="2">
        <f>MACD!F1400</f>
        <v>-0.10985924155838842</v>
      </c>
      <c r="F1400" s="2">
        <f>'Moving Avg'!D1400</f>
        <v>7.9719600000000002</v>
      </c>
      <c r="G1400" s="2">
        <f>'Moving Avg'!F1400</f>
        <v>7.7242249999999988</v>
      </c>
      <c r="H1400" s="2">
        <f>'Moving Avg'!G1400</f>
        <v>7.4529800000000002</v>
      </c>
      <c r="I1400" s="2">
        <f>'Moving Avg'!H1400</f>
        <v>7.2683409999999951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  <c r="M1400" s="8">
        <f t="shared" si="213"/>
        <v>50</v>
      </c>
      <c r="N1400" s="8">
        <f t="shared" si="210"/>
        <v>100</v>
      </c>
      <c r="O1400" s="8">
        <f t="shared" si="211"/>
        <v>50</v>
      </c>
      <c r="P1400" s="8">
        <f t="shared" si="212"/>
        <v>83.5</v>
      </c>
      <c r="Q1400" s="9">
        <f t="shared" si="214"/>
        <v>72.525000000000006</v>
      </c>
      <c r="R1400" s="9">
        <f t="shared" si="215"/>
        <v>68.375</v>
      </c>
      <c r="S1400" s="9">
        <f t="shared" si="216"/>
        <v>72.575000000000003</v>
      </c>
      <c r="T1400" s="9">
        <f t="shared" si="217"/>
        <v>70.875</v>
      </c>
      <c r="U1400" s="8">
        <f t="shared" si="218"/>
        <v>71.158333333333346</v>
      </c>
      <c r="V1400" s="8">
        <f t="shared" si="219"/>
        <v>71.087500000000006</v>
      </c>
    </row>
    <row r="1401" spans="1:22" ht="13.5" x14ac:dyDescent="0.25">
      <c r="A1401" s="3">
        <f>RSI!A1401</f>
        <v>44050</v>
      </c>
      <c r="B1401" s="2">
        <f>RSI!B1401</f>
        <v>8.0606000000000009</v>
      </c>
      <c r="C1401" s="2">
        <f>RSI!I1401</f>
        <v>65.431057167988541</v>
      </c>
      <c r="D1401" s="2">
        <f>MACD!E1401</f>
        <v>-0.14107270841268349</v>
      </c>
      <c r="E1401" s="2">
        <f>MACD!F1401</f>
        <v>-0.11610193492924745</v>
      </c>
      <c r="F1401" s="2">
        <f>'Moving Avg'!D1401</f>
        <v>8.0243400000000005</v>
      </c>
      <c r="G1401" s="2">
        <f>'Moving Avg'!F1401</f>
        <v>7.7580449999999983</v>
      </c>
      <c r="H1401" s="2">
        <f>'Moving Avg'!G1401</f>
        <v>7.4756559999999999</v>
      </c>
      <c r="I1401" s="2">
        <f>'Moving Avg'!H1401</f>
        <v>7.2683754999999941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  <c r="M1401" s="8">
        <f t="shared" si="213"/>
        <v>50</v>
      </c>
      <c r="N1401" s="8">
        <f t="shared" si="210"/>
        <v>100</v>
      </c>
      <c r="O1401" s="8">
        <f t="shared" si="211"/>
        <v>50</v>
      </c>
      <c r="P1401" s="8">
        <f t="shared" si="212"/>
        <v>83.5</v>
      </c>
      <c r="Q1401" s="9">
        <f t="shared" si="214"/>
        <v>72.525000000000006</v>
      </c>
      <c r="R1401" s="9">
        <f t="shared" si="215"/>
        <v>68.375</v>
      </c>
      <c r="S1401" s="9">
        <f t="shared" si="216"/>
        <v>72.575000000000003</v>
      </c>
      <c r="T1401" s="9">
        <f t="shared" si="217"/>
        <v>70.875</v>
      </c>
      <c r="U1401" s="8">
        <f t="shared" si="218"/>
        <v>71.158333333333346</v>
      </c>
      <c r="V1401" s="8">
        <f t="shared" si="219"/>
        <v>71.087500000000006</v>
      </c>
    </row>
    <row r="1402" spans="1:22" ht="13.5" x14ac:dyDescent="0.25">
      <c r="A1402" s="3">
        <f>RSI!A1402</f>
        <v>44053</v>
      </c>
      <c r="B1402" s="2">
        <f>RSI!B1402</f>
        <v>8.2420000000000009</v>
      </c>
      <c r="C1402" s="2">
        <f>RSI!I1402</f>
        <v>70.117109468547966</v>
      </c>
      <c r="D1402" s="2">
        <f>MACD!E1402</f>
        <v>-0.13524112440039016</v>
      </c>
      <c r="E1402" s="2">
        <f>MACD!F1402</f>
        <v>-0.119929772823476</v>
      </c>
      <c r="F1402" s="2">
        <f>'Moving Avg'!D1402</f>
        <v>8.1022600000000011</v>
      </c>
      <c r="G1402" s="2">
        <f>'Moving Avg'!F1402</f>
        <v>7.7996099999999968</v>
      </c>
      <c r="H1402" s="2">
        <f>'Moving Avg'!G1402</f>
        <v>7.4978499999999997</v>
      </c>
      <c r="I1402" s="2">
        <f>'Moving Avg'!H1402</f>
        <v>7.2698144999999945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  <c r="M1402" s="8">
        <f t="shared" si="213"/>
        <v>0</v>
      </c>
      <c r="N1402" s="8">
        <f t="shared" si="210"/>
        <v>45</v>
      </c>
      <c r="O1402" s="8">
        <f t="shared" si="211"/>
        <v>50</v>
      </c>
      <c r="P1402" s="8">
        <f t="shared" si="212"/>
        <v>83.5</v>
      </c>
      <c r="Q1402" s="9">
        <f t="shared" si="214"/>
        <v>35.774999999999999</v>
      </c>
      <c r="R1402" s="9">
        <f t="shared" si="215"/>
        <v>47.375</v>
      </c>
      <c r="S1402" s="9">
        <f t="shared" si="216"/>
        <v>56.825000000000003</v>
      </c>
      <c r="T1402" s="9">
        <f t="shared" si="217"/>
        <v>44.625</v>
      </c>
      <c r="U1402" s="8">
        <f t="shared" si="218"/>
        <v>46.658333333333339</v>
      </c>
      <c r="V1402" s="8">
        <f t="shared" si="219"/>
        <v>46.150000000000006</v>
      </c>
    </row>
    <row r="1403" spans="1:22" ht="13.5" x14ac:dyDescent="0.25">
      <c r="A1403" s="3">
        <f>RSI!A1403</f>
        <v>44054</v>
      </c>
      <c r="B1403" s="2">
        <f>RSI!B1403</f>
        <v>8.4905000000000008</v>
      </c>
      <c r="C1403" s="2">
        <f>RSI!I1403</f>
        <v>75.097255135543406</v>
      </c>
      <c r="D1403" s="2">
        <f>MACD!E1403</f>
        <v>-0.15285636627793497</v>
      </c>
      <c r="E1403" s="2">
        <f>MACD!F1403</f>
        <v>-0.12651509151436779</v>
      </c>
      <c r="F1403" s="2">
        <f>'Moving Avg'!D1403</f>
        <v>8.2164400000000004</v>
      </c>
      <c r="G1403" s="2">
        <f>'Moving Avg'!F1403</f>
        <v>7.8479649999999994</v>
      </c>
      <c r="H1403" s="2">
        <f>'Moving Avg'!G1403</f>
        <v>7.525809999999999</v>
      </c>
      <c r="I1403" s="2">
        <f>'Moving Avg'!H1403</f>
        <v>7.2727939999999958</v>
      </c>
      <c r="J1403" s="6" t="str">
        <f>OBV!F1403</f>
        <v>BULLISH</v>
      </c>
      <c r="K1403" s="6" t="str">
        <f>OBV!G1403</f>
        <v>STRONG</v>
      </c>
      <c r="L1403" s="6" t="str">
        <f>OBV!H1403</f>
        <v>CONFIRMED BULLISH</v>
      </c>
      <c r="M1403" s="8">
        <f t="shared" si="213"/>
        <v>0</v>
      </c>
      <c r="N1403" s="8">
        <f t="shared" si="210"/>
        <v>100</v>
      </c>
      <c r="O1403" s="8">
        <f t="shared" si="211"/>
        <v>50</v>
      </c>
      <c r="P1403" s="8">
        <f t="shared" si="212"/>
        <v>100</v>
      </c>
      <c r="Q1403" s="9">
        <f t="shared" si="214"/>
        <v>57.5</v>
      </c>
      <c r="R1403" s="9">
        <f t="shared" si="215"/>
        <v>62.5</v>
      </c>
      <c r="S1403" s="9">
        <f t="shared" si="216"/>
        <v>72.5</v>
      </c>
      <c r="T1403" s="9">
        <f t="shared" si="217"/>
        <v>62.5</v>
      </c>
      <c r="U1403" s="8">
        <f t="shared" si="218"/>
        <v>64.166666666666671</v>
      </c>
      <c r="V1403" s="8">
        <f t="shared" si="219"/>
        <v>63.75</v>
      </c>
    </row>
    <row r="1404" spans="1:22" ht="13.5" x14ac:dyDescent="0.25">
      <c r="A1404" s="3">
        <f>RSI!A1404</f>
        <v>44055</v>
      </c>
      <c r="B1404" s="2">
        <f>RSI!B1404</f>
        <v>8.5643999999999991</v>
      </c>
      <c r="C1404" s="2">
        <f>RSI!I1404</f>
        <v>76.359045420486197</v>
      </c>
      <c r="D1404" s="2">
        <f>MACD!E1404</f>
        <v>-0.18687735217882562</v>
      </c>
      <c r="E1404" s="2">
        <f>MACD!F1404</f>
        <v>-0.13858754364725936</v>
      </c>
      <c r="F1404" s="2">
        <f>'Moving Avg'!D1404</f>
        <v>8.2769000000000013</v>
      </c>
      <c r="G1404" s="2">
        <f>'Moving Avg'!F1404</f>
        <v>7.901675</v>
      </c>
      <c r="H1404" s="2">
        <f>'Moving Avg'!G1404</f>
        <v>7.5560439999999991</v>
      </c>
      <c r="I1404" s="2">
        <f>'Moving Avg'!H1404</f>
        <v>7.275844999999995</v>
      </c>
      <c r="J1404" s="6" t="str">
        <f>OBV!F1404</f>
        <v>BULLISH</v>
      </c>
      <c r="K1404" s="6" t="str">
        <f>OBV!G1404</f>
        <v>STRONG</v>
      </c>
      <c r="L1404" s="6" t="str">
        <f>OBV!H1404</f>
        <v>CONFIRMED BULLISH</v>
      </c>
      <c r="M1404" s="8">
        <f t="shared" si="213"/>
        <v>0</v>
      </c>
      <c r="N1404" s="8">
        <f t="shared" si="210"/>
        <v>100</v>
      </c>
      <c r="O1404" s="8">
        <f t="shared" si="211"/>
        <v>50</v>
      </c>
      <c r="P1404" s="8">
        <f t="shared" si="212"/>
        <v>100</v>
      </c>
      <c r="Q1404" s="9">
        <f t="shared" si="214"/>
        <v>57.5</v>
      </c>
      <c r="R1404" s="9">
        <f t="shared" si="215"/>
        <v>62.5</v>
      </c>
      <c r="S1404" s="9">
        <f t="shared" si="216"/>
        <v>72.5</v>
      </c>
      <c r="T1404" s="9">
        <f t="shared" si="217"/>
        <v>62.5</v>
      </c>
      <c r="U1404" s="8">
        <f t="shared" si="218"/>
        <v>64.166666666666671</v>
      </c>
      <c r="V1404" s="8">
        <f t="shared" si="219"/>
        <v>63.75</v>
      </c>
    </row>
    <row r="1405" spans="1:22" ht="13.5" x14ac:dyDescent="0.25">
      <c r="A1405" s="3">
        <f>RSI!A1405</f>
        <v>44057</v>
      </c>
      <c r="B1405" s="2">
        <f>RSI!B1405</f>
        <v>8.6316000000000006</v>
      </c>
      <c r="C1405" s="2">
        <f>RSI!I1405</f>
        <v>77.476636003307448</v>
      </c>
      <c r="D1405" s="2">
        <f>MACD!E1405</f>
        <v>-0.21581371033845453</v>
      </c>
      <c r="E1405" s="2">
        <f>MACD!F1405</f>
        <v>-0.15403277698549842</v>
      </c>
      <c r="F1405" s="2">
        <f>'Moving Avg'!D1405</f>
        <v>8.3978199999999994</v>
      </c>
      <c r="G1405" s="2">
        <f>'Moving Avg'!F1405</f>
        <v>7.9554299999999998</v>
      </c>
      <c r="H1405" s="2">
        <f>'Moving Avg'!G1405</f>
        <v>7.5876219999999988</v>
      </c>
      <c r="I1405" s="2">
        <f>'Moving Avg'!H1405</f>
        <v>7.279231999999995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  <c r="M1405" s="8">
        <f t="shared" si="213"/>
        <v>0</v>
      </c>
      <c r="N1405" s="8">
        <f t="shared" si="210"/>
        <v>100</v>
      </c>
      <c r="O1405" s="8">
        <f t="shared" si="211"/>
        <v>50</v>
      </c>
      <c r="P1405" s="8">
        <f t="shared" si="212"/>
        <v>100</v>
      </c>
      <c r="Q1405" s="9">
        <f t="shared" si="214"/>
        <v>57.5</v>
      </c>
      <c r="R1405" s="9">
        <f t="shared" si="215"/>
        <v>62.5</v>
      </c>
      <c r="S1405" s="9">
        <f t="shared" si="216"/>
        <v>72.5</v>
      </c>
      <c r="T1405" s="9">
        <f t="shared" si="217"/>
        <v>62.5</v>
      </c>
      <c r="U1405" s="8">
        <f t="shared" si="218"/>
        <v>64.166666666666671</v>
      </c>
      <c r="V1405" s="8">
        <f t="shared" si="219"/>
        <v>63.75</v>
      </c>
    </row>
    <row r="1406" spans="1:22" ht="13.5" x14ac:dyDescent="0.25">
      <c r="A1406" s="3">
        <f>RSI!A1406</f>
        <v>44060</v>
      </c>
      <c r="B1406" s="2">
        <f>RSI!B1406</f>
        <v>8.3763000000000005</v>
      </c>
      <c r="C1406" s="2">
        <f>RSI!I1406</f>
        <v>64.920262704958759</v>
      </c>
      <c r="D1406" s="2">
        <f>MACD!E1406</f>
        <v>-0.23520984610068751</v>
      </c>
      <c r="E1406" s="2">
        <f>MACD!F1406</f>
        <v>-0.17026819080853625</v>
      </c>
      <c r="F1406" s="2">
        <f>'Moving Avg'!D1406</f>
        <v>8.46096</v>
      </c>
      <c r="G1406" s="2">
        <f>'Moving Avg'!F1406</f>
        <v>7.995095000000001</v>
      </c>
      <c r="H1406" s="2">
        <f>'Moving Avg'!G1406</f>
        <v>7.6126339999999981</v>
      </c>
      <c r="I1406" s="2">
        <f>'Moving Avg'!H1406</f>
        <v>7.2811764999999955</v>
      </c>
      <c r="J1406" s="6" t="str">
        <f>OBV!F1406</f>
        <v>BULLISH</v>
      </c>
      <c r="K1406" s="6" t="str">
        <f>OBV!G1406</f>
        <v>STRONG</v>
      </c>
      <c r="L1406" s="6" t="str">
        <f>OBV!H1406</f>
        <v>CONFIRMED BULLISH</v>
      </c>
      <c r="M1406" s="8">
        <f t="shared" si="213"/>
        <v>50</v>
      </c>
      <c r="N1406" s="8">
        <f t="shared" si="210"/>
        <v>100</v>
      </c>
      <c r="O1406" s="8">
        <f t="shared" si="211"/>
        <v>50</v>
      </c>
      <c r="P1406" s="8">
        <f t="shared" si="212"/>
        <v>100</v>
      </c>
      <c r="Q1406" s="9">
        <f t="shared" si="214"/>
        <v>75</v>
      </c>
      <c r="R1406" s="9">
        <f t="shared" si="215"/>
        <v>72.5</v>
      </c>
      <c r="S1406" s="9">
        <f t="shared" si="216"/>
        <v>80</v>
      </c>
      <c r="T1406" s="9">
        <f t="shared" si="217"/>
        <v>75</v>
      </c>
      <c r="U1406" s="8">
        <f t="shared" si="218"/>
        <v>75.833333333333329</v>
      </c>
      <c r="V1406" s="8">
        <f t="shared" si="219"/>
        <v>75.625</v>
      </c>
    </row>
    <row r="1407" spans="1:22" ht="13.5" x14ac:dyDescent="0.25">
      <c r="A1407" s="3">
        <f>RSI!A1407</f>
        <v>44061</v>
      </c>
      <c r="B1407" s="2">
        <f>RSI!B1407</f>
        <v>8.1681000000000008</v>
      </c>
      <c r="C1407" s="2">
        <f>RSI!I1407</f>
        <v>56.831254113230017</v>
      </c>
      <c r="D1407" s="2">
        <f>MACD!E1407</f>
        <v>-0.23062437017536475</v>
      </c>
      <c r="E1407" s="2">
        <f>MACD!F1407</f>
        <v>-0.18233942668190195</v>
      </c>
      <c r="F1407" s="2">
        <f>'Moving Avg'!D1407</f>
        <v>8.4461800000000018</v>
      </c>
      <c r="G1407" s="2">
        <f>'Moving Avg'!F1407</f>
        <v>8.0243500000000001</v>
      </c>
      <c r="H1407" s="2">
        <f>'Moving Avg'!G1407</f>
        <v>7.6314939999999991</v>
      </c>
      <c r="I1407" s="2">
        <f>'Moving Avg'!H1407</f>
        <v>7.2824114999999976</v>
      </c>
      <c r="J1407" s="6" t="str">
        <f>OBV!F1407</f>
        <v>BULLISH</v>
      </c>
      <c r="K1407" s="6" t="str">
        <f>OBV!G1407</f>
        <v>NEUTRAL</v>
      </c>
      <c r="L1407" s="6" t="str">
        <f>OBV!H1407</f>
        <v>BULLISH DIVERGENCE</v>
      </c>
      <c r="M1407" s="8">
        <f t="shared" si="213"/>
        <v>50</v>
      </c>
      <c r="N1407" s="8">
        <f t="shared" si="210"/>
        <v>100</v>
      </c>
      <c r="O1407" s="8">
        <f t="shared" si="211"/>
        <v>50</v>
      </c>
      <c r="P1407" s="8">
        <f t="shared" si="212"/>
        <v>66.5</v>
      </c>
      <c r="Q1407" s="9">
        <f t="shared" si="214"/>
        <v>69.974999999999994</v>
      </c>
      <c r="R1407" s="9">
        <f t="shared" si="215"/>
        <v>64.125</v>
      </c>
      <c r="S1407" s="9">
        <f t="shared" si="216"/>
        <v>64.924999999999997</v>
      </c>
      <c r="T1407" s="9">
        <f t="shared" si="217"/>
        <v>66.625</v>
      </c>
      <c r="U1407" s="8">
        <f t="shared" si="218"/>
        <v>66.341666666666654</v>
      </c>
      <c r="V1407" s="8">
        <f t="shared" si="219"/>
        <v>66.412499999999994</v>
      </c>
    </row>
    <row r="1408" spans="1:22" ht="13.5" x14ac:dyDescent="0.25">
      <c r="A1408" s="3">
        <f>RSI!A1408</f>
        <v>44062</v>
      </c>
      <c r="B1408" s="2">
        <f>RSI!B1408</f>
        <v>8.2621000000000002</v>
      </c>
      <c r="C1408" s="2">
        <f>RSI!I1408</f>
        <v>59.297133528055539</v>
      </c>
      <c r="D1408" s="2">
        <f>MACD!E1408</f>
        <v>-0.22462578510366971</v>
      </c>
      <c r="E1408" s="2">
        <f>MACD!F1408</f>
        <v>-0.19079669836625551</v>
      </c>
      <c r="F1408" s="2">
        <f>'Moving Avg'!D1408</f>
        <v>8.4004999999999992</v>
      </c>
      <c r="G1408" s="2">
        <f>'Moving Avg'!F1408</f>
        <v>8.0525599999999997</v>
      </c>
      <c r="H1408" s="2">
        <f>'Moving Avg'!G1408</f>
        <v>7.6522339999999973</v>
      </c>
      <c r="I1408" s="2">
        <f>'Moving Avg'!H1408</f>
        <v>7.2839509999999974</v>
      </c>
      <c r="J1408" s="6" t="str">
        <f>OBV!F1408</f>
        <v>BULLISH</v>
      </c>
      <c r="K1408" s="6" t="str">
        <f>OBV!G1408</f>
        <v>NEUTRAL</v>
      </c>
      <c r="L1408" s="6" t="str">
        <f>OBV!H1408</f>
        <v>BULLISH DIVERGENCE</v>
      </c>
      <c r="M1408" s="8">
        <f t="shared" si="213"/>
        <v>50</v>
      </c>
      <c r="N1408" s="8">
        <f t="shared" si="210"/>
        <v>100</v>
      </c>
      <c r="O1408" s="8">
        <f t="shared" si="211"/>
        <v>50</v>
      </c>
      <c r="P1408" s="8">
        <f t="shared" si="212"/>
        <v>66.5</v>
      </c>
      <c r="Q1408" s="9">
        <f t="shared" si="214"/>
        <v>69.974999999999994</v>
      </c>
      <c r="R1408" s="9">
        <f t="shared" si="215"/>
        <v>64.125</v>
      </c>
      <c r="S1408" s="9">
        <f t="shared" si="216"/>
        <v>64.924999999999997</v>
      </c>
      <c r="T1408" s="9">
        <f t="shared" si="217"/>
        <v>66.625</v>
      </c>
      <c r="U1408" s="8">
        <f t="shared" si="218"/>
        <v>66.341666666666654</v>
      </c>
      <c r="V1408" s="8">
        <f t="shared" si="219"/>
        <v>66.412499999999994</v>
      </c>
    </row>
    <row r="1409" spans="1:22" ht="13.5" x14ac:dyDescent="0.25">
      <c r="A1409" s="3">
        <f>RSI!A1409</f>
        <v>44064</v>
      </c>
      <c r="B1409" s="2">
        <f>RSI!B1409</f>
        <v>8.3292999999999999</v>
      </c>
      <c r="C1409" s="2">
        <f>RSI!I1409</f>
        <v>61.011732061738016</v>
      </c>
      <c r="D1409" s="2">
        <f>MACD!E1409</f>
        <v>-0.17355480494660203</v>
      </c>
      <c r="E1409" s="2">
        <f>MACD!F1409</f>
        <v>-0.18734831968232485</v>
      </c>
      <c r="F1409" s="2">
        <f>'Moving Avg'!D1409</f>
        <v>8.3534800000000011</v>
      </c>
      <c r="G1409" s="2">
        <f>'Moving Avg'!F1409</f>
        <v>8.087489999999999</v>
      </c>
      <c r="H1409" s="2">
        <f>'Moving Avg'!G1409</f>
        <v>7.6756439999999984</v>
      </c>
      <c r="I1409" s="2">
        <f>'Moving Avg'!H1409</f>
        <v>7.2859919999999976</v>
      </c>
      <c r="J1409" s="6" t="str">
        <f>OBV!F1409</f>
        <v>BULLISH</v>
      </c>
      <c r="K1409" s="6" t="str">
        <f>OBV!G1409</f>
        <v>NEUTRAL</v>
      </c>
      <c r="L1409" s="6" t="str">
        <f>OBV!H1409</f>
        <v>BULLISH DIVERGENCE</v>
      </c>
      <c r="M1409" s="8">
        <f t="shared" si="213"/>
        <v>50</v>
      </c>
      <c r="N1409" s="8">
        <f t="shared" si="210"/>
        <v>0</v>
      </c>
      <c r="O1409" s="8">
        <f t="shared" si="211"/>
        <v>50</v>
      </c>
      <c r="P1409" s="8">
        <f t="shared" si="212"/>
        <v>66.5</v>
      </c>
      <c r="Q1409" s="9">
        <f t="shared" si="214"/>
        <v>34.975000000000001</v>
      </c>
      <c r="R1409" s="9">
        <f t="shared" si="215"/>
        <v>44.125</v>
      </c>
      <c r="S1409" s="9">
        <f t="shared" si="216"/>
        <v>49.924999999999997</v>
      </c>
      <c r="T1409" s="9">
        <f t="shared" si="217"/>
        <v>41.625</v>
      </c>
      <c r="U1409" s="8">
        <f t="shared" si="218"/>
        <v>43.008333333333326</v>
      </c>
      <c r="V1409" s="8">
        <f t="shared" si="219"/>
        <v>42.662499999999994</v>
      </c>
    </row>
    <row r="1410" spans="1:22" ht="13.5" x14ac:dyDescent="0.25">
      <c r="A1410" s="3">
        <f>RSI!A1410</f>
        <v>44067</v>
      </c>
      <c r="B1410" s="2">
        <f>RSI!B1410</f>
        <v>8.5307999999999993</v>
      </c>
      <c r="C1410" s="2">
        <f>RSI!I1410</f>
        <v>65.680183737547381</v>
      </c>
      <c r="D1410" s="2">
        <f>MACD!E1410</f>
        <v>-0.18342506488113042</v>
      </c>
      <c r="E1410" s="2">
        <f>MACD!F1410</f>
        <v>-0.18656366872208599</v>
      </c>
      <c r="F1410" s="2">
        <f>'Moving Avg'!D1410</f>
        <v>8.3333200000000005</v>
      </c>
      <c r="G1410" s="2">
        <f>'Moving Avg'!F1410</f>
        <v>8.1311500000000017</v>
      </c>
      <c r="H1410" s="2">
        <f>'Moving Avg'!G1410</f>
        <v>7.7063979999999983</v>
      </c>
      <c r="I1410" s="2">
        <f>'Moving Avg'!H1410</f>
        <v>7.2890404999999987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  <c r="M1410" s="8">
        <f t="shared" si="213"/>
        <v>50</v>
      </c>
      <c r="N1410" s="8">
        <f t="shared" ref="N1410:N1473" si="220">IF(E1410-D1410&gt;0.02, 100, IF(E1410-D1410&lt;0,0,45))</f>
        <v>0</v>
      </c>
      <c r="O1410" s="8">
        <f t="shared" ref="O1410:O1473" si="221">IF(F1410-I1410&gt;10,100,IF(F1410-I1410&gt;5,75, IF(F1410-I1410&gt;0,50,0)))</f>
        <v>50</v>
      </c>
      <c r="P1410" s="8">
        <f t="shared" ref="P1410:P1473" si="222">IF(L1410="confirmed bullish", 34, IF(L1410="bullish divergence",17, 0))+IF(J1410="bullish",33,IF(J1410="bearish",0,16.5))+IF(K1410="strong",33,IF(K1410="weak",0,16.5))</f>
        <v>16.5</v>
      </c>
      <c r="Q1410" s="9">
        <f t="shared" si="214"/>
        <v>27.475000000000001</v>
      </c>
      <c r="R1410" s="9">
        <f t="shared" si="215"/>
        <v>31.625</v>
      </c>
      <c r="S1410" s="9">
        <f t="shared" si="216"/>
        <v>27.425000000000001</v>
      </c>
      <c r="T1410" s="9">
        <f t="shared" si="217"/>
        <v>29.125</v>
      </c>
      <c r="U1410" s="8">
        <f t="shared" si="218"/>
        <v>28.841666666666669</v>
      </c>
      <c r="V1410" s="8">
        <f t="shared" si="219"/>
        <v>28.912500000000001</v>
      </c>
    </row>
    <row r="1411" spans="1:22" ht="13.5" x14ac:dyDescent="0.25">
      <c r="A1411" s="3">
        <f>RSI!A1411</f>
        <v>44068</v>
      </c>
      <c r="B1411" s="2">
        <f>RSI!B1411</f>
        <v>8.4300999999999995</v>
      </c>
      <c r="C1411" s="2">
        <f>RSI!I1411</f>
        <v>61.703785799939496</v>
      </c>
      <c r="D1411" s="2">
        <f>MACD!E1411</f>
        <v>-0.18218068089956585</v>
      </c>
      <c r="E1411" s="2">
        <f>MACD!F1411</f>
        <v>-0.18568707115758198</v>
      </c>
      <c r="F1411" s="2">
        <f>'Moving Avg'!D1411</f>
        <v>8.3440799999999999</v>
      </c>
      <c r="G1411" s="2">
        <f>'Moving Avg'!F1411</f>
        <v>8.1664150000000006</v>
      </c>
      <c r="H1411" s="2">
        <f>'Moving Avg'!G1411</f>
        <v>7.7331499999999984</v>
      </c>
      <c r="I1411" s="2">
        <f>'Moving Avg'!H1411</f>
        <v>7.2914199999999987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  <c r="M1411" s="8">
        <f t="shared" ref="M1411:M1474" si="223">IF(C1411&lt;30,100, IF(C1411&gt;70, 0, 50))</f>
        <v>50</v>
      </c>
      <c r="N1411" s="8">
        <f t="shared" si="220"/>
        <v>0</v>
      </c>
      <c r="O1411" s="8">
        <f t="shared" si="221"/>
        <v>50</v>
      </c>
      <c r="P1411" s="8">
        <f t="shared" si="222"/>
        <v>83.5</v>
      </c>
      <c r="Q1411" s="9">
        <f t="shared" ref="Q1411:Q1474" si="224">0.35*M1411+N1411*0.35+O1411*0.15+P1411*0.15</f>
        <v>37.524999999999999</v>
      </c>
      <c r="R1411" s="9">
        <f t="shared" ref="R1411:R1474" si="225">M1411*0.2+N1411*0.2+O1411*0.35+P1411*0.25</f>
        <v>48.375</v>
      </c>
      <c r="S1411" s="9">
        <f t="shared" ref="S1411:S1474" si="226">M1411*0.15+N1411*0.15+O1411*0.25+P1411*0.45</f>
        <v>57.575000000000003</v>
      </c>
      <c r="T1411" s="9">
        <f t="shared" ref="T1411:T1474" si="227">0.25*SUM(M1411:P1411)</f>
        <v>45.875</v>
      </c>
      <c r="U1411" s="8">
        <f t="shared" ref="U1411:U1474" si="228">SUM(Q1411:S1411)/3</f>
        <v>47.82500000000001</v>
      </c>
      <c r="V1411" s="8">
        <f t="shared" ref="V1411:V1474" si="229">SUM(Q1411:T1411)/4</f>
        <v>47.337500000000006</v>
      </c>
    </row>
    <row r="1412" spans="1:22" ht="13.5" x14ac:dyDescent="0.25">
      <c r="A1412" s="3">
        <f>RSI!A1412</f>
        <v>44069</v>
      </c>
      <c r="B1412" s="2">
        <f>RSI!B1412</f>
        <v>8.3964999999999996</v>
      </c>
      <c r="C1412" s="2">
        <f>RSI!I1412</f>
        <v>60.390028312298611</v>
      </c>
      <c r="D1412" s="2">
        <f>MACD!E1412</f>
        <v>-0.15294384808324502</v>
      </c>
      <c r="E1412" s="2">
        <f>MACD!F1412</f>
        <v>-0.17913842654271458</v>
      </c>
      <c r="F1412" s="2">
        <f>'Moving Avg'!D1412</f>
        <v>8.3897600000000008</v>
      </c>
      <c r="G1412" s="2">
        <f>'Moving Avg'!F1412</f>
        <v>8.1929499999999997</v>
      </c>
      <c r="H1412" s="2">
        <f>'Moving Avg'!G1412</f>
        <v>7.7575059999999985</v>
      </c>
      <c r="I1412" s="2">
        <f>'Moving Avg'!H1412</f>
        <v>7.292968499999998</v>
      </c>
      <c r="J1412" s="6" t="str">
        <f>OBV!F1412</f>
        <v>BULLISH</v>
      </c>
      <c r="K1412" s="6" t="str">
        <f>OBV!G1412</f>
        <v>NEUTRAL</v>
      </c>
      <c r="L1412" s="6" t="str">
        <f>OBV!H1412</f>
        <v>CONFIRMED BULLISH</v>
      </c>
      <c r="M1412" s="8">
        <f t="shared" si="223"/>
        <v>50</v>
      </c>
      <c r="N1412" s="8">
        <f t="shared" si="220"/>
        <v>0</v>
      </c>
      <c r="O1412" s="8">
        <f t="shared" si="221"/>
        <v>50</v>
      </c>
      <c r="P1412" s="8">
        <f t="shared" si="222"/>
        <v>83.5</v>
      </c>
      <c r="Q1412" s="9">
        <f t="shared" si="224"/>
        <v>37.524999999999999</v>
      </c>
      <c r="R1412" s="9">
        <f t="shared" si="225"/>
        <v>48.375</v>
      </c>
      <c r="S1412" s="9">
        <f t="shared" si="226"/>
        <v>57.575000000000003</v>
      </c>
      <c r="T1412" s="9">
        <f t="shared" si="227"/>
        <v>45.875</v>
      </c>
      <c r="U1412" s="8">
        <f t="shared" si="228"/>
        <v>47.82500000000001</v>
      </c>
      <c r="V1412" s="8">
        <f t="shared" si="229"/>
        <v>47.337500000000006</v>
      </c>
    </row>
    <row r="1413" spans="1:22" ht="13.5" x14ac:dyDescent="0.25">
      <c r="A1413" s="3">
        <f>RSI!A1413</f>
        <v>44070</v>
      </c>
      <c r="B1413" s="2">
        <f>RSI!B1413</f>
        <v>8.3964999999999996</v>
      </c>
      <c r="C1413" s="2">
        <f>RSI!I1413</f>
        <v>60.390028312298611</v>
      </c>
      <c r="D1413" s="2">
        <f>MACD!E1413</f>
        <v>-9.1824462280335695E-2</v>
      </c>
      <c r="E1413" s="2">
        <f>MACD!F1413</f>
        <v>-0.16167563369023882</v>
      </c>
      <c r="F1413" s="2">
        <f>'Moving Avg'!D1413</f>
        <v>8.416640000000001</v>
      </c>
      <c r="G1413" s="2">
        <f>'Moving Avg'!F1413</f>
        <v>8.2198200000000021</v>
      </c>
      <c r="H1413" s="2">
        <f>'Moving Avg'!G1413</f>
        <v>7.7777519999999978</v>
      </c>
      <c r="I1413" s="2">
        <f>'Moving Avg'!H1413</f>
        <v>7.2951799999999984</v>
      </c>
      <c r="J1413" s="6" t="str">
        <f>OBV!F1413</f>
        <v>BEARISH</v>
      </c>
      <c r="K1413" s="6" t="str">
        <f>OBV!G1413</f>
        <v>NEUTRAL</v>
      </c>
      <c r="L1413" s="6" t="str">
        <f>OBV!H1413</f>
        <v>BEARISH DIVERGENCE</v>
      </c>
      <c r="M1413" s="8">
        <f t="shared" si="223"/>
        <v>50</v>
      </c>
      <c r="N1413" s="8">
        <f t="shared" si="220"/>
        <v>0</v>
      </c>
      <c r="O1413" s="8">
        <f t="shared" si="221"/>
        <v>50</v>
      </c>
      <c r="P1413" s="8">
        <f t="shared" si="222"/>
        <v>16.5</v>
      </c>
      <c r="Q1413" s="9">
        <f t="shared" si="224"/>
        <v>27.475000000000001</v>
      </c>
      <c r="R1413" s="9">
        <f t="shared" si="225"/>
        <v>31.625</v>
      </c>
      <c r="S1413" s="9">
        <f t="shared" si="226"/>
        <v>27.425000000000001</v>
      </c>
      <c r="T1413" s="9">
        <f t="shared" si="227"/>
        <v>29.125</v>
      </c>
      <c r="U1413" s="8">
        <f t="shared" si="228"/>
        <v>28.841666666666669</v>
      </c>
      <c r="V1413" s="8">
        <f t="shared" si="229"/>
        <v>28.912500000000001</v>
      </c>
    </row>
    <row r="1414" spans="1:22" ht="13.5" x14ac:dyDescent="0.25">
      <c r="A1414" s="3">
        <f>RSI!A1414</f>
        <v>44071</v>
      </c>
      <c r="B1414" s="2">
        <f>RSI!B1414</f>
        <v>8.3964999999999996</v>
      </c>
      <c r="C1414" s="2">
        <f>RSI!I1414</f>
        <v>60.390028312298611</v>
      </c>
      <c r="D1414" s="2">
        <f>MACD!E1414</f>
        <v>-3.0452015143808353E-2</v>
      </c>
      <c r="E1414" s="2">
        <f>MACD!F1414</f>
        <v>-0.13543090998095275</v>
      </c>
      <c r="F1414" s="2">
        <f>'Moving Avg'!D1414</f>
        <v>8.4300800000000002</v>
      </c>
      <c r="G1414" s="2">
        <f>'Moving Avg'!F1414</f>
        <v>8.2497100000000021</v>
      </c>
      <c r="H1414" s="2">
        <f>'Moving Avg'!G1414</f>
        <v>7.7934919999999979</v>
      </c>
      <c r="I1414" s="2">
        <f>'Moving Avg'!H1414</f>
        <v>7.2974244999999982</v>
      </c>
      <c r="J1414" s="6" t="str">
        <f>OBV!F1414</f>
        <v>BEARISH</v>
      </c>
      <c r="K1414" s="6" t="str">
        <f>OBV!G1414</f>
        <v>NEUTRAL</v>
      </c>
      <c r="L1414" s="6" t="str">
        <f>OBV!H1414</f>
        <v>BEARISH DIVERGENCE</v>
      </c>
      <c r="M1414" s="8">
        <f t="shared" si="223"/>
        <v>50</v>
      </c>
      <c r="N1414" s="8">
        <f t="shared" si="220"/>
        <v>0</v>
      </c>
      <c r="O1414" s="8">
        <f t="shared" si="221"/>
        <v>50</v>
      </c>
      <c r="P1414" s="8">
        <f t="shared" si="222"/>
        <v>16.5</v>
      </c>
      <c r="Q1414" s="9">
        <f t="shared" si="224"/>
        <v>27.475000000000001</v>
      </c>
      <c r="R1414" s="9">
        <f t="shared" si="225"/>
        <v>31.625</v>
      </c>
      <c r="S1414" s="9">
        <f t="shared" si="226"/>
        <v>27.425000000000001</v>
      </c>
      <c r="T1414" s="9">
        <f t="shared" si="227"/>
        <v>29.125</v>
      </c>
      <c r="U1414" s="8">
        <f t="shared" si="228"/>
        <v>28.841666666666669</v>
      </c>
      <c r="V1414" s="8">
        <f t="shared" si="229"/>
        <v>28.912500000000001</v>
      </c>
    </row>
    <row r="1415" spans="1:22" ht="13.5" x14ac:dyDescent="0.25">
      <c r="A1415" s="3">
        <f>RSI!A1415</f>
        <v>44074</v>
      </c>
      <c r="B1415" s="2">
        <f>RSI!B1415</f>
        <v>8.4032</v>
      </c>
      <c r="C1415" s="2">
        <f>RSI!I1415</f>
        <v>60.598958249407112</v>
      </c>
      <c r="D1415" s="2">
        <f>MACD!E1415</f>
        <v>2.9734398027475351E-2</v>
      </c>
      <c r="E1415" s="2">
        <f>MACD!F1415</f>
        <v>-0.10239784837926713</v>
      </c>
      <c r="F1415" s="2">
        <f>'Moving Avg'!D1415</f>
        <v>8.40456</v>
      </c>
      <c r="G1415" s="2">
        <f>'Moving Avg'!F1415</f>
        <v>8.2769150000000007</v>
      </c>
      <c r="H1415" s="2">
        <f>'Moving Avg'!G1415</f>
        <v>7.8117519999999994</v>
      </c>
      <c r="I1415" s="2">
        <f>'Moving Avg'!H1415</f>
        <v>7.2996694999999976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  <c r="M1415" s="8">
        <f t="shared" si="223"/>
        <v>50</v>
      </c>
      <c r="N1415" s="8">
        <f t="shared" si="220"/>
        <v>0</v>
      </c>
      <c r="O1415" s="8">
        <f t="shared" si="221"/>
        <v>50</v>
      </c>
      <c r="P1415" s="8">
        <f t="shared" si="222"/>
        <v>16.5</v>
      </c>
      <c r="Q1415" s="9">
        <f t="shared" si="224"/>
        <v>27.475000000000001</v>
      </c>
      <c r="R1415" s="9">
        <f t="shared" si="225"/>
        <v>31.625</v>
      </c>
      <c r="S1415" s="9">
        <f t="shared" si="226"/>
        <v>27.425000000000001</v>
      </c>
      <c r="T1415" s="9">
        <f t="shared" si="227"/>
        <v>29.125</v>
      </c>
      <c r="U1415" s="8">
        <f t="shared" si="228"/>
        <v>28.841666666666669</v>
      </c>
      <c r="V1415" s="8">
        <f t="shared" si="229"/>
        <v>28.912500000000001</v>
      </c>
    </row>
    <row r="1416" spans="1:22" ht="13.5" x14ac:dyDescent="0.25">
      <c r="A1416" s="3">
        <f>RSI!A1416</f>
        <v>44075</v>
      </c>
      <c r="B1416" s="2">
        <f>RSI!B1416</f>
        <v>8.6249000000000002</v>
      </c>
      <c r="C1416" s="2">
        <f>RSI!I1416</f>
        <v>66.833099078561375</v>
      </c>
      <c r="D1416" s="2">
        <f>MACD!E1416</f>
        <v>2.3453845406372409E-2</v>
      </c>
      <c r="E1416" s="2">
        <f>MACD!F1416</f>
        <v>-7.7227509622139229E-2</v>
      </c>
      <c r="F1416" s="2">
        <f>'Moving Avg'!D1416</f>
        <v>8.4435200000000012</v>
      </c>
      <c r="G1416" s="2">
        <f>'Moving Avg'!F1416</f>
        <v>8.318225</v>
      </c>
      <c r="H1416" s="2">
        <f>'Moving Avg'!G1416</f>
        <v>7.8357719999999995</v>
      </c>
      <c r="I1416" s="2">
        <f>'Moving Avg'!H1416</f>
        <v>7.3033544999999984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  <c r="M1416" s="8">
        <f t="shared" si="223"/>
        <v>50</v>
      </c>
      <c r="N1416" s="8">
        <f t="shared" si="220"/>
        <v>0</v>
      </c>
      <c r="O1416" s="8">
        <f t="shared" si="221"/>
        <v>50</v>
      </c>
      <c r="P1416" s="8">
        <f t="shared" si="222"/>
        <v>83.5</v>
      </c>
      <c r="Q1416" s="9">
        <f t="shared" si="224"/>
        <v>37.524999999999999</v>
      </c>
      <c r="R1416" s="9">
        <f t="shared" si="225"/>
        <v>48.375</v>
      </c>
      <c r="S1416" s="9">
        <f t="shared" si="226"/>
        <v>57.575000000000003</v>
      </c>
      <c r="T1416" s="9">
        <f t="shared" si="227"/>
        <v>45.875</v>
      </c>
      <c r="U1416" s="8">
        <f t="shared" si="228"/>
        <v>47.82500000000001</v>
      </c>
      <c r="V1416" s="8">
        <f t="shared" si="229"/>
        <v>47.337500000000006</v>
      </c>
    </row>
    <row r="1417" spans="1:22" ht="13.5" x14ac:dyDescent="0.25">
      <c r="A1417" s="3">
        <f>RSI!A1417</f>
        <v>44076</v>
      </c>
      <c r="B1417" s="2">
        <f>RSI!B1417</f>
        <v>8.7524999999999995</v>
      </c>
      <c r="C1417" s="2">
        <f>RSI!I1417</f>
        <v>69.795291196364047</v>
      </c>
      <c r="D1417" s="2">
        <f>MACD!E1417</f>
        <v>-2.6049765284305693E-2</v>
      </c>
      <c r="E1417" s="2">
        <f>MACD!F1417</f>
        <v>-6.6991960754572533E-2</v>
      </c>
      <c r="F1417" s="2">
        <f>'Moving Avg'!D1417</f>
        <v>8.5147200000000005</v>
      </c>
      <c r="G1417" s="2">
        <f>'Moving Avg'!F1417</f>
        <v>8.3632299999999997</v>
      </c>
      <c r="H1417" s="2">
        <f>'Moving Avg'!G1417</f>
        <v>7.8636679999999988</v>
      </c>
      <c r="I1417" s="2">
        <f>'Moving Avg'!H1417</f>
        <v>7.3077434999999991</v>
      </c>
      <c r="J1417" s="6" t="str">
        <f>OBV!F1417</f>
        <v>BULLISH</v>
      </c>
      <c r="K1417" s="6" t="str">
        <f>OBV!G1417</f>
        <v>STRONG</v>
      </c>
      <c r="L1417" s="6" t="str">
        <f>OBV!H1417</f>
        <v>CONFIRMED BULLISH</v>
      </c>
      <c r="M1417" s="8">
        <f t="shared" si="223"/>
        <v>50</v>
      </c>
      <c r="N1417" s="8">
        <f t="shared" si="220"/>
        <v>0</v>
      </c>
      <c r="O1417" s="8">
        <f t="shared" si="221"/>
        <v>50</v>
      </c>
      <c r="P1417" s="8">
        <f t="shared" si="222"/>
        <v>100</v>
      </c>
      <c r="Q1417" s="9">
        <f t="shared" si="224"/>
        <v>40</v>
      </c>
      <c r="R1417" s="9">
        <f t="shared" si="225"/>
        <v>52.5</v>
      </c>
      <c r="S1417" s="9">
        <f t="shared" si="226"/>
        <v>65</v>
      </c>
      <c r="T1417" s="9">
        <f t="shared" si="227"/>
        <v>50</v>
      </c>
      <c r="U1417" s="8">
        <f t="shared" si="228"/>
        <v>52.5</v>
      </c>
      <c r="V1417" s="8">
        <f t="shared" si="229"/>
        <v>51.875</v>
      </c>
    </row>
    <row r="1418" spans="1:22" ht="13.5" x14ac:dyDescent="0.25">
      <c r="A1418" s="3">
        <f>RSI!A1418</f>
        <v>44077</v>
      </c>
      <c r="B1418" s="2">
        <f>RSI!B1418</f>
        <v>8.9540000000000006</v>
      </c>
      <c r="C1418" s="2">
        <f>RSI!I1418</f>
        <v>73.778036996516676</v>
      </c>
      <c r="D1418" s="2">
        <f>MACD!E1418</f>
        <v>-7.1661998557239315E-2</v>
      </c>
      <c r="E1418" s="2">
        <f>MACD!F1418</f>
        <v>-6.7925968315105889E-2</v>
      </c>
      <c r="F1418" s="2">
        <f>'Moving Avg'!D1418</f>
        <v>8.62622</v>
      </c>
      <c r="G1418" s="2">
        <f>'Moving Avg'!F1418</f>
        <v>8.414950000000001</v>
      </c>
      <c r="H1418" s="2">
        <f>'Moving Avg'!G1418</f>
        <v>7.8969199999999988</v>
      </c>
      <c r="I1418" s="2">
        <f>'Moving Avg'!H1418</f>
        <v>7.3130739999999994</v>
      </c>
      <c r="J1418" s="6" t="str">
        <f>OBV!F1418</f>
        <v>BULLISH</v>
      </c>
      <c r="K1418" s="6" t="str">
        <f>OBV!G1418</f>
        <v>STRONG</v>
      </c>
      <c r="L1418" s="6" t="str">
        <f>OBV!H1418</f>
        <v>CONFIRMED BULLISH</v>
      </c>
      <c r="M1418" s="8">
        <f t="shared" si="223"/>
        <v>0</v>
      </c>
      <c r="N1418" s="8">
        <f t="shared" si="220"/>
        <v>45</v>
      </c>
      <c r="O1418" s="8">
        <f t="shared" si="221"/>
        <v>50</v>
      </c>
      <c r="P1418" s="8">
        <f t="shared" si="222"/>
        <v>100</v>
      </c>
      <c r="Q1418" s="9">
        <f t="shared" si="224"/>
        <v>38.25</v>
      </c>
      <c r="R1418" s="9">
        <f t="shared" si="225"/>
        <v>51.5</v>
      </c>
      <c r="S1418" s="9">
        <f t="shared" si="226"/>
        <v>64.25</v>
      </c>
      <c r="T1418" s="9">
        <f t="shared" si="227"/>
        <v>48.75</v>
      </c>
      <c r="U1418" s="8">
        <f t="shared" si="228"/>
        <v>51.333333333333336</v>
      </c>
      <c r="V1418" s="8">
        <f t="shared" si="229"/>
        <v>50.6875</v>
      </c>
    </row>
    <row r="1419" spans="1:22" ht="13.5" x14ac:dyDescent="0.25">
      <c r="A1419" s="3">
        <f>RSI!A1419</f>
        <v>44078</v>
      </c>
      <c r="B1419" s="2">
        <f>RSI!B1419</f>
        <v>8.9876000000000005</v>
      </c>
      <c r="C1419" s="2">
        <f>RSI!I1419</f>
        <v>74.384575537498193</v>
      </c>
      <c r="D1419" s="2">
        <f>MACD!E1419</f>
        <v>-0.10661674543993982</v>
      </c>
      <c r="E1419" s="2">
        <f>MACD!F1419</f>
        <v>-7.5664123740072683E-2</v>
      </c>
      <c r="F1419" s="2">
        <f>'Moving Avg'!D1419</f>
        <v>8.7444400000000009</v>
      </c>
      <c r="G1419" s="2">
        <f>'Moving Avg'!F1419</f>
        <v>8.4512250000000027</v>
      </c>
      <c r="H1419" s="2">
        <f>'Moving Avg'!G1419</f>
        <v>7.9308439999999996</v>
      </c>
      <c r="I1419" s="2">
        <f>'Moving Avg'!H1419</f>
        <v>7.3189034999999993</v>
      </c>
      <c r="J1419" s="6" t="str">
        <f>OBV!F1419</f>
        <v>BULLISH</v>
      </c>
      <c r="K1419" s="6" t="str">
        <f>OBV!G1419</f>
        <v>STRONG</v>
      </c>
      <c r="L1419" s="6" t="str">
        <f>OBV!H1419</f>
        <v>CONFIRMED BULLISH</v>
      </c>
      <c r="M1419" s="8">
        <f t="shared" si="223"/>
        <v>0</v>
      </c>
      <c r="N1419" s="8">
        <f t="shared" si="220"/>
        <v>100</v>
      </c>
      <c r="O1419" s="8">
        <f t="shared" si="221"/>
        <v>50</v>
      </c>
      <c r="P1419" s="8">
        <f t="shared" si="222"/>
        <v>100</v>
      </c>
      <c r="Q1419" s="9">
        <f t="shared" si="224"/>
        <v>57.5</v>
      </c>
      <c r="R1419" s="9">
        <f t="shared" si="225"/>
        <v>62.5</v>
      </c>
      <c r="S1419" s="9">
        <f t="shared" si="226"/>
        <v>72.5</v>
      </c>
      <c r="T1419" s="9">
        <f t="shared" si="227"/>
        <v>62.5</v>
      </c>
      <c r="U1419" s="8">
        <f t="shared" si="228"/>
        <v>64.166666666666671</v>
      </c>
      <c r="V1419" s="8">
        <f t="shared" si="229"/>
        <v>63.75</v>
      </c>
    </row>
    <row r="1420" spans="1:22" ht="13.5" x14ac:dyDescent="0.25">
      <c r="A1420" s="3">
        <f>RSI!A1420</f>
        <v>44081</v>
      </c>
      <c r="B1420" s="2">
        <f>RSI!B1420</f>
        <v>8.8666999999999998</v>
      </c>
      <c r="C1420" s="2">
        <f>RSI!I1420</f>
        <v>68.265753825506181</v>
      </c>
      <c r="D1420" s="2">
        <f>MACD!E1420</f>
        <v>-0.10033437624046115</v>
      </c>
      <c r="E1420" s="2">
        <f>MACD!F1420</f>
        <v>-8.059817424015038E-2</v>
      </c>
      <c r="F1420" s="2">
        <f>'Moving Avg'!D1420</f>
        <v>8.8371400000000015</v>
      </c>
      <c r="G1420" s="2">
        <f>'Moving Avg'!F1420</f>
        <v>8.4932100000000013</v>
      </c>
      <c r="H1420" s="2">
        <f>'Moving Avg'!G1420</f>
        <v>7.9607599999999978</v>
      </c>
      <c r="I1420" s="2">
        <f>'Moving Avg'!H1420</f>
        <v>7.3241284999999996</v>
      </c>
      <c r="J1420" s="6" t="str">
        <f>OBV!F1420</f>
        <v>BULLISH</v>
      </c>
      <c r="K1420" s="6" t="str">
        <f>OBV!G1420</f>
        <v>STRONG</v>
      </c>
      <c r="L1420" s="6" t="str">
        <f>OBV!H1420</f>
        <v>CONFIRMED BULLISH</v>
      </c>
      <c r="M1420" s="8">
        <f t="shared" si="223"/>
        <v>50</v>
      </c>
      <c r="N1420" s="8">
        <f t="shared" si="220"/>
        <v>45</v>
      </c>
      <c r="O1420" s="8">
        <f t="shared" si="221"/>
        <v>50</v>
      </c>
      <c r="P1420" s="8">
        <f t="shared" si="222"/>
        <v>100</v>
      </c>
      <c r="Q1420" s="9">
        <f t="shared" si="224"/>
        <v>55.75</v>
      </c>
      <c r="R1420" s="9">
        <f t="shared" si="225"/>
        <v>61.5</v>
      </c>
      <c r="S1420" s="9">
        <f t="shared" si="226"/>
        <v>71.75</v>
      </c>
      <c r="T1420" s="9">
        <f t="shared" si="227"/>
        <v>61.25</v>
      </c>
      <c r="U1420" s="8">
        <f t="shared" si="228"/>
        <v>63</v>
      </c>
      <c r="V1420" s="8">
        <f t="shared" si="229"/>
        <v>62.5625</v>
      </c>
    </row>
    <row r="1421" spans="1:22" ht="13.5" x14ac:dyDescent="0.25">
      <c r="A1421" s="3">
        <f>RSI!A1421</f>
        <v>44082</v>
      </c>
      <c r="B1421" s="2">
        <f>RSI!B1421</f>
        <v>8.9002999999999997</v>
      </c>
      <c r="C1421" s="2">
        <f>RSI!I1421</f>
        <v>69.028268241975525</v>
      </c>
      <c r="D1421" s="2">
        <f>MACD!E1421</f>
        <v>-0.11607799722388457</v>
      </c>
      <c r="E1421" s="2">
        <f>MACD!F1421</f>
        <v>-8.7694138836897223E-2</v>
      </c>
      <c r="F1421" s="2">
        <f>'Moving Avg'!D1421</f>
        <v>8.89222</v>
      </c>
      <c r="G1421" s="2">
        <f>'Moving Avg'!F1421</f>
        <v>8.5351950000000016</v>
      </c>
      <c r="H1421" s="2">
        <f>'Moving Avg'!G1421</f>
        <v>7.9902879999999996</v>
      </c>
      <c r="I1421" s="2">
        <f>'Moving Avg'!H1421</f>
        <v>7.3295214999999985</v>
      </c>
      <c r="J1421" s="6" t="str">
        <f>OBV!F1421</f>
        <v>BULLISH</v>
      </c>
      <c r="K1421" s="6" t="str">
        <f>OBV!G1421</f>
        <v>STRONG</v>
      </c>
      <c r="L1421" s="6" t="str">
        <f>OBV!H1421</f>
        <v>CONFIRMED BULLISH</v>
      </c>
      <c r="M1421" s="8">
        <f t="shared" si="223"/>
        <v>50</v>
      </c>
      <c r="N1421" s="8">
        <f t="shared" si="220"/>
        <v>100</v>
      </c>
      <c r="O1421" s="8">
        <f t="shared" si="221"/>
        <v>50</v>
      </c>
      <c r="P1421" s="8">
        <f t="shared" si="222"/>
        <v>100</v>
      </c>
      <c r="Q1421" s="9">
        <f t="shared" si="224"/>
        <v>75</v>
      </c>
      <c r="R1421" s="9">
        <f t="shared" si="225"/>
        <v>72.5</v>
      </c>
      <c r="S1421" s="9">
        <f t="shared" si="226"/>
        <v>80</v>
      </c>
      <c r="T1421" s="9">
        <f t="shared" si="227"/>
        <v>75</v>
      </c>
      <c r="U1421" s="8">
        <f t="shared" si="228"/>
        <v>75.833333333333329</v>
      </c>
      <c r="V1421" s="8">
        <f t="shared" si="229"/>
        <v>75.625</v>
      </c>
    </row>
    <row r="1422" spans="1:22" ht="13.5" x14ac:dyDescent="0.25">
      <c r="A1422" s="3">
        <f>RSI!A1422</f>
        <v>44083</v>
      </c>
      <c r="B1422" s="2">
        <f>RSI!B1422</f>
        <v>8.9338999999999995</v>
      </c>
      <c r="C1422" s="2">
        <f>RSI!I1422</f>
        <v>69.809491183779443</v>
      </c>
      <c r="D1422" s="2">
        <f>MACD!E1422</f>
        <v>-0.14010644104595116</v>
      </c>
      <c r="E1422" s="2">
        <f>MACD!F1422</f>
        <v>-9.8176599278708004E-2</v>
      </c>
      <c r="F1422" s="2">
        <f>'Moving Avg'!D1422</f>
        <v>8.9285000000000014</v>
      </c>
      <c r="G1422" s="2">
        <f>'Moving Avg'!F1422</f>
        <v>8.5697900000000011</v>
      </c>
      <c r="H1422" s="2">
        <f>'Moving Avg'!G1422</f>
        <v>8.0231379999999994</v>
      </c>
      <c r="I1422" s="2">
        <f>'Moving Avg'!H1422</f>
        <v>7.3354139999999983</v>
      </c>
      <c r="J1422" s="6" t="str">
        <f>OBV!F1422</f>
        <v>BULLISH</v>
      </c>
      <c r="K1422" s="6" t="str">
        <f>OBV!G1422</f>
        <v>STRONG</v>
      </c>
      <c r="L1422" s="6" t="str">
        <f>OBV!H1422</f>
        <v>CONFIRMED BULLISH</v>
      </c>
      <c r="M1422" s="8">
        <f t="shared" si="223"/>
        <v>50</v>
      </c>
      <c r="N1422" s="8">
        <f t="shared" si="220"/>
        <v>100</v>
      </c>
      <c r="O1422" s="8">
        <f t="shared" si="221"/>
        <v>50</v>
      </c>
      <c r="P1422" s="8">
        <f t="shared" si="222"/>
        <v>100</v>
      </c>
      <c r="Q1422" s="9">
        <f t="shared" si="224"/>
        <v>75</v>
      </c>
      <c r="R1422" s="9">
        <f t="shared" si="225"/>
        <v>72.5</v>
      </c>
      <c r="S1422" s="9">
        <f t="shared" si="226"/>
        <v>80</v>
      </c>
      <c r="T1422" s="9">
        <f t="shared" si="227"/>
        <v>75</v>
      </c>
      <c r="U1422" s="8">
        <f t="shared" si="228"/>
        <v>75.833333333333329</v>
      </c>
      <c r="V1422" s="8">
        <f t="shared" si="229"/>
        <v>75.625</v>
      </c>
    </row>
    <row r="1423" spans="1:22" ht="13.5" x14ac:dyDescent="0.25">
      <c r="A1423" s="3">
        <f>RSI!A1423</f>
        <v>44084</v>
      </c>
      <c r="B1423" s="2">
        <f>RSI!B1423</f>
        <v>9.1219000000000001</v>
      </c>
      <c r="C1423" s="2">
        <f>RSI!I1423</f>
        <v>73.792715606312299</v>
      </c>
      <c r="D1423" s="2">
        <f>MACD!E1423</f>
        <v>-0.17738563274647845</v>
      </c>
      <c r="E1423" s="2">
        <f>MACD!F1423</f>
        <v>-0.11401840597226209</v>
      </c>
      <c r="F1423" s="2">
        <f>'Moving Avg'!D1423</f>
        <v>8.9620800000000003</v>
      </c>
      <c r="G1423" s="2">
        <f>'Moving Avg'!F1423</f>
        <v>8.6013600000000014</v>
      </c>
      <c r="H1423" s="2">
        <f>'Moving Avg'!G1423</f>
        <v>8.058819999999999</v>
      </c>
      <c r="I1423" s="2">
        <f>'Moving Avg'!H1423</f>
        <v>7.342246499999999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  <c r="M1423" s="8">
        <f t="shared" si="223"/>
        <v>0</v>
      </c>
      <c r="N1423" s="8">
        <f t="shared" si="220"/>
        <v>100</v>
      </c>
      <c r="O1423" s="8">
        <f t="shared" si="221"/>
        <v>50</v>
      </c>
      <c r="P1423" s="8">
        <f t="shared" si="222"/>
        <v>83.5</v>
      </c>
      <c r="Q1423" s="9">
        <f t="shared" si="224"/>
        <v>55.024999999999999</v>
      </c>
      <c r="R1423" s="9">
        <f t="shared" si="225"/>
        <v>58.375</v>
      </c>
      <c r="S1423" s="9">
        <f t="shared" si="226"/>
        <v>65.075000000000003</v>
      </c>
      <c r="T1423" s="9">
        <f t="shared" si="227"/>
        <v>58.375</v>
      </c>
      <c r="U1423" s="8">
        <f t="shared" si="228"/>
        <v>59.491666666666674</v>
      </c>
      <c r="V1423" s="8">
        <f t="shared" si="229"/>
        <v>59.212500000000006</v>
      </c>
    </row>
    <row r="1424" spans="1:22" ht="13.5" x14ac:dyDescent="0.25">
      <c r="A1424" s="3">
        <f>RSI!A1424</f>
        <v>44085</v>
      </c>
      <c r="B1424" s="2">
        <f>RSI!B1424</f>
        <v>9.0681999999999992</v>
      </c>
      <c r="C1424" s="2">
        <f>RSI!I1424</f>
        <v>70.914645302488964</v>
      </c>
      <c r="D1424" s="2">
        <f>MACD!E1424</f>
        <v>-0.20886037686801551</v>
      </c>
      <c r="E1424" s="2">
        <f>MACD!F1424</f>
        <v>-0.13298680015141279</v>
      </c>
      <c r="F1424" s="2">
        <f>'Moving Avg'!D1424</f>
        <v>8.9781999999999993</v>
      </c>
      <c r="G1424" s="2">
        <f>'Moving Avg'!F1424</f>
        <v>8.6265499999999982</v>
      </c>
      <c r="H1424" s="2">
        <f>'Moving Avg'!G1424</f>
        <v>8.0911739999999988</v>
      </c>
      <c r="I1424" s="2">
        <f>'Moving Avg'!H1424</f>
        <v>7.3488104999999981</v>
      </c>
      <c r="J1424" s="6" t="str">
        <f>OBV!F1424</f>
        <v>BEARISH</v>
      </c>
      <c r="K1424" s="6" t="str">
        <f>OBV!G1424</f>
        <v>NEUTRAL</v>
      </c>
      <c r="L1424" s="6" t="str">
        <f>OBV!H1424</f>
        <v>BEARISH DIVERGENCE</v>
      </c>
      <c r="M1424" s="8">
        <f t="shared" si="223"/>
        <v>0</v>
      </c>
      <c r="N1424" s="8">
        <f t="shared" si="220"/>
        <v>100</v>
      </c>
      <c r="O1424" s="8">
        <f t="shared" si="221"/>
        <v>50</v>
      </c>
      <c r="P1424" s="8">
        <f t="shared" si="222"/>
        <v>16.5</v>
      </c>
      <c r="Q1424" s="9">
        <f t="shared" si="224"/>
        <v>44.975000000000001</v>
      </c>
      <c r="R1424" s="9">
        <f t="shared" si="225"/>
        <v>41.625</v>
      </c>
      <c r="S1424" s="9">
        <f t="shared" si="226"/>
        <v>34.924999999999997</v>
      </c>
      <c r="T1424" s="9">
        <f t="shared" si="227"/>
        <v>41.625</v>
      </c>
      <c r="U1424" s="8">
        <f t="shared" si="228"/>
        <v>40.508333333333333</v>
      </c>
      <c r="V1424" s="8">
        <f t="shared" si="229"/>
        <v>40.787499999999994</v>
      </c>
    </row>
    <row r="1425" spans="1:22" ht="13.5" x14ac:dyDescent="0.25">
      <c r="A1425" s="3">
        <f>RSI!A1425</f>
        <v>44088</v>
      </c>
      <c r="B1425" s="2">
        <f>RSI!B1425</f>
        <v>9.0009999999999994</v>
      </c>
      <c r="C1425" s="2">
        <f>RSI!I1425</f>
        <v>67.373399772055123</v>
      </c>
      <c r="D1425" s="2">
        <f>MACD!E1425</f>
        <v>-0.2327860552895249</v>
      </c>
      <c r="E1425" s="2">
        <f>MACD!F1425</f>
        <v>-0.15294665117903522</v>
      </c>
      <c r="F1425" s="2">
        <f>'Moving Avg'!D1425</f>
        <v>9.0050599999999985</v>
      </c>
      <c r="G1425" s="2">
        <f>'Moving Avg'!F1425</f>
        <v>8.6450199999999988</v>
      </c>
      <c r="H1425" s="2">
        <f>'Moving Avg'!G1425</f>
        <v>8.124174</v>
      </c>
      <c r="I1425" s="2">
        <f>'Moving Avg'!H1425</f>
        <v>7.3547069999999986</v>
      </c>
      <c r="J1425" s="6" t="str">
        <f>OBV!F1425</f>
        <v>BEARISH</v>
      </c>
      <c r="K1425" s="6" t="str">
        <f>OBV!G1425</f>
        <v>NEUTRAL</v>
      </c>
      <c r="L1425" s="6" t="str">
        <f>OBV!H1425</f>
        <v>BEARISH DIVERGENCE</v>
      </c>
      <c r="M1425" s="8">
        <f t="shared" si="223"/>
        <v>50</v>
      </c>
      <c r="N1425" s="8">
        <f t="shared" si="220"/>
        <v>100</v>
      </c>
      <c r="O1425" s="8">
        <f t="shared" si="221"/>
        <v>50</v>
      </c>
      <c r="P1425" s="8">
        <f t="shared" si="222"/>
        <v>16.5</v>
      </c>
      <c r="Q1425" s="9">
        <f t="shared" si="224"/>
        <v>62.475000000000001</v>
      </c>
      <c r="R1425" s="9">
        <f t="shared" si="225"/>
        <v>51.625</v>
      </c>
      <c r="S1425" s="9">
        <f t="shared" si="226"/>
        <v>42.424999999999997</v>
      </c>
      <c r="T1425" s="9">
        <f t="shared" si="227"/>
        <v>54.125</v>
      </c>
      <c r="U1425" s="8">
        <f t="shared" si="228"/>
        <v>52.17499999999999</v>
      </c>
      <c r="V1425" s="8">
        <f t="shared" si="229"/>
        <v>52.662499999999994</v>
      </c>
    </row>
    <row r="1426" spans="1:22" ht="13.5" x14ac:dyDescent="0.25">
      <c r="A1426" s="3">
        <f>RSI!A1426</f>
        <v>44089</v>
      </c>
      <c r="B1426" s="2">
        <f>RSI!B1426</f>
        <v>9.0615000000000006</v>
      </c>
      <c r="C1426" s="2">
        <f>RSI!I1426</f>
        <v>68.880107373161593</v>
      </c>
      <c r="D1426" s="2">
        <f>MACD!E1426</f>
        <v>-0.22606473718342102</v>
      </c>
      <c r="E1426" s="2">
        <f>MACD!F1426</f>
        <v>-0.1675702683799124</v>
      </c>
      <c r="F1426" s="2">
        <f>'Moving Avg'!D1426</f>
        <v>9.0372999999999983</v>
      </c>
      <c r="G1426" s="2">
        <f>'Moving Avg'!F1426</f>
        <v>8.6792799999999986</v>
      </c>
      <c r="H1426" s="2">
        <f>'Moving Avg'!G1426</f>
        <v>8.1594440000000006</v>
      </c>
      <c r="I1426" s="2">
        <f>'Moving Avg'!H1426</f>
        <v>7.360939499999998</v>
      </c>
      <c r="J1426" s="6" t="str">
        <f>OBV!F1426</f>
        <v>BULLISH</v>
      </c>
      <c r="K1426" s="6" t="str">
        <f>OBV!G1426</f>
        <v>STRONG</v>
      </c>
      <c r="L1426" s="6" t="str">
        <f>OBV!H1426</f>
        <v>CONFIRMED BULLISH</v>
      </c>
      <c r="M1426" s="8">
        <f t="shared" si="223"/>
        <v>50</v>
      </c>
      <c r="N1426" s="8">
        <f t="shared" si="220"/>
        <v>100</v>
      </c>
      <c r="O1426" s="8">
        <f t="shared" si="221"/>
        <v>50</v>
      </c>
      <c r="P1426" s="8">
        <f t="shared" si="222"/>
        <v>100</v>
      </c>
      <c r="Q1426" s="9">
        <f t="shared" si="224"/>
        <v>75</v>
      </c>
      <c r="R1426" s="9">
        <f t="shared" si="225"/>
        <v>72.5</v>
      </c>
      <c r="S1426" s="9">
        <f t="shared" si="226"/>
        <v>80</v>
      </c>
      <c r="T1426" s="9">
        <f t="shared" si="227"/>
        <v>75</v>
      </c>
      <c r="U1426" s="8">
        <f t="shared" si="228"/>
        <v>75.833333333333329</v>
      </c>
      <c r="V1426" s="8">
        <f t="shared" si="229"/>
        <v>75.625</v>
      </c>
    </row>
    <row r="1427" spans="1:22" ht="13.5" x14ac:dyDescent="0.25">
      <c r="A1427" s="3">
        <f>RSI!A1427</f>
        <v>44090</v>
      </c>
      <c r="B1427" s="2">
        <f>RSI!B1427</f>
        <v>9.0009999999999994</v>
      </c>
      <c r="C1427" s="2">
        <f>RSI!I1427</f>
        <v>65.616807833132555</v>
      </c>
      <c r="D1427" s="2">
        <f>MACD!E1427</f>
        <v>-0.19908575875632017</v>
      </c>
      <c r="E1427" s="2">
        <f>MACD!F1427</f>
        <v>-0.17387336645519397</v>
      </c>
      <c r="F1427" s="2">
        <f>'Moving Avg'!D1427</f>
        <v>9.0507200000000001</v>
      </c>
      <c r="G1427" s="2">
        <f>'Moving Avg'!F1427</f>
        <v>8.7209250000000011</v>
      </c>
      <c r="H1427" s="2">
        <f>'Moving Avg'!G1427</f>
        <v>8.1909859999999988</v>
      </c>
      <c r="I1427" s="2">
        <f>'Moving Avg'!H1427</f>
        <v>7.3673334999999982</v>
      </c>
      <c r="J1427" s="6" t="str">
        <f>OBV!F1427</f>
        <v>BULLISH</v>
      </c>
      <c r="K1427" s="6" t="str">
        <f>OBV!G1427</f>
        <v>NEUTRAL</v>
      </c>
      <c r="L1427" s="6" t="str">
        <f>OBV!H1427</f>
        <v>CONFIRMED BULLISH</v>
      </c>
      <c r="M1427" s="8">
        <f t="shared" si="223"/>
        <v>50</v>
      </c>
      <c r="N1427" s="8">
        <f t="shared" si="220"/>
        <v>100</v>
      </c>
      <c r="O1427" s="8">
        <f t="shared" si="221"/>
        <v>50</v>
      </c>
      <c r="P1427" s="8">
        <f t="shared" si="222"/>
        <v>83.5</v>
      </c>
      <c r="Q1427" s="9">
        <f t="shared" si="224"/>
        <v>72.525000000000006</v>
      </c>
      <c r="R1427" s="9">
        <f t="shared" si="225"/>
        <v>68.375</v>
      </c>
      <c r="S1427" s="9">
        <f t="shared" si="226"/>
        <v>72.575000000000003</v>
      </c>
      <c r="T1427" s="9">
        <f t="shared" si="227"/>
        <v>70.875</v>
      </c>
      <c r="U1427" s="8">
        <f t="shared" si="228"/>
        <v>71.158333333333346</v>
      </c>
      <c r="V1427" s="8">
        <f t="shared" si="229"/>
        <v>71.087500000000006</v>
      </c>
    </row>
    <row r="1428" spans="1:22" ht="13.5" x14ac:dyDescent="0.25">
      <c r="A1428" s="3">
        <f>RSI!A1428</f>
        <v>44091</v>
      </c>
      <c r="B1428" s="2">
        <f>RSI!B1428</f>
        <v>9.0345999999999993</v>
      </c>
      <c r="C1428" s="2">
        <f>RSI!I1428</f>
        <v>66.564228934659582</v>
      </c>
      <c r="D1428" s="2">
        <f>MACD!E1428</f>
        <v>-0.15000039664099774</v>
      </c>
      <c r="E1428" s="2">
        <f>MACD!F1428</f>
        <v>-0.16909877249235472</v>
      </c>
      <c r="F1428" s="2">
        <f>'Moving Avg'!D1428</f>
        <v>9.0332599999999985</v>
      </c>
      <c r="G1428" s="2">
        <f>'Moving Avg'!F1428</f>
        <v>8.7595500000000008</v>
      </c>
      <c r="H1428" s="2">
        <f>'Moving Avg'!G1428</f>
        <v>8.2245239999999988</v>
      </c>
      <c r="I1428" s="2">
        <f>'Moving Avg'!H1428</f>
        <v>7.3738954999999979</v>
      </c>
      <c r="J1428" s="6" t="str">
        <f>OBV!F1428</f>
        <v>BULLISH</v>
      </c>
      <c r="K1428" s="6" t="str">
        <f>OBV!G1428</f>
        <v>NEUTRAL</v>
      </c>
      <c r="L1428" s="6" t="str">
        <f>OBV!H1428</f>
        <v>BULLISH DIVERGENCE</v>
      </c>
      <c r="M1428" s="8">
        <f t="shared" si="223"/>
        <v>50</v>
      </c>
      <c r="N1428" s="8">
        <f t="shared" si="220"/>
        <v>0</v>
      </c>
      <c r="O1428" s="8">
        <f t="shared" si="221"/>
        <v>50</v>
      </c>
      <c r="P1428" s="8">
        <f t="shared" si="222"/>
        <v>66.5</v>
      </c>
      <c r="Q1428" s="9">
        <f t="shared" si="224"/>
        <v>34.975000000000001</v>
      </c>
      <c r="R1428" s="9">
        <f t="shared" si="225"/>
        <v>44.125</v>
      </c>
      <c r="S1428" s="9">
        <f t="shared" si="226"/>
        <v>49.924999999999997</v>
      </c>
      <c r="T1428" s="9">
        <f t="shared" si="227"/>
        <v>41.625</v>
      </c>
      <c r="U1428" s="8">
        <f t="shared" si="228"/>
        <v>43.008333333333326</v>
      </c>
      <c r="V1428" s="8">
        <f t="shared" si="229"/>
        <v>42.662499999999994</v>
      </c>
    </row>
    <row r="1429" spans="1:22" ht="13.5" x14ac:dyDescent="0.25">
      <c r="A1429" s="3">
        <f>RSI!A1429</f>
        <v>44092</v>
      </c>
      <c r="B1429" s="2">
        <f>RSI!B1429</f>
        <v>9.1287000000000003</v>
      </c>
      <c r="C1429" s="2">
        <f>RSI!I1429</f>
        <v>69.129730637468498</v>
      </c>
      <c r="D1429" s="2">
        <f>MACD!E1429</f>
        <v>-0.11255345599063382</v>
      </c>
      <c r="E1429" s="2">
        <f>MACD!F1429</f>
        <v>-0.15778970919201055</v>
      </c>
      <c r="F1429" s="2">
        <f>'Moving Avg'!D1429</f>
        <v>9.0453599999999987</v>
      </c>
      <c r="G1429" s="2">
        <f>'Moving Avg'!F1429</f>
        <v>8.7995199999999993</v>
      </c>
      <c r="H1429" s="2">
        <f>'Moving Avg'!G1429</f>
        <v>8.2596799999999977</v>
      </c>
      <c r="I1429" s="2">
        <f>'Moving Avg'!H1429</f>
        <v>7.3805964999999984</v>
      </c>
      <c r="J1429" s="6" t="str">
        <f>OBV!F1429</f>
        <v>BULLISH</v>
      </c>
      <c r="K1429" s="6" t="str">
        <f>OBV!G1429</f>
        <v>STRONG</v>
      </c>
      <c r="L1429" s="6" t="str">
        <f>OBV!H1429</f>
        <v>CONFIRMED BULLISH</v>
      </c>
      <c r="M1429" s="8">
        <f t="shared" si="223"/>
        <v>50</v>
      </c>
      <c r="N1429" s="8">
        <f t="shared" si="220"/>
        <v>0</v>
      </c>
      <c r="O1429" s="8">
        <f t="shared" si="221"/>
        <v>50</v>
      </c>
      <c r="P1429" s="8">
        <f t="shared" si="222"/>
        <v>100</v>
      </c>
      <c r="Q1429" s="9">
        <f t="shared" si="224"/>
        <v>40</v>
      </c>
      <c r="R1429" s="9">
        <f t="shared" si="225"/>
        <v>52.5</v>
      </c>
      <c r="S1429" s="9">
        <f t="shared" si="226"/>
        <v>65</v>
      </c>
      <c r="T1429" s="9">
        <f t="shared" si="227"/>
        <v>50</v>
      </c>
      <c r="U1429" s="8">
        <f t="shared" si="228"/>
        <v>52.5</v>
      </c>
      <c r="V1429" s="8">
        <f t="shared" si="229"/>
        <v>51.875</v>
      </c>
    </row>
    <row r="1430" spans="1:22" ht="13.5" x14ac:dyDescent="0.25">
      <c r="A1430" s="3">
        <f>RSI!A1430</f>
        <v>44095</v>
      </c>
      <c r="B1430" s="2">
        <f>RSI!B1430</f>
        <v>9.0009999999999994</v>
      </c>
      <c r="C1430" s="2">
        <f>RSI!I1430</f>
        <v>62.159394863761925</v>
      </c>
      <c r="D1430" s="2">
        <f>MACD!E1430</f>
        <v>-9.2680742307408082E-2</v>
      </c>
      <c r="E1430" s="2">
        <f>MACD!F1430</f>
        <v>-0.14476791581509005</v>
      </c>
      <c r="F1430" s="2">
        <f>'Moving Avg'!D1430</f>
        <v>9.0453599999999987</v>
      </c>
      <c r="G1430" s="2">
        <f>'Moving Avg'!F1430</f>
        <v>8.8230299999999993</v>
      </c>
      <c r="H1430" s="2">
        <f>'Moving Avg'!G1430</f>
        <v>8.2920159999999967</v>
      </c>
      <c r="I1430" s="2">
        <f>'Moving Avg'!H1430</f>
        <v>7.3865594999999988</v>
      </c>
      <c r="J1430" s="6" t="str">
        <f>OBV!F1430</f>
        <v>BULLISH</v>
      </c>
      <c r="K1430" s="6" t="str">
        <f>OBV!G1430</f>
        <v>STRONG</v>
      </c>
      <c r="L1430" s="6" t="str">
        <f>OBV!H1430</f>
        <v>NEUTRAL</v>
      </c>
      <c r="M1430" s="8">
        <f t="shared" si="223"/>
        <v>50</v>
      </c>
      <c r="N1430" s="8">
        <f t="shared" si="220"/>
        <v>0</v>
      </c>
      <c r="O1430" s="8">
        <f t="shared" si="221"/>
        <v>50</v>
      </c>
      <c r="P1430" s="8">
        <f t="shared" si="222"/>
        <v>66</v>
      </c>
      <c r="Q1430" s="9">
        <f t="shared" si="224"/>
        <v>34.9</v>
      </c>
      <c r="R1430" s="9">
        <f t="shared" si="225"/>
        <v>44</v>
      </c>
      <c r="S1430" s="9">
        <f t="shared" si="226"/>
        <v>49.7</v>
      </c>
      <c r="T1430" s="9">
        <f t="shared" si="227"/>
        <v>41.5</v>
      </c>
      <c r="U1430" s="8">
        <f t="shared" si="228"/>
        <v>42.866666666666674</v>
      </c>
      <c r="V1430" s="8">
        <f t="shared" si="229"/>
        <v>42.525000000000006</v>
      </c>
    </row>
    <row r="1431" spans="1:22" ht="13.5" x14ac:dyDescent="0.25">
      <c r="A1431" s="3">
        <f>RSI!A1431</f>
        <v>44096</v>
      </c>
      <c r="B1431" s="2">
        <f>RSI!B1431</f>
        <v>9.0009999999999994</v>
      </c>
      <c r="C1431" s="2">
        <f>RSI!I1431</f>
        <v>62.159394863761925</v>
      </c>
      <c r="D1431" s="2">
        <f>MACD!E1431</f>
        <v>-7.2416015150379209E-2</v>
      </c>
      <c r="E1431" s="2">
        <f>MACD!F1431</f>
        <v>-0.13029753568214789</v>
      </c>
      <c r="F1431" s="2">
        <f>'Moving Avg'!D1431</f>
        <v>9.0332599999999985</v>
      </c>
      <c r="G1431" s="2">
        <f>'Moving Avg'!F1431</f>
        <v>8.8515750000000004</v>
      </c>
      <c r="H1431" s="2">
        <f>'Moving Avg'!G1431</f>
        <v>8.3243519999999975</v>
      </c>
      <c r="I1431" s="2">
        <f>'Moving Avg'!H1431</f>
        <v>7.3934504999999975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  <c r="M1431" s="8">
        <f t="shared" si="223"/>
        <v>50</v>
      </c>
      <c r="N1431" s="8">
        <f t="shared" si="220"/>
        <v>0</v>
      </c>
      <c r="O1431" s="8">
        <f t="shared" si="221"/>
        <v>50</v>
      </c>
      <c r="P1431" s="8">
        <f t="shared" si="222"/>
        <v>16.5</v>
      </c>
      <c r="Q1431" s="9">
        <f t="shared" si="224"/>
        <v>27.475000000000001</v>
      </c>
      <c r="R1431" s="9">
        <f t="shared" si="225"/>
        <v>31.625</v>
      </c>
      <c r="S1431" s="9">
        <f t="shared" si="226"/>
        <v>27.425000000000001</v>
      </c>
      <c r="T1431" s="9">
        <f t="shared" si="227"/>
        <v>29.125</v>
      </c>
      <c r="U1431" s="8">
        <f t="shared" si="228"/>
        <v>28.841666666666669</v>
      </c>
      <c r="V1431" s="8">
        <f t="shared" si="229"/>
        <v>28.912500000000001</v>
      </c>
    </row>
    <row r="1432" spans="1:22" ht="13.5" x14ac:dyDescent="0.25">
      <c r="A1432" s="3">
        <f>RSI!A1432</f>
        <v>44097</v>
      </c>
      <c r="B1432" s="2">
        <f>RSI!B1432</f>
        <v>9.0009999999999994</v>
      </c>
      <c r="C1432" s="2">
        <f>RSI!I1432</f>
        <v>62.159394863761925</v>
      </c>
      <c r="D1432" s="2">
        <f>MACD!E1432</f>
        <v>-5.1692186008542862E-2</v>
      </c>
      <c r="E1432" s="2">
        <f>MACD!F1432</f>
        <v>-0.11457646574742689</v>
      </c>
      <c r="F1432" s="2">
        <f>'Moving Avg'!D1432</f>
        <v>9.0332599999999985</v>
      </c>
      <c r="G1432" s="2">
        <f>'Moving Avg'!F1432</f>
        <v>8.8818000000000019</v>
      </c>
      <c r="H1432" s="2">
        <f>'Moving Avg'!G1432</f>
        <v>8.3561579999999971</v>
      </c>
      <c r="I1432" s="2">
        <f>'Moving Avg'!H1432</f>
        <v>7.4000764999999982</v>
      </c>
      <c r="J1432" s="6" t="str">
        <f>OBV!F1432</f>
        <v>BEARISH</v>
      </c>
      <c r="K1432" s="6" t="str">
        <f>OBV!G1432</f>
        <v>NEUTRAL</v>
      </c>
      <c r="L1432" s="6" t="str">
        <f>OBV!H1432</f>
        <v>NEUTRAL</v>
      </c>
      <c r="M1432" s="8">
        <f t="shared" si="223"/>
        <v>50</v>
      </c>
      <c r="N1432" s="8">
        <f t="shared" si="220"/>
        <v>0</v>
      </c>
      <c r="O1432" s="8">
        <f t="shared" si="221"/>
        <v>50</v>
      </c>
      <c r="P1432" s="8">
        <f t="shared" si="222"/>
        <v>16.5</v>
      </c>
      <c r="Q1432" s="9">
        <f t="shared" si="224"/>
        <v>27.475000000000001</v>
      </c>
      <c r="R1432" s="9">
        <f t="shared" si="225"/>
        <v>31.625</v>
      </c>
      <c r="S1432" s="9">
        <f t="shared" si="226"/>
        <v>27.425000000000001</v>
      </c>
      <c r="T1432" s="9">
        <f t="shared" si="227"/>
        <v>29.125</v>
      </c>
      <c r="U1432" s="8">
        <f t="shared" si="228"/>
        <v>28.841666666666669</v>
      </c>
      <c r="V1432" s="8">
        <f t="shared" si="229"/>
        <v>28.912500000000001</v>
      </c>
    </row>
    <row r="1433" spans="1:22" ht="13.5" x14ac:dyDescent="0.25">
      <c r="A1433" s="3">
        <f>RSI!A1433</f>
        <v>44098</v>
      </c>
      <c r="B1433" s="2">
        <f>RSI!B1433</f>
        <v>8.7995000000000001</v>
      </c>
      <c r="C1433" s="2">
        <f>RSI!I1433</f>
        <v>51.855095322212151</v>
      </c>
      <c r="D1433" s="2">
        <f>MACD!E1433</f>
        <v>8.2178474901422049E-3</v>
      </c>
      <c r="E1433" s="2">
        <f>MACD!F1433</f>
        <v>-9.0017603099913079E-2</v>
      </c>
      <c r="F1433" s="2">
        <f>'Moving Avg'!D1433</f>
        <v>8.9862399999999987</v>
      </c>
      <c r="G1433" s="2">
        <f>'Moving Avg'!F1433</f>
        <v>8.9019500000000011</v>
      </c>
      <c r="H1433" s="2">
        <f>'Moving Avg'!G1433</f>
        <v>8.3816799999999976</v>
      </c>
      <c r="I1433" s="2">
        <f>'Moving Avg'!H1433</f>
        <v>7.4056284999999979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  <c r="M1433" s="8">
        <f t="shared" si="223"/>
        <v>50</v>
      </c>
      <c r="N1433" s="8">
        <f t="shared" si="220"/>
        <v>0</v>
      </c>
      <c r="O1433" s="8">
        <f t="shared" si="221"/>
        <v>50</v>
      </c>
      <c r="P1433" s="8">
        <f t="shared" si="222"/>
        <v>16.5</v>
      </c>
      <c r="Q1433" s="9">
        <f t="shared" si="224"/>
        <v>27.475000000000001</v>
      </c>
      <c r="R1433" s="9">
        <f t="shared" si="225"/>
        <v>31.625</v>
      </c>
      <c r="S1433" s="9">
        <f t="shared" si="226"/>
        <v>27.425000000000001</v>
      </c>
      <c r="T1433" s="9">
        <f t="shared" si="227"/>
        <v>29.125</v>
      </c>
      <c r="U1433" s="8">
        <f t="shared" si="228"/>
        <v>28.841666666666669</v>
      </c>
      <c r="V1433" s="8">
        <f t="shared" si="229"/>
        <v>28.912500000000001</v>
      </c>
    </row>
    <row r="1434" spans="1:22" ht="13.5" x14ac:dyDescent="0.25">
      <c r="A1434" s="3">
        <f>RSI!A1434</f>
        <v>44099</v>
      </c>
      <c r="B1434" s="2">
        <f>RSI!B1434</f>
        <v>8.8666999999999998</v>
      </c>
      <c r="C1434" s="2">
        <f>RSI!I1434</f>
        <v>54.560452438279768</v>
      </c>
      <c r="D1434" s="2">
        <f>MACD!E1434</f>
        <v>4.5497015074694502E-2</v>
      </c>
      <c r="E1434" s="2">
        <f>MACD!F1434</f>
        <v>-6.291467946499156E-2</v>
      </c>
      <c r="F1434" s="2">
        <f>'Moving Avg'!D1434</f>
        <v>8.93384</v>
      </c>
      <c r="G1434" s="2">
        <f>'Moving Avg'!F1434</f>
        <v>8.9254600000000011</v>
      </c>
      <c r="H1434" s="2">
        <f>'Moving Avg'!G1434</f>
        <v>8.4092099999999981</v>
      </c>
      <c r="I1434" s="2">
        <f>'Moving Avg'!H1434</f>
        <v>7.4111849999999979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  <c r="M1434" s="8">
        <f t="shared" si="223"/>
        <v>50</v>
      </c>
      <c r="N1434" s="8">
        <f t="shared" si="220"/>
        <v>0</v>
      </c>
      <c r="O1434" s="8">
        <f t="shared" si="221"/>
        <v>50</v>
      </c>
      <c r="P1434" s="8">
        <f t="shared" si="222"/>
        <v>16.5</v>
      </c>
      <c r="Q1434" s="9">
        <f t="shared" si="224"/>
        <v>27.475000000000001</v>
      </c>
      <c r="R1434" s="9">
        <f t="shared" si="225"/>
        <v>31.625</v>
      </c>
      <c r="S1434" s="9">
        <f t="shared" si="226"/>
        <v>27.425000000000001</v>
      </c>
      <c r="T1434" s="9">
        <f t="shared" si="227"/>
        <v>29.125</v>
      </c>
      <c r="U1434" s="8">
        <f t="shared" si="228"/>
        <v>28.841666666666669</v>
      </c>
      <c r="V1434" s="8">
        <f t="shared" si="229"/>
        <v>28.912500000000001</v>
      </c>
    </row>
    <row r="1435" spans="1:22" ht="13.5" x14ac:dyDescent="0.25">
      <c r="A1435" s="3">
        <f>RSI!A1435</f>
        <v>44102</v>
      </c>
      <c r="B1435" s="2">
        <f>RSI!B1435</f>
        <v>8.7323000000000004</v>
      </c>
      <c r="C1435" s="2">
        <f>RSI!I1435</f>
        <v>48.669980134162863</v>
      </c>
      <c r="D1435" s="2">
        <f>MACD!E1435</f>
        <v>7.6099245916443792E-2</v>
      </c>
      <c r="E1435" s="2">
        <f>MACD!F1435</f>
        <v>-3.511189438870449E-2</v>
      </c>
      <c r="F1435" s="2">
        <f>'Moving Avg'!D1435</f>
        <v>8.8801000000000005</v>
      </c>
      <c r="G1435" s="2">
        <f>'Moving Avg'!F1435</f>
        <v>8.9419150000000016</v>
      </c>
      <c r="H1435" s="2">
        <f>'Moving Avg'!G1435</f>
        <v>8.4327259999999971</v>
      </c>
      <c r="I1435" s="2">
        <f>'Moving Avg'!H1435</f>
        <v>7.4158044999999992</v>
      </c>
      <c r="J1435" s="6" t="str">
        <f>OBV!F1435</f>
        <v>BEARISH</v>
      </c>
      <c r="K1435" s="6" t="str">
        <f>OBV!G1435</f>
        <v>WEAK</v>
      </c>
      <c r="L1435" s="6" t="str">
        <f>OBV!H1435</f>
        <v>CONFIRMED BEARISH</v>
      </c>
      <c r="M1435" s="8">
        <f t="shared" si="223"/>
        <v>50</v>
      </c>
      <c r="N1435" s="8">
        <f t="shared" si="220"/>
        <v>0</v>
      </c>
      <c r="O1435" s="8">
        <f t="shared" si="221"/>
        <v>50</v>
      </c>
      <c r="P1435" s="8">
        <f t="shared" si="222"/>
        <v>0</v>
      </c>
      <c r="Q1435" s="9">
        <f t="shared" si="224"/>
        <v>25</v>
      </c>
      <c r="R1435" s="9">
        <f t="shared" si="225"/>
        <v>27.5</v>
      </c>
      <c r="S1435" s="9">
        <f t="shared" si="226"/>
        <v>20</v>
      </c>
      <c r="T1435" s="9">
        <f t="shared" si="227"/>
        <v>25</v>
      </c>
      <c r="U1435" s="8">
        <f t="shared" si="228"/>
        <v>24.166666666666668</v>
      </c>
      <c r="V1435" s="8">
        <f t="shared" si="229"/>
        <v>24.375</v>
      </c>
    </row>
    <row r="1436" spans="1:22" ht="13.5" x14ac:dyDescent="0.25">
      <c r="A1436" s="3">
        <f>RSI!A1436</f>
        <v>44103</v>
      </c>
      <c r="B1436" s="2">
        <f>RSI!B1436</f>
        <v>8.6652000000000005</v>
      </c>
      <c r="C1436" s="2">
        <f>RSI!I1436</f>
        <v>45.999826305534135</v>
      </c>
      <c r="D1436" s="2">
        <f>MACD!E1436</f>
        <v>0.11654829576776748</v>
      </c>
      <c r="E1436" s="2">
        <f>MACD!F1436</f>
        <v>-4.7798563574100936E-3</v>
      </c>
      <c r="F1436" s="2">
        <f>'Moving Avg'!D1436</f>
        <v>8.8129400000000011</v>
      </c>
      <c r="G1436" s="2">
        <f>'Moving Avg'!F1436</f>
        <v>8.9439300000000017</v>
      </c>
      <c r="H1436" s="2">
        <f>'Moving Avg'!G1436</f>
        <v>8.4543699999999973</v>
      </c>
      <c r="I1436" s="2">
        <f>'Moving Avg'!H1436</f>
        <v>7.4203869999999981</v>
      </c>
      <c r="J1436" s="6" t="str">
        <f>OBV!F1436</f>
        <v>BEARISH</v>
      </c>
      <c r="K1436" s="6" t="str">
        <f>OBV!G1436</f>
        <v>WEAK</v>
      </c>
      <c r="L1436" s="6" t="str">
        <f>OBV!H1436</f>
        <v>CONFIRMED BEARISH</v>
      </c>
      <c r="M1436" s="8">
        <f t="shared" si="223"/>
        <v>50</v>
      </c>
      <c r="N1436" s="8">
        <f t="shared" si="220"/>
        <v>0</v>
      </c>
      <c r="O1436" s="8">
        <f t="shared" si="221"/>
        <v>50</v>
      </c>
      <c r="P1436" s="8">
        <f t="shared" si="222"/>
        <v>0</v>
      </c>
      <c r="Q1436" s="9">
        <f t="shared" si="224"/>
        <v>25</v>
      </c>
      <c r="R1436" s="9">
        <f t="shared" si="225"/>
        <v>27.5</v>
      </c>
      <c r="S1436" s="9">
        <f t="shared" si="226"/>
        <v>20</v>
      </c>
      <c r="T1436" s="9">
        <f t="shared" si="227"/>
        <v>25</v>
      </c>
      <c r="U1436" s="8">
        <f t="shared" si="228"/>
        <v>24.166666666666668</v>
      </c>
      <c r="V1436" s="8">
        <f t="shared" si="229"/>
        <v>24.375</v>
      </c>
    </row>
    <row r="1437" spans="1:22" ht="13.5" x14ac:dyDescent="0.25">
      <c r="A1437" s="3">
        <f>RSI!A1437</f>
        <v>44104</v>
      </c>
      <c r="B1437" s="2">
        <f>RSI!B1437</f>
        <v>8.4568999999999992</v>
      </c>
      <c r="C1437" s="2">
        <f>RSI!I1437</f>
        <v>38.870525237567485</v>
      </c>
      <c r="D1437" s="2">
        <f>MACD!E1437</f>
        <v>0.15754913772230417</v>
      </c>
      <c r="E1437" s="2">
        <f>MACD!F1437</f>
        <v>2.7685942458532758E-2</v>
      </c>
      <c r="F1437" s="2">
        <f>'Moving Avg'!D1437</f>
        <v>8.7041199999999996</v>
      </c>
      <c r="G1437" s="2">
        <f>'Moving Avg'!F1437</f>
        <v>8.9291499999999999</v>
      </c>
      <c r="H1437" s="2">
        <f>'Moving Avg'!G1437</f>
        <v>8.4718479999999996</v>
      </c>
      <c r="I1437" s="2">
        <f>'Moving Avg'!H1437</f>
        <v>7.4238944999999976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  <c r="M1437" s="8">
        <f t="shared" si="223"/>
        <v>50</v>
      </c>
      <c r="N1437" s="8">
        <f t="shared" si="220"/>
        <v>0</v>
      </c>
      <c r="O1437" s="8">
        <f t="shared" si="221"/>
        <v>50</v>
      </c>
      <c r="P1437" s="8">
        <f t="shared" si="222"/>
        <v>0</v>
      </c>
      <c r="Q1437" s="9">
        <f t="shared" si="224"/>
        <v>25</v>
      </c>
      <c r="R1437" s="9">
        <f t="shared" si="225"/>
        <v>27.5</v>
      </c>
      <c r="S1437" s="9">
        <f t="shared" si="226"/>
        <v>20</v>
      </c>
      <c r="T1437" s="9">
        <f t="shared" si="227"/>
        <v>25</v>
      </c>
      <c r="U1437" s="8">
        <f t="shared" si="228"/>
        <v>24.166666666666668</v>
      </c>
      <c r="V1437" s="8">
        <f t="shared" si="229"/>
        <v>24.375</v>
      </c>
    </row>
    <row r="1438" spans="1:22" ht="13.5" x14ac:dyDescent="0.25">
      <c r="A1438" s="3">
        <f>RSI!A1438</f>
        <v>44105</v>
      </c>
      <c r="B1438" s="2">
        <f>RSI!B1438</f>
        <v>8.0740999999999996</v>
      </c>
      <c r="C1438" s="2">
        <f>RSI!I1438</f>
        <v>29.746379392052006</v>
      </c>
      <c r="D1438" s="2">
        <f>MACD!E1438</f>
        <v>0.22760222885224479</v>
      </c>
      <c r="E1438" s="2">
        <f>MACD!F1438</f>
        <v>6.7669199737275171E-2</v>
      </c>
      <c r="F1438" s="2">
        <f>'Moving Avg'!D1438</f>
        <v>8.5590399999999995</v>
      </c>
      <c r="G1438" s="2">
        <f>'Moving Avg'!F1438</f>
        <v>8.885155000000001</v>
      </c>
      <c r="H1438" s="2">
        <f>'Moving Avg'!G1438</f>
        <v>8.4793719999999979</v>
      </c>
      <c r="I1438" s="2">
        <f>'Moving Avg'!H1438</f>
        <v>7.4255874999999989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  <c r="M1438" s="8">
        <f t="shared" si="223"/>
        <v>100</v>
      </c>
      <c r="N1438" s="8">
        <f t="shared" si="220"/>
        <v>0</v>
      </c>
      <c r="O1438" s="8">
        <f t="shared" si="221"/>
        <v>50</v>
      </c>
      <c r="P1438" s="8">
        <f t="shared" si="222"/>
        <v>0</v>
      </c>
      <c r="Q1438" s="9">
        <f t="shared" si="224"/>
        <v>42.5</v>
      </c>
      <c r="R1438" s="9">
        <f t="shared" si="225"/>
        <v>37.5</v>
      </c>
      <c r="S1438" s="9">
        <f t="shared" si="226"/>
        <v>27.5</v>
      </c>
      <c r="T1438" s="9">
        <f t="shared" si="227"/>
        <v>37.5</v>
      </c>
      <c r="U1438" s="8">
        <f t="shared" si="228"/>
        <v>35.833333333333336</v>
      </c>
      <c r="V1438" s="8">
        <f t="shared" si="229"/>
        <v>36.25</v>
      </c>
    </row>
    <row r="1439" spans="1:22" ht="13.5" x14ac:dyDescent="0.25">
      <c r="A1439" s="3">
        <f>RSI!A1439</f>
        <v>44106</v>
      </c>
      <c r="B1439" s="2">
        <f>RSI!B1439</f>
        <v>8.0269999999999992</v>
      </c>
      <c r="C1439" s="2">
        <f>RSI!I1439</f>
        <v>28.849079868732829</v>
      </c>
      <c r="D1439" s="2">
        <f>MACD!E1439</f>
        <v>0.30880505262809876</v>
      </c>
      <c r="E1439" s="2">
        <f>MACD!F1439</f>
        <v>0.11589637031543989</v>
      </c>
      <c r="F1439" s="2">
        <f>'Moving Avg'!D1439</f>
        <v>8.3910999999999998</v>
      </c>
      <c r="G1439" s="2">
        <f>'Moving Avg'!F1439</f>
        <v>8.8371249999999986</v>
      </c>
      <c r="H1439" s="2">
        <f>'Moving Avg'!G1439</f>
        <v>8.4872979999999991</v>
      </c>
      <c r="I1439" s="2">
        <f>'Moving Avg'!H1439</f>
        <v>7.4271114999999988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  <c r="M1439" s="8">
        <f t="shared" si="223"/>
        <v>100</v>
      </c>
      <c r="N1439" s="8">
        <f t="shared" si="220"/>
        <v>0</v>
      </c>
      <c r="O1439" s="8">
        <f t="shared" si="221"/>
        <v>50</v>
      </c>
      <c r="P1439" s="8">
        <f t="shared" si="222"/>
        <v>0</v>
      </c>
      <c r="Q1439" s="9">
        <f t="shared" si="224"/>
        <v>42.5</v>
      </c>
      <c r="R1439" s="9">
        <f t="shared" si="225"/>
        <v>37.5</v>
      </c>
      <c r="S1439" s="9">
        <f t="shared" si="226"/>
        <v>27.5</v>
      </c>
      <c r="T1439" s="9">
        <f t="shared" si="227"/>
        <v>37.5</v>
      </c>
      <c r="U1439" s="8">
        <f t="shared" si="228"/>
        <v>35.833333333333336</v>
      </c>
      <c r="V1439" s="8">
        <f t="shared" si="229"/>
        <v>36.25</v>
      </c>
    </row>
    <row r="1440" spans="1:22" ht="13.5" x14ac:dyDescent="0.25">
      <c r="A1440" s="3">
        <f>RSI!A1440</f>
        <v>44109</v>
      </c>
      <c r="B1440" s="2">
        <f>RSI!B1440</f>
        <v>8.2957000000000001</v>
      </c>
      <c r="C1440" s="2">
        <f>RSI!I1440</f>
        <v>39.973508775828492</v>
      </c>
      <c r="D1440" s="2">
        <f>MACD!E1440</f>
        <v>0.34191148091256451</v>
      </c>
      <c r="E1440" s="2">
        <f>MACD!F1440</f>
        <v>0.16109939243486482</v>
      </c>
      <c r="F1440" s="2">
        <f>'Moving Avg'!D1440</f>
        <v>8.3037799999999997</v>
      </c>
      <c r="G1440" s="2">
        <f>'Moving Avg'!F1440</f>
        <v>8.8085749999999994</v>
      </c>
      <c r="H1440" s="2">
        <f>'Moving Avg'!G1440</f>
        <v>8.5000599999999977</v>
      </c>
      <c r="I1440" s="2">
        <f>'Moving Avg'!H1440</f>
        <v>7.4302769999999985</v>
      </c>
      <c r="J1440" s="6" t="str">
        <f>OBV!F1440</f>
        <v>BEARISH</v>
      </c>
      <c r="K1440" s="6" t="str">
        <f>OBV!G1440</f>
        <v>WEAK</v>
      </c>
      <c r="L1440" s="6" t="str">
        <f>OBV!H1440</f>
        <v>CONFIRMED BEARISH</v>
      </c>
      <c r="M1440" s="8">
        <f t="shared" si="223"/>
        <v>50</v>
      </c>
      <c r="N1440" s="8">
        <f t="shared" si="220"/>
        <v>0</v>
      </c>
      <c r="O1440" s="8">
        <f t="shared" si="221"/>
        <v>50</v>
      </c>
      <c r="P1440" s="8">
        <f t="shared" si="222"/>
        <v>0</v>
      </c>
      <c r="Q1440" s="9">
        <f t="shared" si="224"/>
        <v>25</v>
      </c>
      <c r="R1440" s="9">
        <f t="shared" si="225"/>
        <v>27.5</v>
      </c>
      <c r="S1440" s="9">
        <f t="shared" si="226"/>
        <v>20</v>
      </c>
      <c r="T1440" s="9">
        <f t="shared" si="227"/>
        <v>25</v>
      </c>
      <c r="U1440" s="8">
        <f t="shared" si="228"/>
        <v>24.166666666666668</v>
      </c>
      <c r="V1440" s="8">
        <f t="shared" si="229"/>
        <v>24.375</v>
      </c>
    </row>
    <row r="1441" spans="1:22" ht="13.5" x14ac:dyDescent="0.25">
      <c r="A1441" s="3">
        <f>RSI!A1441</f>
        <v>44110</v>
      </c>
      <c r="B1441" s="2">
        <f>RSI!B1441</f>
        <v>8.4905000000000008</v>
      </c>
      <c r="C1441" s="2">
        <f>RSI!I1441</f>
        <v>46.50371367290002</v>
      </c>
      <c r="D1441" s="2">
        <f>MACD!E1441</f>
        <v>0.35756111582588979</v>
      </c>
      <c r="E1441" s="2">
        <f>MACD!F1441</f>
        <v>0.20039173711306979</v>
      </c>
      <c r="F1441" s="2">
        <f>'Moving Avg'!D1441</f>
        <v>8.2688400000000009</v>
      </c>
      <c r="G1441" s="2">
        <f>'Moving Avg'!F1441</f>
        <v>8.7880849999999988</v>
      </c>
      <c r="H1441" s="2">
        <f>'Moving Avg'!G1441</f>
        <v>8.5153739999999978</v>
      </c>
      <c r="I1441" s="2">
        <f>'Moving Avg'!H1441</f>
        <v>7.4346154999999987</v>
      </c>
      <c r="J1441" s="6" t="str">
        <f>OBV!F1441</f>
        <v>BEARISH</v>
      </c>
      <c r="K1441" s="6" t="str">
        <f>OBV!G1441</f>
        <v>WEAK</v>
      </c>
      <c r="L1441" s="6" t="str">
        <f>OBV!H1441</f>
        <v>CONFIRMED BEARISH</v>
      </c>
      <c r="M1441" s="8">
        <f t="shared" si="223"/>
        <v>50</v>
      </c>
      <c r="N1441" s="8">
        <f t="shared" si="220"/>
        <v>0</v>
      </c>
      <c r="O1441" s="8">
        <f t="shared" si="221"/>
        <v>50</v>
      </c>
      <c r="P1441" s="8">
        <f t="shared" si="222"/>
        <v>0</v>
      </c>
      <c r="Q1441" s="9">
        <f t="shared" si="224"/>
        <v>25</v>
      </c>
      <c r="R1441" s="9">
        <f t="shared" si="225"/>
        <v>27.5</v>
      </c>
      <c r="S1441" s="9">
        <f t="shared" si="226"/>
        <v>20</v>
      </c>
      <c r="T1441" s="9">
        <f t="shared" si="227"/>
        <v>25</v>
      </c>
      <c r="U1441" s="8">
        <f t="shared" si="228"/>
        <v>24.166666666666668</v>
      </c>
      <c r="V1441" s="8">
        <f t="shared" si="229"/>
        <v>24.375</v>
      </c>
    </row>
    <row r="1442" spans="1:22" ht="13.5" x14ac:dyDescent="0.25">
      <c r="A1442" s="3">
        <f>RSI!A1442</f>
        <v>44111</v>
      </c>
      <c r="B1442" s="2">
        <f>RSI!B1442</f>
        <v>8.1950000000000003</v>
      </c>
      <c r="C1442" s="2">
        <f>RSI!I1442</f>
        <v>39.486211801906343</v>
      </c>
      <c r="D1442" s="2">
        <f>MACD!E1442</f>
        <v>0.39345400795654939</v>
      </c>
      <c r="E1442" s="2">
        <f>MACD!F1442</f>
        <v>0.2390041912817657</v>
      </c>
      <c r="F1442" s="2">
        <f>'Moving Avg'!D1442</f>
        <v>8.2164599999999997</v>
      </c>
      <c r="G1442" s="2">
        <f>'Moving Avg'!F1442</f>
        <v>8.7511399999999977</v>
      </c>
      <c r="H1442" s="2">
        <f>'Moving Avg'!G1442</f>
        <v>8.5219579999999979</v>
      </c>
      <c r="I1442" s="2">
        <f>'Moving Avg'!H1442</f>
        <v>7.437476499999998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3"/>
        <v>50</v>
      </c>
      <c r="N1442" s="8">
        <f t="shared" si="220"/>
        <v>0</v>
      </c>
      <c r="O1442" s="8">
        <f t="shared" si="221"/>
        <v>50</v>
      </c>
      <c r="P1442" s="8">
        <f t="shared" si="222"/>
        <v>16.5</v>
      </c>
      <c r="Q1442" s="9">
        <f t="shared" si="224"/>
        <v>27.475000000000001</v>
      </c>
      <c r="R1442" s="9">
        <f t="shared" si="225"/>
        <v>31.625</v>
      </c>
      <c r="S1442" s="9">
        <f t="shared" si="226"/>
        <v>27.425000000000001</v>
      </c>
      <c r="T1442" s="9">
        <f t="shared" si="227"/>
        <v>29.125</v>
      </c>
      <c r="U1442" s="8">
        <f t="shared" si="228"/>
        <v>28.841666666666669</v>
      </c>
      <c r="V1442" s="8">
        <f t="shared" si="229"/>
        <v>28.912500000000001</v>
      </c>
    </row>
    <row r="1443" spans="1:22" ht="13.5" x14ac:dyDescent="0.25">
      <c r="A1443" s="3">
        <f>RSI!A1443</f>
        <v>44112</v>
      </c>
      <c r="B1443" s="2">
        <f>RSI!B1443</f>
        <v>8.0606000000000009</v>
      </c>
      <c r="C1443" s="2">
        <f>RSI!I1443</f>
        <v>36.768535658490634</v>
      </c>
      <c r="D1443" s="2">
        <f>MACD!E1443</f>
        <v>0.4052321541220909</v>
      </c>
      <c r="E1443" s="2">
        <f>MACD!F1443</f>
        <v>0.27224978384983078</v>
      </c>
      <c r="F1443" s="2">
        <f>'Moving Avg'!D1443</f>
        <v>8.2137600000000006</v>
      </c>
      <c r="G1443" s="2">
        <f>'Moving Avg'!F1443</f>
        <v>8.6980749999999993</v>
      </c>
      <c r="H1443" s="2">
        <f>'Moving Avg'!G1443</f>
        <v>8.5259879999999999</v>
      </c>
      <c r="I1443" s="2">
        <f>'Moving Avg'!H1443</f>
        <v>7.4396984999999995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  <c r="M1443" s="8">
        <f t="shared" si="223"/>
        <v>50</v>
      </c>
      <c r="N1443" s="8">
        <f t="shared" si="220"/>
        <v>0</v>
      </c>
      <c r="O1443" s="8">
        <f t="shared" si="221"/>
        <v>50</v>
      </c>
      <c r="P1443" s="8">
        <f t="shared" si="222"/>
        <v>16.5</v>
      </c>
      <c r="Q1443" s="9">
        <f t="shared" si="224"/>
        <v>27.475000000000001</v>
      </c>
      <c r="R1443" s="9">
        <f t="shared" si="225"/>
        <v>31.625</v>
      </c>
      <c r="S1443" s="9">
        <f t="shared" si="226"/>
        <v>27.425000000000001</v>
      </c>
      <c r="T1443" s="9">
        <f t="shared" si="227"/>
        <v>29.125</v>
      </c>
      <c r="U1443" s="8">
        <f t="shared" si="228"/>
        <v>28.841666666666669</v>
      </c>
      <c r="V1443" s="8">
        <f t="shared" si="229"/>
        <v>28.912500000000001</v>
      </c>
    </row>
    <row r="1444" spans="1:22" ht="13.5" x14ac:dyDescent="0.25">
      <c r="A1444" s="3">
        <f>RSI!A1444</f>
        <v>44113</v>
      </c>
      <c r="B1444" s="2">
        <f>RSI!B1444</f>
        <v>8.2889999999999997</v>
      </c>
      <c r="C1444" s="2">
        <f>RSI!I1444</f>
        <v>43.842191081518969</v>
      </c>
      <c r="D1444" s="2">
        <f>MACD!E1444</f>
        <v>0.41168247201107988</v>
      </c>
      <c r="E1444" s="2">
        <f>MACD!F1444</f>
        <v>0.30013632148208064</v>
      </c>
      <c r="F1444" s="2">
        <f>'Moving Avg'!D1444</f>
        <v>8.2661600000000011</v>
      </c>
      <c r="G1444" s="2">
        <f>'Moving Avg'!F1444</f>
        <v>8.6591149999999981</v>
      </c>
      <c r="H1444" s="2">
        <f>'Moving Avg'!G1444</f>
        <v>8.5357939999999992</v>
      </c>
      <c r="I1444" s="2">
        <f>'Moving Avg'!H1444</f>
        <v>7.4433609999999986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  <c r="M1444" s="8">
        <f t="shared" si="223"/>
        <v>50</v>
      </c>
      <c r="N1444" s="8">
        <f t="shared" si="220"/>
        <v>0</v>
      </c>
      <c r="O1444" s="8">
        <f t="shared" si="221"/>
        <v>50</v>
      </c>
      <c r="P1444" s="8">
        <f t="shared" si="222"/>
        <v>83.5</v>
      </c>
      <c r="Q1444" s="9">
        <f t="shared" si="224"/>
        <v>37.524999999999999</v>
      </c>
      <c r="R1444" s="9">
        <f t="shared" si="225"/>
        <v>48.375</v>
      </c>
      <c r="S1444" s="9">
        <f t="shared" si="226"/>
        <v>57.575000000000003</v>
      </c>
      <c r="T1444" s="9">
        <f t="shared" si="227"/>
        <v>45.875</v>
      </c>
      <c r="U1444" s="8">
        <f t="shared" si="228"/>
        <v>47.82500000000001</v>
      </c>
      <c r="V1444" s="8">
        <f t="shared" si="229"/>
        <v>47.337500000000006</v>
      </c>
    </row>
    <row r="1445" spans="1:22" ht="13.5" x14ac:dyDescent="0.25">
      <c r="A1445" s="3">
        <f>RSI!A1445</f>
        <v>44116</v>
      </c>
      <c r="B1445" s="2">
        <f>RSI!B1445</f>
        <v>8.2621000000000002</v>
      </c>
      <c r="C1445" s="2">
        <f>RSI!I1445</f>
        <v>43.228817759312257</v>
      </c>
      <c r="D1445" s="2">
        <f>MACD!E1445</f>
        <v>0.39994374702939339</v>
      </c>
      <c r="E1445" s="2">
        <f>MACD!F1445</f>
        <v>0.32009780659154319</v>
      </c>
      <c r="F1445" s="2">
        <f>'Moving Avg'!D1445</f>
        <v>8.2594400000000014</v>
      </c>
      <c r="G1445" s="2">
        <f>'Moving Avg'!F1445</f>
        <v>8.6221699999999988</v>
      </c>
      <c r="H1445" s="2">
        <f>'Moving Avg'!G1445</f>
        <v>8.5438539999999996</v>
      </c>
      <c r="I1445" s="2">
        <f>'Moving Avg'!H1445</f>
        <v>7.4465574999999991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  <c r="M1445" s="8">
        <f t="shared" si="223"/>
        <v>50</v>
      </c>
      <c r="N1445" s="8">
        <f t="shared" si="220"/>
        <v>0</v>
      </c>
      <c r="O1445" s="8">
        <f t="shared" si="221"/>
        <v>50</v>
      </c>
      <c r="P1445" s="8">
        <f t="shared" si="222"/>
        <v>16.5</v>
      </c>
      <c r="Q1445" s="9">
        <f t="shared" si="224"/>
        <v>27.475000000000001</v>
      </c>
      <c r="R1445" s="9">
        <f t="shared" si="225"/>
        <v>31.625</v>
      </c>
      <c r="S1445" s="9">
        <f t="shared" si="226"/>
        <v>27.425000000000001</v>
      </c>
      <c r="T1445" s="9">
        <f t="shared" si="227"/>
        <v>29.125</v>
      </c>
      <c r="U1445" s="8">
        <f t="shared" si="228"/>
        <v>28.841666666666669</v>
      </c>
      <c r="V1445" s="8">
        <f t="shared" si="229"/>
        <v>28.912500000000001</v>
      </c>
    </row>
    <row r="1446" spans="1:22" ht="13.5" x14ac:dyDescent="0.25">
      <c r="A1446" s="3">
        <f>RSI!A1446</f>
        <v>44117</v>
      </c>
      <c r="B1446" s="2">
        <f>RSI!B1446</f>
        <v>8.1950000000000003</v>
      </c>
      <c r="C1446" s="2">
        <f>RSI!I1446</f>
        <v>41.663010840608123</v>
      </c>
      <c r="D1446" s="2">
        <f>MACD!E1446</f>
        <v>0.38619467478414826</v>
      </c>
      <c r="E1446" s="2">
        <f>MACD!F1446</f>
        <v>0.33331718023006424</v>
      </c>
      <c r="F1446" s="2">
        <f>'Moving Avg'!D1446</f>
        <v>8.2003400000000006</v>
      </c>
      <c r="G1446" s="2">
        <f>'Moving Avg'!F1446</f>
        <v>8.5788449999999976</v>
      </c>
      <c r="H1446" s="2">
        <f>'Moving Avg'!G1446</f>
        <v>8.551779999999999</v>
      </c>
      <c r="I1446" s="2">
        <f>'Moving Avg'!H1446</f>
        <v>7.4493519999999975</v>
      </c>
      <c r="J1446" s="6" t="str">
        <f>OBV!F1446</f>
        <v>BEARISH</v>
      </c>
      <c r="K1446" s="6" t="str">
        <f>OBV!G1446</f>
        <v>WEAK</v>
      </c>
      <c r="L1446" s="6" t="str">
        <f>OBV!H1446</f>
        <v>CONFIRMED BEARISH</v>
      </c>
      <c r="M1446" s="8">
        <f t="shared" si="223"/>
        <v>50</v>
      </c>
      <c r="N1446" s="8">
        <f t="shared" si="220"/>
        <v>0</v>
      </c>
      <c r="O1446" s="8">
        <f t="shared" si="221"/>
        <v>50</v>
      </c>
      <c r="P1446" s="8">
        <f t="shared" si="222"/>
        <v>0</v>
      </c>
      <c r="Q1446" s="9">
        <f t="shared" si="224"/>
        <v>25</v>
      </c>
      <c r="R1446" s="9">
        <f t="shared" si="225"/>
        <v>27.5</v>
      </c>
      <c r="S1446" s="9">
        <f t="shared" si="226"/>
        <v>20</v>
      </c>
      <c r="T1446" s="9">
        <f t="shared" si="227"/>
        <v>25</v>
      </c>
      <c r="U1446" s="8">
        <f t="shared" si="228"/>
        <v>24.166666666666668</v>
      </c>
      <c r="V1446" s="8">
        <f t="shared" si="229"/>
        <v>24.375</v>
      </c>
    </row>
    <row r="1447" spans="1:22" ht="13.5" x14ac:dyDescent="0.25">
      <c r="A1447" s="3">
        <f>RSI!A1447</f>
        <v>44118</v>
      </c>
      <c r="B1447" s="2">
        <f>RSI!B1447</f>
        <v>8.3292999999999999</v>
      </c>
      <c r="C1447" s="2">
        <f>RSI!I1447</f>
        <v>45.887738425814383</v>
      </c>
      <c r="D1447" s="2">
        <f>MACD!E1447</f>
        <v>0.33438563328392235</v>
      </c>
      <c r="E1447" s="2">
        <f>MACD!F1447</f>
        <v>0.33353087084083588</v>
      </c>
      <c r="F1447" s="2">
        <f>'Moving Avg'!D1447</f>
        <v>8.2272000000000016</v>
      </c>
      <c r="G1447" s="2">
        <f>'Moving Avg'!F1447</f>
        <v>8.5452599999999972</v>
      </c>
      <c r="H1447" s="2">
        <f>'Moving Avg'!G1447</f>
        <v>8.5613179999999982</v>
      </c>
      <c r="I1447" s="2">
        <f>'Moving Avg'!H1447</f>
        <v>7.4525529999999991</v>
      </c>
      <c r="J1447" s="6" t="str">
        <f>OBV!F1447</f>
        <v>BEARISH</v>
      </c>
      <c r="K1447" s="6" t="str">
        <f>OBV!G1447</f>
        <v>NEUTRAL</v>
      </c>
      <c r="L1447" s="6" t="str">
        <f>OBV!H1447</f>
        <v>BEARISH DIVERGENCE</v>
      </c>
      <c r="M1447" s="8">
        <f t="shared" si="223"/>
        <v>50</v>
      </c>
      <c r="N1447" s="8">
        <f t="shared" si="220"/>
        <v>0</v>
      </c>
      <c r="O1447" s="8">
        <f t="shared" si="221"/>
        <v>50</v>
      </c>
      <c r="P1447" s="8">
        <f t="shared" si="222"/>
        <v>16.5</v>
      </c>
      <c r="Q1447" s="9">
        <f t="shared" si="224"/>
        <v>27.475000000000001</v>
      </c>
      <c r="R1447" s="9">
        <f t="shared" si="225"/>
        <v>31.625</v>
      </c>
      <c r="S1447" s="9">
        <f t="shared" si="226"/>
        <v>27.425000000000001</v>
      </c>
      <c r="T1447" s="9">
        <f t="shared" si="227"/>
        <v>29.125</v>
      </c>
      <c r="U1447" s="8">
        <f t="shared" si="228"/>
        <v>28.841666666666669</v>
      </c>
      <c r="V1447" s="8">
        <f t="shared" si="229"/>
        <v>28.912500000000001</v>
      </c>
    </row>
    <row r="1448" spans="1:22" ht="13.5" x14ac:dyDescent="0.25">
      <c r="A1448" s="3">
        <f>RSI!A1448</f>
        <v>44120</v>
      </c>
      <c r="B1448" s="2">
        <f>RSI!B1448</f>
        <v>8.3158999999999992</v>
      </c>
      <c r="C1448" s="2">
        <f>RSI!I1448</f>
        <v>45.533416193433972</v>
      </c>
      <c r="D1448" s="2">
        <f>MACD!E1448</f>
        <v>0.23353825737025424</v>
      </c>
      <c r="E1448" s="2">
        <f>MACD!F1448</f>
        <v>0.3135323481467196</v>
      </c>
      <c r="F1448" s="2">
        <f>'Moving Avg'!D1448</f>
        <v>8.2782599999999995</v>
      </c>
      <c r="G1448" s="2">
        <f>'Moving Avg'!F1448</f>
        <v>8.5093249999999987</v>
      </c>
      <c r="H1448" s="2">
        <f>'Moving Avg'!G1448</f>
        <v>8.5692439999999994</v>
      </c>
      <c r="I1448" s="2">
        <f>'Moving Avg'!H1448</f>
        <v>7.4559519999999999</v>
      </c>
      <c r="J1448" s="6" t="str">
        <f>OBV!F1448</f>
        <v>BEARISH</v>
      </c>
      <c r="K1448" s="6" t="str">
        <f>OBV!G1448</f>
        <v>NEUTRAL</v>
      </c>
      <c r="L1448" s="6" t="str">
        <f>OBV!H1448</f>
        <v>BEARISH DIVERGENCE</v>
      </c>
      <c r="M1448" s="8">
        <f t="shared" si="223"/>
        <v>50</v>
      </c>
      <c r="N1448" s="8">
        <f t="shared" si="220"/>
        <v>100</v>
      </c>
      <c r="O1448" s="8">
        <f t="shared" si="221"/>
        <v>50</v>
      </c>
      <c r="P1448" s="8">
        <f t="shared" si="222"/>
        <v>16.5</v>
      </c>
      <c r="Q1448" s="9">
        <f t="shared" si="224"/>
        <v>62.475000000000001</v>
      </c>
      <c r="R1448" s="9">
        <f t="shared" si="225"/>
        <v>51.625</v>
      </c>
      <c r="S1448" s="9">
        <f t="shared" si="226"/>
        <v>42.424999999999997</v>
      </c>
      <c r="T1448" s="9">
        <f t="shared" si="227"/>
        <v>54.125</v>
      </c>
      <c r="U1448" s="8">
        <f t="shared" si="228"/>
        <v>52.17499999999999</v>
      </c>
      <c r="V1448" s="8">
        <f t="shared" si="229"/>
        <v>52.662499999999994</v>
      </c>
    </row>
    <row r="1449" spans="1:22" ht="13.5" x14ac:dyDescent="0.25">
      <c r="A1449" s="3">
        <f>RSI!A1449</f>
        <v>44123</v>
      </c>
      <c r="B1449" s="2">
        <f>RSI!B1449</f>
        <v>8.2621000000000002</v>
      </c>
      <c r="C1449" s="2">
        <f>RSI!I1449</f>
        <v>44.062352127444754</v>
      </c>
      <c r="D1449" s="2">
        <f>MACD!E1449</f>
        <v>0.14584885165589512</v>
      </c>
      <c r="E1449" s="2">
        <f>MACD!F1449</f>
        <v>0.27999564884855471</v>
      </c>
      <c r="F1449" s="2">
        <f>'Moving Avg'!D1449</f>
        <v>8.2728800000000007</v>
      </c>
      <c r="G1449" s="2">
        <f>'Moving Avg'!F1449</f>
        <v>8.4659949999999977</v>
      </c>
      <c r="H1449" s="2">
        <f>'Moving Avg'!G1449</f>
        <v>8.5692439999999994</v>
      </c>
      <c r="I1449" s="2">
        <f>'Moving Avg'!H1449</f>
        <v>7.4588169999999998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  <c r="M1449" s="8">
        <f t="shared" si="223"/>
        <v>50</v>
      </c>
      <c r="N1449" s="8">
        <f t="shared" si="220"/>
        <v>100</v>
      </c>
      <c r="O1449" s="8">
        <f t="shared" si="221"/>
        <v>50</v>
      </c>
      <c r="P1449" s="8">
        <f t="shared" si="222"/>
        <v>16.5</v>
      </c>
      <c r="Q1449" s="9">
        <f t="shared" si="224"/>
        <v>62.475000000000001</v>
      </c>
      <c r="R1449" s="9">
        <f t="shared" si="225"/>
        <v>51.625</v>
      </c>
      <c r="S1449" s="9">
        <f t="shared" si="226"/>
        <v>42.424999999999997</v>
      </c>
      <c r="T1449" s="9">
        <f t="shared" si="227"/>
        <v>54.125</v>
      </c>
      <c r="U1449" s="8">
        <f t="shared" si="228"/>
        <v>52.17499999999999</v>
      </c>
      <c r="V1449" s="8">
        <f t="shared" si="229"/>
        <v>52.662499999999994</v>
      </c>
    </row>
    <row r="1450" spans="1:22" ht="13.5" x14ac:dyDescent="0.25">
      <c r="A1450" s="3">
        <f>RSI!A1450</f>
        <v>44124</v>
      </c>
      <c r="B1450" s="2">
        <f>RSI!B1450</f>
        <v>8.2621000000000002</v>
      </c>
      <c r="C1450" s="2">
        <f>RSI!I1450</f>
        <v>44.062352127444754</v>
      </c>
      <c r="D1450" s="2">
        <f>MACD!E1450</f>
        <v>0.11414348989500489</v>
      </c>
      <c r="E1450" s="2">
        <f>MACD!F1450</f>
        <v>0.24682521705784474</v>
      </c>
      <c r="F1450" s="2">
        <f>'Moving Avg'!D1450</f>
        <v>8.2728800000000007</v>
      </c>
      <c r="G1450" s="2">
        <f>'Moving Avg'!F1450</f>
        <v>8.4290500000000002</v>
      </c>
      <c r="H1450" s="2">
        <f>'Moving Avg'!G1450</f>
        <v>8.5739459999999994</v>
      </c>
      <c r="I1450" s="2">
        <f>'Moving Avg'!H1450</f>
        <v>7.4607209999999995</v>
      </c>
      <c r="J1450" s="6" t="str">
        <f>OBV!F1450</f>
        <v>BEARISH</v>
      </c>
      <c r="K1450" s="6" t="str">
        <f>OBV!G1450</f>
        <v>NEUTRAL</v>
      </c>
      <c r="L1450" s="6" t="str">
        <f>OBV!H1450</f>
        <v>NEUTRAL</v>
      </c>
      <c r="M1450" s="8">
        <f t="shared" si="223"/>
        <v>50</v>
      </c>
      <c r="N1450" s="8">
        <f t="shared" si="220"/>
        <v>100</v>
      </c>
      <c r="O1450" s="8">
        <f t="shared" si="221"/>
        <v>50</v>
      </c>
      <c r="P1450" s="8">
        <f t="shared" si="222"/>
        <v>16.5</v>
      </c>
      <c r="Q1450" s="9">
        <f t="shared" si="224"/>
        <v>62.475000000000001</v>
      </c>
      <c r="R1450" s="9">
        <f t="shared" si="225"/>
        <v>51.625</v>
      </c>
      <c r="S1450" s="9">
        <f t="shared" si="226"/>
        <v>42.424999999999997</v>
      </c>
      <c r="T1450" s="9">
        <f t="shared" si="227"/>
        <v>54.125</v>
      </c>
      <c r="U1450" s="8">
        <f t="shared" si="228"/>
        <v>52.17499999999999</v>
      </c>
      <c r="V1450" s="8">
        <f t="shared" si="229"/>
        <v>52.662499999999994</v>
      </c>
    </row>
    <row r="1451" spans="1:22" ht="13.5" x14ac:dyDescent="0.25">
      <c r="A1451" s="3">
        <f>RSI!A1451</f>
        <v>44125</v>
      </c>
      <c r="B1451" s="2">
        <f>RSI!B1451</f>
        <v>8.1614000000000004</v>
      </c>
      <c r="C1451" s="2">
        <f>RSI!I1451</f>
        <v>41.174678351266799</v>
      </c>
      <c r="D1451" s="2">
        <f>MACD!E1451</f>
        <v>0.12581372224878073</v>
      </c>
      <c r="E1451" s="2">
        <f>MACD!F1451</f>
        <v>0.22262291809603196</v>
      </c>
      <c r="F1451" s="2">
        <f>'Moving Avg'!D1451</f>
        <v>8.2661599999999993</v>
      </c>
      <c r="G1451" s="2">
        <f>'Moving Avg'!F1451</f>
        <v>8.3870699999999996</v>
      </c>
      <c r="H1451" s="2">
        <f>'Moving Avg'!G1451</f>
        <v>8.5759619999999988</v>
      </c>
      <c r="I1451" s="2">
        <f>'Moving Avg'!H1451</f>
        <v>7.4625855000000003</v>
      </c>
      <c r="J1451" s="6" t="str">
        <f>OBV!F1451</f>
        <v>BEARISH</v>
      </c>
      <c r="K1451" s="6" t="str">
        <f>OBV!G1451</f>
        <v>NEUTRAL</v>
      </c>
      <c r="L1451" s="6" t="str">
        <f>OBV!H1451</f>
        <v>CONFIRMED BEARISH</v>
      </c>
      <c r="M1451" s="8">
        <f t="shared" si="223"/>
        <v>50</v>
      </c>
      <c r="N1451" s="8">
        <f t="shared" si="220"/>
        <v>100</v>
      </c>
      <c r="O1451" s="8">
        <f t="shared" si="221"/>
        <v>50</v>
      </c>
      <c r="P1451" s="8">
        <f t="shared" si="222"/>
        <v>16.5</v>
      </c>
      <c r="Q1451" s="9">
        <f t="shared" si="224"/>
        <v>62.475000000000001</v>
      </c>
      <c r="R1451" s="9">
        <f t="shared" si="225"/>
        <v>51.625</v>
      </c>
      <c r="S1451" s="9">
        <f t="shared" si="226"/>
        <v>42.424999999999997</v>
      </c>
      <c r="T1451" s="9">
        <f t="shared" si="227"/>
        <v>54.125</v>
      </c>
      <c r="U1451" s="8">
        <f t="shared" si="228"/>
        <v>52.17499999999999</v>
      </c>
      <c r="V1451" s="8">
        <f t="shared" si="229"/>
        <v>52.662499999999994</v>
      </c>
    </row>
    <row r="1452" spans="1:22" ht="13.5" x14ac:dyDescent="0.25">
      <c r="A1452" s="3">
        <f>RSI!A1452</f>
        <v>44126</v>
      </c>
      <c r="B1452" s="2">
        <f>RSI!B1452</f>
        <v>8.0337999999999994</v>
      </c>
      <c r="C1452" s="2">
        <f>RSI!I1452</f>
        <v>37.794676260556791</v>
      </c>
      <c r="D1452" s="2">
        <f>MACD!E1452</f>
        <v>0.10126403281371843</v>
      </c>
      <c r="E1452" s="2">
        <f>MACD!F1452</f>
        <v>0.19835114103956927</v>
      </c>
      <c r="F1452" s="2">
        <f>'Moving Avg'!D1452</f>
        <v>8.2070600000000002</v>
      </c>
      <c r="G1452" s="2">
        <f>'Moving Avg'!F1452</f>
        <v>8.3387100000000007</v>
      </c>
      <c r="H1452" s="2">
        <f>'Moving Avg'!G1452</f>
        <v>8.5717979999999994</v>
      </c>
      <c r="I1452" s="2">
        <f>'Moving Avg'!H1452</f>
        <v>7.464309000000001</v>
      </c>
      <c r="J1452" s="6" t="str">
        <f>OBV!F1452</f>
        <v>BEARISH</v>
      </c>
      <c r="K1452" s="6" t="str">
        <f>OBV!G1452</f>
        <v>WEAK</v>
      </c>
      <c r="L1452" s="6" t="str">
        <f>OBV!H1452</f>
        <v>CONFIRMED BEARISH</v>
      </c>
      <c r="M1452" s="8">
        <f t="shared" si="223"/>
        <v>50</v>
      </c>
      <c r="N1452" s="8">
        <f t="shared" si="220"/>
        <v>100</v>
      </c>
      <c r="O1452" s="8">
        <f t="shared" si="221"/>
        <v>50</v>
      </c>
      <c r="P1452" s="8">
        <f t="shared" si="222"/>
        <v>0</v>
      </c>
      <c r="Q1452" s="9">
        <f t="shared" si="224"/>
        <v>60</v>
      </c>
      <c r="R1452" s="9">
        <f t="shared" si="225"/>
        <v>47.5</v>
      </c>
      <c r="S1452" s="9">
        <f t="shared" si="226"/>
        <v>35</v>
      </c>
      <c r="T1452" s="9">
        <f t="shared" si="227"/>
        <v>50</v>
      </c>
      <c r="U1452" s="8">
        <f t="shared" si="228"/>
        <v>47.5</v>
      </c>
      <c r="V1452" s="8">
        <f t="shared" si="229"/>
        <v>48.125</v>
      </c>
    </row>
    <row r="1453" spans="1:22" ht="13.5" x14ac:dyDescent="0.25">
      <c r="A1453" s="3">
        <f>RSI!A1453</f>
        <v>44127</v>
      </c>
      <c r="B1453" s="2">
        <f>RSI!B1453</f>
        <v>8.1278000000000006</v>
      </c>
      <c r="C1453" s="2">
        <f>RSI!I1453</f>
        <v>41.598107233425687</v>
      </c>
      <c r="D1453" s="2">
        <f>MACD!E1453</f>
        <v>5.5073090574694561E-2</v>
      </c>
      <c r="E1453" s="2">
        <f>MACD!F1453</f>
        <v>0.16969553094659434</v>
      </c>
      <c r="F1453" s="2">
        <f>'Moving Avg'!D1453</f>
        <v>8.1694399999999998</v>
      </c>
      <c r="G1453" s="2">
        <f>'Moving Avg'!F1453</f>
        <v>8.3051250000000003</v>
      </c>
      <c r="H1453" s="2">
        <f>'Moving Avg'!G1453</f>
        <v>8.5645439999999997</v>
      </c>
      <c r="I1453" s="2">
        <f>'Moving Avg'!H1453</f>
        <v>7.4668340000000004</v>
      </c>
      <c r="J1453" s="6" t="str">
        <f>OBV!F1453</f>
        <v>BEARISH</v>
      </c>
      <c r="K1453" s="6" t="str">
        <f>OBV!G1453</f>
        <v>WEAK</v>
      </c>
      <c r="L1453" s="6" t="str">
        <f>OBV!H1453</f>
        <v>CONFIRMED BEARISH</v>
      </c>
      <c r="M1453" s="8">
        <f t="shared" si="223"/>
        <v>50</v>
      </c>
      <c r="N1453" s="8">
        <f t="shared" si="220"/>
        <v>100</v>
      </c>
      <c r="O1453" s="8">
        <f t="shared" si="221"/>
        <v>50</v>
      </c>
      <c r="P1453" s="8">
        <f t="shared" si="222"/>
        <v>0</v>
      </c>
      <c r="Q1453" s="9">
        <f t="shared" si="224"/>
        <v>60</v>
      </c>
      <c r="R1453" s="9">
        <f t="shared" si="225"/>
        <v>47.5</v>
      </c>
      <c r="S1453" s="9">
        <f t="shared" si="226"/>
        <v>35</v>
      </c>
      <c r="T1453" s="9">
        <f t="shared" si="227"/>
        <v>50</v>
      </c>
      <c r="U1453" s="8">
        <f t="shared" si="228"/>
        <v>47.5</v>
      </c>
      <c r="V1453" s="8">
        <f t="shared" si="229"/>
        <v>48.125</v>
      </c>
    </row>
    <row r="1454" spans="1:22" ht="13.5" x14ac:dyDescent="0.25">
      <c r="A1454" s="3">
        <f>RSI!A1454</f>
        <v>44130</v>
      </c>
      <c r="B1454" s="2">
        <f>RSI!B1454</f>
        <v>8.0539000000000005</v>
      </c>
      <c r="C1454" s="2">
        <f>RSI!I1454</f>
        <v>39.550703615379035</v>
      </c>
      <c r="D1454" s="2">
        <f>MACD!E1454</f>
        <v>5.8102715993411991E-2</v>
      </c>
      <c r="E1454" s="2">
        <f>MACD!F1454</f>
        <v>0.14737696795595787</v>
      </c>
      <c r="F1454" s="2">
        <f>'Moving Avg'!D1454</f>
        <v>8.1277999999999988</v>
      </c>
      <c r="G1454" s="2">
        <f>'Moving Avg'!F1454</f>
        <v>8.2644850000000005</v>
      </c>
      <c r="H1454" s="2">
        <f>'Moving Avg'!G1454</f>
        <v>8.554333999999999</v>
      </c>
      <c r="I1454" s="2">
        <f>'Moving Avg'!H1454</f>
        <v>7.4693209999999999</v>
      </c>
      <c r="J1454" s="6" t="str">
        <f>OBV!F1454</f>
        <v>BEARISH</v>
      </c>
      <c r="K1454" s="6" t="str">
        <f>OBV!G1454</f>
        <v>WEAK</v>
      </c>
      <c r="L1454" s="6" t="str">
        <f>OBV!H1454</f>
        <v>CONFIRMED BEARISH</v>
      </c>
      <c r="M1454" s="8">
        <f t="shared" si="223"/>
        <v>50</v>
      </c>
      <c r="N1454" s="8">
        <f t="shared" si="220"/>
        <v>100</v>
      </c>
      <c r="O1454" s="8">
        <f t="shared" si="221"/>
        <v>50</v>
      </c>
      <c r="P1454" s="8">
        <f t="shared" si="222"/>
        <v>0</v>
      </c>
      <c r="Q1454" s="9">
        <f t="shared" si="224"/>
        <v>60</v>
      </c>
      <c r="R1454" s="9">
        <f t="shared" si="225"/>
        <v>47.5</v>
      </c>
      <c r="S1454" s="9">
        <f t="shared" si="226"/>
        <v>35</v>
      </c>
      <c r="T1454" s="9">
        <f t="shared" si="227"/>
        <v>50</v>
      </c>
      <c r="U1454" s="8">
        <f t="shared" si="228"/>
        <v>47.5</v>
      </c>
      <c r="V1454" s="8">
        <f t="shared" si="229"/>
        <v>48.125</v>
      </c>
    </row>
    <row r="1455" spans="1:22" ht="13.5" x14ac:dyDescent="0.25">
      <c r="A1455" s="3">
        <f>RSI!A1455</f>
        <v>44131</v>
      </c>
      <c r="B1455" s="2">
        <f>RSI!B1455</f>
        <v>8.0606000000000009</v>
      </c>
      <c r="C1455" s="2">
        <f>RSI!I1455</f>
        <v>39.839807655008848</v>
      </c>
      <c r="D1455" s="2">
        <f>MACD!E1455</f>
        <v>5.7858659372824306E-2</v>
      </c>
      <c r="E1455" s="2">
        <f>MACD!F1455</f>
        <v>0.12947330623933115</v>
      </c>
      <c r="F1455" s="2">
        <f>'Moving Avg'!D1455</f>
        <v>8.0875000000000004</v>
      </c>
      <c r="G1455" s="2">
        <f>'Moving Avg'!F1455</f>
        <v>8.2309000000000001</v>
      </c>
      <c r="H1455" s="2">
        <f>'Moving Avg'!G1455</f>
        <v>8.5429139999999997</v>
      </c>
      <c r="I1455" s="2">
        <f>'Moving Avg'!H1455</f>
        <v>7.4720405000000003</v>
      </c>
      <c r="J1455" s="6" t="str">
        <f>OBV!F1455</f>
        <v>BEARISH</v>
      </c>
      <c r="K1455" s="6" t="str">
        <f>OBV!G1455</f>
        <v>WEAK</v>
      </c>
      <c r="L1455" s="6" t="str">
        <f>OBV!H1455</f>
        <v>CONFIRMED BEARISH</v>
      </c>
      <c r="M1455" s="8">
        <f t="shared" si="223"/>
        <v>50</v>
      </c>
      <c r="N1455" s="8">
        <f t="shared" si="220"/>
        <v>100</v>
      </c>
      <c r="O1455" s="8">
        <f t="shared" si="221"/>
        <v>50</v>
      </c>
      <c r="P1455" s="8">
        <f t="shared" si="222"/>
        <v>0</v>
      </c>
      <c r="Q1455" s="9">
        <f t="shared" si="224"/>
        <v>60</v>
      </c>
      <c r="R1455" s="9">
        <f t="shared" si="225"/>
        <v>47.5</v>
      </c>
      <c r="S1455" s="9">
        <f t="shared" si="226"/>
        <v>35</v>
      </c>
      <c r="T1455" s="9">
        <f t="shared" si="227"/>
        <v>50</v>
      </c>
      <c r="U1455" s="8">
        <f t="shared" si="228"/>
        <v>47.5</v>
      </c>
      <c r="V1455" s="8">
        <f t="shared" si="229"/>
        <v>48.125</v>
      </c>
    </row>
    <row r="1456" spans="1:22" ht="13.5" x14ac:dyDescent="0.25">
      <c r="A1456" s="3">
        <f>RSI!A1456</f>
        <v>44132</v>
      </c>
      <c r="B1456" s="2">
        <f>RSI!B1456</f>
        <v>7.9397000000000002</v>
      </c>
      <c r="C1456" s="2">
        <f>RSI!I1456</f>
        <v>36.451987808891438</v>
      </c>
      <c r="D1456" s="2">
        <f>MACD!E1456</f>
        <v>5.7936863908000902E-2</v>
      </c>
      <c r="E1456" s="2">
        <f>MACD!F1456</f>
        <v>0.11516601777306511</v>
      </c>
      <c r="F1456" s="2">
        <f>'Moving Avg'!D1456</f>
        <v>8.0431600000000003</v>
      </c>
      <c r="G1456" s="2">
        <f>'Moving Avg'!F1456</f>
        <v>8.1946250000000003</v>
      </c>
      <c r="H1456" s="2">
        <f>'Moving Avg'!G1456</f>
        <v>8.5341819999999995</v>
      </c>
      <c r="I1456" s="2">
        <f>'Moving Avg'!H1456</f>
        <v>7.4741555000000002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3"/>
        <v>50</v>
      </c>
      <c r="N1456" s="8">
        <f t="shared" si="220"/>
        <v>100</v>
      </c>
      <c r="O1456" s="8">
        <f t="shared" si="221"/>
        <v>50</v>
      </c>
      <c r="P1456" s="8">
        <f t="shared" si="222"/>
        <v>16.5</v>
      </c>
      <c r="Q1456" s="9">
        <f t="shared" si="224"/>
        <v>62.475000000000001</v>
      </c>
      <c r="R1456" s="9">
        <f t="shared" si="225"/>
        <v>51.625</v>
      </c>
      <c r="S1456" s="9">
        <f t="shared" si="226"/>
        <v>42.424999999999997</v>
      </c>
      <c r="T1456" s="9">
        <f t="shared" si="227"/>
        <v>54.125</v>
      </c>
      <c r="U1456" s="8">
        <f t="shared" si="228"/>
        <v>52.17499999999999</v>
      </c>
      <c r="V1456" s="8">
        <f t="shared" si="229"/>
        <v>52.662499999999994</v>
      </c>
    </row>
    <row r="1457" spans="1:22" ht="13.5" x14ac:dyDescent="0.25">
      <c r="A1457" s="3">
        <f>RSI!A1457</f>
        <v>44134</v>
      </c>
      <c r="B1457" s="2">
        <f>RSI!B1457</f>
        <v>7.9127999999999998</v>
      </c>
      <c r="C1457" s="2">
        <f>RSI!I1457</f>
        <v>35.724082608232905</v>
      </c>
      <c r="D1457" s="2">
        <f>MACD!E1457</f>
        <v>8.2901418869658627E-2</v>
      </c>
      <c r="E1457" s="2">
        <f>MACD!F1457</f>
        <v>0.10871309799238382</v>
      </c>
      <c r="F1457" s="2">
        <f>'Moving Avg'!D1457</f>
        <v>8.0189599999999999</v>
      </c>
      <c r="G1457" s="2">
        <f>'Moving Avg'!F1457</f>
        <v>8.1674199999999999</v>
      </c>
      <c r="H1457" s="2">
        <f>'Moving Avg'!G1457</f>
        <v>8.5290759999999999</v>
      </c>
      <c r="I1457" s="2">
        <f>'Moving Avg'!H1457</f>
        <v>7.4756055000000012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  <c r="M1457" s="8">
        <f t="shared" si="223"/>
        <v>50</v>
      </c>
      <c r="N1457" s="8">
        <f t="shared" si="220"/>
        <v>100</v>
      </c>
      <c r="O1457" s="8">
        <f t="shared" si="221"/>
        <v>50</v>
      </c>
      <c r="P1457" s="8">
        <f t="shared" si="222"/>
        <v>16.5</v>
      </c>
      <c r="Q1457" s="9">
        <f t="shared" si="224"/>
        <v>62.475000000000001</v>
      </c>
      <c r="R1457" s="9">
        <f t="shared" si="225"/>
        <v>51.625</v>
      </c>
      <c r="S1457" s="9">
        <f t="shared" si="226"/>
        <v>42.424999999999997</v>
      </c>
      <c r="T1457" s="9">
        <f t="shared" si="227"/>
        <v>54.125</v>
      </c>
      <c r="U1457" s="8">
        <f t="shared" si="228"/>
        <v>52.17499999999999</v>
      </c>
      <c r="V1457" s="8">
        <f t="shared" si="229"/>
        <v>52.662499999999994</v>
      </c>
    </row>
    <row r="1458" spans="1:22" ht="13.5" x14ac:dyDescent="0.25">
      <c r="A1458" s="3">
        <f>RSI!A1458</f>
        <v>44137</v>
      </c>
      <c r="B1458" s="2">
        <f>RSI!B1458</f>
        <v>7.8188000000000004</v>
      </c>
      <c r="C1458" s="2">
        <f>RSI!I1458</f>
        <v>33.227149283631519</v>
      </c>
      <c r="D1458" s="2">
        <f>MACD!E1458</f>
        <v>0.11116366086104712</v>
      </c>
      <c r="E1458" s="2">
        <f>MACD!F1458</f>
        <v>0.10920321056611648</v>
      </c>
      <c r="F1458" s="2">
        <f>'Moving Avg'!D1458</f>
        <v>7.95716</v>
      </c>
      <c r="G1458" s="2">
        <f>'Moving Avg'!F1458</f>
        <v>8.154655</v>
      </c>
      <c r="H1458" s="2">
        <f>'Moving Avg'!G1458</f>
        <v>8.5202099999999987</v>
      </c>
      <c r="I1458" s="2">
        <f>'Moving Avg'!H1458</f>
        <v>7.4769500000000004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3"/>
        <v>50</v>
      </c>
      <c r="N1458" s="8">
        <f t="shared" si="220"/>
        <v>0</v>
      </c>
      <c r="O1458" s="8">
        <f t="shared" si="221"/>
        <v>50</v>
      </c>
      <c r="P1458" s="8">
        <f t="shared" si="222"/>
        <v>16.5</v>
      </c>
      <c r="Q1458" s="9">
        <f t="shared" si="224"/>
        <v>27.475000000000001</v>
      </c>
      <c r="R1458" s="9">
        <f t="shared" si="225"/>
        <v>31.625</v>
      </c>
      <c r="S1458" s="9">
        <f t="shared" si="226"/>
        <v>27.425000000000001</v>
      </c>
      <c r="T1458" s="9">
        <f t="shared" si="227"/>
        <v>29.125</v>
      </c>
      <c r="U1458" s="8">
        <f t="shared" si="228"/>
        <v>28.841666666666669</v>
      </c>
      <c r="V1458" s="8">
        <f t="shared" si="229"/>
        <v>28.912500000000001</v>
      </c>
    </row>
    <row r="1459" spans="1:22" ht="13.5" x14ac:dyDescent="0.25">
      <c r="A1459" s="3">
        <f>RSI!A1459</f>
        <v>44138</v>
      </c>
      <c r="B1459" s="2">
        <f>RSI!B1459</f>
        <v>7.7717999999999998</v>
      </c>
      <c r="C1459" s="2">
        <f>RSI!I1459</f>
        <v>32.021978191953579</v>
      </c>
      <c r="D1459" s="2">
        <f>MACD!E1459</f>
        <v>0.13290913637155199</v>
      </c>
      <c r="E1459" s="2">
        <f>MACD!F1459</f>
        <v>0.11394439572720359</v>
      </c>
      <c r="F1459" s="2">
        <f>'Moving Avg'!D1459</f>
        <v>7.9007400000000008</v>
      </c>
      <c r="G1459" s="2">
        <f>'Moving Avg'!F1459</f>
        <v>8.1418950000000017</v>
      </c>
      <c r="H1459" s="2">
        <f>'Moving Avg'!G1459</f>
        <v>8.5090599999999981</v>
      </c>
      <c r="I1459" s="2">
        <f>'Moving Avg'!H1459</f>
        <v>7.4773965000000011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  <c r="M1459" s="8">
        <f t="shared" si="223"/>
        <v>50</v>
      </c>
      <c r="N1459" s="8">
        <f t="shared" si="220"/>
        <v>0</v>
      </c>
      <c r="O1459" s="8">
        <f t="shared" si="221"/>
        <v>50</v>
      </c>
      <c r="P1459" s="8">
        <f t="shared" si="222"/>
        <v>16.5</v>
      </c>
      <c r="Q1459" s="9">
        <f t="shared" si="224"/>
        <v>27.475000000000001</v>
      </c>
      <c r="R1459" s="9">
        <f t="shared" si="225"/>
        <v>31.625</v>
      </c>
      <c r="S1459" s="9">
        <f t="shared" si="226"/>
        <v>27.425000000000001</v>
      </c>
      <c r="T1459" s="9">
        <f t="shared" si="227"/>
        <v>29.125</v>
      </c>
      <c r="U1459" s="8">
        <f t="shared" si="228"/>
        <v>28.841666666666669</v>
      </c>
      <c r="V1459" s="8">
        <f t="shared" si="229"/>
        <v>28.912500000000001</v>
      </c>
    </row>
    <row r="1460" spans="1:22" ht="13.5" x14ac:dyDescent="0.25">
      <c r="A1460" s="3">
        <f>RSI!A1460</f>
        <v>44139</v>
      </c>
      <c r="B1460" s="2">
        <f>RSI!B1460</f>
        <v>7.9263000000000003</v>
      </c>
      <c r="C1460" s="2">
        <f>RSI!I1460</f>
        <v>39.757252241191331</v>
      </c>
      <c r="D1460" s="2">
        <f>MACD!E1460</f>
        <v>0.14257457574449361</v>
      </c>
      <c r="E1460" s="2">
        <f>MACD!F1460</f>
        <v>0.11967043173066161</v>
      </c>
      <c r="F1460" s="2">
        <f>'Moving Avg'!D1460</f>
        <v>7.8738799999999998</v>
      </c>
      <c r="G1460" s="2">
        <f>'Moving Avg'!F1460</f>
        <v>8.123425000000001</v>
      </c>
      <c r="H1460" s="2">
        <f>'Moving Avg'!G1460</f>
        <v>8.4969699999999992</v>
      </c>
      <c r="I1460" s="2">
        <f>'Moving Avg'!H1460</f>
        <v>7.4789140000000023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3"/>
        <v>50</v>
      </c>
      <c r="N1460" s="8">
        <f t="shared" si="220"/>
        <v>0</v>
      </c>
      <c r="O1460" s="8">
        <f t="shared" si="221"/>
        <v>50</v>
      </c>
      <c r="P1460" s="8">
        <f t="shared" si="222"/>
        <v>16.5</v>
      </c>
      <c r="Q1460" s="9">
        <f t="shared" si="224"/>
        <v>27.475000000000001</v>
      </c>
      <c r="R1460" s="9">
        <f t="shared" si="225"/>
        <v>31.625</v>
      </c>
      <c r="S1460" s="9">
        <f t="shared" si="226"/>
        <v>27.425000000000001</v>
      </c>
      <c r="T1460" s="9">
        <f t="shared" si="227"/>
        <v>29.125</v>
      </c>
      <c r="U1460" s="8">
        <f t="shared" si="228"/>
        <v>28.841666666666669</v>
      </c>
      <c r="V1460" s="8">
        <f t="shared" si="229"/>
        <v>28.912500000000001</v>
      </c>
    </row>
    <row r="1461" spans="1:22" ht="13.5" x14ac:dyDescent="0.25">
      <c r="A1461" s="3">
        <f>RSI!A1461</f>
        <v>44140</v>
      </c>
      <c r="B1461" s="2">
        <f>RSI!B1461</f>
        <v>7.9866999999999999</v>
      </c>
      <c r="C1461" s="2">
        <f>RSI!I1461</f>
        <v>42.511368633936499</v>
      </c>
      <c r="D1461" s="2">
        <f>MACD!E1461</f>
        <v>0.13238283080028168</v>
      </c>
      <c r="E1461" s="2">
        <f>MACD!F1461</f>
        <v>0.12221291154458563</v>
      </c>
      <c r="F1461" s="2">
        <f>'Moving Avg'!D1461</f>
        <v>7.883280000000001</v>
      </c>
      <c r="G1461" s="2">
        <f>'Moving Avg'!F1461</f>
        <v>8.0982350000000007</v>
      </c>
      <c r="H1461" s="2">
        <f>'Moving Avg'!G1461</f>
        <v>8.4881019999999996</v>
      </c>
      <c r="I1461" s="2">
        <f>'Moving Avg'!H1461</f>
        <v>7.4812305000000023</v>
      </c>
      <c r="J1461" s="6" t="str">
        <f>OBV!F1461</f>
        <v>BEARISH</v>
      </c>
      <c r="K1461" s="6" t="str">
        <f>OBV!G1461</f>
        <v>NEUTRAL</v>
      </c>
      <c r="L1461" s="6" t="str">
        <f>OBV!H1461</f>
        <v>BEARISH DIVERGENCE</v>
      </c>
      <c r="M1461" s="8">
        <f t="shared" si="223"/>
        <v>50</v>
      </c>
      <c r="N1461" s="8">
        <f t="shared" si="220"/>
        <v>0</v>
      </c>
      <c r="O1461" s="8">
        <f t="shared" si="221"/>
        <v>50</v>
      </c>
      <c r="P1461" s="8">
        <f t="shared" si="222"/>
        <v>16.5</v>
      </c>
      <c r="Q1461" s="9">
        <f t="shared" si="224"/>
        <v>27.475000000000001</v>
      </c>
      <c r="R1461" s="9">
        <f t="shared" si="225"/>
        <v>31.625</v>
      </c>
      <c r="S1461" s="9">
        <f t="shared" si="226"/>
        <v>27.425000000000001</v>
      </c>
      <c r="T1461" s="9">
        <f t="shared" si="227"/>
        <v>29.125</v>
      </c>
      <c r="U1461" s="8">
        <f t="shared" si="228"/>
        <v>28.841666666666669</v>
      </c>
      <c r="V1461" s="8">
        <f t="shared" si="229"/>
        <v>28.912500000000001</v>
      </c>
    </row>
    <row r="1462" spans="1:22" ht="13.5" x14ac:dyDescent="0.25">
      <c r="A1462" s="3">
        <f>RSI!A1462</f>
        <v>44141</v>
      </c>
      <c r="B1462" s="2">
        <f>RSI!B1462</f>
        <v>7.9599000000000002</v>
      </c>
      <c r="C1462" s="2">
        <f>RSI!I1462</f>
        <v>41.602544297103591</v>
      </c>
      <c r="D1462" s="2">
        <f>MACD!E1462</f>
        <v>0.10723450834199255</v>
      </c>
      <c r="E1462" s="2">
        <f>MACD!F1462</f>
        <v>0.11921723090406702</v>
      </c>
      <c r="F1462" s="2">
        <f>'Moving Avg'!D1462</f>
        <v>7.8926999999999996</v>
      </c>
      <c r="G1462" s="2">
        <f>'Moving Avg'!F1462</f>
        <v>8.0864800000000017</v>
      </c>
      <c r="H1462" s="2">
        <f>'Moving Avg'!G1462</f>
        <v>8.4793699999999994</v>
      </c>
      <c r="I1462" s="2">
        <f>'Moving Avg'!H1462</f>
        <v>7.4830815000000026</v>
      </c>
      <c r="J1462" s="6" t="str">
        <f>OBV!F1462</f>
        <v>BEARISH</v>
      </c>
      <c r="K1462" s="6" t="str">
        <f>OBV!G1462</f>
        <v>NEUTRAL</v>
      </c>
      <c r="L1462" s="6" t="str">
        <f>OBV!H1462</f>
        <v>BEARISH DIVERGENCE</v>
      </c>
      <c r="M1462" s="8">
        <f t="shared" si="223"/>
        <v>50</v>
      </c>
      <c r="N1462" s="8">
        <f t="shared" si="220"/>
        <v>45</v>
      </c>
      <c r="O1462" s="8">
        <f t="shared" si="221"/>
        <v>50</v>
      </c>
      <c r="P1462" s="8">
        <f t="shared" si="222"/>
        <v>16.5</v>
      </c>
      <c r="Q1462" s="9">
        <f t="shared" si="224"/>
        <v>43.225000000000001</v>
      </c>
      <c r="R1462" s="9">
        <f t="shared" si="225"/>
        <v>40.625</v>
      </c>
      <c r="S1462" s="9">
        <f t="shared" si="226"/>
        <v>34.174999999999997</v>
      </c>
      <c r="T1462" s="9">
        <f t="shared" si="227"/>
        <v>40.375</v>
      </c>
      <c r="U1462" s="8">
        <f t="shared" si="228"/>
        <v>39.341666666666661</v>
      </c>
      <c r="V1462" s="8">
        <f t="shared" si="229"/>
        <v>39.599999999999994</v>
      </c>
    </row>
    <row r="1463" spans="1:22" ht="13.5" x14ac:dyDescent="0.25">
      <c r="A1463" s="3">
        <f>RSI!A1463</f>
        <v>44144</v>
      </c>
      <c r="B1463" s="2">
        <f>RSI!B1463</f>
        <v>7.8724999999999996</v>
      </c>
      <c r="C1463" s="2">
        <f>RSI!I1463</f>
        <v>38.697087247812263</v>
      </c>
      <c r="D1463" s="2">
        <f>MACD!E1463</f>
        <v>0.10808713879955079</v>
      </c>
      <c r="E1463" s="2">
        <f>MACD!F1463</f>
        <v>0.11699121248316378</v>
      </c>
      <c r="F1463" s="2">
        <f>'Moving Avg'!D1463</f>
        <v>7.9034400000000007</v>
      </c>
      <c r="G1463" s="2">
        <f>'Moving Avg'!F1463</f>
        <v>8.0770750000000024</v>
      </c>
      <c r="H1463" s="2">
        <f>'Moving Avg'!G1463</f>
        <v>8.4688899999999983</v>
      </c>
      <c r="I1463" s="2">
        <f>'Moving Avg'!H1463</f>
        <v>7.4836670000000014</v>
      </c>
      <c r="J1463" s="6" t="str">
        <f>OBV!F1463</f>
        <v>BEARISH</v>
      </c>
      <c r="K1463" s="6" t="str">
        <f>OBV!G1463</f>
        <v>NEUTRAL</v>
      </c>
      <c r="L1463" s="6" t="str">
        <f>OBV!H1463</f>
        <v>BEARISH DIVERGENCE</v>
      </c>
      <c r="M1463" s="8">
        <f t="shared" si="223"/>
        <v>50</v>
      </c>
      <c r="N1463" s="8">
        <f t="shared" si="220"/>
        <v>45</v>
      </c>
      <c r="O1463" s="8">
        <f t="shared" si="221"/>
        <v>50</v>
      </c>
      <c r="P1463" s="8">
        <f t="shared" si="222"/>
        <v>16.5</v>
      </c>
      <c r="Q1463" s="9">
        <f t="shared" si="224"/>
        <v>43.225000000000001</v>
      </c>
      <c r="R1463" s="9">
        <f t="shared" si="225"/>
        <v>40.625</v>
      </c>
      <c r="S1463" s="9">
        <f t="shared" si="226"/>
        <v>34.174999999999997</v>
      </c>
      <c r="T1463" s="9">
        <f t="shared" si="227"/>
        <v>40.375</v>
      </c>
      <c r="U1463" s="8">
        <f t="shared" si="228"/>
        <v>39.341666666666661</v>
      </c>
      <c r="V1463" s="8">
        <f t="shared" si="229"/>
        <v>39.599999999999994</v>
      </c>
    </row>
    <row r="1464" spans="1:22" ht="13.5" x14ac:dyDescent="0.25">
      <c r="A1464" s="3">
        <f>RSI!A1464</f>
        <v>44145</v>
      </c>
      <c r="B1464" s="2">
        <f>RSI!B1464</f>
        <v>8.0068999999999999</v>
      </c>
      <c r="C1464" s="2">
        <f>RSI!I1464</f>
        <v>45.052123088778885</v>
      </c>
      <c r="D1464" s="2">
        <f>MACD!E1464</f>
        <v>8.9108007234393938E-2</v>
      </c>
      <c r="E1464" s="2">
        <f>MACD!F1464</f>
        <v>0.11141457143340983</v>
      </c>
      <c r="F1464" s="2">
        <f>'Moving Avg'!D1464</f>
        <v>7.9504599999999996</v>
      </c>
      <c r="G1464" s="2">
        <f>'Moving Avg'!F1464</f>
        <v>8.0629700000000017</v>
      </c>
      <c r="H1464" s="2">
        <f>'Moving Avg'!G1464</f>
        <v>8.461097999999998</v>
      </c>
      <c r="I1464" s="2">
        <f>'Moving Avg'!H1464</f>
        <v>7.4849245000000018</v>
      </c>
      <c r="J1464" s="6" t="str">
        <f>OBV!F1464</f>
        <v>BULLISH</v>
      </c>
      <c r="K1464" s="6" t="str">
        <f>OBV!G1464</f>
        <v>NEUTRAL</v>
      </c>
      <c r="L1464" s="6" t="str">
        <f>OBV!H1464</f>
        <v>CONFIRMED BULLISH</v>
      </c>
      <c r="M1464" s="8">
        <f t="shared" si="223"/>
        <v>50</v>
      </c>
      <c r="N1464" s="8">
        <f t="shared" si="220"/>
        <v>100</v>
      </c>
      <c r="O1464" s="8">
        <f t="shared" si="221"/>
        <v>50</v>
      </c>
      <c r="P1464" s="8">
        <f t="shared" si="222"/>
        <v>83.5</v>
      </c>
      <c r="Q1464" s="9">
        <f t="shared" si="224"/>
        <v>72.525000000000006</v>
      </c>
      <c r="R1464" s="9">
        <f t="shared" si="225"/>
        <v>68.375</v>
      </c>
      <c r="S1464" s="9">
        <f t="shared" si="226"/>
        <v>72.575000000000003</v>
      </c>
      <c r="T1464" s="9">
        <f t="shared" si="227"/>
        <v>70.875</v>
      </c>
      <c r="U1464" s="8">
        <f t="shared" si="228"/>
        <v>71.158333333333346</v>
      </c>
      <c r="V1464" s="8">
        <f t="shared" si="229"/>
        <v>71.087500000000006</v>
      </c>
    </row>
    <row r="1465" spans="1:22" ht="13.5" x14ac:dyDescent="0.25">
      <c r="A1465" s="3">
        <f>RSI!A1465</f>
        <v>44146</v>
      </c>
      <c r="B1465" s="2">
        <f>RSI!B1465</f>
        <v>8.0404999999999998</v>
      </c>
      <c r="C1465" s="2">
        <f>RSI!I1465</f>
        <v>46.544083722780904</v>
      </c>
      <c r="D1465" s="2">
        <f>MACD!E1465</f>
        <v>7.2300334273267097E-2</v>
      </c>
      <c r="E1465" s="2">
        <f>MACD!F1465</f>
        <v>0.10359172400138129</v>
      </c>
      <c r="F1465" s="2">
        <f>'Moving Avg'!D1465</f>
        <v>7.9733000000000001</v>
      </c>
      <c r="G1465" s="2">
        <f>'Moving Avg'!F1465</f>
        <v>8.0518900000000002</v>
      </c>
      <c r="H1465" s="2">
        <f>'Moving Avg'!G1465</f>
        <v>8.4538439999999984</v>
      </c>
      <c r="I1465" s="2">
        <f>'Moving Avg'!H1465</f>
        <v>7.486184500000002</v>
      </c>
      <c r="J1465" s="6" t="str">
        <f>OBV!F1465</f>
        <v>BEARISH</v>
      </c>
      <c r="K1465" s="6" t="str">
        <f>OBV!G1465</f>
        <v>NEUTRAL</v>
      </c>
      <c r="L1465" s="6" t="str">
        <f>OBV!H1465</f>
        <v>BEARISH DIVERGENCE</v>
      </c>
      <c r="M1465" s="8">
        <f t="shared" si="223"/>
        <v>50</v>
      </c>
      <c r="N1465" s="8">
        <f t="shared" si="220"/>
        <v>100</v>
      </c>
      <c r="O1465" s="8">
        <f t="shared" si="221"/>
        <v>50</v>
      </c>
      <c r="P1465" s="8">
        <f t="shared" si="222"/>
        <v>16.5</v>
      </c>
      <c r="Q1465" s="9">
        <f t="shared" si="224"/>
        <v>62.475000000000001</v>
      </c>
      <c r="R1465" s="9">
        <f t="shared" si="225"/>
        <v>51.625</v>
      </c>
      <c r="S1465" s="9">
        <f t="shared" si="226"/>
        <v>42.424999999999997</v>
      </c>
      <c r="T1465" s="9">
        <f t="shared" si="227"/>
        <v>54.125</v>
      </c>
      <c r="U1465" s="8">
        <f t="shared" si="228"/>
        <v>52.17499999999999</v>
      </c>
      <c r="V1465" s="8">
        <f t="shared" si="229"/>
        <v>52.662499999999994</v>
      </c>
    </row>
    <row r="1466" spans="1:22" ht="13.5" x14ac:dyDescent="0.25">
      <c r="A1466" s="3">
        <f>RSI!A1466</f>
        <v>44147</v>
      </c>
      <c r="B1466" s="2">
        <f>RSI!B1466</f>
        <v>8.2889999999999997</v>
      </c>
      <c r="C1466" s="2">
        <f>RSI!I1466</f>
        <v>56.048976816927293</v>
      </c>
      <c r="D1466" s="2">
        <f>MACD!E1466</f>
        <v>2.1529646519981682E-2</v>
      </c>
      <c r="E1466" s="2">
        <f>MACD!F1466</f>
        <v>8.7179308505101388E-2</v>
      </c>
      <c r="F1466" s="2">
        <f>'Moving Avg'!D1466</f>
        <v>8.0337600000000009</v>
      </c>
      <c r="G1466" s="2">
        <f>'Moving Avg'!F1466</f>
        <v>8.0565899999999999</v>
      </c>
      <c r="H1466" s="2">
        <f>'Moving Avg'!G1466</f>
        <v>8.447125999999999</v>
      </c>
      <c r="I1466" s="2">
        <f>'Moving Avg'!H1466</f>
        <v>7.4888860000000026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3"/>
        <v>50</v>
      </c>
      <c r="N1466" s="8">
        <f t="shared" si="220"/>
        <v>100</v>
      </c>
      <c r="O1466" s="8">
        <f t="shared" si="221"/>
        <v>50</v>
      </c>
      <c r="P1466" s="8">
        <f t="shared" si="222"/>
        <v>83.5</v>
      </c>
      <c r="Q1466" s="9">
        <f t="shared" si="224"/>
        <v>72.525000000000006</v>
      </c>
      <c r="R1466" s="9">
        <f t="shared" si="225"/>
        <v>68.375</v>
      </c>
      <c r="S1466" s="9">
        <f t="shared" si="226"/>
        <v>72.575000000000003</v>
      </c>
      <c r="T1466" s="9">
        <f t="shared" si="227"/>
        <v>70.875</v>
      </c>
      <c r="U1466" s="8">
        <f t="shared" si="228"/>
        <v>71.158333333333346</v>
      </c>
      <c r="V1466" s="8">
        <f t="shared" si="229"/>
        <v>71.087500000000006</v>
      </c>
    </row>
    <row r="1467" spans="1:22" ht="13.5" x14ac:dyDescent="0.25">
      <c r="A1467" s="3">
        <f>RSI!A1467</f>
        <v>44148</v>
      </c>
      <c r="B1467" s="2">
        <f>RSI!B1467</f>
        <v>8.2822999999999993</v>
      </c>
      <c r="C1467" s="2">
        <f>RSI!I1467</f>
        <v>55.761093938272886</v>
      </c>
      <c r="D1467" s="2">
        <f>MACD!E1467</f>
        <v>-2.6116101965012462E-2</v>
      </c>
      <c r="E1467" s="2">
        <f>MACD!F1467</f>
        <v>6.4520226411078616E-2</v>
      </c>
      <c r="F1467" s="2">
        <f>'Moving Avg'!D1467</f>
        <v>8.0982400000000005</v>
      </c>
      <c r="G1467" s="2">
        <f>'Moving Avg'!F1467</f>
        <v>8.0542400000000001</v>
      </c>
      <c r="H1467" s="2">
        <f>'Moving Avg'!G1467</f>
        <v>8.4377219999999991</v>
      </c>
      <c r="I1467" s="2">
        <f>'Moving Avg'!H1467</f>
        <v>7.4915870000000009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  <c r="M1467" s="8">
        <f t="shared" si="223"/>
        <v>50</v>
      </c>
      <c r="N1467" s="8">
        <f t="shared" si="220"/>
        <v>100</v>
      </c>
      <c r="O1467" s="8">
        <f t="shared" si="221"/>
        <v>50</v>
      </c>
      <c r="P1467" s="8">
        <f t="shared" si="222"/>
        <v>83.5</v>
      </c>
      <c r="Q1467" s="9">
        <f t="shared" si="224"/>
        <v>72.525000000000006</v>
      </c>
      <c r="R1467" s="9">
        <f t="shared" si="225"/>
        <v>68.375</v>
      </c>
      <c r="S1467" s="9">
        <f t="shared" si="226"/>
        <v>72.575000000000003</v>
      </c>
      <c r="T1467" s="9">
        <f t="shared" si="227"/>
        <v>70.875</v>
      </c>
      <c r="U1467" s="8">
        <f t="shared" si="228"/>
        <v>71.158333333333346</v>
      </c>
      <c r="V1467" s="8">
        <f t="shared" si="229"/>
        <v>71.087500000000006</v>
      </c>
    </row>
    <row r="1468" spans="1:22" ht="13.5" x14ac:dyDescent="0.25">
      <c r="A1468" s="3">
        <f>RSI!A1468</f>
        <v>44151</v>
      </c>
      <c r="B1468" s="2">
        <f>RSI!B1468</f>
        <v>8.3561999999999994</v>
      </c>
      <c r="C1468" s="2">
        <f>RSI!I1468</f>
        <v>58.304919259979251</v>
      </c>
      <c r="D1468" s="2">
        <f>MACD!E1468</f>
        <v>-8.7294211439409963E-2</v>
      </c>
      <c r="E1468" s="2">
        <f>MACD!F1468</f>
        <v>3.4157338840980905E-2</v>
      </c>
      <c r="F1468" s="2">
        <f>'Moving Avg'!D1468</f>
        <v>8.1949799999999993</v>
      </c>
      <c r="G1468" s="2">
        <f>'Moving Avg'!F1468</f>
        <v>8.0562549999999984</v>
      </c>
      <c r="H1468" s="2">
        <f>'Moving Avg'!G1468</f>
        <v>8.4257659999999994</v>
      </c>
      <c r="I1468" s="2">
        <f>'Moving Avg'!H1468</f>
        <v>7.4939285000000009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  <c r="M1468" s="8">
        <f t="shared" si="223"/>
        <v>50</v>
      </c>
      <c r="N1468" s="8">
        <f t="shared" si="220"/>
        <v>100</v>
      </c>
      <c r="O1468" s="8">
        <f t="shared" si="221"/>
        <v>50</v>
      </c>
      <c r="P1468" s="8">
        <f t="shared" si="222"/>
        <v>83.5</v>
      </c>
      <c r="Q1468" s="9">
        <f t="shared" si="224"/>
        <v>72.525000000000006</v>
      </c>
      <c r="R1468" s="9">
        <f t="shared" si="225"/>
        <v>68.375</v>
      </c>
      <c r="S1468" s="9">
        <f t="shared" si="226"/>
        <v>72.575000000000003</v>
      </c>
      <c r="T1468" s="9">
        <f t="shared" si="227"/>
        <v>70.875</v>
      </c>
      <c r="U1468" s="8">
        <f t="shared" si="228"/>
        <v>71.158333333333346</v>
      </c>
      <c r="V1468" s="8">
        <f t="shared" si="229"/>
        <v>71.087500000000006</v>
      </c>
    </row>
    <row r="1469" spans="1:22" ht="13.5" x14ac:dyDescent="0.25">
      <c r="A1469" s="3">
        <f>RSI!A1469</f>
        <v>44152</v>
      </c>
      <c r="B1469" s="2">
        <f>RSI!B1469</f>
        <v>8.4166000000000007</v>
      </c>
      <c r="C1469" s="2">
        <f>RSI!I1469</f>
        <v>60.313559852646478</v>
      </c>
      <c r="D1469" s="2">
        <f>MACD!E1469</f>
        <v>-0.15206003269212154</v>
      </c>
      <c r="E1469" s="2">
        <f>MACD!F1469</f>
        <v>-3.0861354656395862E-3</v>
      </c>
      <c r="F1469" s="2">
        <f>'Moving Avg'!D1469</f>
        <v>8.2769200000000005</v>
      </c>
      <c r="G1469" s="2">
        <f>'Moving Avg'!F1469</f>
        <v>8.0639799999999973</v>
      </c>
      <c r="H1469" s="2">
        <f>'Moving Avg'!G1469</f>
        <v>8.4143460000000001</v>
      </c>
      <c r="I1469" s="2">
        <f>'Moving Avg'!H1469</f>
        <v>7.4964390000000005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  <c r="M1469" s="8">
        <f t="shared" si="223"/>
        <v>50</v>
      </c>
      <c r="N1469" s="8">
        <f t="shared" si="220"/>
        <v>100</v>
      </c>
      <c r="O1469" s="8">
        <f t="shared" si="221"/>
        <v>50</v>
      </c>
      <c r="P1469" s="8">
        <f t="shared" si="222"/>
        <v>83.5</v>
      </c>
      <c r="Q1469" s="9">
        <f t="shared" si="224"/>
        <v>72.525000000000006</v>
      </c>
      <c r="R1469" s="9">
        <f t="shared" si="225"/>
        <v>68.375</v>
      </c>
      <c r="S1469" s="9">
        <f t="shared" si="226"/>
        <v>72.575000000000003</v>
      </c>
      <c r="T1469" s="9">
        <f t="shared" si="227"/>
        <v>70.875</v>
      </c>
      <c r="U1469" s="8">
        <f t="shared" si="228"/>
        <v>71.158333333333346</v>
      </c>
      <c r="V1469" s="8">
        <f t="shared" si="229"/>
        <v>71.087500000000006</v>
      </c>
    </row>
    <row r="1470" spans="1:22" ht="13.5" x14ac:dyDescent="0.25">
      <c r="A1470" s="3">
        <f>RSI!A1470</f>
        <v>44153</v>
      </c>
      <c r="B1470" s="2">
        <f>RSI!B1470</f>
        <v>8.6249000000000002</v>
      </c>
      <c r="C1470" s="2">
        <f>RSI!I1470</f>
        <v>66.336560593524766</v>
      </c>
      <c r="D1470" s="2">
        <f>MACD!E1470</f>
        <v>-0.20007815438365206</v>
      </c>
      <c r="E1470" s="2">
        <f>MACD!F1470</f>
        <v>-4.248453924924208E-2</v>
      </c>
      <c r="F1470" s="2">
        <f>'Moving Avg'!D1470</f>
        <v>8.3938000000000024</v>
      </c>
      <c r="G1470" s="2">
        <f>'Moving Avg'!F1470</f>
        <v>8.0821199999999997</v>
      </c>
      <c r="H1470" s="2">
        <f>'Moving Avg'!G1470</f>
        <v>8.4095100000000009</v>
      </c>
      <c r="I1470" s="2">
        <f>'Moving Avg'!H1470</f>
        <v>7.5005544999999998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  <c r="M1470" s="8">
        <f t="shared" si="223"/>
        <v>50</v>
      </c>
      <c r="N1470" s="8">
        <f t="shared" si="220"/>
        <v>100</v>
      </c>
      <c r="O1470" s="8">
        <f t="shared" si="221"/>
        <v>50</v>
      </c>
      <c r="P1470" s="8">
        <f t="shared" si="222"/>
        <v>100</v>
      </c>
      <c r="Q1470" s="9">
        <f t="shared" si="224"/>
        <v>75</v>
      </c>
      <c r="R1470" s="9">
        <f t="shared" si="225"/>
        <v>72.5</v>
      </c>
      <c r="S1470" s="9">
        <f t="shared" si="226"/>
        <v>80</v>
      </c>
      <c r="T1470" s="9">
        <f t="shared" si="227"/>
        <v>75</v>
      </c>
      <c r="U1470" s="8">
        <f t="shared" si="228"/>
        <v>75.833333333333329</v>
      </c>
      <c r="V1470" s="8">
        <f t="shared" si="229"/>
        <v>75.625</v>
      </c>
    </row>
    <row r="1471" spans="1:22" ht="13.5" x14ac:dyDescent="0.25">
      <c r="A1471" s="3">
        <f>RSI!A1471</f>
        <v>44154</v>
      </c>
      <c r="B1471" s="2">
        <f>RSI!B1471</f>
        <v>8.5307999999999993</v>
      </c>
      <c r="C1471" s="2">
        <f>RSI!I1471</f>
        <v>61.775439009728046</v>
      </c>
      <c r="D1471" s="2">
        <f>MACD!E1471</f>
        <v>-0.22711767246808634</v>
      </c>
      <c r="E1471" s="2">
        <f>MACD!F1471</f>
        <v>-7.9411165893010949E-2</v>
      </c>
      <c r="F1471" s="2">
        <f>'Moving Avg'!D1471</f>
        <v>8.4421600000000012</v>
      </c>
      <c r="G1471" s="2">
        <f>'Moving Avg'!F1471</f>
        <v>8.1005900000000004</v>
      </c>
      <c r="H1471" s="2">
        <f>'Moving Avg'!G1471</f>
        <v>8.40212</v>
      </c>
      <c r="I1471" s="2">
        <f>'Moving Avg'!H1471</f>
        <v>7.5038019999999994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  <c r="M1471" s="8">
        <f t="shared" si="223"/>
        <v>50</v>
      </c>
      <c r="N1471" s="8">
        <f t="shared" si="220"/>
        <v>100</v>
      </c>
      <c r="O1471" s="8">
        <f t="shared" si="221"/>
        <v>50</v>
      </c>
      <c r="P1471" s="8">
        <f t="shared" si="222"/>
        <v>83.5</v>
      </c>
      <c r="Q1471" s="9">
        <f t="shared" si="224"/>
        <v>72.525000000000006</v>
      </c>
      <c r="R1471" s="9">
        <f t="shared" si="225"/>
        <v>68.375</v>
      </c>
      <c r="S1471" s="9">
        <f t="shared" si="226"/>
        <v>72.575000000000003</v>
      </c>
      <c r="T1471" s="9">
        <f t="shared" si="227"/>
        <v>70.875</v>
      </c>
      <c r="U1471" s="8">
        <f t="shared" si="228"/>
        <v>71.158333333333346</v>
      </c>
      <c r="V1471" s="8">
        <f t="shared" si="229"/>
        <v>71.087500000000006</v>
      </c>
    </row>
    <row r="1472" spans="1:22" ht="13.5" x14ac:dyDescent="0.25">
      <c r="A1472" s="3">
        <f>RSI!A1472</f>
        <v>44155</v>
      </c>
      <c r="B1472" s="2">
        <f>RSI!B1472</f>
        <v>8.3831000000000007</v>
      </c>
      <c r="C1472" s="2">
        <f>RSI!I1472</f>
        <v>55.343248467661617</v>
      </c>
      <c r="D1472" s="2">
        <f>MACD!E1472</f>
        <v>-0.24509715048331948</v>
      </c>
      <c r="E1472" s="2">
        <f>MACD!F1472</f>
        <v>-0.11254836281107267</v>
      </c>
      <c r="F1472" s="2">
        <f>'Moving Avg'!D1472</f>
        <v>8.4623200000000001</v>
      </c>
      <c r="G1472" s="2">
        <f>'Moving Avg'!F1472</f>
        <v>8.118055</v>
      </c>
      <c r="H1472" s="2">
        <f>'Moving Avg'!G1472</f>
        <v>8.3911040000000003</v>
      </c>
      <c r="I1472" s="2">
        <f>'Moving Avg'!H1472</f>
        <v>7.5062779999999973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  <c r="M1472" s="8">
        <f t="shared" si="223"/>
        <v>50</v>
      </c>
      <c r="N1472" s="8">
        <f t="shared" si="220"/>
        <v>100</v>
      </c>
      <c r="O1472" s="8">
        <f t="shared" si="221"/>
        <v>50</v>
      </c>
      <c r="P1472" s="8">
        <f t="shared" si="222"/>
        <v>83.5</v>
      </c>
      <c r="Q1472" s="9">
        <f t="shared" si="224"/>
        <v>72.525000000000006</v>
      </c>
      <c r="R1472" s="9">
        <f t="shared" si="225"/>
        <v>68.375</v>
      </c>
      <c r="S1472" s="9">
        <f t="shared" si="226"/>
        <v>72.575000000000003</v>
      </c>
      <c r="T1472" s="9">
        <f t="shared" si="227"/>
        <v>70.875</v>
      </c>
      <c r="U1472" s="8">
        <f t="shared" si="228"/>
        <v>71.158333333333346</v>
      </c>
      <c r="V1472" s="8">
        <f t="shared" si="229"/>
        <v>71.087500000000006</v>
      </c>
    </row>
    <row r="1473" spans="1:22" ht="13.5" x14ac:dyDescent="0.25">
      <c r="A1473" s="3">
        <f>RSI!A1473</f>
        <v>44158</v>
      </c>
      <c r="B1473" s="2">
        <f>RSI!B1473</f>
        <v>8.4032</v>
      </c>
      <c r="C1473" s="2">
        <f>RSI!I1473</f>
        <v>56.01445059929474</v>
      </c>
      <c r="D1473" s="2">
        <f>MACD!E1473</f>
        <v>-0.27614834094558738</v>
      </c>
      <c r="E1473" s="2">
        <f>MACD!F1473</f>
        <v>-0.14526835843797561</v>
      </c>
      <c r="F1473" s="2">
        <f>'Moving Avg'!D1473</f>
        <v>8.4717199999999995</v>
      </c>
      <c r="G1473" s="2">
        <f>'Moving Avg'!F1473</f>
        <v>8.1318249999999992</v>
      </c>
      <c r="H1473" s="2">
        <f>'Moving Avg'!G1473</f>
        <v>8.376730000000002</v>
      </c>
      <c r="I1473" s="2">
        <f>'Moving Avg'!H1473</f>
        <v>7.5088544999999973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  <c r="M1473" s="8">
        <f t="shared" si="223"/>
        <v>50</v>
      </c>
      <c r="N1473" s="8">
        <f t="shared" si="220"/>
        <v>100</v>
      </c>
      <c r="O1473" s="8">
        <f t="shared" si="221"/>
        <v>50</v>
      </c>
      <c r="P1473" s="8">
        <f t="shared" si="222"/>
        <v>83.5</v>
      </c>
      <c r="Q1473" s="9">
        <f t="shared" si="224"/>
        <v>72.525000000000006</v>
      </c>
      <c r="R1473" s="9">
        <f t="shared" si="225"/>
        <v>68.375</v>
      </c>
      <c r="S1473" s="9">
        <f t="shared" si="226"/>
        <v>72.575000000000003</v>
      </c>
      <c r="T1473" s="9">
        <f t="shared" si="227"/>
        <v>70.875</v>
      </c>
      <c r="U1473" s="8">
        <f t="shared" si="228"/>
        <v>71.158333333333346</v>
      </c>
      <c r="V1473" s="8">
        <f t="shared" si="229"/>
        <v>71.087500000000006</v>
      </c>
    </row>
    <row r="1474" spans="1:22" ht="13.5" x14ac:dyDescent="0.25">
      <c r="A1474" s="3">
        <f>RSI!A1474</f>
        <v>44159</v>
      </c>
      <c r="B1474" s="2">
        <f>RSI!B1474</f>
        <v>8.5241000000000007</v>
      </c>
      <c r="C1474" s="2">
        <f>RSI!I1474</f>
        <v>59.916942149747214</v>
      </c>
      <c r="D1474" s="2">
        <f>MACD!E1474</f>
        <v>-0.29165570280695885</v>
      </c>
      <c r="E1474" s="2">
        <f>MACD!F1474</f>
        <v>-0.17454582731177226</v>
      </c>
      <c r="F1474" s="2">
        <f>'Moving Avg'!D1474</f>
        <v>8.4932199999999991</v>
      </c>
      <c r="G1474" s="2">
        <f>'Moving Avg'!F1474</f>
        <v>8.1553350000000009</v>
      </c>
      <c r="H1474" s="2">
        <f>'Moving Avg'!G1474</f>
        <v>8.3658480000000015</v>
      </c>
      <c r="I1474" s="2">
        <f>'Moving Avg'!H1474</f>
        <v>7.5123334999999987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  <c r="M1474" s="8">
        <f t="shared" si="223"/>
        <v>50</v>
      </c>
      <c r="N1474" s="8">
        <f t="shared" ref="N1474:N1537" si="230">IF(E1474-D1474&gt;0.02, 100, IF(E1474-D1474&lt;0,0,45))</f>
        <v>100</v>
      </c>
      <c r="O1474" s="8">
        <f t="shared" ref="O1474:O1537" si="231">IF(F1474-I1474&gt;10,100,IF(F1474-I1474&gt;5,75, IF(F1474-I1474&gt;0,50,0)))</f>
        <v>50</v>
      </c>
      <c r="P1474" s="8">
        <f t="shared" ref="P1474:P1537" si="232">IF(L1474="confirmed bullish", 34, IF(L1474="bullish divergence",17, 0))+IF(J1474="bullish",33,IF(J1474="bearish",0,16.5))+IF(K1474="strong",33,IF(K1474="weak",0,16.5))</f>
        <v>83.5</v>
      </c>
      <c r="Q1474" s="9">
        <f t="shared" si="224"/>
        <v>72.525000000000006</v>
      </c>
      <c r="R1474" s="9">
        <f t="shared" si="225"/>
        <v>68.375</v>
      </c>
      <c r="S1474" s="9">
        <f t="shared" si="226"/>
        <v>72.575000000000003</v>
      </c>
      <c r="T1474" s="9">
        <f t="shared" si="227"/>
        <v>70.875</v>
      </c>
      <c r="U1474" s="8">
        <f t="shared" si="228"/>
        <v>71.158333333333346</v>
      </c>
      <c r="V1474" s="8">
        <f t="shared" si="229"/>
        <v>71.087500000000006</v>
      </c>
    </row>
    <row r="1475" spans="1:22" ht="13.5" x14ac:dyDescent="0.25">
      <c r="A1475" s="3">
        <f>RSI!A1475</f>
        <v>44160</v>
      </c>
      <c r="B1475" s="2">
        <f>RSI!B1475</f>
        <v>8.5106999999999999</v>
      </c>
      <c r="C1475" s="2">
        <f>RSI!I1475</f>
        <v>59.289072074557474</v>
      </c>
      <c r="D1475" s="2">
        <f>MACD!E1475</f>
        <v>-0.30021382731023305</v>
      </c>
      <c r="E1475" s="2">
        <f>MACD!F1475</f>
        <v>-0.19967942731146443</v>
      </c>
      <c r="F1475" s="2">
        <f>'Moving Avg'!D1475</f>
        <v>8.4703800000000005</v>
      </c>
      <c r="G1475" s="2">
        <f>'Moving Avg'!F1475</f>
        <v>8.1778399999999998</v>
      </c>
      <c r="H1475" s="2">
        <f>'Moving Avg'!G1475</f>
        <v>8.3560420000000004</v>
      </c>
      <c r="I1475" s="2">
        <f>'Moving Avg'!H1475</f>
        <v>7.5154474999999987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  <c r="M1475" s="8">
        <f t="shared" ref="M1475:M1538" si="233">IF(C1475&lt;30,100, IF(C1475&gt;70, 0, 50))</f>
        <v>50</v>
      </c>
      <c r="N1475" s="8">
        <f t="shared" si="230"/>
        <v>100</v>
      </c>
      <c r="O1475" s="8">
        <f t="shared" si="231"/>
        <v>50</v>
      </c>
      <c r="P1475" s="8">
        <f t="shared" si="232"/>
        <v>16.5</v>
      </c>
      <c r="Q1475" s="9">
        <f t="shared" ref="Q1475:Q1538" si="234">0.35*M1475+N1475*0.35+O1475*0.15+P1475*0.15</f>
        <v>62.475000000000001</v>
      </c>
      <c r="R1475" s="9">
        <f t="shared" ref="R1475:R1538" si="235">M1475*0.2+N1475*0.2+O1475*0.35+P1475*0.25</f>
        <v>51.625</v>
      </c>
      <c r="S1475" s="9">
        <f t="shared" ref="S1475:S1538" si="236">M1475*0.15+N1475*0.15+O1475*0.25+P1475*0.45</f>
        <v>42.424999999999997</v>
      </c>
      <c r="T1475" s="9">
        <f t="shared" ref="T1475:T1538" si="237">0.25*SUM(M1475:P1475)</f>
        <v>54.125</v>
      </c>
      <c r="U1475" s="8">
        <f t="shared" ref="U1475:U1538" si="238">SUM(Q1475:S1475)/3</f>
        <v>52.17499999999999</v>
      </c>
      <c r="V1475" s="8">
        <f t="shared" ref="V1475:V1538" si="239">SUM(Q1475:T1475)/4</f>
        <v>52.662499999999994</v>
      </c>
    </row>
    <row r="1476" spans="1:22" ht="13.5" x14ac:dyDescent="0.25">
      <c r="A1476" s="3">
        <f>RSI!A1476</f>
        <v>44161</v>
      </c>
      <c r="B1476" s="2">
        <f>RSI!B1476</f>
        <v>8.4568999999999992</v>
      </c>
      <c r="C1476" s="2">
        <f>RSI!I1476</f>
        <v>56.719194929048321</v>
      </c>
      <c r="D1476" s="2">
        <f>MACD!E1476</f>
        <v>-0.26664012055570296</v>
      </c>
      <c r="E1476" s="2">
        <f>MACD!F1476</f>
        <v>-0.21307156596031215</v>
      </c>
      <c r="F1476" s="2">
        <f>'Moving Avg'!D1476</f>
        <v>8.4556000000000004</v>
      </c>
      <c r="G1476" s="2">
        <f>'Moving Avg'!F1476</f>
        <v>8.2036999999999995</v>
      </c>
      <c r="H1476" s="2">
        <f>'Moving Avg'!G1476</f>
        <v>8.3439499999999995</v>
      </c>
      <c r="I1476" s="2">
        <f>'Moving Avg'!H1476</f>
        <v>7.5182924999999985</v>
      </c>
      <c r="J1476" s="6" t="str">
        <f>OBV!F1476</f>
        <v>BEARISH</v>
      </c>
      <c r="K1476" s="6" t="str">
        <f>OBV!G1476</f>
        <v>WEAK</v>
      </c>
      <c r="L1476" s="6" t="str">
        <f>OBV!H1476</f>
        <v>CONFIRMED BEARISH</v>
      </c>
      <c r="M1476" s="8">
        <f t="shared" si="233"/>
        <v>50</v>
      </c>
      <c r="N1476" s="8">
        <f t="shared" si="230"/>
        <v>100</v>
      </c>
      <c r="O1476" s="8">
        <f t="shared" si="231"/>
        <v>50</v>
      </c>
      <c r="P1476" s="8">
        <f t="shared" si="232"/>
        <v>0</v>
      </c>
      <c r="Q1476" s="9">
        <f t="shared" si="234"/>
        <v>60</v>
      </c>
      <c r="R1476" s="9">
        <f t="shared" si="235"/>
        <v>47.5</v>
      </c>
      <c r="S1476" s="9">
        <f t="shared" si="236"/>
        <v>35</v>
      </c>
      <c r="T1476" s="9">
        <f t="shared" si="237"/>
        <v>50</v>
      </c>
      <c r="U1476" s="8">
        <f t="shared" si="238"/>
        <v>47.5</v>
      </c>
      <c r="V1476" s="8">
        <f t="shared" si="239"/>
        <v>48.125</v>
      </c>
    </row>
    <row r="1477" spans="1:22" ht="13.5" x14ac:dyDescent="0.25">
      <c r="A1477" s="3">
        <f>RSI!A1477</f>
        <v>44162</v>
      </c>
      <c r="B1477" s="2">
        <f>RSI!B1477</f>
        <v>8.3964999999999996</v>
      </c>
      <c r="C1477" s="2">
        <f>RSI!I1477</f>
        <v>53.894809289867553</v>
      </c>
      <c r="D1477" s="2">
        <f>MACD!E1477</f>
        <v>-0.23576738596960922</v>
      </c>
      <c r="E1477" s="2">
        <f>MACD!F1477</f>
        <v>-0.2176107299621716</v>
      </c>
      <c r="F1477" s="2">
        <f>'Moving Avg'!D1477</f>
        <v>8.4582799999999985</v>
      </c>
      <c r="G1477" s="2">
        <f>'Moving Avg'!F1477</f>
        <v>8.2278849999999988</v>
      </c>
      <c r="H1477" s="2">
        <f>'Moving Avg'!G1477</f>
        <v>8.3318599999999989</v>
      </c>
      <c r="I1477" s="2">
        <f>'Moving Avg'!H1477</f>
        <v>7.5211664999999996</v>
      </c>
      <c r="J1477" s="6" t="str">
        <f>OBV!F1477</f>
        <v>BEARISH</v>
      </c>
      <c r="K1477" s="6" t="str">
        <f>OBV!G1477</f>
        <v>WEAK</v>
      </c>
      <c r="L1477" s="6" t="str">
        <f>OBV!H1477</f>
        <v>BEARISH DIVERGENCE</v>
      </c>
      <c r="M1477" s="8">
        <f t="shared" si="233"/>
        <v>50</v>
      </c>
      <c r="N1477" s="8">
        <f t="shared" si="230"/>
        <v>45</v>
      </c>
      <c r="O1477" s="8">
        <f t="shared" si="231"/>
        <v>50</v>
      </c>
      <c r="P1477" s="8">
        <f t="shared" si="232"/>
        <v>0</v>
      </c>
      <c r="Q1477" s="9">
        <f t="shared" si="234"/>
        <v>40.75</v>
      </c>
      <c r="R1477" s="9">
        <f t="shared" si="235"/>
        <v>36.5</v>
      </c>
      <c r="S1477" s="9">
        <f t="shared" si="236"/>
        <v>26.75</v>
      </c>
      <c r="T1477" s="9">
        <f t="shared" si="237"/>
        <v>36.25</v>
      </c>
      <c r="U1477" s="8">
        <f t="shared" si="238"/>
        <v>34.666666666666664</v>
      </c>
      <c r="V1477" s="8">
        <f t="shared" si="239"/>
        <v>35.0625</v>
      </c>
    </row>
    <row r="1478" spans="1:22" ht="13.5" x14ac:dyDescent="0.25">
      <c r="A1478" s="3">
        <f>RSI!A1478</f>
        <v>44165</v>
      </c>
      <c r="B1478" s="2">
        <f>RSI!B1478</f>
        <v>8.4099000000000004</v>
      </c>
      <c r="C1478" s="2">
        <f>RSI!I1478</f>
        <v>54.43688492620187</v>
      </c>
      <c r="D1478" s="2">
        <f>MACD!E1478</f>
        <v>-0.19981732455919854</v>
      </c>
      <c r="E1478" s="2">
        <f>MACD!F1478</f>
        <v>-0.214052048881577</v>
      </c>
      <c r="F1478" s="2">
        <f>'Moving Avg'!D1478</f>
        <v>8.4596199999999993</v>
      </c>
      <c r="G1478" s="2">
        <f>'Moving Avg'!F1478</f>
        <v>8.257439999999999</v>
      </c>
      <c r="H1478" s="2">
        <f>'Moving Avg'!G1478</f>
        <v>8.3193660000000005</v>
      </c>
      <c r="I1478" s="2">
        <f>'Moving Avg'!H1478</f>
        <v>7.5247704999999998</v>
      </c>
      <c r="J1478" s="6" t="str">
        <f>OBV!F1478</f>
        <v>BEARISH</v>
      </c>
      <c r="K1478" s="6" t="str">
        <f>OBV!G1478</f>
        <v>NEUTRAL</v>
      </c>
      <c r="L1478" s="6" t="str">
        <f>OBV!H1478</f>
        <v>BEARISH DIVERGENCE</v>
      </c>
      <c r="M1478" s="8">
        <f t="shared" si="233"/>
        <v>50</v>
      </c>
      <c r="N1478" s="8">
        <f t="shared" si="230"/>
        <v>0</v>
      </c>
      <c r="O1478" s="8">
        <f t="shared" si="231"/>
        <v>50</v>
      </c>
      <c r="P1478" s="8">
        <f t="shared" si="232"/>
        <v>16.5</v>
      </c>
      <c r="Q1478" s="9">
        <f t="shared" si="234"/>
        <v>27.475000000000001</v>
      </c>
      <c r="R1478" s="9">
        <f t="shared" si="235"/>
        <v>31.625</v>
      </c>
      <c r="S1478" s="9">
        <f t="shared" si="236"/>
        <v>27.425000000000001</v>
      </c>
      <c r="T1478" s="9">
        <f t="shared" si="237"/>
        <v>29.125</v>
      </c>
      <c r="U1478" s="8">
        <f t="shared" si="238"/>
        <v>28.841666666666669</v>
      </c>
      <c r="V1478" s="8">
        <f t="shared" si="239"/>
        <v>28.912500000000001</v>
      </c>
    </row>
    <row r="1479" spans="1:22" ht="13.5" x14ac:dyDescent="0.25">
      <c r="A1479" s="3">
        <f>RSI!A1479</f>
        <v>44166</v>
      </c>
      <c r="B1479" s="2">
        <f>RSI!B1479</f>
        <v>8.3964999999999996</v>
      </c>
      <c r="C1479" s="2">
        <f>RSI!I1479</f>
        <v>53.756235323553639</v>
      </c>
      <c r="D1479" s="2">
        <f>MACD!E1479</f>
        <v>-0.15970126704894128</v>
      </c>
      <c r="E1479" s="2">
        <f>MACD!F1479</f>
        <v>-0.20318189251504987</v>
      </c>
      <c r="F1479" s="2">
        <f>'Moving Avg'!D1479</f>
        <v>8.4341000000000008</v>
      </c>
      <c r="G1479" s="2">
        <f>'Moving Avg'!F1479</f>
        <v>8.2886749999999996</v>
      </c>
      <c r="H1479" s="2">
        <f>'Moving Avg'!G1479</f>
        <v>8.3047219999999999</v>
      </c>
      <c r="I1479" s="2">
        <f>'Moving Avg'!H1479</f>
        <v>7.5283075000000004</v>
      </c>
      <c r="J1479" s="6" t="str">
        <f>OBV!F1479</f>
        <v>BEARISH</v>
      </c>
      <c r="K1479" s="6" t="str">
        <f>OBV!G1479</f>
        <v>WEAK</v>
      </c>
      <c r="L1479" s="6" t="str">
        <f>OBV!H1479</f>
        <v>CONFIRMED BEARISH</v>
      </c>
      <c r="M1479" s="8">
        <f t="shared" si="233"/>
        <v>50</v>
      </c>
      <c r="N1479" s="8">
        <f t="shared" si="230"/>
        <v>0</v>
      </c>
      <c r="O1479" s="8">
        <f t="shared" si="231"/>
        <v>50</v>
      </c>
      <c r="P1479" s="8">
        <f t="shared" si="232"/>
        <v>0</v>
      </c>
      <c r="Q1479" s="9">
        <f t="shared" si="234"/>
        <v>25</v>
      </c>
      <c r="R1479" s="9">
        <f t="shared" si="235"/>
        <v>27.5</v>
      </c>
      <c r="S1479" s="9">
        <f t="shared" si="236"/>
        <v>20</v>
      </c>
      <c r="T1479" s="9">
        <f t="shared" si="237"/>
        <v>25</v>
      </c>
      <c r="U1479" s="8">
        <f t="shared" si="238"/>
        <v>24.166666666666668</v>
      </c>
      <c r="V1479" s="8">
        <f t="shared" si="239"/>
        <v>24.375</v>
      </c>
    </row>
    <row r="1480" spans="1:22" ht="13.5" x14ac:dyDescent="0.25">
      <c r="A1480" s="3">
        <f>RSI!A1480</f>
        <v>44167</v>
      </c>
      <c r="B1480" s="2">
        <f>RSI!B1480</f>
        <v>8.4099000000000004</v>
      </c>
      <c r="C1480" s="2">
        <f>RSI!I1480</f>
        <v>54.370646809504947</v>
      </c>
      <c r="D1480" s="2">
        <f>MACD!E1480</f>
        <v>-9.5168728919267309E-2</v>
      </c>
      <c r="E1480" s="2">
        <f>MACD!F1480</f>
        <v>-0.18157925979589337</v>
      </c>
      <c r="F1480" s="2">
        <f>'Moving Avg'!D1480</f>
        <v>8.4139400000000002</v>
      </c>
      <c r="G1480" s="2">
        <f>'Moving Avg'!F1480</f>
        <v>8.312854999999999</v>
      </c>
      <c r="H1480" s="2">
        <f>'Moving Avg'!G1480</f>
        <v>8.2929000000000013</v>
      </c>
      <c r="I1480" s="2">
        <f>'Moving Avg'!H1480</f>
        <v>7.5319115000000014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  <c r="M1480" s="8">
        <f t="shared" si="233"/>
        <v>50</v>
      </c>
      <c r="N1480" s="8">
        <f t="shared" si="230"/>
        <v>0</v>
      </c>
      <c r="O1480" s="8">
        <f t="shared" si="231"/>
        <v>50</v>
      </c>
      <c r="P1480" s="8">
        <f t="shared" si="232"/>
        <v>16.5</v>
      </c>
      <c r="Q1480" s="9">
        <f t="shared" si="234"/>
        <v>27.475000000000001</v>
      </c>
      <c r="R1480" s="9">
        <f t="shared" si="235"/>
        <v>31.625</v>
      </c>
      <c r="S1480" s="9">
        <f t="shared" si="236"/>
        <v>27.425000000000001</v>
      </c>
      <c r="T1480" s="9">
        <f t="shared" si="237"/>
        <v>29.125</v>
      </c>
      <c r="U1480" s="8">
        <f t="shared" si="238"/>
        <v>28.841666666666669</v>
      </c>
      <c r="V1480" s="8">
        <f t="shared" si="239"/>
        <v>28.912500000000001</v>
      </c>
    </row>
    <row r="1481" spans="1:22" ht="13.5" x14ac:dyDescent="0.25">
      <c r="A1481" s="3">
        <f>RSI!A1481</f>
        <v>44168</v>
      </c>
      <c r="B1481" s="2">
        <f>RSI!B1481</f>
        <v>8.4099000000000004</v>
      </c>
      <c r="C1481" s="2">
        <f>RSI!I1481</f>
        <v>54.370646809504947</v>
      </c>
      <c r="D1481" s="2">
        <f>MACD!E1481</f>
        <v>-5.5551284755910757E-2</v>
      </c>
      <c r="E1481" s="2">
        <f>MACD!F1481</f>
        <v>-0.15637366478789685</v>
      </c>
      <c r="F1481" s="2">
        <f>'Moving Avg'!D1481</f>
        <v>8.4045400000000008</v>
      </c>
      <c r="G1481" s="2">
        <f>'Moving Avg'!F1481</f>
        <v>8.3340149999999991</v>
      </c>
      <c r="H1481" s="2">
        <f>'Moving Avg'!G1481</f>
        <v>8.2810780000000008</v>
      </c>
      <c r="I1481" s="2">
        <f>'Moving Avg'!H1481</f>
        <v>7.5358470000000013</v>
      </c>
      <c r="J1481" s="6" t="str">
        <f>OBV!F1481</f>
        <v>BULLISH</v>
      </c>
      <c r="K1481" s="6" t="str">
        <f>OBV!G1481</f>
        <v>NEUTRAL</v>
      </c>
      <c r="L1481" s="6" t="str">
        <f>OBV!H1481</f>
        <v>BULLISH DIVERGENCE</v>
      </c>
      <c r="M1481" s="8">
        <f t="shared" si="233"/>
        <v>50</v>
      </c>
      <c r="N1481" s="8">
        <f t="shared" si="230"/>
        <v>0</v>
      </c>
      <c r="O1481" s="8">
        <f t="shared" si="231"/>
        <v>50</v>
      </c>
      <c r="P1481" s="8">
        <f t="shared" si="232"/>
        <v>66.5</v>
      </c>
      <c r="Q1481" s="9">
        <f t="shared" si="234"/>
        <v>34.975000000000001</v>
      </c>
      <c r="R1481" s="9">
        <f t="shared" si="235"/>
        <v>44.125</v>
      </c>
      <c r="S1481" s="9">
        <f t="shared" si="236"/>
        <v>49.924999999999997</v>
      </c>
      <c r="T1481" s="9">
        <f t="shared" si="237"/>
        <v>41.625</v>
      </c>
      <c r="U1481" s="8">
        <f t="shared" si="238"/>
        <v>43.008333333333326</v>
      </c>
      <c r="V1481" s="8">
        <f t="shared" si="239"/>
        <v>42.662499999999994</v>
      </c>
    </row>
    <row r="1482" spans="1:22" ht="13.5" x14ac:dyDescent="0.25">
      <c r="A1482" s="3">
        <f>RSI!A1482</f>
        <v>44169</v>
      </c>
      <c r="B1482" s="2">
        <f>RSI!B1482</f>
        <v>8.4234000000000009</v>
      </c>
      <c r="C1482" s="2">
        <f>RSI!I1482</f>
        <v>55.068169899090222</v>
      </c>
      <c r="D1482" s="2">
        <f>MACD!E1482</f>
        <v>-4.6224212721876157E-2</v>
      </c>
      <c r="E1482" s="2">
        <f>MACD!F1482</f>
        <v>-0.13434377437469272</v>
      </c>
      <c r="F1482" s="2">
        <f>'Moving Avg'!D1482</f>
        <v>8.4099199999999996</v>
      </c>
      <c r="G1482" s="2">
        <f>'Moving Avg'!F1482</f>
        <v>8.3571899999999992</v>
      </c>
      <c r="H1482" s="2">
        <f>'Moving Avg'!G1482</f>
        <v>8.2695260000000026</v>
      </c>
      <c r="I1482" s="2">
        <f>'Moving Avg'!H1482</f>
        <v>7.5398500000000013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  <c r="M1482" s="8">
        <f t="shared" si="233"/>
        <v>50</v>
      </c>
      <c r="N1482" s="8">
        <f t="shared" si="230"/>
        <v>0</v>
      </c>
      <c r="O1482" s="8">
        <f t="shared" si="231"/>
        <v>50</v>
      </c>
      <c r="P1482" s="8">
        <f t="shared" si="232"/>
        <v>83.5</v>
      </c>
      <c r="Q1482" s="9">
        <f t="shared" si="234"/>
        <v>37.524999999999999</v>
      </c>
      <c r="R1482" s="9">
        <f t="shared" si="235"/>
        <v>48.375</v>
      </c>
      <c r="S1482" s="9">
        <f t="shared" si="236"/>
        <v>57.575000000000003</v>
      </c>
      <c r="T1482" s="9">
        <f t="shared" si="237"/>
        <v>45.875</v>
      </c>
      <c r="U1482" s="8">
        <f t="shared" si="238"/>
        <v>47.82500000000001</v>
      </c>
      <c r="V1482" s="8">
        <f t="shared" si="239"/>
        <v>47.337500000000006</v>
      </c>
    </row>
    <row r="1483" spans="1:22" ht="13.5" x14ac:dyDescent="0.25">
      <c r="A1483" s="3">
        <f>RSI!A1483</f>
        <v>44172</v>
      </c>
      <c r="B1483" s="2">
        <f>RSI!B1483</f>
        <v>8.3092000000000006</v>
      </c>
      <c r="C1483" s="2">
        <f>RSI!I1483</f>
        <v>48.336721989376827</v>
      </c>
      <c r="D1483" s="2">
        <f>MACD!E1483</f>
        <v>-2.7297598305217718E-2</v>
      </c>
      <c r="E1483" s="2">
        <f>MACD!F1483</f>
        <v>-0.11293453916079774</v>
      </c>
      <c r="F1483" s="2">
        <f>'Moving Avg'!D1483</f>
        <v>8.3897800000000018</v>
      </c>
      <c r="G1483" s="2">
        <f>'Moving Avg'!F1483</f>
        <v>8.3790250000000004</v>
      </c>
      <c r="H1483" s="2">
        <f>'Moving Avg'!G1483</f>
        <v>8.2597200000000015</v>
      </c>
      <c r="I1483" s="2">
        <f>'Moving Avg'!H1483</f>
        <v>7.5432820000000005</v>
      </c>
      <c r="J1483" s="6" t="str">
        <f>OBV!F1483</f>
        <v>BULLISH</v>
      </c>
      <c r="K1483" s="6" t="str">
        <f>OBV!G1483</f>
        <v>NEUTRAL</v>
      </c>
      <c r="L1483" s="6" t="str">
        <f>OBV!H1483</f>
        <v>BULLISH DIVERGENCE</v>
      </c>
      <c r="M1483" s="8">
        <f t="shared" si="233"/>
        <v>50</v>
      </c>
      <c r="N1483" s="8">
        <f t="shared" si="230"/>
        <v>0</v>
      </c>
      <c r="O1483" s="8">
        <f t="shared" si="231"/>
        <v>50</v>
      </c>
      <c r="P1483" s="8">
        <f t="shared" si="232"/>
        <v>66.5</v>
      </c>
      <c r="Q1483" s="9">
        <f t="shared" si="234"/>
        <v>34.975000000000001</v>
      </c>
      <c r="R1483" s="9">
        <f t="shared" si="235"/>
        <v>44.125</v>
      </c>
      <c r="S1483" s="9">
        <f t="shared" si="236"/>
        <v>49.924999999999997</v>
      </c>
      <c r="T1483" s="9">
        <f t="shared" si="237"/>
        <v>41.625</v>
      </c>
      <c r="U1483" s="8">
        <f t="shared" si="238"/>
        <v>43.008333333333326</v>
      </c>
      <c r="V1483" s="8">
        <f t="shared" si="239"/>
        <v>42.662499999999994</v>
      </c>
    </row>
    <row r="1484" spans="1:22" ht="13.5" x14ac:dyDescent="0.25">
      <c r="A1484" s="3">
        <f>RSI!A1484</f>
        <v>44173</v>
      </c>
      <c r="B1484" s="2">
        <f>RSI!B1484</f>
        <v>8.2621000000000002</v>
      </c>
      <c r="C1484" s="2">
        <f>RSI!I1484</f>
        <v>45.847503464532572</v>
      </c>
      <c r="D1484" s="2">
        <f>MACD!E1484</f>
        <v>1.100214345490258E-2</v>
      </c>
      <c r="E1484" s="2">
        <f>MACD!F1484</f>
        <v>-8.8147202637657684E-2</v>
      </c>
      <c r="F1484" s="2">
        <f>'Moving Avg'!D1484</f>
        <v>8.3629000000000016</v>
      </c>
      <c r="G1484" s="2">
        <f>'Moving Avg'!F1484</f>
        <v>8.3917850000000023</v>
      </c>
      <c r="H1484" s="2">
        <f>'Moving Avg'!G1484</f>
        <v>8.2476280000000024</v>
      </c>
      <c r="I1484" s="2">
        <f>'Moving Avg'!H1484</f>
        <v>7.5464784999999992</v>
      </c>
      <c r="J1484" s="6" t="str">
        <f>OBV!F1484</f>
        <v>BULLISH</v>
      </c>
      <c r="K1484" s="6" t="str">
        <f>OBV!G1484</f>
        <v>NEUTRAL</v>
      </c>
      <c r="L1484" s="6" t="str">
        <f>OBV!H1484</f>
        <v>BULLISH DIVERGENCE</v>
      </c>
      <c r="M1484" s="8">
        <f t="shared" si="233"/>
        <v>50</v>
      </c>
      <c r="N1484" s="8">
        <f t="shared" si="230"/>
        <v>0</v>
      </c>
      <c r="O1484" s="8">
        <f t="shared" si="231"/>
        <v>50</v>
      </c>
      <c r="P1484" s="8">
        <f t="shared" si="232"/>
        <v>66.5</v>
      </c>
      <c r="Q1484" s="9">
        <f t="shared" si="234"/>
        <v>34.975000000000001</v>
      </c>
      <c r="R1484" s="9">
        <f t="shared" si="235"/>
        <v>44.125</v>
      </c>
      <c r="S1484" s="9">
        <f t="shared" si="236"/>
        <v>49.924999999999997</v>
      </c>
      <c r="T1484" s="9">
        <f t="shared" si="237"/>
        <v>41.625</v>
      </c>
      <c r="U1484" s="8">
        <f t="shared" si="238"/>
        <v>43.008333333333326</v>
      </c>
      <c r="V1484" s="8">
        <f t="shared" si="239"/>
        <v>42.662499999999994</v>
      </c>
    </row>
    <row r="1485" spans="1:22" ht="13.5" x14ac:dyDescent="0.25">
      <c r="A1485" s="3">
        <f>RSI!A1485</f>
        <v>44174</v>
      </c>
      <c r="B1485" s="2">
        <f>RSI!B1485</f>
        <v>8.2218</v>
      </c>
      <c r="C1485" s="2">
        <f>RSI!I1485</f>
        <v>43.770504846257488</v>
      </c>
      <c r="D1485" s="2">
        <f>MACD!E1485</f>
        <v>4.4793084794541471E-2</v>
      </c>
      <c r="E1485" s="2">
        <f>MACD!F1485</f>
        <v>-6.155914515121786E-2</v>
      </c>
      <c r="F1485" s="2">
        <f>'Moving Avg'!D1485</f>
        <v>8.3252800000000011</v>
      </c>
      <c r="G1485" s="2">
        <f>'Moving Avg'!F1485</f>
        <v>8.4008500000000019</v>
      </c>
      <c r="H1485" s="2">
        <f>'Moving Avg'!G1485</f>
        <v>8.2374179999999999</v>
      </c>
      <c r="I1485" s="2">
        <f>'Moving Avg'!H1485</f>
        <v>7.5494735000000004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  <c r="M1485" s="8">
        <f t="shared" si="233"/>
        <v>50</v>
      </c>
      <c r="N1485" s="8">
        <f t="shared" si="230"/>
        <v>0</v>
      </c>
      <c r="O1485" s="8">
        <f t="shared" si="231"/>
        <v>50</v>
      </c>
      <c r="P1485" s="8">
        <f t="shared" si="232"/>
        <v>16.5</v>
      </c>
      <c r="Q1485" s="9">
        <f t="shared" si="234"/>
        <v>27.475000000000001</v>
      </c>
      <c r="R1485" s="9">
        <f t="shared" si="235"/>
        <v>31.625</v>
      </c>
      <c r="S1485" s="9">
        <f t="shared" si="236"/>
        <v>27.425000000000001</v>
      </c>
      <c r="T1485" s="9">
        <f t="shared" si="237"/>
        <v>29.125</v>
      </c>
      <c r="U1485" s="8">
        <f t="shared" si="238"/>
        <v>28.841666666666669</v>
      </c>
      <c r="V1485" s="8">
        <f t="shared" si="239"/>
        <v>28.912500000000001</v>
      </c>
    </row>
    <row r="1486" spans="1:22" ht="13.5" x14ac:dyDescent="0.25">
      <c r="A1486" s="3">
        <f>RSI!A1486</f>
        <v>44175</v>
      </c>
      <c r="B1486" s="2">
        <f>RSI!B1486</f>
        <v>8.1950000000000003</v>
      </c>
      <c r="C1486" s="2">
        <f>RSI!I1486</f>
        <v>42.395038463288017</v>
      </c>
      <c r="D1486" s="2">
        <f>MACD!E1486</f>
        <v>6.7757576330789604E-2</v>
      </c>
      <c r="E1486" s="2">
        <f>MACD!F1486</f>
        <v>-3.569580085481637E-2</v>
      </c>
      <c r="F1486" s="2">
        <f>'Moving Avg'!D1486</f>
        <v>8.2823000000000011</v>
      </c>
      <c r="G1486" s="2">
        <f>'Moving Avg'!F1486</f>
        <v>8.3961500000000022</v>
      </c>
      <c r="H1486" s="2">
        <f>'Moving Avg'!G1486</f>
        <v>8.2280139999999999</v>
      </c>
      <c r="I1486" s="2">
        <f>'Moving Avg'!H1486</f>
        <v>7.5526660000000003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  <c r="M1486" s="8">
        <f t="shared" si="233"/>
        <v>50</v>
      </c>
      <c r="N1486" s="8">
        <f t="shared" si="230"/>
        <v>0</v>
      </c>
      <c r="O1486" s="8">
        <f t="shared" si="231"/>
        <v>50</v>
      </c>
      <c r="P1486" s="8">
        <f t="shared" si="232"/>
        <v>16.5</v>
      </c>
      <c r="Q1486" s="9">
        <f t="shared" si="234"/>
        <v>27.475000000000001</v>
      </c>
      <c r="R1486" s="9">
        <f t="shared" si="235"/>
        <v>31.625</v>
      </c>
      <c r="S1486" s="9">
        <f t="shared" si="236"/>
        <v>27.425000000000001</v>
      </c>
      <c r="T1486" s="9">
        <f t="shared" si="237"/>
        <v>29.125</v>
      </c>
      <c r="U1486" s="8">
        <f t="shared" si="238"/>
        <v>28.841666666666669</v>
      </c>
      <c r="V1486" s="8">
        <f t="shared" si="239"/>
        <v>28.912500000000001</v>
      </c>
    </row>
    <row r="1487" spans="1:22" ht="13.5" x14ac:dyDescent="0.25">
      <c r="A1487" s="3">
        <f>RSI!A1487</f>
        <v>44176</v>
      </c>
      <c r="B1487" s="2">
        <f>RSI!B1487</f>
        <v>8.1075999999999997</v>
      </c>
      <c r="C1487" s="2">
        <f>RSI!I1487</f>
        <v>38.181187438962482</v>
      </c>
      <c r="D1487" s="2">
        <f>MACD!E1487</f>
        <v>8.5143914983623503E-2</v>
      </c>
      <c r="E1487" s="2">
        <f>MACD!F1487</f>
        <v>-1.1527857687128395E-2</v>
      </c>
      <c r="F1487" s="2">
        <f>'Moving Avg'!D1487</f>
        <v>8.2191399999999994</v>
      </c>
      <c r="G1487" s="2">
        <f>'Moving Avg'!F1487</f>
        <v>8.387414999999999</v>
      </c>
      <c r="H1487" s="2">
        <f>'Moving Avg'!G1487</f>
        <v>8.2210280000000004</v>
      </c>
      <c r="I1487" s="2">
        <f>'Moving Avg'!H1487</f>
        <v>7.5554215000000013</v>
      </c>
      <c r="J1487" s="6" t="str">
        <f>OBV!F1487</f>
        <v>BEARISH</v>
      </c>
      <c r="K1487" s="6" t="str">
        <f>OBV!G1487</f>
        <v>WEAK</v>
      </c>
      <c r="L1487" s="6" t="str">
        <f>OBV!H1487</f>
        <v>CONFIRMED BEARISH</v>
      </c>
      <c r="M1487" s="8">
        <f t="shared" si="233"/>
        <v>50</v>
      </c>
      <c r="N1487" s="8">
        <f t="shared" si="230"/>
        <v>0</v>
      </c>
      <c r="O1487" s="8">
        <f t="shared" si="231"/>
        <v>50</v>
      </c>
      <c r="P1487" s="8">
        <f t="shared" si="232"/>
        <v>0</v>
      </c>
      <c r="Q1487" s="9">
        <f t="shared" si="234"/>
        <v>25</v>
      </c>
      <c r="R1487" s="9">
        <f t="shared" si="235"/>
        <v>27.5</v>
      </c>
      <c r="S1487" s="9">
        <f t="shared" si="236"/>
        <v>20</v>
      </c>
      <c r="T1487" s="9">
        <f t="shared" si="237"/>
        <v>25</v>
      </c>
      <c r="U1487" s="8">
        <f t="shared" si="238"/>
        <v>24.166666666666668</v>
      </c>
      <c r="V1487" s="8">
        <f t="shared" si="239"/>
        <v>24.375</v>
      </c>
    </row>
    <row r="1488" spans="1:22" ht="13.5" x14ac:dyDescent="0.25">
      <c r="A1488" s="3">
        <f>RSI!A1488</f>
        <v>44179</v>
      </c>
      <c r="B1488" s="2">
        <f>RSI!B1488</f>
        <v>8.1814999999999998</v>
      </c>
      <c r="C1488" s="2">
        <f>RSI!I1488</f>
        <v>43.311857202045616</v>
      </c>
      <c r="D1488" s="2">
        <f>MACD!E1488</f>
        <v>9.7675161335745386E-2</v>
      </c>
      <c r="E1488" s="2">
        <f>MACD!F1488</f>
        <v>1.0312746117446361E-2</v>
      </c>
      <c r="F1488" s="2">
        <f>'Moving Avg'!D1488</f>
        <v>8.1936</v>
      </c>
      <c r="G1488" s="2">
        <f>'Moving Avg'!F1488</f>
        <v>8.3786799999999992</v>
      </c>
      <c r="H1488" s="2">
        <f>'Moving Avg'!G1488</f>
        <v>8.2231759999999987</v>
      </c>
      <c r="I1488" s="2">
        <f>'Moving Avg'!H1488</f>
        <v>7.5585465000000003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  <c r="M1488" s="8">
        <f t="shared" si="233"/>
        <v>50</v>
      </c>
      <c r="N1488" s="8">
        <f t="shared" si="230"/>
        <v>0</v>
      </c>
      <c r="O1488" s="8">
        <f t="shared" si="231"/>
        <v>50</v>
      </c>
      <c r="P1488" s="8">
        <f t="shared" si="232"/>
        <v>16.5</v>
      </c>
      <c r="Q1488" s="9">
        <f t="shared" si="234"/>
        <v>27.475000000000001</v>
      </c>
      <c r="R1488" s="9">
        <f t="shared" si="235"/>
        <v>31.625</v>
      </c>
      <c r="S1488" s="9">
        <f t="shared" si="236"/>
        <v>27.425000000000001</v>
      </c>
      <c r="T1488" s="9">
        <f t="shared" si="237"/>
        <v>29.125</v>
      </c>
      <c r="U1488" s="8">
        <f t="shared" si="238"/>
        <v>28.841666666666669</v>
      </c>
      <c r="V1488" s="8">
        <f t="shared" si="239"/>
        <v>28.912500000000001</v>
      </c>
    </row>
    <row r="1489" spans="1:22" ht="13.5" x14ac:dyDescent="0.25">
      <c r="A1489" s="3">
        <f>RSI!A1489</f>
        <v>44180</v>
      </c>
      <c r="B1489" s="2">
        <f>RSI!B1489</f>
        <v>8.2218</v>
      </c>
      <c r="C1489" s="2">
        <f>RSI!I1489</f>
        <v>45.946504466675094</v>
      </c>
      <c r="D1489" s="2">
        <f>MACD!E1489</f>
        <v>0.10393610749383875</v>
      </c>
      <c r="E1489" s="2">
        <f>MACD!F1489</f>
        <v>2.9037418392724841E-2</v>
      </c>
      <c r="F1489" s="2">
        <f>'Moving Avg'!D1489</f>
        <v>8.1855399999999996</v>
      </c>
      <c r="G1489" s="2">
        <f>'Moving Avg'!F1489</f>
        <v>8.3689399999999985</v>
      </c>
      <c r="H1489" s="2">
        <f>'Moving Avg'!G1489</f>
        <v>8.2270719999999979</v>
      </c>
      <c r="I1489" s="2">
        <f>'Moving Avg'!H1489</f>
        <v>7.5618730000000003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  <c r="M1489" s="8">
        <f t="shared" si="233"/>
        <v>50</v>
      </c>
      <c r="N1489" s="8">
        <f t="shared" si="230"/>
        <v>0</v>
      </c>
      <c r="O1489" s="8">
        <f t="shared" si="231"/>
        <v>50</v>
      </c>
      <c r="P1489" s="8">
        <f t="shared" si="232"/>
        <v>16.5</v>
      </c>
      <c r="Q1489" s="9">
        <f t="shared" si="234"/>
        <v>27.475000000000001</v>
      </c>
      <c r="R1489" s="9">
        <f t="shared" si="235"/>
        <v>31.625</v>
      </c>
      <c r="S1489" s="9">
        <f t="shared" si="236"/>
        <v>27.425000000000001</v>
      </c>
      <c r="T1489" s="9">
        <f t="shared" si="237"/>
        <v>29.125</v>
      </c>
      <c r="U1489" s="8">
        <f t="shared" si="238"/>
        <v>28.841666666666669</v>
      </c>
      <c r="V1489" s="8">
        <f t="shared" si="239"/>
        <v>28.912500000000001</v>
      </c>
    </row>
    <row r="1490" spans="1:22" ht="13.5" x14ac:dyDescent="0.25">
      <c r="A1490" s="3">
        <f>RSI!A1490</f>
        <v>44181</v>
      </c>
      <c r="B1490" s="2">
        <f>RSI!B1490</f>
        <v>8.1814999999999998</v>
      </c>
      <c r="C1490" s="2">
        <f>RSI!I1490</f>
        <v>43.756439928309803</v>
      </c>
      <c r="D1490" s="2">
        <f>MACD!E1490</f>
        <v>0.11469455696250108</v>
      </c>
      <c r="E1490" s="2">
        <f>MACD!F1490</f>
        <v>4.6168846106680095E-2</v>
      </c>
      <c r="F1490" s="2">
        <f>'Moving Avg'!D1490</f>
        <v>8.1774799999999992</v>
      </c>
      <c r="G1490" s="2">
        <f>'Moving Avg'!F1490</f>
        <v>8.3467699999999994</v>
      </c>
      <c r="H1490" s="2">
        <f>'Moving Avg'!G1490</f>
        <v>8.2247879999999967</v>
      </c>
      <c r="I1490" s="2">
        <f>'Moving Avg'!H1490</f>
        <v>7.5651305000000004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  <c r="M1490" s="8">
        <f t="shared" si="233"/>
        <v>50</v>
      </c>
      <c r="N1490" s="8">
        <f t="shared" si="230"/>
        <v>0</v>
      </c>
      <c r="O1490" s="8">
        <f t="shared" si="231"/>
        <v>50</v>
      </c>
      <c r="P1490" s="8">
        <f t="shared" si="232"/>
        <v>16.5</v>
      </c>
      <c r="Q1490" s="9">
        <f t="shared" si="234"/>
        <v>27.475000000000001</v>
      </c>
      <c r="R1490" s="9">
        <f t="shared" si="235"/>
        <v>31.625</v>
      </c>
      <c r="S1490" s="9">
        <f t="shared" si="236"/>
        <v>27.425000000000001</v>
      </c>
      <c r="T1490" s="9">
        <f t="shared" si="237"/>
        <v>29.125</v>
      </c>
      <c r="U1490" s="8">
        <f t="shared" si="238"/>
        <v>28.841666666666669</v>
      </c>
      <c r="V1490" s="8">
        <f t="shared" si="239"/>
        <v>28.912500000000001</v>
      </c>
    </row>
    <row r="1491" spans="1:22" ht="13.5" x14ac:dyDescent="0.25">
      <c r="A1491" s="3">
        <f>RSI!A1491</f>
        <v>44182</v>
      </c>
      <c r="B1491" s="2">
        <f>RSI!B1491</f>
        <v>8.1950000000000003</v>
      </c>
      <c r="C1491" s="2">
        <f>RSI!I1491</f>
        <v>44.70723333921471</v>
      </c>
      <c r="D1491" s="2">
        <f>MACD!E1491</f>
        <v>0.12341933011358996</v>
      </c>
      <c r="E1491" s="2">
        <f>MACD!F1491</f>
        <v>6.1618942908062073E-2</v>
      </c>
      <c r="F1491" s="2">
        <f>'Moving Avg'!D1491</f>
        <v>8.1774799999999992</v>
      </c>
      <c r="G1491" s="2">
        <f>'Moving Avg'!F1491</f>
        <v>8.3299799999999991</v>
      </c>
      <c r="H1491" s="2">
        <f>'Moving Avg'!G1491</f>
        <v>8.2188779999999966</v>
      </c>
      <c r="I1491" s="2">
        <f>'Moving Avg'!H1491</f>
        <v>7.5686545000000001</v>
      </c>
      <c r="J1491" s="6" t="str">
        <f>OBV!F1491</f>
        <v>BEARISH</v>
      </c>
      <c r="K1491" s="6" t="str">
        <f>OBV!G1491</f>
        <v>NEUTRAL</v>
      </c>
      <c r="L1491" s="6" t="str">
        <f>OBV!H1491</f>
        <v>NEUTRAL</v>
      </c>
      <c r="M1491" s="8">
        <f t="shared" si="233"/>
        <v>50</v>
      </c>
      <c r="N1491" s="8">
        <f t="shared" si="230"/>
        <v>0</v>
      </c>
      <c r="O1491" s="8">
        <f t="shared" si="231"/>
        <v>50</v>
      </c>
      <c r="P1491" s="8">
        <f t="shared" si="232"/>
        <v>16.5</v>
      </c>
      <c r="Q1491" s="9">
        <f t="shared" si="234"/>
        <v>27.475000000000001</v>
      </c>
      <c r="R1491" s="9">
        <f t="shared" si="235"/>
        <v>31.625</v>
      </c>
      <c r="S1491" s="9">
        <f t="shared" si="236"/>
        <v>27.425000000000001</v>
      </c>
      <c r="T1491" s="9">
        <f t="shared" si="237"/>
        <v>29.125</v>
      </c>
      <c r="U1491" s="8">
        <f t="shared" si="238"/>
        <v>28.841666666666669</v>
      </c>
      <c r="V1491" s="8">
        <f t="shared" si="239"/>
        <v>28.912500000000001</v>
      </c>
    </row>
    <row r="1492" spans="1:22" ht="13.5" x14ac:dyDescent="0.25">
      <c r="A1492" s="3">
        <f>RSI!A1492</f>
        <v>44183</v>
      </c>
      <c r="B1492" s="2">
        <f>RSI!B1492</f>
        <v>8.2553999999999998</v>
      </c>
      <c r="C1492" s="2">
        <f>RSI!I1492</f>
        <v>48.871728173908096</v>
      </c>
      <c r="D1492" s="2">
        <f>MACD!E1492</f>
        <v>0.12890034235317493</v>
      </c>
      <c r="E1492" s="2">
        <f>MACD!F1492</f>
        <v>7.5075222797084645E-2</v>
      </c>
      <c r="F1492" s="2">
        <f>'Moving Avg'!D1492</f>
        <v>8.207040000000001</v>
      </c>
      <c r="G1492" s="2">
        <f>'Moving Avg'!F1492</f>
        <v>8.323595000000001</v>
      </c>
      <c r="H1492" s="2">
        <f>'Moving Avg'!G1492</f>
        <v>8.2200859999999984</v>
      </c>
      <c r="I1492" s="2">
        <f>'Moving Avg'!H1492</f>
        <v>7.5718174999999981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  <c r="M1492" s="8">
        <f t="shared" si="233"/>
        <v>50</v>
      </c>
      <c r="N1492" s="8">
        <f t="shared" si="230"/>
        <v>0</v>
      </c>
      <c r="O1492" s="8">
        <f t="shared" si="231"/>
        <v>50</v>
      </c>
      <c r="P1492" s="8">
        <f t="shared" si="232"/>
        <v>83.5</v>
      </c>
      <c r="Q1492" s="9">
        <f t="shared" si="234"/>
        <v>37.524999999999999</v>
      </c>
      <c r="R1492" s="9">
        <f t="shared" si="235"/>
        <v>48.375</v>
      </c>
      <c r="S1492" s="9">
        <f t="shared" si="236"/>
        <v>57.575000000000003</v>
      </c>
      <c r="T1492" s="9">
        <f t="shared" si="237"/>
        <v>45.875</v>
      </c>
      <c r="U1492" s="8">
        <f t="shared" si="238"/>
        <v>47.82500000000001</v>
      </c>
      <c r="V1492" s="8">
        <f t="shared" si="239"/>
        <v>47.337500000000006</v>
      </c>
    </row>
    <row r="1493" spans="1:22" ht="13.5" x14ac:dyDescent="0.25">
      <c r="A1493" s="3">
        <f>RSI!A1493</f>
        <v>44186</v>
      </c>
      <c r="B1493" s="2">
        <f>RSI!B1493</f>
        <v>8.2486999999999995</v>
      </c>
      <c r="C1493" s="2">
        <f>RSI!I1493</f>
        <v>48.435931202494842</v>
      </c>
      <c r="D1493" s="2">
        <f>MACD!E1493</f>
        <v>0.1165672283830137</v>
      </c>
      <c r="E1493" s="2">
        <f>MACD!F1493</f>
        <v>8.3373623914270459E-2</v>
      </c>
      <c r="F1493" s="2">
        <f>'Moving Avg'!D1493</f>
        <v>8.2204800000000002</v>
      </c>
      <c r="G1493" s="2">
        <f>'Moving Avg'!F1493</f>
        <v>8.3158700000000003</v>
      </c>
      <c r="H1493" s="2">
        <f>'Moving Avg'!G1493</f>
        <v>8.2238479999999967</v>
      </c>
      <c r="I1493" s="2">
        <f>'Moving Avg'!H1493</f>
        <v>7.5749799999999983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  <c r="M1493" s="8">
        <f t="shared" si="233"/>
        <v>50</v>
      </c>
      <c r="N1493" s="8">
        <f t="shared" si="230"/>
        <v>0</v>
      </c>
      <c r="O1493" s="8">
        <f t="shared" si="231"/>
        <v>50</v>
      </c>
      <c r="P1493" s="8">
        <f t="shared" si="232"/>
        <v>83.5</v>
      </c>
      <c r="Q1493" s="9">
        <f t="shared" si="234"/>
        <v>37.524999999999999</v>
      </c>
      <c r="R1493" s="9">
        <f t="shared" si="235"/>
        <v>48.375</v>
      </c>
      <c r="S1493" s="9">
        <f t="shared" si="236"/>
        <v>57.575000000000003</v>
      </c>
      <c r="T1493" s="9">
        <f t="shared" si="237"/>
        <v>45.875</v>
      </c>
      <c r="U1493" s="8">
        <f t="shared" si="238"/>
        <v>47.82500000000001</v>
      </c>
      <c r="V1493" s="8">
        <f t="shared" si="239"/>
        <v>47.337500000000006</v>
      </c>
    </row>
    <row r="1494" spans="1:22" ht="13.5" x14ac:dyDescent="0.25">
      <c r="A1494" s="3">
        <f>RSI!A1494</f>
        <v>44187</v>
      </c>
      <c r="B1494" s="2">
        <f>RSI!B1494</f>
        <v>8.2420000000000009</v>
      </c>
      <c r="C1494" s="2">
        <f>RSI!I1494</f>
        <v>47.975220633597466</v>
      </c>
      <c r="D1494" s="2">
        <f>MACD!E1494</f>
        <v>9.9515731929093576E-2</v>
      </c>
      <c r="E1494" s="2">
        <f>MACD!F1494</f>
        <v>8.6602045517235091E-2</v>
      </c>
      <c r="F1494" s="2">
        <f>'Moving Avg'!D1494</f>
        <v>8.2245200000000018</v>
      </c>
      <c r="G1494" s="2">
        <f>'Moving Avg'!F1494</f>
        <v>8.3017649999999996</v>
      </c>
      <c r="H1494" s="2">
        <f>'Moving Avg'!G1494</f>
        <v>8.2229079999999968</v>
      </c>
      <c r="I1494" s="2">
        <f>'Moving Avg'!H1494</f>
        <v>7.578241499999999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  <c r="M1494" s="8">
        <f t="shared" si="233"/>
        <v>50</v>
      </c>
      <c r="N1494" s="8">
        <f t="shared" si="230"/>
        <v>0</v>
      </c>
      <c r="O1494" s="8">
        <f t="shared" si="231"/>
        <v>50</v>
      </c>
      <c r="P1494" s="8">
        <f t="shared" si="232"/>
        <v>83.5</v>
      </c>
      <c r="Q1494" s="9">
        <f t="shared" si="234"/>
        <v>37.524999999999999</v>
      </c>
      <c r="R1494" s="9">
        <f t="shared" si="235"/>
        <v>48.375</v>
      </c>
      <c r="S1494" s="9">
        <f t="shared" si="236"/>
        <v>57.575000000000003</v>
      </c>
      <c r="T1494" s="9">
        <f t="shared" si="237"/>
        <v>45.875</v>
      </c>
      <c r="U1494" s="8">
        <f t="shared" si="238"/>
        <v>47.82500000000001</v>
      </c>
      <c r="V1494" s="8">
        <f t="shared" si="239"/>
        <v>47.337500000000006</v>
      </c>
    </row>
    <row r="1495" spans="1:22" ht="13.5" x14ac:dyDescent="0.25">
      <c r="A1495" s="3">
        <f>RSI!A1495</f>
        <v>44188</v>
      </c>
      <c r="B1495" s="2">
        <f>RSI!B1495</f>
        <v>8.2553999999999998</v>
      </c>
      <c r="C1495" s="2">
        <f>RSI!I1495</f>
        <v>49.019647499483071</v>
      </c>
      <c r="D1495" s="2">
        <f>MACD!E1495</f>
        <v>7.8058682206743057E-2</v>
      </c>
      <c r="E1495" s="2">
        <f>MACD!F1495</f>
        <v>8.4893372855136692E-2</v>
      </c>
      <c r="F1495" s="2">
        <f>'Moving Avg'!D1495</f>
        <v>8.2393000000000018</v>
      </c>
      <c r="G1495" s="2">
        <f>'Moving Avg'!F1495</f>
        <v>8.2890000000000033</v>
      </c>
      <c r="H1495" s="2">
        <f>'Moving Avg'!G1495</f>
        <v>8.2227739999999976</v>
      </c>
      <c r="I1495" s="2">
        <f>'Moving Avg'!H1495</f>
        <v>7.5817359999999994</v>
      </c>
      <c r="J1495" s="6" t="str">
        <f>OBV!F1495</f>
        <v>BULLISH</v>
      </c>
      <c r="K1495" s="6" t="str">
        <f>OBV!G1495</f>
        <v>NEUTRAL</v>
      </c>
      <c r="L1495" s="6" t="str">
        <f>OBV!H1495</f>
        <v>CONFIRMED BULLISH</v>
      </c>
      <c r="M1495" s="8">
        <f t="shared" si="233"/>
        <v>50</v>
      </c>
      <c r="N1495" s="8">
        <f t="shared" si="230"/>
        <v>45</v>
      </c>
      <c r="O1495" s="8">
        <f t="shared" si="231"/>
        <v>50</v>
      </c>
      <c r="P1495" s="8">
        <f t="shared" si="232"/>
        <v>83.5</v>
      </c>
      <c r="Q1495" s="9">
        <f t="shared" si="234"/>
        <v>53.274999999999999</v>
      </c>
      <c r="R1495" s="9">
        <f t="shared" si="235"/>
        <v>57.375</v>
      </c>
      <c r="S1495" s="9">
        <f t="shared" si="236"/>
        <v>64.325000000000003</v>
      </c>
      <c r="T1495" s="9">
        <f t="shared" si="237"/>
        <v>57.125</v>
      </c>
      <c r="U1495" s="8">
        <f t="shared" si="238"/>
        <v>58.32500000000001</v>
      </c>
      <c r="V1495" s="8">
        <f t="shared" si="239"/>
        <v>58.025000000000006</v>
      </c>
    </row>
    <row r="1496" spans="1:22" ht="13.5" x14ac:dyDescent="0.25">
      <c r="A1496" s="3">
        <f>RSI!A1496</f>
        <v>44189</v>
      </c>
      <c r="B1496" s="2">
        <f>RSI!B1496</f>
        <v>8.2553999999999998</v>
      </c>
      <c r="C1496" s="2">
        <f>RSI!I1496</f>
        <v>49.019647499483071</v>
      </c>
      <c r="D1496" s="2">
        <f>MACD!E1496</f>
        <v>5.5852062826478033E-2</v>
      </c>
      <c r="E1496" s="2">
        <f>MACD!F1496</f>
        <v>7.9085110849404963E-2</v>
      </c>
      <c r="F1496" s="2">
        <f>'Moving Avg'!D1496</f>
        <v>8.251380000000001</v>
      </c>
      <c r="G1496" s="2">
        <f>'Moving Avg'!F1496</f>
        <v>8.2789250000000028</v>
      </c>
      <c r="H1496" s="2">
        <f>'Moving Avg'!G1496</f>
        <v>8.2239819999999995</v>
      </c>
      <c r="I1496" s="2">
        <f>'Moving Avg'!H1496</f>
        <v>7.5857275000000008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  <c r="M1496" s="8">
        <f t="shared" si="233"/>
        <v>50</v>
      </c>
      <c r="N1496" s="8">
        <f t="shared" si="230"/>
        <v>100</v>
      </c>
      <c r="O1496" s="8">
        <f t="shared" si="231"/>
        <v>50</v>
      </c>
      <c r="P1496" s="8">
        <f t="shared" si="232"/>
        <v>83.5</v>
      </c>
      <c r="Q1496" s="9">
        <f t="shared" si="234"/>
        <v>72.525000000000006</v>
      </c>
      <c r="R1496" s="9">
        <f t="shared" si="235"/>
        <v>68.375</v>
      </c>
      <c r="S1496" s="9">
        <f t="shared" si="236"/>
        <v>72.575000000000003</v>
      </c>
      <c r="T1496" s="9">
        <f t="shared" si="237"/>
        <v>70.875</v>
      </c>
      <c r="U1496" s="8">
        <f t="shared" si="238"/>
        <v>71.158333333333346</v>
      </c>
      <c r="V1496" s="8">
        <f t="shared" si="239"/>
        <v>71.087500000000006</v>
      </c>
    </row>
    <row r="1497" spans="1:22" ht="13.5" x14ac:dyDescent="0.25">
      <c r="A1497" s="3">
        <f>RSI!A1497</f>
        <v>44190</v>
      </c>
      <c r="B1497" s="2">
        <f>RSI!B1497</f>
        <v>8.2553999999999998</v>
      </c>
      <c r="C1497" s="2">
        <f>RSI!I1497</f>
        <v>49.019647499483071</v>
      </c>
      <c r="D1497" s="2">
        <f>MACD!E1497</f>
        <v>2.36827506302415E-2</v>
      </c>
      <c r="E1497" s="2">
        <f>MACD!F1497</f>
        <v>6.8004638805572282E-2</v>
      </c>
      <c r="F1497" s="2">
        <f>'Moving Avg'!D1497</f>
        <v>8.251380000000001</v>
      </c>
      <c r="G1497" s="2">
        <f>'Moving Avg'!F1497</f>
        <v>8.2718700000000016</v>
      </c>
      <c r="H1497" s="2">
        <f>'Moving Avg'!G1497</f>
        <v>8.2225039999999971</v>
      </c>
      <c r="I1497" s="2">
        <f>'Moving Avg'!H1497</f>
        <v>7.5897519999999998</v>
      </c>
      <c r="J1497" s="6" t="str">
        <f>OBV!F1497</f>
        <v>BEARISH</v>
      </c>
      <c r="K1497" s="6" t="str">
        <f>OBV!G1497</f>
        <v>NEUTRAL</v>
      </c>
      <c r="L1497" s="6" t="str">
        <f>OBV!H1497</f>
        <v>NEUTRAL</v>
      </c>
      <c r="M1497" s="8">
        <f t="shared" si="233"/>
        <v>50</v>
      </c>
      <c r="N1497" s="8">
        <f t="shared" si="230"/>
        <v>100</v>
      </c>
      <c r="O1497" s="8">
        <f t="shared" si="231"/>
        <v>50</v>
      </c>
      <c r="P1497" s="8">
        <f t="shared" si="232"/>
        <v>16.5</v>
      </c>
      <c r="Q1497" s="9">
        <f t="shared" si="234"/>
        <v>62.475000000000001</v>
      </c>
      <c r="R1497" s="9">
        <f t="shared" si="235"/>
        <v>51.625</v>
      </c>
      <c r="S1497" s="9">
        <f t="shared" si="236"/>
        <v>42.424999999999997</v>
      </c>
      <c r="T1497" s="9">
        <f t="shared" si="237"/>
        <v>54.125</v>
      </c>
      <c r="U1497" s="8">
        <f t="shared" si="238"/>
        <v>52.17499999999999</v>
      </c>
      <c r="V1497" s="8">
        <f t="shared" si="239"/>
        <v>52.662499999999994</v>
      </c>
    </row>
    <row r="1498" spans="1:22" ht="13.5" x14ac:dyDescent="0.25">
      <c r="A1498" s="3">
        <f>RSI!A1498</f>
        <v>44193</v>
      </c>
      <c r="B1498" s="2">
        <f>RSI!B1498</f>
        <v>8.2621000000000002</v>
      </c>
      <c r="C1498" s="2">
        <f>RSI!I1498</f>
        <v>49.650871925492524</v>
      </c>
      <c r="D1498" s="2">
        <f>MACD!E1498</f>
        <v>7.3975886459507478E-3</v>
      </c>
      <c r="E1498" s="2">
        <f>MACD!F1498</f>
        <v>5.5883228773647979E-2</v>
      </c>
      <c r="F1498" s="2">
        <f>'Moving Avg'!D1498</f>
        <v>8.2540600000000008</v>
      </c>
      <c r="G1498" s="2">
        <f>'Moving Avg'!F1498</f>
        <v>8.2644800000000025</v>
      </c>
      <c r="H1498" s="2">
        <f>'Moving Avg'!G1498</f>
        <v>8.2214279999999977</v>
      </c>
      <c r="I1498" s="2">
        <f>'Moving Avg'!H1498</f>
        <v>7.5959315000000007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  <c r="M1498" s="8">
        <f t="shared" si="233"/>
        <v>50</v>
      </c>
      <c r="N1498" s="8">
        <f t="shared" si="230"/>
        <v>100</v>
      </c>
      <c r="O1498" s="8">
        <f t="shared" si="231"/>
        <v>50</v>
      </c>
      <c r="P1498" s="8">
        <f t="shared" si="232"/>
        <v>83.5</v>
      </c>
      <c r="Q1498" s="9">
        <f t="shared" si="234"/>
        <v>72.525000000000006</v>
      </c>
      <c r="R1498" s="9">
        <f t="shared" si="235"/>
        <v>68.375</v>
      </c>
      <c r="S1498" s="9">
        <f t="shared" si="236"/>
        <v>72.575000000000003</v>
      </c>
      <c r="T1498" s="9">
        <f t="shared" si="237"/>
        <v>70.875</v>
      </c>
      <c r="U1498" s="8">
        <f t="shared" si="238"/>
        <v>71.158333333333346</v>
      </c>
      <c r="V1498" s="8">
        <f t="shared" si="239"/>
        <v>71.087500000000006</v>
      </c>
    </row>
    <row r="1499" spans="1:22" ht="13.5" x14ac:dyDescent="0.25">
      <c r="A1499" s="3">
        <f>RSI!A1499</f>
        <v>44194</v>
      </c>
      <c r="B1499" s="2">
        <f>RSI!B1499</f>
        <v>8.2621000000000002</v>
      </c>
      <c r="C1499" s="2">
        <f>RSI!I1499</f>
        <v>49.650871925492517</v>
      </c>
      <c r="D1499" s="2">
        <f>MACD!E1499</f>
        <v>-1.6426292175175661E-4</v>
      </c>
      <c r="E1499" s="2">
        <f>MACD!F1499</f>
        <v>4.4673730434568036E-2</v>
      </c>
      <c r="F1499" s="2">
        <f>'Moving Avg'!D1499</f>
        <v>8.2580800000000014</v>
      </c>
      <c r="G1499" s="2">
        <f>'Moving Avg'!F1499</f>
        <v>8.2577600000000011</v>
      </c>
      <c r="H1499" s="2">
        <f>'Moving Avg'!G1499</f>
        <v>8.221427999999996</v>
      </c>
      <c r="I1499" s="2">
        <f>'Moving Avg'!H1499</f>
        <v>7.6021109999999998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  <c r="M1499" s="8">
        <f t="shared" si="233"/>
        <v>50</v>
      </c>
      <c r="N1499" s="8">
        <f t="shared" si="230"/>
        <v>100</v>
      </c>
      <c r="O1499" s="8">
        <f t="shared" si="231"/>
        <v>50</v>
      </c>
      <c r="P1499" s="8">
        <f t="shared" si="232"/>
        <v>83.5</v>
      </c>
      <c r="Q1499" s="9">
        <f t="shared" si="234"/>
        <v>72.525000000000006</v>
      </c>
      <c r="R1499" s="9">
        <f t="shared" si="235"/>
        <v>68.375</v>
      </c>
      <c r="S1499" s="9">
        <f t="shared" si="236"/>
        <v>72.575000000000003</v>
      </c>
      <c r="T1499" s="9">
        <f t="shared" si="237"/>
        <v>70.875</v>
      </c>
      <c r="U1499" s="8">
        <f t="shared" si="238"/>
        <v>71.158333333333346</v>
      </c>
      <c r="V1499" s="8">
        <f t="shared" si="239"/>
        <v>71.087500000000006</v>
      </c>
    </row>
    <row r="1500" spans="1:22" ht="13.5" x14ac:dyDescent="0.25">
      <c r="A1500" s="3">
        <f>RSI!A1500</f>
        <v>44195</v>
      </c>
      <c r="B1500" s="2">
        <f>RSI!B1500</f>
        <v>8.2621000000000002</v>
      </c>
      <c r="C1500" s="2">
        <f>RSI!I1500</f>
        <v>49.650871925492517</v>
      </c>
      <c r="D1500" s="2">
        <f>MACD!E1500</f>
        <v>-1.2746177820416094E-2</v>
      </c>
      <c r="E1500" s="2">
        <f>MACD!F1500</f>
        <v>3.3189748783571206E-2</v>
      </c>
      <c r="F1500" s="2">
        <f>'Moving Avg'!D1500</f>
        <v>8.2594200000000004</v>
      </c>
      <c r="G1500" s="2">
        <f>'Moving Avg'!F1500</f>
        <v>8.2503700000000002</v>
      </c>
      <c r="H1500" s="2">
        <f>'Moving Avg'!G1500</f>
        <v>8.221427999999996</v>
      </c>
      <c r="I1500" s="2">
        <f>'Moving Avg'!H1500</f>
        <v>7.6076274999999995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  <c r="M1500" s="8">
        <f t="shared" si="233"/>
        <v>50</v>
      </c>
      <c r="N1500" s="8">
        <f t="shared" si="230"/>
        <v>100</v>
      </c>
      <c r="O1500" s="8">
        <f t="shared" si="231"/>
        <v>50</v>
      </c>
      <c r="P1500" s="8">
        <f t="shared" si="232"/>
        <v>83.5</v>
      </c>
      <c r="Q1500" s="9">
        <f t="shared" si="234"/>
        <v>72.525000000000006</v>
      </c>
      <c r="R1500" s="9">
        <f t="shared" si="235"/>
        <v>68.375</v>
      </c>
      <c r="S1500" s="9">
        <f t="shared" si="236"/>
        <v>72.575000000000003</v>
      </c>
      <c r="T1500" s="9">
        <f t="shared" si="237"/>
        <v>70.875</v>
      </c>
      <c r="U1500" s="8">
        <f t="shared" si="238"/>
        <v>71.158333333333346</v>
      </c>
      <c r="V1500" s="8">
        <f t="shared" si="239"/>
        <v>71.087500000000006</v>
      </c>
    </row>
    <row r="1501" spans="1:22" ht="13.5" x14ac:dyDescent="0.25">
      <c r="A1501" s="3">
        <f>RSI!A1501</f>
        <v>44196</v>
      </c>
      <c r="B1501" s="2">
        <f>RSI!B1501</f>
        <v>8.2621000000000002</v>
      </c>
      <c r="C1501" s="2">
        <f>RSI!I1501</f>
        <v>49.65087192549251</v>
      </c>
      <c r="D1501" s="2">
        <f>MACD!E1501</f>
        <v>-2.1300143307170671E-2</v>
      </c>
      <c r="E1501" s="2">
        <f>MACD!F1501</f>
        <v>2.229177036542283E-2</v>
      </c>
      <c r="F1501" s="2">
        <f>'Moving Avg'!D1501</f>
        <v>8.2607599999999994</v>
      </c>
      <c r="G1501" s="2">
        <f>'Moving Avg'!F1501</f>
        <v>8.2429799999999993</v>
      </c>
      <c r="H1501" s="2">
        <f>'Moving Avg'!G1501</f>
        <v>8.223441999999995</v>
      </c>
      <c r="I1501" s="2">
        <f>'Moving Avg'!H1501</f>
        <v>7.6142044999999996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  <c r="M1501" s="8">
        <f t="shared" si="233"/>
        <v>50</v>
      </c>
      <c r="N1501" s="8">
        <f t="shared" si="230"/>
        <v>100</v>
      </c>
      <c r="O1501" s="8">
        <f t="shared" si="231"/>
        <v>50</v>
      </c>
      <c r="P1501" s="8">
        <f t="shared" si="232"/>
        <v>83.5</v>
      </c>
      <c r="Q1501" s="9">
        <f t="shared" si="234"/>
        <v>72.525000000000006</v>
      </c>
      <c r="R1501" s="9">
        <f t="shared" si="235"/>
        <v>68.375</v>
      </c>
      <c r="S1501" s="9">
        <f t="shared" si="236"/>
        <v>72.575000000000003</v>
      </c>
      <c r="T1501" s="9">
        <f t="shared" si="237"/>
        <v>70.875</v>
      </c>
      <c r="U1501" s="8">
        <f t="shared" si="238"/>
        <v>71.158333333333346</v>
      </c>
      <c r="V1501" s="8">
        <f t="shared" si="239"/>
        <v>71.087500000000006</v>
      </c>
    </row>
    <row r="1502" spans="1:22" ht="13.5" x14ac:dyDescent="0.25">
      <c r="A1502" s="3">
        <f>RSI!A1502</f>
        <v>44200</v>
      </c>
      <c r="B1502" s="2">
        <f>RSI!B1502</f>
        <v>8.1814999999999998</v>
      </c>
      <c r="C1502" s="2">
        <f>RSI!I1502</f>
        <v>41.363811827084156</v>
      </c>
      <c r="D1502" s="2">
        <f>MACD!E1502</f>
        <v>-1.3261225744860994E-2</v>
      </c>
      <c r="E1502" s="2">
        <f>MACD!F1502</f>
        <v>1.5181171143366068E-2</v>
      </c>
      <c r="F1502" s="2">
        <f>'Moving Avg'!D1502</f>
        <v>8.2459799999999994</v>
      </c>
      <c r="G1502" s="2">
        <f>'Moving Avg'!F1502</f>
        <v>8.2308849999999989</v>
      </c>
      <c r="H1502" s="2">
        <f>'Moving Avg'!G1502</f>
        <v>8.2263959999999976</v>
      </c>
      <c r="I1502" s="2">
        <f>'Moving Avg'!H1502</f>
        <v>7.6220354999999991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3"/>
        <v>50</v>
      </c>
      <c r="N1502" s="8">
        <f t="shared" si="230"/>
        <v>100</v>
      </c>
      <c r="O1502" s="8">
        <f t="shared" si="231"/>
        <v>50</v>
      </c>
      <c r="P1502" s="8">
        <f t="shared" si="232"/>
        <v>16.5</v>
      </c>
      <c r="Q1502" s="9">
        <f t="shared" si="234"/>
        <v>62.475000000000001</v>
      </c>
      <c r="R1502" s="9">
        <f t="shared" si="235"/>
        <v>51.625</v>
      </c>
      <c r="S1502" s="9">
        <f t="shared" si="236"/>
        <v>42.424999999999997</v>
      </c>
      <c r="T1502" s="9">
        <f t="shared" si="237"/>
        <v>54.125</v>
      </c>
      <c r="U1502" s="8">
        <f t="shared" si="238"/>
        <v>52.17499999999999</v>
      </c>
      <c r="V1502" s="8">
        <f t="shared" si="239"/>
        <v>52.662499999999994</v>
      </c>
    </row>
    <row r="1503" spans="1:22" ht="13.5" x14ac:dyDescent="0.25">
      <c r="A1503" s="3">
        <f>RSI!A1503</f>
        <v>44201</v>
      </c>
      <c r="B1503" s="2">
        <f>RSI!B1503</f>
        <v>8.1614000000000004</v>
      </c>
      <c r="C1503" s="2">
        <f>RSI!I1503</f>
        <v>39.589228697837356</v>
      </c>
      <c r="D1503" s="2">
        <f>MACD!E1503</f>
        <v>-5.5115185294329905E-3</v>
      </c>
      <c r="E1503" s="2">
        <f>MACD!F1503</f>
        <v>1.1042633208806257E-2</v>
      </c>
      <c r="F1503" s="2">
        <f>'Moving Avg'!D1503</f>
        <v>8.2258399999999998</v>
      </c>
      <c r="G1503" s="2">
        <f>'Moving Avg'!F1503</f>
        <v>8.2234949999999998</v>
      </c>
      <c r="H1503" s="2">
        <f>'Moving Avg'!G1503</f>
        <v>8.2270679999999956</v>
      </c>
      <c r="I1503" s="2">
        <f>'Moving Avg'!H1503</f>
        <v>7.6313570000000004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  <c r="M1503" s="8">
        <f t="shared" si="233"/>
        <v>50</v>
      </c>
      <c r="N1503" s="8">
        <f t="shared" si="230"/>
        <v>45</v>
      </c>
      <c r="O1503" s="8">
        <f t="shared" si="231"/>
        <v>50</v>
      </c>
      <c r="P1503" s="8">
        <f t="shared" si="232"/>
        <v>16.5</v>
      </c>
      <c r="Q1503" s="9">
        <f t="shared" si="234"/>
        <v>43.225000000000001</v>
      </c>
      <c r="R1503" s="9">
        <f t="shared" si="235"/>
        <v>40.625</v>
      </c>
      <c r="S1503" s="9">
        <f t="shared" si="236"/>
        <v>34.174999999999997</v>
      </c>
      <c r="T1503" s="9">
        <f t="shared" si="237"/>
        <v>40.375</v>
      </c>
      <c r="U1503" s="8">
        <f t="shared" si="238"/>
        <v>39.341666666666661</v>
      </c>
      <c r="V1503" s="8">
        <f t="shared" si="239"/>
        <v>39.599999999999994</v>
      </c>
    </row>
    <row r="1504" spans="1:22" ht="13.5" x14ac:dyDescent="0.25">
      <c r="A1504" s="3">
        <f>RSI!A1504</f>
        <v>44202</v>
      </c>
      <c r="B1504" s="2">
        <f>RSI!B1504</f>
        <v>8.2218</v>
      </c>
      <c r="C1504" s="2">
        <f>RSI!I1504</f>
        <v>46.953921599903694</v>
      </c>
      <c r="D1504" s="2">
        <f>MACD!E1504</f>
        <v>-3.8869727791190911E-3</v>
      </c>
      <c r="E1504" s="2">
        <f>MACD!F1504</f>
        <v>8.0567120112211878E-3</v>
      </c>
      <c r="F1504" s="2">
        <f>'Moving Avg'!D1504</f>
        <v>8.2177800000000012</v>
      </c>
      <c r="G1504" s="2">
        <f>'Moving Avg'!F1504</f>
        <v>8.2214800000000015</v>
      </c>
      <c r="H1504" s="2">
        <f>'Moving Avg'!G1504</f>
        <v>8.2304259999999978</v>
      </c>
      <c r="I1504" s="2">
        <f>'Moving Avg'!H1504</f>
        <v>7.6423725000000005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  <c r="M1504" s="8">
        <f t="shared" si="233"/>
        <v>50</v>
      </c>
      <c r="N1504" s="8">
        <f t="shared" si="230"/>
        <v>45</v>
      </c>
      <c r="O1504" s="8">
        <f t="shared" si="231"/>
        <v>50</v>
      </c>
      <c r="P1504" s="8">
        <f t="shared" si="232"/>
        <v>16.5</v>
      </c>
      <c r="Q1504" s="9">
        <f t="shared" si="234"/>
        <v>43.225000000000001</v>
      </c>
      <c r="R1504" s="9">
        <f t="shared" si="235"/>
        <v>40.625</v>
      </c>
      <c r="S1504" s="9">
        <f t="shared" si="236"/>
        <v>34.174999999999997</v>
      </c>
      <c r="T1504" s="9">
        <f t="shared" si="237"/>
        <v>40.375</v>
      </c>
      <c r="U1504" s="8">
        <f t="shared" si="238"/>
        <v>39.341666666666661</v>
      </c>
      <c r="V1504" s="8">
        <f t="shared" si="239"/>
        <v>39.599999999999994</v>
      </c>
    </row>
    <row r="1505" spans="1:22" ht="13.5" x14ac:dyDescent="0.25">
      <c r="A1505" s="3">
        <f>RSI!A1505</f>
        <v>44203</v>
      </c>
      <c r="B1505" s="2">
        <f>RSI!B1505</f>
        <v>8.1950000000000003</v>
      </c>
      <c r="C1505" s="2">
        <f>RSI!I1505</f>
        <v>44.369252716717945</v>
      </c>
      <c r="D1505" s="2">
        <f>MACD!E1505</f>
        <v>1.7070385384112541E-3</v>
      </c>
      <c r="E1505" s="2">
        <f>MACD!F1505</f>
        <v>6.7867773166592014E-3</v>
      </c>
      <c r="F1505" s="2">
        <f>'Moving Avg'!D1505</f>
        <v>8.2043599999999994</v>
      </c>
      <c r="G1505" s="2">
        <f>'Moving Avg'!F1505</f>
        <v>8.2201399999999989</v>
      </c>
      <c r="H1505" s="2">
        <f>'Moving Avg'!G1505</f>
        <v>8.2331139999999969</v>
      </c>
      <c r="I1505" s="2">
        <f>'Moving Avg'!H1505</f>
        <v>7.6540825000000003</v>
      </c>
      <c r="J1505" s="6" t="str">
        <f>OBV!F1505</f>
        <v>BEARISH</v>
      </c>
      <c r="K1505" s="6" t="str">
        <f>OBV!G1505</f>
        <v>WEAK</v>
      </c>
      <c r="L1505" s="6" t="str">
        <f>OBV!H1505</f>
        <v>CONFIRMED BEARISH</v>
      </c>
      <c r="M1505" s="8">
        <f t="shared" si="233"/>
        <v>50</v>
      </c>
      <c r="N1505" s="8">
        <f t="shared" si="230"/>
        <v>45</v>
      </c>
      <c r="O1505" s="8">
        <f t="shared" si="231"/>
        <v>50</v>
      </c>
      <c r="P1505" s="8">
        <f t="shared" si="232"/>
        <v>0</v>
      </c>
      <c r="Q1505" s="9">
        <f t="shared" si="234"/>
        <v>40.75</v>
      </c>
      <c r="R1505" s="9">
        <f t="shared" si="235"/>
        <v>36.5</v>
      </c>
      <c r="S1505" s="9">
        <f t="shared" si="236"/>
        <v>26.75</v>
      </c>
      <c r="T1505" s="9">
        <f t="shared" si="237"/>
        <v>36.25</v>
      </c>
      <c r="U1505" s="8">
        <f t="shared" si="238"/>
        <v>34.666666666666664</v>
      </c>
      <c r="V1505" s="8">
        <f t="shared" si="239"/>
        <v>35.0625</v>
      </c>
    </row>
    <row r="1506" spans="1:22" ht="13.5" x14ac:dyDescent="0.25">
      <c r="A1506" s="3">
        <f>RSI!A1506</f>
        <v>44204</v>
      </c>
      <c r="B1506" s="2">
        <f>RSI!B1506</f>
        <v>8.2286000000000001</v>
      </c>
      <c r="C1506" s="2">
        <f>RSI!I1506</f>
        <v>48.217848516223171</v>
      </c>
      <c r="D1506" s="2">
        <f>MACD!E1506</f>
        <v>4.2697877069759471E-3</v>
      </c>
      <c r="E1506" s="2">
        <f>MACD!F1506</f>
        <v>6.283379394722551E-3</v>
      </c>
      <c r="F1506" s="2">
        <f>'Moving Avg'!D1506</f>
        <v>8.1976600000000008</v>
      </c>
      <c r="G1506" s="2">
        <f>'Moving Avg'!F1506</f>
        <v>8.2218199999999992</v>
      </c>
      <c r="H1506" s="2">
        <f>'Moving Avg'!G1506</f>
        <v>8.2388919999999963</v>
      </c>
      <c r="I1506" s="2">
        <f>'Moving Avg'!H1506</f>
        <v>7.6660270000000006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3"/>
        <v>50</v>
      </c>
      <c r="N1506" s="8">
        <f t="shared" si="230"/>
        <v>45</v>
      </c>
      <c r="O1506" s="8">
        <f t="shared" si="231"/>
        <v>50</v>
      </c>
      <c r="P1506" s="8">
        <f t="shared" si="232"/>
        <v>16.5</v>
      </c>
      <c r="Q1506" s="9">
        <f t="shared" si="234"/>
        <v>43.225000000000001</v>
      </c>
      <c r="R1506" s="9">
        <f t="shared" si="235"/>
        <v>40.625</v>
      </c>
      <c r="S1506" s="9">
        <f t="shared" si="236"/>
        <v>34.174999999999997</v>
      </c>
      <c r="T1506" s="9">
        <f t="shared" si="237"/>
        <v>40.375</v>
      </c>
      <c r="U1506" s="8">
        <f t="shared" si="238"/>
        <v>39.341666666666661</v>
      </c>
      <c r="V1506" s="8">
        <f t="shared" si="239"/>
        <v>39.599999999999994</v>
      </c>
    </row>
    <row r="1507" spans="1:22" ht="13.5" x14ac:dyDescent="0.25">
      <c r="A1507" s="3">
        <f>RSI!A1507</f>
        <v>44207</v>
      </c>
      <c r="B1507" s="2">
        <f>RSI!B1507</f>
        <v>8.2286000000000001</v>
      </c>
      <c r="C1507" s="2">
        <f>RSI!I1507</f>
        <v>48.217848516223178</v>
      </c>
      <c r="D1507" s="2">
        <f>MACD!E1507</f>
        <v>6.5343941757163293E-3</v>
      </c>
      <c r="E1507" s="2">
        <f>MACD!F1507</f>
        <v>6.3335823509213076E-3</v>
      </c>
      <c r="F1507" s="2">
        <f>'Moving Avg'!D1507</f>
        <v>8.2070800000000013</v>
      </c>
      <c r="G1507" s="2">
        <f>'Moving Avg'!F1507</f>
        <v>8.2278699999999994</v>
      </c>
      <c r="H1507" s="2">
        <f>'Moving Avg'!G1507</f>
        <v>8.2452079999999981</v>
      </c>
      <c r="I1507" s="2">
        <f>'Moving Avg'!H1507</f>
        <v>7.6771430000000001</v>
      </c>
      <c r="J1507" s="6" t="str">
        <f>OBV!F1507</f>
        <v>BEARISH</v>
      </c>
      <c r="K1507" s="6" t="str">
        <f>OBV!G1507</f>
        <v>NEUTRAL</v>
      </c>
      <c r="L1507" s="6" t="str">
        <f>OBV!H1507</f>
        <v>BEARISH DIVERGENCE</v>
      </c>
      <c r="M1507" s="8">
        <f t="shared" si="233"/>
        <v>50</v>
      </c>
      <c r="N1507" s="8">
        <f t="shared" si="230"/>
        <v>0</v>
      </c>
      <c r="O1507" s="8">
        <f t="shared" si="231"/>
        <v>50</v>
      </c>
      <c r="P1507" s="8">
        <f t="shared" si="232"/>
        <v>16.5</v>
      </c>
      <c r="Q1507" s="9">
        <f t="shared" si="234"/>
        <v>27.475000000000001</v>
      </c>
      <c r="R1507" s="9">
        <f t="shared" si="235"/>
        <v>31.625</v>
      </c>
      <c r="S1507" s="9">
        <f t="shared" si="236"/>
        <v>27.425000000000001</v>
      </c>
      <c r="T1507" s="9">
        <f t="shared" si="237"/>
        <v>29.125</v>
      </c>
      <c r="U1507" s="8">
        <f t="shared" si="238"/>
        <v>28.841666666666669</v>
      </c>
      <c r="V1507" s="8">
        <f t="shared" si="239"/>
        <v>28.912500000000001</v>
      </c>
    </row>
    <row r="1508" spans="1:22" ht="13.5" x14ac:dyDescent="0.25">
      <c r="A1508" s="3">
        <f>RSI!A1508</f>
        <v>44208</v>
      </c>
      <c r="B1508" s="2">
        <f>RSI!B1508</f>
        <v>8.2621000000000002</v>
      </c>
      <c r="C1508" s="2">
        <f>RSI!I1508</f>
        <v>52.05333706089408</v>
      </c>
      <c r="D1508" s="2">
        <f>MACD!E1508</f>
        <v>7.0888933272854615E-3</v>
      </c>
      <c r="E1508" s="2">
        <f>MACD!F1508</f>
        <v>6.484644546194138E-3</v>
      </c>
      <c r="F1508" s="2">
        <f>'Moving Avg'!D1508</f>
        <v>8.2272199999999991</v>
      </c>
      <c r="G1508" s="2">
        <f>'Moving Avg'!F1508</f>
        <v>8.2318999999999996</v>
      </c>
      <c r="H1508" s="2">
        <f>'Moving Avg'!G1508</f>
        <v>8.2540739999999975</v>
      </c>
      <c r="I1508" s="2">
        <f>'Moving Avg'!H1508</f>
        <v>7.6893209999999996</v>
      </c>
      <c r="J1508" s="6" t="str">
        <f>OBV!F1508</f>
        <v>BEARISH</v>
      </c>
      <c r="K1508" s="6" t="str">
        <f>OBV!G1508</f>
        <v>NEUTRAL</v>
      </c>
      <c r="L1508" s="6" t="str">
        <f>OBV!H1508</f>
        <v>BEARISH DIVERGENCE</v>
      </c>
      <c r="M1508" s="8">
        <f t="shared" si="233"/>
        <v>50</v>
      </c>
      <c r="N1508" s="8">
        <f t="shared" si="230"/>
        <v>0</v>
      </c>
      <c r="O1508" s="8">
        <f t="shared" si="231"/>
        <v>50</v>
      </c>
      <c r="P1508" s="8">
        <f t="shared" si="232"/>
        <v>16.5</v>
      </c>
      <c r="Q1508" s="9">
        <f t="shared" si="234"/>
        <v>27.475000000000001</v>
      </c>
      <c r="R1508" s="9">
        <f t="shared" si="235"/>
        <v>31.625</v>
      </c>
      <c r="S1508" s="9">
        <f t="shared" si="236"/>
        <v>27.425000000000001</v>
      </c>
      <c r="T1508" s="9">
        <f t="shared" si="237"/>
        <v>29.125</v>
      </c>
      <c r="U1508" s="8">
        <f t="shared" si="238"/>
        <v>28.841666666666669</v>
      </c>
      <c r="V1508" s="8">
        <f t="shared" si="239"/>
        <v>28.912500000000001</v>
      </c>
    </row>
    <row r="1509" spans="1:22" ht="13.5" x14ac:dyDescent="0.25">
      <c r="A1509" s="3">
        <f>RSI!A1509</f>
        <v>44209</v>
      </c>
      <c r="B1509" s="2">
        <f>RSI!B1509</f>
        <v>8.2621000000000002</v>
      </c>
      <c r="C1509" s="2">
        <f>RSI!I1509</f>
        <v>52.053337060894073</v>
      </c>
      <c r="D1509" s="2">
        <f>MACD!E1509</f>
        <v>7.4425448753565604E-3</v>
      </c>
      <c r="E1509" s="2">
        <f>MACD!F1509</f>
        <v>6.6762246120266227E-3</v>
      </c>
      <c r="F1509" s="2">
        <f>'Moving Avg'!D1509</f>
        <v>8.2352799999999995</v>
      </c>
      <c r="G1509" s="2">
        <f>'Moving Avg'!F1509</f>
        <v>8.2339150000000014</v>
      </c>
      <c r="H1509" s="2">
        <f>'Moving Avg'!G1509</f>
        <v>8.2638799999999968</v>
      </c>
      <c r="I1509" s="2">
        <f>'Moving Avg'!H1509</f>
        <v>7.7011344999999993</v>
      </c>
      <c r="J1509" s="6" t="str">
        <f>OBV!F1509</f>
        <v>BEARISH</v>
      </c>
      <c r="K1509" s="6" t="str">
        <f>OBV!G1509</f>
        <v>NEUTRAL</v>
      </c>
      <c r="L1509" s="6" t="str">
        <f>OBV!H1509</f>
        <v>BEARISH DIVERGENCE</v>
      </c>
      <c r="M1509" s="8">
        <f t="shared" si="233"/>
        <v>50</v>
      </c>
      <c r="N1509" s="8">
        <f t="shared" si="230"/>
        <v>0</v>
      </c>
      <c r="O1509" s="8">
        <f t="shared" si="231"/>
        <v>50</v>
      </c>
      <c r="P1509" s="8">
        <f t="shared" si="232"/>
        <v>16.5</v>
      </c>
      <c r="Q1509" s="9">
        <f t="shared" si="234"/>
        <v>27.475000000000001</v>
      </c>
      <c r="R1509" s="9">
        <f t="shared" si="235"/>
        <v>31.625</v>
      </c>
      <c r="S1509" s="9">
        <f t="shared" si="236"/>
        <v>27.425000000000001</v>
      </c>
      <c r="T1509" s="9">
        <f t="shared" si="237"/>
        <v>29.125</v>
      </c>
      <c r="U1509" s="8">
        <f t="shared" si="238"/>
        <v>28.841666666666669</v>
      </c>
      <c r="V1509" s="8">
        <f t="shared" si="239"/>
        <v>28.912500000000001</v>
      </c>
    </row>
    <row r="1510" spans="1:22" ht="13.5" x14ac:dyDescent="0.25">
      <c r="A1510" s="3">
        <f>RSI!A1510</f>
        <v>44211</v>
      </c>
      <c r="B1510" s="2">
        <f>RSI!B1510</f>
        <v>8.2621000000000002</v>
      </c>
      <c r="C1510" s="2">
        <f>RSI!I1510</f>
        <v>52.05333706089408</v>
      </c>
      <c r="D1510" s="2">
        <f>MACD!E1510</f>
        <v>7.6348069728435775E-3</v>
      </c>
      <c r="E1510" s="2">
        <f>MACD!F1510</f>
        <v>6.8679410841900141E-3</v>
      </c>
      <c r="F1510" s="2">
        <f>'Moving Avg'!D1510</f>
        <v>8.2486999999999995</v>
      </c>
      <c r="G1510" s="2">
        <f>'Moving Avg'!F1510</f>
        <v>8.2379450000000016</v>
      </c>
      <c r="H1510" s="2">
        <f>'Moving Avg'!G1510</f>
        <v>8.2705959999999976</v>
      </c>
      <c r="I1510" s="2">
        <f>'Moving Avg'!H1510</f>
        <v>7.7132794999999996</v>
      </c>
      <c r="J1510" s="6" t="str">
        <f>OBV!F1510</f>
        <v>BULLISH</v>
      </c>
      <c r="K1510" s="6" t="str">
        <f>OBV!G1510</f>
        <v>NEUTRAL</v>
      </c>
      <c r="L1510" s="6" t="str">
        <f>OBV!H1510</f>
        <v>CONFIRMED BULLISH</v>
      </c>
      <c r="M1510" s="8">
        <f t="shared" si="233"/>
        <v>50</v>
      </c>
      <c r="N1510" s="8">
        <f t="shared" si="230"/>
        <v>0</v>
      </c>
      <c r="O1510" s="8">
        <f t="shared" si="231"/>
        <v>50</v>
      </c>
      <c r="P1510" s="8">
        <f t="shared" si="232"/>
        <v>83.5</v>
      </c>
      <c r="Q1510" s="9">
        <f t="shared" si="234"/>
        <v>37.524999999999999</v>
      </c>
      <c r="R1510" s="9">
        <f t="shared" si="235"/>
        <v>48.375</v>
      </c>
      <c r="S1510" s="9">
        <f t="shared" si="236"/>
        <v>57.575000000000003</v>
      </c>
      <c r="T1510" s="9">
        <f t="shared" si="237"/>
        <v>45.875</v>
      </c>
      <c r="U1510" s="8">
        <f t="shared" si="238"/>
        <v>47.82500000000001</v>
      </c>
      <c r="V1510" s="8">
        <f t="shared" si="239"/>
        <v>47.337500000000006</v>
      </c>
    </row>
    <row r="1511" spans="1:22" ht="13.5" x14ac:dyDescent="0.25">
      <c r="A1511" s="3">
        <f>RSI!A1511</f>
        <v>44214</v>
      </c>
      <c r="B1511" s="2">
        <f>RSI!B1511</f>
        <v>8.2486999999999995</v>
      </c>
      <c r="C1511" s="2">
        <f>RSI!I1511</f>
        <v>50.1958637910639</v>
      </c>
      <c r="D1511" s="2">
        <f>MACD!E1511</f>
        <v>8.6910259156276481E-3</v>
      </c>
      <c r="E1511" s="2">
        <f>MACD!F1511</f>
        <v>7.2325580504775415E-3</v>
      </c>
      <c r="F1511" s="2">
        <f>'Moving Avg'!D1511</f>
        <v>8.2527200000000001</v>
      </c>
      <c r="G1511" s="2">
        <f>'Moving Avg'!F1511</f>
        <v>8.2406300000000012</v>
      </c>
      <c r="H1511" s="2">
        <f>'Moving Avg'!G1511</f>
        <v>8.2758359999999964</v>
      </c>
      <c r="I1511" s="2">
        <f>'Moving Avg'!H1511</f>
        <v>7.7246944999999991</v>
      </c>
      <c r="J1511" s="6" t="str">
        <f>OBV!F1511</f>
        <v>BULLISH</v>
      </c>
      <c r="K1511" s="6" t="str">
        <f>OBV!G1511</f>
        <v>NEUTRAL</v>
      </c>
      <c r="L1511" s="6" t="str">
        <f>OBV!H1511</f>
        <v>CONFIRMED BULLISH</v>
      </c>
      <c r="M1511" s="8">
        <f t="shared" si="233"/>
        <v>50</v>
      </c>
      <c r="N1511" s="8">
        <f t="shared" si="230"/>
        <v>0</v>
      </c>
      <c r="O1511" s="8">
        <f t="shared" si="231"/>
        <v>50</v>
      </c>
      <c r="P1511" s="8">
        <f t="shared" si="232"/>
        <v>83.5</v>
      </c>
      <c r="Q1511" s="9">
        <f t="shared" si="234"/>
        <v>37.524999999999999</v>
      </c>
      <c r="R1511" s="9">
        <f t="shared" si="235"/>
        <v>48.375</v>
      </c>
      <c r="S1511" s="9">
        <f t="shared" si="236"/>
        <v>57.575000000000003</v>
      </c>
      <c r="T1511" s="9">
        <f t="shared" si="237"/>
        <v>45.875</v>
      </c>
      <c r="U1511" s="8">
        <f t="shared" si="238"/>
        <v>47.82500000000001</v>
      </c>
      <c r="V1511" s="8">
        <f t="shared" si="239"/>
        <v>47.337500000000006</v>
      </c>
    </row>
    <row r="1512" spans="1:22" ht="13.5" x14ac:dyDescent="0.25">
      <c r="A1512" s="3">
        <f>RSI!A1512</f>
        <v>44215</v>
      </c>
      <c r="B1512" s="2">
        <f>RSI!B1512</f>
        <v>8.2621000000000002</v>
      </c>
      <c r="C1512" s="2">
        <f>RSI!I1512</f>
        <v>52.038956998018087</v>
      </c>
      <c r="D1512" s="2">
        <f>MACD!E1512</f>
        <v>-3.8203811909145458E-3</v>
      </c>
      <c r="E1512" s="2">
        <f>MACD!F1512</f>
        <v>5.0219702021991244E-3</v>
      </c>
      <c r="F1512" s="2">
        <f>'Moving Avg'!D1512</f>
        <v>8.2594200000000004</v>
      </c>
      <c r="G1512" s="2">
        <f>'Moving Avg'!F1512</f>
        <v>8.240965000000001</v>
      </c>
      <c r="H1512" s="2">
        <f>'Moving Avg'!G1512</f>
        <v>8.2818799999999957</v>
      </c>
      <c r="I1512" s="2">
        <f>'Moving Avg'!H1512</f>
        <v>7.7362429999999991</v>
      </c>
      <c r="J1512" s="6" t="str">
        <f>OBV!F1512</f>
        <v>BULLISH</v>
      </c>
      <c r="K1512" s="6" t="str">
        <f>OBV!G1512</f>
        <v>NEUTRAL</v>
      </c>
      <c r="L1512" s="6" t="str">
        <f>OBV!H1512</f>
        <v>CONFIRMED BULLISH</v>
      </c>
      <c r="M1512" s="8">
        <f t="shared" si="233"/>
        <v>50</v>
      </c>
      <c r="N1512" s="8">
        <f t="shared" si="230"/>
        <v>45</v>
      </c>
      <c r="O1512" s="8">
        <f t="shared" si="231"/>
        <v>50</v>
      </c>
      <c r="P1512" s="8">
        <f t="shared" si="232"/>
        <v>83.5</v>
      </c>
      <c r="Q1512" s="9">
        <f t="shared" si="234"/>
        <v>53.274999999999999</v>
      </c>
      <c r="R1512" s="9">
        <f t="shared" si="235"/>
        <v>57.375</v>
      </c>
      <c r="S1512" s="9">
        <f t="shared" si="236"/>
        <v>64.325000000000003</v>
      </c>
      <c r="T1512" s="9">
        <f t="shared" si="237"/>
        <v>57.125</v>
      </c>
      <c r="U1512" s="8">
        <f t="shared" si="238"/>
        <v>58.32500000000001</v>
      </c>
      <c r="V1512" s="8">
        <f t="shared" si="239"/>
        <v>58.025000000000006</v>
      </c>
    </row>
    <row r="1513" spans="1:22" ht="13.5" x14ac:dyDescent="0.25">
      <c r="A1513" s="3">
        <f>RSI!A1513</f>
        <v>44216</v>
      </c>
      <c r="B1513" s="2">
        <f>RSI!B1513</f>
        <v>8.2621000000000002</v>
      </c>
      <c r="C1513" s="2">
        <f>RSI!I1513</f>
        <v>52.038956998018087</v>
      </c>
      <c r="D1513" s="2">
        <f>MACD!E1513</f>
        <v>-1.7590054779335063E-2</v>
      </c>
      <c r="E1513" s="2">
        <f>MACD!F1513</f>
        <v>4.9956520589228715E-4</v>
      </c>
      <c r="F1513" s="2">
        <f>'Moving Avg'!D1513</f>
        <v>8.2594200000000004</v>
      </c>
      <c r="G1513" s="2">
        <f>'Moving Avg'!F1513</f>
        <v>8.2416350000000023</v>
      </c>
      <c r="H1513" s="2">
        <f>'Moving Avg'!G1513</f>
        <v>8.2896719999999942</v>
      </c>
      <c r="I1513" s="2">
        <f>'Moving Avg'!H1513</f>
        <v>7.7469295000000002</v>
      </c>
      <c r="J1513" s="6" t="str">
        <f>OBV!F1513</f>
        <v>BULLISH</v>
      </c>
      <c r="K1513" s="6" t="str">
        <f>OBV!G1513</f>
        <v>NEUTRAL</v>
      </c>
      <c r="L1513" s="6" t="str">
        <f>OBV!H1513</f>
        <v>NEUTRAL</v>
      </c>
      <c r="M1513" s="8">
        <f t="shared" si="233"/>
        <v>50</v>
      </c>
      <c r="N1513" s="8">
        <f t="shared" si="230"/>
        <v>45</v>
      </c>
      <c r="O1513" s="8">
        <f t="shared" si="231"/>
        <v>50</v>
      </c>
      <c r="P1513" s="8">
        <f t="shared" si="232"/>
        <v>49.5</v>
      </c>
      <c r="Q1513" s="9">
        <f t="shared" si="234"/>
        <v>48.174999999999997</v>
      </c>
      <c r="R1513" s="9">
        <f t="shared" si="235"/>
        <v>48.875</v>
      </c>
      <c r="S1513" s="9">
        <f t="shared" si="236"/>
        <v>49.025000000000006</v>
      </c>
      <c r="T1513" s="9">
        <f t="shared" si="237"/>
        <v>48.625</v>
      </c>
      <c r="U1513" s="8">
        <f t="shared" si="238"/>
        <v>48.691666666666663</v>
      </c>
      <c r="V1513" s="8">
        <f t="shared" si="239"/>
        <v>48.674999999999997</v>
      </c>
    </row>
    <row r="1514" spans="1:22" ht="13.5" x14ac:dyDescent="0.25">
      <c r="A1514" s="3">
        <f>RSI!A1514</f>
        <v>44217</v>
      </c>
      <c r="B1514" s="2">
        <f>RSI!B1514</f>
        <v>8.2621000000000002</v>
      </c>
      <c r="C1514" s="2">
        <f>RSI!I1514</f>
        <v>52.038956998018087</v>
      </c>
      <c r="D1514" s="2">
        <f>MACD!E1514</f>
        <v>-2.0033074772777937E-2</v>
      </c>
      <c r="E1514" s="2">
        <f>MACD!F1514</f>
        <v>-3.606962789841758E-3</v>
      </c>
      <c r="F1514" s="2">
        <f>'Moving Avg'!D1514</f>
        <v>8.2594200000000004</v>
      </c>
      <c r="G1514" s="2">
        <f>'Moving Avg'!F1514</f>
        <v>8.2426400000000015</v>
      </c>
      <c r="H1514" s="2">
        <f>'Moving Avg'!G1514</f>
        <v>8.2947759999999953</v>
      </c>
      <c r="I1514" s="2">
        <f>'Moving Avg'!H1514</f>
        <v>7.7572849999999987</v>
      </c>
      <c r="J1514" s="6" t="str">
        <f>OBV!F1514</f>
        <v>BULLISH</v>
      </c>
      <c r="K1514" s="6" t="str">
        <f>OBV!G1514</f>
        <v>NEUTRAL</v>
      </c>
      <c r="L1514" s="6" t="str">
        <f>OBV!H1514</f>
        <v>NEUTRAL</v>
      </c>
      <c r="M1514" s="8">
        <f t="shared" si="233"/>
        <v>50</v>
      </c>
      <c r="N1514" s="8">
        <f t="shared" si="230"/>
        <v>45</v>
      </c>
      <c r="O1514" s="8">
        <f t="shared" si="231"/>
        <v>50</v>
      </c>
      <c r="P1514" s="8">
        <f t="shared" si="232"/>
        <v>49.5</v>
      </c>
      <c r="Q1514" s="9">
        <f t="shared" si="234"/>
        <v>48.174999999999997</v>
      </c>
      <c r="R1514" s="9">
        <f t="shared" si="235"/>
        <v>48.875</v>
      </c>
      <c r="S1514" s="9">
        <f t="shared" si="236"/>
        <v>49.025000000000006</v>
      </c>
      <c r="T1514" s="9">
        <f t="shared" si="237"/>
        <v>48.625</v>
      </c>
      <c r="U1514" s="8">
        <f t="shared" si="238"/>
        <v>48.691666666666663</v>
      </c>
      <c r="V1514" s="8">
        <f t="shared" si="239"/>
        <v>48.674999999999997</v>
      </c>
    </row>
    <row r="1515" spans="1:22" ht="13.5" x14ac:dyDescent="0.25">
      <c r="A1515" s="3">
        <f>RSI!A1515</f>
        <v>44218</v>
      </c>
      <c r="B1515" s="2">
        <f>RSI!B1515</f>
        <v>8.2150999999999996</v>
      </c>
      <c r="C1515" s="2">
        <f>RSI!I1515</f>
        <v>44.779441041851314</v>
      </c>
      <c r="D1515" s="2">
        <f>MACD!E1515</f>
        <v>-2.2819679328636155E-2</v>
      </c>
      <c r="E1515" s="2">
        <f>MACD!F1515</f>
        <v>-7.4495060976006375E-3</v>
      </c>
      <c r="F1515" s="2">
        <f>'Moving Avg'!D1515</f>
        <v>8.2500199999999992</v>
      </c>
      <c r="G1515" s="2">
        <f>'Moving Avg'!F1515</f>
        <v>8.2406250000000014</v>
      </c>
      <c r="H1515" s="2">
        <f>'Moving Avg'!G1515</f>
        <v>8.2982679999999931</v>
      </c>
      <c r="I1515" s="2">
        <f>'Moving Avg'!H1515</f>
        <v>7.7683334999999989</v>
      </c>
      <c r="J1515" s="6" t="str">
        <f>OBV!F1515</f>
        <v>BEARISH</v>
      </c>
      <c r="K1515" s="6" t="str">
        <f>OBV!G1515</f>
        <v>WEAK</v>
      </c>
      <c r="L1515" s="6" t="str">
        <f>OBV!H1515</f>
        <v>CONFIRMED BEARISH</v>
      </c>
      <c r="M1515" s="8">
        <f t="shared" si="233"/>
        <v>50</v>
      </c>
      <c r="N1515" s="8">
        <f t="shared" si="230"/>
        <v>45</v>
      </c>
      <c r="O1515" s="8">
        <f t="shared" si="231"/>
        <v>50</v>
      </c>
      <c r="P1515" s="8">
        <f t="shared" si="232"/>
        <v>0</v>
      </c>
      <c r="Q1515" s="9">
        <f t="shared" si="234"/>
        <v>40.75</v>
      </c>
      <c r="R1515" s="9">
        <f t="shared" si="235"/>
        <v>36.5</v>
      </c>
      <c r="S1515" s="9">
        <f t="shared" si="236"/>
        <v>26.75</v>
      </c>
      <c r="T1515" s="9">
        <f t="shared" si="237"/>
        <v>36.25</v>
      </c>
      <c r="U1515" s="8">
        <f t="shared" si="238"/>
        <v>34.666666666666664</v>
      </c>
      <c r="V1515" s="8">
        <f t="shared" si="239"/>
        <v>35.0625</v>
      </c>
    </row>
    <row r="1516" spans="1:22" ht="13.5" x14ac:dyDescent="0.25">
      <c r="A1516" s="3">
        <f>RSI!A1516</f>
        <v>44221</v>
      </c>
      <c r="B1516" s="2">
        <f>RSI!B1516</f>
        <v>8.3292999999999999</v>
      </c>
      <c r="C1516" s="2">
        <f>RSI!I1516</f>
        <v>59.546353120849929</v>
      </c>
      <c r="D1516" s="2">
        <f>MACD!E1516</f>
        <v>-2.8261951509678696E-2</v>
      </c>
      <c r="E1516" s="2">
        <f>MACD!F1516</f>
        <v>-1.161199518001625E-2</v>
      </c>
      <c r="F1516" s="2">
        <f>'Moving Avg'!D1516</f>
        <v>8.2661400000000018</v>
      </c>
      <c r="G1516" s="2">
        <f>'Moving Avg'!F1516</f>
        <v>8.2443200000000001</v>
      </c>
      <c r="H1516" s="2">
        <f>'Moving Avg'!G1516</f>
        <v>8.2990739999999938</v>
      </c>
      <c r="I1516" s="2">
        <f>'Moving Avg'!H1516</f>
        <v>7.7801514999999997</v>
      </c>
      <c r="J1516" s="6" t="str">
        <f>OBV!F1516</f>
        <v>BEARISH</v>
      </c>
      <c r="K1516" s="6" t="str">
        <f>OBV!G1516</f>
        <v>WEAK</v>
      </c>
      <c r="L1516" s="6" t="str">
        <f>OBV!H1516</f>
        <v>BEARISH DIVERGENCE</v>
      </c>
      <c r="M1516" s="8">
        <f t="shared" si="233"/>
        <v>50</v>
      </c>
      <c r="N1516" s="8">
        <f t="shared" si="230"/>
        <v>45</v>
      </c>
      <c r="O1516" s="8">
        <f t="shared" si="231"/>
        <v>50</v>
      </c>
      <c r="P1516" s="8">
        <f t="shared" si="232"/>
        <v>0</v>
      </c>
      <c r="Q1516" s="9">
        <f t="shared" si="234"/>
        <v>40.75</v>
      </c>
      <c r="R1516" s="9">
        <f t="shared" si="235"/>
        <v>36.5</v>
      </c>
      <c r="S1516" s="9">
        <f t="shared" si="236"/>
        <v>26.75</v>
      </c>
      <c r="T1516" s="9">
        <f t="shared" si="237"/>
        <v>36.25</v>
      </c>
      <c r="U1516" s="8">
        <f t="shared" si="238"/>
        <v>34.666666666666664</v>
      </c>
      <c r="V1516" s="8">
        <f t="shared" si="239"/>
        <v>35.0625</v>
      </c>
    </row>
    <row r="1517" spans="1:22" ht="13.5" x14ac:dyDescent="0.25">
      <c r="A1517" s="3">
        <f>RSI!A1517</f>
        <v>44222</v>
      </c>
      <c r="B1517" s="2">
        <f>RSI!B1517</f>
        <v>8.2553999999999998</v>
      </c>
      <c r="C1517" s="2">
        <f>RSI!I1517</f>
        <v>50.192496547478271</v>
      </c>
      <c r="D1517" s="2">
        <f>MACD!E1517</f>
        <v>-2.7877270722635572E-2</v>
      </c>
      <c r="E1517" s="2">
        <f>MACD!F1517</f>
        <v>-1.4865050288540115E-2</v>
      </c>
      <c r="F1517" s="2">
        <f>'Moving Avg'!D1517</f>
        <v>8.264800000000001</v>
      </c>
      <c r="G1517" s="2">
        <f>'Moving Avg'!F1517</f>
        <v>8.2443200000000001</v>
      </c>
      <c r="H1517" s="2">
        <f>'Moving Avg'!G1517</f>
        <v>8.298535999999995</v>
      </c>
      <c r="I1517" s="2">
        <f>'Moving Avg'!H1517</f>
        <v>7.7911359999999998</v>
      </c>
      <c r="J1517" s="6" t="str">
        <f>OBV!F1517</f>
        <v>BEARISH</v>
      </c>
      <c r="K1517" s="6" t="str">
        <f>OBV!G1517</f>
        <v>WEAK</v>
      </c>
      <c r="L1517" s="6" t="str">
        <f>OBV!H1517</f>
        <v>CONFIRMED BEARISH</v>
      </c>
      <c r="M1517" s="8">
        <f t="shared" si="233"/>
        <v>50</v>
      </c>
      <c r="N1517" s="8">
        <f t="shared" si="230"/>
        <v>45</v>
      </c>
      <c r="O1517" s="8">
        <f t="shared" si="231"/>
        <v>50</v>
      </c>
      <c r="P1517" s="8">
        <f t="shared" si="232"/>
        <v>0</v>
      </c>
      <c r="Q1517" s="9">
        <f t="shared" si="234"/>
        <v>40.75</v>
      </c>
      <c r="R1517" s="9">
        <f t="shared" si="235"/>
        <v>36.5</v>
      </c>
      <c r="S1517" s="9">
        <f t="shared" si="236"/>
        <v>26.75</v>
      </c>
      <c r="T1517" s="9">
        <f t="shared" si="237"/>
        <v>36.25</v>
      </c>
      <c r="U1517" s="8">
        <f t="shared" si="238"/>
        <v>34.666666666666664</v>
      </c>
      <c r="V1517" s="8">
        <f t="shared" si="239"/>
        <v>35.0625</v>
      </c>
    </row>
    <row r="1518" spans="1:22" ht="13.5" x14ac:dyDescent="0.25">
      <c r="A1518" s="3">
        <f>RSI!A1518</f>
        <v>44223</v>
      </c>
      <c r="B1518" s="2">
        <f>RSI!B1518</f>
        <v>8.2486999999999995</v>
      </c>
      <c r="C1518" s="2">
        <f>RSI!I1518</f>
        <v>49.434304862761721</v>
      </c>
      <c r="D1518" s="2">
        <f>MACD!E1518</f>
        <v>-2.1913463602045269E-2</v>
      </c>
      <c r="E1518" s="2">
        <f>MACD!F1518</f>
        <v>-1.6274732951241148E-2</v>
      </c>
      <c r="F1518" s="2">
        <f>'Moving Avg'!D1518</f>
        <v>8.2621199999999995</v>
      </c>
      <c r="G1518" s="2">
        <f>'Moving Avg'!F1518</f>
        <v>8.2436499999999988</v>
      </c>
      <c r="H1518" s="2">
        <f>'Moving Avg'!G1518</f>
        <v>8.2963859999999947</v>
      </c>
      <c r="I1518" s="2">
        <f>'Moving Avg'!H1518</f>
        <v>7.8019215000000006</v>
      </c>
      <c r="J1518" s="6" t="str">
        <f>OBV!F1518</f>
        <v>BEARISH</v>
      </c>
      <c r="K1518" s="6" t="str">
        <f>OBV!G1518</f>
        <v>WEAK</v>
      </c>
      <c r="L1518" s="6" t="str">
        <f>OBV!H1518</f>
        <v>CONFIRMED BEARISH</v>
      </c>
      <c r="M1518" s="8">
        <f t="shared" si="233"/>
        <v>50</v>
      </c>
      <c r="N1518" s="8">
        <f t="shared" si="230"/>
        <v>45</v>
      </c>
      <c r="O1518" s="8">
        <f t="shared" si="231"/>
        <v>50</v>
      </c>
      <c r="P1518" s="8">
        <f t="shared" si="232"/>
        <v>0</v>
      </c>
      <c r="Q1518" s="9">
        <f t="shared" si="234"/>
        <v>40.75</v>
      </c>
      <c r="R1518" s="9">
        <f t="shared" si="235"/>
        <v>36.5</v>
      </c>
      <c r="S1518" s="9">
        <f t="shared" si="236"/>
        <v>26.75</v>
      </c>
      <c r="T1518" s="9">
        <f t="shared" si="237"/>
        <v>36.25</v>
      </c>
      <c r="U1518" s="8">
        <f t="shared" si="238"/>
        <v>34.666666666666664</v>
      </c>
      <c r="V1518" s="8">
        <f t="shared" si="239"/>
        <v>35.0625</v>
      </c>
    </row>
    <row r="1519" spans="1:22" ht="13.5" x14ac:dyDescent="0.25">
      <c r="A1519" s="3">
        <f>RSI!A1519</f>
        <v>44224</v>
      </c>
      <c r="B1519" s="2">
        <f>RSI!B1519</f>
        <v>8.0606000000000009</v>
      </c>
      <c r="C1519" s="2">
        <f>RSI!I1519</f>
        <v>33.935624021143084</v>
      </c>
      <c r="D1519" s="2">
        <f>MACD!E1519</f>
        <v>-2.9051991787678588E-3</v>
      </c>
      <c r="E1519" s="2">
        <f>MACD!F1519</f>
        <v>-1.3600826196746492E-2</v>
      </c>
      <c r="F1519" s="2">
        <f>'Moving Avg'!D1519</f>
        <v>8.2218199999999992</v>
      </c>
      <c r="G1519" s="2">
        <f>'Moving Avg'!F1519</f>
        <v>8.2335750000000001</v>
      </c>
      <c r="H1519" s="2">
        <f>'Moving Avg'!G1519</f>
        <v>8.289265999999996</v>
      </c>
      <c r="I1519" s="2">
        <f>'Moving Avg'!H1519</f>
        <v>7.8118324999999995</v>
      </c>
      <c r="J1519" s="6" t="str">
        <f>OBV!F1519</f>
        <v>BEARISH</v>
      </c>
      <c r="K1519" s="6" t="str">
        <f>OBV!G1519</f>
        <v>WEAK</v>
      </c>
      <c r="L1519" s="6" t="str">
        <f>OBV!H1519</f>
        <v>CONFIRMED BEARISH</v>
      </c>
      <c r="M1519" s="8">
        <f t="shared" si="233"/>
        <v>50</v>
      </c>
      <c r="N1519" s="8">
        <f t="shared" si="230"/>
        <v>0</v>
      </c>
      <c r="O1519" s="8">
        <f t="shared" si="231"/>
        <v>50</v>
      </c>
      <c r="P1519" s="8">
        <f t="shared" si="232"/>
        <v>0</v>
      </c>
      <c r="Q1519" s="9">
        <f t="shared" si="234"/>
        <v>25</v>
      </c>
      <c r="R1519" s="9">
        <f t="shared" si="235"/>
        <v>27.5</v>
      </c>
      <c r="S1519" s="9">
        <f t="shared" si="236"/>
        <v>20</v>
      </c>
      <c r="T1519" s="9">
        <f t="shared" si="237"/>
        <v>25</v>
      </c>
      <c r="U1519" s="8">
        <f t="shared" si="238"/>
        <v>24.166666666666668</v>
      </c>
      <c r="V1519" s="8">
        <f t="shared" si="239"/>
        <v>24.375</v>
      </c>
    </row>
    <row r="1520" spans="1:22" ht="13.5" x14ac:dyDescent="0.25">
      <c r="A1520" s="3">
        <f>RSI!A1520</f>
        <v>44225</v>
      </c>
      <c r="B1520" s="2">
        <f>RSI!B1520</f>
        <v>8.1747999999999994</v>
      </c>
      <c r="C1520" s="2">
        <f>RSI!I1520</f>
        <v>45.174242666865922</v>
      </c>
      <c r="D1520" s="2">
        <f>MACD!E1520</f>
        <v>5.8574604027601396E-3</v>
      </c>
      <c r="E1520" s="2">
        <f>MACD!F1520</f>
        <v>-9.7091688768451666E-3</v>
      </c>
      <c r="F1520" s="2">
        <f>'Moving Avg'!D1520</f>
        <v>8.2137599999999988</v>
      </c>
      <c r="G1520" s="2">
        <f>'Moving Avg'!F1520</f>
        <v>8.2292100000000019</v>
      </c>
      <c r="H1520" s="2">
        <f>'Moving Avg'!G1520</f>
        <v>8.2802639999999972</v>
      </c>
      <c r="I1520" s="2">
        <f>'Moving Avg'!H1520</f>
        <v>7.8224140000000002</v>
      </c>
      <c r="J1520" s="6" t="str">
        <f>OBV!F1520</f>
        <v>BEARISH</v>
      </c>
      <c r="K1520" s="6" t="str">
        <f>OBV!G1520</f>
        <v>WEAK</v>
      </c>
      <c r="L1520" s="6" t="str">
        <f>OBV!H1520</f>
        <v>CONFIRMED BEARISH</v>
      </c>
      <c r="M1520" s="8">
        <f t="shared" si="233"/>
        <v>50</v>
      </c>
      <c r="N1520" s="8">
        <f t="shared" si="230"/>
        <v>0</v>
      </c>
      <c r="O1520" s="8">
        <f t="shared" si="231"/>
        <v>50</v>
      </c>
      <c r="P1520" s="8">
        <f t="shared" si="232"/>
        <v>0</v>
      </c>
      <c r="Q1520" s="9">
        <f t="shared" si="234"/>
        <v>25</v>
      </c>
      <c r="R1520" s="9">
        <f t="shared" si="235"/>
        <v>27.5</v>
      </c>
      <c r="S1520" s="9">
        <f t="shared" si="236"/>
        <v>20</v>
      </c>
      <c r="T1520" s="9">
        <f t="shared" si="237"/>
        <v>25</v>
      </c>
      <c r="U1520" s="8">
        <f t="shared" si="238"/>
        <v>24.166666666666668</v>
      </c>
      <c r="V1520" s="8">
        <f t="shared" si="239"/>
        <v>24.375</v>
      </c>
    </row>
    <row r="1521" spans="1:22" ht="13.5" x14ac:dyDescent="0.25">
      <c r="A1521" s="3">
        <f>RSI!A1521</f>
        <v>44228</v>
      </c>
      <c r="B1521" s="2">
        <f>RSI!B1521</f>
        <v>8.0606000000000009</v>
      </c>
      <c r="C1521" s="2">
        <f>RSI!I1521</f>
        <v>38.179652782619847</v>
      </c>
      <c r="D1521" s="2">
        <f>MACD!E1521</f>
        <v>2.0048632890821594E-2</v>
      </c>
      <c r="E1521" s="2">
        <f>MACD!F1521</f>
        <v>-3.757608523311814E-3</v>
      </c>
      <c r="F1521" s="2">
        <f>'Moving Avg'!D1521</f>
        <v>8.1600199999999994</v>
      </c>
      <c r="G1521" s="2">
        <f>'Moving Avg'!F1521</f>
        <v>8.2191349999999996</v>
      </c>
      <c r="H1521" s="2">
        <f>'Moving Avg'!G1521</f>
        <v>8.2708599999999972</v>
      </c>
      <c r="I1521" s="2">
        <f>'Moving Avg'!H1521</f>
        <v>7.832457999999999</v>
      </c>
      <c r="J1521" s="6" t="str">
        <f>OBV!F1521</f>
        <v>BEARISH</v>
      </c>
      <c r="K1521" s="6" t="str">
        <f>OBV!G1521</f>
        <v>WEAK</v>
      </c>
      <c r="L1521" s="6" t="str">
        <f>OBV!H1521</f>
        <v>CONFIRMED BEARISH</v>
      </c>
      <c r="M1521" s="8">
        <f t="shared" si="233"/>
        <v>50</v>
      </c>
      <c r="N1521" s="8">
        <f t="shared" si="230"/>
        <v>0</v>
      </c>
      <c r="O1521" s="8">
        <f t="shared" si="231"/>
        <v>50</v>
      </c>
      <c r="P1521" s="8">
        <f t="shared" si="232"/>
        <v>0</v>
      </c>
      <c r="Q1521" s="9">
        <f t="shared" si="234"/>
        <v>25</v>
      </c>
      <c r="R1521" s="9">
        <f t="shared" si="235"/>
        <v>27.5</v>
      </c>
      <c r="S1521" s="9">
        <f t="shared" si="236"/>
        <v>20</v>
      </c>
      <c r="T1521" s="9">
        <f t="shared" si="237"/>
        <v>25</v>
      </c>
      <c r="U1521" s="8">
        <f t="shared" si="238"/>
        <v>24.166666666666668</v>
      </c>
      <c r="V1521" s="8">
        <f t="shared" si="239"/>
        <v>24.375</v>
      </c>
    </row>
    <row r="1522" spans="1:22" ht="13.5" x14ac:dyDescent="0.25">
      <c r="A1522" s="3">
        <f>RSI!A1522</f>
        <v>44229</v>
      </c>
      <c r="B1522" s="2">
        <f>RSI!B1522</f>
        <v>8.0472000000000001</v>
      </c>
      <c r="C1522" s="2">
        <f>RSI!I1522</f>
        <v>37.446977529699879</v>
      </c>
      <c r="D1522" s="2">
        <f>MACD!E1522</f>
        <v>3.6136319223167845E-2</v>
      </c>
      <c r="E1522" s="2">
        <f>MACD!F1522</f>
        <v>4.2211770259841172E-3</v>
      </c>
      <c r="F1522" s="2">
        <f>'Moving Avg'!D1522</f>
        <v>8.1183799999999984</v>
      </c>
      <c r="G1522" s="2">
        <f>'Moving Avg'!F1522</f>
        <v>8.2124200000000016</v>
      </c>
      <c r="H1522" s="2">
        <f>'Moving Avg'!G1522</f>
        <v>8.2641419999999979</v>
      </c>
      <c r="I1522" s="2">
        <f>'Moving Avg'!H1522</f>
        <v>7.8425674999999986</v>
      </c>
      <c r="J1522" s="6" t="str">
        <f>OBV!F1522</f>
        <v>BEARISH</v>
      </c>
      <c r="K1522" s="6" t="str">
        <f>OBV!G1522</f>
        <v>WEAK</v>
      </c>
      <c r="L1522" s="6" t="str">
        <f>OBV!H1522</f>
        <v>CONFIRMED BEARISH</v>
      </c>
      <c r="M1522" s="8">
        <f t="shared" si="233"/>
        <v>50</v>
      </c>
      <c r="N1522" s="8">
        <f t="shared" si="230"/>
        <v>0</v>
      </c>
      <c r="O1522" s="8">
        <f t="shared" si="231"/>
        <v>50</v>
      </c>
      <c r="P1522" s="8">
        <f t="shared" si="232"/>
        <v>0</v>
      </c>
      <c r="Q1522" s="9">
        <f t="shared" si="234"/>
        <v>25</v>
      </c>
      <c r="R1522" s="9">
        <f t="shared" si="235"/>
        <v>27.5</v>
      </c>
      <c r="S1522" s="9">
        <f t="shared" si="236"/>
        <v>20</v>
      </c>
      <c r="T1522" s="9">
        <f t="shared" si="237"/>
        <v>25</v>
      </c>
      <c r="U1522" s="8">
        <f t="shared" si="238"/>
        <v>24.166666666666668</v>
      </c>
      <c r="V1522" s="8">
        <f t="shared" si="239"/>
        <v>24.375</v>
      </c>
    </row>
    <row r="1523" spans="1:22" ht="13.5" x14ac:dyDescent="0.25">
      <c r="A1523" s="3">
        <f>RSI!A1523</f>
        <v>44230</v>
      </c>
      <c r="B1523" s="2">
        <f>RSI!B1523</f>
        <v>8.1950000000000003</v>
      </c>
      <c r="C1523" s="2">
        <f>RSI!I1523</f>
        <v>49.058857730116408</v>
      </c>
      <c r="D1523" s="2">
        <f>MACD!E1523</f>
        <v>3.9829676671892855E-2</v>
      </c>
      <c r="E1523" s="2">
        <f>MACD!F1523</f>
        <v>1.1342876955165867E-2</v>
      </c>
      <c r="F1523" s="2">
        <f>'Moving Avg'!D1523</f>
        <v>8.10764</v>
      </c>
      <c r="G1523" s="2">
        <f>'Moving Avg'!F1523</f>
        <v>8.2141000000000002</v>
      </c>
      <c r="H1523" s="2">
        <f>'Moving Avg'!G1523</f>
        <v>8.2599779999999967</v>
      </c>
      <c r="I1523" s="2">
        <f>'Moving Avg'!H1523</f>
        <v>7.8537139999999992</v>
      </c>
      <c r="J1523" s="6" t="str">
        <f>OBV!F1523</f>
        <v>BULLISH</v>
      </c>
      <c r="K1523" s="6" t="str">
        <f>OBV!G1523</f>
        <v>STRONG</v>
      </c>
      <c r="L1523" s="6" t="str">
        <f>OBV!H1523</f>
        <v>BULLISH DIVERGENCE</v>
      </c>
      <c r="M1523" s="8">
        <f t="shared" si="233"/>
        <v>50</v>
      </c>
      <c r="N1523" s="8">
        <f t="shared" si="230"/>
        <v>0</v>
      </c>
      <c r="O1523" s="8">
        <f t="shared" si="231"/>
        <v>50</v>
      </c>
      <c r="P1523" s="8">
        <f t="shared" si="232"/>
        <v>83</v>
      </c>
      <c r="Q1523" s="9">
        <f t="shared" si="234"/>
        <v>37.450000000000003</v>
      </c>
      <c r="R1523" s="9">
        <f t="shared" si="235"/>
        <v>48.25</v>
      </c>
      <c r="S1523" s="9">
        <f t="shared" si="236"/>
        <v>57.35</v>
      </c>
      <c r="T1523" s="9">
        <f t="shared" si="237"/>
        <v>45.75</v>
      </c>
      <c r="U1523" s="8">
        <f t="shared" si="238"/>
        <v>47.683333333333337</v>
      </c>
      <c r="V1523" s="8">
        <f t="shared" si="239"/>
        <v>47.2</v>
      </c>
    </row>
    <row r="1524" spans="1:22" ht="13.5" x14ac:dyDescent="0.25">
      <c r="A1524" s="3">
        <f>RSI!A1524</f>
        <v>44231</v>
      </c>
      <c r="B1524" s="2">
        <f>RSI!B1524</f>
        <v>8.2621000000000002</v>
      </c>
      <c r="C1524" s="2">
        <f>RSI!I1524</f>
        <v>53.297503412153439</v>
      </c>
      <c r="D1524" s="2">
        <f>MACD!E1524</f>
        <v>3.8063735337738436E-2</v>
      </c>
      <c r="E1524" s="2">
        <f>MACD!F1524</f>
        <v>1.6687048631680381E-2</v>
      </c>
      <c r="F1524" s="2">
        <f>'Moving Avg'!D1524</f>
        <v>8.1479400000000002</v>
      </c>
      <c r="G1524" s="2">
        <f>'Moving Avg'!F1524</f>
        <v>8.2161150000000003</v>
      </c>
      <c r="H1524" s="2">
        <f>'Moving Avg'!G1524</f>
        <v>8.2547379999999979</v>
      </c>
      <c r="I1524" s="2">
        <f>'Moving Avg'!H1524</f>
        <v>7.8652954999999984</v>
      </c>
      <c r="J1524" s="6" t="str">
        <f>OBV!F1524</f>
        <v>BULLISH</v>
      </c>
      <c r="K1524" s="6" t="str">
        <f>OBV!G1524</f>
        <v>STRONG</v>
      </c>
      <c r="L1524" s="6" t="str">
        <f>OBV!H1524</f>
        <v>CONFIRMED BULLISH</v>
      </c>
      <c r="M1524" s="8">
        <f t="shared" si="233"/>
        <v>50</v>
      </c>
      <c r="N1524" s="8">
        <f t="shared" si="230"/>
        <v>0</v>
      </c>
      <c r="O1524" s="8">
        <f t="shared" si="231"/>
        <v>50</v>
      </c>
      <c r="P1524" s="8">
        <f t="shared" si="232"/>
        <v>100</v>
      </c>
      <c r="Q1524" s="9">
        <f t="shared" si="234"/>
        <v>40</v>
      </c>
      <c r="R1524" s="9">
        <f t="shared" si="235"/>
        <v>52.5</v>
      </c>
      <c r="S1524" s="9">
        <f t="shared" si="236"/>
        <v>65</v>
      </c>
      <c r="T1524" s="9">
        <f t="shared" si="237"/>
        <v>50</v>
      </c>
      <c r="U1524" s="8">
        <f t="shared" si="238"/>
        <v>52.5</v>
      </c>
      <c r="V1524" s="8">
        <f t="shared" si="239"/>
        <v>51.875</v>
      </c>
    </row>
    <row r="1525" spans="1:22" ht="13.5" x14ac:dyDescent="0.25">
      <c r="A1525" s="3">
        <f>RSI!A1525</f>
        <v>44232</v>
      </c>
      <c r="B1525" s="2">
        <f>RSI!B1525</f>
        <v>8.2621000000000002</v>
      </c>
      <c r="C1525" s="2">
        <f>RSI!I1525</f>
        <v>53.297503412153432</v>
      </c>
      <c r="D1525" s="2">
        <f>MACD!E1525</f>
        <v>2.9015619074936438E-2</v>
      </c>
      <c r="E1525" s="2">
        <f>MACD!F1525</f>
        <v>1.9152762720331593E-2</v>
      </c>
      <c r="F1525" s="2">
        <f>'Moving Avg'!D1525</f>
        <v>8.1654</v>
      </c>
      <c r="G1525" s="2">
        <f>'Moving Avg'!F1525</f>
        <v>8.2194700000000012</v>
      </c>
      <c r="H1525" s="2">
        <f>'Moving Avg'!G1525</f>
        <v>8.2497659999999993</v>
      </c>
      <c r="I1525" s="2">
        <f>'Moving Avg'!H1525</f>
        <v>7.8764459999999987</v>
      </c>
      <c r="J1525" s="6" t="str">
        <f>OBV!F1525</f>
        <v>BULLISH</v>
      </c>
      <c r="K1525" s="6" t="str">
        <f>OBV!G1525</f>
        <v>STRONG</v>
      </c>
      <c r="L1525" s="6" t="str">
        <f>OBV!H1525</f>
        <v>CONFIRMED BULLISH</v>
      </c>
      <c r="M1525" s="8">
        <f t="shared" si="233"/>
        <v>50</v>
      </c>
      <c r="N1525" s="8">
        <f t="shared" si="230"/>
        <v>0</v>
      </c>
      <c r="O1525" s="8">
        <f t="shared" si="231"/>
        <v>50</v>
      </c>
      <c r="P1525" s="8">
        <f t="shared" si="232"/>
        <v>100</v>
      </c>
      <c r="Q1525" s="9">
        <f t="shared" si="234"/>
        <v>40</v>
      </c>
      <c r="R1525" s="9">
        <f t="shared" si="235"/>
        <v>52.5</v>
      </c>
      <c r="S1525" s="9">
        <f t="shared" si="236"/>
        <v>65</v>
      </c>
      <c r="T1525" s="9">
        <f t="shared" si="237"/>
        <v>50</v>
      </c>
      <c r="U1525" s="8">
        <f t="shared" si="238"/>
        <v>52.5</v>
      </c>
      <c r="V1525" s="8">
        <f t="shared" si="239"/>
        <v>51.875</v>
      </c>
    </row>
    <row r="1526" spans="1:22" ht="13.5" x14ac:dyDescent="0.25">
      <c r="A1526" s="3">
        <f>RSI!A1526</f>
        <v>44235</v>
      </c>
      <c r="B1526" s="2">
        <f>RSI!B1526</f>
        <v>8.2286000000000001</v>
      </c>
      <c r="C1526" s="2">
        <f>RSI!I1526</f>
        <v>50.847752916824732</v>
      </c>
      <c r="D1526" s="2">
        <f>MACD!E1526</f>
        <v>4.1111076486416209E-2</v>
      </c>
      <c r="E1526" s="2">
        <f>MACD!F1526</f>
        <v>2.3544425473548521E-2</v>
      </c>
      <c r="F1526" s="2">
        <f>'Moving Avg'!D1526</f>
        <v>8.1990000000000016</v>
      </c>
      <c r="G1526" s="2">
        <f>'Moving Avg'!F1526</f>
        <v>8.2194700000000012</v>
      </c>
      <c r="H1526" s="2">
        <f>'Moving Avg'!G1526</f>
        <v>8.245199999999997</v>
      </c>
      <c r="I1526" s="2">
        <f>'Moving Avg'!H1526</f>
        <v>7.8883239999999981</v>
      </c>
      <c r="J1526" s="6" t="str">
        <f>OBV!F1526</f>
        <v>BULLISH</v>
      </c>
      <c r="K1526" s="6" t="str">
        <f>OBV!G1526</f>
        <v>STRONG</v>
      </c>
      <c r="L1526" s="6" t="str">
        <f>OBV!H1526</f>
        <v>CONFIRMED BULLISH</v>
      </c>
      <c r="M1526" s="8">
        <f t="shared" si="233"/>
        <v>50</v>
      </c>
      <c r="N1526" s="8">
        <f t="shared" si="230"/>
        <v>0</v>
      </c>
      <c r="O1526" s="8">
        <f t="shared" si="231"/>
        <v>50</v>
      </c>
      <c r="P1526" s="8">
        <f t="shared" si="232"/>
        <v>100</v>
      </c>
      <c r="Q1526" s="9">
        <f t="shared" si="234"/>
        <v>40</v>
      </c>
      <c r="R1526" s="9">
        <f t="shared" si="235"/>
        <v>52.5</v>
      </c>
      <c r="S1526" s="9">
        <f t="shared" si="236"/>
        <v>65</v>
      </c>
      <c r="T1526" s="9">
        <f t="shared" si="237"/>
        <v>50</v>
      </c>
      <c r="U1526" s="8">
        <f t="shared" si="238"/>
        <v>52.5</v>
      </c>
      <c r="V1526" s="8">
        <f t="shared" si="239"/>
        <v>51.875</v>
      </c>
    </row>
    <row r="1527" spans="1:22" ht="13.5" x14ac:dyDescent="0.25">
      <c r="A1527" s="3">
        <f>RSI!A1527</f>
        <v>44236</v>
      </c>
      <c r="B1527" s="2">
        <f>RSI!B1527</f>
        <v>8.2286000000000001</v>
      </c>
      <c r="C1527" s="2">
        <f>RSI!I1527</f>
        <v>50.847752916824717</v>
      </c>
      <c r="D1527" s="2">
        <f>MACD!E1527</f>
        <v>3.989741974057992E-2</v>
      </c>
      <c r="E1527" s="2">
        <f>MACD!F1527</f>
        <v>2.6815024326954803E-2</v>
      </c>
      <c r="F1527" s="2">
        <f>'Moving Avg'!D1527</f>
        <v>8.2352799999999995</v>
      </c>
      <c r="G1527" s="2">
        <f>'Moving Avg'!F1527</f>
        <v>8.2194700000000012</v>
      </c>
      <c r="H1527" s="2">
        <f>'Moving Avg'!G1527</f>
        <v>8.2418419999999966</v>
      </c>
      <c r="I1527" s="2">
        <f>'Moving Avg'!H1527</f>
        <v>7.9001359999999963</v>
      </c>
      <c r="J1527" s="6" t="str">
        <f>OBV!F1527</f>
        <v>BULLISH</v>
      </c>
      <c r="K1527" s="6" t="str">
        <f>OBV!G1527</f>
        <v>STRONG</v>
      </c>
      <c r="L1527" s="6" t="str">
        <f>OBV!H1527</f>
        <v>CONFIRMED BULLISH</v>
      </c>
      <c r="M1527" s="8">
        <f t="shared" si="233"/>
        <v>50</v>
      </c>
      <c r="N1527" s="8">
        <f t="shared" si="230"/>
        <v>0</v>
      </c>
      <c r="O1527" s="8">
        <f t="shared" si="231"/>
        <v>50</v>
      </c>
      <c r="P1527" s="8">
        <f t="shared" si="232"/>
        <v>100</v>
      </c>
      <c r="Q1527" s="9">
        <f t="shared" si="234"/>
        <v>40</v>
      </c>
      <c r="R1527" s="9">
        <f t="shared" si="235"/>
        <v>52.5</v>
      </c>
      <c r="S1527" s="9">
        <f t="shared" si="236"/>
        <v>65</v>
      </c>
      <c r="T1527" s="9">
        <f t="shared" si="237"/>
        <v>50</v>
      </c>
      <c r="U1527" s="8">
        <f t="shared" si="238"/>
        <v>52.5</v>
      </c>
      <c r="V1527" s="8">
        <f t="shared" si="239"/>
        <v>51.875</v>
      </c>
    </row>
    <row r="1528" spans="1:22" ht="13.5" x14ac:dyDescent="0.25">
      <c r="A1528" s="3">
        <f>RSI!A1528</f>
        <v>44237</v>
      </c>
      <c r="B1528" s="2">
        <f>RSI!B1528</f>
        <v>8.2621000000000002</v>
      </c>
      <c r="C1528" s="2">
        <f>RSI!I1528</f>
        <v>53.335308283928683</v>
      </c>
      <c r="D1528" s="2">
        <f>MACD!E1528</f>
        <v>3.5285040013892655E-2</v>
      </c>
      <c r="E1528" s="2">
        <f>MACD!F1528</f>
        <v>2.8509027464342376E-2</v>
      </c>
      <c r="F1528" s="2">
        <f>'Moving Avg'!D1528</f>
        <v>8.2486999999999995</v>
      </c>
      <c r="G1528" s="2">
        <f>'Moving Avg'!F1528</f>
        <v>8.2194699999999994</v>
      </c>
      <c r="H1528" s="2">
        <f>'Moving Avg'!G1528</f>
        <v>8.238885999999999</v>
      </c>
      <c r="I1528" s="2">
        <f>'Moving Avg'!H1528</f>
        <v>7.9118169999999965</v>
      </c>
      <c r="J1528" s="6" t="str">
        <f>OBV!F1528</f>
        <v>BULLISH</v>
      </c>
      <c r="K1528" s="6" t="str">
        <f>OBV!G1528</f>
        <v>STRONG</v>
      </c>
      <c r="L1528" s="6" t="str">
        <f>OBV!H1528</f>
        <v>CONFIRMED BULLISH</v>
      </c>
      <c r="M1528" s="8">
        <f t="shared" si="233"/>
        <v>50</v>
      </c>
      <c r="N1528" s="8">
        <f t="shared" si="230"/>
        <v>0</v>
      </c>
      <c r="O1528" s="8">
        <f t="shared" si="231"/>
        <v>50</v>
      </c>
      <c r="P1528" s="8">
        <f t="shared" si="232"/>
        <v>100</v>
      </c>
      <c r="Q1528" s="9">
        <f t="shared" si="234"/>
        <v>40</v>
      </c>
      <c r="R1528" s="9">
        <f t="shared" si="235"/>
        <v>52.5</v>
      </c>
      <c r="S1528" s="9">
        <f t="shared" si="236"/>
        <v>65</v>
      </c>
      <c r="T1528" s="9">
        <f t="shared" si="237"/>
        <v>50</v>
      </c>
      <c r="U1528" s="8">
        <f t="shared" si="238"/>
        <v>52.5</v>
      </c>
      <c r="V1528" s="8">
        <f t="shared" si="239"/>
        <v>51.875</v>
      </c>
    </row>
    <row r="1529" spans="1:22" ht="13.5" x14ac:dyDescent="0.25">
      <c r="A1529" s="3">
        <f>RSI!A1529</f>
        <v>44238</v>
      </c>
      <c r="B1529" s="2">
        <f>RSI!B1529</f>
        <v>8.2286000000000001</v>
      </c>
      <c r="C1529" s="2">
        <f>RSI!I1529</f>
        <v>50.578659864107557</v>
      </c>
      <c r="D1529" s="2">
        <f>MACD!E1529</f>
        <v>4.6595568660450226E-3</v>
      </c>
      <c r="E1529" s="2">
        <f>MACD!F1529</f>
        <v>2.373913334468291E-2</v>
      </c>
      <c r="F1529" s="2">
        <f>'Moving Avg'!D1529</f>
        <v>8.2420000000000009</v>
      </c>
      <c r="G1529" s="2">
        <f>'Moving Avg'!F1529</f>
        <v>8.2177949999999989</v>
      </c>
      <c r="H1529" s="2">
        <f>'Moving Avg'!G1529</f>
        <v>8.2355279999999969</v>
      </c>
      <c r="I1529" s="2">
        <f>'Moving Avg'!H1529</f>
        <v>7.9228334999999959</v>
      </c>
      <c r="J1529" s="6" t="str">
        <f>OBV!F1529</f>
        <v>BULLISH</v>
      </c>
      <c r="K1529" s="6" t="str">
        <f>OBV!G1529</f>
        <v>NEUTRAL</v>
      </c>
      <c r="L1529" s="6" t="str">
        <f>OBV!H1529</f>
        <v>BULLISH DIVERGENCE</v>
      </c>
      <c r="M1529" s="8">
        <f t="shared" si="233"/>
        <v>50</v>
      </c>
      <c r="N1529" s="8">
        <f t="shared" si="230"/>
        <v>45</v>
      </c>
      <c r="O1529" s="8">
        <f t="shared" si="231"/>
        <v>50</v>
      </c>
      <c r="P1529" s="8">
        <f t="shared" si="232"/>
        <v>66.5</v>
      </c>
      <c r="Q1529" s="9">
        <f t="shared" si="234"/>
        <v>50.725000000000001</v>
      </c>
      <c r="R1529" s="9">
        <f t="shared" si="235"/>
        <v>53.125</v>
      </c>
      <c r="S1529" s="9">
        <f t="shared" si="236"/>
        <v>56.674999999999997</v>
      </c>
      <c r="T1529" s="9">
        <f t="shared" si="237"/>
        <v>52.875</v>
      </c>
      <c r="U1529" s="8">
        <f t="shared" si="238"/>
        <v>53.508333333333326</v>
      </c>
      <c r="V1529" s="8">
        <f t="shared" si="239"/>
        <v>53.349999999999994</v>
      </c>
    </row>
    <row r="1530" spans="1:22" ht="13.5" x14ac:dyDescent="0.25">
      <c r="A1530" s="3">
        <f>RSI!A1530</f>
        <v>44239</v>
      </c>
      <c r="B1530" s="2">
        <f>RSI!B1530</f>
        <v>8.2286000000000001</v>
      </c>
      <c r="C1530" s="2">
        <f>RSI!I1530</f>
        <v>50.578659864107557</v>
      </c>
      <c r="D1530" s="2">
        <f>MACD!E1530</f>
        <v>-3.7331670459845867E-3</v>
      </c>
      <c r="E1530" s="2">
        <f>MACD!F1530</f>
        <v>1.8244673266549414E-2</v>
      </c>
      <c r="F1530" s="2">
        <f>'Moving Avg'!D1530</f>
        <v>8.2353000000000005</v>
      </c>
      <c r="G1530" s="2">
        <f>'Moving Avg'!F1530</f>
        <v>8.2161200000000001</v>
      </c>
      <c r="H1530" s="2">
        <f>'Moving Avg'!G1530</f>
        <v>8.2319019999999981</v>
      </c>
      <c r="I1530" s="2">
        <f>'Moving Avg'!H1530</f>
        <v>7.9337174999999958</v>
      </c>
      <c r="J1530" s="6" t="str">
        <f>OBV!F1530</f>
        <v>BULLISH</v>
      </c>
      <c r="K1530" s="6" t="str">
        <f>OBV!G1530</f>
        <v>NEUTRAL</v>
      </c>
      <c r="L1530" s="6" t="str">
        <f>OBV!H1530</f>
        <v>BULLISH DIVERGENCE</v>
      </c>
      <c r="M1530" s="8">
        <f t="shared" si="233"/>
        <v>50</v>
      </c>
      <c r="N1530" s="8">
        <f t="shared" si="230"/>
        <v>100</v>
      </c>
      <c r="O1530" s="8">
        <f t="shared" si="231"/>
        <v>50</v>
      </c>
      <c r="P1530" s="8">
        <f t="shared" si="232"/>
        <v>66.5</v>
      </c>
      <c r="Q1530" s="9">
        <f t="shared" si="234"/>
        <v>69.974999999999994</v>
      </c>
      <c r="R1530" s="9">
        <f t="shared" si="235"/>
        <v>64.125</v>
      </c>
      <c r="S1530" s="9">
        <f t="shared" si="236"/>
        <v>64.924999999999997</v>
      </c>
      <c r="T1530" s="9">
        <f t="shared" si="237"/>
        <v>66.625</v>
      </c>
      <c r="U1530" s="8">
        <f t="shared" si="238"/>
        <v>66.341666666666654</v>
      </c>
      <c r="V1530" s="8">
        <f t="shared" si="239"/>
        <v>66.412499999999994</v>
      </c>
    </row>
    <row r="1531" spans="1:22" ht="13.5" x14ac:dyDescent="0.25">
      <c r="A1531" s="3">
        <f>RSI!A1531</f>
        <v>44242</v>
      </c>
      <c r="B1531" s="2">
        <f>RSI!B1531</f>
        <v>8.2353000000000005</v>
      </c>
      <c r="C1531" s="2">
        <f>RSI!I1531</f>
        <v>51.164130152781802</v>
      </c>
      <c r="D1531" s="2">
        <f>MACD!E1531</f>
        <v>-2.8944752252890282E-2</v>
      </c>
      <c r="E1531" s="2">
        <f>MACD!F1531</f>
        <v>8.8067881626614757E-3</v>
      </c>
      <c r="F1531" s="2">
        <f>'Moving Avg'!D1531</f>
        <v>8.2366400000000013</v>
      </c>
      <c r="G1531" s="2">
        <f>'Moving Avg'!F1531</f>
        <v>8.2154500000000006</v>
      </c>
      <c r="H1531" s="2">
        <f>'Moving Avg'!G1531</f>
        <v>8.2284099999999984</v>
      </c>
      <c r="I1531" s="2">
        <f>'Moving Avg'!H1531</f>
        <v>7.9452974999999961</v>
      </c>
      <c r="J1531" s="6" t="str">
        <f>OBV!F1531</f>
        <v>BULLISH</v>
      </c>
      <c r="K1531" s="6" t="str">
        <f>OBV!G1531</f>
        <v>NEUTRAL</v>
      </c>
      <c r="L1531" s="6" t="str">
        <f>OBV!H1531</f>
        <v>CONFIRMED BULLISH</v>
      </c>
      <c r="M1531" s="8">
        <f t="shared" si="233"/>
        <v>50</v>
      </c>
      <c r="N1531" s="8">
        <f t="shared" si="230"/>
        <v>100</v>
      </c>
      <c r="O1531" s="8">
        <f t="shared" si="231"/>
        <v>50</v>
      </c>
      <c r="P1531" s="8">
        <f t="shared" si="232"/>
        <v>83.5</v>
      </c>
      <c r="Q1531" s="9">
        <f t="shared" si="234"/>
        <v>72.525000000000006</v>
      </c>
      <c r="R1531" s="9">
        <f t="shared" si="235"/>
        <v>68.375</v>
      </c>
      <c r="S1531" s="9">
        <f t="shared" si="236"/>
        <v>72.575000000000003</v>
      </c>
      <c r="T1531" s="9">
        <f t="shared" si="237"/>
        <v>70.875</v>
      </c>
      <c r="U1531" s="8">
        <f t="shared" si="238"/>
        <v>71.158333333333346</v>
      </c>
      <c r="V1531" s="8">
        <f t="shared" si="239"/>
        <v>71.087500000000006</v>
      </c>
    </row>
    <row r="1532" spans="1:22" ht="13.5" x14ac:dyDescent="0.25">
      <c r="A1532" s="3">
        <f>RSI!A1532</f>
        <v>44243</v>
      </c>
      <c r="B1532" s="2">
        <f>RSI!B1532</f>
        <v>8.2017000000000007</v>
      </c>
      <c r="C1532" s="2">
        <f>RSI!I1532</f>
        <v>48.087523916228058</v>
      </c>
      <c r="D1532" s="2">
        <f>MACD!E1532</f>
        <v>-4.9931096762541927E-2</v>
      </c>
      <c r="E1532" s="2">
        <f>MACD!F1532</f>
        <v>-2.9407888223792053E-3</v>
      </c>
      <c r="F1532" s="2">
        <f>'Moving Avg'!D1532</f>
        <v>8.2312600000000007</v>
      </c>
      <c r="G1532" s="2">
        <f>'Moving Avg'!F1532</f>
        <v>8.2124300000000012</v>
      </c>
      <c r="H1532" s="2">
        <f>'Moving Avg'!G1532</f>
        <v>8.2239759999999986</v>
      </c>
      <c r="I1532" s="2">
        <f>'Moving Avg'!H1532</f>
        <v>7.9567429999999959</v>
      </c>
      <c r="J1532" s="6" t="str">
        <f>OBV!F1532</f>
        <v>BULLISH</v>
      </c>
      <c r="K1532" s="6" t="str">
        <f>OBV!G1532</f>
        <v>NEUTRAL</v>
      </c>
      <c r="L1532" s="6" t="str">
        <f>OBV!H1532</f>
        <v>BULLISH DIVERGENCE</v>
      </c>
      <c r="M1532" s="8">
        <f t="shared" si="233"/>
        <v>50</v>
      </c>
      <c r="N1532" s="8">
        <f t="shared" si="230"/>
        <v>100</v>
      </c>
      <c r="O1532" s="8">
        <f t="shared" si="231"/>
        <v>50</v>
      </c>
      <c r="P1532" s="8">
        <f t="shared" si="232"/>
        <v>66.5</v>
      </c>
      <c r="Q1532" s="9">
        <f t="shared" si="234"/>
        <v>69.974999999999994</v>
      </c>
      <c r="R1532" s="9">
        <f t="shared" si="235"/>
        <v>64.125</v>
      </c>
      <c r="S1532" s="9">
        <f t="shared" si="236"/>
        <v>64.924999999999997</v>
      </c>
      <c r="T1532" s="9">
        <f t="shared" si="237"/>
        <v>66.625</v>
      </c>
      <c r="U1532" s="8">
        <f t="shared" si="238"/>
        <v>66.341666666666654</v>
      </c>
      <c r="V1532" s="8">
        <f t="shared" si="239"/>
        <v>66.412499999999994</v>
      </c>
    </row>
    <row r="1533" spans="1:22" ht="13.5" x14ac:dyDescent="0.25">
      <c r="A1533" s="3">
        <f>RSI!A1533</f>
        <v>44244</v>
      </c>
      <c r="B1533" s="2">
        <f>RSI!B1533</f>
        <v>8.2621000000000002</v>
      </c>
      <c r="C1533" s="2">
        <f>RSI!I1533</f>
        <v>53.500509382565738</v>
      </c>
      <c r="D1533" s="2">
        <f>MACD!E1533</f>
        <v>-4.9300670418109149E-2</v>
      </c>
      <c r="E1533" s="2">
        <f>MACD!F1533</f>
        <v>-1.2212765141525195E-2</v>
      </c>
      <c r="F1533" s="2">
        <f>'Moving Avg'!D1533</f>
        <v>8.2312600000000007</v>
      </c>
      <c r="G1533" s="2">
        <f>'Moving Avg'!F1533</f>
        <v>8.2124300000000012</v>
      </c>
      <c r="H1533" s="2">
        <f>'Moving Avg'!G1533</f>
        <v>8.2230339999999984</v>
      </c>
      <c r="I1533" s="2">
        <f>'Moving Avg'!H1533</f>
        <v>7.9682249999999941</v>
      </c>
      <c r="J1533" s="6" t="str">
        <f>OBV!F1533</f>
        <v>BEARISH</v>
      </c>
      <c r="K1533" s="6" t="str">
        <f>OBV!G1533</f>
        <v>NEUTRAL</v>
      </c>
      <c r="L1533" s="6" t="str">
        <f>OBV!H1533</f>
        <v>NEUTRAL</v>
      </c>
      <c r="M1533" s="8">
        <f t="shared" si="233"/>
        <v>50</v>
      </c>
      <c r="N1533" s="8">
        <f t="shared" si="230"/>
        <v>100</v>
      </c>
      <c r="O1533" s="8">
        <f t="shared" si="231"/>
        <v>50</v>
      </c>
      <c r="P1533" s="8">
        <f t="shared" si="232"/>
        <v>16.5</v>
      </c>
      <c r="Q1533" s="9">
        <f t="shared" si="234"/>
        <v>62.475000000000001</v>
      </c>
      <c r="R1533" s="9">
        <f t="shared" si="235"/>
        <v>51.625</v>
      </c>
      <c r="S1533" s="9">
        <f t="shared" si="236"/>
        <v>42.424999999999997</v>
      </c>
      <c r="T1533" s="9">
        <f t="shared" si="237"/>
        <v>54.125</v>
      </c>
      <c r="U1533" s="8">
        <f t="shared" si="238"/>
        <v>52.17499999999999</v>
      </c>
      <c r="V1533" s="8">
        <f t="shared" si="239"/>
        <v>52.662499999999994</v>
      </c>
    </row>
    <row r="1534" spans="1:22" ht="13.5" x14ac:dyDescent="0.25">
      <c r="A1534" s="3">
        <f>RSI!A1534</f>
        <v>44245</v>
      </c>
      <c r="B1534" s="2">
        <f>RSI!B1534</f>
        <v>8.3092000000000006</v>
      </c>
      <c r="C1534" s="2">
        <f>RSI!I1534</f>
        <v>57.244428713712345</v>
      </c>
      <c r="D1534" s="2">
        <f>MACD!E1534</f>
        <v>-4.2175399972549599E-2</v>
      </c>
      <c r="E1534" s="2">
        <f>MACD!F1534</f>
        <v>-1.8205292107730076E-2</v>
      </c>
      <c r="F1534" s="2">
        <f>'Moving Avg'!D1534</f>
        <v>8.2473800000000015</v>
      </c>
      <c r="G1534" s="2">
        <f>'Moving Avg'!F1534</f>
        <v>8.2147850000000009</v>
      </c>
      <c r="H1534" s="2">
        <f>'Moving Avg'!G1534</f>
        <v>8.2239760000000004</v>
      </c>
      <c r="I1534" s="2">
        <f>'Moving Avg'!H1534</f>
        <v>7.9794124999999942</v>
      </c>
      <c r="J1534" s="6" t="str">
        <f>OBV!F1534</f>
        <v>BULLISH</v>
      </c>
      <c r="K1534" s="6" t="str">
        <f>OBV!G1534</f>
        <v>NEUTRAL</v>
      </c>
      <c r="L1534" s="6" t="str">
        <f>OBV!H1534</f>
        <v>CONFIRMED BULLISH</v>
      </c>
      <c r="M1534" s="8">
        <f t="shared" si="233"/>
        <v>50</v>
      </c>
      <c r="N1534" s="8">
        <f t="shared" si="230"/>
        <v>100</v>
      </c>
      <c r="O1534" s="8">
        <f t="shared" si="231"/>
        <v>50</v>
      </c>
      <c r="P1534" s="8">
        <f t="shared" si="232"/>
        <v>83.5</v>
      </c>
      <c r="Q1534" s="9">
        <f t="shared" si="234"/>
        <v>72.525000000000006</v>
      </c>
      <c r="R1534" s="9">
        <f t="shared" si="235"/>
        <v>68.375</v>
      </c>
      <c r="S1534" s="9">
        <f t="shared" si="236"/>
        <v>72.575000000000003</v>
      </c>
      <c r="T1534" s="9">
        <f t="shared" si="237"/>
        <v>70.875</v>
      </c>
      <c r="U1534" s="8">
        <f t="shared" si="238"/>
        <v>71.158333333333346</v>
      </c>
      <c r="V1534" s="8">
        <f t="shared" si="239"/>
        <v>71.087500000000006</v>
      </c>
    </row>
    <row r="1535" spans="1:22" ht="13.5" x14ac:dyDescent="0.25">
      <c r="A1535" s="3">
        <f>RSI!A1535</f>
        <v>44246</v>
      </c>
      <c r="B1535" s="2">
        <f>RSI!B1535</f>
        <v>8.6585000000000001</v>
      </c>
      <c r="C1535" s="2">
        <f>RSI!I1535</f>
        <v>73.977828422728038</v>
      </c>
      <c r="D1535" s="2">
        <f>MACD!E1535</f>
        <v>-6.2523117999845113E-2</v>
      </c>
      <c r="E1535" s="2">
        <f>MACD!F1535</f>
        <v>-2.7068857286153086E-2</v>
      </c>
      <c r="F1535" s="2">
        <f>'Moving Avg'!D1535</f>
        <v>8.3333600000000025</v>
      </c>
      <c r="G1535" s="2">
        <f>'Moving Avg'!F1535</f>
        <v>8.236955</v>
      </c>
      <c r="H1535" s="2">
        <f>'Moving Avg'!G1535</f>
        <v>8.2327099999999973</v>
      </c>
      <c r="I1535" s="2">
        <f>'Moving Avg'!H1535</f>
        <v>7.9919819999999939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  <c r="M1535" s="8">
        <f t="shared" si="233"/>
        <v>0</v>
      </c>
      <c r="N1535" s="8">
        <f t="shared" si="230"/>
        <v>100</v>
      </c>
      <c r="O1535" s="8">
        <f t="shared" si="231"/>
        <v>50</v>
      </c>
      <c r="P1535" s="8">
        <f t="shared" si="232"/>
        <v>83.5</v>
      </c>
      <c r="Q1535" s="9">
        <f t="shared" si="234"/>
        <v>55.024999999999999</v>
      </c>
      <c r="R1535" s="9">
        <f t="shared" si="235"/>
        <v>58.375</v>
      </c>
      <c r="S1535" s="9">
        <f t="shared" si="236"/>
        <v>65.075000000000003</v>
      </c>
      <c r="T1535" s="9">
        <f t="shared" si="237"/>
        <v>58.375</v>
      </c>
      <c r="U1535" s="8">
        <f t="shared" si="238"/>
        <v>59.491666666666674</v>
      </c>
      <c r="V1535" s="8">
        <f t="shared" si="239"/>
        <v>59.212500000000006</v>
      </c>
    </row>
    <row r="1536" spans="1:22" ht="13.5" x14ac:dyDescent="0.25">
      <c r="A1536" s="3">
        <f>RSI!A1536</f>
        <v>44249</v>
      </c>
      <c r="B1536" s="2">
        <f>RSI!B1536</f>
        <v>8.5307999999999993</v>
      </c>
      <c r="C1536" s="2">
        <f>RSI!I1536</f>
        <v>64.100689396495966</v>
      </c>
      <c r="D1536" s="2">
        <f>MACD!E1536</f>
        <v>-7.7964513969950744E-2</v>
      </c>
      <c r="E1536" s="2">
        <f>MACD!F1536</f>
        <v>-3.724798862291262E-2</v>
      </c>
      <c r="F1536" s="2">
        <f>'Moving Avg'!D1536</f>
        <v>8.3924599999999998</v>
      </c>
      <c r="G1536" s="2">
        <f>'Moving Avg'!F1536</f>
        <v>8.2470300000000005</v>
      </c>
      <c r="H1536" s="2">
        <f>'Moving Avg'!G1536</f>
        <v>8.2394259999999981</v>
      </c>
      <c r="I1536" s="2">
        <f>'Moving Avg'!H1536</f>
        <v>8.003945999999992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  <c r="M1536" s="8">
        <f t="shared" si="233"/>
        <v>50</v>
      </c>
      <c r="N1536" s="8">
        <f t="shared" si="230"/>
        <v>100</v>
      </c>
      <c r="O1536" s="8">
        <f t="shared" si="231"/>
        <v>50</v>
      </c>
      <c r="P1536" s="8">
        <f t="shared" si="232"/>
        <v>83.5</v>
      </c>
      <c r="Q1536" s="9">
        <f t="shared" si="234"/>
        <v>72.525000000000006</v>
      </c>
      <c r="R1536" s="9">
        <f t="shared" si="235"/>
        <v>68.375</v>
      </c>
      <c r="S1536" s="9">
        <f t="shared" si="236"/>
        <v>72.575000000000003</v>
      </c>
      <c r="T1536" s="9">
        <f t="shared" si="237"/>
        <v>70.875</v>
      </c>
      <c r="U1536" s="8">
        <f t="shared" si="238"/>
        <v>71.158333333333346</v>
      </c>
      <c r="V1536" s="8">
        <f t="shared" si="239"/>
        <v>71.087500000000006</v>
      </c>
    </row>
    <row r="1537" spans="1:22" ht="13.5" x14ac:dyDescent="0.25">
      <c r="A1537" s="3">
        <f>RSI!A1537</f>
        <v>44250</v>
      </c>
      <c r="B1537" s="2">
        <f>RSI!B1537</f>
        <v>8.5307999999999993</v>
      </c>
      <c r="C1537" s="2">
        <f>RSI!I1537</f>
        <v>64.100689396495966</v>
      </c>
      <c r="D1537" s="2">
        <f>MACD!E1537</f>
        <v>-9.2617863929776334E-2</v>
      </c>
      <c r="E1537" s="2">
        <f>MACD!F1537</f>
        <v>-4.8321963684285367E-2</v>
      </c>
      <c r="F1537" s="2">
        <f>'Moving Avg'!D1537</f>
        <v>8.4582799999999985</v>
      </c>
      <c r="G1537" s="2">
        <f>'Moving Avg'!F1537</f>
        <v>8.2607999999999997</v>
      </c>
      <c r="H1537" s="2">
        <f>'Moving Avg'!G1537</f>
        <v>8.2478899999999999</v>
      </c>
      <c r="I1537" s="2">
        <f>'Moving Avg'!H1537</f>
        <v>8.0156449999999921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  <c r="M1537" s="8">
        <f t="shared" si="233"/>
        <v>50</v>
      </c>
      <c r="N1537" s="8">
        <f t="shared" si="230"/>
        <v>100</v>
      </c>
      <c r="O1537" s="8">
        <f t="shared" si="231"/>
        <v>50</v>
      </c>
      <c r="P1537" s="8">
        <f t="shared" si="232"/>
        <v>83.5</v>
      </c>
      <c r="Q1537" s="9">
        <f t="shared" si="234"/>
        <v>72.525000000000006</v>
      </c>
      <c r="R1537" s="9">
        <f t="shared" si="235"/>
        <v>68.375</v>
      </c>
      <c r="S1537" s="9">
        <f t="shared" si="236"/>
        <v>72.575000000000003</v>
      </c>
      <c r="T1537" s="9">
        <f t="shared" si="237"/>
        <v>70.875</v>
      </c>
      <c r="U1537" s="8">
        <f t="shared" si="238"/>
        <v>71.158333333333346</v>
      </c>
      <c r="V1537" s="8">
        <f t="shared" si="239"/>
        <v>71.087500000000006</v>
      </c>
    </row>
    <row r="1538" spans="1:22" ht="13.5" x14ac:dyDescent="0.25">
      <c r="A1538" s="3">
        <f>RSI!A1538</f>
        <v>44251</v>
      </c>
      <c r="B1538" s="2">
        <f>RSI!B1538</f>
        <v>8.5174000000000003</v>
      </c>
      <c r="C1538" s="2">
        <f>RSI!I1538</f>
        <v>63.075803196690416</v>
      </c>
      <c r="D1538" s="2">
        <f>MACD!E1538</f>
        <v>-0.100340370434715</v>
      </c>
      <c r="E1538" s="2">
        <f>MACD!F1538</f>
        <v>-5.8725645034371297E-2</v>
      </c>
      <c r="F1538" s="2">
        <f>'Moving Avg'!D1538</f>
        <v>8.5093399999999999</v>
      </c>
      <c r="G1538" s="2">
        <f>'Moving Avg'!F1538</f>
        <v>8.2742350000000009</v>
      </c>
      <c r="H1538" s="2">
        <f>'Moving Avg'!G1538</f>
        <v>8.2546079999999993</v>
      </c>
      <c r="I1538" s="2">
        <f>'Moving Avg'!H1538</f>
        <v>8.0272769999999927</v>
      </c>
      <c r="J1538" s="6" t="str">
        <f>OBV!F1538</f>
        <v>BULLISH</v>
      </c>
      <c r="K1538" s="6" t="str">
        <f>OBV!G1538</f>
        <v>NEUTRAL</v>
      </c>
      <c r="L1538" s="6" t="str">
        <f>OBV!H1538</f>
        <v>CONFIRMED BULLISH</v>
      </c>
      <c r="M1538" s="8">
        <f t="shared" si="233"/>
        <v>50</v>
      </c>
      <c r="N1538" s="8">
        <f t="shared" ref="N1538:N1601" si="240">IF(E1538-D1538&gt;0.02, 100, IF(E1538-D1538&lt;0,0,45))</f>
        <v>100</v>
      </c>
      <c r="O1538" s="8">
        <f t="shared" ref="O1538:O1601" si="241">IF(F1538-I1538&gt;10,100,IF(F1538-I1538&gt;5,75, IF(F1538-I1538&gt;0,50,0)))</f>
        <v>50</v>
      </c>
      <c r="P1538" s="8">
        <f t="shared" ref="P1538:P1601" si="242">IF(L1538="confirmed bullish", 34, IF(L1538="bullish divergence",17, 0))+IF(J1538="bullish",33,IF(J1538="bearish",0,16.5))+IF(K1538="strong",33,IF(K1538="weak",0,16.5))</f>
        <v>83.5</v>
      </c>
      <c r="Q1538" s="9">
        <f t="shared" si="234"/>
        <v>72.525000000000006</v>
      </c>
      <c r="R1538" s="9">
        <f t="shared" si="235"/>
        <v>68.375</v>
      </c>
      <c r="S1538" s="9">
        <f t="shared" si="236"/>
        <v>72.575000000000003</v>
      </c>
      <c r="T1538" s="9">
        <f t="shared" si="237"/>
        <v>70.875</v>
      </c>
      <c r="U1538" s="8">
        <f t="shared" si="238"/>
        <v>71.158333333333346</v>
      </c>
      <c r="V1538" s="8">
        <f t="shared" si="239"/>
        <v>71.087500000000006</v>
      </c>
    </row>
    <row r="1539" spans="1:22" ht="13.5" x14ac:dyDescent="0.25">
      <c r="A1539" s="3">
        <f>RSI!A1539</f>
        <v>44252</v>
      </c>
      <c r="B1539" s="2">
        <f>RSI!B1539</f>
        <v>8.5174000000000003</v>
      </c>
      <c r="C1539" s="2">
        <f>RSI!I1539</f>
        <v>63.075803196690416</v>
      </c>
      <c r="D1539" s="2">
        <f>MACD!E1539</f>
        <v>-0.11331053512736311</v>
      </c>
      <c r="E1539" s="2">
        <f>MACD!F1539</f>
        <v>-6.9642623052969671E-2</v>
      </c>
      <c r="F1539" s="2">
        <f>'Moving Avg'!D1539</f>
        <v>8.5509799999999991</v>
      </c>
      <c r="G1539" s="2">
        <f>'Moving Avg'!F1539</f>
        <v>8.2970750000000013</v>
      </c>
      <c r="H1539" s="2">
        <f>'Moving Avg'!G1539</f>
        <v>8.2605199999999996</v>
      </c>
      <c r="I1539" s="2">
        <f>'Moving Avg'!H1539</f>
        <v>8.0385439999999928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  <c r="M1539" s="8">
        <f t="shared" ref="M1539:M1602" si="243">IF(C1539&lt;30,100, IF(C1539&gt;70, 0, 50))</f>
        <v>50</v>
      </c>
      <c r="N1539" s="8">
        <f t="shared" si="240"/>
        <v>100</v>
      </c>
      <c r="O1539" s="8">
        <f t="shared" si="241"/>
        <v>50</v>
      </c>
      <c r="P1539" s="8">
        <f t="shared" si="242"/>
        <v>83.5</v>
      </c>
      <c r="Q1539" s="9">
        <f t="shared" ref="Q1539:Q1602" si="244">0.35*M1539+N1539*0.35+O1539*0.15+P1539*0.15</f>
        <v>72.525000000000006</v>
      </c>
      <c r="R1539" s="9">
        <f t="shared" ref="R1539:R1602" si="245">M1539*0.2+N1539*0.2+O1539*0.35+P1539*0.25</f>
        <v>68.375</v>
      </c>
      <c r="S1539" s="9">
        <f t="shared" ref="S1539:S1602" si="246">M1539*0.15+N1539*0.15+O1539*0.25+P1539*0.45</f>
        <v>72.575000000000003</v>
      </c>
      <c r="T1539" s="9">
        <f t="shared" ref="T1539:T1602" si="247">0.25*SUM(M1539:P1539)</f>
        <v>70.875</v>
      </c>
      <c r="U1539" s="8">
        <f t="shared" ref="U1539:U1602" si="248">SUM(Q1539:S1539)/3</f>
        <v>71.158333333333346</v>
      </c>
      <c r="V1539" s="8">
        <f t="shared" ref="V1539:V1602" si="249">SUM(Q1539:T1539)/4</f>
        <v>71.087500000000006</v>
      </c>
    </row>
    <row r="1540" spans="1:22" ht="13.5" x14ac:dyDescent="0.25">
      <c r="A1540" s="3">
        <f>RSI!A1540</f>
        <v>44253</v>
      </c>
      <c r="B1540" s="2">
        <f>RSI!B1540</f>
        <v>8.4905000000000008</v>
      </c>
      <c r="C1540" s="2">
        <f>RSI!I1540</f>
        <v>60.812098440910695</v>
      </c>
      <c r="D1540" s="2">
        <f>MACD!E1540</f>
        <v>-0.12347963242071991</v>
      </c>
      <c r="E1540" s="2">
        <f>MACD!F1540</f>
        <v>-8.0410024926519719E-2</v>
      </c>
      <c r="F1540" s="2">
        <f>'Moving Avg'!D1540</f>
        <v>8.5173799999999993</v>
      </c>
      <c r="G1540" s="2">
        <f>'Moving Avg'!F1540</f>
        <v>8.3128600000000006</v>
      </c>
      <c r="H1540" s="2">
        <f>'Moving Avg'!G1540</f>
        <v>8.2666999999999984</v>
      </c>
      <c r="I1540" s="2">
        <f>'Moving Avg'!H1540</f>
        <v>8.0489474999999917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  <c r="M1540" s="8">
        <f t="shared" si="243"/>
        <v>50</v>
      </c>
      <c r="N1540" s="8">
        <f t="shared" si="240"/>
        <v>100</v>
      </c>
      <c r="O1540" s="8">
        <f t="shared" si="241"/>
        <v>50</v>
      </c>
      <c r="P1540" s="8">
        <f t="shared" si="242"/>
        <v>16.5</v>
      </c>
      <c r="Q1540" s="9">
        <f t="shared" si="244"/>
        <v>62.475000000000001</v>
      </c>
      <c r="R1540" s="9">
        <f t="shared" si="245"/>
        <v>51.625</v>
      </c>
      <c r="S1540" s="9">
        <f t="shared" si="246"/>
        <v>42.424999999999997</v>
      </c>
      <c r="T1540" s="9">
        <f t="shared" si="247"/>
        <v>54.125</v>
      </c>
      <c r="U1540" s="8">
        <f t="shared" si="248"/>
        <v>52.17499999999999</v>
      </c>
      <c r="V1540" s="8">
        <f t="shared" si="249"/>
        <v>52.662499999999994</v>
      </c>
    </row>
    <row r="1541" spans="1:22" ht="13.5" x14ac:dyDescent="0.25">
      <c r="A1541" s="3">
        <f>RSI!A1541</f>
        <v>44256</v>
      </c>
      <c r="B1541" s="2">
        <f>RSI!B1541</f>
        <v>8.4300999999999995</v>
      </c>
      <c r="C1541" s="2">
        <f>RSI!I1541</f>
        <v>55.956149026598531</v>
      </c>
      <c r="D1541" s="2">
        <f>MACD!E1541</f>
        <v>-0.12751947067140534</v>
      </c>
      <c r="E1541" s="2">
        <f>MACD!F1541</f>
        <v>-8.9831914075496844E-2</v>
      </c>
      <c r="F1541" s="2">
        <f>'Moving Avg'!D1541</f>
        <v>8.4972399999999997</v>
      </c>
      <c r="G1541" s="2">
        <f>'Moving Avg'!F1541</f>
        <v>8.3313350000000028</v>
      </c>
      <c r="H1541" s="2">
        <f>'Moving Avg'!G1541</f>
        <v>8.2714020000000001</v>
      </c>
      <c r="I1541" s="2">
        <f>'Moving Avg'!H1541</f>
        <v>8.0580879999999926</v>
      </c>
      <c r="J1541" s="6" t="str">
        <f>OBV!F1541</f>
        <v>BEARISH</v>
      </c>
      <c r="K1541" s="6" t="str">
        <f>OBV!G1541</f>
        <v>NEUTRAL</v>
      </c>
      <c r="L1541" s="6" t="str">
        <f>OBV!H1541</f>
        <v>CONFIRMED BEARISH</v>
      </c>
      <c r="M1541" s="8">
        <f t="shared" si="243"/>
        <v>50</v>
      </c>
      <c r="N1541" s="8">
        <f t="shared" si="240"/>
        <v>100</v>
      </c>
      <c r="O1541" s="8">
        <f t="shared" si="241"/>
        <v>50</v>
      </c>
      <c r="P1541" s="8">
        <f t="shared" si="242"/>
        <v>16.5</v>
      </c>
      <c r="Q1541" s="9">
        <f t="shared" si="244"/>
        <v>62.475000000000001</v>
      </c>
      <c r="R1541" s="9">
        <f t="shared" si="245"/>
        <v>51.625</v>
      </c>
      <c r="S1541" s="9">
        <f t="shared" si="246"/>
        <v>42.424999999999997</v>
      </c>
      <c r="T1541" s="9">
        <f t="shared" si="247"/>
        <v>54.125</v>
      </c>
      <c r="U1541" s="8">
        <f t="shared" si="248"/>
        <v>52.17499999999999</v>
      </c>
      <c r="V1541" s="8">
        <f t="shared" si="249"/>
        <v>52.662499999999994</v>
      </c>
    </row>
    <row r="1542" spans="1:22" ht="13.5" x14ac:dyDescent="0.25">
      <c r="A1542" s="3">
        <f>RSI!A1542</f>
        <v>44257</v>
      </c>
      <c r="B1542" s="2">
        <f>RSI!B1542</f>
        <v>8.4771000000000001</v>
      </c>
      <c r="C1542" s="2">
        <f>RSI!I1542</f>
        <v>58.718538027401358</v>
      </c>
      <c r="D1542" s="2">
        <f>MACD!E1542</f>
        <v>-0.14010202803964766</v>
      </c>
      <c r="E1542" s="2">
        <f>MACD!F1542</f>
        <v>-9.9885936868327016E-2</v>
      </c>
      <c r="F1542" s="2">
        <f>'Moving Avg'!D1542</f>
        <v>8.4864999999999995</v>
      </c>
      <c r="G1542" s="2">
        <f>'Moving Avg'!F1542</f>
        <v>8.3528300000000009</v>
      </c>
      <c r="H1542" s="2">
        <f>'Moving Avg'!G1542</f>
        <v>8.275836</v>
      </c>
      <c r="I1542" s="2">
        <f>'Moving Avg'!H1542</f>
        <v>8.0675959999999929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  <c r="M1542" s="8">
        <f t="shared" si="243"/>
        <v>50</v>
      </c>
      <c r="N1542" s="8">
        <f t="shared" si="240"/>
        <v>100</v>
      </c>
      <c r="O1542" s="8">
        <f t="shared" si="241"/>
        <v>50</v>
      </c>
      <c r="P1542" s="8">
        <f t="shared" si="242"/>
        <v>16.5</v>
      </c>
      <c r="Q1542" s="9">
        <f t="shared" si="244"/>
        <v>62.475000000000001</v>
      </c>
      <c r="R1542" s="9">
        <f t="shared" si="245"/>
        <v>51.625</v>
      </c>
      <c r="S1542" s="9">
        <f t="shared" si="246"/>
        <v>42.424999999999997</v>
      </c>
      <c r="T1542" s="9">
        <f t="shared" si="247"/>
        <v>54.125</v>
      </c>
      <c r="U1542" s="8">
        <f t="shared" si="248"/>
        <v>52.17499999999999</v>
      </c>
      <c r="V1542" s="8">
        <f t="shared" si="249"/>
        <v>52.662499999999994</v>
      </c>
    </row>
    <row r="1543" spans="1:22" ht="13.5" x14ac:dyDescent="0.25">
      <c r="A1543" s="3">
        <f>RSI!A1543</f>
        <v>44258</v>
      </c>
      <c r="B1543" s="2">
        <f>RSI!B1543</f>
        <v>8.5174000000000003</v>
      </c>
      <c r="C1543" s="2">
        <f>RSI!I1543</f>
        <v>60.978471723803622</v>
      </c>
      <c r="D1543" s="2">
        <f>MACD!E1543</f>
        <v>-0.14519489175505385</v>
      </c>
      <c r="E1543" s="2">
        <f>MACD!F1543</f>
        <v>-0.10894772784567239</v>
      </c>
      <c r="F1543" s="2">
        <f>'Moving Avg'!D1543</f>
        <v>8.4864999999999995</v>
      </c>
      <c r="G1543" s="2">
        <f>'Moving Avg'!F1543</f>
        <v>8.3689500000000017</v>
      </c>
      <c r="H1543" s="2">
        <f>'Moving Avg'!G1543</f>
        <v>8.2812099999999997</v>
      </c>
      <c r="I1543" s="2">
        <f>'Moving Avg'!H1543</f>
        <v>8.0770404999999919</v>
      </c>
      <c r="J1543" s="6" t="str">
        <f>OBV!F1543</f>
        <v>BULLISH</v>
      </c>
      <c r="K1543" s="6" t="str">
        <f>OBV!G1543</f>
        <v>NEUTRAL</v>
      </c>
      <c r="L1543" s="6" t="str">
        <f>OBV!H1543</f>
        <v>NEUTRAL</v>
      </c>
      <c r="M1543" s="8">
        <f t="shared" si="243"/>
        <v>50</v>
      </c>
      <c r="N1543" s="8">
        <f t="shared" si="240"/>
        <v>100</v>
      </c>
      <c r="O1543" s="8">
        <f t="shared" si="241"/>
        <v>50</v>
      </c>
      <c r="P1543" s="8">
        <f t="shared" si="242"/>
        <v>49.5</v>
      </c>
      <c r="Q1543" s="9">
        <f t="shared" si="244"/>
        <v>67.424999999999997</v>
      </c>
      <c r="R1543" s="9">
        <f t="shared" si="245"/>
        <v>59.875</v>
      </c>
      <c r="S1543" s="9">
        <f t="shared" si="246"/>
        <v>57.275000000000006</v>
      </c>
      <c r="T1543" s="9">
        <f t="shared" si="247"/>
        <v>62.375</v>
      </c>
      <c r="U1543" s="8">
        <f t="shared" si="248"/>
        <v>61.524999999999999</v>
      </c>
      <c r="V1543" s="8">
        <f t="shared" si="249"/>
        <v>61.737499999999997</v>
      </c>
    </row>
    <row r="1544" spans="1:22" ht="13.5" x14ac:dyDescent="0.25">
      <c r="A1544" s="3">
        <f>RSI!A1544</f>
        <v>44259</v>
      </c>
      <c r="B1544" s="2">
        <f>RSI!B1544</f>
        <v>8.6988000000000003</v>
      </c>
      <c r="C1544" s="2">
        <f>RSI!I1544</f>
        <v>69.162047132654124</v>
      </c>
      <c r="D1544" s="2">
        <f>MACD!E1544</f>
        <v>-0.15663066940381931</v>
      </c>
      <c r="E1544" s="2">
        <f>MACD!F1544</f>
        <v>-0.11848431615730179</v>
      </c>
      <c r="F1544" s="2">
        <f>'Moving Avg'!D1544</f>
        <v>8.5227800000000009</v>
      </c>
      <c r="G1544" s="2">
        <f>'Moving Avg'!F1544</f>
        <v>8.3907850000000028</v>
      </c>
      <c r="H1544" s="2">
        <f>'Moving Avg'!G1544</f>
        <v>8.2903460000000013</v>
      </c>
      <c r="I1544" s="2">
        <f>'Moving Avg'!H1544</f>
        <v>8.0877234999999921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  <c r="M1544" s="8">
        <f t="shared" si="243"/>
        <v>50</v>
      </c>
      <c r="N1544" s="8">
        <f t="shared" si="240"/>
        <v>100</v>
      </c>
      <c r="O1544" s="8">
        <f t="shared" si="241"/>
        <v>50</v>
      </c>
      <c r="P1544" s="8">
        <f t="shared" si="242"/>
        <v>83.5</v>
      </c>
      <c r="Q1544" s="9">
        <f t="shared" si="244"/>
        <v>72.525000000000006</v>
      </c>
      <c r="R1544" s="9">
        <f t="shared" si="245"/>
        <v>68.375</v>
      </c>
      <c r="S1544" s="9">
        <f t="shared" si="246"/>
        <v>72.575000000000003</v>
      </c>
      <c r="T1544" s="9">
        <f t="shared" si="247"/>
        <v>70.875</v>
      </c>
      <c r="U1544" s="8">
        <f t="shared" si="248"/>
        <v>71.158333333333346</v>
      </c>
      <c r="V1544" s="8">
        <f t="shared" si="249"/>
        <v>71.087500000000006</v>
      </c>
    </row>
    <row r="1545" spans="1:22" ht="13.5" x14ac:dyDescent="0.25">
      <c r="A1545" s="3">
        <f>RSI!A1545</f>
        <v>44260</v>
      </c>
      <c r="B1545" s="2">
        <f>RSI!B1545</f>
        <v>8.7323000000000004</v>
      </c>
      <c r="C1545" s="2">
        <f>RSI!I1545</f>
        <v>70.396771718743963</v>
      </c>
      <c r="D1545" s="2">
        <f>MACD!E1545</f>
        <v>-0.11698826534625617</v>
      </c>
      <c r="E1545" s="2">
        <f>MACD!F1545</f>
        <v>-0.11818510599509267</v>
      </c>
      <c r="F1545" s="2">
        <f>'Moving Avg'!D1545</f>
        <v>8.5711399999999998</v>
      </c>
      <c r="G1545" s="2">
        <f>'Moving Avg'!F1545</f>
        <v>8.414295000000001</v>
      </c>
      <c r="H1545" s="2">
        <f>'Moving Avg'!G1545</f>
        <v>8.2998840000000005</v>
      </c>
      <c r="I1545" s="2">
        <f>'Moving Avg'!H1545</f>
        <v>8.0982424999999925</v>
      </c>
      <c r="J1545" s="6" t="str">
        <f>OBV!F1545</f>
        <v>BULLISH</v>
      </c>
      <c r="K1545" s="6" t="str">
        <f>OBV!G1545</f>
        <v>STRONG</v>
      </c>
      <c r="L1545" s="6" t="str">
        <f>OBV!H1545</f>
        <v>CONFIRMED BULLISH</v>
      </c>
      <c r="M1545" s="8">
        <f t="shared" si="243"/>
        <v>0</v>
      </c>
      <c r="N1545" s="8">
        <f t="shared" si="240"/>
        <v>0</v>
      </c>
      <c r="O1545" s="8">
        <f t="shared" si="241"/>
        <v>50</v>
      </c>
      <c r="P1545" s="8">
        <f t="shared" si="242"/>
        <v>100</v>
      </c>
      <c r="Q1545" s="9">
        <f t="shared" si="244"/>
        <v>22.5</v>
      </c>
      <c r="R1545" s="9">
        <f t="shared" si="245"/>
        <v>42.5</v>
      </c>
      <c r="S1545" s="9">
        <f t="shared" si="246"/>
        <v>57.5</v>
      </c>
      <c r="T1545" s="9">
        <f t="shared" si="247"/>
        <v>37.5</v>
      </c>
      <c r="U1545" s="8">
        <f t="shared" si="248"/>
        <v>40.833333333333336</v>
      </c>
      <c r="V1545" s="8">
        <f t="shared" si="249"/>
        <v>40</v>
      </c>
    </row>
    <row r="1546" spans="1:22" ht="13.5" x14ac:dyDescent="0.25">
      <c r="A1546" s="3">
        <f>RSI!A1546</f>
        <v>44263</v>
      </c>
      <c r="B1546" s="2">
        <f>RSI!B1546</f>
        <v>8.6920000000000002</v>
      </c>
      <c r="C1546" s="2">
        <f>RSI!I1546</f>
        <v>66.925253087947056</v>
      </c>
      <c r="D1546" s="2">
        <f>MACD!E1546</f>
        <v>-0.10209819646530072</v>
      </c>
      <c r="E1546" s="2">
        <f>MACD!F1546</f>
        <v>-0.11496772408913429</v>
      </c>
      <c r="F1546" s="2">
        <f>'Moving Avg'!D1546</f>
        <v>8.623520000000001</v>
      </c>
      <c r="G1546" s="2">
        <f>'Moving Avg'!F1546</f>
        <v>8.4374650000000013</v>
      </c>
      <c r="H1546" s="2">
        <f>'Moving Avg'!G1546</f>
        <v>8.3086160000000007</v>
      </c>
      <c r="I1546" s="2">
        <f>'Moving Avg'!H1546</f>
        <v>8.1088249999999906</v>
      </c>
      <c r="J1546" s="6" t="str">
        <f>OBV!F1546</f>
        <v>BULLISH</v>
      </c>
      <c r="K1546" s="6" t="str">
        <f>OBV!G1546</f>
        <v>STRONG</v>
      </c>
      <c r="L1546" s="6" t="str">
        <f>OBV!H1546</f>
        <v>CONFIRMED BULLISH</v>
      </c>
      <c r="M1546" s="8">
        <f t="shared" si="243"/>
        <v>50</v>
      </c>
      <c r="N1546" s="8">
        <f t="shared" si="240"/>
        <v>0</v>
      </c>
      <c r="O1546" s="8">
        <f t="shared" si="241"/>
        <v>50</v>
      </c>
      <c r="P1546" s="8">
        <f t="shared" si="242"/>
        <v>100</v>
      </c>
      <c r="Q1546" s="9">
        <f t="shared" si="244"/>
        <v>40</v>
      </c>
      <c r="R1546" s="9">
        <f t="shared" si="245"/>
        <v>52.5</v>
      </c>
      <c r="S1546" s="9">
        <f t="shared" si="246"/>
        <v>65</v>
      </c>
      <c r="T1546" s="9">
        <f t="shared" si="247"/>
        <v>50</v>
      </c>
      <c r="U1546" s="8">
        <f t="shared" si="248"/>
        <v>52.5</v>
      </c>
      <c r="V1546" s="8">
        <f t="shared" si="249"/>
        <v>51.875</v>
      </c>
    </row>
    <row r="1547" spans="1:22" ht="13.5" x14ac:dyDescent="0.25">
      <c r="A1547" s="3">
        <f>RSI!A1547</f>
        <v>44264</v>
      </c>
      <c r="B1547" s="2">
        <f>RSI!B1547</f>
        <v>8.5980000000000008</v>
      </c>
      <c r="C1547" s="2">
        <f>RSI!I1547</f>
        <v>59.548804880684806</v>
      </c>
      <c r="D1547" s="2">
        <f>MACD!E1547</f>
        <v>-8.4142749946430229E-2</v>
      </c>
      <c r="E1547" s="2">
        <f>MACD!F1547</f>
        <v>-0.10880272926059348</v>
      </c>
      <c r="F1547" s="2">
        <f>'Moving Avg'!D1547</f>
        <v>8.6477000000000004</v>
      </c>
      <c r="G1547" s="2">
        <f>'Moving Avg'!F1547</f>
        <v>8.455935000000002</v>
      </c>
      <c r="H1547" s="2">
        <f>'Moving Avg'!G1547</f>
        <v>8.315468000000001</v>
      </c>
      <c r="I1547" s="2">
        <f>'Moving Avg'!H1547</f>
        <v>8.1186724999999917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  <c r="M1547" s="8">
        <f t="shared" si="243"/>
        <v>50</v>
      </c>
      <c r="N1547" s="8">
        <f t="shared" si="240"/>
        <v>0</v>
      </c>
      <c r="O1547" s="8">
        <f t="shared" si="241"/>
        <v>50</v>
      </c>
      <c r="P1547" s="8">
        <f t="shared" si="242"/>
        <v>83.5</v>
      </c>
      <c r="Q1547" s="9">
        <f t="shared" si="244"/>
        <v>37.524999999999999</v>
      </c>
      <c r="R1547" s="9">
        <f t="shared" si="245"/>
        <v>48.375</v>
      </c>
      <c r="S1547" s="9">
        <f t="shared" si="246"/>
        <v>57.575000000000003</v>
      </c>
      <c r="T1547" s="9">
        <f t="shared" si="247"/>
        <v>45.875</v>
      </c>
      <c r="U1547" s="8">
        <f t="shared" si="248"/>
        <v>47.82500000000001</v>
      </c>
      <c r="V1547" s="8">
        <f t="shared" si="249"/>
        <v>47.337500000000006</v>
      </c>
    </row>
    <row r="1548" spans="1:22" ht="13.5" x14ac:dyDescent="0.25">
      <c r="A1548" s="3">
        <f>RSI!A1548</f>
        <v>44265</v>
      </c>
      <c r="B1548" s="2">
        <f>RSI!B1548</f>
        <v>8.6316000000000006</v>
      </c>
      <c r="C1548" s="2">
        <f>RSI!I1548</f>
        <v>61.195217317270291</v>
      </c>
      <c r="D1548" s="2">
        <f>MACD!E1548</f>
        <v>-7.4432439996359179E-2</v>
      </c>
      <c r="E1548" s="2">
        <f>MACD!F1548</f>
        <v>-0.10192867140774663</v>
      </c>
      <c r="F1548" s="2">
        <f>'Moving Avg'!D1548</f>
        <v>8.670539999999999</v>
      </c>
      <c r="G1548" s="2">
        <f>'Moving Avg'!F1548</f>
        <v>8.4744100000000007</v>
      </c>
      <c r="H1548" s="2">
        <f>'Moving Avg'!G1548</f>
        <v>8.3228580000000001</v>
      </c>
      <c r="I1548" s="2">
        <f>'Moving Avg'!H1548</f>
        <v>8.1281244999999913</v>
      </c>
      <c r="J1548" s="6" t="str">
        <f>OBV!F1548</f>
        <v>BULLISH</v>
      </c>
      <c r="K1548" s="6" t="str">
        <f>OBV!G1548</f>
        <v>NEUTRAL</v>
      </c>
      <c r="L1548" s="6" t="str">
        <f>OBV!H1548</f>
        <v>CONFIRMED BULLISH</v>
      </c>
      <c r="M1548" s="8">
        <f t="shared" si="243"/>
        <v>50</v>
      </c>
      <c r="N1548" s="8">
        <f t="shared" si="240"/>
        <v>0</v>
      </c>
      <c r="O1548" s="8">
        <f t="shared" si="241"/>
        <v>50</v>
      </c>
      <c r="P1548" s="8">
        <f t="shared" si="242"/>
        <v>83.5</v>
      </c>
      <c r="Q1548" s="9">
        <f t="shared" si="244"/>
        <v>37.524999999999999</v>
      </c>
      <c r="R1548" s="9">
        <f t="shared" si="245"/>
        <v>48.375</v>
      </c>
      <c r="S1548" s="9">
        <f t="shared" si="246"/>
        <v>57.575000000000003</v>
      </c>
      <c r="T1548" s="9">
        <f t="shared" si="247"/>
        <v>45.875</v>
      </c>
      <c r="U1548" s="8">
        <f t="shared" si="248"/>
        <v>47.82500000000001</v>
      </c>
      <c r="V1548" s="8">
        <f t="shared" si="249"/>
        <v>47.337500000000006</v>
      </c>
    </row>
    <row r="1549" spans="1:22" ht="13.5" x14ac:dyDescent="0.25">
      <c r="A1549" s="3">
        <f>RSI!A1549</f>
        <v>44266</v>
      </c>
      <c r="B1549" s="2">
        <f>RSI!B1549</f>
        <v>8.7323000000000004</v>
      </c>
      <c r="C1549" s="2">
        <f>RSI!I1549</f>
        <v>65.700939237558828</v>
      </c>
      <c r="D1549" s="2">
        <f>MACD!E1549</f>
        <v>-7.4737098126686163E-2</v>
      </c>
      <c r="E1549" s="2">
        <f>MACD!F1549</f>
        <v>-9.6490356751534542E-2</v>
      </c>
      <c r="F1549" s="2">
        <f>'Moving Avg'!D1549</f>
        <v>8.6772400000000012</v>
      </c>
      <c r="G1549" s="2">
        <f>'Moving Avg'!F1549</f>
        <v>8.4995950000000011</v>
      </c>
      <c r="H1549" s="2">
        <f>'Moving Avg'!G1549</f>
        <v>8.3322620000000001</v>
      </c>
      <c r="I1549" s="2">
        <f>'Moving Avg'!H1549</f>
        <v>8.1379804999999905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  <c r="M1549" s="8">
        <f t="shared" si="243"/>
        <v>50</v>
      </c>
      <c r="N1549" s="8">
        <f t="shared" si="240"/>
        <v>0</v>
      </c>
      <c r="O1549" s="8">
        <f t="shared" si="241"/>
        <v>50</v>
      </c>
      <c r="P1549" s="8">
        <f t="shared" si="242"/>
        <v>83.5</v>
      </c>
      <c r="Q1549" s="9">
        <f t="shared" si="244"/>
        <v>37.524999999999999</v>
      </c>
      <c r="R1549" s="9">
        <f t="shared" si="245"/>
        <v>48.375</v>
      </c>
      <c r="S1549" s="9">
        <f t="shared" si="246"/>
        <v>57.575000000000003</v>
      </c>
      <c r="T1549" s="9">
        <f t="shared" si="247"/>
        <v>45.875</v>
      </c>
      <c r="U1549" s="8">
        <f t="shared" si="248"/>
        <v>47.82500000000001</v>
      </c>
      <c r="V1549" s="8">
        <f t="shared" si="249"/>
        <v>47.337500000000006</v>
      </c>
    </row>
    <row r="1550" spans="1:22" ht="13.5" x14ac:dyDescent="0.25">
      <c r="A1550" s="3">
        <f>RSI!A1550</f>
        <v>44267</v>
      </c>
      <c r="B1550" s="2">
        <f>RSI!B1550</f>
        <v>8.7256</v>
      </c>
      <c r="C1550" s="2">
        <f>RSI!I1550</f>
        <v>65.15883542903245</v>
      </c>
      <c r="D1550" s="2">
        <f>MACD!E1550</f>
        <v>-8.0215253663247665E-2</v>
      </c>
      <c r="E1550" s="2">
        <f>MACD!F1550</f>
        <v>-9.3235336133877161E-2</v>
      </c>
      <c r="F1550" s="2">
        <f>'Moving Avg'!D1550</f>
        <v>8.6759000000000004</v>
      </c>
      <c r="G1550" s="2">
        <f>'Moving Avg'!F1550</f>
        <v>8.5244450000000001</v>
      </c>
      <c r="H1550" s="2">
        <f>'Moving Avg'!G1550</f>
        <v>8.3415320000000008</v>
      </c>
      <c r="I1550" s="2">
        <f>'Moving Avg'!H1550</f>
        <v>8.1474714999999893</v>
      </c>
      <c r="J1550" s="6" t="str">
        <f>OBV!F1550</f>
        <v>BULLISH</v>
      </c>
      <c r="K1550" s="6" t="str">
        <f>OBV!G1550</f>
        <v>NEUTRAL</v>
      </c>
      <c r="L1550" s="6" t="str">
        <f>OBV!H1550</f>
        <v>BULLISH DIVERGENCE</v>
      </c>
      <c r="M1550" s="8">
        <f t="shared" si="243"/>
        <v>50</v>
      </c>
      <c r="N1550" s="8">
        <f t="shared" si="240"/>
        <v>0</v>
      </c>
      <c r="O1550" s="8">
        <f t="shared" si="241"/>
        <v>50</v>
      </c>
      <c r="P1550" s="8">
        <f t="shared" si="242"/>
        <v>66.5</v>
      </c>
      <c r="Q1550" s="9">
        <f t="shared" si="244"/>
        <v>34.975000000000001</v>
      </c>
      <c r="R1550" s="9">
        <f t="shared" si="245"/>
        <v>44.125</v>
      </c>
      <c r="S1550" s="9">
        <f t="shared" si="246"/>
        <v>49.924999999999997</v>
      </c>
      <c r="T1550" s="9">
        <f t="shared" si="247"/>
        <v>41.625</v>
      </c>
      <c r="U1550" s="8">
        <f t="shared" si="248"/>
        <v>43.008333333333326</v>
      </c>
      <c r="V1550" s="8">
        <f t="shared" si="249"/>
        <v>42.662499999999994</v>
      </c>
    </row>
    <row r="1551" spans="1:22" ht="13.5" x14ac:dyDescent="0.25">
      <c r="A1551" s="3">
        <f>RSI!A1551</f>
        <v>44270</v>
      </c>
      <c r="B1551" s="2">
        <f>RSI!B1551</f>
        <v>8.8331</v>
      </c>
      <c r="C1551" s="2">
        <f>RSI!I1551</f>
        <v>69.506328886894323</v>
      </c>
      <c r="D1551" s="2">
        <f>MACD!E1551</f>
        <v>-0.10352759485385121</v>
      </c>
      <c r="E1551" s="2">
        <f>MACD!F1551</f>
        <v>-9.5293787877871974E-2</v>
      </c>
      <c r="F1551" s="2">
        <f>'Moving Avg'!D1551</f>
        <v>8.7041199999999996</v>
      </c>
      <c r="G1551" s="2">
        <f>'Moving Avg'!F1551</f>
        <v>8.554335</v>
      </c>
      <c r="H1551" s="2">
        <f>'Moving Avg'!G1551</f>
        <v>8.3529520000000002</v>
      </c>
      <c r="I1551" s="2">
        <f>'Moving Avg'!H1551</f>
        <v>8.1570029999999889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  <c r="M1551" s="8">
        <f t="shared" si="243"/>
        <v>50</v>
      </c>
      <c r="N1551" s="8">
        <f t="shared" si="240"/>
        <v>45</v>
      </c>
      <c r="O1551" s="8">
        <f t="shared" si="241"/>
        <v>50</v>
      </c>
      <c r="P1551" s="8">
        <f t="shared" si="242"/>
        <v>83.5</v>
      </c>
      <c r="Q1551" s="9">
        <f t="shared" si="244"/>
        <v>53.274999999999999</v>
      </c>
      <c r="R1551" s="9">
        <f t="shared" si="245"/>
        <v>57.375</v>
      </c>
      <c r="S1551" s="9">
        <f t="shared" si="246"/>
        <v>64.325000000000003</v>
      </c>
      <c r="T1551" s="9">
        <f t="shared" si="247"/>
        <v>57.125</v>
      </c>
      <c r="U1551" s="8">
        <f t="shared" si="248"/>
        <v>58.32500000000001</v>
      </c>
      <c r="V1551" s="8">
        <f t="shared" si="249"/>
        <v>58.025000000000006</v>
      </c>
    </row>
    <row r="1552" spans="1:22" ht="13.5" x14ac:dyDescent="0.25">
      <c r="A1552" s="3">
        <f>RSI!A1552</f>
        <v>44271</v>
      </c>
      <c r="B1552" s="2">
        <f>RSI!B1552</f>
        <v>8.7256</v>
      </c>
      <c r="C1552" s="2">
        <f>RSI!I1552</f>
        <v>61.272588233373142</v>
      </c>
      <c r="D1552" s="2">
        <f>MACD!E1552</f>
        <v>-0.11001130838091733</v>
      </c>
      <c r="E1552" s="2">
        <f>MACD!F1552</f>
        <v>-9.8237291978481051E-2</v>
      </c>
      <c r="F1552" s="2">
        <f>'Moving Avg'!D1552</f>
        <v>8.7296399999999998</v>
      </c>
      <c r="G1552" s="2">
        <f>'Moving Avg'!F1552</f>
        <v>8.5805299999999995</v>
      </c>
      <c r="H1552" s="2">
        <f>'Moving Avg'!G1552</f>
        <v>8.3638340000000007</v>
      </c>
      <c r="I1552" s="2">
        <f>'Moving Avg'!H1552</f>
        <v>8.1649694999999891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  <c r="M1552" s="8">
        <f t="shared" si="243"/>
        <v>50</v>
      </c>
      <c r="N1552" s="8">
        <f t="shared" si="240"/>
        <v>45</v>
      </c>
      <c r="O1552" s="8">
        <f t="shared" si="241"/>
        <v>50</v>
      </c>
      <c r="P1552" s="8">
        <f t="shared" si="242"/>
        <v>83.5</v>
      </c>
      <c r="Q1552" s="9">
        <f t="shared" si="244"/>
        <v>53.274999999999999</v>
      </c>
      <c r="R1552" s="9">
        <f t="shared" si="245"/>
        <v>57.375</v>
      </c>
      <c r="S1552" s="9">
        <f t="shared" si="246"/>
        <v>64.325000000000003</v>
      </c>
      <c r="T1552" s="9">
        <f t="shared" si="247"/>
        <v>57.125</v>
      </c>
      <c r="U1552" s="8">
        <f t="shared" si="248"/>
        <v>58.32500000000001</v>
      </c>
      <c r="V1552" s="8">
        <f t="shared" si="249"/>
        <v>58.025000000000006</v>
      </c>
    </row>
    <row r="1553" spans="1:22" ht="13.5" x14ac:dyDescent="0.25">
      <c r="A1553" s="3">
        <f>RSI!A1553</f>
        <v>44272</v>
      </c>
      <c r="B1553" s="2">
        <f>RSI!B1553</f>
        <v>8.7927999999999997</v>
      </c>
      <c r="C1553" s="2">
        <f>RSI!I1553</f>
        <v>64.132907414636179</v>
      </c>
      <c r="D1553" s="2">
        <f>MACD!E1553</f>
        <v>-0.11544713740205381</v>
      </c>
      <c r="E1553" s="2">
        <f>MACD!F1553</f>
        <v>-0.10167926106319561</v>
      </c>
      <c r="F1553" s="2">
        <f>'Moving Avg'!D1553</f>
        <v>8.7618800000000014</v>
      </c>
      <c r="G1553" s="2">
        <f>'Moving Avg'!F1553</f>
        <v>8.6070650000000004</v>
      </c>
      <c r="H1553" s="2">
        <f>'Moving Avg'!G1553</f>
        <v>8.3764620000000001</v>
      </c>
      <c r="I1553" s="2">
        <f>'Moving Avg'!H1553</f>
        <v>8.1734709999999886</v>
      </c>
      <c r="J1553" s="6" t="str">
        <f>OBV!F1553</f>
        <v>BULLISH</v>
      </c>
      <c r="K1553" s="6" t="str">
        <f>OBV!G1553</f>
        <v>NEUTRAL</v>
      </c>
      <c r="L1553" s="6" t="str">
        <f>OBV!H1553</f>
        <v>CONFIRMED BULLISH</v>
      </c>
      <c r="M1553" s="8">
        <f t="shared" si="243"/>
        <v>50</v>
      </c>
      <c r="N1553" s="8">
        <f t="shared" si="240"/>
        <v>45</v>
      </c>
      <c r="O1553" s="8">
        <f t="shared" si="241"/>
        <v>50</v>
      </c>
      <c r="P1553" s="8">
        <f t="shared" si="242"/>
        <v>83.5</v>
      </c>
      <c r="Q1553" s="9">
        <f t="shared" si="244"/>
        <v>53.274999999999999</v>
      </c>
      <c r="R1553" s="9">
        <f t="shared" si="245"/>
        <v>57.375</v>
      </c>
      <c r="S1553" s="9">
        <f t="shared" si="246"/>
        <v>64.325000000000003</v>
      </c>
      <c r="T1553" s="9">
        <f t="shared" si="247"/>
        <v>57.125</v>
      </c>
      <c r="U1553" s="8">
        <f t="shared" si="248"/>
        <v>58.32500000000001</v>
      </c>
      <c r="V1553" s="8">
        <f t="shared" si="249"/>
        <v>58.025000000000006</v>
      </c>
    </row>
    <row r="1554" spans="1:22" ht="13.5" x14ac:dyDescent="0.25">
      <c r="A1554" s="3">
        <f>RSI!A1554</f>
        <v>44273</v>
      </c>
      <c r="B1554" s="2">
        <f>RSI!B1554</f>
        <v>8.7457999999999991</v>
      </c>
      <c r="C1554" s="2">
        <f>RSI!I1554</f>
        <v>60.75320481265576</v>
      </c>
      <c r="D1554" s="2">
        <f>MACD!E1554</f>
        <v>-9.0139628659047233E-2</v>
      </c>
      <c r="E1554" s="2">
        <f>MACD!F1554</f>
        <v>-9.9371334582365939E-2</v>
      </c>
      <c r="F1554" s="2">
        <f>'Moving Avg'!D1554</f>
        <v>8.7645800000000005</v>
      </c>
      <c r="G1554" s="2">
        <f>'Moving Avg'!F1554</f>
        <v>8.6288950000000018</v>
      </c>
      <c r="H1554" s="2">
        <f>'Moving Avg'!G1554</f>
        <v>8.3869419999999995</v>
      </c>
      <c r="I1554" s="2">
        <f>'Moving Avg'!H1554</f>
        <v>8.1819364999999884</v>
      </c>
      <c r="J1554" s="6" t="str">
        <f>OBV!F1554</f>
        <v>BEARISH</v>
      </c>
      <c r="K1554" s="6" t="str">
        <f>OBV!G1554</f>
        <v>NEUTRAL</v>
      </c>
      <c r="L1554" s="6" t="str">
        <f>OBV!H1554</f>
        <v>BEARISH DIVERGENCE</v>
      </c>
      <c r="M1554" s="8">
        <f t="shared" si="243"/>
        <v>50</v>
      </c>
      <c r="N1554" s="8">
        <f t="shared" si="240"/>
        <v>0</v>
      </c>
      <c r="O1554" s="8">
        <f t="shared" si="241"/>
        <v>50</v>
      </c>
      <c r="P1554" s="8">
        <f t="shared" si="242"/>
        <v>16.5</v>
      </c>
      <c r="Q1554" s="9">
        <f t="shared" si="244"/>
        <v>27.475000000000001</v>
      </c>
      <c r="R1554" s="9">
        <f t="shared" si="245"/>
        <v>31.625</v>
      </c>
      <c r="S1554" s="9">
        <f t="shared" si="246"/>
        <v>27.425000000000001</v>
      </c>
      <c r="T1554" s="9">
        <f t="shared" si="247"/>
        <v>29.125</v>
      </c>
      <c r="U1554" s="8">
        <f t="shared" si="248"/>
        <v>28.841666666666669</v>
      </c>
      <c r="V1554" s="8">
        <f t="shared" si="249"/>
        <v>28.912500000000001</v>
      </c>
    </row>
    <row r="1555" spans="1:22" ht="13.5" x14ac:dyDescent="0.25">
      <c r="A1555" s="3">
        <f>RSI!A1555</f>
        <v>44274</v>
      </c>
      <c r="B1555" s="2">
        <f>RSI!B1555</f>
        <v>8.7927999999999997</v>
      </c>
      <c r="C1555" s="2">
        <f>RSI!I1555</f>
        <v>62.860926691829079</v>
      </c>
      <c r="D1555" s="2">
        <f>MACD!E1555</f>
        <v>-6.8147824046619121E-2</v>
      </c>
      <c r="E1555" s="2">
        <f>MACD!F1555</f>
        <v>-9.3126632475216589E-2</v>
      </c>
      <c r="F1555" s="2">
        <f>'Moving Avg'!D1555</f>
        <v>8.7780200000000015</v>
      </c>
      <c r="G1555" s="2">
        <f>'Moving Avg'!F1555</f>
        <v>8.6356100000000016</v>
      </c>
      <c r="H1555" s="2">
        <f>'Moving Avg'!G1555</f>
        <v>8.3988980000000009</v>
      </c>
      <c r="I1555" s="2">
        <f>'Moving Avg'!H1555</f>
        <v>8.1906369999999864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  <c r="M1555" s="8">
        <f t="shared" si="243"/>
        <v>50</v>
      </c>
      <c r="N1555" s="8">
        <f t="shared" si="240"/>
        <v>0</v>
      </c>
      <c r="O1555" s="8">
        <f t="shared" si="241"/>
        <v>50</v>
      </c>
      <c r="P1555" s="8">
        <f t="shared" si="242"/>
        <v>83.5</v>
      </c>
      <c r="Q1555" s="9">
        <f t="shared" si="244"/>
        <v>37.524999999999999</v>
      </c>
      <c r="R1555" s="9">
        <f t="shared" si="245"/>
        <v>48.375</v>
      </c>
      <c r="S1555" s="9">
        <f t="shared" si="246"/>
        <v>57.575000000000003</v>
      </c>
      <c r="T1555" s="9">
        <f t="shared" si="247"/>
        <v>45.875</v>
      </c>
      <c r="U1555" s="8">
        <f t="shared" si="248"/>
        <v>47.82500000000001</v>
      </c>
      <c r="V1555" s="8">
        <f t="shared" si="249"/>
        <v>47.337500000000006</v>
      </c>
    </row>
    <row r="1556" spans="1:22" ht="13.5" x14ac:dyDescent="0.25">
      <c r="A1556" s="3">
        <f>RSI!A1556</f>
        <v>44277</v>
      </c>
      <c r="B1556" s="2">
        <f>RSI!B1556</f>
        <v>8.7188999999999997</v>
      </c>
      <c r="C1556" s="2">
        <f>RSI!I1556</f>
        <v>57.621044806662582</v>
      </c>
      <c r="D1556" s="2">
        <f>MACD!E1556</f>
        <v>-5.1556548933785251E-2</v>
      </c>
      <c r="E1556" s="2">
        <f>MACD!F1556</f>
        <v>-8.4812615766930333E-2</v>
      </c>
      <c r="F1556" s="2">
        <f>'Moving Avg'!D1556</f>
        <v>8.7551799999999993</v>
      </c>
      <c r="G1556" s="2">
        <f>'Moving Avg'!F1556</f>
        <v>8.6450150000000008</v>
      </c>
      <c r="H1556" s="2">
        <f>'Moving Avg'!G1556</f>
        <v>8.4087040000000002</v>
      </c>
      <c r="I1556" s="2">
        <f>'Moving Avg'!H1556</f>
        <v>8.1986029999999861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  <c r="M1556" s="8">
        <f t="shared" si="243"/>
        <v>50</v>
      </c>
      <c r="N1556" s="8">
        <f t="shared" si="240"/>
        <v>0</v>
      </c>
      <c r="O1556" s="8">
        <f t="shared" si="241"/>
        <v>50</v>
      </c>
      <c r="P1556" s="8">
        <f t="shared" si="242"/>
        <v>16.5</v>
      </c>
      <c r="Q1556" s="9">
        <f t="shared" si="244"/>
        <v>27.475000000000001</v>
      </c>
      <c r="R1556" s="9">
        <f t="shared" si="245"/>
        <v>31.625</v>
      </c>
      <c r="S1556" s="9">
        <f t="shared" si="246"/>
        <v>27.425000000000001</v>
      </c>
      <c r="T1556" s="9">
        <f t="shared" si="247"/>
        <v>29.125</v>
      </c>
      <c r="U1556" s="8">
        <f t="shared" si="248"/>
        <v>28.841666666666669</v>
      </c>
      <c r="V1556" s="8">
        <f t="shared" si="249"/>
        <v>28.912500000000001</v>
      </c>
    </row>
    <row r="1557" spans="1:22" ht="13.5" x14ac:dyDescent="0.25">
      <c r="A1557" s="3">
        <f>RSI!A1557</f>
        <v>44278</v>
      </c>
      <c r="B1557" s="2">
        <f>RSI!B1557</f>
        <v>8.7188999999999997</v>
      </c>
      <c r="C1557" s="2">
        <f>RSI!I1557</f>
        <v>57.621044806662589</v>
      </c>
      <c r="D1557" s="2">
        <f>MACD!E1557</f>
        <v>-5.2738238814797E-2</v>
      </c>
      <c r="E1557" s="2">
        <f>MACD!F1557</f>
        <v>-7.8397740376503669E-2</v>
      </c>
      <c r="F1557" s="2">
        <f>'Moving Avg'!D1557</f>
        <v>8.7538400000000003</v>
      </c>
      <c r="G1557" s="2">
        <f>'Moving Avg'!F1557</f>
        <v>8.65442</v>
      </c>
      <c r="H1557" s="2">
        <f>'Moving Avg'!G1557</f>
        <v>8.4185100000000013</v>
      </c>
      <c r="I1557" s="2">
        <f>'Moving Avg'!H1557</f>
        <v>8.2060719999999883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  <c r="M1557" s="8">
        <f t="shared" si="243"/>
        <v>50</v>
      </c>
      <c r="N1557" s="8">
        <f t="shared" si="240"/>
        <v>0</v>
      </c>
      <c r="O1557" s="8">
        <f t="shared" si="241"/>
        <v>50</v>
      </c>
      <c r="P1557" s="8">
        <f t="shared" si="242"/>
        <v>16.5</v>
      </c>
      <c r="Q1557" s="9">
        <f t="shared" si="244"/>
        <v>27.475000000000001</v>
      </c>
      <c r="R1557" s="9">
        <f t="shared" si="245"/>
        <v>31.625</v>
      </c>
      <c r="S1557" s="9">
        <f t="shared" si="246"/>
        <v>27.425000000000001</v>
      </c>
      <c r="T1557" s="9">
        <f t="shared" si="247"/>
        <v>29.125</v>
      </c>
      <c r="U1557" s="8">
        <f t="shared" si="248"/>
        <v>28.841666666666669</v>
      </c>
      <c r="V1557" s="8">
        <f t="shared" si="249"/>
        <v>28.912500000000001</v>
      </c>
    </row>
    <row r="1558" spans="1:22" ht="13.5" x14ac:dyDescent="0.25">
      <c r="A1558" s="3">
        <f>RSI!A1558</f>
        <v>44279</v>
      </c>
      <c r="B1558" s="2">
        <f>RSI!B1558</f>
        <v>8.7121999999999993</v>
      </c>
      <c r="C1558" s="2">
        <f>RSI!I1558</f>
        <v>57.120397744188203</v>
      </c>
      <c r="D1558" s="2">
        <f>MACD!E1558</f>
        <v>-4.8775309361861474E-2</v>
      </c>
      <c r="E1558" s="2">
        <f>MACD!F1558</f>
        <v>-7.2473254173575238E-2</v>
      </c>
      <c r="F1558" s="2">
        <f>'Moving Avg'!D1558</f>
        <v>8.7377199999999995</v>
      </c>
      <c r="G1558" s="2">
        <f>'Moving Avg'!F1558</f>
        <v>8.664159999999999</v>
      </c>
      <c r="H1558" s="2">
        <f>'Moving Avg'!G1558</f>
        <v>8.4275120000000001</v>
      </c>
      <c r="I1558" s="2">
        <f>'Moving Avg'!H1558</f>
        <v>8.213507499999988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  <c r="M1558" s="8">
        <f t="shared" si="243"/>
        <v>50</v>
      </c>
      <c r="N1558" s="8">
        <f t="shared" si="240"/>
        <v>0</v>
      </c>
      <c r="O1558" s="8">
        <f t="shared" si="241"/>
        <v>50</v>
      </c>
      <c r="P1558" s="8">
        <f t="shared" si="242"/>
        <v>16.5</v>
      </c>
      <c r="Q1558" s="9">
        <f t="shared" si="244"/>
        <v>27.475000000000001</v>
      </c>
      <c r="R1558" s="9">
        <f t="shared" si="245"/>
        <v>31.625</v>
      </c>
      <c r="S1558" s="9">
        <f t="shared" si="246"/>
        <v>27.425000000000001</v>
      </c>
      <c r="T1558" s="9">
        <f t="shared" si="247"/>
        <v>29.125</v>
      </c>
      <c r="U1558" s="8">
        <f t="shared" si="248"/>
        <v>28.841666666666669</v>
      </c>
      <c r="V1558" s="8">
        <f t="shared" si="249"/>
        <v>28.912500000000001</v>
      </c>
    </row>
    <row r="1559" spans="1:22" ht="13.5" x14ac:dyDescent="0.25">
      <c r="A1559" s="3">
        <f>RSI!A1559</f>
        <v>44280</v>
      </c>
      <c r="B1559" s="2">
        <f>RSI!B1559</f>
        <v>8.6652000000000005</v>
      </c>
      <c r="C1559" s="2">
        <f>RSI!I1559</f>
        <v>53.602043006950161</v>
      </c>
      <c r="D1559" s="2">
        <f>MACD!E1559</f>
        <v>-2.7059335467260581E-2</v>
      </c>
      <c r="E1559" s="2">
        <f>MACD!F1559</f>
        <v>-6.3390470432312315E-2</v>
      </c>
      <c r="F1559" s="2">
        <f>'Moving Avg'!D1559</f>
        <v>8.7215999999999987</v>
      </c>
      <c r="G1559" s="2">
        <f>'Moving Avg'!F1559</f>
        <v>8.6715499999999999</v>
      </c>
      <c r="H1559" s="2">
        <f>'Moving Avg'!G1559</f>
        <v>8.4355740000000008</v>
      </c>
      <c r="I1559" s="2">
        <f>'Moving Avg'!H1559</f>
        <v>8.2210394999999874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  <c r="M1559" s="8">
        <f t="shared" si="243"/>
        <v>50</v>
      </c>
      <c r="N1559" s="8">
        <f t="shared" si="240"/>
        <v>0</v>
      </c>
      <c r="O1559" s="8">
        <f t="shared" si="241"/>
        <v>50</v>
      </c>
      <c r="P1559" s="8">
        <f t="shared" si="242"/>
        <v>16.5</v>
      </c>
      <c r="Q1559" s="9">
        <f t="shared" si="244"/>
        <v>27.475000000000001</v>
      </c>
      <c r="R1559" s="9">
        <f t="shared" si="245"/>
        <v>31.625</v>
      </c>
      <c r="S1559" s="9">
        <f t="shared" si="246"/>
        <v>27.425000000000001</v>
      </c>
      <c r="T1559" s="9">
        <f t="shared" si="247"/>
        <v>29.125</v>
      </c>
      <c r="U1559" s="8">
        <f t="shared" si="248"/>
        <v>28.841666666666669</v>
      </c>
      <c r="V1559" s="8">
        <f t="shared" si="249"/>
        <v>28.912500000000001</v>
      </c>
    </row>
    <row r="1560" spans="1:22" ht="13.5" x14ac:dyDescent="0.25">
      <c r="A1560" s="3">
        <f>RSI!A1560</f>
        <v>44281</v>
      </c>
      <c r="B1560" s="2">
        <f>RSI!B1560</f>
        <v>8.7188999999999997</v>
      </c>
      <c r="C1560" s="2">
        <f>RSI!I1560</f>
        <v>56.870787969226711</v>
      </c>
      <c r="D1560" s="2">
        <f>MACD!E1560</f>
        <v>-1.3980901954768754E-2</v>
      </c>
      <c r="E1560" s="2">
        <f>MACD!F1560</f>
        <v>-5.3508556736803603E-2</v>
      </c>
      <c r="F1560" s="2">
        <f>'Moving Avg'!D1560</f>
        <v>8.7068199999999987</v>
      </c>
      <c r="G1560" s="2">
        <f>'Moving Avg'!F1560</f>
        <v>8.6829699999999974</v>
      </c>
      <c r="H1560" s="2">
        <f>'Moving Avg'!G1560</f>
        <v>8.4447100000000006</v>
      </c>
      <c r="I1560" s="2">
        <f>'Moving Avg'!H1560</f>
        <v>8.2296684999999883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  <c r="M1560" s="8">
        <f t="shared" si="243"/>
        <v>50</v>
      </c>
      <c r="N1560" s="8">
        <f t="shared" si="240"/>
        <v>0</v>
      </c>
      <c r="O1560" s="8">
        <f t="shared" si="241"/>
        <v>50</v>
      </c>
      <c r="P1560" s="8">
        <f t="shared" si="242"/>
        <v>16.5</v>
      </c>
      <c r="Q1560" s="9">
        <f t="shared" si="244"/>
        <v>27.475000000000001</v>
      </c>
      <c r="R1560" s="9">
        <f t="shared" si="245"/>
        <v>31.625</v>
      </c>
      <c r="S1560" s="9">
        <f t="shared" si="246"/>
        <v>27.425000000000001</v>
      </c>
      <c r="T1560" s="9">
        <f t="shared" si="247"/>
        <v>29.125</v>
      </c>
      <c r="U1560" s="8">
        <f t="shared" si="248"/>
        <v>28.841666666666669</v>
      </c>
      <c r="V1560" s="8">
        <f t="shared" si="249"/>
        <v>28.912500000000001</v>
      </c>
    </row>
    <row r="1561" spans="1:22" ht="13.5" x14ac:dyDescent="0.25">
      <c r="A1561" s="3">
        <f>RSI!A1561</f>
        <v>44284</v>
      </c>
      <c r="B1561" s="2">
        <f>RSI!B1561</f>
        <v>8.6920000000000002</v>
      </c>
      <c r="C1561" s="2">
        <f>RSI!I1561</f>
        <v>54.788530129607658</v>
      </c>
      <c r="D1561" s="2">
        <f>MACD!E1561</f>
        <v>1.5032467913476566E-2</v>
      </c>
      <c r="E1561" s="2">
        <f>MACD!F1561</f>
        <v>-3.9800351806747569E-2</v>
      </c>
      <c r="F1561" s="2">
        <f>'Moving Avg'!D1561</f>
        <v>8.7014399999999998</v>
      </c>
      <c r="G1561" s="2">
        <f>'Moving Avg'!F1561</f>
        <v>8.696064999999999</v>
      </c>
      <c r="H1561" s="2">
        <f>'Moving Avg'!G1561</f>
        <v>8.4535760000000035</v>
      </c>
      <c r="I1561" s="2">
        <f>'Moving Avg'!H1561</f>
        <v>8.2376659999999884</v>
      </c>
      <c r="J1561" s="6" t="str">
        <f>OBV!F1561</f>
        <v>BEARISH</v>
      </c>
      <c r="K1561" s="6" t="str">
        <f>OBV!G1561</f>
        <v>NEUTRAL</v>
      </c>
      <c r="L1561" s="6" t="str">
        <f>OBV!H1561</f>
        <v>CONFIRMED BEARISH</v>
      </c>
      <c r="M1561" s="8">
        <f t="shared" si="243"/>
        <v>50</v>
      </c>
      <c r="N1561" s="8">
        <f t="shared" si="240"/>
        <v>0</v>
      </c>
      <c r="O1561" s="8">
        <f t="shared" si="241"/>
        <v>50</v>
      </c>
      <c r="P1561" s="8">
        <f t="shared" si="242"/>
        <v>16.5</v>
      </c>
      <c r="Q1561" s="9">
        <f t="shared" si="244"/>
        <v>27.475000000000001</v>
      </c>
      <c r="R1561" s="9">
        <f t="shared" si="245"/>
        <v>31.625</v>
      </c>
      <c r="S1561" s="9">
        <f t="shared" si="246"/>
        <v>27.425000000000001</v>
      </c>
      <c r="T1561" s="9">
        <f t="shared" si="247"/>
        <v>29.125</v>
      </c>
      <c r="U1561" s="8">
        <f t="shared" si="248"/>
        <v>28.841666666666669</v>
      </c>
      <c r="V1561" s="8">
        <f t="shared" si="249"/>
        <v>28.912500000000001</v>
      </c>
    </row>
    <row r="1562" spans="1:22" ht="13.5" x14ac:dyDescent="0.25">
      <c r="A1562" s="3">
        <f>RSI!A1562</f>
        <v>44285</v>
      </c>
      <c r="B1562" s="2">
        <f>RSI!B1562</f>
        <v>8.6852999999999998</v>
      </c>
      <c r="C1562" s="2">
        <f>RSI!I1562</f>
        <v>54.255688989073761</v>
      </c>
      <c r="D1562" s="2">
        <f>MACD!E1562</f>
        <v>2.3158242392431916E-2</v>
      </c>
      <c r="E1562" s="2">
        <f>MACD!F1562</f>
        <v>-2.7208632966911672E-2</v>
      </c>
      <c r="F1562" s="2">
        <f>'Moving Avg'!D1562</f>
        <v>8.6947200000000002</v>
      </c>
      <c r="G1562" s="2">
        <f>'Moving Avg'!F1562</f>
        <v>8.7064750000000011</v>
      </c>
      <c r="H1562" s="2">
        <f>'Moving Avg'!G1562</f>
        <v>8.4620400000000018</v>
      </c>
      <c r="I1562" s="2">
        <f>'Moving Avg'!H1562</f>
        <v>8.2451989999999906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  <c r="M1562" s="8">
        <f t="shared" si="243"/>
        <v>50</v>
      </c>
      <c r="N1562" s="8">
        <f t="shared" si="240"/>
        <v>0</v>
      </c>
      <c r="O1562" s="8">
        <f t="shared" si="241"/>
        <v>50</v>
      </c>
      <c r="P1562" s="8">
        <f t="shared" si="242"/>
        <v>16.5</v>
      </c>
      <c r="Q1562" s="9">
        <f t="shared" si="244"/>
        <v>27.475000000000001</v>
      </c>
      <c r="R1562" s="9">
        <f t="shared" si="245"/>
        <v>31.625</v>
      </c>
      <c r="S1562" s="9">
        <f t="shared" si="246"/>
        <v>27.425000000000001</v>
      </c>
      <c r="T1562" s="9">
        <f t="shared" si="247"/>
        <v>29.125</v>
      </c>
      <c r="U1562" s="8">
        <f t="shared" si="248"/>
        <v>28.841666666666669</v>
      </c>
      <c r="V1562" s="8">
        <f t="shared" si="249"/>
        <v>28.912500000000001</v>
      </c>
    </row>
    <row r="1563" spans="1:22" ht="13.5" x14ac:dyDescent="0.25">
      <c r="A1563" s="3">
        <f>RSI!A1563</f>
        <v>44286</v>
      </c>
      <c r="B1563" s="2">
        <f>RSI!B1563</f>
        <v>8.6785999999999994</v>
      </c>
      <c r="C1563" s="2">
        <f>RSI!I1563</f>
        <v>53.693330665082705</v>
      </c>
      <c r="D1563" s="2">
        <f>MACD!E1563</f>
        <v>4.0554695418482112E-2</v>
      </c>
      <c r="E1563" s="2">
        <f>MACD!F1563</f>
        <v>-1.3655967289832916E-2</v>
      </c>
      <c r="F1563" s="2">
        <f>'Moving Avg'!D1563</f>
        <v>8.6879999999999988</v>
      </c>
      <c r="G1563" s="2">
        <f>'Moving Avg'!F1563</f>
        <v>8.7145350000000015</v>
      </c>
      <c r="H1563" s="2">
        <f>'Moving Avg'!G1563</f>
        <v>8.4703700000000026</v>
      </c>
      <c r="I1563" s="2">
        <f>'Moving Avg'!H1563</f>
        <v>8.2516709999999893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  <c r="M1563" s="8">
        <f t="shared" si="243"/>
        <v>50</v>
      </c>
      <c r="N1563" s="8">
        <f t="shared" si="240"/>
        <v>0</v>
      </c>
      <c r="O1563" s="8">
        <f t="shared" si="241"/>
        <v>50</v>
      </c>
      <c r="P1563" s="8">
        <f t="shared" si="242"/>
        <v>16.5</v>
      </c>
      <c r="Q1563" s="9">
        <f t="shared" si="244"/>
        <v>27.475000000000001</v>
      </c>
      <c r="R1563" s="9">
        <f t="shared" si="245"/>
        <v>31.625</v>
      </c>
      <c r="S1563" s="9">
        <f t="shared" si="246"/>
        <v>27.425000000000001</v>
      </c>
      <c r="T1563" s="9">
        <f t="shared" si="247"/>
        <v>29.125</v>
      </c>
      <c r="U1563" s="8">
        <f t="shared" si="248"/>
        <v>28.841666666666669</v>
      </c>
      <c r="V1563" s="8">
        <f t="shared" si="249"/>
        <v>28.912500000000001</v>
      </c>
    </row>
    <row r="1564" spans="1:22" ht="13.5" x14ac:dyDescent="0.25">
      <c r="A1564" s="3">
        <f>RSI!A1564</f>
        <v>44287</v>
      </c>
      <c r="B1564" s="2">
        <f>RSI!B1564</f>
        <v>8.6785999999999994</v>
      </c>
      <c r="C1564" s="2">
        <f>RSI!I1564</f>
        <v>53.693330665082705</v>
      </c>
      <c r="D1564" s="2">
        <f>MACD!E1564</f>
        <v>4.7792888582268489E-2</v>
      </c>
      <c r="E1564" s="2">
        <f>MACD!F1564</f>
        <v>-1.3661961154126344E-3</v>
      </c>
      <c r="F1564" s="2">
        <f>'Moving Avg'!D1564</f>
        <v>8.6906800000000004</v>
      </c>
      <c r="G1564" s="2">
        <f>'Moving Avg'!F1564</f>
        <v>8.7135250000000006</v>
      </c>
      <c r="H1564" s="2">
        <f>'Moving Avg'!G1564</f>
        <v>8.4787000000000017</v>
      </c>
      <c r="I1564" s="2">
        <f>'Moving Avg'!H1564</f>
        <v>8.25701649999999</v>
      </c>
      <c r="J1564" s="6" t="str">
        <f>OBV!F1564</f>
        <v>BEARISH</v>
      </c>
      <c r="K1564" s="6" t="str">
        <f>OBV!G1564</f>
        <v>NEUTRAL</v>
      </c>
      <c r="L1564" s="6" t="str">
        <f>OBV!H1564</f>
        <v>BEARISH DIVERGENCE</v>
      </c>
      <c r="M1564" s="8">
        <f t="shared" si="243"/>
        <v>50</v>
      </c>
      <c r="N1564" s="8">
        <f t="shared" si="240"/>
        <v>0</v>
      </c>
      <c r="O1564" s="8">
        <f t="shared" si="241"/>
        <v>50</v>
      </c>
      <c r="P1564" s="8">
        <f t="shared" si="242"/>
        <v>16.5</v>
      </c>
      <c r="Q1564" s="9">
        <f t="shared" si="244"/>
        <v>27.475000000000001</v>
      </c>
      <c r="R1564" s="9">
        <f t="shared" si="245"/>
        <v>31.625</v>
      </c>
      <c r="S1564" s="9">
        <f t="shared" si="246"/>
        <v>27.425000000000001</v>
      </c>
      <c r="T1564" s="9">
        <f t="shared" si="247"/>
        <v>29.125</v>
      </c>
      <c r="U1564" s="8">
        <f t="shared" si="248"/>
        <v>28.841666666666669</v>
      </c>
      <c r="V1564" s="8">
        <f t="shared" si="249"/>
        <v>28.912500000000001</v>
      </c>
    </row>
    <row r="1565" spans="1:22" ht="13.5" x14ac:dyDescent="0.25">
      <c r="A1565" s="3">
        <f>RSI!A1565</f>
        <v>44288</v>
      </c>
      <c r="B1565" s="2">
        <f>RSI!B1565</f>
        <v>8.7121999999999993</v>
      </c>
      <c r="C1565" s="2">
        <f>RSI!I1565</f>
        <v>56.326162040835733</v>
      </c>
      <c r="D1565" s="2">
        <f>MACD!E1565</f>
        <v>5.8426881646976625E-2</v>
      </c>
      <c r="E1565" s="2">
        <f>MACD!F1565</f>
        <v>1.0592419437065218E-2</v>
      </c>
      <c r="F1565" s="2">
        <f>'Moving Avg'!D1565</f>
        <v>8.6893399999999978</v>
      </c>
      <c r="G1565" s="2">
        <f>'Moving Avg'!F1565</f>
        <v>8.7125199999999996</v>
      </c>
      <c r="H1565" s="2">
        <f>'Moving Avg'!G1565</f>
        <v>8.4886420000000022</v>
      </c>
      <c r="I1565" s="2">
        <f>'Moving Avg'!H1565</f>
        <v>8.2631264999999914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  <c r="M1565" s="8">
        <f t="shared" si="243"/>
        <v>50</v>
      </c>
      <c r="N1565" s="8">
        <f t="shared" si="240"/>
        <v>0</v>
      </c>
      <c r="O1565" s="8">
        <f t="shared" si="241"/>
        <v>50</v>
      </c>
      <c r="P1565" s="8">
        <f t="shared" si="242"/>
        <v>16.5</v>
      </c>
      <c r="Q1565" s="9">
        <f t="shared" si="244"/>
        <v>27.475000000000001</v>
      </c>
      <c r="R1565" s="9">
        <f t="shared" si="245"/>
        <v>31.625</v>
      </c>
      <c r="S1565" s="9">
        <f t="shared" si="246"/>
        <v>27.425000000000001</v>
      </c>
      <c r="T1565" s="9">
        <f t="shared" si="247"/>
        <v>29.125</v>
      </c>
      <c r="U1565" s="8">
        <f t="shared" si="248"/>
        <v>28.841666666666669</v>
      </c>
      <c r="V1565" s="8">
        <f t="shared" si="249"/>
        <v>28.912500000000001</v>
      </c>
    </row>
    <row r="1566" spans="1:22" ht="13.5" x14ac:dyDescent="0.25">
      <c r="A1566" s="3">
        <f>RSI!A1566</f>
        <v>44291</v>
      </c>
      <c r="B1566" s="2">
        <f>RSI!B1566</f>
        <v>8.7927999999999997</v>
      </c>
      <c r="C1566" s="2">
        <f>RSI!I1566</f>
        <v>61.919404871936166</v>
      </c>
      <c r="D1566" s="2">
        <f>MACD!E1566</f>
        <v>4.9671441664660421E-2</v>
      </c>
      <c r="E1566" s="2">
        <f>MACD!F1566</f>
        <v>1.8408223882584257E-2</v>
      </c>
      <c r="F1566" s="2">
        <f>'Moving Avg'!D1566</f>
        <v>8.7095000000000002</v>
      </c>
      <c r="G1566" s="2">
        <f>'Moving Avg'!F1566</f>
        <v>8.7175600000000006</v>
      </c>
      <c r="H1566" s="2">
        <f>'Moving Avg'!G1566</f>
        <v>8.497912000000003</v>
      </c>
      <c r="I1566" s="2">
        <f>'Moving Avg'!H1566</f>
        <v>8.2699709999999911</v>
      </c>
      <c r="J1566" s="6" t="str">
        <f>OBV!F1566</f>
        <v>BULLISH</v>
      </c>
      <c r="K1566" s="6" t="str">
        <f>OBV!G1566</f>
        <v>NEUTRAL</v>
      </c>
      <c r="L1566" s="6" t="str">
        <f>OBV!H1566</f>
        <v>CONFIRMED BULLISH</v>
      </c>
      <c r="M1566" s="8">
        <f t="shared" si="243"/>
        <v>50</v>
      </c>
      <c r="N1566" s="8">
        <f t="shared" si="240"/>
        <v>0</v>
      </c>
      <c r="O1566" s="8">
        <f t="shared" si="241"/>
        <v>50</v>
      </c>
      <c r="P1566" s="8">
        <f t="shared" si="242"/>
        <v>83.5</v>
      </c>
      <c r="Q1566" s="9">
        <f t="shared" si="244"/>
        <v>37.524999999999999</v>
      </c>
      <c r="R1566" s="9">
        <f t="shared" si="245"/>
        <v>48.375</v>
      </c>
      <c r="S1566" s="9">
        <f t="shared" si="246"/>
        <v>57.575000000000003</v>
      </c>
      <c r="T1566" s="9">
        <f t="shared" si="247"/>
        <v>45.875</v>
      </c>
      <c r="U1566" s="8">
        <f t="shared" si="248"/>
        <v>47.82500000000001</v>
      </c>
      <c r="V1566" s="8">
        <f t="shared" si="249"/>
        <v>47.337500000000006</v>
      </c>
    </row>
    <row r="1567" spans="1:22" ht="13.5" x14ac:dyDescent="0.25">
      <c r="A1567" s="3">
        <f>RSI!A1567</f>
        <v>44292</v>
      </c>
      <c r="B1567" s="2">
        <f>RSI!B1567</f>
        <v>8.7323000000000004</v>
      </c>
      <c r="C1567" s="2">
        <f>RSI!I1567</f>
        <v>56.110533855971198</v>
      </c>
      <c r="D1567" s="2">
        <f>MACD!E1567</f>
        <v>4.5885026388889472E-2</v>
      </c>
      <c r="E1567" s="2">
        <f>MACD!F1567</f>
        <v>2.3903584383845301E-2</v>
      </c>
      <c r="F1567" s="2">
        <f>'Moving Avg'!D1567</f>
        <v>8.7189000000000014</v>
      </c>
      <c r="G1567" s="2">
        <f>'Moving Avg'!F1567</f>
        <v>8.7242750000000004</v>
      </c>
      <c r="H1567" s="2">
        <f>'Moving Avg'!G1567</f>
        <v>8.507450000000004</v>
      </c>
      <c r="I1567" s="2">
        <f>'Moving Avg'!H1567</f>
        <v>8.2768439999999899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  <c r="M1567" s="8">
        <f t="shared" si="243"/>
        <v>50</v>
      </c>
      <c r="N1567" s="8">
        <f t="shared" si="240"/>
        <v>0</v>
      </c>
      <c r="O1567" s="8">
        <f t="shared" si="241"/>
        <v>50</v>
      </c>
      <c r="P1567" s="8">
        <f t="shared" si="242"/>
        <v>83.5</v>
      </c>
      <c r="Q1567" s="9">
        <f t="shared" si="244"/>
        <v>37.524999999999999</v>
      </c>
      <c r="R1567" s="9">
        <f t="shared" si="245"/>
        <v>48.375</v>
      </c>
      <c r="S1567" s="9">
        <f t="shared" si="246"/>
        <v>57.575000000000003</v>
      </c>
      <c r="T1567" s="9">
        <f t="shared" si="247"/>
        <v>45.875</v>
      </c>
      <c r="U1567" s="8">
        <f t="shared" si="248"/>
        <v>47.82500000000001</v>
      </c>
      <c r="V1567" s="8">
        <f t="shared" si="249"/>
        <v>47.337500000000006</v>
      </c>
    </row>
    <row r="1568" spans="1:22" ht="13.5" x14ac:dyDescent="0.25">
      <c r="A1568" s="3">
        <f>RSI!A1568</f>
        <v>44293</v>
      </c>
      <c r="B1568" s="2">
        <f>RSI!B1568</f>
        <v>8.7121999999999993</v>
      </c>
      <c r="C1568" s="2">
        <f>RSI!I1568</f>
        <v>54.288330622186592</v>
      </c>
      <c r="D1568" s="2">
        <f>MACD!E1568</f>
        <v>4.2700968535918093E-2</v>
      </c>
      <c r="E1568" s="2">
        <f>MACD!F1568</f>
        <v>2.7663061214259863E-2</v>
      </c>
      <c r="F1568" s="2">
        <f>'Moving Avg'!D1568</f>
        <v>8.725620000000001</v>
      </c>
      <c r="G1568" s="2">
        <f>'Moving Avg'!F1568</f>
        <v>8.7283050000000006</v>
      </c>
      <c r="H1568" s="2">
        <f>'Moving Avg'!G1568</f>
        <v>8.516720000000003</v>
      </c>
      <c r="I1568" s="2">
        <f>'Moving Avg'!H1568</f>
        <v>8.2839479999999899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  <c r="M1568" s="8">
        <f t="shared" si="243"/>
        <v>50</v>
      </c>
      <c r="N1568" s="8">
        <f t="shared" si="240"/>
        <v>0</v>
      </c>
      <c r="O1568" s="8">
        <f t="shared" si="241"/>
        <v>50</v>
      </c>
      <c r="P1568" s="8">
        <f t="shared" si="242"/>
        <v>83.5</v>
      </c>
      <c r="Q1568" s="9">
        <f t="shared" si="244"/>
        <v>37.524999999999999</v>
      </c>
      <c r="R1568" s="9">
        <f t="shared" si="245"/>
        <v>48.375</v>
      </c>
      <c r="S1568" s="9">
        <f t="shared" si="246"/>
        <v>57.575000000000003</v>
      </c>
      <c r="T1568" s="9">
        <f t="shared" si="247"/>
        <v>45.875</v>
      </c>
      <c r="U1568" s="8">
        <f t="shared" si="248"/>
        <v>47.82500000000001</v>
      </c>
      <c r="V1568" s="8">
        <f t="shared" si="249"/>
        <v>47.337500000000006</v>
      </c>
    </row>
    <row r="1569" spans="1:22" ht="13.5" x14ac:dyDescent="0.25">
      <c r="A1569" s="3">
        <f>RSI!A1569</f>
        <v>44294</v>
      </c>
      <c r="B1569" s="2">
        <f>RSI!B1569</f>
        <v>8.6988000000000003</v>
      </c>
      <c r="C1569" s="2">
        <f>RSI!I1569</f>
        <v>53.05140739093622</v>
      </c>
      <c r="D1569" s="2">
        <f>MACD!E1569</f>
        <v>3.34815389526959E-2</v>
      </c>
      <c r="E1569" s="2">
        <f>MACD!F1569</f>
        <v>2.8826756761947073E-2</v>
      </c>
      <c r="F1569" s="2">
        <f>'Moving Avg'!D1569</f>
        <v>8.7296599999999991</v>
      </c>
      <c r="G1569" s="2">
        <f>'Moving Avg'!F1569</f>
        <v>8.7266300000000001</v>
      </c>
      <c r="H1569" s="2">
        <f>'Moving Avg'!G1569</f>
        <v>8.5294840000000036</v>
      </c>
      <c r="I1569" s="2">
        <f>'Moving Avg'!H1569</f>
        <v>8.2909849999999885</v>
      </c>
      <c r="J1569" s="6" t="str">
        <f>OBV!F1569</f>
        <v>BEARISH</v>
      </c>
      <c r="K1569" s="6" t="str">
        <f>OBV!G1569</f>
        <v>NEUTRAL</v>
      </c>
      <c r="L1569" s="6" t="str">
        <f>OBV!H1569</f>
        <v>BEARISH DIVERGENCE</v>
      </c>
      <c r="M1569" s="8">
        <f t="shared" si="243"/>
        <v>50</v>
      </c>
      <c r="N1569" s="8">
        <f t="shared" si="240"/>
        <v>0</v>
      </c>
      <c r="O1569" s="8">
        <f t="shared" si="241"/>
        <v>50</v>
      </c>
      <c r="P1569" s="8">
        <f t="shared" si="242"/>
        <v>16.5</v>
      </c>
      <c r="Q1569" s="9">
        <f t="shared" si="244"/>
        <v>27.475000000000001</v>
      </c>
      <c r="R1569" s="9">
        <f t="shared" si="245"/>
        <v>31.625</v>
      </c>
      <c r="S1569" s="9">
        <f t="shared" si="246"/>
        <v>27.425000000000001</v>
      </c>
      <c r="T1569" s="9">
        <f t="shared" si="247"/>
        <v>29.125</v>
      </c>
      <c r="U1569" s="8">
        <f t="shared" si="248"/>
        <v>28.841666666666669</v>
      </c>
      <c r="V1569" s="8">
        <f t="shared" si="249"/>
        <v>28.912500000000001</v>
      </c>
    </row>
    <row r="1570" spans="1:22" ht="13.5" x14ac:dyDescent="0.25">
      <c r="A1570" s="3">
        <f>RSI!A1570</f>
        <v>44298</v>
      </c>
      <c r="B1570" s="2">
        <f>RSI!B1570</f>
        <v>8.6652000000000005</v>
      </c>
      <c r="C1570" s="2">
        <f>RSI!I1570</f>
        <v>49.976571906602324</v>
      </c>
      <c r="D1570" s="2">
        <f>MACD!E1570</f>
        <v>3.6244304504842617E-2</v>
      </c>
      <c r="E1570" s="2">
        <f>MACD!F1570</f>
        <v>3.0310266310526184E-2</v>
      </c>
      <c r="F1570" s="2">
        <f>'Moving Avg'!D1570</f>
        <v>8.7202599999999997</v>
      </c>
      <c r="G1570" s="2">
        <f>'Moving Avg'!F1570</f>
        <v>8.7236100000000008</v>
      </c>
      <c r="H1570" s="2">
        <f>'Moving Avg'!G1570</f>
        <v>8.5392920000000032</v>
      </c>
      <c r="I1570" s="2">
        <f>'Moving Avg'!H1570</f>
        <v>8.2974564999999867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  <c r="M1570" s="8">
        <f t="shared" si="243"/>
        <v>50</v>
      </c>
      <c r="N1570" s="8">
        <f t="shared" si="240"/>
        <v>0</v>
      </c>
      <c r="O1570" s="8">
        <f t="shared" si="241"/>
        <v>50</v>
      </c>
      <c r="P1570" s="8">
        <f t="shared" si="242"/>
        <v>16.5</v>
      </c>
      <c r="Q1570" s="9">
        <f t="shared" si="244"/>
        <v>27.475000000000001</v>
      </c>
      <c r="R1570" s="9">
        <f t="shared" si="245"/>
        <v>31.625</v>
      </c>
      <c r="S1570" s="9">
        <f t="shared" si="246"/>
        <v>27.425000000000001</v>
      </c>
      <c r="T1570" s="9">
        <f t="shared" si="247"/>
        <v>29.125</v>
      </c>
      <c r="U1570" s="8">
        <f t="shared" si="248"/>
        <v>28.841666666666669</v>
      </c>
      <c r="V1570" s="8">
        <f t="shared" si="249"/>
        <v>28.912500000000001</v>
      </c>
    </row>
    <row r="1571" spans="1:22" ht="13.5" x14ac:dyDescent="0.25">
      <c r="A1571" s="3">
        <f>RSI!A1571</f>
        <v>44299</v>
      </c>
      <c r="B1571" s="2">
        <f>RSI!B1571</f>
        <v>8.6449999999999996</v>
      </c>
      <c r="C1571" s="2">
        <f>RSI!I1571</f>
        <v>48.169024881569484</v>
      </c>
      <c r="D1571" s="2">
        <f>MACD!E1571</f>
        <v>3.5965624472993341E-2</v>
      </c>
      <c r="E1571" s="2">
        <f>MACD!F1571</f>
        <v>3.144133794301962E-2</v>
      </c>
      <c r="F1571" s="2">
        <f>'Moving Avg'!D1571</f>
        <v>8.6906999999999979</v>
      </c>
      <c r="G1571" s="2">
        <f>'Moving Avg'!F1571</f>
        <v>8.7142050000000015</v>
      </c>
      <c r="H1571" s="2">
        <f>'Moving Avg'!G1571</f>
        <v>8.5509800000000045</v>
      </c>
      <c r="I1571" s="2">
        <f>'Moving Avg'!H1571</f>
        <v>8.3035619999999888</v>
      </c>
      <c r="J1571" s="6" t="str">
        <f>OBV!F1571</f>
        <v>BEARISH</v>
      </c>
      <c r="K1571" s="6" t="str">
        <f>OBV!G1571</f>
        <v>WEAK</v>
      </c>
      <c r="L1571" s="6" t="str">
        <f>OBV!H1571</f>
        <v>CONFIRMED BEARISH</v>
      </c>
      <c r="M1571" s="8">
        <f t="shared" si="243"/>
        <v>50</v>
      </c>
      <c r="N1571" s="8">
        <f t="shared" si="240"/>
        <v>0</v>
      </c>
      <c r="O1571" s="8">
        <f t="shared" si="241"/>
        <v>50</v>
      </c>
      <c r="P1571" s="8">
        <f t="shared" si="242"/>
        <v>0</v>
      </c>
      <c r="Q1571" s="9">
        <f t="shared" si="244"/>
        <v>25</v>
      </c>
      <c r="R1571" s="9">
        <f t="shared" si="245"/>
        <v>27.5</v>
      </c>
      <c r="S1571" s="9">
        <f t="shared" si="246"/>
        <v>20</v>
      </c>
      <c r="T1571" s="9">
        <f t="shared" si="247"/>
        <v>25</v>
      </c>
      <c r="U1571" s="8">
        <f t="shared" si="248"/>
        <v>24.166666666666668</v>
      </c>
      <c r="V1571" s="8">
        <f t="shared" si="249"/>
        <v>24.375</v>
      </c>
    </row>
    <row r="1572" spans="1:22" ht="13.5" x14ac:dyDescent="0.25">
      <c r="A1572" s="3">
        <f>RSI!A1572</f>
        <v>44300</v>
      </c>
      <c r="B1572" s="2">
        <f>RSI!B1572</f>
        <v>8.6249000000000002</v>
      </c>
      <c r="C1572" s="2">
        <f>RSI!I1572</f>
        <v>46.371783886015798</v>
      </c>
      <c r="D1572" s="2">
        <f>MACD!E1572</f>
        <v>3.6331152944073963E-2</v>
      </c>
      <c r="E1572" s="2">
        <f>MACD!F1572</f>
        <v>3.2419300943230492E-2</v>
      </c>
      <c r="F1572" s="2">
        <f>'Moving Avg'!D1572</f>
        <v>8.6692199999999993</v>
      </c>
      <c r="G1572" s="2">
        <f>'Moving Avg'!F1572</f>
        <v>8.7091700000000003</v>
      </c>
      <c r="H1572" s="2">
        <f>'Moving Avg'!G1572</f>
        <v>8.5625340000000048</v>
      </c>
      <c r="I1572" s="2">
        <f>'Moving Avg'!H1572</f>
        <v>8.3102294999999877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  <c r="M1572" s="8">
        <f t="shared" si="243"/>
        <v>50</v>
      </c>
      <c r="N1572" s="8">
        <f t="shared" si="240"/>
        <v>0</v>
      </c>
      <c r="O1572" s="8">
        <f t="shared" si="241"/>
        <v>50</v>
      </c>
      <c r="P1572" s="8">
        <f t="shared" si="242"/>
        <v>16.5</v>
      </c>
      <c r="Q1572" s="9">
        <f t="shared" si="244"/>
        <v>27.475000000000001</v>
      </c>
      <c r="R1572" s="9">
        <f t="shared" si="245"/>
        <v>31.625</v>
      </c>
      <c r="S1572" s="9">
        <f t="shared" si="246"/>
        <v>27.425000000000001</v>
      </c>
      <c r="T1572" s="9">
        <f t="shared" si="247"/>
        <v>29.125</v>
      </c>
      <c r="U1572" s="8">
        <f t="shared" si="248"/>
        <v>28.841666666666669</v>
      </c>
      <c r="V1572" s="8">
        <f t="shared" si="249"/>
        <v>28.912500000000001</v>
      </c>
    </row>
    <row r="1573" spans="1:22" ht="13.5" x14ac:dyDescent="0.25">
      <c r="A1573" s="3">
        <f>RSI!A1573</f>
        <v>44301</v>
      </c>
      <c r="B1573" s="2">
        <f>RSI!B1573</f>
        <v>8.5577000000000005</v>
      </c>
      <c r="C1573" s="2">
        <f>RSI!I1573</f>
        <v>40.880069010560604</v>
      </c>
      <c r="D1573" s="2">
        <f>MACD!E1573</f>
        <v>4.0838833051683565E-2</v>
      </c>
      <c r="E1573" s="2">
        <f>MACD!F1573</f>
        <v>3.4103207364921111E-2</v>
      </c>
      <c r="F1573" s="2">
        <f>'Moving Avg'!D1573</f>
        <v>8.6383199999999984</v>
      </c>
      <c r="G1573" s="2">
        <f>'Moving Avg'!F1573</f>
        <v>8.6974150000000012</v>
      </c>
      <c r="H1573" s="2">
        <f>'Moving Avg'!G1573</f>
        <v>8.5697880000000026</v>
      </c>
      <c r="I1573" s="2">
        <f>'Moving Avg'!H1573</f>
        <v>8.316328999999989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  <c r="M1573" s="8">
        <f t="shared" si="243"/>
        <v>50</v>
      </c>
      <c r="N1573" s="8">
        <f t="shared" si="240"/>
        <v>0</v>
      </c>
      <c r="O1573" s="8">
        <f t="shared" si="241"/>
        <v>50</v>
      </c>
      <c r="P1573" s="8">
        <f t="shared" si="242"/>
        <v>16.5</v>
      </c>
      <c r="Q1573" s="9">
        <f t="shared" si="244"/>
        <v>27.475000000000001</v>
      </c>
      <c r="R1573" s="9">
        <f t="shared" si="245"/>
        <v>31.625</v>
      </c>
      <c r="S1573" s="9">
        <f t="shared" si="246"/>
        <v>27.425000000000001</v>
      </c>
      <c r="T1573" s="9">
        <f t="shared" si="247"/>
        <v>29.125</v>
      </c>
      <c r="U1573" s="8">
        <f t="shared" si="248"/>
        <v>28.841666666666669</v>
      </c>
      <c r="V1573" s="8">
        <f t="shared" si="249"/>
        <v>28.912500000000001</v>
      </c>
    </row>
    <row r="1574" spans="1:22" ht="13.5" x14ac:dyDescent="0.25">
      <c r="A1574" s="3">
        <f>RSI!A1574</f>
        <v>44302</v>
      </c>
      <c r="B1574" s="2">
        <f>RSI!B1574</f>
        <v>8.5577000000000005</v>
      </c>
      <c r="C1574" s="2">
        <f>RSI!I1574</f>
        <v>40.880069010560604</v>
      </c>
      <c r="D1574" s="2">
        <f>MACD!E1574</f>
        <v>4.5282869226573652E-2</v>
      </c>
      <c r="E1574" s="2">
        <f>MACD!F1574</f>
        <v>3.633913973725162E-2</v>
      </c>
      <c r="F1574" s="2">
        <f>'Moving Avg'!D1574</f>
        <v>8.6100999999999992</v>
      </c>
      <c r="G1574" s="2">
        <f>'Moving Avg'!F1574</f>
        <v>8.6880100000000002</v>
      </c>
      <c r="H1574" s="2">
        <f>'Moving Avg'!G1574</f>
        <v>8.5757000000000048</v>
      </c>
      <c r="I1574" s="2">
        <f>'Moving Avg'!H1574</f>
        <v>8.3218649999999883</v>
      </c>
      <c r="J1574" s="6" t="str">
        <f>OBV!F1574</f>
        <v>BEARISH</v>
      </c>
      <c r="K1574" s="6" t="str">
        <f>OBV!G1574</f>
        <v>NEUTRAL</v>
      </c>
      <c r="L1574" s="6" t="str">
        <f>OBV!H1574</f>
        <v>CONFIRMED BEARISH</v>
      </c>
      <c r="M1574" s="8">
        <f t="shared" si="243"/>
        <v>50</v>
      </c>
      <c r="N1574" s="8">
        <f t="shared" si="240"/>
        <v>0</v>
      </c>
      <c r="O1574" s="8">
        <f t="shared" si="241"/>
        <v>50</v>
      </c>
      <c r="P1574" s="8">
        <f t="shared" si="242"/>
        <v>16.5</v>
      </c>
      <c r="Q1574" s="9">
        <f t="shared" si="244"/>
        <v>27.475000000000001</v>
      </c>
      <c r="R1574" s="9">
        <f t="shared" si="245"/>
        <v>31.625</v>
      </c>
      <c r="S1574" s="9">
        <f t="shared" si="246"/>
        <v>27.425000000000001</v>
      </c>
      <c r="T1574" s="9">
        <f t="shared" si="247"/>
        <v>29.125</v>
      </c>
      <c r="U1574" s="8">
        <f t="shared" si="248"/>
        <v>28.841666666666669</v>
      </c>
      <c r="V1574" s="8">
        <f t="shared" si="249"/>
        <v>28.912500000000001</v>
      </c>
    </row>
    <row r="1575" spans="1:22" ht="13.5" x14ac:dyDescent="0.25">
      <c r="A1575" s="3">
        <f>RSI!A1575</f>
        <v>44305</v>
      </c>
      <c r="B1575" s="2">
        <f>RSI!B1575</f>
        <v>8.5577000000000005</v>
      </c>
      <c r="C1575" s="2">
        <f>RSI!I1575</f>
        <v>40.880069010560604</v>
      </c>
      <c r="D1575" s="2">
        <f>MACD!E1575</f>
        <v>5.4795628403748964E-2</v>
      </c>
      <c r="E1575" s="2">
        <f>MACD!F1575</f>
        <v>4.0030437470551086E-2</v>
      </c>
      <c r="F1575" s="2">
        <f>'Moving Avg'!D1575</f>
        <v>8.5885999999999996</v>
      </c>
      <c r="G1575" s="2">
        <f>'Moving Avg'!F1575</f>
        <v>8.6762550000000012</v>
      </c>
      <c r="H1575" s="2">
        <f>'Moving Avg'!G1575</f>
        <v>8.5816120000000033</v>
      </c>
      <c r="I1575" s="2">
        <f>'Moving Avg'!H1575</f>
        <v>8.327898499999991</v>
      </c>
      <c r="J1575" s="6" t="str">
        <f>OBV!F1575</f>
        <v>BEARISH</v>
      </c>
      <c r="K1575" s="6" t="str">
        <f>OBV!G1575</f>
        <v>NEUTRAL</v>
      </c>
      <c r="L1575" s="6" t="str">
        <f>OBV!H1575</f>
        <v>CONFIRMED BEARISH</v>
      </c>
      <c r="M1575" s="8">
        <f t="shared" si="243"/>
        <v>50</v>
      </c>
      <c r="N1575" s="8">
        <f t="shared" si="240"/>
        <v>0</v>
      </c>
      <c r="O1575" s="8">
        <f t="shared" si="241"/>
        <v>50</v>
      </c>
      <c r="P1575" s="8">
        <f t="shared" si="242"/>
        <v>16.5</v>
      </c>
      <c r="Q1575" s="9">
        <f t="shared" si="244"/>
        <v>27.475000000000001</v>
      </c>
      <c r="R1575" s="9">
        <f t="shared" si="245"/>
        <v>31.625</v>
      </c>
      <c r="S1575" s="9">
        <f t="shared" si="246"/>
        <v>27.425000000000001</v>
      </c>
      <c r="T1575" s="9">
        <f t="shared" si="247"/>
        <v>29.125</v>
      </c>
      <c r="U1575" s="8">
        <f t="shared" si="248"/>
        <v>28.841666666666669</v>
      </c>
      <c r="V1575" s="8">
        <f t="shared" si="249"/>
        <v>28.912500000000001</v>
      </c>
    </row>
    <row r="1576" spans="1:22" ht="13.5" x14ac:dyDescent="0.25">
      <c r="A1576" s="3">
        <f>RSI!A1576</f>
        <v>44306</v>
      </c>
      <c r="B1576" s="2">
        <f>RSI!B1576</f>
        <v>8.5241000000000007</v>
      </c>
      <c r="C1576" s="2">
        <f>RSI!I1576</f>
        <v>38.06490934135487</v>
      </c>
      <c r="D1576" s="2">
        <f>MACD!E1576</f>
        <v>7.8273765896934577E-2</v>
      </c>
      <c r="E1576" s="2">
        <f>MACD!F1576</f>
        <v>4.7679103155827789E-2</v>
      </c>
      <c r="F1576" s="2">
        <f>'Moving Avg'!D1576</f>
        <v>8.5644200000000019</v>
      </c>
      <c r="G1576" s="2">
        <f>'Moving Avg'!F1576</f>
        <v>8.6665150000000004</v>
      </c>
      <c r="H1576" s="2">
        <f>'Moving Avg'!G1576</f>
        <v>8.5875220000000034</v>
      </c>
      <c r="I1576" s="2">
        <f>'Moving Avg'!H1576</f>
        <v>8.3340289999999921</v>
      </c>
      <c r="J1576" s="6" t="str">
        <f>OBV!F1576</f>
        <v>BEARISH</v>
      </c>
      <c r="K1576" s="6" t="str">
        <f>OBV!G1576</f>
        <v>NEUTRAL</v>
      </c>
      <c r="L1576" s="6" t="str">
        <f>OBV!H1576</f>
        <v>CONFIRMED BEARISH</v>
      </c>
      <c r="M1576" s="8">
        <f t="shared" si="243"/>
        <v>50</v>
      </c>
      <c r="N1576" s="8">
        <f t="shared" si="240"/>
        <v>0</v>
      </c>
      <c r="O1576" s="8">
        <f t="shared" si="241"/>
        <v>50</v>
      </c>
      <c r="P1576" s="8">
        <f t="shared" si="242"/>
        <v>16.5</v>
      </c>
      <c r="Q1576" s="9">
        <f t="shared" si="244"/>
        <v>27.475000000000001</v>
      </c>
      <c r="R1576" s="9">
        <f t="shared" si="245"/>
        <v>31.625</v>
      </c>
      <c r="S1576" s="9">
        <f t="shared" si="246"/>
        <v>27.425000000000001</v>
      </c>
      <c r="T1576" s="9">
        <f t="shared" si="247"/>
        <v>29.125</v>
      </c>
      <c r="U1576" s="8">
        <f t="shared" si="248"/>
        <v>28.841666666666669</v>
      </c>
      <c r="V1576" s="8">
        <f t="shared" si="249"/>
        <v>28.912500000000001</v>
      </c>
    </row>
    <row r="1577" spans="1:22" ht="13.5" x14ac:dyDescent="0.25">
      <c r="A1577" s="3">
        <f>RSI!A1577</f>
        <v>44307</v>
      </c>
      <c r="B1577" s="2">
        <f>RSI!B1577</f>
        <v>8.4636999999999993</v>
      </c>
      <c r="C1577" s="2">
        <f>RSI!I1577</f>
        <v>33.587275893750501</v>
      </c>
      <c r="D1577" s="2">
        <f>MACD!E1577</f>
        <v>9.4004799364279634E-2</v>
      </c>
      <c r="E1577" s="2">
        <f>MACD!F1577</f>
        <v>5.6944242397518163E-2</v>
      </c>
      <c r="F1577" s="2">
        <f>'Moving Avg'!D1577</f>
        <v>8.5321800000000003</v>
      </c>
      <c r="G1577" s="2">
        <f>'Moving Avg'!F1577</f>
        <v>8.6537550000000003</v>
      </c>
      <c r="H1577" s="2">
        <f>'Moving Avg'!G1577</f>
        <v>8.5922240000000034</v>
      </c>
      <c r="I1577" s="2">
        <f>'Moving Avg'!H1577</f>
        <v>8.3392279999999914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  <c r="M1577" s="8">
        <f t="shared" si="243"/>
        <v>50</v>
      </c>
      <c r="N1577" s="8">
        <f t="shared" si="240"/>
        <v>0</v>
      </c>
      <c r="O1577" s="8">
        <f t="shared" si="241"/>
        <v>50</v>
      </c>
      <c r="P1577" s="8">
        <f t="shared" si="242"/>
        <v>16.5</v>
      </c>
      <c r="Q1577" s="9">
        <f t="shared" si="244"/>
        <v>27.475000000000001</v>
      </c>
      <c r="R1577" s="9">
        <f t="shared" si="245"/>
        <v>31.625</v>
      </c>
      <c r="S1577" s="9">
        <f t="shared" si="246"/>
        <v>27.425000000000001</v>
      </c>
      <c r="T1577" s="9">
        <f t="shared" si="247"/>
        <v>29.125</v>
      </c>
      <c r="U1577" s="8">
        <f t="shared" si="248"/>
        <v>28.841666666666669</v>
      </c>
      <c r="V1577" s="8">
        <f t="shared" si="249"/>
        <v>28.912500000000001</v>
      </c>
    </row>
    <row r="1578" spans="1:22" ht="13.5" x14ac:dyDescent="0.25">
      <c r="A1578" s="3">
        <f>RSI!A1578</f>
        <v>44308</v>
      </c>
      <c r="B1578" s="2">
        <f>RSI!B1578</f>
        <v>8.3628999999999998</v>
      </c>
      <c r="C1578" s="2">
        <f>RSI!I1578</f>
        <v>27.725698413259181</v>
      </c>
      <c r="D1578" s="2">
        <f>MACD!E1578</f>
        <v>0.11269373100548385</v>
      </c>
      <c r="E1578" s="2">
        <f>MACD!F1578</f>
        <v>6.8094140119111302E-2</v>
      </c>
      <c r="F1578" s="2">
        <f>'Moving Avg'!D1578</f>
        <v>8.4932199999999991</v>
      </c>
      <c r="G1578" s="2">
        <f>'Moving Avg'!F1578</f>
        <v>8.6362899999999989</v>
      </c>
      <c r="H1578" s="2">
        <f>'Moving Avg'!G1578</f>
        <v>8.5942400000000028</v>
      </c>
      <c r="I1578" s="2">
        <f>'Moving Avg'!H1578</f>
        <v>8.3442539999999923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  <c r="M1578" s="8">
        <f t="shared" si="243"/>
        <v>100</v>
      </c>
      <c r="N1578" s="8">
        <f t="shared" si="240"/>
        <v>0</v>
      </c>
      <c r="O1578" s="8">
        <f t="shared" si="241"/>
        <v>50</v>
      </c>
      <c r="P1578" s="8">
        <f t="shared" si="242"/>
        <v>16.5</v>
      </c>
      <c r="Q1578" s="9">
        <f t="shared" si="244"/>
        <v>44.975000000000001</v>
      </c>
      <c r="R1578" s="9">
        <f t="shared" si="245"/>
        <v>41.625</v>
      </c>
      <c r="S1578" s="9">
        <f t="shared" si="246"/>
        <v>34.924999999999997</v>
      </c>
      <c r="T1578" s="9">
        <f t="shared" si="247"/>
        <v>41.625</v>
      </c>
      <c r="U1578" s="8">
        <f t="shared" si="248"/>
        <v>40.508333333333333</v>
      </c>
      <c r="V1578" s="8">
        <f t="shared" si="249"/>
        <v>40.787499999999994</v>
      </c>
    </row>
    <row r="1579" spans="1:22" ht="13.5" x14ac:dyDescent="0.25">
      <c r="A1579" s="3">
        <f>RSI!A1579</f>
        <v>44309</v>
      </c>
      <c r="B1579" s="2">
        <f>RSI!B1579</f>
        <v>8.3897999999999993</v>
      </c>
      <c r="C1579" s="2">
        <f>RSI!I1579</f>
        <v>31.177505903555257</v>
      </c>
      <c r="D1579" s="2">
        <f>MACD!E1579</f>
        <v>0.12597829304909958</v>
      </c>
      <c r="E1579" s="2">
        <f>MACD!F1579</f>
        <v>7.9670970705108965E-2</v>
      </c>
      <c r="F1579" s="2">
        <f>'Moving Avg'!D1579</f>
        <v>8.4596400000000003</v>
      </c>
      <c r="G1579" s="2">
        <f>'Moving Avg'!F1579</f>
        <v>8.6225199999999997</v>
      </c>
      <c r="H1579" s="2">
        <f>'Moving Avg'!G1579</f>
        <v>8.5974640000000022</v>
      </c>
      <c r="I1579" s="2">
        <f>'Moving Avg'!H1579</f>
        <v>8.3493484999999925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  <c r="M1579" s="8">
        <f t="shared" si="243"/>
        <v>50</v>
      </c>
      <c r="N1579" s="8">
        <f t="shared" si="240"/>
        <v>0</v>
      </c>
      <c r="O1579" s="8">
        <f t="shared" si="241"/>
        <v>50</v>
      </c>
      <c r="P1579" s="8">
        <f t="shared" si="242"/>
        <v>16.5</v>
      </c>
      <c r="Q1579" s="9">
        <f t="shared" si="244"/>
        <v>27.475000000000001</v>
      </c>
      <c r="R1579" s="9">
        <f t="shared" si="245"/>
        <v>31.625</v>
      </c>
      <c r="S1579" s="9">
        <f t="shared" si="246"/>
        <v>27.425000000000001</v>
      </c>
      <c r="T1579" s="9">
        <f t="shared" si="247"/>
        <v>29.125</v>
      </c>
      <c r="U1579" s="8">
        <f t="shared" si="248"/>
        <v>28.841666666666669</v>
      </c>
      <c r="V1579" s="8">
        <f t="shared" si="249"/>
        <v>28.912500000000001</v>
      </c>
    </row>
    <row r="1580" spans="1:22" ht="13.5" x14ac:dyDescent="0.25">
      <c r="A1580" s="3">
        <f>RSI!A1580</f>
        <v>44312</v>
      </c>
      <c r="B1580" s="2">
        <f>RSI!B1580</f>
        <v>8.2957000000000001</v>
      </c>
      <c r="C1580" s="2">
        <f>RSI!I1580</f>
        <v>26.423357905347387</v>
      </c>
      <c r="D1580" s="2">
        <f>MACD!E1580</f>
        <v>0.14027328276362461</v>
      </c>
      <c r="E1580" s="2">
        <f>MACD!F1580</f>
        <v>9.1791433116812093E-2</v>
      </c>
      <c r="F1580" s="2">
        <f>'Moving Avg'!D1580</f>
        <v>8.407239999999998</v>
      </c>
      <c r="G1580" s="2">
        <f>'Moving Avg'!F1580</f>
        <v>8.6013599999999997</v>
      </c>
      <c r="H1580" s="2">
        <f>'Moving Avg'!G1580</f>
        <v>8.5988060000000015</v>
      </c>
      <c r="I1580" s="2">
        <f>'Moving Avg'!H1580</f>
        <v>8.3539059999999914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  <c r="M1580" s="8">
        <f t="shared" si="243"/>
        <v>100</v>
      </c>
      <c r="N1580" s="8">
        <f t="shared" si="240"/>
        <v>0</v>
      </c>
      <c r="O1580" s="8">
        <f t="shared" si="241"/>
        <v>50</v>
      </c>
      <c r="P1580" s="8">
        <f t="shared" si="242"/>
        <v>16.5</v>
      </c>
      <c r="Q1580" s="9">
        <f t="shared" si="244"/>
        <v>44.975000000000001</v>
      </c>
      <c r="R1580" s="9">
        <f t="shared" si="245"/>
        <v>41.625</v>
      </c>
      <c r="S1580" s="9">
        <f t="shared" si="246"/>
        <v>34.924999999999997</v>
      </c>
      <c r="T1580" s="9">
        <f t="shared" si="247"/>
        <v>41.625</v>
      </c>
      <c r="U1580" s="8">
        <f t="shared" si="248"/>
        <v>40.508333333333333</v>
      </c>
      <c r="V1580" s="8">
        <f t="shared" si="249"/>
        <v>40.787499999999994</v>
      </c>
    </row>
    <row r="1581" spans="1:22" ht="13.5" x14ac:dyDescent="0.25">
      <c r="A1581" s="3">
        <f>RSI!A1581</f>
        <v>44313</v>
      </c>
      <c r="B1581" s="2">
        <f>RSI!B1581</f>
        <v>8.2889999999999997</v>
      </c>
      <c r="C1581" s="2">
        <f>RSI!I1581</f>
        <v>26.117977801625983</v>
      </c>
      <c r="D1581" s="2">
        <f>MACD!E1581</f>
        <v>0.1514739353004888</v>
      </c>
      <c r="E1581" s="2">
        <f>MACD!F1581</f>
        <v>0.10372793355354744</v>
      </c>
      <c r="F1581" s="2">
        <f>'Moving Avg'!D1581</f>
        <v>8.3602200000000018</v>
      </c>
      <c r="G1581" s="2">
        <f>'Moving Avg'!F1581</f>
        <v>8.5812099999999987</v>
      </c>
      <c r="H1581" s="2">
        <f>'Moving Avg'!G1581</f>
        <v>8.5998800000000006</v>
      </c>
      <c r="I1581" s="2">
        <f>'Moving Avg'!H1581</f>
        <v>8.3584299999999914</v>
      </c>
      <c r="J1581" s="6" t="str">
        <f>OBV!F1581</f>
        <v>BEARISH</v>
      </c>
      <c r="K1581" s="6" t="str">
        <f>OBV!G1581</f>
        <v>NEUTRAL</v>
      </c>
      <c r="L1581" s="6" t="str">
        <f>OBV!H1581</f>
        <v>CONFIRMED BEARISH</v>
      </c>
      <c r="M1581" s="8">
        <f t="shared" si="243"/>
        <v>100</v>
      </c>
      <c r="N1581" s="8">
        <f t="shared" si="240"/>
        <v>0</v>
      </c>
      <c r="O1581" s="8">
        <f t="shared" si="241"/>
        <v>50</v>
      </c>
      <c r="P1581" s="8">
        <f t="shared" si="242"/>
        <v>16.5</v>
      </c>
      <c r="Q1581" s="9">
        <f t="shared" si="244"/>
        <v>44.975000000000001</v>
      </c>
      <c r="R1581" s="9">
        <f t="shared" si="245"/>
        <v>41.625</v>
      </c>
      <c r="S1581" s="9">
        <f t="shared" si="246"/>
        <v>34.924999999999997</v>
      </c>
      <c r="T1581" s="9">
        <f t="shared" si="247"/>
        <v>41.625</v>
      </c>
      <c r="U1581" s="8">
        <f t="shared" si="248"/>
        <v>40.508333333333333</v>
      </c>
      <c r="V1581" s="8">
        <f t="shared" si="249"/>
        <v>40.787499999999994</v>
      </c>
    </row>
    <row r="1582" spans="1:22" ht="13.5" x14ac:dyDescent="0.25">
      <c r="A1582" s="3">
        <f>RSI!A1582</f>
        <v>44314</v>
      </c>
      <c r="B1582" s="2">
        <f>RSI!B1582</f>
        <v>8.3225999999999996</v>
      </c>
      <c r="C1582" s="2">
        <f>RSI!I1582</f>
        <v>30.45853726668588</v>
      </c>
      <c r="D1582" s="2">
        <f>MACD!E1582</f>
        <v>0.15699896010515069</v>
      </c>
      <c r="E1582" s="2">
        <f>MACD!F1582</f>
        <v>0.11438213886386808</v>
      </c>
      <c r="F1582" s="2">
        <f>'Moving Avg'!D1582</f>
        <v>8.331999999999999</v>
      </c>
      <c r="G1582" s="2">
        <f>'Moving Avg'!F1582</f>
        <v>8.5630749999999995</v>
      </c>
      <c r="H1582" s="2">
        <f>'Moving Avg'!G1582</f>
        <v>8.6022980000000011</v>
      </c>
      <c r="I1582" s="2">
        <f>'Moving Avg'!H1582</f>
        <v>8.3629894999999923</v>
      </c>
      <c r="J1582" s="6" t="str">
        <f>OBV!F1582</f>
        <v>BEARISH</v>
      </c>
      <c r="K1582" s="6" t="str">
        <f>OBV!G1582</f>
        <v>NEUTRAL</v>
      </c>
      <c r="L1582" s="6" t="str">
        <f>OBV!H1582</f>
        <v>CONFIRMED BEARISH</v>
      </c>
      <c r="M1582" s="8">
        <f t="shared" si="243"/>
        <v>50</v>
      </c>
      <c r="N1582" s="8">
        <f t="shared" si="240"/>
        <v>0</v>
      </c>
      <c r="O1582" s="8">
        <f t="shared" si="241"/>
        <v>0</v>
      </c>
      <c r="P1582" s="8">
        <f t="shared" si="242"/>
        <v>16.5</v>
      </c>
      <c r="Q1582" s="9">
        <f t="shared" si="244"/>
        <v>19.975000000000001</v>
      </c>
      <c r="R1582" s="9">
        <f t="shared" si="245"/>
        <v>14.125</v>
      </c>
      <c r="S1582" s="9">
        <f t="shared" si="246"/>
        <v>14.925000000000001</v>
      </c>
      <c r="T1582" s="9">
        <f t="shared" si="247"/>
        <v>16.625</v>
      </c>
      <c r="U1582" s="8">
        <f t="shared" si="248"/>
        <v>16.341666666666669</v>
      </c>
      <c r="V1582" s="8">
        <f t="shared" si="249"/>
        <v>16.412500000000001</v>
      </c>
    </row>
    <row r="1583" spans="1:22" ht="13.5" x14ac:dyDescent="0.25">
      <c r="A1583" s="3">
        <f>RSI!A1583</f>
        <v>44315</v>
      </c>
      <c r="B1583" s="2">
        <f>RSI!B1583</f>
        <v>8.5241000000000007</v>
      </c>
      <c r="C1583" s="2">
        <f>RSI!I1583</f>
        <v>49.586676432987424</v>
      </c>
      <c r="D1583" s="2">
        <f>MACD!E1583</f>
        <v>0.13771914808481256</v>
      </c>
      <c r="E1583" s="2">
        <f>MACD!F1583</f>
        <v>0.11904954070805698</v>
      </c>
      <c r="F1583" s="2">
        <f>'Moving Avg'!D1583</f>
        <v>8.3642400000000006</v>
      </c>
      <c r="G1583" s="2">
        <f>'Moving Avg'!F1583</f>
        <v>8.5553500000000007</v>
      </c>
      <c r="H1583" s="2">
        <f>'Moving Avg'!G1583</f>
        <v>8.6075380000000017</v>
      </c>
      <c r="I1583" s="2">
        <f>'Moving Avg'!H1583</f>
        <v>8.3679929999999914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  <c r="M1583" s="8">
        <f t="shared" si="243"/>
        <v>50</v>
      </c>
      <c r="N1583" s="8">
        <f t="shared" si="240"/>
        <v>0</v>
      </c>
      <c r="O1583" s="8">
        <f t="shared" si="241"/>
        <v>0</v>
      </c>
      <c r="P1583" s="8">
        <f t="shared" si="242"/>
        <v>83.5</v>
      </c>
      <c r="Q1583" s="9">
        <f t="shared" si="244"/>
        <v>30.024999999999999</v>
      </c>
      <c r="R1583" s="9">
        <f t="shared" si="245"/>
        <v>30.875</v>
      </c>
      <c r="S1583" s="9">
        <f t="shared" si="246"/>
        <v>45.075000000000003</v>
      </c>
      <c r="T1583" s="9">
        <f t="shared" si="247"/>
        <v>33.375</v>
      </c>
      <c r="U1583" s="8">
        <f t="shared" si="248"/>
        <v>35.324999999999996</v>
      </c>
      <c r="V1583" s="8">
        <f t="shared" si="249"/>
        <v>34.837499999999999</v>
      </c>
    </row>
    <row r="1584" spans="1:22" ht="13.5" x14ac:dyDescent="0.25">
      <c r="A1584" s="3">
        <f>RSI!A1584</f>
        <v>44316</v>
      </c>
      <c r="B1584" s="2">
        <f>RSI!B1584</f>
        <v>8.4636999999999993</v>
      </c>
      <c r="C1584" s="2">
        <f>RSI!I1584</f>
        <v>45.542822883591498</v>
      </c>
      <c r="D1584" s="2">
        <f>MACD!E1584</f>
        <v>0.12590141333286908</v>
      </c>
      <c r="E1584" s="2">
        <f>MACD!F1584</f>
        <v>0.12041991523301941</v>
      </c>
      <c r="F1584" s="2">
        <f>'Moving Avg'!D1584</f>
        <v>8.3790200000000006</v>
      </c>
      <c r="G1584" s="2">
        <f>'Moving Avg'!F1584</f>
        <v>8.5446049999999989</v>
      </c>
      <c r="H1584" s="2">
        <f>'Moving Avg'!G1584</f>
        <v>8.6106280000000019</v>
      </c>
      <c r="I1584" s="2">
        <f>'Moving Avg'!H1584</f>
        <v>8.3728604999999945</v>
      </c>
      <c r="J1584" s="6" t="str">
        <f>OBV!F1584</f>
        <v>BEARISH</v>
      </c>
      <c r="K1584" s="6" t="str">
        <f>OBV!G1584</f>
        <v>NEUTRAL</v>
      </c>
      <c r="L1584" s="6" t="str">
        <f>OBV!H1584</f>
        <v>BEARISH DIVERGENCE</v>
      </c>
      <c r="M1584" s="8">
        <f t="shared" si="243"/>
        <v>50</v>
      </c>
      <c r="N1584" s="8">
        <f t="shared" si="240"/>
        <v>0</v>
      </c>
      <c r="O1584" s="8">
        <f t="shared" si="241"/>
        <v>50</v>
      </c>
      <c r="P1584" s="8">
        <f t="shared" si="242"/>
        <v>16.5</v>
      </c>
      <c r="Q1584" s="9">
        <f t="shared" si="244"/>
        <v>27.475000000000001</v>
      </c>
      <c r="R1584" s="9">
        <f t="shared" si="245"/>
        <v>31.625</v>
      </c>
      <c r="S1584" s="9">
        <f t="shared" si="246"/>
        <v>27.425000000000001</v>
      </c>
      <c r="T1584" s="9">
        <f t="shared" si="247"/>
        <v>29.125</v>
      </c>
      <c r="U1584" s="8">
        <f t="shared" si="248"/>
        <v>28.841666666666669</v>
      </c>
      <c r="V1584" s="8">
        <f t="shared" si="249"/>
        <v>28.912500000000001</v>
      </c>
    </row>
    <row r="1585" spans="1:22" ht="13.5" x14ac:dyDescent="0.25">
      <c r="A1585" s="3">
        <f>RSI!A1585</f>
        <v>44319</v>
      </c>
      <c r="B1585" s="2">
        <f>RSI!B1585</f>
        <v>8.4636999999999993</v>
      </c>
      <c r="C1585" s="2">
        <f>RSI!I1585</f>
        <v>45.542822883591498</v>
      </c>
      <c r="D1585" s="2">
        <f>MACD!E1585</f>
        <v>0.11627895546929068</v>
      </c>
      <c r="E1585" s="2">
        <f>MACD!F1585</f>
        <v>0.11959172328027368</v>
      </c>
      <c r="F1585" s="2">
        <f>'Moving Avg'!D1585</f>
        <v>8.4126200000000004</v>
      </c>
      <c r="G1585" s="2">
        <f>'Moving Avg'!F1585</f>
        <v>8.5321799999999985</v>
      </c>
      <c r="H1585" s="2">
        <f>'Moving Avg'!G1585</f>
        <v>8.6067320000000009</v>
      </c>
      <c r="I1585" s="2">
        <f>'Moving Avg'!H1585</f>
        <v>8.3773964999999944</v>
      </c>
      <c r="J1585" s="6" t="str">
        <f>OBV!F1585</f>
        <v>BULLISH</v>
      </c>
      <c r="K1585" s="6" t="str">
        <f>OBV!G1585</f>
        <v>NEUTRAL</v>
      </c>
      <c r="L1585" s="6" t="str">
        <f>OBV!H1585</f>
        <v>CONFIRMED BULLISH</v>
      </c>
      <c r="M1585" s="8">
        <f t="shared" si="243"/>
        <v>50</v>
      </c>
      <c r="N1585" s="8">
        <f t="shared" si="240"/>
        <v>45</v>
      </c>
      <c r="O1585" s="8">
        <f t="shared" si="241"/>
        <v>50</v>
      </c>
      <c r="P1585" s="8">
        <f t="shared" si="242"/>
        <v>83.5</v>
      </c>
      <c r="Q1585" s="9">
        <f t="shared" si="244"/>
        <v>53.274999999999999</v>
      </c>
      <c r="R1585" s="9">
        <f t="shared" si="245"/>
        <v>57.375</v>
      </c>
      <c r="S1585" s="9">
        <f t="shared" si="246"/>
        <v>64.325000000000003</v>
      </c>
      <c r="T1585" s="9">
        <f t="shared" si="247"/>
        <v>57.125</v>
      </c>
      <c r="U1585" s="8">
        <f t="shared" si="248"/>
        <v>58.32500000000001</v>
      </c>
      <c r="V1585" s="8">
        <f t="shared" si="249"/>
        <v>58.025000000000006</v>
      </c>
    </row>
    <row r="1586" spans="1:22" ht="13.5" x14ac:dyDescent="0.25">
      <c r="A1586" s="3">
        <f>RSI!A1586</f>
        <v>44320</v>
      </c>
      <c r="B1586" s="2">
        <f>RSI!B1586</f>
        <v>8.5241000000000007</v>
      </c>
      <c r="C1586" s="2">
        <f>RSI!I1586</f>
        <v>50.248340035304849</v>
      </c>
      <c r="D1586" s="2">
        <f>MACD!E1586</f>
        <v>9.8842796681937628E-2</v>
      </c>
      <c r="E1586" s="2">
        <f>MACD!F1586</f>
        <v>0.11544193796060648</v>
      </c>
      <c r="F1586" s="2">
        <f>'Moving Avg'!D1586</f>
        <v>8.4596399999999985</v>
      </c>
      <c r="G1586" s="2">
        <f>'Moving Avg'!F1586</f>
        <v>8.5187449999999973</v>
      </c>
      <c r="H1586" s="2">
        <f>'Moving Avg'!G1586</f>
        <v>8.6065980000000017</v>
      </c>
      <c r="I1586" s="2">
        <f>'Moving Avg'!H1586</f>
        <v>8.3821019999999962</v>
      </c>
      <c r="J1586" s="6" t="str">
        <f>OBV!F1586</f>
        <v>BULLISH</v>
      </c>
      <c r="K1586" s="6" t="str">
        <f>OBV!G1586</f>
        <v>STRONG</v>
      </c>
      <c r="L1586" s="6" t="str">
        <f>OBV!H1586</f>
        <v>CONFIRMED BULLISH</v>
      </c>
      <c r="M1586" s="8">
        <f t="shared" si="243"/>
        <v>50</v>
      </c>
      <c r="N1586" s="8">
        <f t="shared" si="240"/>
        <v>45</v>
      </c>
      <c r="O1586" s="8">
        <f t="shared" si="241"/>
        <v>50</v>
      </c>
      <c r="P1586" s="8">
        <f t="shared" si="242"/>
        <v>100</v>
      </c>
      <c r="Q1586" s="9">
        <f t="shared" si="244"/>
        <v>55.75</v>
      </c>
      <c r="R1586" s="9">
        <f t="shared" si="245"/>
        <v>61.5</v>
      </c>
      <c r="S1586" s="9">
        <f t="shared" si="246"/>
        <v>71.75</v>
      </c>
      <c r="T1586" s="9">
        <f t="shared" si="247"/>
        <v>61.25</v>
      </c>
      <c r="U1586" s="8">
        <f t="shared" si="248"/>
        <v>63</v>
      </c>
      <c r="V1586" s="8">
        <f t="shared" si="249"/>
        <v>62.5625</v>
      </c>
    </row>
    <row r="1587" spans="1:22" ht="13.5" x14ac:dyDescent="0.25">
      <c r="A1587" s="3">
        <f>RSI!A1587</f>
        <v>44321</v>
      </c>
      <c r="B1587" s="2">
        <f>RSI!B1587</f>
        <v>8.5174000000000003</v>
      </c>
      <c r="C1587" s="2">
        <f>RSI!I1587</f>
        <v>49.734962830821338</v>
      </c>
      <c r="D1587" s="2">
        <f>MACD!E1587</f>
        <v>7.5259563481793634E-2</v>
      </c>
      <c r="E1587" s="2">
        <f>MACD!F1587</f>
        <v>0.10740546306484391</v>
      </c>
      <c r="F1587" s="2">
        <f>'Moving Avg'!D1587</f>
        <v>8.4985999999999997</v>
      </c>
      <c r="G1587" s="2">
        <f>'Moving Avg'!F1587</f>
        <v>8.5079999999999991</v>
      </c>
      <c r="H1587" s="2">
        <f>'Moving Avg'!G1587</f>
        <v>8.6063300000000016</v>
      </c>
      <c r="I1587" s="2">
        <f>'Moving Avg'!H1587</f>
        <v>8.3867739999999955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  <c r="M1587" s="8">
        <f t="shared" si="243"/>
        <v>50</v>
      </c>
      <c r="N1587" s="8">
        <f t="shared" si="240"/>
        <v>100</v>
      </c>
      <c r="O1587" s="8">
        <f t="shared" si="241"/>
        <v>50</v>
      </c>
      <c r="P1587" s="8">
        <f t="shared" si="242"/>
        <v>100</v>
      </c>
      <c r="Q1587" s="9">
        <f t="shared" si="244"/>
        <v>75</v>
      </c>
      <c r="R1587" s="9">
        <f t="shared" si="245"/>
        <v>72.5</v>
      </c>
      <c r="S1587" s="9">
        <f t="shared" si="246"/>
        <v>80</v>
      </c>
      <c r="T1587" s="9">
        <f t="shared" si="247"/>
        <v>75</v>
      </c>
      <c r="U1587" s="8">
        <f t="shared" si="248"/>
        <v>75.833333333333329</v>
      </c>
      <c r="V1587" s="8">
        <f t="shared" si="249"/>
        <v>75.625</v>
      </c>
    </row>
    <row r="1588" spans="1:22" ht="13.5" x14ac:dyDescent="0.25">
      <c r="A1588" s="3">
        <f>RSI!A1588</f>
        <v>44322</v>
      </c>
      <c r="B1588" s="2">
        <f>RSI!B1588</f>
        <v>8.4905000000000008</v>
      </c>
      <c r="C1588" s="2">
        <f>RSI!I1588</f>
        <v>47.630867031972556</v>
      </c>
      <c r="D1588" s="2">
        <f>MACD!E1588</f>
        <v>4.1797947003257008E-2</v>
      </c>
      <c r="E1588" s="2">
        <f>MACD!F1588</f>
        <v>9.4283959852526536E-2</v>
      </c>
      <c r="F1588" s="2">
        <f>'Moving Avg'!D1588</f>
        <v>8.4918800000000001</v>
      </c>
      <c r="G1588" s="2">
        <f>'Moving Avg'!F1588</f>
        <v>8.4969149999999978</v>
      </c>
      <c r="H1588" s="2">
        <f>'Moving Avg'!G1588</f>
        <v>8.605792000000001</v>
      </c>
      <c r="I1588" s="2">
        <f>'Moving Avg'!H1588</f>
        <v>8.3907369999999943</v>
      </c>
      <c r="J1588" s="6" t="str">
        <f>OBV!F1588</f>
        <v>BULLISH</v>
      </c>
      <c r="K1588" s="6" t="str">
        <f>OBV!G1588</f>
        <v>STRONG</v>
      </c>
      <c r="L1588" s="6" t="str">
        <f>OBV!H1588</f>
        <v>BULLISH DIVERGENCE</v>
      </c>
      <c r="M1588" s="8">
        <f t="shared" si="243"/>
        <v>50</v>
      </c>
      <c r="N1588" s="8">
        <f t="shared" si="240"/>
        <v>100</v>
      </c>
      <c r="O1588" s="8">
        <f t="shared" si="241"/>
        <v>50</v>
      </c>
      <c r="P1588" s="8">
        <f t="shared" si="242"/>
        <v>83</v>
      </c>
      <c r="Q1588" s="9">
        <f t="shared" si="244"/>
        <v>72.45</v>
      </c>
      <c r="R1588" s="9">
        <f t="shared" si="245"/>
        <v>68.25</v>
      </c>
      <c r="S1588" s="9">
        <f t="shared" si="246"/>
        <v>72.349999999999994</v>
      </c>
      <c r="T1588" s="9">
        <f t="shared" si="247"/>
        <v>70.75</v>
      </c>
      <c r="U1588" s="8">
        <f t="shared" si="248"/>
        <v>71.016666666666666</v>
      </c>
      <c r="V1588" s="8">
        <f t="shared" si="249"/>
        <v>70.949999999999989</v>
      </c>
    </row>
    <row r="1589" spans="1:22" ht="13.5" x14ac:dyDescent="0.25">
      <c r="A1589" s="3">
        <f>RSI!A1589</f>
        <v>44323</v>
      </c>
      <c r="B1589" s="2">
        <f>RSI!B1589</f>
        <v>8.3964999999999996</v>
      </c>
      <c r="C1589" s="2">
        <f>RSI!I1589</f>
        <v>41.089158169046101</v>
      </c>
      <c r="D1589" s="2">
        <f>MACD!E1589</f>
        <v>2.4752544383282782E-2</v>
      </c>
      <c r="E1589" s="2">
        <f>MACD!F1589</f>
        <v>8.0377676758677796E-2</v>
      </c>
      <c r="F1589" s="2">
        <f>'Moving Avg'!D1589</f>
        <v>8.4784400000000009</v>
      </c>
      <c r="G1589" s="2">
        <f>'Moving Avg'!F1589</f>
        <v>8.4817999999999998</v>
      </c>
      <c r="H1589" s="2">
        <f>'Moving Avg'!G1589</f>
        <v>8.6033740000000005</v>
      </c>
      <c r="I1589" s="2">
        <f>'Moving Avg'!H1589</f>
        <v>8.3945659999999958</v>
      </c>
      <c r="J1589" s="6" t="str">
        <f>OBV!F1589</f>
        <v>BULLISH</v>
      </c>
      <c r="K1589" s="6" t="str">
        <f>OBV!G1589</f>
        <v>STRONG</v>
      </c>
      <c r="L1589" s="6" t="str">
        <f>OBV!H1589</f>
        <v>BULLISH DIVERGENCE</v>
      </c>
      <c r="M1589" s="8">
        <f t="shared" si="243"/>
        <v>50</v>
      </c>
      <c r="N1589" s="8">
        <f t="shared" si="240"/>
        <v>100</v>
      </c>
      <c r="O1589" s="8">
        <f t="shared" si="241"/>
        <v>50</v>
      </c>
      <c r="P1589" s="8">
        <f t="shared" si="242"/>
        <v>83</v>
      </c>
      <c r="Q1589" s="9">
        <f t="shared" si="244"/>
        <v>72.45</v>
      </c>
      <c r="R1589" s="9">
        <f t="shared" si="245"/>
        <v>68.25</v>
      </c>
      <c r="S1589" s="9">
        <f t="shared" si="246"/>
        <v>72.349999999999994</v>
      </c>
      <c r="T1589" s="9">
        <f t="shared" si="247"/>
        <v>70.75</v>
      </c>
      <c r="U1589" s="8">
        <f t="shared" si="248"/>
        <v>71.016666666666666</v>
      </c>
      <c r="V1589" s="8">
        <f t="shared" si="249"/>
        <v>70.949999999999989</v>
      </c>
    </row>
    <row r="1590" spans="1:22" ht="13.5" x14ac:dyDescent="0.25">
      <c r="A1590" s="3">
        <f>RSI!A1590</f>
        <v>44326</v>
      </c>
      <c r="B1590" s="2">
        <f>RSI!B1590</f>
        <v>8.4300999999999995</v>
      </c>
      <c r="C1590" s="2">
        <f>RSI!I1590</f>
        <v>44.047305741851915</v>
      </c>
      <c r="D1590" s="2">
        <f>MACD!E1590</f>
        <v>-5.9263613090969613E-3</v>
      </c>
      <c r="E1590" s="2">
        <f>MACD!F1590</f>
        <v>6.311686914512285E-2</v>
      </c>
      <c r="F1590" s="2">
        <f>'Moving Avg'!D1590</f>
        <v>8.4717199999999995</v>
      </c>
      <c r="G1590" s="2">
        <f>'Moving Avg'!F1590</f>
        <v>8.4700450000000007</v>
      </c>
      <c r="H1590" s="2">
        <f>'Moving Avg'!G1590</f>
        <v>8.6021660000000004</v>
      </c>
      <c r="I1590" s="2">
        <f>'Moving Avg'!H1590</f>
        <v>8.3984284999999961</v>
      </c>
      <c r="J1590" s="6" t="str">
        <f>OBV!F1590</f>
        <v>BULLISH</v>
      </c>
      <c r="K1590" s="6" t="str">
        <f>OBV!G1590</f>
        <v>STRONG</v>
      </c>
      <c r="L1590" s="6" t="str">
        <f>OBV!H1590</f>
        <v>BULLISH DIVERGENCE</v>
      </c>
      <c r="M1590" s="8">
        <f t="shared" si="243"/>
        <v>50</v>
      </c>
      <c r="N1590" s="8">
        <f t="shared" si="240"/>
        <v>100</v>
      </c>
      <c r="O1590" s="8">
        <f t="shared" si="241"/>
        <v>50</v>
      </c>
      <c r="P1590" s="8">
        <f t="shared" si="242"/>
        <v>83</v>
      </c>
      <c r="Q1590" s="9">
        <f t="shared" si="244"/>
        <v>72.45</v>
      </c>
      <c r="R1590" s="9">
        <f t="shared" si="245"/>
        <v>68.25</v>
      </c>
      <c r="S1590" s="9">
        <f t="shared" si="246"/>
        <v>72.349999999999994</v>
      </c>
      <c r="T1590" s="9">
        <f t="shared" si="247"/>
        <v>70.75</v>
      </c>
      <c r="U1590" s="8">
        <f t="shared" si="248"/>
        <v>71.016666666666666</v>
      </c>
      <c r="V1590" s="8">
        <f t="shared" si="249"/>
        <v>70.949999999999989</v>
      </c>
    </row>
    <row r="1591" spans="1:22" ht="13.5" x14ac:dyDescent="0.25">
      <c r="A1591" s="3">
        <f>RSI!A1591</f>
        <v>44327</v>
      </c>
      <c r="B1591" s="2">
        <f>RSI!B1591</f>
        <v>8.5913000000000004</v>
      </c>
      <c r="C1591" s="2">
        <f>RSI!I1591</f>
        <v>55.573314892903511</v>
      </c>
      <c r="D1591" s="2">
        <f>MACD!E1591</f>
        <v>-4.4398138004734022E-2</v>
      </c>
      <c r="E1591" s="2">
        <f>MACD!F1591</f>
        <v>4.1613867715151479E-2</v>
      </c>
      <c r="F1591" s="2">
        <f>'Moving Avg'!D1591</f>
        <v>8.4851599999999987</v>
      </c>
      <c r="G1591" s="2">
        <f>'Moving Avg'!F1591</f>
        <v>8.4673600000000011</v>
      </c>
      <c r="H1591" s="2">
        <f>'Moving Avg'!G1591</f>
        <v>8.6053899999999999</v>
      </c>
      <c r="I1591" s="2">
        <f>'Moving Avg'!H1591</f>
        <v>8.4027609999999964</v>
      </c>
      <c r="J1591" s="6" t="str">
        <f>OBV!F1591</f>
        <v>BULLISH</v>
      </c>
      <c r="K1591" s="6" t="str">
        <f>OBV!G1591</f>
        <v>NEUTRAL</v>
      </c>
      <c r="L1591" s="6" t="str">
        <f>OBV!H1591</f>
        <v>CONFIRMED BULLISH</v>
      </c>
      <c r="M1591" s="8">
        <f t="shared" si="243"/>
        <v>50</v>
      </c>
      <c r="N1591" s="8">
        <f t="shared" si="240"/>
        <v>100</v>
      </c>
      <c r="O1591" s="8">
        <f t="shared" si="241"/>
        <v>50</v>
      </c>
      <c r="P1591" s="8">
        <f t="shared" si="242"/>
        <v>83.5</v>
      </c>
      <c r="Q1591" s="9">
        <f t="shared" si="244"/>
        <v>72.525000000000006</v>
      </c>
      <c r="R1591" s="9">
        <f t="shared" si="245"/>
        <v>68.375</v>
      </c>
      <c r="S1591" s="9">
        <f t="shared" si="246"/>
        <v>72.575000000000003</v>
      </c>
      <c r="T1591" s="9">
        <f t="shared" si="247"/>
        <v>70.875</v>
      </c>
      <c r="U1591" s="8">
        <f t="shared" si="248"/>
        <v>71.158333333333346</v>
      </c>
      <c r="V1591" s="8">
        <f t="shared" si="249"/>
        <v>71.087500000000006</v>
      </c>
    </row>
    <row r="1592" spans="1:22" ht="13.5" x14ac:dyDescent="0.25">
      <c r="A1592" s="3">
        <f>RSI!A1592</f>
        <v>44333</v>
      </c>
      <c r="B1592" s="2">
        <f>RSI!B1592</f>
        <v>8.6516999999999999</v>
      </c>
      <c r="C1592" s="2">
        <f>RSI!I1592</f>
        <v>58.982740228461594</v>
      </c>
      <c r="D1592" s="2">
        <f>MACD!E1592</f>
        <v>-7.6783739256246264E-2</v>
      </c>
      <c r="E1592" s="2">
        <f>MACD!F1592</f>
        <v>1.793434632087193E-2</v>
      </c>
      <c r="F1592" s="2">
        <f>'Moving Avg'!D1592</f>
        <v>8.5120199999999997</v>
      </c>
      <c r="G1592" s="2">
        <f>'Moving Avg'!F1592</f>
        <v>8.4687000000000019</v>
      </c>
      <c r="H1592" s="2">
        <f>'Moving Avg'!G1592</f>
        <v>8.6088820000000013</v>
      </c>
      <c r="I1592" s="2">
        <f>'Moving Avg'!H1592</f>
        <v>8.4066904999999963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3"/>
        <v>50</v>
      </c>
      <c r="N1592" s="8">
        <f t="shared" si="240"/>
        <v>100</v>
      </c>
      <c r="O1592" s="8">
        <f t="shared" si="241"/>
        <v>50</v>
      </c>
      <c r="P1592" s="8">
        <f t="shared" si="242"/>
        <v>83.5</v>
      </c>
      <c r="Q1592" s="9">
        <f t="shared" si="244"/>
        <v>72.525000000000006</v>
      </c>
      <c r="R1592" s="9">
        <f t="shared" si="245"/>
        <v>68.375</v>
      </c>
      <c r="S1592" s="9">
        <f t="shared" si="246"/>
        <v>72.575000000000003</v>
      </c>
      <c r="T1592" s="9">
        <f t="shared" si="247"/>
        <v>70.875</v>
      </c>
      <c r="U1592" s="8">
        <f t="shared" si="248"/>
        <v>71.158333333333346</v>
      </c>
      <c r="V1592" s="8">
        <f t="shared" si="249"/>
        <v>71.087500000000006</v>
      </c>
    </row>
    <row r="1593" spans="1:22" ht="13.5" x14ac:dyDescent="0.25">
      <c r="A1593" s="3">
        <f>RSI!A1593</f>
        <v>44334</v>
      </c>
      <c r="B1593" s="2">
        <f>RSI!B1593</f>
        <v>8.6719000000000008</v>
      </c>
      <c r="C1593" s="2">
        <f>RSI!I1593</f>
        <v>60.085960099802946</v>
      </c>
      <c r="D1593" s="2">
        <f>MACD!E1593</f>
        <v>-7.5528768849240535E-2</v>
      </c>
      <c r="E1593" s="2">
        <f>MACD!F1593</f>
        <v>-7.5827671315056334E-4</v>
      </c>
      <c r="F1593" s="2">
        <f>'Moving Avg'!D1593</f>
        <v>8.5483000000000011</v>
      </c>
      <c r="G1593" s="2">
        <f>'Moving Avg'!F1593</f>
        <v>8.4744100000000007</v>
      </c>
      <c r="H1593" s="2">
        <f>'Moving Avg'!G1593</f>
        <v>8.6119720000000015</v>
      </c>
      <c r="I1593" s="2">
        <f>'Moving Avg'!H1593</f>
        <v>8.4107544999999977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  <c r="M1593" s="8">
        <f t="shared" si="243"/>
        <v>50</v>
      </c>
      <c r="N1593" s="8">
        <f t="shared" si="240"/>
        <v>100</v>
      </c>
      <c r="O1593" s="8">
        <f t="shared" si="241"/>
        <v>50</v>
      </c>
      <c r="P1593" s="8">
        <f t="shared" si="242"/>
        <v>83.5</v>
      </c>
      <c r="Q1593" s="9">
        <f t="shared" si="244"/>
        <v>72.525000000000006</v>
      </c>
      <c r="R1593" s="9">
        <f t="shared" si="245"/>
        <v>68.375</v>
      </c>
      <c r="S1593" s="9">
        <f t="shared" si="246"/>
        <v>72.575000000000003</v>
      </c>
      <c r="T1593" s="9">
        <f t="shared" si="247"/>
        <v>70.875</v>
      </c>
      <c r="U1593" s="8">
        <f t="shared" si="248"/>
        <v>71.158333333333346</v>
      </c>
      <c r="V1593" s="8">
        <f t="shared" si="249"/>
        <v>71.087500000000006</v>
      </c>
    </row>
    <row r="1594" spans="1:22" ht="13.5" x14ac:dyDescent="0.25">
      <c r="A1594" s="3">
        <f>RSI!A1594</f>
        <v>44335</v>
      </c>
      <c r="B1594" s="2">
        <f>RSI!B1594</f>
        <v>8.6652000000000005</v>
      </c>
      <c r="C1594" s="2">
        <f>RSI!I1594</f>
        <v>59.514186562878386</v>
      </c>
      <c r="D1594" s="2">
        <f>MACD!E1594</f>
        <v>-8.416514509618267E-2</v>
      </c>
      <c r="E1594" s="2">
        <f>MACD!F1594</f>
        <v>-1.7439650389756985E-2</v>
      </c>
      <c r="F1594" s="2">
        <f>'Moving Avg'!D1594</f>
        <v>8.6020399999999988</v>
      </c>
      <c r="G1594" s="2">
        <f>'Moving Avg'!F1594</f>
        <v>8.4797849999999997</v>
      </c>
      <c r="H1594" s="2">
        <f>'Moving Avg'!G1594</f>
        <v>8.6113000000000017</v>
      </c>
      <c r="I1594" s="2">
        <f>'Moving Avg'!H1594</f>
        <v>8.4150869999999962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  <c r="M1594" s="8">
        <f t="shared" si="243"/>
        <v>50</v>
      </c>
      <c r="N1594" s="8">
        <f t="shared" si="240"/>
        <v>100</v>
      </c>
      <c r="O1594" s="8">
        <f t="shared" si="241"/>
        <v>50</v>
      </c>
      <c r="P1594" s="8">
        <f t="shared" si="242"/>
        <v>83.5</v>
      </c>
      <c r="Q1594" s="9">
        <f t="shared" si="244"/>
        <v>72.525000000000006</v>
      </c>
      <c r="R1594" s="9">
        <f t="shared" si="245"/>
        <v>68.375</v>
      </c>
      <c r="S1594" s="9">
        <f t="shared" si="246"/>
        <v>72.575000000000003</v>
      </c>
      <c r="T1594" s="9">
        <f t="shared" si="247"/>
        <v>70.875</v>
      </c>
      <c r="U1594" s="8">
        <f t="shared" si="248"/>
        <v>71.158333333333346</v>
      </c>
      <c r="V1594" s="8">
        <f t="shared" si="249"/>
        <v>71.087500000000006</v>
      </c>
    </row>
    <row r="1595" spans="1:22" ht="13.5" x14ac:dyDescent="0.25">
      <c r="A1595" s="3">
        <f>RSI!A1595</f>
        <v>44336</v>
      </c>
      <c r="B1595" s="2">
        <f>RSI!B1595</f>
        <v>8.6852999999999998</v>
      </c>
      <c r="C1595" s="2">
        <f>RSI!I1595</f>
        <v>60.721747732558427</v>
      </c>
      <c r="D1595" s="2">
        <f>MACD!E1595</f>
        <v>-9.3757574975169788E-2</v>
      </c>
      <c r="E1595" s="2">
        <f>MACD!F1595</f>
        <v>-3.2703235306839551E-2</v>
      </c>
      <c r="F1595" s="2">
        <f>'Moving Avg'!D1595</f>
        <v>8.6530799999999992</v>
      </c>
      <c r="G1595" s="2">
        <f>'Moving Avg'!F1595</f>
        <v>8.4861649999999997</v>
      </c>
      <c r="H1595" s="2">
        <f>'Moving Avg'!G1595</f>
        <v>8.61036</v>
      </c>
      <c r="I1595" s="2">
        <f>'Moving Avg'!H1595</f>
        <v>8.4192179999999954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  <c r="M1595" s="8">
        <f t="shared" si="243"/>
        <v>50</v>
      </c>
      <c r="N1595" s="8">
        <f t="shared" si="240"/>
        <v>100</v>
      </c>
      <c r="O1595" s="8">
        <f t="shared" si="241"/>
        <v>50</v>
      </c>
      <c r="P1595" s="8">
        <f t="shared" si="242"/>
        <v>83.5</v>
      </c>
      <c r="Q1595" s="9">
        <f t="shared" si="244"/>
        <v>72.525000000000006</v>
      </c>
      <c r="R1595" s="9">
        <f t="shared" si="245"/>
        <v>68.375</v>
      </c>
      <c r="S1595" s="9">
        <f t="shared" si="246"/>
        <v>72.575000000000003</v>
      </c>
      <c r="T1595" s="9">
        <f t="shared" si="247"/>
        <v>70.875</v>
      </c>
      <c r="U1595" s="8">
        <f t="shared" si="248"/>
        <v>71.158333333333346</v>
      </c>
      <c r="V1595" s="8">
        <f t="shared" si="249"/>
        <v>71.087500000000006</v>
      </c>
    </row>
    <row r="1596" spans="1:22" ht="13.5" x14ac:dyDescent="0.25">
      <c r="A1596" s="3">
        <f>RSI!A1596</f>
        <v>44337</v>
      </c>
      <c r="B1596" s="2">
        <f>RSI!B1596</f>
        <v>8.6652000000000005</v>
      </c>
      <c r="C1596" s="2">
        <f>RSI!I1596</f>
        <v>58.831996910250695</v>
      </c>
      <c r="D1596" s="2">
        <f>MACD!E1596</f>
        <v>-9.1948708641323762E-2</v>
      </c>
      <c r="E1596" s="2">
        <f>MACD!F1596</f>
        <v>-4.4552329973736399E-2</v>
      </c>
      <c r="F1596" s="2">
        <f>'Moving Avg'!D1596</f>
        <v>8.6678599999999992</v>
      </c>
      <c r="G1596" s="2">
        <f>'Moving Avg'!F1596</f>
        <v>8.4932200000000009</v>
      </c>
      <c r="H1596" s="2">
        <f>'Moving Avg'!G1596</f>
        <v>8.6098240000000015</v>
      </c>
      <c r="I1596" s="2">
        <f>'Moving Avg'!H1596</f>
        <v>8.4235504999999957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  <c r="M1596" s="8">
        <f t="shared" si="243"/>
        <v>50</v>
      </c>
      <c r="N1596" s="8">
        <f t="shared" si="240"/>
        <v>100</v>
      </c>
      <c r="O1596" s="8">
        <f t="shared" si="241"/>
        <v>50</v>
      </c>
      <c r="P1596" s="8">
        <f t="shared" si="242"/>
        <v>83.5</v>
      </c>
      <c r="Q1596" s="9">
        <f t="shared" si="244"/>
        <v>72.525000000000006</v>
      </c>
      <c r="R1596" s="9">
        <f t="shared" si="245"/>
        <v>68.375</v>
      </c>
      <c r="S1596" s="9">
        <f t="shared" si="246"/>
        <v>72.575000000000003</v>
      </c>
      <c r="T1596" s="9">
        <f t="shared" si="247"/>
        <v>70.875</v>
      </c>
      <c r="U1596" s="8">
        <f t="shared" si="248"/>
        <v>71.158333333333346</v>
      </c>
      <c r="V1596" s="8">
        <f t="shared" si="249"/>
        <v>71.087500000000006</v>
      </c>
    </row>
    <row r="1597" spans="1:22" ht="13.5" x14ac:dyDescent="0.25">
      <c r="A1597" s="3">
        <f>RSI!A1597</f>
        <v>44340</v>
      </c>
      <c r="B1597" s="2">
        <f>RSI!B1597</f>
        <v>8.6316000000000006</v>
      </c>
      <c r="C1597" s="2">
        <f>RSI!I1597</f>
        <v>55.71075637813486</v>
      </c>
      <c r="D1597" s="2">
        <f>MACD!E1597</f>
        <v>-8.9633514691543681E-2</v>
      </c>
      <c r="E1597" s="2">
        <f>MACD!F1597</f>
        <v>-5.3568566917297861E-2</v>
      </c>
      <c r="F1597" s="2">
        <f>'Moving Avg'!D1597</f>
        <v>8.6638399999999987</v>
      </c>
      <c r="G1597" s="2">
        <f>'Moving Avg'!F1597</f>
        <v>8.501615000000001</v>
      </c>
      <c r="H1597" s="2">
        <f>'Moving Avg'!G1597</f>
        <v>8.6104960000000013</v>
      </c>
      <c r="I1597" s="2">
        <f>'Moving Avg'!H1597</f>
        <v>8.427446499999995</v>
      </c>
      <c r="J1597" s="6" t="str">
        <f>OBV!F1597</f>
        <v>BULLISH</v>
      </c>
      <c r="K1597" s="6" t="str">
        <f>OBV!G1597</f>
        <v>NEUTRAL</v>
      </c>
      <c r="L1597" s="6" t="str">
        <f>OBV!H1597</f>
        <v>BULLISH DIVERGENCE</v>
      </c>
      <c r="M1597" s="8">
        <f t="shared" si="243"/>
        <v>50</v>
      </c>
      <c r="N1597" s="8">
        <f t="shared" si="240"/>
        <v>100</v>
      </c>
      <c r="O1597" s="8">
        <f t="shared" si="241"/>
        <v>50</v>
      </c>
      <c r="P1597" s="8">
        <f t="shared" si="242"/>
        <v>66.5</v>
      </c>
      <c r="Q1597" s="9">
        <f t="shared" si="244"/>
        <v>69.974999999999994</v>
      </c>
      <c r="R1597" s="9">
        <f t="shared" si="245"/>
        <v>64.125</v>
      </c>
      <c r="S1597" s="9">
        <f t="shared" si="246"/>
        <v>64.924999999999997</v>
      </c>
      <c r="T1597" s="9">
        <f t="shared" si="247"/>
        <v>66.625</v>
      </c>
      <c r="U1597" s="8">
        <f t="shared" si="248"/>
        <v>66.341666666666654</v>
      </c>
      <c r="V1597" s="8">
        <f t="shared" si="249"/>
        <v>66.412499999999994</v>
      </c>
    </row>
    <row r="1598" spans="1:22" ht="13.5" x14ac:dyDescent="0.25">
      <c r="A1598" s="3">
        <f>RSI!A1598</f>
        <v>44341</v>
      </c>
      <c r="B1598" s="2">
        <f>RSI!B1598</f>
        <v>8.6516999999999999</v>
      </c>
      <c r="C1598" s="2">
        <f>RSI!I1598</f>
        <v>57.174475682047955</v>
      </c>
      <c r="D1598" s="2">
        <f>MACD!E1598</f>
        <v>-9.3726926671727995E-2</v>
      </c>
      <c r="E1598" s="2">
        <f>MACD!F1598</f>
        <v>-6.1600238868183887E-2</v>
      </c>
      <c r="F1598" s="2">
        <f>'Moving Avg'!D1598</f>
        <v>8.6598000000000006</v>
      </c>
      <c r="G1598" s="2">
        <f>'Moving Avg'!F1598</f>
        <v>8.5160550000000015</v>
      </c>
      <c r="H1598" s="2">
        <f>'Moving Avg'!G1598</f>
        <v>8.6108980000000006</v>
      </c>
      <c r="I1598" s="2">
        <f>'Moving Avg'!H1598</f>
        <v>8.4311069999999955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  <c r="M1598" s="8">
        <f t="shared" si="243"/>
        <v>50</v>
      </c>
      <c r="N1598" s="8">
        <f t="shared" si="240"/>
        <v>100</v>
      </c>
      <c r="O1598" s="8">
        <f t="shared" si="241"/>
        <v>50</v>
      </c>
      <c r="P1598" s="8">
        <f t="shared" si="242"/>
        <v>16.5</v>
      </c>
      <c r="Q1598" s="9">
        <f t="shared" si="244"/>
        <v>62.475000000000001</v>
      </c>
      <c r="R1598" s="9">
        <f t="shared" si="245"/>
        <v>51.625</v>
      </c>
      <c r="S1598" s="9">
        <f t="shared" si="246"/>
        <v>42.424999999999997</v>
      </c>
      <c r="T1598" s="9">
        <f t="shared" si="247"/>
        <v>54.125</v>
      </c>
      <c r="U1598" s="8">
        <f t="shared" si="248"/>
        <v>52.17499999999999</v>
      </c>
      <c r="V1598" s="8">
        <f t="shared" si="249"/>
        <v>52.662499999999994</v>
      </c>
    </row>
    <row r="1599" spans="1:22" ht="13.5" x14ac:dyDescent="0.25">
      <c r="A1599" s="3">
        <f>RSI!A1599</f>
        <v>44342</v>
      </c>
      <c r="B1599" s="2">
        <f>RSI!B1599</f>
        <v>8.6249000000000002</v>
      </c>
      <c r="C1599" s="2">
        <f>RSI!I1599</f>
        <v>54.584177688897995</v>
      </c>
      <c r="D1599" s="2">
        <f>MACD!E1599</f>
        <v>-0.11017929301891627</v>
      </c>
      <c r="E1599" s="2">
        <f>MACD!F1599</f>
        <v>-7.1316049698330372E-2</v>
      </c>
      <c r="F1599" s="2">
        <f>'Moving Avg'!D1599</f>
        <v>8.6517400000000002</v>
      </c>
      <c r="G1599" s="2">
        <f>'Moving Avg'!F1599</f>
        <v>8.5278100000000006</v>
      </c>
      <c r="H1599" s="2">
        <f>'Moving Avg'!G1599</f>
        <v>8.6087500000000006</v>
      </c>
      <c r="I1599" s="2">
        <f>'Moving Avg'!H1599</f>
        <v>8.432920999999995</v>
      </c>
      <c r="J1599" s="6" t="str">
        <f>OBV!F1599</f>
        <v>BULLISH</v>
      </c>
      <c r="K1599" s="6" t="str">
        <f>OBV!G1599</f>
        <v>NEUTRAL</v>
      </c>
      <c r="L1599" s="6" t="str">
        <f>OBV!H1599</f>
        <v>BULLISH DIVERGENCE</v>
      </c>
      <c r="M1599" s="8">
        <f t="shared" si="243"/>
        <v>50</v>
      </c>
      <c r="N1599" s="8">
        <f t="shared" si="240"/>
        <v>100</v>
      </c>
      <c r="O1599" s="8">
        <f t="shared" si="241"/>
        <v>50</v>
      </c>
      <c r="P1599" s="8">
        <f t="shared" si="242"/>
        <v>66.5</v>
      </c>
      <c r="Q1599" s="9">
        <f t="shared" si="244"/>
        <v>69.974999999999994</v>
      </c>
      <c r="R1599" s="9">
        <f t="shared" si="245"/>
        <v>64.125</v>
      </c>
      <c r="S1599" s="9">
        <f t="shared" si="246"/>
        <v>64.924999999999997</v>
      </c>
      <c r="T1599" s="9">
        <f t="shared" si="247"/>
        <v>66.625</v>
      </c>
      <c r="U1599" s="8">
        <f t="shared" si="248"/>
        <v>66.341666666666654</v>
      </c>
      <c r="V1599" s="8">
        <f t="shared" si="249"/>
        <v>66.412499999999994</v>
      </c>
    </row>
    <row r="1600" spans="1:22" ht="13.5" x14ac:dyDescent="0.25">
      <c r="A1600" s="3">
        <f>RSI!A1600</f>
        <v>44343</v>
      </c>
      <c r="B1600" s="2">
        <f>RSI!B1600</f>
        <v>8.5980000000000008</v>
      </c>
      <c r="C1600" s="2">
        <f>RSI!I1600</f>
        <v>52.035866289987744</v>
      </c>
      <c r="D1600" s="2">
        <f>MACD!E1600</f>
        <v>-0.11725474479498921</v>
      </c>
      <c r="E1600" s="2">
        <f>MACD!F1600</f>
        <v>-8.0503788717662145E-2</v>
      </c>
      <c r="F1600" s="2">
        <f>'Moving Avg'!D1600</f>
        <v>8.6342800000000004</v>
      </c>
      <c r="G1600" s="2">
        <f>'Moving Avg'!F1600</f>
        <v>8.5429250000000021</v>
      </c>
      <c r="H1600" s="2">
        <f>'Moving Avg'!G1600</f>
        <v>8.6061980000000009</v>
      </c>
      <c r="I1600" s="2">
        <f>'Moving Avg'!H1600</f>
        <v>8.4357759999999971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3"/>
        <v>50</v>
      </c>
      <c r="N1600" s="8">
        <f t="shared" si="240"/>
        <v>100</v>
      </c>
      <c r="O1600" s="8">
        <f t="shared" si="241"/>
        <v>50</v>
      </c>
      <c r="P1600" s="8">
        <f t="shared" si="242"/>
        <v>16.5</v>
      </c>
      <c r="Q1600" s="9">
        <f t="shared" si="244"/>
        <v>62.475000000000001</v>
      </c>
      <c r="R1600" s="9">
        <f t="shared" si="245"/>
        <v>51.625</v>
      </c>
      <c r="S1600" s="9">
        <f t="shared" si="246"/>
        <v>42.424999999999997</v>
      </c>
      <c r="T1600" s="9">
        <f t="shared" si="247"/>
        <v>54.125</v>
      </c>
      <c r="U1600" s="8">
        <f t="shared" si="248"/>
        <v>52.17499999999999</v>
      </c>
      <c r="V1600" s="8">
        <f t="shared" si="249"/>
        <v>52.662499999999994</v>
      </c>
    </row>
    <row r="1601" spans="1:22" ht="13.5" x14ac:dyDescent="0.25">
      <c r="A1601" s="3">
        <f>RSI!A1601</f>
        <v>44344</v>
      </c>
      <c r="B1601" s="2">
        <f>RSI!B1601</f>
        <v>8.5980000000000008</v>
      </c>
      <c r="C1601" s="2">
        <f>RSI!I1601</f>
        <v>52.035866289987744</v>
      </c>
      <c r="D1601" s="2">
        <f>MACD!E1601</f>
        <v>-9.8575343824164108E-2</v>
      </c>
      <c r="E1601" s="2">
        <f>MACD!F1601</f>
        <v>-8.4118099738962546E-2</v>
      </c>
      <c r="F1601" s="2">
        <f>'Moving Avg'!D1601</f>
        <v>8.6208399999999994</v>
      </c>
      <c r="G1601" s="2">
        <f>'Moving Avg'!F1601</f>
        <v>8.5583750000000016</v>
      </c>
      <c r="H1601" s="2">
        <f>'Moving Avg'!G1601</f>
        <v>8.6014960000000027</v>
      </c>
      <c r="I1601" s="2">
        <f>'Moving Avg'!H1601</f>
        <v>8.4384629999999952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3"/>
        <v>50</v>
      </c>
      <c r="N1601" s="8">
        <f t="shared" si="240"/>
        <v>45</v>
      </c>
      <c r="O1601" s="8">
        <f t="shared" si="241"/>
        <v>50</v>
      </c>
      <c r="P1601" s="8">
        <f t="shared" si="242"/>
        <v>16.5</v>
      </c>
      <c r="Q1601" s="9">
        <f t="shared" si="244"/>
        <v>43.225000000000001</v>
      </c>
      <c r="R1601" s="9">
        <f t="shared" si="245"/>
        <v>40.625</v>
      </c>
      <c r="S1601" s="9">
        <f t="shared" si="246"/>
        <v>34.174999999999997</v>
      </c>
      <c r="T1601" s="9">
        <f t="shared" si="247"/>
        <v>40.375</v>
      </c>
      <c r="U1601" s="8">
        <f t="shared" si="248"/>
        <v>39.341666666666661</v>
      </c>
      <c r="V1601" s="8">
        <f t="shared" si="249"/>
        <v>39.599999999999994</v>
      </c>
    </row>
    <row r="1602" spans="1:22" ht="13.5" x14ac:dyDescent="0.25">
      <c r="A1602" s="3">
        <f>RSI!A1602</f>
        <v>44347</v>
      </c>
      <c r="B1602" s="2">
        <f>RSI!B1602</f>
        <v>8.5643999999999991</v>
      </c>
      <c r="C1602" s="2">
        <f>RSI!I1602</f>
        <v>48.739587483874402</v>
      </c>
      <c r="D1602" s="2">
        <f>MACD!E1602</f>
        <v>-7.1112276467257374E-2</v>
      </c>
      <c r="E1602" s="2">
        <f>MACD!F1602</f>
        <v>-8.1516935084621517E-2</v>
      </c>
      <c r="F1602" s="2">
        <f>'Moving Avg'!D1602</f>
        <v>8.6074000000000002</v>
      </c>
      <c r="G1602" s="2">
        <f>'Moving Avg'!F1602</f>
        <v>8.5704650000000022</v>
      </c>
      <c r="H1602" s="2">
        <f>'Moving Avg'!G1602</f>
        <v>8.5982720000000015</v>
      </c>
      <c r="I1602" s="2">
        <f>'Moving Avg'!H1602</f>
        <v>8.4400749999999967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  <c r="M1602" s="8">
        <f t="shared" si="243"/>
        <v>50</v>
      </c>
      <c r="N1602" s="8">
        <f t="shared" ref="N1602:N1665" si="250">IF(E1602-D1602&gt;0.02, 100, IF(E1602-D1602&lt;0,0,45))</f>
        <v>0</v>
      </c>
      <c r="O1602" s="8">
        <f t="shared" ref="O1602:O1665" si="251">IF(F1602-I1602&gt;10,100,IF(F1602-I1602&gt;5,75, IF(F1602-I1602&gt;0,50,0)))</f>
        <v>50</v>
      </c>
      <c r="P1602" s="8">
        <f t="shared" ref="P1602:P1665" si="252">IF(L1602="confirmed bullish", 34, IF(L1602="bullish divergence",17, 0))+IF(J1602="bullish",33,IF(J1602="bearish",0,16.5))+IF(K1602="strong",33,IF(K1602="weak",0,16.5))</f>
        <v>16.5</v>
      </c>
      <c r="Q1602" s="9">
        <f t="shared" si="244"/>
        <v>27.475000000000001</v>
      </c>
      <c r="R1602" s="9">
        <f t="shared" si="245"/>
        <v>31.625</v>
      </c>
      <c r="S1602" s="9">
        <f t="shared" si="246"/>
        <v>27.425000000000001</v>
      </c>
      <c r="T1602" s="9">
        <f t="shared" si="247"/>
        <v>29.125</v>
      </c>
      <c r="U1602" s="8">
        <f t="shared" si="248"/>
        <v>28.841666666666669</v>
      </c>
      <c r="V1602" s="8">
        <f t="shared" si="249"/>
        <v>28.912500000000001</v>
      </c>
    </row>
    <row r="1603" spans="1:22" ht="13.5" x14ac:dyDescent="0.25">
      <c r="A1603" s="3">
        <f>RSI!A1603</f>
        <v>44348</v>
      </c>
      <c r="B1603" s="2">
        <f>RSI!B1603</f>
        <v>8.5374999999999996</v>
      </c>
      <c r="C1603" s="2">
        <f>RSI!I1603</f>
        <v>46.215488494799025</v>
      </c>
      <c r="D1603" s="2">
        <f>MACD!E1603</f>
        <v>-4.2690075244983916E-2</v>
      </c>
      <c r="E1603" s="2">
        <f>MACD!F1603</f>
        <v>-7.3751563116694008E-2</v>
      </c>
      <c r="F1603" s="2">
        <f>'Moving Avg'!D1603</f>
        <v>8.5845599999999997</v>
      </c>
      <c r="G1603" s="2">
        <f>'Moving Avg'!F1603</f>
        <v>8.5711350000000017</v>
      </c>
      <c r="H1603" s="2">
        <f>'Moving Avg'!G1603</f>
        <v>8.5931660000000019</v>
      </c>
      <c r="I1603" s="2">
        <f>'Moving Avg'!H1603</f>
        <v>8.4403099999999966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  <c r="M1603" s="8">
        <f t="shared" ref="M1603:M1666" si="253">IF(C1603&lt;30,100, IF(C1603&gt;70, 0, 50))</f>
        <v>50</v>
      </c>
      <c r="N1603" s="8">
        <f t="shared" si="250"/>
        <v>0</v>
      </c>
      <c r="O1603" s="8">
        <f t="shared" si="251"/>
        <v>50</v>
      </c>
      <c r="P1603" s="8">
        <f t="shared" si="252"/>
        <v>16.5</v>
      </c>
      <c r="Q1603" s="9">
        <f t="shared" ref="Q1603:Q1666" si="254">0.35*M1603+N1603*0.35+O1603*0.15+P1603*0.15</f>
        <v>27.475000000000001</v>
      </c>
      <c r="R1603" s="9">
        <f t="shared" ref="R1603:R1666" si="255">M1603*0.2+N1603*0.2+O1603*0.35+P1603*0.25</f>
        <v>31.625</v>
      </c>
      <c r="S1603" s="9">
        <f t="shared" ref="S1603:S1666" si="256">M1603*0.15+N1603*0.15+O1603*0.25+P1603*0.45</f>
        <v>27.425000000000001</v>
      </c>
      <c r="T1603" s="9">
        <f t="shared" ref="T1603:T1666" si="257">0.25*SUM(M1603:P1603)</f>
        <v>29.125</v>
      </c>
      <c r="U1603" s="8">
        <f t="shared" ref="U1603:U1666" si="258">SUM(Q1603:S1603)/3</f>
        <v>28.841666666666669</v>
      </c>
      <c r="V1603" s="8">
        <f t="shared" ref="V1603:V1666" si="259">SUM(Q1603:T1603)/4</f>
        <v>28.912500000000001</v>
      </c>
    </row>
    <row r="1604" spans="1:22" ht="13.5" x14ac:dyDescent="0.25">
      <c r="A1604" s="3">
        <f>RSI!A1604</f>
        <v>44349</v>
      </c>
      <c r="B1604" s="2">
        <f>RSI!B1604</f>
        <v>8.5307999999999993</v>
      </c>
      <c r="C1604" s="2">
        <f>RSI!I1604</f>
        <v>45.582307247580545</v>
      </c>
      <c r="D1604" s="2">
        <f>MACD!E1604</f>
        <v>-1.89383212931169E-2</v>
      </c>
      <c r="E1604" s="2">
        <f>MACD!F1604</f>
        <v>-6.2788914751978592E-2</v>
      </c>
      <c r="F1604" s="2">
        <f>'Moving Avg'!D1604</f>
        <v>8.5657399999999999</v>
      </c>
      <c r="G1604" s="2">
        <f>'Moving Avg'!F1604</f>
        <v>8.5744900000000008</v>
      </c>
      <c r="H1604" s="2">
        <f>'Moving Avg'!G1604</f>
        <v>8.5888660000000012</v>
      </c>
      <c r="I1604" s="2">
        <f>'Moving Avg'!H1604</f>
        <v>8.440141999999998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  <c r="M1604" s="8">
        <f t="shared" si="253"/>
        <v>50</v>
      </c>
      <c r="N1604" s="8">
        <f t="shared" si="250"/>
        <v>0</v>
      </c>
      <c r="O1604" s="8">
        <f t="shared" si="251"/>
        <v>50</v>
      </c>
      <c r="P1604" s="8">
        <f t="shared" si="252"/>
        <v>16.5</v>
      </c>
      <c r="Q1604" s="9">
        <f t="shared" si="254"/>
        <v>27.475000000000001</v>
      </c>
      <c r="R1604" s="9">
        <f t="shared" si="255"/>
        <v>31.625</v>
      </c>
      <c r="S1604" s="9">
        <f t="shared" si="256"/>
        <v>27.425000000000001</v>
      </c>
      <c r="T1604" s="9">
        <f t="shared" si="257"/>
        <v>29.125</v>
      </c>
      <c r="U1604" s="8">
        <f t="shared" si="258"/>
        <v>28.841666666666669</v>
      </c>
      <c r="V1604" s="8">
        <f t="shared" si="259"/>
        <v>28.912500000000001</v>
      </c>
    </row>
    <row r="1605" spans="1:22" ht="13.5" x14ac:dyDescent="0.25">
      <c r="A1605" s="3">
        <f>RSI!A1605</f>
        <v>44350</v>
      </c>
      <c r="B1605" s="2">
        <f>RSI!B1605</f>
        <v>8.5241000000000007</v>
      </c>
      <c r="C1605" s="2">
        <f>RSI!I1605</f>
        <v>44.919540840305061</v>
      </c>
      <c r="D1605" s="2">
        <f>MACD!E1605</f>
        <v>5.0066519887508321E-3</v>
      </c>
      <c r="E1605" s="2">
        <f>MACD!F1605</f>
        <v>-4.9229801403832707E-2</v>
      </c>
      <c r="F1605" s="2">
        <f>'Moving Avg'!D1605</f>
        <v>8.5509599999999999</v>
      </c>
      <c r="G1605" s="2">
        <f>'Moving Avg'!F1605</f>
        <v>8.5775100000000002</v>
      </c>
      <c r="H1605" s="2">
        <f>'Moving Avg'!G1605</f>
        <v>8.5834920000000015</v>
      </c>
      <c r="I1605" s="2">
        <f>'Moving Avg'!H1605</f>
        <v>8.4396044999999997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  <c r="M1605" s="8">
        <f t="shared" si="253"/>
        <v>50</v>
      </c>
      <c r="N1605" s="8">
        <f t="shared" si="250"/>
        <v>0</v>
      </c>
      <c r="O1605" s="8">
        <f t="shared" si="251"/>
        <v>50</v>
      </c>
      <c r="P1605" s="8">
        <f t="shared" si="252"/>
        <v>16.5</v>
      </c>
      <c r="Q1605" s="9">
        <f t="shared" si="254"/>
        <v>27.475000000000001</v>
      </c>
      <c r="R1605" s="9">
        <f t="shared" si="255"/>
        <v>31.625</v>
      </c>
      <c r="S1605" s="9">
        <f t="shared" si="256"/>
        <v>27.425000000000001</v>
      </c>
      <c r="T1605" s="9">
        <f t="shared" si="257"/>
        <v>29.125</v>
      </c>
      <c r="U1605" s="8">
        <f t="shared" si="258"/>
        <v>28.841666666666669</v>
      </c>
      <c r="V1605" s="8">
        <f t="shared" si="259"/>
        <v>28.912500000000001</v>
      </c>
    </row>
    <row r="1606" spans="1:22" ht="13.5" x14ac:dyDescent="0.25">
      <c r="A1606" s="3">
        <f>RSI!A1606</f>
        <v>44351</v>
      </c>
      <c r="B1606" s="2">
        <f>RSI!B1606</f>
        <v>8.3964999999999996</v>
      </c>
      <c r="C1606" s="2">
        <f>RSI!I1606</f>
        <v>34.601089644888887</v>
      </c>
      <c r="D1606" s="2">
        <f>MACD!E1606</f>
        <v>3.1906484024530002E-2</v>
      </c>
      <c r="E1606" s="2">
        <f>MACD!F1606</f>
        <v>-3.3002544318160174E-2</v>
      </c>
      <c r="F1606" s="2">
        <f>'Moving Avg'!D1606</f>
        <v>8.5106600000000014</v>
      </c>
      <c r="G1606" s="2">
        <f>'Moving Avg'!F1606</f>
        <v>8.5711300000000001</v>
      </c>
      <c r="H1606" s="2">
        <f>'Moving Avg'!G1606</f>
        <v>8.5770440000000008</v>
      </c>
      <c r="I1606" s="2">
        <f>'Moving Avg'!H1606</f>
        <v>8.4397055000000005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  <c r="M1606" s="8">
        <f t="shared" si="253"/>
        <v>50</v>
      </c>
      <c r="N1606" s="8">
        <f t="shared" si="250"/>
        <v>0</v>
      </c>
      <c r="O1606" s="8">
        <f t="shared" si="251"/>
        <v>50</v>
      </c>
      <c r="P1606" s="8">
        <f t="shared" si="252"/>
        <v>16.5</v>
      </c>
      <c r="Q1606" s="9">
        <f t="shared" si="254"/>
        <v>27.475000000000001</v>
      </c>
      <c r="R1606" s="9">
        <f t="shared" si="255"/>
        <v>31.625</v>
      </c>
      <c r="S1606" s="9">
        <f t="shared" si="256"/>
        <v>27.425000000000001</v>
      </c>
      <c r="T1606" s="9">
        <f t="shared" si="257"/>
        <v>29.125</v>
      </c>
      <c r="U1606" s="8">
        <f t="shared" si="258"/>
        <v>28.841666666666669</v>
      </c>
      <c r="V1606" s="8">
        <f t="shared" si="259"/>
        <v>28.912500000000001</v>
      </c>
    </row>
    <row r="1607" spans="1:22" ht="13.5" x14ac:dyDescent="0.25">
      <c r="A1607" s="3">
        <f>RSI!A1607</f>
        <v>44354</v>
      </c>
      <c r="B1607" s="2">
        <f>RSI!B1607</f>
        <v>8.4636999999999993</v>
      </c>
      <c r="C1607" s="2">
        <f>RSI!I1607</f>
        <v>42.139268045563462</v>
      </c>
      <c r="D1607" s="2">
        <f>MACD!E1607</f>
        <v>4.5533344063679593E-2</v>
      </c>
      <c r="E1607" s="2">
        <f>MACD!F1607</f>
        <v>-1.7295366641792223E-2</v>
      </c>
      <c r="F1607" s="2">
        <f>'Moving Avg'!D1607</f>
        <v>8.4905200000000001</v>
      </c>
      <c r="G1607" s="2">
        <f>'Moving Avg'!F1607</f>
        <v>8.5684450000000005</v>
      </c>
      <c r="H1607" s="2">
        <f>'Moving Avg'!G1607</f>
        <v>8.5719400000000014</v>
      </c>
      <c r="I1607" s="2">
        <f>'Moving Avg'!H1607</f>
        <v>8.4411835000000011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3"/>
        <v>50</v>
      </c>
      <c r="N1607" s="8">
        <f t="shared" si="250"/>
        <v>0</v>
      </c>
      <c r="O1607" s="8">
        <f t="shared" si="251"/>
        <v>50</v>
      </c>
      <c r="P1607" s="8">
        <f t="shared" si="252"/>
        <v>16.5</v>
      </c>
      <c r="Q1607" s="9">
        <f t="shared" si="254"/>
        <v>27.475000000000001</v>
      </c>
      <c r="R1607" s="9">
        <f t="shared" si="255"/>
        <v>31.625</v>
      </c>
      <c r="S1607" s="9">
        <f t="shared" si="256"/>
        <v>27.425000000000001</v>
      </c>
      <c r="T1607" s="9">
        <f t="shared" si="257"/>
        <v>29.125</v>
      </c>
      <c r="U1607" s="8">
        <f t="shared" si="258"/>
        <v>28.841666666666669</v>
      </c>
      <c r="V1607" s="8">
        <f t="shared" si="259"/>
        <v>28.912500000000001</v>
      </c>
    </row>
    <row r="1608" spans="1:22" ht="13.5" x14ac:dyDescent="0.25">
      <c r="A1608" s="3">
        <f>RSI!A1608</f>
        <v>44355</v>
      </c>
      <c r="B1608" s="2">
        <f>RSI!B1608</f>
        <v>8.4435000000000002</v>
      </c>
      <c r="C1608" s="2">
        <f>RSI!I1608</f>
        <v>40.62347554006034</v>
      </c>
      <c r="D1608" s="2">
        <f>MACD!E1608</f>
        <v>6.2192754703312758E-2</v>
      </c>
      <c r="E1608" s="2">
        <f>MACD!F1608</f>
        <v>-1.3977423727712258E-3</v>
      </c>
      <c r="F1608" s="2">
        <f>'Moving Avg'!D1608</f>
        <v>8.4717199999999995</v>
      </c>
      <c r="G1608" s="2">
        <f>'Moving Avg'!F1608</f>
        <v>8.5660950000000007</v>
      </c>
      <c r="H1608" s="2">
        <f>'Moving Avg'!G1608</f>
        <v>8.5665659999999999</v>
      </c>
      <c r="I1608" s="2">
        <f>'Moving Avg'!H1608</f>
        <v>8.4420905000000008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3"/>
        <v>50</v>
      </c>
      <c r="N1608" s="8">
        <f t="shared" si="250"/>
        <v>0</v>
      </c>
      <c r="O1608" s="8">
        <f t="shared" si="251"/>
        <v>50</v>
      </c>
      <c r="P1608" s="8">
        <f t="shared" si="252"/>
        <v>16.5</v>
      </c>
      <c r="Q1608" s="9">
        <f t="shared" si="254"/>
        <v>27.475000000000001</v>
      </c>
      <c r="R1608" s="9">
        <f t="shared" si="255"/>
        <v>31.625</v>
      </c>
      <c r="S1608" s="9">
        <f t="shared" si="256"/>
        <v>27.425000000000001</v>
      </c>
      <c r="T1608" s="9">
        <f t="shared" si="257"/>
        <v>29.125</v>
      </c>
      <c r="U1608" s="8">
        <f t="shared" si="258"/>
        <v>28.841666666666669</v>
      </c>
      <c r="V1608" s="8">
        <f t="shared" si="259"/>
        <v>28.912500000000001</v>
      </c>
    </row>
    <row r="1609" spans="1:22" ht="13.5" x14ac:dyDescent="0.25">
      <c r="A1609" s="3">
        <f>RSI!A1609</f>
        <v>44356</v>
      </c>
      <c r="B1609" s="2">
        <f>RSI!B1609</f>
        <v>8.5241000000000007</v>
      </c>
      <c r="C1609" s="2">
        <f>RSI!I1609</f>
        <v>48.572542850734976</v>
      </c>
      <c r="D1609" s="2">
        <f>MACD!E1609</f>
        <v>6.6815452444298984E-2</v>
      </c>
      <c r="E1609" s="2">
        <f>MACD!F1609</f>
        <v>1.2244896590642818E-2</v>
      </c>
      <c r="F1609" s="2">
        <f>'Moving Avg'!D1609</f>
        <v>8.4703800000000005</v>
      </c>
      <c r="G1609" s="2">
        <f>'Moving Avg'!F1609</f>
        <v>8.5724750000000007</v>
      </c>
      <c r="H1609" s="2">
        <f>'Moving Avg'!G1609</f>
        <v>8.5637439999999998</v>
      </c>
      <c r="I1609" s="2">
        <f>'Moving Avg'!H1609</f>
        <v>8.443064500000002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3"/>
        <v>50</v>
      </c>
      <c r="N1609" s="8">
        <f t="shared" si="250"/>
        <v>0</v>
      </c>
      <c r="O1609" s="8">
        <f t="shared" si="251"/>
        <v>50</v>
      </c>
      <c r="P1609" s="8">
        <f t="shared" si="252"/>
        <v>16.5</v>
      </c>
      <c r="Q1609" s="9">
        <f t="shared" si="254"/>
        <v>27.475000000000001</v>
      </c>
      <c r="R1609" s="9">
        <f t="shared" si="255"/>
        <v>31.625</v>
      </c>
      <c r="S1609" s="9">
        <f t="shared" si="256"/>
        <v>27.425000000000001</v>
      </c>
      <c r="T1609" s="9">
        <f t="shared" si="257"/>
        <v>29.125</v>
      </c>
      <c r="U1609" s="8">
        <f t="shared" si="258"/>
        <v>28.841666666666669</v>
      </c>
      <c r="V1609" s="8">
        <f t="shared" si="259"/>
        <v>28.912500000000001</v>
      </c>
    </row>
    <row r="1610" spans="1:22" ht="13.5" x14ac:dyDescent="0.25">
      <c r="A1610" s="3">
        <f>RSI!A1610</f>
        <v>44357</v>
      </c>
      <c r="B1610" s="2">
        <f>RSI!B1610</f>
        <v>8.5241000000000007</v>
      </c>
      <c r="C1610" s="2">
        <f>RSI!I1610</f>
        <v>48.572542850734983</v>
      </c>
      <c r="D1610" s="2">
        <f>MACD!E1610</f>
        <v>6.6686050931460628E-2</v>
      </c>
      <c r="E1610" s="2">
        <f>MACD!F1610</f>
        <v>2.3133127458806382E-2</v>
      </c>
      <c r="F1610" s="2">
        <f>'Moving Avg'!D1610</f>
        <v>8.4703800000000005</v>
      </c>
      <c r="G1610" s="2">
        <f>'Moving Avg'!F1610</f>
        <v>8.5771750000000004</v>
      </c>
      <c r="H1610" s="2">
        <f>'Moving Avg'!G1610</f>
        <v>8.5598479999999988</v>
      </c>
      <c r="I1610" s="2">
        <f>'Moving Avg'!H1610</f>
        <v>8.4430310000000013</v>
      </c>
      <c r="J1610" s="6" t="str">
        <f>OBV!F1610</f>
        <v>BEARISH</v>
      </c>
      <c r="K1610" s="6" t="str">
        <f>OBV!G1610</f>
        <v>NEUTRAL</v>
      </c>
      <c r="L1610" s="6" t="str">
        <f>OBV!H1610</f>
        <v>NEUTRAL</v>
      </c>
      <c r="M1610" s="8">
        <f t="shared" si="253"/>
        <v>50</v>
      </c>
      <c r="N1610" s="8">
        <f t="shared" si="250"/>
        <v>0</v>
      </c>
      <c r="O1610" s="8">
        <f t="shared" si="251"/>
        <v>50</v>
      </c>
      <c r="P1610" s="8">
        <f t="shared" si="252"/>
        <v>16.5</v>
      </c>
      <c r="Q1610" s="9">
        <f t="shared" si="254"/>
        <v>27.475000000000001</v>
      </c>
      <c r="R1610" s="9">
        <f t="shared" si="255"/>
        <v>31.625</v>
      </c>
      <c r="S1610" s="9">
        <f t="shared" si="256"/>
        <v>27.425000000000001</v>
      </c>
      <c r="T1610" s="9">
        <f t="shared" si="257"/>
        <v>29.125</v>
      </c>
      <c r="U1610" s="8">
        <f t="shared" si="258"/>
        <v>28.841666666666669</v>
      </c>
      <c r="V1610" s="8">
        <f t="shared" si="259"/>
        <v>28.912500000000001</v>
      </c>
    </row>
    <row r="1611" spans="1:22" ht="13.5" x14ac:dyDescent="0.25">
      <c r="A1611" s="3">
        <f>RSI!A1611</f>
        <v>44358</v>
      </c>
      <c r="B1611" s="2">
        <f>RSI!B1611</f>
        <v>8.4636999999999993</v>
      </c>
      <c r="C1611" s="2">
        <f>RSI!I1611</f>
        <v>43.510072716712031</v>
      </c>
      <c r="D1611" s="2">
        <f>MACD!E1611</f>
        <v>7.114095229967532E-2</v>
      </c>
      <c r="E1611" s="2">
        <f>MACD!F1611</f>
        <v>3.2734692426980169E-2</v>
      </c>
      <c r="F1611" s="2">
        <f>'Moving Avg'!D1611</f>
        <v>8.4838199999999997</v>
      </c>
      <c r="G1611" s="2">
        <f>'Moving Avg'!F1611</f>
        <v>8.5707949999999986</v>
      </c>
      <c r="H1611" s="2">
        <f>'Moving Avg'!G1611</f>
        <v>8.5552820000000001</v>
      </c>
      <c r="I1611" s="2">
        <f>'Moving Avg'!H1611</f>
        <v>8.4431990000000035</v>
      </c>
      <c r="J1611" s="6" t="str">
        <f>OBV!F1611</f>
        <v>BEARISH</v>
      </c>
      <c r="K1611" s="6" t="str">
        <f>OBV!G1611</f>
        <v>NEUTRAL</v>
      </c>
      <c r="L1611" s="6" t="str">
        <f>OBV!H1611</f>
        <v>BEARISH DIVERGENCE</v>
      </c>
      <c r="M1611" s="8">
        <f t="shared" si="253"/>
        <v>50</v>
      </c>
      <c r="N1611" s="8">
        <f t="shared" si="250"/>
        <v>0</v>
      </c>
      <c r="O1611" s="8">
        <f t="shared" si="251"/>
        <v>50</v>
      </c>
      <c r="P1611" s="8">
        <f t="shared" si="252"/>
        <v>16.5</v>
      </c>
      <c r="Q1611" s="9">
        <f t="shared" si="254"/>
        <v>27.475000000000001</v>
      </c>
      <c r="R1611" s="9">
        <f t="shared" si="255"/>
        <v>31.625</v>
      </c>
      <c r="S1611" s="9">
        <f t="shared" si="256"/>
        <v>27.425000000000001</v>
      </c>
      <c r="T1611" s="9">
        <f t="shared" si="257"/>
        <v>29.125</v>
      </c>
      <c r="U1611" s="8">
        <f t="shared" si="258"/>
        <v>28.841666666666669</v>
      </c>
      <c r="V1611" s="8">
        <f t="shared" si="259"/>
        <v>28.912500000000001</v>
      </c>
    </row>
    <row r="1612" spans="1:22" ht="13.5" x14ac:dyDescent="0.25">
      <c r="A1612" s="3">
        <f>RSI!A1612</f>
        <v>44361</v>
      </c>
      <c r="B1612" s="2">
        <f>RSI!B1612</f>
        <v>8.4435000000000002</v>
      </c>
      <c r="C1612" s="2">
        <f>RSI!I1612</f>
        <v>41.93588485475415</v>
      </c>
      <c r="D1612" s="2">
        <f>MACD!E1612</f>
        <v>7.1678086393864859E-2</v>
      </c>
      <c r="E1612" s="2">
        <f>MACD!F1612</f>
        <v>4.052337122035711E-2</v>
      </c>
      <c r="F1612" s="2">
        <f>'Moving Avg'!D1612</f>
        <v>8.4797799999999999</v>
      </c>
      <c r="G1612" s="2">
        <f>'Moving Avg'!F1612</f>
        <v>8.5603850000000001</v>
      </c>
      <c r="H1612" s="2">
        <f>'Moving Avg'!G1612</f>
        <v>8.5504459999999991</v>
      </c>
      <c r="I1612" s="2">
        <f>'Moving Avg'!H1612</f>
        <v>8.4434340000000034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3"/>
        <v>50</v>
      </c>
      <c r="N1612" s="8">
        <f t="shared" si="250"/>
        <v>0</v>
      </c>
      <c r="O1612" s="8">
        <f t="shared" si="251"/>
        <v>50</v>
      </c>
      <c r="P1612" s="8">
        <f t="shared" si="252"/>
        <v>16.5</v>
      </c>
      <c r="Q1612" s="9">
        <f t="shared" si="254"/>
        <v>27.475000000000001</v>
      </c>
      <c r="R1612" s="9">
        <f t="shared" si="255"/>
        <v>31.625</v>
      </c>
      <c r="S1612" s="9">
        <f t="shared" si="256"/>
        <v>27.425000000000001</v>
      </c>
      <c r="T1612" s="9">
        <f t="shared" si="257"/>
        <v>29.125</v>
      </c>
      <c r="U1612" s="8">
        <f t="shared" si="258"/>
        <v>28.841666666666669</v>
      </c>
      <c r="V1612" s="8">
        <f t="shared" si="259"/>
        <v>28.912500000000001</v>
      </c>
    </row>
    <row r="1613" spans="1:22" ht="13.5" x14ac:dyDescent="0.25">
      <c r="A1613" s="3">
        <f>RSI!A1613</f>
        <v>44362</v>
      </c>
      <c r="B1613" s="2">
        <f>RSI!B1613</f>
        <v>8.4300999999999995</v>
      </c>
      <c r="C1613" s="2">
        <f>RSI!I1613</f>
        <v>40.87929067512475</v>
      </c>
      <c r="D1613" s="2">
        <f>MACD!E1613</f>
        <v>6.9513982491660187E-2</v>
      </c>
      <c r="E1613" s="2">
        <f>MACD!F1613</f>
        <v>4.6321493474617725E-2</v>
      </c>
      <c r="F1613" s="2">
        <f>'Moving Avg'!D1613</f>
        <v>8.4770999999999983</v>
      </c>
      <c r="G1613" s="2">
        <f>'Moving Avg'!F1613</f>
        <v>8.5482949999999995</v>
      </c>
      <c r="H1613" s="2">
        <f>'Moving Avg'!G1613</f>
        <v>8.5454760000000007</v>
      </c>
      <c r="I1613" s="2">
        <f>'Moving Avg'!H1613</f>
        <v>8.4436020000000038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3"/>
        <v>50</v>
      </c>
      <c r="N1613" s="8">
        <f t="shared" si="250"/>
        <v>0</v>
      </c>
      <c r="O1613" s="8">
        <f t="shared" si="251"/>
        <v>50</v>
      </c>
      <c r="P1613" s="8">
        <f t="shared" si="252"/>
        <v>16.5</v>
      </c>
      <c r="Q1613" s="9">
        <f t="shared" si="254"/>
        <v>27.475000000000001</v>
      </c>
      <c r="R1613" s="9">
        <f t="shared" si="255"/>
        <v>31.625</v>
      </c>
      <c r="S1613" s="9">
        <f t="shared" si="256"/>
        <v>27.425000000000001</v>
      </c>
      <c r="T1613" s="9">
        <f t="shared" si="257"/>
        <v>29.125</v>
      </c>
      <c r="U1613" s="8">
        <f t="shared" si="258"/>
        <v>28.841666666666669</v>
      </c>
      <c r="V1613" s="8">
        <f t="shared" si="259"/>
        <v>28.912500000000001</v>
      </c>
    </row>
    <row r="1614" spans="1:22" ht="13.5" x14ac:dyDescent="0.25">
      <c r="A1614" s="3">
        <f>RSI!A1614</f>
        <v>44363</v>
      </c>
      <c r="B1614" s="2">
        <f>RSI!B1614</f>
        <v>8.3964999999999996</v>
      </c>
      <c r="C1614" s="2">
        <f>RSI!I1614</f>
        <v>38.275183541748817</v>
      </c>
      <c r="D1614" s="2">
        <f>MACD!E1614</f>
        <v>6.9708328636751915E-2</v>
      </c>
      <c r="E1614" s="2">
        <f>MACD!F1614</f>
        <v>5.0998860507044566E-2</v>
      </c>
      <c r="F1614" s="2">
        <f>'Moving Avg'!D1614</f>
        <v>8.4515800000000016</v>
      </c>
      <c r="G1614" s="2">
        <f>'Moving Avg'!F1614</f>
        <v>8.5348600000000001</v>
      </c>
      <c r="H1614" s="2">
        <f>'Moving Avg'!G1614</f>
        <v>8.539833999999999</v>
      </c>
      <c r="I1614" s="2">
        <f>'Moving Avg'!H1614</f>
        <v>8.4436020000000038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3"/>
        <v>50</v>
      </c>
      <c r="N1614" s="8">
        <f t="shared" si="250"/>
        <v>0</v>
      </c>
      <c r="O1614" s="8">
        <f t="shared" si="251"/>
        <v>50</v>
      </c>
      <c r="P1614" s="8">
        <f t="shared" si="252"/>
        <v>16.5</v>
      </c>
      <c r="Q1614" s="9">
        <f t="shared" si="254"/>
        <v>27.475000000000001</v>
      </c>
      <c r="R1614" s="9">
        <f t="shared" si="255"/>
        <v>31.625</v>
      </c>
      <c r="S1614" s="9">
        <f t="shared" si="256"/>
        <v>27.425000000000001</v>
      </c>
      <c r="T1614" s="9">
        <f t="shared" si="257"/>
        <v>29.125</v>
      </c>
      <c r="U1614" s="8">
        <f t="shared" si="258"/>
        <v>28.841666666666669</v>
      </c>
      <c r="V1614" s="8">
        <f t="shared" si="259"/>
        <v>28.912500000000001</v>
      </c>
    </row>
    <row r="1615" spans="1:22" ht="13.5" x14ac:dyDescent="0.25">
      <c r="A1615" s="3">
        <f>RSI!A1615</f>
        <v>44364</v>
      </c>
      <c r="B1615" s="2">
        <f>RSI!B1615</f>
        <v>8.3628999999999998</v>
      </c>
      <c r="C1615" s="2">
        <f>RSI!I1615</f>
        <v>35.817979279274809</v>
      </c>
      <c r="D1615" s="2">
        <f>MACD!E1615</f>
        <v>7.2054801216106412E-2</v>
      </c>
      <c r="E1615" s="2">
        <f>MACD!F1615</f>
        <v>5.5210048648856938E-2</v>
      </c>
      <c r="F1615" s="2">
        <f>'Moving Avg'!D1615</f>
        <v>8.41934</v>
      </c>
      <c r="G1615" s="2">
        <f>'Moving Avg'!F1615</f>
        <v>8.5187400000000011</v>
      </c>
      <c r="H1615" s="2">
        <f>'Moving Avg'!G1615</f>
        <v>8.5328479999999995</v>
      </c>
      <c r="I1615" s="2">
        <f>'Moving Avg'!H1615</f>
        <v>8.4434005000000045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3"/>
        <v>50</v>
      </c>
      <c r="N1615" s="8">
        <f t="shared" si="250"/>
        <v>0</v>
      </c>
      <c r="O1615" s="8">
        <f t="shared" si="251"/>
        <v>0</v>
      </c>
      <c r="P1615" s="8">
        <f t="shared" si="252"/>
        <v>16.5</v>
      </c>
      <c r="Q1615" s="9">
        <f t="shared" si="254"/>
        <v>19.975000000000001</v>
      </c>
      <c r="R1615" s="9">
        <f t="shared" si="255"/>
        <v>14.125</v>
      </c>
      <c r="S1615" s="9">
        <f t="shared" si="256"/>
        <v>14.925000000000001</v>
      </c>
      <c r="T1615" s="9">
        <f t="shared" si="257"/>
        <v>16.625</v>
      </c>
      <c r="U1615" s="8">
        <f t="shared" si="258"/>
        <v>16.341666666666669</v>
      </c>
      <c r="V1615" s="8">
        <f t="shared" si="259"/>
        <v>16.412500000000001</v>
      </c>
    </row>
    <row r="1616" spans="1:22" ht="13.5" x14ac:dyDescent="0.25">
      <c r="A1616" s="3">
        <f>RSI!A1616</f>
        <v>44365</v>
      </c>
      <c r="B1616" s="2">
        <f>RSI!B1616</f>
        <v>8.3628999999999998</v>
      </c>
      <c r="C1616" s="2">
        <f>RSI!I1616</f>
        <v>35.817979279274809</v>
      </c>
      <c r="D1616" s="2">
        <f>MACD!E1616</f>
        <v>5.5278336129092054E-2</v>
      </c>
      <c r="E1616" s="2">
        <f>MACD!F1616</f>
        <v>5.5223706144903961E-2</v>
      </c>
      <c r="F1616" s="2">
        <f>'Moving Avg'!D1616</f>
        <v>8.3991799999999976</v>
      </c>
      <c r="G1616" s="2">
        <f>'Moving Avg'!F1616</f>
        <v>8.5036250000000013</v>
      </c>
      <c r="H1616" s="2">
        <f>'Moving Avg'!G1616</f>
        <v>8.5242500000000003</v>
      </c>
      <c r="I1616" s="2">
        <f>'Moving Avg'!H1616</f>
        <v>8.4420905000000044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3"/>
        <v>50</v>
      </c>
      <c r="N1616" s="8">
        <f t="shared" si="250"/>
        <v>0</v>
      </c>
      <c r="O1616" s="8">
        <f t="shared" si="251"/>
        <v>0</v>
      </c>
      <c r="P1616" s="8">
        <f t="shared" si="252"/>
        <v>16.5</v>
      </c>
      <c r="Q1616" s="9">
        <f t="shared" si="254"/>
        <v>19.975000000000001</v>
      </c>
      <c r="R1616" s="9">
        <f t="shared" si="255"/>
        <v>14.125</v>
      </c>
      <c r="S1616" s="9">
        <f t="shared" si="256"/>
        <v>14.925000000000001</v>
      </c>
      <c r="T1616" s="9">
        <f t="shared" si="257"/>
        <v>16.625</v>
      </c>
      <c r="U1616" s="8">
        <f t="shared" si="258"/>
        <v>16.341666666666669</v>
      </c>
      <c r="V1616" s="8">
        <f t="shared" si="259"/>
        <v>16.412500000000001</v>
      </c>
    </row>
    <row r="1617" spans="1:22" ht="13.5" x14ac:dyDescent="0.25">
      <c r="A1617" s="3">
        <f>RSI!A1617</f>
        <v>44368</v>
      </c>
      <c r="B1617" s="2">
        <f>RSI!B1617</f>
        <v>8.3360000000000003</v>
      </c>
      <c r="C1617" s="2">
        <f>RSI!I1617</f>
        <v>33.803039371053572</v>
      </c>
      <c r="D1617" s="2">
        <f>MACD!E1617</f>
        <v>5.4218389566569769E-2</v>
      </c>
      <c r="E1617" s="2">
        <f>MACD!F1617</f>
        <v>5.5022642829237127E-2</v>
      </c>
      <c r="F1617" s="2">
        <f>'Moving Avg'!D1617</f>
        <v>8.3776799999999998</v>
      </c>
      <c r="G1617" s="2">
        <f>'Moving Avg'!F1617</f>
        <v>8.4888450000000013</v>
      </c>
      <c r="H1617" s="2">
        <f>'Moving Avg'!G1617</f>
        <v>8.5163239999999991</v>
      </c>
      <c r="I1617" s="2">
        <f>'Moving Avg'!H1617</f>
        <v>8.4400080000000042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3"/>
        <v>50</v>
      </c>
      <c r="N1617" s="8">
        <f t="shared" si="250"/>
        <v>45</v>
      </c>
      <c r="O1617" s="8">
        <f t="shared" si="251"/>
        <v>0</v>
      </c>
      <c r="P1617" s="8">
        <f t="shared" si="252"/>
        <v>16.5</v>
      </c>
      <c r="Q1617" s="9">
        <f t="shared" si="254"/>
        <v>35.725000000000001</v>
      </c>
      <c r="R1617" s="9">
        <f t="shared" si="255"/>
        <v>23.125</v>
      </c>
      <c r="S1617" s="9">
        <f t="shared" si="256"/>
        <v>21.675000000000001</v>
      </c>
      <c r="T1617" s="9">
        <f t="shared" si="257"/>
        <v>27.875</v>
      </c>
      <c r="U1617" s="8">
        <f t="shared" si="258"/>
        <v>26.841666666666669</v>
      </c>
      <c r="V1617" s="8">
        <f t="shared" si="259"/>
        <v>27.1</v>
      </c>
    </row>
    <row r="1618" spans="1:22" ht="13.5" x14ac:dyDescent="0.25">
      <c r="A1618" s="3">
        <f>RSI!A1618</f>
        <v>44369</v>
      </c>
      <c r="B1618" s="2">
        <f>RSI!B1618</f>
        <v>8.3628999999999998</v>
      </c>
      <c r="C1618" s="2">
        <f>RSI!I1618</f>
        <v>37.584324085536778</v>
      </c>
      <c r="D1618" s="2">
        <f>MACD!E1618</f>
        <v>4.9125059472666877E-2</v>
      </c>
      <c r="E1618" s="2">
        <f>MACD!F1618</f>
        <v>5.3843126157923082E-2</v>
      </c>
      <c r="F1618" s="2">
        <f>'Moving Avg'!D1618</f>
        <v>8.3642400000000006</v>
      </c>
      <c r="G1618" s="2">
        <f>'Moving Avg'!F1618</f>
        <v>8.4744050000000009</v>
      </c>
      <c r="H1618" s="2">
        <f>'Moving Avg'!G1618</f>
        <v>8.5093380000000014</v>
      </c>
      <c r="I1618" s="2">
        <f>'Moving Avg'!H1618</f>
        <v>8.4370525000000054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  <c r="M1618" s="8">
        <f t="shared" si="253"/>
        <v>50</v>
      </c>
      <c r="N1618" s="8">
        <f t="shared" si="250"/>
        <v>45</v>
      </c>
      <c r="O1618" s="8">
        <f t="shared" si="251"/>
        <v>0</v>
      </c>
      <c r="P1618" s="8">
        <f t="shared" si="252"/>
        <v>16.5</v>
      </c>
      <c r="Q1618" s="9">
        <f t="shared" si="254"/>
        <v>35.725000000000001</v>
      </c>
      <c r="R1618" s="9">
        <f t="shared" si="255"/>
        <v>23.125</v>
      </c>
      <c r="S1618" s="9">
        <f t="shared" si="256"/>
        <v>21.675000000000001</v>
      </c>
      <c r="T1618" s="9">
        <f t="shared" si="257"/>
        <v>27.875</v>
      </c>
      <c r="U1618" s="8">
        <f t="shared" si="258"/>
        <v>26.841666666666669</v>
      </c>
      <c r="V1618" s="8">
        <f t="shared" si="259"/>
        <v>27.1</v>
      </c>
    </row>
    <row r="1619" spans="1:22" ht="13.5" x14ac:dyDescent="0.25">
      <c r="A1619" s="3">
        <f>RSI!A1619</f>
        <v>44370</v>
      </c>
      <c r="B1619" s="2">
        <f>RSI!B1619</f>
        <v>8.4529999999999994</v>
      </c>
      <c r="C1619" s="2">
        <f>RSI!I1619</f>
        <v>48.247566852876957</v>
      </c>
      <c r="D1619" s="2">
        <f>MACD!E1619</f>
        <v>5.1219173393709738E-2</v>
      </c>
      <c r="E1619" s="2">
        <f>MACD!F1619</f>
        <v>5.3318335605080411E-2</v>
      </c>
      <c r="F1619" s="2">
        <f>'Moving Avg'!D1619</f>
        <v>8.3755400000000009</v>
      </c>
      <c r="G1619" s="2">
        <f>'Moving Avg'!F1619</f>
        <v>8.4658100000000012</v>
      </c>
      <c r="H1619" s="2">
        <f>'Moving Avg'!G1619</f>
        <v>8.5044219999999999</v>
      </c>
      <c r="I1619" s="2">
        <f>'Moving Avg'!H1619</f>
        <v>8.4343795000000057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  <c r="M1619" s="8">
        <f t="shared" si="253"/>
        <v>50</v>
      </c>
      <c r="N1619" s="8">
        <f t="shared" si="250"/>
        <v>45</v>
      </c>
      <c r="O1619" s="8">
        <f t="shared" si="251"/>
        <v>0</v>
      </c>
      <c r="P1619" s="8">
        <f t="shared" si="252"/>
        <v>16.5</v>
      </c>
      <c r="Q1619" s="9">
        <f t="shared" si="254"/>
        <v>35.725000000000001</v>
      </c>
      <c r="R1619" s="9">
        <f t="shared" si="255"/>
        <v>23.125</v>
      </c>
      <c r="S1619" s="9">
        <f t="shared" si="256"/>
        <v>21.675000000000001</v>
      </c>
      <c r="T1619" s="9">
        <f t="shared" si="257"/>
        <v>27.875</v>
      </c>
      <c r="U1619" s="8">
        <f t="shared" si="258"/>
        <v>26.841666666666669</v>
      </c>
      <c r="V1619" s="8">
        <f t="shared" si="259"/>
        <v>27.1</v>
      </c>
    </row>
    <row r="1620" spans="1:22" ht="13.5" x14ac:dyDescent="0.25">
      <c r="A1620" s="3">
        <f>RSI!A1620</f>
        <v>44371</v>
      </c>
      <c r="B1620" s="2">
        <f>RSI!B1620</f>
        <v>8.3434000000000008</v>
      </c>
      <c r="C1620" s="2">
        <f>RSI!I1620</f>
        <v>39.424289342398346</v>
      </c>
      <c r="D1620" s="2">
        <f>MACD!E1620</f>
        <v>6.1204941583772765E-2</v>
      </c>
      <c r="E1620" s="2">
        <f>MACD!F1620</f>
        <v>5.4895656800818884E-2</v>
      </c>
      <c r="F1620" s="2">
        <f>'Moving Avg'!D1620</f>
        <v>8.3716400000000011</v>
      </c>
      <c r="G1620" s="2">
        <f>'Moving Avg'!F1620</f>
        <v>8.4530800000000017</v>
      </c>
      <c r="H1620" s="2">
        <f>'Moving Avg'!G1620</f>
        <v>8.4979859999999992</v>
      </c>
      <c r="I1620" s="2">
        <f>'Moving Avg'!H1620</f>
        <v>8.4317630000000054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3"/>
        <v>50</v>
      </c>
      <c r="N1620" s="8">
        <f t="shared" si="250"/>
        <v>0</v>
      </c>
      <c r="O1620" s="8">
        <f t="shared" si="251"/>
        <v>0</v>
      </c>
      <c r="P1620" s="8">
        <f t="shared" si="252"/>
        <v>16.5</v>
      </c>
      <c r="Q1620" s="9">
        <f t="shared" si="254"/>
        <v>19.975000000000001</v>
      </c>
      <c r="R1620" s="9">
        <f t="shared" si="255"/>
        <v>14.125</v>
      </c>
      <c r="S1620" s="9">
        <f t="shared" si="256"/>
        <v>14.925000000000001</v>
      </c>
      <c r="T1620" s="9">
        <f t="shared" si="257"/>
        <v>16.625</v>
      </c>
      <c r="U1620" s="8">
        <f t="shared" si="258"/>
        <v>16.341666666666669</v>
      </c>
      <c r="V1620" s="8">
        <f t="shared" si="259"/>
        <v>16.412500000000001</v>
      </c>
    </row>
    <row r="1621" spans="1:22" ht="13.5" x14ac:dyDescent="0.25">
      <c r="A1621" s="3">
        <f>RSI!A1621</f>
        <v>44372</v>
      </c>
      <c r="B1621" s="2">
        <f>RSI!B1621</f>
        <v>8.3503000000000007</v>
      </c>
      <c r="C1621" s="2">
        <f>RSI!I1621</f>
        <v>40.166153965958074</v>
      </c>
      <c r="D1621" s="2">
        <f>MACD!E1621</f>
        <v>6.0586897384149907E-2</v>
      </c>
      <c r="E1621" s="2">
        <f>MACD!F1621</f>
        <v>5.603390491748509E-2</v>
      </c>
      <c r="F1621" s="2">
        <f>'Moving Avg'!D1621</f>
        <v>8.3691200000000006</v>
      </c>
      <c r="G1621" s="2">
        <f>'Moving Avg'!F1621</f>
        <v>8.4406950000000016</v>
      </c>
      <c r="H1621" s="2">
        <f>'Moving Avg'!G1621</f>
        <v>8.4920919999999995</v>
      </c>
      <c r="I1621" s="2">
        <f>'Moving Avg'!H1621</f>
        <v>8.4290130000000048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3"/>
        <v>50</v>
      </c>
      <c r="N1621" s="8">
        <f t="shared" si="250"/>
        <v>0</v>
      </c>
      <c r="O1621" s="8">
        <f t="shared" si="251"/>
        <v>0</v>
      </c>
      <c r="P1621" s="8">
        <f t="shared" si="252"/>
        <v>16.5</v>
      </c>
      <c r="Q1621" s="9">
        <f t="shared" si="254"/>
        <v>19.975000000000001</v>
      </c>
      <c r="R1621" s="9">
        <f t="shared" si="255"/>
        <v>14.125</v>
      </c>
      <c r="S1621" s="9">
        <f t="shared" si="256"/>
        <v>14.925000000000001</v>
      </c>
      <c r="T1621" s="9">
        <f t="shared" si="257"/>
        <v>16.625</v>
      </c>
      <c r="U1621" s="8">
        <f t="shared" si="258"/>
        <v>16.341666666666669</v>
      </c>
      <c r="V1621" s="8">
        <f t="shared" si="259"/>
        <v>16.412500000000001</v>
      </c>
    </row>
    <row r="1622" spans="1:22" ht="13.5" x14ac:dyDescent="0.25">
      <c r="A1622" s="3">
        <f>RSI!A1622</f>
        <v>44375</v>
      </c>
      <c r="B1622" s="2">
        <f>RSI!B1622</f>
        <v>8.3503000000000007</v>
      </c>
      <c r="C1622" s="2">
        <f>RSI!I1622</f>
        <v>40.166153965958081</v>
      </c>
      <c r="D1622" s="2">
        <f>MACD!E1622</f>
        <v>5.7596841132202314E-2</v>
      </c>
      <c r="E1622" s="2">
        <f>MACD!F1622</f>
        <v>5.6346492160428543E-2</v>
      </c>
      <c r="F1622" s="2">
        <f>'Moving Avg'!D1622</f>
        <v>8.3719800000000024</v>
      </c>
      <c r="G1622" s="2">
        <f>'Moving Avg'!F1622</f>
        <v>8.4299900000000001</v>
      </c>
      <c r="H1622" s="2">
        <f>'Moving Avg'!G1622</f>
        <v>8.4865999999999993</v>
      </c>
      <c r="I1622" s="2">
        <f>'Moving Avg'!H1622</f>
        <v>8.4260950000000054</v>
      </c>
      <c r="J1622" s="6" t="str">
        <f>OBV!F1622</f>
        <v>BULLISH</v>
      </c>
      <c r="K1622" s="6" t="str">
        <f>OBV!G1622</f>
        <v>NEUTRAL</v>
      </c>
      <c r="L1622" s="6" t="str">
        <f>OBV!H1622</f>
        <v>BULLISH DIVERGENCE</v>
      </c>
      <c r="M1622" s="8">
        <f t="shared" si="253"/>
        <v>50</v>
      </c>
      <c r="N1622" s="8">
        <f t="shared" si="250"/>
        <v>0</v>
      </c>
      <c r="O1622" s="8">
        <f t="shared" si="251"/>
        <v>0</v>
      </c>
      <c r="P1622" s="8">
        <f t="shared" si="252"/>
        <v>66.5</v>
      </c>
      <c r="Q1622" s="9">
        <f t="shared" si="254"/>
        <v>27.475000000000001</v>
      </c>
      <c r="R1622" s="9">
        <f t="shared" si="255"/>
        <v>26.625</v>
      </c>
      <c r="S1622" s="9">
        <f t="shared" si="256"/>
        <v>37.424999999999997</v>
      </c>
      <c r="T1622" s="9">
        <f t="shared" si="257"/>
        <v>29.125</v>
      </c>
      <c r="U1622" s="8">
        <f t="shared" si="258"/>
        <v>30.508333333333336</v>
      </c>
      <c r="V1622" s="8">
        <f t="shared" si="259"/>
        <v>30.162500000000001</v>
      </c>
    </row>
    <row r="1623" spans="1:22" ht="13.5" x14ac:dyDescent="0.25">
      <c r="A1623" s="3">
        <f>RSI!A1623</f>
        <v>44376</v>
      </c>
      <c r="B1623" s="2">
        <f>RSI!B1623</f>
        <v>8.3229000000000006</v>
      </c>
      <c r="C1623" s="2">
        <f>RSI!I1623</f>
        <v>38.021644910557796</v>
      </c>
      <c r="D1623" s="2">
        <f>MACD!E1623</f>
        <v>5.562802963985547E-2</v>
      </c>
      <c r="E1623" s="2">
        <f>MACD!F1623</f>
        <v>5.6202799656313931E-2</v>
      </c>
      <c r="F1623" s="2">
        <f>'Moving Avg'!D1623</f>
        <v>8.3639800000000015</v>
      </c>
      <c r="G1623" s="2">
        <f>'Moving Avg'!F1623</f>
        <v>8.4192599999999995</v>
      </c>
      <c r="H1623" s="2">
        <f>'Moving Avg'!G1623</f>
        <v>8.4819040000000001</v>
      </c>
      <c r="I1623" s="2">
        <f>'Moving Avg'!H1623</f>
        <v>8.4221000000000057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3"/>
        <v>50</v>
      </c>
      <c r="N1623" s="8">
        <f t="shared" si="250"/>
        <v>45</v>
      </c>
      <c r="O1623" s="8">
        <f t="shared" si="251"/>
        <v>0</v>
      </c>
      <c r="P1623" s="8">
        <f t="shared" si="252"/>
        <v>16.5</v>
      </c>
      <c r="Q1623" s="9">
        <f t="shared" si="254"/>
        <v>35.725000000000001</v>
      </c>
      <c r="R1623" s="9">
        <f t="shared" si="255"/>
        <v>23.125</v>
      </c>
      <c r="S1623" s="9">
        <f t="shared" si="256"/>
        <v>21.675000000000001</v>
      </c>
      <c r="T1623" s="9">
        <f t="shared" si="257"/>
        <v>27.875</v>
      </c>
      <c r="U1623" s="8">
        <f t="shared" si="258"/>
        <v>26.841666666666669</v>
      </c>
      <c r="V1623" s="8">
        <f t="shared" si="259"/>
        <v>27.1</v>
      </c>
    </row>
    <row r="1624" spans="1:22" ht="13.5" x14ac:dyDescent="0.25">
      <c r="A1624" s="3">
        <f>RSI!A1624</f>
        <v>44377</v>
      </c>
      <c r="B1624" s="2">
        <f>RSI!B1624</f>
        <v>8.3161000000000005</v>
      </c>
      <c r="C1624" s="2">
        <f>RSI!I1624</f>
        <v>37.486725721388595</v>
      </c>
      <c r="D1624" s="2">
        <f>MACD!E1624</f>
        <v>5.0007701209782596E-2</v>
      </c>
      <c r="E1624" s="2">
        <f>MACD!F1624</f>
        <v>5.4963779967007666E-2</v>
      </c>
      <c r="F1624" s="2">
        <f>'Moving Avg'!D1624</f>
        <v>8.3366000000000007</v>
      </c>
      <c r="G1624" s="2">
        <f>'Moving Avg'!F1624</f>
        <v>8.4085250000000009</v>
      </c>
      <c r="H1624" s="2">
        <f>'Moving Avg'!G1624</f>
        <v>8.4770719999999997</v>
      </c>
      <c r="I1624" s="2">
        <f>'Moving Avg'!H1624</f>
        <v>8.4183395000000054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  <c r="M1624" s="8">
        <f t="shared" si="253"/>
        <v>50</v>
      </c>
      <c r="N1624" s="8">
        <f t="shared" si="250"/>
        <v>45</v>
      </c>
      <c r="O1624" s="8">
        <f t="shared" si="251"/>
        <v>0</v>
      </c>
      <c r="P1624" s="8">
        <f t="shared" si="252"/>
        <v>16.5</v>
      </c>
      <c r="Q1624" s="9">
        <f t="shared" si="254"/>
        <v>35.725000000000001</v>
      </c>
      <c r="R1624" s="9">
        <f t="shared" si="255"/>
        <v>23.125</v>
      </c>
      <c r="S1624" s="9">
        <f t="shared" si="256"/>
        <v>21.675000000000001</v>
      </c>
      <c r="T1624" s="9">
        <f t="shared" si="257"/>
        <v>27.875</v>
      </c>
      <c r="U1624" s="8">
        <f t="shared" si="258"/>
        <v>26.841666666666669</v>
      </c>
      <c r="V1624" s="8">
        <f t="shared" si="259"/>
        <v>27.1</v>
      </c>
    </row>
    <row r="1625" spans="1:22" ht="13.5" x14ac:dyDescent="0.25">
      <c r="A1625" s="3">
        <f>RSI!A1625</f>
        <v>44378</v>
      </c>
      <c r="B1625" s="2">
        <f>RSI!B1625</f>
        <v>8.3229000000000006</v>
      </c>
      <c r="C1625" s="2">
        <f>RSI!I1625</f>
        <v>38.419729815459291</v>
      </c>
      <c r="D1625" s="2">
        <f>MACD!E1625</f>
        <v>4.027772650007222E-2</v>
      </c>
      <c r="E1625" s="2">
        <f>MACD!F1625</f>
        <v>5.2026569273620579E-2</v>
      </c>
      <c r="F1625" s="2">
        <f>'Moving Avg'!D1625</f>
        <v>8.3325000000000014</v>
      </c>
      <c r="G1625" s="2">
        <f>'Moving Avg'!F1625</f>
        <v>8.3984649999999998</v>
      </c>
      <c r="H1625" s="2">
        <f>'Moving Avg'!G1625</f>
        <v>8.4723760000000006</v>
      </c>
      <c r="I1625" s="2">
        <f>'Moving Avg'!H1625</f>
        <v>8.4149490000000053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  <c r="M1625" s="8">
        <f t="shared" si="253"/>
        <v>50</v>
      </c>
      <c r="N1625" s="8">
        <f t="shared" si="250"/>
        <v>45</v>
      </c>
      <c r="O1625" s="8">
        <f t="shared" si="251"/>
        <v>0</v>
      </c>
      <c r="P1625" s="8">
        <f t="shared" si="252"/>
        <v>16.5</v>
      </c>
      <c r="Q1625" s="9">
        <f t="shared" si="254"/>
        <v>35.725000000000001</v>
      </c>
      <c r="R1625" s="9">
        <f t="shared" si="255"/>
        <v>23.125</v>
      </c>
      <c r="S1625" s="9">
        <f t="shared" si="256"/>
        <v>21.675000000000001</v>
      </c>
      <c r="T1625" s="9">
        <f t="shared" si="257"/>
        <v>27.875</v>
      </c>
      <c r="U1625" s="8">
        <f t="shared" si="258"/>
        <v>26.841666666666669</v>
      </c>
      <c r="V1625" s="8">
        <f t="shared" si="259"/>
        <v>27.1</v>
      </c>
    </row>
    <row r="1626" spans="1:22" ht="13.5" x14ac:dyDescent="0.25">
      <c r="A1626" s="3">
        <f>RSI!A1626</f>
        <v>44379</v>
      </c>
      <c r="B1626" s="2">
        <f>RSI!B1626</f>
        <v>8.3229000000000006</v>
      </c>
      <c r="C1626" s="2">
        <f>RSI!I1626</f>
        <v>38.419729815459291</v>
      </c>
      <c r="D1626" s="2">
        <f>MACD!E1626</f>
        <v>3.2651361966820502E-2</v>
      </c>
      <c r="E1626" s="2">
        <f>MACD!F1626</f>
        <v>4.8151527812260571E-2</v>
      </c>
      <c r="F1626" s="2">
        <f>'Moving Avg'!D1626</f>
        <v>8.327020000000001</v>
      </c>
      <c r="G1626" s="2">
        <f>'Moving Avg'!F1626</f>
        <v>8.3947850000000006</v>
      </c>
      <c r="H1626" s="2">
        <f>'Moving Avg'!G1626</f>
        <v>8.4683520000000012</v>
      </c>
      <c r="I1626" s="2">
        <f>'Moving Avg'!H1626</f>
        <v>8.4112560000000034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  <c r="M1626" s="8">
        <f t="shared" si="253"/>
        <v>50</v>
      </c>
      <c r="N1626" s="8">
        <f t="shared" si="250"/>
        <v>45</v>
      </c>
      <c r="O1626" s="8">
        <f t="shared" si="251"/>
        <v>0</v>
      </c>
      <c r="P1626" s="8">
        <f t="shared" si="252"/>
        <v>16.5</v>
      </c>
      <c r="Q1626" s="9">
        <f t="shared" si="254"/>
        <v>35.725000000000001</v>
      </c>
      <c r="R1626" s="9">
        <f t="shared" si="255"/>
        <v>23.125</v>
      </c>
      <c r="S1626" s="9">
        <f t="shared" si="256"/>
        <v>21.675000000000001</v>
      </c>
      <c r="T1626" s="9">
        <f t="shared" si="257"/>
        <v>27.875</v>
      </c>
      <c r="U1626" s="8">
        <f t="shared" si="258"/>
        <v>26.841666666666669</v>
      </c>
      <c r="V1626" s="8">
        <f t="shared" si="259"/>
        <v>27.1</v>
      </c>
    </row>
    <row r="1627" spans="1:22" ht="13.5" x14ac:dyDescent="0.25">
      <c r="A1627" s="3">
        <f>RSI!A1627</f>
        <v>44382</v>
      </c>
      <c r="B1627" s="2">
        <f>RSI!B1627</f>
        <v>8.4186999999999994</v>
      </c>
      <c r="C1627" s="2">
        <f>RSI!I1627</f>
        <v>50.492529689918733</v>
      </c>
      <c r="D1627" s="2">
        <f>MACD!E1627</f>
        <v>1.5525277367073542E-2</v>
      </c>
      <c r="E1627" s="2">
        <f>MACD!F1627</f>
        <v>4.1626277723223165E-2</v>
      </c>
      <c r="F1627" s="2">
        <f>'Moving Avg'!D1627</f>
        <v>8.3407000000000018</v>
      </c>
      <c r="G1627" s="2">
        <f>'Moving Avg'!F1627</f>
        <v>8.3925350000000005</v>
      </c>
      <c r="H1627" s="2">
        <f>'Moving Avg'!G1627</f>
        <v>8.4674520000000015</v>
      </c>
      <c r="I1627" s="2">
        <f>'Moving Avg'!H1627</f>
        <v>8.4083445000000037</v>
      </c>
      <c r="J1627" s="6" t="str">
        <f>OBV!F1627</f>
        <v>BEARISH</v>
      </c>
      <c r="K1627" s="6" t="str">
        <f>OBV!G1627</f>
        <v>NEUTRAL</v>
      </c>
      <c r="L1627" s="6" t="str">
        <f>OBV!H1627</f>
        <v>BEARISH DIVERGENCE</v>
      </c>
      <c r="M1627" s="8">
        <f t="shared" si="253"/>
        <v>50</v>
      </c>
      <c r="N1627" s="8">
        <f t="shared" si="250"/>
        <v>100</v>
      </c>
      <c r="O1627" s="8">
        <f t="shared" si="251"/>
        <v>0</v>
      </c>
      <c r="P1627" s="8">
        <f t="shared" si="252"/>
        <v>16.5</v>
      </c>
      <c r="Q1627" s="9">
        <f t="shared" si="254"/>
        <v>54.975000000000001</v>
      </c>
      <c r="R1627" s="9">
        <f t="shared" si="255"/>
        <v>34.125</v>
      </c>
      <c r="S1627" s="9">
        <f t="shared" si="256"/>
        <v>29.925000000000001</v>
      </c>
      <c r="T1627" s="9">
        <f t="shared" si="257"/>
        <v>41.625</v>
      </c>
      <c r="U1627" s="8">
        <f t="shared" si="258"/>
        <v>39.674999999999997</v>
      </c>
      <c r="V1627" s="8">
        <f t="shared" si="259"/>
        <v>40.162499999999994</v>
      </c>
    </row>
    <row r="1628" spans="1:22" ht="13.5" x14ac:dyDescent="0.25">
      <c r="A1628" s="3">
        <f>RSI!A1628</f>
        <v>44383</v>
      </c>
      <c r="B1628" s="2">
        <f>RSI!B1628</f>
        <v>8.4871999999999996</v>
      </c>
      <c r="C1628" s="2">
        <f>RSI!I1628</f>
        <v>56.986118591861235</v>
      </c>
      <c r="D1628" s="2">
        <f>MACD!E1628</f>
        <v>5.2415901549807131E-5</v>
      </c>
      <c r="E1628" s="2">
        <f>MACD!F1628</f>
        <v>3.3311505358888494E-2</v>
      </c>
      <c r="F1628" s="2">
        <f>'Moving Avg'!D1628</f>
        <v>8.3735600000000012</v>
      </c>
      <c r="G1628" s="2">
        <f>'Moving Avg'!F1628</f>
        <v>8.3947200000000013</v>
      </c>
      <c r="H1628" s="2">
        <f>'Moving Avg'!G1628</f>
        <v>8.4699380000000009</v>
      </c>
      <c r="I1628" s="2">
        <f>'Moving Avg'!H1628</f>
        <v>8.4056075000000039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  <c r="M1628" s="8">
        <f t="shared" si="253"/>
        <v>50</v>
      </c>
      <c r="N1628" s="8">
        <f t="shared" si="250"/>
        <v>100</v>
      </c>
      <c r="O1628" s="8">
        <f t="shared" si="251"/>
        <v>0</v>
      </c>
      <c r="P1628" s="8">
        <f t="shared" si="252"/>
        <v>83.5</v>
      </c>
      <c r="Q1628" s="9">
        <f t="shared" si="254"/>
        <v>65.025000000000006</v>
      </c>
      <c r="R1628" s="9">
        <f t="shared" si="255"/>
        <v>50.875</v>
      </c>
      <c r="S1628" s="9">
        <f t="shared" si="256"/>
        <v>60.075000000000003</v>
      </c>
      <c r="T1628" s="9">
        <f t="shared" si="257"/>
        <v>58.375</v>
      </c>
      <c r="U1628" s="8">
        <f t="shared" si="258"/>
        <v>58.658333333333339</v>
      </c>
      <c r="V1628" s="8">
        <f t="shared" si="259"/>
        <v>58.587500000000006</v>
      </c>
    </row>
    <row r="1629" spans="1:22" ht="13.5" x14ac:dyDescent="0.25">
      <c r="A1629" s="3">
        <f>RSI!A1629</f>
        <v>44384</v>
      </c>
      <c r="B1629" s="2">
        <f>RSI!B1629</f>
        <v>8.6035000000000004</v>
      </c>
      <c r="C1629" s="2">
        <f>RSI!I1629</f>
        <v>65.306388153987456</v>
      </c>
      <c r="D1629" s="2">
        <f>MACD!E1629</f>
        <v>-8.2405942597763016E-3</v>
      </c>
      <c r="E1629" s="2">
        <f>MACD!F1629</f>
        <v>2.5001085435155536E-2</v>
      </c>
      <c r="F1629" s="2">
        <f>'Moving Avg'!D1629</f>
        <v>8.4310400000000012</v>
      </c>
      <c r="G1629" s="2">
        <f>'Moving Avg'!F1629</f>
        <v>8.3986900000000002</v>
      </c>
      <c r="H1629" s="2">
        <f>'Moving Avg'!G1629</f>
        <v>8.4742120000000014</v>
      </c>
      <c r="I1629" s="2">
        <f>'Moving Avg'!H1629</f>
        <v>8.4029815000000028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3"/>
        <v>50</v>
      </c>
      <c r="N1629" s="8">
        <f t="shared" si="250"/>
        <v>100</v>
      </c>
      <c r="O1629" s="8">
        <f t="shared" si="251"/>
        <v>50</v>
      </c>
      <c r="P1629" s="8">
        <f t="shared" si="252"/>
        <v>83.5</v>
      </c>
      <c r="Q1629" s="9">
        <f t="shared" si="254"/>
        <v>72.525000000000006</v>
      </c>
      <c r="R1629" s="9">
        <f t="shared" si="255"/>
        <v>68.375</v>
      </c>
      <c r="S1629" s="9">
        <f t="shared" si="256"/>
        <v>72.575000000000003</v>
      </c>
      <c r="T1629" s="9">
        <f t="shared" si="257"/>
        <v>70.875</v>
      </c>
      <c r="U1629" s="8">
        <f t="shared" si="258"/>
        <v>71.158333333333346</v>
      </c>
      <c r="V1629" s="8">
        <f t="shared" si="259"/>
        <v>71.087500000000006</v>
      </c>
    </row>
    <row r="1630" spans="1:22" ht="13.5" x14ac:dyDescent="0.25">
      <c r="A1630" s="3">
        <f>RSI!A1630</f>
        <v>44385</v>
      </c>
      <c r="B1630" s="2">
        <f>RSI!B1630</f>
        <v>8.5967000000000002</v>
      </c>
      <c r="C1630" s="2">
        <f>RSI!I1630</f>
        <v>64.520536422674724</v>
      </c>
      <c r="D1630" s="2">
        <f>MACD!E1630</f>
        <v>-3.2716991460134182E-2</v>
      </c>
      <c r="E1630" s="2">
        <f>MACD!F1630</f>
        <v>1.3457470056097594E-2</v>
      </c>
      <c r="F1630" s="2">
        <f>'Moving Avg'!D1630</f>
        <v>8.4858000000000011</v>
      </c>
      <c r="G1630" s="2">
        <f>'Moving Avg'!F1630</f>
        <v>8.4023199999999996</v>
      </c>
      <c r="H1630" s="2">
        <f>'Moving Avg'!G1630</f>
        <v>8.4802320000000027</v>
      </c>
      <c r="I1630" s="2">
        <f>'Moving Avg'!H1630</f>
        <v>8.4009600000000031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  <c r="M1630" s="8">
        <f t="shared" si="253"/>
        <v>50</v>
      </c>
      <c r="N1630" s="8">
        <f t="shared" si="250"/>
        <v>100</v>
      </c>
      <c r="O1630" s="8">
        <f t="shared" si="251"/>
        <v>50</v>
      </c>
      <c r="P1630" s="8">
        <f t="shared" si="252"/>
        <v>83.5</v>
      </c>
      <c r="Q1630" s="9">
        <f t="shared" si="254"/>
        <v>72.525000000000006</v>
      </c>
      <c r="R1630" s="9">
        <f t="shared" si="255"/>
        <v>68.375</v>
      </c>
      <c r="S1630" s="9">
        <f t="shared" si="256"/>
        <v>72.575000000000003</v>
      </c>
      <c r="T1630" s="9">
        <f t="shared" si="257"/>
        <v>70.875</v>
      </c>
      <c r="U1630" s="8">
        <f t="shared" si="258"/>
        <v>71.158333333333346</v>
      </c>
      <c r="V1630" s="8">
        <f t="shared" si="259"/>
        <v>71.087500000000006</v>
      </c>
    </row>
    <row r="1631" spans="1:22" ht="13.5" x14ac:dyDescent="0.25">
      <c r="A1631" s="3">
        <f>RSI!A1631</f>
        <v>44386</v>
      </c>
      <c r="B1631" s="2">
        <f>RSI!B1631</f>
        <v>8.6925000000000008</v>
      </c>
      <c r="C1631" s="2">
        <f>RSI!I1631</f>
        <v>69.997967333937936</v>
      </c>
      <c r="D1631" s="2">
        <f>MACD!E1631</f>
        <v>-6.0442180247191502E-2</v>
      </c>
      <c r="E1631" s="2">
        <f>MACD!F1631</f>
        <v>-1.3224600045602247E-3</v>
      </c>
      <c r="F1631" s="2">
        <f>'Moving Avg'!D1631</f>
        <v>8.5597200000000004</v>
      </c>
      <c r="G1631" s="2">
        <f>'Moving Avg'!F1631</f>
        <v>8.4137599999999999</v>
      </c>
      <c r="H1631" s="2">
        <f>'Moving Avg'!G1631</f>
        <v>8.4883020000000027</v>
      </c>
      <c r="I1631" s="2">
        <f>'Moving Avg'!H1631</f>
        <v>8.3994175000000055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  <c r="M1631" s="8">
        <f t="shared" si="253"/>
        <v>50</v>
      </c>
      <c r="N1631" s="8">
        <f t="shared" si="250"/>
        <v>100</v>
      </c>
      <c r="O1631" s="8">
        <f t="shared" si="251"/>
        <v>50</v>
      </c>
      <c r="P1631" s="8">
        <f t="shared" si="252"/>
        <v>83.5</v>
      </c>
      <c r="Q1631" s="9">
        <f t="shared" si="254"/>
        <v>72.525000000000006</v>
      </c>
      <c r="R1631" s="9">
        <f t="shared" si="255"/>
        <v>68.375</v>
      </c>
      <c r="S1631" s="9">
        <f t="shared" si="256"/>
        <v>72.575000000000003</v>
      </c>
      <c r="T1631" s="9">
        <f t="shared" si="257"/>
        <v>70.875</v>
      </c>
      <c r="U1631" s="8">
        <f t="shared" si="258"/>
        <v>71.158333333333346</v>
      </c>
      <c r="V1631" s="8">
        <f t="shared" si="259"/>
        <v>71.087500000000006</v>
      </c>
    </row>
    <row r="1632" spans="1:22" ht="13.5" x14ac:dyDescent="0.25">
      <c r="A1632" s="3">
        <f>RSI!A1632</f>
        <v>44389</v>
      </c>
      <c r="B1632" s="2">
        <f>RSI!B1632</f>
        <v>8.5556000000000001</v>
      </c>
      <c r="C1632" s="2">
        <f>RSI!I1632</f>
        <v>56.560042364866256</v>
      </c>
      <c r="D1632" s="2">
        <f>MACD!E1632</f>
        <v>-7.523436883822221E-2</v>
      </c>
      <c r="E1632" s="2">
        <f>MACD!F1632</f>
        <v>-1.6104841771292622E-2</v>
      </c>
      <c r="F1632" s="2">
        <f>'Moving Avg'!D1632</f>
        <v>8.5870999999999995</v>
      </c>
      <c r="G1632" s="2">
        <f>'Moving Avg'!F1632</f>
        <v>8.4193650000000009</v>
      </c>
      <c r="H1632" s="2">
        <f>'Moving Avg'!G1632</f>
        <v>8.4929620000000003</v>
      </c>
      <c r="I1632" s="2">
        <f>'Moving Avg'!H1632</f>
        <v>8.3971905000000042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  <c r="M1632" s="8">
        <f t="shared" si="253"/>
        <v>50</v>
      </c>
      <c r="N1632" s="8">
        <f t="shared" si="250"/>
        <v>100</v>
      </c>
      <c r="O1632" s="8">
        <f t="shared" si="251"/>
        <v>50</v>
      </c>
      <c r="P1632" s="8">
        <f t="shared" si="252"/>
        <v>83.5</v>
      </c>
      <c r="Q1632" s="9">
        <f t="shared" si="254"/>
        <v>72.525000000000006</v>
      </c>
      <c r="R1632" s="9">
        <f t="shared" si="255"/>
        <v>68.375</v>
      </c>
      <c r="S1632" s="9">
        <f t="shared" si="256"/>
        <v>72.575000000000003</v>
      </c>
      <c r="T1632" s="9">
        <f t="shared" si="257"/>
        <v>70.875</v>
      </c>
      <c r="U1632" s="8">
        <f t="shared" si="258"/>
        <v>71.158333333333346</v>
      </c>
      <c r="V1632" s="8">
        <f t="shared" si="259"/>
        <v>71.087500000000006</v>
      </c>
    </row>
    <row r="1633" spans="1:22" ht="13.5" x14ac:dyDescent="0.25">
      <c r="A1633" s="3">
        <f>RSI!A1633</f>
        <v>44390</v>
      </c>
      <c r="B1633" s="2">
        <f>RSI!B1633</f>
        <v>8.5556000000000001</v>
      </c>
      <c r="C1633" s="2">
        <f>RSI!I1633</f>
        <v>56.56004236486627</v>
      </c>
      <c r="D1633" s="2">
        <f>MACD!E1633</f>
        <v>-9.2521304414237449E-2</v>
      </c>
      <c r="E1633" s="2">
        <f>MACD!F1633</f>
        <v>-3.138813429988159E-2</v>
      </c>
      <c r="F1633" s="2">
        <f>'Moving Avg'!D1633</f>
        <v>8.6007800000000003</v>
      </c>
      <c r="G1633" s="2">
        <f>'Moving Avg'!F1633</f>
        <v>8.4256400000000014</v>
      </c>
      <c r="H1633" s="2">
        <f>'Moving Avg'!G1633</f>
        <v>8.4935920000000014</v>
      </c>
      <c r="I1633" s="2">
        <f>'Moving Avg'!H1633</f>
        <v>8.395971000000003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  <c r="M1633" s="8">
        <f t="shared" si="253"/>
        <v>50</v>
      </c>
      <c r="N1633" s="8">
        <f t="shared" si="250"/>
        <v>100</v>
      </c>
      <c r="O1633" s="8">
        <f t="shared" si="251"/>
        <v>50</v>
      </c>
      <c r="P1633" s="8">
        <f t="shared" si="252"/>
        <v>83.5</v>
      </c>
      <c r="Q1633" s="9">
        <f t="shared" si="254"/>
        <v>72.525000000000006</v>
      </c>
      <c r="R1633" s="9">
        <f t="shared" si="255"/>
        <v>68.375</v>
      </c>
      <c r="S1633" s="9">
        <f t="shared" si="256"/>
        <v>72.575000000000003</v>
      </c>
      <c r="T1633" s="9">
        <f t="shared" si="257"/>
        <v>70.875</v>
      </c>
      <c r="U1633" s="8">
        <f t="shared" si="258"/>
        <v>71.158333333333346</v>
      </c>
      <c r="V1633" s="8">
        <f t="shared" si="259"/>
        <v>71.087500000000006</v>
      </c>
    </row>
    <row r="1634" spans="1:22" ht="13.5" x14ac:dyDescent="0.25">
      <c r="A1634" s="3">
        <f>RSI!A1634</f>
        <v>44391</v>
      </c>
      <c r="B1634" s="2">
        <f>RSI!B1634</f>
        <v>8.5488</v>
      </c>
      <c r="C1634" s="2">
        <f>RSI!I1634</f>
        <v>55.94137846042377</v>
      </c>
      <c r="D1634" s="2">
        <f>MACD!E1634</f>
        <v>-0.10820512796337312</v>
      </c>
      <c r="E1634" s="2">
        <f>MACD!F1634</f>
        <v>-4.6751533032579895E-2</v>
      </c>
      <c r="F1634" s="2">
        <f>'Moving Avg'!D1634</f>
        <v>8.5898399999999988</v>
      </c>
      <c r="G1634" s="2">
        <f>'Moving Avg'!F1634</f>
        <v>8.4332550000000008</v>
      </c>
      <c r="H1634" s="2">
        <f>'Moving Avg'!G1634</f>
        <v>8.4952940000000012</v>
      </c>
      <c r="I1634" s="2">
        <f>'Moving Avg'!H1634</f>
        <v>8.3943815000000033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3"/>
        <v>50</v>
      </c>
      <c r="N1634" s="8">
        <f t="shared" si="250"/>
        <v>100</v>
      </c>
      <c r="O1634" s="8">
        <f t="shared" si="251"/>
        <v>50</v>
      </c>
      <c r="P1634" s="8">
        <f t="shared" si="252"/>
        <v>16.5</v>
      </c>
      <c r="Q1634" s="9">
        <f t="shared" si="254"/>
        <v>62.475000000000001</v>
      </c>
      <c r="R1634" s="9">
        <f t="shared" si="255"/>
        <v>51.625</v>
      </c>
      <c r="S1634" s="9">
        <f t="shared" si="256"/>
        <v>42.424999999999997</v>
      </c>
      <c r="T1634" s="9">
        <f t="shared" si="257"/>
        <v>54.125</v>
      </c>
      <c r="U1634" s="8">
        <f t="shared" si="258"/>
        <v>52.17499999999999</v>
      </c>
      <c r="V1634" s="8">
        <f t="shared" si="259"/>
        <v>52.662499999999994</v>
      </c>
    </row>
    <row r="1635" spans="1:22" ht="13.5" x14ac:dyDescent="0.25">
      <c r="A1635" s="3">
        <f>RSI!A1635</f>
        <v>44392</v>
      </c>
      <c r="B1635" s="2">
        <f>RSI!B1635</f>
        <v>8.4802999999999997</v>
      </c>
      <c r="C1635" s="2">
        <f>RSI!I1635</f>
        <v>50.007403617777491</v>
      </c>
      <c r="D1635" s="2">
        <f>MACD!E1635</f>
        <v>-0.11579154096667565</v>
      </c>
      <c r="E1635" s="2">
        <f>MACD!F1635</f>
        <v>-6.0559534619399044E-2</v>
      </c>
      <c r="F1635" s="2">
        <f>'Moving Avg'!D1635</f>
        <v>8.5665599999999991</v>
      </c>
      <c r="G1635" s="2">
        <f>'Moving Avg'!F1635</f>
        <v>8.4391250000000007</v>
      </c>
      <c r="H1635" s="2">
        <f>'Moving Avg'!G1635</f>
        <v>8.4956260000000015</v>
      </c>
      <c r="I1635" s="2">
        <f>'Moving Avg'!H1635</f>
        <v>8.3931215000000048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3"/>
        <v>50</v>
      </c>
      <c r="N1635" s="8">
        <f t="shared" si="250"/>
        <v>100</v>
      </c>
      <c r="O1635" s="8">
        <f t="shared" si="251"/>
        <v>50</v>
      </c>
      <c r="P1635" s="8">
        <f t="shared" si="252"/>
        <v>16.5</v>
      </c>
      <c r="Q1635" s="9">
        <f t="shared" si="254"/>
        <v>62.475000000000001</v>
      </c>
      <c r="R1635" s="9">
        <f t="shared" si="255"/>
        <v>51.625</v>
      </c>
      <c r="S1635" s="9">
        <f t="shared" si="256"/>
        <v>42.424999999999997</v>
      </c>
      <c r="T1635" s="9">
        <f t="shared" si="257"/>
        <v>54.125</v>
      </c>
      <c r="U1635" s="8">
        <f t="shared" si="258"/>
        <v>52.17499999999999</v>
      </c>
      <c r="V1635" s="8">
        <f t="shared" si="259"/>
        <v>52.662499999999994</v>
      </c>
    </row>
    <row r="1636" spans="1:22" ht="13.5" x14ac:dyDescent="0.25">
      <c r="A1636" s="3">
        <f>RSI!A1636</f>
        <v>44393</v>
      </c>
      <c r="B1636" s="2">
        <f>RSI!B1636</f>
        <v>8.5282</v>
      </c>
      <c r="C1636" s="2">
        <f>RSI!I1636</f>
        <v>53.7054474404543</v>
      </c>
      <c r="D1636" s="2">
        <f>MACD!E1636</f>
        <v>-0.12575763045967214</v>
      </c>
      <c r="E1636" s="2">
        <f>MACD!F1636</f>
        <v>-7.3599153787453672E-2</v>
      </c>
      <c r="F1636" s="2">
        <f>'Moving Avg'!D1636</f>
        <v>8.5336999999999996</v>
      </c>
      <c r="G1636" s="2">
        <f>'Moving Avg'!F1636</f>
        <v>8.4473900000000022</v>
      </c>
      <c r="H1636" s="2">
        <f>'Moving Avg'!G1636</f>
        <v>8.4957080000000023</v>
      </c>
      <c r="I1636" s="2">
        <f>'Moving Avg'!H1636</f>
        <v>8.3924365000000041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  <c r="M1636" s="8">
        <f t="shared" si="253"/>
        <v>50</v>
      </c>
      <c r="N1636" s="8">
        <f t="shared" si="250"/>
        <v>100</v>
      </c>
      <c r="O1636" s="8">
        <f t="shared" si="251"/>
        <v>50</v>
      </c>
      <c r="P1636" s="8">
        <f t="shared" si="252"/>
        <v>16.5</v>
      </c>
      <c r="Q1636" s="9">
        <f t="shared" si="254"/>
        <v>62.475000000000001</v>
      </c>
      <c r="R1636" s="9">
        <f t="shared" si="255"/>
        <v>51.625</v>
      </c>
      <c r="S1636" s="9">
        <f t="shared" si="256"/>
        <v>42.424999999999997</v>
      </c>
      <c r="T1636" s="9">
        <f t="shared" si="257"/>
        <v>54.125</v>
      </c>
      <c r="U1636" s="8">
        <f t="shared" si="258"/>
        <v>52.17499999999999</v>
      </c>
      <c r="V1636" s="8">
        <f t="shared" si="259"/>
        <v>52.662499999999994</v>
      </c>
    </row>
    <row r="1637" spans="1:22" ht="13.5" x14ac:dyDescent="0.25">
      <c r="A1637" s="3">
        <f>RSI!A1637</f>
        <v>44396</v>
      </c>
      <c r="B1637" s="2">
        <f>RSI!B1637</f>
        <v>8.4392999999999994</v>
      </c>
      <c r="C1637" s="2">
        <f>RSI!I1637</f>
        <v>46.787918060220669</v>
      </c>
      <c r="D1637" s="2">
        <f>MACD!E1637</f>
        <v>-0.11314863925948693</v>
      </c>
      <c r="E1637" s="2">
        <f>MACD!F1637</f>
        <v>-8.1509050881860334E-2</v>
      </c>
      <c r="F1637" s="2">
        <f>'Moving Avg'!D1637</f>
        <v>8.5104399999999991</v>
      </c>
      <c r="G1637" s="2">
        <f>'Moving Avg'!F1637</f>
        <v>8.4525550000000003</v>
      </c>
      <c r="H1637" s="2">
        <f>'Moving Avg'!G1637</f>
        <v>8.4941460000000006</v>
      </c>
      <c r="I1637" s="2">
        <f>'Moving Avg'!H1637</f>
        <v>8.3923485000000024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  <c r="M1637" s="8">
        <f t="shared" si="253"/>
        <v>50</v>
      </c>
      <c r="N1637" s="8">
        <f t="shared" si="250"/>
        <v>100</v>
      </c>
      <c r="O1637" s="8">
        <f t="shared" si="251"/>
        <v>50</v>
      </c>
      <c r="P1637" s="8">
        <f t="shared" si="252"/>
        <v>16.5</v>
      </c>
      <c r="Q1637" s="9">
        <f t="shared" si="254"/>
        <v>62.475000000000001</v>
      </c>
      <c r="R1637" s="9">
        <f t="shared" si="255"/>
        <v>51.625</v>
      </c>
      <c r="S1637" s="9">
        <f t="shared" si="256"/>
        <v>42.424999999999997</v>
      </c>
      <c r="T1637" s="9">
        <f t="shared" si="257"/>
        <v>54.125</v>
      </c>
      <c r="U1637" s="8">
        <f t="shared" si="258"/>
        <v>52.17499999999999</v>
      </c>
      <c r="V1637" s="8">
        <f t="shared" si="259"/>
        <v>52.662499999999994</v>
      </c>
    </row>
    <row r="1638" spans="1:22" ht="13.5" x14ac:dyDescent="0.25">
      <c r="A1638" s="3">
        <f>RSI!A1638</f>
        <v>44399</v>
      </c>
      <c r="B1638" s="2">
        <f>RSI!B1638</f>
        <v>8.4529999999999994</v>
      </c>
      <c r="C1638" s="2">
        <f>RSI!I1638</f>
        <v>47.901598422394841</v>
      </c>
      <c r="D1638" s="2">
        <f>MACD!E1638</f>
        <v>-9.2691467928748494E-2</v>
      </c>
      <c r="E1638" s="2">
        <f>MACD!F1638</f>
        <v>-8.3745534291237961E-2</v>
      </c>
      <c r="F1638" s="2">
        <f>'Moving Avg'!D1638</f>
        <v>8.4899200000000015</v>
      </c>
      <c r="G1638" s="2">
        <f>'Moving Avg'!F1638</f>
        <v>8.4570600000000002</v>
      </c>
      <c r="H1638" s="2">
        <f>'Moving Avg'!G1638</f>
        <v>8.4933960000000006</v>
      </c>
      <c r="I1638" s="2">
        <f>'Moving Avg'!H1638</f>
        <v>8.3942430000000012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  <c r="M1638" s="8">
        <f t="shared" si="253"/>
        <v>50</v>
      </c>
      <c r="N1638" s="8">
        <f t="shared" si="250"/>
        <v>45</v>
      </c>
      <c r="O1638" s="8">
        <f t="shared" si="251"/>
        <v>50</v>
      </c>
      <c r="P1638" s="8">
        <f t="shared" si="252"/>
        <v>16.5</v>
      </c>
      <c r="Q1638" s="9">
        <f t="shared" si="254"/>
        <v>43.225000000000001</v>
      </c>
      <c r="R1638" s="9">
        <f t="shared" si="255"/>
        <v>40.625</v>
      </c>
      <c r="S1638" s="9">
        <f t="shared" si="256"/>
        <v>34.174999999999997</v>
      </c>
      <c r="T1638" s="9">
        <f t="shared" si="257"/>
        <v>40.375</v>
      </c>
      <c r="U1638" s="8">
        <f t="shared" si="258"/>
        <v>39.341666666666661</v>
      </c>
      <c r="V1638" s="8">
        <f t="shared" si="259"/>
        <v>39.599999999999994</v>
      </c>
    </row>
    <row r="1639" spans="1:22" ht="13.5" x14ac:dyDescent="0.25">
      <c r="A1639" s="3">
        <f>RSI!A1639</f>
        <v>44400</v>
      </c>
      <c r="B1639" s="2">
        <f>RSI!B1639</f>
        <v>8.4665999999999997</v>
      </c>
      <c r="C1639" s="2">
        <f>RSI!I1639</f>
        <v>49.041763475378609</v>
      </c>
      <c r="D1639" s="2">
        <f>MACD!E1639</f>
        <v>-5.833281269322832E-2</v>
      </c>
      <c r="E1639" s="2">
        <f>MACD!F1639</f>
        <v>-7.8662989971636038E-2</v>
      </c>
      <c r="F1639" s="2">
        <f>'Moving Avg'!D1639</f>
        <v>8.4734799999999986</v>
      </c>
      <c r="G1639" s="2">
        <f>'Moving Avg'!F1639</f>
        <v>8.4577399999999994</v>
      </c>
      <c r="H1639" s="2">
        <f>'Moving Avg'!G1639</f>
        <v>8.4947980000000012</v>
      </c>
      <c r="I1639" s="2">
        <f>'Moving Avg'!H1639</f>
        <v>8.3964410000000012</v>
      </c>
      <c r="J1639" s="6" t="str">
        <f>OBV!F1639</f>
        <v>BULLISH</v>
      </c>
      <c r="K1639" s="6" t="str">
        <f>OBV!G1639</f>
        <v>NEUTRAL</v>
      </c>
      <c r="L1639" s="6" t="str">
        <f>OBV!H1639</f>
        <v>BULLISH DIVERGENCE</v>
      </c>
      <c r="M1639" s="8">
        <f t="shared" si="253"/>
        <v>50</v>
      </c>
      <c r="N1639" s="8">
        <f t="shared" si="250"/>
        <v>0</v>
      </c>
      <c r="O1639" s="8">
        <f t="shared" si="251"/>
        <v>50</v>
      </c>
      <c r="P1639" s="8">
        <f t="shared" si="252"/>
        <v>66.5</v>
      </c>
      <c r="Q1639" s="9">
        <f t="shared" si="254"/>
        <v>34.975000000000001</v>
      </c>
      <c r="R1639" s="9">
        <f t="shared" si="255"/>
        <v>44.125</v>
      </c>
      <c r="S1639" s="9">
        <f t="shared" si="256"/>
        <v>49.924999999999997</v>
      </c>
      <c r="T1639" s="9">
        <f t="shared" si="257"/>
        <v>41.625</v>
      </c>
      <c r="U1639" s="8">
        <f t="shared" si="258"/>
        <v>43.008333333333326</v>
      </c>
      <c r="V1639" s="8">
        <f t="shared" si="259"/>
        <v>42.662499999999994</v>
      </c>
    </row>
    <row r="1640" spans="1:22" ht="13.5" x14ac:dyDescent="0.25">
      <c r="A1640" s="3">
        <f>RSI!A1640</f>
        <v>44403</v>
      </c>
      <c r="B1640" s="2">
        <f>RSI!B1640</f>
        <v>8.2476000000000003</v>
      </c>
      <c r="C1640" s="2">
        <f>RSI!I1640</f>
        <v>35.549907617087555</v>
      </c>
      <c r="D1640" s="2">
        <f>MACD!E1640</f>
        <v>-1.4012694629007783E-2</v>
      </c>
      <c r="E1640" s="2">
        <f>MACD!F1640</f>
        <v>-6.5732930903110387E-2</v>
      </c>
      <c r="F1640" s="2">
        <f>'Moving Avg'!D1640</f>
        <v>8.4269400000000001</v>
      </c>
      <c r="G1640" s="2">
        <f>'Moving Avg'!F1640</f>
        <v>8.4529500000000013</v>
      </c>
      <c r="H1640" s="2">
        <f>'Moving Avg'!G1640</f>
        <v>8.491147999999999</v>
      </c>
      <c r="I1640" s="2">
        <f>'Moving Avg'!H1640</f>
        <v>8.3962005000000008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  <c r="M1640" s="8">
        <f t="shared" si="253"/>
        <v>50</v>
      </c>
      <c r="N1640" s="8">
        <f t="shared" si="250"/>
        <v>0</v>
      </c>
      <c r="O1640" s="8">
        <f t="shared" si="251"/>
        <v>50</v>
      </c>
      <c r="P1640" s="8">
        <f t="shared" si="252"/>
        <v>16.5</v>
      </c>
      <c r="Q1640" s="9">
        <f t="shared" si="254"/>
        <v>27.475000000000001</v>
      </c>
      <c r="R1640" s="9">
        <f t="shared" si="255"/>
        <v>31.625</v>
      </c>
      <c r="S1640" s="9">
        <f t="shared" si="256"/>
        <v>27.425000000000001</v>
      </c>
      <c r="T1640" s="9">
        <f t="shared" si="257"/>
        <v>29.125</v>
      </c>
      <c r="U1640" s="8">
        <f t="shared" si="258"/>
        <v>28.841666666666669</v>
      </c>
      <c r="V1640" s="8">
        <f t="shared" si="259"/>
        <v>28.912500000000001</v>
      </c>
    </row>
    <row r="1641" spans="1:22" ht="13.5" x14ac:dyDescent="0.25">
      <c r="A1641" s="3">
        <f>RSI!A1641</f>
        <v>44404</v>
      </c>
      <c r="B1641" s="2">
        <f>RSI!B1641</f>
        <v>8.4460999999999995</v>
      </c>
      <c r="C1641" s="2">
        <f>RSI!I1641</f>
        <v>49.193431546927911</v>
      </c>
      <c r="D1641" s="2">
        <f>MACD!E1641</f>
        <v>2.488383883588341E-2</v>
      </c>
      <c r="E1641" s="2">
        <f>MACD!F1641</f>
        <v>-4.7609576955311629E-2</v>
      </c>
      <c r="F1641" s="2">
        <f>'Moving Avg'!D1641</f>
        <v>8.41052</v>
      </c>
      <c r="G1641" s="2">
        <f>'Moving Avg'!F1641</f>
        <v>8.4577399999999994</v>
      </c>
      <c r="H1641" s="2">
        <f>'Moving Avg'!G1641</f>
        <v>8.4882439999999981</v>
      </c>
      <c r="I1641" s="2">
        <f>'Moving Avg'!H1641</f>
        <v>8.3959785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3"/>
        <v>50</v>
      </c>
      <c r="N1641" s="8">
        <f t="shared" si="250"/>
        <v>0</v>
      </c>
      <c r="O1641" s="8">
        <f t="shared" si="251"/>
        <v>50</v>
      </c>
      <c r="P1641" s="8">
        <f t="shared" si="252"/>
        <v>16.5</v>
      </c>
      <c r="Q1641" s="9">
        <f t="shared" si="254"/>
        <v>27.475000000000001</v>
      </c>
      <c r="R1641" s="9">
        <f t="shared" si="255"/>
        <v>31.625</v>
      </c>
      <c r="S1641" s="9">
        <f t="shared" si="256"/>
        <v>27.425000000000001</v>
      </c>
      <c r="T1641" s="9">
        <f t="shared" si="257"/>
        <v>29.125</v>
      </c>
      <c r="U1641" s="8">
        <f t="shared" si="258"/>
        <v>28.841666666666669</v>
      </c>
      <c r="V1641" s="8">
        <f t="shared" si="259"/>
        <v>28.912500000000001</v>
      </c>
    </row>
    <row r="1642" spans="1:22" ht="13.5" x14ac:dyDescent="0.25">
      <c r="A1642" s="3">
        <f>RSI!A1642</f>
        <v>44405</v>
      </c>
      <c r="B1642" s="2">
        <f>RSI!B1642</f>
        <v>8.4323999999999995</v>
      </c>
      <c r="C1642" s="2">
        <f>RSI!I1642</f>
        <v>48.431396847965118</v>
      </c>
      <c r="D1642" s="2">
        <f>MACD!E1642</f>
        <v>3.7836007917082526E-2</v>
      </c>
      <c r="E1642" s="2">
        <f>MACD!F1642</f>
        <v>-3.0520459980832804E-2</v>
      </c>
      <c r="F1642" s="2">
        <f>'Moving Avg'!D1642</f>
        <v>8.4091400000000007</v>
      </c>
      <c r="G1642" s="2">
        <f>'Moving Avg'!F1642</f>
        <v>8.4618450000000003</v>
      </c>
      <c r="H1642" s="2">
        <f>'Moving Avg'!G1642</f>
        <v>8.4838579999999997</v>
      </c>
      <c r="I1642" s="2">
        <f>'Moving Avg'!H1642</f>
        <v>8.3971654999999998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3"/>
        <v>50</v>
      </c>
      <c r="N1642" s="8">
        <f t="shared" si="250"/>
        <v>0</v>
      </c>
      <c r="O1642" s="8">
        <f t="shared" si="251"/>
        <v>50</v>
      </c>
      <c r="P1642" s="8">
        <f t="shared" si="252"/>
        <v>16.5</v>
      </c>
      <c r="Q1642" s="9">
        <f t="shared" si="254"/>
        <v>27.475000000000001</v>
      </c>
      <c r="R1642" s="9">
        <f t="shared" si="255"/>
        <v>31.625</v>
      </c>
      <c r="S1642" s="9">
        <f t="shared" si="256"/>
        <v>27.425000000000001</v>
      </c>
      <c r="T1642" s="9">
        <f t="shared" si="257"/>
        <v>29.125</v>
      </c>
      <c r="U1642" s="8">
        <f t="shared" si="258"/>
        <v>28.841666666666669</v>
      </c>
      <c r="V1642" s="8">
        <f t="shared" si="259"/>
        <v>28.912500000000001</v>
      </c>
    </row>
    <row r="1643" spans="1:22" ht="13.5" x14ac:dyDescent="0.25">
      <c r="A1643" s="3">
        <f>RSI!A1643</f>
        <v>44406</v>
      </c>
      <c r="B1643" s="2">
        <f>RSI!B1643</f>
        <v>8.4186999999999994</v>
      </c>
      <c r="C1643" s="2">
        <f>RSI!I1643</f>
        <v>47.636713516292623</v>
      </c>
      <c r="D1643" s="2">
        <f>MACD!E1643</f>
        <v>4.9971342577087796E-2</v>
      </c>
      <c r="E1643" s="2">
        <f>MACD!F1643</f>
        <v>-1.4422099469248686E-2</v>
      </c>
      <c r="F1643" s="2">
        <f>'Moving Avg'!D1643</f>
        <v>8.4022800000000011</v>
      </c>
      <c r="G1643" s="2">
        <f>'Moving Avg'!F1643</f>
        <v>8.4666350000000001</v>
      </c>
      <c r="H1643" s="2">
        <f>'Moving Avg'!G1643</f>
        <v>8.4787939999999988</v>
      </c>
      <c r="I1643" s="2">
        <f>'Moving Avg'!H1643</f>
        <v>8.3989560000000001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3"/>
        <v>50</v>
      </c>
      <c r="N1643" s="8">
        <f t="shared" si="250"/>
        <v>0</v>
      </c>
      <c r="O1643" s="8">
        <f t="shared" si="251"/>
        <v>50</v>
      </c>
      <c r="P1643" s="8">
        <f t="shared" si="252"/>
        <v>16.5</v>
      </c>
      <c r="Q1643" s="9">
        <f t="shared" si="254"/>
        <v>27.475000000000001</v>
      </c>
      <c r="R1643" s="9">
        <f t="shared" si="255"/>
        <v>31.625</v>
      </c>
      <c r="S1643" s="9">
        <f t="shared" si="256"/>
        <v>27.425000000000001</v>
      </c>
      <c r="T1643" s="9">
        <f t="shared" si="257"/>
        <v>29.125</v>
      </c>
      <c r="U1643" s="8">
        <f t="shared" si="258"/>
        <v>28.841666666666669</v>
      </c>
      <c r="V1643" s="8">
        <f t="shared" si="259"/>
        <v>28.912500000000001</v>
      </c>
    </row>
    <row r="1644" spans="1:22" ht="13.5" x14ac:dyDescent="0.25">
      <c r="A1644" s="3">
        <f>RSI!A1644</f>
        <v>44407</v>
      </c>
      <c r="B1644" s="2">
        <f>RSI!B1644</f>
        <v>8.5282</v>
      </c>
      <c r="C1644" s="2">
        <f>RSI!I1644</f>
        <v>54.11703849674452</v>
      </c>
      <c r="D1644" s="2">
        <f>MACD!E1644</f>
        <v>5.1312458420941454E-2</v>
      </c>
      <c r="E1644" s="2">
        <f>MACD!F1644</f>
        <v>-1.2751878912106579E-3</v>
      </c>
      <c r="F1644" s="2">
        <f>'Moving Avg'!D1644</f>
        <v>8.4146000000000001</v>
      </c>
      <c r="G1644" s="2">
        <f>'Moving Avg'!F1644</f>
        <v>8.4772400000000001</v>
      </c>
      <c r="H1644" s="2">
        <f>'Moving Avg'!G1644</f>
        <v>8.4760539999999995</v>
      </c>
      <c r="I1644" s="2">
        <f>'Moving Avg'!H1644</f>
        <v>8.4001520000000003</v>
      </c>
      <c r="J1644" s="6" t="str">
        <f>OBV!F1644</f>
        <v>BEARISH</v>
      </c>
      <c r="K1644" s="6" t="str">
        <f>OBV!G1644</f>
        <v>NEUTRAL</v>
      </c>
      <c r="L1644" s="6" t="str">
        <f>OBV!H1644</f>
        <v>BEARISH DIVERGENCE</v>
      </c>
      <c r="M1644" s="8">
        <f t="shared" si="253"/>
        <v>50</v>
      </c>
      <c r="N1644" s="8">
        <f t="shared" si="250"/>
        <v>0</v>
      </c>
      <c r="O1644" s="8">
        <f t="shared" si="251"/>
        <v>50</v>
      </c>
      <c r="P1644" s="8">
        <f t="shared" si="252"/>
        <v>16.5</v>
      </c>
      <c r="Q1644" s="9">
        <f t="shared" si="254"/>
        <v>27.475000000000001</v>
      </c>
      <c r="R1644" s="9">
        <f t="shared" si="255"/>
        <v>31.625</v>
      </c>
      <c r="S1644" s="9">
        <f t="shared" si="256"/>
        <v>27.425000000000001</v>
      </c>
      <c r="T1644" s="9">
        <f t="shared" si="257"/>
        <v>29.125</v>
      </c>
      <c r="U1644" s="8">
        <f t="shared" si="258"/>
        <v>28.841666666666669</v>
      </c>
      <c r="V1644" s="8">
        <f t="shared" si="259"/>
        <v>28.912500000000001</v>
      </c>
    </row>
    <row r="1645" spans="1:22" ht="13.5" x14ac:dyDescent="0.25">
      <c r="A1645" s="3">
        <f>RSI!A1645</f>
        <v>44410</v>
      </c>
      <c r="B1645" s="2">
        <f>RSI!B1645</f>
        <v>8.2818000000000005</v>
      </c>
      <c r="C1645" s="2">
        <f>RSI!I1645</f>
        <v>41.631589836894911</v>
      </c>
      <c r="D1645" s="2">
        <f>MACD!E1645</f>
        <v>5.9726580994663436E-2</v>
      </c>
      <c r="E1645" s="2">
        <f>MACD!F1645</f>
        <v>1.092516588596416E-2</v>
      </c>
      <c r="F1645" s="2">
        <f>'Moving Avg'!D1645</f>
        <v>8.4214399999999987</v>
      </c>
      <c r="G1645" s="2">
        <f>'Moving Avg'!F1645</f>
        <v>8.4751849999999997</v>
      </c>
      <c r="H1645" s="2">
        <f>'Moving Avg'!G1645</f>
        <v>8.4679839999999995</v>
      </c>
      <c r="I1645" s="2">
        <f>'Moving Avg'!H1645</f>
        <v>8.4002505000000003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  <c r="M1645" s="8">
        <f t="shared" si="253"/>
        <v>50</v>
      </c>
      <c r="N1645" s="8">
        <f t="shared" si="250"/>
        <v>0</v>
      </c>
      <c r="O1645" s="8">
        <f t="shared" si="251"/>
        <v>50</v>
      </c>
      <c r="P1645" s="8">
        <f t="shared" si="252"/>
        <v>83.5</v>
      </c>
      <c r="Q1645" s="9">
        <f t="shared" si="254"/>
        <v>37.524999999999999</v>
      </c>
      <c r="R1645" s="9">
        <f t="shared" si="255"/>
        <v>48.375</v>
      </c>
      <c r="S1645" s="9">
        <f t="shared" si="256"/>
        <v>57.575000000000003</v>
      </c>
      <c r="T1645" s="9">
        <f t="shared" si="257"/>
        <v>45.875</v>
      </c>
      <c r="U1645" s="8">
        <f t="shared" si="258"/>
        <v>47.82500000000001</v>
      </c>
      <c r="V1645" s="8">
        <f t="shared" si="259"/>
        <v>47.337500000000006</v>
      </c>
    </row>
    <row r="1646" spans="1:22" ht="13.5" x14ac:dyDescent="0.25">
      <c r="A1646" s="3">
        <f>RSI!A1646</f>
        <v>44411</v>
      </c>
      <c r="B1646" s="2">
        <f>RSI!B1646</f>
        <v>8.3844999999999992</v>
      </c>
      <c r="C1646" s="2">
        <f>RSI!I1646</f>
        <v>47.108897935798169</v>
      </c>
      <c r="D1646" s="2">
        <f>MACD!E1646</f>
        <v>6.7662129096644819E-2</v>
      </c>
      <c r="E1646" s="2">
        <f>MACD!F1646</f>
        <v>2.2272558528100294E-2</v>
      </c>
      <c r="F1646" s="2">
        <f>'Moving Avg'!D1646</f>
        <v>8.4091200000000015</v>
      </c>
      <c r="G1646" s="2">
        <f>'Moving Avg'!F1646</f>
        <v>8.4782650000000004</v>
      </c>
      <c r="H1646" s="2">
        <f>'Moving Avg'!G1646</f>
        <v>8.4623699999999999</v>
      </c>
      <c r="I1646" s="2">
        <f>'Moving Avg'!H1646</f>
        <v>8.4011980000000008</v>
      </c>
      <c r="J1646" s="6" t="str">
        <f>OBV!F1646</f>
        <v>BULLISH</v>
      </c>
      <c r="K1646" s="6" t="str">
        <f>OBV!G1646</f>
        <v>NEUTRAL</v>
      </c>
      <c r="L1646" s="6" t="str">
        <f>OBV!H1646</f>
        <v>BULLISH DIVERGENCE</v>
      </c>
      <c r="M1646" s="8">
        <f t="shared" si="253"/>
        <v>50</v>
      </c>
      <c r="N1646" s="8">
        <f t="shared" si="250"/>
        <v>0</v>
      </c>
      <c r="O1646" s="8">
        <f t="shared" si="251"/>
        <v>50</v>
      </c>
      <c r="P1646" s="8">
        <f t="shared" si="252"/>
        <v>66.5</v>
      </c>
      <c r="Q1646" s="9">
        <f t="shared" si="254"/>
        <v>34.975000000000001</v>
      </c>
      <c r="R1646" s="9">
        <f t="shared" si="255"/>
        <v>44.125</v>
      </c>
      <c r="S1646" s="9">
        <f t="shared" si="256"/>
        <v>49.924999999999997</v>
      </c>
      <c r="T1646" s="9">
        <f t="shared" si="257"/>
        <v>41.625</v>
      </c>
      <c r="U1646" s="8">
        <f t="shared" si="258"/>
        <v>43.008333333333326</v>
      </c>
      <c r="V1646" s="8">
        <f t="shared" si="259"/>
        <v>42.662499999999994</v>
      </c>
    </row>
    <row r="1647" spans="1:22" ht="13.5" x14ac:dyDescent="0.25">
      <c r="A1647" s="3">
        <f>RSI!A1647</f>
        <v>44412</v>
      </c>
      <c r="B1647" s="2">
        <f>RSI!B1647</f>
        <v>8.3844999999999992</v>
      </c>
      <c r="C1647" s="2">
        <f>RSI!I1647</f>
        <v>47.108897935798176</v>
      </c>
      <c r="D1647" s="2">
        <f>MACD!E1647</f>
        <v>6.1069044229572711E-2</v>
      </c>
      <c r="E1647" s="2">
        <f>MACD!F1647</f>
        <v>3.003185566839478E-2</v>
      </c>
      <c r="F1647" s="2">
        <f>'Moving Avg'!D1647</f>
        <v>8.3995399999999982</v>
      </c>
      <c r="G1647" s="2">
        <f>'Moving Avg'!F1647</f>
        <v>8.4765550000000012</v>
      </c>
      <c r="H1647" s="2">
        <f>'Moving Avg'!G1647</f>
        <v>8.4574280000000002</v>
      </c>
      <c r="I1647" s="2">
        <f>'Moving Avg'!H1647</f>
        <v>8.4014740000000003</v>
      </c>
      <c r="J1647" s="6" t="str">
        <f>OBV!F1647</f>
        <v>BULLISH</v>
      </c>
      <c r="K1647" s="6" t="str">
        <f>OBV!G1647</f>
        <v>NEUTRAL</v>
      </c>
      <c r="L1647" s="6" t="str">
        <f>OBV!H1647</f>
        <v>BULLISH DIVERGENCE</v>
      </c>
      <c r="M1647" s="8">
        <f t="shared" si="253"/>
        <v>50</v>
      </c>
      <c r="N1647" s="8">
        <f t="shared" si="250"/>
        <v>0</v>
      </c>
      <c r="O1647" s="8">
        <f t="shared" si="251"/>
        <v>0</v>
      </c>
      <c r="P1647" s="8">
        <f t="shared" si="252"/>
        <v>66.5</v>
      </c>
      <c r="Q1647" s="9">
        <f t="shared" si="254"/>
        <v>27.475000000000001</v>
      </c>
      <c r="R1647" s="9">
        <f t="shared" si="255"/>
        <v>26.625</v>
      </c>
      <c r="S1647" s="9">
        <f t="shared" si="256"/>
        <v>37.424999999999997</v>
      </c>
      <c r="T1647" s="9">
        <f t="shared" si="257"/>
        <v>29.125</v>
      </c>
      <c r="U1647" s="8">
        <f t="shared" si="258"/>
        <v>30.508333333333336</v>
      </c>
      <c r="V1647" s="8">
        <f t="shared" si="259"/>
        <v>30.162500000000001</v>
      </c>
    </row>
    <row r="1648" spans="1:22" ht="13.5" x14ac:dyDescent="0.25">
      <c r="A1648" s="3">
        <f>RSI!A1648</f>
        <v>44413</v>
      </c>
      <c r="B1648" s="2">
        <f>RSI!B1648</f>
        <v>8.4529999999999994</v>
      </c>
      <c r="C1648" s="2">
        <f>RSI!I1648</f>
        <v>50.688440559270347</v>
      </c>
      <c r="D1648" s="2">
        <f>MACD!E1648</f>
        <v>5.2865698031956398E-2</v>
      </c>
      <c r="E1648" s="2">
        <f>MACD!F1648</f>
        <v>3.4598624141107107E-2</v>
      </c>
      <c r="F1648" s="2">
        <f>'Moving Avg'!D1648</f>
        <v>8.4063999999999997</v>
      </c>
      <c r="G1648" s="2">
        <f>'Moving Avg'!F1648</f>
        <v>8.474845000000002</v>
      </c>
      <c r="H1648" s="2">
        <f>'Moving Avg'!G1648</f>
        <v>8.4534539999999989</v>
      </c>
      <c r="I1648" s="2">
        <f>'Moving Avg'!H1648</f>
        <v>8.4021594999999998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  <c r="M1648" s="8">
        <f t="shared" si="253"/>
        <v>50</v>
      </c>
      <c r="N1648" s="8">
        <f t="shared" si="250"/>
        <v>0</v>
      </c>
      <c r="O1648" s="8">
        <f t="shared" si="251"/>
        <v>50</v>
      </c>
      <c r="P1648" s="8">
        <f t="shared" si="252"/>
        <v>83.5</v>
      </c>
      <c r="Q1648" s="9">
        <f t="shared" si="254"/>
        <v>37.524999999999999</v>
      </c>
      <c r="R1648" s="9">
        <f t="shared" si="255"/>
        <v>48.375</v>
      </c>
      <c r="S1648" s="9">
        <f t="shared" si="256"/>
        <v>57.575000000000003</v>
      </c>
      <c r="T1648" s="9">
        <f t="shared" si="257"/>
        <v>45.875</v>
      </c>
      <c r="U1648" s="8">
        <f t="shared" si="258"/>
        <v>47.82500000000001</v>
      </c>
      <c r="V1648" s="8">
        <f t="shared" si="259"/>
        <v>47.337500000000006</v>
      </c>
    </row>
    <row r="1649" spans="1:22" ht="13.5" x14ac:dyDescent="0.25">
      <c r="A1649" s="3">
        <f>RSI!A1649</f>
        <v>44414</v>
      </c>
      <c r="B1649" s="2">
        <f>RSI!B1649</f>
        <v>8.4529999999999994</v>
      </c>
      <c r="C1649" s="2">
        <f>RSI!I1649</f>
        <v>50.68844055927034</v>
      </c>
      <c r="D1649" s="2">
        <f>MACD!E1649</f>
        <v>4.7928424537733605E-2</v>
      </c>
      <c r="E1649" s="2">
        <f>MACD!F1649</f>
        <v>3.7264584220432412E-2</v>
      </c>
      <c r="F1649" s="2">
        <f>'Moving Avg'!D1649</f>
        <v>8.3913600000000006</v>
      </c>
      <c r="G1649" s="2">
        <f>'Moving Avg'!F1649</f>
        <v>8.4673200000000008</v>
      </c>
      <c r="H1649" s="2">
        <f>'Moving Avg'!G1649</f>
        <v>8.4500159999999997</v>
      </c>
      <c r="I1649" s="2">
        <f>'Moving Avg'!H1649</f>
        <v>8.4031139999999986</v>
      </c>
      <c r="J1649" s="6" t="str">
        <f>OBV!F1649</f>
        <v>BULLISH</v>
      </c>
      <c r="K1649" s="6" t="str">
        <f>OBV!G1649</f>
        <v>NEUTRAL</v>
      </c>
      <c r="L1649" s="6" t="str">
        <f>OBV!H1649</f>
        <v>BULLISH DIVERGENCE</v>
      </c>
      <c r="M1649" s="8">
        <f t="shared" si="253"/>
        <v>50</v>
      </c>
      <c r="N1649" s="8">
        <f t="shared" si="250"/>
        <v>0</v>
      </c>
      <c r="O1649" s="8">
        <f t="shared" si="251"/>
        <v>0</v>
      </c>
      <c r="P1649" s="8">
        <f t="shared" si="252"/>
        <v>66.5</v>
      </c>
      <c r="Q1649" s="9">
        <f t="shared" si="254"/>
        <v>27.475000000000001</v>
      </c>
      <c r="R1649" s="9">
        <f t="shared" si="255"/>
        <v>26.625</v>
      </c>
      <c r="S1649" s="9">
        <f t="shared" si="256"/>
        <v>37.424999999999997</v>
      </c>
      <c r="T1649" s="9">
        <f t="shared" si="257"/>
        <v>29.125</v>
      </c>
      <c r="U1649" s="8">
        <f t="shared" si="258"/>
        <v>30.508333333333336</v>
      </c>
      <c r="V1649" s="8">
        <f t="shared" si="259"/>
        <v>30.162500000000001</v>
      </c>
    </row>
    <row r="1650" spans="1:22" ht="13.5" x14ac:dyDescent="0.25">
      <c r="A1650" s="3">
        <f>RSI!A1650</f>
        <v>44417</v>
      </c>
      <c r="B1650" s="2">
        <f>RSI!B1650</f>
        <v>8.5282</v>
      </c>
      <c r="C1650" s="2">
        <f>RSI!I1650</f>
        <v>54.60039370400338</v>
      </c>
      <c r="D1650" s="2">
        <f>MACD!E1650</f>
        <v>4.4063051386959984E-3</v>
      </c>
      <c r="E1650" s="2">
        <f>MACD!F1650</f>
        <v>3.0692928404085131E-2</v>
      </c>
      <c r="F1650" s="2">
        <f>'Moving Avg'!D1650</f>
        <v>8.4406399999999984</v>
      </c>
      <c r="G1650" s="2">
        <f>'Moving Avg'!F1650</f>
        <v>8.4638950000000008</v>
      </c>
      <c r="H1650" s="2">
        <f>'Moving Avg'!G1650</f>
        <v>8.44862</v>
      </c>
      <c r="I1650" s="2">
        <f>'Moving Avg'!H1650</f>
        <v>8.4044445000000003</v>
      </c>
      <c r="J1650" s="6" t="str">
        <f>OBV!F1650</f>
        <v>BULLISH</v>
      </c>
      <c r="K1650" s="6" t="str">
        <f>OBV!G1650</f>
        <v>NEUTRAL</v>
      </c>
      <c r="L1650" s="6" t="str">
        <f>OBV!H1650</f>
        <v>CONFIRMED BULLISH</v>
      </c>
      <c r="M1650" s="8">
        <f t="shared" si="253"/>
        <v>50</v>
      </c>
      <c r="N1650" s="8">
        <f t="shared" si="250"/>
        <v>100</v>
      </c>
      <c r="O1650" s="8">
        <f t="shared" si="251"/>
        <v>50</v>
      </c>
      <c r="P1650" s="8">
        <f t="shared" si="252"/>
        <v>83.5</v>
      </c>
      <c r="Q1650" s="9">
        <f t="shared" si="254"/>
        <v>72.525000000000006</v>
      </c>
      <c r="R1650" s="9">
        <f t="shared" si="255"/>
        <v>68.375</v>
      </c>
      <c r="S1650" s="9">
        <f t="shared" si="256"/>
        <v>72.575000000000003</v>
      </c>
      <c r="T1650" s="9">
        <f t="shared" si="257"/>
        <v>70.875</v>
      </c>
      <c r="U1650" s="8">
        <f t="shared" si="258"/>
        <v>71.158333333333346</v>
      </c>
      <c r="V1650" s="8">
        <f t="shared" si="259"/>
        <v>71.087500000000006</v>
      </c>
    </row>
    <row r="1651" spans="1:22" ht="13.5" x14ac:dyDescent="0.25">
      <c r="A1651" s="3">
        <f>RSI!A1651</f>
        <v>44419</v>
      </c>
      <c r="B1651" s="2">
        <f>RSI!B1651</f>
        <v>8.4597999999999995</v>
      </c>
      <c r="C1651" s="2">
        <f>RSI!I1651</f>
        <v>50.663421336794158</v>
      </c>
      <c r="D1651" s="2">
        <f>MACD!E1651</f>
        <v>2.6649716478406305E-3</v>
      </c>
      <c r="E1651" s="2">
        <f>MACD!F1651</f>
        <v>2.508733705283623E-2</v>
      </c>
      <c r="F1651" s="2">
        <f>'Moving Avg'!D1651</f>
        <v>8.4557000000000002</v>
      </c>
      <c r="G1651" s="2">
        <f>'Moving Avg'!F1651</f>
        <v>8.4522600000000008</v>
      </c>
      <c r="H1651" s="2">
        <f>'Moving Avg'!G1651</f>
        <v>8.4458559999999991</v>
      </c>
      <c r="I1651" s="2">
        <f>'Moving Avg'!H1651</f>
        <v>8.4059364999999975</v>
      </c>
      <c r="J1651" s="6" t="str">
        <f>OBV!F1651</f>
        <v>BULLISH</v>
      </c>
      <c r="K1651" s="6" t="str">
        <f>OBV!G1651</f>
        <v>NEUTRAL</v>
      </c>
      <c r="L1651" s="6" t="str">
        <f>OBV!H1651</f>
        <v>CONFIRMED BULLISH</v>
      </c>
      <c r="M1651" s="8">
        <f t="shared" si="253"/>
        <v>50</v>
      </c>
      <c r="N1651" s="8">
        <f t="shared" si="250"/>
        <v>100</v>
      </c>
      <c r="O1651" s="8">
        <f t="shared" si="251"/>
        <v>50</v>
      </c>
      <c r="P1651" s="8">
        <f t="shared" si="252"/>
        <v>83.5</v>
      </c>
      <c r="Q1651" s="9">
        <f t="shared" si="254"/>
        <v>72.525000000000006</v>
      </c>
      <c r="R1651" s="9">
        <f t="shared" si="255"/>
        <v>68.375</v>
      </c>
      <c r="S1651" s="9">
        <f t="shared" si="256"/>
        <v>72.575000000000003</v>
      </c>
      <c r="T1651" s="9">
        <f t="shared" si="257"/>
        <v>70.875</v>
      </c>
      <c r="U1651" s="8">
        <f t="shared" si="258"/>
        <v>71.158333333333346</v>
      </c>
      <c r="V1651" s="8">
        <f t="shared" si="259"/>
        <v>71.087500000000006</v>
      </c>
    </row>
    <row r="1652" spans="1:22" ht="13.5" x14ac:dyDescent="0.25">
      <c r="A1652" s="3">
        <f>RSI!A1652</f>
        <v>44420</v>
      </c>
      <c r="B1652" s="2">
        <f>RSI!B1652</f>
        <v>8.4186999999999994</v>
      </c>
      <c r="C1652" s="2">
        <f>RSI!I1652</f>
        <v>48.404889440223897</v>
      </c>
      <c r="D1652" s="2">
        <f>MACD!E1652</f>
        <v>2.0509357601561362E-3</v>
      </c>
      <c r="E1652" s="2">
        <f>MACD!F1652</f>
        <v>2.0480056794300212E-2</v>
      </c>
      <c r="F1652" s="2">
        <f>'Moving Avg'!D1652</f>
        <v>8.4625400000000006</v>
      </c>
      <c r="G1652" s="2">
        <f>'Moving Avg'!F1652</f>
        <v>8.4454150000000006</v>
      </c>
      <c r="H1652" s="2">
        <f>'Moving Avg'!G1652</f>
        <v>8.4429419999999986</v>
      </c>
      <c r="I1652" s="2">
        <f>'Moving Avg'!H1652</f>
        <v>8.4078609999999987</v>
      </c>
      <c r="J1652" s="6" t="str">
        <f>OBV!F1652</f>
        <v>BULLISH</v>
      </c>
      <c r="K1652" s="6" t="str">
        <f>OBV!G1652</f>
        <v>NEUTRAL</v>
      </c>
      <c r="L1652" s="6" t="str">
        <f>OBV!H1652</f>
        <v>CONFIRMED BULLISH</v>
      </c>
      <c r="M1652" s="8">
        <f t="shared" si="253"/>
        <v>50</v>
      </c>
      <c r="N1652" s="8">
        <f t="shared" si="250"/>
        <v>45</v>
      </c>
      <c r="O1652" s="8">
        <f t="shared" si="251"/>
        <v>50</v>
      </c>
      <c r="P1652" s="8">
        <f t="shared" si="252"/>
        <v>83.5</v>
      </c>
      <c r="Q1652" s="9">
        <f t="shared" si="254"/>
        <v>53.274999999999999</v>
      </c>
      <c r="R1652" s="9">
        <f t="shared" si="255"/>
        <v>57.375</v>
      </c>
      <c r="S1652" s="9">
        <f t="shared" si="256"/>
        <v>64.325000000000003</v>
      </c>
      <c r="T1652" s="9">
        <f t="shared" si="257"/>
        <v>57.125</v>
      </c>
      <c r="U1652" s="8">
        <f t="shared" si="258"/>
        <v>58.32500000000001</v>
      </c>
      <c r="V1652" s="8">
        <f t="shared" si="259"/>
        <v>58.025000000000006</v>
      </c>
    </row>
    <row r="1653" spans="1:22" ht="13.5" x14ac:dyDescent="0.25">
      <c r="A1653" s="3">
        <f>RSI!A1653</f>
        <v>44424</v>
      </c>
      <c r="B1653" s="2">
        <f>RSI!B1653</f>
        <v>8.4871999999999996</v>
      </c>
      <c r="C1653" s="2">
        <f>RSI!I1653</f>
        <v>52.227361950099947</v>
      </c>
      <c r="D1653" s="2">
        <f>MACD!E1653</f>
        <v>-5.4791600009647112E-3</v>
      </c>
      <c r="E1653" s="2">
        <f>MACD!F1653</f>
        <v>1.5288213435247227E-2</v>
      </c>
      <c r="F1653" s="2">
        <f>'Moving Avg'!D1653</f>
        <v>8.469380000000001</v>
      </c>
      <c r="G1653" s="2">
        <f>'Moving Avg'!F1653</f>
        <v>8.4419950000000004</v>
      </c>
      <c r="H1653" s="2">
        <f>'Moving Avg'!G1653</f>
        <v>8.4419359999999966</v>
      </c>
      <c r="I1653" s="2">
        <f>'Moving Avg'!H1653</f>
        <v>8.4096579999999967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  <c r="M1653" s="8">
        <f t="shared" si="253"/>
        <v>50</v>
      </c>
      <c r="N1653" s="8">
        <f t="shared" si="250"/>
        <v>100</v>
      </c>
      <c r="O1653" s="8">
        <f t="shared" si="251"/>
        <v>50</v>
      </c>
      <c r="P1653" s="8">
        <f t="shared" si="252"/>
        <v>83.5</v>
      </c>
      <c r="Q1653" s="9">
        <f t="shared" si="254"/>
        <v>72.525000000000006</v>
      </c>
      <c r="R1653" s="9">
        <f t="shared" si="255"/>
        <v>68.375</v>
      </c>
      <c r="S1653" s="9">
        <f t="shared" si="256"/>
        <v>72.575000000000003</v>
      </c>
      <c r="T1653" s="9">
        <f t="shared" si="257"/>
        <v>70.875</v>
      </c>
      <c r="U1653" s="8">
        <f t="shared" si="258"/>
        <v>71.158333333333346</v>
      </c>
      <c r="V1653" s="8">
        <f t="shared" si="259"/>
        <v>71.087500000000006</v>
      </c>
    </row>
    <row r="1654" spans="1:22" ht="13.5" x14ac:dyDescent="0.25">
      <c r="A1654" s="3">
        <f>RSI!A1654</f>
        <v>44425</v>
      </c>
      <c r="B1654" s="2">
        <f>RSI!B1654</f>
        <v>8.4186999999999994</v>
      </c>
      <c r="C1654" s="2">
        <f>RSI!I1654</f>
        <v>48.368303457709146</v>
      </c>
      <c r="D1654" s="2">
        <f>MACD!E1654</f>
        <v>9.8232340323569645E-3</v>
      </c>
      <c r="E1654" s="2">
        <f>MACD!F1654</f>
        <v>1.4195217554669176E-2</v>
      </c>
      <c r="F1654" s="2">
        <f>'Moving Avg'!D1654</f>
        <v>8.4625200000000014</v>
      </c>
      <c r="G1654" s="2">
        <f>'Moving Avg'!F1654</f>
        <v>8.4354900000000015</v>
      </c>
      <c r="H1654" s="2">
        <f>'Moving Avg'!G1654</f>
        <v>8.4396939999999976</v>
      </c>
      <c r="I1654" s="2">
        <f>'Moving Avg'!H1654</f>
        <v>8.4114819999999977</v>
      </c>
      <c r="J1654" s="6" t="str">
        <f>OBV!F1654</f>
        <v>BULLISH</v>
      </c>
      <c r="K1654" s="6" t="str">
        <f>OBV!G1654</f>
        <v>NEUTRAL</v>
      </c>
      <c r="L1654" s="6" t="str">
        <f>OBV!H1654</f>
        <v>BULLISH DIVERGENCE</v>
      </c>
      <c r="M1654" s="8">
        <f t="shared" si="253"/>
        <v>50</v>
      </c>
      <c r="N1654" s="8">
        <f t="shared" si="250"/>
        <v>45</v>
      </c>
      <c r="O1654" s="8">
        <f t="shared" si="251"/>
        <v>50</v>
      </c>
      <c r="P1654" s="8">
        <f t="shared" si="252"/>
        <v>66.5</v>
      </c>
      <c r="Q1654" s="9">
        <f t="shared" si="254"/>
        <v>50.725000000000001</v>
      </c>
      <c r="R1654" s="9">
        <f t="shared" si="255"/>
        <v>53.125</v>
      </c>
      <c r="S1654" s="9">
        <f t="shared" si="256"/>
        <v>56.674999999999997</v>
      </c>
      <c r="T1654" s="9">
        <f t="shared" si="257"/>
        <v>52.875</v>
      </c>
      <c r="U1654" s="8">
        <f t="shared" si="258"/>
        <v>53.508333333333326</v>
      </c>
      <c r="V1654" s="8">
        <f t="shared" si="259"/>
        <v>53.349999999999994</v>
      </c>
    </row>
    <row r="1655" spans="1:22" ht="13.5" x14ac:dyDescent="0.25">
      <c r="A1655" s="3">
        <f>RSI!A1655</f>
        <v>44426</v>
      </c>
      <c r="B1655" s="2">
        <f>RSI!B1655</f>
        <v>8.5076999999999998</v>
      </c>
      <c r="C1655" s="2">
        <f>RSI!I1655</f>
        <v>53.206191193832787</v>
      </c>
      <c r="D1655" s="2">
        <f>MACD!E1655</f>
        <v>-2.1552078152732079E-2</v>
      </c>
      <c r="E1655" s="2">
        <f>MACD!F1655</f>
        <v>7.0457584131889258E-3</v>
      </c>
      <c r="F1655" s="2">
        <f>'Moving Avg'!D1655</f>
        <v>8.4584200000000003</v>
      </c>
      <c r="G1655" s="2">
        <f>'Moving Avg'!F1655</f>
        <v>8.4368599999999994</v>
      </c>
      <c r="H1655" s="2">
        <f>'Moving Avg'!G1655</f>
        <v>8.4393659999999979</v>
      </c>
      <c r="I1655" s="2">
        <f>'Moving Avg'!H1655</f>
        <v>8.4137174999999971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  <c r="M1655" s="8">
        <f t="shared" si="253"/>
        <v>50</v>
      </c>
      <c r="N1655" s="8">
        <f t="shared" si="250"/>
        <v>100</v>
      </c>
      <c r="O1655" s="8">
        <f t="shared" si="251"/>
        <v>50</v>
      </c>
      <c r="P1655" s="8">
        <f t="shared" si="252"/>
        <v>16.5</v>
      </c>
      <c r="Q1655" s="9">
        <f t="shared" si="254"/>
        <v>62.475000000000001</v>
      </c>
      <c r="R1655" s="9">
        <f t="shared" si="255"/>
        <v>51.625</v>
      </c>
      <c r="S1655" s="9">
        <f t="shared" si="256"/>
        <v>42.424999999999997</v>
      </c>
      <c r="T1655" s="9">
        <f t="shared" si="257"/>
        <v>54.125</v>
      </c>
      <c r="U1655" s="8">
        <f t="shared" si="258"/>
        <v>52.17499999999999</v>
      </c>
      <c r="V1655" s="8">
        <f t="shared" si="259"/>
        <v>52.662499999999994</v>
      </c>
    </row>
    <row r="1656" spans="1:22" ht="13.5" x14ac:dyDescent="0.25">
      <c r="A1656" s="3">
        <f>RSI!A1656</f>
        <v>44427</v>
      </c>
      <c r="B1656" s="2">
        <f>RSI!B1656</f>
        <v>8.4186999999999994</v>
      </c>
      <c r="C1656" s="2">
        <f>RSI!I1656</f>
        <v>48.329386572029577</v>
      </c>
      <c r="D1656" s="2">
        <f>MACD!E1656</f>
        <v>-2.6070034102271933E-2</v>
      </c>
      <c r="E1656" s="2">
        <f>MACD!F1656</f>
        <v>4.225999100967541E-4</v>
      </c>
      <c r="F1656" s="2">
        <f>'Moving Avg'!D1656</f>
        <v>8.4501999999999988</v>
      </c>
      <c r="G1656" s="2">
        <f>'Moving Avg'!F1656</f>
        <v>8.4313850000000006</v>
      </c>
      <c r="H1656" s="2">
        <f>'Moving Avg'!G1656</f>
        <v>8.439809999999996</v>
      </c>
      <c r="I1656" s="2">
        <f>'Moving Avg'!H1656</f>
        <v>8.4161124999999952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  <c r="M1656" s="8">
        <f t="shared" si="253"/>
        <v>50</v>
      </c>
      <c r="N1656" s="8">
        <f t="shared" si="250"/>
        <v>100</v>
      </c>
      <c r="O1656" s="8">
        <f t="shared" si="251"/>
        <v>50</v>
      </c>
      <c r="P1656" s="8">
        <f t="shared" si="252"/>
        <v>16.5</v>
      </c>
      <c r="Q1656" s="9">
        <f t="shared" si="254"/>
        <v>62.475000000000001</v>
      </c>
      <c r="R1656" s="9">
        <f t="shared" si="255"/>
        <v>51.625</v>
      </c>
      <c r="S1656" s="9">
        <f t="shared" si="256"/>
        <v>42.424999999999997</v>
      </c>
      <c r="T1656" s="9">
        <f t="shared" si="257"/>
        <v>54.125</v>
      </c>
      <c r="U1656" s="8">
        <f t="shared" si="258"/>
        <v>52.17499999999999</v>
      </c>
      <c r="V1656" s="8">
        <f t="shared" si="259"/>
        <v>52.662499999999994</v>
      </c>
    </row>
    <row r="1657" spans="1:22" ht="13.5" x14ac:dyDescent="0.25">
      <c r="A1657" s="3">
        <f>RSI!A1657</f>
        <v>44428</v>
      </c>
      <c r="B1657" s="2">
        <f>RSI!B1657</f>
        <v>8.3503000000000007</v>
      </c>
      <c r="C1657" s="2">
        <f>RSI!I1657</f>
        <v>44.921550450126254</v>
      </c>
      <c r="D1657" s="2">
        <f>MACD!E1657</f>
        <v>-2.4635725696898092E-2</v>
      </c>
      <c r="E1657" s="2">
        <f>MACD!F1657</f>
        <v>-4.589065211302216E-3</v>
      </c>
      <c r="F1657" s="2">
        <f>'Moving Avg'!D1657</f>
        <v>8.436519999999998</v>
      </c>
      <c r="G1657" s="2">
        <f>'Moving Avg'!F1657</f>
        <v>8.4269350000000003</v>
      </c>
      <c r="H1657" s="2">
        <f>'Moving Avg'!G1657</f>
        <v>8.4375419999999988</v>
      </c>
      <c r="I1657" s="2">
        <f>'Moving Avg'!H1657</f>
        <v>8.4182999999999986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  <c r="M1657" s="8">
        <f t="shared" si="253"/>
        <v>50</v>
      </c>
      <c r="N1657" s="8">
        <f t="shared" si="250"/>
        <v>100</v>
      </c>
      <c r="O1657" s="8">
        <f t="shared" si="251"/>
        <v>50</v>
      </c>
      <c r="P1657" s="8">
        <f t="shared" si="252"/>
        <v>16.5</v>
      </c>
      <c r="Q1657" s="9">
        <f t="shared" si="254"/>
        <v>62.475000000000001</v>
      </c>
      <c r="R1657" s="9">
        <f t="shared" si="255"/>
        <v>51.625</v>
      </c>
      <c r="S1657" s="9">
        <f t="shared" si="256"/>
        <v>42.424999999999997</v>
      </c>
      <c r="T1657" s="9">
        <f t="shared" si="257"/>
        <v>54.125</v>
      </c>
      <c r="U1657" s="8">
        <f t="shared" si="258"/>
        <v>52.17499999999999</v>
      </c>
      <c r="V1657" s="8">
        <f t="shared" si="259"/>
        <v>52.662499999999994</v>
      </c>
    </row>
    <row r="1658" spans="1:22" ht="13.5" x14ac:dyDescent="0.25">
      <c r="A1658" s="3">
        <f>RSI!A1658</f>
        <v>44431</v>
      </c>
      <c r="B1658" s="2">
        <f>RSI!B1658</f>
        <v>8.4186999999999994</v>
      </c>
      <c r="C1658" s="2">
        <f>RSI!I1658</f>
        <v>48.808841518553315</v>
      </c>
      <c r="D1658" s="2">
        <f>MACD!E1658</f>
        <v>-1.7369692322922958E-2</v>
      </c>
      <c r="E1658" s="2">
        <f>MACD!F1658</f>
        <v>-7.145190633626365E-3</v>
      </c>
      <c r="F1658" s="2">
        <f>'Moving Avg'!D1658</f>
        <v>8.4228200000000015</v>
      </c>
      <c r="G1658" s="2">
        <f>'Moving Avg'!F1658</f>
        <v>8.4252199999999995</v>
      </c>
      <c r="H1658" s="2">
        <f>'Moving Avg'!G1658</f>
        <v>8.4370459999999987</v>
      </c>
      <c r="I1658" s="2">
        <f>'Moving Avg'!H1658</f>
        <v>8.4212994999999982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  <c r="M1658" s="8">
        <f t="shared" si="253"/>
        <v>50</v>
      </c>
      <c r="N1658" s="8">
        <f t="shared" si="250"/>
        <v>45</v>
      </c>
      <c r="O1658" s="8">
        <f t="shared" si="251"/>
        <v>50</v>
      </c>
      <c r="P1658" s="8">
        <f t="shared" si="252"/>
        <v>16.5</v>
      </c>
      <c r="Q1658" s="9">
        <f t="shared" si="254"/>
        <v>43.225000000000001</v>
      </c>
      <c r="R1658" s="9">
        <f t="shared" si="255"/>
        <v>40.625</v>
      </c>
      <c r="S1658" s="9">
        <f t="shared" si="256"/>
        <v>34.174999999999997</v>
      </c>
      <c r="T1658" s="9">
        <f t="shared" si="257"/>
        <v>40.375</v>
      </c>
      <c r="U1658" s="8">
        <f t="shared" si="258"/>
        <v>39.341666666666661</v>
      </c>
      <c r="V1658" s="8">
        <f t="shared" si="259"/>
        <v>39.599999999999994</v>
      </c>
    </row>
    <row r="1659" spans="1:22" ht="13.5" x14ac:dyDescent="0.25">
      <c r="A1659" s="3">
        <f>RSI!A1659</f>
        <v>44432</v>
      </c>
      <c r="B1659" s="2">
        <f>RSI!B1659</f>
        <v>8.4118999999999993</v>
      </c>
      <c r="C1659" s="2">
        <f>RSI!I1659</f>
        <v>48.442798546545262</v>
      </c>
      <c r="D1659" s="2">
        <f>MACD!E1659</f>
        <v>-1.0584399026242863E-2</v>
      </c>
      <c r="E1659" s="2">
        <f>MACD!F1659</f>
        <v>-7.8330323121496657E-3</v>
      </c>
      <c r="F1659" s="2">
        <f>'Moving Avg'!D1659</f>
        <v>8.4214599999999997</v>
      </c>
      <c r="G1659" s="2">
        <f>'Moving Avg'!F1659</f>
        <v>8.422485</v>
      </c>
      <c r="H1659" s="2">
        <f>'Moving Avg'!G1659</f>
        <v>8.4348019999999977</v>
      </c>
      <c r="I1659" s="2">
        <f>'Moving Avg'!H1659</f>
        <v>8.4244999999999983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  <c r="M1659" s="8">
        <f t="shared" si="253"/>
        <v>50</v>
      </c>
      <c r="N1659" s="8">
        <f t="shared" si="250"/>
        <v>45</v>
      </c>
      <c r="O1659" s="8">
        <f t="shared" si="251"/>
        <v>0</v>
      </c>
      <c r="P1659" s="8">
        <f t="shared" si="252"/>
        <v>16.5</v>
      </c>
      <c r="Q1659" s="9">
        <f t="shared" si="254"/>
        <v>35.725000000000001</v>
      </c>
      <c r="R1659" s="9">
        <f t="shared" si="255"/>
        <v>23.125</v>
      </c>
      <c r="S1659" s="9">
        <f t="shared" si="256"/>
        <v>21.675000000000001</v>
      </c>
      <c r="T1659" s="9">
        <f t="shared" si="257"/>
        <v>27.875</v>
      </c>
      <c r="U1659" s="8">
        <f t="shared" si="258"/>
        <v>26.841666666666669</v>
      </c>
      <c r="V1659" s="8">
        <f t="shared" si="259"/>
        <v>27.1</v>
      </c>
    </row>
    <row r="1660" spans="1:22" ht="13.5" x14ac:dyDescent="0.25">
      <c r="A1660" s="3">
        <f>RSI!A1660</f>
        <v>44433</v>
      </c>
      <c r="B1660" s="2">
        <f>RSI!B1660</f>
        <v>8.3640000000000008</v>
      </c>
      <c r="C1660" s="2">
        <f>RSI!I1660</f>
        <v>45.83518149351849</v>
      </c>
      <c r="D1660" s="2">
        <f>MACD!E1660</f>
        <v>1.0438088873163665E-2</v>
      </c>
      <c r="E1660" s="2">
        <f>MACD!F1660</f>
        <v>-4.178808075087E-3</v>
      </c>
      <c r="F1660" s="2">
        <f>'Moving Avg'!D1660</f>
        <v>8.3927200000000006</v>
      </c>
      <c r="G1660" s="2">
        <f>'Moving Avg'!F1660</f>
        <v>8.4283049999999999</v>
      </c>
      <c r="H1660" s="2">
        <f>'Moving Avg'!G1660</f>
        <v>8.4315999999999978</v>
      </c>
      <c r="I1660" s="2">
        <f>'Moving Avg'!H1660</f>
        <v>8.4266884999999974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  <c r="M1660" s="8">
        <f t="shared" si="253"/>
        <v>50</v>
      </c>
      <c r="N1660" s="8">
        <f t="shared" si="250"/>
        <v>0</v>
      </c>
      <c r="O1660" s="8">
        <f t="shared" si="251"/>
        <v>0</v>
      </c>
      <c r="P1660" s="8">
        <f t="shared" si="252"/>
        <v>16.5</v>
      </c>
      <c r="Q1660" s="9">
        <f t="shared" si="254"/>
        <v>19.975000000000001</v>
      </c>
      <c r="R1660" s="9">
        <f t="shared" si="255"/>
        <v>14.125</v>
      </c>
      <c r="S1660" s="9">
        <f t="shared" si="256"/>
        <v>14.925000000000001</v>
      </c>
      <c r="T1660" s="9">
        <f t="shared" si="257"/>
        <v>16.625</v>
      </c>
      <c r="U1660" s="8">
        <f t="shared" si="258"/>
        <v>16.341666666666669</v>
      </c>
      <c r="V1660" s="8">
        <f t="shared" si="259"/>
        <v>16.412500000000001</v>
      </c>
    </row>
    <row r="1661" spans="1:22" ht="13.5" x14ac:dyDescent="0.25">
      <c r="A1661" s="3">
        <f>RSI!A1661</f>
        <v>44434</v>
      </c>
      <c r="B1661" s="2">
        <f>RSI!B1661</f>
        <v>8.2545000000000002</v>
      </c>
      <c r="C1661" s="2">
        <f>RSI!I1661</f>
        <v>40.471890416092052</v>
      </c>
      <c r="D1661" s="2">
        <f>MACD!E1661</f>
        <v>2.6249005730269559E-2</v>
      </c>
      <c r="E1661" s="2">
        <f>MACD!F1661</f>
        <v>1.906754685984312E-3</v>
      </c>
      <c r="F1661" s="2">
        <f>'Moving Avg'!D1661</f>
        <v>8.3598800000000004</v>
      </c>
      <c r="G1661" s="2">
        <f>'Moving Avg'!F1661</f>
        <v>8.418725000000002</v>
      </c>
      <c r="H1661" s="2">
        <f>'Moving Avg'!G1661</f>
        <v>8.4274159999999991</v>
      </c>
      <c r="I1661" s="2">
        <f>'Moving Avg'!H1661</f>
        <v>8.4280274999999989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  <c r="M1661" s="8">
        <f t="shared" si="253"/>
        <v>50</v>
      </c>
      <c r="N1661" s="8">
        <f t="shared" si="250"/>
        <v>0</v>
      </c>
      <c r="O1661" s="8">
        <f t="shared" si="251"/>
        <v>0</v>
      </c>
      <c r="P1661" s="8">
        <f t="shared" si="252"/>
        <v>16.5</v>
      </c>
      <c r="Q1661" s="9">
        <f t="shared" si="254"/>
        <v>19.975000000000001</v>
      </c>
      <c r="R1661" s="9">
        <f t="shared" si="255"/>
        <v>14.125</v>
      </c>
      <c r="S1661" s="9">
        <f t="shared" si="256"/>
        <v>14.925000000000001</v>
      </c>
      <c r="T1661" s="9">
        <f t="shared" si="257"/>
        <v>16.625</v>
      </c>
      <c r="U1661" s="8">
        <f t="shared" si="258"/>
        <v>16.341666666666669</v>
      </c>
      <c r="V1661" s="8">
        <f t="shared" si="259"/>
        <v>16.412500000000001</v>
      </c>
    </row>
    <row r="1662" spans="1:22" ht="13.5" x14ac:dyDescent="0.25">
      <c r="A1662" s="3">
        <f>RSI!A1662</f>
        <v>44435</v>
      </c>
      <c r="B1662" s="2">
        <f>RSI!B1662</f>
        <v>8.2818000000000005</v>
      </c>
      <c r="C1662" s="2">
        <f>RSI!I1662</f>
        <v>42.285122527447932</v>
      </c>
      <c r="D1662" s="2">
        <f>MACD!E1662</f>
        <v>3.2331644228227319E-2</v>
      </c>
      <c r="E1662" s="2">
        <f>MACD!F1662</f>
        <v>7.991732594432914E-3</v>
      </c>
      <c r="F1662" s="2">
        <f>'Moving Avg'!D1662</f>
        <v>8.3461800000000004</v>
      </c>
      <c r="G1662" s="2">
        <f>'Moving Avg'!F1662</f>
        <v>8.4111950000000011</v>
      </c>
      <c r="H1662" s="2">
        <f>'Moving Avg'!G1662</f>
        <v>8.4241819999999983</v>
      </c>
      <c r="I1662" s="2">
        <f>'Moving Avg'!H1662</f>
        <v>8.429636999999996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  <c r="M1662" s="8">
        <f t="shared" si="253"/>
        <v>50</v>
      </c>
      <c r="N1662" s="8">
        <f t="shared" si="250"/>
        <v>0</v>
      </c>
      <c r="O1662" s="8">
        <f t="shared" si="251"/>
        <v>0</v>
      </c>
      <c r="P1662" s="8">
        <f t="shared" si="252"/>
        <v>16.5</v>
      </c>
      <c r="Q1662" s="9">
        <f t="shared" si="254"/>
        <v>19.975000000000001</v>
      </c>
      <c r="R1662" s="9">
        <f t="shared" si="255"/>
        <v>14.125</v>
      </c>
      <c r="S1662" s="9">
        <f t="shared" si="256"/>
        <v>14.925000000000001</v>
      </c>
      <c r="T1662" s="9">
        <f t="shared" si="257"/>
        <v>16.625</v>
      </c>
      <c r="U1662" s="8">
        <f t="shared" si="258"/>
        <v>16.341666666666669</v>
      </c>
      <c r="V1662" s="8">
        <f t="shared" si="259"/>
        <v>16.412500000000001</v>
      </c>
    </row>
    <row r="1663" spans="1:22" ht="13.5" x14ac:dyDescent="0.25">
      <c r="A1663" s="3">
        <f>RSI!A1663</f>
        <v>44438</v>
      </c>
      <c r="B1663" s="2">
        <f>RSI!B1663</f>
        <v>8.2818000000000005</v>
      </c>
      <c r="C1663" s="2">
        <f>RSI!I1663</f>
        <v>42.285122527447932</v>
      </c>
      <c r="D1663" s="2">
        <f>MACD!E1663</f>
        <v>4.8827367903513164E-2</v>
      </c>
      <c r="E1663" s="2">
        <f>MACD!F1663</f>
        <v>1.6158859656248966E-2</v>
      </c>
      <c r="F1663" s="2">
        <f>'Moving Avg'!D1663</f>
        <v>8.3188000000000013</v>
      </c>
      <c r="G1663" s="2">
        <f>'Moving Avg'!F1663</f>
        <v>8.4043500000000009</v>
      </c>
      <c r="H1663" s="2">
        <f>'Moving Avg'!G1663</f>
        <v>8.4212159999999976</v>
      </c>
      <c r="I1663" s="2">
        <f>'Moving Avg'!H1663</f>
        <v>8.4316834999999966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  <c r="M1663" s="8">
        <f t="shared" si="253"/>
        <v>50</v>
      </c>
      <c r="N1663" s="8">
        <f t="shared" si="250"/>
        <v>0</v>
      </c>
      <c r="O1663" s="8">
        <f t="shared" si="251"/>
        <v>0</v>
      </c>
      <c r="P1663" s="8">
        <f t="shared" si="252"/>
        <v>16.5</v>
      </c>
      <c r="Q1663" s="9">
        <f t="shared" si="254"/>
        <v>19.975000000000001</v>
      </c>
      <c r="R1663" s="9">
        <f t="shared" si="255"/>
        <v>14.125</v>
      </c>
      <c r="S1663" s="9">
        <f t="shared" si="256"/>
        <v>14.925000000000001</v>
      </c>
      <c r="T1663" s="9">
        <f t="shared" si="257"/>
        <v>16.625</v>
      </c>
      <c r="U1663" s="8">
        <f t="shared" si="258"/>
        <v>16.341666666666669</v>
      </c>
      <c r="V1663" s="8">
        <f t="shared" si="259"/>
        <v>16.412500000000001</v>
      </c>
    </row>
    <row r="1664" spans="1:22" ht="13.5" x14ac:dyDescent="0.25">
      <c r="A1664" s="3">
        <f>RSI!A1664</f>
        <v>44439</v>
      </c>
      <c r="B1664" s="2">
        <f>RSI!B1664</f>
        <v>8.4186999999999994</v>
      </c>
      <c r="C1664" s="2">
        <f>RSI!I1664</f>
        <v>50.970674053228997</v>
      </c>
      <c r="D1664" s="2">
        <f>MACD!E1664</f>
        <v>4.2856469154481047E-2</v>
      </c>
      <c r="E1664" s="2">
        <f>MACD!F1664</f>
        <v>2.1498381555895382E-2</v>
      </c>
      <c r="F1664" s="2">
        <f>'Moving Avg'!D1664</f>
        <v>8.3201600000000013</v>
      </c>
      <c r="G1664" s="2">
        <f>'Moving Avg'!F1664</f>
        <v>8.3988750000000003</v>
      </c>
      <c r="H1664" s="2">
        <f>'Moving Avg'!G1664</f>
        <v>8.4216599999999975</v>
      </c>
      <c r="I1664" s="2">
        <f>'Moving Avg'!H1664</f>
        <v>8.4337424999999957</v>
      </c>
      <c r="J1664" s="6" t="str">
        <f>OBV!F1664</f>
        <v>BEARISH</v>
      </c>
      <c r="K1664" s="6" t="str">
        <f>OBV!G1664</f>
        <v>NEUTRAL</v>
      </c>
      <c r="L1664" s="6" t="str">
        <f>OBV!H1664</f>
        <v>BEARISH DIVERGENCE</v>
      </c>
      <c r="M1664" s="8">
        <f t="shared" si="253"/>
        <v>50</v>
      </c>
      <c r="N1664" s="8">
        <f t="shared" si="250"/>
        <v>0</v>
      </c>
      <c r="O1664" s="8">
        <f t="shared" si="251"/>
        <v>0</v>
      </c>
      <c r="P1664" s="8">
        <f t="shared" si="252"/>
        <v>16.5</v>
      </c>
      <c r="Q1664" s="9">
        <f t="shared" si="254"/>
        <v>19.975000000000001</v>
      </c>
      <c r="R1664" s="9">
        <f t="shared" si="255"/>
        <v>14.125</v>
      </c>
      <c r="S1664" s="9">
        <f t="shared" si="256"/>
        <v>14.925000000000001</v>
      </c>
      <c r="T1664" s="9">
        <f t="shared" si="257"/>
        <v>16.625</v>
      </c>
      <c r="U1664" s="8">
        <f t="shared" si="258"/>
        <v>16.341666666666669</v>
      </c>
      <c r="V1664" s="8">
        <f t="shared" si="259"/>
        <v>16.412500000000001</v>
      </c>
    </row>
    <row r="1665" spans="1:22" ht="13.5" x14ac:dyDescent="0.25">
      <c r="A1665" s="3">
        <f>RSI!A1665</f>
        <v>44440</v>
      </c>
      <c r="B1665" s="2">
        <f>RSI!B1665</f>
        <v>8.2750000000000004</v>
      </c>
      <c r="C1665" s="2">
        <f>RSI!I1665</f>
        <v>43.5603239430244</v>
      </c>
      <c r="D1665" s="2">
        <f>MACD!E1665</f>
        <v>6.2026773904904076E-2</v>
      </c>
      <c r="E1665" s="2">
        <f>MACD!F1665</f>
        <v>2.9604060025697123E-2</v>
      </c>
      <c r="F1665" s="2">
        <f>'Moving Avg'!D1665</f>
        <v>8.3023600000000002</v>
      </c>
      <c r="G1665" s="2">
        <f>'Moving Avg'!F1665</f>
        <v>8.3985350000000007</v>
      </c>
      <c r="H1665" s="2">
        <f>'Moving Avg'!G1665</f>
        <v>8.4199019999999969</v>
      </c>
      <c r="I1665" s="2">
        <f>'Moving Avg'!H1665</f>
        <v>8.4349149999999948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  <c r="M1665" s="8">
        <f t="shared" si="253"/>
        <v>50</v>
      </c>
      <c r="N1665" s="8">
        <f t="shared" si="250"/>
        <v>0</v>
      </c>
      <c r="O1665" s="8">
        <f t="shared" si="251"/>
        <v>0</v>
      </c>
      <c r="P1665" s="8">
        <f t="shared" si="252"/>
        <v>16.5</v>
      </c>
      <c r="Q1665" s="9">
        <f t="shared" si="254"/>
        <v>19.975000000000001</v>
      </c>
      <c r="R1665" s="9">
        <f t="shared" si="255"/>
        <v>14.125</v>
      </c>
      <c r="S1665" s="9">
        <f t="shared" si="256"/>
        <v>14.925000000000001</v>
      </c>
      <c r="T1665" s="9">
        <f t="shared" si="257"/>
        <v>16.625</v>
      </c>
      <c r="U1665" s="8">
        <f t="shared" si="258"/>
        <v>16.341666666666669</v>
      </c>
      <c r="V1665" s="8">
        <f t="shared" si="259"/>
        <v>16.412500000000001</v>
      </c>
    </row>
    <row r="1666" spans="1:22" ht="13.5" x14ac:dyDescent="0.25">
      <c r="A1666" s="3">
        <f>RSI!A1666</f>
        <v>44441</v>
      </c>
      <c r="B1666" s="2">
        <f>RSI!B1666</f>
        <v>8.4392999999999994</v>
      </c>
      <c r="C1666" s="2">
        <f>RSI!I1666</f>
        <v>52.12971299389914</v>
      </c>
      <c r="D1666" s="2">
        <f>MACD!E1666</f>
        <v>5.3128559405607234E-2</v>
      </c>
      <c r="E1666" s="2">
        <f>MACD!F1666</f>
        <v>3.4308959901679148E-2</v>
      </c>
      <c r="F1666" s="2">
        <f>'Moving Avg'!D1666</f>
        <v>8.3393200000000007</v>
      </c>
      <c r="G1666" s="2">
        <f>'Moving Avg'!F1666</f>
        <v>8.4012750000000018</v>
      </c>
      <c r="H1666" s="2">
        <f>'Moving Avg'!G1666</f>
        <v>8.4214299999999973</v>
      </c>
      <c r="I1666" s="2">
        <f>'Moving Avg'!H1666</f>
        <v>8.4356664999999946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  <c r="M1666" s="8">
        <f t="shared" si="253"/>
        <v>50</v>
      </c>
      <c r="N1666" s="8">
        <f t="shared" ref="N1666:N1729" si="260">IF(E1666-D1666&gt;0.02, 100, IF(E1666-D1666&lt;0,0,45))</f>
        <v>0</v>
      </c>
      <c r="O1666" s="8">
        <f t="shared" ref="O1666:O1729" si="261">IF(F1666-I1666&gt;10,100,IF(F1666-I1666&gt;5,75, IF(F1666-I1666&gt;0,50,0)))</f>
        <v>0</v>
      </c>
      <c r="P1666" s="8">
        <f t="shared" ref="P1666:P1729" si="262">IF(L1666="confirmed bullish", 34, IF(L1666="bullish divergence",17, 0))+IF(J1666="bullish",33,IF(J1666="bearish",0,16.5))+IF(K1666="strong",33,IF(K1666="weak",0,16.5))</f>
        <v>83.5</v>
      </c>
      <c r="Q1666" s="9">
        <f t="shared" si="254"/>
        <v>30.024999999999999</v>
      </c>
      <c r="R1666" s="9">
        <f t="shared" si="255"/>
        <v>30.875</v>
      </c>
      <c r="S1666" s="9">
        <f t="shared" si="256"/>
        <v>45.075000000000003</v>
      </c>
      <c r="T1666" s="9">
        <f t="shared" si="257"/>
        <v>33.375</v>
      </c>
      <c r="U1666" s="8">
        <f t="shared" si="258"/>
        <v>35.324999999999996</v>
      </c>
      <c r="V1666" s="8">
        <f t="shared" si="259"/>
        <v>34.837499999999999</v>
      </c>
    </row>
    <row r="1667" spans="1:22" ht="13.5" x14ac:dyDescent="0.25">
      <c r="A1667" s="3">
        <f>RSI!A1667</f>
        <v>44442</v>
      </c>
      <c r="B1667" s="2">
        <f>RSI!B1667</f>
        <v>8.3503000000000007</v>
      </c>
      <c r="C1667" s="2">
        <f>RSI!I1667</f>
        <v>47.888108612840362</v>
      </c>
      <c r="D1667" s="2">
        <f>MACD!E1667</f>
        <v>4.1386327995551753E-2</v>
      </c>
      <c r="E1667" s="2">
        <f>MACD!F1667</f>
        <v>3.5724433520453666E-2</v>
      </c>
      <c r="F1667" s="2">
        <f>'Moving Avg'!D1667</f>
        <v>8.3530200000000008</v>
      </c>
      <c r="G1667" s="2">
        <f>'Moving Avg'!F1667</f>
        <v>8.3995650000000026</v>
      </c>
      <c r="H1667" s="2">
        <f>'Moving Avg'!G1667</f>
        <v>8.4217159999999982</v>
      </c>
      <c r="I1667" s="2">
        <f>'Moving Avg'!H1667</f>
        <v>8.436006499999996</v>
      </c>
      <c r="J1667" s="6" t="str">
        <f>OBV!F1667</f>
        <v>BEARISH</v>
      </c>
      <c r="K1667" s="6" t="str">
        <f>OBV!G1667</f>
        <v>NEUTRAL</v>
      </c>
      <c r="L1667" s="6" t="str">
        <f>OBV!H1667</f>
        <v>BEARISH DIVERGENCE</v>
      </c>
      <c r="M1667" s="8">
        <f t="shared" ref="M1667:M1730" si="263">IF(C1667&lt;30,100, IF(C1667&gt;70, 0, 50))</f>
        <v>50</v>
      </c>
      <c r="N1667" s="8">
        <f t="shared" si="260"/>
        <v>0</v>
      </c>
      <c r="O1667" s="8">
        <f t="shared" si="261"/>
        <v>0</v>
      </c>
      <c r="P1667" s="8">
        <f t="shared" si="262"/>
        <v>16.5</v>
      </c>
      <c r="Q1667" s="9">
        <f t="shared" ref="Q1667:Q1730" si="264">0.35*M1667+N1667*0.35+O1667*0.15+P1667*0.15</f>
        <v>19.975000000000001</v>
      </c>
      <c r="R1667" s="9">
        <f t="shared" ref="R1667:R1730" si="265">M1667*0.2+N1667*0.2+O1667*0.35+P1667*0.25</f>
        <v>14.125</v>
      </c>
      <c r="S1667" s="9">
        <f t="shared" ref="S1667:S1730" si="266">M1667*0.15+N1667*0.15+O1667*0.25+P1667*0.45</f>
        <v>14.925000000000001</v>
      </c>
      <c r="T1667" s="9">
        <f t="shared" ref="T1667:T1730" si="267">0.25*SUM(M1667:P1667)</f>
        <v>16.625</v>
      </c>
      <c r="U1667" s="8">
        <f t="shared" ref="U1667:U1730" si="268">SUM(Q1667:S1667)/3</f>
        <v>16.341666666666669</v>
      </c>
      <c r="V1667" s="8">
        <f t="shared" ref="V1667:V1730" si="269">SUM(Q1667:T1667)/4</f>
        <v>16.412500000000001</v>
      </c>
    </row>
    <row r="1668" spans="1:22" ht="13.5" x14ac:dyDescent="0.25">
      <c r="A1668" s="3">
        <f>RSI!A1668</f>
        <v>44445</v>
      </c>
      <c r="B1668" s="2">
        <f>RSI!B1668</f>
        <v>8.2818000000000005</v>
      </c>
      <c r="C1668" s="2">
        <f>RSI!I1668</f>
        <v>44.862494799235762</v>
      </c>
      <c r="D1668" s="2">
        <f>MACD!E1668</f>
        <v>4.7312085973478801E-2</v>
      </c>
      <c r="E1668" s="2">
        <f>MACD!F1668</f>
        <v>3.8041964011058693E-2</v>
      </c>
      <c r="F1668" s="2">
        <f>'Moving Avg'!D1668</f>
        <v>8.3530200000000008</v>
      </c>
      <c r="G1668" s="2">
        <f>'Moving Avg'!F1668</f>
        <v>8.3910050000000034</v>
      </c>
      <c r="H1668" s="2">
        <f>'Moving Avg'!G1668</f>
        <v>8.4200939999999989</v>
      </c>
      <c r="I1668" s="2">
        <f>'Moving Avg'!H1668</f>
        <v>8.4356344999999937</v>
      </c>
      <c r="J1668" s="6" t="str">
        <f>OBV!F1668</f>
        <v>BEARISH</v>
      </c>
      <c r="K1668" s="6" t="str">
        <f>OBV!G1668</f>
        <v>NEUTRAL</v>
      </c>
      <c r="L1668" s="6" t="str">
        <f>OBV!H1668</f>
        <v>NEUTRAL</v>
      </c>
      <c r="M1668" s="8">
        <f t="shared" si="263"/>
        <v>50</v>
      </c>
      <c r="N1668" s="8">
        <f t="shared" si="260"/>
        <v>0</v>
      </c>
      <c r="O1668" s="8">
        <f t="shared" si="261"/>
        <v>0</v>
      </c>
      <c r="P1668" s="8">
        <f t="shared" si="262"/>
        <v>16.5</v>
      </c>
      <c r="Q1668" s="9">
        <f t="shared" si="264"/>
        <v>19.975000000000001</v>
      </c>
      <c r="R1668" s="9">
        <f t="shared" si="265"/>
        <v>14.125</v>
      </c>
      <c r="S1668" s="9">
        <f t="shared" si="266"/>
        <v>14.925000000000001</v>
      </c>
      <c r="T1668" s="9">
        <f t="shared" si="267"/>
        <v>16.625</v>
      </c>
      <c r="U1668" s="8">
        <f t="shared" si="268"/>
        <v>16.341666666666669</v>
      </c>
      <c r="V1668" s="8">
        <f t="shared" si="269"/>
        <v>16.412500000000001</v>
      </c>
    </row>
    <row r="1669" spans="1:22" ht="13.5" x14ac:dyDescent="0.25">
      <c r="A1669" s="3">
        <f>RSI!A1669</f>
        <v>44446</v>
      </c>
      <c r="B1669" s="2">
        <f>RSI!B1669</f>
        <v>8.2750000000000004</v>
      </c>
      <c r="C1669" s="2">
        <f>RSI!I1669</f>
        <v>44.561507129106914</v>
      </c>
      <c r="D1669" s="2">
        <f>MACD!E1669</f>
        <v>5.243326859466535E-2</v>
      </c>
      <c r="E1669" s="2">
        <f>MACD!F1669</f>
        <v>4.0920224927780025E-2</v>
      </c>
      <c r="F1669" s="2">
        <f>'Moving Avg'!D1669</f>
        <v>8.3242799999999999</v>
      </c>
      <c r="G1669" s="2">
        <f>'Moving Avg'!F1669</f>
        <v>8.3821050000000028</v>
      </c>
      <c r="H1669" s="2">
        <f>'Moving Avg'!G1669</f>
        <v>8.4165339999999969</v>
      </c>
      <c r="I1669" s="2">
        <f>'Moving Avg'!H1669</f>
        <v>8.4349264999999942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  <c r="M1669" s="8">
        <f t="shared" si="263"/>
        <v>50</v>
      </c>
      <c r="N1669" s="8">
        <f t="shared" si="260"/>
        <v>0</v>
      </c>
      <c r="O1669" s="8">
        <f t="shared" si="261"/>
        <v>0</v>
      </c>
      <c r="P1669" s="8">
        <f t="shared" si="262"/>
        <v>16.5</v>
      </c>
      <c r="Q1669" s="9">
        <f t="shared" si="264"/>
        <v>19.975000000000001</v>
      </c>
      <c r="R1669" s="9">
        <f t="shared" si="265"/>
        <v>14.125</v>
      </c>
      <c r="S1669" s="9">
        <f t="shared" si="266"/>
        <v>14.925000000000001</v>
      </c>
      <c r="T1669" s="9">
        <f t="shared" si="267"/>
        <v>16.625</v>
      </c>
      <c r="U1669" s="8">
        <f t="shared" si="268"/>
        <v>16.341666666666669</v>
      </c>
      <c r="V1669" s="8">
        <f t="shared" si="269"/>
        <v>16.412500000000001</v>
      </c>
    </row>
    <row r="1670" spans="1:22" ht="13.5" x14ac:dyDescent="0.25">
      <c r="A1670" s="3">
        <f>RSI!A1670</f>
        <v>44447</v>
      </c>
      <c r="B1670" s="2">
        <f>RSI!B1670</f>
        <v>8.2545000000000002</v>
      </c>
      <c r="C1670" s="2">
        <f>RSI!I1670</f>
        <v>43.611566201237395</v>
      </c>
      <c r="D1670" s="2">
        <f>MACD!E1670</f>
        <v>5.1557462744089122E-2</v>
      </c>
      <c r="E1670" s="2">
        <f>MACD!F1670</f>
        <v>4.3047672491041841E-2</v>
      </c>
      <c r="F1670" s="2">
        <f>'Moving Avg'!D1670</f>
        <v>8.3201800000000006</v>
      </c>
      <c r="G1670" s="2">
        <f>'Moving Avg'!F1670</f>
        <v>8.3684200000000022</v>
      </c>
      <c r="H1670" s="2">
        <f>'Moving Avg'!G1670</f>
        <v>8.414755999999997</v>
      </c>
      <c r="I1670" s="2">
        <f>'Moving Avg'!H1670</f>
        <v>8.4330744999999965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  <c r="M1670" s="8">
        <f t="shared" si="263"/>
        <v>50</v>
      </c>
      <c r="N1670" s="8">
        <f t="shared" si="260"/>
        <v>0</v>
      </c>
      <c r="O1670" s="8">
        <f t="shared" si="261"/>
        <v>0</v>
      </c>
      <c r="P1670" s="8">
        <f t="shared" si="262"/>
        <v>16.5</v>
      </c>
      <c r="Q1670" s="9">
        <f t="shared" si="264"/>
        <v>19.975000000000001</v>
      </c>
      <c r="R1670" s="9">
        <f t="shared" si="265"/>
        <v>14.125</v>
      </c>
      <c r="S1670" s="9">
        <f t="shared" si="266"/>
        <v>14.925000000000001</v>
      </c>
      <c r="T1670" s="9">
        <f t="shared" si="267"/>
        <v>16.625</v>
      </c>
      <c r="U1670" s="8">
        <f t="shared" si="268"/>
        <v>16.341666666666669</v>
      </c>
      <c r="V1670" s="8">
        <f t="shared" si="269"/>
        <v>16.412500000000001</v>
      </c>
    </row>
    <row r="1671" spans="1:22" ht="13.5" x14ac:dyDescent="0.25">
      <c r="A1671" s="3">
        <f>RSI!A1671</f>
        <v>44448</v>
      </c>
      <c r="B1671" s="2">
        <f>RSI!B1671</f>
        <v>8.2134</v>
      </c>
      <c r="C1671" s="2">
        <f>RSI!I1671</f>
        <v>41.692595664386907</v>
      </c>
      <c r="D1671" s="2">
        <f>MACD!E1671</f>
        <v>3.7729894482309234E-2</v>
      </c>
      <c r="E1671" s="2">
        <f>MACD!F1671</f>
        <v>4.198411688929532E-2</v>
      </c>
      <c r="F1671" s="2">
        <f>'Moving Avg'!D1671</f>
        <v>8.2750000000000004</v>
      </c>
      <c r="G1671" s="2">
        <f>'Moving Avg'!F1671</f>
        <v>8.3561000000000014</v>
      </c>
      <c r="H1671" s="2">
        <f>'Moving Avg'!G1671</f>
        <v>8.4120179999999962</v>
      </c>
      <c r="I1671" s="2">
        <f>'Moving Avg'!H1671</f>
        <v>8.4314874999999958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  <c r="M1671" s="8">
        <f t="shared" si="263"/>
        <v>50</v>
      </c>
      <c r="N1671" s="8">
        <f t="shared" si="260"/>
        <v>45</v>
      </c>
      <c r="O1671" s="8">
        <f t="shared" si="261"/>
        <v>0</v>
      </c>
      <c r="P1671" s="8">
        <f t="shared" si="262"/>
        <v>16.5</v>
      </c>
      <c r="Q1671" s="9">
        <f t="shared" si="264"/>
        <v>35.725000000000001</v>
      </c>
      <c r="R1671" s="9">
        <f t="shared" si="265"/>
        <v>23.125</v>
      </c>
      <c r="S1671" s="9">
        <f t="shared" si="266"/>
        <v>21.675000000000001</v>
      </c>
      <c r="T1671" s="9">
        <f t="shared" si="267"/>
        <v>27.875</v>
      </c>
      <c r="U1671" s="8">
        <f t="shared" si="268"/>
        <v>26.841666666666669</v>
      </c>
      <c r="V1671" s="8">
        <f t="shared" si="269"/>
        <v>27.1</v>
      </c>
    </row>
    <row r="1672" spans="1:22" ht="13.5" x14ac:dyDescent="0.25">
      <c r="A1672" s="3">
        <f>RSI!A1672</f>
        <v>44449</v>
      </c>
      <c r="B1672" s="2">
        <f>RSI!B1672</f>
        <v>8.1859999999999999</v>
      </c>
      <c r="C1672" s="2">
        <f>RSI!I1672</f>
        <v>40.415828988792434</v>
      </c>
      <c r="D1672" s="2">
        <f>MACD!E1672</f>
        <v>3.316436499536124E-2</v>
      </c>
      <c r="E1672" s="2">
        <f>MACD!F1672</f>
        <v>4.0220166510508505E-2</v>
      </c>
      <c r="F1672" s="2">
        <f>'Moving Avg'!D1672</f>
        <v>8.2421400000000009</v>
      </c>
      <c r="G1672" s="2">
        <f>'Moving Avg'!F1672</f>
        <v>8.3444650000000031</v>
      </c>
      <c r="H1672" s="2">
        <f>'Moving Avg'!G1672</f>
        <v>8.408731999999997</v>
      </c>
      <c r="I1672" s="2">
        <f>'Moving Avg'!H1672</f>
        <v>8.4305019999999953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  <c r="M1672" s="8">
        <f t="shared" si="263"/>
        <v>50</v>
      </c>
      <c r="N1672" s="8">
        <f t="shared" si="260"/>
        <v>45</v>
      </c>
      <c r="O1672" s="8">
        <f t="shared" si="261"/>
        <v>0</v>
      </c>
      <c r="P1672" s="8">
        <f t="shared" si="262"/>
        <v>16.5</v>
      </c>
      <c r="Q1672" s="9">
        <f t="shared" si="264"/>
        <v>35.725000000000001</v>
      </c>
      <c r="R1672" s="9">
        <f t="shared" si="265"/>
        <v>23.125</v>
      </c>
      <c r="S1672" s="9">
        <f t="shared" si="266"/>
        <v>21.675000000000001</v>
      </c>
      <c r="T1672" s="9">
        <f t="shared" si="267"/>
        <v>27.875</v>
      </c>
      <c r="U1672" s="8">
        <f t="shared" si="268"/>
        <v>26.841666666666669</v>
      </c>
      <c r="V1672" s="8">
        <f t="shared" si="269"/>
        <v>27.1</v>
      </c>
    </row>
    <row r="1673" spans="1:22" ht="13.5" x14ac:dyDescent="0.25">
      <c r="A1673" s="3">
        <f>RSI!A1673</f>
        <v>44452</v>
      </c>
      <c r="B1673" s="2">
        <f>RSI!B1673</f>
        <v>8.0969999999999995</v>
      </c>
      <c r="C1673" s="2">
        <f>RSI!I1673</f>
        <v>36.505323226274996</v>
      </c>
      <c r="D1673" s="2">
        <f>MACD!E1673</f>
        <v>3.689377220649348E-2</v>
      </c>
      <c r="E1673" s="2">
        <f>MACD!F1673</f>
        <v>3.9554887649705509E-2</v>
      </c>
      <c r="F1673" s="2">
        <f>'Moving Avg'!D1673</f>
        <v>8.2051800000000004</v>
      </c>
      <c r="G1673" s="2">
        <f>'Moving Avg'!F1673</f>
        <v>8.3249550000000045</v>
      </c>
      <c r="H1673" s="2">
        <f>'Moving Avg'!G1673</f>
        <v>8.4042139999999961</v>
      </c>
      <c r="I1673" s="2">
        <f>'Moving Avg'!H1673</f>
        <v>8.4289709999999953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3"/>
        <v>50</v>
      </c>
      <c r="N1673" s="8">
        <f t="shared" si="260"/>
        <v>45</v>
      </c>
      <c r="O1673" s="8">
        <f t="shared" si="261"/>
        <v>0</v>
      </c>
      <c r="P1673" s="8">
        <f t="shared" si="262"/>
        <v>16.5</v>
      </c>
      <c r="Q1673" s="9">
        <f t="shared" si="264"/>
        <v>35.725000000000001</v>
      </c>
      <c r="R1673" s="9">
        <f t="shared" si="265"/>
        <v>23.125</v>
      </c>
      <c r="S1673" s="9">
        <f t="shared" si="266"/>
        <v>21.675000000000001</v>
      </c>
      <c r="T1673" s="9">
        <f t="shared" si="267"/>
        <v>27.875</v>
      </c>
      <c r="U1673" s="8">
        <f t="shared" si="268"/>
        <v>26.841666666666669</v>
      </c>
      <c r="V1673" s="8">
        <f t="shared" si="269"/>
        <v>27.1</v>
      </c>
    </row>
    <row r="1674" spans="1:22" ht="13.5" x14ac:dyDescent="0.25">
      <c r="A1674" s="3">
        <f>RSI!A1674</f>
        <v>44453</v>
      </c>
      <c r="B1674" s="2">
        <f>RSI!B1674</f>
        <v>8.1175999999999995</v>
      </c>
      <c r="C1674" s="2">
        <f>RSI!I1674</f>
        <v>38.000631048474382</v>
      </c>
      <c r="D1674" s="2">
        <f>MACD!E1674</f>
        <v>6.1036826036225733E-2</v>
      </c>
      <c r="E1674" s="2">
        <f>MACD!F1674</f>
        <v>4.385127532700956E-2</v>
      </c>
      <c r="F1674" s="2">
        <f>'Moving Avg'!D1674</f>
        <v>8.1737000000000002</v>
      </c>
      <c r="G1674" s="2">
        <f>'Moving Avg'!F1674</f>
        <v>8.3099000000000025</v>
      </c>
      <c r="H1674" s="2">
        <f>'Moving Avg'!G1674</f>
        <v>8.4002439999999972</v>
      </c>
      <c r="I1674" s="2">
        <f>'Moving Avg'!H1674</f>
        <v>8.4269384999999968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3"/>
        <v>50</v>
      </c>
      <c r="N1674" s="8">
        <f t="shared" si="260"/>
        <v>0</v>
      </c>
      <c r="O1674" s="8">
        <f t="shared" si="261"/>
        <v>0</v>
      </c>
      <c r="P1674" s="8">
        <f t="shared" si="262"/>
        <v>16.5</v>
      </c>
      <c r="Q1674" s="9">
        <f t="shared" si="264"/>
        <v>19.975000000000001</v>
      </c>
      <c r="R1674" s="9">
        <f t="shared" si="265"/>
        <v>14.125</v>
      </c>
      <c r="S1674" s="9">
        <f t="shared" si="266"/>
        <v>14.925000000000001</v>
      </c>
      <c r="T1674" s="9">
        <f t="shared" si="267"/>
        <v>16.625</v>
      </c>
      <c r="U1674" s="8">
        <f t="shared" si="268"/>
        <v>16.341666666666669</v>
      </c>
      <c r="V1674" s="8">
        <f t="shared" si="269"/>
        <v>16.412500000000001</v>
      </c>
    </row>
    <row r="1675" spans="1:22" ht="13.5" x14ac:dyDescent="0.25">
      <c r="A1675" s="3">
        <f>RSI!A1675</f>
        <v>44454</v>
      </c>
      <c r="B1675" s="2">
        <f>RSI!B1675</f>
        <v>8.0490999999999993</v>
      </c>
      <c r="C1675" s="2">
        <f>RSI!I1675</f>
        <v>35.045143301660104</v>
      </c>
      <c r="D1675" s="2">
        <f>MACD!E1675</f>
        <v>6.5654468483607786E-2</v>
      </c>
      <c r="E1675" s="2">
        <f>MACD!F1675</f>
        <v>4.821191395832921E-2</v>
      </c>
      <c r="F1675" s="2">
        <f>'Moving Avg'!D1675</f>
        <v>8.1326199999999993</v>
      </c>
      <c r="G1675" s="2">
        <f>'Moving Avg'!F1675</f>
        <v>8.2869700000000037</v>
      </c>
      <c r="H1675" s="2">
        <f>'Moving Avg'!G1675</f>
        <v>8.3947679999999973</v>
      </c>
      <c r="I1675" s="2">
        <f>'Moving Avg'!H1675</f>
        <v>8.4246304999999975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3"/>
        <v>50</v>
      </c>
      <c r="N1675" s="8">
        <f t="shared" si="260"/>
        <v>0</v>
      </c>
      <c r="O1675" s="8">
        <f t="shared" si="261"/>
        <v>0</v>
      </c>
      <c r="P1675" s="8">
        <f t="shared" si="262"/>
        <v>16.5</v>
      </c>
      <c r="Q1675" s="9">
        <f t="shared" si="264"/>
        <v>19.975000000000001</v>
      </c>
      <c r="R1675" s="9">
        <f t="shared" si="265"/>
        <v>14.125</v>
      </c>
      <c r="S1675" s="9">
        <f t="shared" si="266"/>
        <v>14.925000000000001</v>
      </c>
      <c r="T1675" s="9">
        <f t="shared" si="267"/>
        <v>16.625</v>
      </c>
      <c r="U1675" s="8">
        <f t="shared" si="268"/>
        <v>16.341666666666669</v>
      </c>
      <c r="V1675" s="8">
        <f t="shared" si="269"/>
        <v>16.412500000000001</v>
      </c>
    </row>
    <row r="1676" spans="1:22" ht="13.5" x14ac:dyDescent="0.25">
      <c r="A1676" s="3">
        <f>RSI!A1676</f>
        <v>44455</v>
      </c>
      <c r="B1676" s="2">
        <f>RSI!B1676</f>
        <v>8.0764999999999993</v>
      </c>
      <c r="C1676" s="2">
        <f>RSI!I1676</f>
        <v>37.150777561405192</v>
      </c>
      <c r="D1676" s="2">
        <f>MACD!E1676</f>
        <v>9.434573286849357E-2</v>
      </c>
      <c r="E1676" s="2">
        <f>MACD!F1676</f>
        <v>5.7438677740362085E-2</v>
      </c>
      <c r="F1676" s="2">
        <f>'Moving Avg'!D1676</f>
        <v>8.1052400000000002</v>
      </c>
      <c r="G1676" s="2">
        <f>'Moving Avg'!F1676</f>
        <v>8.2698600000000049</v>
      </c>
      <c r="H1676" s="2">
        <f>'Moving Avg'!G1676</f>
        <v>8.3898399999999977</v>
      </c>
      <c r="I1676" s="2">
        <f>'Moving Avg'!H1676</f>
        <v>8.4227284999999963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3"/>
        <v>50</v>
      </c>
      <c r="N1676" s="8">
        <f t="shared" si="260"/>
        <v>0</v>
      </c>
      <c r="O1676" s="8">
        <f t="shared" si="261"/>
        <v>0</v>
      </c>
      <c r="P1676" s="8">
        <f t="shared" si="262"/>
        <v>16.5</v>
      </c>
      <c r="Q1676" s="9">
        <f t="shared" si="264"/>
        <v>19.975000000000001</v>
      </c>
      <c r="R1676" s="9">
        <f t="shared" si="265"/>
        <v>14.125</v>
      </c>
      <c r="S1676" s="9">
        <f t="shared" si="266"/>
        <v>14.925000000000001</v>
      </c>
      <c r="T1676" s="9">
        <f t="shared" si="267"/>
        <v>16.625</v>
      </c>
      <c r="U1676" s="8">
        <f t="shared" si="268"/>
        <v>16.341666666666669</v>
      </c>
      <c r="V1676" s="8">
        <f t="shared" si="269"/>
        <v>16.412500000000001</v>
      </c>
    </row>
    <row r="1677" spans="1:22" ht="13.5" x14ac:dyDescent="0.25">
      <c r="A1677" s="3">
        <f>RSI!A1677</f>
        <v>44456</v>
      </c>
      <c r="B1677" s="2">
        <f>RSI!B1677</f>
        <v>8.3503000000000007</v>
      </c>
      <c r="C1677" s="2">
        <f>RSI!I1677</f>
        <v>53.405332716563123</v>
      </c>
      <c r="D1677" s="2">
        <f>MACD!E1677</f>
        <v>8.591016242510463E-2</v>
      </c>
      <c r="E1677" s="2">
        <f>MACD!F1677</f>
        <v>6.3132974677310605E-2</v>
      </c>
      <c r="F1677" s="2">
        <f>'Moving Avg'!D1677</f>
        <v>8.1380999999999997</v>
      </c>
      <c r="G1677" s="2">
        <f>'Moving Avg'!F1677</f>
        <v>8.2698600000000049</v>
      </c>
      <c r="H1677" s="2">
        <f>'Moving Avg'!G1677</f>
        <v>8.3884719999999966</v>
      </c>
      <c r="I1677" s="2">
        <f>'Moving Avg'!H1677</f>
        <v>8.4224974999999969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  <c r="M1677" s="8">
        <f t="shared" si="263"/>
        <v>50</v>
      </c>
      <c r="N1677" s="8">
        <f t="shared" si="260"/>
        <v>0</v>
      </c>
      <c r="O1677" s="8">
        <f t="shared" si="261"/>
        <v>0</v>
      </c>
      <c r="P1677" s="8">
        <f t="shared" si="262"/>
        <v>16.5</v>
      </c>
      <c r="Q1677" s="9">
        <f t="shared" si="264"/>
        <v>19.975000000000001</v>
      </c>
      <c r="R1677" s="9">
        <f t="shared" si="265"/>
        <v>14.125</v>
      </c>
      <c r="S1677" s="9">
        <f t="shared" si="266"/>
        <v>14.925000000000001</v>
      </c>
      <c r="T1677" s="9">
        <f t="shared" si="267"/>
        <v>16.625</v>
      </c>
      <c r="U1677" s="8">
        <f t="shared" si="268"/>
        <v>16.341666666666669</v>
      </c>
      <c r="V1677" s="8">
        <f t="shared" si="269"/>
        <v>16.412500000000001</v>
      </c>
    </row>
    <row r="1678" spans="1:22" ht="13.5" x14ac:dyDescent="0.25">
      <c r="A1678" s="3">
        <f>RSI!A1678</f>
        <v>44459</v>
      </c>
      <c r="B1678" s="2">
        <f>RSI!B1678</f>
        <v>8.3366000000000007</v>
      </c>
      <c r="C1678" s="2">
        <f>RSI!I1678</f>
        <v>52.671290654429043</v>
      </c>
      <c r="D1678" s="2">
        <f>MACD!E1678</f>
        <v>6.8798417349228203E-2</v>
      </c>
      <c r="E1678" s="2">
        <f>MACD!F1678</f>
        <v>6.4266063211694133E-2</v>
      </c>
      <c r="F1678" s="2">
        <f>'Moving Avg'!D1678</f>
        <v>8.1860199999999992</v>
      </c>
      <c r="G1678" s="2">
        <f>'Moving Avg'!F1678</f>
        <v>8.2657550000000022</v>
      </c>
      <c r="H1678" s="2">
        <f>'Moving Avg'!G1678</f>
        <v>8.3854599999999966</v>
      </c>
      <c r="I1678" s="2">
        <f>'Moving Avg'!H1678</f>
        <v>8.4221310000000003</v>
      </c>
      <c r="J1678" s="6" t="str">
        <f>OBV!F1678</f>
        <v>BEARISH</v>
      </c>
      <c r="K1678" s="6" t="str">
        <f>OBV!G1678</f>
        <v>NEUTRAL</v>
      </c>
      <c r="L1678" s="6" t="str">
        <f>OBV!H1678</f>
        <v>BEARISH DIVERGENCE</v>
      </c>
      <c r="M1678" s="8">
        <f t="shared" si="263"/>
        <v>50</v>
      </c>
      <c r="N1678" s="8">
        <f t="shared" si="260"/>
        <v>0</v>
      </c>
      <c r="O1678" s="8">
        <f t="shared" si="261"/>
        <v>0</v>
      </c>
      <c r="P1678" s="8">
        <f t="shared" si="262"/>
        <v>16.5</v>
      </c>
      <c r="Q1678" s="9">
        <f t="shared" si="264"/>
        <v>19.975000000000001</v>
      </c>
      <c r="R1678" s="9">
        <f t="shared" si="265"/>
        <v>14.125</v>
      </c>
      <c r="S1678" s="9">
        <f t="shared" si="266"/>
        <v>14.925000000000001</v>
      </c>
      <c r="T1678" s="9">
        <f t="shared" si="267"/>
        <v>16.625</v>
      </c>
      <c r="U1678" s="8">
        <f t="shared" si="268"/>
        <v>16.341666666666669</v>
      </c>
      <c r="V1678" s="8">
        <f t="shared" si="269"/>
        <v>16.412500000000001</v>
      </c>
    </row>
    <row r="1679" spans="1:22" ht="13.5" x14ac:dyDescent="0.25">
      <c r="A1679" s="3">
        <f>RSI!A1679</f>
        <v>44460</v>
      </c>
      <c r="B1679" s="2">
        <f>RSI!B1679</f>
        <v>8.2818000000000005</v>
      </c>
      <c r="C1679" s="2">
        <f>RSI!I1679</f>
        <v>49.727047522992706</v>
      </c>
      <c r="D1679" s="2">
        <f>MACD!E1679</f>
        <v>5.6996355909733509E-2</v>
      </c>
      <c r="E1679" s="2">
        <f>MACD!F1679</f>
        <v>6.2812121751302019E-2</v>
      </c>
      <c r="F1679" s="2">
        <f>'Moving Avg'!D1679</f>
        <v>8.2188600000000012</v>
      </c>
      <c r="G1679" s="2">
        <f>'Moving Avg'!F1679</f>
        <v>8.2592500000000033</v>
      </c>
      <c r="H1679" s="2">
        <f>'Moving Avg'!G1679</f>
        <v>8.3790259999999961</v>
      </c>
      <c r="I1679" s="2">
        <f>'Moving Avg'!H1679</f>
        <v>8.4215574999999987</v>
      </c>
      <c r="J1679" s="6" t="str">
        <f>OBV!F1679</f>
        <v>BEARISH</v>
      </c>
      <c r="K1679" s="6" t="str">
        <f>OBV!G1679</f>
        <v>NEUTRAL</v>
      </c>
      <c r="L1679" s="6" t="str">
        <f>OBV!H1679</f>
        <v>BEARISH DIVERGENCE</v>
      </c>
      <c r="M1679" s="8">
        <f t="shared" si="263"/>
        <v>50</v>
      </c>
      <c r="N1679" s="8">
        <f t="shared" si="260"/>
        <v>45</v>
      </c>
      <c r="O1679" s="8">
        <f t="shared" si="261"/>
        <v>0</v>
      </c>
      <c r="P1679" s="8">
        <f t="shared" si="262"/>
        <v>16.5</v>
      </c>
      <c r="Q1679" s="9">
        <f t="shared" si="264"/>
        <v>35.725000000000001</v>
      </c>
      <c r="R1679" s="9">
        <f t="shared" si="265"/>
        <v>23.125</v>
      </c>
      <c r="S1679" s="9">
        <f t="shared" si="266"/>
        <v>21.675000000000001</v>
      </c>
      <c r="T1679" s="9">
        <f t="shared" si="267"/>
        <v>27.875</v>
      </c>
      <c r="U1679" s="8">
        <f t="shared" si="268"/>
        <v>26.841666666666669</v>
      </c>
      <c r="V1679" s="8">
        <f t="shared" si="269"/>
        <v>27.1</v>
      </c>
    </row>
    <row r="1680" spans="1:22" ht="13.5" x14ac:dyDescent="0.25">
      <c r="A1680" s="3">
        <f>RSI!A1680</f>
        <v>44461</v>
      </c>
      <c r="B1680" s="2">
        <f>RSI!B1680</f>
        <v>8.2339000000000002</v>
      </c>
      <c r="C1680" s="2">
        <f>RSI!I1680</f>
        <v>47.241277307523198</v>
      </c>
      <c r="D1680" s="2">
        <f>MACD!E1680</f>
        <v>4.7417004572125165E-2</v>
      </c>
      <c r="E1680" s="2">
        <f>MACD!F1680</f>
        <v>5.9733098315466651E-2</v>
      </c>
      <c r="F1680" s="2">
        <f>'Moving Avg'!D1680</f>
        <v>8.2558199999999999</v>
      </c>
      <c r="G1680" s="2">
        <f>'Moving Avg'!F1680</f>
        <v>8.2527450000000009</v>
      </c>
      <c r="H1680" s="2">
        <f>'Moving Avg'!G1680</f>
        <v>8.3717699999999962</v>
      </c>
      <c r="I1680" s="2">
        <f>'Moving Avg'!H1680</f>
        <v>8.4206775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  <c r="M1680" s="8">
        <f t="shared" si="263"/>
        <v>50</v>
      </c>
      <c r="N1680" s="8">
        <f t="shared" si="260"/>
        <v>45</v>
      </c>
      <c r="O1680" s="8">
        <f t="shared" si="261"/>
        <v>0</v>
      </c>
      <c r="P1680" s="8">
        <f t="shared" si="262"/>
        <v>16.5</v>
      </c>
      <c r="Q1680" s="9">
        <f t="shared" si="264"/>
        <v>35.725000000000001</v>
      </c>
      <c r="R1680" s="9">
        <f t="shared" si="265"/>
        <v>23.125</v>
      </c>
      <c r="S1680" s="9">
        <f t="shared" si="266"/>
        <v>21.675000000000001</v>
      </c>
      <c r="T1680" s="9">
        <f t="shared" si="267"/>
        <v>27.875</v>
      </c>
      <c r="U1680" s="8">
        <f t="shared" si="268"/>
        <v>26.841666666666669</v>
      </c>
      <c r="V1680" s="8">
        <f t="shared" si="269"/>
        <v>27.1</v>
      </c>
    </row>
    <row r="1681" spans="1:22" ht="13.5" x14ac:dyDescent="0.25">
      <c r="A1681" s="3">
        <f>RSI!A1681</f>
        <v>44462</v>
      </c>
      <c r="B1681" s="2">
        <f>RSI!B1681</f>
        <v>8.2818000000000005</v>
      </c>
      <c r="C1681" s="2">
        <f>RSI!I1681</f>
        <v>49.936379531683642</v>
      </c>
      <c r="D1681" s="2">
        <f>MACD!E1681</f>
        <v>2.973498281676612E-2</v>
      </c>
      <c r="E1681" s="2">
        <f>MACD!F1681</f>
        <v>5.3733475215726551E-2</v>
      </c>
      <c r="F1681" s="2">
        <f>'Moving Avg'!D1681</f>
        <v>8.2968800000000016</v>
      </c>
      <c r="G1681" s="2">
        <f>'Moving Avg'!F1681</f>
        <v>8.2541100000000007</v>
      </c>
      <c r="H1681" s="2">
        <f>'Moving Avg'!G1681</f>
        <v>8.3635559999999955</v>
      </c>
      <c r="I1681" s="2">
        <f>'Moving Avg'!H1681</f>
        <v>8.4200369999999989</v>
      </c>
      <c r="J1681" s="6" t="str">
        <f>OBV!F1681</f>
        <v>BULLISH</v>
      </c>
      <c r="K1681" s="6" t="str">
        <f>OBV!G1681</f>
        <v>NEUTRAL</v>
      </c>
      <c r="L1681" s="6" t="str">
        <f>OBV!H1681</f>
        <v>CONFIRMED BULLISH</v>
      </c>
      <c r="M1681" s="8">
        <f t="shared" si="263"/>
        <v>50</v>
      </c>
      <c r="N1681" s="8">
        <f t="shared" si="260"/>
        <v>100</v>
      </c>
      <c r="O1681" s="8">
        <f t="shared" si="261"/>
        <v>0</v>
      </c>
      <c r="P1681" s="8">
        <f t="shared" si="262"/>
        <v>83.5</v>
      </c>
      <c r="Q1681" s="9">
        <f t="shared" si="264"/>
        <v>65.025000000000006</v>
      </c>
      <c r="R1681" s="9">
        <f t="shared" si="265"/>
        <v>50.875</v>
      </c>
      <c r="S1681" s="9">
        <f t="shared" si="266"/>
        <v>60.075000000000003</v>
      </c>
      <c r="T1681" s="9">
        <f t="shared" si="267"/>
        <v>58.375</v>
      </c>
      <c r="U1681" s="8">
        <f t="shared" si="268"/>
        <v>58.658333333333339</v>
      </c>
      <c r="V1681" s="8">
        <f t="shared" si="269"/>
        <v>58.587500000000006</v>
      </c>
    </row>
    <row r="1682" spans="1:22" ht="13.5" x14ac:dyDescent="0.25">
      <c r="A1682" s="3">
        <f>RSI!A1682</f>
        <v>44463</v>
      </c>
      <c r="B1682" s="2">
        <f>RSI!B1682</f>
        <v>8.2818000000000005</v>
      </c>
      <c r="C1682" s="2">
        <f>RSI!I1682</f>
        <v>49.936379531683642</v>
      </c>
      <c r="D1682" s="2">
        <f>MACD!E1682</f>
        <v>1.0547814970641056E-2</v>
      </c>
      <c r="E1682" s="2">
        <f>MACD!F1682</f>
        <v>4.5096343166709456E-2</v>
      </c>
      <c r="F1682" s="2">
        <f>'Moving Avg'!D1682</f>
        <v>8.2831800000000015</v>
      </c>
      <c r="G1682" s="2">
        <f>'Moving Avg'!F1682</f>
        <v>8.2541100000000007</v>
      </c>
      <c r="H1682" s="2">
        <f>'Moving Avg'!G1682</f>
        <v>8.3580799999999957</v>
      </c>
      <c r="I1682" s="2">
        <f>'Moving Avg'!H1682</f>
        <v>8.4193289999999976</v>
      </c>
      <c r="J1682" s="6" t="str">
        <f>OBV!F1682</f>
        <v>BULLISH</v>
      </c>
      <c r="K1682" s="6" t="str">
        <f>OBV!G1682</f>
        <v>NEUTRAL</v>
      </c>
      <c r="L1682" s="6" t="str">
        <f>OBV!H1682</f>
        <v>BULLISH DIVERGENCE</v>
      </c>
      <c r="M1682" s="8">
        <f t="shared" si="263"/>
        <v>50</v>
      </c>
      <c r="N1682" s="8">
        <f t="shared" si="260"/>
        <v>100</v>
      </c>
      <c r="O1682" s="8">
        <f t="shared" si="261"/>
        <v>0</v>
      </c>
      <c r="P1682" s="8">
        <f t="shared" si="262"/>
        <v>66.5</v>
      </c>
      <c r="Q1682" s="9">
        <f t="shared" si="264"/>
        <v>62.475000000000001</v>
      </c>
      <c r="R1682" s="9">
        <f t="shared" si="265"/>
        <v>46.625</v>
      </c>
      <c r="S1682" s="9">
        <f t="shared" si="266"/>
        <v>52.424999999999997</v>
      </c>
      <c r="T1682" s="9">
        <f t="shared" si="267"/>
        <v>54.125</v>
      </c>
      <c r="U1682" s="8">
        <f t="shared" si="268"/>
        <v>53.841666666666661</v>
      </c>
      <c r="V1682" s="8">
        <f t="shared" si="269"/>
        <v>53.912499999999994</v>
      </c>
    </row>
    <row r="1683" spans="1:22" ht="13.5" x14ac:dyDescent="0.25">
      <c r="A1683" s="3">
        <f>RSI!A1683</f>
        <v>44466</v>
      </c>
      <c r="B1683" s="2">
        <f>RSI!B1683</f>
        <v>8.3434000000000008</v>
      </c>
      <c r="C1683" s="2">
        <f>RSI!I1683</f>
        <v>53.480667571135839</v>
      </c>
      <c r="D1683" s="2">
        <f>MACD!E1683</f>
        <v>-2.3952077956900908E-2</v>
      </c>
      <c r="E1683" s="2">
        <f>MACD!F1683</f>
        <v>3.1286658941987386E-2</v>
      </c>
      <c r="F1683" s="2">
        <f>'Moving Avg'!D1683</f>
        <v>8.2845400000000016</v>
      </c>
      <c r="G1683" s="2">
        <f>'Moving Avg'!F1683</f>
        <v>8.2571900000000014</v>
      </c>
      <c r="H1683" s="2">
        <f>'Moving Avg'!G1683</f>
        <v>8.3538359999999958</v>
      </c>
      <c r="I1683" s="2">
        <f>'Moving Avg'!H1683</f>
        <v>8.4194999999999993</v>
      </c>
      <c r="J1683" s="6" t="str">
        <f>OBV!F1683</f>
        <v>BULLISH</v>
      </c>
      <c r="K1683" s="6" t="str">
        <f>OBV!G1683</f>
        <v>NEUTRAL</v>
      </c>
      <c r="L1683" s="6" t="str">
        <f>OBV!H1683</f>
        <v>CONFIRMED BULLISH</v>
      </c>
      <c r="M1683" s="8">
        <f t="shared" si="263"/>
        <v>50</v>
      </c>
      <c r="N1683" s="8">
        <f t="shared" si="260"/>
        <v>100</v>
      </c>
      <c r="O1683" s="8">
        <f t="shared" si="261"/>
        <v>0</v>
      </c>
      <c r="P1683" s="8">
        <f t="shared" si="262"/>
        <v>83.5</v>
      </c>
      <c r="Q1683" s="9">
        <f t="shared" si="264"/>
        <v>65.025000000000006</v>
      </c>
      <c r="R1683" s="9">
        <f t="shared" si="265"/>
        <v>50.875</v>
      </c>
      <c r="S1683" s="9">
        <f t="shared" si="266"/>
        <v>60.075000000000003</v>
      </c>
      <c r="T1683" s="9">
        <f t="shared" si="267"/>
        <v>58.375</v>
      </c>
      <c r="U1683" s="8">
        <f t="shared" si="268"/>
        <v>58.658333333333339</v>
      </c>
      <c r="V1683" s="8">
        <f t="shared" si="269"/>
        <v>58.587500000000006</v>
      </c>
    </row>
    <row r="1684" spans="1:22" ht="13.5" x14ac:dyDescent="0.25">
      <c r="A1684" s="3">
        <f>RSI!A1684</f>
        <v>44467</v>
      </c>
      <c r="B1684" s="2">
        <f>RSI!B1684</f>
        <v>8.3434000000000008</v>
      </c>
      <c r="C1684" s="2">
        <f>RSI!I1684</f>
        <v>53.480667571135839</v>
      </c>
      <c r="D1684" s="2">
        <f>MACD!E1684</f>
        <v>-5.0347696883529025E-2</v>
      </c>
      <c r="E1684" s="2">
        <f>MACD!F1684</f>
        <v>1.4959787776884103E-2</v>
      </c>
      <c r="F1684" s="2">
        <f>'Moving Avg'!D1684</f>
        <v>8.2968600000000006</v>
      </c>
      <c r="G1684" s="2">
        <f>'Moving Avg'!F1684</f>
        <v>8.253425</v>
      </c>
      <c r="H1684" s="2">
        <f>'Moving Avg'!G1684</f>
        <v>8.3497279999999972</v>
      </c>
      <c r="I1684" s="2">
        <f>'Moving Avg'!H1684</f>
        <v>8.419906499999998</v>
      </c>
      <c r="J1684" s="6" t="str">
        <f>OBV!F1684</f>
        <v>BULLISH</v>
      </c>
      <c r="K1684" s="6" t="str">
        <f>OBV!G1684</f>
        <v>NEUTRAL</v>
      </c>
      <c r="L1684" s="6" t="str">
        <f>OBV!H1684</f>
        <v>CONFIRMED BULLISH</v>
      </c>
      <c r="M1684" s="8">
        <f t="shared" si="263"/>
        <v>50</v>
      </c>
      <c r="N1684" s="8">
        <f t="shared" si="260"/>
        <v>100</v>
      </c>
      <c r="O1684" s="8">
        <f t="shared" si="261"/>
        <v>0</v>
      </c>
      <c r="P1684" s="8">
        <f t="shared" si="262"/>
        <v>83.5</v>
      </c>
      <c r="Q1684" s="9">
        <f t="shared" si="264"/>
        <v>65.025000000000006</v>
      </c>
      <c r="R1684" s="9">
        <f t="shared" si="265"/>
        <v>50.875</v>
      </c>
      <c r="S1684" s="9">
        <f t="shared" si="266"/>
        <v>60.075000000000003</v>
      </c>
      <c r="T1684" s="9">
        <f t="shared" si="267"/>
        <v>58.375</v>
      </c>
      <c r="U1684" s="8">
        <f t="shared" si="268"/>
        <v>58.658333333333339</v>
      </c>
      <c r="V1684" s="8">
        <f t="shared" si="269"/>
        <v>58.587500000000006</v>
      </c>
    </row>
    <row r="1685" spans="1:22" ht="13.5" x14ac:dyDescent="0.25">
      <c r="A1685" s="3">
        <f>RSI!A1685</f>
        <v>44468</v>
      </c>
      <c r="B1685" s="2">
        <f>RSI!B1685</f>
        <v>8.2682000000000002</v>
      </c>
      <c r="C1685" s="2">
        <f>RSI!I1685</f>
        <v>48.608466824707136</v>
      </c>
      <c r="D1685" s="2">
        <f>MACD!E1685</f>
        <v>-7.7995572716261563E-2</v>
      </c>
      <c r="E1685" s="2">
        <f>MACD!F1685</f>
        <v>-3.6312843217450302E-3</v>
      </c>
      <c r="F1685" s="2">
        <f>'Moving Avg'!D1685</f>
        <v>8.303720000000002</v>
      </c>
      <c r="G1685" s="2">
        <f>'Moving Avg'!F1685</f>
        <v>8.2530850000000022</v>
      </c>
      <c r="H1685" s="2">
        <f>'Moving Avg'!G1685</f>
        <v>8.3454859999999957</v>
      </c>
      <c r="I1685" s="2">
        <f>'Moving Avg'!H1685</f>
        <v>8.4201384999999984</v>
      </c>
      <c r="J1685" s="6" t="str">
        <f>OBV!F1685</f>
        <v>BULLISH</v>
      </c>
      <c r="K1685" s="6" t="str">
        <f>OBV!G1685</f>
        <v>NEUTRAL</v>
      </c>
      <c r="L1685" s="6" t="str">
        <f>OBV!H1685</f>
        <v>CONFIRMED BULLISH</v>
      </c>
      <c r="M1685" s="8">
        <f t="shared" si="263"/>
        <v>50</v>
      </c>
      <c r="N1685" s="8">
        <f t="shared" si="260"/>
        <v>100</v>
      </c>
      <c r="O1685" s="8">
        <f t="shared" si="261"/>
        <v>0</v>
      </c>
      <c r="P1685" s="8">
        <f t="shared" si="262"/>
        <v>83.5</v>
      </c>
      <c r="Q1685" s="9">
        <f t="shared" si="264"/>
        <v>65.025000000000006</v>
      </c>
      <c r="R1685" s="9">
        <f t="shared" si="265"/>
        <v>50.875</v>
      </c>
      <c r="S1685" s="9">
        <f t="shared" si="266"/>
        <v>60.075000000000003</v>
      </c>
      <c r="T1685" s="9">
        <f t="shared" si="267"/>
        <v>58.375</v>
      </c>
      <c r="U1685" s="8">
        <f t="shared" si="268"/>
        <v>58.658333333333339</v>
      </c>
      <c r="V1685" s="8">
        <f t="shared" si="269"/>
        <v>58.587500000000006</v>
      </c>
    </row>
    <row r="1686" spans="1:22" ht="13.5" x14ac:dyDescent="0.25">
      <c r="A1686" s="3">
        <f>RSI!A1686</f>
        <v>44469</v>
      </c>
      <c r="B1686" s="2">
        <f>RSI!B1686</f>
        <v>8.2682000000000002</v>
      </c>
      <c r="C1686" s="2">
        <f>RSI!I1686</f>
        <v>48.608466824707143</v>
      </c>
      <c r="D1686" s="2">
        <f>MACD!E1686</f>
        <v>-9.7049656941720741E-2</v>
      </c>
      <c r="E1686" s="2">
        <f>MACD!F1686</f>
        <v>-2.2314958845740175E-2</v>
      </c>
      <c r="F1686" s="2">
        <f>'Moving Avg'!D1686</f>
        <v>8.3010000000000002</v>
      </c>
      <c r="G1686" s="2">
        <f>'Moving Avg'!F1686</f>
        <v>8.244530000000001</v>
      </c>
      <c r="H1686" s="2">
        <f>'Moving Avg'!G1686</f>
        <v>8.3402859999999954</v>
      </c>
      <c r="I1686" s="2">
        <f>'Moving Avg'!H1686</f>
        <v>8.4205044999999981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3"/>
        <v>50</v>
      </c>
      <c r="N1686" s="8">
        <f t="shared" si="260"/>
        <v>100</v>
      </c>
      <c r="O1686" s="8">
        <f t="shared" si="261"/>
        <v>0</v>
      </c>
      <c r="P1686" s="8">
        <f t="shared" si="262"/>
        <v>16.5</v>
      </c>
      <c r="Q1686" s="9">
        <f t="shared" si="264"/>
        <v>54.975000000000001</v>
      </c>
      <c r="R1686" s="9">
        <f t="shared" si="265"/>
        <v>34.125</v>
      </c>
      <c r="S1686" s="9">
        <f t="shared" si="266"/>
        <v>29.925000000000001</v>
      </c>
      <c r="T1686" s="9">
        <f t="shared" si="267"/>
        <v>41.625</v>
      </c>
      <c r="U1686" s="8">
        <f t="shared" si="268"/>
        <v>39.674999999999997</v>
      </c>
      <c r="V1686" s="8">
        <f t="shared" si="269"/>
        <v>40.162499999999994</v>
      </c>
    </row>
    <row r="1687" spans="1:22" ht="13.5" x14ac:dyDescent="0.25">
      <c r="A1687" s="3">
        <f>RSI!A1687</f>
        <v>44470</v>
      </c>
      <c r="B1687" s="2">
        <f>RSI!B1687</f>
        <v>8.2408000000000001</v>
      </c>
      <c r="C1687" s="2">
        <f>RSI!I1687</f>
        <v>46.80654067351248</v>
      </c>
      <c r="D1687" s="2">
        <f>MACD!E1687</f>
        <v>-6.8904000344096161E-2</v>
      </c>
      <c r="E1687" s="2">
        <f>MACD!F1687</f>
        <v>-3.1632767145411377E-2</v>
      </c>
      <c r="F1687" s="2">
        <f>'Moving Avg'!D1687</f>
        <v>8.2928000000000015</v>
      </c>
      <c r="G1687" s="2">
        <f>'Moving Avg'!F1687</f>
        <v>8.2390550000000022</v>
      </c>
      <c r="H1687" s="2">
        <f>'Moving Avg'!G1687</f>
        <v>8.3363159999999947</v>
      </c>
      <c r="I1687" s="2">
        <f>'Moving Avg'!H1687</f>
        <v>8.4211704999999952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3"/>
        <v>50</v>
      </c>
      <c r="N1687" s="8">
        <f t="shared" si="260"/>
        <v>100</v>
      </c>
      <c r="O1687" s="8">
        <f t="shared" si="261"/>
        <v>0</v>
      </c>
      <c r="P1687" s="8">
        <f t="shared" si="262"/>
        <v>16.5</v>
      </c>
      <c r="Q1687" s="9">
        <f t="shared" si="264"/>
        <v>54.975000000000001</v>
      </c>
      <c r="R1687" s="9">
        <f t="shared" si="265"/>
        <v>34.125</v>
      </c>
      <c r="S1687" s="9">
        <f t="shared" si="266"/>
        <v>29.925000000000001</v>
      </c>
      <c r="T1687" s="9">
        <f t="shared" si="267"/>
        <v>41.625</v>
      </c>
      <c r="U1687" s="8">
        <f t="shared" si="268"/>
        <v>39.674999999999997</v>
      </c>
      <c r="V1687" s="8">
        <f t="shared" si="269"/>
        <v>40.162499999999994</v>
      </c>
    </row>
    <row r="1688" spans="1:22" ht="13.5" x14ac:dyDescent="0.25">
      <c r="A1688" s="3">
        <f>RSI!A1688</f>
        <v>44473</v>
      </c>
      <c r="B1688" s="2">
        <f>RSI!B1688</f>
        <v>8.2339000000000002</v>
      </c>
      <c r="C1688" s="2">
        <f>RSI!I1688</f>
        <v>46.340664464159353</v>
      </c>
      <c r="D1688" s="2">
        <f>MACD!E1688</f>
        <v>-4.6416047165399377E-2</v>
      </c>
      <c r="E1688" s="2">
        <f>MACD!F1688</f>
        <v>-3.4589423149408979E-2</v>
      </c>
      <c r="F1688" s="2">
        <f>'Moving Avg'!D1688</f>
        <v>8.270900000000001</v>
      </c>
      <c r="G1688" s="2">
        <f>'Moving Avg'!F1688</f>
        <v>8.2366600000000023</v>
      </c>
      <c r="H1688" s="2">
        <f>'Moving Avg'!G1688</f>
        <v>8.3319339999999951</v>
      </c>
      <c r="I1688" s="2">
        <f>'Moving Avg'!H1688</f>
        <v>8.4214324999999981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3"/>
        <v>50</v>
      </c>
      <c r="N1688" s="8">
        <f t="shared" si="260"/>
        <v>45</v>
      </c>
      <c r="O1688" s="8">
        <f t="shared" si="261"/>
        <v>0</v>
      </c>
      <c r="P1688" s="8">
        <f t="shared" si="262"/>
        <v>16.5</v>
      </c>
      <c r="Q1688" s="9">
        <f t="shared" si="264"/>
        <v>35.725000000000001</v>
      </c>
      <c r="R1688" s="9">
        <f t="shared" si="265"/>
        <v>23.125</v>
      </c>
      <c r="S1688" s="9">
        <f t="shared" si="266"/>
        <v>21.675000000000001</v>
      </c>
      <c r="T1688" s="9">
        <f t="shared" si="267"/>
        <v>27.875</v>
      </c>
      <c r="U1688" s="8">
        <f t="shared" si="268"/>
        <v>26.841666666666669</v>
      </c>
      <c r="V1688" s="8">
        <f t="shared" si="269"/>
        <v>27.1</v>
      </c>
    </row>
    <row r="1689" spans="1:22" ht="13.5" x14ac:dyDescent="0.25">
      <c r="A1689" s="3">
        <f>RSI!A1689</f>
        <v>44474</v>
      </c>
      <c r="B1689" s="2">
        <f>RSI!B1689</f>
        <v>8.1859999999999999</v>
      </c>
      <c r="C1689" s="2">
        <f>RSI!I1689</f>
        <v>43.131240828513654</v>
      </c>
      <c r="D1689" s="2">
        <f>MACD!E1689</f>
        <v>-3.198057333974802E-2</v>
      </c>
      <c r="E1689" s="2">
        <f>MACD!F1689</f>
        <v>-3.4067653187476787E-2</v>
      </c>
      <c r="F1689" s="2">
        <f>'Moving Avg'!D1689</f>
        <v>8.2394199999999991</v>
      </c>
      <c r="G1689" s="2">
        <f>'Moving Avg'!F1689</f>
        <v>8.232210000000002</v>
      </c>
      <c r="H1689" s="2">
        <f>'Moving Avg'!G1689</f>
        <v>8.3263219999999958</v>
      </c>
      <c r="I1689" s="2">
        <f>'Moving Avg'!H1689</f>
        <v>8.4212534999999953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3"/>
        <v>50</v>
      </c>
      <c r="N1689" s="8">
        <f t="shared" si="260"/>
        <v>0</v>
      </c>
      <c r="O1689" s="8">
        <f t="shared" si="261"/>
        <v>0</v>
      </c>
      <c r="P1689" s="8">
        <f t="shared" si="262"/>
        <v>16.5</v>
      </c>
      <c r="Q1689" s="9">
        <f t="shared" si="264"/>
        <v>19.975000000000001</v>
      </c>
      <c r="R1689" s="9">
        <f t="shared" si="265"/>
        <v>14.125</v>
      </c>
      <c r="S1689" s="9">
        <f t="shared" si="266"/>
        <v>14.925000000000001</v>
      </c>
      <c r="T1689" s="9">
        <f t="shared" si="267"/>
        <v>16.625</v>
      </c>
      <c r="U1689" s="8">
        <f t="shared" si="268"/>
        <v>16.341666666666669</v>
      </c>
      <c r="V1689" s="8">
        <f t="shared" si="269"/>
        <v>16.412500000000001</v>
      </c>
    </row>
    <row r="1690" spans="1:22" ht="13.5" x14ac:dyDescent="0.25">
      <c r="A1690" s="3">
        <f>RSI!A1690</f>
        <v>44475</v>
      </c>
      <c r="B1690" s="2">
        <f>RSI!B1690</f>
        <v>8.2134</v>
      </c>
      <c r="C1690" s="2">
        <f>RSI!I1690</f>
        <v>45.458226855101977</v>
      </c>
      <c r="D1690" s="2">
        <f>MACD!E1690</f>
        <v>-2.8613400703244807E-2</v>
      </c>
      <c r="E1690" s="2">
        <f>MACD!F1690</f>
        <v>-3.2976802690630393E-2</v>
      </c>
      <c r="F1690" s="2">
        <f>'Moving Avg'!D1690</f>
        <v>8.2284600000000001</v>
      </c>
      <c r="G1690" s="2">
        <f>'Moving Avg'!F1690</f>
        <v>8.2301550000000034</v>
      </c>
      <c r="H1690" s="2">
        <f>'Moving Avg'!G1690</f>
        <v>8.3256379999999961</v>
      </c>
      <c r="I1690" s="2">
        <f>'Moving Avg'!H1690</f>
        <v>8.4214129999999958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  <c r="M1690" s="8">
        <f t="shared" si="263"/>
        <v>50</v>
      </c>
      <c r="N1690" s="8">
        <f t="shared" si="260"/>
        <v>0</v>
      </c>
      <c r="O1690" s="8">
        <f t="shared" si="261"/>
        <v>0</v>
      </c>
      <c r="P1690" s="8">
        <f t="shared" si="262"/>
        <v>16.5</v>
      </c>
      <c r="Q1690" s="9">
        <f t="shared" si="264"/>
        <v>19.975000000000001</v>
      </c>
      <c r="R1690" s="9">
        <f t="shared" si="265"/>
        <v>14.125</v>
      </c>
      <c r="S1690" s="9">
        <f t="shared" si="266"/>
        <v>14.925000000000001</v>
      </c>
      <c r="T1690" s="9">
        <f t="shared" si="267"/>
        <v>16.625</v>
      </c>
      <c r="U1690" s="8">
        <f t="shared" si="268"/>
        <v>16.341666666666669</v>
      </c>
      <c r="V1690" s="8">
        <f t="shared" si="269"/>
        <v>16.412500000000001</v>
      </c>
    </row>
    <row r="1691" spans="1:22" ht="13.5" x14ac:dyDescent="0.25">
      <c r="A1691" s="3">
        <f>RSI!A1691</f>
        <v>44476</v>
      </c>
      <c r="B1691" s="2">
        <f>RSI!B1691</f>
        <v>8.2682000000000002</v>
      </c>
      <c r="C1691" s="2">
        <f>RSI!I1691</f>
        <v>49.875785108989653</v>
      </c>
      <c r="D1691" s="2">
        <f>MACD!E1691</f>
        <v>-2.210563409967925E-2</v>
      </c>
      <c r="E1691" s="2">
        <f>MACD!F1691</f>
        <v>-3.0802568972440166E-2</v>
      </c>
      <c r="F1691" s="2">
        <f>'Moving Avg'!D1691</f>
        <v>8.2284600000000001</v>
      </c>
      <c r="G1691" s="2">
        <f>'Moving Avg'!F1691</f>
        <v>8.2328950000000027</v>
      </c>
      <c r="H1691" s="2">
        <f>'Moving Avg'!G1691</f>
        <v>8.3220799999999961</v>
      </c>
      <c r="I1691" s="2">
        <f>'Moving Avg'!H1691</f>
        <v>8.4217789999999937</v>
      </c>
      <c r="J1691" s="6" t="str">
        <f>OBV!F1691</f>
        <v>BEARISH</v>
      </c>
      <c r="K1691" s="6" t="str">
        <f>OBV!G1691</f>
        <v>NEUTRAL</v>
      </c>
      <c r="L1691" s="6" t="str">
        <f>OBV!H1691</f>
        <v>NEUTRAL</v>
      </c>
      <c r="M1691" s="8">
        <f t="shared" si="263"/>
        <v>50</v>
      </c>
      <c r="N1691" s="8">
        <f t="shared" si="260"/>
        <v>0</v>
      </c>
      <c r="O1691" s="8">
        <f t="shared" si="261"/>
        <v>0</v>
      </c>
      <c r="P1691" s="8">
        <f t="shared" si="262"/>
        <v>16.5</v>
      </c>
      <c r="Q1691" s="9">
        <f t="shared" si="264"/>
        <v>19.975000000000001</v>
      </c>
      <c r="R1691" s="9">
        <f t="shared" si="265"/>
        <v>14.125</v>
      </c>
      <c r="S1691" s="9">
        <f t="shared" si="266"/>
        <v>14.925000000000001</v>
      </c>
      <c r="T1691" s="9">
        <f t="shared" si="267"/>
        <v>16.625</v>
      </c>
      <c r="U1691" s="8">
        <f t="shared" si="268"/>
        <v>16.341666666666669</v>
      </c>
      <c r="V1691" s="8">
        <f t="shared" si="269"/>
        <v>16.412500000000001</v>
      </c>
    </row>
    <row r="1692" spans="1:22" ht="13.5" x14ac:dyDescent="0.25">
      <c r="A1692" s="3">
        <f>RSI!A1692</f>
        <v>44477</v>
      </c>
      <c r="B1692" s="2">
        <f>RSI!B1692</f>
        <v>8.2134</v>
      </c>
      <c r="C1692" s="2">
        <f>RSI!I1692</f>
        <v>45.874418970787012</v>
      </c>
      <c r="D1692" s="2">
        <f>MACD!E1692</f>
        <v>-1.2540795488911627E-2</v>
      </c>
      <c r="E1692" s="2">
        <f>MACD!F1692</f>
        <v>-2.7150214275734462E-2</v>
      </c>
      <c r="F1692" s="2">
        <f>'Moving Avg'!D1692</f>
        <v>8.2229799999999997</v>
      </c>
      <c r="G1692" s="2">
        <f>'Moving Avg'!F1692</f>
        <v>8.2342650000000042</v>
      </c>
      <c r="H1692" s="2">
        <f>'Moving Avg'!G1692</f>
        <v>8.317699999999995</v>
      </c>
      <c r="I1692" s="2">
        <f>'Moving Avg'!H1692</f>
        <v>8.4215689999999945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  <c r="M1692" s="8">
        <f t="shared" si="263"/>
        <v>50</v>
      </c>
      <c r="N1692" s="8">
        <f t="shared" si="260"/>
        <v>0</v>
      </c>
      <c r="O1692" s="8">
        <f t="shared" si="261"/>
        <v>0</v>
      </c>
      <c r="P1692" s="8">
        <f t="shared" si="262"/>
        <v>16.5</v>
      </c>
      <c r="Q1692" s="9">
        <f t="shared" si="264"/>
        <v>19.975000000000001</v>
      </c>
      <c r="R1692" s="9">
        <f t="shared" si="265"/>
        <v>14.125</v>
      </c>
      <c r="S1692" s="9">
        <f t="shared" si="266"/>
        <v>14.925000000000001</v>
      </c>
      <c r="T1692" s="9">
        <f t="shared" si="267"/>
        <v>16.625</v>
      </c>
      <c r="U1692" s="8">
        <f t="shared" si="268"/>
        <v>16.341666666666669</v>
      </c>
      <c r="V1692" s="8">
        <f t="shared" si="269"/>
        <v>16.412500000000001</v>
      </c>
    </row>
    <row r="1693" spans="1:22" ht="13.5" x14ac:dyDescent="0.25">
      <c r="A1693" s="3">
        <f>RSI!A1693</f>
        <v>44480</v>
      </c>
      <c r="B1693" s="2">
        <f>RSI!B1693</f>
        <v>8.2065999999999999</v>
      </c>
      <c r="C1693" s="2">
        <f>RSI!I1693</f>
        <v>45.387820307164837</v>
      </c>
      <c r="D1693" s="2">
        <f>MACD!E1693</f>
        <v>5.8560529438995701E-3</v>
      </c>
      <c r="E1693" s="2">
        <f>MACD!F1693</f>
        <v>-2.0548960831807659E-2</v>
      </c>
      <c r="F1693" s="2">
        <f>'Moving Avg'!D1693</f>
        <v>8.2175200000000004</v>
      </c>
      <c r="G1693" s="2">
        <f>'Moving Avg'!F1693</f>
        <v>8.2397450000000028</v>
      </c>
      <c r="H1693" s="2">
        <f>'Moving Avg'!G1693</f>
        <v>8.3134579999999954</v>
      </c>
      <c r="I1693" s="2">
        <f>'Moving Avg'!H1693</f>
        <v>8.4213584999999949</v>
      </c>
      <c r="J1693" s="6" t="str">
        <f>OBV!F1693</f>
        <v>BULLISH</v>
      </c>
      <c r="K1693" s="6" t="str">
        <f>OBV!G1693</f>
        <v>NEUTRAL</v>
      </c>
      <c r="L1693" s="6" t="str">
        <f>OBV!H1693</f>
        <v>BULLISH DIVERGENCE</v>
      </c>
      <c r="M1693" s="8">
        <f t="shared" si="263"/>
        <v>50</v>
      </c>
      <c r="N1693" s="8">
        <f t="shared" si="260"/>
        <v>0</v>
      </c>
      <c r="O1693" s="8">
        <f t="shared" si="261"/>
        <v>0</v>
      </c>
      <c r="P1693" s="8">
        <f t="shared" si="262"/>
        <v>66.5</v>
      </c>
      <c r="Q1693" s="9">
        <f t="shared" si="264"/>
        <v>27.475000000000001</v>
      </c>
      <c r="R1693" s="9">
        <f t="shared" si="265"/>
        <v>26.625</v>
      </c>
      <c r="S1693" s="9">
        <f t="shared" si="266"/>
        <v>37.424999999999997</v>
      </c>
      <c r="T1693" s="9">
        <f t="shared" si="267"/>
        <v>29.125</v>
      </c>
      <c r="U1693" s="8">
        <f t="shared" si="268"/>
        <v>30.508333333333336</v>
      </c>
      <c r="V1693" s="8">
        <f t="shared" si="269"/>
        <v>30.162500000000001</v>
      </c>
    </row>
    <row r="1694" spans="1:22" ht="13.5" x14ac:dyDescent="0.25">
      <c r="A1694" s="3">
        <f>RSI!A1694</f>
        <v>44481</v>
      </c>
      <c r="B1694" s="2">
        <f>RSI!B1694</f>
        <v>8.1791999999999998</v>
      </c>
      <c r="C1694" s="2">
        <f>RSI!I1694</f>
        <v>43.390616042293523</v>
      </c>
      <c r="D1694" s="2">
        <f>MACD!E1694</f>
        <v>2.3791406525800696E-2</v>
      </c>
      <c r="E1694" s="2">
        <f>MACD!F1694</f>
        <v>-1.1680887360285989E-2</v>
      </c>
      <c r="F1694" s="2">
        <f>'Moving Avg'!D1694</f>
        <v>8.2161600000000004</v>
      </c>
      <c r="G1694" s="2">
        <f>'Moving Avg'!F1694</f>
        <v>8.2428250000000034</v>
      </c>
      <c r="H1694" s="2">
        <f>'Moving Avg'!G1694</f>
        <v>8.3064779999999949</v>
      </c>
      <c r="I1694" s="2">
        <f>'Moving Avg'!H1694</f>
        <v>8.4210444999999936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  <c r="M1694" s="8">
        <f t="shared" si="263"/>
        <v>50</v>
      </c>
      <c r="N1694" s="8">
        <f t="shared" si="260"/>
        <v>0</v>
      </c>
      <c r="O1694" s="8">
        <f t="shared" si="261"/>
        <v>0</v>
      </c>
      <c r="P1694" s="8">
        <f t="shared" si="262"/>
        <v>66.5</v>
      </c>
      <c r="Q1694" s="9">
        <f t="shared" si="264"/>
        <v>27.475000000000001</v>
      </c>
      <c r="R1694" s="9">
        <f t="shared" si="265"/>
        <v>26.625</v>
      </c>
      <c r="S1694" s="9">
        <f t="shared" si="266"/>
        <v>37.424999999999997</v>
      </c>
      <c r="T1694" s="9">
        <f t="shared" si="267"/>
        <v>29.125</v>
      </c>
      <c r="U1694" s="8">
        <f t="shared" si="268"/>
        <v>30.508333333333336</v>
      </c>
      <c r="V1694" s="8">
        <f t="shared" si="269"/>
        <v>30.162500000000001</v>
      </c>
    </row>
    <row r="1695" spans="1:22" ht="13.5" x14ac:dyDescent="0.25">
      <c r="A1695" s="3">
        <f>RSI!A1695</f>
        <v>44482</v>
      </c>
      <c r="B1695" s="2">
        <f>RSI!B1695</f>
        <v>8.1928999999999998</v>
      </c>
      <c r="C1695" s="2">
        <f>RSI!I1695</f>
        <v>44.700871957708159</v>
      </c>
      <c r="D1695" s="2">
        <f>MACD!E1695</f>
        <v>2.6859374072579101E-2</v>
      </c>
      <c r="E1695" s="2">
        <f>MACD!F1695</f>
        <v>-3.9728350737129716E-3</v>
      </c>
      <c r="F1695" s="2">
        <f>'Moving Avg'!D1695</f>
        <v>8.212060000000001</v>
      </c>
      <c r="G1695" s="2">
        <f>'Moving Avg'!F1695</f>
        <v>8.2500150000000048</v>
      </c>
      <c r="H1695" s="2">
        <f>'Moving Avg'!G1695</f>
        <v>8.3046999999999951</v>
      </c>
      <c r="I1695" s="2">
        <f>'Moving Avg'!H1695</f>
        <v>8.4207319999999939</v>
      </c>
      <c r="J1695" s="6" t="str">
        <f>OBV!F1695</f>
        <v>BULLISH</v>
      </c>
      <c r="K1695" s="6" t="str">
        <f>OBV!G1695</f>
        <v>NEUTRAL</v>
      </c>
      <c r="L1695" s="6" t="str">
        <f>OBV!H1695</f>
        <v>BULLISH DIVERGENCE</v>
      </c>
      <c r="M1695" s="8">
        <f t="shared" si="263"/>
        <v>50</v>
      </c>
      <c r="N1695" s="8">
        <f t="shared" si="260"/>
        <v>0</v>
      </c>
      <c r="O1695" s="8">
        <f t="shared" si="261"/>
        <v>0</v>
      </c>
      <c r="P1695" s="8">
        <f t="shared" si="262"/>
        <v>66.5</v>
      </c>
      <c r="Q1695" s="9">
        <f t="shared" si="264"/>
        <v>27.475000000000001</v>
      </c>
      <c r="R1695" s="9">
        <f t="shared" si="265"/>
        <v>26.625</v>
      </c>
      <c r="S1695" s="9">
        <f t="shared" si="266"/>
        <v>37.424999999999997</v>
      </c>
      <c r="T1695" s="9">
        <f t="shared" si="267"/>
        <v>29.125</v>
      </c>
      <c r="U1695" s="8">
        <f t="shared" si="268"/>
        <v>30.508333333333336</v>
      </c>
      <c r="V1695" s="8">
        <f t="shared" si="269"/>
        <v>30.162500000000001</v>
      </c>
    </row>
    <row r="1696" spans="1:22" ht="13.5" x14ac:dyDescent="0.25">
      <c r="A1696" s="3">
        <f>RSI!A1696</f>
        <v>44483</v>
      </c>
      <c r="B1696" s="2">
        <f>RSI!B1696</f>
        <v>8.2065999999999999</v>
      </c>
      <c r="C1696" s="2">
        <f>RSI!I1696</f>
        <v>46.045735318166749</v>
      </c>
      <c r="D1696" s="2">
        <f>MACD!E1696</f>
        <v>2.8800267460255213E-2</v>
      </c>
      <c r="E1696" s="2">
        <f>MACD!F1696</f>
        <v>2.581785433080666E-3</v>
      </c>
      <c r="F1696" s="2">
        <f>'Moving Avg'!D1696</f>
        <v>8.199740000000002</v>
      </c>
      <c r="G1696" s="2">
        <f>'Moving Avg'!F1696</f>
        <v>8.2565200000000054</v>
      </c>
      <c r="H1696" s="2">
        <f>'Moving Avg'!G1696</f>
        <v>8.3011419999999951</v>
      </c>
      <c r="I1696" s="2">
        <f>'Moving Avg'!H1696</f>
        <v>8.4204879999999935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  <c r="M1696" s="8">
        <f t="shared" si="263"/>
        <v>50</v>
      </c>
      <c r="N1696" s="8">
        <f t="shared" si="260"/>
        <v>0</v>
      </c>
      <c r="O1696" s="8">
        <f t="shared" si="261"/>
        <v>0</v>
      </c>
      <c r="P1696" s="8">
        <f t="shared" si="262"/>
        <v>16.5</v>
      </c>
      <c r="Q1696" s="9">
        <f t="shared" si="264"/>
        <v>19.975000000000001</v>
      </c>
      <c r="R1696" s="9">
        <f t="shared" si="265"/>
        <v>14.125</v>
      </c>
      <c r="S1696" s="9">
        <f t="shared" si="266"/>
        <v>14.925000000000001</v>
      </c>
      <c r="T1696" s="9">
        <f t="shared" si="267"/>
        <v>16.625</v>
      </c>
      <c r="U1696" s="8">
        <f t="shared" si="268"/>
        <v>16.341666666666669</v>
      </c>
      <c r="V1696" s="8">
        <f t="shared" si="269"/>
        <v>16.412500000000001</v>
      </c>
    </row>
    <row r="1697" spans="1:22" ht="13.5" x14ac:dyDescent="0.25">
      <c r="A1697" s="3">
        <f>RSI!A1697</f>
        <v>44488</v>
      </c>
      <c r="B1697" s="2">
        <f>RSI!B1697</f>
        <v>8.1380999999999997</v>
      </c>
      <c r="C1697" s="2">
        <f>RSI!I1697</f>
        <v>40.714111192293281</v>
      </c>
      <c r="D1697" s="2">
        <f>MACD!E1697</f>
        <v>3.1553386012305396E-2</v>
      </c>
      <c r="E1697" s="2">
        <f>MACD!F1697</f>
        <v>8.3761055489256133E-3</v>
      </c>
      <c r="F1697" s="2">
        <f>'Moving Avg'!D1697</f>
        <v>8.1846800000000002</v>
      </c>
      <c r="G1697" s="2">
        <f>'Moving Avg'!F1697</f>
        <v>8.2459100000000056</v>
      </c>
      <c r="H1697" s="2">
        <f>'Moving Avg'!G1697</f>
        <v>8.2962139999999973</v>
      </c>
      <c r="I1697" s="2">
        <f>'Moving Avg'!H1697</f>
        <v>8.4199014999999928</v>
      </c>
      <c r="J1697" s="6" t="str">
        <f>OBV!F1697</f>
        <v>BULLISH</v>
      </c>
      <c r="K1697" s="6" t="str">
        <f>OBV!G1697</f>
        <v>NEUTRAL</v>
      </c>
      <c r="L1697" s="6" t="str">
        <f>OBV!H1697</f>
        <v>BULLISH DIVERGENCE</v>
      </c>
      <c r="M1697" s="8">
        <f t="shared" si="263"/>
        <v>50</v>
      </c>
      <c r="N1697" s="8">
        <f t="shared" si="260"/>
        <v>0</v>
      </c>
      <c r="O1697" s="8">
        <f t="shared" si="261"/>
        <v>0</v>
      </c>
      <c r="P1697" s="8">
        <f t="shared" si="262"/>
        <v>66.5</v>
      </c>
      <c r="Q1697" s="9">
        <f t="shared" si="264"/>
        <v>27.475000000000001</v>
      </c>
      <c r="R1697" s="9">
        <f t="shared" si="265"/>
        <v>26.625</v>
      </c>
      <c r="S1697" s="9">
        <f t="shared" si="266"/>
        <v>37.424999999999997</v>
      </c>
      <c r="T1697" s="9">
        <f t="shared" si="267"/>
        <v>29.125</v>
      </c>
      <c r="U1697" s="8">
        <f t="shared" si="268"/>
        <v>30.508333333333336</v>
      </c>
      <c r="V1697" s="8">
        <f t="shared" si="269"/>
        <v>30.162500000000001</v>
      </c>
    </row>
    <row r="1698" spans="1:22" ht="13.5" x14ac:dyDescent="0.25">
      <c r="A1698" s="3">
        <f>RSI!A1698</f>
        <v>44489</v>
      </c>
      <c r="B1698" s="2">
        <f>RSI!B1698</f>
        <v>8.1449999999999996</v>
      </c>
      <c r="C1698" s="2">
        <f>RSI!I1698</f>
        <v>41.449544997208747</v>
      </c>
      <c r="D1698" s="2">
        <f>MACD!E1698</f>
        <v>3.2948525778015991E-2</v>
      </c>
      <c r="E1698" s="2">
        <f>MACD!F1698</f>
        <v>1.329058959474369E-2</v>
      </c>
      <c r="F1698" s="2">
        <f>'Moving Avg'!D1698</f>
        <v>8.1723600000000012</v>
      </c>
      <c r="G1698" s="2">
        <f>'Moving Avg'!F1698</f>
        <v>8.2363300000000041</v>
      </c>
      <c r="H1698" s="2">
        <f>'Moving Avg'!G1698</f>
        <v>8.290053999999996</v>
      </c>
      <c r="I1698" s="2">
        <f>'Moving Avg'!H1698</f>
        <v>8.4193159999999931</v>
      </c>
      <c r="J1698" s="6" t="str">
        <f>OBV!F1698</f>
        <v>BULLISH</v>
      </c>
      <c r="K1698" s="6" t="str">
        <f>OBV!G1698</f>
        <v>NEUTRAL</v>
      </c>
      <c r="L1698" s="6" t="str">
        <f>OBV!H1698</f>
        <v>BULLISH DIVERGENCE</v>
      </c>
      <c r="M1698" s="8">
        <f t="shared" si="263"/>
        <v>50</v>
      </c>
      <c r="N1698" s="8">
        <f t="shared" si="260"/>
        <v>0</v>
      </c>
      <c r="O1698" s="8">
        <f t="shared" si="261"/>
        <v>0</v>
      </c>
      <c r="P1698" s="8">
        <f t="shared" si="262"/>
        <v>66.5</v>
      </c>
      <c r="Q1698" s="9">
        <f t="shared" si="264"/>
        <v>27.475000000000001</v>
      </c>
      <c r="R1698" s="9">
        <f t="shared" si="265"/>
        <v>26.625</v>
      </c>
      <c r="S1698" s="9">
        <f t="shared" si="266"/>
        <v>37.424999999999997</v>
      </c>
      <c r="T1698" s="9">
        <f t="shared" si="267"/>
        <v>29.125</v>
      </c>
      <c r="U1698" s="8">
        <f t="shared" si="268"/>
        <v>30.508333333333336</v>
      </c>
      <c r="V1698" s="8">
        <f t="shared" si="269"/>
        <v>30.162500000000001</v>
      </c>
    </row>
    <row r="1699" spans="1:22" ht="13.5" x14ac:dyDescent="0.25">
      <c r="A1699" s="3">
        <f>RSI!A1699</f>
        <v>44490</v>
      </c>
      <c r="B1699" s="2">
        <f>RSI!B1699</f>
        <v>8.0081000000000007</v>
      </c>
      <c r="C1699" s="2">
        <f>RSI!I1699</f>
        <v>32.765088567891681</v>
      </c>
      <c r="D1699" s="2">
        <f>MACD!E1699</f>
        <v>3.7450717608383144E-2</v>
      </c>
      <c r="E1699" s="2">
        <f>MACD!F1699</f>
        <v>1.8122615197471582E-2</v>
      </c>
      <c r="F1699" s="2">
        <f>'Moving Avg'!D1699</f>
        <v>8.1381399999999982</v>
      </c>
      <c r="G1699" s="2">
        <f>'Moving Avg'!F1699</f>
        <v>8.2226450000000035</v>
      </c>
      <c r="H1699" s="2">
        <f>'Moving Avg'!G1699</f>
        <v>8.2811559999999957</v>
      </c>
      <c r="I1699" s="2">
        <f>'Moving Avg'!H1699</f>
        <v>8.4180459999999933</v>
      </c>
      <c r="J1699" s="6" t="str">
        <f>OBV!F1699</f>
        <v>BULLISH</v>
      </c>
      <c r="K1699" s="6" t="str">
        <f>OBV!G1699</f>
        <v>NEUTRAL</v>
      </c>
      <c r="L1699" s="6" t="str">
        <f>OBV!H1699</f>
        <v>BULLISH DIVERGENCE</v>
      </c>
      <c r="M1699" s="8">
        <f t="shared" si="263"/>
        <v>50</v>
      </c>
      <c r="N1699" s="8">
        <f t="shared" si="260"/>
        <v>0</v>
      </c>
      <c r="O1699" s="8">
        <f t="shared" si="261"/>
        <v>0</v>
      </c>
      <c r="P1699" s="8">
        <f t="shared" si="262"/>
        <v>66.5</v>
      </c>
      <c r="Q1699" s="9">
        <f t="shared" si="264"/>
        <v>27.475000000000001</v>
      </c>
      <c r="R1699" s="9">
        <f t="shared" si="265"/>
        <v>26.625</v>
      </c>
      <c r="S1699" s="9">
        <f t="shared" si="266"/>
        <v>37.424999999999997</v>
      </c>
      <c r="T1699" s="9">
        <f t="shared" si="267"/>
        <v>29.125</v>
      </c>
      <c r="U1699" s="8">
        <f t="shared" si="268"/>
        <v>30.508333333333336</v>
      </c>
      <c r="V1699" s="8">
        <f t="shared" si="269"/>
        <v>30.162500000000001</v>
      </c>
    </row>
    <row r="1700" spans="1:22" ht="13.5" x14ac:dyDescent="0.25">
      <c r="A1700" s="3">
        <f>RSI!A1700</f>
        <v>44491</v>
      </c>
      <c r="B1700" s="2">
        <f>RSI!B1700</f>
        <v>7.7343000000000002</v>
      </c>
      <c r="C1700" s="2">
        <f>RSI!I1700</f>
        <v>22.576821003772707</v>
      </c>
      <c r="D1700" s="2">
        <f>MACD!E1700</f>
        <v>6.7075503599598463E-2</v>
      </c>
      <c r="E1700" s="2">
        <f>MACD!F1700</f>
        <v>2.791319287789696E-2</v>
      </c>
      <c r="F1700" s="2">
        <f>'Moving Avg'!D1700</f>
        <v>8.0464199999999995</v>
      </c>
      <c r="G1700" s="2">
        <f>'Moving Avg'!F1700</f>
        <v>8.1976650000000024</v>
      </c>
      <c r="H1700" s="2">
        <f>'Moving Avg'!G1700</f>
        <v>8.2652779999999968</v>
      </c>
      <c r="I1700" s="2">
        <f>'Moving Avg'!H1700</f>
        <v>8.415406999999993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  <c r="M1700" s="8">
        <f t="shared" si="263"/>
        <v>100</v>
      </c>
      <c r="N1700" s="8">
        <f t="shared" si="260"/>
        <v>0</v>
      </c>
      <c r="O1700" s="8">
        <f t="shared" si="261"/>
        <v>0</v>
      </c>
      <c r="P1700" s="8">
        <f t="shared" si="262"/>
        <v>16.5</v>
      </c>
      <c r="Q1700" s="9">
        <f t="shared" si="264"/>
        <v>37.475000000000001</v>
      </c>
      <c r="R1700" s="9">
        <f t="shared" si="265"/>
        <v>24.125</v>
      </c>
      <c r="S1700" s="9">
        <f t="shared" si="266"/>
        <v>22.425000000000001</v>
      </c>
      <c r="T1700" s="9">
        <f t="shared" si="267"/>
        <v>29.125</v>
      </c>
      <c r="U1700" s="8">
        <f t="shared" si="268"/>
        <v>28.008333333333336</v>
      </c>
      <c r="V1700" s="8">
        <f t="shared" si="269"/>
        <v>28.287500000000001</v>
      </c>
    </row>
    <row r="1701" spans="1:22" ht="13.5" x14ac:dyDescent="0.25">
      <c r="A1701" s="3">
        <f>RSI!A1701</f>
        <v>44494</v>
      </c>
      <c r="B1701" s="2">
        <f>RSI!B1701</f>
        <v>7.6589999999999998</v>
      </c>
      <c r="C1701" s="2">
        <f>RSI!I1701</f>
        <v>20.672949413528983</v>
      </c>
      <c r="D1701" s="2">
        <f>MACD!E1701</f>
        <v>0.10898978887933275</v>
      </c>
      <c r="E1701" s="2">
        <f>MACD!F1701</f>
        <v>4.4128512078184121E-2</v>
      </c>
      <c r="F1701" s="2">
        <f>'Moving Avg'!D1701</f>
        <v>7.9368999999999987</v>
      </c>
      <c r="G1701" s="2">
        <f>'Moving Avg'!F1701</f>
        <v>8.166525</v>
      </c>
      <c r="H1701" s="2">
        <f>'Moving Avg'!G1701</f>
        <v>8.2492619999999981</v>
      </c>
      <c r="I1701" s="2">
        <f>'Moving Avg'!H1701</f>
        <v>8.4123914999999929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  <c r="M1701" s="8">
        <f t="shared" si="263"/>
        <v>100</v>
      </c>
      <c r="N1701" s="8">
        <f t="shared" si="260"/>
        <v>0</v>
      </c>
      <c r="O1701" s="8">
        <f t="shared" si="261"/>
        <v>0</v>
      </c>
      <c r="P1701" s="8">
        <f t="shared" si="262"/>
        <v>16.5</v>
      </c>
      <c r="Q1701" s="9">
        <f t="shared" si="264"/>
        <v>37.475000000000001</v>
      </c>
      <c r="R1701" s="9">
        <f t="shared" si="265"/>
        <v>24.125</v>
      </c>
      <c r="S1701" s="9">
        <f t="shared" si="266"/>
        <v>22.425000000000001</v>
      </c>
      <c r="T1701" s="9">
        <f t="shared" si="267"/>
        <v>29.125</v>
      </c>
      <c r="U1701" s="8">
        <f t="shared" si="268"/>
        <v>28.008333333333336</v>
      </c>
      <c r="V1701" s="8">
        <f t="shared" si="269"/>
        <v>28.287500000000001</v>
      </c>
    </row>
    <row r="1702" spans="1:22" ht="13.5" x14ac:dyDescent="0.25">
      <c r="A1702" s="3">
        <f>RSI!A1702</f>
        <v>44495</v>
      </c>
      <c r="B1702" s="2">
        <f>RSI!B1702</f>
        <v>8.0012000000000008</v>
      </c>
      <c r="C1702" s="2">
        <f>RSI!I1702</f>
        <v>43.847588826877221</v>
      </c>
      <c r="D1702" s="2">
        <f>MACD!E1702</f>
        <v>0.11375010026511312</v>
      </c>
      <c r="E1702" s="2">
        <f>MACD!F1702</f>
        <v>5.8052829715569923E-2</v>
      </c>
      <c r="F1702" s="2">
        <f>'Moving Avg'!D1702</f>
        <v>7.9095200000000006</v>
      </c>
      <c r="G1702" s="2">
        <f>'Moving Avg'!F1702</f>
        <v>8.1524949999999983</v>
      </c>
      <c r="H1702" s="2">
        <f>'Moving Avg'!G1702</f>
        <v>8.240911999999998</v>
      </c>
      <c r="I1702" s="2">
        <f>'Moving Avg'!H1702</f>
        <v>8.4114899999999917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3"/>
        <v>50</v>
      </c>
      <c r="N1702" s="8">
        <f t="shared" si="260"/>
        <v>0</v>
      </c>
      <c r="O1702" s="8">
        <f t="shared" si="261"/>
        <v>0</v>
      </c>
      <c r="P1702" s="8">
        <f t="shared" si="262"/>
        <v>16.5</v>
      </c>
      <c r="Q1702" s="9">
        <f t="shared" si="264"/>
        <v>19.975000000000001</v>
      </c>
      <c r="R1702" s="9">
        <f t="shared" si="265"/>
        <v>14.125</v>
      </c>
      <c r="S1702" s="9">
        <f t="shared" si="266"/>
        <v>14.925000000000001</v>
      </c>
      <c r="T1702" s="9">
        <f t="shared" si="267"/>
        <v>16.625</v>
      </c>
      <c r="U1702" s="8">
        <f t="shared" si="268"/>
        <v>16.341666666666669</v>
      </c>
      <c r="V1702" s="8">
        <f t="shared" si="269"/>
        <v>16.412500000000001</v>
      </c>
    </row>
    <row r="1703" spans="1:22" ht="13.5" x14ac:dyDescent="0.25">
      <c r="A1703" s="3">
        <f>RSI!A1703</f>
        <v>44496</v>
      </c>
      <c r="B1703" s="2">
        <f>RSI!B1703</f>
        <v>7.9669999999999996</v>
      </c>
      <c r="C1703" s="2">
        <f>RSI!I1703</f>
        <v>42.510922547055941</v>
      </c>
      <c r="D1703" s="2">
        <f>MACD!E1703</f>
        <v>0.12008880462417082</v>
      </c>
      <c r="E1703" s="2">
        <f>MACD!F1703</f>
        <v>7.0460024697290111E-2</v>
      </c>
      <c r="F1703" s="2">
        <f>'Moving Avg'!D1703</f>
        <v>7.87392</v>
      </c>
      <c r="G1703" s="2">
        <f>'Moving Avg'!F1703</f>
        <v>8.1336750000000002</v>
      </c>
      <c r="H1703" s="2">
        <f>'Moving Avg'!G1703</f>
        <v>8.2305079999999986</v>
      </c>
      <c r="I1703" s="2">
        <f>'Moving Avg'!H1703</f>
        <v>8.4105179999999926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3"/>
        <v>50</v>
      </c>
      <c r="N1703" s="8">
        <f t="shared" si="260"/>
        <v>0</v>
      </c>
      <c r="O1703" s="8">
        <f t="shared" si="261"/>
        <v>0</v>
      </c>
      <c r="P1703" s="8">
        <f t="shared" si="262"/>
        <v>16.5</v>
      </c>
      <c r="Q1703" s="9">
        <f t="shared" si="264"/>
        <v>19.975000000000001</v>
      </c>
      <c r="R1703" s="9">
        <f t="shared" si="265"/>
        <v>14.125</v>
      </c>
      <c r="S1703" s="9">
        <f t="shared" si="266"/>
        <v>14.925000000000001</v>
      </c>
      <c r="T1703" s="9">
        <f t="shared" si="267"/>
        <v>16.625</v>
      </c>
      <c r="U1703" s="8">
        <f t="shared" si="268"/>
        <v>16.341666666666669</v>
      </c>
      <c r="V1703" s="8">
        <f t="shared" si="269"/>
        <v>16.412500000000001</v>
      </c>
    </row>
    <row r="1704" spans="1:22" ht="13.5" x14ac:dyDescent="0.25">
      <c r="A1704" s="3">
        <f>RSI!A1704</f>
        <v>44497</v>
      </c>
      <c r="B1704" s="2">
        <f>RSI!B1704</f>
        <v>7.9328000000000003</v>
      </c>
      <c r="C1704" s="2">
        <f>RSI!I1704</f>
        <v>41.159678080779912</v>
      </c>
      <c r="D1704" s="2">
        <f>MACD!E1704</f>
        <v>0.12473492565050925</v>
      </c>
      <c r="E1704" s="2">
        <f>MACD!F1704</f>
        <v>8.1315004887933945E-2</v>
      </c>
      <c r="F1704" s="2">
        <f>'Moving Avg'!D1704</f>
        <v>7.85886</v>
      </c>
      <c r="G1704" s="2">
        <f>'Moving Avg'!F1704</f>
        <v>8.1131449999999994</v>
      </c>
      <c r="H1704" s="2">
        <f>'Moving Avg'!G1704</f>
        <v>8.2207899999999992</v>
      </c>
      <c r="I1704" s="2">
        <f>'Moving Avg'!H1704</f>
        <v>8.409072999999994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  <c r="M1704" s="8">
        <f t="shared" si="263"/>
        <v>50</v>
      </c>
      <c r="N1704" s="8">
        <f t="shared" si="260"/>
        <v>0</v>
      </c>
      <c r="O1704" s="8">
        <f t="shared" si="261"/>
        <v>0</v>
      </c>
      <c r="P1704" s="8">
        <f t="shared" si="262"/>
        <v>16.5</v>
      </c>
      <c r="Q1704" s="9">
        <f t="shared" si="264"/>
        <v>19.975000000000001</v>
      </c>
      <c r="R1704" s="9">
        <f t="shared" si="265"/>
        <v>14.125</v>
      </c>
      <c r="S1704" s="9">
        <f t="shared" si="266"/>
        <v>14.925000000000001</v>
      </c>
      <c r="T1704" s="9">
        <f t="shared" si="267"/>
        <v>16.625</v>
      </c>
      <c r="U1704" s="8">
        <f t="shared" si="268"/>
        <v>16.341666666666669</v>
      </c>
      <c r="V1704" s="8">
        <f t="shared" si="269"/>
        <v>16.412500000000001</v>
      </c>
    </row>
    <row r="1705" spans="1:22" ht="13.5" x14ac:dyDescent="0.25">
      <c r="A1705" s="3">
        <f>RSI!A1705</f>
        <v>44498</v>
      </c>
      <c r="B1705" s="2">
        <f>RSI!B1705</f>
        <v>7.8643000000000001</v>
      </c>
      <c r="C1705" s="2">
        <f>RSI!I1705</f>
        <v>38.518760482427119</v>
      </c>
      <c r="D1705" s="2">
        <f>MACD!E1705</f>
        <v>0.13694331191729248</v>
      </c>
      <c r="E1705" s="2">
        <f>MACD!F1705</f>
        <v>9.2440666293805651E-2</v>
      </c>
      <c r="F1705" s="2">
        <f>'Moving Avg'!D1705</f>
        <v>7.8848600000000006</v>
      </c>
      <c r="G1705" s="2">
        <f>'Moving Avg'!F1705</f>
        <v>8.0929500000000019</v>
      </c>
      <c r="H1705" s="2">
        <f>'Moving Avg'!G1705</f>
        <v>8.2079219999999982</v>
      </c>
      <c r="I1705" s="2">
        <f>'Moving Avg'!H1705</f>
        <v>8.407419499999996</v>
      </c>
      <c r="J1705" s="6" t="str">
        <f>OBV!F1705</f>
        <v>BEARISH</v>
      </c>
      <c r="K1705" s="6" t="str">
        <f>OBV!G1705</f>
        <v>NEUTRAL</v>
      </c>
      <c r="L1705" s="6" t="str">
        <f>OBV!H1705</f>
        <v>BEARISH DIVERGENCE</v>
      </c>
      <c r="M1705" s="8">
        <f t="shared" si="263"/>
        <v>50</v>
      </c>
      <c r="N1705" s="8">
        <f t="shared" si="260"/>
        <v>0</v>
      </c>
      <c r="O1705" s="8">
        <f t="shared" si="261"/>
        <v>0</v>
      </c>
      <c r="P1705" s="8">
        <f t="shared" si="262"/>
        <v>16.5</v>
      </c>
      <c r="Q1705" s="9">
        <f t="shared" si="264"/>
        <v>19.975000000000001</v>
      </c>
      <c r="R1705" s="9">
        <f t="shared" si="265"/>
        <v>14.125</v>
      </c>
      <c r="S1705" s="9">
        <f t="shared" si="266"/>
        <v>14.925000000000001</v>
      </c>
      <c r="T1705" s="9">
        <f t="shared" si="267"/>
        <v>16.625</v>
      </c>
      <c r="U1705" s="8">
        <f t="shared" si="268"/>
        <v>16.341666666666669</v>
      </c>
      <c r="V1705" s="8">
        <f t="shared" si="269"/>
        <v>16.412500000000001</v>
      </c>
    </row>
    <row r="1706" spans="1:22" ht="13.5" x14ac:dyDescent="0.25">
      <c r="A1706" s="3">
        <f>RSI!A1706</f>
        <v>44501</v>
      </c>
      <c r="B1706" s="2">
        <f>RSI!B1706</f>
        <v>7.8917000000000002</v>
      </c>
      <c r="C1706" s="2">
        <f>RSI!I1706</f>
        <v>40.172356630980225</v>
      </c>
      <c r="D1706" s="2">
        <f>MACD!E1706</f>
        <v>0.14877047139220956</v>
      </c>
      <c r="E1706" s="2">
        <f>MACD!F1706</f>
        <v>0.10370662731348644</v>
      </c>
      <c r="F1706" s="2">
        <f>'Moving Avg'!D1706</f>
        <v>7.9313999999999991</v>
      </c>
      <c r="G1706" s="2">
        <f>'Moving Avg'!F1706</f>
        <v>8.0741250000000004</v>
      </c>
      <c r="H1706" s="2">
        <f>'Moving Avg'!G1706</f>
        <v>8.1973819999999993</v>
      </c>
      <c r="I1706" s="2">
        <f>'Moving Avg'!H1706</f>
        <v>8.4057349999999946</v>
      </c>
      <c r="J1706" s="6" t="str">
        <f>OBV!F1706</f>
        <v>BEARISH</v>
      </c>
      <c r="K1706" s="6" t="str">
        <f>OBV!G1706</f>
        <v>NEUTRAL</v>
      </c>
      <c r="L1706" s="6" t="str">
        <f>OBV!H1706</f>
        <v>BEARISH DIVERGENCE</v>
      </c>
      <c r="M1706" s="8">
        <f t="shared" si="263"/>
        <v>50</v>
      </c>
      <c r="N1706" s="8">
        <f t="shared" si="260"/>
        <v>0</v>
      </c>
      <c r="O1706" s="8">
        <f t="shared" si="261"/>
        <v>0</v>
      </c>
      <c r="P1706" s="8">
        <f t="shared" si="262"/>
        <v>16.5</v>
      </c>
      <c r="Q1706" s="9">
        <f t="shared" si="264"/>
        <v>19.975000000000001</v>
      </c>
      <c r="R1706" s="9">
        <f t="shared" si="265"/>
        <v>14.125</v>
      </c>
      <c r="S1706" s="9">
        <f t="shared" si="266"/>
        <v>14.925000000000001</v>
      </c>
      <c r="T1706" s="9">
        <f t="shared" si="267"/>
        <v>16.625</v>
      </c>
      <c r="U1706" s="8">
        <f t="shared" si="268"/>
        <v>16.341666666666669</v>
      </c>
      <c r="V1706" s="8">
        <f t="shared" si="269"/>
        <v>16.412500000000001</v>
      </c>
    </row>
    <row r="1707" spans="1:22" ht="13.5" x14ac:dyDescent="0.25">
      <c r="A1707" s="3">
        <f>RSI!A1707</f>
        <v>44502</v>
      </c>
      <c r="B1707" s="2">
        <f>RSI!B1707</f>
        <v>7.8849</v>
      </c>
      <c r="C1707" s="2">
        <f>RSI!I1707</f>
        <v>39.885644227250225</v>
      </c>
      <c r="D1707" s="2">
        <f>MACD!E1707</f>
        <v>0.14989522059458515</v>
      </c>
      <c r="E1707" s="2">
        <f>MACD!F1707</f>
        <v>0.11294434596970618</v>
      </c>
      <c r="F1707" s="2">
        <f>'Moving Avg'!D1707</f>
        <v>7.9081400000000004</v>
      </c>
      <c r="G1707" s="2">
        <f>'Moving Avg'!F1707</f>
        <v>8.0563300000000009</v>
      </c>
      <c r="H1707" s="2">
        <f>'Moving Avg'!G1707</f>
        <v>8.1880740000000003</v>
      </c>
      <c r="I1707" s="2">
        <f>'Moving Avg'!H1707</f>
        <v>8.4040164999999938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  <c r="M1707" s="8">
        <f t="shared" si="263"/>
        <v>50</v>
      </c>
      <c r="N1707" s="8">
        <f t="shared" si="260"/>
        <v>0</v>
      </c>
      <c r="O1707" s="8">
        <f t="shared" si="261"/>
        <v>0</v>
      </c>
      <c r="P1707" s="8">
        <f t="shared" si="262"/>
        <v>16.5</v>
      </c>
      <c r="Q1707" s="9">
        <f t="shared" si="264"/>
        <v>19.975000000000001</v>
      </c>
      <c r="R1707" s="9">
        <f t="shared" si="265"/>
        <v>14.125</v>
      </c>
      <c r="S1707" s="9">
        <f t="shared" si="266"/>
        <v>14.925000000000001</v>
      </c>
      <c r="T1707" s="9">
        <f t="shared" si="267"/>
        <v>16.625</v>
      </c>
      <c r="U1707" s="8">
        <f t="shared" si="268"/>
        <v>16.341666666666669</v>
      </c>
      <c r="V1707" s="8">
        <f t="shared" si="269"/>
        <v>16.412500000000001</v>
      </c>
    </row>
    <row r="1708" spans="1:22" ht="13.5" x14ac:dyDescent="0.25">
      <c r="A1708" s="3">
        <f>RSI!A1708</f>
        <v>44503</v>
      </c>
      <c r="B1708" s="2">
        <f>RSI!B1708</f>
        <v>7.8643000000000001</v>
      </c>
      <c r="C1708" s="2">
        <f>RSI!I1708</f>
        <v>38.978069305717533</v>
      </c>
      <c r="D1708" s="2">
        <f>MACD!E1708</f>
        <v>0.1545411611879608</v>
      </c>
      <c r="E1708" s="2">
        <f>MACD!F1708</f>
        <v>0.1212637090133571</v>
      </c>
      <c r="F1708" s="2">
        <f>'Moving Avg'!D1708</f>
        <v>7.8876000000000008</v>
      </c>
      <c r="G1708" s="2">
        <f>'Moving Avg'!F1708</f>
        <v>8.0378500000000006</v>
      </c>
      <c r="H1708" s="2">
        <f>'Moving Avg'!G1708</f>
        <v>8.1769860000000012</v>
      </c>
      <c r="I1708" s="2">
        <f>'Moving Avg'!H1708</f>
        <v>8.4020274999999938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  <c r="M1708" s="8">
        <f t="shared" si="263"/>
        <v>50</v>
      </c>
      <c r="N1708" s="8">
        <f t="shared" si="260"/>
        <v>0</v>
      </c>
      <c r="O1708" s="8">
        <f t="shared" si="261"/>
        <v>0</v>
      </c>
      <c r="P1708" s="8">
        <f t="shared" si="262"/>
        <v>16.5</v>
      </c>
      <c r="Q1708" s="9">
        <f t="shared" si="264"/>
        <v>19.975000000000001</v>
      </c>
      <c r="R1708" s="9">
        <f t="shared" si="265"/>
        <v>14.125</v>
      </c>
      <c r="S1708" s="9">
        <f t="shared" si="266"/>
        <v>14.925000000000001</v>
      </c>
      <c r="T1708" s="9">
        <f t="shared" si="267"/>
        <v>16.625</v>
      </c>
      <c r="U1708" s="8">
        <f t="shared" si="268"/>
        <v>16.341666666666669</v>
      </c>
      <c r="V1708" s="8">
        <f t="shared" si="269"/>
        <v>16.412500000000001</v>
      </c>
    </row>
    <row r="1709" spans="1:22" ht="13.5" x14ac:dyDescent="0.25">
      <c r="A1709" s="3">
        <f>RSI!A1709</f>
        <v>44504</v>
      </c>
      <c r="B1709" s="2">
        <f>RSI!B1709</f>
        <v>7.9054000000000002</v>
      </c>
      <c r="C1709" s="2">
        <f>RSI!I1709</f>
        <v>41.822405456835469</v>
      </c>
      <c r="D1709" s="2">
        <f>MACD!E1709</f>
        <v>0.13551286779316385</v>
      </c>
      <c r="E1709" s="2">
        <f>MACD!F1709</f>
        <v>0.12411354076931846</v>
      </c>
      <c r="F1709" s="2">
        <f>'Moving Avg'!D1709</f>
        <v>7.8821200000000005</v>
      </c>
      <c r="G1709" s="2">
        <f>'Moving Avg'!F1709</f>
        <v>8.0238199999999971</v>
      </c>
      <c r="H1709" s="2">
        <f>'Moving Avg'!G1709</f>
        <v>8.166856000000001</v>
      </c>
      <c r="I1709" s="2">
        <f>'Moving Avg'!H1709</f>
        <v>8.4002439999999936</v>
      </c>
      <c r="J1709" s="6" t="str">
        <f>OBV!F1709</f>
        <v>BEARISH</v>
      </c>
      <c r="K1709" s="6" t="str">
        <f>OBV!G1709</f>
        <v>NEUTRAL</v>
      </c>
      <c r="L1709" s="6" t="str">
        <f>OBV!H1709</f>
        <v>CONFIRMED BEARISH</v>
      </c>
      <c r="M1709" s="8">
        <f t="shared" si="263"/>
        <v>50</v>
      </c>
      <c r="N1709" s="8">
        <f t="shared" si="260"/>
        <v>0</v>
      </c>
      <c r="O1709" s="8">
        <f t="shared" si="261"/>
        <v>0</v>
      </c>
      <c r="P1709" s="8">
        <f t="shared" si="262"/>
        <v>16.5</v>
      </c>
      <c r="Q1709" s="9">
        <f t="shared" si="264"/>
        <v>19.975000000000001</v>
      </c>
      <c r="R1709" s="9">
        <f t="shared" si="265"/>
        <v>14.125</v>
      </c>
      <c r="S1709" s="9">
        <f t="shared" si="266"/>
        <v>14.925000000000001</v>
      </c>
      <c r="T1709" s="9">
        <f t="shared" si="267"/>
        <v>16.625</v>
      </c>
      <c r="U1709" s="8">
        <f t="shared" si="268"/>
        <v>16.341666666666669</v>
      </c>
      <c r="V1709" s="8">
        <f t="shared" si="269"/>
        <v>16.412500000000001</v>
      </c>
    </row>
    <row r="1710" spans="1:22" ht="13.5" x14ac:dyDescent="0.25">
      <c r="A1710" s="3">
        <f>RSI!A1710</f>
        <v>44505</v>
      </c>
      <c r="B1710" s="2">
        <f>RSI!B1710</f>
        <v>7.8917000000000002</v>
      </c>
      <c r="C1710" s="2">
        <f>RSI!I1710</f>
        <v>41.134132434104814</v>
      </c>
      <c r="D1710" s="2">
        <f>MACD!E1710</f>
        <v>7.9122462793899118E-2</v>
      </c>
      <c r="E1710" s="2">
        <f>MACD!F1710</f>
        <v>0.1151153251742346</v>
      </c>
      <c r="F1710" s="2">
        <f>'Moving Avg'!D1710</f>
        <v>7.8876000000000008</v>
      </c>
      <c r="G1710" s="2">
        <f>'Moving Avg'!F1710</f>
        <v>8.0077350000000003</v>
      </c>
      <c r="H1710" s="2">
        <f>'Moving Avg'!G1710</f>
        <v>8.1574100000000005</v>
      </c>
      <c r="I1710" s="2">
        <f>'Moving Avg'!H1710</f>
        <v>8.3983919999999941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3"/>
        <v>50</v>
      </c>
      <c r="N1710" s="8">
        <f t="shared" si="260"/>
        <v>100</v>
      </c>
      <c r="O1710" s="8">
        <f t="shared" si="261"/>
        <v>0</v>
      </c>
      <c r="P1710" s="8">
        <f t="shared" si="262"/>
        <v>83.5</v>
      </c>
      <c r="Q1710" s="9">
        <f t="shared" si="264"/>
        <v>65.025000000000006</v>
      </c>
      <c r="R1710" s="9">
        <f t="shared" si="265"/>
        <v>50.875</v>
      </c>
      <c r="S1710" s="9">
        <f t="shared" si="266"/>
        <v>60.075000000000003</v>
      </c>
      <c r="T1710" s="9">
        <f t="shared" si="267"/>
        <v>58.375</v>
      </c>
      <c r="U1710" s="8">
        <f t="shared" si="268"/>
        <v>58.658333333333339</v>
      </c>
      <c r="V1710" s="8">
        <f t="shared" si="269"/>
        <v>58.587500000000006</v>
      </c>
    </row>
    <row r="1711" spans="1:22" ht="13.5" x14ac:dyDescent="0.25">
      <c r="A1711" s="3">
        <f>RSI!A1711</f>
        <v>44508</v>
      </c>
      <c r="B1711" s="2">
        <f>RSI!B1711</f>
        <v>7.8643000000000001</v>
      </c>
      <c r="C1711" s="2">
        <f>RSI!I1711</f>
        <v>39.726007030517678</v>
      </c>
      <c r="D1711" s="2">
        <f>MACD!E1711</f>
        <v>2.2691547620183883E-2</v>
      </c>
      <c r="E1711" s="2">
        <f>MACD!F1711</f>
        <v>9.6630569663424468E-2</v>
      </c>
      <c r="F1711" s="2">
        <f>'Moving Avg'!D1711</f>
        <v>7.8821200000000005</v>
      </c>
      <c r="G1711" s="2">
        <f>'Moving Avg'!F1711</f>
        <v>7.987540000000001</v>
      </c>
      <c r="H1711" s="2">
        <f>'Moving Avg'!G1711</f>
        <v>8.1496060000000021</v>
      </c>
      <c r="I1711" s="2">
        <f>'Moving Avg'!H1711</f>
        <v>8.3964699999999937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  <c r="M1711" s="8">
        <f t="shared" si="263"/>
        <v>50</v>
      </c>
      <c r="N1711" s="8">
        <f t="shared" si="260"/>
        <v>100</v>
      </c>
      <c r="O1711" s="8">
        <f t="shared" si="261"/>
        <v>0</v>
      </c>
      <c r="P1711" s="8">
        <f t="shared" si="262"/>
        <v>16.5</v>
      </c>
      <c r="Q1711" s="9">
        <f t="shared" si="264"/>
        <v>54.975000000000001</v>
      </c>
      <c r="R1711" s="9">
        <f t="shared" si="265"/>
        <v>34.125</v>
      </c>
      <c r="S1711" s="9">
        <f t="shared" si="266"/>
        <v>29.925000000000001</v>
      </c>
      <c r="T1711" s="9">
        <f t="shared" si="267"/>
        <v>41.625</v>
      </c>
      <c r="U1711" s="8">
        <f t="shared" si="268"/>
        <v>39.674999999999997</v>
      </c>
      <c r="V1711" s="8">
        <f t="shared" si="269"/>
        <v>40.162499999999994</v>
      </c>
    </row>
    <row r="1712" spans="1:22" ht="13.5" x14ac:dyDescent="0.25">
      <c r="A1712" s="3">
        <f>RSI!A1712</f>
        <v>44509</v>
      </c>
      <c r="B1712" s="2">
        <f>RSI!B1712</f>
        <v>7.7617000000000003</v>
      </c>
      <c r="C1712" s="2">
        <f>RSI!I1712</f>
        <v>34.907239468083759</v>
      </c>
      <c r="D1712" s="2">
        <f>MACD!E1712</f>
        <v>3.6127251713484299E-2</v>
      </c>
      <c r="E1712" s="2">
        <f>MACD!F1712</f>
        <v>8.4529906073436439E-2</v>
      </c>
      <c r="F1712" s="2">
        <f>'Moving Avg'!D1712</f>
        <v>7.8574799999999998</v>
      </c>
      <c r="G1712" s="2">
        <f>'Moving Avg'!F1712</f>
        <v>7.9649550000000016</v>
      </c>
      <c r="H1712" s="2">
        <f>'Moving Avg'!G1712</f>
        <v>8.139204000000003</v>
      </c>
      <c r="I1712" s="2">
        <f>'Moving Avg'!H1712</f>
        <v>8.3939679999999939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  <c r="M1712" s="8">
        <f t="shared" si="263"/>
        <v>50</v>
      </c>
      <c r="N1712" s="8">
        <f t="shared" si="260"/>
        <v>100</v>
      </c>
      <c r="O1712" s="8">
        <f t="shared" si="261"/>
        <v>0</v>
      </c>
      <c r="P1712" s="8">
        <f t="shared" si="262"/>
        <v>16.5</v>
      </c>
      <c r="Q1712" s="9">
        <f t="shared" si="264"/>
        <v>54.975000000000001</v>
      </c>
      <c r="R1712" s="9">
        <f t="shared" si="265"/>
        <v>34.125</v>
      </c>
      <c r="S1712" s="9">
        <f t="shared" si="266"/>
        <v>29.925000000000001</v>
      </c>
      <c r="T1712" s="9">
        <f t="shared" si="267"/>
        <v>41.625</v>
      </c>
      <c r="U1712" s="8">
        <f t="shared" si="268"/>
        <v>39.674999999999997</v>
      </c>
      <c r="V1712" s="8">
        <f t="shared" si="269"/>
        <v>40.162499999999994</v>
      </c>
    </row>
    <row r="1713" spans="1:22" ht="13.5" x14ac:dyDescent="0.25">
      <c r="A1713" s="3">
        <f>RSI!A1713</f>
        <v>44510</v>
      </c>
      <c r="B1713" s="2">
        <f>RSI!B1713</f>
        <v>7.8026999999999997</v>
      </c>
      <c r="C1713" s="2">
        <f>RSI!I1713</f>
        <v>38.136596426190096</v>
      </c>
      <c r="D1713" s="2">
        <f>MACD!E1713</f>
        <v>4.0672863163067063E-2</v>
      </c>
      <c r="E1713" s="2">
        <f>MACD!F1713</f>
        <v>7.575849749136257E-2</v>
      </c>
      <c r="F1713" s="2">
        <f>'Moving Avg'!D1713</f>
        <v>7.8451599999999999</v>
      </c>
      <c r="G1713" s="2">
        <f>'Moving Avg'!F1713</f>
        <v>7.9447599999999996</v>
      </c>
      <c r="H1713" s="2">
        <f>'Moving Avg'!G1713</f>
        <v>8.129622000000003</v>
      </c>
      <c r="I1713" s="2">
        <f>'Moving Avg'!H1713</f>
        <v>8.3916709999999952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3"/>
        <v>50</v>
      </c>
      <c r="N1713" s="8">
        <f t="shared" si="260"/>
        <v>100</v>
      </c>
      <c r="O1713" s="8">
        <f t="shared" si="261"/>
        <v>0</v>
      </c>
      <c r="P1713" s="8">
        <f t="shared" si="262"/>
        <v>16.5</v>
      </c>
      <c r="Q1713" s="9">
        <f t="shared" si="264"/>
        <v>54.975000000000001</v>
      </c>
      <c r="R1713" s="9">
        <f t="shared" si="265"/>
        <v>34.125</v>
      </c>
      <c r="S1713" s="9">
        <f t="shared" si="266"/>
        <v>29.925000000000001</v>
      </c>
      <c r="T1713" s="9">
        <f t="shared" si="267"/>
        <v>41.625</v>
      </c>
      <c r="U1713" s="8">
        <f t="shared" si="268"/>
        <v>39.674999999999997</v>
      </c>
      <c r="V1713" s="8">
        <f t="shared" si="269"/>
        <v>40.162499999999994</v>
      </c>
    </row>
    <row r="1714" spans="1:22" ht="13.5" x14ac:dyDescent="0.25">
      <c r="A1714" s="3">
        <f>RSI!A1714</f>
        <v>44511</v>
      </c>
      <c r="B1714" s="2">
        <f>RSI!B1714</f>
        <v>7.8300999999999998</v>
      </c>
      <c r="C1714" s="2">
        <f>RSI!I1714</f>
        <v>40.269308817704591</v>
      </c>
      <c r="D1714" s="2">
        <f>MACD!E1714</f>
        <v>3.8351927823987886E-2</v>
      </c>
      <c r="E1714" s="2">
        <f>MACD!F1714</f>
        <v>6.827718355788763E-2</v>
      </c>
      <c r="F1714" s="2">
        <f>'Moving Avg'!D1714</f>
        <v>7.8300999999999998</v>
      </c>
      <c r="G1714" s="2">
        <f>'Moving Avg'!F1714</f>
        <v>7.9273049999999969</v>
      </c>
      <c r="H1714" s="2">
        <f>'Moving Avg'!G1714</f>
        <v>8.1178500000000025</v>
      </c>
      <c r="I1714" s="2">
        <f>'Moving Avg'!H1714</f>
        <v>8.3895109999999935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  <c r="M1714" s="8">
        <f t="shared" si="263"/>
        <v>50</v>
      </c>
      <c r="N1714" s="8">
        <f t="shared" si="260"/>
        <v>100</v>
      </c>
      <c r="O1714" s="8">
        <f t="shared" si="261"/>
        <v>0</v>
      </c>
      <c r="P1714" s="8">
        <f t="shared" si="262"/>
        <v>16.5</v>
      </c>
      <c r="Q1714" s="9">
        <f t="shared" si="264"/>
        <v>54.975000000000001</v>
      </c>
      <c r="R1714" s="9">
        <f t="shared" si="265"/>
        <v>34.125</v>
      </c>
      <c r="S1714" s="9">
        <f t="shared" si="266"/>
        <v>29.925000000000001</v>
      </c>
      <c r="T1714" s="9">
        <f t="shared" si="267"/>
        <v>41.625</v>
      </c>
      <c r="U1714" s="8">
        <f t="shared" si="268"/>
        <v>39.674999999999997</v>
      </c>
      <c r="V1714" s="8">
        <f t="shared" si="269"/>
        <v>40.162499999999994</v>
      </c>
    </row>
    <row r="1715" spans="1:22" ht="13.5" x14ac:dyDescent="0.25">
      <c r="A1715" s="3">
        <f>RSI!A1715</f>
        <v>44512</v>
      </c>
      <c r="B1715" s="2">
        <f>RSI!B1715</f>
        <v>7.8232999999999997</v>
      </c>
      <c r="C1715" s="2">
        <f>RSI!I1715</f>
        <v>39.901660582626107</v>
      </c>
      <c r="D1715" s="2">
        <f>MACD!E1715</f>
        <v>2.7232084719877925E-2</v>
      </c>
      <c r="E1715" s="2">
        <f>MACD!F1715</f>
        <v>6.0068163790285692E-2</v>
      </c>
      <c r="F1715" s="2">
        <f>'Moving Avg'!D1715</f>
        <v>7.816419999999999</v>
      </c>
      <c r="G1715" s="2">
        <f>'Moving Avg'!F1715</f>
        <v>7.9088249999999976</v>
      </c>
      <c r="H1715" s="2">
        <f>'Moving Avg'!G1715</f>
        <v>8.1088160000000045</v>
      </c>
      <c r="I1715" s="2">
        <f>'Moving Avg'!H1715</f>
        <v>8.3875519999999941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  <c r="M1715" s="8">
        <f t="shared" si="263"/>
        <v>50</v>
      </c>
      <c r="N1715" s="8">
        <f t="shared" si="260"/>
        <v>100</v>
      </c>
      <c r="O1715" s="8">
        <f t="shared" si="261"/>
        <v>0</v>
      </c>
      <c r="P1715" s="8">
        <f t="shared" si="262"/>
        <v>16.5</v>
      </c>
      <c r="Q1715" s="9">
        <f t="shared" si="264"/>
        <v>54.975000000000001</v>
      </c>
      <c r="R1715" s="9">
        <f t="shared" si="265"/>
        <v>34.125</v>
      </c>
      <c r="S1715" s="9">
        <f t="shared" si="266"/>
        <v>29.925000000000001</v>
      </c>
      <c r="T1715" s="9">
        <f t="shared" si="267"/>
        <v>41.625</v>
      </c>
      <c r="U1715" s="8">
        <f t="shared" si="268"/>
        <v>39.674999999999997</v>
      </c>
      <c r="V1715" s="8">
        <f t="shared" si="269"/>
        <v>40.162499999999994</v>
      </c>
    </row>
    <row r="1716" spans="1:22" ht="13.5" x14ac:dyDescent="0.25">
      <c r="A1716" s="3">
        <f>RSI!A1716</f>
        <v>44515</v>
      </c>
      <c r="B1716" s="2">
        <f>RSI!B1716</f>
        <v>7.7889999999999997</v>
      </c>
      <c r="C1716" s="2">
        <f>RSI!I1716</f>
        <v>38.016285011396377</v>
      </c>
      <c r="D1716" s="2">
        <f>MACD!E1716</f>
        <v>2.5432981607313998E-2</v>
      </c>
      <c r="E1716" s="2">
        <f>MACD!F1716</f>
        <v>5.3141127353691357E-2</v>
      </c>
      <c r="F1716" s="2">
        <f>'Moving Avg'!D1716</f>
        <v>7.8013599999999999</v>
      </c>
      <c r="G1716" s="2">
        <f>'Moving Avg'!F1716</f>
        <v>7.8879449999999975</v>
      </c>
      <c r="H1716" s="2">
        <f>'Moving Avg'!G1716</f>
        <v>8.0958100000000055</v>
      </c>
      <c r="I1716" s="2">
        <f>'Moving Avg'!H1716</f>
        <v>8.3848504999999953</v>
      </c>
      <c r="J1716" s="6" t="str">
        <f>OBV!F1716</f>
        <v>BEARISH</v>
      </c>
      <c r="K1716" s="6" t="str">
        <f>OBV!G1716</f>
        <v>NEUTRAL</v>
      </c>
      <c r="L1716" s="6" t="str">
        <f>OBV!H1716</f>
        <v>CONFIRMED BEARISH</v>
      </c>
      <c r="M1716" s="8">
        <f t="shared" si="263"/>
        <v>50</v>
      </c>
      <c r="N1716" s="8">
        <f t="shared" si="260"/>
        <v>100</v>
      </c>
      <c r="O1716" s="8">
        <f t="shared" si="261"/>
        <v>0</v>
      </c>
      <c r="P1716" s="8">
        <f t="shared" si="262"/>
        <v>16.5</v>
      </c>
      <c r="Q1716" s="9">
        <f t="shared" si="264"/>
        <v>54.975000000000001</v>
      </c>
      <c r="R1716" s="9">
        <f t="shared" si="265"/>
        <v>34.125</v>
      </c>
      <c r="S1716" s="9">
        <f t="shared" si="266"/>
        <v>29.925000000000001</v>
      </c>
      <c r="T1716" s="9">
        <f t="shared" si="267"/>
        <v>41.625</v>
      </c>
      <c r="U1716" s="8">
        <f t="shared" si="268"/>
        <v>39.674999999999997</v>
      </c>
      <c r="V1716" s="8">
        <f t="shared" si="269"/>
        <v>40.162499999999994</v>
      </c>
    </row>
    <row r="1717" spans="1:22" ht="13.5" x14ac:dyDescent="0.25">
      <c r="A1717" s="3">
        <f>RSI!A1717</f>
        <v>44516</v>
      </c>
      <c r="B1717" s="2">
        <f>RSI!B1717</f>
        <v>7.7889999999999997</v>
      </c>
      <c r="C1717" s="2">
        <f>RSI!I1717</f>
        <v>38.016285011396377</v>
      </c>
      <c r="D1717" s="2">
        <f>MACD!E1717</f>
        <v>2.3857809862628976E-2</v>
      </c>
      <c r="E1717" s="2">
        <f>MACD!F1717</f>
        <v>4.7284463855478888E-2</v>
      </c>
      <c r="F1717" s="2">
        <f>'Moving Avg'!D1717</f>
        <v>7.8068200000000001</v>
      </c>
      <c r="G1717" s="2">
        <f>'Moving Avg'!F1717</f>
        <v>7.8704899999999984</v>
      </c>
      <c r="H1717" s="2">
        <f>'Moving Avg'!G1717</f>
        <v>8.0845840000000049</v>
      </c>
      <c r="I1717" s="2">
        <f>'Moving Avg'!H1717</f>
        <v>8.3825184999999962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  <c r="M1717" s="8">
        <f t="shared" si="263"/>
        <v>50</v>
      </c>
      <c r="N1717" s="8">
        <f t="shared" si="260"/>
        <v>100</v>
      </c>
      <c r="O1717" s="8">
        <f t="shared" si="261"/>
        <v>0</v>
      </c>
      <c r="P1717" s="8">
        <f t="shared" si="262"/>
        <v>16.5</v>
      </c>
      <c r="Q1717" s="9">
        <f t="shared" si="264"/>
        <v>54.975000000000001</v>
      </c>
      <c r="R1717" s="9">
        <f t="shared" si="265"/>
        <v>34.125</v>
      </c>
      <c r="S1717" s="9">
        <f t="shared" si="266"/>
        <v>29.925000000000001</v>
      </c>
      <c r="T1717" s="9">
        <f t="shared" si="267"/>
        <v>41.625</v>
      </c>
      <c r="U1717" s="8">
        <f t="shared" si="268"/>
        <v>39.674999999999997</v>
      </c>
      <c r="V1717" s="8">
        <f t="shared" si="269"/>
        <v>40.162499999999994</v>
      </c>
    </row>
    <row r="1718" spans="1:22" ht="13.5" x14ac:dyDescent="0.25">
      <c r="A1718" s="3">
        <f>RSI!A1718</f>
        <v>44517</v>
      </c>
      <c r="B1718" s="2">
        <f>RSI!B1718</f>
        <v>7.8026999999999997</v>
      </c>
      <c r="C1718" s="2">
        <f>RSI!I1718</f>
        <v>39.343915123864285</v>
      </c>
      <c r="D1718" s="2">
        <f>MACD!E1718</f>
        <v>1.9260648981606288E-2</v>
      </c>
      <c r="E1718" s="2">
        <f>MACD!F1718</f>
        <v>4.1679700880704371E-2</v>
      </c>
      <c r="F1718" s="2">
        <f>'Moving Avg'!D1718</f>
        <v>7.8068200000000001</v>
      </c>
      <c r="G1718" s="2">
        <f>'Moving Avg'!F1718</f>
        <v>7.853374999999998</v>
      </c>
      <c r="H1718" s="2">
        <f>'Moving Avg'!G1718</f>
        <v>8.0750020000000049</v>
      </c>
      <c r="I1718" s="2">
        <f>'Moving Avg'!H1718</f>
        <v>8.3802884999999954</v>
      </c>
      <c r="J1718" s="6" t="str">
        <f>OBV!F1718</f>
        <v>BEARISH</v>
      </c>
      <c r="K1718" s="6" t="str">
        <f>OBV!G1718</f>
        <v>NEUTRAL</v>
      </c>
      <c r="L1718" s="6" t="str">
        <f>OBV!H1718</f>
        <v>NEUTRAL</v>
      </c>
      <c r="M1718" s="8">
        <f t="shared" si="263"/>
        <v>50</v>
      </c>
      <c r="N1718" s="8">
        <f t="shared" si="260"/>
        <v>100</v>
      </c>
      <c r="O1718" s="8">
        <f t="shared" si="261"/>
        <v>0</v>
      </c>
      <c r="P1718" s="8">
        <f t="shared" si="262"/>
        <v>16.5</v>
      </c>
      <c r="Q1718" s="9">
        <f t="shared" si="264"/>
        <v>54.975000000000001</v>
      </c>
      <c r="R1718" s="9">
        <f t="shared" si="265"/>
        <v>34.125</v>
      </c>
      <c r="S1718" s="9">
        <f t="shared" si="266"/>
        <v>29.925000000000001</v>
      </c>
      <c r="T1718" s="9">
        <f t="shared" si="267"/>
        <v>41.625</v>
      </c>
      <c r="U1718" s="8">
        <f t="shared" si="268"/>
        <v>39.674999999999997</v>
      </c>
      <c r="V1718" s="8">
        <f t="shared" si="269"/>
        <v>40.162499999999994</v>
      </c>
    </row>
    <row r="1719" spans="1:22" ht="13.5" x14ac:dyDescent="0.25">
      <c r="A1719" s="3">
        <f>RSI!A1719</f>
        <v>44518</v>
      </c>
      <c r="B1719" s="2">
        <f>RSI!B1719</f>
        <v>7.8574999999999999</v>
      </c>
      <c r="C1719" s="2">
        <f>RSI!I1719</f>
        <v>44.467688556727381</v>
      </c>
      <c r="D1719" s="2">
        <f>MACD!E1719</f>
        <v>1.8405202149105904E-2</v>
      </c>
      <c r="E1719" s="2">
        <f>MACD!F1719</f>
        <v>3.702480113438468E-2</v>
      </c>
      <c r="F1719" s="2">
        <f>'Moving Avg'!D1719</f>
        <v>7.8123000000000005</v>
      </c>
      <c r="G1719" s="2">
        <f>'Moving Avg'!F1719</f>
        <v>7.8458449999999988</v>
      </c>
      <c r="H1719" s="2">
        <f>'Moving Avg'!G1719</f>
        <v>8.0666520000000048</v>
      </c>
      <c r="I1719" s="2">
        <f>'Moving Avg'!H1719</f>
        <v>8.379272999999996</v>
      </c>
      <c r="J1719" s="6" t="str">
        <f>OBV!F1719</f>
        <v>BEARISH</v>
      </c>
      <c r="K1719" s="6" t="str">
        <f>OBV!G1719</f>
        <v>NEUTRAL</v>
      </c>
      <c r="L1719" s="6" t="str">
        <f>OBV!H1719</f>
        <v>BEARISH DIVERGENCE</v>
      </c>
      <c r="M1719" s="8">
        <f t="shared" si="263"/>
        <v>50</v>
      </c>
      <c r="N1719" s="8">
        <f t="shared" si="260"/>
        <v>45</v>
      </c>
      <c r="O1719" s="8">
        <f t="shared" si="261"/>
        <v>0</v>
      </c>
      <c r="P1719" s="8">
        <f t="shared" si="262"/>
        <v>16.5</v>
      </c>
      <c r="Q1719" s="9">
        <f t="shared" si="264"/>
        <v>35.725000000000001</v>
      </c>
      <c r="R1719" s="9">
        <f t="shared" si="265"/>
        <v>23.125</v>
      </c>
      <c r="S1719" s="9">
        <f t="shared" si="266"/>
        <v>21.675000000000001</v>
      </c>
      <c r="T1719" s="9">
        <f t="shared" si="267"/>
        <v>27.875</v>
      </c>
      <c r="U1719" s="8">
        <f t="shared" si="268"/>
        <v>26.841666666666669</v>
      </c>
      <c r="V1719" s="8">
        <f t="shared" si="269"/>
        <v>27.1</v>
      </c>
    </row>
    <row r="1720" spans="1:22" ht="13.5" x14ac:dyDescent="0.25">
      <c r="A1720" s="3">
        <f>RSI!A1720</f>
        <v>44519</v>
      </c>
      <c r="B1720" s="2">
        <f>RSI!B1720</f>
        <v>7.8574999999999999</v>
      </c>
      <c r="C1720" s="2">
        <f>RSI!I1720</f>
        <v>44.467688556727389</v>
      </c>
      <c r="D1720" s="2">
        <f>MACD!E1720</f>
        <v>1.5963411016529427E-2</v>
      </c>
      <c r="E1720" s="2">
        <f>MACD!F1720</f>
        <v>3.2812523110813632E-2</v>
      </c>
      <c r="F1720" s="2">
        <f>'Moving Avg'!D1720</f>
        <v>7.81914</v>
      </c>
      <c r="G1720" s="2">
        <f>'Moving Avg'!F1720</f>
        <v>7.8520049999999983</v>
      </c>
      <c r="H1720" s="2">
        <f>'Moving Avg'!G1720</f>
        <v>8.0587120000000052</v>
      </c>
      <c r="I1720" s="2">
        <f>'Moving Avg'!H1720</f>
        <v>8.3776864999999976</v>
      </c>
      <c r="J1720" s="6" t="str">
        <f>OBV!F1720</f>
        <v>BEARISH</v>
      </c>
      <c r="K1720" s="6" t="str">
        <f>OBV!G1720</f>
        <v>NEUTRAL</v>
      </c>
      <c r="L1720" s="6" t="str">
        <f>OBV!H1720</f>
        <v>BEARISH DIVERGENCE</v>
      </c>
      <c r="M1720" s="8">
        <f t="shared" si="263"/>
        <v>50</v>
      </c>
      <c r="N1720" s="8">
        <f t="shared" si="260"/>
        <v>45</v>
      </c>
      <c r="O1720" s="8">
        <f t="shared" si="261"/>
        <v>0</v>
      </c>
      <c r="P1720" s="8">
        <f t="shared" si="262"/>
        <v>16.5</v>
      </c>
      <c r="Q1720" s="9">
        <f t="shared" si="264"/>
        <v>35.725000000000001</v>
      </c>
      <c r="R1720" s="9">
        <f t="shared" si="265"/>
        <v>23.125</v>
      </c>
      <c r="S1720" s="9">
        <f t="shared" si="266"/>
        <v>21.675000000000001</v>
      </c>
      <c r="T1720" s="9">
        <f t="shared" si="267"/>
        <v>27.875</v>
      </c>
      <c r="U1720" s="8">
        <f t="shared" si="268"/>
        <v>26.841666666666669</v>
      </c>
      <c r="V1720" s="8">
        <f t="shared" si="269"/>
        <v>27.1</v>
      </c>
    </row>
    <row r="1721" spans="1:22" ht="13.5" x14ac:dyDescent="0.25">
      <c r="A1721" s="3">
        <f>RSI!A1721</f>
        <v>44522</v>
      </c>
      <c r="B1721" s="2">
        <f>RSI!B1721</f>
        <v>7.7752999999999997</v>
      </c>
      <c r="C1721" s="2">
        <f>RSI!I1721</f>
        <v>38.770305820688804</v>
      </c>
      <c r="D1721" s="2">
        <f>MACD!E1721</f>
        <v>1.6131655445234649E-2</v>
      </c>
      <c r="E1721" s="2">
        <f>MACD!F1721</f>
        <v>2.947634957769784E-2</v>
      </c>
      <c r="F1721" s="2">
        <f>'Moving Avg'!D1721</f>
        <v>7.8163999999999998</v>
      </c>
      <c r="G1721" s="2">
        <f>'Moving Avg'!F1721</f>
        <v>7.8578199999999985</v>
      </c>
      <c r="H1721" s="2">
        <f>'Moving Avg'!G1721</f>
        <v>8.0499500000000062</v>
      </c>
      <c r="I1721" s="2">
        <f>'Moving Avg'!H1721</f>
        <v>8.3762599999999985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  <c r="M1721" s="8">
        <f t="shared" si="263"/>
        <v>50</v>
      </c>
      <c r="N1721" s="8">
        <f t="shared" si="260"/>
        <v>45</v>
      </c>
      <c r="O1721" s="8">
        <f t="shared" si="261"/>
        <v>0</v>
      </c>
      <c r="P1721" s="8">
        <f t="shared" si="262"/>
        <v>66.5</v>
      </c>
      <c r="Q1721" s="9">
        <f t="shared" si="264"/>
        <v>43.225000000000001</v>
      </c>
      <c r="R1721" s="9">
        <f t="shared" si="265"/>
        <v>35.625</v>
      </c>
      <c r="S1721" s="9">
        <f t="shared" si="266"/>
        <v>44.174999999999997</v>
      </c>
      <c r="T1721" s="9">
        <f t="shared" si="267"/>
        <v>40.375</v>
      </c>
      <c r="U1721" s="8">
        <f t="shared" si="268"/>
        <v>41.008333333333333</v>
      </c>
      <c r="V1721" s="8">
        <f t="shared" si="269"/>
        <v>40.849999999999994</v>
      </c>
    </row>
    <row r="1722" spans="1:22" ht="13.5" x14ac:dyDescent="0.25">
      <c r="A1722" s="3">
        <f>RSI!A1722</f>
        <v>44523</v>
      </c>
      <c r="B1722" s="2">
        <f>RSI!B1722</f>
        <v>7.7685000000000004</v>
      </c>
      <c r="C1722" s="2">
        <f>RSI!I1722</f>
        <v>38.332760828144977</v>
      </c>
      <c r="D1722" s="2">
        <f>MACD!E1722</f>
        <v>1.812967684873712E-3</v>
      </c>
      <c r="E1722" s="2">
        <f>MACD!F1722</f>
        <v>2.3943673199133018E-2</v>
      </c>
      <c r="F1722" s="2">
        <f>'Moving Avg'!D1722</f>
        <v>7.8123000000000005</v>
      </c>
      <c r="G1722" s="2">
        <f>'Moving Avg'!F1722</f>
        <v>7.8461849999999984</v>
      </c>
      <c r="H1722" s="2">
        <f>'Moving Avg'!G1722</f>
        <v>8.0416000000000061</v>
      </c>
      <c r="I1722" s="2">
        <f>'Moving Avg'!H1722</f>
        <v>8.3748664999999978</v>
      </c>
      <c r="J1722" s="6" t="str">
        <f>OBV!F1722</f>
        <v>BULLISH</v>
      </c>
      <c r="K1722" s="6" t="str">
        <f>OBV!G1722</f>
        <v>NEUTRAL</v>
      </c>
      <c r="L1722" s="6" t="str">
        <f>OBV!H1722</f>
        <v>BULLISH DIVERGENCE</v>
      </c>
      <c r="M1722" s="8">
        <f t="shared" si="263"/>
        <v>50</v>
      </c>
      <c r="N1722" s="8">
        <f t="shared" si="260"/>
        <v>100</v>
      </c>
      <c r="O1722" s="8">
        <f t="shared" si="261"/>
        <v>0</v>
      </c>
      <c r="P1722" s="8">
        <f t="shared" si="262"/>
        <v>66.5</v>
      </c>
      <c r="Q1722" s="9">
        <f t="shared" si="264"/>
        <v>62.475000000000001</v>
      </c>
      <c r="R1722" s="9">
        <f t="shared" si="265"/>
        <v>46.625</v>
      </c>
      <c r="S1722" s="9">
        <f t="shared" si="266"/>
        <v>52.424999999999997</v>
      </c>
      <c r="T1722" s="9">
        <f t="shared" si="267"/>
        <v>54.125</v>
      </c>
      <c r="U1722" s="8">
        <f t="shared" si="268"/>
        <v>53.841666666666661</v>
      </c>
      <c r="V1722" s="8">
        <f t="shared" si="269"/>
        <v>53.912499999999994</v>
      </c>
    </row>
    <row r="1723" spans="1:22" ht="13.5" x14ac:dyDescent="0.25">
      <c r="A1723" s="3">
        <f>RSI!A1723</f>
        <v>44524</v>
      </c>
      <c r="B1723" s="2">
        <f>RSI!B1723</f>
        <v>7.7411000000000003</v>
      </c>
      <c r="C1723" s="2">
        <f>RSI!I1723</f>
        <v>36.543160973987142</v>
      </c>
      <c r="D1723" s="2">
        <f>MACD!E1723</f>
        <v>-1.1662089670902986E-3</v>
      </c>
      <c r="E1723" s="2">
        <f>MACD!F1723</f>
        <v>1.8921696765888358E-2</v>
      </c>
      <c r="F1723" s="2">
        <f>'Moving Avg'!D1723</f>
        <v>7.7999799999999997</v>
      </c>
      <c r="G1723" s="2">
        <f>'Moving Avg'!F1723</f>
        <v>7.8348899999999988</v>
      </c>
      <c r="H1723" s="2">
        <f>'Moving Avg'!G1723</f>
        <v>8.0344820000000077</v>
      </c>
      <c r="I1723" s="2">
        <f>'Moving Avg'!H1723</f>
        <v>8.3725969999999972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  <c r="M1723" s="8">
        <f t="shared" si="263"/>
        <v>50</v>
      </c>
      <c r="N1723" s="8">
        <f t="shared" si="260"/>
        <v>100</v>
      </c>
      <c r="O1723" s="8">
        <f t="shared" si="261"/>
        <v>0</v>
      </c>
      <c r="P1723" s="8">
        <f t="shared" si="262"/>
        <v>16.5</v>
      </c>
      <c r="Q1723" s="9">
        <f t="shared" si="264"/>
        <v>54.975000000000001</v>
      </c>
      <c r="R1723" s="9">
        <f t="shared" si="265"/>
        <v>34.125</v>
      </c>
      <c r="S1723" s="9">
        <f t="shared" si="266"/>
        <v>29.925000000000001</v>
      </c>
      <c r="T1723" s="9">
        <f t="shared" si="267"/>
        <v>41.625</v>
      </c>
      <c r="U1723" s="8">
        <f t="shared" si="268"/>
        <v>39.674999999999997</v>
      </c>
      <c r="V1723" s="8">
        <f t="shared" si="269"/>
        <v>40.162499999999994</v>
      </c>
    </row>
    <row r="1724" spans="1:22" ht="13.5" x14ac:dyDescent="0.25">
      <c r="A1724" s="3">
        <f>RSI!A1724</f>
        <v>44525</v>
      </c>
      <c r="B1724" s="2">
        <f>RSI!B1724</f>
        <v>7.7411000000000003</v>
      </c>
      <c r="C1724" s="2">
        <f>RSI!I1724</f>
        <v>36.543160973987142</v>
      </c>
      <c r="D1724" s="2">
        <f>MACD!E1724</f>
        <v>1.430347319457681E-3</v>
      </c>
      <c r="E1724" s="2">
        <f>MACD!F1724</f>
        <v>1.5423426876602224E-2</v>
      </c>
      <c r="F1724" s="2">
        <f>'Moving Avg'!D1724</f>
        <v>7.7766999999999999</v>
      </c>
      <c r="G1724" s="2">
        <f>'Moving Avg'!F1724</f>
        <v>7.8253049999999984</v>
      </c>
      <c r="H1724" s="2">
        <f>'Moving Avg'!G1724</f>
        <v>8.0269520000000067</v>
      </c>
      <c r="I1724" s="2">
        <f>'Moving Avg'!H1724</f>
        <v>8.3699919999999981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  <c r="M1724" s="8">
        <f t="shared" si="263"/>
        <v>50</v>
      </c>
      <c r="N1724" s="8">
        <f t="shared" si="260"/>
        <v>45</v>
      </c>
      <c r="O1724" s="8">
        <f t="shared" si="261"/>
        <v>0</v>
      </c>
      <c r="P1724" s="8">
        <f t="shared" si="262"/>
        <v>16.5</v>
      </c>
      <c r="Q1724" s="9">
        <f t="shared" si="264"/>
        <v>35.725000000000001</v>
      </c>
      <c r="R1724" s="9">
        <f t="shared" si="265"/>
        <v>23.125</v>
      </c>
      <c r="S1724" s="9">
        <f t="shared" si="266"/>
        <v>21.675000000000001</v>
      </c>
      <c r="T1724" s="9">
        <f t="shared" si="267"/>
        <v>27.875</v>
      </c>
      <c r="U1724" s="8">
        <f t="shared" si="268"/>
        <v>26.841666666666669</v>
      </c>
      <c r="V1724" s="8">
        <f t="shared" si="269"/>
        <v>27.1</v>
      </c>
    </row>
    <row r="1725" spans="1:22" ht="13.5" x14ac:dyDescent="0.25">
      <c r="A1725" s="3">
        <f>RSI!A1725</f>
        <v>44526</v>
      </c>
      <c r="B1725" s="2">
        <f>RSI!B1725</f>
        <v>7.7411000000000003</v>
      </c>
      <c r="C1725" s="2">
        <f>RSI!I1725</f>
        <v>36.543160973987142</v>
      </c>
      <c r="D1725" s="2">
        <f>MACD!E1725</f>
        <v>3.4164772041380687E-3</v>
      </c>
      <c r="E1725" s="2">
        <f>MACD!F1725</f>
        <v>1.3022036942109395E-2</v>
      </c>
      <c r="F1725" s="2">
        <f>'Moving Avg'!D1725</f>
        <v>7.7534200000000002</v>
      </c>
      <c r="G1725" s="2">
        <f>'Moving Avg'!F1725</f>
        <v>7.8191449999999989</v>
      </c>
      <c r="H1725" s="2">
        <f>'Moving Avg'!G1725</f>
        <v>8.0207920000000072</v>
      </c>
      <c r="I1725" s="2">
        <f>'Moving Avg'!H1725</f>
        <v>8.3673869999999972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  <c r="M1725" s="8">
        <f t="shared" si="263"/>
        <v>50</v>
      </c>
      <c r="N1725" s="8">
        <f t="shared" si="260"/>
        <v>45</v>
      </c>
      <c r="O1725" s="8">
        <f t="shared" si="261"/>
        <v>0</v>
      </c>
      <c r="P1725" s="8">
        <f t="shared" si="262"/>
        <v>16.5</v>
      </c>
      <c r="Q1725" s="9">
        <f t="shared" si="264"/>
        <v>35.725000000000001</v>
      </c>
      <c r="R1725" s="9">
        <f t="shared" si="265"/>
        <v>23.125</v>
      </c>
      <c r="S1725" s="9">
        <f t="shared" si="266"/>
        <v>21.675000000000001</v>
      </c>
      <c r="T1725" s="9">
        <f t="shared" si="267"/>
        <v>27.875</v>
      </c>
      <c r="U1725" s="8">
        <f t="shared" si="268"/>
        <v>26.841666666666669</v>
      </c>
      <c r="V1725" s="8">
        <f t="shared" si="269"/>
        <v>27.1</v>
      </c>
    </row>
    <row r="1726" spans="1:22" ht="13.5" x14ac:dyDescent="0.25">
      <c r="A1726" s="3">
        <f>RSI!A1726</f>
        <v>44529</v>
      </c>
      <c r="B1726" s="2">
        <f>RSI!B1726</f>
        <v>7.7069000000000001</v>
      </c>
      <c r="C1726" s="2">
        <f>RSI!I1726</f>
        <v>34.063966226520236</v>
      </c>
      <c r="D1726" s="2">
        <f>MACD!E1726</f>
        <v>3.1267900516338543E-3</v>
      </c>
      <c r="E1726" s="2">
        <f>MACD!F1726</f>
        <v>1.1042987564014287E-2</v>
      </c>
      <c r="F1726" s="2">
        <f>'Moving Avg'!D1726</f>
        <v>7.7397400000000003</v>
      </c>
      <c r="G1726" s="2">
        <f>'Moving Avg'!F1726</f>
        <v>7.8099049999999988</v>
      </c>
      <c r="H1726" s="2">
        <f>'Moving Avg'!G1726</f>
        <v>8.0134000000000079</v>
      </c>
      <c r="I1726" s="2">
        <f>'Moving Avg'!H1726</f>
        <v>8.3647784999999981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  <c r="M1726" s="8">
        <f t="shared" si="263"/>
        <v>50</v>
      </c>
      <c r="N1726" s="8">
        <f t="shared" si="260"/>
        <v>45</v>
      </c>
      <c r="O1726" s="8">
        <f t="shared" si="261"/>
        <v>0</v>
      </c>
      <c r="P1726" s="8">
        <f t="shared" si="262"/>
        <v>16.5</v>
      </c>
      <c r="Q1726" s="9">
        <f t="shared" si="264"/>
        <v>35.725000000000001</v>
      </c>
      <c r="R1726" s="9">
        <f t="shared" si="265"/>
        <v>23.125</v>
      </c>
      <c r="S1726" s="9">
        <f t="shared" si="266"/>
        <v>21.675000000000001</v>
      </c>
      <c r="T1726" s="9">
        <f t="shared" si="267"/>
        <v>27.875</v>
      </c>
      <c r="U1726" s="8">
        <f t="shared" si="268"/>
        <v>26.841666666666669</v>
      </c>
      <c r="V1726" s="8">
        <f t="shared" si="269"/>
        <v>27.1</v>
      </c>
    </row>
    <row r="1727" spans="1:22" ht="13.5" x14ac:dyDescent="0.25">
      <c r="A1727" s="3">
        <f>RSI!A1727</f>
        <v>44530</v>
      </c>
      <c r="B1727" s="2">
        <f>RSI!B1727</f>
        <v>7.6657999999999999</v>
      </c>
      <c r="C1727" s="2">
        <f>RSI!I1727</f>
        <v>31.314488222451473</v>
      </c>
      <c r="D1727" s="2">
        <f>MACD!E1727</f>
        <v>6.8442512278581447E-3</v>
      </c>
      <c r="E1727" s="2">
        <f>MACD!F1727</f>
        <v>1.0203240296783059E-2</v>
      </c>
      <c r="F1727" s="2">
        <f>'Moving Avg'!D1727</f>
        <v>7.7192000000000007</v>
      </c>
      <c r="G1727" s="2">
        <f>'Moving Avg'!F1727</f>
        <v>7.7989499999999996</v>
      </c>
      <c r="H1727" s="2">
        <f>'Moving Avg'!G1727</f>
        <v>7.9997100000000065</v>
      </c>
      <c r="I1727" s="2">
        <f>'Moving Avg'!H1727</f>
        <v>8.3619644999999974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3"/>
        <v>50</v>
      </c>
      <c r="N1727" s="8">
        <f t="shared" si="260"/>
        <v>45</v>
      </c>
      <c r="O1727" s="8">
        <f t="shared" si="261"/>
        <v>0</v>
      </c>
      <c r="P1727" s="8">
        <f t="shared" si="262"/>
        <v>16.5</v>
      </c>
      <c r="Q1727" s="9">
        <f t="shared" si="264"/>
        <v>35.725000000000001</v>
      </c>
      <c r="R1727" s="9">
        <f t="shared" si="265"/>
        <v>23.125</v>
      </c>
      <c r="S1727" s="9">
        <f t="shared" si="266"/>
        <v>21.675000000000001</v>
      </c>
      <c r="T1727" s="9">
        <f t="shared" si="267"/>
        <v>27.875</v>
      </c>
      <c r="U1727" s="8">
        <f t="shared" si="268"/>
        <v>26.841666666666669</v>
      </c>
      <c r="V1727" s="8">
        <f t="shared" si="269"/>
        <v>27.1</v>
      </c>
    </row>
    <row r="1728" spans="1:22" ht="13.5" x14ac:dyDescent="0.25">
      <c r="A1728" s="3">
        <f>RSI!A1728</f>
        <v>44531</v>
      </c>
      <c r="B1728" s="2">
        <f>RSI!B1728</f>
        <v>7.6657999999999999</v>
      </c>
      <c r="C1728" s="2">
        <f>RSI!I1728</f>
        <v>31.314488222451473</v>
      </c>
      <c r="D1728" s="2">
        <f>MACD!E1728</f>
        <v>1.3190475782130839E-2</v>
      </c>
      <c r="E1728" s="2">
        <f>MACD!F1728</f>
        <v>1.0800687393852617E-2</v>
      </c>
      <c r="F1728" s="2">
        <f>'Moving Avg'!D1728</f>
        <v>7.7041399999999998</v>
      </c>
      <c r="G1728" s="2">
        <f>'Moving Avg'!F1728</f>
        <v>7.7890249999999996</v>
      </c>
      <c r="H1728" s="2">
        <f>'Moving Avg'!G1728</f>
        <v>7.9862940000000062</v>
      </c>
      <c r="I1728" s="2">
        <f>'Moving Avg'!H1728</f>
        <v>8.3589829999999985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3"/>
        <v>50</v>
      </c>
      <c r="N1728" s="8">
        <f t="shared" si="260"/>
        <v>0</v>
      </c>
      <c r="O1728" s="8">
        <f t="shared" si="261"/>
        <v>0</v>
      </c>
      <c r="P1728" s="8">
        <f t="shared" si="262"/>
        <v>16.5</v>
      </c>
      <c r="Q1728" s="9">
        <f t="shared" si="264"/>
        <v>19.975000000000001</v>
      </c>
      <c r="R1728" s="9">
        <f t="shared" si="265"/>
        <v>14.125</v>
      </c>
      <c r="S1728" s="9">
        <f t="shared" si="266"/>
        <v>14.925000000000001</v>
      </c>
      <c r="T1728" s="9">
        <f t="shared" si="267"/>
        <v>16.625</v>
      </c>
      <c r="U1728" s="8">
        <f t="shared" si="268"/>
        <v>16.341666666666669</v>
      </c>
      <c r="V1728" s="8">
        <f t="shared" si="269"/>
        <v>16.412500000000001</v>
      </c>
    </row>
    <row r="1729" spans="1:22" ht="13.5" x14ac:dyDescent="0.25">
      <c r="A1729" s="3">
        <f>RSI!A1729</f>
        <v>44532</v>
      </c>
      <c r="B1729" s="2">
        <f>RSI!B1729</f>
        <v>7.5974000000000004</v>
      </c>
      <c r="C1729" s="2">
        <f>RSI!I1729</f>
        <v>27.093586998325989</v>
      </c>
      <c r="D1729" s="2">
        <f>MACD!E1729</f>
        <v>3.3069820082121559E-2</v>
      </c>
      <c r="E1729" s="2">
        <f>MACD!F1729</f>
        <v>1.5254513931506408E-2</v>
      </c>
      <c r="F1729" s="2">
        <f>'Moving Avg'!D1729</f>
        <v>7.6754000000000007</v>
      </c>
      <c r="G1729" s="2">
        <f>'Moving Avg'!F1729</f>
        <v>7.773625</v>
      </c>
      <c r="H1729" s="2">
        <f>'Moving Avg'!G1729</f>
        <v>7.9726060000000052</v>
      </c>
      <c r="I1729" s="2">
        <f>'Moving Avg'!H1729</f>
        <v>8.3558269999999997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3"/>
        <v>100</v>
      </c>
      <c r="N1729" s="8">
        <f t="shared" si="260"/>
        <v>0</v>
      </c>
      <c r="O1729" s="8">
        <f t="shared" si="261"/>
        <v>0</v>
      </c>
      <c r="P1729" s="8">
        <f t="shared" si="262"/>
        <v>16.5</v>
      </c>
      <c r="Q1729" s="9">
        <f t="shared" si="264"/>
        <v>37.475000000000001</v>
      </c>
      <c r="R1729" s="9">
        <f t="shared" si="265"/>
        <v>24.125</v>
      </c>
      <c r="S1729" s="9">
        <f t="shared" si="266"/>
        <v>22.425000000000001</v>
      </c>
      <c r="T1729" s="9">
        <f t="shared" si="267"/>
        <v>29.125</v>
      </c>
      <c r="U1729" s="8">
        <f t="shared" si="268"/>
        <v>28.008333333333336</v>
      </c>
      <c r="V1729" s="8">
        <f t="shared" si="269"/>
        <v>28.287500000000001</v>
      </c>
    </row>
    <row r="1730" spans="1:22" ht="13.5" x14ac:dyDescent="0.25">
      <c r="A1730" s="3">
        <f>RSI!A1730</f>
        <v>44533</v>
      </c>
      <c r="B1730" s="2">
        <f>RSI!B1730</f>
        <v>7.6589999999999998</v>
      </c>
      <c r="C1730" s="2">
        <f>RSI!I1730</f>
        <v>35.522599268514043</v>
      </c>
      <c r="D1730" s="2">
        <f>MACD!E1730</f>
        <v>4.666908048716234E-2</v>
      </c>
      <c r="E1730" s="2">
        <f>MACD!F1730</f>
        <v>2.1537427242637595E-2</v>
      </c>
      <c r="F1730" s="2">
        <f>'Moving Avg'!D1730</f>
        <v>7.6589799999999997</v>
      </c>
      <c r="G1730" s="2">
        <f>'Moving Avg'!F1730</f>
        <v>7.7619899999999999</v>
      </c>
      <c r="H1730" s="2">
        <f>'Moving Avg'!G1730</f>
        <v>7.9611080000000047</v>
      </c>
      <c r="I1730" s="2">
        <f>'Moving Avg'!H1730</f>
        <v>8.3529789999999977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si="263"/>
        <v>50</v>
      </c>
      <c r="N1730" s="8">
        <f t="shared" ref="N1730:N1793" si="270">IF(E1730-D1730&gt;0.02, 100, IF(E1730-D1730&lt;0,0,45))</f>
        <v>0</v>
      </c>
      <c r="O1730" s="8">
        <f t="shared" ref="O1730:O1793" si="271">IF(F1730-I1730&gt;10,100,IF(F1730-I1730&gt;5,75, IF(F1730-I1730&gt;0,50,0)))</f>
        <v>0</v>
      </c>
      <c r="P1730" s="8">
        <f t="shared" ref="P1730:P1793" si="272">IF(L1730="confirmed bullish", 34, IF(L1730="bullish divergence",17, 0))+IF(J1730="bullish",33,IF(J1730="bearish",0,16.5))+IF(K1730="strong",33,IF(K1730="weak",0,16.5))</f>
        <v>16.5</v>
      </c>
      <c r="Q1730" s="9">
        <f t="shared" si="264"/>
        <v>19.975000000000001</v>
      </c>
      <c r="R1730" s="9">
        <f t="shared" si="265"/>
        <v>14.125</v>
      </c>
      <c r="S1730" s="9">
        <f t="shared" si="266"/>
        <v>14.925000000000001</v>
      </c>
      <c r="T1730" s="9">
        <f t="shared" si="267"/>
        <v>16.625</v>
      </c>
      <c r="U1730" s="8">
        <f t="shared" si="268"/>
        <v>16.341666666666669</v>
      </c>
      <c r="V1730" s="8">
        <f t="shared" si="269"/>
        <v>16.412500000000001</v>
      </c>
    </row>
    <row r="1731" spans="1:22" ht="13.5" x14ac:dyDescent="0.25">
      <c r="A1731" s="3">
        <f>RSI!A1731</f>
        <v>44536</v>
      </c>
      <c r="B1731" s="2">
        <f>RSI!B1731</f>
        <v>7.6520999999999999</v>
      </c>
      <c r="C1731" s="2">
        <f>RSI!I1731</f>
        <v>35.033998968418075</v>
      </c>
      <c r="D1731" s="2">
        <f>MACD!E1731</f>
        <v>4.6918995841684463E-2</v>
      </c>
      <c r="E1731" s="2">
        <f>MACD!F1731</f>
        <v>2.6613740962446973E-2</v>
      </c>
      <c r="F1731" s="2">
        <f>'Moving Avg'!D1731</f>
        <v>7.6480199999999998</v>
      </c>
      <c r="G1731" s="2">
        <f>'Moving Avg'!F1731</f>
        <v>7.7513800000000002</v>
      </c>
      <c r="H1731" s="2">
        <f>'Moving Avg'!G1731</f>
        <v>7.9485140000000039</v>
      </c>
      <c r="I1731" s="2">
        <f>'Moving Avg'!H1731</f>
        <v>8.3500629999999969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ref="M1731:M1794" si="273">IF(C1731&lt;30,100, IF(C1731&gt;70, 0, 50))</f>
        <v>50</v>
      </c>
      <c r="N1731" s="8">
        <f t="shared" si="270"/>
        <v>0</v>
      </c>
      <c r="O1731" s="8">
        <f t="shared" si="271"/>
        <v>0</v>
      </c>
      <c r="P1731" s="8">
        <f t="shared" si="272"/>
        <v>16.5</v>
      </c>
      <c r="Q1731" s="9">
        <f t="shared" ref="Q1731:Q1794" si="274">0.35*M1731+N1731*0.35+O1731*0.15+P1731*0.15</f>
        <v>19.975000000000001</v>
      </c>
      <c r="R1731" s="9">
        <f t="shared" ref="R1731:R1794" si="275">M1731*0.2+N1731*0.2+O1731*0.35+P1731*0.25</f>
        <v>14.125</v>
      </c>
      <c r="S1731" s="9">
        <f t="shared" ref="S1731:S1794" si="276">M1731*0.15+N1731*0.15+O1731*0.25+P1731*0.45</f>
        <v>14.925000000000001</v>
      </c>
      <c r="T1731" s="9">
        <f t="shared" ref="T1731:T1794" si="277">0.25*SUM(M1731:P1731)</f>
        <v>16.625</v>
      </c>
      <c r="U1731" s="8">
        <f t="shared" ref="U1731:U1794" si="278">SUM(Q1731:S1731)/3</f>
        <v>16.341666666666669</v>
      </c>
      <c r="V1731" s="8">
        <f t="shared" ref="V1731:V1794" si="279">SUM(Q1731:T1731)/4</f>
        <v>16.412500000000001</v>
      </c>
    </row>
    <row r="1732" spans="1:22" ht="13.5" x14ac:dyDescent="0.25">
      <c r="A1732" s="3">
        <f>RSI!A1732</f>
        <v>44537</v>
      </c>
      <c r="B1732" s="2">
        <f>RSI!B1732</f>
        <v>7.6315999999999997</v>
      </c>
      <c r="C1732" s="2">
        <f>RSI!I1732</f>
        <v>33.557190937112281</v>
      </c>
      <c r="D1732" s="2">
        <f>MACD!E1732</f>
        <v>4.8456462334923067E-2</v>
      </c>
      <c r="E1732" s="2">
        <f>MACD!F1732</f>
        <v>3.0982285236942193E-2</v>
      </c>
      <c r="F1732" s="2">
        <f>'Moving Avg'!D1732</f>
        <v>7.6411800000000003</v>
      </c>
      <c r="G1732" s="2">
        <f>'Moving Avg'!F1732</f>
        <v>7.7448750000000004</v>
      </c>
      <c r="H1732" s="2">
        <f>'Moving Avg'!G1732</f>
        <v>7.9355100000000025</v>
      </c>
      <c r="I1732" s="2">
        <f>'Moving Avg'!H1732</f>
        <v>8.3472124999999959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3"/>
        <v>50</v>
      </c>
      <c r="N1732" s="8">
        <f t="shared" si="270"/>
        <v>0</v>
      </c>
      <c r="O1732" s="8">
        <f t="shared" si="271"/>
        <v>0</v>
      </c>
      <c r="P1732" s="8">
        <f t="shared" si="272"/>
        <v>16.5</v>
      </c>
      <c r="Q1732" s="9">
        <f t="shared" si="274"/>
        <v>19.975000000000001</v>
      </c>
      <c r="R1732" s="9">
        <f t="shared" si="275"/>
        <v>14.125</v>
      </c>
      <c r="S1732" s="9">
        <f t="shared" si="276"/>
        <v>14.925000000000001</v>
      </c>
      <c r="T1732" s="9">
        <f t="shared" si="277"/>
        <v>16.625</v>
      </c>
      <c r="U1732" s="8">
        <f t="shared" si="278"/>
        <v>16.341666666666669</v>
      </c>
      <c r="V1732" s="8">
        <f t="shared" si="279"/>
        <v>16.412500000000001</v>
      </c>
    </row>
    <row r="1733" spans="1:22" ht="13.5" x14ac:dyDescent="0.25">
      <c r="A1733" s="3">
        <f>RSI!A1733</f>
        <v>44538</v>
      </c>
      <c r="B1733" s="2">
        <f>RSI!B1733</f>
        <v>7.5289000000000001</v>
      </c>
      <c r="C1733" s="2">
        <f>RSI!I1733</f>
        <v>27.339534578057908</v>
      </c>
      <c r="D1733" s="2">
        <f>MACD!E1733</f>
        <v>5.4060956455439957E-2</v>
      </c>
      <c r="E1733" s="2">
        <f>MACD!F1733</f>
        <v>3.559801948064175E-2</v>
      </c>
      <c r="F1733" s="2">
        <f>'Moving Avg'!D1733</f>
        <v>7.6138000000000003</v>
      </c>
      <c r="G1733" s="2">
        <f>'Moving Avg'!F1733</f>
        <v>7.7311849999999991</v>
      </c>
      <c r="H1733" s="2">
        <f>'Moving Avg'!G1733</f>
        <v>7.919220000000001</v>
      </c>
      <c r="I1733" s="2">
        <f>'Moving Avg'!H1733</f>
        <v>8.3435464999999969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3"/>
        <v>100</v>
      </c>
      <c r="N1733" s="8">
        <f t="shared" si="270"/>
        <v>0</v>
      </c>
      <c r="O1733" s="8">
        <f t="shared" si="271"/>
        <v>0</v>
      </c>
      <c r="P1733" s="8">
        <f t="shared" si="272"/>
        <v>16.5</v>
      </c>
      <c r="Q1733" s="9">
        <f t="shared" si="274"/>
        <v>37.475000000000001</v>
      </c>
      <c r="R1733" s="9">
        <f t="shared" si="275"/>
        <v>24.125</v>
      </c>
      <c r="S1733" s="9">
        <f t="shared" si="276"/>
        <v>22.425000000000001</v>
      </c>
      <c r="T1733" s="9">
        <f t="shared" si="277"/>
        <v>29.125</v>
      </c>
      <c r="U1733" s="8">
        <f t="shared" si="278"/>
        <v>28.008333333333336</v>
      </c>
      <c r="V1733" s="8">
        <f t="shared" si="279"/>
        <v>28.287500000000001</v>
      </c>
    </row>
    <row r="1734" spans="1:22" ht="13.5" x14ac:dyDescent="0.25">
      <c r="A1734" s="3">
        <f>RSI!A1734</f>
        <v>44539</v>
      </c>
      <c r="B1734" s="2">
        <f>RSI!B1734</f>
        <v>7.6315999999999997</v>
      </c>
      <c r="C1734" s="2">
        <f>RSI!I1734</f>
        <v>39.426295562618712</v>
      </c>
      <c r="D1734" s="2">
        <f>MACD!E1734</f>
        <v>5.2646688812477471E-2</v>
      </c>
      <c r="E1734" s="2">
        <f>MACD!F1734</f>
        <v>3.90077533470089E-2</v>
      </c>
      <c r="F1734" s="2">
        <f>'Moving Avg'!D1734</f>
        <v>7.6206399999999999</v>
      </c>
      <c r="G1734" s="2">
        <f>'Moving Avg'!F1734</f>
        <v>7.7212600000000009</v>
      </c>
      <c r="H1734" s="2">
        <f>'Moving Avg'!G1734</f>
        <v>7.9049840000000016</v>
      </c>
      <c r="I1734" s="2">
        <f>'Moving Avg'!H1734</f>
        <v>8.3401584999999958</v>
      </c>
      <c r="J1734" s="6" t="str">
        <f>OBV!F1734</f>
        <v>BEARISH</v>
      </c>
      <c r="K1734" s="6" t="str">
        <f>OBV!G1734</f>
        <v>NEUTRAL</v>
      </c>
      <c r="L1734" s="6" t="str">
        <f>OBV!H1734</f>
        <v>BEARISH DIVERGENCE</v>
      </c>
      <c r="M1734" s="8">
        <f t="shared" si="273"/>
        <v>50</v>
      </c>
      <c r="N1734" s="8">
        <f t="shared" si="270"/>
        <v>0</v>
      </c>
      <c r="O1734" s="8">
        <f t="shared" si="271"/>
        <v>0</v>
      </c>
      <c r="P1734" s="8">
        <f t="shared" si="272"/>
        <v>16.5</v>
      </c>
      <c r="Q1734" s="9">
        <f t="shared" si="274"/>
        <v>19.975000000000001</v>
      </c>
      <c r="R1734" s="9">
        <f t="shared" si="275"/>
        <v>14.125</v>
      </c>
      <c r="S1734" s="9">
        <f t="shared" si="276"/>
        <v>14.925000000000001</v>
      </c>
      <c r="T1734" s="9">
        <f t="shared" si="277"/>
        <v>16.625</v>
      </c>
      <c r="U1734" s="8">
        <f t="shared" si="278"/>
        <v>16.341666666666669</v>
      </c>
      <c r="V1734" s="8">
        <f t="shared" si="279"/>
        <v>16.412500000000001</v>
      </c>
    </row>
    <row r="1735" spans="1:22" ht="13.5" x14ac:dyDescent="0.25">
      <c r="A1735" s="3">
        <f>RSI!A1735</f>
        <v>44540</v>
      </c>
      <c r="B1735" s="2">
        <f>RSI!B1735</f>
        <v>7.7685000000000004</v>
      </c>
      <c r="C1735" s="2">
        <f>RSI!I1735</f>
        <v>51.102812776516842</v>
      </c>
      <c r="D1735" s="2">
        <f>MACD!E1735</f>
        <v>4.2045804604315506E-2</v>
      </c>
      <c r="E1735" s="2">
        <f>MACD!F1735</f>
        <v>3.9615363598470225E-2</v>
      </c>
      <c r="F1735" s="2">
        <f>'Moving Avg'!D1735</f>
        <v>7.6425399999999994</v>
      </c>
      <c r="G1735" s="2">
        <f>'Moving Avg'!F1735</f>
        <v>7.7185199999999998</v>
      </c>
      <c r="H1735" s="2">
        <f>'Moving Avg'!G1735</f>
        <v>7.8949900000000026</v>
      </c>
      <c r="I1735" s="2">
        <f>'Moving Avg'!H1735</f>
        <v>8.3357084999999973</v>
      </c>
      <c r="J1735" s="6" t="str">
        <f>OBV!F1735</f>
        <v>BEARISH</v>
      </c>
      <c r="K1735" s="6" t="str">
        <f>OBV!G1735</f>
        <v>NEUTRAL</v>
      </c>
      <c r="L1735" s="6" t="str">
        <f>OBV!H1735</f>
        <v>BEARISH DIVERGENCE</v>
      </c>
      <c r="M1735" s="8">
        <f t="shared" si="273"/>
        <v>50</v>
      </c>
      <c r="N1735" s="8">
        <f t="shared" si="270"/>
        <v>0</v>
      </c>
      <c r="O1735" s="8">
        <f t="shared" si="271"/>
        <v>0</v>
      </c>
      <c r="P1735" s="8">
        <f t="shared" si="272"/>
        <v>16.5</v>
      </c>
      <c r="Q1735" s="9">
        <f t="shared" si="274"/>
        <v>19.975000000000001</v>
      </c>
      <c r="R1735" s="9">
        <f t="shared" si="275"/>
        <v>14.125</v>
      </c>
      <c r="S1735" s="9">
        <f t="shared" si="276"/>
        <v>14.925000000000001</v>
      </c>
      <c r="T1735" s="9">
        <f t="shared" si="277"/>
        <v>16.625</v>
      </c>
      <c r="U1735" s="8">
        <f t="shared" si="278"/>
        <v>16.341666666666669</v>
      </c>
      <c r="V1735" s="8">
        <f t="shared" si="279"/>
        <v>16.412500000000001</v>
      </c>
    </row>
    <row r="1736" spans="1:22" ht="13.5" x14ac:dyDescent="0.25">
      <c r="A1736" s="3">
        <f>RSI!A1736</f>
        <v>44543</v>
      </c>
      <c r="B1736" s="2">
        <f>RSI!B1736</f>
        <v>7.6589999999999998</v>
      </c>
      <c r="C1736" s="2">
        <f>RSI!I1736</f>
        <v>43.825781904631093</v>
      </c>
      <c r="D1736" s="2">
        <f>MACD!E1736</f>
        <v>3.5798436012687063E-2</v>
      </c>
      <c r="E1736" s="2">
        <f>MACD!F1736</f>
        <v>3.8851978081313597E-2</v>
      </c>
      <c r="F1736" s="2">
        <f>'Moving Avg'!D1736</f>
        <v>7.6439199999999996</v>
      </c>
      <c r="G1736" s="2">
        <f>'Moving Avg'!F1736</f>
        <v>7.7120200000000008</v>
      </c>
      <c r="H1736" s="2">
        <f>'Moving Avg'!G1736</f>
        <v>7.8828060000000004</v>
      </c>
      <c r="I1736" s="2">
        <f>'Moving Avg'!H1736</f>
        <v>8.3313494999999946</v>
      </c>
      <c r="J1736" s="6" t="str">
        <f>OBV!F1736</f>
        <v>BEARISH</v>
      </c>
      <c r="K1736" s="6" t="str">
        <f>OBV!G1736</f>
        <v>NEUTRAL</v>
      </c>
      <c r="L1736" s="6" t="str">
        <f>OBV!H1736</f>
        <v>BEARISH DIVERGENCE</v>
      </c>
      <c r="M1736" s="8">
        <f t="shared" si="273"/>
        <v>50</v>
      </c>
      <c r="N1736" s="8">
        <f t="shared" si="270"/>
        <v>45</v>
      </c>
      <c r="O1736" s="8">
        <f t="shared" si="271"/>
        <v>0</v>
      </c>
      <c r="P1736" s="8">
        <f t="shared" si="272"/>
        <v>16.5</v>
      </c>
      <c r="Q1736" s="9">
        <f t="shared" si="274"/>
        <v>35.725000000000001</v>
      </c>
      <c r="R1736" s="9">
        <f t="shared" si="275"/>
        <v>23.125</v>
      </c>
      <c r="S1736" s="9">
        <f t="shared" si="276"/>
        <v>21.675000000000001</v>
      </c>
      <c r="T1736" s="9">
        <f t="shared" si="277"/>
        <v>27.875</v>
      </c>
      <c r="U1736" s="8">
        <f t="shared" si="278"/>
        <v>26.841666666666669</v>
      </c>
      <c r="V1736" s="8">
        <f t="shared" si="279"/>
        <v>27.1</v>
      </c>
    </row>
    <row r="1737" spans="1:22" ht="13.5" x14ac:dyDescent="0.25">
      <c r="A1737" s="3">
        <f>RSI!A1737</f>
        <v>44544</v>
      </c>
      <c r="B1737" s="2">
        <f>RSI!B1737</f>
        <v>7.5904999999999996</v>
      </c>
      <c r="C1737" s="2">
        <f>RSI!I1737</f>
        <v>39.989451567917868</v>
      </c>
      <c r="D1737" s="2">
        <f>MACD!E1737</f>
        <v>2.9792680722804832E-2</v>
      </c>
      <c r="E1737" s="2">
        <f>MACD!F1737</f>
        <v>3.7040118609611844E-2</v>
      </c>
      <c r="F1737" s="2">
        <f>'Moving Avg'!D1737</f>
        <v>7.6356999999999999</v>
      </c>
      <c r="G1737" s="2">
        <f>'Moving Avg'!F1737</f>
        <v>7.7020949999999999</v>
      </c>
      <c r="H1737" s="2">
        <f>'Moving Avg'!G1737</f>
        <v>7.8698000000000015</v>
      </c>
      <c r="I1737" s="2">
        <f>'Moving Avg'!H1737</f>
        <v>8.3266479999999952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  <c r="M1737" s="8">
        <f t="shared" si="273"/>
        <v>50</v>
      </c>
      <c r="N1737" s="8">
        <f t="shared" si="270"/>
        <v>45</v>
      </c>
      <c r="O1737" s="8">
        <f t="shared" si="271"/>
        <v>0</v>
      </c>
      <c r="P1737" s="8">
        <f t="shared" si="272"/>
        <v>16.5</v>
      </c>
      <c r="Q1737" s="9">
        <f t="shared" si="274"/>
        <v>35.725000000000001</v>
      </c>
      <c r="R1737" s="9">
        <f t="shared" si="275"/>
        <v>23.125</v>
      </c>
      <c r="S1737" s="9">
        <f t="shared" si="276"/>
        <v>21.675000000000001</v>
      </c>
      <c r="T1737" s="9">
        <f t="shared" si="277"/>
        <v>27.875</v>
      </c>
      <c r="U1737" s="8">
        <f t="shared" si="278"/>
        <v>26.841666666666669</v>
      </c>
      <c r="V1737" s="8">
        <f t="shared" si="279"/>
        <v>27.1</v>
      </c>
    </row>
    <row r="1738" spans="1:22" ht="13.5" x14ac:dyDescent="0.25">
      <c r="A1738" s="3">
        <f>RSI!A1738</f>
        <v>44545</v>
      </c>
      <c r="B1738" s="2">
        <f>RSI!B1738</f>
        <v>7.5426000000000002</v>
      </c>
      <c r="C1738" s="2">
        <f>RSI!I1738</f>
        <v>37.516378985856214</v>
      </c>
      <c r="D1738" s="2">
        <f>MACD!E1738</f>
        <v>2.9154066968933634E-2</v>
      </c>
      <c r="E1738" s="2">
        <f>MACD!F1738</f>
        <v>3.5462908281476205E-2</v>
      </c>
      <c r="F1738" s="2">
        <f>'Moving Avg'!D1738</f>
        <v>7.6384400000000001</v>
      </c>
      <c r="G1738" s="2">
        <f>'Moving Avg'!F1738</f>
        <v>7.6890900000000002</v>
      </c>
      <c r="H1738" s="2">
        <f>'Moving Avg'!G1738</f>
        <v>7.8559739999999998</v>
      </c>
      <c r="I1738" s="2">
        <f>'Moving Avg'!H1738</f>
        <v>8.321773999999996</v>
      </c>
      <c r="J1738" s="6" t="str">
        <f>OBV!F1738</f>
        <v>BEARISH</v>
      </c>
      <c r="K1738" s="6" t="str">
        <f>OBV!G1738</f>
        <v>NEUTRAL</v>
      </c>
      <c r="L1738" s="6" t="str">
        <f>OBV!H1738</f>
        <v>BEARISH DIVERGENCE</v>
      </c>
      <c r="M1738" s="8">
        <f t="shared" si="273"/>
        <v>50</v>
      </c>
      <c r="N1738" s="8">
        <f t="shared" si="270"/>
        <v>45</v>
      </c>
      <c r="O1738" s="8">
        <f t="shared" si="271"/>
        <v>0</v>
      </c>
      <c r="P1738" s="8">
        <f t="shared" si="272"/>
        <v>16.5</v>
      </c>
      <c r="Q1738" s="9">
        <f t="shared" si="274"/>
        <v>35.725000000000001</v>
      </c>
      <c r="R1738" s="9">
        <f t="shared" si="275"/>
        <v>23.125</v>
      </c>
      <c r="S1738" s="9">
        <f t="shared" si="276"/>
        <v>21.675000000000001</v>
      </c>
      <c r="T1738" s="9">
        <f t="shared" si="277"/>
        <v>27.875</v>
      </c>
      <c r="U1738" s="8">
        <f t="shared" si="278"/>
        <v>26.841666666666669</v>
      </c>
      <c r="V1738" s="8">
        <f t="shared" si="279"/>
        <v>27.1</v>
      </c>
    </row>
    <row r="1739" spans="1:22" ht="13.5" x14ac:dyDescent="0.25">
      <c r="A1739" s="3">
        <f>RSI!A1739</f>
        <v>44546</v>
      </c>
      <c r="B1739" s="2">
        <f>RSI!B1739</f>
        <v>7.6315999999999997</v>
      </c>
      <c r="C1739" s="2">
        <f>RSI!I1739</f>
        <v>44.397016604965479</v>
      </c>
      <c r="D1739" s="2">
        <f>MACD!E1739</f>
        <v>1.2609807566683173E-2</v>
      </c>
      <c r="E1739" s="2">
        <f>MACD!F1739</f>
        <v>3.0892288138517597E-2</v>
      </c>
      <c r="F1739" s="2">
        <f>'Moving Avg'!D1739</f>
        <v>7.6384400000000001</v>
      </c>
      <c r="G1739" s="2">
        <f>'Moving Avg'!F1739</f>
        <v>7.6777950000000006</v>
      </c>
      <c r="H1739" s="2">
        <f>'Moving Avg'!G1739</f>
        <v>7.8448859999999989</v>
      </c>
      <c r="I1739" s="2">
        <f>'Moving Avg'!H1739</f>
        <v>8.3173449999999942</v>
      </c>
      <c r="J1739" s="6" t="str">
        <f>OBV!F1739</f>
        <v>BEARISH</v>
      </c>
      <c r="K1739" s="6" t="str">
        <f>OBV!G1739</f>
        <v>NEUTRAL</v>
      </c>
      <c r="L1739" s="6" t="str">
        <f>OBV!H1739</f>
        <v>NEUTRAL</v>
      </c>
      <c r="M1739" s="8">
        <f t="shared" si="273"/>
        <v>50</v>
      </c>
      <c r="N1739" s="8">
        <f t="shared" si="270"/>
        <v>45</v>
      </c>
      <c r="O1739" s="8">
        <f t="shared" si="271"/>
        <v>0</v>
      </c>
      <c r="P1739" s="8">
        <f t="shared" si="272"/>
        <v>16.5</v>
      </c>
      <c r="Q1739" s="9">
        <f t="shared" si="274"/>
        <v>35.725000000000001</v>
      </c>
      <c r="R1739" s="9">
        <f t="shared" si="275"/>
        <v>23.125</v>
      </c>
      <c r="S1739" s="9">
        <f t="shared" si="276"/>
        <v>21.675000000000001</v>
      </c>
      <c r="T1739" s="9">
        <f t="shared" si="277"/>
        <v>27.875</v>
      </c>
      <c r="U1739" s="8">
        <f t="shared" si="278"/>
        <v>26.841666666666669</v>
      </c>
      <c r="V1739" s="8">
        <f t="shared" si="279"/>
        <v>27.1</v>
      </c>
    </row>
    <row r="1740" spans="1:22" ht="13.5" x14ac:dyDescent="0.25">
      <c r="A1740" s="3">
        <f>RSI!A1740</f>
        <v>44550</v>
      </c>
      <c r="B1740" s="2">
        <f>RSI!B1740</f>
        <v>7.5974000000000004</v>
      </c>
      <c r="C1740" s="2">
        <f>RSI!I1740</f>
        <v>42.462004139573786</v>
      </c>
      <c r="D1740" s="2">
        <f>MACD!E1740</f>
        <v>1.1124592279258216E-2</v>
      </c>
      <c r="E1740" s="2">
        <f>MACD!F1740</f>
        <v>2.6938748966665722E-2</v>
      </c>
      <c r="F1740" s="2">
        <f>'Moving Avg'!D1740</f>
        <v>7.6042199999999998</v>
      </c>
      <c r="G1740" s="2">
        <f>'Moving Avg'!F1740</f>
        <v>7.6647900000000009</v>
      </c>
      <c r="H1740" s="2">
        <f>'Moving Avg'!G1740</f>
        <v>7.8325659999999981</v>
      </c>
      <c r="I1740" s="2">
        <f>'Moving Avg'!H1740</f>
        <v>8.312879499999994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  <c r="M1740" s="8">
        <f t="shared" si="273"/>
        <v>50</v>
      </c>
      <c r="N1740" s="8">
        <f t="shared" si="270"/>
        <v>45</v>
      </c>
      <c r="O1740" s="8">
        <f t="shared" si="271"/>
        <v>0</v>
      </c>
      <c r="P1740" s="8">
        <f t="shared" si="272"/>
        <v>16.5</v>
      </c>
      <c r="Q1740" s="9">
        <f t="shared" si="274"/>
        <v>35.725000000000001</v>
      </c>
      <c r="R1740" s="9">
        <f t="shared" si="275"/>
        <v>23.125</v>
      </c>
      <c r="S1740" s="9">
        <f t="shared" si="276"/>
        <v>21.675000000000001</v>
      </c>
      <c r="T1740" s="9">
        <f t="shared" si="277"/>
        <v>27.875</v>
      </c>
      <c r="U1740" s="8">
        <f t="shared" si="278"/>
        <v>26.841666666666669</v>
      </c>
      <c r="V1740" s="8">
        <f t="shared" si="279"/>
        <v>27.1</v>
      </c>
    </row>
    <row r="1741" spans="1:22" ht="13.5" x14ac:dyDescent="0.25">
      <c r="A1741" s="3">
        <f>RSI!A1741</f>
        <v>44551</v>
      </c>
      <c r="B1741" s="2">
        <f>RSI!B1741</f>
        <v>7.5904999999999996</v>
      </c>
      <c r="C1741" s="2">
        <f>RSI!I1741</f>
        <v>42.063672471500176</v>
      </c>
      <c r="D1741" s="2">
        <f>MACD!E1741</f>
        <v>9.9857530394888983E-3</v>
      </c>
      <c r="E1741" s="2">
        <f>MACD!F1741</f>
        <v>2.3548149781230359E-2</v>
      </c>
      <c r="F1741" s="2">
        <f>'Moving Avg'!D1741</f>
        <v>7.5905199999999997</v>
      </c>
      <c r="G1741" s="2">
        <f>'Moving Avg'!F1741</f>
        <v>7.6555499999999999</v>
      </c>
      <c r="H1741" s="2">
        <f>'Moving Avg'!G1741</f>
        <v>7.819011999999999</v>
      </c>
      <c r="I1741" s="2">
        <f>'Moving Avg'!H1741</f>
        <v>8.3086814999999969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3"/>
        <v>50</v>
      </c>
      <c r="N1741" s="8">
        <f t="shared" si="270"/>
        <v>45</v>
      </c>
      <c r="O1741" s="8">
        <f t="shared" si="271"/>
        <v>0</v>
      </c>
      <c r="P1741" s="8">
        <f t="shared" si="272"/>
        <v>16.5</v>
      </c>
      <c r="Q1741" s="9">
        <f t="shared" si="274"/>
        <v>35.725000000000001</v>
      </c>
      <c r="R1741" s="9">
        <f t="shared" si="275"/>
        <v>23.125</v>
      </c>
      <c r="S1741" s="9">
        <f t="shared" si="276"/>
        <v>21.675000000000001</v>
      </c>
      <c r="T1741" s="9">
        <f t="shared" si="277"/>
        <v>27.875</v>
      </c>
      <c r="U1741" s="8">
        <f t="shared" si="278"/>
        <v>26.841666666666669</v>
      </c>
      <c r="V1741" s="8">
        <f t="shared" si="279"/>
        <v>27.1</v>
      </c>
    </row>
    <row r="1742" spans="1:22" ht="13.5" x14ac:dyDescent="0.25">
      <c r="A1742" s="3">
        <f>RSI!A1742</f>
        <v>44552</v>
      </c>
      <c r="B1742" s="2">
        <f>RSI!B1742</f>
        <v>7.5904999999999996</v>
      </c>
      <c r="C1742" s="2">
        <f>RSI!I1742</f>
        <v>42.063672471500169</v>
      </c>
      <c r="D1742" s="2">
        <f>MACD!E1742</f>
        <v>6.5278504665711168E-3</v>
      </c>
      <c r="E1742" s="2">
        <f>MACD!F1742</f>
        <v>2.0144089918298511E-2</v>
      </c>
      <c r="F1742" s="2">
        <f>'Moving Avg'!D1742</f>
        <v>7.5905199999999997</v>
      </c>
      <c r="G1742" s="2">
        <f>'Moving Avg'!F1742</f>
        <v>7.6466499999999993</v>
      </c>
      <c r="H1742" s="2">
        <f>'Moving Avg'!G1742</f>
        <v>7.8065539999999984</v>
      </c>
      <c r="I1742" s="2">
        <f>'Moving Avg'!H1742</f>
        <v>8.3042484999999964</v>
      </c>
      <c r="J1742" s="6" t="str">
        <f>OBV!F1742</f>
        <v>BEARISH</v>
      </c>
      <c r="K1742" s="6" t="str">
        <f>OBV!G1742</f>
        <v>NEUTRAL</v>
      </c>
      <c r="L1742" s="6" t="str">
        <f>OBV!H1742</f>
        <v>NEUTRAL</v>
      </c>
      <c r="M1742" s="8">
        <f t="shared" si="273"/>
        <v>50</v>
      </c>
      <c r="N1742" s="8">
        <f t="shared" si="270"/>
        <v>45</v>
      </c>
      <c r="O1742" s="8">
        <f t="shared" si="271"/>
        <v>0</v>
      </c>
      <c r="P1742" s="8">
        <f t="shared" si="272"/>
        <v>16.5</v>
      </c>
      <c r="Q1742" s="9">
        <f t="shared" si="274"/>
        <v>35.725000000000001</v>
      </c>
      <c r="R1742" s="9">
        <f t="shared" si="275"/>
        <v>23.125</v>
      </c>
      <c r="S1742" s="9">
        <f t="shared" si="276"/>
        <v>21.675000000000001</v>
      </c>
      <c r="T1742" s="9">
        <f t="shared" si="277"/>
        <v>27.875</v>
      </c>
      <c r="U1742" s="8">
        <f t="shared" si="278"/>
        <v>26.841666666666669</v>
      </c>
      <c r="V1742" s="8">
        <f t="shared" si="279"/>
        <v>27.1</v>
      </c>
    </row>
    <row r="1743" spans="1:22" ht="13.5" x14ac:dyDescent="0.25">
      <c r="A1743" s="3">
        <f>RSI!A1743</f>
        <v>44553</v>
      </c>
      <c r="B1743" s="2">
        <f>RSI!B1743</f>
        <v>7.5289000000000001</v>
      </c>
      <c r="C1743" s="2">
        <f>RSI!I1743</f>
        <v>38.339797044007597</v>
      </c>
      <c r="D1743" s="2">
        <f>MACD!E1743</f>
        <v>-7.0243848878988047E-3</v>
      </c>
      <c r="E1743" s="2">
        <f>MACD!F1743</f>
        <v>1.4710394957059046E-2</v>
      </c>
      <c r="F1743" s="2">
        <f>'Moving Avg'!D1743</f>
        <v>7.5877799999999995</v>
      </c>
      <c r="G1743" s="2">
        <f>'Moving Avg'!F1743</f>
        <v>7.6360399999999995</v>
      </c>
      <c r="H1743" s="2">
        <f>'Moving Avg'!G1743</f>
        <v>7.7929999999999984</v>
      </c>
      <c r="I1743" s="2">
        <f>'Moving Avg'!H1743</f>
        <v>8.2993059999999961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3"/>
        <v>50</v>
      </c>
      <c r="N1743" s="8">
        <f t="shared" si="270"/>
        <v>100</v>
      </c>
      <c r="O1743" s="8">
        <f t="shared" si="271"/>
        <v>0</v>
      </c>
      <c r="P1743" s="8">
        <f t="shared" si="272"/>
        <v>16.5</v>
      </c>
      <c r="Q1743" s="9">
        <f t="shared" si="274"/>
        <v>54.975000000000001</v>
      </c>
      <c r="R1743" s="9">
        <f t="shared" si="275"/>
        <v>34.125</v>
      </c>
      <c r="S1743" s="9">
        <f t="shared" si="276"/>
        <v>29.925000000000001</v>
      </c>
      <c r="T1743" s="9">
        <f t="shared" si="277"/>
        <v>41.625</v>
      </c>
      <c r="U1743" s="8">
        <f t="shared" si="278"/>
        <v>39.674999999999997</v>
      </c>
      <c r="V1743" s="8">
        <f t="shared" si="279"/>
        <v>40.162499999999994</v>
      </c>
    </row>
    <row r="1744" spans="1:22" ht="13.5" x14ac:dyDescent="0.25">
      <c r="A1744" s="3">
        <f>RSI!A1744</f>
        <v>44554</v>
      </c>
      <c r="B1744" s="2">
        <f>RSI!B1744</f>
        <v>7.5152999999999999</v>
      </c>
      <c r="C1744" s="2">
        <f>RSI!I1744</f>
        <v>37.549420442059741</v>
      </c>
      <c r="D1744" s="2">
        <f>MACD!E1744</f>
        <v>-7.5477572244952995E-4</v>
      </c>
      <c r="E1744" s="2">
        <f>MACD!F1744</f>
        <v>1.1617360821157332E-2</v>
      </c>
      <c r="F1744" s="2">
        <f>'Moving Avg'!D1744</f>
        <v>7.564519999999999</v>
      </c>
      <c r="G1744" s="2">
        <f>'Moving Avg'!F1744</f>
        <v>7.6247500000000006</v>
      </c>
      <c r="H1744" s="2">
        <f>'Moving Avg'!G1744</f>
        <v>7.7797219999999978</v>
      </c>
      <c r="I1744" s="2">
        <f>'Moving Avg'!H1744</f>
        <v>8.2933884999999972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3"/>
        <v>50</v>
      </c>
      <c r="N1744" s="8">
        <f t="shared" si="270"/>
        <v>45</v>
      </c>
      <c r="O1744" s="8">
        <f t="shared" si="271"/>
        <v>0</v>
      </c>
      <c r="P1744" s="8">
        <f t="shared" si="272"/>
        <v>16.5</v>
      </c>
      <c r="Q1744" s="9">
        <f t="shared" si="274"/>
        <v>35.725000000000001</v>
      </c>
      <c r="R1744" s="9">
        <f t="shared" si="275"/>
        <v>23.125</v>
      </c>
      <c r="S1744" s="9">
        <f t="shared" si="276"/>
        <v>21.675000000000001</v>
      </c>
      <c r="T1744" s="9">
        <f t="shared" si="277"/>
        <v>27.875</v>
      </c>
      <c r="U1744" s="8">
        <f t="shared" si="278"/>
        <v>26.841666666666669</v>
      </c>
      <c r="V1744" s="8">
        <f t="shared" si="279"/>
        <v>27.1</v>
      </c>
    </row>
    <row r="1745" spans="1:22" ht="13.5" x14ac:dyDescent="0.25">
      <c r="A1745" s="3">
        <f>RSI!A1745</f>
        <v>44557</v>
      </c>
      <c r="B1745" s="2">
        <f>RSI!B1745</f>
        <v>7.3921000000000001</v>
      </c>
      <c r="C1745" s="2">
        <f>RSI!I1745</f>
        <v>31.262180743516936</v>
      </c>
      <c r="D1745" s="2">
        <f>MACD!E1745</f>
        <v>3.5678733176092159E-2</v>
      </c>
      <c r="E1745" s="2">
        <f>MACD!F1745</f>
        <v>1.64296352921443E-2</v>
      </c>
      <c r="F1745" s="2">
        <f>'Moving Avg'!D1745</f>
        <v>7.52346</v>
      </c>
      <c r="G1745" s="2">
        <f>'Moving Avg'!F1745</f>
        <v>7.6073000000000004</v>
      </c>
      <c r="H1745" s="2">
        <f>'Moving Avg'!G1745</f>
        <v>7.7637059999999982</v>
      </c>
      <c r="I1745" s="2">
        <f>'Moving Avg'!H1745</f>
        <v>8.2866874999999958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3"/>
        <v>50</v>
      </c>
      <c r="N1745" s="8">
        <f t="shared" si="270"/>
        <v>0</v>
      </c>
      <c r="O1745" s="8">
        <f t="shared" si="271"/>
        <v>0</v>
      </c>
      <c r="P1745" s="8">
        <f t="shared" si="272"/>
        <v>16.5</v>
      </c>
      <c r="Q1745" s="9">
        <f t="shared" si="274"/>
        <v>19.975000000000001</v>
      </c>
      <c r="R1745" s="9">
        <f t="shared" si="275"/>
        <v>14.125</v>
      </c>
      <c r="S1745" s="9">
        <f t="shared" si="276"/>
        <v>14.925000000000001</v>
      </c>
      <c r="T1745" s="9">
        <f t="shared" si="277"/>
        <v>16.625</v>
      </c>
      <c r="U1745" s="8">
        <f t="shared" si="278"/>
        <v>16.341666666666669</v>
      </c>
      <c r="V1745" s="8">
        <f t="shared" si="279"/>
        <v>16.412500000000001</v>
      </c>
    </row>
    <row r="1746" spans="1:22" ht="13.5" x14ac:dyDescent="0.25">
      <c r="A1746" s="3">
        <f>RSI!A1746</f>
        <v>44558</v>
      </c>
      <c r="B1746" s="2">
        <f>RSI!B1746</f>
        <v>7.4057000000000004</v>
      </c>
      <c r="C1746" s="2">
        <f>RSI!I1746</f>
        <v>32.603726675024419</v>
      </c>
      <c r="D1746" s="2">
        <f>MACD!E1746</f>
        <v>5.0252807291176538E-2</v>
      </c>
      <c r="E1746" s="2">
        <f>MACD!F1746</f>
        <v>2.319426969195075E-2</v>
      </c>
      <c r="F1746" s="2">
        <f>'Moving Avg'!D1746</f>
        <v>7.4864999999999995</v>
      </c>
      <c r="G1746" s="2">
        <f>'Moving Avg'!F1746</f>
        <v>7.5922400000000012</v>
      </c>
      <c r="H1746" s="2">
        <f>'Moving Avg'!G1746</f>
        <v>7.7476879999999992</v>
      </c>
      <c r="I1746" s="2">
        <f>'Moving Avg'!H1746</f>
        <v>8.2802559999999961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3"/>
        <v>50</v>
      </c>
      <c r="N1746" s="8">
        <f t="shared" si="270"/>
        <v>0</v>
      </c>
      <c r="O1746" s="8">
        <f t="shared" si="271"/>
        <v>0</v>
      </c>
      <c r="P1746" s="8">
        <f t="shared" si="272"/>
        <v>16.5</v>
      </c>
      <c r="Q1746" s="9">
        <f t="shared" si="274"/>
        <v>19.975000000000001</v>
      </c>
      <c r="R1746" s="9">
        <f t="shared" si="275"/>
        <v>14.125</v>
      </c>
      <c r="S1746" s="9">
        <f t="shared" si="276"/>
        <v>14.925000000000001</v>
      </c>
      <c r="T1746" s="9">
        <f t="shared" si="277"/>
        <v>16.625</v>
      </c>
      <c r="U1746" s="8">
        <f t="shared" si="278"/>
        <v>16.341666666666669</v>
      </c>
      <c r="V1746" s="8">
        <f t="shared" si="279"/>
        <v>16.412500000000001</v>
      </c>
    </row>
    <row r="1747" spans="1:22" ht="13.5" x14ac:dyDescent="0.25">
      <c r="A1747" s="3">
        <f>RSI!A1747</f>
        <v>44559</v>
      </c>
      <c r="B1747" s="2">
        <f>RSI!B1747</f>
        <v>7.6247999999999996</v>
      </c>
      <c r="C1747" s="2">
        <f>RSI!I1747</f>
        <v>49.651993350885675</v>
      </c>
      <c r="D1747" s="2">
        <f>MACD!E1747</f>
        <v>3.7217078380872515E-2</v>
      </c>
      <c r="E1747" s="2">
        <f>MACD!F1747</f>
        <v>2.5998831429735105E-2</v>
      </c>
      <c r="F1747" s="2">
        <f>'Moving Avg'!D1747</f>
        <v>7.49336</v>
      </c>
      <c r="G1747" s="2">
        <f>'Moving Avg'!F1747</f>
        <v>7.5901900000000015</v>
      </c>
      <c r="H1747" s="2">
        <f>'Moving Avg'!G1747</f>
        <v>7.7374220000000005</v>
      </c>
      <c r="I1747" s="2">
        <f>'Moving Avg'!H1747</f>
        <v>8.2753899999999962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  <c r="M1747" s="8">
        <f t="shared" si="273"/>
        <v>50</v>
      </c>
      <c r="N1747" s="8">
        <f t="shared" si="270"/>
        <v>0</v>
      </c>
      <c r="O1747" s="8">
        <f t="shared" si="271"/>
        <v>0</v>
      </c>
      <c r="P1747" s="8">
        <f t="shared" si="272"/>
        <v>16.5</v>
      </c>
      <c r="Q1747" s="9">
        <f t="shared" si="274"/>
        <v>19.975000000000001</v>
      </c>
      <c r="R1747" s="9">
        <f t="shared" si="275"/>
        <v>14.125</v>
      </c>
      <c r="S1747" s="9">
        <f t="shared" si="276"/>
        <v>14.925000000000001</v>
      </c>
      <c r="T1747" s="9">
        <f t="shared" si="277"/>
        <v>16.625</v>
      </c>
      <c r="U1747" s="8">
        <f t="shared" si="278"/>
        <v>16.341666666666669</v>
      </c>
      <c r="V1747" s="8">
        <f t="shared" si="279"/>
        <v>16.412500000000001</v>
      </c>
    </row>
    <row r="1748" spans="1:22" ht="13.5" x14ac:dyDescent="0.25">
      <c r="A1748" s="3">
        <f>RSI!A1748</f>
        <v>44560</v>
      </c>
      <c r="B1748" s="2">
        <f>RSI!B1748</f>
        <v>7.6247999999999996</v>
      </c>
      <c r="C1748" s="2">
        <f>RSI!I1748</f>
        <v>49.651993350885682</v>
      </c>
      <c r="D1748" s="2">
        <f>MACD!E1748</f>
        <v>1.8819660250225745E-2</v>
      </c>
      <c r="E1748" s="2">
        <f>MACD!F1748</f>
        <v>2.4562997193833234E-2</v>
      </c>
      <c r="F1748" s="2">
        <f>'Moving Avg'!D1748</f>
        <v>7.5125399999999996</v>
      </c>
      <c r="G1748" s="2">
        <f>'Moving Avg'!F1748</f>
        <v>7.5881400000000001</v>
      </c>
      <c r="H1748" s="2">
        <f>'Moving Avg'!G1748</f>
        <v>7.7270179999999993</v>
      </c>
      <c r="I1748" s="2">
        <f>'Moving Avg'!H1748</f>
        <v>8.270355999999996</v>
      </c>
      <c r="J1748" s="6" t="str">
        <f>OBV!F1748</f>
        <v>BEARISH</v>
      </c>
      <c r="K1748" s="6" t="str">
        <f>OBV!G1748</f>
        <v>NEUTRAL</v>
      </c>
      <c r="L1748" s="6" t="str">
        <f>OBV!H1748</f>
        <v>BEARISH DIVERGENCE</v>
      </c>
      <c r="M1748" s="8">
        <f t="shared" si="273"/>
        <v>50</v>
      </c>
      <c r="N1748" s="8">
        <f t="shared" si="270"/>
        <v>45</v>
      </c>
      <c r="O1748" s="8">
        <f t="shared" si="271"/>
        <v>0</v>
      </c>
      <c r="P1748" s="8">
        <f t="shared" si="272"/>
        <v>16.5</v>
      </c>
      <c r="Q1748" s="9">
        <f t="shared" si="274"/>
        <v>35.725000000000001</v>
      </c>
      <c r="R1748" s="9">
        <f t="shared" si="275"/>
        <v>23.125</v>
      </c>
      <c r="S1748" s="9">
        <f t="shared" si="276"/>
        <v>21.675000000000001</v>
      </c>
      <c r="T1748" s="9">
        <f t="shared" si="277"/>
        <v>27.875</v>
      </c>
      <c r="U1748" s="8">
        <f t="shared" si="278"/>
        <v>26.841666666666669</v>
      </c>
      <c r="V1748" s="8">
        <f t="shared" si="279"/>
        <v>27.1</v>
      </c>
    </row>
    <row r="1749" spans="1:22" ht="13.5" x14ac:dyDescent="0.25">
      <c r="A1749" s="3">
        <f>RSI!A1749</f>
        <v>44561</v>
      </c>
      <c r="B1749" s="2">
        <f>RSI!B1749</f>
        <v>7.6520999999999999</v>
      </c>
      <c r="C1749" s="2">
        <f>RSI!I1749</f>
        <v>51.427508430129137</v>
      </c>
      <c r="D1749" s="2">
        <f>MACD!E1749</f>
        <v>1.4924592937038739E-2</v>
      </c>
      <c r="E1749" s="2">
        <f>MACD!F1749</f>
        <v>2.2635316342474336E-2</v>
      </c>
      <c r="F1749" s="2">
        <f>'Moving Avg'!D1749</f>
        <v>7.5399000000000003</v>
      </c>
      <c r="G1749" s="2">
        <f>'Moving Avg'!F1749</f>
        <v>7.5908749999999996</v>
      </c>
      <c r="H1749" s="2">
        <f>'Moving Avg'!G1749</f>
        <v>7.7198980000000006</v>
      </c>
      <c r="I1749" s="2">
        <f>'Moving Avg'!H1749</f>
        <v>8.2649549999999952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  <c r="M1749" s="8">
        <f t="shared" si="273"/>
        <v>50</v>
      </c>
      <c r="N1749" s="8">
        <f t="shared" si="270"/>
        <v>45</v>
      </c>
      <c r="O1749" s="8">
        <f t="shared" si="271"/>
        <v>0</v>
      </c>
      <c r="P1749" s="8">
        <f t="shared" si="272"/>
        <v>83.5</v>
      </c>
      <c r="Q1749" s="9">
        <f t="shared" si="274"/>
        <v>45.774999999999999</v>
      </c>
      <c r="R1749" s="9">
        <f t="shared" si="275"/>
        <v>39.875</v>
      </c>
      <c r="S1749" s="9">
        <f t="shared" si="276"/>
        <v>51.825000000000003</v>
      </c>
      <c r="T1749" s="9">
        <f t="shared" si="277"/>
        <v>44.625</v>
      </c>
      <c r="U1749" s="8">
        <f t="shared" si="278"/>
        <v>45.82500000000001</v>
      </c>
      <c r="V1749" s="8">
        <f t="shared" si="279"/>
        <v>45.525000000000006</v>
      </c>
    </row>
    <row r="1750" spans="1:22" ht="13.5" x14ac:dyDescent="0.25">
      <c r="A1750" s="3">
        <f>RSI!A1750</f>
        <v>44564</v>
      </c>
      <c r="B1750" s="2">
        <f>RSI!B1750</f>
        <v>7.4604999999999997</v>
      </c>
      <c r="C1750" s="2">
        <f>RSI!I1750</f>
        <v>40.604779487979457</v>
      </c>
      <c r="D1750" s="2">
        <f>MACD!E1750</f>
        <v>2.0400257088393658E-2</v>
      </c>
      <c r="E1750" s="2">
        <f>MACD!F1750</f>
        <v>2.2188304491658203E-2</v>
      </c>
      <c r="F1750" s="2">
        <f>'Moving Avg'!D1750</f>
        <v>7.5535799999999993</v>
      </c>
      <c r="G1750" s="2">
        <f>'Moving Avg'!F1750</f>
        <v>7.5809499999999987</v>
      </c>
      <c r="H1750" s="2">
        <f>'Moving Avg'!G1750</f>
        <v>7.7144220000000008</v>
      </c>
      <c r="I1750" s="2">
        <f>'Moving Avg'!H1750</f>
        <v>8.2586294999999943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  <c r="M1750" s="8">
        <f t="shared" si="273"/>
        <v>50</v>
      </c>
      <c r="N1750" s="8">
        <f t="shared" si="270"/>
        <v>45</v>
      </c>
      <c r="O1750" s="8">
        <f t="shared" si="271"/>
        <v>0</v>
      </c>
      <c r="P1750" s="8">
        <f t="shared" si="272"/>
        <v>83.5</v>
      </c>
      <c r="Q1750" s="9">
        <f t="shared" si="274"/>
        <v>45.774999999999999</v>
      </c>
      <c r="R1750" s="9">
        <f t="shared" si="275"/>
        <v>39.875</v>
      </c>
      <c r="S1750" s="9">
        <f t="shared" si="276"/>
        <v>51.825000000000003</v>
      </c>
      <c r="T1750" s="9">
        <f t="shared" si="277"/>
        <v>44.625</v>
      </c>
      <c r="U1750" s="8">
        <f t="shared" si="278"/>
        <v>45.82500000000001</v>
      </c>
      <c r="V1750" s="8">
        <f t="shared" si="279"/>
        <v>45.525000000000006</v>
      </c>
    </row>
    <row r="1751" spans="1:22" ht="13.5" x14ac:dyDescent="0.25">
      <c r="A1751" s="3">
        <f>RSI!A1751</f>
        <v>44565</v>
      </c>
      <c r="B1751" s="2">
        <f>RSI!B1751</f>
        <v>7.4946999999999999</v>
      </c>
      <c r="C1751" s="2">
        <f>RSI!I1751</f>
        <v>42.91410624277497</v>
      </c>
      <c r="D1751" s="2">
        <f>MACD!E1751</f>
        <v>2.2423067952406228E-2</v>
      </c>
      <c r="E1751" s="2">
        <f>MACD!F1751</f>
        <v>2.2235257183807807E-2</v>
      </c>
      <c r="F1751" s="2">
        <f>'Moving Avg'!D1751</f>
        <v>7.5713799999999996</v>
      </c>
      <c r="G1751" s="2">
        <f>'Moving Avg'!F1751</f>
        <v>7.5730799999999991</v>
      </c>
      <c r="H1751" s="2">
        <f>'Moving Avg'!G1751</f>
        <v>7.7111360000000015</v>
      </c>
      <c r="I1751" s="2">
        <f>'Moving Avg'!H1751</f>
        <v>8.251937499999995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  <c r="M1751" s="8">
        <f t="shared" si="273"/>
        <v>50</v>
      </c>
      <c r="N1751" s="8">
        <f t="shared" si="270"/>
        <v>0</v>
      </c>
      <c r="O1751" s="8">
        <f t="shared" si="271"/>
        <v>0</v>
      </c>
      <c r="P1751" s="8">
        <f t="shared" si="272"/>
        <v>83.5</v>
      </c>
      <c r="Q1751" s="9">
        <f t="shared" si="274"/>
        <v>30.024999999999999</v>
      </c>
      <c r="R1751" s="9">
        <f t="shared" si="275"/>
        <v>30.875</v>
      </c>
      <c r="S1751" s="9">
        <f t="shared" si="276"/>
        <v>45.075000000000003</v>
      </c>
      <c r="T1751" s="9">
        <f t="shared" si="277"/>
        <v>33.375</v>
      </c>
      <c r="U1751" s="8">
        <f t="shared" si="278"/>
        <v>35.324999999999996</v>
      </c>
      <c r="V1751" s="8">
        <f t="shared" si="279"/>
        <v>34.837499999999999</v>
      </c>
    </row>
    <row r="1752" spans="1:22" ht="13.5" x14ac:dyDescent="0.25">
      <c r="A1752" s="3">
        <f>RSI!A1752</f>
        <v>44566</v>
      </c>
      <c r="B1752" s="2">
        <f>RSI!B1752</f>
        <v>7.6657999999999999</v>
      </c>
      <c r="C1752" s="2">
        <f>RSI!I1752</f>
        <v>52.801289965277412</v>
      </c>
      <c r="D1752" s="2">
        <f>MACD!E1752</f>
        <v>1.217002155865643E-2</v>
      </c>
      <c r="E1752" s="2">
        <f>MACD!F1752</f>
        <v>2.0222210058777532E-2</v>
      </c>
      <c r="F1752" s="2">
        <f>'Moving Avg'!D1752</f>
        <v>7.57958</v>
      </c>
      <c r="G1752" s="2">
        <f>'Moving Avg'!F1752</f>
        <v>7.5747899999999975</v>
      </c>
      <c r="H1752" s="2">
        <f>'Moving Avg'!G1752</f>
        <v>7.7044280000000001</v>
      </c>
      <c r="I1752" s="2">
        <f>'Moving Avg'!H1752</f>
        <v>8.246638499999996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  <c r="M1752" s="8">
        <f t="shared" si="273"/>
        <v>50</v>
      </c>
      <c r="N1752" s="8">
        <f t="shared" si="270"/>
        <v>45</v>
      </c>
      <c r="O1752" s="8">
        <f t="shared" si="271"/>
        <v>0</v>
      </c>
      <c r="P1752" s="8">
        <f t="shared" si="272"/>
        <v>83.5</v>
      </c>
      <c r="Q1752" s="9">
        <f t="shared" si="274"/>
        <v>45.774999999999999</v>
      </c>
      <c r="R1752" s="9">
        <f t="shared" si="275"/>
        <v>39.875</v>
      </c>
      <c r="S1752" s="9">
        <f t="shared" si="276"/>
        <v>51.825000000000003</v>
      </c>
      <c r="T1752" s="9">
        <f t="shared" si="277"/>
        <v>44.625</v>
      </c>
      <c r="U1752" s="8">
        <f t="shared" si="278"/>
        <v>45.82500000000001</v>
      </c>
      <c r="V1752" s="8">
        <f t="shared" si="279"/>
        <v>45.525000000000006</v>
      </c>
    </row>
    <row r="1753" spans="1:22" ht="13.5" x14ac:dyDescent="0.25">
      <c r="A1753" s="3">
        <f>RSI!A1753</f>
        <v>44567</v>
      </c>
      <c r="B1753" s="2">
        <f>RSI!B1753</f>
        <v>7.6657999999999999</v>
      </c>
      <c r="C1753" s="2">
        <f>RSI!I1753</f>
        <v>52.801289965277412</v>
      </c>
      <c r="D1753" s="2">
        <f>MACD!E1753</f>
        <v>-6.3367244371148601E-3</v>
      </c>
      <c r="E1753" s="2">
        <f>MACD!F1753</f>
        <v>1.4910423159599055E-2</v>
      </c>
      <c r="F1753" s="2">
        <f>'Moving Avg'!D1753</f>
        <v>7.5877800000000004</v>
      </c>
      <c r="G1753" s="2">
        <f>'Moving Avg'!F1753</f>
        <v>7.5816349999999986</v>
      </c>
      <c r="H1753" s="2">
        <f>'Moving Avg'!G1753</f>
        <v>7.698404</v>
      </c>
      <c r="I1753" s="2">
        <f>'Moving Avg'!H1753</f>
        <v>8.2410034999999944</v>
      </c>
      <c r="J1753" s="6" t="str">
        <f>OBV!F1753</f>
        <v>BULLISH</v>
      </c>
      <c r="K1753" s="6" t="str">
        <f>OBV!G1753</f>
        <v>NEUTRAL</v>
      </c>
      <c r="L1753" s="6" t="str">
        <f>OBV!H1753</f>
        <v>CONFIRMED BULLISH</v>
      </c>
      <c r="M1753" s="8">
        <f t="shared" si="273"/>
        <v>50</v>
      </c>
      <c r="N1753" s="8">
        <f t="shared" si="270"/>
        <v>100</v>
      </c>
      <c r="O1753" s="8">
        <f t="shared" si="271"/>
        <v>0</v>
      </c>
      <c r="P1753" s="8">
        <f t="shared" si="272"/>
        <v>83.5</v>
      </c>
      <c r="Q1753" s="9">
        <f t="shared" si="274"/>
        <v>65.025000000000006</v>
      </c>
      <c r="R1753" s="9">
        <f t="shared" si="275"/>
        <v>50.875</v>
      </c>
      <c r="S1753" s="9">
        <f t="shared" si="276"/>
        <v>60.075000000000003</v>
      </c>
      <c r="T1753" s="9">
        <f t="shared" si="277"/>
        <v>58.375</v>
      </c>
      <c r="U1753" s="8">
        <f t="shared" si="278"/>
        <v>58.658333333333339</v>
      </c>
      <c r="V1753" s="8">
        <f t="shared" si="279"/>
        <v>58.587500000000006</v>
      </c>
    </row>
    <row r="1754" spans="1:22" ht="13.5" x14ac:dyDescent="0.25">
      <c r="A1754" s="3">
        <f>RSI!A1754</f>
        <v>44568</v>
      </c>
      <c r="B1754" s="2">
        <f>RSI!B1754</f>
        <v>7.5974000000000004</v>
      </c>
      <c r="C1754" s="2">
        <f>RSI!I1754</f>
        <v>48.876475433208938</v>
      </c>
      <c r="D1754" s="2">
        <f>MACD!E1754</f>
        <v>-1.9349853357594426E-2</v>
      </c>
      <c r="E1754" s="2">
        <f>MACD!F1754</f>
        <v>8.0583678561603582E-3</v>
      </c>
      <c r="F1754" s="2">
        <f>'Moving Avg'!D1754</f>
        <v>7.5768399999999998</v>
      </c>
      <c r="G1754" s="2">
        <f>'Moving Avg'!F1754</f>
        <v>7.5799249999999976</v>
      </c>
      <c r="H1754" s="2">
        <f>'Moving Avg'!G1754</f>
        <v>7.6916960000000003</v>
      </c>
      <c r="I1754" s="2">
        <f>'Moving Avg'!H1754</f>
        <v>8.2352614999999965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3"/>
        <v>50</v>
      </c>
      <c r="N1754" s="8">
        <f t="shared" si="270"/>
        <v>100</v>
      </c>
      <c r="O1754" s="8">
        <f t="shared" si="271"/>
        <v>0</v>
      </c>
      <c r="P1754" s="8">
        <f t="shared" si="272"/>
        <v>16.5</v>
      </c>
      <c r="Q1754" s="9">
        <f t="shared" si="274"/>
        <v>54.975000000000001</v>
      </c>
      <c r="R1754" s="9">
        <f t="shared" si="275"/>
        <v>34.125</v>
      </c>
      <c r="S1754" s="9">
        <f t="shared" si="276"/>
        <v>29.925000000000001</v>
      </c>
      <c r="T1754" s="9">
        <f t="shared" si="277"/>
        <v>41.625</v>
      </c>
      <c r="U1754" s="8">
        <f t="shared" si="278"/>
        <v>39.674999999999997</v>
      </c>
      <c r="V1754" s="8">
        <f t="shared" si="279"/>
        <v>40.162499999999994</v>
      </c>
    </row>
    <row r="1755" spans="1:22" ht="13.5" x14ac:dyDescent="0.25">
      <c r="A1755" s="3">
        <f>RSI!A1755</f>
        <v>44571</v>
      </c>
      <c r="B1755" s="2">
        <f>RSI!B1755</f>
        <v>7.5904999999999996</v>
      </c>
      <c r="C1755" s="2">
        <f>RSI!I1755</f>
        <v>48.484950669050242</v>
      </c>
      <c r="D1755" s="2">
        <f>MACD!E1755</f>
        <v>-4.8703161163012432E-2</v>
      </c>
      <c r="E1755" s="2">
        <f>MACD!F1755</f>
        <v>-3.2939379476741998E-3</v>
      </c>
      <c r="F1755" s="2">
        <f>'Moving Avg'!D1755</f>
        <v>7.6028400000000005</v>
      </c>
      <c r="G1755" s="2">
        <f>'Moving Avg'!F1755</f>
        <v>7.571024999999997</v>
      </c>
      <c r="H1755" s="2">
        <f>'Moving Avg'!G1755</f>
        <v>7.6862200000000005</v>
      </c>
      <c r="I1755" s="2">
        <f>'Moving Avg'!H1755</f>
        <v>8.2292499999999968</v>
      </c>
      <c r="J1755" s="6" t="str">
        <f>OBV!F1755</f>
        <v>BEARISH</v>
      </c>
      <c r="K1755" s="6" t="str">
        <f>OBV!G1755</f>
        <v>NEUTRAL</v>
      </c>
      <c r="L1755" s="6" t="str">
        <f>OBV!H1755</f>
        <v>BEARISH DIVERGENCE</v>
      </c>
      <c r="M1755" s="8">
        <f t="shared" si="273"/>
        <v>50</v>
      </c>
      <c r="N1755" s="8">
        <f t="shared" si="270"/>
        <v>100</v>
      </c>
      <c r="O1755" s="8">
        <f t="shared" si="271"/>
        <v>0</v>
      </c>
      <c r="P1755" s="8">
        <f t="shared" si="272"/>
        <v>16.5</v>
      </c>
      <c r="Q1755" s="9">
        <f t="shared" si="274"/>
        <v>54.975000000000001</v>
      </c>
      <c r="R1755" s="9">
        <f t="shared" si="275"/>
        <v>34.125</v>
      </c>
      <c r="S1755" s="9">
        <f t="shared" si="276"/>
        <v>29.925000000000001</v>
      </c>
      <c r="T1755" s="9">
        <f t="shared" si="277"/>
        <v>41.625</v>
      </c>
      <c r="U1755" s="8">
        <f t="shared" si="278"/>
        <v>39.674999999999997</v>
      </c>
      <c r="V1755" s="8">
        <f t="shared" si="279"/>
        <v>40.162499999999994</v>
      </c>
    </row>
    <row r="1756" spans="1:22" ht="13.5" x14ac:dyDescent="0.25">
      <c r="A1756" s="3">
        <f>RSI!A1756</f>
        <v>44572</v>
      </c>
      <c r="B1756" s="2">
        <f>RSI!B1756</f>
        <v>7.5289000000000001</v>
      </c>
      <c r="C1756" s="2">
        <f>RSI!I1756</f>
        <v>45.017894780032925</v>
      </c>
      <c r="D1756" s="2">
        <f>MACD!E1756</f>
        <v>-6.6751443219529527E-2</v>
      </c>
      <c r="E1756" s="2">
        <f>MACD!F1756</f>
        <v>-1.5985439002045267E-2</v>
      </c>
      <c r="F1756" s="2">
        <f>'Moving Avg'!D1756</f>
        <v>7.60968</v>
      </c>
      <c r="G1756" s="2">
        <f>'Moving Avg'!F1756</f>
        <v>7.5645199999999972</v>
      </c>
      <c r="H1756" s="2">
        <f>'Moving Avg'!G1756</f>
        <v>7.6789640000000023</v>
      </c>
      <c r="I1756" s="2">
        <f>'Moving Avg'!H1756</f>
        <v>8.2232999999999965</v>
      </c>
      <c r="J1756" s="6" t="str">
        <f>OBV!F1756</f>
        <v>BEARISH</v>
      </c>
      <c r="K1756" s="6" t="str">
        <f>OBV!G1756</f>
        <v>NEUTRAL</v>
      </c>
      <c r="L1756" s="6" t="str">
        <f>OBV!H1756</f>
        <v>BEARISH DIVERGENCE</v>
      </c>
      <c r="M1756" s="8">
        <f t="shared" si="273"/>
        <v>50</v>
      </c>
      <c r="N1756" s="8">
        <f t="shared" si="270"/>
        <v>100</v>
      </c>
      <c r="O1756" s="8">
        <f t="shared" si="271"/>
        <v>0</v>
      </c>
      <c r="P1756" s="8">
        <f t="shared" si="272"/>
        <v>16.5</v>
      </c>
      <c r="Q1756" s="9">
        <f t="shared" si="274"/>
        <v>54.975000000000001</v>
      </c>
      <c r="R1756" s="9">
        <f t="shared" si="275"/>
        <v>34.125</v>
      </c>
      <c r="S1756" s="9">
        <f t="shared" si="276"/>
        <v>29.925000000000001</v>
      </c>
      <c r="T1756" s="9">
        <f t="shared" si="277"/>
        <v>41.625</v>
      </c>
      <c r="U1756" s="8">
        <f t="shared" si="278"/>
        <v>39.674999999999997</v>
      </c>
      <c r="V1756" s="8">
        <f t="shared" si="279"/>
        <v>40.162499999999994</v>
      </c>
    </row>
    <row r="1757" spans="1:22" ht="13.5" x14ac:dyDescent="0.25">
      <c r="A1757" s="3">
        <f>RSI!A1757</f>
        <v>44573</v>
      </c>
      <c r="B1757" s="2">
        <f>RSI!B1757</f>
        <v>7.5289000000000001</v>
      </c>
      <c r="C1757" s="2">
        <f>RSI!I1757</f>
        <v>45.017894780032925</v>
      </c>
      <c r="D1757" s="2">
        <f>MACD!E1757</f>
        <v>-4.7827431232818185E-2</v>
      </c>
      <c r="E1757" s="2">
        <f>MACD!F1757</f>
        <v>-2.2353837448199854E-2</v>
      </c>
      <c r="F1757" s="2">
        <f>'Moving Avg'!D1757</f>
        <v>7.5823000000000009</v>
      </c>
      <c r="G1757" s="2">
        <f>'Moving Avg'!F1757</f>
        <v>7.5614399999999975</v>
      </c>
      <c r="H1757" s="2">
        <f>'Moving Avg'!G1757</f>
        <v>7.6718440000000019</v>
      </c>
      <c r="I1757" s="2">
        <f>'Moving Avg'!H1757</f>
        <v>8.2173499999999962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  <c r="M1757" s="8">
        <f t="shared" si="273"/>
        <v>50</v>
      </c>
      <c r="N1757" s="8">
        <f t="shared" si="270"/>
        <v>100</v>
      </c>
      <c r="O1757" s="8">
        <f t="shared" si="271"/>
        <v>0</v>
      </c>
      <c r="P1757" s="8">
        <f t="shared" si="272"/>
        <v>16.5</v>
      </c>
      <c r="Q1757" s="9">
        <f t="shared" si="274"/>
        <v>54.975000000000001</v>
      </c>
      <c r="R1757" s="9">
        <f t="shared" si="275"/>
        <v>34.125</v>
      </c>
      <c r="S1757" s="9">
        <f t="shared" si="276"/>
        <v>29.925000000000001</v>
      </c>
      <c r="T1757" s="9">
        <f t="shared" si="277"/>
        <v>41.625</v>
      </c>
      <c r="U1757" s="8">
        <f t="shared" si="278"/>
        <v>39.674999999999997</v>
      </c>
      <c r="V1757" s="8">
        <f t="shared" si="279"/>
        <v>40.162499999999994</v>
      </c>
    </row>
    <row r="1758" spans="1:22" ht="13.5" x14ac:dyDescent="0.25">
      <c r="A1758" s="3">
        <f>RSI!A1758</f>
        <v>44574</v>
      </c>
      <c r="B1758" s="2">
        <f>RSI!B1758</f>
        <v>7.7137000000000002</v>
      </c>
      <c r="C1758" s="2">
        <f>RSI!I1758</f>
        <v>55.971930429479634</v>
      </c>
      <c r="D1758" s="2">
        <f>MACD!E1758</f>
        <v>-4.5051895559664601E-2</v>
      </c>
      <c r="E1758" s="2">
        <f>MACD!F1758</f>
        <v>-2.6893449070492802E-2</v>
      </c>
      <c r="F1758" s="2">
        <f>'Moving Avg'!D1758</f>
        <v>7.5918800000000006</v>
      </c>
      <c r="G1758" s="2">
        <f>'Moving Avg'!F1758</f>
        <v>7.5699949999999987</v>
      </c>
      <c r="H1758" s="2">
        <f>'Moving Avg'!G1758</f>
        <v>7.6688320000000019</v>
      </c>
      <c r="I1758" s="2">
        <f>'Moving Avg'!H1758</f>
        <v>8.212357499999996</v>
      </c>
      <c r="J1758" s="6" t="str">
        <f>OBV!F1758</f>
        <v>BEARISH</v>
      </c>
      <c r="K1758" s="6" t="str">
        <f>OBV!G1758</f>
        <v>NEUTRAL</v>
      </c>
      <c r="L1758" s="6" t="str">
        <f>OBV!H1758</f>
        <v>BEARISH DIVERGENCE</v>
      </c>
      <c r="M1758" s="8">
        <f t="shared" si="273"/>
        <v>50</v>
      </c>
      <c r="N1758" s="8">
        <f t="shared" si="270"/>
        <v>45</v>
      </c>
      <c r="O1758" s="8">
        <f t="shared" si="271"/>
        <v>0</v>
      </c>
      <c r="P1758" s="8">
        <f t="shared" si="272"/>
        <v>16.5</v>
      </c>
      <c r="Q1758" s="9">
        <f t="shared" si="274"/>
        <v>35.725000000000001</v>
      </c>
      <c r="R1758" s="9">
        <f t="shared" si="275"/>
        <v>23.125</v>
      </c>
      <c r="S1758" s="9">
        <f t="shared" si="276"/>
        <v>21.675000000000001</v>
      </c>
      <c r="T1758" s="9">
        <f t="shared" si="277"/>
        <v>27.875</v>
      </c>
      <c r="U1758" s="8">
        <f t="shared" si="278"/>
        <v>26.841666666666669</v>
      </c>
      <c r="V1758" s="8">
        <f t="shared" si="279"/>
        <v>27.1</v>
      </c>
    </row>
    <row r="1759" spans="1:22" ht="13.5" x14ac:dyDescent="0.25">
      <c r="A1759" s="3">
        <f>RSI!A1759</f>
        <v>44575</v>
      </c>
      <c r="B1759" s="2">
        <f>RSI!B1759</f>
        <v>7.8163999999999998</v>
      </c>
      <c r="C1759" s="2">
        <f>RSI!I1759</f>
        <v>60.662375708003907</v>
      </c>
      <c r="D1759" s="2">
        <f>MACD!E1759</f>
        <v>-4.6784431478878119E-2</v>
      </c>
      <c r="E1759" s="2">
        <f>MACD!F1759</f>
        <v>-3.0871645552169868E-2</v>
      </c>
      <c r="F1759" s="2">
        <f>'Moving Avg'!D1759</f>
        <v>7.6356799999999989</v>
      </c>
      <c r="G1759" s="2">
        <f>'Moving Avg'!F1759</f>
        <v>7.5792349999999988</v>
      </c>
      <c r="H1759" s="2">
        <f>'Moving Avg'!G1759</f>
        <v>7.6670520000000009</v>
      </c>
      <c r="I1759" s="2">
        <f>'Moving Avg'!H1759</f>
        <v>8.2081134999999961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  <c r="M1759" s="8">
        <f t="shared" si="273"/>
        <v>50</v>
      </c>
      <c r="N1759" s="8">
        <f t="shared" si="270"/>
        <v>45</v>
      </c>
      <c r="O1759" s="8">
        <f t="shared" si="271"/>
        <v>0</v>
      </c>
      <c r="P1759" s="8">
        <f t="shared" si="272"/>
        <v>83.5</v>
      </c>
      <c r="Q1759" s="9">
        <f t="shared" si="274"/>
        <v>45.774999999999999</v>
      </c>
      <c r="R1759" s="9">
        <f t="shared" si="275"/>
        <v>39.875</v>
      </c>
      <c r="S1759" s="9">
        <f t="shared" si="276"/>
        <v>51.825000000000003</v>
      </c>
      <c r="T1759" s="9">
        <f t="shared" si="277"/>
        <v>44.625</v>
      </c>
      <c r="U1759" s="8">
        <f t="shared" si="278"/>
        <v>45.82500000000001</v>
      </c>
      <c r="V1759" s="8">
        <f t="shared" si="279"/>
        <v>45.525000000000006</v>
      </c>
    </row>
    <row r="1760" spans="1:22" ht="13.5" x14ac:dyDescent="0.25">
      <c r="A1760" s="3">
        <f>RSI!A1760</f>
        <v>44578</v>
      </c>
      <c r="B1760" s="2">
        <f>RSI!B1760</f>
        <v>7.7137000000000002</v>
      </c>
      <c r="C1760" s="2">
        <f>RSI!I1760</f>
        <v>54.418997426115332</v>
      </c>
      <c r="D1760" s="2">
        <f>MACD!E1760</f>
        <v>-7.1350555843174845E-2</v>
      </c>
      <c r="E1760" s="2">
        <f>MACD!F1760</f>
        <v>-3.8967427610370864E-2</v>
      </c>
      <c r="F1760" s="2">
        <f>'Moving Avg'!D1760</f>
        <v>7.6603200000000005</v>
      </c>
      <c r="G1760" s="2">
        <f>'Moving Avg'!F1760</f>
        <v>7.5850499999999981</v>
      </c>
      <c r="H1760" s="2">
        <f>'Moving Avg'!G1760</f>
        <v>7.6634920000000015</v>
      </c>
      <c r="I1760" s="2">
        <f>'Moving Avg'!H1760</f>
        <v>8.203087499999997</v>
      </c>
      <c r="J1760" s="6" t="str">
        <f>OBV!F1760</f>
        <v>BULLISH</v>
      </c>
      <c r="K1760" s="6" t="str">
        <f>OBV!G1760</f>
        <v>NEUTRAL</v>
      </c>
      <c r="L1760" s="6" t="str">
        <f>OBV!H1760</f>
        <v>CONFIRMED BULLISH</v>
      </c>
      <c r="M1760" s="8">
        <f t="shared" si="273"/>
        <v>50</v>
      </c>
      <c r="N1760" s="8">
        <f t="shared" si="270"/>
        <v>100</v>
      </c>
      <c r="O1760" s="8">
        <f t="shared" si="271"/>
        <v>0</v>
      </c>
      <c r="P1760" s="8">
        <f t="shared" si="272"/>
        <v>83.5</v>
      </c>
      <c r="Q1760" s="9">
        <f t="shared" si="274"/>
        <v>65.025000000000006</v>
      </c>
      <c r="R1760" s="9">
        <f t="shared" si="275"/>
        <v>50.875</v>
      </c>
      <c r="S1760" s="9">
        <f t="shared" si="276"/>
        <v>60.075000000000003</v>
      </c>
      <c r="T1760" s="9">
        <f t="shared" si="277"/>
        <v>58.375</v>
      </c>
      <c r="U1760" s="8">
        <f t="shared" si="278"/>
        <v>58.658333333333339</v>
      </c>
      <c r="V1760" s="8">
        <f t="shared" si="279"/>
        <v>58.587500000000006</v>
      </c>
    </row>
    <row r="1761" spans="1:22" ht="13.5" x14ac:dyDescent="0.25">
      <c r="A1761" s="3">
        <f>RSI!A1761</f>
        <v>44579</v>
      </c>
      <c r="B1761" s="2">
        <f>RSI!B1761</f>
        <v>7.6589999999999998</v>
      </c>
      <c r="C1761" s="2">
        <f>RSI!I1761</f>
        <v>51.385508198989015</v>
      </c>
      <c r="D1761" s="2">
        <f>MACD!E1761</f>
        <v>-8.3356487401036183E-2</v>
      </c>
      <c r="E1761" s="2">
        <f>MACD!F1761</f>
        <v>-4.7845239568503929E-2</v>
      </c>
      <c r="F1761" s="2">
        <f>'Moving Avg'!D1761</f>
        <v>7.6863399999999995</v>
      </c>
      <c r="G1761" s="2">
        <f>'Moving Avg'!F1761</f>
        <v>7.5884749999999981</v>
      </c>
      <c r="H1761" s="2">
        <f>'Moving Avg'!G1761</f>
        <v>7.6593860000000005</v>
      </c>
      <c r="I1761" s="2">
        <f>'Moving Avg'!H1761</f>
        <v>8.1979224999999971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  <c r="M1761" s="8">
        <f t="shared" si="273"/>
        <v>50</v>
      </c>
      <c r="N1761" s="8">
        <f t="shared" si="270"/>
        <v>100</v>
      </c>
      <c r="O1761" s="8">
        <f t="shared" si="271"/>
        <v>0</v>
      </c>
      <c r="P1761" s="8">
        <f t="shared" si="272"/>
        <v>83.5</v>
      </c>
      <c r="Q1761" s="9">
        <f t="shared" si="274"/>
        <v>65.025000000000006</v>
      </c>
      <c r="R1761" s="9">
        <f t="shared" si="275"/>
        <v>50.875</v>
      </c>
      <c r="S1761" s="9">
        <f t="shared" si="276"/>
        <v>60.075000000000003</v>
      </c>
      <c r="T1761" s="9">
        <f t="shared" si="277"/>
        <v>58.375</v>
      </c>
      <c r="U1761" s="8">
        <f t="shared" si="278"/>
        <v>58.658333333333339</v>
      </c>
      <c r="V1761" s="8">
        <f t="shared" si="279"/>
        <v>58.587500000000006</v>
      </c>
    </row>
    <row r="1762" spans="1:22" ht="13.5" x14ac:dyDescent="0.25">
      <c r="A1762" s="3">
        <f>RSI!A1762</f>
        <v>44580</v>
      </c>
      <c r="B1762" s="2">
        <f>RSI!B1762</f>
        <v>7.6657999999999999</v>
      </c>
      <c r="C1762" s="2">
        <f>RSI!I1762</f>
        <v>51.745618005451085</v>
      </c>
      <c r="D1762" s="2">
        <f>MACD!E1762</f>
        <v>-6.7865904007325284E-2</v>
      </c>
      <c r="E1762" s="2">
        <f>MACD!F1762</f>
        <v>-5.1849372456268202E-2</v>
      </c>
      <c r="F1762" s="2">
        <f>'Moving Avg'!D1762</f>
        <v>7.7137199999999995</v>
      </c>
      <c r="G1762" s="2">
        <f>'Moving Avg'!F1762</f>
        <v>7.5922399999999994</v>
      </c>
      <c r="H1762" s="2">
        <f>'Moving Avg'!G1762</f>
        <v>7.6574679999999997</v>
      </c>
      <c r="I1762" s="2">
        <f>'Moving Avg'!H1762</f>
        <v>8.1928249999999974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  <c r="M1762" s="8">
        <f t="shared" si="273"/>
        <v>50</v>
      </c>
      <c r="N1762" s="8">
        <f t="shared" si="270"/>
        <v>45</v>
      </c>
      <c r="O1762" s="8">
        <f t="shared" si="271"/>
        <v>0</v>
      </c>
      <c r="P1762" s="8">
        <f t="shared" si="272"/>
        <v>83.5</v>
      </c>
      <c r="Q1762" s="9">
        <f t="shared" si="274"/>
        <v>45.774999999999999</v>
      </c>
      <c r="R1762" s="9">
        <f t="shared" si="275"/>
        <v>39.875</v>
      </c>
      <c r="S1762" s="9">
        <f t="shared" si="276"/>
        <v>51.825000000000003</v>
      </c>
      <c r="T1762" s="9">
        <f t="shared" si="277"/>
        <v>44.625</v>
      </c>
      <c r="U1762" s="8">
        <f t="shared" si="278"/>
        <v>45.82500000000001</v>
      </c>
      <c r="V1762" s="8">
        <f t="shared" si="279"/>
        <v>45.525000000000006</v>
      </c>
    </row>
    <row r="1763" spans="1:22" ht="13.5" x14ac:dyDescent="0.25">
      <c r="A1763" s="3">
        <f>RSI!A1763</f>
        <v>44581</v>
      </c>
      <c r="B1763" s="2">
        <f>RSI!B1763</f>
        <v>7.6657999999999999</v>
      </c>
      <c r="C1763" s="2">
        <f>RSI!I1763</f>
        <v>51.745618005451085</v>
      </c>
      <c r="D1763" s="2">
        <f>MACD!E1763</f>
        <v>-5.495600643097287E-2</v>
      </c>
      <c r="E1763" s="2">
        <f>MACD!F1763</f>
        <v>-5.2470699251209139E-2</v>
      </c>
      <c r="F1763" s="2">
        <f>'Moving Avg'!D1763</f>
        <v>7.7041399999999998</v>
      </c>
      <c r="G1763" s="2">
        <f>'Moving Avg'!F1763</f>
        <v>7.5990849999999979</v>
      </c>
      <c r="H1763" s="2">
        <f>'Moving Avg'!G1763</f>
        <v>7.6547299999999998</v>
      </c>
      <c r="I1763" s="2">
        <f>'Moving Avg'!H1763</f>
        <v>8.1877609999999965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3"/>
        <v>50</v>
      </c>
      <c r="N1763" s="8">
        <f t="shared" si="270"/>
        <v>45</v>
      </c>
      <c r="O1763" s="8">
        <f t="shared" si="271"/>
        <v>0</v>
      </c>
      <c r="P1763" s="8">
        <f t="shared" si="272"/>
        <v>16.5</v>
      </c>
      <c r="Q1763" s="9">
        <f t="shared" si="274"/>
        <v>35.725000000000001</v>
      </c>
      <c r="R1763" s="9">
        <f t="shared" si="275"/>
        <v>23.125</v>
      </c>
      <c r="S1763" s="9">
        <f t="shared" si="276"/>
        <v>21.675000000000001</v>
      </c>
      <c r="T1763" s="9">
        <f t="shared" si="277"/>
        <v>27.875</v>
      </c>
      <c r="U1763" s="8">
        <f t="shared" si="278"/>
        <v>26.841666666666669</v>
      </c>
      <c r="V1763" s="8">
        <f t="shared" si="279"/>
        <v>27.1</v>
      </c>
    </row>
    <row r="1764" spans="1:22" ht="13.5" x14ac:dyDescent="0.25">
      <c r="A1764" s="3">
        <f>RSI!A1764</f>
        <v>44582</v>
      </c>
      <c r="B1764" s="2">
        <f>RSI!B1764</f>
        <v>7.6315999999999997</v>
      </c>
      <c r="C1764" s="2">
        <f>RSI!I1764</f>
        <v>49.602437374882008</v>
      </c>
      <c r="D1764" s="2">
        <f>MACD!E1764</f>
        <v>-5.2204878626924689E-2</v>
      </c>
      <c r="E1764" s="2">
        <f>MACD!F1764</f>
        <v>-5.2417535126352249E-2</v>
      </c>
      <c r="F1764" s="2">
        <f>'Moving Avg'!D1764</f>
        <v>7.6671800000000001</v>
      </c>
      <c r="G1764" s="2">
        <f>'Moving Avg'!F1764</f>
        <v>7.6048999999999989</v>
      </c>
      <c r="H1764" s="2">
        <f>'Moving Avg'!G1764</f>
        <v>7.65076</v>
      </c>
      <c r="I1764" s="2">
        <f>'Moving Avg'!H1764</f>
        <v>8.1825259999999975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3"/>
        <v>50</v>
      </c>
      <c r="N1764" s="8">
        <f t="shared" si="270"/>
        <v>0</v>
      </c>
      <c r="O1764" s="8">
        <f t="shared" si="271"/>
        <v>0</v>
      </c>
      <c r="P1764" s="8">
        <f t="shared" si="272"/>
        <v>16.5</v>
      </c>
      <c r="Q1764" s="9">
        <f t="shared" si="274"/>
        <v>19.975000000000001</v>
      </c>
      <c r="R1764" s="9">
        <f t="shared" si="275"/>
        <v>14.125</v>
      </c>
      <c r="S1764" s="9">
        <f t="shared" si="276"/>
        <v>14.925000000000001</v>
      </c>
      <c r="T1764" s="9">
        <f t="shared" si="277"/>
        <v>16.625</v>
      </c>
      <c r="U1764" s="8">
        <f t="shared" si="278"/>
        <v>16.341666666666669</v>
      </c>
      <c r="V1764" s="8">
        <f t="shared" si="279"/>
        <v>16.412500000000001</v>
      </c>
    </row>
    <row r="1765" spans="1:22" ht="13.5" x14ac:dyDescent="0.25">
      <c r="A1765" s="3">
        <f>RSI!A1765</f>
        <v>44585</v>
      </c>
      <c r="B1765" s="2">
        <f>RSI!B1765</f>
        <v>7.6315999999999997</v>
      </c>
      <c r="C1765" s="2">
        <f>RSI!I1765</f>
        <v>49.602437374882008</v>
      </c>
      <c r="D1765" s="2">
        <f>MACD!E1765</f>
        <v>-5.0905791274728607E-2</v>
      </c>
      <c r="E1765" s="2">
        <f>MACD!F1765</f>
        <v>-5.2115186356027521E-2</v>
      </c>
      <c r="F1765" s="2">
        <f>'Moving Avg'!D1765</f>
        <v>7.65076</v>
      </c>
      <c r="G1765" s="2">
        <f>'Moving Avg'!F1765</f>
        <v>7.6168749999999985</v>
      </c>
      <c r="H1765" s="2">
        <f>'Moving Avg'!G1765</f>
        <v>7.6469259999999997</v>
      </c>
      <c r="I1765" s="2">
        <f>'Moving Avg'!H1765</f>
        <v>8.1771229999999964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3"/>
        <v>50</v>
      </c>
      <c r="N1765" s="8">
        <f t="shared" si="270"/>
        <v>0</v>
      </c>
      <c r="O1765" s="8">
        <f t="shared" si="271"/>
        <v>0</v>
      </c>
      <c r="P1765" s="8">
        <f t="shared" si="272"/>
        <v>16.5</v>
      </c>
      <c r="Q1765" s="9">
        <f t="shared" si="274"/>
        <v>19.975000000000001</v>
      </c>
      <c r="R1765" s="9">
        <f t="shared" si="275"/>
        <v>14.125</v>
      </c>
      <c r="S1765" s="9">
        <f t="shared" si="276"/>
        <v>14.925000000000001</v>
      </c>
      <c r="T1765" s="9">
        <f t="shared" si="277"/>
        <v>16.625</v>
      </c>
      <c r="U1765" s="8">
        <f t="shared" si="278"/>
        <v>16.341666666666669</v>
      </c>
      <c r="V1765" s="8">
        <f t="shared" si="279"/>
        <v>16.412500000000001</v>
      </c>
    </row>
    <row r="1766" spans="1:22" ht="13.5" x14ac:dyDescent="0.25">
      <c r="A1766" s="3">
        <f>RSI!A1766</f>
        <v>44586</v>
      </c>
      <c r="B1766" s="2">
        <f>RSI!B1766</f>
        <v>7.7206000000000001</v>
      </c>
      <c r="C1766" s="2">
        <f>RSI!I1766</f>
        <v>55.202263423531861</v>
      </c>
      <c r="D1766" s="2">
        <f>MACD!E1766</f>
        <v>-6.5845756554065993E-2</v>
      </c>
      <c r="E1766" s="2">
        <f>MACD!F1766</f>
        <v>-5.4861300395635221E-2</v>
      </c>
      <c r="F1766" s="2">
        <f>'Moving Avg'!D1766</f>
        <v>7.663079999999999</v>
      </c>
      <c r="G1766" s="2">
        <f>'Moving Avg'!F1766</f>
        <v>7.6326199999999984</v>
      </c>
      <c r="H1766" s="2">
        <f>'Moving Avg'!G1766</f>
        <v>7.6455579999999994</v>
      </c>
      <c r="I1766" s="2">
        <f>'Moving Avg'!H1766</f>
        <v>8.1717619999999975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  <c r="M1766" s="8">
        <f t="shared" si="273"/>
        <v>50</v>
      </c>
      <c r="N1766" s="8">
        <f t="shared" si="270"/>
        <v>45</v>
      </c>
      <c r="O1766" s="8">
        <f t="shared" si="271"/>
        <v>0</v>
      </c>
      <c r="P1766" s="8">
        <f t="shared" si="272"/>
        <v>83.5</v>
      </c>
      <c r="Q1766" s="9">
        <f t="shared" si="274"/>
        <v>45.774999999999999</v>
      </c>
      <c r="R1766" s="9">
        <f t="shared" si="275"/>
        <v>39.875</v>
      </c>
      <c r="S1766" s="9">
        <f t="shared" si="276"/>
        <v>51.825000000000003</v>
      </c>
      <c r="T1766" s="9">
        <f t="shared" si="277"/>
        <v>44.625</v>
      </c>
      <c r="U1766" s="8">
        <f t="shared" si="278"/>
        <v>45.82500000000001</v>
      </c>
      <c r="V1766" s="8">
        <f t="shared" si="279"/>
        <v>45.525000000000006</v>
      </c>
    </row>
    <row r="1767" spans="1:22" ht="13.5" x14ac:dyDescent="0.25">
      <c r="A1767" s="3">
        <f>RSI!A1767</f>
        <v>44587</v>
      </c>
      <c r="B1767" s="2">
        <f>RSI!B1767</f>
        <v>7.6315999999999997</v>
      </c>
      <c r="C1767" s="2">
        <f>RSI!I1767</f>
        <v>49.302693742995729</v>
      </c>
      <c r="D1767" s="2">
        <f>MACD!E1767</f>
        <v>-7.2392501356349115E-2</v>
      </c>
      <c r="E1767" s="2">
        <f>MACD!F1767</f>
        <v>-5.8367540587778002E-2</v>
      </c>
      <c r="F1767" s="2">
        <f>'Moving Avg'!D1767</f>
        <v>7.6562399999999995</v>
      </c>
      <c r="G1767" s="2">
        <f>'Moving Avg'!F1767</f>
        <v>7.6329599999999989</v>
      </c>
      <c r="H1767" s="2">
        <f>'Moving Avg'!G1767</f>
        <v>7.642409999999999</v>
      </c>
      <c r="I1767" s="2">
        <f>'Moving Avg'!H1767</f>
        <v>8.1662584999999961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  <c r="M1767" s="8">
        <f t="shared" si="273"/>
        <v>50</v>
      </c>
      <c r="N1767" s="8">
        <f t="shared" si="270"/>
        <v>45</v>
      </c>
      <c r="O1767" s="8">
        <f t="shared" si="271"/>
        <v>0</v>
      </c>
      <c r="P1767" s="8">
        <f t="shared" si="272"/>
        <v>16.5</v>
      </c>
      <c r="Q1767" s="9">
        <f t="shared" si="274"/>
        <v>35.725000000000001</v>
      </c>
      <c r="R1767" s="9">
        <f t="shared" si="275"/>
        <v>23.125</v>
      </c>
      <c r="S1767" s="9">
        <f t="shared" si="276"/>
        <v>21.675000000000001</v>
      </c>
      <c r="T1767" s="9">
        <f t="shared" si="277"/>
        <v>27.875</v>
      </c>
      <c r="U1767" s="8">
        <f t="shared" si="278"/>
        <v>26.841666666666669</v>
      </c>
      <c r="V1767" s="8">
        <f t="shared" si="279"/>
        <v>27.1</v>
      </c>
    </row>
    <row r="1768" spans="1:22" ht="13.5" x14ac:dyDescent="0.25">
      <c r="A1768" s="3">
        <f>RSI!A1768</f>
        <v>44588</v>
      </c>
      <c r="B1768" s="2">
        <f>RSI!B1768</f>
        <v>7.6657999999999999</v>
      </c>
      <c r="C1768" s="2">
        <f>RSI!I1768</f>
        <v>51.449902828176981</v>
      </c>
      <c r="D1768" s="2">
        <f>MACD!E1768</f>
        <v>-5.1969666072025689E-2</v>
      </c>
      <c r="E1768" s="2">
        <f>MACD!F1768</f>
        <v>-5.7087965684627547E-2</v>
      </c>
      <c r="F1768" s="2">
        <f>'Moving Avg'!D1768</f>
        <v>7.6562399999999995</v>
      </c>
      <c r="G1768" s="2">
        <f>'Moving Avg'!F1768</f>
        <v>7.6350099999999994</v>
      </c>
      <c r="H1768" s="2">
        <f>'Moving Avg'!G1768</f>
        <v>7.6396719999999982</v>
      </c>
      <c r="I1768" s="2">
        <f>'Moving Avg'!H1768</f>
        <v>8.1610264999999966</v>
      </c>
      <c r="J1768" s="6" t="str">
        <f>OBV!F1768</f>
        <v>BULLISH</v>
      </c>
      <c r="K1768" s="6" t="str">
        <f>OBV!G1768</f>
        <v>NEUTRAL</v>
      </c>
      <c r="L1768" s="6" t="str">
        <f>OBV!H1768</f>
        <v>NEUTRAL</v>
      </c>
      <c r="M1768" s="8">
        <f t="shared" si="273"/>
        <v>50</v>
      </c>
      <c r="N1768" s="8">
        <f t="shared" si="270"/>
        <v>0</v>
      </c>
      <c r="O1768" s="8">
        <f t="shared" si="271"/>
        <v>0</v>
      </c>
      <c r="P1768" s="8">
        <f t="shared" si="272"/>
        <v>49.5</v>
      </c>
      <c r="Q1768" s="9">
        <f t="shared" si="274"/>
        <v>24.925000000000001</v>
      </c>
      <c r="R1768" s="9">
        <f t="shared" si="275"/>
        <v>22.375</v>
      </c>
      <c r="S1768" s="9">
        <f t="shared" si="276"/>
        <v>29.775000000000002</v>
      </c>
      <c r="T1768" s="9">
        <f t="shared" si="277"/>
        <v>24.875</v>
      </c>
      <c r="U1768" s="8">
        <f t="shared" si="278"/>
        <v>25.691666666666666</v>
      </c>
      <c r="V1768" s="8">
        <f t="shared" si="279"/>
        <v>25.487500000000001</v>
      </c>
    </row>
    <row r="1769" spans="1:22" ht="13.5" x14ac:dyDescent="0.25">
      <c r="A1769" s="3">
        <f>RSI!A1769</f>
        <v>44589</v>
      </c>
      <c r="B1769" s="2">
        <f>RSI!B1769</f>
        <v>7.6589999999999998</v>
      </c>
      <c r="C1769" s="2">
        <f>RSI!I1769</f>
        <v>50.987499811634699</v>
      </c>
      <c r="D1769" s="2">
        <f>MACD!E1769</f>
        <v>-1.8527049640466586E-2</v>
      </c>
      <c r="E1769" s="2">
        <f>MACD!F1769</f>
        <v>-4.9375782475795355E-2</v>
      </c>
      <c r="F1769" s="2">
        <f>'Moving Avg'!D1769</f>
        <v>7.6617199999999999</v>
      </c>
      <c r="G1769" s="2">
        <f>'Moving Avg'!F1769</f>
        <v>7.6353549999999997</v>
      </c>
      <c r="H1769" s="2">
        <f>'Moving Avg'!G1769</f>
        <v>7.6357019999999984</v>
      </c>
      <c r="I1769" s="2">
        <f>'Moving Avg'!H1769</f>
        <v>8.1558274999999973</v>
      </c>
      <c r="J1769" s="6" t="str">
        <f>OBV!F1769</f>
        <v>BEARISH</v>
      </c>
      <c r="K1769" s="6" t="str">
        <f>OBV!G1769</f>
        <v>NEUTRAL</v>
      </c>
      <c r="L1769" s="6" t="str">
        <f>OBV!H1769</f>
        <v>BEARISH DIVERGENCE</v>
      </c>
      <c r="M1769" s="8">
        <f t="shared" si="273"/>
        <v>50</v>
      </c>
      <c r="N1769" s="8">
        <f t="shared" si="270"/>
        <v>0</v>
      </c>
      <c r="O1769" s="8">
        <f t="shared" si="271"/>
        <v>0</v>
      </c>
      <c r="P1769" s="8">
        <f t="shared" si="272"/>
        <v>16.5</v>
      </c>
      <c r="Q1769" s="9">
        <f t="shared" si="274"/>
        <v>19.975000000000001</v>
      </c>
      <c r="R1769" s="9">
        <f t="shared" si="275"/>
        <v>14.125</v>
      </c>
      <c r="S1769" s="9">
        <f t="shared" si="276"/>
        <v>14.925000000000001</v>
      </c>
      <c r="T1769" s="9">
        <f t="shared" si="277"/>
        <v>16.625</v>
      </c>
      <c r="U1769" s="8">
        <f t="shared" si="278"/>
        <v>16.341666666666669</v>
      </c>
      <c r="V1769" s="8">
        <f t="shared" si="279"/>
        <v>16.412500000000001</v>
      </c>
    </row>
    <row r="1770" spans="1:22" ht="13.5" x14ac:dyDescent="0.25">
      <c r="A1770" s="3">
        <f>RSI!A1770</f>
        <v>44592</v>
      </c>
      <c r="B1770" s="2">
        <f>RSI!B1770</f>
        <v>7.6315999999999997</v>
      </c>
      <c r="C1770" s="2">
        <f>RSI!I1770</f>
        <v>49.073637527679729</v>
      </c>
      <c r="D1770" s="2">
        <f>MACD!E1770</f>
        <v>-4.0910732380714521E-3</v>
      </c>
      <c r="E1770" s="2">
        <f>MACD!F1770</f>
        <v>-4.0318840628250578E-2</v>
      </c>
      <c r="F1770" s="2">
        <f>'Moving Avg'!D1770</f>
        <v>7.6617199999999999</v>
      </c>
      <c r="G1770" s="2">
        <f>'Moving Avg'!F1770</f>
        <v>7.6439100000000009</v>
      </c>
      <c r="H1770" s="2">
        <f>'Moving Avg'!G1770</f>
        <v>7.6311839999999984</v>
      </c>
      <c r="I1770" s="2">
        <f>'Moving Avg'!H1770</f>
        <v>8.1506594999999962</v>
      </c>
      <c r="J1770" s="6" t="str">
        <f>OBV!F1770</f>
        <v>BEARISH</v>
      </c>
      <c r="K1770" s="6" t="str">
        <f>OBV!G1770</f>
        <v>NEUTRAL</v>
      </c>
      <c r="L1770" s="6" t="str">
        <f>OBV!H1770</f>
        <v>NEUTRAL</v>
      </c>
      <c r="M1770" s="8">
        <f t="shared" si="273"/>
        <v>50</v>
      </c>
      <c r="N1770" s="8">
        <f t="shared" si="270"/>
        <v>0</v>
      </c>
      <c r="O1770" s="8">
        <f t="shared" si="271"/>
        <v>0</v>
      </c>
      <c r="P1770" s="8">
        <f t="shared" si="272"/>
        <v>16.5</v>
      </c>
      <c r="Q1770" s="9">
        <f t="shared" si="274"/>
        <v>19.975000000000001</v>
      </c>
      <c r="R1770" s="9">
        <f t="shared" si="275"/>
        <v>14.125</v>
      </c>
      <c r="S1770" s="9">
        <f t="shared" si="276"/>
        <v>14.925000000000001</v>
      </c>
      <c r="T1770" s="9">
        <f t="shared" si="277"/>
        <v>16.625</v>
      </c>
      <c r="U1770" s="8">
        <f t="shared" si="278"/>
        <v>16.341666666666669</v>
      </c>
      <c r="V1770" s="8">
        <f t="shared" si="279"/>
        <v>16.412500000000001</v>
      </c>
    </row>
    <row r="1771" spans="1:22" ht="13.5" x14ac:dyDescent="0.25">
      <c r="A1771" s="3">
        <f>RSI!A1771</f>
        <v>44593</v>
      </c>
      <c r="B1771" s="2">
        <f>RSI!B1771</f>
        <v>7.5632000000000001</v>
      </c>
      <c r="C1771" s="2">
        <f>RSI!I1771</f>
        <v>44.575493571773166</v>
      </c>
      <c r="D1771" s="2">
        <f>MACD!E1771</f>
        <v>4.8526811881695053E-3</v>
      </c>
      <c r="E1771" s="2">
        <f>MACD!F1771</f>
        <v>-3.1284536264966564E-2</v>
      </c>
      <c r="F1771" s="2">
        <f>'Moving Avg'!D1771</f>
        <v>7.6302399999999988</v>
      </c>
      <c r="G1771" s="2">
        <f>'Moving Avg'!F1771</f>
        <v>7.6473350000000009</v>
      </c>
      <c r="H1771" s="2">
        <f>'Moving Avg'!G1771</f>
        <v>7.6269419999999979</v>
      </c>
      <c r="I1771" s="2">
        <f>'Moving Avg'!H1771</f>
        <v>8.145250499999996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  <c r="M1771" s="8">
        <f t="shared" si="273"/>
        <v>50</v>
      </c>
      <c r="N1771" s="8">
        <f t="shared" si="270"/>
        <v>0</v>
      </c>
      <c r="O1771" s="8">
        <f t="shared" si="271"/>
        <v>0</v>
      </c>
      <c r="P1771" s="8">
        <f t="shared" si="272"/>
        <v>16.5</v>
      </c>
      <c r="Q1771" s="9">
        <f t="shared" si="274"/>
        <v>19.975000000000001</v>
      </c>
      <c r="R1771" s="9">
        <f t="shared" si="275"/>
        <v>14.125</v>
      </c>
      <c r="S1771" s="9">
        <f t="shared" si="276"/>
        <v>14.925000000000001</v>
      </c>
      <c r="T1771" s="9">
        <f t="shared" si="277"/>
        <v>16.625</v>
      </c>
      <c r="U1771" s="8">
        <f t="shared" si="278"/>
        <v>16.341666666666669</v>
      </c>
      <c r="V1771" s="8">
        <f t="shared" si="279"/>
        <v>16.412500000000001</v>
      </c>
    </row>
    <row r="1772" spans="1:22" ht="13.5" x14ac:dyDescent="0.25">
      <c r="A1772" s="3">
        <f>RSI!A1772</f>
        <v>44594</v>
      </c>
      <c r="B1772" s="2">
        <f>RSI!B1772</f>
        <v>7.5632000000000001</v>
      </c>
      <c r="C1772" s="2">
        <f>RSI!I1772</f>
        <v>44.575493571773166</v>
      </c>
      <c r="D1772" s="2">
        <f>MACD!E1772</f>
        <v>1.3942486722254621E-2</v>
      </c>
      <c r="E1772" s="2">
        <f>MACD!F1772</f>
        <v>-2.2239131667522328E-2</v>
      </c>
      <c r="F1772" s="2">
        <f>'Moving Avg'!D1772</f>
        <v>7.6165599999999998</v>
      </c>
      <c r="G1772" s="2">
        <f>'Moving Avg'!F1772</f>
        <v>7.6422050000000015</v>
      </c>
      <c r="H1772" s="2">
        <f>'Moving Avg'!G1772</f>
        <v>7.6228359999999977</v>
      </c>
      <c r="I1772" s="2">
        <f>'Moving Avg'!H1772</f>
        <v>8.139941999999996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  <c r="M1772" s="8">
        <f t="shared" si="273"/>
        <v>50</v>
      </c>
      <c r="N1772" s="8">
        <f t="shared" si="270"/>
        <v>0</v>
      </c>
      <c r="O1772" s="8">
        <f t="shared" si="271"/>
        <v>0</v>
      </c>
      <c r="P1772" s="8">
        <f t="shared" si="272"/>
        <v>16.5</v>
      </c>
      <c r="Q1772" s="9">
        <f t="shared" si="274"/>
        <v>19.975000000000001</v>
      </c>
      <c r="R1772" s="9">
        <f t="shared" si="275"/>
        <v>14.125</v>
      </c>
      <c r="S1772" s="9">
        <f t="shared" si="276"/>
        <v>14.925000000000001</v>
      </c>
      <c r="T1772" s="9">
        <f t="shared" si="277"/>
        <v>16.625</v>
      </c>
      <c r="U1772" s="8">
        <f t="shared" si="278"/>
        <v>16.341666666666669</v>
      </c>
      <c r="V1772" s="8">
        <f t="shared" si="279"/>
        <v>16.412500000000001</v>
      </c>
    </row>
    <row r="1773" spans="1:22" ht="13.5" x14ac:dyDescent="0.25">
      <c r="A1773" s="3">
        <f>RSI!A1773</f>
        <v>44595</v>
      </c>
      <c r="B1773" s="2">
        <f>RSI!B1773</f>
        <v>7.5632000000000001</v>
      </c>
      <c r="C1773" s="2">
        <f>RSI!I1773</f>
        <v>44.575493571773166</v>
      </c>
      <c r="D1773" s="2">
        <f>MACD!E1773</f>
        <v>2.2074471266368967E-2</v>
      </c>
      <c r="E1773" s="2">
        <f>MACD!F1773</f>
        <v>-1.3376411080744069E-2</v>
      </c>
      <c r="F1773" s="2">
        <f>'Moving Avg'!D1773</f>
        <v>7.5960400000000003</v>
      </c>
      <c r="G1773" s="2">
        <f>'Moving Avg'!F1773</f>
        <v>7.6370750000000012</v>
      </c>
      <c r="H1773" s="2">
        <f>'Moving Avg'!G1773</f>
        <v>7.6192779999999969</v>
      </c>
      <c r="I1773" s="2">
        <f>'Moving Avg'!H1773</f>
        <v>8.1349694999999969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3"/>
        <v>50</v>
      </c>
      <c r="N1773" s="8">
        <f t="shared" si="270"/>
        <v>0</v>
      </c>
      <c r="O1773" s="8">
        <f t="shared" si="271"/>
        <v>0</v>
      </c>
      <c r="P1773" s="8">
        <f t="shared" si="272"/>
        <v>16.5</v>
      </c>
      <c r="Q1773" s="9">
        <f t="shared" si="274"/>
        <v>19.975000000000001</v>
      </c>
      <c r="R1773" s="9">
        <f t="shared" si="275"/>
        <v>14.125</v>
      </c>
      <c r="S1773" s="9">
        <f t="shared" si="276"/>
        <v>14.925000000000001</v>
      </c>
      <c r="T1773" s="9">
        <f t="shared" si="277"/>
        <v>16.625</v>
      </c>
      <c r="U1773" s="8">
        <f t="shared" si="278"/>
        <v>16.341666666666669</v>
      </c>
      <c r="V1773" s="8">
        <f t="shared" si="279"/>
        <v>16.412500000000001</v>
      </c>
    </row>
    <row r="1774" spans="1:22" ht="13.5" x14ac:dyDescent="0.25">
      <c r="A1774" s="3">
        <f>RSI!A1774</f>
        <v>44596</v>
      </c>
      <c r="B1774" s="2">
        <f>RSI!B1774</f>
        <v>7.5632000000000001</v>
      </c>
      <c r="C1774" s="2">
        <f>RSI!I1774</f>
        <v>44.575493571773166</v>
      </c>
      <c r="D1774" s="2">
        <f>MACD!E1774</f>
        <v>2.4101815609862243E-2</v>
      </c>
      <c r="E1774" s="2">
        <f>MACD!F1774</f>
        <v>-5.8807657426228066E-3</v>
      </c>
      <c r="F1774" s="2">
        <f>'Moving Avg'!D1774</f>
        <v>7.5768800000000009</v>
      </c>
      <c r="G1774" s="2">
        <f>'Moving Avg'!F1774</f>
        <v>7.635365000000002</v>
      </c>
      <c r="H1774" s="2">
        <f>'Moving Avg'!G1774</f>
        <v>7.6157199999999969</v>
      </c>
      <c r="I1774" s="2">
        <f>'Moving Avg'!H1774</f>
        <v>8.1299969999999959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3"/>
        <v>50</v>
      </c>
      <c r="N1774" s="8">
        <f t="shared" si="270"/>
        <v>0</v>
      </c>
      <c r="O1774" s="8">
        <f t="shared" si="271"/>
        <v>0</v>
      </c>
      <c r="P1774" s="8">
        <f t="shared" si="272"/>
        <v>16.5</v>
      </c>
      <c r="Q1774" s="9">
        <f t="shared" si="274"/>
        <v>19.975000000000001</v>
      </c>
      <c r="R1774" s="9">
        <f t="shared" si="275"/>
        <v>14.125</v>
      </c>
      <c r="S1774" s="9">
        <f t="shared" si="276"/>
        <v>14.925000000000001</v>
      </c>
      <c r="T1774" s="9">
        <f t="shared" si="277"/>
        <v>16.625</v>
      </c>
      <c r="U1774" s="8">
        <f t="shared" si="278"/>
        <v>16.341666666666669</v>
      </c>
      <c r="V1774" s="8">
        <f t="shared" si="279"/>
        <v>16.412500000000001</v>
      </c>
    </row>
    <row r="1775" spans="1:22" ht="13.5" x14ac:dyDescent="0.25">
      <c r="A1775" s="3">
        <f>RSI!A1775</f>
        <v>44599</v>
      </c>
      <c r="B1775" s="2">
        <f>RSI!B1775</f>
        <v>7.5632000000000001</v>
      </c>
      <c r="C1775" s="2">
        <f>RSI!I1775</f>
        <v>44.575493571773166</v>
      </c>
      <c r="D1775" s="2">
        <f>MACD!E1775</f>
        <v>2.6195013421888902E-2</v>
      </c>
      <c r="E1775" s="2">
        <f>MACD!F1775</f>
        <v>5.3439009027953475E-4</v>
      </c>
      <c r="F1775" s="2">
        <f>'Moving Avg'!D1775</f>
        <v>7.5632000000000001</v>
      </c>
      <c r="G1775" s="2">
        <f>'Moving Avg'!F1775</f>
        <v>7.6340000000000003</v>
      </c>
      <c r="H1775" s="2">
        <f>'Moving Avg'!G1775</f>
        <v>7.6121619999999961</v>
      </c>
      <c r="I1775" s="2">
        <f>'Moving Avg'!H1775</f>
        <v>8.1250244999999968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3"/>
        <v>50</v>
      </c>
      <c r="N1775" s="8">
        <f t="shared" si="270"/>
        <v>0</v>
      </c>
      <c r="O1775" s="8">
        <f t="shared" si="271"/>
        <v>0</v>
      </c>
      <c r="P1775" s="8">
        <f t="shared" si="272"/>
        <v>16.5</v>
      </c>
      <c r="Q1775" s="9">
        <f t="shared" si="274"/>
        <v>19.975000000000001</v>
      </c>
      <c r="R1775" s="9">
        <f t="shared" si="275"/>
        <v>14.125</v>
      </c>
      <c r="S1775" s="9">
        <f t="shared" si="276"/>
        <v>14.925000000000001</v>
      </c>
      <c r="T1775" s="9">
        <f t="shared" si="277"/>
        <v>16.625</v>
      </c>
      <c r="U1775" s="8">
        <f t="shared" si="278"/>
        <v>16.341666666666669</v>
      </c>
      <c r="V1775" s="8">
        <f t="shared" si="279"/>
        <v>16.412500000000001</v>
      </c>
    </row>
    <row r="1776" spans="1:22" ht="13.5" x14ac:dyDescent="0.25">
      <c r="A1776" s="3">
        <f>RSI!A1776</f>
        <v>44600</v>
      </c>
      <c r="B1776" s="2">
        <f>RSI!B1776</f>
        <v>7.5632000000000001</v>
      </c>
      <c r="C1776" s="2">
        <f>RSI!I1776</f>
        <v>44.575493571773158</v>
      </c>
      <c r="D1776" s="2">
        <f>MACD!E1776</f>
        <v>4.2008259417956495E-2</v>
      </c>
      <c r="E1776" s="2">
        <f>MACD!F1776</f>
        <v>8.8291639558149265E-3</v>
      </c>
      <c r="F1776" s="2">
        <f>'Moving Avg'!D1776</f>
        <v>7.5632000000000001</v>
      </c>
      <c r="G1776" s="2">
        <f>'Moving Avg'!F1776</f>
        <v>7.6357150000000003</v>
      </c>
      <c r="H1776" s="2">
        <f>'Moving Avg'!G1776</f>
        <v>7.6092879999999958</v>
      </c>
      <c r="I1776" s="2">
        <f>'Moving Avg'!H1776</f>
        <v>8.120219999999998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  <c r="M1776" s="8">
        <f t="shared" si="273"/>
        <v>50</v>
      </c>
      <c r="N1776" s="8">
        <f t="shared" si="270"/>
        <v>0</v>
      </c>
      <c r="O1776" s="8">
        <f t="shared" si="271"/>
        <v>0</v>
      </c>
      <c r="P1776" s="8">
        <f t="shared" si="272"/>
        <v>33</v>
      </c>
      <c r="Q1776" s="9">
        <f t="shared" si="274"/>
        <v>22.45</v>
      </c>
      <c r="R1776" s="9">
        <f t="shared" si="275"/>
        <v>18.25</v>
      </c>
      <c r="S1776" s="9">
        <f t="shared" si="276"/>
        <v>22.35</v>
      </c>
      <c r="T1776" s="9">
        <f t="shared" si="277"/>
        <v>20.75</v>
      </c>
      <c r="U1776" s="8">
        <f t="shared" si="278"/>
        <v>21.016666666666669</v>
      </c>
      <c r="V1776" s="8">
        <f t="shared" si="279"/>
        <v>20.950000000000003</v>
      </c>
    </row>
    <row r="1777" spans="1:22" ht="13.5" x14ac:dyDescent="0.25">
      <c r="A1777" s="3">
        <f>RSI!A1777</f>
        <v>44601</v>
      </c>
      <c r="B1777" s="2">
        <f>RSI!B1777</f>
        <v>7.5289000000000001</v>
      </c>
      <c r="C1777" s="2">
        <f>RSI!I1777</f>
        <v>41.593179752181634</v>
      </c>
      <c r="D1777" s="2">
        <f>MACD!E1777</f>
        <v>4.4560993353132794E-2</v>
      </c>
      <c r="E1777" s="2">
        <f>MACD!F1777</f>
        <v>1.5975529835278501E-2</v>
      </c>
      <c r="F1777" s="2">
        <f>'Moving Avg'!D1777</f>
        <v>7.5563400000000005</v>
      </c>
      <c r="G1777" s="2">
        <f>'Moving Avg'!F1777</f>
        <v>7.6357149999999994</v>
      </c>
      <c r="H1777" s="2">
        <f>'Moving Avg'!G1777</f>
        <v>7.6065499999999959</v>
      </c>
      <c r="I1777" s="2">
        <f>'Moving Avg'!H1777</f>
        <v>8.1155459999999966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  <c r="M1777" s="8">
        <f t="shared" si="273"/>
        <v>50</v>
      </c>
      <c r="N1777" s="8">
        <f t="shared" si="270"/>
        <v>0</v>
      </c>
      <c r="O1777" s="8">
        <f t="shared" si="271"/>
        <v>0</v>
      </c>
      <c r="P1777" s="8">
        <f t="shared" si="272"/>
        <v>16.5</v>
      </c>
      <c r="Q1777" s="9">
        <f t="shared" si="274"/>
        <v>19.975000000000001</v>
      </c>
      <c r="R1777" s="9">
        <f t="shared" si="275"/>
        <v>14.125</v>
      </c>
      <c r="S1777" s="9">
        <f t="shared" si="276"/>
        <v>14.925000000000001</v>
      </c>
      <c r="T1777" s="9">
        <f t="shared" si="277"/>
        <v>16.625</v>
      </c>
      <c r="U1777" s="8">
        <f t="shared" si="278"/>
        <v>16.341666666666669</v>
      </c>
      <c r="V1777" s="8">
        <f t="shared" si="279"/>
        <v>16.412500000000001</v>
      </c>
    </row>
    <row r="1778" spans="1:22" ht="13.5" x14ac:dyDescent="0.25">
      <c r="A1778" s="3">
        <f>RSI!A1778</f>
        <v>44602</v>
      </c>
      <c r="B1778" s="2">
        <f>RSI!B1778</f>
        <v>7.4946999999999999</v>
      </c>
      <c r="C1778" s="2">
        <f>RSI!I1778</f>
        <v>38.805354755944549</v>
      </c>
      <c r="D1778" s="2">
        <f>MACD!E1778</f>
        <v>5.5018423150172246E-2</v>
      </c>
      <c r="E1778" s="2">
        <f>MACD!F1778</f>
        <v>2.3784108498257253E-2</v>
      </c>
      <c r="F1778" s="2">
        <f>'Moving Avg'!D1778</f>
        <v>7.5426400000000005</v>
      </c>
      <c r="G1778" s="2">
        <f>'Moving Avg'!F1778</f>
        <v>7.6247649999999991</v>
      </c>
      <c r="H1778" s="2">
        <f>'Moving Avg'!G1778</f>
        <v>7.6031279999999972</v>
      </c>
      <c r="I1778" s="2">
        <f>'Moving Avg'!H1778</f>
        <v>8.1112049999999964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  <c r="M1778" s="8">
        <f t="shared" si="273"/>
        <v>50</v>
      </c>
      <c r="N1778" s="8">
        <f t="shared" si="270"/>
        <v>0</v>
      </c>
      <c r="O1778" s="8">
        <f t="shared" si="271"/>
        <v>0</v>
      </c>
      <c r="P1778" s="8">
        <f t="shared" si="272"/>
        <v>16.5</v>
      </c>
      <c r="Q1778" s="9">
        <f t="shared" si="274"/>
        <v>19.975000000000001</v>
      </c>
      <c r="R1778" s="9">
        <f t="shared" si="275"/>
        <v>14.125</v>
      </c>
      <c r="S1778" s="9">
        <f t="shared" si="276"/>
        <v>14.925000000000001</v>
      </c>
      <c r="T1778" s="9">
        <f t="shared" si="277"/>
        <v>16.625</v>
      </c>
      <c r="U1778" s="8">
        <f t="shared" si="278"/>
        <v>16.341666666666669</v>
      </c>
      <c r="V1778" s="8">
        <f t="shared" si="279"/>
        <v>16.412500000000001</v>
      </c>
    </row>
    <row r="1779" spans="1:22" ht="13.5" x14ac:dyDescent="0.25">
      <c r="A1779" s="3">
        <f>RSI!A1779</f>
        <v>44603</v>
      </c>
      <c r="B1779" s="2">
        <f>RSI!B1779</f>
        <v>7.4604999999999997</v>
      </c>
      <c r="C1779" s="2">
        <f>RSI!I1779</f>
        <v>36.192885002043568</v>
      </c>
      <c r="D1779" s="2">
        <f>MACD!E1779</f>
        <v>6.6021612613377911E-2</v>
      </c>
      <c r="E1779" s="2">
        <f>MACD!F1779</f>
        <v>3.2231609321281385E-2</v>
      </c>
      <c r="F1779" s="2">
        <f>'Moving Avg'!D1779</f>
        <v>7.5221</v>
      </c>
      <c r="G1779" s="2">
        <f>'Moving Avg'!F1779</f>
        <v>7.6069699999999987</v>
      </c>
      <c r="H1779" s="2">
        <f>'Moving Avg'!G1779</f>
        <v>7.6003899999999973</v>
      </c>
      <c r="I1779" s="2">
        <f>'Moving Avg'!H1779</f>
        <v>8.1065584999999967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  <c r="M1779" s="8">
        <f t="shared" si="273"/>
        <v>50</v>
      </c>
      <c r="N1779" s="8">
        <f t="shared" si="270"/>
        <v>0</v>
      </c>
      <c r="O1779" s="8">
        <f t="shared" si="271"/>
        <v>0</v>
      </c>
      <c r="P1779" s="8">
        <f t="shared" si="272"/>
        <v>16.5</v>
      </c>
      <c r="Q1779" s="9">
        <f t="shared" si="274"/>
        <v>19.975000000000001</v>
      </c>
      <c r="R1779" s="9">
        <f t="shared" si="275"/>
        <v>14.125</v>
      </c>
      <c r="S1779" s="9">
        <f t="shared" si="276"/>
        <v>14.925000000000001</v>
      </c>
      <c r="T1779" s="9">
        <f t="shared" si="277"/>
        <v>16.625</v>
      </c>
      <c r="U1779" s="8">
        <f t="shared" si="278"/>
        <v>16.341666666666669</v>
      </c>
      <c r="V1779" s="8">
        <f t="shared" si="279"/>
        <v>16.412500000000001</v>
      </c>
    </row>
    <row r="1780" spans="1:22" ht="13.5" x14ac:dyDescent="0.25">
      <c r="A1780" s="3">
        <f>RSI!A1780</f>
        <v>44606</v>
      </c>
      <c r="B1780" s="2">
        <f>RSI!B1780</f>
        <v>7.3921000000000001</v>
      </c>
      <c r="C1780" s="2">
        <f>RSI!I1780</f>
        <v>31.609448577899443</v>
      </c>
      <c r="D1780" s="2">
        <f>MACD!E1780</f>
        <v>7.7003352362461364E-2</v>
      </c>
      <c r="E1780" s="2">
        <f>MACD!F1780</f>
        <v>4.1185957929517382E-2</v>
      </c>
      <c r="F1780" s="2">
        <f>'Moving Avg'!D1780</f>
        <v>7.4878799999999996</v>
      </c>
      <c r="G1780" s="2">
        <f>'Moving Avg'!F1780</f>
        <v>7.5908899999999973</v>
      </c>
      <c r="H1780" s="2">
        <f>'Moving Avg'!G1780</f>
        <v>7.5950519999999972</v>
      </c>
      <c r="I1780" s="2">
        <f>'Moving Avg'!H1780</f>
        <v>8.1020404999999958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  <c r="M1780" s="8">
        <f t="shared" si="273"/>
        <v>50</v>
      </c>
      <c r="N1780" s="8">
        <f t="shared" si="270"/>
        <v>0</v>
      </c>
      <c r="O1780" s="8">
        <f t="shared" si="271"/>
        <v>0</v>
      </c>
      <c r="P1780" s="8">
        <f t="shared" si="272"/>
        <v>16.5</v>
      </c>
      <c r="Q1780" s="9">
        <f t="shared" si="274"/>
        <v>19.975000000000001</v>
      </c>
      <c r="R1780" s="9">
        <f t="shared" si="275"/>
        <v>14.125</v>
      </c>
      <c r="S1780" s="9">
        <f t="shared" si="276"/>
        <v>14.925000000000001</v>
      </c>
      <c r="T1780" s="9">
        <f t="shared" si="277"/>
        <v>16.625</v>
      </c>
      <c r="U1780" s="8">
        <f t="shared" si="278"/>
        <v>16.341666666666669</v>
      </c>
      <c r="V1780" s="8">
        <f t="shared" si="279"/>
        <v>16.412500000000001</v>
      </c>
    </row>
    <row r="1781" spans="1:22" ht="13.5" x14ac:dyDescent="0.25">
      <c r="A1781" s="3">
        <f>RSI!A1781</f>
        <v>44607</v>
      </c>
      <c r="B1781" s="2">
        <f>RSI!B1781</f>
        <v>7.4604999999999997</v>
      </c>
      <c r="C1781" s="2">
        <f>RSI!I1781</f>
        <v>39.817214744055498</v>
      </c>
      <c r="D1781" s="2">
        <f>MACD!E1781</f>
        <v>7.1869349574848584E-2</v>
      </c>
      <c r="E1781" s="2">
        <f>MACD!F1781</f>
        <v>4.7322636258583621E-2</v>
      </c>
      <c r="F1781" s="2">
        <f>'Moving Avg'!D1781</f>
        <v>7.4673399999999983</v>
      </c>
      <c r="G1781" s="2">
        <f>'Moving Avg'!F1781</f>
        <v>7.5809649999999973</v>
      </c>
      <c r="H1781" s="2">
        <f>'Moving Avg'!G1781</f>
        <v>7.5912199999999981</v>
      </c>
      <c r="I1781" s="2">
        <f>'Moving Avg'!H1781</f>
        <v>8.0978979999999954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  <c r="M1781" s="8">
        <f t="shared" si="273"/>
        <v>50</v>
      </c>
      <c r="N1781" s="8">
        <f t="shared" si="270"/>
        <v>0</v>
      </c>
      <c r="O1781" s="8">
        <f t="shared" si="271"/>
        <v>0</v>
      </c>
      <c r="P1781" s="8">
        <f t="shared" si="272"/>
        <v>16.5</v>
      </c>
      <c r="Q1781" s="9">
        <f t="shared" si="274"/>
        <v>19.975000000000001</v>
      </c>
      <c r="R1781" s="9">
        <f t="shared" si="275"/>
        <v>14.125</v>
      </c>
      <c r="S1781" s="9">
        <f t="shared" si="276"/>
        <v>14.925000000000001</v>
      </c>
      <c r="T1781" s="9">
        <f t="shared" si="277"/>
        <v>16.625</v>
      </c>
      <c r="U1781" s="8">
        <f t="shared" si="278"/>
        <v>16.341666666666669</v>
      </c>
      <c r="V1781" s="8">
        <f t="shared" si="279"/>
        <v>16.412500000000001</v>
      </c>
    </row>
    <row r="1782" spans="1:22" ht="13.5" x14ac:dyDescent="0.25">
      <c r="A1782" s="3">
        <f>RSI!A1782</f>
        <v>44608</v>
      </c>
      <c r="B1782" s="2">
        <f>RSI!B1782</f>
        <v>7.4263000000000003</v>
      </c>
      <c r="C1782" s="2">
        <f>RSI!I1782</f>
        <v>37.400314049728998</v>
      </c>
      <c r="D1782" s="2">
        <f>MACD!E1782</f>
        <v>7.0731662495380654E-2</v>
      </c>
      <c r="E1782" s="2">
        <f>MACD!F1782</f>
        <v>5.2004441505943029E-2</v>
      </c>
      <c r="F1782" s="2">
        <f>'Moving Avg'!D1782</f>
        <v>7.4468199999999998</v>
      </c>
      <c r="G1782" s="2">
        <f>'Moving Avg'!F1782</f>
        <v>7.5689899999999977</v>
      </c>
      <c r="H1782" s="2">
        <f>'Moving Avg'!G1782</f>
        <v>7.5871139999999979</v>
      </c>
      <c r="I1782" s="2">
        <f>'Moving Avg'!H1782</f>
        <v>8.0934164999999965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  <c r="M1782" s="8">
        <f t="shared" si="273"/>
        <v>50</v>
      </c>
      <c r="N1782" s="8">
        <f t="shared" si="270"/>
        <v>0</v>
      </c>
      <c r="O1782" s="8">
        <f t="shared" si="271"/>
        <v>0</v>
      </c>
      <c r="P1782" s="8">
        <f t="shared" si="272"/>
        <v>16.5</v>
      </c>
      <c r="Q1782" s="9">
        <f t="shared" si="274"/>
        <v>19.975000000000001</v>
      </c>
      <c r="R1782" s="9">
        <f t="shared" si="275"/>
        <v>14.125</v>
      </c>
      <c r="S1782" s="9">
        <f t="shared" si="276"/>
        <v>14.925000000000001</v>
      </c>
      <c r="T1782" s="9">
        <f t="shared" si="277"/>
        <v>16.625</v>
      </c>
      <c r="U1782" s="8">
        <f t="shared" si="278"/>
        <v>16.341666666666669</v>
      </c>
      <c r="V1782" s="8">
        <f t="shared" si="279"/>
        <v>16.412500000000001</v>
      </c>
    </row>
    <row r="1783" spans="1:22" ht="13.5" x14ac:dyDescent="0.25">
      <c r="A1783" s="3">
        <f>RSI!A1783</f>
        <v>44609</v>
      </c>
      <c r="B1783" s="2">
        <f>RSI!B1783</f>
        <v>7.4263000000000003</v>
      </c>
      <c r="C1783" s="2">
        <f>RSI!I1783</f>
        <v>37.400314049728998</v>
      </c>
      <c r="D1783" s="2">
        <f>MACD!E1783</f>
        <v>7.0594367347702303E-2</v>
      </c>
      <c r="E1783" s="2">
        <f>MACD!F1783</f>
        <v>5.5722426674294882E-2</v>
      </c>
      <c r="F1783" s="2">
        <f>'Moving Avg'!D1783</f>
        <v>7.4331399999999999</v>
      </c>
      <c r="G1783" s="2">
        <f>'Moving Avg'!F1783</f>
        <v>7.557014999999998</v>
      </c>
      <c r="H1783" s="2">
        <f>'Moving Avg'!G1783</f>
        <v>7.5850619999999989</v>
      </c>
      <c r="I1783" s="2">
        <f>'Moving Avg'!H1783</f>
        <v>8.0879274999999975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  <c r="M1783" s="8">
        <f t="shared" si="273"/>
        <v>50</v>
      </c>
      <c r="N1783" s="8">
        <f t="shared" si="270"/>
        <v>0</v>
      </c>
      <c r="O1783" s="8">
        <f t="shared" si="271"/>
        <v>0</v>
      </c>
      <c r="P1783" s="8">
        <f t="shared" si="272"/>
        <v>16.5</v>
      </c>
      <c r="Q1783" s="9">
        <f t="shared" si="274"/>
        <v>19.975000000000001</v>
      </c>
      <c r="R1783" s="9">
        <f t="shared" si="275"/>
        <v>14.125</v>
      </c>
      <c r="S1783" s="9">
        <f t="shared" si="276"/>
        <v>14.925000000000001</v>
      </c>
      <c r="T1783" s="9">
        <f t="shared" si="277"/>
        <v>16.625</v>
      </c>
      <c r="U1783" s="8">
        <f t="shared" si="278"/>
        <v>16.341666666666669</v>
      </c>
      <c r="V1783" s="8">
        <f t="shared" si="279"/>
        <v>16.412500000000001</v>
      </c>
    </row>
    <row r="1784" spans="1:22" ht="13.5" x14ac:dyDescent="0.25">
      <c r="A1784" s="3">
        <f>RSI!A1784</f>
        <v>44610</v>
      </c>
      <c r="B1784" s="2">
        <f>RSI!B1784</f>
        <v>7.4194000000000004</v>
      </c>
      <c r="C1784" s="2">
        <f>RSI!I1784</f>
        <v>36.876556090279529</v>
      </c>
      <c r="D1784" s="2">
        <f>MACD!E1784</f>
        <v>7.1753530780744867E-2</v>
      </c>
      <c r="E1784" s="2">
        <f>MACD!F1784</f>
        <v>5.8928647495584879E-2</v>
      </c>
      <c r="F1784" s="2">
        <f>'Moving Avg'!D1784</f>
        <v>7.4249200000000002</v>
      </c>
      <c r="G1784" s="2">
        <f>'Moving Avg'!F1784</f>
        <v>7.5464049999999983</v>
      </c>
      <c r="H1784" s="2">
        <f>'Moving Avg'!G1784</f>
        <v>7.5808179999999989</v>
      </c>
      <c r="I1784" s="2">
        <f>'Moving Avg'!H1784</f>
        <v>8.0827059999999964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  <c r="M1784" s="8">
        <f t="shared" si="273"/>
        <v>50</v>
      </c>
      <c r="N1784" s="8">
        <f t="shared" si="270"/>
        <v>0</v>
      </c>
      <c r="O1784" s="8">
        <f t="shared" si="271"/>
        <v>0</v>
      </c>
      <c r="P1784" s="8">
        <f t="shared" si="272"/>
        <v>16.5</v>
      </c>
      <c r="Q1784" s="9">
        <f t="shared" si="274"/>
        <v>19.975000000000001</v>
      </c>
      <c r="R1784" s="9">
        <f t="shared" si="275"/>
        <v>14.125</v>
      </c>
      <c r="S1784" s="9">
        <f t="shared" si="276"/>
        <v>14.925000000000001</v>
      </c>
      <c r="T1784" s="9">
        <f t="shared" si="277"/>
        <v>16.625</v>
      </c>
      <c r="U1784" s="8">
        <f t="shared" si="278"/>
        <v>16.341666666666669</v>
      </c>
      <c r="V1784" s="8">
        <f t="shared" si="279"/>
        <v>16.412500000000001</v>
      </c>
    </row>
    <row r="1785" spans="1:22" ht="13.5" x14ac:dyDescent="0.25">
      <c r="A1785" s="3">
        <f>RSI!A1785</f>
        <v>44613</v>
      </c>
      <c r="B1785" s="2">
        <f>RSI!B1785</f>
        <v>7.4194000000000004</v>
      </c>
      <c r="C1785" s="2">
        <f>RSI!I1785</f>
        <v>36.876556090279529</v>
      </c>
      <c r="D1785" s="2">
        <f>MACD!E1785</f>
        <v>7.3482749643889456E-2</v>
      </c>
      <c r="E1785" s="2">
        <f>MACD!F1785</f>
        <v>6.1839467925245799E-2</v>
      </c>
      <c r="F1785" s="2">
        <f>'Moving Avg'!D1785</f>
        <v>7.4303800000000013</v>
      </c>
      <c r="G1785" s="2">
        <f>'Moving Avg'!F1785</f>
        <v>7.5357949999999985</v>
      </c>
      <c r="H1785" s="2">
        <f>'Moving Avg'!G1785</f>
        <v>7.5738359999999991</v>
      </c>
      <c r="I1785" s="2">
        <f>'Moving Avg'!H1785</f>
        <v>8.0774844999999971</v>
      </c>
      <c r="J1785" s="6" t="str">
        <f>OBV!F1785</f>
        <v>BULLISH</v>
      </c>
      <c r="K1785" s="6" t="str">
        <f>OBV!G1785</f>
        <v>NEUTRAL</v>
      </c>
      <c r="L1785" s="6" t="str">
        <f>OBV!H1785</f>
        <v>CONFIRMED BULLISH</v>
      </c>
      <c r="M1785" s="8">
        <f t="shared" si="273"/>
        <v>50</v>
      </c>
      <c r="N1785" s="8">
        <f t="shared" si="270"/>
        <v>0</v>
      </c>
      <c r="O1785" s="8">
        <f t="shared" si="271"/>
        <v>0</v>
      </c>
      <c r="P1785" s="8">
        <f t="shared" si="272"/>
        <v>83.5</v>
      </c>
      <c r="Q1785" s="9">
        <f t="shared" si="274"/>
        <v>30.024999999999999</v>
      </c>
      <c r="R1785" s="9">
        <f t="shared" si="275"/>
        <v>30.875</v>
      </c>
      <c r="S1785" s="9">
        <f t="shared" si="276"/>
        <v>45.075000000000003</v>
      </c>
      <c r="T1785" s="9">
        <f t="shared" si="277"/>
        <v>33.375</v>
      </c>
      <c r="U1785" s="8">
        <f t="shared" si="278"/>
        <v>35.324999999999996</v>
      </c>
      <c r="V1785" s="8">
        <f t="shared" si="279"/>
        <v>34.837499999999999</v>
      </c>
    </row>
    <row r="1786" spans="1:22" ht="13.5" x14ac:dyDescent="0.25">
      <c r="A1786" s="3">
        <f>RSI!A1786</f>
        <v>44614</v>
      </c>
      <c r="B1786" s="2">
        <f>RSI!B1786</f>
        <v>7.3852000000000002</v>
      </c>
      <c r="C1786" s="2">
        <f>RSI!I1786</f>
        <v>34.129124329391232</v>
      </c>
      <c r="D1786" s="2">
        <f>MACD!E1786</f>
        <v>7.8172220267220816E-2</v>
      </c>
      <c r="E1786" s="2">
        <f>MACD!F1786</f>
        <v>6.5106018393640802E-2</v>
      </c>
      <c r="F1786" s="2">
        <f>'Moving Avg'!D1786</f>
        <v>7.4153199999999995</v>
      </c>
      <c r="G1786" s="2">
        <f>'Moving Avg'!F1786</f>
        <v>7.5190249999999974</v>
      </c>
      <c r="H1786" s="2">
        <f>'Moving Avg'!G1786</f>
        <v>7.5683599999999993</v>
      </c>
      <c r="I1786" s="2">
        <f>'Moving Avg'!H1786</f>
        <v>8.0717899999999965</v>
      </c>
      <c r="J1786" s="6" t="str">
        <f>OBV!F1786</f>
        <v>BEARISH</v>
      </c>
      <c r="K1786" s="6" t="str">
        <f>OBV!G1786</f>
        <v>NEUTRAL</v>
      </c>
      <c r="L1786" s="6" t="str">
        <f>OBV!H1786</f>
        <v>CONFIRMED BEARISH</v>
      </c>
      <c r="M1786" s="8">
        <f t="shared" si="273"/>
        <v>50</v>
      </c>
      <c r="N1786" s="8">
        <f t="shared" si="270"/>
        <v>0</v>
      </c>
      <c r="O1786" s="8">
        <f t="shared" si="271"/>
        <v>0</v>
      </c>
      <c r="P1786" s="8">
        <f t="shared" si="272"/>
        <v>16.5</v>
      </c>
      <c r="Q1786" s="9">
        <f t="shared" si="274"/>
        <v>19.975000000000001</v>
      </c>
      <c r="R1786" s="9">
        <f t="shared" si="275"/>
        <v>14.125</v>
      </c>
      <c r="S1786" s="9">
        <f t="shared" si="276"/>
        <v>14.925000000000001</v>
      </c>
      <c r="T1786" s="9">
        <f t="shared" si="277"/>
        <v>16.625</v>
      </c>
      <c r="U1786" s="8">
        <f t="shared" si="278"/>
        <v>16.341666666666669</v>
      </c>
      <c r="V1786" s="8">
        <f t="shared" si="279"/>
        <v>16.412500000000001</v>
      </c>
    </row>
    <row r="1787" spans="1:22" ht="13.5" x14ac:dyDescent="0.25">
      <c r="A1787" s="3">
        <f>RSI!A1787</f>
        <v>44615</v>
      </c>
      <c r="B1787" s="2">
        <f>RSI!B1787</f>
        <v>7.3167999999999997</v>
      </c>
      <c r="C1787" s="2">
        <f>RSI!I1787</f>
        <v>29.409767370763348</v>
      </c>
      <c r="D1787" s="2">
        <f>MACD!E1787</f>
        <v>8.2773689043137644E-2</v>
      </c>
      <c r="E1787" s="2">
        <f>MACD!F1787</f>
        <v>6.8639552523540176E-2</v>
      </c>
      <c r="F1787" s="2">
        <f>'Moving Avg'!D1787</f>
        <v>7.3934200000000008</v>
      </c>
      <c r="G1787" s="2">
        <f>'Moving Avg'!F1787</f>
        <v>7.5032849999999982</v>
      </c>
      <c r="H1787" s="2">
        <f>'Moving Avg'!G1787</f>
        <v>7.5628859999999998</v>
      </c>
      <c r="I1787" s="2">
        <f>'Moving Avg'!H1787</f>
        <v>8.0657869999999967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  <c r="M1787" s="8">
        <f t="shared" si="273"/>
        <v>100</v>
      </c>
      <c r="N1787" s="8">
        <f t="shared" si="270"/>
        <v>0</v>
      </c>
      <c r="O1787" s="8">
        <f t="shared" si="271"/>
        <v>0</v>
      </c>
      <c r="P1787" s="8">
        <f t="shared" si="272"/>
        <v>16.5</v>
      </c>
      <c r="Q1787" s="9">
        <f t="shared" si="274"/>
        <v>37.475000000000001</v>
      </c>
      <c r="R1787" s="9">
        <f t="shared" si="275"/>
        <v>24.125</v>
      </c>
      <c r="S1787" s="9">
        <f t="shared" si="276"/>
        <v>22.425000000000001</v>
      </c>
      <c r="T1787" s="9">
        <f t="shared" si="277"/>
        <v>29.125</v>
      </c>
      <c r="U1787" s="8">
        <f t="shared" si="278"/>
        <v>28.008333333333336</v>
      </c>
      <c r="V1787" s="8">
        <f t="shared" si="279"/>
        <v>28.287500000000001</v>
      </c>
    </row>
    <row r="1788" spans="1:22" ht="13.5" x14ac:dyDescent="0.25">
      <c r="A1788" s="3">
        <f>RSI!A1788</f>
        <v>44616</v>
      </c>
      <c r="B1788" s="2">
        <f>RSI!B1788</f>
        <v>7.1182999999999996</v>
      </c>
      <c r="C1788" s="2">
        <f>RSI!I1788</f>
        <v>20.535221103602964</v>
      </c>
      <c r="D1788" s="2">
        <f>MACD!E1788</f>
        <v>9.7294797753121998E-2</v>
      </c>
      <c r="E1788" s="2">
        <f>MACD!F1788</f>
        <v>7.4370601569456546E-2</v>
      </c>
      <c r="F1788" s="2">
        <f>'Moving Avg'!D1788</f>
        <v>7.3318200000000004</v>
      </c>
      <c r="G1788" s="2">
        <f>'Moving Avg'!F1788</f>
        <v>7.4759099999999989</v>
      </c>
      <c r="H1788" s="2">
        <f>'Moving Avg'!G1788</f>
        <v>7.5543999999999993</v>
      </c>
      <c r="I1788" s="2">
        <f>'Moving Avg'!H1788</f>
        <v>8.0589259999999978</v>
      </c>
      <c r="J1788" s="6" t="str">
        <f>OBV!F1788</f>
        <v>BEARISH</v>
      </c>
      <c r="K1788" s="6" t="str">
        <f>OBV!G1788</f>
        <v>WEAK</v>
      </c>
      <c r="L1788" s="6" t="str">
        <f>OBV!H1788</f>
        <v>CONFIRMED BEARISH</v>
      </c>
      <c r="M1788" s="8">
        <f t="shared" si="273"/>
        <v>100</v>
      </c>
      <c r="N1788" s="8">
        <f t="shared" si="270"/>
        <v>0</v>
      </c>
      <c r="O1788" s="8">
        <f t="shared" si="271"/>
        <v>0</v>
      </c>
      <c r="P1788" s="8">
        <f t="shared" si="272"/>
        <v>0</v>
      </c>
      <c r="Q1788" s="9">
        <f t="shared" si="274"/>
        <v>35</v>
      </c>
      <c r="R1788" s="9">
        <f t="shared" si="275"/>
        <v>20</v>
      </c>
      <c r="S1788" s="9">
        <f t="shared" si="276"/>
        <v>15</v>
      </c>
      <c r="T1788" s="9">
        <f t="shared" si="277"/>
        <v>25</v>
      </c>
      <c r="U1788" s="8">
        <f t="shared" si="278"/>
        <v>23.333333333333332</v>
      </c>
      <c r="V1788" s="8">
        <f t="shared" si="279"/>
        <v>23.75</v>
      </c>
    </row>
    <row r="1789" spans="1:22" ht="13.5" x14ac:dyDescent="0.25">
      <c r="A1789" s="3">
        <f>RSI!A1789</f>
        <v>44617</v>
      </c>
      <c r="B1789" s="2">
        <f>RSI!B1789</f>
        <v>7.173</v>
      </c>
      <c r="C1789" s="2">
        <f>RSI!I1789</f>
        <v>27.066429515006561</v>
      </c>
      <c r="D1789" s="2">
        <f>MACD!E1789</f>
        <v>0.10253903052871483</v>
      </c>
      <c r="E1789" s="2">
        <f>MACD!F1789</f>
        <v>8.0004287361308213E-2</v>
      </c>
      <c r="F1789" s="2">
        <f>'Moving Avg'!D1789</f>
        <v>7.28254</v>
      </c>
      <c r="G1789" s="2">
        <f>'Moving Avg'!F1789</f>
        <v>7.4516099999999996</v>
      </c>
      <c r="H1789" s="2">
        <f>'Moving Avg'!G1789</f>
        <v>7.5452279999999998</v>
      </c>
      <c r="I1789" s="2">
        <f>'Moving Avg'!H1789</f>
        <v>8.0528084999999976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3"/>
        <v>100</v>
      </c>
      <c r="N1789" s="8">
        <f t="shared" si="270"/>
        <v>0</v>
      </c>
      <c r="O1789" s="8">
        <f t="shared" si="271"/>
        <v>0</v>
      </c>
      <c r="P1789" s="8">
        <f t="shared" si="272"/>
        <v>16.5</v>
      </c>
      <c r="Q1789" s="9">
        <f t="shared" si="274"/>
        <v>37.475000000000001</v>
      </c>
      <c r="R1789" s="9">
        <f t="shared" si="275"/>
        <v>24.125</v>
      </c>
      <c r="S1789" s="9">
        <f t="shared" si="276"/>
        <v>22.425000000000001</v>
      </c>
      <c r="T1789" s="9">
        <f t="shared" si="277"/>
        <v>29.125</v>
      </c>
      <c r="U1789" s="8">
        <f t="shared" si="278"/>
        <v>28.008333333333336</v>
      </c>
      <c r="V1789" s="8">
        <f t="shared" si="279"/>
        <v>28.287500000000001</v>
      </c>
    </row>
    <row r="1790" spans="1:22" ht="13.5" x14ac:dyDescent="0.25">
      <c r="A1790" s="3">
        <f>RSI!A1790</f>
        <v>44620</v>
      </c>
      <c r="B1790" s="2">
        <f>RSI!B1790</f>
        <v>7.173</v>
      </c>
      <c r="C1790" s="2">
        <f>RSI!I1790</f>
        <v>27.066429515006547</v>
      </c>
      <c r="D1790" s="2">
        <f>MACD!E1790</f>
        <v>9.8232500304137105E-2</v>
      </c>
      <c r="E1790" s="2">
        <f>MACD!F1790</f>
        <v>8.3649929949873997E-2</v>
      </c>
      <c r="F1790" s="2">
        <f>'Moving Avg'!D1790</f>
        <v>7.2332599999999996</v>
      </c>
      <c r="G1790" s="2">
        <f>'Moving Avg'!F1790</f>
        <v>7.4286799999999999</v>
      </c>
      <c r="H1790" s="2">
        <f>'Moving Avg'!G1790</f>
        <v>7.53674</v>
      </c>
      <c r="I1790" s="2">
        <f>'Moving Avg'!H1790</f>
        <v>8.0465229999999988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3"/>
        <v>100</v>
      </c>
      <c r="N1790" s="8">
        <f t="shared" si="270"/>
        <v>0</v>
      </c>
      <c r="O1790" s="8">
        <f t="shared" si="271"/>
        <v>0</v>
      </c>
      <c r="P1790" s="8">
        <f t="shared" si="272"/>
        <v>16.5</v>
      </c>
      <c r="Q1790" s="9">
        <f t="shared" si="274"/>
        <v>37.475000000000001</v>
      </c>
      <c r="R1790" s="9">
        <f t="shared" si="275"/>
        <v>24.125</v>
      </c>
      <c r="S1790" s="9">
        <f t="shared" si="276"/>
        <v>22.425000000000001</v>
      </c>
      <c r="T1790" s="9">
        <f t="shared" si="277"/>
        <v>29.125</v>
      </c>
      <c r="U1790" s="8">
        <f t="shared" si="278"/>
        <v>28.008333333333336</v>
      </c>
      <c r="V1790" s="8">
        <f t="shared" si="279"/>
        <v>28.287500000000001</v>
      </c>
    </row>
    <row r="1791" spans="1:22" ht="13.5" x14ac:dyDescent="0.25">
      <c r="A1791" s="3">
        <f>RSI!A1791</f>
        <v>44621</v>
      </c>
      <c r="B1791" s="2">
        <f>RSI!B1791</f>
        <v>7.1182999999999996</v>
      </c>
      <c r="C1791" s="2">
        <f>RSI!I1791</f>
        <v>24.710958219474591</v>
      </c>
      <c r="D1791" s="2">
        <f>MACD!E1791</f>
        <v>0.11081077434124431</v>
      </c>
      <c r="E1791" s="2">
        <f>MACD!F1791</f>
        <v>8.9082098828148062E-2</v>
      </c>
      <c r="F1791" s="2">
        <f>'Moving Avg'!D1791</f>
        <v>7.1798799999999998</v>
      </c>
      <c r="G1791" s="2">
        <f>'Moving Avg'!F1791</f>
        <v>7.4064349999999992</v>
      </c>
      <c r="H1791" s="2">
        <f>'Moving Avg'!G1791</f>
        <v>7.5272959999999998</v>
      </c>
      <c r="I1791" s="2">
        <f>'Moving Avg'!H1791</f>
        <v>8.0391579999999987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  <c r="M1791" s="8">
        <f t="shared" si="273"/>
        <v>100</v>
      </c>
      <c r="N1791" s="8">
        <f t="shared" si="270"/>
        <v>0</v>
      </c>
      <c r="O1791" s="8">
        <f t="shared" si="271"/>
        <v>0</v>
      </c>
      <c r="P1791" s="8">
        <f t="shared" si="272"/>
        <v>16.5</v>
      </c>
      <c r="Q1791" s="9">
        <f t="shared" si="274"/>
        <v>37.475000000000001</v>
      </c>
      <c r="R1791" s="9">
        <f t="shared" si="275"/>
        <v>24.125</v>
      </c>
      <c r="S1791" s="9">
        <f t="shared" si="276"/>
        <v>22.425000000000001</v>
      </c>
      <c r="T1791" s="9">
        <f t="shared" si="277"/>
        <v>29.125</v>
      </c>
      <c r="U1791" s="8">
        <f t="shared" si="278"/>
        <v>28.008333333333336</v>
      </c>
      <c r="V1791" s="8">
        <f t="shared" si="279"/>
        <v>28.287500000000001</v>
      </c>
    </row>
    <row r="1792" spans="1:22" ht="13.5" x14ac:dyDescent="0.25">
      <c r="A1792" s="3">
        <f>RSI!A1792</f>
        <v>44622</v>
      </c>
      <c r="B1792" s="2">
        <f>RSI!B1792</f>
        <v>7.0841000000000003</v>
      </c>
      <c r="C1792" s="2">
        <f>RSI!I1792</f>
        <v>23.343136428664877</v>
      </c>
      <c r="D1792" s="2">
        <f>MACD!E1792</f>
        <v>0.1205742565715564</v>
      </c>
      <c r="E1792" s="2">
        <f>MACD!F1792</f>
        <v>9.5380530376829725E-2</v>
      </c>
      <c r="F1792" s="2">
        <f>'Moving Avg'!D1792</f>
        <v>7.1333399999999996</v>
      </c>
      <c r="G1792" s="2">
        <f>'Moving Avg'!F1792</f>
        <v>7.3824799999999993</v>
      </c>
      <c r="H1792" s="2">
        <f>'Moving Avg'!G1792</f>
        <v>7.5171680000000007</v>
      </c>
      <c r="I1792" s="2">
        <f>'Moving Avg'!H1792</f>
        <v>8.0313199999999991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3"/>
        <v>100</v>
      </c>
      <c r="N1792" s="8">
        <f t="shared" si="270"/>
        <v>0</v>
      </c>
      <c r="O1792" s="8">
        <f t="shared" si="271"/>
        <v>0</v>
      </c>
      <c r="P1792" s="8">
        <f t="shared" si="272"/>
        <v>16.5</v>
      </c>
      <c r="Q1792" s="9">
        <f t="shared" si="274"/>
        <v>37.475000000000001</v>
      </c>
      <c r="R1792" s="9">
        <f t="shared" si="275"/>
        <v>24.125</v>
      </c>
      <c r="S1792" s="9">
        <f t="shared" si="276"/>
        <v>22.425000000000001</v>
      </c>
      <c r="T1792" s="9">
        <f t="shared" si="277"/>
        <v>29.125</v>
      </c>
      <c r="U1792" s="8">
        <f t="shared" si="278"/>
        <v>28.008333333333336</v>
      </c>
      <c r="V1792" s="8">
        <f t="shared" si="279"/>
        <v>28.287500000000001</v>
      </c>
    </row>
    <row r="1793" spans="1:22" ht="13.5" x14ac:dyDescent="0.25">
      <c r="A1793" s="3">
        <f>RSI!A1793</f>
        <v>44623</v>
      </c>
      <c r="B1793" s="2">
        <f>RSI!B1793</f>
        <v>7.0841000000000003</v>
      </c>
      <c r="C1793" s="2">
        <f>RSI!I1793</f>
        <v>23.343136428664891</v>
      </c>
      <c r="D1793" s="2">
        <f>MACD!E1793</f>
        <v>0.13074935795916165</v>
      </c>
      <c r="E1793" s="2">
        <f>MACD!F1793</f>
        <v>0.1024542958932961</v>
      </c>
      <c r="F1793" s="2">
        <f>'Moving Avg'!D1793</f>
        <v>7.1265000000000001</v>
      </c>
      <c r="G1793" s="2">
        <f>'Moving Avg'!F1793</f>
        <v>7.3585250000000002</v>
      </c>
      <c r="H1793" s="2">
        <f>'Moving Avg'!G1793</f>
        <v>7.5082719999999981</v>
      </c>
      <c r="I1793" s="2">
        <f>'Moving Avg'!H1793</f>
        <v>8.0233809999999988</v>
      </c>
      <c r="J1793" s="6" t="str">
        <f>OBV!F1793</f>
        <v>BULLISH</v>
      </c>
      <c r="K1793" s="6" t="str">
        <f>OBV!G1793</f>
        <v>NEUTRAL</v>
      </c>
      <c r="L1793" s="6" t="str">
        <f>OBV!H1793</f>
        <v>BULLISH DIVERGENCE</v>
      </c>
      <c r="M1793" s="8">
        <f t="shared" si="273"/>
        <v>100</v>
      </c>
      <c r="N1793" s="8">
        <f t="shared" si="270"/>
        <v>0</v>
      </c>
      <c r="O1793" s="8">
        <f t="shared" si="271"/>
        <v>0</v>
      </c>
      <c r="P1793" s="8">
        <f t="shared" si="272"/>
        <v>66.5</v>
      </c>
      <c r="Q1793" s="9">
        <f t="shared" si="274"/>
        <v>44.975000000000001</v>
      </c>
      <c r="R1793" s="9">
        <f t="shared" si="275"/>
        <v>36.625</v>
      </c>
      <c r="S1793" s="9">
        <f t="shared" si="276"/>
        <v>44.924999999999997</v>
      </c>
      <c r="T1793" s="9">
        <f t="shared" si="277"/>
        <v>41.625</v>
      </c>
      <c r="U1793" s="8">
        <f t="shared" si="278"/>
        <v>42.174999999999997</v>
      </c>
      <c r="V1793" s="8">
        <f t="shared" si="279"/>
        <v>42.037499999999994</v>
      </c>
    </row>
    <row r="1794" spans="1:22" ht="13.5" x14ac:dyDescent="0.25">
      <c r="A1794" s="3">
        <f>RSI!A1794</f>
        <v>44624</v>
      </c>
      <c r="B1794" s="2">
        <f>RSI!B1794</f>
        <v>7.0841000000000003</v>
      </c>
      <c r="C1794" s="2">
        <f>RSI!I1794</f>
        <v>23.343136428664877</v>
      </c>
      <c r="D1794" s="2">
        <f>MACD!E1794</f>
        <v>0.14006945895561529</v>
      </c>
      <c r="E1794" s="2">
        <f>MACD!F1794</f>
        <v>0.10997732850575995</v>
      </c>
      <c r="F1794" s="2">
        <f>'Moving Avg'!D1794</f>
        <v>7.1087199999999999</v>
      </c>
      <c r="G1794" s="2">
        <f>'Moving Avg'!F1794</f>
        <v>7.3345700000000011</v>
      </c>
      <c r="H1794" s="2">
        <f>'Moving Avg'!G1794</f>
        <v>7.4996479999999988</v>
      </c>
      <c r="I1794" s="2">
        <f>'Moving Avg'!H1794</f>
        <v>8.0154755000000009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si="273"/>
        <v>100</v>
      </c>
      <c r="N1794" s="8">
        <f t="shared" ref="N1794:N1857" si="280">IF(E1794-D1794&gt;0.02, 100, IF(E1794-D1794&lt;0,0,45))</f>
        <v>0</v>
      </c>
      <c r="O1794" s="8">
        <f t="shared" ref="O1794:O1857" si="281">IF(F1794-I1794&gt;10,100,IF(F1794-I1794&gt;5,75, IF(F1794-I1794&gt;0,50,0)))</f>
        <v>0</v>
      </c>
      <c r="P1794" s="8">
        <f t="shared" ref="P1794:P1857" si="282">IF(L1794="confirmed bullish", 34, IF(L1794="bullish divergence",17, 0))+IF(J1794="bullish",33,IF(J1794="bearish",0,16.5))+IF(K1794="strong",33,IF(K1794="weak",0,16.5))</f>
        <v>16.5</v>
      </c>
      <c r="Q1794" s="9">
        <f t="shared" si="274"/>
        <v>37.475000000000001</v>
      </c>
      <c r="R1794" s="9">
        <f t="shared" si="275"/>
        <v>24.125</v>
      </c>
      <c r="S1794" s="9">
        <f t="shared" si="276"/>
        <v>22.425000000000001</v>
      </c>
      <c r="T1794" s="9">
        <f t="shared" si="277"/>
        <v>29.125</v>
      </c>
      <c r="U1794" s="8">
        <f t="shared" si="278"/>
        <v>28.008333333333336</v>
      </c>
      <c r="V1794" s="8">
        <f t="shared" si="279"/>
        <v>28.287500000000001</v>
      </c>
    </row>
    <row r="1795" spans="1:22" ht="13.5" x14ac:dyDescent="0.25">
      <c r="A1795" s="3">
        <f>RSI!A1795</f>
        <v>44627</v>
      </c>
      <c r="B1795" s="2">
        <f>RSI!B1795</f>
        <v>7.0498000000000003</v>
      </c>
      <c r="C1795" s="2">
        <f>RSI!I1795</f>
        <v>21.829551453595428</v>
      </c>
      <c r="D1795" s="2">
        <f>MACD!E1795</f>
        <v>0.15213712259721657</v>
      </c>
      <c r="E1795" s="2">
        <f>MACD!F1795</f>
        <v>0.11840928732405127</v>
      </c>
      <c r="F1795" s="2">
        <f>'Moving Avg'!D1795</f>
        <v>7.0840800000000002</v>
      </c>
      <c r="G1795" s="2">
        <f>'Moving Avg'!F1795</f>
        <v>7.3089000000000013</v>
      </c>
      <c r="H1795" s="2">
        <f>'Moving Avg'!G1795</f>
        <v>7.4928019999999984</v>
      </c>
      <c r="I1795" s="2">
        <f>'Moving Avg'!H1795</f>
        <v>8.0072979999999987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ref="M1795:M1858" si="283">IF(C1795&lt;30,100, IF(C1795&gt;70, 0, 50))</f>
        <v>100</v>
      </c>
      <c r="N1795" s="8">
        <f t="shared" si="280"/>
        <v>0</v>
      </c>
      <c r="O1795" s="8">
        <f t="shared" si="281"/>
        <v>0</v>
      </c>
      <c r="P1795" s="8">
        <f t="shared" si="282"/>
        <v>16.5</v>
      </c>
      <c r="Q1795" s="9">
        <f t="shared" ref="Q1795:Q1858" si="284">0.35*M1795+N1795*0.35+O1795*0.15+P1795*0.15</f>
        <v>37.475000000000001</v>
      </c>
      <c r="R1795" s="9">
        <f t="shared" ref="R1795:R1858" si="285">M1795*0.2+N1795*0.2+O1795*0.35+P1795*0.25</f>
        <v>24.125</v>
      </c>
      <c r="S1795" s="9">
        <f t="shared" ref="S1795:S1858" si="286">M1795*0.15+N1795*0.15+O1795*0.25+P1795*0.45</f>
        <v>22.425000000000001</v>
      </c>
      <c r="T1795" s="9">
        <f t="shared" ref="T1795:T1858" si="287">0.25*SUM(M1795:P1795)</f>
        <v>29.125</v>
      </c>
      <c r="U1795" s="8">
        <f t="shared" ref="U1795:U1858" si="288">SUM(Q1795:S1795)/3</f>
        <v>28.008333333333336</v>
      </c>
      <c r="V1795" s="8">
        <f t="shared" ref="V1795:V1858" si="289">SUM(Q1795:T1795)/4</f>
        <v>28.287500000000001</v>
      </c>
    </row>
    <row r="1796" spans="1:22" ht="13.5" x14ac:dyDescent="0.25">
      <c r="A1796" s="3">
        <f>RSI!A1796</f>
        <v>44628</v>
      </c>
      <c r="B1796" s="2">
        <f>RSI!B1796</f>
        <v>7.0498000000000003</v>
      </c>
      <c r="C1796" s="2">
        <f>RSI!I1796</f>
        <v>21.829551453595428</v>
      </c>
      <c r="D1796" s="2">
        <f>MACD!E1796</f>
        <v>0.15880851579109567</v>
      </c>
      <c r="E1796" s="2">
        <f>MACD!F1796</f>
        <v>0.12648913301746018</v>
      </c>
      <c r="F1796" s="2">
        <f>'Moving Avg'!D1796</f>
        <v>7.0703800000000001</v>
      </c>
      <c r="G1796" s="2">
        <f>'Moving Avg'!F1796</f>
        <v>7.2832300000000014</v>
      </c>
      <c r="H1796" s="2">
        <f>'Moving Avg'!G1796</f>
        <v>7.4856839999999973</v>
      </c>
      <c r="I1796" s="2">
        <f>'Moving Avg'!H1796</f>
        <v>7.9992210000000004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3"/>
        <v>100</v>
      </c>
      <c r="N1796" s="8">
        <f t="shared" si="280"/>
        <v>0</v>
      </c>
      <c r="O1796" s="8">
        <f t="shared" si="281"/>
        <v>0</v>
      </c>
      <c r="P1796" s="8">
        <f t="shared" si="282"/>
        <v>16.5</v>
      </c>
      <c r="Q1796" s="9">
        <f t="shared" si="284"/>
        <v>37.475000000000001</v>
      </c>
      <c r="R1796" s="9">
        <f t="shared" si="285"/>
        <v>24.125</v>
      </c>
      <c r="S1796" s="9">
        <f t="shared" si="286"/>
        <v>22.425000000000001</v>
      </c>
      <c r="T1796" s="9">
        <f t="shared" si="287"/>
        <v>29.125</v>
      </c>
      <c r="U1796" s="8">
        <f t="shared" si="288"/>
        <v>28.008333333333336</v>
      </c>
      <c r="V1796" s="8">
        <f t="shared" si="289"/>
        <v>28.287500000000001</v>
      </c>
    </row>
    <row r="1797" spans="1:22" ht="13.5" x14ac:dyDescent="0.25">
      <c r="A1797" s="3">
        <f>RSI!A1797</f>
        <v>44629</v>
      </c>
      <c r="B1797" s="2">
        <f>RSI!B1797</f>
        <v>7.0498000000000003</v>
      </c>
      <c r="C1797" s="2">
        <f>RSI!I1797</f>
        <v>21.829551453595428</v>
      </c>
      <c r="D1797" s="2">
        <f>MACD!E1797</f>
        <v>0.15552475244395136</v>
      </c>
      <c r="E1797" s="2">
        <f>MACD!F1797</f>
        <v>0.13229625690275842</v>
      </c>
      <c r="F1797" s="2">
        <f>'Moving Avg'!D1797</f>
        <v>7.0635199999999996</v>
      </c>
      <c r="G1797" s="2">
        <f>'Moving Avg'!F1797</f>
        <v>7.2592750000000024</v>
      </c>
      <c r="H1797" s="2">
        <f>'Moving Avg'!G1797</f>
        <v>7.4741839999999966</v>
      </c>
      <c r="I1797" s="2">
        <f>'Moving Avg'!H1797</f>
        <v>7.9913119999999989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3"/>
        <v>100</v>
      </c>
      <c r="N1797" s="8">
        <f t="shared" si="280"/>
        <v>0</v>
      </c>
      <c r="O1797" s="8">
        <f t="shared" si="281"/>
        <v>0</v>
      </c>
      <c r="P1797" s="8">
        <f t="shared" si="282"/>
        <v>16.5</v>
      </c>
      <c r="Q1797" s="9">
        <f t="shared" si="284"/>
        <v>37.475000000000001</v>
      </c>
      <c r="R1797" s="9">
        <f t="shared" si="285"/>
        <v>24.125</v>
      </c>
      <c r="S1797" s="9">
        <f t="shared" si="286"/>
        <v>22.425000000000001</v>
      </c>
      <c r="T1797" s="9">
        <f t="shared" si="287"/>
        <v>29.125</v>
      </c>
      <c r="U1797" s="8">
        <f t="shared" si="288"/>
        <v>28.008333333333336</v>
      </c>
      <c r="V1797" s="8">
        <f t="shared" si="289"/>
        <v>28.287500000000001</v>
      </c>
    </row>
    <row r="1798" spans="1:22" ht="13.5" x14ac:dyDescent="0.25">
      <c r="A1798" s="3">
        <f>RSI!A1798</f>
        <v>44630</v>
      </c>
      <c r="B1798" s="2">
        <f>RSI!B1798</f>
        <v>7.0225</v>
      </c>
      <c r="C1798" s="2">
        <f>RSI!I1798</f>
        <v>20.507687191320713</v>
      </c>
      <c r="D1798" s="2">
        <f>MACD!E1798</f>
        <v>0.12570613725808144</v>
      </c>
      <c r="E1798" s="2">
        <f>MACD!F1798</f>
        <v>0.13097823297382305</v>
      </c>
      <c r="F1798" s="2">
        <f>'Moving Avg'!D1798</f>
        <v>7.0511999999999997</v>
      </c>
      <c r="G1798" s="2">
        <f>'Moving Avg'!F1798</f>
        <v>7.2356650000000027</v>
      </c>
      <c r="H1798" s="2">
        <f>'Moving Avg'!G1798</f>
        <v>7.4621379999999968</v>
      </c>
      <c r="I1798" s="2">
        <f>'Moving Avg'!H1798</f>
        <v>7.9831659999999998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3"/>
        <v>100</v>
      </c>
      <c r="N1798" s="8">
        <f t="shared" si="280"/>
        <v>45</v>
      </c>
      <c r="O1798" s="8">
        <f t="shared" si="281"/>
        <v>0</v>
      </c>
      <c r="P1798" s="8">
        <f t="shared" si="282"/>
        <v>16.5</v>
      </c>
      <c r="Q1798" s="9">
        <f t="shared" si="284"/>
        <v>53.225000000000001</v>
      </c>
      <c r="R1798" s="9">
        <f t="shared" si="285"/>
        <v>33.125</v>
      </c>
      <c r="S1798" s="9">
        <f t="shared" si="286"/>
        <v>29.175000000000001</v>
      </c>
      <c r="T1798" s="9">
        <f t="shared" si="287"/>
        <v>40.375</v>
      </c>
      <c r="U1798" s="8">
        <f t="shared" si="288"/>
        <v>38.508333333333333</v>
      </c>
      <c r="V1798" s="8">
        <f t="shared" si="289"/>
        <v>38.974999999999994</v>
      </c>
    </row>
    <row r="1799" spans="1:22" ht="13.5" x14ac:dyDescent="0.25">
      <c r="A1799" s="3">
        <f>RSI!A1799</f>
        <v>44631</v>
      </c>
      <c r="B1799" s="2">
        <f>RSI!B1799</f>
        <v>6.8102999999999998</v>
      </c>
      <c r="C1799" s="2">
        <f>RSI!I1799</f>
        <v>13.609324391810745</v>
      </c>
      <c r="D1799" s="2">
        <f>MACD!E1799</f>
        <v>0.12613706681606907</v>
      </c>
      <c r="E1799" s="2">
        <f>MACD!F1799</f>
        <v>0.13000999974227226</v>
      </c>
      <c r="F1799" s="2">
        <f>'Moving Avg'!D1799</f>
        <v>6.9964399999999998</v>
      </c>
      <c r="G1799" s="2">
        <f>'Moving Avg'!F1799</f>
        <v>7.2031550000000024</v>
      </c>
      <c r="H1799" s="2">
        <f>'Moving Avg'!G1799</f>
        <v>7.4453019999999954</v>
      </c>
      <c r="I1799" s="2">
        <f>'Moving Avg'!H1799</f>
        <v>7.9740930000000017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  <c r="M1799" s="8">
        <f t="shared" si="283"/>
        <v>100</v>
      </c>
      <c r="N1799" s="8">
        <f t="shared" si="280"/>
        <v>45</v>
      </c>
      <c r="O1799" s="8">
        <f t="shared" si="281"/>
        <v>0</v>
      </c>
      <c r="P1799" s="8">
        <f t="shared" si="282"/>
        <v>16.5</v>
      </c>
      <c r="Q1799" s="9">
        <f t="shared" si="284"/>
        <v>53.225000000000001</v>
      </c>
      <c r="R1799" s="9">
        <f t="shared" si="285"/>
        <v>33.125</v>
      </c>
      <c r="S1799" s="9">
        <f t="shared" si="286"/>
        <v>29.175000000000001</v>
      </c>
      <c r="T1799" s="9">
        <f t="shared" si="287"/>
        <v>40.375</v>
      </c>
      <c r="U1799" s="8">
        <f t="shared" si="288"/>
        <v>38.508333333333333</v>
      </c>
      <c r="V1799" s="8">
        <f t="shared" si="289"/>
        <v>38.974999999999994</v>
      </c>
    </row>
    <row r="1800" spans="1:22" ht="13.5" x14ac:dyDescent="0.25">
      <c r="A1800" s="3">
        <f>RSI!A1800</f>
        <v>44634</v>
      </c>
      <c r="B1800" s="2">
        <f>RSI!B1800</f>
        <v>6.8102999999999998</v>
      </c>
      <c r="C1800" s="2">
        <f>RSI!I1800</f>
        <v>13.609324391810745</v>
      </c>
      <c r="D1800" s="2">
        <f>MACD!E1800</f>
        <v>0.12917056357157364</v>
      </c>
      <c r="E1800" s="2">
        <f>MACD!F1800</f>
        <v>0.12984211250813255</v>
      </c>
      <c r="F1800" s="2">
        <f>'Moving Avg'!D1800</f>
        <v>6.9485399999999995</v>
      </c>
      <c r="G1800" s="2">
        <f>'Moving Avg'!F1800</f>
        <v>7.1740650000000032</v>
      </c>
      <c r="H1800" s="2">
        <f>'Moving Avg'!G1800</f>
        <v>7.4322979999999959</v>
      </c>
      <c r="I1800" s="2">
        <f>'Moving Avg'!H1800</f>
        <v>7.9651545000000006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  <c r="M1800" s="8">
        <f t="shared" si="283"/>
        <v>100</v>
      </c>
      <c r="N1800" s="8">
        <f t="shared" si="280"/>
        <v>45</v>
      </c>
      <c r="O1800" s="8">
        <f t="shared" si="281"/>
        <v>0</v>
      </c>
      <c r="P1800" s="8">
        <f t="shared" si="282"/>
        <v>16.5</v>
      </c>
      <c r="Q1800" s="9">
        <f t="shared" si="284"/>
        <v>53.225000000000001</v>
      </c>
      <c r="R1800" s="9">
        <f t="shared" si="285"/>
        <v>33.125</v>
      </c>
      <c r="S1800" s="9">
        <f t="shared" si="286"/>
        <v>29.175000000000001</v>
      </c>
      <c r="T1800" s="9">
        <f t="shared" si="287"/>
        <v>40.375</v>
      </c>
      <c r="U1800" s="8">
        <f t="shared" si="288"/>
        <v>38.508333333333333</v>
      </c>
      <c r="V1800" s="8">
        <f t="shared" si="289"/>
        <v>38.974999999999994</v>
      </c>
    </row>
    <row r="1801" spans="1:22" ht="13.5" x14ac:dyDescent="0.25">
      <c r="A1801" s="3">
        <f>RSI!A1801</f>
        <v>44635</v>
      </c>
      <c r="B1801" s="2">
        <f>RSI!B1801</f>
        <v>6.6734</v>
      </c>
      <c r="C1801" s="2">
        <f>RSI!I1801</f>
        <v>10.872805749386814</v>
      </c>
      <c r="D1801" s="2">
        <f>MACD!E1801</f>
        <v>0.13593389506296205</v>
      </c>
      <c r="E1801" s="2">
        <f>MACD!F1801</f>
        <v>0.13106046901909846</v>
      </c>
      <c r="F1801" s="2">
        <f>'Moving Avg'!D1801</f>
        <v>6.8732600000000001</v>
      </c>
      <c r="G1801" s="2">
        <f>'Moving Avg'!F1801</f>
        <v>7.134710000000001</v>
      </c>
      <c r="H1801" s="2">
        <f>'Moving Avg'!G1801</f>
        <v>7.4158719999999967</v>
      </c>
      <c r="I1801" s="2">
        <f>'Moving Avg'!H1801</f>
        <v>7.955531500000002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  <c r="M1801" s="8">
        <f t="shared" si="283"/>
        <v>100</v>
      </c>
      <c r="N1801" s="8">
        <f t="shared" si="280"/>
        <v>0</v>
      </c>
      <c r="O1801" s="8">
        <f t="shared" si="281"/>
        <v>0</v>
      </c>
      <c r="P1801" s="8">
        <f t="shared" si="282"/>
        <v>16.5</v>
      </c>
      <c r="Q1801" s="9">
        <f t="shared" si="284"/>
        <v>37.475000000000001</v>
      </c>
      <c r="R1801" s="9">
        <f t="shared" si="285"/>
        <v>24.125</v>
      </c>
      <c r="S1801" s="9">
        <f t="shared" si="286"/>
        <v>22.425000000000001</v>
      </c>
      <c r="T1801" s="9">
        <f t="shared" si="287"/>
        <v>29.125</v>
      </c>
      <c r="U1801" s="8">
        <f t="shared" si="288"/>
        <v>28.008333333333336</v>
      </c>
      <c r="V1801" s="8">
        <f t="shared" si="289"/>
        <v>28.287500000000001</v>
      </c>
    </row>
    <row r="1802" spans="1:22" ht="13.5" x14ac:dyDescent="0.25">
      <c r="A1802" s="3">
        <f>RSI!A1802</f>
        <v>44636</v>
      </c>
      <c r="B1802" s="2">
        <f>RSI!B1802</f>
        <v>6.7076000000000002</v>
      </c>
      <c r="C1802" s="2">
        <f>RSI!I1802</f>
        <v>15.446836174709659</v>
      </c>
      <c r="D1802" s="2">
        <f>MACD!E1802</f>
        <v>0.13695891096005575</v>
      </c>
      <c r="E1802" s="2">
        <f>MACD!F1802</f>
        <v>0.13224015740728992</v>
      </c>
      <c r="F1802" s="2">
        <f>'Moving Avg'!D1802</f>
        <v>6.8048199999999994</v>
      </c>
      <c r="G1802" s="2">
        <f>'Moving Avg'!F1802</f>
        <v>7.0987750000000016</v>
      </c>
      <c r="H1802" s="2">
        <f>'Moving Avg'!G1802</f>
        <v>7.3967079999999976</v>
      </c>
      <c r="I1802" s="2">
        <f>'Moving Avg'!H1802</f>
        <v>7.9462475000000019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  <c r="M1802" s="8">
        <f t="shared" si="283"/>
        <v>100</v>
      </c>
      <c r="N1802" s="8">
        <f t="shared" si="280"/>
        <v>0</v>
      </c>
      <c r="O1802" s="8">
        <f t="shared" si="281"/>
        <v>0</v>
      </c>
      <c r="P1802" s="8">
        <f t="shared" si="282"/>
        <v>16.5</v>
      </c>
      <c r="Q1802" s="9">
        <f t="shared" si="284"/>
        <v>37.475000000000001</v>
      </c>
      <c r="R1802" s="9">
        <f t="shared" si="285"/>
        <v>24.125</v>
      </c>
      <c r="S1802" s="9">
        <f t="shared" si="286"/>
        <v>22.425000000000001</v>
      </c>
      <c r="T1802" s="9">
        <f t="shared" si="287"/>
        <v>29.125</v>
      </c>
      <c r="U1802" s="8">
        <f t="shared" si="288"/>
        <v>28.008333333333336</v>
      </c>
      <c r="V1802" s="8">
        <f t="shared" si="289"/>
        <v>28.287500000000001</v>
      </c>
    </row>
    <row r="1803" spans="1:22" ht="13.5" x14ac:dyDescent="0.25">
      <c r="A1803" s="3">
        <f>RSI!A1803</f>
        <v>44637</v>
      </c>
      <c r="B1803" s="2">
        <f>RSI!B1803</f>
        <v>6.8445</v>
      </c>
      <c r="C1803" s="2">
        <f>RSI!I1803</f>
        <v>30.76412855606911</v>
      </c>
      <c r="D1803" s="2">
        <f>MACD!E1803</f>
        <v>0.13035105833287819</v>
      </c>
      <c r="E1803" s="2">
        <f>MACD!F1803</f>
        <v>0.13186233759240756</v>
      </c>
      <c r="F1803" s="2">
        <f>'Moving Avg'!D1803</f>
        <v>6.7692199999999998</v>
      </c>
      <c r="G1803" s="2">
        <f>'Moving Avg'!F1803</f>
        <v>7.0696850000000024</v>
      </c>
      <c r="H1803" s="2">
        <f>'Moving Avg'!G1803</f>
        <v>7.3802819999999967</v>
      </c>
      <c r="I1803" s="2">
        <f>'Moving Avg'!H1803</f>
        <v>7.9377825000000009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  <c r="M1803" s="8">
        <f t="shared" si="283"/>
        <v>50</v>
      </c>
      <c r="N1803" s="8">
        <f t="shared" si="280"/>
        <v>45</v>
      </c>
      <c r="O1803" s="8">
        <f t="shared" si="281"/>
        <v>0</v>
      </c>
      <c r="P1803" s="8">
        <f t="shared" si="282"/>
        <v>66.5</v>
      </c>
      <c r="Q1803" s="9">
        <f t="shared" si="284"/>
        <v>43.225000000000001</v>
      </c>
      <c r="R1803" s="9">
        <f t="shared" si="285"/>
        <v>35.625</v>
      </c>
      <c r="S1803" s="9">
        <f t="shared" si="286"/>
        <v>44.174999999999997</v>
      </c>
      <c r="T1803" s="9">
        <f t="shared" si="287"/>
        <v>40.375</v>
      </c>
      <c r="U1803" s="8">
        <f t="shared" si="288"/>
        <v>41.008333333333333</v>
      </c>
      <c r="V1803" s="8">
        <f t="shared" si="289"/>
        <v>40.849999999999994</v>
      </c>
    </row>
    <row r="1804" spans="1:22" ht="13.5" x14ac:dyDescent="0.25">
      <c r="A1804" s="3">
        <f>RSI!A1804</f>
        <v>44638</v>
      </c>
      <c r="B1804" s="2">
        <f>RSI!B1804</f>
        <v>6.8445</v>
      </c>
      <c r="C1804" s="2">
        <f>RSI!I1804</f>
        <v>30.76412855606911</v>
      </c>
      <c r="D1804" s="2">
        <f>MACD!E1804</f>
        <v>0.12641896800294905</v>
      </c>
      <c r="E1804" s="2">
        <f>MACD!F1804</f>
        <v>0.13077366367451587</v>
      </c>
      <c r="F1804" s="2">
        <f>'Moving Avg'!D1804</f>
        <v>6.7760599999999993</v>
      </c>
      <c r="G1804" s="2">
        <f>'Moving Avg'!F1804</f>
        <v>7.0409400000000018</v>
      </c>
      <c r="H1804" s="2">
        <f>'Moving Avg'!G1804</f>
        <v>7.3652239999999969</v>
      </c>
      <c r="I1804" s="2">
        <f>'Moving Avg'!H1804</f>
        <v>7.9293510000000005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  <c r="M1804" s="8">
        <f t="shared" si="283"/>
        <v>50</v>
      </c>
      <c r="N1804" s="8">
        <f t="shared" si="280"/>
        <v>45</v>
      </c>
      <c r="O1804" s="8">
        <f t="shared" si="281"/>
        <v>0</v>
      </c>
      <c r="P1804" s="8">
        <f t="shared" si="282"/>
        <v>83.5</v>
      </c>
      <c r="Q1804" s="9">
        <f t="shared" si="284"/>
        <v>45.774999999999999</v>
      </c>
      <c r="R1804" s="9">
        <f t="shared" si="285"/>
        <v>39.875</v>
      </c>
      <c r="S1804" s="9">
        <f t="shared" si="286"/>
        <v>51.825000000000003</v>
      </c>
      <c r="T1804" s="9">
        <f t="shared" si="287"/>
        <v>44.625</v>
      </c>
      <c r="U1804" s="8">
        <f t="shared" si="288"/>
        <v>45.82500000000001</v>
      </c>
      <c r="V1804" s="8">
        <f t="shared" si="289"/>
        <v>45.525000000000006</v>
      </c>
    </row>
    <row r="1805" spans="1:22" ht="13.5" x14ac:dyDescent="0.25">
      <c r="A1805" s="3">
        <f>RSI!A1805</f>
        <v>44641</v>
      </c>
      <c r="B1805" s="2">
        <f>RSI!B1805</f>
        <v>6.7076000000000002</v>
      </c>
      <c r="C1805" s="2">
        <f>RSI!I1805</f>
        <v>25.422844778765935</v>
      </c>
      <c r="D1805" s="2">
        <f>MACD!E1805</f>
        <v>0.12949190044527903</v>
      </c>
      <c r="E1805" s="2">
        <f>MACD!F1805</f>
        <v>0.13051731102866851</v>
      </c>
      <c r="F1805" s="2">
        <f>'Moving Avg'!D1805</f>
        <v>6.7555199999999997</v>
      </c>
      <c r="G1805" s="2">
        <f>'Moving Avg'!F1805</f>
        <v>7.0053500000000017</v>
      </c>
      <c r="H1805" s="2">
        <f>'Moving Avg'!G1805</f>
        <v>7.3475659999999969</v>
      </c>
      <c r="I1805" s="2">
        <f>'Moving Avg'!H1805</f>
        <v>7.9202684999999997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  <c r="M1805" s="8">
        <f t="shared" si="283"/>
        <v>100</v>
      </c>
      <c r="N1805" s="8">
        <f t="shared" si="280"/>
        <v>45</v>
      </c>
      <c r="O1805" s="8">
        <f t="shared" si="281"/>
        <v>0</v>
      </c>
      <c r="P1805" s="8">
        <f t="shared" si="282"/>
        <v>66.5</v>
      </c>
      <c r="Q1805" s="9">
        <f t="shared" si="284"/>
        <v>60.725000000000001</v>
      </c>
      <c r="R1805" s="9">
        <f t="shared" si="285"/>
        <v>45.625</v>
      </c>
      <c r="S1805" s="9">
        <f t="shared" si="286"/>
        <v>51.674999999999997</v>
      </c>
      <c r="T1805" s="9">
        <f t="shared" si="287"/>
        <v>52.875</v>
      </c>
      <c r="U1805" s="8">
        <f t="shared" si="288"/>
        <v>52.67499999999999</v>
      </c>
      <c r="V1805" s="8">
        <f t="shared" si="289"/>
        <v>52.724999999999994</v>
      </c>
    </row>
    <row r="1806" spans="1:22" ht="13.5" x14ac:dyDescent="0.25">
      <c r="A1806" s="3">
        <f>RSI!A1806</f>
        <v>44642</v>
      </c>
      <c r="B1806" s="2">
        <f>RSI!B1806</f>
        <v>6.6391999999999998</v>
      </c>
      <c r="C1806" s="2">
        <f>RSI!I1806</f>
        <v>23.250765705013009</v>
      </c>
      <c r="D1806" s="2">
        <f>MACD!E1806</f>
        <v>0.1393901591913167</v>
      </c>
      <c r="E1806" s="2">
        <f>MACD!F1806</f>
        <v>0.13229188066119815</v>
      </c>
      <c r="F1806" s="2">
        <f>'Moving Avg'!D1806</f>
        <v>6.7486800000000002</v>
      </c>
      <c r="G1806" s="2">
        <f>'Moving Avg'!F1806</f>
        <v>6.9680499999999999</v>
      </c>
      <c r="H1806" s="2">
        <f>'Moving Avg'!G1806</f>
        <v>7.3297719999999984</v>
      </c>
      <c r="I1806" s="2">
        <f>'Moving Avg'!H1806</f>
        <v>7.9114819999999986</v>
      </c>
      <c r="J1806" s="6" t="str">
        <f>OBV!F1806</f>
        <v>BULLISH</v>
      </c>
      <c r="K1806" s="6" t="str">
        <f>OBV!G1806</f>
        <v>NEUTRAL</v>
      </c>
      <c r="L1806" s="6" t="str">
        <f>OBV!H1806</f>
        <v>BULLISH DIVERGENCE</v>
      </c>
      <c r="M1806" s="8">
        <f t="shared" si="283"/>
        <v>100</v>
      </c>
      <c r="N1806" s="8">
        <f t="shared" si="280"/>
        <v>0</v>
      </c>
      <c r="O1806" s="8">
        <f t="shared" si="281"/>
        <v>0</v>
      </c>
      <c r="P1806" s="8">
        <f t="shared" si="282"/>
        <v>66.5</v>
      </c>
      <c r="Q1806" s="9">
        <f t="shared" si="284"/>
        <v>44.975000000000001</v>
      </c>
      <c r="R1806" s="9">
        <f t="shared" si="285"/>
        <v>36.625</v>
      </c>
      <c r="S1806" s="9">
        <f t="shared" si="286"/>
        <v>44.924999999999997</v>
      </c>
      <c r="T1806" s="9">
        <f t="shared" si="287"/>
        <v>41.625</v>
      </c>
      <c r="U1806" s="8">
        <f t="shared" si="288"/>
        <v>42.174999999999997</v>
      </c>
      <c r="V1806" s="8">
        <f t="shared" si="289"/>
        <v>42.037499999999994</v>
      </c>
    </row>
    <row r="1807" spans="1:22" ht="13.5" x14ac:dyDescent="0.25">
      <c r="A1807" s="3">
        <f>RSI!A1807</f>
        <v>44643</v>
      </c>
      <c r="B1807" s="2">
        <f>RSI!B1807</f>
        <v>6.6391999999999998</v>
      </c>
      <c r="C1807" s="2">
        <f>RSI!I1807</f>
        <v>23.250765705013009</v>
      </c>
      <c r="D1807" s="2">
        <f>MACD!E1807</f>
        <v>0.15023591565398231</v>
      </c>
      <c r="E1807" s="2">
        <f>MACD!F1807</f>
        <v>0.13588068765975497</v>
      </c>
      <c r="F1807" s="2">
        <f>'Moving Avg'!D1807</f>
        <v>6.7349999999999994</v>
      </c>
      <c r="G1807" s="2">
        <f>'Moving Avg'!F1807</f>
        <v>6.9341699999999973</v>
      </c>
      <c r="H1807" s="2">
        <f>'Moving Avg'!G1807</f>
        <v>7.3119779999999981</v>
      </c>
      <c r="I1807" s="2">
        <f>'Moving Avg'!H1807</f>
        <v>7.9023595000000011</v>
      </c>
      <c r="J1807" s="6" t="str">
        <f>OBV!F1807</f>
        <v>BULLISH</v>
      </c>
      <c r="K1807" s="6" t="str">
        <f>OBV!G1807</f>
        <v>NEUTRAL</v>
      </c>
      <c r="L1807" s="6" t="str">
        <f>OBV!H1807</f>
        <v>BULLISH DIVERGENCE</v>
      </c>
      <c r="M1807" s="8">
        <f t="shared" si="283"/>
        <v>100</v>
      </c>
      <c r="N1807" s="8">
        <f t="shared" si="280"/>
        <v>0</v>
      </c>
      <c r="O1807" s="8">
        <f t="shared" si="281"/>
        <v>0</v>
      </c>
      <c r="P1807" s="8">
        <f t="shared" si="282"/>
        <v>66.5</v>
      </c>
      <c r="Q1807" s="9">
        <f t="shared" si="284"/>
        <v>44.975000000000001</v>
      </c>
      <c r="R1807" s="9">
        <f t="shared" si="285"/>
        <v>36.625</v>
      </c>
      <c r="S1807" s="9">
        <f t="shared" si="286"/>
        <v>44.924999999999997</v>
      </c>
      <c r="T1807" s="9">
        <f t="shared" si="287"/>
        <v>41.625</v>
      </c>
      <c r="U1807" s="8">
        <f t="shared" si="288"/>
        <v>42.174999999999997</v>
      </c>
      <c r="V1807" s="8">
        <f t="shared" si="289"/>
        <v>42.037499999999994</v>
      </c>
    </row>
    <row r="1808" spans="1:22" ht="13.5" x14ac:dyDescent="0.25">
      <c r="A1808" s="3">
        <f>RSI!A1808</f>
        <v>44644</v>
      </c>
      <c r="B1808" s="2">
        <f>RSI!B1808</f>
        <v>6.8033999999999999</v>
      </c>
      <c r="C1808" s="2">
        <f>RSI!I1808</f>
        <v>37.998905886037605</v>
      </c>
      <c r="D1808" s="2">
        <f>MACD!E1808</f>
        <v>0.14533745230531192</v>
      </c>
      <c r="E1808" s="2">
        <f>MACD!F1808</f>
        <v>0.13777204058886638</v>
      </c>
      <c r="F1808" s="2">
        <f>'Moving Avg'!D1808</f>
        <v>6.7267799999999998</v>
      </c>
      <c r="G1808" s="2">
        <f>'Moving Avg'!F1808</f>
        <v>6.9184249999999992</v>
      </c>
      <c r="H1808" s="2">
        <f>'Moving Avg'!G1808</f>
        <v>7.2937719999999988</v>
      </c>
      <c r="I1808" s="2">
        <f>'Moving Avg'!H1808</f>
        <v>7.894159000000001</v>
      </c>
      <c r="J1808" s="6" t="str">
        <f>OBV!F1808</f>
        <v>BULLISH</v>
      </c>
      <c r="K1808" s="6" t="str">
        <f>OBV!G1808</f>
        <v>NEUTRAL</v>
      </c>
      <c r="L1808" s="6" t="str">
        <f>OBV!H1808</f>
        <v>BULLISH DIVERGENCE</v>
      </c>
      <c r="M1808" s="8">
        <f t="shared" si="283"/>
        <v>50</v>
      </c>
      <c r="N1808" s="8">
        <f t="shared" si="280"/>
        <v>0</v>
      </c>
      <c r="O1808" s="8">
        <f t="shared" si="281"/>
        <v>0</v>
      </c>
      <c r="P1808" s="8">
        <f t="shared" si="282"/>
        <v>66.5</v>
      </c>
      <c r="Q1808" s="9">
        <f t="shared" si="284"/>
        <v>27.475000000000001</v>
      </c>
      <c r="R1808" s="9">
        <f t="shared" si="285"/>
        <v>26.625</v>
      </c>
      <c r="S1808" s="9">
        <f t="shared" si="286"/>
        <v>37.424999999999997</v>
      </c>
      <c r="T1808" s="9">
        <f t="shared" si="287"/>
        <v>29.125</v>
      </c>
      <c r="U1808" s="8">
        <f t="shared" si="288"/>
        <v>30.508333333333336</v>
      </c>
      <c r="V1808" s="8">
        <f t="shared" si="289"/>
        <v>30.162500000000001</v>
      </c>
    </row>
    <row r="1809" spans="1:22" ht="13.5" x14ac:dyDescent="0.25">
      <c r="A1809" s="3">
        <f>RSI!A1809</f>
        <v>44645</v>
      </c>
      <c r="B1809" s="2">
        <f>RSI!B1809</f>
        <v>6.7076000000000002</v>
      </c>
      <c r="C1809" s="2">
        <f>RSI!I1809</f>
        <v>33.905284791633505</v>
      </c>
      <c r="D1809" s="2">
        <f>MACD!E1809</f>
        <v>0.11679036617965544</v>
      </c>
      <c r="E1809" s="2">
        <f>MACD!F1809</f>
        <v>0.13357570570702421</v>
      </c>
      <c r="F1809" s="2">
        <f>'Moving Avg'!D1809</f>
        <v>6.6993999999999998</v>
      </c>
      <c r="G1809" s="2">
        <f>'Moving Avg'!F1809</f>
        <v>6.8951549999999999</v>
      </c>
      <c r="H1809" s="2">
        <f>'Moving Avg'!G1809</f>
        <v>7.2715959999999997</v>
      </c>
      <c r="I1809" s="2">
        <f>'Moving Avg'!H1809</f>
        <v>7.8850765000000012</v>
      </c>
      <c r="J1809" s="6" t="str">
        <f>OBV!F1809</f>
        <v>BULLISH</v>
      </c>
      <c r="K1809" s="6" t="str">
        <f>OBV!G1809</f>
        <v>NEUTRAL</v>
      </c>
      <c r="L1809" s="6" t="str">
        <f>OBV!H1809</f>
        <v>BULLISH DIVERGENCE</v>
      </c>
      <c r="M1809" s="8">
        <f t="shared" si="283"/>
        <v>50</v>
      </c>
      <c r="N1809" s="8">
        <f t="shared" si="280"/>
        <v>45</v>
      </c>
      <c r="O1809" s="8">
        <f t="shared" si="281"/>
        <v>0</v>
      </c>
      <c r="P1809" s="8">
        <f t="shared" si="282"/>
        <v>66.5</v>
      </c>
      <c r="Q1809" s="9">
        <f t="shared" si="284"/>
        <v>43.225000000000001</v>
      </c>
      <c r="R1809" s="9">
        <f t="shared" si="285"/>
        <v>35.625</v>
      </c>
      <c r="S1809" s="9">
        <f t="shared" si="286"/>
        <v>44.174999999999997</v>
      </c>
      <c r="T1809" s="9">
        <f t="shared" si="287"/>
        <v>40.375</v>
      </c>
      <c r="U1809" s="8">
        <f t="shared" si="288"/>
        <v>41.008333333333333</v>
      </c>
      <c r="V1809" s="8">
        <f t="shared" si="289"/>
        <v>40.849999999999994</v>
      </c>
    </row>
    <row r="1810" spans="1:22" ht="13.5" x14ac:dyDescent="0.25">
      <c r="A1810" s="3">
        <f>RSI!A1810</f>
        <v>44648</v>
      </c>
      <c r="B1810" s="2">
        <f>RSI!B1810</f>
        <v>6.5913000000000004</v>
      </c>
      <c r="C1810" s="2">
        <f>RSI!I1810</f>
        <v>29.719499647204458</v>
      </c>
      <c r="D1810" s="2">
        <f>MACD!E1810</f>
        <v>0.10287865635266247</v>
      </c>
      <c r="E1810" s="2">
        <f>MACD!F1810</f>
        <v>0.12743629583615187</v>
      </c>
      <c r="F1810" s="2">
        <f>'Moving Avg'!D1810</f>
        <v>6.6761400000000011</v>
      </c>
      <c r="G1810" s="2">
        <f>'Moving Avg'!F1810</f>
        <v>6.8660699999999988</v>
      </c>
      <c r="H1810" s="2">
        <f>'Moving Avg'!G1810</f>
        <v>7.249147999999999</v>
      </c>
      <c r="I1810" s="2">
        <f>'Moving Avg'!H1810</f>
        <v>7.8754125000000021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  <c r="M1810" s="8">
        <f t="shared" si="283"/>
        <v>100</v>
      </c>
      <c r="N1810" s="8">
        <f t="shared" si="280"/>
        <v>100</v>
      </c>
      <c r="O1810" s="8">
        <f t="shared" si="281"/>
        <v>0</v>
      </c>
      <c r="P1810" s="8">
        <f t="shared" si="282"/>
        <v>16.5</v>
      </c>
      <c r="Q1810" s="9">
        <f t="shared" si="284"/>
        <v>72.474999999999994</v>
      </c>
      <c r="R1810" s="9">
        <f t="shared" si="285"/>
        <v>44.125</v>
      </c>
      <c r="S1810" s="9">
        <f t="shared" si="286"/>
        <v>37.424999999999997</v>
      </c>
      <c r="T1810" s="9">
        <f t="shared" si="287"/>
        <v>54.125</v>
      </c>
      <c r="U1810" s="8">
        <f t="shared" si="288"/>
        <v>51.341666666666661</v>
      </c>
      <c r="V1810" s="8">
        <f t="shared" si="289"/>
        <v>52.037499999999994</v>
      </c>
    </row>
    <row r="1811" spans="1:22" ht="13.5" x14ac:dyDescent="0.25">
      <c r="A1811" s="3">
        <f>RSI!A1811</f>
        <v>44649</v>
      </c>
      <c r="B1811" s="2">
        <f>RSI!B1811</f>
        <v>6.7076000000000002</v>
      </c>
      <c r="C1811" s="2">
        <f>RSI!I1811</f>
        <v>37.966910508091367</v>
      </c>
      <c r="D1811" s="2">
        <f>MACD!E1811</f>
        <v>6.3626135475645107E-2</v>
      </c>
      <c r="E1811" s="2">
        <f>MACD!F1811</f>
        <v>0.11467426376405053</v>
      </c>
      <c r="F1811" s="2">
        <f>'Moving Avg'!D1811</f>
        <v>6.6898200000000001</v>
      </c>
      <c r="G1811" s="2">
        <f>'Moving Avg'!F1811</f>
        <v>6.8455349999999999</v>
      </c>
      <c r="H1811" s="2">
        <f>'Moving Avg'!G1811</f>
        <v>7.2301199999999994</v>
      </c>
      <c r="I1811" s="2">
        <f>'Moving Avg'!H1811</f>
        <v>7.866632000000001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  <c r="M1811" s="8">
        <f t="shared" si="283"/>
        <v>50</v>
      </c>
      <c r="N1811" s="8">
        <f t="shared" si="280"/>
        <v>100</v>
      </c>
      <c r="O1811" s="8">
        <f t="shared" si="281"/>
        <v>0</v>
      </c>
      <c r="P1811" s="8">
        <f t="shared" si="282"/>
        <v>83.5</v>
      </c>
      <c r="Q1811" s="9">
        <f t="shared" si="284"/>
        <v>65.025000000000006</v>
      </c>
      <c r="R1811" s="9">
        <f t="shared" si="285"/>
        <v>50.875</v>
      </c>
      <c r="S1811" s="9">
        <f t="shared" si="286"/>
        <v>60.075000000000003</v>
      </c>
      <c r="T1811" s="9">
        <f t="shared" si="287"/>
        <v>58.375</v>
      </c>
      <c r="U1811" s="8">
        <f t="shared" si="288"/>
        <v>58.658333333333339</v>
      </c>
      <c r="V1811" s="8">
        <f t="shared" si="289"/>
        <v>58.587500000000006</v>
      </c>
    </row>
    <row r="1812" spans="1:22" ht="13.5" x14ac:dyDescent="0.25">
      <c r="A1812" s="3">
        <f>RSI!A1812</f>
        <v>44650</v>
      </c>
      <c r="B1812" s="2">
        <f>RSI!B1812</f>
        <v>6.7076000000000002</v>
      </c>
      <c r="C1812" s="2">
        <f>RSI!I1812</f>
        <v>37.966910508091367</v>
      </c>
      <c r="D1812" s="2">
        <f>MACD!E1812</f>
        <v>3.7019446634953823E-2</v>
      </c>
      <c r="E1812" s="2">
        <f>MACD!F1812</f>
        <v>9.9143300338231197E-2</v>
      </c>
      <c r="F1812" s="2">
        <f>'Moving Avg'!D1812</f>
        <v>6.7035</v>
      </c>
      <c r="G1812" s="2">
        <f>'Moving Avg'!F1812</f>
        <v>6.8267100000000012</v>
      </c>
      <c r="H1812" s="2">
        <f>'Moving Avg'!G1812</f>
        <v>7.2109559999999995</v>
      </c>
      <c r="I1812" s="2">
        <f>'Moving Avg'!H1812</f>
        <v>7.8579525000000015</v>
      </c>
      <c r="J1812" s="6" t="str">
        <f>OBV!F1812</f>
        <v>BULLISH</v>
      </c>
      <c r="K1812" s="6" t="str">
        <f>OBV!G1812</f>
        <v>NEUTRAL</v>
      </c>
      <c r="L1812" s="6" t="str">
        <f>OBV!H1812</f>
        <v>CONFIRMED BULLISH</v>
      </c>
      <c r="M1812" s="8">
        <f t="shared" si="283"/>
        <v>50</v>
      </c>
      <c r="N1812" s="8">
        <f t="shared" si="280"/>
        <v>100</v>
      </c>
      <c r="O1812" s="8">
        <f t="shared" si="281"/>
        <v>0</v>
      </c>
      <c r="P1812" s="8">
        <f t="shared" si="282"/>
        <v>83.5</v>
      </c>
      <c r="Q1812" s="9">
        <f t="shared" si="284"/>
        <v>65.025000000000006</v>
      </c>
      <c r="R1812" s="9">
        <f t="shared" si="285"/>
        <v>50.875</v>
      </c>
      <c r="S1812" s="9">
        <f t="shared" si="286"/>
        <v>60.075000000000003</v>
      </c>
      <c r="T1812" s="9">
        <f t="shared" si="287"/>
        <v>58.375</v>
      </c>
      <c r="U1812" s="8">
        <f t="shared" si="288"/>
        <v>58.658333333333339</v>
      </c>
      <c r="V1812" s="8">
        <f t="shared" si="289"/>
        <v>58.587500000000006</v>
      </c>
    </row>
    <row r="1813" spans="1:22" ht="13.5" x14ac:dyDescent="0.25">
      <c r="A1813" s="3">
        <f>RSI!A1813</f>
        <v>44651</v>
      </c>
      <c r="B1813" s="2">
        <f>RSI!B1813</f>
        <v>6.8308</v>
      </c>
      <c r="C1813" s="2">
        <f>RSI!I1813</f>
        <v>45.783457823592514</v>
      </c>
      <c r="D1813" s="2">
        <f>MACD!E1813</f>
        <v>2.7687488749683631E-2</v>
      </c>
      <c r="E1813" s="2">
        <f>MACD!F1813</f>
        <v>8.4852138020521689E-2</v>
      </c>
      <c r="F1813" s="2">
        <f>'Moving Avg'!D1813</f>
        <v>6.7089799999999995</v>
      </c>
      <c r="G1813" s="2">
        <f>'Moving Avg'!F1813</f>
        <v>6.8140450000000001</v>
      </c>
      <c r="H1813" s="2">
        <f>'Moving Avg'!G1813</f>
        <v>7.1942560000000011</v>
      </c>
      <c r="I1813" s="2">
        <f>'Moving Avg'!H1813</f>
        <v>7.8499560000000006</v>
      </c>
      <c r="J1813" s="6" t="str">
        <f>OBV!F1813</f>
        <v>BEARISH</v>
      </c>
      <c r="K1813" s="6" t="str">
        <f>OBV!G1813</f>
        <v>NEUTRAL</v>
      </c>
      <c r="L1813" s="6" t="str">
        <f>OBV!H1813</f>
        <v>BEARISH DIVERGENCE</v>
      </c>
      <c r="M1813" s="8">
        <f t="shared" si="283"/>
        <v>50</v>
      </c>
      <c r="N1813" s="8">
        <f t="shared" si="280"/>
        <v>100</v>
      </c>
      <c r="O1813" s="8">
        <f t="shared" si="281"/>
        <v>0</v>
      </c>
      <c r="P1813" s="8">
        <f t="shared" si="282"/>
        <v>16.5</v>
      </c>
      <c r="Q1813" s="9">
        <f t="shared" si="284"/>
        <v>54.975000000000001</v>
      </c>
      <c r="R1813" s="9">
        <f t="shared" si="285"/>
        <v>34.125</v>
      </c>
      <c r="S1813" s="9">
        <f t="shared" si="286"/>
        <v>29.925000000000001</v>
      </c>
      <c r="T1813" s="9">
        <f t="shared" si="287"/>
        <v>41.625</v>
      </c>
      <c r="U1813" s="8">
        <f t="shared" si="288"/>
        <v>39.674999999999997</v>
      </c>
      <c r="V1813" s="8">
        <f t="shared" si="289"/>
        <v>40.162499999999994</v>
      </c>
    </row>
    <row r="1814" spans="1:22" ht="13.5" x14ac:dyDescent="0.25">
      <c r="A1814" s="3">
        <f>RSI!A1814</f>
        <v>44652</v>
      </c>
      <c r="B1814" s="2">
        <f>RSI!B1814</f>
        <v>6.7896999999999998</v>
      </c>
      <c r="C1814" s="2">
        <f>RSI!I1814</f>
        <v>43.80061820660805</v>
      </c>
      <c r="D1814" s="2">
        <f>MACD!E1814</f>
        <v>2.3261168597409565E-2</v>
      </c>
      <c r="E1814" s="2">
        <f>MACD!F1814</f>
        <v>7.2533944135899267E-2</v>
      </c>
      <c r="F1814" s="2">
        <f>'Moving Avg'!D1814</f>
        <v>6.7253999999999987</v>
      </c>
      <c r="G1814" s="2">
        <f>'Moving Avg'!F1814</f>
        <v>6.7993250000000005</v>
      </c>
      <c r="H1814" s="2">
        <f>'Moving Avg'!G1814</f>
        <v>7.1774180000000012</v>
      </c>
      <c r="I1814" s="2">
        <f>'Moving Avg'!H1814</f>
        <v>7.8419220000000003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  <c r="M1814" s="8">
        <f t="shared" si="283"/>
        <v>50</v>
      </c>
      <c r="N1814" s="8">
        <f t="shared" si="280"/>
        <v>100</v>
      </c>
      <c r="O1814" s="8">
        <f t="shared" si="281"/>
        <v>0</v>
      </c>
      <c r="P1814" s="8">
        <f t="shared" si="282"/>
        <v>83.5</v>
      </c>
      <c r="Q1814" s="9">
        <f t="shared" si="284"/>
        <v>65.025000000000006</v>
      </c>
      <c r="R1814" s="9">
        <f t="shared" si="285"/>
        <v>50.875</v>
      </c>
      <c r="S1814" s="9">
        <f t="shared" si="286"/>
        <v>60.075000000000003</v>
      </c>
      <c r="T1814" s="9">
        <f t="shared" si="287"/>
        <v>58.375</v>
      </c>
      <c r="U1814" s="8">
        <f t="shared" si="288"/>
        <v>58.658333333333339</v>
      </c>
      <c r="V1814" s="8">
        <f t="shared" si="289"/>
        <v>58.587500000000006</v>
      </c>
    </row>
    <row r="1815" spans="1:22" ht="13.5" x14ac:dyDescent="0.25">
      <c r="A1815" s="3">
        <f>RSI!A1815</f>
        <v>44655</v>
      </c>
      <c r="B1815" s="2">
        <f>RSI!B1815</f>
        <v>6.7896999999999998</v>
      </c>
      <c r="C1815" s="2">
        <f>RSI!I1815</f>
        <v>43.80061820660805</v>
      </c>
      <c r="D1815" s="2">
        <f>MACD!E1815</f>
        <v>-9.0886763126452053E-4</v>
      </c>
      <c r="E1815" s="2">
        <f>MACD!F1815</f>
        <v>5.784538178246651E-2</v>
      </c>
      <c r="F1815" s="2">
        <f>'Moving Avg'!D1815</f>
        <v>6.7650800000000002</v>
      </c>
      <c r="G1815" s="2">
        <f>'Moving Avg'!F1815</f>
        <v>6.7863200000000008</v>
      </c>
      <c r="H1815" s="2">
        <f>'Moving Avg'!G1815</f>
        <v>7.1605800000000022</v>
      </c>
      <c r="I1815" s="2">
        <f>'Moving Avg'!H1815</f>
        <v>7.8340560000000004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  <c r="M1815" s="8">
        <f t="shared" si="283"/>
        <v>50</v>
      </c>
      <c r="N1815" s="8">
        <f t="shared" si="280"/>
        <v>100</v>
      </c>
      <c r="O1815" s="8">
        <f t="shared" si="281"/>
        <v>0</v>
      </c>
      <c r="P1815" s="8">
        <f t="shared" si="282"/>
        <v>83.5</v>
      </c>
      <c r="Q1815" s="9">
        <f t="shared" si="284"/>
        <v>65.025000000000006</v>
      </c>
      <c r="R1815" s="9">
        <f t="shared" si="285"/>
        <v>50.875</v>
      </c>
      <c r="S1815" s="9">
        <f t="shared" si="286"/>
        <v>60.075000000000003</v>
      </c>
      <c r="T1815" s="9">
        <f t="shared" si="287"/>
        <v>58.375</v>
      </c>
      <c r="U1815" s="8">
        <f t="shared" si="288"/>
        <v>58.658333333333339</v>
      </c>
      <c r="V1815" s="8">
        <f t="shared" si="289"/>
        <v>58.587500000000006</v>
      </c>
    </row>
    <row r="1816" spans="1:22" ht="13.5" x14ac:dyDescent="0.25">
      <c r="A1816" s="3">
        <f>RSI!A1816</f>
        <v>44656</v>
      </c>
      <c r="B1816" s="2">
        <f>RSI!B1816</f>
        <v>6.7076000000000002</v>
      </c>
      <c r="C1816" s="2">
        <f>RSI!I1816</f>
        <v>39.806643928644235</v>
      </c>
      <c r="D1816" s="2">
        <f>MACD!E1816</f>
        <v>-2.5212356213488718E-2</v>
      </c>
      <c r="E1816" s="2">
        <f>MACD!F1816</f>
        <v>4.1233834183275468E-2</v>
      </c>
      <c r="F1816" s="2">
        <f>'Moving Avg'!D1816</f>
        <v>6.7650800000000002</v>
      </c>
      <c r="G1816" s="2">
        <f>'Moving Avg'!F1816</f>
        <v>6.7692100000000011</v>
      </c>
      <c r="H1816" s="2">
        <f>'Moving Avg'!G1816</f>
        <v>7.1403200000000018</v>
      </c>
      <c r="I1816" s="2">
        <f>'Moving Avg'!H1816</f>
        <v>7.8257795000000012</v>
      </c>
      <c r="J1816" s="6" t="str">
        <f>OBV!F1816</f>
        <v>BULLISH</v>
      </c>
      <c r="K1816" s="6" t="str">
        <f>OBV!G1816</f>
        <v>NEUTRAL</v>
      </c>
      <c r="L1816" s="6" t="str">
        <f>OBV!H1816</f>
        <v>NEUTRAL</v>
      </c>
      <c r="M1816" s="8">
        <f t="shared" si="283"/>
        <v>50</v>
      </c>
      <c r="N1816" s="8">
        <f t="shared" si="280"/>
        <v>100</v>
      </c>
      <c r="O1816" s="8">
        <f t="shared" si="281"/>
        <v>0</v>
      </c>
      <c r="P1816" s="8">
        <f t="shared" si="282"/>
        <v>49.5</v>
      </c>
      <c r="Q1816" s="9">
        <f t="shared" si="284"/>
        <v>59.924999999999997</v>
      </c>
      <c r="R1816" s="9">
        <f t="shared" si="285"/>
        <v>42.375</v>
      </c>
      <c r="S1816" s="9">
        <f t="shared" si="286"/>
        <v>44.775000000000006</v>
      </c>
      <c r="T1816" s="9">
        <f t="shared" si="287"/>
        <v>49.875</v>
      </c>
      <c r="U1816" s="8">
        <f t="shared" si="288"/>
        <v>49.024999999999999</v>
      </c>
      <c r="V1816" s="8">
        <f t="shared" si="289"/>
        <v>49.237499999999997</v>
      </c>
    </row>
    <row r="1817" spans="1:22" ht="13.5" x14ac:dyDescent="0.25">
      <c r="A1817" s="3">
        <f>RSI!A1817</f>
        <v>44657</v>
      </c>
      <c r="B1817" s="2">
        <f>RSI!B1817</f>
        <v>6.7076000000000002</v>
      </c>
      <c r="C1817" s="2">
        <f>RSI!I1817</f>
        <v>39.806643928644235</v>
      </c>
      <c r="D1817" s="2">
        <f>MACD!E1817</f>
        <v>-4.474571785239867E-2</v>
      </c>
      <c r="E1817" s="2">
        <f>MACD!F1817</f>
        <v>2.4037923776140641E-2</v>
      </c>
      <c r="F1817" s="2">
        <f>'Moving Avg'!D1817</f>
        <v>6.7650800000000002</v>
      </c>
      <c r="G1817" s="2">
        <f>'Moving Avg'!F1817</f>
        <v>6.7521000000000004</v>
      </c>
      <c r="H1817" s="2">
        <f>'Moving Avg'!G1817</f>
        <v>7.1218400000000024</v>
      </c>
      <c r="I1817" s="2">
        <f>'Moving Avg'!H1817</f>
        <v>7.8176375000000009</v>
      </c>
      <c r="J1817" s="6" t="str">
        <f>OBV!F1817</f>
        <v>BULLISH</v>
      </c>
      <c r="K1817" s="6" t="str">
        <f>OBV!G1817</f>
        <v>NEUTRAL</v>
      </c>
      <c r="L1817" s="6" t="str">
        <f>OBV!H1817</f>
        <v>NEUTRAL</v>
      </c>
      <c r="M1817" s="8">
        <f t="shared" si="283"/>
        <v>50</v>
      </c>
      <c r="N1817" s="8">
        <f t="shared" si="280"/>
        <v>100</v>
      </c>
      <c r="O1817" s="8">
        <f t="shared" si="281"/>
        <v>0</v>
      </c>
      <c r="P1817" s="8">
        <f t="shared" si="282"/>
        <v>49.5</v>
      </c>
      <c r="Q1817" s="9">
        <f t="shared" si="284"/>
        <v>59.924999999999997</v>
      </c>
      <c r="R1817" s="9">
        <f t="shared" si="285"/>
        <v>42.375</v>
      </c>
      <c r="S1817" s="9">
        <f t="shared" si="286"/>
        <v>44.775000000000006</v>
      </c>
      <c r="T1817" s="9">
        <f t="shared" si="287"/>
        <v>49.875</v>
      </c>
      <c r="U1817" s="8">
        <f t="shared" si="288"/>
        <v>49.024999999999999</v>
      </c>
      <c r="V1817" s="8">
        <f t="shared" si="289"/>
        <v>49.237499999999997</v>
      </c>
    </row>
    <row r="1818" spans="1:22" ht="13.5" x14ac:dyDescent="0.25">
      <c r="A1818" s="3">
        <f>RSI!A1818</f>
        <v>44658</v>
      </c>
      <c r="B1818" s="2">
        <f>RSI!B1818</f>
        <v>6.6939000000000002</v>
      </c>
      <c r="C1818" s="2">
        <f>RSI!I1818</f>
        <v>39.116356138388639</v>
      </c>
      <c r="D1818" s="2">
        <f>MACD!E1818</f>
        <v>-3.4042844858925392E-2</v>
      </c>
      <c r="E1818" s="2">
        <f>MACD!F1818</f>
        <v>1.2421770049127435E-2</v>
      </c>
      <c r="F1818" s="2">
        <f>'Moving Avg'!D1818</f>
        <v>6.7376999999999994</v>
      </c>
      <c r="G1818" s="2">
        <f>'Moving Avg'!F1818</f>
        <v>6.7356700000000007</v>
      </c>
      <c r="H1818" s="2">
        <f>'Moving Avg'!G1818</f>
        <v>7.1024020000000032</v>
      </c>
      <c r="I1818" s="2">
        <f>'Moving Avg'!H1818</f>
        <v>7.8092925000000015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3"/>
        <v>50</v>
      </c>
      <c r="N1818" s="8">
        <f t="shared" si="280"/>
        <v>100</v>
      </c>
      <c r="O1818" s="8">
        <f t="shared" si="281"/>
        <v>0</v>
      </c>
      <c r="P1818" s="8">
        <f t="shared" si="282"/>
        <v>16.5</v>
      </c>
      <c r="Q1818" s="9">
        <f t="shared" si="284"/>
        <v>54.975000000000001</v>
      </c>
      <c r="R1818" s="9">
        <f t="shared" si="285"/>
        <v>34.125</v>
      </c>
      <c r="S1818" s="9">
        <f t="shared" si="286"/>
        <v>29.925000000000001</v>
      </c>
      <c r="T1818" s="9">
        <f t="shared" si="287"/>
        <v>41.625</v>
      </c>
      <c r="U1818" s="8">
        <f t="shared" si="288"/>
        <v>39.674999999999997</v>
      </c>
      <c r="V1818" s="8">
        <f t="shared" si="289"/>
        <v>40.162499999999994</v>
      </c>
    </row>
    <row r="1819" spans="1:22" ht="13.5" x14ac:dyDescent="0.25">
      <c r="A1819" s="3">
        <f>RSI!A1819</f>
        <v>44659</v>
      </c>
      <c r="B1819" s="2">
        <f>RSI!B1819</f>
        <v>6.6391999999999998</v>
      </c>
      <c r="C1819" s="2">
        <f>RSI!I1819</f>
        <v>36.40209022947495</v>
      </c>
      <c r="D1819" s="2">
        <f>MACD!E1819</f>
        <v>-3.4708196845702588E-2</v>
      </c>
      <c r="E1819" s="2">
        <f>MACD!F1819</f>
        <v>2.9957766701614302E-3</v>
      </c>
      <c r="F1819" s="2">
        <f>'Moving Avg'!D1819</f>
        <v>6.7075999999999993</v>
      </c>
      <c r="G1819" s="2">
        <f>'Moving Avg'!F1819</f>
        <v>6.7271149999999995</v>
      </c>
      <c r="H1819" s="2">
        <f>'Moving Avg'!G1819</f>
        <v>7.0820060000000034</v>
      </c>
      <c r="I1819" s="2">
        <f>'Moving Avg'!H1819</f>
        <v>7.8002235000000022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3"/>
        <v>50</v>
      </c>
      <c r="N1819" s="8">
        <f t="shared" si="280"/>
        <v>100</v>
      </c>
      <c r="O1819" s="8">
        <f t="shared" si="281"/>
        <v>0</v>
      </c>
      <c r="P1819" s="8">
        <f t="shared" si="282"/>
        <v>16.5</v>
      </c>
      <c r="Q1819" s="9">
        <f t="shared" si="284"/>
        <v>54.975000000000001</v>
      </c>
      <c r="R1819" s="9">
        <f t="shared" si="285"/>
        <v>34.125</v>
      </c>
      <c r="S1819" s="9">
        <f t="shared" si="286"/>
        <v>29.925000000000001</v>
      </c>
      <c r="T1819" s="9">
        <f t="shared" si="287"/>
        <v>41.625</v>
      </c>
      <c r="U1819" s="8">
        <f t="shared" si="288"/>
        <v>39.674999999999997</v>
      </c>
      <c r="V1819" s="8">
        <f t="shared" si="289"/>
        <v>40.162499999999994</v>
      </c>
    </row>
    <row r="1820" spans="1:22" ht="13.5" x14ac:dyDescent="0.25">
      <c r="A1820" s="3">
        <f>RSI!A1820</f>
        <v>44662</v>
      </c>
      <c r="B1820" s="2">
        <f>RSI!B1820</f>
        <v>6.6391999999999998</v>
      </c>
      <c r="C1820" s="2">
        <f>RSI!I1820</f>
        <v>36.402090229474958</v>
      </c>
      <c r="D1820" s="2">
        <f>MACD!E1820</f>
        <v>-5.1946769520863079E-2</v>
      </c>
      <c r="E1820" s="2">
        <f>MACD!F1820</f>
        <v>-7.9927325680434723E-3</v>
      </c>
      <c r="F1820" s="2">
        <f>'Moving Avg'!D1820</f>
        <v>6.6775000000000002</v>
      </c>
      <c r="G1820" s="2">
        <f>'Moving Avg'!F1820</f>
        <v>6.7185599999999992</v>
      </c>
      <c r="H1820" s="2">
        <f>'Moving Avg'!G1820</f>
        <v>7.0621580000000037</v>
      </c>
      <c r="I1820" s="2">
        <f>'Moving Avg'!H1820</f>
        <v>7.7917025000000022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  <c r="M1820" s="8">
        <f t="shared" si="283"/>
        <v>50</v>
      </c>
      <c r="N1820" s="8">
        <f t="shared" si="280"/>
        <v>100</v>
      </c>
      <c r="O1820" s="8">
        <f t="shared" si="281"/>
        <v>0</v>
      </c>
      <c r="P1820" s="8">
        <f t="shared" si="282"/>
        <v>16.5</v>
      </c>
      <c r="Q1820" s="9">
        <f t="shared" si="284"/>
        <v>54.975000000000001</v>
      </c>
      <c r="R1820" s="9">
        <f t="shared" si="285"/>
        <v>34.125</v>
      </c>
      <c r="S1820" s="9">
        <f t="shared" si="286"/>
        <v>29.925000000000001</v>
      </c>
      <c r="T1820" s="9">
        <f t="shared" si="287"/>
        <v>41.625</v>
      </c>
      <c r="U1820" s="8">
        <f t="shared" si="288"/>
        <v>39.674999999999997</v>
      </c>
      <c r="V1820" s="8">
        <f t="shared" si="289"/>
        <v>40.162499999999994</v>
      </c>
    </row>
    <row r="1821" spans="1:22" ht="13.5" x14ac:dyDescent="0.25">
      <c r="A1821" s="3">
        <f>RSI!A1821</f>
        <v>44663</v>
      </c>
      <c r="B1821" s="2">
        <f>RSI!B1821</f>
        <v>6.7008000000000001</v>
      </c>
      <c r="C1821" s="2">
        <f>RSI!I1821</f>
        <v>41.686827738136493</v>
      </c>
      <c r="D1821" s="2">
        <f>MACD!E1821</f>
        <v>-5.2077311992617226E-2</v>
      </c>
      <c r="E1821" s="2">
        <f>MACD!F1821</f>
        <v>-1.6809648452958223E-2</v>
      </c>
      <c r="F1821" s="2">
        <f>'Moving Avg'!D1821</f>
        <v>6.6761399999999993</v>
      </c>
      <c r="G1821" s="2">
        <f>'Moving Avg'!F1821</f>
        <v>6.7199299999999997</v>
      </c>
      <c r="H1821" s="2">
        <f>'Moving Avg'!G1821</f>
        <v>7.0449100000000033</v>
      </c>
      <c r="I1821" s="2">
        <f>'Moving Avg'!H1821</f>
        <v>7.7834550000000027</v>
      </c>
      <c r="J1821" s="6" t="str">
        <f>OBV!F1821</f>
        <v>BULLISH</v>
      </c>
      <c r="K1821" s="6" t="str">
        <f>OBV!G1821</f>
        <v>NEUTRAL</v>
      </c>
      <c r="L1821" s="6" t="str">
        <f>OBV!H1821</f>
        <v>BULLISH DIVERGENCE</v>
      </c>
      <c r="M1821" s="8">
        <f t="shared" si="283"/>
        <v>50</v>
      </c>
      <c r="N1821" s="8">
        <f t="shared" si="280"/>
        <v>100</v>
      </c>
      <c r="O1821" s="8">
        <f t="shared" si="281"/>
        <v>0</v>
      </c>
      <c r="P1821" s="8">
        <f t="shared" si="282"/>
        <v>66.5</v>
      </c>
      <c r="Q1821" s="9">
        <f t="shared" si="284"/>
        <v>62.475000000000001</v>
      </c>
      <c r="R1821" s="9">
        <f t="shared" si="285"/>
        <v>46.625</v>
      </c>
      <c r="S1821" s="9">
        <f t="shared" si="286"/>
        <v>52.424999999999997</v>
      </c>
      <c r="T1821" s="9">
        <f t="shared" si="287"/>
        <v>54.125</v>
      </c>
      <c r="U1821" s="8">
        <f t="shared" si="288"/>
        <v>53.841666666666661</v>
      </c>
      <c r="V1821" s="8">
        <f t="shared" si="289"/>
        <v>53.912499999999994</v>
      </c>
    </row>
    <row r="1822" spans="1:22" ht="13.5" x14ac:dyDescent="0.25">
      <c r="A1822" s="3">
        <f>RSI!A1822</f>
        <v>44664</v>
      </c>
      <c r="B1822" s="2">
        <f>RSI!B1822</f>
        <v>6.7008000000000001</v>
      </c>
      <c r="C1822" s="2">
        <f>RSI!I1822</f>
        <v>41.686827738136493</v>
      </c>
      <c r="D1822" s="2">
        <f>MACD!E1822</f>
        <v>-5.1508622339516918E-2</v>
      </c>
      <c r="E1822" s="2">
        <f>MACD!F1822</f>
        <v>-2.3749443230269965E-2</v>
      </c>
      <c r="F1822" s="2">
        <f>'Moving Avg'!D1822</f>
        <v>6.6747800000000002</v>
      </c>
      <c r="G1822" s="2">
        <f>'Moving Avg'!F1822</f>
        <v>6.7195899999999993</v>
      </c>
      <c r="H1822" s="2">
        <f>'Moving Avg'!G1822</f>
        <v>7.027662000000003</v>
      </c>
      <c r="I1822" s="2">
        <f>'Moving Avg'!H1822</f>
        <v>7.7752075000000023</v>
      </c>
      <c r="J1822" s="6" t="str">
        <f>OBV!F1822</f>
        <v>BULLISH</v>
      </c>
      <c r="K1822" s="6" t="str">
        <f>OBV!G1822</f>
        <v>NEUTRAL</v>
      </c>
      <c r="L1822" s="6" t="str">
        <f>OBV!H1822</f>
        <v>BULLISH DIVERGENCE</v>
      </c>
      <c r="M1822" s="8">
        <f t="shared" si="283"/>
        <v>50</v>
      </c>
      <c r="N1822" s="8">
        <f t="shared" si="280"/>
        <v>100</v>
      </c>
      <c r="O1822" s="8">
        <f t="shared" si="281"/>
        <v>0</v>
      </c>
      <c r="P1822" s="8">
        <f t="shared" si="282"/>
        <v>66.5</v>
      </c>
      <c r="Q1822" s="9">
        <f t="shared" si="284"/>
        <v>62.475000000000001</v>
      </c>
      <c r="R1822" s="9">
        <f t="shared" si="285"/>
        <v>46.625</v>
      </c>
      <c r="S1822" s="9">
        <f t="shared" si="286"/>
        <v>52.424999999999997</v>
      </c>
      <c r="T1822" s="9">
        <f t="shared" si="287"/>
        <v>54.125</v>
      </c>
      <c r="U1822" s="8">
        <f t="shared" si="288"/>
        <v>53.841666666666661</v>
      </c>
      <c r="V1822" s="8">
        <f t="shared" si="289"/>
        <v>53.912499999999994</v>
      </c>
    </row>
    <row r="1823" spans="1:22" ht="13.5" x14ac:dyDescent="0.25">
      <c r="A1823" s="3">
        <f>RSI!A1823</f>
        <v>44665</v>
      </c>
      <c r="B1823" s="2">
        <f>RSI!B1823</f>
        <v>6.7008000000000001</v>
      </c>
      <c r="C1823" s="2">
        <f>RSI!I1823</f>
        <v>41.686827738136493</v>
      </c>
      <c r="D1823" s="2">
        <f>MACD!E1823</f>
        <v>-3.1444735889487596E-2</v>
      </c>
      <c r="E1823" s="2">
        <f>MACD!F1823</f>
        <v>-2.5288501762113492E-2</v>
      </c>
      <c r="F1823" s="2">
        <f>'Moving Avg'!D1823</f>
        <v>6.6761600000000003</v>
      </c>
      <c r="G1823" s="2">
        <f>'Moving Avg'!F1823</f>
        <v>6.7124049999999995</v>
      </c>
      <c r="H1823" s="2">
        <f>'Moving Avg'!G1823</f>
        <v>7.0104140000000026</v>
      </c>
      <c r="I1823" s="2">
        <f>'Moving Avg'!H1823</f>
        <v>7.7670970000000032</v>
      </c>
      <c r="J1823" s="6" t="str">
        <f>OBV!F1823</f>
        <v>BULLISH</v>
      </c>
      <c r="K1823" s="6" t="str">
        <f>OBV!G1823</f>
        <v>NEUTRAL</v>
      </c>
      <c r="L1823" s="6" t="str">
        <f>OBV!H1823</f>
        <v>CONFIRMED BULLISH</v>
      </c>
      <c r="M1823" s="8">
        <f t="shared" si="283"/>
        <v>50</v>
      </c>
      <c r="N1823" s="8">
        <f t="shared" si="280"/>
        <v>45</v>
      </c>
      <c r="O1823" s="8">
        <f t="shared" si="281"/>
        <v>0</v>
      </c>
      <c r="P1823" s="8">
        <f t="shared" si="282"/>
        <v>83.5</v>
      </c>
      <c r="Q1823" s="9">
        <f t="shared" si="284"/>
        <v>45.774999999999999</v>
      </c>
      <c r="R1823" s="9">
        <f t="shared" si="285"/>
        <v>39.875</v>
      </c>
      <c r="S1823" s="9">
        <f t="shared" si="286"/>
        <v>51.825000000000003</v>
      </c>
      <c r="T1823" s="9">
        <f t="shared" si="287"/>
        <v>44.625</v>
      </c>
      <c r="U1823" s="8">
        <f t="shared" si="288"/>
        <v>45.82500000000001</v>
      </c>
      <c r="V1823" s="8">
        <f t="shared" si="289"/>
        <v>45.525000000000006</v>
      </c>
    </row>
    <row r="1824" spans="1:22" ht="13.5" x14ac:dyDescent="0.25">
      <c r="A1824" s="3">
        <f>RSI!A1824</f>
        <v>44666</v>
      </c>
      <c r="B1824" s="2">
        <f>RSI!B1824</f>
        <v>6.6871</v>
      </c>
      <c r="C1824" s="2">
        <f>RSI!I1824</f>
        <v>40.746318936843629</v>
      </c>
      <c r="D1824" s="2">
        <f>MACD!E1824</f>
        <v>-1.919360279172011E-2</v>
      </c>
      <c r="E1824" s="2">
        <f>MACD!F1824</f>
        <v>-2.4069521968034815E-2</v>
      </c>
      <c r="F1824" s="2">
        <f>'Moving Avg'!D1824</f>
        <v>6.68574</v>
      </c>
      <c r="G1824" s="2">
        <f>'Moving Avg'!F1824</f>
        <v>6.7045349999999999</v>
      </c>
      <c r="H1824" s="2">
        <f>'Moving Avg'!G1824</f>
        <v>6.992892000000003</v>
      </c>
      <c r="I1824" s="2">
        <f>'Moving Avg'!H1824</f>
        <v>7.7589520000000052</v>
      </c>
      <c r="J1824" s="6" t="str">
        <f>OBV!F1824</f>
        <v>BEARISH</v>
      </c>
      <c r="K1824" s="6" t="str">
        <f>OBV!G1824</f>
        <v>NEUTRAL</v>
      </c>
      <c r="L1824" s="6" t="str">
        <f>OBV!H1824</f>
        <v>BEARISH DIVERGENCE</v>
      </c>
      <c r="M1824" s="8">
        <f t="shared" si="283"/>
        <v>50</v>
      </c>
      <c r="N1824" s="8">
        <f t="shared" si="280"/>
        <v>0</v>
      </c>
      <c r="O1824" s="8">
        <f t="shared" si="281"/>
        <v>0</v>
      </c>
      <c r="P1824" s="8">
        <f t="shared" si="282"/>
        <v>16.5</v>
      </c>
      <c r="Q1824" s="9">
        <f t="shared" si="284"/>
        <v>19.975000000000001</v>
      </c>
      <c r="R1824" s="9">
        <f t="shared" si="285"/>
        <v>14.125</v>
      </c>
      <c r="S1824" s="9">
        <f t="shared" si="286"/>
        <v>14.925000000000001</v>
      </c>
      <c r="T1824" s="9">
        <f t="shared" si="287"/>
        <v>16.625</v>
      </c>
      <c r="U1824" s="8">
        <f t="shared" si="288"/>
        <v>16.341666666666669</v>
      </c>
      <c r="V1824" s="8">
        <f t="shared" si="289"/>
        <v>16.412500000000001</v>
      </c>
    </row>
    <row r="1825" spans="1:22" ht="13.5" x14ac:dyDescent="0.25">
      <c r="A1825" s="3">
        <f>RSI!A1825</f>
        <v>44669</v>
      </c>
      <c r="B1825" s="2">
        <f>RSI!B1825</f>
        <v>6.5707000000000004</v>
      </c>
      <c r="C1825" s="2">
        <f>RSI!I1825</f>
        <v>33.774181415563959</v>
      </c>
      <c r="D1825" s="2">
        <f>MACD!E1825</f>
        <v>4.1504681811677102E-4</v>
      </c>
      <c r="E1825" s="2">
        <f>MACD!F1825</f>
        <v>-1.91726082108045E-2</v>
      </c>
      <c r="F1825" s="2">
        <f>'Moving Avg'!D1825</f>
        <v>6.67204</v>
      </c>
      <c r="G1825" s="2">
        <f>'Moving Avg'!F1825</f>
        <v>6.6976899999999997</v>
      </c>
      <c r="H1825" s="2">
        <f>'Moving Avg'!G1825</f>
        <v>6.9730420000000031</v>
      </c>
      <c r="I1825" s="2">
        <f>'Moving Avg'!H1825</f>
        <v>7.7501910000000045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  <c r="M1825" s="8">
        <f t="shared" si="283"/>
        <v>50</v>
      </c>
      <c r="N1825" s="8">
        <f t="shared" si="280"/>
        <v>0</v>
      </c>
      <c r="O1825" s="8">
        <f t="shared" si="281"/>
        <v>0</v>
      </c>
      <c r="P1825" s="8">
        <f t="shared" si="282"/>
        <v>16.5</v>
      </c>
      <c r="Q1825" s="9">
        <f t="shared" si="284"/>
        <v>19.975000000000001</v>
      </c>
      <c r="R1825" s="9">
        <f t="shared" si="285"/>
        <v>14.125</v>
      </c>
      <c r="S1825" s="9">
        <f t="shared" si="286"/>
        <v>14.925000000000001</v>
      </c>
      <c r="T1825" s="9">
        <f t="shared" si="287"/>
        <v>16.625</v>
      </c>
      <c r="U1825" s="8">
        <f t="shared" si="288"/>
        <v>16.341666666666669</v>
      </c>
      <c r="V1825" s="8">
        <f t="shared" si="289"/>
        <v>16.412500000000001</v>
      </c>
    </row>
    <row r="1826" spans="1:22" ht="13.5" x14ac:dyDescent="0.25">
      <c r="A1826" s="3">
        <f>RSI!A1826</f>
        <v>44670</v>
      </c>
      <c r="B1826" s="2">
        <f>RSI!B1826</f>
        <v>6.5228000000000002</v>
      </c>
      <c r="C1826" s="2">
        <f>RSI!I1826</f>
        <v>31.393585415167365</v>
      </c>
      <c r="D1826" s="2">
        <f>MACD!E1826</f>
        <v>9.1863244689234236E-3</v>
      </c>
      <c r="E1826" s="2">
        <f>MACD!F1826</f>
        <v>-1.3500821674858915E-2</v>
      </c>
      <c r="F1826" s="2">
        <f>'Moving Avg'!D1826</f>
        <v>6.6364399999999986</v>
      </c>
      <c r="G1826" s="2">
        <f>'Moving Avg'!F1826</f>
        <v>6.6918699999999998</v>
      </c>
      <c r="H1826" s="2">
        <f>'Moving Avg'!G1826</f>
        <v>6.9522340000000034</v>
      </c>
      <c r="I1826" s="2">
        <f>'Moving Avg'!H1826</f>
        <v>7.7411905000000045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3"/>
        <v>50</v>
      </c>
      <c r="N1826" s="8">
        <f t="shared" si="280"/>
        <v>0</v>
      </c>
      <c r="O1826" s="8">
        <f t="shared" si="281"/>
        <v>0</v>
      </c>
      <c r="P1826" s="8">
        <f t="shared" si="282"/>
        <v>16.5</v>
      </c>
      <c r="Q1826" s="9">
        <f t="shared" si="284"/>
        <v>19.975000000000001</v>
      </c>
      <c r="R1826" s="9">
        <f t="shared" si="285"/>
        <v>14.125</v>
      </c>
      <c r="S1826" s="9">
        <f t="shared" si="286"/>
        <v>14.925000000000001</v>
      </c>
      <c r="T1826" s="9">
        <f t="shared" si="287"/>
        <v>16.625</v>
      </c>
      <c r="U1826" s="8">
        <f t="shared" si="288"/>
        <v>16.341666666666669</v>
      </c>
      <c r="V1826" s="8">
        <f t="shared" si="289"/>
        <v>16.412500000000001</v>
      </c>
    </row>
    <row r="1827" spans="1:22" ht="13.5" x14ac:dyDescent="0.25">
      <c r="A1827" s="3">
        <f>RSI!A1827</f>
        <v>44671</v>
      </c>
      <c r="B1827" s="2">
        <f>RSI!B1827</f>
        <v>6.5023</v>
      </c>
      <c r="C1827" s="2">
        <f>RSI!I1827</f>
        <v>30.405805014045782</v>
      </c>
      <c r="D1827" s="2">
        <f>MACD!E1827</f>
        <v>1.9578222064638773E-2</v>
      </c>
      <c r="E1827" s="2">
        <f>MACD!F1827</f>
        <v>-6.8850129269593776E-3</v>
      </c>
      <c r="F1827" s="2">
        <f>'Moving Avg'!D1827</f>
        <v>6.5967399999999996</v>
      </c>
      <c r="G1827" s="2">
        <f>'Moving Avg'!F1827</f>
        <v>6.6850250000000004</v>
      </c>
      <c r="H1827" s="2">
        <f>'Moving Avg'!G1827</f>
        <v>6.931702000000004</v>
      </c>
      <c r="I1827" s="2">
        <f>'Moving Avg'!H1827</f>
        <v>7.7316085000000045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  <c r="M1827" s="8">
        <f t="shared" si="283"/>
        <v>50</v>
      </c>
      <c r="N1827" s="8">
        <f t="shared" si="280"/>
        <v>0</v>
      </c>
      <c r="O1827" s="8">
        <f t="shared" si="281"/>
        <v>0</v>
      </c>
      <c r="P1827" s="8">
        <f t="shared" si="282"/>
        <v>16.5</v>
      </c>
      <c r="Q1827" s="9">
        <f t="shared" si="284"/>
        <v>19.975000000000001</v>
      </c>
      <c r="R1827" s="9">
        <f t="shared" si="285"/>
        <v>14.125</v>
      </c>
      <c r="S1827" s="9">
        <f t="shared" si="286"/>
        <v>14.925000000000001</v>
      </c>
      <c r="T1827" s="9">
        <f t="shared" si="287"/>
        <v>16.625</v>
      </c>
      <c r="U1827" s="8">
        <f t="shared" si="288"/>
        <v>16.341666666666669</v>
      </c>
      <c r="V1827" s="8">
        <f t="shared" si="289"/>
        <v>16.412500000000001</v>
      </c>
    </row>
    <row r="1828" spans="1:22" ht="13.5" x14ac:dyDescent="0.25">
      <c r="A1828" s="3">
        <f>RSI!A1828</f>
        <v>44672</v>
      </c>
      <c r="B1828" s="2">
        <f>RSI!B1828</f>
        <v>6.5023</v>
      </c>
      <c r="C1828" s="2">
        <f>RSI!I1828</f>
        <v>30.405805014045782</v>
      </c>
      <c r="D1828" s="2">
        <f>MACD!E1828</f>
        <v>2.7728817365388458E-2</v>
      </c>
      <c r="E1828" s="2">
        <f>MACD!F1828</f>
        <v>3.7753131510189636E-5</v>
      </c>
      <c r="F1828" s="2">
        <f>'Moving Avg'!D1828</f>
        <v>6.5570399999999989</v>
      </c>
      <c r="G1828" s="2">
        <f>'Moving Avg'!F1828</f>
        <v>6.6699700000000011</v>
      </c>
      <c r="H1828" s="2">
        <f>'Moving Avg'!G1828</f>
        <v>6.9118540000000044</v>
      </c>
      <c r="I1828" s="2">
        <f>'Moving Avg'!H1828</f>
        <v>7.7216840000000051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  <c r="M1828" s="8">
        <f t="shared" si="283"/>
        <v>50</v>
      </c>
      <c r="N1828" s="8">
        <f t="shared" si="280"/>
        <v>0</v>
      </c>
      <c r="O1828" s="8">
        <f t="shared" si="281"/>
        <v>0</v>
      </c>
      <c r="P1828" s="8">
        <f t="shared" si="282"/>
        <v>16.5</v>
      </c>
      <c r="Q1828" s="9">
        <f t="shared" si="284"/>
        <v>19.975000000000001</v>
      </c>
      <c r="R1828" s="9">
        <f t="shared" si="285"/>
        <v>14.125</v>
      </c>
      <c r="S1828" s="9">
        <f t="shared" si="286"/>
        <v>14.925000000000001</v>
      </c>
      <c r="T1828" s="9">
        <f t="shared" si="287"/>
        <v>16.625</v>
      </c>
      <c r="U1828" s="8">
        <f t="shared" si="288"/>
        <v>16.341666666666669</v>
      </c>
      <c r="V1828" s="8">
        <f t="shared" si="289"/>
        <v>16.412500000000001</v>
      </c>
    </row>
    <row r="1829" spans="1:22" ht="13.5" x14ac:dyDescent="0.25">
      <c r="A1829" s="3">
        <f>RSI!A1829</f>
        <v>44673</v>
      </c>
      <c r="B1829" s="2">
        <f>RSI!B1829</f>
        <v>6.3654000000000002</v>
      </c>
      <c r="C1829" s="2">
        <f>RSI!I1829</f>
        <v>24.448049731446673</v>
      </c>
      <c r="D1829" s="2">
        <f>MACD!E1829</f>
        <v>3.7707445394574712E-2</v>
      </c>
      <c r="E1829" s="2">
        <f>MACD!F1829</f>
        <v>7.5716915841230938E-3</v>
      </c>
      <c r="F1829" s="2">
        <f>'Moving Avg'!D1829</f>
        <v>6.492700000000001</v>
      </c>
      <c r="G1829" s="2">
        <f>'Moving Avg'!F1829</f>
        <v>6.6528600000000013</v>
      </c>
      <c r="H1829" s="2">
        <f>'Moving Avg'!G1829</f>
        <v>6.8899520000000045</v>
      </c>
      <c r="I1829" s="2">
        <f>'Moving Avg'!H1829</f>
        <v>7.7104935000000037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  <c r="M1829" s="8">
        <f t="shared" si="283"/>
        <v>100</v>
      </c>
      <c r="N1829" s="8">
        <f t="shared" si="280"/>
        <v>0</v>
      </c>
      <c r="O1829" s="8">
        <f t="shared" si="281"/>
        <v>0</v>
      </c>
      <c r="P1829" s="8">
        <f t="shared" si="282"/>
        <v>16.5</v>
      </c>
      <c r="Q1829" s="9">
        <f t="shared" si="284"/>
        <v>37.475000000000001</v>
      </c>
      <c r="R1829" s="9">
        <f t="shared" si="285"/>
        <v>24.125</v>
      </c>
      <c r="S1829" s="9">
        <f t="shared" si="286"/>
        <v>22.425000000000001</v>
      </c>
      <c r="T1829" s="9">
        <f t="shared" si="287"/>
        <v>29.125</v>
      </c>
      <c r="U1829" s="8">
        <f t="shared" si="288"/>
        <v>28.008333333333336</v>
      </c>
      <c r="V1829" s="8">
        <f t="shared" si="289"/>
        <v>28.287500000000001</v>
      </c>
    </row>
    <row r="1830" spans="1:22" ht="13.5" x14ac:dyDescent="0.25">
      <c r="A1830" s="3">
        <f>RSI!A1830</f>
        <v>44676</v>
      </c>
      <c r="B1830" s="2">
        <f>RSI!B1830</f>
        <v>6.3654000000000002</v>
      </c>
      <c r="C1830" s="2">
        <f>RSI!I1830</f>
        <v>24.448049731446687</v>
      </c>
      <c r="D1830" s="2">
        <f>MACD!E1830</f>
        <v>4.8215972250551076E-2</v>
      </c>
      <c r="E1830" s="2">
        <f>MACD!F1830</f>
        <v>1.570054771740869E-2</v>
      </c>
      <c r="F1830" s="2">
        <f>'Moving Avg'!D1830</f>
        <v>6.4516400000000003</v>
      </c>
      <c r="G1830" s="2">
        <f>'Moving Avg'!F1830</f>
        <v>6.6415650000000017</v>
      </c>
      <c r="H1830" s="2">
        <f>'Moving Avg'!G1830</f>
        <v>6.8694180000000049</v>
      </c>
      <c r="I1830" s="2">
        <f>'Moving Avg'!H1830</f>
        <v>7.6993370000000034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  <c r="M1830" s="8">
        <f t="shared" si="283"/>
        <v>100</v>
      </c>
      <c r="N1830" s="8">
        <f t="shared" si="280"/>
        <v>0</v>
      </c>
      <c r="O1830" s="8">
        <f t="shared" si="281"/>
        <v>0</v>
      </c>
      <c r="P1830" s="8">
        <f t="shared" si="282"/>
        <v>16.5</v>
      </c>
      <c r="Q1830" s="9">
        <f t="shared" si="284"/>
        <v>37.475000000000001</v>
      </c>
      <c r="R1830" s="9">
        <f t="shared" si="285"/>
        <v>24.125</v>
      </c>
      <c r="S1830" s="9">
        <f t="shared" si="286"/>
        <v>22.425000000000001</v>
      </c>
      <c r="T1830" s="9">
        <f t="shared" si="287"/>
        <v>29.125</v>
      </c>
      <c r="U1830" s="8">
        <f t="shared" si="288"/>
        <v>28.008333333333336</v>
      </c>
      <c r="V1830" s="8">
        <f t="shared" si="289"/>
        <v>28.287500000000001</v>
      </c>
    </row>
    <row r="1831" spans="1:22" ht="13.5" x14ac:dyDescent="0.25">
      <c r="A1831" s="3">
        <f>RSI!A1831</f>
        <v>44677</v>
      </c>
      <c r="B1831" s="2">
        <f>RSI!B1831</f>
        <v>6.3174999999999999</v>
      </c>
      <c r="C1831" s="2">
        <f>RSI!I1831</f>
        <v>22.647335871769286</v>
      </c>
      <c r="D1831" s="2">
        <f>MACD!E1831</f>
        <v>7.2044977938277022E-2</v>
      </c>
      <c r="E1831" s="2">
        <f>MACD!F1831</f>
        <v>2.6969433761582357E-2</v>
      </c>
      <c r="F1831" s="2">
        <f>'Moving Avg'!D1831</f>
        <v>6.4105800000000004</v>
      </c>
      <c r="G1831" s="2">
        <f>'Moving Avg'!F1831</f>
        <v>6.6220600000000003</v>
      </c>
      <c r="H1831" s="2">
        <f>'Moving Avg'!G1831</f>
        <v>6.8465580000000044</v>
      </c>
      <c r="I1831" s="2">
        <f>'Moving Avg'!H1831</f>
        <v>7.6874620000000053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  <c r="M1831" s="8">
        <f t="shared" si="283"/>
        <v>100</v>
      </c>
      <c r="N1831" s="8">
        <f t="shared" si="280"/>
        <v>0</v>
      </c>
      <c r="O1831" s="8">
        <f t="shared" si="281"/>
        <v>0</v>
      </c>
      <c r="P1831" s="8">
        <f t="shared" si="282"/>
        <v>16.5</v>
      </c>
      <c r="Q1831" s="9">
        <f t="shared" si="284"/>
        <v>37.475000000000001</v>
      </c>
      <c r="R1831" s="9">
        <f t="shared" si="285"/>
        <v>24.125</v>
      </c>
      <c r="S1831" s="9">
        <f t="shared" si="286"/>
        <v>22.425000000000001</v>
      </c>
      <c r="T1831" s="9">
        <f t="shared" si="287"/>
        <v>29.125</v>
      </c>
      <c r="U1831" s="8">
        <f t="shared" si="288"/>
        <v>28.008333333333336</v>
      </c>
      <c r="V1831" s="8">
        <f t="shared" si="289"/>
        <v>28.287500000000001</v>
      </c>
    </row>
    <row r="1832" spans="1:22" ht="13.5" x14ac:dyDescent="0.25">
      <c r="A1832" s="3">
        <f>RSI!A1832</f>
        <v>44678</v>
      </c>
      <c r="B1832" s="2">
        <f>RSI!B1832</f>
        <v>6.2626999999999997</v>
      </c>
      <c r="C1832" s="2">
        <f>RSI!I1832</f>
        <v>20.763151138237149</v>
      </c>
      <c r="D1832" s="2">
        <f>MACD!E1832</f>
        <v>9.8320751876656232E-2</v>
      </c>
      <c r="E1832" s="2">
        <f>MACD!F1832</f>
        <v>4.1239697384597138E-2</v>
      </c>
      <c r="F1832" s="2">
        <f>'Moving Avg'!D1832</f>
        <v>6.36266</v>
      </c>
      <c r="G1832" s="2">
        <f>'Moving Avg'!F1832</f>
        <v>6.5998150000000013</v>
      </c>
      <c r="H1832" s="2">
        <f>'Moving Avg'!G1832</f>
        <v>6.8232860000000048</v>
      </c>
      <c r="I1832" s="2">
        <f>'Moving Avg'!H1832</f>
        <v>7.6759975000000047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  <c r="M1832" s="8">
        <f t="shared" si="283"/>
        <v>100</v>
      </c>
      <c r="N1832" s="8">
        <f t="shared" si="280"/>
        <v>0</v>
      </c>
      <c r="O1832" s="8">
        <f t="shared" si="281"/>
        <v>0</v>
      </c>
      <c r="P1832" s="8">
        <f t="shared" si="282"/>
        <v>16.5</v>
      </c>
      <c r="Q1832" s="9">
        <f t="shared" si="284"/>
        <v>37.475000000000001</v>
      </c>
      <c r="R1832" s="9">
        <f t="shared" si="285"/>
        <v>24.125</v>
      </c>
      <c r="S1832" s="9">
        <f t="shared" si="286"/>
        <v>22.425000000000001</v>
      </c>
      <c r="T1832" s="9">
        <f t="shared" si="287"/>
        <v>29.125</v>
      </c>
      <c r="U1832" s="8">
        <f t="shared" si="288"/>
        <v>28.008333333333336</v>
      </c>
      <c r="V1832" s="8">
        <f t="shared" si="289"/>
        <v>28.287500000000001</v>
      </c>
    </row>
    <row r="1833" spans="1:22" ht="13.5" x14ac:dyDescent="0.25">
      <c r="A1833" s="3">
        <f>RSI!A1833</f>
        <v>44679</v>
      </c>
      <c r="B1833" s="2">
        <f>RSI!B1833</f>
        <v>6.16</v>
      </c>
      <c r="C1833" s="2">
        <f>RSI!I1833</f>
        <v>17.778014679937556</v>
      </c>
      <c r="D1833" s="2">
        <f>MACD!E1833</f>
        <v>0.13038672004060992</v>
      </c>
      <c r="E1833" s="2">
        <f>MACD!F1833</f>
        <v>5.9069101915799699E-2</v>
      </c>
      <c r="F1833" s="2">
        <f>'Moving Avg'!D1833</f>
        <v>6.2942</v>
      </c>
      <c r="G1833" s="2">
        <f>'Moving Avg'!F1833</f>
        <v>6.5662750000000001</v>
      </c>
      <c r="H1833" s="2">
        <f>'Moving Avg'!G1833</f>
        <v>6.7979600000000042</v>
      </c>
      <c r="I1833" s="2">
        <f>'Moving Avg'!H1833</f>
        <v>7.6640195000000038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  <c r="M1833" s="8">
        <f t="shared" si="283"/>
        <v>100</v>
      </c>
      <c r="N1833" s="8">
        <f t="shared" si="280"/>
        <v>0</v>
      </c>
      <c r="O1833" s="8">
        <f t="shared" si="281"/>
        <v>0</v>
      </c>
      <c r="P1833" s="8">
        <f t="shared" si="282"/>
        <v>16.5</v>
      </c>
      <c r="Q1833" s="9">
        <f t="shared" si="284"/>
        <v>37.475000000000001</v>
      </c>
      <c r="R1833" s="9">
        <f t="shared" si="285"/>
        <v>24.125</v>
      </c>
      <c r="S1833" s="9">
        <f t="shared" si="286"/>
        <v>22.425000000000001</v>
      </c>
      <c r="T1833" s="9">
        <f t="shared" si="287"/>
        <v>29.125</v>
      </c>
      <c r="U1833" s="8">
        <f t="shared" si="288"/>
        <v>28.008333333333336</v>
      </c>
      <c r="V1833" s="8">
        <f t="shared" si="289"/>
        <v>28.287500000000001</v>
      </c>
    </row>
    <row r="1834" spans="1:22" ht="13.5" x14ac:dyDescent="0.25">
      <c r="A1834" s="3">
        <f>RSI!A1834</f>
        <v>44680</v>
      </c>
      <c r="B1834" s="2">
        <f>RSI!B1834</f>
        <v>6.2011000000000003</v>
      </c>
      <c r="C1834" s="2">
        <f>RSI!I1834</f>
        <v>22.575414078854919</v>
      </c>
      <c r="D1834" s="2">
        <f>MACD!E1834</f>
        <v>0.15503456723412778</v>
      </c>
      <c r="E1834" s="2">
        <f>MACD!F1834</f>
        <v>7.8262194979465322E-2</v>
      </c>
      <c r="F1834" s="2">
        <f>'Moving Avg'!D1834</f>
        <v>6.2613399999999997</v>
      </c>
      <c r="G1834" s="2">
        <f>'Moving Avg'!F1834</f>
        <v>6.5368449999999996</v>
      </c>
      <c r="H1834" s="2">
        <f>'Moving Avg'!G1834</f>
        <v>6.7735940000000028</v>
      </c>
      <c r="I1834" s="2">
        <f>'Moving Avg'!H1834</f>
        <v>7.6522810000000048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  <c r="M1834" s="8">
        <f t="shared" si="283"/>
        <v>100</v>
      </c>
      <c r="N1834" s="8">
        <f t="shared" si="280"/>
        <v>0</v>
      </c>
      <c r="O1834" s="8">
        <f t="shared" si="281"/>
        <v>0</v>
      </c>
      <c r="P1834" s="8">
        <f t="shared" si="282"/>
        <v>16.5</v>
      </c>
      <c r="Q1834" s="9">
        <f t="shared" si="284"/>
        <v>37.475000000000001</v>
      </c>
      <c r="R1834" s="9">
        <f t="shared" si="285"/>
        <v>24.125</v>
      </c>
      <c r="S1834" s="9">
        <f t="shared" si="286"/>
        <v>22.425000000000001</v>
      </c>
      <c r="T1834" s="9">
        <f t="shared" si="287"/>
        <v>29.125</v>
      </c>
      <c r="U1834" s="8">
        <f t="shared" si="288"/>
        <v>28.008333333333336</v>
      </c>
      <c r="V1834" s="8">
        <f t="shared" si="289"/>
        <v>28.287500000000001</v>
      </c>
    </row>
    <row r="1835" spans="1:22" ht="13.5" x14ac:dyDescent="0.25">
      <c r="A1835" s="3">
        <f>RSI!A1835</f>
        <v>44685</v>
      </c>
      <c r="B1835" s="2">
        <f>RSI!B1835</f>
        <v>6.2968999999999999</v>
      </c>
      <c r="C1835" s="2">
        <f>RSI!I1835</f>
        <v>32.466531220782016</v>
      </c>
      <c r="D1835" s="2">
        <f>MACD!E1835</f>
        <v>0.15311325586455826</v>
      </c>
      <c r="E1835" s="2">
        <f>MACD!F1835</f>
        <v>9.3232407156483912E-2</v>
      </c>
      <c r="F1835" s="2">
        <f>'Moving Avg'!D1835</f>
        <v>6.2476400000000005</v>
      </c>
      <c r="G1835" s="2">
        <f>'Moving Avg'!F1835</f>
        <v>6.5122049999999998</v>
      </c>
      <c r="H1835" s="2">
        <f>'Moving Avg'!G1835</f>
        <v>6.7511440000000018</v>
      </c>
      <c r="I1835" s="2">
        <f>'Moving Avg'!H1835</f>
        <v>7.6413640000000047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  <c r="M1835" s="8">
        <f t="shared" si="283"/>
        <v>50</v>
      </c>
      <c r="N1835" s="8">
        <f t="shared" si="280"/>
        <v>0</v>
      </c>
      <c r="O1835" s="8">
        <f t="shared" si="281"/>
        <v>0</v>
      </c>
      <c r="P1835" s="8">
        <f t="shared" si="282"/>
        <v>16.5</v>
      </c>
      <c r="Q1835" s="9">
        <f t="shared" si="284"/>
        <v>19.975000000000001</v>
      </c>
      <c r="R1835" s="9">
        <f t="shared" si="285"/>
        <v>14.125</v>
      </c>
      <c r="S1835" s="9">
        <f t="shared" si="286"/>
        <v>14.925000000000001</v>
      </c>
      <c r="T1835" s="9">
        <f t="shared" si="287"/>
        <v>16.625</v>
      </c>
      <c r="U1835" s="8">
        <f t="shared" si="288"/>
        <v>16.341666666666669</v>
      </c>
      <c r="V1835" s="8">
        <f t="shared" si="289"/>
        <v>16.412500000000001</v>
      </c>
    </row>
    <row r="1836" spans="1:22" ht="13.5" x14ac:dyDescent="0.25">
      <c r="A1836" s="3">
        <f>RSI!A1836</f>
        <v>44686</v>
      </c>
      <c r="B1836" s="2">
        <f>RSI!B1836</f>
        <v>6.2285000000000004</v>
      </c>
      <c r="C1836" s="2">
        <f>RSI!I1836</f>
        <v>29.562611987178244</v>
      </c>
      <c r="D1836" s="2">
        <f>MACD!E1836</f>
        <v>0.15068073834293472</v>
      </c>
      <c r="E1836" s="2">
        <f>MACD!F1836</f>
        <v>0.10472207339377407</v>
      </c>
      <c r="F1836" s="2">
        <f>'Moving Avg'!D1836</f>
        <v>6.2298400000000003</v>
      </c>
      <c r="G1836" s="2">
        <f>'Moving Avg'!F1836</f>
        <v>6.488249999999999</v>
      </c>
      <c r="H1836" s="2">
        <f>'Moving Avg'!G1836</f>
        <v>6.7280100000000012</v>
      </c>
      <c r="I1836" s="2">
        <f>'Moving Avg'!H1836</f>
        <v>7.6298655000000055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  <c r="M1836" s="8">
        <f t="shared" si="283"/>
        <v>100</v>
      </c>
      <c r="N1836" s="8">
        <f t="shared" si="280"/>
        <v>0</v>
      </c>
      <c r="O1836" s="8">
        <f t="shared" si="281"/>
        <v>0</v>
      </c>
      <c r="P1836" s="8">
        <f t="shared" si="282"/>
        <v>16.5</v>
      </c>
      <c r="Q1836" s="9">
        <f t="shared" si="284"/>
        <v>37.475000000000001</v>
      </c>
      <c r="R1836" s="9">
        <f t="shared" si="285"/>
        <v>24.125</v>
      </c>
      <c r="S1836" s="9">
        <f t="shared" si="286"/>
        <v>22.425000000000001</v>
      </c>
      <c r="T1836" s="9">
        <f t="shared" si="287"/>
        <v>29.125</v>
      </c>
      <c r="U1836" s="8">
        <f t="shared" si="288"/>
        <v>28.008333333333336</v>
      </c>
      <c r="V1836" s="8">
        <f t="shared" si="289"/>
        <v>28.287500000000001</v>
      </c>
    </row>
    <row r="1837" spans="1:22" ht="13.5" x14ac:dyDescent="0.25">
      <c r="A1837" s="3">
        <f>RSI!A1837</f>
        <v>44687</v>
      </c>
      <c r="B1837" s="2">
        <f>RSI!B1837</f>
        <v>6.16</v>
      </c>
      <c r="C1837" s="2">
        <f>RSI!I1837</f>
        <v>26.961757831464382</v>
      </c>
      <c r="D1837" s="2">
        <f>MACD!E1837</f>
        <v>0.15233183443462117</v>
      </c>
      <c r="E1837" s="2">
        <f>MACD!F1837</f>
        <v>0.11424402560194349</v>
      </c>
      <c r="F1837" s="2">
        <f>'Moving Avg'!D1837</f>
        <v>6.2093000000000007</v>
      </c>
      <c r="G1837" s="2">
        <f>'Moving Avg'!F1837</f>
        <v>6.4608699999999981</v>
      </c>
      <c r="H1837" s="2">
        <f>'Moving Avg'!G1837</f>
        <v>6.7048740000000011</v>
      </c>
      <c r="I1837" s="2">
        <f>'Moving Avg'!H1837</f>
        <v>7.6184690000000055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  <c r="M1837" s="8">
        <f t="shared" si="283"/>
        <v>100</v>
      </c>
      <c r="N1837" s="8">
        <f t="shared" si="280"/>
        <v>0</v>
      </c>
      <c r="O1837" s="8">
        <f t="shared" si="281"/>
        <v>0</v>
      </c>
      <c r="P1837" s="8">
        <f t="shared" si="282"/>
        <v>16.5</v>
      </c>
      <c r="Q1837" s="9">
        <f t="shared" si="284"/>
        <v>37.475000000000001</v>
      </c>
      <c r="R1837" s="9">
        <f t="shared" si="285"/>
        <v>24.125</v>
      </c>
      <c r="S1837" s="9">
        <f t="shared" si="286"/>
        <v>22.425000000000001</v>
      </c>
      <c r="T1837" s="9">
        <f t="shared" si="287"/>
        <v>29.125</v>
      </c>
      <c r="U1837" s="8">
        <f t="shared" si="288"/>
        <v>28.008333333333336</v>
      </c>
      <c r="V1837" s="8">
        <f t="shared" si="289"/>
        <v>28.287500000000001</v>
      </c>
    </row>
    <row r="1838" spans="1:22" ht="13.5" x14ac:dyDescent="0.25">
      <c r="A1838" s="3">
        <f>RSI!A1838</f>
        <v>44690</v>
      </c>
      <c r="B1838" s="2">
        <f>RSI!B1838</f>
        <v>6.16</v>
      </c>
      <c r="C1838" s="2">
        <f>RSI!I1838</f>
        <v>26.961757831464382</v>
      </c>
      <c r="D1838" s="2">
        <f>MACD!E1838</f>
        <v>0.15579030761831092</v>
      </c>
      <c r="E1838" s="2">
        <f>MACD!F1838</f>
        <v>0.12255328200521698</v>
      </c>
      <c r="F1838" s="2">
        <f>'Moving Avg'!D1838</f>
        <v>6.2093000000000007</v>
      </c>
      <c r="G1838" s="2">
        <f>'Moving Avg'!F1838</f>
        <v>6.434174999999998</v>
      </c>
      <c r="H1838" s="2">
        <f>'Moving Avg'!G1838</f>
        <v>6.6857080000000018</v>
      </c>
      <c r="I1838" s="2">
        <f>'Moving Avg'!H1838</f>
        <v>7.6070040000000061</v>
      </c>
      <c r="J1838" s="6" t="str">
        <f>OBV!F1838</f>
        <v>BEARISH</v>
      </c>
      <c r="K1838" s="6" t="str">
        <f>OBV!G1838</f>
        <v>NEUTRAL</v>
      </c>
      <c r="L1838" s="6" t="str">
        <f>OBV!H1838</f>
        <v>NEUTRAL</v>
      </c>
      <c r="M1838" s="8">
        <f t="shared" si="283"/>
        <v>100</v>
      </c>
      <c r="N1838" s="8">
        <f t="shared" si="280"/>
        <v>0</v>
      </c>
      <c r="O1838" s="8">
        <f t="shared" si="281"/>
        <v>0</v>
      </c>
      <c r="P1838" s="8">
        <f t="shared" si="282"/>
        <v>16.5</v>
      </c>
      <c r="Q1838" s="9">
        <f t="shared" si="284"/>
        <v>37.475000000000001</v>
      </c>
      <c r="R1838" s="9">
        <f t="shared" si="285"/>
        <v>24.125</v>
      </c>
      <c r="S1838" s="9">
        <f t="shared" si="286"/>
        <v>22.425000000000001</v>
      </c>
      <c r="T1838" s="9">
        <f t="shared" si="287"/>
        <v>29.125</v>
      </c>
      <c r="U1838" s="8">
        <f t="shared" si="288"/>
        <v>28.008333333333336</v>
      </c>
      <c r="V1838" s="8">
        <f t="shared" si="289"/>
        <v>28.287500000000001</v>
      </c>
    </row>
    <row r="1839" spans="1:22" ht="13.5" x14ac:dyDescent="0.25">
      <c r="A1839" s="3">
        <f>RSI!A1839</f>
        <v>44691</v>
      </c>
      <c r="B1839" s="2">
        <f>RSI!B1839</f>
        <v>6.1257999999999999</v>
      </c>
      <c r="C1839" s="2">
        <f>RSI!I1839</f>
        <v>25.654842506568869</v>
      </c>
      <c r="D1839" s="2">
        <f>MACD!E1839</f>
        <v>0.14209719905717577</v>
      </c>
      <c r="E1839" s="2">
        <f>MACD!F1839</f>
        <v>0.12646206541560875</v>
      </c>
      <c r="F1839" s="2">
        <f>'Moving Avg'!D1839</f>
        <v>6.1942400000000006</v>
      </c>
      <c r="G1839" s="2">
        <f>'Moving Avg'!F1839</f>
        <v>6.4085049999999981</v>
      </c>
      <c r="H1839" s="2">
        <f>'Moving Avg'!G1839</f>
        <v>6.6647640000000026</v>
      </c>
      <c r="I1839" s="2">
        <f>'Moving Avg'!H1839</f>
        <v>7.5953000000000079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  <c r="M1839" s="8">
        <f t="shared" si="283"/>
        <v>100</v>
      </c>
      <c r="N1839" s="8">
        <f t="shared" si="280"/>
        <v>0</v>
      </c>
      <c r="O1839" s="8">
        <f t="shared" si="281"/>
        <v>0</v>
      </c>
      <c r="P1839" s="8">
        <f t="shared" si="282"/>
        <v>16.5</v>
      </c>
      <c r="Q1839" s="9">
        <f t="shared" si="284"/>
        <v>37.475000000000001</v>
      </c>
      <c r="R1839" s="9">
        <f t="shared" si="285"/>
        <v>24.125</v>
      </c>
      <c r="S1839" s="9">
        <f t="shared" si="286"/>
        <v>22.425000000000001</v>
      </c>
      <c r="T1839" s="9">
        <f t="shared" si="287"/>
        <v>29.125</v>
      </c>
      <c r="U1839" s="8">
        <f t="shared" si="288"/>
        <v>28.008333333333336</v>
      </c>
      <c r="V1839" s="8">
        <f t="shared" si="289"/>
        <v>28.287500000000001</v>
      </c>
    </row>
    <row r="1840" spans="1:22" ht="13.5" x14ac:dyDescent="0.25">
      <c r="A1840" s="3">
        <f>RSI!A1840</f>
        <v>44692</v>
      </c>
      <c r="B1840" s="2">
        <f>RSI!B1840</f>
        <v>6.0778999999999996</v>
      </c>
      <c r="C1840" s="2">
        <f>RSI!I1840</f>
        <v>23.906939534540328</v>
      </c>
      <c r="D1840" s="2">
        <f>MACD!E1840</f>
        <v>0.13602827127785755</v>
      </c>
      <c r="E1840" s="2">
        <f>MACD!F1840</f>
        <v>0.12837530658805851</v>
      </c>
      <c r="F1840" s="2">
        <f>'Moving Avg'!D1840</f>
        <v>6.1504400000000006</v>
      </c>
      <c r="G1840" s="2">
        <f>'Moving Avg'!F1840</f>
        <v>6.3804399999999983</v>
      </c>
      <c r="H1840" s="2">
        <f>'Moving Avg'!G1840</f>
        <v>6.6428620000000027</v>
      </c>
      <c r="I1840" s="2">
        <f>'Moving Avg'!H1840</f>
        <v>7.5844515000000072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3"/>
        <v>100</v>
      </c>
      <c r="N1840" s="8">
        <f t="shared" si="280"/>
        <v>0</v>
      </c>
      <c r="O1840" s="8">
        <f t="shared" si="281"/>
        <v>0</v>
      </c>
      <c r="P1840" s="8">
        <f t="shared" si="282"/>
        <v>16.5</v>
      </c>
      <c r="Q1840" s="9">
        <f t="shared" si="284"/>
        <v>37.475000000000001</v>
      </c>
      <c r="R1840" s="9">
        <f t="shared" si="285"/>
        <v>24.125</v>
      </c>
      <c r="S1840" s="9">
        <f t="shared" si="286"/>
        <v>22.425000000000001</v>
      </c>
      <c r="T1840" s="9">
        <f t="shared" si="287"/>
        <v>29.125</v>
      </c>
      <c r="U1840" s="8">
        <f t="shared" si="288"/>
        <v>28.008333333333336</v>
      </c>
      <c r="V1840" s="8">
        <f t="shared" si="289"/>
        <v>28.287500000000001</v>
      </c>
    </row>
    <row r="1841" spans="1:22" ht="13.5" x14ac:dyDescent="0.25">
      <c r="A1841" s="3">
        <f>RSI!A1841</f>
        <v>44693</v>
      </c>
      <c r="B1841" s="2">
        <f>RSI!B1841</f>
        <v>6.1189999999999998</v>
      </c>
      <c r="C1841" s="2">
        <f>RSI!I1841</f>
        <v>28.41374295512901</v>
      </c>
      <c r="D1841" s="2">
        <f>MACD!E1841</f>
        <v>0.12258591166411392</v>
      </c>
      <c r="E1841" s="2">
        <f>MACD!F1841</f>
        <v>0.12721742760326959</v>
      </c>
      <c r="F1841" s="2">
        <f>'Moving Avg'!D1841</f>
        <v>6.1285399999999992</v>
      </c>
      <c r="G1841" s="2">
        <f>'Moving Avg'!F1841</f>
        <v>6.3513499999999983</v>
      </c>
      <c r="H1841" s="2">
        <f>'Moving Avg'!G1841</f>
        <v>6.6228760000000015</v>
      </c>
      <c r="I1841" s="2">
        <f>'Moving Avg'!H1841</f>
        <v>7.5728160000000067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3"/>
        <v>100</v>
      </c>
      <c r="N1841" s="8">
        <f t="shared" si="280"/>
        <v>45</v>
      </c>
      <c r="O1841" s="8">
        <f t="shared" si="281"/>
        <v>0</v>
      </c>
      <c r="P1841" s="8">
        <f t="shared" si="282"/>
        <v>16.5</v>
      </c>
      <c r="Q1841" s="9">
        <f t="shared" si="284"/>
        <v>53.225000000000001</v>
      </c>
      <c r="R1841" s="9">
        <f t="shared" si="285"/>
        <v>33.125</v>
      </c>
      <c r="S1841" s="9">
        <f t="shared" si="286"/>
        <v>29.175000000000001</v>
      </c>
      <c r="T1841" s="9">
        <f t="shared" si="287"/>
        <v>40.375</v>
      </c>
      <c r="U1841" s="8">
        <f t="shared" si="288"/>
        <v>38.508333333333333</v>
      </c>
      <c r="V1841" s="8">
        <f t="shared" si="289"/>
        <v>38.974999999999994</v>
      </c>
    </row>
    <row r="1842" spans="1:22" ht="13.5" x14ac:dyDescent="0.25">
      <c r="A1842" s="3">
        <f>RSI!A1842</f>
        <v>44694</v>
      </c>
      <c r="B1842" s="2">
        <f>RSI!B1842</f>
        <v>6.1189999999999998</v>
      </c>
      <c r="C1842" s="2">
        <f>RSI!I1842</f>
        <v>28.41374295512901</v>
      </c>
      <c r="D1842" s="2">
        <f>MACD!E1842</f>
        <v>0.10448849701899654</v>
      </c>
      <c r="E1842" s="2">
        <f>MACD!F1842</f>
        <v>0.12267164148641499</v>
      </c>
      <c r="F1842" s="2">
        <f>'Moving Avg'!D1842</f>
        <v>6.1203400000000006</v>
      </c>
      <c r="G1842" s="2">
        <f>'Moving Avg'!F1842</f>
        <v>6.3222599999999982</v>
      </c>
      <c r="H1842" s="2">
        <f>'Moving Avg'!G1842</f>
        <v>6.6035740000000009</v>
      </c>
      <c r="I1842" s="2">
        <f>'Moving Avg'!H1842</f>
        <v>7.5612490000000063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  <c r="M1842" s="8">
        <f t="shared" si="283"/>
        <v>100</v>
      </c>
      <c r="N1842" s="8">
        <f t="shared" si="280"/>
        <v>45</v>
      </c>
      <c r="O1842" s="8">
        <f t="shared" si="281"/>
        <v>0</v>
      </c>
      <c r="P1842" s="8">
        <f t="shared" si="282"/>
        <v>16.5</v>
      </c>
      <c r="Q1842" s="9">
        <f t="shared" si="284"/>
        <v>53.225000000000001</v>
      </c>
      <c r="R1842" s="9">
        <f t="shared" si="285"/>
        <v>33.125</v>
      </c>
      <c r="S1842" s="9">
        <f t="shared" si="286"/>
        <v>29.175000000000001</v>
      </c>
      <c r="T1842" s="9">
        <f t="shared" si="287"/>
        <v>40.375</v>
      </c>
      <c r="U1842" s="8">
        <f t="shared" si="288"/>
        <v>38.508333333333333</v>
      </c>
      <c r="V1842" s="8">
        <f t="shared" si="289"/>
        <v>38.974999999999994</v>
      </c>
    </row>
    <row r="1843" spans="1:22" ht="13.5" x14ac:dyDescent="0.25">
      <c r="A1843" s="3">
        <f>RSI!A1843</f>
        <v>44697</v>
      </c>
      <c r="B1843" s="2">
        <f>RSI!B1843</f>
        <v>6.1120999999999999</v>
      </c>
      <c r="C1843" s="2">
        <f>RSI!I1843</f>
        <v>28.089814521754761</v>
      </c>
      <c r="D1843" s="2">
        <f>MACD!E1843</f>
        <v>7.546757674696547E-2</v>
      </c>
      <c r="E1843" s="2">
        <f>MACD!F1843</f>
        <v>0.11323082853852509</v>
      </c>
      <c r="F1843" s="2">
        <f>'Moving Avg'!D1843</f>
        <v>6.1107599999999991</v>
      </c>
      <c r="G1843" s="2">
        <f>'Moving Avg'!F1843</f>
        <v>6.2928249999999988</v>
      </c>
      <c r="H1843" s="2">
        <f>'Moving Avg'!G1843</f>
        <v>6.5841340000000006</v>
      </c>
      <c r="I1843" s="2">
        <f>'Moving Avg'!H1843</f>
        <v>7.5497160000000063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  <c r="M1843" s="8">
        <f t="shared" si="283"/>
        <v>100</v>
      </c>
      <c r="N1843" s="8">
        <f t="shared" si="280"/>
        <v>100</v>
      </c>
      <c r="O1843" s="8">
        <f t="shared" si="281"/>
        <v>0</v>
      </c>
      <c r="P1843" s="8">
        <f t="shared" si="282"/>
        <v>16.5</v>
      </c>
      <c r="Q1843" s="9">
        <f t="shared" si="284"/>
        <v>72.474999999999994</v>
      </c>
      <c r="R1843" s="9">
        <f t="shared" si="285"/>
        <v>44.125</v>
      </c>
      <c r="S1843" s="9">
        <f t="shared" si="286"/>
        <v>37.424999999999997</v>
      </c>
      <c r="T1843" s="9">
        <f t="shared" si="287"/>
        <v>54.125</v>
      </c>
      <c r="U1843" s="8">
        <f t="shared" si="288"/>
        <v>51.341666666666661</v>
      </c>
      <c r="V1843" s="8">
        <f t="shared" si="289"/>
        <v>52.037499999999994</v>
      </c>
    </row>
    <row r="1844" spans="1:22" ht="13.5" x14ac:dyDescent="0.25">
      <c r="A1844" s="3">
        <f>RSI!A1844</f>
        <v>44698</v>
      </c>
      <c r="B1844" s="2">
        <f>RSI!B1844</f>
        <v>6.1532</v>
      </c>
      <c r="C1844" s="2">
        <f>RSI!I1844</f>
        <v>32.990264301056641</v>
      </c>
      <c r="D1844" s="2">
        <f>MACD!E1844</f>
        <v>5.5694860559510673E-2</v>
      </c>
      <c r="E1844" s="2">
        <f>MACD!F1844</f>
        <v>0.10172363494272221</v>
      </c>
      <c r="F1844" s="2">
        <f>'Moving Avg'!D1844</f>
        <v>6.1162399999999995</v>
      </c>
      <c r="G1844" s="2">
        <f>'Moving Avg'!F1844</f>
        <v>6.2661299999999986</v>
      </c>
      <c r="H1844" s="2">
        <f>'Moving Avg'!G1844</f>
        <v>6.5655159999999997</v>
      </c>
      <c r="I1844" s="2">
        <f>'Moving Avg'!H1844</f>
        <v>7.5378410000000065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3"/>
        <v>50</v>
      </c>
      <c r="N1844" s="8">
        <f t="shared" si="280"/>
        <v>100</v>
      </c>
      <c r="O1844" s="8">
        <f t="shared" si="281"/>
        <v>0</v>
      </c>
      <c r="P1844" s="8">
        <f t="shared" si="282"/>
        <v>83.5</v>
      </c>
      <c r="Q1844" s="9">
        <f t="shared" si="284"/>
        <v>65.025000000000006</v>
      </c>
      <c r="R1844" s="9">
        <f t="shared" si="285"/>
        <v>50.875</v>
      </c>
      <c r="S1844" s="9">
        <f t="shared" si="286"/>
        <v>60.075000000000003</v>
      </c>
      <c r="T1844" s="9">
        <f t="shared" si="287"/>
        <v>58.375</v>
      </c>
      <c r="U1844" s="8">
        <f t="shared" si="288"/>
        <v>58.658333333333339</v>
      </c>
      <c r="V1844" s="8">
        <f t="shared" si="289"/>
        <v>58.587500000000006</v>
      </c>
    </row>
    <row r="1845" spans="1:22" ht="13.5" x14ac:dyDescent="0.25">
      <c r="A1845" s="3">
        <f>RSI!A1845</f>
        <v>44699</v>
      </c>
      <c r="B1845" s="2">
        <f>RSI!B1845</f>
        <v>6.1532</v>
      </c>
      <c r="C1845" s="2">
        <f>RSI!I1845</f>
        <v>32.990264301056641</v>
      </c>
      <c r="D1845" s="2">
        <f>MACD!E1845</f>
        <v>5.485304747179498E-2</v>
      </c>
      <c r="E1845" s="2">
        <f>MACD!F1845</f>
        <v>9.2349517448536783E-2</v>
      </c>
      <c r="F1845" s="2">
        <f>'Moving Avg'!D1845</f>
        <v>6.1312999999999986</v>
      </c>
      <c r="G1845" s="2">
        <f>'Moving Avg'!F1845</f>
        <v>6.2452549999999993</v>
      </c>
      <c r="H1845" s="2">
        <f>'Moving Avg'!G1845</f>
        <v>6.5475840000000005</v>
      </c>
      <c r="I1845" s="2">
        <f>'Moving Avg'!H1845</f>
        <v>7.5271980000000065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  <c r="M1845" s="8">
        <f t="shared" si="283"/>
        <v>50</v>
      </c>
      <c r="N1845" s="8">
        <f t="shared" si="280"/>
        <v>100</v>
      </c>
      <c r="O1845" s="8">
        <f t="shared" si="281"/>
        <v>0</v>
      </c>
      <c r="P1845" s="8">
        <f t="shared" si="282"/>
        <v>83.5</v>
      </c>
      <c r="Q1845" s="9">
        <f t="shared" si="284"/>
        <v>65.025000000000006</v>
      </c>
      <c r="R1845" s="9">
        <f t="shared" si="285"/>
        <v>50.875</v>
      </c>
      <c r="S1845" s="9">
        <f t="shared" si="286"/>
        <v>60.075000000000003</v>
      </c>
      <c r="T1845" s="9">
        <f t="shared" si="287"/>
        <v>58.375</v>
      </c>
      <c r="U1845" s="8">
        <f t="shared" si="288"/>
        <v>58.658333333333339</v>
      </c>
      <c r="V1845" s="8">
        <f t="shared" si="289"/>
        <v>58.587500000000006</v>
      </c>
    </row>
    <row r="1846" spans="1:22" ht="13.5" x14ac:dyDescent="0.25">
      <c r="A1846" s="3">
        <f>RSI!A1846</f>
        <v>44700</v>
      </c>
      <c r="B1846" s="2">
        <f>RSI!B1846</f>
        <v>6.2285000000000004</v>
      </c>
      <c r="C1846" s="2">
        <f>RSI!I1846</f>
        <v>41.46598044055451</v>
      </c>
      <c r="D1846" s="2">
        <f>MACD!E1846</f>
        <v>3.9105153486015176E-2</v>
      </c>
      <c r="E1846" s="2">
        <f>MACD!F1846</f>
        <v>8.1700644656032467E-2</v>
      </c>
      <c r="F1846" s="2">
        <f>'Moving Avg'!D1846</f>
        <v>6.1532</v>
      </c>
      <c r="G1846" s="2">
        <f>'Moving Avg'!F1846</f>
        <v>6.2305399999999995</v>
      </c>
      <c r="H1846" s="2">
        <f>'Moving Avg'!G1846</f>
        <v>6.5311580000000005</v>
      </c>
      <c r="I1846" s="2">
        <f>'Moving Avg'!H1846</f>
        <v>7.5164180000000069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  <c r="M1846" s="8">
        <f t="shared" si="283"/>
        <v>50</v>
      </c>
      <c r="N1846" s="8">
        <f t="shared" si="280"/>
        <v>100</v>
      </c>
      <c r="O1846" s="8">
        <f t="shared" si="281"/>
        <v>0</v>
      </c>
      <c r="P1846" s="8">
        <f t="shared" si="282"/>
        <v>83.5</v>
      </c>
      <c r="Q1846" s="9">
        <f t="shared" si="284"/>
        <v>65.025000000000006</v>
      </c>
      <c r="R1846" s="9">
        <f t="shared" si="285"/>
        <v>50.875</v>
      </c>
      <c r="S1846" s="9">
        <f t="shared" si="286"/>
        <v>60.075000000000003</v>
      </c>
      <c r="T1846" s="9">
        <f t="shared" si="287"/>
        <v>58.375</v>
      </c>
      <c r="U1846" s="8">
        <f t="shared" si="288"/>
        <v>58.658333333333339</v>
      </c>
      <c r="V1846" s="8">
        <f t="shared" si="289"/>
        <v>58.587500000000006</v>
      </c>
    </row>
    <row r="1847" spans="1:22" ht="13.5" x14ac:dyDescent="0.25">
      <c r="A1847" s="3">
        <f>RSI!A1847</f>
        <v>44701</v>
      </c>
      <c r="B1847" s="2">
        <f>RSI!B1847</f>
        <v>6.1943000000000001</v>
      </c>
      <c r="C1847" s="2">
        <f>RSI!I1847</f>
        <v>39.050094634439702</v>
      </c>
      <c r="D1847" s="2">
        <f>MACD!E1847</f>
        <v>1.8316288927514357E-2</v>
      </c>
      <c r="E1847" s="2">
        <f>MACD!F1847</f>
        <v>6.9023773510328845E-2</v>
      </c>
      <c r="F1847" s="2">
        <f>'Moving Avg'!D1847</f>
        <v>6.168260000000001</v>
      </c>
      <c r="G1847" s="2">
        <f>'Moving Avg'!F1847</f>
        <v>6.215139999999999</v>
      </c>
      <c r="H1847" s="2">
        <f>'Moving Avg'!G1847</f>
        <v>6.5140479999999998</v>
      </c>
      <c r="I1847" s="2">
        <f>'Moving Avg'!H1847</f>
        <v>7.5054670000000065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  <c r="M1847" s="8">
        <f t="shared" si="283"/>
        <v>50</v>
      </c>
      <c r="N1847" s="8">
        <f t="shared" si="280"/>
        <v>100</v>
      </c>
      <c r="O1847" s="8">
        <f t="shared" si="281"/>
        <v>0</v>
      </c>
      <c r="P1847" s="8">
        <f t="shared" si="282"/>
        <v>83.5</v>
      </c>
      <c r="Q1847" s="9">
        <f t="shared" si="284"/>
        <v>65.025000000000006</v>
      </c>
      <c r="R1847" s="9">
        <f t="shared" si="285"/>
        <v>50.875</v>
      </c>
      <c r="S1847" s="9">
        <f t="shared" si="286"/>
        <v>60.075000000000003</v>
      </c>
      <c r="T1847" s="9">
        <f t="shared" si="287"/>
        <v>58.375</v>
      </c>
      <c r="U1847" s="8">
        <f t="shared" si="288"/>
        <v>58.658333333333339</v>
      </c>
      <c r="V1847" s="8">
        <f t="shared" si="289"/>
        <v>58.587500000000006</v>
      </c>
    </row>
    <row r="1848" spans="1:22" ht="13.5" x14ac:dyDescent="0.25">
      <c r="A1848" s="3">
        <f>RSI!A1848</f>
        <v>44704</v>
      </c>
      <c r="B1848" s="2">
        <f>RSI!B1848</f>
        <v>6.2763999999999998</v>
      </c>
      <c r="C1848" s="2">
        <f>RSI!I1848</f>
        <v>47.028697522146558</v>
      </c>
      <c r="D1848" s="2">
        <f>MACD!E1848</f>
        <v>-4.6523803297446875E-3</v>
      </c>
      <c r="E1848" s="2">
        <f>MACD!F1848</f>
        <v>5.4288542742314136E-2</v>
      </c>
      <c r="F1848" s="2">
        <f>'Moving Avg'!D1848</f>
        <v>6.2011199999999995</v>
      </c>
      <c r="G1848" s="2">
        <f>'Moving Avg'!F1848</f>
        <v>6.2038449999999994</v>
      </c>
      <c r="H1848" s="2">
        <f>'Moving Avg'!G1848</f>
        <v>6.4991260000000004</v>
      </c>
      <c r="I1848" s="2">
        <f>'Moving Avg'!H1848</f>
        <v>7.4945840000000077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3"/>
        <v>50</v>
      </c>
      <c r="N1848" s="8">
        <f t="shared" si="280"/>
        <v>100</v>
      </c>
      <c r="O1848" s="8">
        <f t="shared" si="281"/>
        <v>0</v>
      </c>
      <c r="P1848" s="8">
        <f t="shared" si="282"/>
        <v>83.5</v>
      </c>
      <c r="Q1848" s="9">
        <f t="shared" si="284"/>
        <v>65.025000000000006</v>
      </c>
      <c r="R1848" s="9">
        <f t="shared" si="285"/>
        <v>50.875</v>
      </c>
      <c r="S1848" s="9">
        <f t="shared" si="286"/>
        <v>60.075000000000003</v>
      </c>
      <c r="T1848" s="9">
        <f t="shared" si="287"/>
        <v>58.375</v>
      </c>
      <c r="U1848" s="8">
        <f t="shared" si="288"/>
        <v>58.658333333333339</v>
      </c>
      <c r="V1848" s="8">
        <f t="shared" si="289"/>
        <v>58.587500000000006</v>
      </c>
    </row>
    <row r="1849" spans="1:22" ht="13.5" x14ac:dyDescent="0.25">
      <c r="A1849" s="3">
        <f>RSI!A1849</f>
        <v>44705</v>
      </c>
      <c r="B1849" s="2">
        <f>RSI!B1849</f>
        <v>6.16</v>
      </c>
      <c r="C1849" s="2">
        <f>RSI!I1849</f>
        <v>39.194816726681701</v>
      </c>
      <c r="D1849" s="2">
        <f>MACD!E1849</f>
        <v>-2.0560569858027122E-2</v>
      </c>
      <c r="E1849" s="2">
        <f>MACD!F1849</f>
        <v>3.931872022224589E-2</v>
      </c>
      <c r="F1849" s="2">
        <f>'Moving Avg'!D1849</f>
        <v>6.2024799999999995</v>
      </c>
      <c r="G1849" s="2">
        <f>'Moving Avg'!F1849</f>
        <v>6.1935749999999983</v>
      </c>
      <c r="H1849" s="2">
        <f>'Moving Avg'!G1849</f>
        <v>6.4861200000000006</v>
      </c>
      <c r="I1849" s="2">
        <f>'Moving Avg'!H1849</f>
        <v>7.4831190000000083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  <c r="M1849" s="8">
        <f t="shared" si="283"/>
        <v>50</v>
      </c>
      <c r="N1849" s="8">
        <f t="shared" si="280"/>
        <v>100</v>
      </c>
      <c r="O1849" s="8">
        <f t="shared" si="281"/>
        <v>0</v>
      </c>
      <c r="P1849" s="8">
        <f t="shared" si="282"/>
        <v>83.5</v>
      </c>
      <c r="Q1849" s="9">
        <f t="shared" si="284"/>
        <v>65.025000000000006</v>
      </c>
      <c r="R1849" s="9">
        <f t="shared" si="285"/>
        <v>50.875</v>
      </c>
      <c r="S1849" s="9">
        <f t="shared" si="286"/>
        <v>60.075000000000003</v>
      </c>
      <c r="T1849" s="9">
        <f t="shared" si="287"/>
        <v>58.375</v>
      </c>
      <c r="U1849" s="8">
        <f t="shared" si="288"/>
        <v>58.658333333333339</v>
      </c>
      <c r="V1849" s="8">
        <f t="shared" si="289"/>
        <v>58.587500000000006</v>
      </c>
    </row>
    <row r="1850" spans="1:22" ht="13.5" x14ac:dyDescent="0.25">
      <c r="A1850" s="3">
        <f>RSI!A1850</f>
        <v>44706</v>
      </c>
      <c r="B1850" s="2">
        <f>RSI!B1850</f>
        <v>6.1257999999999999</v>
      </c>
      <c r="C1850" s="2">
        <f>RSI!I1850</f>
        <v>37.232393081654543</v>
      </c>
      <c r="D1850" s="2">
        <f>MACD!E1850</f>
        <v>-3.8015583649610107E-2</v>
      </c>
      <c r="E1850" s="2">
        <f>MACD!F1850</f>
        <v>2.3851859447874688E-2</v>
      </c>
      <c r="F1850" s="2">
        <f>'Moving Avg'!D1850</f>
        <v>6.1970000000000001</v>
      </c>
      <c r="G1850" s="2">
        <f>'Moving Avg'!F1850</f>
        <v>6.1815949999999988</v>
      </c>
      <c r="H1850" s="2">
        <f>'Moving Avg'!G1850</f>
        <v>6.4724299999999992</v>
      </c>
      <c r="I1850" s="2">
        <f>'Moving Avg'!H1850</f>
        <v>7.4711070000000088</v>
      </c>
      <c r="J1850" s="6" t="str">
        <f>OBV!F1850</f>
        <v>BULLISH</v>
      </c>
      <c r="K1850" s="6" t="str">
        <f>OBV!G1850</f>
        <v>NEUTRAL</v>
      </c>
      <c r="L1850" s="6" t="str">
        <f>OBV!H1850</f>
        <v>BULLISH DIVERGENCE</v>
      </c>
      <c r="M1850" s="8">
        <f t="shared" si="283"/>
        <v>50</v>
      </c>
      <c r="N1850" s="8">
        <f t="shared" si="280"/>
        <v>100</v>
      </c>
      <c r="O1850" s="8">
        <f t="shared" si="281"/>
        <v>0</v>
      </c>
      <c r="P1850" s="8">
        <f t="shared" si="282"/>
        <v>66.5</v>
      </c>
      <c r="Q1850" s="9">
        <f t="shared" si="284"/>
        <v>62.475000000000001</v>
      </c>
      <c r="R1850" s="9">
        <f t="shared" si="285"/>
        <v>46.625</v>
      </c>
      <c r="S1850" s="9">
        <f t="shared" si="286"/>
        <v>52.424999999999997</v>
      </c>
      <c r="T1850" s="9">
        <f t="shared" si="287"/>
        <v>54.125</v>
      </c>
      <c r="U1850" s="8">
        <f t="shared" si="288"/>
        <v>53.841666666666661</v>
      </c>
      <c r="V1850" s="8">
        <f t="shared" si="289"/>
        <v>53.912499999999994</v>
      </c>
    </row>
    <row r="1851" spans="1:22" ht="13.5" x14ac:dyDescent="0.25">
      <c r="A1851" s="3">
        <f>RSI!A1851</f>
        <v>44707</v>
      </c>
      <c r="B1851" s="2">
        <f>RSI!B1851</f>
        <v>6.1257999999999999</v>
      </c>
      <c r="C1851" s="2">
        <f>RSI!I1851</f>
        <v>37.232393081654543</v>
      </c>
      <c r="D1851" s="2">
        <f>MACD!E1851</f>
        <v>-4.5480730253845358E-2</v>
      </c>
      <c r="E1851" s="2">
        <f>MACD!F1851</f>
        <v>9.985341507530679E-3</v>
      </c>
      <c r="F1851" s="2">
        <f>'Moving Avg'!D1851</f>
        <v>6.1764600000000005</v>
      </c>
      <c r="G1851" s="2">
        <f>'Moving Avg'!F1851</f>
        <v>6.1720099999999984</v>
      </c>
      <c r="H1851" s="2">
        <f>'Moving Avg'!G1851</f>
        <v>6.4614779999999996</v>
      </c>
      <c r="I1851" s="2">
        <f>'Moving Avg'!H1851</f>
        <v>7.4594370000000092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3"/>
        <v>50</v>
      </c>
      <c r="N1851" s="8">
        <f t="shared" si="280"/>
        <v>100</v>
      </c>
      <c r="O1851" s="8">
        <f t="shared" si="281"/>
        <v>0</v>
      </c>
      <c r="P1851" s="8">
        <f t="shared" si="282"/>
        <v>16.5</v>
      </c>
      <c r="Q1851" s="9">
        <f t="shared" si="284"/>
        <v>54.975000000000001</v>
      </c>
      <c r="R1851" s="9">
        <f t="shared" si="285"/>
        <v>34.125</v>
      </c>
      <c r="S1851" s="9">
        <f t="shared" si="286"/>
        <v>29.925000000000001</v>
      </c>
      <c r="T1851" s="9">
        <f t="shared" si="287"/>
        <v>41.625</v>
      </c>
      <c r="U1851" s="8">
        <f t="shared" si="288"/>
        <v>39.674999999999997</v>
      </c>
      <c r="V1851" s="8">
        <f t="shared" si="289"/>
        <v>40.162499999999994</v>
      </c>
    </row>
    <row r="1852" spans="1:22" ht="13.5" x14ac:dyDescent="0.25">
      <c r="A1852" s="3">
        <f>RSI!A1852</f>
        <v>44708</v>
      </c>
      <c r="B1852" s="2">
        <f>RSI!B1852</f>
        <v>6.0983999999999998</v>
      </c>
      <c r="C1852" s="2">
        <f>RSI!I1852</f>
        <v>35.577268987785359</v>
      </c>
      <c r="D1852" s="2">
        <f>MACD!E1852</f>
        <v>-4.8859056165952097E-2</v>
      </c>
      <c r="E1852" s="2">
        <f>MACD!F1852</f>
        <v>-1.7835380271658766E-3</v>
      </c>
      <c r="F1852" s="2">
        <f>'Moving Avg'!D1852</f>
        <v>6.1572799999999983</v>
      </c>
      <c r="G1852" s="2">
        <f>'Moving Avg'!F1852</f>
        <v>6.1637949999999986</v>
      </c>
      <c r="H1852" s="2">
        <f>'Moving Avg'!G1852</f>
        <v>6.449294000000001</v>
      </c>
      <c r="I1852" s="2">
        <f>'Moving Avg'!H1852</f>
        <v>7.4478355000000098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3"/>
        <v>50</v>
      </c>
      <c r="N1852" s="8">
        <f t="shared" si="280"/>
        <v>100</v>
      </c>
      <c r="O1852" s="8">
        <f t="shared" si="281"/>
        <v>0</v>
      </c>
      <c r="P1852" s="8">
        <f t="shared" si="282"/>
        <v>16.5</v>
      </c>
      <c r="Q1852" s="9">
        <f t="shared" si="284"/>
        <v>54.975000000000001</v>
      </c>
      <c r="R1852" s="9">
        <f t="shared" si="285"/>
        <v>34.125</v>
      </c>
      <c r="S1852" s="9">
        <f t="shared" si="286"/>
        <v>29.925000000000001</v>
      </c>
      <c r="T1852" s="9">
        <f t="shared" si="287"/>
        <v>41.625</v>
      </c>
      <c r="U1852" s="8">
        <f t="shared" si="288"/>
        <v>39.674999999999997</v>
      </c>
      <c r="V1852" s="8">
        <f t="shared" si="289"/>
        <v>40.162499999999994</v>
      </c>
    </row>
    <row r="1853" spans="1:22" ht="13.5" x14ac:dyDescent="0.25">
      <c r="A1853" s="3">
        <f>RSI!A1853</f>
        <v>44711</v>
      </c>
      <c r="B1853" s="2">
        <f>RSI!B1853</f>
        <v>6.0915999999999997</v>
      </c>
      <c r="C1853" s="2">
        <f>RSI!I1853</f>
        <v>35.159538846150866</v>
      </c>
      <c r="D1853" s="2">
        <f>MACD!E1853</f>
        <v>-5.1272171268987421E-2</v>
      </c>
      <c r="E1853" s="2">
        <f>MACD!F1853</f>
        <v>-1.1681264675530186E-2</v>
      </c>
      <c r="F1853" s="2">
        <f>'Moving Avg'!D1853</f>
        <v>6.1203199999999995</v>
      </c>
      <c r="G1853" s="2">
        <f>'Moving Avg'!F1853</f>
        <v>6.1603749999999993</v>
      </c>
      <c r="H1853" s="2">
        <f>'Moving Avg'!G1853</f>
        <v>6.4342360000000012</v>
      </c>
      <c r="I1853" s="2">
        <f>'Moving Avg'!H1853</f>
        <v>7.4358575000000098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3"/>
        <v>50</v>
      </c>
      <c r="N1853" s="8">
        <f t="shared" si="280"/>
        <v>100</v>
      </c>
      <c r="O1853" s="8">
        <f t="shared" si="281"/>
        <v>0</v>
      </c>
      <c r="P1853" s="8">
        <f t="shared" si="282"/>
        <v>16.5</v>
      </c>
      <c r="Q1853" s="9">
        <f t="shared" si="284"/>
        <v>54.975000000000001</v>
      </c>
      <c r="R1853" s="9">
        <f t="shared" si="285"/>
        <v>34.125</v>
      </c>
      <c r="S1853" s="9">
        <f t="shared" si="286"/>
        <v>29.925000000000001</v>
      </c>
      <c r="T1853" s="9">
        <f t="shared" si="287"/>
        <v>41.625</v>
      </c>
      <c r="U1853" s="8">
        <f t="shared" si="288"/>
        <v>39.674999999999997</v>
      </c>
      <c r="V1853" s="8">
        <f t="shared" si="289"/>
        <v>40.162499999999994</v>
      </c>
    </row>
    <row r="1854" spans="1:22" ht="13.5" x14ac:dyDescent="0.25">
      <c r="A1854" s="3">
        <f>RSI!A1854</f>
        <v>44712</v>
      </c>
      <c r="B1854" s="2">
        <f>RSI!B1854</f>
        <v>6.0915999999999997</v>
      </c>
      <c r="C1854" s="2">
        <f>RSI!I1854</f>
        <v>35.159538846150866</v>
      </c>
      <c r="D1854" s="2">
        <f>MACD!E1854</f>
        <v>-4.6021795110180896E-2</v>
      </c>
      <c r="E1854" s="2">
        <f>MACD!F1854</f>
        <v>-1.8549370762460327E-2</v>
      </c>
      <c r="F1854" s="2">
        <f>'Moving Avg'!D1854</f>
        <v>6.1066400000000005</v>
      </c>
      <c r="G1854" s="2">
        <f>'Moving Avg'!F1854</f>
        <v>6.1548999999999996</v>
      </c>
      <c r="H1854" s="2">
        <f>'Moving Avg'!G1854</f>
        <v>6.4191780000000014</v>
      </c>
      <c r="I1854" s="2">
        <f>'Moving Avg'!H1854</f>
        <v>7.4242220000000101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3"/>
        <v>50</v>
      </c>
      <c r="N1854" s="8">
        <f t="shared" si="280"/>
        <v>100</v>
      </c>
      <c r="O1854" s="8">
        <f t="shared" si="281"/>
        <v>0</v>
      </c>
      <c r="P1854" s="8">
        <f t="shared" si="282"/>
        <v>16.5</v>
      </c>
      <c r="Q1854" s="9">
        <f t="shared" si="284"/>
        <v>54.975000000000001</v>
      </c>
      <c r="R1854" s="9">
        <f t="shared" si="285"/>
        <v>34.125</v>
      </c>
      <c r="S1854" s="9">
        <f t="shared" si="286"/>
        <v>29.925000000000001</v>
      </c>
      <c r="T1854" s="9">
        <f t="shared" si="287"/>
        <v>41.625</v>
      </c>
      <c r="U1854" s="8">
        <f t="shared" si="288"/>
        <v>39.674999999999997</v>
      </c>
      <c r="V1854" s="8">
        <f t="shared" si="289"/>
        <v>40.162499999999994</v>
      </c>
    </row>
    <row r="1855" spans="1:22" ht="13.5" x14ac:dyDescent="0.25">
      <c r="A1855" s="3">
        <f>RSI!A1855</f>
        <v>44713</v>
      </c>
      <c r="B1855" s="2">
        <f>RSI!B1855</f>
        <v>6.0915999999999997</v>
      </c>
      <c r="C1855" s="2">
        <f>RSI!I1855</f>
        <v>35.159538846150866</v>
      </c>
      <c r="D1855" s="2">
        <f>MACD!E1855</f>
        <v>-4.0681793332082883E-2</v>
      </c>
      <c r="E1855" s="2">
        <f>MACD!F1855</f>
        <v>-2.2975855276384839E-2</v>
      </c>
      <c r="F1855" s="2">
        <f>'Moving Avg'!D1855</f>
        <v>6.0998000000000001</v>
      </c>
      <c r="G1855" s="2">
        <f>'Moving Avg'!F1855</f>
        <v>6.1446349999999992</v>
      </c>
      <c r="H1855" s="2">
        <f>'Moving Avg'!G1855</f>
        <v>6.4068579999999997</v>
      </c>
      <c r="I1855" s="2">
        <f>'Moving Avg'!H1855</f>
        <v>7.4121415000000095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3"/>
        <v>50</v>
      </c>
      <c r="N1855" s="8">
        <f t="shared" si="280"/>
        <v>45</v>
      </c>
      <c r="O1855" s="8">
        <f t="shared" si="281"/>
        <v>0</v>
      </c>
      <c r="P1855" s="8">
        <f t="shared" si="282"/>
        <v>16.5</v>
      </c>
      <c r="Q1855" s="9">
        <f t="shared" si="284"/>
        <v>35.725000000000001</v>
      </c>
      <c r="R1855" s="9">
        <f t="shared" si="285"/>
        <v>23.125</v>
      </c>
      <c r="S1855" s="9">
        <f t="shared" si="286"/>
        <v>21.675000000000001</v>
      </c>
      <c r="T1855" s="9">
        <f t="shared" si="287"/>
        <v>27.875</v>
      </c>
      <c r="U1855" s="8">
        <f t="shared" si="288"/>
        <v>26.841666666666669</v>
      </c>
      <c r="V1855" s="8">
        <f t="shared" si="289"/>
        <v>27.1</v>
      </c>
    </row>
    <row r="1856" spans="1:22" ht="13.5" x14ac:dyDescent="0.25">
      <c r="A1856" s="3">
        <f>RSI!A1856</f>
        <v>44714</v>
      </c>
      <c r="B1856" s="2">
        <f>RSI!B1856</f>
        <v>6.0915999999999997</v>
      </c>
      <c r="C1856" s="2">
        <f>RSI!I1856</f>
        <v>35.159538846150866</v>
      </c>
      <c r="D1856" s="2">
        <f>MACD!E1856</f>
        <v>-2.3747811388193263E-2</v>
      </c>
      <c r="E1856" s="2">
        <f>MACD!F1856</f>
        <v>-2.3130246498746527E-2</v>
      </c>
      <c r="F1856" s="2">
        <f>'Moving Avg'!D1856</f>
        <v>6.0929599999999997</v>
      </c>
      <c r="G1856" s="2">
        <f>'Moving Avg'!F1856</f>
        <v>6.137789999999999</v>
      </c>
      <c r="H1856" s="2">
        <f>'Moving Avg'!G1856</f>
        <v>6.3959060000000001</v>
      </c>
      <c r="I1856" s="2">
        <f>'Moving Avg'!H1856</f>
        <v>7.4005060000000107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3"/>
        <v>50</v>
      </c>
      <c r="N1856" s="8">
        <f t="shared" si="280"/>
        <v>45</v>
      </c>
      <c r="O1856" s="8">
        <f t="shared" si="281"/>
        <v>0</v>
      </c>
      <c r="P1856" s="8">
        <f t="shared" si="282"/>
        <v>16.5</v>
      </c>
      <c r="Q1856" s="9">
        <f t="shared" si="284"/>
        <v>35.725000000000001</v>
      </c>
      <c r="R1856" s="9">
        <f t="shared" si="285"/>
        <v>23.125</v>
      </c>
      <c r="S1856" s="9">
        <f t="shared" si="286"/>
        <v>21.675000000000001</v>
      </c>
      <c r="T1856" s="9">
        <f t="shared" si="287"/>
        <v>27.875</v>
      </c>
      <c r="U1856" s="8">
        <f t="shared" si="288"/>
        <v>26.841666666666669</v>
      </c>
      <c r="V1856" s="8">
        <f t="shared" si="289"/>
        <v>27.1</v>
      </c>
    </row>
    <row r="1857" spans="1:22" ht="13.5" x14ac:dyDescent="0.25">
      <c r="A1857" s="3">
        <f>RSI!A1857</f>
        <v>44715</v>
      </c>
      <c r="B1857" s="2">
        <f>RSI!B1857</f>
        <v>6.0915999999999997</v>
      </c>
      <c r="C1857" s="2">
        <f>RSI!I1857</f>
        <v>35.159538846150866</v>
      </c>
      <c r="D1857" s="2">
        <f>MACD!E1857</f>
        <v>-1.3911240789553858E-2</v>
      </c>
      <c r="E1857" s="2">
        <f>MACD!F1857</f>
        <v>-2.1286445356907994E-2</v>
      </c>
      <c r="F1857" s="2">
        <f>'Moving Avg'!D1857</f>
        <v>6.0915999999999997</v>
      </c>
      <c r="G1857" s="2">
        <f>'Moving Avg'!F1857</f>
        <v>6.1343699999999988</v>
      </c>
      <c r="H1857" s="2">
        <f>'Moving Avg'!G1857</f>
        <v>6.3849540000000005</v>
      </c>
      <c r="I1857" s="2">
        <f>'Moving Avg'!H1857</f>
        <v>7.3892125000000091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3"/>
        <v>50</v>
      </c>
      <c r="N1857" s="8">
        <f t="shared" si="280"/>
        <v>0</v>
      </c>
      <c r="O1857" s="8">
        <f t="shared" si="281"/>
        <v>0</v>
      </c>
      <c r="P1857" s="8">
        <f t="shared" si="282"/>
        <v>16.5</v>
      </c>
      <c r="Q1857" s="9">
        <f t="shared" si="284"/>
        <v>19.975000000000001</v>
      </c>
      <c r="R1857" s="9">
        <f t="shared" si="285"/>
        <v>14.125</v>
      </c>
      <c r="S1857" s="9">
        <f t="shared" si="286"/>
        <v>14.925000000000001</v>
      </c>
      <c r="T1857" s="9">
        <f t="shared" si="287"/>
        <v>16.625</v>
      </c>
      <c r="U1857" s="8">
        <f t="shared" si="288"/>
        <v>16.341666666666669</v>
      </c>
      <c r="V1857" s="8">
        <f t="shared" si="289"/>
        <v>16.412500000000001</v>
      </c>
    </row>
    <row r="1858" spans="1:22" ht="13.5" x14ac:dyDescent="0.25">
      <c r="A1858" s="3">
        <f>RSI!A1858</f>
        <v>44718</v>
      </c>
      <c r="B1858" s="2">
        <f>RSI!B1858</f>
        <v>6.0983999999999998</v>
      </c>
      <c r="C1858" s="2">
        <f>RSI!I1858</f>
        <v>36.243886288146811</v>
      </c>
      <c r="D1858" s="2">
        <f>MACD!E1858</f>
        <v>7.2514426229366435E-3</v>
      </c>
      <c r="E1858" s="2">
        <f>MACD!F1858</f>
        <v>-1.5578867760939065E-2</v>
      </c>
      <c r="F1858" s="2">
        <f>'Moving Avg'!D1858</f>
        <v>6.0929599999999997</v>
      </c>
      <c r="G1858" s="2">
        <f>'Moving Avg'!F1858</f>
        <v>6.131289999999999</v>
      </c>
      <c r="H1858" s="2">
        <f>'Moving Avg'!G1858</f>
        <v>6.3708540000000005</v>
      </c>
      <c r="I1858" s="2">
        <f>'Moving Avg'!H1858</f>
        <v>7.3776110000000097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  <c r="M1858" s="8">
        <f t="shared" si="283"/>
        <v>50</v>
      </c>
      <c r="N1858" s="8">
        <f t="shared" ref="N1858:N1921" si="290">IF(E1858-D1858&gt;0.02, 100, IF(E1858-D1858&lt;0,0,45))</f>
        <v>0</v>
      </c>
      <c r="O1858" s="8">
        <f t="shared" ref="O1858:O1921" si="291">IF(F1858-I1858&gt;10,100,IF(F1858-I1858&gt;5,75, IF(F1858-I1858&gt;0,50,0)))</f>
        <v>0</v>
      </c>
      <c r="P1858" s="8">
        <f t="shared" ref="P1858:P1921" si="292">IF(L1858="confirmed bullish", 34, IF(L1858="bullish divergence",17, 0))+IF(J1858="bullish",33,IF(J1858="bearish",0,16.5))+IF(K1858="strong",33,IF(K1858="weak",0,16.5))</f>
        <v>83.5</v>
      </c>
      <c r="Q1858" s="9">
        <f t="shared" si="284"/>
        <v>30.024999999999999</v>
      </c>
      <c r="R1858" s="9">
        <f t="shared" si="285"/>
        <v>30.875</v>
      </c>
      <c r="S1858" s="9">
        <f t="shared" si="286"/>
        <v>45.075000000000003</v>
      </c>
      <c r="T1858" s="9">
        <f t="shared" si="287"/>
        <v>33.375</v>
      </c>
      <c r="U1858" s="8">
        <f t="shared" si="288"/>
        <v>35.324999999999996</v>
      </c>
      <c r="V1858" s="8">
        <f t="shared" si="289"/>
        <v>34.837499999999999</v>
      </c>
    </row>
    <row r="1859" spans="1:22" ht="13.5" x14ac:dyDescent="0.25">
      <c r="A1859" s="3">
        <f>RSI!A1859</f>
        <v>44719</v>
      </c>
      <c r="B1859" s="2">
        <f>RSI!B1859</f>
        <v>6.0915999999999997</v>
      </c>
      <c r="C1859" s="2">
        <f>RSI!I1859</f>
        <v>35.602691651963298</v>
      </c>
      <c r="D1859" s="2">
        <f>MACD!E1859</f>
        <v>8.3737564917205631E-3</v>
      </c>
      <c r="E1859" s="2">
        <f>MACD!F1859</f>
        <v>-1.0788342910407141E-2</v>
      </c>
      <c r="F1859" s="2">
        <f>'Moving Avg'!D1859</f>
        <v>6.0929599999999997</v>
      </c>
      <c r="G1859" s="2">
        <f>'Moving Avg'!F1859</f>
        <v>6.1295799999999989</v>
      </c>
      <c r="H1859" s="2">
        <f>'Moving Avg'!G1859</f>
        <v>6.3585339999999997</v>
      </c>
      <c r="I1859" s="2">
        <f>'Moving Avg'!H1859</f>
        <v>7.3660095000000094</v>
      </c>
      <c r="J1859" s="6" t="str">
        <f>OBV!F1859</f>
        <v>BEARISH</v>
      </c>
      <c r="K1859" s="6" t="str">
        <f>OBV!G1859</f>
        <v>NEUTRAL</v>
      </c>
      <c r="L1859" s="6" t="str">
        <f>OBV!H1859</f>
        <v>NEUTRAL</v>
      </c>
      <c r="M1859" s="8">
        <f t="shared" ref="M1859:M1922" si="293">IF(C1859&lt;30,100, IF(C1859&gt;70, 0, 50))</f>
        <v>50</v>
      </c>
      <c r="N1859" s="8">
        <f t="shared" si="290"/>
        <v>0</v>
      </c>
      <c r="O1859" s="8">
        <f t="shared" si="291"/>
        <v>0</v>
      </c>
      <c r="P1859" s="8">
        <f t="shared" si="292"/>
        <v>16.5</v>
      </c>
      <c r="Q1859" s="9">
        <f t="shared" ref="Q1859:Q1922" si="294">0.35*M1859+N1859*0.35+O1859*0.15+P1859*0.15</f>
        <v>19.975000000000001</v>
      </c>
      <c r="R1859" s="9">
        <f t="shared" ref="R1859:R1922" si="295">M1859*0.2+N1859*0.2+O1859*0.35+P1859*0.25</f>
        <v>14.125</v>
      </c>
      <c r="S1859" s="9">
        <f t="shared" ref="S1859:S1922" si="296">M1859*0.15+N1859*0.15+O1859*0.25+P1859*0.45</f>
        <v>14.925000000000001</v>
      </c>
      <c r="T1859" s="9">
        <f t="shared" ref="T1859:T1922" si="297">0.25*SUM(M1859:P1859)</f>
        <v>16.625</v>
      </c>
      <c r="U1859" s="8">
        <f t="shared" ref="U1859:U1922" si="298">SUM(Q1859:S1859)/3</f>
        <v>16.341666666666669</v>
      </c>
      <c r="V1859" s="8">
        <f t="shared" ref="V1859:V1922" si="299">SUM(Q1859:T1859)/4</f>
        <v>16.412500000000001</v>
      </c>
    </row>
    <row r="1860" spans="1:22" ht="13.5" x14ac:dyDescent="0.25">
      <c r="A1860" s="3">
        <f>RSI!A1860</f>
        <v>44720</v>
      </c>
      <c r="B1860" s="2">
        <f>RSI!B1860</f>
        <v>6.0915999999999997</v>
      </c>
      <c r="C1860" s="2">
        <f>RSI!I1860</f>
        <v>35.602691651963312</v>
      </c>
      <c r="D1860" s="2">
        <f>MACD!E1860</f>
        <v>4.6755835229133069E-3</v>
      </c>
      <c r="E1860" s="2">
        <f>MACD!F1860</f>
        <v>-7.6955576237430524E-3</v>
      </c>
      <c r="F1860" s="2">
        <f>'Moving Avg'!D1860</f>
        <v>6.0929599999999997</v>
      </c>
      <c r="G1860" s="2">
        <f>'Moving Avg'!F1860</f>
        <v>6.1302649999999996</v>
      </c>
      <c r="H1860" s="2">
        <f>'Moving Avg'!G1860</f>
        <v>6.3485399999999981</v>
      </c>
      <c r="I1860" s="2">
        <f>'Moving Avg'!H1860</f>
        <v>7.3546475000000093</v>
      </c>
      <c r="J1860" s="6" t="str">
        <f>OBV!F1860</f>
        <v>BEARISH</v>
      </c>
      <c r="K1860" s="6" t="str">
        <f>OBV!G1860</f>
        <v>NEUTRAL</v>
      </c>
      <c r="L1860" s="6" t="str">
        <f>OBV!H1860</f>
        <v>NEUTRAL</v>
      </c>
      <c r="M1860" s="8">
        <f t="shared" si="293"/>
        <v>50</v>
      </c>
      <c r="N1860" s="8">
        <f t="shared" si="290"/>
        <v>0</v>
      </c>
      <c r="O1860" s="8">
        <f t="shared" si="291"/>
        <v>0</v>
      </c>
      <c r="P1860" s="8">
        <f t="shared" si="292"/>
        <v>16.5</v>
      </c>
      <c r="Q1860" s="9">
        <f t="shared" si="294"/>
        <v>19.975000000000001</v>
      </c>
      <c r="R1860" s="9">
        <f t="shared" si="295"/>
        <v>14.125</v>
      </c>
      <c r="S1860" s="9">
        <f t="shared" si="296"/>
        <v>14.925000000000001</v>
      </c>
      <c r="T1860" s="9">
        <f t="shared" si="297"/>
        <v>16.625</v>
      </c>
      <c r="U1860" s="8">
        <f t="shared" si="298"/>
        <v>16.341666666666669</v>
      </c>
      <c r="V1860" s="8">
        <f t="shared" si="299"/>
        <v>16.412500000000001</v>
      </c>
    </row>
    <row r="1861" spans="1:22" ht="13.5" x14ac:dyDescent="0.25">
      <c r="A1861" s="3">
        <f>RSI!A1861</f>
        <v>44721</v>
      </c>
      <c r="B1861" s="2">
        <f>RSI!B1861</f>
        <v>6.0232000000000001</v>
      </c>
      <c r="C1861" s="2">
        <f>RSI!I1861</f>
        <v>29.511956916477402</v>
      </c>
      <c r="D1861" s="2">
        <f>MACD!E1861</f>
        <v>7.1812818120484678E-3</v>
      </c>
      <c r="E1861" s="2">
        <f>MACD!F1861</f>
        <v>-4.7201897365847486E-3</v>
      </c>
      <c r="F1861" s="2">
        <f>'Moving Avg'!D1861</f>
        <v>6.0792799999999989</v>
      </c>
      <c r="G1861" s="2">
        <f>'Moving Avg'!F1861</f>
        <v>6.1254749999999998</v>
      </c>
      <c r="H1861" s="2">
        <f>'Moving Avg'!G1861</f>
        <v>6.3348519999999962</v>
      </c>
      <c r="I1861" s="2">
        <f>'Moving Avg'!H1861</f>
        <v>7.3434910000000109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3"/>
        <v>100</v>
      </c>
      <c r="N1861" s="8">
        <f t="shared" si="290"/>
        <v>0</v>
      </c>
      <c r="O1861" s="8">
        <f t="shared" si="291"/>
        <v>0</v>
      </c>
      <c r="P1861" s="8">
        <f t="shared" si="292"/>
        <v>16.5</v>
      </c>
      <c r="Q1861" s="9">
        <f t="shared" si="294"/>
        <v>37.475000000000001</v>
      </c>
      <c r="R1861" s="9">
        <f t="shared" si="295"/>
        <v>24.125</v>
      </c>
      <c r="S1861" s="9">
        <f t="shared" si="296"/>
        <v>22.425000000000001</v>
      </c>
      <c r="T1861" s="9">
        <f t="shared" si="297"/>
        <v>29.125</v>
      </c>
      <c r="U1861" s="8">
        <f t="shared" si="298"/>
        <v>28.008333333333336</v>
      </c>
      <c r="V1861" s="8">
        <f t="shared" si="299"/>
        <v>28.287500000000001</v>
      </c>
    </row>
    <row r="1862" spans="1:22" ht="13.5" x14ac:dyDescent="0.25">
      <c r="A1862" s="3">
        <f>RSI!A1862</f>
        <v>44722</v>
      </c>
      <c r="B1862" s="2">
        <f>RSI!B1862</f>
        <v>6.0915999999999997</v>
      </c>
      <c r="C1862" s="2">
        <f>RSI!I1862</f>
        <v>40.477980886657114</v>
      </c>
      <c r="D1862" s="2">
        <f>MACD!E1862</f>
        <v>9.497772600930432E-4</v>
      </c>
      <c r="E1862" s="2">
        <f>MACD!F1862</f>
        <v>-3.5861963372491902E-3</v>
      </c>
      <c r="F1862" s="2">
        <f>'Moving Avg'!D1862</f>
        <v>6.0792799999999989</v>
      </c>
      <c r="G1862" s="2">
        <f>'Moving Avg'!F1862</f>
        <v>6.1241050000000001</v>
      </c>
      <c r="H1862" s="2">
        <f>'Moving Avg'!G1862</f>
        <v>6.3225319999999963</v>
      </c>
      <c r="I1862" s="2">
        <f>'Moving Avg'!H1862</f>
        <v>7.3325400000000105</v>
      </c>
      <c r="J1862" s="6" t="str">
        <f>OBV!F1862</f>
        <v>BEARISH</v>
      </c>
      <c r="K1862" s="6" t="str">
        <f>OBV!G1862</f>
        <v>NEUTRAL</v>
      </c>
      <c r="L1862" s="6" t="str">
        <f>OBV!H1862</f>
        <v>NEUTRAL</v>
      </c>
      <c r="M1862" s="8">
        <f t="shared" si="293"/>
        <v>50</v>
      </c>
      <c r="N1862" s="8">
        <f t="shared" si="290"/>
        <v>0</v>
      </c>
      <c r="O1862" s="8">
        <f t="shared" si="291"/>
        <v>0</v>
      </c>
      <c r="P1862" s="8">
        <f t="shared" si="292"/>
        <v>16.5</v>
      </c>
      <c r="Q1862" s="9">
        <f t="shared" si="294"/>
        <v>19.975000000000001</v>
      </c>
      <c r="R1862" s="9">
        <f t="shared" si="295"/>
        <v>14.125</v>
      </c>
      <c r="S1862" s="9">
        <f t="shared" si="296"/>
        <v>14.925000000000001</v>
      </c>
      <c r="T1862" s="9">
        <f t="shared" si="297"/>
        <v>16.625</v>
      </c>
      <c r="U1862" s="8">
        <f t="shared" si="298"/>
        <v>16.341666666666669</v>
      </c>
      <c r="V1862" s="8">
        <f t="shared" si="299"/>
        <v>16.412500000000001</v>
      </c>
    </row>
    <row r="1863" spans="1:22" ht="13.5" x14ac:dyDescent="0.25">
      <c r="A1863" s="3">
        <f>RSI!A1863</f>
        <v>44725</v>
      </c>
      <c r="B1863" s="2">
        <f>RSI!B1863</f>
        <v>6.0232000000000001</v>
      </c>
      <c r="C1863" s="2">
        <f>RSI!I1863</f>
        <v>34.669460659079206</v>
      </c>
      <c r="D1863" s="2">
        <f>MACD!E1863</f>
        <v>1.5472637454294613E-4</v>
      </c>
      <c r="E1863" s="2">
        <f>MACD!F1863</f>
        <v>-2.8380117948907631E-3</v>
      </c>
      <c r="F1863" s="2">
        <f>'Moving Avg'!D1863</f>
        <v>6.0642399999999999</v>
      </c>
      <c r="G1863" s="2">
        <f>'Moving Avg'!F1863</f>
        <v>6.1196599999999997</v>
      </c>
      <c r="H1863" s="2">
        <f>'Moving Avg'!G1863</f>
        <v>6.3063799999999972</v>
      </c>
      <c r="I1863" s="2">
        <f>'Moving Avg'!H1863</f>
        <v>7.3212470000000112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  <c r="M1863" s="8">
        <f t="shared" si="293"/>
        <v>50</v>
      </c>
      <c r="N1863" s="8">
        <f t="shared" si="290"/>
        <v>0</v>
      </c>
      <c r="O1863" s="8">
        <f t="shared" si="291"/>
        <v>0</v>
      </c>
      <c r="P1863" s="8">
        <f t="shared" si="292"/>
        <v>16.5</v>
      </c>
      <c r="Q1863" s="9">
        <f t="shared" si="294"/>
        <v>19.975000000000001</v>
      </c>
      <c r="R1863" s="9">
        <f t="shared" si="295"/>
        <v>14.125</v>
      </c>
      <c r="S1863" s="9">
        <f t="shared" si="296"/>
        <v>14.925000000000001</v>
      </c>
      <c r="T1863" s="9">
        <f t="shared" si="297"/>
        <v>16.625</v>
      </c>
      <c r="U1863" s="8">
        <f t="shared" si="298"/>
        <v>16.341666666666669</v>
      </c>
      <c r="V1863" s="8">
        <f t="shared" si="299"/>
        <v>16.412500000000001</v>
      </c>
    </row>
    <row r="1864" spans="1:22" ht="13.5" x14ac:dyDescent="0.25">
      <c r="A1864" s="3">
        <f>RSI!A1864</f>
        <v>44726</v>
      </c>
      <c r="B1864" s="2">
        <f>RSI!B1864</f>
        <v>6.0163000000000002</v>
      </c>
      <c r="C1864" s="2">
        <f>RSI!I1864</f>
        <v>34.137287040650293</v>
      </c>
      <c r="D1864" s="2">
        <f>MACD!E1864</f>
        <v>8.2065828615451863E-4</v>
      </c>
      <c r="E1864" s="2">
        <f>MACD!F1864</f>
        <v>-2.1062777786817065E-3</v>
      </c>
      <c r="F1864" s="2">
        <f>'Moving Avg'!D1864</f>
        <v>6.0491799999999998</v>
      </c>
      <c r="G1864" s="2">
        <f>'Moving Avg'!F1864</f>
        <v>6.1128149999999994</v>
      </c>
      <c r="H1864" s="2">
        <f>'Moving Avg'!G1864</f>
        <v>6.2909119999999961</v>
      </c>
      <c r="I1864" s="2">
        <f>'Moving Avg'!H1864</f>
        <v>7.3092350000000099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3"/>
        <v>50</v>
      </c>
      <c r="N1864" s="8">
        <f t="shared" si="290"/>
        <v>0</v>
      </c>
      <c r="O1864" s="8">
        <f t="shared" si="291"/>
        <v>0</v>
      </c>
      <c r="P1864" s="8">
        <f t="shared" si="292"/>
        <v>16.5</v>
      </c>
      <c r="Q1864" s="9">
        <f t="shared" si="294"/>
        <v>19.975000000000001</v>
      </c>
      <c r="R1864" s="9">
        <f t="shared" si="295"/>
        <v>14.125</v>
      </c>
      <c r="S1864" s="9">
        <f t="shared" si="296"/>
        <v>14.925000000000001</v>
      </c>
      <c r="T1864" s="9">
        <f t="shared" si="297"/>
        <v>16.625</v>
      </c>
      <c r="U1864" s="8">
        <f t="shared" si="298"/>
        <v>16.341666666666669</v>
      </c>
      <c r="V1864" s="8">
        <f t="shared" si="299"/>
        <v>16.412500000000001</v>
      </c>
    </row>
    <row r="1865" spans="1:22" ht="13.5" x14ac:dyDescent="0.25">
      <c r="A1865" s="3">
        <f>RSI!A1865</f>
        <v>44727</v>
      </c>
      <c r="B1865" s="2">
        <f>RSI!B1865</f>
        <v>5.9546999999999999</v>
      </c>
      <c r="C1865" s="2">
        <f>RSI!I1865</f>
        <v>29.747239435291178</v>
      </c>
      <c r="D1865" s="2">
        <f>MACD!E1865</f>
        <v>6.7541302022462446E-3</v>
      </c>
      <c r="E1865" s="2">
        <f>MACD!F1865</f>
        <v>-3.3419618249611624E-4</v>
      </c>
      <c r="F1865" s="2">
        <f>'Moving Avg'!D1865</f>
        <v>6.0217999999999998</v>
      </c>
      <c r="G1865" s="2">
        <f>'Moving Avg'!F1865</f>
        <v>6.1028900000000004</v>
      </c>
      <c r="H1865" s="2">
        <f>'Moving Avg'!G1865</f>
        <v>6.2742119999999977</v>
      </c>
      <c r="I1865" s="2">
        <f>'Moving Avg'!H1865</f>
        <v>7.2976335000000105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  <c r="M1865" s="8">
        <f t="shared" si="293"/>
        <v>100</v>
      </c>
      <c r="N1865" s="8">
        <f t="shared" si="290"/>
        <v>0</v>
      </c>
      <c r="O1865" s="8">
        <f t="shared" si="291"/>
        <v>0</v>
      </c>
      <c r="P1865" s="8">
        <f t="shared" si="292"/>
        <v>16.5</v>
      </c>
      <c r="Q1865" s="9">
        <f t="shared" si="294"/>
        <v>37.475000000000001</v>
      </c>
      <c r="R1865" s="9">
        <f t="shared" si="295"/>
        <v>24.125</v>
      </c>
      <c r="S1865" s="9">
        <f t="shared" si="296"/>
        <v>22.425000000000001</v>
      </c>
      <c r="T1865" s="9">
        <f t="shared" si="297"/>
        <v>29.125</v>
      </c>
      <c r="U1865" s="8">
        <f t="shared" si="298"/>
        <v>28.008333333333336</v>
      </c>
      <c r="V1865" s="8">
        <f t="shared" si="299"/>
        <v>28.287500000000001</v>
      </c>
    </row>
    <row r="1866" spans="1:22" ht="13.5" x14ac:dyDescent="0.25">
      <c r="A1866" s="3">
        <f>RSI!A1866</f>
        <v>44728</v>
      </c>
      <c r="B1866" s="2">
        <f>RSI!B1866</f>
        <v>5.9546999999999999</v>
      </c>
      <c r="C1866" s="2">
        <f>RSI!I1866</f>
        <v>29.747239435291178</v>
      </c>
      <c r="D1866" s="2">
        <f>MACD!E1866</f>
        <v>1.2886005575797554E-2</v>
      </c>
      <c r="E1866" s="2">
        <f>MACD!F1866</f>
        <v>2.3098441691626181E-3</v>
      </c>
      <c r="F1866" s="2">
        <f>'Moving Avg'!D1866</f>
        <v>6.0080999999999998</v>
      </c>
      <c r="G1866" s="2">
        <f>'Moving Avg'!F1866</f>
        <v>6.0891999999999999</v>
      </c>
      <c r="H1866" s="2">
        <f>'Moving Avg'!G1866</f>
        <v>6.2591539999999988</v>
      </c>
      <c r="I1866" s="2">
        <f>'Moving Avg'!H1866</f>
        <v>7.2852105000000105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3"/>
        <v>100</v>
      </c>
      <c r="N1866" s="8">
        <f t="shared" si="290"/>
        <v>0</v>
      </c>
      <c r="O1866" s="8">
        <f t="shared" si="291"/>
        <v>0</v>
      </c>
      <c r="P1866" s="8">
        <f t="shared" si="292"/>
        <v>16.5</v>
      </c>
      <c r="Q1866" s="9">
        <f t="shared" si="294"/>
        <v>37.475000000000001</v>
      </c>
      <c r="R1866" s="9">
        <f t="shared" si="295"/>
        <v>24.125</v>
      </c>
      <c r="S1866" s="9">
        <f t="shared" si="296"/>
        <v>22.425000000000001</v>
      </c>
      <c r="T1866" s="9">
        <f t="shared" si="297"/>
        <v>29.125</v>
      </c>
      <c r="U1866" s="8">
        <f t="shared" si="298"/>
        <v>28.008333333333336</v>
      </c>
      <c r="V1866" s="8">
        <f t="shared" si="299"/>
        <v>28.287500000000001</v>
      </c>
    </row>
    <row r="1867" spans="1:22" ht="13.5" x14ac:dyDescent="0.25">
      <c r="A1867" s="3">
        <f>RSI!A1867</f>
        <v>44729</v>
      </c>
      <c r="B1867" s="2">
        <f>RSI!B1867</f>
        <v>5.9409999999999998</v>
      </c>
      <c r="C1867" s="2">
        <f>RSI!I1867</f>
        <v>28.792193629020801</v>
      </c>
      <c r="D1867" s="2">
        <f>MACD!E1867</f>
        <v>2.0118261146803817E-2</v>
      </c>
      <c r="E1867" s="2">
        <f>MACD!F1867</f>
        <v>5.871527564690858E-3</v>
      </c>
      <c r="F1867" s="2">
        <f>'Moving Avg'!D1867</f>
        <v>5.9779799999999996</v>
      </c>
      <c r="G1867" s="2">
        <f>'Moving Avg'!F1867</f>
        <v>6.0765350000000007</v>
      </c>
      <c r="H1867" s="2">
        <f>'Moving Avg'!G1867</f>
        <v>6.2438219999999971</v>
      </c>
      <c r="I1867" s="2">
        <f>'Moving Avg'!H1867</f>
        <v>7.2731640000000111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3"/>
        <v>100</v>
      </c>
      <c r="N1867" s="8">
        <f t="shared" si="290"/>
        <v>0</v>
      </c>
      <c r="O1867" s="8">
        <f t="shared" si="291"/>
        <v>0</v>
      </c>
      <c r="P1867" s="8">
        <f t="shared" si="292"/>
        <v>16.5</v>
      </c>
      <c r="Q1867" s="9">
        <f t="shared" si="294"/>
        <v>37.475000000000001</v>
      </c>
      <c r="R1867" s="9">
        <f t="shared" si="295"/>
        <v>24.125</v>
      </c>
      <c r="S1867" s="9">
        <f t="shared" si="296"/>
        <v>22.425000000000001</v>
      </c>
      <c r="T1867" s="9">
        <f t="shared" si="297"/>
        <v>29.125</v>
      </c>
      <c r="U1867" s="8">
        <f t="shared" si="298"/>
        <v>28.008333333333336</v>
      </c>
      <c r="V1867" s="8">
        <f t="shared" si="299"/>
        <v>28.287500000000001</v>
      </c>
    </row>
    <row r="1868" spans="1:22" ht="13.5" x14ac:dyDescent="0.25">
      <c r="A1868" s="3">
        <f>RSI!A1868</f>
        <v>44732</v>
      </c>
      <c r="B1868" s="2">
        <f>RSI!B1868</f>
        <v>5.9546999999999999</v>
      </c>
      <c r="C1868" s="2">
        <f>RSI!I1868</f>
        <v>31.171924489756336</v>
      </c>
      <c r="D1868" s="2">
        <f>MACD!E1868</f>
        <v>2.7302868660877166E-2</v>
      </c>
      <c r="E1868" s="2">
        <f>MACD!F1868</f>
        <v>1.0157795783928121E-2</v>
      </c>
      <c r="F1868" s="2">
        <f>'Moving Avg'!D1868</f>
        <v>5.9642799999999996</v>
      </c>
      <c r="G1868" s="2">
        <f>'Moving Avg'!F1868</f>
        <v>6.0604500000000003</v>
      </c>
      <c r="H1868" s="2">
        <f>'Moving Avg'!G1868</f>
        <v>6.2290379999999974</v>
      </c>
      <c r="I1868" s="2">
        <f>'Moving Avg'!H1868</f>
        <v>7.2615285000000096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3"/>
        <v>50</v>
      </c>
      <c r="N1868" s="8">
        <f t="shared" si="290"/>
        <v>0</v>
      </c>
      <c r="O1868" s="8">
        <f t="shared" si="291"/>
        <v>0</v>
      </c>
      <c r="P1868" s="8">
        <f t="shared" si="292"/>
        <v>16.5</v>
      </c>
      <c r="Q1868" s="9">
        <f t="shared" si="294"/>
        <v>19.975000000000001</v>
      </c>
      <c r="R1868" s="9">
        <f t="shared" si="295"/>
        <v>14.125</v>
      </c>
      <c r="S1868" s="9">
        <f t="shared" si="296"/>
        <v>14.925000000000001</v>
      </c>
      <c r="T1868" s="9">
        <f t="shared" si="297"/>
        <v>16.625</v>
      </c>
      <c r="U1868" s="8">
        <f t="shared" si="298"/>
        <v>16.341666666666669</v>
      </c>
      <c r="V1868" s="8">
        <f t="shared" si="299"/>
        <v>16.412500000000001</v>
      </c>
    </row>
    <row r="1869" spans="1:22" ht="13.5" x14ac:dyDescent="0.25">
      <c r="A1869" s="3">
        <f>RSI!A1869</f>
        <v>44733</v>
      </c>
      <c r="B1869" s="2">
        <f>RSI!B1869</f>
        <v>5.9478999999999997</v>
      </c>
      <c r="C1869" s="2">
        <f>RSI!I1869</f>
        <v>30.624849046184124</v>
      </c>
      <c r="D1869" s="2">
        <f>MACD!E1869</f>
        <v>3.3715847554685929E-2</v>
      </c>
      <c r="E1869" s="2">
        <f>MACD!F1869</f>
        <v>1.4869406138079685E-2</v>
      </c>
      <c r="F1869" s="2">
        <f>'Moving Avg'!D1869</f>
        <v>5.9505999999999997</v>
      </c>
      <c r="G1869" s="2">
        <f>'Moving Avg'!F1869</f>
        <v>6.0498450000000004</v>
      </c>
      <c r="H1869" s="2">
        <f>'Moving Avg'!G1869</f>
        <v>6.2152119999999975</v>
      </c>
      <c r="I1869" s="2">
        <f>'Moving Avg'!H1869</f>
        <v>7.2498930000000099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3"/>
        <v>50</v>
      </c>
      <c r="N1869" s="8">
        <f t="shared" si="290"/>
        <v>0</v>
      </c>
      <c r="O1869" s="8">
        <f t="shared" si="291"/>
        <v>0</v>
      </c>
      <c r="P1869" s="8">
        <f t="shared" si="292"/>
        <v>16.5</v>
      </c>
      <c r="Q1869" s="9">
        <f t="shared" si="294"/>
        <v>19.975000000000001</v>
      </c>
      <c r="R1869" s="9">
        <f t="shared" si="295"/>
        <v>14.125</v>
      </c>
      <c r="S1869" s="9">
        <f t="shared" si="296"/>
        <v>14.925000000000001</v>
      </c>
      <c r="T1869" s="9">
        <f t="shared" si="297"/>
        <v>16.625</v>
      </c>
      <c r="U1869" s="8">
        <f t="shared" si="298"/>
        <v>16.341666666666669</v>
      </c>
      <c r="V1869" s="8">
        <f t="shared" si="299"/>
        <v>16.412500000000001</v>
      </c>
    </row>
    <row r="1870" spans="1:22" ht="13.5" x14ac:dyDescent="0.25">
      <c r="A1870" s="3">
        <f>RSI!A1870</f>
        <v>44734</v>
      </c>
      <c r="B1870" s="2">
        <f>RSI!B1870</f>
        <v>5.9478999999999997</v>
      </c>
      <c r="C1870" s="2">
        <f>RSI!I1870</f>
        <v>30.624849046184124</v>
      </c>
      <c r="D1870" s="2">
        <f>MACD!E1870</f>
        <v>3.9993641872574592E-2</v>
      </c>
      <c r="E1870" s="2">
        <f>MACD!F1870</f>
        <v>1.9894253284978666E-2</v>
      </c>
      <c r="F1870" s="2">
        <f>'Moving Avg'!D1870</f>
        <v>5.9492400000000005</v>
      </c>
      <c r="G1870" s="2">
        <f>'Moving Avg'!F1870</f>
        <v>6.0409500000000005</v>
      </c>
      <c r="H1870" s="2">
        <f>'Moving Avg'!G1870</f>
        <v>6.2013859999999967</v>
      </c>
      <c r="I1870" s="2">
        <f>'Moving Avg'!H1870</f>
        <v>7.238360000000009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  <c r="M1870" s="8">
        <f t="shared" si="293"/>
        <v>50</v>
      </c>
      <c r="N1870" s="8">
        <f t="shared" si="290"/>
        <v>0</v>
      </c>
      <c r="O1870" s="8">
        <f t="shared" si="291"/>
        <v>0</v>
      </c>
      <c r="P1870" s="8">
        <f t="shared" si="292"/>
        <v>16.5</v>
      </c>
      <c r="Q1870" s="9">
        <f t="shared" si="294"/>
        <v>19.975000000000001</v>
      </c>
      <c r="R1870" s="9">
        <f t="shared" si="295"/>
        <v>14.125</v>
      </c>
      <c r="S1870" s="9">
        <f t="shared" si="296"/>
        <v>14.925000000000001</v>
      </c>
      <c r="T1870" s="9">
        <f t="shared" si="297"/>
        <v>16.625</v>
      </c>
      <c r="U1870" s="8">
        <f t="shared" si="298"/>
        <v>16.341666666666669</v>
      </c>
      <c r="V1870" s="8">
        <f t="shared" si="299"/>
        <v>16.412500000000001</v>
      </c>
    </row>
    <row r="1871" spans="1:22" ht="13.5" x14ac:dyDescent="0.25">
      <c r="A1871" s="3">
        <f>RSI!A1871</f>
        <v>44735</v>
      </c>
      <c r="B1871" s="2">
        <f>RSI!B1871</f>
        <v>5.8794000000000004</v>
      </c>
      <c r="C1871" s="2">
        <f>RSI!I1871</f>
        <v>25.414008318795979</v>
      </c>
      <c r="D1871" s="2">
        <f>MACD!E1871</f>
        <v>4.0644977684337391E-2</v>
      </c>
      <c r="E1871" s="2">
        <f>MACD!F1871</f>
        <v>2.4044398164850413E-2</v>
      </c>
      <c r="F1871" s="2">
        <f>'Moving Avg'!D1871</f>
        <v>5.9341799999999996</v>
      </c>
      <c r="G1871" s="2">
        <f>'Moving Avg'!F1871</f>
        <v>6.0286300000000015</v>
      </c>
      <c r="H1871" s="2">
        <f>'Moving Avg'!G1871</f>
        <v>6.1849579999999982</v>
      </c>
      <c r="I1871" s="2">
        <f>'Moving Avg'!H1871</f>
        <v>7.2266900000000112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  <c r="M1871" s="8">
        <f t="shared" si="293"/>
        <v>100</v>
      </c>
      <c r="N1871" s="8">
        <f t="shared" si="290"/>
        <v>0</v>
      </c>
      <c r="O1871" s="8">
        <f t="shared" si="291"/>
        <v>0</v>
      </c>
      <c r="P1871" s="8">
        <f t="shared" si="292"/>
        <v>16.5</v>
      </c>
      <c r="Q1871" s="9">
        <f t="shared" si="294"/>
        <v>37.475000000000001</v>
      </c>
      <c r="R1871" s="9">
        <f t="shared" si="295"/>
        <v>24.125</v>
      </c>
      <c r="S1871" s="9">
        <f t="shared" si="296"/>
        <v>22.425000000000001</v>
      </c>
      <c r="T1871" s="9">
        <f t="shared" si="297"/>
        <v>29.125</v>
      </c>
      <c r="U1871" s="8">
        <f t="shared" si="298"/>
        <v>28.008333333333336</v>
      </c>
      <c r="V1871" s="8">
        <f t="shared" si="299"/>
        <v>28.287500000000001</v>
      </c>
    </row>
    <row r="1872" spans="1:22" ht="13.5" x14ac:dyDescent="0.25">
      <c r="A1872" s="3">
        <f>RSI!A1872</f>
        <v>44736</v>
      </c>
      <c r="B1872" s="2">
        <f>RSI!B1872</f>
        <v>5.9204999999999997</v>
      </c>
      <c r="C1872" s="2">
        <f>RSI!I1872</f>
        <v>32.80199579488486</v>
      </c>
      <c r="D1872" s="2">
        <f>MACD!E1872</f>
        <v>4.9809471808261563E-2</v>
      </c>
      <c r="E1872" s="2">
        <f>MACD!F1872</f>
        <v>2.9197412893532643E-2</v>
      </c>
      <c r="F1872" s="2">
        <f>'Moving Avg'!D1872</f>
        <v>5.9300800000000002</v>
      </c>
      <c r="G1872" s="2">
        <f>'Moving Avg'!F1872</f>
        <v>6.0197350000000016</v>
      </c>
      <c r="H1872" s="2">
        <f>'Moving Avg'!G1872</f>
        <v>6.1693519999999982</v>
      </c>
      <c r="I1872" s="2">
        <f>'Moving Avg'!H1872</f>
        <v>7.2153625000000101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3"/>
        <v>50</v>
      </c>
      <c r="N1872" s="8">
        <f t="shared" si="290"/>
        <v>0</v>
      </c>
      <c r="O1872" s="8">
        <f t="shared" si="291"/>
        <v>0</v>
      </c>
      <c r="P1872" s="8">
        <f t="shared" si="292"/>
        <v>16.5</v>
      </c>
      <c r="Q1872" s="9">
        <f t="shared" si="294"/>
        <v>19.975000000000001</v>
      </c>
      <c r="R1872" s="9">
        <f t="shared" si="295"/>
        <v>14.125</v>
      </c>
      <c r="S1872" s="9">
        <f t="shared" si="296"/>
        <v>14.925000000000001</v>
      </c>
      <c r="T1872" s="9">
        <f t="shared" si="297"/>
        <v>16.625</v>
      </c>
      <c r="U1872" s="8">
        <f t="shared" si="298"/>
        <v>16.341666666666669</v>
      </c>
      <c r="V1872" s="8">
        <f t="shared" si="299"/>
        <v>16.412500000000001</v>
      </c>
    </row>
    <row r="1873" spans="1:22" ht="13.5" x14ac:dyDescent="0.25">
      <c r="A1873" s="3">
        <f>RSI!A1873</f>
        <v>44739</v>
      </c>
      <c r="B1873" s="2">
        <f>RSI!B1873</f>
        <v>5.9135999999999997</v>
      </c>
      <c r="C1873" s="2">
        <f>RSI!I1873</f>
        <v>32.224894121636197</v>
      </c>
      <c r="D1873" s="2">
        <f>MACD!E1873</f>
        <v>4.8359893451697999E-2</v>
      </c>
      <c r="E1873" s="2">
        <f>MACD!F1873</f>
        <v>3.3029909005165718E-2</v>
      </c>
      <c r="F1873" s="2">
        <f>'Moving Avg'!D1873</f>
        <v>5.9218599999999997</v>
      </c>
      <c r="G1873" s="2">
        <f>'Moving Avg'!F1873</f>
        <v>6.0108350000000019</v>
      </c>
      <c r="H1873" s="2">
        <f>'Moving Avg'!G1873</f>
        <v>6.1536079999999984</v>
      </c>
      <c r="I1873" s="2">
        <f>'Moving Avg'!H1873</f>
        <v>7.2044455000000092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  <c r="M1873" s="8">
        <f t="shared" si="293"/>
        <v>50</v>
      </c>
      <c r="N1873" s="8">
        <f t="shared" si="290"/>
        <v>0</v>
      </c>
      <c r="O1873" s="8">
        <f t="shared" si="291"/>
        <v>0</v>
      </c>
      <c r="P1873" s="8">
        <f t="shared" si="292"/>
        <v>16.5</v>
      </c>
      <c r="Q1873" s="9">
        <f t="shared" si="294"/>
        <v>19.975000000000001</v>
      </c>
      <c r="R1873" s="9">
        <f t="shared" si="295"/>
        <v>14.125</v>
      </c>
      <c r="S1873" s="9">
        <f t="shared" si="296"/>
        <v>14.925000000000001</v>
      </c>
      <c r="T1873" s="9">
        <f t="shared" si="297"/>
        <v>16.625</v>
      </c>
      <c r="U1873" s="8">
        <f t="shared" si="298"/>
        <v>16.341666666666669</v>
      </c>
      <c r="V1873" s="8">
        <f t="shared" si="299"/>
        <v>16.412500000000001</v>
      </c>
    </row>
    <row r="1874" spans="1:22" ht="13.5" x14ac:dyDescent="0.25">
      <c r="A1874" s="3">
        <f>RSI!A1874</f>
        <v>44740</v>
      </c>
      <c r="B1874" s="2">
        <f>RSI!B1874</f>
        <v>6.0232000000000001</v>
      </c>
      <c r="C1874" s="2">
        <f>RSI!I1874</f>
        <v>47.90348100794818</v>
      </c>
      <c r="D1874" s="2">
        <f>MACD!E1874</f>
        <v>3.8742019885140699E-2</v>
      </c>
      <c r="E1874" s="2">
        <f>MACD!F1874</f>
        <v>3.4172331181160712E-2</v>
      </c>
      <c r="F1874" s="2">
        <f>'Moving Avg'!D1874</f>
        <v>5.9369199999999998</v>
      </c>
      <c r="G1874" s="2">
        <f>'Moving Avg'!F1874</f>
        <v>6.0074150000000017</v>
      </c>
      <c r="H1874" s="2">
        <f>'Moving Avg'!G1874</f>
        <v>6.1403299999999978</v>
      </c>
      <c r="I1874" s="2">
        <f>'Moving Avg'!H1874</f>
        <v>7.19397350000001</v>
      </c>
      <c r="J1874" s="6" t="str">
        <f>OBV!F1874</f>
        <v>BULLISH</v>
      </c>
      <c r="K1874" s="6" t="str">
        <f>OBV!G1874</f>
        <v>NEUTRAL</v>
      </c>
      <c r="L1874" s="6" t="str">
        <f>OBV!H1874</f>
        <v>CONFIRMED BULLISH</v>
      </c>
      <c r="M1874" s="8">
        <f t="shared" si="293"/>
        <v>50</v>
      </c>
      <c r="N1874" s="8">
        <f t="shared" si="290"/>
        <v>0</v>
      </c>
      <c r="O1874" s="8">
        <f t="shared" si="291"/>
        <v>0</v>
      </c>
      <c r="P1874" s="8">
        <f t="shared" si="292"/>
        <v>83.5</v>
      </c>
      <c r="Q1874" s="9">
        <f t="shared" si="294"/>
        <v>30.024999999999999</v>
      </c>
      <c r="R1874" s="9">
        <f t="shared" si="295"/>
        <v>30.875</v>
      </c>
      <c r="S1874" s="9">
        <f t="shared" si="296"/>
        <v>45.075000000000003</v>
      </c>
      <c r="T1874" s="9">
        <f t="shared" si="297"/>
        <v>33.375</v>
      </c>
      <c r="U1874" s="8">
        <f t="shared" si="298"/>
        <v>35.324999999999996</v>
      </c>
      <c r="V1874" s="8">
        <f t="shared" si="299"/>
        <v>34.837499999999999</v>
      </c>
    </row>
    <row r="1875" spans="1:22" ht="13.5" x14ac:dyDescent="0.25">
      <c r="A1875" s="3">
        <f>RSI!A1875</f>
        <v>44741</v>
      </c>
      <c r="B1875" s="2">
        <f>RSI!B1875</f>
        <v>6.0095000000000001</v>
      </c>
      <c r="C1875" s="2">
        <f>RSI!I1875</f>
        <v>46.456774412732528</v>
      </c>
      <c r="D1875" s="2">
        <f>MACD!E1875</f>
        <v>2.222440361635325E-2</v>
      </c>
      <c r="E1875" s="2">
        <f>MACD!F1875</f>
        <v>3.1782745668199219E-2</v>
      </c>
      <c r="F1875" s="2">
        <f>'Moving Avg'!D1875</f>
        <v>5.9492399999999996</v>
      </c>
      <c r="G1875" s="2">
        <f>'Moving Avg'!F1875</f>
        <v>6.0033100000000017</v>
      </c>
      <c r="H1875" s="2">
        <f>'Moving Avg'!G1875</f>
        <v>6.1291059999999984</v>
      </c>
      <c r="I1875" s="2">
        <f>'Moving Avg'!H1875</f>
        <v>7.1837755000000092</v>
      </c>
      <c r="J1875" s="6" t="str">
        <f>OBV!F1875</f>
        <v>BULLISH</v>
      </c>
      <c r="K1875" s="6" t="str">
        <f>OBV!G1875</f>
        <v>NEUTRAL</v>
      </c>
      <c r="L1875" s="6" t="str">
        <f>OBV!H1875</f>
        <v>CONFIRMED BULLISH</v>
      </c>
      <c r="M1875" s="8">
        <f t="shared" si="293"/>
        <v>50</v>
      </c>
      <c r="N1875" s="8">
        <f t="shared" si="290"/>
        <v>45</v>
      </c>
      <c r="O1875" s="8">
        <f t="shared" si="291"/>
        <v>0</v>
      </c>
      <c r="P1875" s="8">
        <f t="shared" si="292"/>
        <v>83.5</v>
      </c>
      <c r="Q1875" s="9">
        <f t="shared" si="294"/>
        <v>45.774999999999999</v>
      </c>
      <c r="R1875" s="9">
        <f t="shared" si="295"/>
        <v>39.875</v>
      </c>
      <c r="S1875" s="9">
        <f t="shared" si="296"/>
        <v>51.825000000000003</v>
      </c>
      <c r="T1875" s="9">
        <f t="shared" si="297"/>
        <v>44.625</v>
      </c>
      <c r="U1875" s="8">
        <f t="shared" si="298"/>
        <v>45.82500000000001</v>
      </c>
      <c r="V1875" s="8">
        <f t="shared" si="299"/>
        <v>45.525000000000006</v>
      </c>
    </row>
    <row r="1876" spans="1:22" ht="13.5" x14ac:dyDescent="0.25">
      <c r="A1876" s="3">
        <f>RSI!A1876</f>
        <v>44742</v>
      </c>
      <c r="B1876" s="2">
        <f>RSI!B1876</f>
        <v>6.0574000000000003</v>
      </c>
      <c r="C1876" s="2">
        <f>RSI!I1876</f>
        <v>51.923710075822548</v>
      </c>
      <c r="D1876" s="2">
        <f>MACD!E1876</f>
        <v>4.8573321394824731E-3</v>
      </c>
      <c r="E1876" s="2">
        <f>MACD!F1876</f>
        <v>2.6397662962455871E-2</v>
      </c>
      <c r="F1876" s="2">
        <f>'Moving Avg'!D1876</f>
        <v>5.9848400000000002</v>
      </c>
      <c r="G1876" s="2">
        <f>'Moving Avg'!F1876</f>
        <v>6.0016000000000016</v>
      </c>
      <c r="H1876" s="2">
        <f>'Moving Avg'!G1876</f>
        <v>6.1197979999999976</v>
      </c>
      <c r="I1876" s="2">
        <f>'Moving Avg'!H1876</f>
        <v>7.1736800000000081</v>
      </c>
      <c r="J1876" s="6" t="str">
        <f>OBV!F1876</f>
        <v>BULLISH</v>
      </c>
      <c r="K1876" s="6" t="str">
        <f>OBV!G1876</f>
        <v>NEUTRAL</v>
      </c>
      <c r="L1876" s="6" t="str">
        <f>OBV!H1876</f>
        <v>CONFIRMED BULLISH</v>
      </c>
      <c r="M1876" s="8">
        <f t="shared" si="293"/>
        <v>50</v>
      </c>
      <c r="N1876" s="8">
        <f t="shared" si="290"/>
        <v>100</v>
      </c>
      <c r="O1876" s="8">
        <f t="shared" si="291"/>
        <v>0</v>
      </c>
      <c r="P1876" s="8">
        <f t="shared" si="292"/>
        <v>83.5</v>
      </c>
      <c r="Q1876" s="9">
        <f t="shared" si="294"/>
        <v>65.025000000000006</v>
      </c>
      <c r="R1876" s="9">
        <f t="shared" si="295"/>
        <v>50.875</v>
      </c>
      <c r="S1876" s="9">
        <f t="shared" si="296"/>
        <v>60.075000000000003</v>
      </c>
      <c r="T1876" s="9">
        <f t="shared" si="297"/>
        <v>58.375</v>
      </c>
      <c r="U1876" s="8">
        <f t="shared" si="298"/>
        <v>58.658333333333339</v>
      </c>
      <c r="V1876" s="8">
        <f t="shared" si="299"/>
        <v>58.587500000000006</v>
      </c>
    </row>
    <row r="1877" spans="1:22" ht="13.5" x14ac:dyDescent="0.25">
      <c r="A1877" s="3">
        <f>RSI!A1877</f>
        <v>44743</v>
      </c>
      <c r="B1877" s="2">
        <f>RSI!B1877</f>
        <v>6.0232000000000001</v>
      </c>
      <c r="C1877" s="2">
        <f>RSI!I1877</f>
        <v>48.144012989495643</v>
      </c>
      <c r="D1877" s="2">
        <f>MACD!E1877</f>
        <v>-9.549431349683779E-3</v>
      </c>
      <c r="E1877" s="2">
        <f>MACD!F1877</f>
        <v>1.920824410002794E-2</v>
      </c>
      <c r="F1877" s="2">
        <f>'Moving Avg'!D1877</f>
        <v>6.0053800000000006</v>
      </c>
      <c r="G1877" s="2">
        <f>'Moving Avg'!F1877</f>
        <v>5.9981800000000014</v>
      </c>
      <c r="H1877" s="2">
        <f>'Moving Avg'!G1877</f>
        <v>6.1102159999999968</v>
      </c>
      <c r="I1877" s="2">
        <f>'Moving Avg'!H1877</f>
        <v>7.1620445000000084</v>
      </c>
      <c r="J1877" s="6" t="str">
        <f>OBV!F1877</f>
        <v>BULLISH</v>
      </c>
      <c r="K1877" s="6" t="str">
        <f>OBV!G1877</f>
        <v>NEUTRAL</v>
      </c>
      <c r="L1877" s="6" t="str">
        <f>OBV!H1877</f>
        <v>CONFIRMED BULLISH</v>
      </c>
      <c r="M1877" s="8">
        <f t="shared" si="293"/>
        <v>50</v>
      </c>
      <c r="N1877" s="8">
        <f t="shared" si="290"/>
        <v>100</v>
      </c>
      <c r="O1877" s="8">
        <f t="shared" si="291"/>
        <v>0</v>
      </c>
      <c r="P1877" s="8">
        <f t="shared" si="292"/>
        <v>83.5</v>
      </c>
      <c r="Q1877" s="9">
        <f t="shared" si="294"/>
        <v>65.025000000000006</v>
      </c>
      <c r="R1877" s="9">
        <f t="shared" si="295"/>
        <v>50.875</v>
      </c>
      <c r="S1877" s="9">
        <f t="shared" si="296"/>
        <v>60.075000000000003</v>
      </c>
      <c r="T1877" s="9">
        <f t="shared" si="297"/>
        <v>58.375</v>
      </c>
      <c r="U1877" s="8">
        <f t="shared" si="298"/>
        <v>58.658333333333339</v>
      </c>
      <c r="V1877" s="8">
        <f t="shared" si="299"/>
        <v>58.587500000000006</v>
      </c>
    </row>
    <row r="1878" spans="1:22" ht="13.5" x14ac:dyDescent="0.25">
      <c r="A1878" s="3">
        <f>RSI!A1878</f>
        <v>44746</v>
      </c>
      <c r="B1878" s="2">
        <f>RSI!B1878</f>
        <v>6.0232000000000001</v>
      </c>
      <c r="C1878" s="2">
        <f>RSI!I1878</f>
        <v>48.144012989495643</v>
      </c>
      <c r="D1878" s="2">
        <f>MACD!E1878</f>
        <v>-1.9557016062281996E-2</v>
      </c>
      <c r="E1878" s="2">
        <f>MACD!F1878</f>
        <v>1.1455192067565952E-2</v>
      </c>
      <c r="F1878" s="2">
        <f>'Moving Avg'!D1878</f>
        <v>6.0272999999999994</v>
      </c>
      <c r="G1878" s="2">
        <f>'Moving Avg'!F1878</f>
        <v>5.9944200000000016</v>
      </c>
      <c r="H1878" s="2">
        <f>'Moving Avg'!G1878</f>
        <v>6.1006339999999968</v>
      </c>
      <c r="I1878" s="2">
        <f>'Moving Avg'!H1878</f>
        <v>7.1504775000000098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  <c r="M1878" s="8">
        <f t="shared" si="293"/>
        <v>50</v>
      </c>
      <c r="N1878" s="8">
        <f t="shared" si="290"/>
        <v>100</v>
      </c>
      <c r="O1878" s="8">
        <f t="shared" si="291"/>
        <v>0</v>
      </c>
      <c r="P1878" s="8">
        <f t="shared" si="292"/>
        <v>83.5</v>
      </c>
      <c r="Q1878" s="9">
        <f t="shared" si="294"/>
        <v>65.025000000000006</v>
      </c>
      <c r="R1878" s="9">
        <f t="shared" si="295"/>
        <v>50.875</v>
      </c>
      <c r="S1878" s="9">
        <f t="shared" si="296"/>
        <v>60.075000000000003</v>
      </c>
      <c r="T1878" s="9">
        <f t="shared" si="297"/>
        <v>58.375</v>
      </c>
      <c r="U1878" s="8">
        <f t="shared" si="298"/>
        <v>58.658333333333339</v>
      </c>
      <c r="V1878" s="8">
        <f t="shared" si="299"/>
        <v>58.587500000000006</v>
      </c>
    </row>
    <row r="1879" spans="1:22" ht="13.5" x14ac:dyDescent="0.25">
      <c r="A1879" s="3">
        <f>RSI!A1879</f>
        <v>44747</v>
      </c>
      <c r="B1879" s="2">
        <f>RSI!B1879</f>
        <v>5.9546999999999999</v>
      </c>
      <c r="C1879" s="2">
        <f>RSI!I1879</f>
        <v>41.180659954680486</v>
      </c>
      <c r="D1879" s="2">
        <f>MACD!E1879</f>
        <v>-2.392755091047416E-2</v>
      </c>
      <c r="E1879" s="2">
        <f>MACD!F1879</f>
        <v>4.3786434719579308E-3</v>
      </c>
      <c r="F1879" s="2">
        <f>'Moving Avg'!D1879</f>
        <v>6.0135999999999994</v>
      </c>
      <c r="G1879" s="2">
        <f>'Moving Avg'!F1879</f>
        <v>5.9875750000000014</v>
      </c>
      <c r="H1879" s="2">
        <f>'Moving Avg'!G1879</f>
        <v>6.0924199999999971</v>
      </c>
      <c r="I1879" s="2">
        <f>'Moving Avg'!H1879</f>
        <v>7.1388420000000083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  <c r="M1879" s="8">
        <f t="shared" si="293"/>
        <v>50</v>
      </c>
      <c r="N1879" s="8">
        <f t="shared" si="290"/>
        <v>100</v>
      </c>
      <c r="O1879" s="8">
        <f t="shared" si="291"/>
        <v>0</v>
      </c>
      <c r="P1879" s="8">
        <f t="shared" si="292"/>
        <v>16.5</v>
      </c>
      <c r="Q1879" s="9">
        <f t="shared" si="294"/>
        <v>54.975000000000001</v>
      </c>
      <c r="R1879" s="9">
        <f t="shared" si="295"/>
        <v>34.125</v>
      </c>
      <c r="S1879" s="9">
        <f t="shared" si="296"/>
        <v>29.925000000000001</v>
      </c>
      <c r="T1879" s="9">
        <f t="shared" si="297"/>
        <v>41.625</v>
      </c>
      <c r="U1879" s="8">
        <f t="shared" si="298"/>
        <v>39.674999999999997</v>
      </c>
      <c r="V1879" s="8">
        <f t="shared" si="299"/>
        <v>40.162499999999994</v>
      </c>
    </row>
    <row r="1880" spans="1:22" ht="13.5" x14ac:dyDescent="0.25">
      <c r="A1880" s="3">
        <f>RSI!A1880</f>
        <v>44748</v>
      </c>
      <c r="B1880" s="2">
        <f>RSI!B1880</f>
        <v>5.9889000000000001</v>
      </c>
      <c r="C1880" s="2">
        <f>RSI!I1880</f>
        <v>45.424817901552238</v>
      </c>
      <c r="D1880" s="2">
        <f>MACD!E1880</f>
        <v>-2.9689906692841994E-2</v>
      </c>
      <c r="E1880" s="2">
        <f>MACD!F1880</f>
        <v>-2.4350665610020543E-3</v>
      </c>
      <c r="F1880" s="2">
        <f>'Moving Avg'!D1880</f>
        <v>6.0094799999999999</v>
      </c>
      <c r="G1880" s="2">
        <f>'Moving Avg'!F1880</f>
        <v>5.9824400000000013</v>
      </c>
      <c r="H1880" s="2">
        <f>'Moving Avg'!G1880</f>
        <v>6.084889999999997</v>
      </c>
      <c r="I1880" s="2">
        <f>'Moving Avg'!H1880</f>
        <v>7.1276170000000096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  <c r="M1880" s="8">
        <f t="shared" si="293"/>
        <v>50</v>
      </c>
      <c r="N1880" s="8">
        <f t="shared" si="290"/>
        <v>100</v>
      </c>
      <c r="O1880" s="8">
        <f t="shared" si="291"/>
        <v>0</v>
      </c>
      <c r="P1880" s="8">
        <f t="shared" si="292"/>
        <v>16.5</v>
      </c>
      <c r="Q1880" s="9">
        <f t="shared" si="294"/>
        <v>54.975000000000001</v>
      </c>
      <c r="R1880" s="9">
        <f t="shared" si="295"/>
        <v>34.125</v>
      </c>
      <c r="S1880" s="9">
        <f t="shared" si="296"/>
        <v>29.925000000000001</v>
      </c>
      <c r="T1880" s="9">
        <f t="shared" si="297"/>
        <v>41.625</v>
      </c>
      <c r="U1880" s="8">
        <f t="shared" si="298"/>
        <v>39.674999999999997</v>
      </c>
      <c r="V1880" s="8">
        <f t="shared" si="299"/>
        <v>40.162499999999994</v>
      </c>
    </row>
    <row r="1881" spans="1:22" ht="13.5" x14ac:dyDescent="0.25">
      <c r="A1881" s="3">
        <f>RSI!A1881</f>
        <v>44749</v>
      </c>
      <c r="B1881" s="2">
        <f>RSI!B1881</f>
        <v>6.0232000000000001</v>
      </c>
      <c r="C1881" s="2">
        <f>RSI!I1881</f>
        <v>49.370547492946613</v>
      </c>
      <c r="D1881" s="2">
        <f>MACD!E1881</f>
        <v>-4.7412665135518672E-2</v>
      </c>
      <c r="E1881" s="2">
        <f>MACD!F1881</f>
        <v>-1.143058627590538E-2</v>
      </c>
      <c r="F1881" s="2">
        <f>'Moving Avg'!D1881</f>
        <v>6.0026400000000004</v>
      </c>
      <c r="G1881" s="2">
        <f>'Moving Avg'!F1881</f>
        <v>5.9824400000000013</v>
      </c>
      <c r="H1881" s="2">
        <f>'Moving Avg'!G1881</f>
        <v>6.0790039999999976</v>
      </c>
      <c r="I1881" s="2">
        <f>'Moving Avg'!H1881</f>
        <v>7.1163240000000094</v>
      </c>
      <c r="J1881" s="6" t="str">
        <f>OBV!F1881</f>
        <v>BULLISH</v>
      </c>
      <c r="K1881" s="6" t="str">
        <f>OBV!G1881</f>
        <v>NEUTRAL</v>
      </c>
      <c r="L1881" s="6" t="str">
        <f>OBV!H1881</f>
        <v>BULLISH DIVERGENCE</v>
      </c>
      <c r="M1881" s="8">
        <f t="shared" si="293"/>
        <v>50</v>
      </c>
      <c r="N1881" s="8">
        <f t="shared" si="290"/>
        <v>100</v>
      </c>
      <c r="O1881" s="8">
        <f t="shared" si="291"/>
        <v>0</v>
      </c>
      <c r="P1881" s="8">
        <f t="shared" si="292"/>
        <v>66.5</v>
      </c>
      <c r="Q1881" s="9">
        <f t="shared" si="294"/>
        <v>62.475000000000001</v>
      </c>
      <c r="R1881" s="9">
        <f t="shared" si="295"/>
        <v>46.625</v>
      </c>
      <c r="S1881" s="9">
        <f t="shared" si="296"/>
        <v>52.424999999999997</v>
      </c>
      <c r="T1881" s="9">
        <f t="shared" si="297"/>
        <v>54.125</v>
      </c>
      <c r="U1881" s="8">
        <f t="shared" si="298"/>
        <v>53.841666666666661</v>
      </c>
      <c r="V1881" s="8">
        <f t="shared" si="299"/>
        <v>53.912499999999994</v>
      </c>
    </row>
    <row r="1882" spans="1:22" ht="13.5" x14ac:dyDescent="0.25">
      <c r="A1882" s="3">
        <f>RSI!A1882</f>
        <v>44750</v>
      </c>
      <c r="B1882" s="2">
        <f>RSI!B1882</f>
        <v>6.0232000000000001</v>
      </c>
      <c r="C1882" s="2">
        <f>RSI!I1882</f>
        <v>49.370547492946613</v>
      </c>
      <c r="D1882" s="2">
        <f>MACD!E1882</f>
        <v>-5.607337143521729E-2</v>
      </c>
      <c r="E1882" s="2">
        <f>MACD!F1882</f>
        <v>-2.0359143307767766E-2</v>
      </c>
      <c r="F1882" s="2">
        <f>'Moving Avg'!D1882</f>
        <v>6.0026399999999995</v>
      </c>
      <c r="G1882" s="2">
        <f>'Moving Avg'!F1882</f>
        <v>5.9790200000000002</v>
      </c>
      <c r="H1882" s="2">
        <f>'Moving Avg'!G1882</f>
        <v>6.0742139999999969</v>
      </c>
      <c r="I1882" s="2">
        <f>'Moving Avg'!H1882</f>
        <v>7.1050310000000092</v>
      </c>
      <c r="J1882" s="6" t="str">
        <f>OBV!F1882</f>
        <v>BULLISH</v>
      </c>
      <c r="K1882" s="6" t="str">
        <f>OBV!G1882</f>
        <v>NEUTRAL</v>
      </c>
      <c r="L1882" s="6" t="str">
        <f>OBV!H1882</f>
        <v>NEUTRAL</v>
      </c>
      <c r="M1882" s="8">
        <f t="shared" si="293"/>
        <v>50</v>
      </c>
      <c r="N1882" s="8">
        <f t="shared" si="290"/>
        <v>100</v>
      </c>
      <c r="O1882" s="8">
        <f t="shared" si="291"/>
        <v>0</v>
      </c>
      <c r="P1882" s="8">
        <f t="shared" si="292"/>
        <v>49.5</v>
      </c>
      <c r="Q1882" s="9">
        <f t="shared" si="294"/>
        <v>59.924999999999997</v>
      </c>
      <c r="R1882" s="9">
        <f t="shared" si="295"/>
        <v>42.375</v>
      </c>
      <c r="S1882" s="9">
        <f t="shared" si="296"/>
        <v>44.775000000000006</v>
      </c>
      <c r="T1882" s="9">
        <f t="shared" si="297"/>
        <v>49.875</v>
      </c>
      <c r="U1882" s="8">
        <f t="shared" si="298"/>
        <v>49.024999999999999</v>
      </c>
      <c r="V1882" s="8">
        <f t="shared" si="299"/>
        <v>49.237499999999997</v>
      </c>
    </row>
    <row r="1883" spans="1:22" ht="13.5" x14ac:dyDescent="0.25">
      <c r="A1883" s="3">
        <f>RSI!A1883</f>
        <v>44753</v>
      </c>
      <c r="B1883" s="2">
        <f>RSI!B1883</f>
        <v>6.1257999999999999</v>
      </c>
      <c r="C1883" s="2">
        <f>RSI!I1883</f>
        <v>59.522852040300471</v>
      </c>
      <c r="D1883" s="2">
        <f>MACD!E1883</f>
        <v>-7.2051721140847569E-2</v>
      </c>
      <c r="E1883" s="2">
        <f>MACD!F1883</f>
        <v>-3.0697658874383728E-2</v>
      </c>
      <c r="F1883" s="2">
        <f>'Moving Avg'!D1883</f>
        <v>6.0231599999999998</v>
      </c>
      <c r="G1883" s="2">
        <f>'Moving Avg'!F1883</f>
        <v>5.9841500000000005</v>
      </c>
      <c r="H1883" s="2">
        <f>'Moving Avg'!G1883</f>
        <v>6.0735299999999981</v>
      </c>
      <c r="I1883" s="2">
        <f>'Moving Avg'!H1883</f>
        <v>7.0939430000000083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  <c r="M1883" s="8">
        <f t="shared" si="293"/>
        <v>50</v>
      </c>
      <c r="N1883" s="8">
        <f t="shared" si="290"/>
        <v>100</v>
      </c>
      <c r="O1883" s="8">
        <f t="shared" si="291"/>
        <v>0</v>
      </c>
      <c r="P1883" s="8">
        <f t="shared" si="292"/>
        <v>83.5</v>
      </c>
      <c r="Q1883" s="9">
        <f t="shared" si="294"/>
        <v>65.025000000000006</v>
      </c>
      <c r="R1883" s="9">
        <f t="shared" si="295"/>
        <v>50.875</v>
      </c>
      <c r="S1883" s="9">
        <f t="shared" si="296"/>
        <v>60.075000000000003</v>
      </c>
      <c r="T1883" s="9">
        <f t="shared" si="297"/>
        <v>58.375</v>
      </c>
      <c r="U1883" s="8">
        <f t="shared" si="298"/>
        <v>58.658333333333339</v>
      </c>
      <c r="V1883" s="8">
        <f t="shared" si="299"/>
        <v>58.587500000000006</v>
      </c>
    </row>
    <row r="1884" spans="1:22" ht="13.5" x14ac:dyDescent="0.25">
      <c r="A1884" s="3">
        <f>RSI!A1884</f>
        <v>44754</v>
      </c>
      <c r="B1884" s="2">
        <f>RSI!B1884</f>
        <v>6.2626999999999997</v>
      </c>
      <c r="C1884" s="2">
        <f>RSI!I1884</f>
        <v>68.577036171808686</v>
      </c>
      <c r="D1884" s="2">
        <f>MACD!E1884</f>
        <v>-7.9446704857328854E-2</v>
      </c>
      <c r="E1884" s="2">
        <f>MACD!F1884</f>
        <v>-4.0447468070972756E-2</v>
      </c>
      <c r="F1884" s="2">
        <f>'Moving Avg'!D1884</f>
        <v>6.0847599999999993</v>
      </c>
      <c r="G1884" s="2">
        <f>'Moving Avg'!F1884</f>
        <v>5.9964700000000004</v>
      </c>
      <c r="H1884" s="2">
        <f>'Moving Avg'!G1884</f>
        <v>6.0747619999999998</v>
      </c>
      <c r="I1884" s="2">
        <f>'Moving Avg'!H1884</f>
        <v>7.0835395000000076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  <c r="M1884" s="8">
        <f t="shared" si="293"/>
        <v>50</v>
      </c>
      <c r="N1884" s="8">
        <f t="shared" si="290"/>
        <v>100</v>
      </c>
      <c r="O1884" s="8">
        <f t="shared" si="291"/>
        <v>0</v>
      </c>
      <c r="P1884" s="8">
        <f t="shared" si="292"/>
        <v>83.5</v>
      </c>
      <c r="Q1884" s="9">
        <f t="shared" si="294"/>
        <v>65.025000000000006</v>
      </c>
      <c r="R1884" s="9">
        <f t="shared" si="295"/>
        <v>50.875</v>
      </c>
      <c r="S1884" s="9">
        <f t="shared" si="296"/>
        <v>60.075000000000003</v>
      </c>
      <c r="T1884" s="9">
        <f t="shared" si="297"/>
        <v>58.375</v>
      </c>
      <c r="U1884" s="8">
        <f t="shared" si="298"/>
        <v>58.658333333333339</v>
      </c>
      <c r="V1884" s="8">
        <f t="shared" si="299"/>
        <v>58.587500000000006</v>
      </c>
    </row>
    <row r="1885" spans="1:22" ht="13.5" x14ac:dyDescent="0.25">
      <c r="A1885" s="3">
        <f>RSI!A1885</f>
        <v>44755</v>
      </c>
      <c r="B1885" s="2">
        <f>RSI!B1885</f>
        <v>6.2285000000000004</v>
      </c>
      <c r="C1885" s="2">
        <f>RSI!I1885</f>
        <v>64.684378868770096</v>
      </c>
      <c r="D1885" s="2">
        <f>MACD!E1885</f>
        <v>-8.6638823668163667E-2</v>
      </c>
      <c r="E1885" s="2">
        <f>MACD!F1885</f>
        <v>-4.9685739190410937E-2</v>
      </c>
      <c r="F1885" s="2">
        <f>'Moving Avg'!D1885</f>
        <v>6.1326799999999997</v>
      </c>
      <c r="G1885" s="2">
        <f>'Moving Avg'!F1885</f>
        <v>6.0101600000000008</v>
      </c>
      <c r="H1885" s="2">
        <f>'Moving Avg'!G1885</f>
        <v>6.0733939999999995</v>
      </c>
      <c r="I1885" s="2">
        <f>'Moving Avg'!H1885</f>
        <v>7.0733410000000072</v>
      </c>
      <c r="J1885" s="6" t="str">
        <f>OBV!F1885</f>
        <v>BULLISH</v>
      </c>
      <c r="K1885" s="6" t="str">
        <f>OBV!G1885</f>
        <v>NEUTRAL</v>
      </c>
      <c r="L1885" s="6" t="str">
        <f>OBV!H1885</f>
        <v>CONFIRMED BULLISH</v>
      </c>
      <c r="M1885" s="8">
        <f t="shared" si="293"/>
        <v>50</v>
      </c>
      <c r="N1885" s="8">
        <f t="shared" si="290"/>
        <v>100</v>
      </c>
      <c r="O1885" s="8">
        <f t="shared" si="291"/>
        <v>0</v>
      </c>
      <c r="P1885" s="8">
        <f t="shared" si="292"/>
        <v>83.5</v>
      </c>
      <c r="Q1885" s="9">
        <f t="shared" si="294"/>
        <v>65.025000000000006</v>
      </c>
      <c r="R1885" s="9">
        <f t="shared" si="295"/>
        <v>50.875</v>
      </c>
      <c r="S1885" s="9">
        <f t="shared" si="296"/>
        <v>60.075000000000003</v>
      </c>
      <c r="T1885" s="9">
        <f t="shared" si="297"/>
        <v>58.375</v>
      </c>
      <c r="U1885" s="8">
        <f t="shared" si="298"/>
        <v>58.658333333333339</v>
      </c>
      <c r="V1885" s="8">
        <f t="shared" si="299"/>
        <v>58.587500000000006</v>
      </c>
    </row>
    <row r="1886" spans="1:22" ht="13.5" x14ac:dyDescent="0.25">
      <c r="A1886" s="3">
        <f>RSI!A1886</f>
        <v>44756</v>
      </c>
      <c r="B1886" s="2">
        <f>RSI!B1886</f>
        <v>6.3654000000000002</v>
      </c>
      <c r="C1886" s="2">
        <f>RSI!I1886</f>
        <v>71.627144845179785</v>
      </c>
      <c r="D1886" s="2">
        <f>MACD!E1886</f>
        <v>-9.6553574033709566E-2</v>
      </c>
      <c r="E1886" s="2">
        <f>MACD!F1886</f>
        <v>-5.9059306159070665E-2</v>
      </c>
      <c r="F1886" s="2">
        <f>'Moving Avg'!D1886</f>
        <v>6.2011200000000004</v>
      </c>
      <c r="G1886" s="2">
        <f>'Moving Avg'!F1886</f>
        <v>6.0306949999999997</v>
      </c>
      <c r="H1886" s="2">
        <f>'Moving Avg'!G1886</f>
        <v>6.0761320000000003</v>
      </c>
      <c r="I1886" s="2">
        <f>'Moving Avg'!H1886</f>
        <v>7.0638270000000061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  <c r="M1886" s="8">
        <f t="shared" si="293"/>
        <v>0</v>
      </c>
      <c r="N1886" s="8">
        <f t="shared" si="290"/>
        <v>100</v>
      </c>
      <c r="O1886" s="8">
        <f t="shared" si="291"/>
        <v>0</v>
      </c>
      <c r="P1886" s="8">
        <f t="shared" si="292"/>
        <v>83.5</v>
      </c>
      <c r="Q1886" s="9">
        <f t="shared" si="294"/>
        <v>47.524999999999999</v>
      </c>
      <c r="R1886" s="9">
        <f t="shared" si="295"/>
        <v>40.875</v>
      </c>
      <c r="S1886" s="9">
        <f t="shared" si="296"/>
        <v>52.575000000000003</v>
      </c>
      <c r="T1886" s="9">
        <f t="shared" si="297"/>
        <v>45.875</v>
      </c>
      <c r="U1886" s="8">
        <f t="shared" si="298"/>
        <v>46.991666666666674</v>
      </c>
      <c r="V1886" s="8">
        <f t="shared" si="299"/>
        <v>46.712500000000006</v>
      </c>
    </row>
    <row r="1887" spans="1:22" ht="13.5" x14ac:dyDescent="0.25">
      <c r="A1887" s="3">
        <f>RSI!A1887</f>
        <v>44757</v>
      </c>
      <c r="B1887" s="2">
        <f>RSI!B1887</f>
        <v>6.468</v>
      </c>
      <c r="C1887" s="2">
        <f>RSI!I1887</f>
        <v>75.512561765008513</v>
      </c>
      <c r="D1887" s="2">
        <f>MACD!E1887</f>
        <v>-0.11959272518581887</v>
      </c>
      <c r="E1887" s="2">
        <f>MACD!F1887</f>
        <v>-7.1165989964420306E-2</v>
      </c>
      <c r="F1887" s="2">
        <f>'Moving Avg'!D1887</f>
        <v>6.2900800000000006</v>
      </c>
      <c r="G1887" s="2">
        <f>'Moving Avg'!F1887</f>
        <v>6.0570450000000005</v>
      </c>
      <c r="H1887" s="2">
        <f>'Moving Avg'!G1887</f>
        <v>6.0822920000000007</v>
      </c>
      <c r="I1887" s="2">
        <f>'Moving Avg'!H1887</f>
        <v>7.0549630000000061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  <c r="M1887" s="8">
        <f t="shared" si="293"/>
        <v>0</v>
      </c>
      <c r="N1887" s="8">
        <f t="shared" si="290"/>
        <v>100</v>
      </c>
      <c r="O1887" s="8">
        <f t="shared" si="291"/>
        <v>0</v>
      </c>
      <c r="P1887" s="8">
        <f t="shared" si="292"/>
        <v>83.5</v>
      </c>
      <c r="Q1887" s="9">
        <f t="shared" si="294"/>
        <v>47.524999999999999</v>
      </c>
      <c r="R1887" s="9">
        <f t="shared" si="295"/>
        <v>40.875</v>
      </c>
      <c r="S1887" s="9">
        <f t="shared" si="296"/>
        <v>52.575000000000003</v>
      </c>
      <c r="T1887" s="9">
        <f t="shared" si="297"/>
        <v>45.875</v>
      </c>
      <c r="U1887" s="8">
        <f t="shared" si="298"/>
        <v>46.991666666666674</v>
      </c>
      <c r="V1887" s="8">
        <f t="shared" si="299"/>
        <v>46.712500000000006</v>
      </c>
    </row>
    <row r="1888" spans="1:22" ht="13.5" x14ac:dyDescent="0.25">
      <c r="A1888" s="3">
        <f>RSI!A1888</f>
        <v>44760</v>
      </c>
      <c r="B1888" s="2">
        <f>RSI!B1888</f>
        <v>6.516</v>
      </c>
      <c r="C1888" s="2">
        <f>RSI!I1888</f>
        <v>77.093013051942108</v>
      </c>
      <c r="D1888" s="2">
        <f>MACD!E1888</f>
        <v>-0.14490496355073912</v>
      </c>
      <c r="E1888" s="2">
        <f>MACD!F1888</f>
        <v>-8.5913784681684077E-2</v>
      </c>
      <c r="F1888" s="2">
        <f>'Moving Avg'!D1888</f>
        <v>6.3681200000000002</v>
      </c>
      <c r="G1888" s="2">
        <f>'Moving Avg'!F1888</f>
        <v>6.0851100000000002</v>
      </c>
      <c r="H1888" s="2">
        <f>'Moving Avg'!G1888</f>
        <v>6.089412000000002</v>
      </c>
      <c r="I1888" s="2">
        <f>'Moving Avg'!H1888</f>
        <v>7.046373500000005</v>
      </c>
      <c r="J1888" s="6" t="str">
        <f>OBV!F1888</f>
        <v>BULLISH</v>
      </c>
      <c r="K1888" s="6" t="str">
        <f>OBV!G1888</f>
        <v>NEUTRAL</v>
      </c>
      <c r="L1888" s="6" t="str">
        <f>OBV!H1888</f>
        <v>CONFIRMED BULLISH</v>
      </c>
      <c r="M1888" s="8">
        <f t="shared" si="293"/>
        <v>0</v>
      </c>
      <c r="N1888" s="8">
        <f t="shared" si="290"/>
        <v>100</v>
      </c>
      <c r="O1888" s="8">
        <f t="shared" si="291"/>
        <v>0</v>
      </c>
      <c r="P1888" s="8">
        <f t="shared" si="292"/>
        <v>83.5</v>
      </c>
      <c r="Q1888" s="9">
        <f t="shared" si="294"/>
        <v>47.524999999999999</v>
      </c>
      <c r="R1888" s="9">
        <f t="shared" si="295"/>
        <v>40.875</v>
      </c>
      <c r="S1888" s="9">
        <f t="shared" si="296"/>
        <v>52.575000000000003</v>
      </c>
      <c r="T1888" s="9">
        <f t="shared" si="297"/>
        <v>45.875</v>
      </c>
      <c r="U1888" s="8">
        <f t="shared" si="298"/>
        <v>46.991666666666674</v>
      </c>
      <c r="V1888" s="8">
        <f t="shared" si="299"/>
        <v>46.712500000000006</v>
      </c>
    </row>
    <row r="1889" spans="1:22" ht="13.5" x14ac:dyDescent="0.25">
      <c r="A1889" s="3">
        <f>RSI!A1889</f>
        <v>44761</v>
      </c>
      <c r="B1889" s="2">
        <f>RSI!B1889</f>
        <v>6.4337999999999997</v>
      </c>
      <c r="C1889" s="2">
        <f>RSI!I1889</f>
        <v>68.892770903105955</v>
      </c>
      <c r="D1889" s="2">
        <f>MACD!E1889</f>
        <v>-0.17315067778478532</v>
      </c>
      <c r="E1889" s="2">
        <f>MACD!F1889</f>
        <v>-0.10336116330230433</v>
      </c>
      <c r="F1889" s="2">
        <f>'Moving Avg'!D1889</f>
        <v>6.4023399999999997</v>
      </c>
      <c r="G1889" s="2">
        <f>'Moving Avg'!F1889</f>
        <v>6.1094050000000006</v>
      </c>
      <c r="H1889" s="2">
        <f>'Moving Avg'!G1889</f>
        <v>6.0955720000000033</v>
      </c>
      <c r="I1889" s="2">
        <f>'Moving Avg'!H1889</f>
        <v>7.0376125000000052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  <c r="M1889" s="8">
        <f t="shared" si="293"/>
        <v>50</v>
      </c>
      <c r="N1889" s="8">
        <f t="shared" si="290"/>
        <v>100</v>
      </c>
      <c r="O1889" s="8">
        <f t="shared" si="291"/>
        <v>0</v>
      </c>
      <c r="P1889" s="8">
        <f t="shared" si="292"/>
        <v>83.5</v>
      </c>
      <c r="Q1889" s="9">
        <f t="shared" si="294"/>
        <v>65.025000000000006</v>
      </c>
      <c r="R1889" s="9">
        <f t="shared" si="295"/>
        <v>50.875</v>
      </c>
      <c r="S1889" s="9">
        <f t="shared" si="296"/>
        <v>60.075000000000003</v>
      </c>
      <c r="T1889" s="9">
        <f t="shared" si="297"/>
        <v>58.375</v>
      </c>
      <c r="U1889" s="8">
        <f t="shared" si="298"/>
        <v>58.658333333333339</v>
      </c>
      <c r="V1889" s="8">
        <f t="shared" si="299"/>
        <v>58.587500000000006</v>
      </c>
    </row>
    <row r="1890" spans="1:22" ht="13.5" x14ac:dyDescent="0.25">
      <c r="A1890" s="3">
        <f>RSI!A1890</f>
        <v>44762</v>
      </c>
      <c r="B1890" s="2">
        <f>RSI!B1890</f>
        <v>6.4200999999999997</v>
      </c>
      <c r="C1890" s="2">
        <f>RSI!I1890</f>
        <v>67.602129867205079</v>
      </c>
      <c r="D1890" s="2">
        <f>MACD!E1890</f>
        <v>-0.19249075956035</v>
      </c>
      <c r="E1890" s="2">
        <f>MACD!F1890</f>
        <v>-0.12118708255391347</v>
      </c>
      <c r="F1890" s="2">
        <f>'Moving Avg'!D1890</f>
        <v>6.4406599999999994</v>
      </c>
      <c r="G1890" s="2">
        <f>'Moving Avg'!F1890</f>
        <v>6.1330150000000003</v>
      </c>
      <c r="H1890" s="2">
        <f>'Moving Avg'!G1890</f>
        <v>6.1024160000000016</v>
      </c>
      <c r="I1890" s="2">
        <f>'Moving Avg'!H1890</f>
        <v>7.0286460000000046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  <c r="M1890" s="8">
        <f t="shared" si="293"/>
        <v>50</v>
      </c>
      <c r="N1890" s="8">
        <f t="shared" si="290"/>
        <v>100</v>
      </c>
      <c r="O1890" s="8">
        <f t="shared" si="291"/>
        <v>0</v>
      </c>
      <c r="P1890" s="8">
        <f t="shared" si="292"/>
        <v>83.5</v>
      </c>
      <c r="Q1890" s="9">
        <f t="shared" si="294"/>
        <v>65.025000000000006</v>
      </c>
      <c r="R1890" s="9">
        <f t="shared" si="295"/>
        <v>50.875</v>
      </c>
      <c r="S1890" s="9">
        <f t="shared" si="296"/>
        <v>60.075000000000003</v>
      </c>
      <c r="T1890" s="9">
        <f t="shared" si="297"/>
        <v>58.375</v>
      </c>
      <c r="U1890" s="8">
        <f t="shared" si="298"/>
        <v>58.658333333333339</v>
      </c>
      <c r="V1890" s="8">
        <f t="shared" si="299"/>
        <v>58.587500000000006</v>
      </c>
    </row>
    <row r="1891" spans="1:22" ht="13.5" x14ac:dyDescent="0.25">
      <c r="A1891" s="3">
        <f>RSI!A1891</f>
        <v>44763</v>
      </c>
      <c r="B1891" s="2">
        <f>RSI!B1891</f>
        <v>6.5707000000000004</v>
      </c>
      <c r="C1891" s="2">
        <f>RSI!I1891</f>
        <v>73.483041057070693</v>
      </c>
      <c r="D1891" s="2">
        <f>MACD!E1891</f>
        <v>-0.2162422109849631</v>
      </c>
      <c r="E1891" s="2">
        <f>MACD!F1891</f>
        <v>-0.14019810824012341</v>
      </c>
      <c r="F1891" s="2">
        <f>'Moving Avg'!D1891</f>
        <v>6.4817200000000001</v>
      </c>
      <c r="G1891" s="2">
        <f>'Moving Avg'!F1891</f>
        <v>6.167580000000001</v>
      </c>
      <c r="H1891" s="2">
        <f>'Moving Avg'!G1891</f>
        <v>6.1114500000000023</v>
      </c>
      <c r="I1891" s="2">
        <f>'Moving Avg'!H1891</f>
        <v>7.0201585000000044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  <c r="M1891" s="8">
        <f t="shared" si="293"/>
        <v>0</v>
      </c>
      <c r="N1891" s="8">
        <f t="shared" si="290"/>
        <v>100</v>
      </c>
      <c r="O1891" s="8">
        <f t="shared" si="291"/>
        <v>0</v>
      </c>
      <c r="P1891" s="8">
        <f t="shared" si="292"/>
        <v>83.5</v>
      </c>
      <c r="Q1891" s="9">
        <f t="shared" si="294"/>
        <v>47.524999999999999</v>
      </c>
      <c r="R1891" s="9">
        <f t="shared" si="295"/>
        <v>40.875</v>
      </c>
      <c r="S1891" s="9">
        <f t="shared" si="296"/>
        <v>52.575000000000003</v>
      </c>
      <c r="T1891" s="9">
        <f t="shared" si="297"/>
        <v>45.875</v>
      </c>
      <c r="U1891" s="8">
        <f t="shared" si="298"/>
        <v>46.991666666666674</v>
      </c>
      <c r="V1891" s="8">
        <f t="shared" si="299"/>
        <v>46.712500000000006</v>
      </c>
    </row>
    <row r="1892" spans="1:22" ht="13.5" x14ac:dyDescent="0.25">
      <c r="A1892" s="3">
        <f>RSI!A1892</f>
        <v>44764</v>
      </c>
      <c r="B1892" s="2">
        <f>RSI!B1892</f>
        <v>6.7417999999999996</v>
      </c>
      <c r="C1892" s="2">
        <f>RSI!I1892</f>
        <v>78.302039591740254</v>
      </c>
      <c r="D1892" s="2">
        <f>MACD!E1892</f>
        <v>-0.25129998961125555</v>
      </c>
      <c r="E1892" s="2">
        <f>MACD!F1892</f>
        <v>-0.16241848451434984</v>
      </c>
      <c r="F1892" s="2">
        <f>'Moving Avg'!D1892</f>
        <v>6.5364800000000001</v>
      </c>
      <c r="G1892" s="2">
        <f>'Moving Avg'!F1892</f>
        <v>6.2086450000000006</v>
      </c>
      <c r="H1892" s="2">
        <f>'Moving Avg'!G1892</f>
        <v>6.1239060000000025</v>
      </c>
      <c r="I1892" s="2">
        <f>'Moving Avg'!H1892</f>
        <v>7.0128005000000044</v>
      </c>
      <c r="J1892" s="6" t="str">
        <f>OBV!F1892</f>
        <v>BULLISH</v>
      </c>
      <c r="K1892" s="6" t="str">
        <f>OBV!G1892</f>
        <v>NEUTRAL</v>
      </c>
      <c r="L1892" s="6" t="str">
        <f>OBV!H1892</f>
        <v>CONFIRMED BULLISH</v>
      </c>
      <c r="M1892" s="8">
        <f t="shared" si="293"/>
        <v>0</v>
      </c>
      <c r="N1892" s="8">
        <f t="shared" si="290"/>
        <v>100</v>
      </c>
      <c r="O1892" s="8">
        <f t="shared" si="291"/>
        <v>0</v>
      </c>
      <c r="P1892" s="8">
        <f t="shared" si="292"/>
        <v>83.5</v>
      </c>
      <c r="Q1892" s="9">
        <f t="shared" si="294"/>
        <v>47.524999999999999</v>
      </c>
      <c r="R1892" s="9">
        <f t="shared" si="295"/>
        <v>40.875</v>
      </c>
      <c r="S1892" s="9">
        <f t="shared" si="296"/>
        <v>52.575000000000003</v>
      </c>
      <c r="T1892" s="9">
        <f t="shared" si="297"/>
        <v>45.875</v>
      </c>
      <c r="U1892" s="8">
        <f t="shared" si="298"/>
        <v>46.991666666666674</v>
      </c>
      <c r="V1892" s="8">
        <f t="shared" si="299"/>
        <v>46.712500000000006</v>
      </c>
    </row>
    <row r="1893" spans="1:22" ht="13.5" x14ac:dyDescent="0.25">
      <c r="A1893" s="3">
        <f>RSI!A1893</f>
        <v>44768</v>
      </c>
      <c r="B1893" s="2">
        <f>RSI!B1893</f>
        <v>6.8893000000000004</v>
      </c>
      <c r="C1893" s="2">
        <f>RSI!I1893</f>
        <v>81.434381704698311</v>
      </c>
      <c r="D1893" s="2">
        <f>MACD!E1893</f>
        <v>-0.27923357697246676</v>
      </c>
      <c r="E1893" s="2">
        <f>MACD!F1893</f>
        <v>-0.18578150300597324</v>
      </c>
      <c r="F1893" s="2">
        <f>'Moving Avg'!D1893</f>
        <v>6.6111399999999989</v>
      </c>
      <c r="G1893" s="2">
        <f>'Moving Avg'!F1893</f>
        <v>6.2574300000000012</v>
      </c>
      <c r="H1893" s="2">
        <f>'Moving Avg'!G1893</f>
        <v>6.1394500000000019</v>
      </c>
      <c r="I1893" s="2">
        <f>'Moving Avg'!H1893</f>
        <v>7.0062140000000044</v>
      </c>
      <c r="J1893" s="6" t="str">
        <f>OBV!F1893</f>
        <v>BULLISH</v>
      </c>
      <c r="K1893" s="6" t="str">
        <f>OBV!G1893</f>
        <v>NEUTRAL</v>
      </c>
      <c r="L1893" s="6" t="str">
        <f>OBV!H1893</f>
        <v>CONFIRMED BULLISH</v>
      </c>
      <c r="M1893" s="8">
        <f t="shared" si="293"/>
        <v>0</v>
      </c>
      <c r="N1893" s="8">
        <f t="shared" si="290"/>
        <v>100</v>
      </c>
      <c r="O1893" s="8">
        <f t="shared" si="291"/>
        <v>0</v>
      </c>
      <c r="P1893" s="8">
        <f t="shared" si="292"/>
        <v>83.5</v>
      </c>
      <c r="Q1893" s="9">
        <f t="shared" si="294"/>
        <v>47.524999999999999</v>
      </c>
      <c r="R1893" s="9">
        <f t="shared" si="295"/>
        <v>40.875</v>
      </c>
      <c r="S1893" s="9">
        <f t="shared" si="296"/>
        <v>52.575000000000003</v>
      </c>
      <c r="T1893" s="9">
        <f t="shared" si="297"/>
        <v>45.875</v>
      </c>
      <c r="U1893" s="8">
        <f t="shared" si="298"/>
        <v>46.991666666666674</v>
      </c>
      <c r="V1893" s="8">
        <f t="shared" si="299"/>
        <v>46.712500000000006</v>
      </c>
    </row>
    <row r="1894" spans="1:22" ht="13.5" x14ac:dyDescent="0.25">
      <c r="A1894" s="3">
        <f>RSI!A1894</f>
        <v>44769</v>
      </c>
      <c r="B1894" s="2">
        <f>RSI!B1894</f>
        <v>6.8472999999999997</v>
      </c>
      <c r="C1894" s="2">
        <f>RSI!I1894</f>
        <v>77.982245161634623</v>
      </c>
      <c r="D1894" s="2">
        <f>MACD!E1894</f>
        <v>-0.28246492231845988</v>
      </c>
      <c r="E1894" s="2">
        <f>MACD!F1894</f>
        <v>-0.20511818686847055</v>
      </c>
      <c r="F1894" s="2">
        <f>'Moving Avg'!D1894</f>
        <v>6.6938399999999989</v>
      </c>
      <c r="G1894" s="2">
        <f>'Moving Avg'!F1894</f>
        <v>6.2986350000000018</v>
      </c>
      <c r="H1894" s="2">
        <f>'Moving Avg'!G1894</f>
        <v>6.1533320000000016</v>
      </c>
      <c r="I1894" s="2">
        <f>'Moving Avg'!H1894</f>
        <v>6.9995545000000039</v>
      </c>
      <c r="J1894" s="6" t="str">
        <f>OBV!F1894</f>
        <v>BULLISH</v>
      </c>
      <c r="K1894" s="6" t="str">
        <f>OBV!G1894</f>
        <v>NEUTRAL</v>
      </c>
      <c r="L1894" s="6" t="str">
        <f>OBV!H1894</f>
        <v>CONFIRMED BULLISH</v>
      </c>
      <c r="M1894" s="8">
        <f t="shared" si="293"/>
        <v>0</v>
      </c>
      <c r="N1894" s="8">
        <f t="shared" si="290"/>
        <v>100</v>
      </c>
      <c r="O1894" s="8">
        <f t="shared" si="291"/>
        <v>0</v>
      </c>
      <c r="P1894" s="8">
        <f t="shared" si="292"/>
        <v>83.5</v>
      </c>
      <c r="Q1894" s="9">
        <f t="shared" si="294"/>
        <v>47.524999999999999</v>
      </c>
      <c r="R1894" s="9">
        <f t="shared" si="295"/>
        <v>40.875</v>
      </c>
      <c r="S1894" s="9">
        <f t="shared" si="296"/>
        <v>52.575000000000003</v>
      </c>
      <c r="T1894" s="9">
        <f t="shared" si="297"/>
        <v>45.875</v>
      </c>
      <c r="U1894" s="8">
        <f t="shared" si="298"/>
        <v>46.991666666666674</v>
      </c>
      <c r="V1894" s="8">
        <f t="shared" si="299"/>
        <v>46.712500000000006</v>
      </c>
    </row>
    <row r="1895" spans="1:22" ht="13.5" x14ac:dyDescent="0.25">
      <c r="A1895" s="3">
        <f>RSI!A1895</f>
        <v>44770</v>
      </c>
      <c r="B1895" s="2">
        <f>RSI!B1895</f>
        <v>6.8193000000000001</v>
      </c>
      <c r="C1895" s="2">
        <f>RSI!I1895</f>
        <v>75.678954690482186</v>
      </c>
      <c r="D1895" s="2">
        <f>MACD!E1895</f>
        <v>-0.2916272023209503</v>
      </c>
      <c r="E1895" s="2">
        <f>MACD!F1895</f>
        <v>-0.2224199899589665</v>
      </c>
      <c r="F1895" s="2">
        <f>'Moving Avg'!D1895</f>
        <v>6.7736800000000006</v>
      </c>
      <c r="G1895" s="2">
        <f>'Moving Avg'!F1895</f>
        <v>6.339125000000001</v>
      </c>
      <c r="H1895" s="2">
        <f>'Moving Avg'!G1895</f>
        <v>6.1666540000000012</v>
      </c>
      <c r="I1895" s="2">
        <f>'Moving Avg'!H1895</f>
        <v>6.9926865000000031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  <c r="M1895" s="8">
        <f t="shared" si="293"/>
        <v>0</v>
      </c>
      <c r="N1895" s="8">
        <f t="shared" si="290"/>
        <v>100</v>
      </c>
      <c r="O1895" s="8">
        <f t="shared" si="291"/>
        <v>0</v>
      </c>
      <c r="P1895" s="8">
        <f t="shared" si="292"/>
        <v>83.5</v>
      </c>
      <c r="Q1895" s="9">
        <f t="shared" si="294"/>
        <v>47.524999999999999</v>
      </c>
      <c r="R1895" s="9">
        <f t="shared" si="295"/>
        <v>40.875</v>
      </c>
      <c r="S1895" s="9">
        <f t="shared" si="296"/>
        <v>52.575000000000003</v>
      </c>
      <c r="T1895" s="9">
        <f t="shared" si="297"/>
        <v>45.875</v>
      </c>
      <c r="U1895" s="8">
        <f t="shared" si="298"/>
        <v>46.991666666666674</v>
      </c>
      <c r="V1895" s="8">
        <f t="shared" si="299"/>
        <v>46.712500000000006</v>
      </c>
    </row>
    <row r="1896" spans="1:22" ht="13.5" x14ac:dyDescent="0.25">
      <c r="A1896" s="3">
        <f>RSI!A1896</f>
        <v>44771</v>
      </c>
      <c r="B1896" s="2">
        <f>RSI!B1896</f>
        <v>6.7843</v>
      </c>
      <c r="C1896" s="2">
        <f>RSI!I1896</f>
        <v>72.785013896121058</v>
      </c>
      <c r="D1896" s="2">
        <f>MACD!E1896</f>
        <v>-0.27856087238192195</v>
      </c>
      <c r="E1896" s="2">
        <f>MACD!F1896</f>
        <v>-0.23364816644355763</v>
      </c>
      <c r="F1896" s="2">
        <f>'Moving Avg'!D1896</f>
        <v>6.8163999999999998</v>
      </c>
      <c r="G1896" s="2">
        <f>'Moving Avg'!F1896</f>
        <v>6.3754700000000017</v>
      </c>
      <c r="H1896" s="2">
        <f>'Moving Avg'!G1896</f>
        <v>6.1777699999999989</v>
      </c>
      <c r="I1896" s="2">
        <f>'Moving Avg'!H1896</f>
        <v>6.9855750000000043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  <c r="M1896" s="8">
        <f t="shared" si="293"/>
        <v>0</v>
      </c>
      <c r="N1896" s="8">
        <f t="shared" si="290"/>
        <v>100</v>
      </c>
      <c r="O1896" s="8">
        <f t="shared" si="291"/>
        <v>0</v>
      </c>
      <c r="P1896" s="8">
        <f t="shared" si="292"/>
        <v>83.5</v>
      </c>
      <c r="Q1896" s="9">
        <f t="shared" si="294"/>
        <v>47.524999999999999</v>
      </c>
      <c r="R1896" s="9">
        <f t="shared" si="295"/>
        <v>40.875</v>
      </c>
      <c r="S1896" s="9">
        <f t="shared" si="296"/>
        <v>52.575000000000003</v>
      </c>
      <c r="T1896" s="9">
        <f t="shared" si="297"/>
        <v>45.875</v>
      </c>
      <c r="U1896" s="8">
        <f t="shared" si="298"/>
        <v>46.991666666666674</v>
      </c>
      <c r="V1896" s="8">
        <f t="shared" si="299"/>
        <v>46.712500000000006</v>
      </c>
    </row>
    <row r="1897" spans="1:22" ht="13.5" x14ac:dyDescent="0.25">
      <c r="A1897" s="3">
        <f>RSI!A1897</f>
        <v>44774</v>
      </c>
      <c r="B1897" s="2">
        <f>RSI!B1897</f>
        <v>6.9241999999999999</v>
      </c>
      <c r="C1897" s="2">
        <f>RSI!I1897</f>
        <v>76.631618177770434</v>
      </c>
      <c r="D1897" s="2">
        <f>MACD!E1897</f>
        <v>-0.26450137317177891</v>
      </c>
      <c r="E1897" s="2">
        <f>MACD!F1897</f>
        <v>-0.23981880778920189</v>
      </c>
      <c r="F1897" s="2">
        <f>'Moving Avg'!D1897</f>
        <v>6.8528800000000007</v>
      </c>
      <c r="G1897" s="2">
        <f>'Moving Avg'!F1897</f>
        <v>6.4205200000000016</v>
      </c>
      <c r="H1897" s="2">
        <f>'Moving Avg'!G1897</f>
        <v>6.1923679999999992</v>
      </c>
      <c r="I1897" s="2">
        <f>'Moving Avg'!H1897</f>
        <v>6.9795055000000037</v>
      </c>
      <c r="J1897" s="6" t="str">
        <f>OBV!F1897</f>
        <v>BEARISH</v>
      </c>
      <c r="K1897" s="6" t="str">
        <f>OBV!G1897</f>
        <v>NEUTRAL</v>
      </c>
      <c r="L1897" s="6" t="str">
        <f>OBV!H1897</f>
        <v>BEARISH DIVERGENCE</v>
      </c>
      <c r="M1897" s="8">
        <f t="shared" si="293"/>
        <v>0</v>
      </c>
      <c r="N1897" s="8">
        <f t="shared" si="290"/>
        <v>100</v>
      </c>
      <c r="O1897" s="8">
        <f t="shared" si="291"/>
        <v>0</v>
      </c>
      <c r="P1897" s="8">
        <f t="shared" si="292"/>
        <v>16.5</v>
      </c>
      <c r="Q1897" s="9">
        <f t="shared" si="294"/>
        <v>37.475000000000001</v>
      </c>
      <c r="R1897" s="9">
        <f t="shared" si="295"/>
        <v>24.125</v>
      </c>
      <c r="S1897" s="9">
        <f t="shared" si="296"/>
        <v>22.425000000000001</v>
      </c>
      <c r="T1897" s="9">
        <f t="shared" si="297"/>
        <v>29.125</v>
      </c>
      <c r="U1897" s="8">
        <f t="shared" si="298"/>
        <v>28.008333333333336</v>
      </c>
      <c r="V1897" s="8">
        <f t="shared" si="299"/>
        <v>28.287500000000001</v>
      </c>
    </row>
    <row r="1898" spans="1:22" ht="13.5" x14ac:dyDescent="0.25">
      <c r="A1898" s="3">
        <f>RSI!A1898</f>
        <v>44775</v>
      </c>
      <c r="B1898" s="2">
        <f>RSI!B1898</f>
        <v>6.8893000000000004</v>
      </c>
      <c r="C1898" s="2">
        <f>RSI!I1898</f>
        <v>73.828223727569451</v>
      </c>
      <c r="D1898" s="2">
        <f>MACD!E1898</f>
        <v>-0.24570089517896854</v>
      </c>
      <c r="E1898" s="2">
        <f>MACD!F1898</f>
        <v>-0.24099522526715522</v>
      </c>
      <c r="F1898" s="2">
        <f>'Moving Avg'!D1898</f>
        <v>6.852879999999999</v>
      </c>
      <c r="G1898" s="2">
        <f>'Moving Avg'!F1898</f>
        <v>6.4638249999999999</v>
      </c>
      <c r="H1898" s="2">
        <f>'Moving Avg'!G1898</f>
        <v>6.2046259999999993</v>
      </c>
      <c r="I1898" s="2">
        <f>'Moving Avg'!H1898</f>
        <v>6.9732270000000032</v>
      </c>
      <c r="J1898" s="6" t="str">
        <f>OBV!F1898</f>
        <v>BEARISH</v>
      </c>
      <c r="K1898" s="6" t="str">
        <f>OBV!G1898</f>
        <v>NEUTRAL</v>
      </c>
      <c r="L1898" s="6" t="str">
        <f>OBV!H1898</f>
        <v>NEUTRAL</v>
      </c>
      <c r="M1898" s="8">
        <f t="shared" si="293"/>
        <v>0</v>
      </c>
      <c r="N1898" s="8">
        <f t="shared" si="290"/>
        <v>45</v>
      </c>
      <c r="O1898" s="8">
        <f t="shared" si="291"/>
        <v>0</v>
      </c>
      <c r="P1898" s="8">
        <f t="shared" si="292"/>
        <v>16.5</v>
      </c>
      <c r="Q1898" s="9">
        <f t="shared" si="294"/>
        <v>18.224999999999998</v>
      </c>
      <c r="R1898" s="9">
        <f t="shared" si="295"/>
        <v>13.125</v>
      </c>
      <c r="S1898" s="9">
        <f t="shared" si="296"/>
        <v>14.175000000000001</v>
      </c>
      <c r="T1898" s="9">
        <f t="shared" si="297"/>
        <v>15.375</v>
      </c>
      <c r="U1898" s="8">
        <f t="shared" si="298"/>
        <v>15.174999999999999</v>
      </c>
      <c r="V1898" s="8">
        <f t="shared" si="299"/>
        <v>15.225</v>
      </c>
    </row>
    <row r="1899" spans="1:22" ht="13.5" x14ac:dyDescent="0.25">
      <c r="A1899" s="3">
        <f>RSI!A1899</f>
        <v>44776</v>
      </c>
      <c r="B1899" s="2">
        <f>RSI!B1899</f>
        <v>6.8543000000000003</v>
      </c>
      <c r="C1899" s="2">
        <f>RSI!I1899</f>
        <v>71.022160869464642</v>
      </c>
      <c r="D1899" s="2">
        <f>MACD!E1899</f>
        <v>-0.24247885806005343</v>
      </c>
      <c r="E1899" s="2">
        <f>MACD!F1899</f>
        <v>-0.24129195182573487</v>
      </c>
      <c r="F1899" s="2">
        <f>'Moving Avg'!D1899</f>
        <v>6.8542800000000002</v>
      </c>
      <c r="G1899" s="2">
        <f>'Moving Avg'!F1899</f>
        <v>6.5088050000000006</v>
      </c>
      <c r="H1899" s="2">
        <f>'Moving Avg'!G1899</f>
        <v>6.2185119999999996</v>
      </c>
      <c r="I1899" s="2">
        <f>'Moving Avg'!H1899</f>
        <v>6.9674580000000024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  <c r="M1899" s="8">
        <f t="shared" si="293"/>
        <v>0</v>
      </c>
      <c r="N1899" s="8">
        <f t="shared" si="290"/>
        <v>45</v>
      </c>
      <c r="O1899" s="8">
        <f t="shared" si="291"/>
        <v>0</v>
      </c>
      <c r="P1899" s="8">
        <f t="shared" si="292"/>
        <v>16.5</v>
      </c>
      <c r="Q1899" s="9">
        <f t="shared" si="294"/>
        <v>18.224999999999998</v>
      </c>
      <c r="R1899" s="9">
        <f t="shared" si="295"/>
        <v>13.125</v>
      </c>
      <c r="S1899" s="9">
        <f t="shared" si="296"/>
        <v>14.175000000000001</v>
      </c>
      <c r="T1899" s="9">
        <f t="shared" si="297"/>
        <v>15.375</v>
      </c>
      <c r="U1899" s="8">
        <f t="shared" si="298"/>
        <v>15.174999999999999</v>
      </c>
      <c r="V1899" s="8">
        <f t="shared" si="299"/>
        <v>15.225</v>
      </c>
    </row>
    <row r="1900" spans="1:22" ht="13.5" x14ac:dyDescent="0.25">
      <c r="A1900" s="3">
        <f>RSI!A1900</f>
        <v>44777</v>
      </c>
      <c r="B1900" s="2">
        <f>RSI!B1900</f>
        <v>6.8822999999999999</v>
      </c>
      <c r="C1900" s="2">
        <f>RSI!I1900</f>
        <v>71.940963848634198</v>
      </c>
      <c r="D1900" s="2">
        <f>MACD!E1900</f>
        <v>-0.24616496734796911</v>
      </c>
      <c r="E1900" s="2">
        <f>MACD!F1900</f>
        <v>-0.24226655493018173</v>
      </c>
      <c r="F1900" s="2">
        <f>'Moving Avg'!D1900</f>
        <v>6.8668800000000001</v>
      </c>
      <c r="G1900" s="2">
        <f>'Moving Avg'!F1900</f>
        <v>6.5534749999999988</v>
      </c>
      <c r="H1900" s="2">
        <f>'Moving Avg'!G1900</f>
        <v>6.2336419999999988</v>
      </c>
      <c r="I1900" s="2">
        <f>'Moving Avg'!H1900</f>
        <v>6.963198000000002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  <c r="M1900" s="8">
        <f t="shared" si="293"/>
        <v>0</v>
      </c>
      <c r="N1900" s="8">
        <f t="shared" si="290"/>
        <v>45</v>
      </c>
      <c r="O1900" s="8">
        <f t="shared" si="291"/>
        <v>0</v>
      </c>
      <c r="P1900" s="8">
        <f t="shared" si="292"/>
        <v>16.5</v>
      </c>
      <c r="Q1900" s="9">
        <f t="shared" si="294"/>
        <v>18.224999999999998</v>
      </c>
      <c r="R1900" s="9">
        <f t="shared" si="295"/>
        <v>13.125</v>
      </c>
      <c r="S1900" s="9">
        <f t="shared" si="296"/>
        <v>14.175000000000001</v>
      </c>
      <c r="T1900" s="9">
        <f t="shared" si="297"/>
        <v>15.375</v>
      </c>
      <c r="U1900" s="8">
        <f t="shared" si="298"/>
        <v>15.174999999999999</v>
      </c>
      <c r="V1900" s="8">
        <f t="shared" si="299"/>
        <v>15.225</v>
      </c>
    </row>
    <row r="1901" spans="1:22" ht="13.5" x14ac:dyDescent="0.25">
      <c r="A1901" s="3">
        <f>RSI!A1901</f>
        <v>44778</v>
      </c>
      <c r="B1901" s="2">
        <f>RSI!B1901</f>
        <v>6.8822999999999999</v>
      </c>
      <c r="C1901" s="2">
        <f>RSI!I1901</f>
        <v>71.940963848634198</v>
      </c>
      <c r="D1901" s="2">
        <f>MACD!E1901</f>
        <v>-0.2283456516351059</v>
      </c>
      <c r="E1901" s="2">
        <f>MACD!F1901</f>
        <v>-0.23948237427116659</v>
      </c>
      <c r="F1901" s="2">
        <f>'Moving Avg'!D1901</f>
        <v>6.8864800000000006</v>
      </c>
      <c r="G1901" s="2">
        <f>'Moving Avg'!F1901</f>
        <v>6.5964300000000007</v>
      </c>
      <c r="H1901" s="2">
        <f>'Moving Avg'!G1901</f>
        <v>6.2487719999999989</v>
      </c>
      <c r="I1901" s="2">
        <f>'Moving Avg'!H1901</f>
        <v>6.9593145000000023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  <c r="M1901" s="8">
        <f t="shared" si="293"/>
        <v>0</v>
      </c>
      <c r="N1901" s="8">
        <f t="shared" si="290"/>
        <v>0</v>
      </c>
      <c r="O1901" s="8">
        <f t="shared" si="291"/>
        <v>0</v>
      </c>
      <c r="P1901" s="8">
        <f t="shared" si="292"/>
        <v>16.5</v>
      </c>
      <c r="Q1901" s="9">
        <f t="shared" si="294"/>
        <v>2.4750000000000001</v>
      </c>
      <c r="R1901" s="9">
        <f t="shared" si="295"/>
        <v>4.125</v>
      </c>
      <c r="S1901" s="9">
        <f t="shared" si="296"/>
        <v>7.4249999999999998</v>
      </c>
      <c r="T1901" s="9">
        <f t="shared" si="297"/>
        <v>4.125</v>
      </c>
      <c r="U1901" s="8">
        <f t="shared" si="298"/>
        <v>4.6749999999999998</v>
      </c>
      <c r="V1901" s="8">
        <f t="shared" si="299"/>
        <v>4.5374999999999996</v>
      </c>
    </row>
    <row r="1902" spans="1:22" ht="13.5" x14ac:dyDescent="0.25">
      <c r="A1902" s="3">
        <f>RSI!A1902</f>
        <v>44781</v>
      </c>
      <c r="B1902" s="2">
        <f>RSI!B1902</f>
        <v>6.9172000000000002</v>
      </c>
      <c r="C1902" s="2">
        <f>RSI!I1902</f>
        <v>73.170674444866805</v>
      </c>
      <c r="D1902" s="2">
        <f>MACD!E1902</f>
        <v>-0.19159552506080946</v>
      </c>
      <c r="E1902" s="2">
        <f>MACD!F1902</f>
        <v>-0.22990500442909517</v>
      </c>
      <c r="F1902" s="2">
        <f>'Moving Avg'!D1902</f>
        <v>6.8850800000000003</v>
      </c>
      <c r="G1902" s="2">
        <f>'Moving Avg'!F1902</f>
        <v>6.6411300000000013</v>
      </c>
      <c r="H1902" s="2">
        <f>'Moving Avg'!G1902</f>
        <v>6.2651479999999982</v>
      </c>
      <c r="I1902" s="2">
        <f>'Moving Avg'!H1902</f>
        <v>6.9538945000000032</v>
      </c>
      <c r="J1902" s="6" t="str">
        <f>OBV!F1902</f>
        <v>BULLISH</v>
      </c>
      <c r="K1902" s="6" t="str">
        <f>OBV!G1902</f>
        <v>NEUTRAL</v>
      </c>
      <c r="L1902" s="6" t="str">
        <f>OBV!H1902</f>
        <v>BULLISH DIVERGENCE</v>
      </c>
      <c r="M1902" s="8">
        <f t="shared" si="293"/>
        <v>0</v>
      </c>
      <c r="N1902" s="8">
        <f t="shared" si="290"/>
        <v>0</v>
      </c>
      <c r="O1902" s="8">
        <f t="shared" si="291"/>
        <v>0</v>
      </c>
      <c r="P1902" s="8">
        <f t="shared" si="292"/>
        <v>66.5</v>
      </c>
      <c r="Q1902" s="9">
        <f t="shared" si="294"/>
        <v>9.9749999999999996</v>
      </c>
      <c r="R1902" s="9">
        <f t="shared" si="295"/>
        <v>16.625</v>
      </c>
      <c r="S1902" s="9">
        <f t="shared" si="296"/>
        <v>29.925000000000001</v>
      </c>
      <c r="T1902" s="9">
        <f t="shared" si="297"/>
        <v>16.625</v>
      </c>
      <c r="U1902" s="8">
        <f t="shared" si="298"/>
        <v>18.841666666666669</v>
      </c>
      <c r="V1902" s="8">
        <f t="shared" si="299"/>
        <v>18.287500000000001</v>
      </c>
    </row>
    <row r="1903" spans="1:22" ht="13.5" x14ac:dyDescent="0.25">
      <c r="A1903" s="3">
        <f>RSI!A1903</f>
        <v>44782</v>
      </c>
      <c r="B1903" s="2">
        <f>RSI!B1903</f>
        <v>7.0221</v>
      </c>
      <c r="C1903" s="2">
        <f>RSI!I1903</f>
        <v>76.503873049377106</v>
      </c>
      <c r="D1903" s="2">
        <f>MACD!E1903</f>
        <v>-0.14769618914008387</v>
      </c>
      <c r="E1903" s="2">
        <f>MACD!F1903</f>
        <v>-0.21346324137129291</v>
      </c>
      <c r="F1903" s="2">
        <f>'Moving Avg'!D1903</f>
        <v>6.9116400000000002</v>
      </c>
      <c r="G1903" s="2">
        <f>'Moving Avg'!F1903</f>
        <v>6.6859449999999994</v>
      </c>
      <c r="H1903" s="2">
        <f>'Moving Avg'!G1903</f>
        <v>6.2837579999999988</v>
      </c>
      <c r="I1903" s="2">
        <f>'Moving Avg'!H1903</f>
        <v>6.9491700000000041</v>
      </c>
      <c r="J1903" s="6" t="str">
        <f>OBV!F1903</f>
        <v>BULLISH</v>
      </c>
      <c r="K1903" s="6" t="str">
        <f>OBV!G1903</f>
        <v>NEUTRAL</v>
      </c>
      <c r="L1903" s="6" t="str">
        <f>OBV!H1903</f>
        <v>CONFIRMED BULLISH</v>
      </c>
      <c r="M1903" s="8">
        <f t="shared" si="293"/>
        <v>0</v>
      </c>
      <c r="N1903" s="8">
        <f t="shared" si="290"/>
        <v>0</v>
      </c>
      <c r="O1903" s="8">
        <f t="shared" si="291"/>
        <v>0</v>
      </c>
      <c r="P1903" s="8">
        <f t="shared" si="292"/>
        <v>83.5</v>
      </c>
      <c r="Q1903" s="9">
        <f t="shared" si="294"/>
        <v>12.525</v>
      </c>
      <c r="R1903" s="9">
        <f t="shared" si="295"/>
        <v>20.875</v>
      </c>
      <c r="S1903" s="9">
        <f t="shared" si="296"/>
        <v>37.575000000000003</v>
      </c>
      <c r="T1903" s="9">
        <f t="shared" si="297"/>
        <v>20.875</v>
      </c>
      <c r="U1903" s="8">
        <f t="shared" si="298"/>
        <v>23.658333333333331</v>
      </c>
      <c r="V1903" s="8">
        <f t="shared" si="299"/>
        <v>22.962499999999999</v>
      </c>
    </row>
    <row r="1904" spans="1:22" ht="13.5" x14ac:dyDescent="0.25">
      <c r="A1904" s="3">
        <f>RSI!A1904</f>
        <v>44783</v>
      </c>
      <c r="B1904" s="2">
        <f>RSI!B1904</f>
        <v>6.9942000000000002</v>
      </c>
      <c r="C1904" s="2">
        <f>RSI!I1904</f>
        <v>73.875042586849304</v>
      </c>
      <c r="D1904" s="2">
        <f>MACD!E1904</f>
        <v>-0.11752723718920066</v>
      </c>
      <c r="E1904" s="2">
        <f>MACD!F1904</f>
        <v>-0.19427604053487449</v>
      </c>
      <c r="F1904" s="2">
        <f>'Moving Avg'!D1904</f>
        <v>6.9396199999999997</v>
      </c>
      <c r="G1904" s="2">
        <f>'Moving Avg'!F1904</f>
        <v>6.7225199999999985</v>
      </c>
      <c r="H1904" s="2">
        <f>'Moving Avg'!G1904</f>
        <v>6.3018099999999979</v>
      </c>
      <c r="I1904" s="2">
        <f>'Moving Avg'!H1904</f>
        <v>6.9444770000000036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  <c r="M1904" s="8">
        <f t="shared" si="293"/>
        <v>0</v>
      </c>
      <c r="N1904" s="8">
        <f t="shared" si="290"/>
        <v>0</v>
      </c>
      <c r="O1904" s="8">
        <f t="shared" si="291"/>
        <v>0</v>
      </c>
      <c r="P1904" s="8">
        <f t="shared" si="292"/>
        <v>83.5</v>
      </c>
      <c r="Q1904" s="9">
        <f t="shared" si="294"/>
        <v>12.525</v>
      </c>
      <c r="R1904" s="9">
        <f t="shared" si="295"/>
        <v>20.875</v>
      </c>
      <c r="S1904" s="9">
        <f t="shared" si="296"/>
        <v>37.575000000000003</v>
      </c>
      <c r="T1904" s="9">
        <f t="shared" si="297"/>
        <v>20.875</v>
      </c>
      <c r="U1904" s="8">
        <f t="shared" si="298"/>
        <v>23.658333333333331</v>
      </c>
      <c r="V1904" s="8">
        <f t="shared" si="299"/>
        <v>22.962499999999999</v>
      </c>
    </row>
    <row r="1905" spans="1:22" ht="13.5" x14ac:dyDescent="0.25">
      <c r="A1905" s="3">
        <f>RSI!A1905</f>
        <v>44784</v>
      </c>
      <c r="B1905" s="2">
        <f>RSI!B1905</f>
        <v>6.9942000000000002</v>
      </c>
      <c r="C1905" s="2">
        <f>RSI!I1905</f>
        <v>73.87504258684929</v>
      </c>
      <c r="D1905" s="2">
        <f>MACD!E1905</f>
        <v>-9.8533018570256203E-2</v>
      </c>
      <c r="E1905" s="2">
        <f>MACD!F1905</f>
        <v>-0.17512743614195087</v>
      </c>
      <c r="F1905" s="2">
        <f>'Moving Avg'!D1905</f>
        <v>6.9620000000000006</v>
      </c>
      <c r="G1905" s="2">
        <f>'Moving Avg'!F1905</f>
        <v>6.7608049999999995</v>
      </c>
      <c r="H1905" s="2">
        <f>'Moving Avg'!G1905</f>
        <v>6.3198619999999979</v>
      </c>
      <c r="I1905" s="2">
        <f>'Moving Avg'!H1905</f>
        <v>6.9401265000000034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  <c r="M1905" s="8">
        <f t="shared" si="293"/>
        <v>0</v>
      </c>
      <c r="N1905" s="8">
        <f t="shared" si="290"/>
        <v>0</v>
      </c>
      <c r="O1905" s="8">
        <f t="shared" si="291"/>
        <v>50</v>
      </c>
      <c r="P1905" s="8">
        <f t="shared" si="292"/>
        <v>83.5</v>
      </c>
      <c r="Q1905" s="9">
        <f t="shared" si="294"/>
        <v>20.024999999999999</v>
      </c>
      <c r="R1905" s="9">
        <f t="shared" si="295"/>
        <v>38.375</v>
      </c>
      <c r="S1905" s="9">
        <f t="shared" si="296"/>
        <v>50.075000000000003</v>
      </c>
      <c r="T1905" s="9">
        <f t="shared" si="297"/>
        <v>33.375</v>
      </c>
      <c r="U1905" s="8">
        <f t="shared" si="298"/>
        <v>36.158333333333331</v>
      </c>
      <c r="V1905" s="8">
        <f t="shared" si="299"/>
        <v>35.462499999999999</v>
      </c>
    </row>
    <row r="1906" spans="1:22" ht="13.5" x14ac:dyDescent="0.25">
      <c r="A1906" s="3">
        <f>RSI!A1906</f>
        <v>44785</v>
      </c>
      <c r="B1906" s="2">
        <f>RSI!B1906</f>
        <v>7.0640999999999998</v>
      </c>
      <c r="C1906" s="2">
        <f>RSI!I1906</f>
        <v>76.246667698702524</v>
      </c>
      <c r="D1906" s="2">
        <f>MACD!E1906</f>
        <v>-9.5084180409313213E-2</v>
      </c>
      <c r="E1906" s="2">
        <f>MACD!F1906</f>
        <v>-0.15911878499542334</v>
      </c>
      <c r="F1906" s="2">
        <f>'Moving Avg'!D1906</f>
        <v>6.9983599999999999</v>
      </c>
      <c r="G1906" s="2">
        <f>'Moving Avg'!F1906</f>
        <v>6.7957399999999994</v>
      </c>
      <c r="H1906" s="2">
        <f>'Moving Avg'!G1906</f>
        <v>6.3393119999999987</v>
      </c>
      <c r="I1906" s="2">
        <f>'Moving Avg'!H1906</f>
        <v>6.9359885000000032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  <c r="M1906" s="8">
        <f t="shared" si="293"/>
        <v>0</v>
      </c>
      <c r="N1906" s="8">
        <f t="shared" si="290"/>
        <v>0</v>
      </c>
      <c r="O1906" s="8">
        <f t="shared" si="291"/>
        <v>50</v>
      </c>
      <c r="P1906" s="8">
        <f t="shared" si="292"/>
        <v>83.5</v>
      </c>
      <c r="Q1906" s="9">
        <f t="shared" si="294"/>
        <v>20.024999999999999</v>
      </c>
      <c r="R1906" s="9">
        <f t="shared" si="295"/>
        <v>38.375</v>
      </c>
      <c r="S1906" s="9">
        <f t="shared" si="296"/>
        <v>50.075000000000003</v>
      </c>
      <c r="T1906" s="9">
        <f t="shared" si="297"/>
        <v>33.375</v>
      </c>
      <c r="U1906" s="8">
        <f t="shared" si="298"/>
        <v>36.158333333333331</v>
      </c>
      <c r="V1906" s="8">
        <f t="shared" si="299"/>
        <v>35.462499999999999</v>
      </c>
    </row>
    <row r="1907" spans="1:22" ht="13.5" x14ac:dyDescent="0.25">
      <c r="A1907" s="3">
        <f>RSI!A1907</f>
        <v>44788</v>
      </c>
      <c r="B1907" s="2">
        <f>RSI!B1907</f>
        <v>7.2530000000000001</v>
      </c>
      <c r="C1907" s="2">
        <f>RSI!I1907</f>
        <v>81.210753493022295</v>
      </c>
      <c r="D1907" s="2">
        <f>MACD!E1907</f>
        <v>-8.6956638483683513E-2</v>
      </c>
      <c r="E1907" s="2">
        <f>MACD!F1907</f>
        <v>-0.14468635569307539</v>
      </c>
      <c r="F1907" s="2">
        <f>'Moving Avg'!D1907</f>
        <v>7.0655200000000011</v>
      </c>
      <c r="G1907" s="2">
        <f>'Moving Avg'!F1907</f>
        <v>6.8349899999999995</v>
      </c>
      <c r="H1907" s="2">
        <f>'Moving Avg'!G1907</f>
        <v>6.3625399999999983</v>
      </c>
      <c r="I1907" s="2">
        <f>'Moving Avg'!H1907</f>
        <v>6.9328290000000017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  <c r="M1907" s="8">
        <f t="shared" si="293"/>
        <v>0</v>
      </c>
      <c r="N1907" s="8">
        <f t="shared" si="290"/>
        <v>0</v>
      </c>
      <c r="O1907" s="8">
        <f t="shared" si="291"/>
        <v>50</v>
      </c>
      <c r="P1907" s="8">
        <f t="shared" si="292"/>
        <v>83.5</v>
      </c>
      <c r="Q1907" s="9">
        <f t="shared" si="294"/>
        <v>20.024999999999999</v>
      </c>
      <c r="R1907" s="9">
        <f t="shared" si="295"/>
        <v>38.375</v>
      </c>
      <c r="S1907" s="9">
        <f t="shared" si="296"/>
        <v>50.075000000000003</v>
      </c>
      <c r="T1907" s="9">
        <f t="shared" si="297"/>
        <v>33.375</v>
      </c>
      <c r="U1907" s="8">
        <f t="shared" si="298"/>
        <v>36.158333333333331</v>
      </c>
      <c r="V1907" s="8">
        <f t="shared" si="299"/>
        <v>35.462499999999999</v>
      </c>
    </row>
    <row r="1908" spans="1:22" ht="13.5" x14ac:dyDescent="0.25">
      <c r="A1908" s="3">
        <f>RSI!A1908</f>
        <v>44789</v>
      </c>
      <c r="B1908" s="2">
        <f>RSI!B1908</f>
        <v>7.2039999999999997</v>
      </c>
      <c r="C1908" s="2">
        <f>RSI!I1908</f>
        <v>76.73119217505743</v>
      </c>
      <c r="D1908" s="2">
        <f>MACD!E1908</f>
        <v>-8.5084557049258436E-2</v>
      </c>
      <c r="E1908" s="2">
        <f>MACD!F1908</f>
        <v>-0.13276599596431199</v>
      </c>
      <c r="F1908" s="2">
        <f>'Moving Avg'!D1908</f>
        <v>7.1019000000000005</v>
      </c>
      <c r="G1908" s="2">
        <f>'Moving Avg'!F1908</f>
        <v>6.8693900000000001</v>
      </c>
      <c r="H1908" s="2">
        <f>'Moving Avg'!G1908</f>
        <v>6.3846519999999973</v>
      </c>
      <c r="I1908" s="2">
        <f>'Moving Avg'!H1908</f>
        <v>6.9295275000000016</v>
      </c>
      <c r="J1908" s="6" t="str">
        <f>OBV!F1908</f>
        <v>BEARISH</v>
      </c>
      <c r="K1908" s="6" t="str">
        <f>OBV!G1908</f>
        <v>NEUTRAL</v>
      </c>
      <c r="L1908" s="6" t="str">
        <f>OBV!H1908</f>
        <v>BEARISH DIVERGENCE</v>
      </c>
      <c r="M1908" s="8">
        <f t="shared" si="293"/>
        <v>0</v>
      </c>
      <c r="N1908" s="8">
        <f t="shared" si="290"/>
        <v>0</v>
      </c>
      <c r="O1908" s="8">
        <f t="shared" si="291"/>
        <v>50</v>
      </c>
      <c r="P1908" s="8">
        <f t="shared" si="292"/>
        <v>16.5</v>
      </c>
      <c r="Q1908" s="9">
        <f t="shared" si="294"/>
        <v>9.9749999999999996</v>
      </c>
      <c r="R1908" s="9">
        <f t="shared" si="295"/>
        <v>21.625</v>
      </c>
      <c r="S1908" s="9">
        <f t="shared" si="296"/>
        <v>19.925000000000001</v>
      </c>
      <c r="T1908" s="9">
        <f t="shared" si="297"/>
        <v>16.625</v>
      </c>
      <c r="U1908" s="8">
        <f t="shared" si="298"/>
        <v>17.175000000000001</v>
      </c>
      <c r="V1908" s="8">
        <f t="shared" si="299"/>
        <v>17.037500000000001</v>
      </c>
    </row>
    <row r="1909" spans="1:22" ht="13.5" x14ac:dyDescent="0.25">
      <c r="A1909" s="3">
        <f>RSI!A1909</f>
        <v>44790</v>
      </c>
      <c r="B1909" s="2">
        <f>RSI!B1909</f>
        <v>7.1271000000000004</v>
      </c>
      <c r="C1909" s="2">
        <f>RSI!I1909</f>
        <v>70.187861074306127</v>
      </c>
      <c r="D1909" s="2">
        <f>MACD!E1909</f>
        <v>-8.5922845873577458E-2</v>
      </c>
      <c r="E1909" s="2">
        <f>MACD!F1909</f>
        <v>-0.12339736594616509</v>
      </c>
      <c r="F1909" s="2">
        <f>'Moving Avg'!D1909</f>
        <v>7.1284800000000006</v>
      </c>
      <c r="G1909" s="2">
        <f>'Moving Avg'!F1909</f>
        <v>6.9040549999999996</v>
      </c>
      <c r="H1909" s="2">
        <f>'Moving Avg'!G1909</f>
        <v>6.4053619999999976</v>
      </c>
      <c r="I1909" s="2">
        <f>'Moving Avg'!H1909</f>
        <v>6.9256360000000008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  <c r="M1909" s="8">
        <f t="shared" si="293"/>
        <v>0</v>
      </c>
      <c r="N1909" s="8">
        <f t="shared" si="290"/>
        <v>0</v>
      </c>
      <c r="O1909" s="8">
        <f t="shared" si="291"/>
        <v>50</v>
      </c>
      <c r="P1909" s="8">
        <f t="shared" si="292"/>
        <v>83.5</v>
      </c>
      <c r="Q1909" s="9">
        <f t="shared" si="294"/>
        <v>20.024999999999999</v>
      </c>
      <c r="R1909" s="9">
        <f t="shared" si="295"/>
        <v>38.375</v>
      </c>
      <c r="S1909" s="9">
        <f t="shared" si="296"/>
        <v>50.075000000000003</v>
      </c>
      <c r="T1909" s="9">
        <f t="shared" si="297"/>
        <v>33.375</v>
      </c>
      <c r="U1909" s="8">
        <f t="shared" si="298"/>
        <v>36.158333333333331</v>
      </c>
      <c r="V1909" s="8">
        <f t="shared" si="299"/>
        <v>35.462499999999999</v>
      </c>
    </row>
    <row r="1910" spans="1:22" ht="13.5" x14ac:dyDescent="0.25">
      <c r="A1910" s="3">
        <f>RSI!A1910</f>
        <v>44791</v>
      </c>
      <c r="B1910" s="2">
        <f>RSI!B1910</f>
        <v>7.1341000000000001</v>
      </c>
      <c r="C1910" s="2">
        <f>RSI!I1910</f>
        <v>70.435011322765675</v>
      </c>
      <c r="D1910" s="2">
        <f>MACD!E1910</f>
        <v>-8.4920105255894995E-2</v>
      </c>
      <c r="E1910" s="2">
        <f>MACD!F1910</f>
        <v>-0.11570191380811107</v>
      </c>
      <c r="F1910" s="2">
        <f>'Moving Avg'!D1910</f>
        <v>7.1564600000000009</v>
      </c>
      <c r="G1910" s="2">
        <f>'Moving Avg'!F1910</f>
        <v>6.9397549999999999</v>
      </c>
      <c r="H1910" s="2">
        <f>'Moving Avg'!G1910</f>
        <v>6.4262119999999969</v>
      </c>
      <c r="I1910" s="2">
        <f>'Moving Avg'!H1910</f>
        <v>6.9218479999999998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  <c r="M1910" s="8">
        <f t="shared" si="293"/>
        <v>0</v>
      </c>
      <c r="N1910" s="8">
        <f t="shared" si="290"/>
        <v>0</v>
      </c>
      <c r="O1910" s="8">
        <f t="shared" si="291"/>
        <v>50</v>
      </c>
      <c r="P1910" s="8">
        <f t="shared" si="292"/>
        <v>83.5</v>
      </c>
      <c r="Q1910" s="9">
        <f t="shared" si="294"/>
        <v>20.024999999999999</v>
      </c>
      <c r="R1910" s="9">
        <f t="shared" si="295"/>
        <v>38.375</v>
      </c>
      <c r="S1910" s="9">
        <f t="shared" si="296"/>
        <v>50.075000000000003</v>
      </c>
      <c r="T1910" s="9">
        <f t="shared" si="297"/>
        <v>33.375</v>
      </c>
      <c r="U1910" s="8">
        <f t="shared" si="298"/>
        <v>36.158333333333331</v>
      </c>
      <c r="V1910" s="8">
        <f t="shared" si="299"/>
        <v>35.462499999999999</v>
      </c>
    </row>
    <row r="1911" spans="1:22" ht="13.5" x14ac:dyDescent="0.25">
      <c r="A1911" s="3">
        <f>RSI!A1911</f>
        <v>44792</v>
      </c>
      <c r="B1911" s="2">
        <f>RSI!B1911</f>
        <v>7.1479999999999997</v>
      </c>
      <c r="C1911" s="2">
        <f>RSI!I1911</f>
        <v>70.950020757299313</v>
      </c>
      <c r="D1911" s="2">
        <f>MACD!E1911</f>
        <v>-8.7065877076732079E-2</v>
      </c>
      <c r="E1911" s="2">
        <f>MACD!F1911</f>
        <v>-0.10997470646183527</v>
      </c>
      <c r="F1911" s="2">
        <f>'Moving Avg'!D1911</f>
        <v>7.1732399999999998</v>
      </c>
      <c r="G1911" s="2">
        <f>'Moving Avg'!F1911</f>
        <v>6.9686199999999987</v>
      </c>
      <c r="H1911" s="2">
        <f>'Moving Avg'!G1911</f>
        <v>6.4487079999999981</v>
      </c>
      <c r="I1911" s="2">
        <f>'Moving Avg'!H1911</f>
        <v>6.9182664999999997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  <c r="M1911" s="8">
        <f t="shared" si="293"/>
        <v>0</v>
      </c>
      <c r="N1911" s="8">
        <f t="shared" si="290"/>
        <v>0</v>
      </c>
      <c r="O1911" s="8">
        <f t="shared" si="291"/>
        <v>50</v>
      </c>
      <c r="P1911" s="8">
        <f t="shared" si="292"/>
        <v>83.5</v>
      </c>
      <c r="Q1911" s="9">
        <f t="shared" si="294"/>
        <v>20.024999999999999</v>
      </c>
      <c r="R1911" s="9">
        <f t="shared" si="295"/>
        <v>38.375</v>
      </c>
      <c r="S1911" s="9">
        <f t="shared" si="296"/>
        <v>50.075000000000003</v>
      </c>
      <c r="T1911" s="9">
        <f t="shared" si="297"/>
        <v>33.375</v>
      </c>
      <c r="U1911" s="8">
        <f t="shared" si="298"/>
        <v>36.158333333333331</v>
      </c>
      <c r="V1911" s="8">
        <f t="shared" si="299"/>
        <v>35.462499999999999</v>
      </c>
    </row>
    <row r="1912" spans="1:22" ht="13.5" x14ac:dyDescent="0.25">
      <c r="A1912" s="3">
        <f>RSI!A1912</f>
        <v>44795</v>
      </c>
      <c r="B1912" s="2">
        <f>RSI!B1912</f>
        <v>7.2126999999999999</v>
      </c>
      <c r="C1912" s="2">
        <f>RSI!I1912</f>
        <v>73.28294292586547</v>
      </c>
      <c r="D1912" s="2">
        <f>MACD!E1912</f>
        <v>-9.0206115659134056E-2</v>
      </c>
      <c r="E1912" s="2">
        <f>MACD!F1912</f>
        <v>-0.10602098830129503</v>
      </c>
      <c r="F1912" s="2">
        <f>'Moving Avg'!D1912</f>
        <v>7.1651799999999994</v>
      </c>
      <c r="G1912" s="2">
        <f>'Moving Avg'!F1912</f>
        <v>6.9921650000000017</v>
      </c>
      <c r="H1912" s="2">
        <f>'Moving Avg'!G1912</f>
        <v>6.4711299999999969</v>
      </c>
      <c r="I1912" s="2">
        <f>'Moving Avg'!H1912</f>
        <v>6.9155214999999997</v>
      </c>
      <c r="J1912" s="6" t="str">
        <f>OBV!F1912</f>
        <v>BULLISH</v>
      </c>
      <c r="K1912" s="6" t="str">
        <f>OBV!G1912</f>
        <v>NEUTRAL</v>
      </c>
      <c r="L1912" s="6" t="str">
        <f>OBV!H1912</f>
        <v>BULLISH DIVERGENCE</v>
      </c>
      <c r="M1912" s="8">
        <f t="shared" si="293"/>
        <v>0</v>
      </c>
      <c r="N1912" s="8">
        <f t="shared" si="290"/>
        <v>0</v>
      </c>
      <c r="O1912" s="8">
        <f t="shared" si="291"/>
        <v>50</v>
      </c>
      <c r="P1912" s="8">
        <f t="shared" si="292"/>
        <v>66.5</v>
      </c>
      <c r="Q1912" s="9">
        <f t="shared" si="294"/>
        <v>17.475000000000001</v>
      </c>
      <c r="R1912" s="9">
        <f t="shared" si="295"/>
        <v>34.125</v>
      </c>
      <c r="S1912" s="9">
        <f t="shared" si="296"/>
        <v>42.424999999999997</v>
      </c>
      <c r="T1912" s="9">
        <f t="shared" si="297"/>
        <v>29.125</v>
      </c>
      <c r="U1912" s="8">
        <f t="shared" si="298"/>
        <v>31.341666666666669</v>
      </c>
      <c r="V1912" s="8">
        <f t="shared" si="299"/>
        <v>30.787500000000001</v>
      </c>
    </row>
    <row r="1913" spans="1:22" ht="13.5" x14ac:dyDescent="0.25">
      <c r="A1913" s="3">
        <f>RSI!A1913</f>
        <v>44796</v>
      </c>
      <c r="B1913" s="2">
        <f>RSI!B1913</f>
        <v>7.2039999999999997</v>
      </c>
      <c r="C1913" s="2">
        <f>RSI!I1913</f>
        <v>72.440509529184183</v>
      </c>
      <c r="D1913" s="2">
        <f>MACD!E1913</f>
        <v>-7.8223042005356902E-2</v>
      </c>
      <c r="E1913" s="2">
        <f>MACD!F1913</f>
        <v>-0.10046139904210741</v>
      </c>
      <c r="F1913" s="2">
        <f>'Moving Avg'!D1913</f>
        <v>7.1651799999999994</v>
      </c>
      <c r="G1913" s="2">
        <f>'Moving Avg'!F1913</f>
        <v>7.0079000000000011</v>
      </c>
      <c r="H1913" s="2">
        <f>'Moving Avg'!G1913</f>
        <v>6.4947459999999975</v>
      </c>
      <c r="I1913" s="2">
        <f>'Moving Avg'!H1913</f>
        <v>6.9125279999999982</v>
      </c>
      <c r="J1913" s="6" t="str">
        <f>OBV!F1913</f>
        <v>BULLISH</v>
      </c>
      <c r="K1913" s="6" t="str">
        <f>OBV!G1913</f>
        <v>NEUTRAL</v>
      </c>
      <c r="L1913" s="6" t="str">
        <f>OBV!H1913</f>
        <v>BULLISH DIVERGENCE</v>
      </c>
      <c r="M1913" s="8">
        <f t="shared" si="293"/>
        <v>0</v>
      </c>
      <c r="N1913" s="8">
        <f t="shared" si="290"/>
        <v>0</v>
      </c>
      <c r="O1913" s="8">
        <f t="shared" si="291"/>
        <v>50</v>
      </c>
      <c r="P1913" s="8">
        <f t="shared" si="292"/>
        <v>66.5</v>
      </c>
      <c r="Q1913" s="9">
        <f t="shared" si="294"/>
        <v>17.475000000000001</v>
      </c>
      <c r="R1913" s="9">
        <f t="shared" si="295"/>
        <v>34.125</v>
      </c>
      <c r="S1913" s="9">
        <f t="shared" si="296"/>
        <v>42.424999999999997</v>
      </c>
      <c r="T1913" s="9">
        <f t="shared" si="297"/>
        <v>29.125</v>
      </c>
      <c r="U1913" s="8">
        <f t="shared" si="298"/>
        <v>31.341666666666669</v>
      </c>
      <c r="V1913" s="8">
        <f t="shared" si="299"/>
        <v>30.787500000000001</v>
      </c>
    </row>
    <row r="1914" spans="1:22" ht="13.5" x14ac:dyDescent="0.25">
      <c r="A1914" s="3">
        <f>RSI!A1914</f>
        <v>44797</v>
      </c>
      <c r="B1914" s="2">
        <f>RSI!B1914</f>
        <v>7.1253000000000002</v>
      </c>
      <c r="C1914" s="2">
        <f>RSI!I1914</f>
        <v>65.145025738943417</v>
      </c>
      <c r="D1914" s="2">
        <f>MACD!E1914</f>
        <v>-6.8478775843504813E-2</v>
      </c>
      <c r="E1914" s="2">
        <f>MACD!F1914</f>
        <v>-9.4064874402386894E-2</v>
      </c>
      <c r="F1914" s="2">
        <f>'Moving Avg'!D1914</f>
        <v>7.1648200000000006</v>
      </c>
      <c r="G1914" s="2">
        <f>'Moving Avg'!F1914</f>
        <v>7.0218000000000007</v>
      </c>
      <c r="H1914" s="2">
        <f>'Moving Avg'!G1914</f>
        <v>6.5169259999999971</v>
      </c>
      <c r="I1914" s="2">
        <f>'Moving Avg'!H1914</f>
        <v>6.9090039999999986</v>
      </c>
      <c r="J1914" s="6" t="str">
        <f>OBV!F1914</f>
        <v>BULLISH</v>
      </c>
      <c r="K1914" s="6" t="str">
        <f>OBV!G1914</f>
        <v>NEUTRAL</v>
      </c>
      <c r="L1914" s="6" t="str">
        <f>OBV!H1914</f>
        <v>BULLISH DIVERGENCE</v>
      </c>
      <c r="M1914" s="8">
        <f t="shared" si="293"/>
        <v>50</v>
      </c>
      <c r="N1914" s="8">
        <f t="shared" si="290"/>
        <v>0</v>
      </c>
      <c r="O1914" s="8">
        <f t="shared" si="291"/>
        <v>50</v>
      </c>
      <c r="P1914" s="8">
        <f t="shared" si="292"/>
        <v>66.5</v>
      </c>
      <c r="Q1914" s="9">
        <f t="shared" si="294"/>
        <v>34.975000000000001</v>
      </c>
      <c r="R1914" s="9">
        <f t="shared" si="295"/>
        <v>44.125</v>
      </c>
      <c r="S1914" s="9">
        <f t="shared" si="296"/>
        <v>49.924999999999997</v>
      </c>
      <c r="T1914" s="9">
        <f t="shared" si="297"/>
        <v>41.625</v>
      </c>
      <c r="U1914" s="8">
        <f t="shared" si="298"/>
        <v>43.008333333333326</v>
      </c>
      <c r="V1914" s="8">
        <f t="shared" si="299"/>
        <v>42.662499999999994</v>
      </c>
    </row>
    <row r="1915" spans="1:22" ht="13.5" x14ac:dyDescent="0.25">
      <c r="A1915" s="3">
        <f>RSI!A1915</f>
        <v>44798</v>
      </c>
      <c r="B1915" s="2">
        <f>RSI!B1915</f>
        <v>7.1689999999999996</v>
      </c>
      <c r="C1915" s="2">
        <f>RSI!I1915</f>
        <v>67.124871884468718</v>
      </c>
      <c r="D1915" s="2">
        <f>MACD!E1915</f>
        <v>-6.4795048499107111E-2</v>
      </c>
      <c r="E1915" s="2">
        <f>MACD!F1915</f>
        <v>-8.8210909221730943E-2</v>
      </c>
      <c r="F1915" s="2">
        <f>'Moving Avg'!D1915</f>
        <v>7.1717999999999993</v>
      </c>
      <c r="G1915" s="2">
        <f>'Moving Avg'!F1915</f>
        <v>7.0392849999999996</v>
      </c>
      <c r="H1915" s="2">
        <f>'Moving Avg'!G1915</f>
        <v>6.541211999999998</v>
      </c>
      <c r="I1915" s="2">
        <f>'Moving Avg'!H1915</f>
        <v>6.9057324999999992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  <c r="M1915" s="8">
        <f t="shared" si="293"/>
        <v>50</v>
      </c>
      <c r="N1915" s="8">
        <f t="shared" si="290"/>
        <v>0</v>
      </c>
      <c r="O1915" s="8">
        <f t="shared" si="291"/>
        <v>50</v>
      </c>
      <c r="P1915" s="8">
        <f t="shared" si="292"/>
        <v>16.5</v>
      </c>
      <c r="Q1915" s="9">
        <f t="shared" si="294"/>
        <v>27.475000000000001</v>
      </c>
      <c r="R1915" s="9">
        <f t="shared" si="295"/>
        <v>31.625</v>
      </c>
      <c r="S1915" s="9">
        <f t="shared" si="296"/>
        <v>27.425000000000001</v>
      </c>
      <c r="T1915" s="9">
        <f t="shared" si="297"/>
        <v>29.125</v>
      </c>
      <c r="U1915" s="8">
        <f t="shared" si="298"/>
        <v>28.841666666666669</v>
      </c>
      <c r="V1915" s="8">
        <f t="shared" si="299"/>
        <v>28.912500000000001</v>
      </c>
    </row>
    <row r="1916" spans="1:22" ht="13.5" x14ac:dyDescent="0.25">
      <c r="A1916" s="3">
        <f>RSI!A1916</f>
        <v>44799</v>
      </c>
      <c r="B1916" s="2">
        <f>RSI!B1916</f>
        <v>7.1253000000000002</v>
      </c>
      <c r="C1916" s="2">
        <f>RSI!I1916</f>
        <v>63.255422918479901</v>
      </c>
      <c r="D1916" s="2">
        <f>MACD!E1916</f>
        <v>-4.9171671821882867E-2</v>
      </c>
      <c r="E1916" s="2">
        <f>MACD!F1916</f>
        <v>-8.0403061741761331E-2</v>
      </c>
      <c r="F1916" s="2">
        <f>'Moving Avg'!D1916</f>
        <v>7.1672600000000006</v>
      </c>
      <c r="G1916" s="2">
        <f>'Moving Avg'!F1916</f>
        <v>7.0563349999999998</v>
      </c>
      <c r="H1916" s="2">
        <f>'Moving Avg'!G1916</f>
        <v>6.5646239999999976</v>
      </c>
      <c r="I1916" s="2">
        <f>'Moving Avg'!H1916</f>
        <v>6.9024139999999985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  <c r="M1916" s="8">
        <f t="shared" si="293"/>
        <v>50</v>
      </c>
      <c r="N1916" s="8">
        <f t="shared" si="290"/>
        <v>0</v>
      </c>
      <c r="O1916" s="8">
        <f t="shared" si="291"/>
        <v>50</v>
      </c>
      <c r="P1916" s="8">
        <f t="shared" si="292"/>
        <v>16.5</v>
      </c>
      <c r="Q1916" s="9">
        <f t="shared" si="294"/>
        <v>27.475000000000001</v>
      </c>
      <c r="R1916" s="9">
        <f t="shared" si="295"/>
        <v>31.625</v>
      </c>
      <c r="S1916" s="9">
        <f t="shared" si="296"/>
        <v>27.425000000000001</v>
      </c>
      <c r="T1916" s="9">
        <f t="shared" si="297"/>
        <v>29.125</v>
      </c>
      <c r="U1916" s="8">
        <f t="shared" si="298"/>
        <v>28.841666666666669</v>
      </c>
      <c r="V1916" s="8">
        <f t="shared" si="299"/>
        <v>28.912500000000001</v>
      </c>
    </row>
    <row r="1917" spans="1:22" ht="13.5" x14ac:dyDescent="0.25">
      <c r="A1917" s="3">
        <f>RSI!A1917</f>
        <v>44802</v>
      </c>
      <c r="B1917" s="2">
        <f>RSI!B1917</f>
        <v>7.1253000000000002</v>
      </c>
      <c r="C1917" s="2">
        <f>RSI!I1917</f>
        <v>63.255422918479901</v>
      </c>
      <c r="D1917" s="2">
        <f>MACD!E1917</f>
        <v>-8.0066710426125454E-3</v>
      </c>
      <c r="E1917" s="2">
        <f>MACD!F1917</f>
        <v>-6.5923783601931588E-2</v>
      </c>
      <c r="F1917" s="2">
        <f>'Moving Avg'!D1917</f>
        <v>7.1497799999999998</v>
      </c>
      <c r="G1917" s="2">
        <f>'Moving Avg'!F1917</f>
        <v>7.0663900000000002</v>
      </c>
      <c r="H1917" s="2">
        <f>'Moving Avg'!G1917</f>
        <v>6.5883099999999981</v>
      </c>
      <c r="I1917" s="2">
        <f>'Moving Avg'!H1917</f>
        <v>6.8990954999999987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  <c r="M1917" s="8">
        <f t="shared" si="293"/>
        <v>50</v>
      </c>
      <c r="N1917" s="8">
        <f t="shared" si="290"/>
        <v>0</v>
      </c>
      <c r="O1917" s="8">
        <f t="shared" si="291"/>
        <v>50</v>
      </c>
      <c r="P1917" s="8">
        <f t="shared" si="292"/>
        <v>16.5</v>
      </c>
      <c r="Q1917" s="9">
        <f t="shared" si="294"/>
        <v>27.475000000000001</v>
      </c>
      <c r="R1917" s="9">
        <f t="shared" si="295"/>
        <v>31.625</v>
      </c>
      <c r="S1917" s="9">
        <f t="shared" si="296"/>
        <v>27.425000000000001</v>
      </c>
      <c r="T1917" s="9">
        <f t="shared" si="297"/>
        <v>29.125</v>
      </c>
      <c r="U1917" s="8">
        <f t="shared" si="298"/>
        <v>28.841666666666669</v>
      </c>
      <c r="V1917" s="8">
        <f t="shared" si="299"/>
        <v>28.912500000000001</v>
      </c>
    </row>
    <row r="1918" spans="1:22" ht="13.5" x14ac:dyDescent="0.25">
      <c r="A1918" s="3">
        <f>RSI!A1918</f>
        <v>44803</v>
      </c>
      <c r="B1918" s="2">
        <f>RSI!B1918</f>
        <v>7.1603000000000003</v>
      </c>
      <c r="C1918" s="2">
        <f>RSI!I1918</f>
        <v>65.122927400594165</v>
      </c>
      <c r="D1918" s="2">
        <f>MACD!E1918</f>
        <v>1.5660570833371246E-2</v>
      </c>
      <c r="E1918" s="2">
        <f>MACD!F1918</f>
        <v>-4.9606912714871026E-2</v>
      </c>
      <c r="F1918" s="2">
        <f>'Moving Avg'!D1918</f>
        <v>7.1410399999999994</v>
      </c>
      <c r="G1918" s="2">
        <f>'Moving Avg'!F1918</f>
        <v>7.0799399999999988</v>
      </c>
      <c r="H1918" s="2">
        <f>'Moving Avg'!G1918</f>
        <v>6.6124219999999978</v>
      </c>
      <c r="I1918" s="2">
        <f>'Moving Avg'!H1918</f>
        <v>6.8958834999999974</v>
      </c>
      <c r="J1918" s="6" t="str">
        <f>OBV!F1918</f>
        <v>BULLISH</v>
      </c>
      <c r="K1918" s="6" t="str">
        <f>OBV!G1918</f>
        <v>NEUTRAL</v>
      </c>
      <c r="L1918" s="6" t="str">
        <f>OBV!H1918</f>
        <v>BULLISH DIVERGENCE</v>
      </c>
      <c r="M1918" s="8">
        <f t="shared" si="293"/>
        <v>50</v>
      </c>
      <c r="N1918" s="8">
        <f t="shared" si="290"/>
        <v>0</v>
      </c>
      <c r="O1918" s="8">
        <f t="shared" si="291"/>
        <v>50</v>
      </c>
      <c r="P1918" s="8">
        <f t="shared" si="292"/>
        <v>66.5</v>
      </c>
      <c r="Q1918" s="9">
        <f t="shared" si="294"/>
        <v>34.975000000000001</v>
      </c>
      <c r="R1918" s="9">
        <f t="shared" si="295"/>
        <v>44.125</v>
      </c>
      <c r="S1918" s="9">
        <f t="shared" si="296"/>
        <v>49.924999999999997</v>
      </c>
      <c r="T1918" s="9">
        <f t="shared" si="297"/>
        <v>41.625</v>
      </c>
      <c r="U1918" s="8">
        <f t="shared" si="298"/>
        <v>43.008333333333326</v>
      </c>
      <c r="V1918" s="8">
        <f t="shared" si="299"/>
        <v>42.662499999999994</v>
      </c>
    </row>
    <row r="1919" spans="1:22" ht="13.5" x14ac:dyDescent="0.25">
      <c r="A1919" s="3">
        <f>RSI!A1919</f>
        <v>44804</v>
      </c>
      <c r="B1919" s="2">
        <f>RSI!B1919</f>
        <v>7.1515000000000004</v>
      </c>
      <c r="C1919" s="2">
        <f>RSI!I1919</f>
        <v>64.238899838892479</v>
      </c>
      <c r="D1919" s="2">
        <f>MACD!E1919</f>
        <v>2.3343901980270587E-2</v>
      </c>
      <c r="E1919" s="2">
        <f>MACD!F1919</f>
        <v>-3.5016749775842709E-2</v>
      </c>
      <c r="F1919" s="2">
        <f>'Moving Avg'!D1919</f>
        <v>7.14628</v>
      </c>
      <c r="G1919" s="2">
        <f>'Moving Avg'!F1919</f>
        <v>7.0947999999999993</v>
      </c>
      <c r="H1919" s="2">
        <f>'Moving Avg'!G1919</f>
        <v>6.6364939999999981</v>
      </c>
      <c r="I1919" s="2">
        <f>'Moving Avg'!H1919</f>
        <v>6.8923534999999969</v>
      </c>
      <c r="J1919" s="6" t="str">
        <f>OBV!F1919</f>
        <v>BULLISH</v>
      </c>
      <c r="K1919" s="6" t="str">
        <f>OBV!G1919</f>
        <v>NEUTRAL</v>
      </c>
      <c r="L1919" s="6" t="str">
        <f>OBV!H1919</f>
        <v>CONFIRMED BULLISH</v>
      </c>
      <c r="M1919" s="8">
        <f t="shared" si="293"/>
        <v>50</v>
      </c>
      <c r="N1919" s="8">
        <f t="shared" si="290"/>
        <v>0</v>
      </c>
      <c r="O1919" s="8">
        <f t="shared" si="291"/>
        <v>50</v>
      </c>
      <c r="P1919" s="8">
        <f t="shared" si="292"/>
        <v>83.5</v>
      </c>
      <c r="Q1919" s="9">
        <f t="shared" si="294"/>
        <v>37.524999999999999</v>
      </c>
      <c r="R1919" s="9">
        <f t="shared" si="295"/>
        <v>48.375</v>
      </c>
      <c r="S1919" s="9">
        <f t="shared" si="296"/>
        <v>57.575000000000003</v>
      </c>
      <c r="T1919" s="9">
        <f t="shared" si="297"/>
        <v>45.875</v>
      </c>
      <c r="U1919" s="8">
        <f t="shared" si="298"/>
        <v>47.82500000000001</v>
      </c>
      <c r="V1919" s="8">
        <f t="shared" si="299"/>
        <v>47.337500000000006</v>
      </c>
    </row>
    <row r="1920" spans="1:22" ht="13.5" x14ac:dyDescent="0.25">
      <c r="A1920" s="3">
        <f>RSI!A1920</f>
        <v>44805</v>
      </c>
      <c r="B1920" s="2">
        <f>RSI!B1920</f>
        <v>7.3438999999999997</v>
      </c>
      <c r="C1920" s="2">
        <f>RSI!I1920</f>
        <v>72.900531976785942</v>
      </c>
      <c r="D1920" s="2">
        <f>MACD!E1920</f>
        <v>1.5644587044305602E-2</v>
      </c>
      <c r="E1920" s="2">
        <f>MACD!F1920</f>
        <v>-2.4884482411813048E-2</v>
      </c>
      <c r="F1920" s="2">
        <f>'Moving Avg'!D1920</f>
        <v>7.18126</v>
      </c>
      <c r="G1920" s="2">
        <f>'Moving Avg'!F1920</f>
        <v>7.1178799999999978</v>
      </c>
      <c r="H1920" s="2">
        <f>'Moving Avg'!G1920</f>
        <v>6.6644139999999989</v>
      </c>
      <c r="I1920" s="2">
        <f>'Moving Avg'!H1920</f>
        <v>6.8897854999999986</v>
      </c>
      <c r="J1920" s="6" t="str">
        <f>OBV!F1920</f>
        <v>BULLISH</v>
      </c>
      <c r="K1920" s="6" t="str">
        <f>OBV!G1920</f>
        <v>STRONG</v>
      </c>
      <c r="L1920" s="6" t="str">
        <f>OBV!H1920</f>
        <v>CONFIRMED BULLISH</v>
      </c>
      <c r="M1920" s="8">
        <f t="shared" si="293"/>
        <v>0</v>
      </c>
      <c r="N1920" s="8">
        <f t="shared" si="290"/>
        <v>0</v>
      </c>
      <c r="O1920" s="8">
        <f t="shared" si="291"/>
        <v>50</v>
      </c>
      <c r="P1920" s="8">
        <f t="shared" si="292"/>
        <v>100</v>
      </c>
      <c r="Q1920" s="9">
        <f t="shared" si="294"/>
        <v>22.5</v>
      </c>
      <c r="R1920" s="9">
        <f t="shared" si="295"/>
        <v>42.5</v>
      </c>
      <c r="S1920" s="9">
        <f t="shared" si="296"/>
        <v>57.5</v>
      </c>
      <c r="T1920" s="9">
        <f t="shared" si="297"/>
        <v>37.5</v>
      </c>
      <c r="U1920" s="8">
        <f t="shared" si="298"/>
        <v>40.833333333333336</v>
      </c>
      <c r="V1920" s="8">
        <f t="shared" si="299"/>
        <v>40</v>
      </c>
    </row>
    <row r="1921" spans="1:22" ht="13.5" x14ac:dyDescent="0.25">
      <c r="A1921" s="3">
        <f>RSI!A1921</f>
        <v>44806</v>
      </c>
      <c r="B1921" s="2">
        <f>RSI!B1921</f>
        <v>7.5186999999999999</v>
      </c>
      <c r="C1921" s="2">
        <f>RSI!I1921</f>
        <v>78.092217023584652</v>
      </c>
      <c r="D1921" s="2">
        <f>MACD!E1921</f>
        <v>-3.7664954501899217E-3</v>
      </c>
      <c r="E1921" s="2">
        <f>MACD!F1921</f>
        <v>-2.0660885019488422E-2</v>
      </c>
      <c r="F1921" s="2">
        <f>'Moving Avg'!D1921</f>
        <v>7.2599400000000003</v>
      </c>
      <c r="G1921" s="2">
        <f>'Moving Avg'!F1921</f>
        <v>7.1496999999999984</v>
      </c>
      <c r="H1921" s="2">
        <f>'Moving Avg'!G1921</f>
        <v>6.6971999999999987</v>
      </c>
      <c r="I1921" s="2">
        <f>'Moving Avg'!H1921</f>
        <v>6.8885024999999978</v>
      </c>
      <c r="J1921" s="6" t="str">
        <f>OBV!F1921</f>
        <v>BULLISH</v>
      </c>
      <c r="K1921" s="6" t="str">
        <f>OBV!G1921</f>
        <v>STRONG</v>
      </c>
      <c r="L1921" s="6" t="str">
        <f>OBV!H1921</f>
        <v>CONFIRMED BULLISH</v>
      </c>
      <c r="M1921" s="8">
        <f t="shared" si="293"/>
        <v>0</v>
      </c>
      <c r="N1921" s="8">
        <f t="shared" si="290"/>
        <v>0</v>
      </c>
      <c r="O1921" s="8">
        <f t="shared" si="291"/>
        <v>50</v>
      </c>
      <c r="P1921" s="8">
        <f t="shared" si="292"/>
        <v>100</v>
      </c>
      <c r="Q1921" s="9">
        <f t="shared" si="294"/>
        <v>22.5</v>
      </c>
      <c r="R1921" s="9">
        <f t="shared" si="295"/>
        <v>42.5</v>
      </c>
      <c r="S1921" s="9">
        <f t="shared" si="296"/>
        <v>57.5</v>
      </c>
      <c r="T1921" s="9">
        <f t="shared" si="297"/>
        <v>37.5</v>
      </c>
      <c r="U1921" s="8">
        <f t="shared" si="298"/>
        <v>40.833333333333336</v>
      </c>
      <c r="V1921" s="8">
        <f t="shared" si="299"/>
        <v>40</v>
      </c>
    </row>
    <row r="1922" spans="1:22" ht="13.5" x14ac:dyDescent="0.25">
      <c r="A1922" s="3">
        <f>RSI!A1922</f>
        <v>44809</v>
      </c>
      <c r="B1922" s="2">
        <f>RSI!B1922</f>
        <v>7.4313000000000002</v>
      </c>
      <c r="C1922" s="2">
        <f>RSI!I1922</f>
        <v>70.789703748256869</v>
      </c>
      <c r="D1922" s="2">
        <f>MACD!E1922</f>
        <v>-6.7282666871850694E-3</v>
      </c>
      <c r="E1922" s="2">
        <f>MACD!F1922</f>
        <v>-1.7874361353027751E-2</v>
      </c>
      <c r="F1922" s="2">
        <f>'Moving Avg'!D1922</f>
        <v>7.3211399999999998</v>
      </c>
      <c r="G1922" s="2">
        <f>'Moving Avg'!F1922</f>
        <v>7.1754049999999978</v>
      </c>
      <c r="H1922" s="2">
        <f>'Moving Avg'!G1922</f>
        <v>6.7274159999999998</v>
      </c>
      <c r="I1922" s="2">
        <f>'Moving Avg'!H1922</f>
        <v>6.8868164999999983</v>
      </c>
      <c r="J1922" s="6" t="str">
        <f>OBV!F1922</f>
        <v>BULLISH</v>
      </c>
      <c r="K1922" s="6" t="str">
        <f>OBV!G1922</f>
        <v>STRONG</v>
      </c>
      <c r="L1922" s="6" t="str">
        <f>OBV!H1922</f>
        <v>CONFIRMED BULLISH</v>
      </c>
      <c r="M1922" s="8">
        <f t="shared" si="293"/>
        <v>0</v>
      </c>
      <c r="N1922" s="8">
        <f t="shared" ref="N1922:N1985" si="300">IF(E1922-D1922&gt;0.02, 100, IF(E1922-D1922&lt;0,0,45))</f>
        <v>0</v>
      </c>
      <c r="O1922" s="8">
        <f t="shared" ref="O1922:O1985" si="301">IF(F1922-I1922&gt;10,100,IF(F1922-I1922&gt;5,75, IF(F1922-I1922&gt;0,50,0)))</f>
        <v>50</v>
      </c>
      <c r="P1922" s="8">
        <f t="shared" ref="P1922:P1985" si="302">IF(L1922="confirmed bullish", 34, IF(L1922="bullish divergence",17, 0))+IF(J1922="bullish",33,IF(J1922="bearish",0,16.5))+IF(K1922="strong",33,IF(K1922="weak",0,16.5))</f>
        <v>100</v>
      </c>
      <c r="Q1922" s="9">
        <f t="shared" si="294"/>
        <v>22.5</v>
      </c>
      <c r="R1922" s="9">
        <f t="shared" si="295"/>
        <v>42.5</v>
      </c>
      <c r="S1922" s="9">
        <f t="shared" si="296"/>
        <v>57.5</v>
      </c>
      <c r="T1922" s="9">
        <f t="shared" si="297"/>
        <v>37.5</v>
      </c>
      <c r="U1922" s="8">
        <f t="shared" si="298"/>
        <v>40.833333333333336</v>
      </c>
      <c r="V1922" s="8">
        <f t="shared" si="299"/>
        <v>40</v>
      </c>
    </row>
    <row r="1923" spans="1:22" ht="13.5" x14ac:dyDescent="0.25">
      <c r="A1923" s="3">
        <f>RSI!A1923</f>
        <v>44810</v>
      </c>
      <c r="B1923" s="2">
        <f>RSI!B1923</f>
        <v>7.7373000000000003</v>
      </c>
      <c r="C1923" s="2">
        <f>RSI!I1923</f>
        <v>78.404036665213539</v>
      </c>
      <c r="D1923" s="2">
        <f>MACD!E1923</f>
        <v>-3.5468363620019261E-2</v>
      </c>
      <c r="E1923" s="2">
        <f>MACD!F1923</f>
        <v>-2.1393161806426052E-2</v>
      </c>
      <c r="F1923" s="2">
        <f>'Moving Avg'!D1923</f>
        <v>7.436539999999999</v>
      </c>
      <c r="G1923" s="2">
        <f>'Moving Avg'!F1923</f>
        <v>7.2111649999999994</v>
      </c>
      <c r="H1923" s="2">
        <f>'Moving Avg'!G1923</f>
        <v>6.76389</v>
      </c>
      <c r="I1923" s="2">
        <f>'Moving Avg'!H1923</f>
        <v>6.8867974999999992</v>
      </c>
      <c r="J1923" s="6" t="str">
        <f>OBV!F1923</f>
        <v>BULLISH</v>
      </c>
      <c r="K1923" s="6" t="str">
        <f>OBV!G1923</f>
        <v>STRONG</v>
      </c>
      <c r="L1923" s="6" t="str">
        <f>OBV!H1923</f>
        <v>CONFIRMED BULLISH</v>
      </c>
      <c r="M1923" s="8">
        <f t="shared" ref="M1923:M1986" si="303">IF(C1923&lt;30,100, IF(C1923&gt;70, 0, 50))</f>
        <v>0</v>
      </c>
      <c r="N1923" s="8">
        <f t="shared" si="300"/>
        <v>45</v>
      </c>
      <c r="O1923" s="8">
        <f t="shared" si="301"/>
        <v>50</v>
      </c>
      <c r="P1923" s="8">
        <f t="shared" si="302"/>
        <v>100</v>
      </c>
      <c r="Q1923" s="9">
        <f t="shared" ref="Q1923:Q1986" si="304">0.35*M1923+N1923*0.35+O1923*0.15+P1923*0.15</f>
        <v>38.25</v>
      </c>
      <c r="R1923" s="9">
        <f t="shared" ref="R1923:R1986" si="305">M1923*0.2+N1923*0.2+O1923*0.35+P1923*0.25</f>
        <v>51.5</v>
      </c>
      <c r="S1923" s="9">
        <f t="shared" ref="S1923:S1986" si="306">M1923*0.15+N1923*0.15+O1923*0.25+P1923*0.45</f>
        <v>64.25</v>
      </c>
      <c r="T1923" s="9">
        <f t="shared" ref="T1923:T1986" si="307">0.25*SUM(M1923:P1923)</f>
        <v>48.75</v>
      </c>
      <c r="U1923" s="8">
        <f t="shared" ref="U1923:U1986" si="308">SUM(Q1923:S1923)/3</f>
        <v>51.333333333333336</v>
      </c>
      <c r="V1923" s="8">
        <f t="shared" ref="V1923:V1986" si="309">SUM(Q1923:T1923)/4</f>
        <v>50.6875</v>
      </c>
    </row>
    <row r="1924" spans="1:22" ht="13.5" x14ac:dyDescent="0.25">
      <c r="A1924" s="3">
        <f>RSI!A1924</f>
        <v>44811</v>
      </c>
      <c r="B1924" s="2">
        <f>RSI!B1924</f>
        <v>7.6936</v>
      </c>
      <c r="C1924" s="2">
        <f>RSI!I1924</f>
        <v>75.381942997379284</v>
      </c>
      <c r="D1924" s="2">
        <f>MACD!E1924</f>
        <v>-7.2529483853776888E-2</v>
      </c>
      <c r="E1924" s="2">
        <f>MACD!F1924</f>
        <v>-3.1620426215896218E-2</v>
      </c>
      <c r="F1924" s="2">
        <f>'Moving Avg'!D1924</f>
        <v>7.5449600000000006</v>
      </c>
      <c r="G1924" s="2">
        <f>'Moving Avg'!F1924</f>
        <v>7.2461349999999998</v>
      </c>
      <c r="H1924" s="2">
        <f>'Moving Avg'!G1924</f>
        <v>6.7972980000000005</v>
      </c>
      <c r="I1924" s="2">
        <f>'Moving Avg'!H1924</f>
        <v>6.8865599999999993</v>
      </c>
      <c r="J1924" s="6" t="str">
        <f>OBV!F1924</f>
        <v>BULLISH</v>
      </c>
      <c r="K1924" s="6" t="str">
        <f>OBV!G1924</f>
        <v>STRONG</v>
      </c>
      <c r="L1924" s="6" t="str">
        <f>OBV!H1924</f>
        <v>CONFIRMED BULLISH</v>
      </c>
      <c r="M1924" s="8">
        <f t="shared" si="303"/>
        <v>0</v>
      </c>
      <c r="N1924" s="8">
        <f t="shared" si="300"/>
        <v>100</v>
      </c>
      <c r="O1924" s="8">
        <f t="shared" si="301"/>
        <v>50</v>
      </c>
      <c r="P1924" s="8">
        <f t="shared" si="302"/>
        <v>100</v>
      </c>
      <c r="Q1924" s="9">
        <f t="shared" si="304"/>
        <v>57.5</v>
      </c>
      <c r="R1924" s="9">
        <f t="shared" si="305"/>
        <v>62.5</v>
      </c>
      <c r="S1924" s="9">
        <f t="shared" si="306"/>
        <v>72.5</v>
      </c>
      <c r="T1924" s="9">
        <f t="shared" si="307"/>
        <v>62.5</v>
      </c>
      <c r="U1924" s="8">
        <f t="shared" si="308"/>
        <v>64.166666666666671</v>
      </c>
      <c r="V1924" s="8">
        <f t="shared" si="309"/>
        <v>63.75</v>
      </c>
    </row>
    <row r="1925" spans="1:22" ht="13.5" x14ac:dyDescent="0.25">
      <c r="A1925" s="3">
        <f>RSI!A1925</f>
        <v>44812</v>
      </c>
      <c r="B1925" s="2">
        <f>RSI!B1925</f>
        <v>7.8684000000000003</v>
      </c>
      <c r="C1925" s="2">
        <f>RSI!I1925</f>
        <v>78.887477859740642</v>
      </c>
      <c r="D1925" s="2">
        <f>MACD!E1925</f>
        <v>-0.11344085174229157</v>
      </c>
      <c r="E1925" s="2">
        <f>MACD!F1925</f>
        <v>-4.7984511321175288E-2</v>
      </c>
      <c r="F1925" s="2">
        <f>'Moving Avg'!D1925</f>
        <v>7.6498599999999994</v>
      </c>
      <c r="G1925" s="2">
        <f>'Moving Avg'!F1925</f>
        <v>7.2898450000000015</v>
      </c>
      <c r="H1925" s="2">
        <f>'Moving Avg'!G1925</f>
        <v>6.8344760000000022</v>
      </c>
      <c r="I1925" s="2">
        <f>'Moving Avg'!H1925</f>
        <v>6.8871964999999982</v>
      </c>
      <c r="J1925" s="6" t="str">
        <f>OBV!F1925</f>
        <v>BULLISH</v>
      </c>
      <c r="K1925" s="6" t="str">
        <f>OBV!G1925</f>
        <v>STRONG</v>
      </c>
      <c r="L1925" s="6" t="str">
        <f>OBV!H1925</f>
        <v>CONFIRMED BULLISH</v>
      </c>
      <c r="M1925" s="8">
        <f t="shared" si="303"/>
        <v>0</v>
      </c>
      <c r="N1925" s="8">
        <f t="shared" si="300"/>
        <v>100</v>
      </c>
      <c r="O1925" s="8">
        <f t="shared" si="301"/>
        <v>50</v>
      </c>
      <c r="P1925" s="8">
        <f t="shared" si="302"/>
        <v>100</v>
      </c>
      <c r="Q1925" s="9">
        <f t="shared" si="304"/>
        <v>57.5</v>
      </c>
      <c r="R1925" s="9">
        <f t="shared" si="305"/>
        <v>62.5</v>
      </c>
      <c r="S1925" s="9">
        <f t="shared" si="306"/>
        <v>72.5</v>
      </c>
      <c r="T1925" s="9">
        <f t="shared" si="307"/>
        <v>62.5</v>
      </c>
      <c r="U1925" s="8">
        <f t="shared" si="308"/>
        <v>64.166666666666671</v>
      </c>
      <c r="V1925" s="8">
        <f t="shared" si="309"/>
        <v>63.75</v>
      </c>
    </row>
    <row r="1926" spans="1:22" ht="13.5" x14ac:dyDescent="0.25">
      <c r="A1926" s="3">
        <f>RSI!A1926</f>
        <v>44813</v>
      </c>
      <c r="B1926" s="2">
        <f>RSI!B1926</f>
        <v>7.9122000000000003</v>
      </c>
      <c r="C1926" s="2">
        <f>RSI!I1926</f>
        <v>79.66871470513756</v>
      </c>
      <c r="D1926" s="2">
        <f>MACD!E1926</f>
        <v>-0.16213903625047443</v>
      </c>
      <c r="E1926" s="2">
        <f>MACD!F1926</f>
        <v>-7.0815416307035112E-2</v>
      </c>
      <c r="F1926" s="2">
        <f>'Moving Avg'!D1926</f>
        <v>7.7285599999999999</v>
      </c>
      <c r="G1926" s="2">
        <f>'Moving Avg'!F1926</f>
        <v>7.3322500000000019</v>
      </c>
      <c r="H1926" s="2">
        <f>'Moving Avg'!G1926</f>
        <v>6.8715720000000013</v>
      </c>
      <c r="I1926" s="2">
        <f>'Moving Avg'!H1926</f>
        <v>6.8882229999999982</v>
      </c>
      <c r="J1926" s="6" t="str">
        <f>OBV!F1926</f>
        <v>BULLISH</v>
      </c>
      <c r="K1926" s="6" t="str">
        <f>OBV!G1926</f>
        <v>STRONG</v>
      </c>
      <c r="L1926" s="6" t="str">
        <f>OBV!H1926</f>
        <v>CONFIRMED BULLISH</v>
      </c>
      <c r="M1926" s="8">
        <f t="shared" si="303"/>
        <v>0</v>
      </c>
      <c r="N1926" s="8">
        <f t="shared" si="300"/>
        <v>100</v>
      </c>
      <c r="O1926" s="8">
        <f t="shared" si="301"/>
        <v>50</v>
      </c>
      <c r="P1926" s="8">
        <f t="shared" si="302"/>
        <v>100</v>
      </c>
      <c r="Q1926" s="9">
        <f t="shared" si="304"/>
        <v>57.5</v>
      </c>
      <c r="R1926" s="9">
        <f t="shared" si="305"/>
        <v>62.5</v>
      </c>
      <c r="S1926" s="9">
        <f t="shared" si="306"/>
        <v>72.5</v>
      </c>
      <c r="T1926" s="9">
        <f t="shared" si="307"/>
        <v>62.5</v>
      </c>
      <c r="U1926" s="8">
        <f t="shared" si="308"/>
        <v>64.166666666666671</v>
      </c>
      <c r="V1926" s="8">
        <f t="shared" si="309"/>
        <v>63.75</v>
      </c>
    </row>
    <row r="1927" spans="1:22" ht="13.5" x14ac:dyDescent="0.25">
      <c r="A1927" s="3">
        <f>RSI!A1927</f>
        <v>44816</v>
      </c>
      <c r="B1927" s="2">
        <f>RSI!B1927</f>
        <v>8.0694999999999997</v>
      </c>
      <c r="C1927" s="2">
        <f>RSI!I1927</f>
        <v>82.214121588525202</v>
      </c>
      <c r="D1927" s="2">
        <f>MACD!E1927</f>
        <v>-0.21906451942639649</v>
      </c>
      <c r="E1927" s="2">
        <f>MACD!F1927</f>
        <v>-0.10046523693090739</v>
      </c>
      <c r="F1927" s="2">
        <f>'Moving Avg'!D1927</f>
        <v>7.8561999999999994</v>
      </c>
      <c r="G1927" s="2">
        <f>'Moving Avg'!F1927</f>
        <v>7.3730750000000018</v>
      </c>
      <c r="H1927" s="2">
        <f>'Moving Avg'!G1927</f>
        <v>6.9124980000000029</v>
      </c>
      <c r="I1927" s="2">
        <f>'Moving Avg'!H1927</f>
        <v>6.8902414999999984</v>
      </c>
      <c r="J1927" s="6" t="str">
        <f>OBV!F1927</f>
        <v>BULLISH</v>
      </c>
      <c r="K1927" s="6" t="str">
        <f>OBV!G1927</f>
        <v>STRONG</v>
      </c>
      <c r="L1927" s="6" t="str">
        <f>OBV!H1927</f>
        <v>CONFIRMED BULLISH</v>
      </c>
      <c r="M1927" s="8">
        <f t="shared" si="303"/>
        <v>0</v>
      </c>
      <c r="N1927" s="8">
        <f t="shared" si="300"/>
        <v>100</v>
      </c>
      <c r="O1927" s="8">
        <f t="shared" si="301"/>
        <v>50</v>
      </c>
      <c r="P1927" s="8">
        <f t="shared" si="302"/>
        <v>100</v>
      </c>
      <c r="Q1927" s="9">
        <f t="shared" si="304"/>
        <v>57.5</v>
      </c>
      <c r="R1927" s="9">
        <f t="shared" si="305"/>
        <v>62.5</v>
      </c>
      <c r="S1927" s="9">
        <f t="shared" si="306"/>
        <v>72.5</v>
      </c>
      <c r="T1927" s="9">
        <f t="shared" si="307"/>
        <v>62.5</v>
      </c>
      <c r="U1927" s="8">
        <f t="shared" si="308"/>
        <v>64.166666666666671</v>
      </c>
      <c r="V1927" s="8">
        <f t="shared" si="309"/>
        <v>63.75</v>
      </c>
    </row>
    <row r="1928" spans="1:22" ht="13.5" x14ac:dyDescent="0.25">
      <c r="A1928" s="3">
        <f>RSI!A1928</f>
        <v>44817</v>
      </c>
      <c r="B1928" s="2">
        <f>RSI!B1928</f>
        <v>8.2181999999999995</v>
      </c>
      <c r="C1928" s="2">
        <f>RSI!I1928</f>
        <v>84.224765375199155</v>
      </c>
      <c r="D1928" s="2">
        <f>MACD!E1928</f>
        <v>-0.27755810858785779</v>
      </c>
      <c r="E1928" s="2">
        <f>MACD!F1928</f>
        <v>-0.13588381126229748</v>
      </c>
      <c r="F1928" s="2">
        <f>'Moving Avg'!D1928</f>
        <v>7.9523799999999998</v>
      </c>
      <c r="G1928" s="2">
        <f>'Moving Avg'!F1928</f>
        <v>7.4237850000000005</v>
      </c>
      <c r="H1928" s="2">
        <f>'Moving Avg'!G1928</f>
        <v>6.9563980000000027</v>
      </c>
      <c r="I1928" s="2">
        <f>'Moving Avg'!H1928</f>
        <v>6.893003499999999</v>
      </c>
      <c r="J1928" s="6" t="str">
        <f>OBV!F1928</f>
        <v>BULLISH</v>
      </c>
      <c r="K1928" s="6" t="str">
        <f>OBV!G1928</f>
        <v>STRONG</v>
      </c>
      <c r="L1928" s="6" t="str">
        <f>OBV!H1928</f>
        <v>CONFIRMED BULLISH</v>
      </c>
      <c r="M1928" s="8">
        <f t="shared" si="303"/>
        <v>0</v>
      </c>
      <c r="N1928" s="8">
        <f t="shared" si="300"/>
        <v>100</v>
      </c>
      <c r="O1928" s="8">
        <f t="shared" si="301"/>
        <v>50</v>
      </c>
      <c r="P1928" s="8">
        <f t="shared" si="302"/>
        <v>100</v>
      </c>
      <c r="Q1928" s="9">
        <f t="shared" si="304"/>
        <v>57.5</v>
      </c>
      <c r="R1928" s="9">
        <f t="shared" si="305"/>
        <v>62.5</v>
      </c>
      <c r="S1928" s="9">
        <f t="shared" si="306"/>
        <v>72.5</v>
      </c>
      <c r="T1928" s="9">
        <f t="shared" si="307"/>
        <v>62.5</v>
      </c>
      <c r="U1928" s="8">
        <f t="shared" si="308"/>
        <v>64.166666666666671</v>
      </c>
      <c r="V1928" s="8">
        <f t="shared" si="309"/>
        <v>63.75</v>
      </c>
    </row>
    <row r="1929" spans="1:22" ht="13.5" x14ac:dyDescent="0.25">
      <c r="A1929" s="3">
        <f>RSI!A1929</f>
        <v>44818</v>
      </c>
      <c r="B1929" s="2">
        <f>RSI!B1929</f>
        <v>8.2006999999999994</v>
      </c>
      <c r="C1929" s="2">
        <f>RSI!I1929</f>
        <v>83.035077120512739</v>
      </c>
      <c r="D1929" s="2">
        <f>MACD!E1929</f>
        <v>-0.33233675412931163</v>
      </c>
      <c r="E1929" s="2">
        <f>MACD!F1929</f>
        <v>-0.17517439983570032</v>
      </c>
      <c r="F1929" s="2">
        <f>'Moving Avg'!D1929</f>
        <v>8.053799999999999</v>
      </c>
      <c r="G1929" s="2">
        <f>'Moving Avg'!F1929</f>
        <v>7.4774650000000005</v>
      </c>
      <c r="H1929" s="2">
        <f>'Moving Avg'!G1929</f>
        <v>7.0013180000000022</v>
      </c>
      <c r="I1929" s="2">
        <f>'Moving Avg'!H1929</f>
        <v>6.8960199999999974</v>
      </c>
      <c r="J1929" s="6" t="str">
        <f>OBV!F1929</f>
        <v>BULLISH</v>
      </c>
      <c r="K1929" s="6" t="str">
        <f>OBV!G1929</f>
        <v>STRONG</v>
      </c>
      <c r="L1929" s="6" t="str">
        <f>OBV!H1929</f>
        <v>CONFIRMED BULLISH</v>
      </c>
      <c r="M1929" s="8">
        <f t="shared" si="303"/>
        <v>0</v>
      </c>
      <c r="N1929" s="8">
        <f t="shared" si="300"/>
        <v>100</v>
      </c>
      <c r="O1929" s="8">
        <f t="shared" si="301"/>
        <v>50</v>
      </c>
      <c r="P1929" s="8">
        <f t="shared" si="302"/>
        <v>100</v>
      </c>
      <c r="Q1929" s="9">
        <f t="shared" si="304"/>
        <v>57.5</v>
      </c>
      <c r="R1929" s="9">
        <f t="shared" si="305"/>
        <v>62.5</v>
      </c>
      <c r="S1929" s="9">
        <f t="shared" si="306"/>
        <v>72.5</v>
      </c>
      <c r="T1929" s="9">
        <f t="shared" si="307"/>
        <v>62.5</v>
      </c>
      <c r="U1929" s="8">
        <f t="shared" si="308"/>
        <v>64.166666666666671</v>
      </c>
      <c r="V1929" s="8">
        <f t="shared" si="309"/>
        <v>63.75</v>
      </c>
    </row>
    <row r="1930" spans="1:22" ht="13.5" x14ac:dyDescent="0.25">
      <c r="A1930" s="3">
        <f>RSI!A1930</f>
        <v>44819</v>
      </c>
      <c r="B1930" s="2">
        <f>RSI!B1930</f>
        <v>8.0783000000000005</v>
      </c>
      <c r="C1930" s="2">
        <f>RSI!I1930</f>
        <v>75.050116355221391</v>
      </c>
      <c r="D1930" s="2">
        <f>MACD!E1930</f>
        <v>-0.34475721141530258</v>
      </c>
      <c r="E1930" s="2">
        <f>MACD!F1930</f>
        <v>-0.20909096215162079</v>
      </c>
      <c r="F1930" s="2">
        <f>'Moving Avg'!D1930</f>
        <v>8.0957799999999995</v>
      </c>
      <c r="G1930" s="2">
        <f>'Moving Avg'!F1930</f>
        <v>7.524675000000002</v>
      </c>
      <c r="H1930" s="2">
        <f>'Moving Avg'!G1930</f>
        <v>7.0431060000000025</v>
      </c>
      <c r="I1930" s="2">
        <f>'Moving Avg'!H1930</f>
        <v>6.8981164999999978</v>
      </c>
      <c r="J1930" s="6" t="str">
        <f>OBV!F1930</f>
        <v>BULLISH</v>
      </c>
      <c r="K1930" s="6" t="str">
        <f>OBV!G1930</f>
        <v>STRONG</v>
      </c>
      <c r="L1930" s="6" t="str">
        <f>OBV!H1930</f>
        <v>CONFIRMED BULLISH</v>
      </c>
      <c r="M1930" s="8">
        <f t="shared" si="303"/>
        <v>0</v>
      </c>
      <c r="N1930" s="8">
        <f t="shared" si="300"/>
        <v>100</v>
      </c>
      <c r="O1930" s="8">
        <f t="shared" si="301"/>
        <v>50</v>
      </c>
      <c r="P1930" s="8">
        <f t="shared" si="302"/>
        <v>100</v>
      </c>
      <c r="Q1930" s="9">
        <f t="shared" si="304"/>
        <v>57.5</v>
      </c>
      <c r="R1930" s="9">
        <f t="shared" si="305"/>
        <v>62.5</v>
      </c>
      <c r="S1930" s="9">
        <f t="shared" si="306"/>
        <v>72.5</v>
      </c>
      <c r="T1930" s="9">
        <f t="shared" si="307"/>
        <v>62.5</v>
      </c>
      <c r="U1930" s="8">
        <f t="shared" si="308"/>
        <v>64.166666666666671</v>
      </c>
      <c r="V1930" s="8">
        <f t="shared" si="309"/>
        <v>63.75</v>
      </c>
    </row>
    <row r="1931" spans="1:22" ht="13.5" x14ac:dyDescent="0.25">
      <c r="A1931" s="3">
        <f>RSI!A1931</f>
        <v>44820</v>
      </c>
      <c r="B1931" s="2">
        <f>RSI!B1931</f>
        <v>8.1306999999999992</v>
      </c>
      <c r="C1931" s="2">
        <f>RSI!I1931</f>
        <v>76.109307833826662</v>
      </c>
      <c r="D1931" s="2">
        <f>MACD!E1931</f>
        <v>-0.33591788636682995</v>
      </c>
      <c r="E1931" s="2">
        <f>MACD!F1931</f>
        <v>-0.23445634699466264</v>
      </c>
      <c r="F1931" s="2">
        <f>'Moving Avg'!D1931</f>
        <v>8.1394799999999989</v>
      </c>
      <c r="G1931" s="2">
        <f>'Moving Avg'!F1931</f>
        <v>7.5738099999999999</v>
      </c>
      <c r="H1931" s="2">
        <f>'Moving Avg'!G1931</f>
        <v>7.0852560000000038</v>
      </c>
      <c r="I1931" s="2">
        <f>'Moving Avg'!H1931</f>
        <v>6.9005094999999956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  <c r="M1931" s="8">
        <f t="shared" si="303"/>
        <v>0</v>
      </c>
      <c r="N1931" s="8">
        <f t="shared" si="300"/>
        <v>100</v>
      </c>
      <c r="O1931" s="8">
        <f t="shared" si="301"/>
        <v>50</v>
      </c>
      <c r="P1931" s="8">
        <f t="shared" si="302"/>
        <v>83.5</v>
      </c>
      <c r="Q1931" s="9">
        <f t="shared" si="304"/>
        <v>55.024999999999999</v>
      </c>
      <c r="R1931" s="9">
        <f t="shared" si="305"/>
        <v>58.375</v>
      </c>
      <c r="S1931" s="9">
        <f t="shared" si="306"/>
        <v>65.075000000000003</v>
      </c>
      <c r="T1931" s="9">
        <f t="shared" si="307"/>
        <v>58.375</v>
      </c>
      <c r="U1931" s="8">
        <f t="shared" si="308"/>
        <v>59.491666666666674</v>
      </c>
      <c r="V1931" s="8">
        <f t="shared" si="309"/>
        <v>59.212500000000006</v>
      </c>
    </row>
    <row r="1932" spans="1:22" ht="13.5" x14ac:dyDescent="0.25">
      <c r="A1932" s="3">
        <f>RSI!A1932</f>
        <v>44823</v>
      </c>
      <c r="B1932" s="2">
        <f>RSI!B1932</f>
        <v>8.1306999999999992</v>
      </c>
      <c r="C1932" s="2">
        <f>RSI!I1932</f>
        <v>76.109307833826676</v>
      </c>
      <c r="D1932" s="2">
        <f>MACD!E1932</f>
        <v>-0.34558487800843452</v>
      </c>
      <c r="E1932" s="2">
        <f>MACD!F1932</f>
        <v>-0.25668205319741705</v>
      </c>
      <c r="F1932" s="2">
        <f>'Moving Avg'!D1932</f>
        <v>8.1517199999999992</v>
      </c>
      <c r="G1932" s="2">
        <f>'Moving Avg'!F1932</f>
        <v>7.6197100000000004</v>
      </c>
      <c r="H1932" s="2">
        <f>'Moving Avg'!G1932</f>
        <v>7.1274060000000032</v>
      </c>
      <c r="I1932" s="2">
        <f>'Moving Avg'!H1932</f>
        <v>6.903004999999995</v>
      </c>
      <c r="J1932" s="6" t="str">
        <f>OBV!F1932</f>
        <v>BULLISH</v>
      </c>
      <c r="K1932" s="6" t="str">
        <f>OBV!G1932</f>
        <v>NEUTRAL</v>
      </c>
      <c r="L1932" s="6" t="str">
        <f>OBV!H1932</f>
        <v>CONFIRMED BULLISH</v>
      </c>
      <c r="M1932" s="8">
        <f t="shared" si="303"/>
        <v>0</v>
      </c>
      <c r="N1932" s="8">
        <f t="shared" si="300"/>
        <v>100</v>
      </c>
      <c r="O1932" s="8">
        <f t="shared" si="301"/>
        <v>50</v>
      </c>
      <c r="P1932" s="8">
        <f t="shared" si="302"/>
        <v>83.5</v>
      </c>
      <c r="Q1932" s="9">
        <f t="shared" si="304"/>
        <v>55.024999999999999</v>
      </c>
      <c r="R1932" s="9">
        <f t="shared" si="305"/>
        <v>58.375</v>
      </c>
      <c r="S1932" s="9">
        <f t="shared" si="306"/>
        <v>65.075000000000003</v>
      </c>
      <c r="T1932" s="9">
        <f t="shared" si="307"/>
        <v>58.375</v>
      </c>
      <c r="U1932" s="8">
        <f t="shared" si="308"/>
        <v>59.491666666666674</v>
      </c>
      <c r="V1932" s="8">
        <f t="shared" si="309"/>
        <v>59.212500000000006</v>
      </c>
    </row>
    <row r="1933" spans="1:22" ht="13.5" x14ac:dyDescent="0.25">
      <c r="A1933" s="3">
        <f>RSI!A1933</f>
        <v>44824</v>
      </c>
      <c r="B1933" s="2">
        <f>RSI!B1933</f>
        <v>8.157</v>
      </c>
      <c r="C1933" s="2">
        <f>RSI!I1933</f>
        <v>76.685446320784024</v>
      </c>
      <c r="D1933" s="2">
        <f>MACD!E1933</f>
        <v>-0.31206203809221478</v>
      </c>
      <c r="E1933" s="2">
        <f>MACD!F1933</f>
        <v>-0.26775805017637661</v>
      </c>
      <c r="F1933" s="2">
        <f>'Moving Avg'!D1933</f>
        <v>8.1394800000000007</v>
      </c>
      <c r="G1933" s="2">
        <f>'Moving Avg'!F1933</f>
        <v>7.6673599999999995</v>
      </c>
      <c r="H1933" s="2">
        <f>'Moving Avg'!G1933</f>
        <v>7.1680300000000026</v>
      </c>
      <c r="I1933" s="2">
        <f>'Moving Avg'!H1933</f>
        <v>6.9061454999999956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  <c r="M1933" s="8">
        <f t="shared" si="303"/>
        <v>0</v>
      </c>
      <c r="N1933" s="8">
        <f t="shared" si="300"/>
        <v>100</v>
      </c>
      <c r="O1933" s="8">
        <f t="shared" si="301"/>
        <v>50</v>
      </c>
      <c r="P1933" s="8">
        <f t="shared" si="302"/>
        <v>16.5</v>
      </c>
      <c r="Q1933" s="9">
        <f t="shared" si="304"/>
        <v>44.975000000000001</v>
      </c>
      <c r="R1933" s="9">
        <f t="shared" si="305"/>
        <v>41.625</v>
      </c>
      <c r="S1933" s="9">
        <f t="shared" si="306"/>
        <v>34.924999999999997</v>
      </c>
      <c r="T1933" s="9">
        <f t="shared" si="307"/>
        <v>41.625</v>
      </c>
      <c r="U1933" s="8">
        <f t="shared" si="308"/>
        <v>40.508333333333333</v>
      </c>
      <c r="V1933" s="8">
        <f t="shared" si="309"/>
        <v>40.787499999999994</v>
      </c>
    </row>
    <row r="1934" spans="1:22" ht="13.5" x14ac:dyDescent="0.25">
      <c r="A1934" s="3">
        <f>RSI!A1934</f>
        <v>44825</v>
      </c>
      <c r="B1934" s="2">
        <f>RSI!B1934</f>
        <v>8.2706</v>
      </c>
      <c r="C1934" s="2">
        <f>RSI!I1934</f>
        <v>79.03701927476223</v>
      </c>
      <c r="D1934" s="2">
        <f>MACD!E1934</f>
        <v>-0.30216224000295799</v>
      </c>
      <c r="E1934" s="2">
        <f>MACD!F1934</f>
        <v>-0.27463888814169291</v>
      </c>
      <c r="F1934" s="2">
        <f>'Moving Avg'!D1934</f>
        <v>8.1534600000000008</v>
      </c>
      <c r="G1934" s="2">
        <f>'Moving Avg'!F1934</f>
        <v>7.7246250000000005</v>
      </c>
      <c r="H1934" s="2">
        <f>'Moving Avg'!G1934</f>
        <v>7.2081880000000016</v>
      </c>
      <c r="I1934" s="2">
        <f>'Moving Avg'!H1934</f>
        <v>6.9093404999999954</v>
      </c>
      <c r="J1934" s="6" t="str">
        <f>OBV!F1934</f>
        <v>BULLISH</v>
      </c>
      <c r="K1934" s="6" t="str">
        <f>OBV!G1934</f>
        <v>STRONG</v>
      </c>
      <c r="L1934" s="6" t="str">
        <f>OBV!H1934</f>
        <v>CONFIRMED BULLISH</v>
      </c>
      <c r="M1934" s="8">
        <f t="shared" si="303"/>
        <v>0</v>
      </c>
      <c r="N1934" s="8">
        <f t="shared" si="300"/>
        <v>100</v>
      </c>
      <c r="O1934" s="8">
        <f t="shared" si="301"/>
        <v>50</v>
      </c>
      <c r="P1934" s="8">
        <f t="shared" si="302"/>
        <v>100</v>
      </c>
      <c r="Q1934" s="9">
        <f t="shared" si="304"/>
        <v>57.5</v>
      </c>
      <c r="R1934" s="9">
        <f t="shared" si="305"/>
        <v>62.5</v>
      </c>
      <c r="S1934" s="9">
        <f t="shared" si="306"/>
        <v>72.5</v>
      </c>
      <c r="T1934" s="9">
        <f t="shared" si="307"/>
        <v>62.5</v>
      </c>
      <c r="U1934" s="8">
        <f t="shared" si="308"/>
        <v>64.166666666666671</v>
      </c>
      <c r="V1934" s="8">
        <f t="shared" si="309"/>
        <v>63.75</v>
      </c>
    </row>
    <row r="1935" spans="1:22" ht="13.5" x14ac:dyDescent="0.25">
      <c r="A1935" s="3">
        <f>RSI!A1935</f>
        <v>44826</v>
      </c>
      <c r="B1935" s="2">
        <f>RSI!B1935</f>
        <v>8.2619000000000007</v>
      </c>
      <c r="C1935" s="2">
        <f>RSI!I1935</f>
        <v>78.384956099161855</v>
      </c>
      <c r="D1935" s="2">
        <f>MACD!E1935</f>
        <v>-0.27000129004695417</v>
      </c>
      <c r="E1935" s="2">
        <f>MACD!F1935</f>
        <v>-0.27371136852274519</v>
      </c>
      <c r="F1935" s="2">
        <f>'Moving Avg'!D1935</f>
        <v>8.1901800000000016</v>
      </c>
      <c r="G1935" s="2">
        <f>'Moving Avg'!F1935</f>
        <v>7.7792699999999995</v>
      </c>
      <c r="H1935" s="2">
        <f>'Moving Avg'!G1935</f>
        <v>7.2488560000000009</v>
      </c>
      <c r="I1935" s="2">
        <f>'Moving Avg'!H1935</f>
        <v>6.9118074999999957</v>
      </c>
      <c r="J1935" s="6" t="str">
        <f>OBV!F1935</f>
        <v>BULLISH</v>
      </c>
      <c r="K1935" s="6" t="str">
        <f>OBV!G1935</f>
        <v>STRONG</v>
      </c>
      <c r="L1935" s="6" t="str">
        <f>OBV!H1935</f>
        <v>CONFIRMED BULLISH</v>
      </c>
      <c r="M1935" s="8">
        <f t="shared" si="303"/>
        <v>0</v>
      </c>
      <c r="N1935" s="8">
        <f t="shared" si="300"/>
        <v>0</v>
      </c>
      <c r="O1935" s="8">
        <f t="shared" si="301"/>
        <v>50</v>
      </c>
      <c r="P1935" s="8">
        <f t="shared" si="302"/>
        <v>100</v>
      </c>
      <c r="Q1935" s="9">
        <f t="shared" si="304"/>
        <v>22.5</v>
      </c>
      <c r="R1935" s="9">
        <f t="shared" si="305"/>
        <v>42.5</v>
      </c>
      <c r="S1935" s="9">
        <f t="shared" si="306"/>
        <v>57.5</v>
      </c>
      <c r="T1935" s="9">
        <f t="shared" si="307"/>
        <v>37.5</v>
      </c>
      <c r="U1935" s="8">
        <f t="shared" si="308"/>
        <v>40.833333333333336</v>
      </c>
      <c r="V1935" s="8">
        <f t="shared" si="309"/>
        <v>40</v>
      </c>
    </row>
    <row r="1936" spans="1:22" ht="13.5" x14ac:dyDescent="0.25">
      <c r="A1936" s="3">
        <f>RSI!A1936</f>
        <v>44827</v>
      </c>
      <c r="B1936" s="2">
        <f>RSI!B1936</f>
        <v>8.3492999999999995</v>
      </c>
      <c r="C1936" s="2">
        <f>RSI!I1936</f>
        <v>80.156134320604025</v>
      </c>
      <c r="D1936" s="2">
        <f>MACD!E1936</f>
        <v>-0.2459469698244785</v>
      </c>
      <c r="E1936" s="2">
        <f>MACD!F1936</f>
        <v>-0.26815848878309184</v>
      </c>
      <c r="F1936" s="2">
        <f>'Moving Avg'!D1936</f>
        <v>8.2339000000000002</v>
      </c>
      <c r="G1936" s="2">
        <f>'Moving Avg'!F1936</f>
        <v>7.8404700000000007</v>
      </c>
      <c r="H1936" s="2">
        <f>'Moving Avg'!G1936</f>
        <v>7.2885340000000021</v>
      </c>
      <c r="I1936" s="2">
        <f>'Moving Avg'!H1936</f>
        <v>6.9152589999999963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  <c r="M1936" s="8">
        <f t="shared" si="303"/>
        <v>0</v>
      </c>
      <c r="N1936" s="8">
        <f t="shared" si="300"/>
        <v>0</v>
      </c>
      <c r="O1936" s="8">
        <f t="shared" si="301"/>
        <v>50</v>
      </c>
      <c r="P1936" s="8">
        <f t="shared" si="302"/>
        <v>100</v>
      </c>
      <c r="Q1936" s="9">
        <f t="shared" si="304"/>
        <v>22.5</v>
      </c>
      <c r="R1936" s="9">
        <f t="shared" si="305"/>
        <v>42.5</v>
      </c>
      <c r="S1936" s="9">
        <f t="shared" si="306"/>
        <v>57.5</v>
      </c>
      <c r="T1936" s="9">
        <f t="shared" si="307"/>
        <v>37.5</v>
      </c>
      <c r="U1936" s="8">
        <f t="shared" si="308"/>
        <v>40.833333333333336</v>
      </c>
      <c r="V1936" s="8">
        <f t="shared" si="309"/>
        <v>40</v>
      </c>
    </row>
    <row r="1937" spans="1:22" ht="13.5" x14ac:dyDescent="0.25">
      <c r="A1937" s="3">
        <f>RSI!A1937</f>
        <v>44830</v>
      </c>
      <c r="B1937" s="2">
        <f>RSI!B1937</f>
        <v>8.5153999999999996</v>
      </c>
      <c r="C1937" s="2">
        <f>RSI!I1937</f>
        <v>83.006113785249141</v>
      </c>
      <c r="D1937" s="2">
        <f>MACD!E1937</f>
        <v>-0.21738307825616232</v>
      </c>
      <c r="E1937" s="2">
        <f>MACD!F1937</f>
        <v>-0.25800340667770594</v>
      </c>
      <c r="F1937" s="2">
        <f>'Moving Avg'!D1937</f>
        <v>8.3108399999999989</v>
      </c>
      <c r="G1937" s="2">
        <f>'Moving Avg'!F1937</f>
        <v>7.9099750000000002</v>
      </c>
      <c r="H1937" s="2">
        <f>'Moving Avg'!G1937</f>
        <v>7.3294820000000005</v>
      </c>
      <c r="I1937" s="2">
        <f>'Moving Avg'!H1937</f>
        <v>6.9198834999999965</v>
      </c>
      <c r="J1937" s="6" t="str">
        <f>OBV!F1937</f>
        <v>BULLISH</v>
      </c>
      <c r="K1937" s="6" t="str">
        <f>OBV!G1937</f>
        <v>STRONG</v>
      </c>
      <c r="L1937" s="6" t="str">
        <f>OBV!H1937</f>
        <v>CONFIRMED BULLISH</v>
      </c>
      <c r="M1937" s="8">
        <f t="shared" si="303"/>
        <v>0</v>
      </c>
      <c r="N1937" s="8">
        <f t="shared" si="300"/>
        <v>0</v>
      </c>
      <c r="O1937" s="8">
        <f t="shared" si="301"/>
        <v>50</v>
      </c>
      <c r="P1937" s="8">
        <f t="shared" si="302"/>
        <v>100</v>
      </c>
      <c r="Q1937" s="9">
        <f t="shared" si="304"/>
        <v>22.5</v>
      </c>
      <c r="R1937" s="9">
        <f t="shared" si="305"/>
        <v>42.5</v>
      </c>
      <c r="S1937" s="9">
        <f t="shared" si="306"/>
        <v>57.5</v>
      </c>
      <c r="T1937" s="9">
        <f t="shared" si="307"/>
        <v>37.5</v>
      </c>
      <c r="U1937" s="8">
        <f t="shared" si="308"/>
        <v>40.833333333333336</v>
      </c>
      <c r="V1937" s="8">
        <f t="shared" si="309"/>
        <v>40</v>
      </c>
    </row>
    <row r="1938" spans="1:22" ht="13.5" x14ac:dyDescent="0.25">
      <c r="A1938" s="3">
        <f>RSI!A1938</f>
        <v>44831</v>
      </c>
      <c r="B1938" s="2">
        <f>RSI!B1938</f>
        <v>8.4542000000000002</v>
      </c>
      <c r="C1938" s="2">
        <f>RSI!I1938</f>
        <v>78.530815056262512</v>
      </c>
      <c r="D1938" s="2">
        <f>MACD!E1938</f>
        <v>-0.17019788596467755</v>
      </c>
      <c r="E1938" s="2">
        <f>MACD!F1938</f>
        <v>-0.24044230253510027</v>
      </c>
      <c r="F1938" s="2">
        <f>'Moving Avg'!D1938</f>
        <v>8.3702799999999993</v>
      </c>
      <c r="G1938" s="2">
        <f>'Moving Avg'!F1938</f>
        <v>7.9746700000000006</v>
      </c>
      <c r="H1938" s="2">
        <f>'Moving Avg'!G1938</f>
        <v>7.3682460000000018</v>
      </c>
      <c r="I1938" s="2">
        <f>'Moving Avg'!H1938</f>
        <v>6.924441499999995</v>
      </c>
      <c r="J1938" s="6" t="str">
        <f>OBV!F1938</f>
        <v>BULLISH</v>
      </c>
      <c r="K1938" s="6" t="str">
        <f>OBV!G1938</f>
        <v>STRONG</v>
      </c>
      <c r="L1938" s="6" t="str">
        <f>OBV!H1938</f>
        <v>CONFIRMED BULLISH</v>
      </c>
      <c r="M1938" s="8">
        <f t="shared" si="303"/>
        <v>0</v>
      </c>
      <c r="N1938" s="8">
        <f t="shared" si="300"/>
        <v>0</v>
      </c>
      <c r="O1938" s="8">
        <f t="shared" si="301"/>
        <v>50</v>
      </c>
      <c r="P1938" s="8">
        <f t="shared" si="302"/>
        <v>100</v>
      </c>
      <c r="Q1938" s="9">
        <f t="shared" si="304"/>
        <v>22.5</v>
      </c>
      <c r="R1938" s="9">
        <f t="shared" si="305"/>
        <v>42.5</v>
      </c>
      <c r="S1938" s="9">
        <f t="shared" si="306"/>
        <v>57.5</v>
      </c>
      <c r="T1938" s="9">
        <f t="shared" si="307"/>
        <v>37.5</v>
      </c>
      <c r="U1938" s="8">
        <f t="shared" si="308"/>
        <v>40.833333333333336</v>
      </c>
      <c r="V1938" s="8">
        <f t="shared" si="309"/>
        <v>40</v>
      </c>
    </row>
    <row r="1939" spans="1:22" ht="13.5" x14ac:dyDescent="0.25">
      <c r="A1939" s="3">
        <f>RSI!A1939</f>
        <v>44832</v>
      </c>
      <c r="B1939" s="2">
        <f>RSI!B1939</f>
        <v>8.5503999999999998</v>
      </c>
      <c r="C1939" s="2">
        <f>RSI!I1939</f>
        <v>80.326393043905483</v>
      </c>
      <c r="D1939" s="2">
        <f>MACD!E1939</f>
        <v>-0.14379754572531134</v>
      </c>
      <c r="E1939" s="2">
        <f>MACD!F1939</f>
        <v>-0.22111335117314251</v>
      </c>
      <c r="F1939" s="2">
        <f>'Moving Avg'!D1939</f>
        <v>8.4262399999999982</v>
      </c>
      <c r="G1939" s="2">
        <f>'Moving Avg'!F1939</f>
        <v>8.0446150000000003</v>
      </c>
      <c r="H1939" s="2">
        <f>'Moving Avg'!G1939</f>
        <v>7.4105780000000019</v>
      </c>
      <c r="I1939" s="2">
        <f>'Moving Avg'!H1939</f>
        <v>6.9290354999999968</v>
      </c>
      <c r="J1939" s="6" t="str">
        <f>OBV!F1939</f>
        <v>BULLISH</v>
      </c>
      <c r="K1939" s="6" t="str">
        <f>OBV!G1939</f>
        <v>NEUTRAL</v>
      </c>
      <c r="L1939" s="6" t="str">
        <f>OBV!H1939</f>
        <v>CONFIRMED BULLISH</v>
      </c>
      <c r="M1939" s="8">
        <f t="shared" si="303"/>
        <v>0</v>
      </c>
      <c r="N1939" s="8">
        <f t="shared" si="300"/>
        <v>0</v>
      </c>
      <c r="O1939" s="8">
        <f t="shared" si="301"/>
        <v>50</v>
      </c>
      <c r="P1939" s="8">
        <f t="shared" si="302"/>
        <v>83.5</v>
      </c>
      <c r="Q1939" s="9">
        <f t="shared" si="304"/>
        <v>20.024999999999999</v>
      </c>
      <c r="R1939" s="9">
        <f t="shared" si="305"/>
        <v>38.375</v>
      </c>
      <c r="S1939" s="9">
        <f t="shared" si="306"/>
        <v>50.075000000000003</v>
      </c>
      <c r="T1939" s="9">
        <f t="shared" si="307"/>
        <v>33.375</v>
      </c>
      <c r="U1939" s="8">
        <f t="shared" si="308"/>
        <v>36.158333333333331</v>
      </c>
      <c r="V1939" s="8">
        <f t="shared" si="309"/>
        <v>35.462499999999999</v>
      </c>
    </row>
    <row r="1940" spans="1:22" ht="13.5" x14ac:dyDescent="0.25">
      <c r="A1940" s="3">
        <f>RSI!A1940</f>
        <v>44833</v>
      </c>
      <c r="B1940" s="2">
        <f>RSI!B1940</f>
        <v>8.5591000000000008</v>
      </c>
      <c r="C1940" s="2">
        <f>RSI!I1940</f>
        <v>80.485349567296851</v>
      </c>
      <c r="D1940" s="2">
        <f>MACD!E1940</f>
        <v>-0.14493519886284201</v>
      </c>
      <c r="E1940" s="2">
        <f>MACD!F1940</f>
        <v>-0.2058777207110824</v>
      </c>
      <c r="F1940" s="2">
        <f>'Moving Avg'!D1940</f>
        <v>8.4856799999999986</v>
      </c>
      <c r="G1940" s="2">
        <f>'Moving Avg'!F1940</f>
        <v>8.1053749999999987</v>
      </c>
      <c r="H1940" s="2">
        <f>'Moving Avg'!G1940</f>
        <v>7.4533580000000033</v>
      </c>
      <c r="I1940" s="2">
        <f>'Moving Avg'!H1940</f>
        <v>6.9338439999999961</v>
      </c>
      <c r="J1940" s="6" t="str">
        <f>OBV!F1940</f>
        <v>BULLISH</v>
      </c>
      <c r="K1940" s="6" t="str">
        <f>OBV!G1940</f>
        <v>STRONG</v>
      </c>
      <c r="L1940" s="6" t="str">
        <f>OBV!H1940</f>
        <v>CONFIRMED BULLISH</v>
      </c>
      <c r="M1940" s="8">
        <f t="shared" si="303"/>
        <v>0</v>
      </c>
      <c r="N1940" s="8">
        <f t="shared" si="300"/>
        <v>0</v>
      </c>
      <c r="O1940" s="8">
        <f t="shared" si="301"/>
        <v>50</v>
      </c>
      <c r="P1940" s="8">
        <f t="shared" si="302"/>
        <v>100</v>
      </c>
      <c r="Q1940" s="9">
        <f t="shared" si="304"/>
        <v>22.5</v>
      </c>
      <c r="R1940" s="9">
        <f t="shared" si="305"/>
        <v>42.5</v>
      </c>
      <c r="S1940" s="9">
        <f t="shared" si="306"/>
        <v>57.5</v>
      </c>
      <c r="T1940" s="9">
        <f t="shared" si="307"/>
        <v>37.5</v>
      </c>
      <c r="U1940" s="8">
        <f t="shared" si="308"/>
        <v>40.833333333333336</v>
      </c>
      <c r="V1940" s="8">
        <f t="shared" si="309"/>
        <v>40</v>
      </c>
    </row>
    <row r="1941" spans="1:22" ht="13.5" x14ac:dyDescent="0.25">
      <c r="A1941" s="3">
        <f>RSI!A1941</f>
        <v>44834</v>
      </c>
      <c r="B1941" s="2">
        <f>RSI!B1941</f>
        <v>8.4803999999999995</v>
      </c>
      <c r="C1941" s="2">
        <f>RSI!I1941</f>
        <v>74.612534557807521</v>
      </c>
      <c r="D1941" s="2">
        <f>MACD!E1941</f>
        <v>-0.13576287355620309</v>
      </c>
      <c r="E1941" s="2">
        <f>MACD!F1941</f>
        <v>-0.19185475128010654</v>
      </c>
      <c r="F1941" s="2">
        <f>'Moving Avg'!D1941</f>
        <v>8.5119000000000007</v>
      </c>
      <c r="G1941" s="2">
        <f>'Moving Avg'!F1941</f>
        <v>8.1534600000000008</v>
      </c>
      <c r="H1941" s="2">
        <f>'Moving Avg'!G1941</f>
        <v>7.4915520000000004</v>
      </c>
      <c r="I1941" s="2">
        <f>'Moving Avg'!H1941</f>
        <v>6.938293499999995</v>
      </c>
      <c r="J1941" s="6" t="str">
        <f>OBV!F1941</f>
        <v>BULLISH</v>
      </c>
      <c r="K1941" s="6" t="str">
        <f>OBV!G1941</f>
        <v>STRONG</v>
      </c>
      <c r="L1941" s="6" t="str">
        <f>OBV!H1941</f>
        <v>CONFIRMED BULLISH</v>
      </c>
      <c r="M1941" s="8">
        <f t="shared" si="303"/>
        <v>0</v>
      </c>
      <c r="N1941" s="8">
        <f t="shared" si="300"/>
        <v>0</v>
      </c>
      <c r="O1941" s="8">
        <f t="shared" si="301"/>
        <v>50</v>
      </c>
      <c r="P1941" s="8">
        <f t="shared" si="302"/>
        <v>100</v>
      </c>
      <c r="Q1941" s="9">
        <f t="shared" si="304"/>
        <v>22.5</v>
      </c>
      <c r="R1941" s="9">
        <f t="shared" si="305"/>
        <v>42.5</v>
      </c>
      <c r="S1941" s="9">
        <f t="shared" si="306"/>
        <v>57.5</v>
      </c>
      <c r="T1941" s="9">
        <f t="shared" si="307"/>
        <v>37.5</v>
      </c>
      <c r="U1941" s="8">
        <f t="shared" si="308"/>
        <v>40.833333333333336</v>
      </c>
      <c r="V1941" s="8">
        <f t="shared" si="309"/>
        <v>40</v>
      </c>
    </row>
    <row r="1942" spans="1:22" ht="13.5" x14ac:dyDescent="0.25">
      <c r="A1942" s="3">
        <f>RSI!A1942</f>
        <v>44837</v>
      </c>
      <c r="B1942" s="2">
        <f>RSI!B1942</f>
        <v>8.4978999999999996</v>
      </c>
      <c r="C1942" s="2">
        <f>RSI!I1942</f>
        <v>75.048521784723519</v>
      </c>
      <c r="D1942" s="2">
        <f>MACD!E1942</f>
        <v>-0.13231090502756881</v>
      </c>
      <c r="E1942" s="2">
        <f>MACD!F1942</f>
        <v>-0.17994598202959899</v>
      </c>
      <c r="F1942" s="2">
        <f>'Moving Avg'!D1942</f>
        <v>8.5084</v>
      </c>
      <c r="G1942" s="2">
        <f>'Moving Avg'!F1942</f>
        <v>8.2067899999999998</v>
      </c>
      <c r="H1942" s="2">
        <f>'Moving Avg'!G1942</f>
        <v>7.5266740000000025</v>
      </c>
      <c r="I1942" s="2">
        <f>'Moving Avg'!H1942</f>
        <v>6.9428304999999968</v>
      </c>
      <c r="J1942" s="6" t="str">
        <f>OBV!F1942</f>
        <v>BULLISH</v>
      </c>
      <c r="K1942" s="6" t="str">
        <f>OBV!G1942</f>
        <v>STRONG</v>
      </c>
      <c r="L1942" s="6" t="str">
        <f>OBV!H1942</f>
        <v>BULLISH DIVERGENCE</v>
      </c>
      <c r="M1942" s="8">
        <f t="shared" si="303"/>
        <v>0</v>
      </c>
      <c r="N1942" s="8">
        <f t="shared" si="300"/>
        <v>0</v>
      </c>
      <c r="O1942" s="8">
        <f t="shared" si="301"/>
        <v>50</v>
      </c>
      <c r="P1942" s="8">
        <f t="shared" si="302"/>
        <v>83</v>
      </c>
      <c r="Q1942" s="9">
        <f t="shared" si="304"/>
        <v>19.95</v>
      </c>
      <c r="R1942" s="9">
        <f t="shared" si="305"/>
        <v>38.25</v>
      </c>
      <c r="S1942" s="9">
        <f t="shared" si="306"/>
        <v>49.85</v>
      </c>
      <c r="T1942" s="9">
        <f t="shared" si="307"/>
        <v>33.25</v>
      </c>
      <c r="U1942" s="8">
        <f t="shared" si="308"/>
        <v>36.016666666666673</v>
      </c>
      <c r="V1942" s="8">
        <f t="shared" si="309"/>
        <v>35.325000000000003</v>
      </c>
    </row>
    <row r="1943" spans="1:22" ht="13.5" x14ac:dyDescent="0.25">
      <c r="A1943" s="3">
        <f>RSI!A1943</f>
        <v>44838</v>
      </c>
      <c r="B1943" s="2">
        <f>RSI!B1943</f>
        <v>8.5678999999999998</v>
      </c>
      <c r="C1943" s="2">
        <f>RSI!I1943</f>
        <v>76.767222392833446</v>
      </c>
      <c r="D1943" s="2">
        <f>MACD!E1943</f>
        <v>-0.13342220142219929</v>
      </c>
      <c r="E1943" s="2">
        <f>MACD!F1943</f>
        <v>-0.17064122590811906</v>
      </c>
      <c r="F1943" s="2">
        <f>'Moving Avg'!D1943</f>
        <v>8.5311400000000006</v>
      </c>
      <c r="G1943" s="2">
        <f>'Moving Avg'!F1943</f>
        <v>8.2483199999999997</v>
      </c>
      <c r="H1943" s="2">
        <f>'Moving Avg'!G1943</f>
        <v>7.560246000000002</v>
      </c>
      <c r="I1943" s="2">
        <f>'Moving Avg'!H1943</f>
        <v>6.9480254999999964</v>
      </c>
      <c r="J1943" s="6" t="str">
        <f>OBV!F1943</f>
        <v>BULLISH</v>
      </c>
      <c r="K1943" s="6" t="str">
        <f>OBV!G1943</f>
        <v>STRONG</v>
      </c>
      <c r="L1943" s="6" t="str">
        <f>OBV!H1943</f>
        <v>CONFIRMED BULLISH</v>
      </c>
      <c r="M1943" s="8">
        <f t="shared" si="303"/>
        <v>0</v>
      </c>
      <c r="N1943" s="8">
        <f t="shared" si="300"/>
        <v>0</v>
      </c>
      <c r="O1943" s="8">
        <f t="shared" si="301"/>
        <v>50</v>
      </c>
      <c r="P1943" s="8">
        <f t="shared" si="302"/>
        <v>100</v>
      </c>
      <c r="Q1943" s="9">
        <f t="shared" si="304"/>
        <v>22.5</v>
      </c>
      <c r="R1943" s="9">
        <f t="shared" si="305"/>
        <v>42.5</v>
      </c>
      <c r="S1943" s="9">
        <f t="shared" si="306"/>
        <v>57.5</v>
      </c>
      <c r="T1943" s="9">
        <f t="shared" si="307"/>
        <v>37.5</v>
      </c>
      <c r="U1943" s="8">
        <f t="shared" si="308"/>
        <v>40.833333333333336</v>
      </c>
      <c r="V1943" s="8">
        <f t="shared" si="309"/>
        <v>40</v>
      </c>
    </row>
    <row r="1944" spans="1:22" ht="13.5" x14ac:dyDescent="0.25">
      <c r="A1944" s="3">
        <f>RSI!A1944</f>
        <v>44839</v>
      </c>
      <c r="B1944" s="2">
        <f>RSI!B1944</f>
        <v>8.5853000000000002</v>
      </c>
      <c r="C1944" s="2">
        <f>RSI!I1944</f>
        <v>77.187857881477782</v>
      </c>
      <c r="D1944" s="2">
        <f>MACD!E1944</f>
        <v>-0.12126698120235435</v>
      </c>
      <c r="E1944" s="2">
        <f>MACD!F1944</f>
        <v>-0.16076637696696613</v>
      </c>
      <c r="F1944" s="2">
        <f>'Moving Avg'!D1944</f>
        <v>8.538120000000001</v>
      </c>
      <c r="G1944" s="2">
        <f>'Moving Avg'!F1944</f>
        <v>8.2929049999999975</v>
      </c>
      <c r="H1944" s="2">
        <f>'Moving Avg'!G1944</f>
        <v>7.5950060000000015</v>
      </c>
      <c r="I1944" s="2">
        <f>'Moving Avg'!H1944</f>
        <v>6.9533754999999964</v>
      </c>
      <c r="J1944" s="6" t="str">
        <f>OBV!F1944</f>
        <v>BULLISH</v>
      </c>
      <c r="K1944" s="6" t="str">
        <f>OBV!G1944</f>
        <v>STRONG</v>
      </c>
      <c r="L1944" s="6" t="str">
        <f>OBV!H1944</f>
        <v>CONFIRMED BULLISH</v>
      </c>
      <c r="M1944" s="8">
        <f t="shared" si="303"/>
        <v>0</v>
      </c>
      <c r="N1944" s="8">
        <f t="shared" si="300"/>
        <v>0</v>
      </c>
      <c r="O1944" s="8">
        <f t="shared" si="301"/>
        <v>50</v>
      </c>
      <c r="P1944" s="8">
        <f t="shared" si="302"/>
        <v>100</v>
      </c>
      <c r="Q1944" s="9">
        <f t="shared" si="304"/>
        <v>22.5</v>
      </c>
      <c r="R1944" s="9">
        <f t="shared" si="305"/>
        <v>42.5</v>
      </c>
      <c r="S1944" s="9">
        <f t="shared" si="306"/>
        <v>57.5</v>
      </c>
      <c r="T1944" s="9">
        <f t="shared" si="307"/>
        <v>37.5</v>
      </c>
      <c r="U1944" s="8">
        <f t="shared" si="308"/>
        <v>40.833333333333336</v>
      </c>
      <c r="V1944" s="8">
        <f t="shared" si="309"/>
        <v>40</v>
      </c>
    </row>
    <row r="1945" spans="1:22" ht="13.5" x14ac:dyDescent="0.25">
      <c r="A1945" s="3">
        <f>RSI!A1945</f>
        <v>44840</v>
      </c>
      <c r="B1945" s="2">
        <f>RSI!B1945</f>
        <v>8.5241000000000007</v>
      </c>
      <c r="C1945" s="2">
        <f>RSI!I1945</f>
        <v>72.234109364454113</v>
      </c>
      <c r="D1945" s="2">
        <f>MACD!E1945</f>
        <v>-0.11075315360900184</v>
      </c>
      <c r="E1945" s="2">
        <f>MACD!F1945</f>
        <v>-0.15076373229537329</v>
      </c>
      <c r="F1945" s="2">
        <f>'Moving Avg'!D1945</f>
        <v>8.5311200000000014</v>
      </c>
      <c r="G1945" s="2">
        <f>'Moving Avg'!F1945</f>
        <v>8.325689999999998</v>
      </c>
      <c r="H1945" s="2">
        <f>'Moving Avg'!G1945</f>
        <v>7.6291020000000014</v>
      </c>
      <c r="I1945" s="2">
        <f>'Moving Avg'!H1945</f>
        <v>6.9590354999999962</v>
      </c>
      <c r="J1945" s="6" t="str">
        <f>OBV!F1945</f>
        <v>BEARISH</v>
      </c>
      <c r="K1945" s="6" t="str">
        <f>OBV!G1945</f>
        <v>WEAK</v>
      </c>
      <c r="L1945" s="6" t="str">
        <f>OBV!H1945</f>
        <v>CONFIRMED BEARISH</v>
      </c>
      <c r="M1945" s="8">
        <f t="shared" si="303"/>
        <v>0</v>
      </c>
      <c r="N1945" s="8">
        <f t="shared" si="300"/>
        <v>0</v>
      </c>
      <c r="O1945" s="8">
        <f t="shared" si="301"/>
        <v>50</v>
      </c>
      <c r="P1945" s="8">
        <f t="shared" si="302"/>
        <v>0</v>
      </c>
      <c r="Q1945" s="9">
        <f t="shared" si="304"/>
        <v>7.5</v>
      </c>
      <c r="R1945" s="9">
        <f t="shared" si="305"/>
        <v>17.5</v>
      </c>
      <c r="S1945" s="9">
        <f t="shared" si="306"/>
        <v>12.5</v>
      </c>
      <c r="T1945" s="9">
        <f t="shared" si="307"/>
        <v>12.5</v>
      </c>
      <c r="U1945" s="8">
        <f t="shared" si="308"/>
        <v>12.5</v>
      </c>
      <c r="V1945" s="8">
        <f t="shared" si="309"/>
        <v>12.5</v>
      </c>
    </row>
    <row r="1946" spans="1:22" ht="13.5" x14ac:dyDescent="0.25">
      <c r="A1946" s="3">
        <f>RSI!A1946</f>
        <v>44841</v>
      </c>
      <c r="B1946" s="2">
        <f>RSI!B1946</f>
        <v>8.3056000000000001</v>
      </c>
      <c r="C1946" s="2">
        <f>RSI!I1946</f>
        <v>57.937595846229705</v>
      </c>
      <c r="D1946" s="2">
        <f>MACD!E1946</f>
        <v>-7.4610375253994832E-2</v>
      </c>
      <c r="E1946" s="2">
        <f>MACD!F1946</f>
        <v>-0.1355330608870976</v>
      </c>
      <c r="F1946" s="2">
        <f>'Moving Avg'!D1946</f>
        <v>8.4961599999999997</v>
      </c>
      <c r="G1946" s="2">
        <f>'Moving Avg'!F1946</f>
        <v>8.3453599999999994</v>
      </c>
      <c r="H1946" s="2">
        <f>'Moving Avg'!G1946</f>
        <v>7.6595280000000017</v>
      </c>
      <c r="I1946" s="2">
        <f>'Moving Avg'!H1946</f>
        <v>6.9635349999999967</v>
      </c>
      <c r="J1946" s="6" t="str">
        <f>OBV!F1946</f>
        <v>BEARISH</v>
      </c>
      <c r="K1946" s="6" t="str">
        <f>OBV!G1946</f>
        <v>WEAK</v>
      </c>
      <c r="L1946" s="6" t="str">
        <f>OBV!H1946</f>
        <v>CONFIRMED BEARISH</v>
      </c>
      <c r="M1946" s="8">
        <f t="shared" si="303"/>
        <v>50</v>
      </c>
      <c r="N1946" s="8">
        <f t="shared" si="300"/>
        <v>0</v>
      </c>
      <c r="O1946" s="8">
        <f t="shared" si="301"/>
        <v>50</v>
      </c>
      <c r="P1946" s="8">
        <f t="shared" si="302"/>
        <v>0</v>
      </c>
      <c r="Q1946" s="9">
        <f t="shared" si="304"/>
        <v>25</v>
      </c>
      <c r="R1946" s="9">
        <f t="shared" si="305"/>
        <v>27.5</v>
      </c>
      <c r="S1946" s="9">
        <f t="shared" si="306"/>
        <v>20</v>
      </c>
      <c r="T1946" s="9">
        <f t="shared" si="307"/>
        <v>25</v>
      </c>
      <c r="U1946" s="8">
        <f t="shared" si="308"/>
        <v>24.166666666666668</v>
      </c>
      <c r="V1946" s="8">
        <f t="shared" si="309"/>
        <v>24.375</v>
      </c>
    </row>
    <row r="1947" spans="1:22" ht="13.5" x14ac:dyDescent="0.25">
      <c r="A1947" s="3">
        <f>RSI!A1947</f>
        <v>44844</v>
      </c>
      <c r="B1947" s="2">
        <f>RSI!B1947</f>
        <v>8.3930000000000007</v>
      </c>
      <c r="C1947" s="2">
        <f>RSI!I1947</f>
        <v>61.242004841409134</v>
      </c>
      <c r="D1947" s="2">
        <f>MACD!E1947</f>
        <v>-2.5865345200880796E-2</v>
      </c>
      <c r="E1947" s="2">
        <f>MACD!F1947</f>
        <v>-0.11359951774985425</v>
      </c>
      <c r="F1947" s="2">
        <f>'Moving Avg'!D1947</f>
        <v>8.4751799999999999</v>
      </c>
      <c r="G1947" s="2">
        <f>'Moving Avg'!F1947</f>
        <v>8.3615349999999999</v>
      </c>
      <c r="H1947" s="2">
        <f>'Moving Avg'!G1947</f>
        <v>7.6889040000000026</v>
      </c>
      <c r="I1947" s="2">
        <f>'Moving Avg'!H1947</f>
        <v>6.9673759999999971</v>
      </c>
      <c r="J1947" s="6" t="str">
        <f>OBV!F1947</f>
        <v>BEARISH</v>
      </c>
      <c r="K1947" s="6" t="str">
        <f>OBV!G1947</f>
        <v>WEAK</v>
      </c>
      <c r="L1947" s="6" t="str">
        <f>OBV!H1947</f>
        <v>CONFIRMED BEARISH</v>
      </c>
      <c r="M1947" s="8">
        <f t="shared" si="303"/>
        <v>50</v>
      </c>
      <c r="N1947" s="8">
        <f t="shared" si="300"/>
        <v>0</v>
      </c>
      <c r="O1947" s="8">
        <f t="shared" si="301"/>
        <v>50</v>
      </c>
      <c r="P1947" s="8">
        <f t="shared" si="302"/>
        <v>0</v>
      </c>
      <c r="Q1947" s="9">
        <f t="shared" si="304"/>
        <v>25</v>
      </c>
      <c r="R1947" s="9">
        <f t="shared" si="305"/>
        <v>27.5</v>
      </c>
      <c r="S1947" s="9">
        <f t="shared" si="306"/>
        <v>20</v>
      </c>
      <c r="T1947" s="9">
        <f t="shared" si="307"/>
        <v>25</v>
      </c>
      <c r="U1947" s="8">
        <f t="shared" si="308"/>
        <v>24.166666666666668</v>
      </c>
      <c r="V1947" s="8">
        <f t="shared" si="309"/>
        <v>24.375</v>
      </c>
    </row>
    <row r="1948" spans="1:22" ht="13.5" x14ac:dyDescent="0.25">
      <c r="A1948" s="3">
        <f>RSI!A1948</f>
        <v>44845</v>
      </c>
      <c r="B1948" s="2">
        <f>RSI!B1948</f>
        <v>8.3930000000000007</v>
      </c>
      <c r="C1948" s="2">
        <f>RSI!I1948</f>
        <v>61.242004841409134</v>
      </c>
      <c r="D1948" s="2">
        <f>MACD!E1948</f>
        <v>4.5994543586918013E-3</v>
      </c>
      <c r="E1948" s="2">
        <f>MACD!F1948</f>
        <v>-8.9959723328145044E-2</v>
      </c>
      <c r="F1948" s="2">
        <f>'Moving Avg'!D1948</f>
        <v>8.4402000000000008</v>
      </c>
      <c r="G1948" s="2">
        <f>'Moving Avg'!F1948</f>
        <v>8.3702749999999995</v>
      </c>
      <c r="H1948" s="2">
        <f>'Moving Avg'!G1948</f>
        <v>7.7189780000000017</v>
      </c>
      <c r="I1948" s="2">
        <f>'Moving Avg'!H1948</f>
        <v>6.9712169999999967</v>
      </c>
      <c r="J1948" s="6" t="str">
        <f>OBV!F1948</f>
        <v>BEARISH</v>
      </c>
      <c r="K1948" s="6" t="str">
        <f>OBV!G1948</f>
        <v>WEAK</v>
      </c>
      <c r="L1948" s="6" t="str">
        <f>OBV!H1948</f>
        <v>CONFIRMED BEARISH</v>
      </c>
      <c r="M1948" s="8">
        <f t="shared" si="303"/>
        <v>50</v>
      </c>
      <c r="N1948" s="8">
        <f t="shared" si="300"/>
        <v>0</v>
      </c>
      <c r="O1948" s="8">
        <f t="shared" si="301"/>
        <v>50</v>
      </c>
      <c r="P1948" s="8">
        <f t="shared" si="302"/>
        <v>0</v>
      </c>
      <c r="Q1948" s="9">
        <f t="shared" si="304"/>
        <v>25</v>
      </c>
      <c r="R1948" s="9">
        <f t="shared" si="305"/>
        <v>27.5</v>
      </c>
      <c r="S1948" s="9">
        <f t="shared" si="306"/>
        <v>20</v>
      </c>
      <c r="T1948" s="9">
        <f t="shared" si="307"/>
        <v>25</v>
      </c>
      <c r="U1948" s="8">
        <f t="shared" si="308"/>
        <v>24.166666666666668</v>
      </c>
      <c r="V1948" s="8">
        <f t="shared" si="309"/>
        <v>24.375</v>
      </c>
    </row>
    <row r="1949" spans="1:22" ht="13.5" x14ac:dyDescent="0.25">
      <c r="A1949" s="3">
        <f>RSI!A1949</f>
        <v>44846</v>
      </c>
      <c r="B1949" s="2">
        <f>RSI!B1949</f>
        <v>8.4367000000000001</v>
      </c>
      <c r="C1949" s="2">
        <f>RSI!I1949</f>
        <v>62.930708187821232</v>
      </c>
      <c r="D1949" s="2">
        <f>MACD!E1949</f>
        <v>4.067587048817245E-2</v>
      </c>
      <c r="E1949" s="2">
        <f>MACD!F1949</f>
        <v>-6.3832604564881545E-2</v>
      </c>
      <c r="F1949" s="2">
        <f>'Moving Avg'!D1949</f>
        <v>8.4104800000000015</v>
      </c>
      <c r="G1949" s="2">
        <f>'Moving Avg'!F1949</f>
        <v>8.3820750000000004</v>
      </c>
      <c r="H1949" s="2">
        <f>'Moving Avg'!G1949</f>
        <v>7.7506260000000022</v>
      </c>
      <c r="I1949" s="2">
        <f>'Moving Avg'!H1949</f>
        <v>6.975139999999997</v>
      </c>
      <c r="J1949" s="6" t="str">
        <f>OBV!F1949</f>
        <v>BEARISH</v>
      </c>
      <c r="K1949" s="6" t="str">
        <f>OBV!G1949</f>
        <v>WEAK</v>
      </c>
      <c r="L1949" s="6" t="str">
        <f>OBV!H1949</f>
        <v>CONFIRMED BEARISH</v>
      </c>
      <c r="M1949" s="8">
        <f t="shared" si="303"/>
        <v>50</v>
      </c>
      <c r="N1949" s="8">
        <f t="shared" si="300"/>
        <v>0</v>
      </c>
      <c r="O1949" s="8">
        <f t="shared" si="301"/>
        <v>50</v>
      </c>
      <c r="P1949" s="8">
        <f t="shared" si="302"/>
        <v>0</v>
      </c>
      <c r="Q1949" s="9">
        <f t="shared" si="304"/>
        <v>25</v>
      </c>
      <c r="R1949" s="9">
        <f t="shared" si="305"/>
        <v>27.5</v>
      </c>
      <c r="S1949" s="9">
        <f t="shared" si="306"/>
        <v>20</v>
      </c>
      <c r="T1949" s="9">
        <f t="shared" si="307"/>
        <v>25</v>
      </c>
      <c r="U1949" s="8">
        <f t="shared" si="308"/>
        <v>24.166666666666668</v>
      </c>
      <c r="V1949" s="8">
        <f t="shared" si="309"/>
        <v>24.375</v>
      </c>
    </row>
    <row r="1950" spans="1:22" ht="13.5" x14ac:dyDescent="0.25">
      <c r="A1950" s="3">
        <f>RSI!A1950</f>
        <v>44847</v>
      </c>
      <c r="B1950" s="2">
        <f>RSI!B1950</f>
        <v>8.4367000000000001</v>
      </c>
      <c r="C1950" s="2">
        <f>RSI!I1950</f>
        <v>62.930708187821232</v>
      </c>
      <c r="D1950" s="2">
        <f>MACD!E1950</f>
        <v>7.1111514230778994E-2</v>
      </c>
      <c r="E1950" s="2">
        <f>MACD!F1950</f>
        <v>-3.6843780805749439E-2</v>
      </c>
      <c r="F1950" s="2">
        <f>'Moving Avg'!D1950</f>
        <v>8.3930000000000007</v>
      </c>
      <c r="G1950" s="2">
        <f>'Moving Avg'!F1950</f>
        <v>8.3999950000000005</v>
      </c>
      <c r="H1950" s="2">
        <f>'Moving Avg'!G1950</f>
        <v>7.7817139999999991</v>
      </c>
      <c r="I1950" s="2">
        <f>'Moving Avg'!H1950</f>
        <v>6.9800209999999971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3"/>
        <v>50</v>
      </c>
      <c r="N1950" s="8">
        <f t="shared" si="300"/>
        <v>0</v>
      </c>
      <c r="O1950" s="8">
        <f t="shared" si="301"/>
        <v>50</v>
      </c>
      <c r="P1950" s="8">
        <f t="shared" si="302"/>
        <v>16.5</v>
      </c>
      <c r="Q1950" s="9">
        <f t="shared" si="304"/>
        <v>27.475000000000001</v>
      </c>
      <c r="R1950" s="9">
        <f t="shared" si="305"/>
        <v>31.625</v>
      </c>
      <c r="S1950" s="9">
        <f t="shared" si="306"/>
        <v>27.425000000000001</v>
      </c>
      <c r="T1950" s="9">
        <f t="shared" si="307"/>
        <v>29.125</v>
      </c>
      <c r="U1950" s="8">
        <f t="shared" si="308"/>
        <v>28.841666666666669</v>
      </c>
      <c r="V1950" s="8">
        <f t="shared" si="309"/>
        <v>28.912500000000001</v>
      </c>
    </row>
    <row r="1951" spans="1:22" ht="13.5" x14ac:dyDescent="0.25">
      <c r="A1951" s="3">
        <f>RSI!A1951</f>
        <v>44848</v>
      </c>
      <c r="B1951" s="2">
        <f>RSI!B1951</f>
        <v>8.5241000000000007</v>
      </c>
      <c r="C1951" s="2">
        <f>RSI!I1951</f>
        <v>66.333172766025115</v>
      </c>
      <c r="D1951" s="2">
        <f>MACD!E1951</f>
        <v>7.6959821844150511E-2</v>
      </c>
      <c r="E1951" s="2">
        <f>MACD!F1951</f>
        <v>-1.408306027576945E-2</v>
      </c>
      <c r="F1951" s="2">
        <f>'Moving Avg'!D1951</f>
        <v>8.4367000000000019</v>
      </c>
      <c r="G1951" s="2">
        <f>'Moving Avg'!F1951</f>
        <v>8.4196650000000002</v>
      </c>
      <c r="H1951" s="2">
        <f>'Moving Avg'!G1951</f>
        <v>7.8145499999999997</v>
      </c>
      <c r="I1951" s="2">
        <f>'Moving Avg'!H1951</f>
        <v>6.9851679999999989</v>
      </c>
      <c r="J1951" s="6" t="str">
        <f>OBV!F1951</f>
        <v>BULLISH</v>
      </c>
      <c r="K1951" s="6" t="str">
        <f>OBV!G1951</f>
        <v>STRONG</v>
      </c>
      <c r="L1951" s="6" t="str">
        <f>OBV!H1951</f>
        <v>CONFIRMED BULLISH</v>
      </c>
      <c r="M1951" s="8">
        <f t="shared" si="303"/>
        <v>50</v>
      </c>
      <c r="N1951" s="8">
        <f t="shared" si="300"/>
        <v>0</v>
      </c>
      <c r="O1951" s="8">
        <f t="shared" si="301"/>
        <v>50</v>
      </c>
      <c r="P1951" s="8">
        <f t="shared" si="302"/>
        <v>100</v>
      </c>
      <c r="Q1951" s="9">
        <f t="shared" si="304"/>
        <v>40</v>
      </c>
      <c r="R1951" s="9">
        <f t="shared" si="305"/>
        <v>52.5</v>
      </c>
      <c r="S1951" s="9">
        <f t="shared" si="306"/>
        <v>65</v>
      </c>
      <c r="T1951" s="9">
        <f t="shared" si="307"/>
        <v>50</v>
      </c>
      <c r="U1951" s="8">
        <f t="shared" si="308"/>
        <v>52.5</v>
      </c>
      <c r="V1951" s="8">
        <f t="shared" si="309"/>
        <v>51.875</v>
      </c>
    </row>
    <row r="1952" spans="1:22" ht="13.5" x14ac:dyDescent="0.25">
      <c r="A1952" s="3">
        <f>RSI!A1952</f>
        <v>44851</v>
      </c>
      <c r="B1952" s="2">
        <f>RSI!B1952</f>
        <v>8.6115999999999993</v>
      </c>
      <c r="C1952" s="2">
        <f>RSI!I1952</f>
        <v>69.364835236974457</v>
      </c>
      <c r="D1952" s="2">
        <f>MACD!E1952</f>
        <v>7.6377614739595145E-2</v>
      </c>
      <c r="E1952" s="2">
        <f>MACD!F1952</f>
        <v>4.0090747273034688E-3</v>
      </c>
      <c r="F1952" s="2">
        <f>'Moving Avg'!D1952</f>
        <v>8.4804200000000005</v>
      </c>
      <c r="G1952" s="2">
        <f>'Moving Avg'!F1952</f>
        <v>8.4437099999999994</v>
      </c>
      <c r="H1952" s="2">
        <f>'Moving Avg'!G1952</f>
        <v>7.8484379999999998</v>
      </c>
      <c r="I1952" s="2">
        <f>'Moving Avg'!H1952</f>
        <v>6.9898969999999974</v>
      </c>
      <c r="J1952" s="6" t="str">
        <f>OBV!F1952</f>
        <v>BULLISH</v>
      </c>
      <c r="K1952" s="6" t="str">
        <f>OBV!G1952</f>
        <v>STRONG</v>
      </c>
      <c r="L1952" s="6" t="str">
        <f>OBV!H1952</f>
        <v>CONFIRMED BULLISH</v>
      </c>
      <c r="M1952" s="8">
        <f t="shared" si="303"/>
        <v>50</v>
      </c>
      <c r="N1952" s="8">
        <f t="shared" si="300"/>
        <v>0</v>
      </c>
      <c r="O1952" s="8">
        <f t="shared" si="301"/>
        <v>50</v>
      </c>
      <c r="P1952" s="8">
        <f t="shared" si="302"/>
        <v>100</v>
      </c>
      <c r="Q1952" s="9">
        <f t="shared" si="304"/>
        <v>40</v>
      </c>
      <c r="R1952" s="9">
        <f t="shared" si="305"/>
        <v>52.5</v>
      </c>
      <c r="S1952" s="9">
        <f t="shared" si="306"/>
        <v>65</v>
      </c>
      <c r="T1952" s="9">
        <f t="shared" si="307"/>
        <v>50</v>
      </c>
      <c r="U1952" s="8">
        <f t="shared" si="308"/>
        <v>52.5</v>
      </c>
      <c r="V1952" s="8">
        <f t="shared" si="309"/>
        <v>51.875</v>
      </c>
    </row>
    <row r="1953" spans="1:22" ht="13.5" x14ac:dyDescent="0.25">
      <c r="A1953" s="3">
        <f>RSI!A1953</f>
        <v>44852</v>
      </c>
      <c r="B1953" s="2">
        <f>RSI!B1953</f>
        <v>8.5591000000000008</v>
      </c>
      <c r="C1953" s="2">
        <f>RSI!I1953</f>
        <v>65.550734549307094</v>
      </c>
      <c r="D1953" s="2">
        <f>MACD!E1953</f>
        <v>8.8413462566627743E-2</v>
      </c>
      <c r="E1953" s="2">
        <f>MACD!F1953</f>
        <v>2.0889952295168324E-2</v>
      </c>
      <c r="F1953" s="2">
        <f>'Moving Avg'!D1953</f>
        <v>8.5136400000000005</v>
      </c>
      <c r="G1953" s="2">
        <f>'Moving Avg'!F1953</f>
        <v>8.4638150000000003</v>
      </c>
      <c r="H1953" s="2">
        <f>'Moving Avg'!G1953</f>
        <v>7.8791780000000013</v>
      </c>
      <c r="I1953" s="2">
        <f>'Moving Avg'!H1953</f>
        <v>6.9943634999999968</v>
      </c>
      <c r="J1953" s="6" t="str">
        <f>OBV!F1953</f>
        <v>BULLISH</v>
      </c>
      <c r="K1953" s="6" t="str">
        <f>OBV!G1953</f>
        <v>STRONG</v>
      </c>
      <c r="L1953" s="6" t="str">
        <f>OBV!H1953</f>
        <v>CONFIRMED BULLISH</v>
      </c>
      <c r="M1953" s="8">
        <f t="shared" si="303"/>
        <v>50</v>
      </c>
      <c r="N1953" s="8">
        <f t="shared" si="300"/>
        <v>0</v>
      </c>
      <c r="O1953" s="8">
        <f t="shared" si="301"/>
        <v>50</v>
      </c>
      <c r="P1953" s="8">
        <f t="shared" si="302"/>
        <v>100</v>
      </c>
      <c r="Q1953" s="9">
        <f t="shared" si="304"/>
        <v>40</v>
      </c>
      <c r="R1953" s="9">
        <f t="shared" si="305"/>
        <v>52.5</v>
      </c>
      <c r="S1953" s="9">
        <f t="shared" si="306"/>
        <v>65</v>
      </c>
      <c r="T1953" s="9">
        <f t="shared" si="307"/>
        <v>50</v>
      </c>
      <c r="U1953" s="8">
        <f t="shared" si="308"/>
        <v>52.5</v>
      </c>
      <c r="V1953" s="8">
        <f t="shared" si="309"/>
        <v>51.875</v>
      </c>
    </row>
    <row r="1954" spans="1:22" ht="13.5" x14ac:dyDescent="0.25">
      <c r="A1954" s="3">
        <f>RSI!A1954</f>
        <v>44853</v>
      </c>
      <c r="B1954" s="2">
        <f>RSI!B1954</f>
        <v>8.4803999999999995</v>
      </c>
      <c r="C1954" s="2">
        <f>RSI!I1954</f>
        <v>60.206378186235199</v>
      </c>
      <c r="D1954" s="2">
        <f>MACD!E1954</f>
        <v>0.10544253465257469</v>
      </c>
      <c r="E1954" s="2">
        <f>MACD!F1954</f>
        <v>3.7800468766649595E-2</v>
      </c>
      <c r="F1954" s="2">
        <f>'Moving Avg'!D1954</f>
        <v>8.5223800000000018</v>
      </c>
      <c r="G1954" s="2">
        <f>'Moving Avg'!F1954</f>
        <v>8.4743050000000011</v>
      </c>
      <c r="H1954" s="2">
        <f>'Moving Avg'!G1954</f>
        <v>7.9089019999999994</v>
      </c>
      <c r="I1954" s="2">
        <f>'Moving Avg'!H1954</f>
        <v>6.9987784999999976</v>
      </c>
      <c r="J1954" s="6" t="str">
        <f>OBV!F1954</f>
        <v>BULLISH</v>
      </c>
      <c r="K1954" s="6" t="str">
        <f>OBV!G1954</f>
        <v>STRONG</v>
      </c>
      <c r="L1954" s="6" t="str">
        <f>OBV!H1954</f>
        <v>CONFIRMED BULLISH</v>
      </c>
      <c r="M1954" s="8">
        <f t="shared" si="303"/>
        <v>50</v>
      </c>
      <c r="N1954" s="8">
        <f t="shared" si="300"/>
        <v>0</v>
      </c>
      <c r="O1954" s="8">
        <f t="shared" si="301"/>
        <v>50</v>
      </c>
      <c r="P1954" s="8">
        <f t="shared" si="302"/>
        <v>100</v>
      </c>
      <c r="Q1954" s="9">
        <f t="shared" si="304"/>
        <v>40</v>
      </c>
      <c r="R1954" s="9">
        <f t="shared" si="305"/>
        <v>52.5</v>
      </c>
      <c r="S1954" s="9">
        <f t="shared" si="306"/>
        <v>65</v>
      </c>
      <c r="T1954" s="9">
        <f t="shared" si="307"/>
        <v>50</v>
      </c>
      <c r="U1954" s="8">
        <f t="shared" si="308"/>
        <v>52.5</v>
      </c>
      <c r="V1954" s="8">
        <f t="shared" si="309"/>
        <v>51.875</v>
      </c>
    </row>
    <row r="1955" spans="1:22" ht="13.5" x14ac:dyDescent="0.25">
      <c r="A1955" s="3">
        <f>RSI!A1955</f>
        <v>44854</v>
      </c>
      <c r="B1955" s="2">
        <f>RSI!B1955</f>
        <v>8.4978999999999996</v>
      </c>
      <c r="C1955" s="2">
        <f>RSI!I1955</f>
        <v>60.968425466440813</v>
      </c>
      <c r="D1955" s="2">
        <f>MACD!E1955</f>
        <v>0.10806653660421439</v>
      </c>
      <c r="E1955" s="2">
        <f>MACD!F1955</f>
        <v>5.1853682334162557E-2</v>
      </c>
      <c r="F1955" s="2">
        <f>'Moving Avg'!D1955</f>
        <v>8.5346200000000003</v>
      </c>
      <c r="G1955" s="2">
        <f>'Moving Avg'!F1955</f>
        <v>8.4861050000000002</v>
      </c>
      <c r="H1955" s="2">
        <f>'Moving Avg'!G1955</f>
        <v>7.9389760000000003</v>
      </c>
      <c r="I1955" s="2">
        <f>'Moving Avg'!H1955</f>
        <v>7.0033154999999985</v>
      </c>
      <c r="J1955" s="6" t="str">
        <f>OBV!F1955</f>
        <v>BULLISH</v>
      </c>
      <c r="K1955" s="6" t="str">
        <f>OBV!G1955</f>
        <v>STRONG</v>
      </c>
      <c r="L1955" s="6" t="str">
        <f>OBV!H1955</f>
        <v>CONFIRMED BULLISH</v>
      </c>
      <c r="M1955" s="8">
        <f t="shared" si="303"/>
        <v>50</v>
      </c>
      <c r="N1955" s="8">
        <f t="shared" si="300"/>
        <v>0</v>
      </c>
      <c r="O1955" s="8">
        <f t="shared" si="301"/>
        <v>50</v>
      </c>
      <c r="P1955" s="8">
        <f t="shared" si="302"/>
        <v>100</v>
      </c>
      <c r="Q1955" s="9">
        <f t="shared" si="304"/>
        <v>40</v>
      </c>
      <c r="R1955" s="9">
        <f t="shared" si="305"/>
        <v>52.5</v>
      </c>
      <c r="S1955" s="9">
        <f t="shared" si="306"/>
        <v>65</v>
      </c>
      <c r="T1955" s="9">
        <f t="shared" si="307"/>
        <v>50</v>
      </c>
      <c r="U1955" s="8">
        <f t="shared" si="308"/>
        <v>52.5</v>
      </c>
      <c r="V1955" s="8">
        <f t="shared" si="309"/>
        <v>51.875</v>
      </c>
    </row>
    <row r="1956" spans="1:22" ht="13.5" x14ac:dyDescent="0.25">
      <c r="A1956" s="3">
        <f>RSI!A1956</f>
        <v>44855</v>
      </c>
      <c r="B1956" s="2">
        <f>RSI!B1956</f>
        <v>8.4803999999999995</v>
      </c>
      <c r="C1956" s="2">
        <f>RSI!I1956</f>
        <v>59.736476451125149</v>
      </c>
      <c r="D1956" s="2">
        <f>MACD!E1956</f>
        <v>7.6870338285935702E-2</v>
      </c>
      <c r="E1956" s="2">
        <f>MACD!F1956</f>
        <v>5.6857013524517191E-2</v>
      </c>
      <c r="F1956" s="2">
        <f>'Moving Avg'!D1956</f>
        <v>8.5258800000000008</v>
      </c>
      <c r="G1956" s="2">
        <f>'Moving Avg'!F1956</f>
        <v>8.4926600000000008</v>
      </c>
      <c r="H1956" s="2">
        <f>'Moving Avg'!G1956</f>
        <v>7.9673019999999983</v>
      </c>
      <c r="I1956" s="2">
        <f>'Moving Avg'!H1956</f>
        <v>7.0080729999999987</v>
      </c>
      <c r="J1956" s="6" t="str">
        <f>OBV!F1956</f>
        <v>BULLISH</v>
      </c>
      <c r="K1956" s="6" t="str">
        <f>OBV!G1956</f>
        <v>STRONG</v>
      </c>
      <c r="L1956" s="6" t="str">
        <f>OBV!H1956</f>
        <v>BULLISH DIVERGENCE</v>
      </c>
      <c r="M1956" s="8">
        <f t="shared" si="303"/>
        <v>50</v>
      </c>
      <c r="N1956" s="8">
        <f t="shared" si="300"/>
        <v>0</v>
      </c>
      <c r="O1956" s="8">
        <f t="shared" si="301"/>
        <v>50</v>
      </c>
      <c r="P1956" s="8">
        <f t="shared" si="302"/>
        <v>83</v>
      </c>
      <c r="Q1956" s="9">
        <f t="shared" si="304"/>
        <v>37.450000000000003</v>
      </c>
      <c r="R1956" s="9">
        <f t="shared" si="305"/>
        <v>48.25</v>
      </c>
      <c r="S1956" s="9">
        <f t="shared" si="306"/>
        <v>57.35</v>
      </c>
      <c r="T1956" s="9">
        <f t="shared" si="307"/>
        <v>45.75</v>
      </c>
      <c r="U1956" s="8">
        <f t="shared" si="308"/>
        <v>47.683333333333337</v>
      </c>
      <c r="V1956" s="8">
        <f t="shared" si="309"/>
        <v>47.2</v>
      </c>
    </row>
    <row r="1957" spans="1:22" ht="13.5" x14ac:dyDescent="0.25">
      <c r="A1957" s="3">
        <f>RSI!A1957</f>
        <v>44858</v>
      </c>
      <c r="B1957" s="2">
        <f>RSI!B1957</f>
        <v>8.4717000000000002</v>
      </c>
      <c r="C1957" s="2">
        <f>RSI!I1957</f>
        <v>59.097153630806083</v>
      </c>
      <c r="D1957" s="2">
        <f>MACD!E1957</f>
        <v>6.3651432614509673E-2</v>
      </c>
      <c r="E1957" s="2">
        <f>MACD!F1957</f>
        <v>5.8215897342515692E-2</v>
      </c>
      <c r="F1957" s="2">
        <f>'Moving Avg'!D1957</f>
        <v>8.4978999999999978</v>
      </c>
      <c r="G1957" s="2">
        <f>'Moving Avg'!F1957</f>
        <v>8.490475</v>
      </c>
      <c r="H1957" s="2">
        <f>'Moving Avg'!G1957</f>
        <v>7.991676</v>
      </c>
      <c r="I1957" s="2">
        <f>'Moving Avg'!H1957</f>
        <v>7.0127869999999985</v>
      </c>
      <c r="J1957" s="6" t="str">
        <f>OBV!F1957</f>
        <v>BULLISH</v>
      </c>
      <c r="K1957" s="6" t="str">
        <f>OBV!G1957</f>
        <v>STRONG</v>
      </c>
      <c r="L1957" s="6" t="str">
        <f>OBV!H1957</f>
        <v>BULLISH DIVERGENCE</v>
      </c>
      <c r="M1957" s="8">
        <f t="shared" si="303"/>
        <v>50</v>
      </c>
      <c r="N1957" s="8">
        <f t="shared" si="300"/>
        <v>0</v>
      </c>
      <c r="O1957" s="8">
        <f t="shared" si="301"/>
        <v>50</v>
      </c>
      <c r="P1957" s="8">
        <f t="shared" si="302"/>
        <v>83</v>
      </c>
      <c r="Q1957" s="9">
        <f t="shared" si="304"/>
        <v>37.450000000000003</v>
      </c>
      <c r="R1957" s="9">
        <f t="shared" si="305"/>
        <v>48.25</v>
      </c>
      <c r="S1957" s="9">
        <f t="shared" si="306"/>
        <v>57.35</v>
      </c>
      <c r="T1957" s="9">
        <f t="shared" si="307"/>
        <v>45.75</v>
      </c>
      <c r="U1957" s="8">
        <f t="shared" si="308"/>
        <v>47.683333333333337</v>
      </c>
      <c r="V1957" s="8">
        <f t="shared" si="309"/>
        <v>47.2</v>
      </c>
    </row>
    <row r="1958" spans="1:22" ht="13.5" x14ac:dyDescent="0.25">
      <c r="A1958" s="3">
        <f>RSI!A1958</f>
        <v>44859</v>
      </c>
      <c r="B1958" s="2">
        <f>RSI!B1958</f>
        <v>8.4717000000000002</v>
      </c>
      <c r="C1958" s="2">
        <f>RSI!I1958</f>
        <v>59.097153630806083</v>
      </c>
      <c r="D1958" s="2">
        <f>MACD!E1958</f>
        <v>5.1672501588582165E-2</v>
      </c>
      <c r="E1958" s="2">
        <f>MACD!F1958</f>
        <v>5.6907218191728989E-2</v>
      </c>
      <c r="F1958" s="2">
        <f>'Moving Avg'!D1958</f>
        <v>8.4804199999999987</v>
      </c>
      <c r="G1958" s="2">
        <f>'Moving Avg'!F1958</f>
        <v>8.4913500000000006</v>
      </c>
      <c r="H1958" s="2">
        <f>'Moving Avg'!G1958</f>
        <v>8.0170300000000001</v>
      </c>
      <c r="I1958" s="2">
        <f>'Moving Avg'!H1958</f>
        <v>7.0165769999999998</v>
      </c>
      <c r="J1958" s="6" t="str">
        <f>OBV!F1958</f>
        <v>BULLISH</v>
      </c>
      <c r="K1958" s="6" t="str">
        <f>OBV!G1958</f>
        <v>STRONG</v>
      </c>
      <c r="L1958" s="6" t="str">
        <f>OBV!H1958</f>
        <v>BULLISH DIVERGENCE</v>
      </c>
      <c r="M1958" s="8">
        <f t="shared" si="303"/>
        <v>50</v>
      </c>
      <c r="N1958" s="8">
        <f t="shared" si="300"/>
        <v>45</v>
      </c>
      <c r="O1958" s="8">
        <f t="shared" si="301"/>
        <v>50</v>
      </c>
      <c r="P1958" s="8">
        <f t="shared" si="302"/>
        <v>83</v>
      </c>
      <c r="Q1958" s="9">
        <f t="shared" si="304"/>
        <v>53.2</v>
      </c>
      <c r="R1958" s="9">
        <f t="shared" si="305"/>
        <v>57.25</v>
      </c>
      <c r="S1958" s="9">
        <f t="shared" si="306"/>
        <v>64.099999999999994</v>
      </c>
      <c r="T1958" s="9">
        <f t="shared" si="307"/>
        <v>57</v>
      </c>
      <c r="U1958" s="8">
        <f t="shared" si="308"/>
        <v>58.183333333333337</v>
      </c>
      <c r="V1958" s="8">
        <f t="shared" si="309"/>
        <v>57.887500000000003</v>
      </c>
    </row>
    <row r="1959" spans="1:22" ht="13.5" x14ac:dyDescent="0.25">
      <c r="A1959" s="3">
        <f>RSI!A1959</f>
        <v>44860</v>
      </c>
      <c r="B1959" s="2">
        <f>RSI!B1959</f>
        <v>8.4367000000000001</v>
      </c>
      <c r="C1959" s="2">
        <f>RSI!I1959</f>
        <v>56.286526638916619</v>
      </c>
      <c r="D1959" s="2">
        <f>MACD!E1959</f>
        <v>5.0117242219680946E-2</v>
      </c>
      <c r="E1959" s="2">
        <f>MACD!F1959</f>
        <v>5.5549222997319382E-2</v>
      </c>
      <c r="F1959" s="2">
        <f>'Moving Avg'!D1959</f>
        <v>8.4716799999999992</v>
      </c>
      <c r="G1959" s="2">
        <f>'Moving Avg'!F1959</f>
        <v>8.4856650000000009</v>
      </c>
      <c r="H1959" s="2">
        <f>'Moving Avg'!G1959</f>
        <v>8.0432220000000001</v>
      </c>
      <c r="I1959" s="2">
        <f>'Moving Avg'!H1959</f>
        <v>7.0196785000000004</v>
      </c>
      <c r="J1959" s="6" t="str">
        <f>OBV!F1959</f>
        <v>BULLISH</v>
      </c>
      <c r="K1959" s="6" t="str">
        <f>OBV!G1959</f>
        <v>STRONG</v>
      </c>
      <c r="L1959" s="6" t="str">
        <f>OBV!H1959</f>
        <v>BULLISH DIVERGENCE</v>
      </c>
      <c r="M1959" s="8">
        <f t="shared" si="303"/>
        <v>50</v>
      </c>
      <c r="N1959" s="8">
        <f t="shared" si="300"/>
        <v>45</v>
      </c>
      <c r="O1959" s="8">
        <f t="shared" si="301"/>
        <v>50</v>
      </c>
      <c r="P1959" s="8">
        <f t="shared" si="302"/>
        <v>83</v>
      </c>
      <c r="Q1959" s="9">
        <f t="shared" si="304"/>
        <v>53.2</v>
      </c>
      <c r="R1959" s="9">
        <f t="shared" si="305"/>
        <v>57.25</v>
      </c>
      <c r="S1959" s="9">
        <f t="shared" si="306"/>
        <v>64.099999999999994</v>
      </c>
      <c r="T1959" s="9">
        <f t="shared" si="307"/>
        <v>57</v>
      </c>
      <c r="U1959" s="8">
        <f t="shared" si="308"/>
        <v>58.183333333333337</v>
      </c>
      <c r="V1959" s="8">
        <f t="shared" si="309"/>
        <v>57.887500000000003</v>
      </c>
    </row>
    <row r="1960" spans="1:22" ht="13.5" x14ac:dyDescent="0.25">
      <c r="A1960" s="3">
        <f>RSI!A1960</f>
        <v>44861</v>
      </c>
      <c r="B1960" s="2">
        <f>RSI!B1960</f>
        <v>8.4280000000000008</v>
      </c>
      <c r="C1960" s="2">
        <f>RSI!I1960</f>
        <v>55.578934889833754</v>
      </c>
      <c r="D1960" s="2">
        <f>MACD!E1960</f>
        <v>4.8972041948093903E-2</v>
      </c>
      <c r="E1960" s="2">
        <f>MACD!F1960</f>
        <v>5.4233786787474286E-2</v>
      </c>
      <c r="F1960" s="2">
        <f>'Moving Avg'!D1960</f>
        <v>8.4576999999999991</v>
      </c>
      <c r="G1960" s="2">
        <f>'Moving Avg'!F1960</f>
        <v>8.4791100000000004</v>
      </c>
      <c r="H1960" s="2">
        <f>'Moving Avg'!G1960</f>
        <v>8.0690999999999971</v>
      </c>
      <c r="I1960" s="2">
        <f>'Moving Avg'!H1960</f>
        <v>7.0232500000000009</v>
      </c>
      <c r="J1960" s="6" t="str">
        <f>OBV!F1960</f>
        <v>BEARISH</v>
      </c>
      <c r="K1960" s="6" t="str">
        <f>OBV!G1960</f>
        <v>NEUTRAL</v>
      </c>
      <c r="L1960" s="6" t="str">
        <f>OBV!H1960</f>
        <v>CONFIRMED BEARISH</v>
      </c>
      <c r="M1960" s="8">
        <f t="shared" si="303"/>
        <v>50</v>
      </c>
      <c r="N1960" s="8">
        <f t="shared" si="300"/>
        <v>45</v>
      </c>
      <c r="O1960" s="8">
        <f t="shared" si="301"/>
        <v>50</v>
      </c>
      <c r="P1960" s="8">
        <f t="shared" si="302"/>
        <v>16.5</v>
      </c>
      <c r="Q1960" s="9">
        <f t="shared" si="304"/>
        <v>43.225000000000001</v>
      </c>
      <c r="R1960" s="9">
        <f t="shared" si="305"/>
        <v>40.625</v>
      </c>
      <c r="S1960" s="9">
        <f t="shared" si="306"/>
        <v>34.174999999999997</v>
      </c>
      <c r="T1960" s="9">
        <f t="shared" si="307"/>
        <v>40.375</v>
      </c>
      <c r="U1960" s="8">
        <f t="shared" si="308"/>
        <v>39.341666666666661</v>
      </c>
      <c r="V1960" s="8">
        <f t="shared" si="309"/>
        <v>39.599999999999994</v>
      </c>
    </row>
    <row r="1961" spans="1:22" ht="13.5" x14ac:dyDescent="0.25">
      <c r="A1961" s="3">
        <f>RSI!A1961</f>
        <v>44862</v>
      </c>
      <c r="B1961" s="2">
        <f>RSI!B1961</f>
        <v>8.3755000000000006</v>
      </c>
      <c r="C1961" s="2">
        <f>RSI!I1961</f>
        <v>51.381268978650333</v>
      </c>
      <c r="D1961" s="2">
        <f>MACD!E1961</f>
        <v>6.495090735413811E-2</v>
      </c>
      <c r="E1961" s="2">
        <f>MACD!F1961</f>
        <v>5.6377210900807058E-2</v>
      </c>
      <c r="F1961" s="2">
        <f>'Moving Avg'!D1961</f>
        <v>8.4367199999999993</v>
      </c>
      <c r="G1961" s="2">
        <f>'Moving Avg'!F1961</f>
        <v>8.473865</v>
      </c>
      <c r="H1961" s="2">
        <f>'Moving Avg'!G1961</f>
        <v>8.0936499999999967</v>
      </c>
      <c r="I1961" s="2">
        <f>'Moving Avg'!H1961</f>
        <v>7.0268325000000011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3"/>
        <v>50</v>
      </c>
      <c r="N1961" s="8">
        <f t="shared" si="300"/>
        <v>0</v>
      </c>
      <c r="O1961" s="8">
        <f t="shared" si="301"/>
        <v>50</v>
      </c>
      <c r="P1961" s="8">
        <f t="shared" si="302"/>
        <v>16.5</v>
      </c>
      <c r="Q1961" s="9">
        <f t="shared" si="304"/>
        <v>27.475000000000001</v>
      </c>
      <c r="R1961" s="9">
        <f t="shared" si="305"/>
        <v>31.625</v>
      </c>
      <c r="S1961" s="9">
        <f t="shared" si="306"/>
        <v>27.425000000000001</v>
      </c>
      <c r="T1961" s="9">
        <f t="shared" si="307"/>
        <v>29.125</v>
      </c>
      <c r="U1961" s="8">
        <f t="shared" si="308"/>
        <v>28.841666666666669</v>
      </c>
      <c r="V1961" s="8">
        <f t="shared" si="309"/>
        <v>28.912500000000001</v>
      </c>
    </row>
    <row r="1962" spans="1:22" ht="13.5" x14ac:dyDescent="0.25">
      <c r="A1962" s="3">
        <f>RSI!A1962</f>
        <v>44865</v>
      </c>
      <c r="B1962" s="2">
        <f>RSI!B1962</f>
        <v>8.2181999999999995</v>
      </c>
      <c r="C1962" s="2">
        <f>RSI!I1962</f>
        <v>41.313304263269963</v>
      </c>
      <c r="D1962" s="2">
        <f>MACD!E1962</f>
        <v>0.10353661777364209</v>
      </c>
      <c r="E1962" s="2">
        <f>MACD!F1962</f>
        <v>6.580909227537407E-2</v>
      </c>
      <c r="F1962" s="2">
        <f>'Moving Avg'!D1962</f>
        <v>8.3860199999999985</v>
      </c>
      <c r="G1962" s="2">
        <f>'Moving Avg'!F1962</f>
        <v>8.4598800000000001</v>
      </c>
      <c r="H1962" s="2">
        <f>'Moving Avg'!G1962</f>
        <v>8.1137599999999992</v>
      </c>
      <c r="I1962" s="2">
        <f>'Moving Avg'!H1962</f>
        <v>7.0295945000000009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  <c r="M1962" s="8">
        <f t="shared" si="303"/>
        <v>50</v>
      </c>
      <c r="N1962" s="8">
        <f t="shared" si="300"/>
        <v>0</v>
      </c>
      <c r="O1962" s="8">
        <f t="shared" si="301"/>
        <v>50</v>
      </c>
      <c r="P1962" s="8">
        <f t="shared" si="302"/>
        <v>16.5</v>
      </c>
      <c r="Q1962" s="9">
        <f t="shared" si="304"/>
        <v>27.475000000000001</v>
      </c>
      <c r="R1962" s="9">
        <f t="shared" si="305"/>
        <v>31.625</v>
      </c>
      <c r="S1962" s="9">
        <f t="shared" si="306"/>
        <v>27.425000000000001</v>
      </c>
      <c r="T1962" s="9">
        <f t="shared" si="307"/>
        <v>29.125</v>
      </c>
      <c r="U1962" s="8">
        <f t="shared" si="308"/>
        <v>28.841666666666669</v>
      </c>
      <c r="V1962" s="8">
        <f t="shared" si="309"/>
        <v>28.912500000000001</v>
      </c>
    </row>
    <row r="1963" spans="1:22" ht="13.5" x14ac:dyDescent="0.25">
      <c r="A1963" s="3">
        <f>RSI!A1963</f>
        <v>44866</v>
      </c>
      <c r="B1963" s="2">
        <f>RSI!B1963</f>
        <v>8.3056000000000001</v>
      </c>
      <c r="C1963" s="2">
        <f>RSI!I1963</f>
        <v>47.472080838471484</v>
      </c>
      <c r="D1963" s="2">
        <f>MACD!E1963</f>
        <v>0.12251987673167442</v>
      </c>
      <c r="E1963" s="2">
        <f>MACD!F1963</f>
        <v>7.7151249166634142E-2</v>
      </c>
      <c r="F1963" s="2">
        <f>'Moving Avg'!D1963</f>
        <v>8.3527999999999984</v>
      </c>
      <c r="G1963" s="2">
        <f>'Moving Avg'!F1963</f>
        <v>8.4467649999999992</v>
      </c>
      <c r="H1963" s="2">
        <f>'Moving Avg'!G1963</f>
        <v>8.1357919999999986</v>
      </c>
      <c r="I1963" s="2">
        <f>'Moving Avg'!H1963</f>
        <v>7.0327935000000013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  <c r="M1963" s="8">
        <f t="shared" si="303"/>
        <v>50</v>
      </c>
      <c r="N1963" s="8">
        <f t="shared" si="300"/>
        <v>0</v>
      </c>
      <c r="O1963" s="8">
        <f t="shared" si="301"/>
        <v>50</v>
      </c>
      <c r="P1963" s="8">
        <f t="shared" si="302"/>
        <v>16.5</v>
      </c>
      <c r="Q1963" s="9">
        <f t="shared" si="304"/>
        <v>27.475000000000001</v>
      </c>
      <c r="R1963" s="9">
        <f t="shared" si="305"/>
        <v>31.625</v>
      </c>
      <c r="S1963" s="9">
        <f t="shared" si="306"/>
        <v>27.425000000000001</v>
      </c>
      <c r="T1963" s="9">
        <f t="shared" si="307"/>
        <v>29.125</v>
      </c>
      <c r="U1963" s="8">
        <f t="shared" si="308"/>
        <v>28.841666666666669</v>
      </c>
      <c r="V1963" s="8">
        <f t="shared" si="309"/>
        <v>28.912500000000001</v>
      </c>
    </row>
    <row r="1964" spans="1:22" ht="13.5" x14ac:dyDescent="0.25">
      <c r="A1964" s="3">
        <f>RSI!A1964</f>
        <v>44867</v>
      </c>
      <c r="B1964" s="2">
        <f>RSI!B1964</f>
        <v>8.2181999999999995</v>
      </c>
      <c r="C1964" s="2">
        <f>RSI!I1964</f>
        <v>42.651755155040092</v>
      </c>
      <c r="D1964" s="2">
        <f>MACD!E1964</f>
        <v>0.13325183316054101</v>
      </c>
      <c r="E1964" s="2">
        <f>MACD!F1964</f>
        <v>8.8371365965415519E-2</v>
      </c>
      <c r="F1964" s="2">
        <f>'Moving Avg'!D1964</f>
        <v>8.3091000000000008</v>
      </c>
      <c r="G1964" s="2">
        <f>'Moving Avg'!F1964</f>
        <v>8.4284099999999995</v>
      </c>
      <c r="H1964" s="2">
        <f>'Moving Avg'!G1964</f>
        <v>8.1576500000000003</v>
      </c>
      <c r="I1964" s="2">
        <f>'Moving Avg'!H1964</f>
        <v>7.0357265000000018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3"/>
        <v>50</v>
      </c>
      <c r="N1964" s="8">
        <f t="shared" si="300"/>
        <v>0</v>
      </c>
      <c r="O1964" s="8">
        <f t="shared" si="301"/>
        <v>50</v>
      </c>
      <c r="P1964" s="8">
        <f t="shared" si="302"/>
        <v>16.5</v>
      </c>
      <c r="Q1964" s="9">
        <f t="shared" si="304"/>
        <v>27.475000000000001</v>
      </c>
      <c r="R1964" s="9">
        <f t="shared" si="305"/>
        <v>31.625</v>
      </c>
      <c r="S1964" s="9">
        <f t="shared" si="306"/>
        <v>27.425000000000001</v>
      </c>
      <c r="T1964" s="9">
        <f t="shared" si="307"/>
        <v>29.125</v>
      </c>
      <c r="U1964" s="8">
        <f t="shared" si="308"/>
        <v>28.841666666666669</v>
      </c>
      <c r="V1964" s="8">
        <f t="shared" si="309"/>
        <v>28.912500000000001</v>
      </c>
    </row>
    <row r="1965" spans="1:22" ht="13.5" x14ac:dyDescent="0.25">
      <c r="A1965" s="3">
        <f>RSI!A1965</f>
        <v>44868</v>
      </c>
      <c r="B1965" s="2">
        <f>RSI!B1965</f>
        <v>8.3406000000000002</v>
      </c>
      <c r="C1965" s="2">
        <f>RSI!I1965</f>
        <v>50.267814616165232</v>
      </c>
      <c r="D1965" s="2">
        <f>MACD!E1965</f>
        <v>0.13675519693631344</v>
      </c>
      <c r="E1965" s="2">
        <f>MACD!F1965</f>
        <v>9.8048132159595111E-2</v>
      </c>
      <c r="F1965" s="2">
        <f>'Moving Avg'!D1965</f>
        <v>8.2916199999999982</v>
      </c>
      <c r="G1965" s="2">
        <f>'Moving Avg'!F1965</f>
        <v>8.4192349999999987</v>
      </c>
      <c r="H1965" s="2">
        <f>'Moving Avg'!G1965</f>
        <v>8.1810819999999982</v>
      </c>
      <c r="I1965" s="2">
        <f>'Moving Avg'!H1965</f>
        <v>7.0392715000000017</v>
      </c>
      <c r="J1965" s="6" t="str">
        <f>OBV!F1965</f>
        <v>BULLISH</v>
      </c>
      <c r="K1965" s="6" t="str">
        <f>OBV!G1965</f>
        <v>NEUTRAL</v>
      </c>
      <c r="L1965" s="6" t="str">
        <f>OBV!H1965</f>
        <v>BULLISH DIVERGENCE</v>
      </c>
      <c r="M1965" s="8">
        <f t="shared" si="303"/>
        <v>50</v>
      </c>
      <c r="N1965" s="8">
        <f t="shared" si="300"/>
        <v>0</v>
      </c>
      <c r="O1965" s="8">
        <f t="shared" si="301"/>
        <v>50</v>
      </c>
      <c r="P1965" s="8">
        <f t="shared" si="302"/>
        <v>66.5</v>
      </c>
      <c r="Q1965" s="9">
        <f t="shared" si="304"/>
        <v>34.975000000000001</v>
      </c>
      <c r="R1965" s="9">
        <f t="shared" si="305"/>
        <v>44.125</v>
      </c>
      <c r="S1965" s="9">
        <f t="shared" si="306"/>
        <v>49.924999999999997</v>
      </c>
      <c r="T1965" s="9">
        <f t="shared" si="307"/>
        <v>41.625</v>
      </c>
      <c r="U1965" s="8">
        <f t="shared" si="308"/>
        <v>43.008333333333326</v>
      </c>
      <c r="V1965" s="8">
        <f t="shared" si="309"/>
        <v>42.662499999999994</v>
      </c>
    </row>
    <row r="1966" spans="1:22" ht="13.5" x14ac:dyDescent="0.25">
      <c r="A1966" s="3">
        <f>RSI!A1966</f>
        <v>44869</v>
      </c>
      <c r="B1966" s="2">
        <f>RSI!B1966</f>
        <v>8.3056000000000001</v>
      </c>
      <c r="C1966" s="2">
        <f>RSI!I1966</f>
        <v>48.292828059008812</v>
      </c>
      <c r="D1966" s="2">
        <f>MACD!E1966</f>
        <v>0.1396344113254635</v>
      </c>
      <c r="E1966" s="2">
        <f>MACD!F1966</f>
        <v>0.10636538799276879</v>
      </c>
      <c r="F1966" s="2">
        <f>'Moving Avg'!D1966</f>
        <v>8.2776399999999999</v>
      </c>
      <c r="G1966" s="2">
        <f>'Moving Avg'!F1966</f>
        <v>8.4192350000000005</v>
      </c>
      <c r="H1966" s="2">
        <f>'Moving Avg'!G1966</f>
        <v>8.2046879999999991</v>
      </c>
      <c r="I1966" s="2">
        <f>'Moving Avg'!H1966</f>
        <v>7.042196500000002</v>
      </c>
      <c r="J1966" s="6" t="str">
        <f>OBV!F1966</f>
        <v>BULLISH</v>
      </c>
      <c r="K1966" s="6" t="str">
        <f>OBV!G1966</f>
        <v>NEUTRAL</v>
      </c>
      <c r="L1966" s="6" t="str">
        <f>OBV!H1966</f>
        <v>BULLISH DIVERGENCE</v>
      </c>
      <c r="M1966" s="8">
        <f t="shared" si="303"/>
        <v>50</v>
      </c>
      <c r="N1966" s="8">
        <f t="shared" si="300"/>
        <v>0</v>
      </c>
      <c r="O1966" s="8">
        <f t="shared" si="301"/>
        <v>50</v>
      </c>
      <c r="P1966" s="8">
        <f t="shared" si="302"/>
        <v>66.5</v>
      </c>
      <c r="Q1966" s="9">
        <f t="shared" si="304"/>
        <v>34.975000000000001</v>
      </c>
      <c r="R1966" s="9">
        <f t="shared" si="305"/>
        <v>44.125</v>
      </c>
      <c r="S1966" s="9">
        <f t="shared" si="306"/>
        <v>49.924999999999997</v>
      </c>
      <c r="T1966" s="9">
        <f t="shared" si="307"/>
        <v>41.625</v>
      </c>
      <c r="U1966" s="8">
        <f t="shared" si="308"/>
        <v>43.008333333333326</v>
      </c>
      <c r="V1966" s="8">
        <f t="shared" si="309"/>
        <v>42.662499999999994</v>
      </c>
    </row>
    <row r="1967" spans="1:22" ht="13.5" x14ac:dyDescent="0.25">
      <c r="A1967" s="3">
        <f>RSI!A1967</f>
        <v>44872</v>
      </c>
      <c r="B1967" s="2">
        <f>RSI!B1967</f>
        <v>8.2967999999999993</v>
      </c>
      <c r="C1967" s="2">
        <f>RSI!I1967</f>
        <v>47.784480990295435</v>
      </c>
      <c r="D1967" s="2">
        <f>MACD!E1967</f>
        <v>0.14160434383747145</v>
      </c>
      <c r="E1967" s="2">
        <f>MACD!F1967</f>
        <v>0.11341317916170933</v>
      </c>
      <c r="F1967" s="2">
        <f>'Moving Avg'!D1967</f>
        <v>8.2933599999999998</v>
      </c>
      <c r="G1967" s="2">
        <f>'Moving Avg'!F1967</f>
        <v>8.4144249999999996</v>
      </c>
      <c r="H1967" s="2">
        <f>'Moving Avg'!G1967</f>
        <v>8.2281180000000003</v>
      </c>
      <c r="I1967" s="2">
        <f>'Moving Avg'!H1967</f>
        <v>7.0455225000000015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  <c r="M1967" s="8">
        <f t="shared" si="303"/>
        <v>50</v>
      </c>
      <c r="N1967" s="8">
        <f t="shared" si="300"/>
        <v>0</v>
      </c>
      <c r="O1967" s="8">
        <f t="shared" si="301"/>
        <v>50</v>
      </c>
      <c r="P1967" s="8">
        <f t="shared" si="302"/>
        <v>83.5</v>
      </c>
      <c r="Q1967" s="9">
        <f t="shared" si="304"/>
        <v>37.524999999999999</v>
      </c>
      <c r="R1967" s="9">
        <f t="shared" si="305"/>
        <v>48.375</v>
      </c>
      <c r="S1967" s="9">
        <f t="shared" si="306"/>
        <v>57.575000000000003</v>
      </c>
      <c r="T1967" s="9">
        <f t="shared" si="307"/>
        <v>45.875</v>
      </c>
      <c r="U1967" s="8">
        <f t="shared" si="308"/>
        <v>47.82500000000001</v>
      </c>
      <c r="V1967" s="8">
        <f t="shared" si="309"/>
        <v>47.337500000000006</v>
      </c>
    </row>
    <row r="1968" spans="1:22" ht="13.5" x14ac:dyDescent="0.25">
      <c r="A1968" s="3">
        <f>RSI!A1968</f>
        <v>44873</v>
      </c>
      <c r="B1968" s="2">
        <f>RSI!B1968</f>
        <v>8.2706</v>
      </c>
      <c r="C1968" s="2">
        <f>RSI!I1968</f>
        <v>46.224382190351527</v>
      </c>
      <c r="D1968" s="2">
        <f>MACD!E1968</f>
        <v>0.14546791667351755</v>
      </c>
      <c r="E1968" s="2">
        <f>MACD!F1968</f>
        <v>0.11982412666407098</v>
      </c>
      <c r="F1968" s="2">
        <f>'Moving Avg'!D1968</f>
        <v>8.2863599999999984</v>
      </c>
      <c r="G1968" s="2">
        <f>'Moving Avg'!F1968</f>
        <v>8.4083050000000004</v>
      </c>
      <c r="H1968" s="2">
        <f>'Moving Avg'!G1968</f>
        <v>8.2503240000000009</v>
      </c>
      <c r="I1968" s="2">
        <f>'Moving Avg'!H1968</f>
        <v>7.0485465000000023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3"/>
        <v>50</v>
      </c>
      <c r="N1968" s="8">
        <f t="shared" si="300"/>
        <v>0</v>
      </c>
      <c r="O1968" s="8">
        <f t="shared" si="301"/>
        <v>50</v>
      </c>
      <c r="P1968" s="8">
        <f t="shared" si="302"/>
        <v>16.5</v>
      </c>
      <c r="Q1968" s="9">
        <f t="shared" si="304"/>
        <v>27.475000000000001</v>
      </c>
      <c r="R1968" s="9">
        <f t="shared" si="305"/>
        <v>31.625</v>
      </c>
      <c r="S1968" s="9">
        <f t="shared" si="306"/>
        <v>27.425000000000001</v>
      </c>
      <c r="T1968" s="9">
        <f t="shared" si="307"/>
        <v>29.125</v>
      </c>
      <c r="U1968" s="8">
        <f t="shared" si="308"/>
        <v>28.841666666666669</v>
      </c>
      <c r="V1968" s="8">
        <f t="shared" si="309"/>
        <v>28.912500000000001</v>
      </c>
    </row>
    <row r="1969" spans="1:22" ht="13.5" x14ac:dyDescent="0.25">
      <c r="A1969" s="3">
        <f>RSI!A1969</f>
        <v>44874</v>
      </c>
      <c r="B1969" s="2">
        <f>RSI!B1969</f>
        <v>8.2181999999999995</v>
      </c>
      <c r="C1969" s="2">
        <f>RSI!I1969</f>
        <v>43.187434480003297</v>
      </c>
      <c r="D1969" s="2">
        <f>MACD!E1969</f>
        <v>0.14762578238069501</v>
      </c>
      <c r="E1969" s="2">
        <f>MACD!F1969</f>
        <v>0.12538445780739579</v>
      </c>
      <c r="F1969" s="2">
        <f>'Moving Avg'!D1969</f>
        <v>8.2863599999999984</v>
      </c>
      <c r="G1969" s="2">
        <f>'Moving Avg'!F1969</f>
        <v>8.3973800000000001</v>
      </c>
      <c r="H1969" s="2">
        <f>'Moving Avg'!G1969</f>
        <v>8.2716580000000004</v>
      </c>
      <c r="I1969" s="2">
        <f>'Moving Avg'!H1969</f>
        <v>7.0513425000000014</v>
      </c>
      <c r="J1969" s="6" t="str">
        <f>OBV!F1969</f>
        <v>BEARISH</v>
      </c>
      <c r="K1969" s="6" t="str">
        <f>OBV!G1969</f>
        <v>NEUTRAL</v>
      </c>
      <c r="L1969" s="6" t="str">
        <f>OBV!H1969</f>
        <v>NEUTRAL</v>
      </c>
      <c r="M1969" s="8">
        <f t="shared" si="303"/>
        <v>50</v>
      </c>
      <c r="N1969" s="8">
        <f t="shared" si="300"/>
        <v>0</v>
      </c>
      <c r="O1969" s="8">
        <f t="shared" si="301"/>
        <v>50</v>
      </c>
      <c r="P1969" s="8">
        <f t="shared" si="302"/>
        <v>16.5</v>
      </c>
      <c r="Q1969" s="9">
        <f t="shared" si="304"/>
        <v>27.475000000000001</v>
      </c>
      <c r="R1969" s="9">
        <f t="shared" si="305"/>
        <v>31.625</v>
      </c>
      <c r="S1969" s="9">
        <f t="shared" si="306"/>
        <v>27.425000000000001</v>
      </c>
      <c r="T1969" s="9">
        <f t="shared" si="307"/>
        <v>29.125</v>
      </c>
      <c r="U1969" s="8">
        <f t="shared" si="308"/>
        <v>28.841666666666669</v>
      </c>
      <c r="V1969" s="8">
        <f t="shared" si="309"/>
        <v>28.912500000000001</v>
      </c>
    </row>
    <row r="1970" spans="1:22" ht="13.5" x14ac:dyDescent="0.25">
      <c r="A1970" s="3">
        <f>RSI!A1970</f>
        <v>44875</v>
      </c>
      <c r="B1970" s="2">
        <f>RSI!B1970</f>
        <v>8.2094000000000005</v>
      </c>
      <c r="C1970" s="2">
        <f>RSI!I1970</f>
        <v>42.680292392918197</v>
      </c>
      <c r="D1970" s="2">
        <f>MACD!E1970</f>
        <v>0.14943749161132303</v>
      </c>
      <c r="E1970" s="2">
        <f>MACD!F1970</f>
        <v>0.13019506456818125</v>
      </c>
      <c r="F1970" s="2">
        <f>'Moving Avg'!D1970</f>
        <v>8.2601200000000006</v>
      </c>
      <c r="G1970" s="2">
        <f>'Moving Avg'!F1970</f>
        <v>8.3860149999999987</v>
      </c>
      <c r="H1970" s="2">
        <f>'Moving Avg'!G1970</f>
        <v>8.2889680000000006</v>
      </c>
      <c r="I1970" s="2">
        <f>'Moving Avg'!H1970</f>
        <v>7.054231500000002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  <c r="M1970" s="8">
        <f t="shared" si="303"/>
        <v>50</v>
      </c>
      <c r="N1970" s="8">
        <f t="shared" si="300"/>
        <v>0</v>
      </c>
      <c r="O1970" s="8">
        <f t="shared" si="301"/>
        <v>50</v>
      </c>
      <c r="P1970" s="8">
        <f t="shared" si="302"/>
        <v>16.5</v>
      </c>
      <c r="Q1970" s="9">
        <f t="shared" si="304"/>
        <v>27.475000000000001</v>
      </c>
      <c r="R1970" s="9">
        <f t="shared" si="305"/>
        <v>31.625</v>
      </c>
      <c r="S1970" s="9">
        <f t="shared" si="306"/>
        <v>27.425000000000001</v>
      </c>
      <c r="T1970" s="9">
        <f t="shared" si="307"/>
        <v>29.125</v>
      </c>
      <c r="U1970" s="8">
        <f t="shared" si="308"/>
        <v>28.841666666666669</v>
      </c>
      <c r="V1970" s="8">
        <f t="shared" si="309"/>
        <v>28.912500000000001</v>
      </c>
    </row>
    <row r="1971" spans="1:22" ht="13.5" x14ac:dyDescent="0.25">
      <c r="A1971" s="3">
        <f>RSI!A1971</f>
        <v>44876</v>
      </c>
      <c r="B1971" s="2">
        <f>RSI!B1971</f>
        <v>8.1306999999999992</v>
      </c>
      <c r="C1971" s="2">
        <f>RSI!I1971</f>
        <v>38.343750184439685</v>
      </c>
      <c r="D1971" s="2">
        <f>MACD!E1971</f>
        <v>0.14939780520669999</v>
      </c>
      <c r="E1971" s="2">
        <f>MACD!F1971</f>
        <v>0.13403561269588499</v>
      </c>
      <c r="F1971" s="2">
        <f>'Moving Avg'!D1971</f>
        <v>8.2251399999999997</v>
      </c>
      <c r="G1971" s="2">
        <f>'Moving Avg'!F1971</f>
        <v>8.366344999999999</v>
      </c>
      <c r="H1971" s="2">
        <f>'Moving Avg'!G1971</f>
        <v>8.3012080000000008</v>
      </c>
      <c r="I1971" s="2">
        <f>'Moving Avg'!H1971</f>
        <v>7.0570690000000003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  <c r="M1971" s="8">
        <f t="shared" si="303"/>
        <v>50</v>
      </c>
      <c r="N1971" s="8">
        <f t="shared" si="300"/>
        <v>0</v>
      </c>
      <c r="O1971" s="8">
        <f t="shared" si="301"/>
        <v>50</v>
      </c>
      <c r="P1971" s="8">
        <f t="shared" si="302"/>
        <v>16.5</v>
      </c>
      <c r="Q1971" s="9">
        <f t="shared" si="304"/>
        <v>27.475000000000001</v>
      </c>
      <c r="R1971" s="9">
        <f t="shared" si="305"/>
        <v>31.625</v>
      </c>
      <c r="S1971" s="9">
        <f t="shared" si="306"/>
        <v>27.425000000000001</v>
      </c>
      <c r="T1971" s="9">
        <f t="shared" si="307"/>
        <v>29.125</v>
      </c>
      <c r="U1971" s="8">
        <f t="shared" si="308"/>
        <v>28.841666666666669</v>
      </c>
      <c r="V1971" s="8">
        <f t="shared" si="309"/>
        <v>28.912500000000001</v>
      </c>
    </row>
    <row r="1972" spans="1:22" ht="13.5" x14ac:dyDescent="0.25">
      <c r="A1972" s="3">
        <f>RSI!A1972</f>
        <v>44879</v>
      </c>
      <c r="B1972" s="2">
        <f>RSI!B1972</f>
        <v>8.2094000000000005</v>
      </c>
      <c r="C1972" s="2">
        <f>RSI!I1972</f>
        <v>44.424842259775524</v>
      </c>
      <c r="D1972" s="2">
        <f>MACD!E1972</f>
        <v>0.12042428673918337</v>
      </c>
      <c r="E1972" s="2">
        <f>MACD!F1972</f>
        <v>0.13131334750454465</v>
      </c>
      <c r="F1972" s="2">
        <f>'Moving Avg'!D1972</f>
        <v>8.2076600000000006</v>
      </c>
      <c r="G1972" s="2">
        <f>'Moving Avg'!F1972</f>
        <v>8.3462349999999965</v>
      </c>
      <c r="H1972" s="2">
        <f>'Moving Avg'!G1972</f>
        <v>8.3167700000000018</v>
      </c>
      <c r="I1972" s="2">
        <f>'Moving Avg'!H1972</f>
        <v>7.0602999999999998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  <c r="M1972" s="8">
        <f t="shared" si="303"/>
        <v>50</v>
      </c>
      <c r="N1972" s="8">
        <f t="shared" si="300"/>
        <v>45</v>
      </c>
      <c r="O1972" s="8">
        <f t="shared" si="301"/>
        <v>50</v>
      </c>
      <c r="P1972" s="8">
        <f t="shared" si="302"/>
        <v>16.5</v>
      </c>
      <c r="Q1972" s="9">
        <f t="shared" si="304"/>
        <v>43.225000000000001</v>
      </c>
      <c r="R1972" s="9">
        <f t="shared" si="305"/>
        <v>40.625</v>
      </c>
      <c r="S1972" s="9">
        <f t="shared" si="306"/>
        <v>34.174999999999997</v>
      </c>
      <c r="T1972" s="9">
        <f t="shared" si="307"/>
        <v>40.375</v>
      </c>
      <c r="U1972" s="8">
        <f t="shared" si="308"/>
        <v>39.341666666666661</v>
      </c>
      <c r="V1972" s="8">
        <f t="shared" si="309"/>
        <v>39.599999999999994</v>
      </c>
    </row>
    <row r="1973" spans="1:22" ht="13.5" x14ac:dyDescent="0.25">
      <c r="A1973" s="3">
        <f>RSI!A1973</f>
        <v>44880</v>
      </c>
      <c r="B1973" s="2">
        <f>RSI!B1973</f>
        <v>8.2006999999999994</v>
      </c>
      <c r="C1973" s="2">
        <f>RSI!I1973</f>
        <v>43.909269587039624</v>
      </c>
      <c r="D1973" s="2">
        <f>MACD!E1973</f>
        <v>0.11054276330464319</v>
      </c>
      <c r="E1973" s="2">
        <f>MACD!F1973</f>
        <v>0.12715923066456436</v>
      </c>
      <c r="F1973" s="2">
        <f>'Moving Avg'!D1973</f>
        <v>8.1936799999999987</v>
      </c>
      <c r="G1973" s="2">
        <f>'Moving Avg'!F1973</f>
        <v>8.3283149999999999</v>
      </c>
      <c r="H1973" s="2">
        <f>'Moving Avg'!G1973</f>
        <v>8.3260380000000023</v>
      </c>
      <c r="I1973" s="2">
        <f>'Moving Avg'!H1973</f>
        <v>7.0634875000000008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  <c r="M1973" s="8">
        <f t="shared" si="303"/>
        <v>50</v>
      </c>
      <c r="N1973" s="8">
        <f t="shared" si="300"/>
        <v>45</v>
      </c>
      <c r="O1973" s="8">
        <f t="shared" si="301"/>
        <v>50</v>
      </c>
      <c r="P1973" s="8">
        <f t="shared" si="302"/>
        <v>16.5</v>
      </c>
      <c r="Q1973" s="9">
        <f t="shared" si="304"/>
        <v>43.225000000000001</v>
      </c>
      <c r="R1973" s="9">
        <f t="shared" si="305"/>
        <v>40.625</v>
      </c>
      <c r="S1973" s="9">
        <f t="shared" si="306"/>
        <v>34.174999999999997</v>
      </c>
      <c r="T1973" s="9">
        <f t="shared" si="307"/>
        <v>40.375</v>
      </c>
      <c r="U1973" s="8">
        <f t="shared" si="308"/>
        <v>39.341666666666661</v>
      </c>
      <c r="V1973" s="8">
        <f t="shared" si="309"/>
        <v>39.599999999999994</v>
      </c>
    </row>
    <row r="1974" spans="1:22" ht="13.5" x14ac:dyDescent="0.25">
      <c r="A1974" s="3">
        <f>RSI!A1974</f>
        <v>44881</v>
      </c>
      <c r="B1974" s="2">
        <f>RSI!B1974</f>
        <v>8.1306999999999992</v>
      </c>
      <c r="C1974" s="2">
        <f>RSI!I1974</f>
        <v>39.897188019791727</v>
      </c>
      <c r="D1974" s="2">
        <f>MACD!E1974</f>
        <v>9.4475555333939809E-2</v>
      </c>
      <c r="E1974" s="2">
        <f>MACD!F1974</f>
        <v>0.12062249559843946</v>
      </c>
      <c r="F1974" s="2">
        <f>'Moving Avg'!D1974</f>
        <v>8.1761799999999987</v>
      </c>
      <c r="G1974" s="2">
        <f>'Moving Avg'!F1974</f>
        <v>8.3108299999999993</v>
      </c>
      <c r="H1974" s="2">
        <f>'Moving Avg'!G1974</f>
        <v>8.3347800000000003</v>
      </c>
      <c r="I1974" s="2">
        <f>'Moving Avg'!H1974</f>
        <v>7.0663249999999991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  <c r="M1974" s="8">
        <f t="shared" si="303"/>
        <v>50</v>
      </c>
      <c r="N1974" s="8">
        <f t="shared" si="300"/>
        <v>100</v>
      </c>
      <c r="O1974" s="8">
        <f t="shared" si="301"/>
        <v>50</v>
      </c>
      <c r="P1974" s="8">
        <f t="shared" si="302"/>
        <v>16.5</v>
      </c>
      <c r="Q1974" s="9">
        <f t="shared" si="304"/>
        <v>62.475000000000001</v>
      </c>
      <c r="R1974" s="9">
        <f t="shared" si="305"/>
        <v>51.625</v>
      </c>
      <c r="S1974" s="9">
        <f t="shared" si="306"/>
        <v>42.424999999999997</v>
      </c>
      <c r="T1974" s="9">
        <f t="shared" si="307"/>
        <v>54.125</v>
      </c>
      <c r="U1974" s="8">
        <f t="shared" si="308"/>
        <v>52.17499999999999</v>
      </c>
      <c r="V1974" s="8">
        <f t="shared" si="309"/>
        <v>52.662499999999994</v>
      </c>
    </row>
    <row r="1975" spans="1:22" ht="13.5" x14ac:dyDescent="0.25">
      <c r="A1975" s="3">
        <f>RSI!A1975</f>
        <v>44882</v>
      </c>
      <c r="B1975" s="2">
        <f>RSI!B1975</f>
        <v>8.0433000000000003</v>
      </c>
      <c r="C1975" s="2">
        <f>RSI!I1975</f>
        <v>35.531746524708666</v>
      </c>
      <c r="D1975" s="2">
        <f>MACD!E1975</f>
        <v>0.10711263677758964</v>
      </c>
      <c r="E1975" s="2">
        <f>MACD!F1975</f>
        <v>0.1179205238342695</v>
      </c>
      <c r="F1975" s="2">
        <f>'Moving Avg'!D1975</f>
        <v>8.1429599999999986</v>
      </c>
      <c r="G1975" s="2">
        <f>'Moving Avg'!F1975</f>
        <v>8.2880999999999982</v>
      </c>
      <c r="H1975" s="2">
        <f>'Moving Avg'!G1975</f>
        <v>8.3382780000000007</v>
      </c>
      <c r="I1975" s="2">
        <f>'Moving Avg'!H1975</f>
        <v>7.0687255000000002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3"/>
        <v>50</v>
      </c>
      <c r="N1975" s="8">
        <f t="shared" si="300"/>
        <v>45</v>
      </c>
      <c r="O1975" s="8">
        <f t="shared" si="301"/>
        <v>50</v>
      </c>
      <c r="P1975" s="8">
        <f t="shared" si="302"/>
        <v>16.5</v>
      </c>
      <c r="Q1975" s="9">
        <f t="shared" si="304"/>
        <v>43.225000000000001</v>
      </c>
      <c r="R1975" s="9">
        <f t="shared" si="305"/>
        <v>40.625</v>
      </c>
      <c r="S1975" s="9">
        <f t="shared" si="306"/>
        <v>34.174999999999997</v>
      </c>
      <c r="T1975" s="9">
        <f t="shared" si="307"/>
        <v>40.375</v>
      </c>
      <c r="U1975" s="8">
        <f t="shared" si="308"/>
        <v>39.341666666666661</v>
      </c>
      <c r="V1975" s="8">
        <f t="shared" si="309"/>
        <v>39.599999999999994</v>
      </c>
    </row>
    <row r="1976" spans="1:22" ht="13.5" x14ac:dyDescent="0.25">
      <c r="A1976" s="3">
        <f>RSI!A1976</f>
        <v>44883</v>
      </c>
      <c r="B1976" s="2">
        <f>RSI!B1976</f>
        <v>8.1919000000000004</v>
      </c>
      <c r="C1976" s="2">
        <f>RSI!I1976</f>
        <v>46.291884891517796</v>
      </c>
      <c r="D1976" s="2">
        <f>MACD!E1976</f>
        <v>0.10278883862913624</v>
      </c>
      <c r="E1976" s="2">
        <f>MACD!F1976</f>
        <v>0.11489418679324286</v>
      </c>
      <c r="F1976" s="2">
        <f>'Moving Avg'!D1976</f>
        <v>8.1551999999999989</v>
      </c>
      <c r="G1976" s="2">
        <f>'Moving Avg'!F1976</f>
        <v>8.273674999999999</v>
      </c>
      <c r="H1976" s="2">
        <f>'Moving Avg'!G1976</f>
        <v>8.3438720000000011</v>
      </c>
      <c r="I1976" s="2">
        <f>'Moving Avg'!H1976</f>
        <v>7.0718690000000004</v>
      </c>
      <c r="J1976" s="6" t="str">
        <f>OBV!F1976</f>
        <v>BULLISH</v>
      </c>
      <c r="K1976" s="6" t="str">
        <f>OBV!G1976</f>
        <v>NEUTRAL</v>
      </c>
      <c r="L1976" s="6" t="str">
        <f>OBV!H1976</f>
        <v>CONFIRMED BULLISH</v>
      </c>
      <c r="M1976" s="8">
        <f t="shared" si="303"/>
        <v>50</v>
      </c>
      <c r="N1976" s="8">
        <f t="shared" si="300"/>
        <v>45</v>
      </c>
      <c r="O1976" s="8">
        <f t="shared" si="301"/>
        <v>50</v>
      </c>
      <c r="P1976" s="8">
        <f t="shared" si="302"/>
        <v>83.5</v>
      </c>
      <c r="Q1976" s="9">
        <f t="shared" si="304"/>
        <v>53.274999999999999</v>
      </c>
      <c r="R1976" s="9">
        <f t="shared" si="305"/>
        <v>57.375</v>
      </c>
      <c r="S1976" s="9">
        <f t="shared" si="306"/>
        <v>64.325000000000003</v>
      </c>
      <c r="T1976" s="9">
        <f t="shared" si="307"/>
        <v>57.125</v>
      </c>
      <c r="U1976" s="8">
        <f t="shared" si="308"/>
        <v>58.32500000000001</v>
      </c>
      <c r="V1976" s="8">
        <f t="shared" si="309"/>
        <v>58.025000000000006</v>
      </c>
    </row>
    <row r="1977" spans="1:22" ht="13.5" x14ac:dyDescent="0.25">
      <c r="A1977" s="3">
        <f>RSI!A1977</f>
        <v>44886</v>
      </c>
      <c r="B1977" s="2">
        <f>RSI!B1977</f>
        <v>7.9122000000000003</v>
      </c>
      <c r="C1977" s="2">
        <f>RSI!I1977</f>
        <v>34.589496016802443</v>
      </c>
      <c r="D1977" s="2">
        <f>MACD!E1977</f>
        <v>0.11889026357118304</v>
      </c>
      <c r="E1977" s="2">
        <f>MACD!F1977</f>
        <v>0.11569340214883089</v>
      </c>
      <c r="F1977" s="2">
        <f>'Moving Avg'!D1977</f>
        <v>8.0957599999999985</v>
      </c>
      <c r="G1977" s="2">
        <f>'Moving Avg'!F1977</f>
        <v>8.2456999999999994</v>
      </c>
      <c r="H1977" s="2">
        <f>'Moving Avg'!G1977</f>
        <v>8.3407260000000001</v>
      </c>
      <c r="I1977" s="2">
        <f>'Moving Avg'!H1977</f>
        <v>7.0737855000000014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  <c r="M1977" s="8">
        <f t="shared" si="303"/>
        <v>50</v>
      </c>
      <c r="N1977" s="8">
        <f t="shared" si="300"/>
        <v>0</v>
      </c>
      <c r="O1977" s="8">
        <f t="shared" si="301"/>
        <v>50</v>
      </c>
      <c r="P1977" s="8">
        <f t="shared" si="302"/>
        <v>16.5</v>
      </c>
      <c r="Q1977" s="9">
        <f t="shared" si="304"/>
        <v>27.475000000000001</v>
      </c>
      <c r="R1977" s="9">
        <f t="shared" si="305"/>
        <v>31.625</v>
      </c>
      <c r="S1977" s="9">
        <f t="shared" si="306"/>
        <v>27.425000000000001</v>
      </c>
      <c r="T1977" s="9">
        <f t="shared" si="307"/>
        <v>29.125</v>
      </c>
      <c r="U1977" s="8">
        <f t="shared" si="308"/>
        <v>28.841666666666669</v>
      </c>
      <c r="V1977" s="8">
        <f t="shared" si="309"/>
        <v>28.912500000000001</v>
      </c>
    </row>
    <row r="1978" spans="1:22" ht="13.5" x14ac:dyDescent="0.25">
      <c r="A1978" s="3">
        <f>RSI!A1978</f>
        <v>44887</v>
      </c>
      <c r="B1978" s="2">
        <f>RSI!B1978</f>
        <v>8.0433000000000003</v>
      </c>
      <c r="C1978" s="2">
        <f>RSI!I1978</f>
        <v>41.991604157855456</v>
      </c>
      <c r="D1978" s="2">
        <f>MACD!E1978</f>
        <v>0.12079149093522368</v>
      </c>
      <c r="E1978" s="2">
        <f>MACD!F1978</f>
        <v>0.11671301990610945</v>
      </c>
      <c r="F1978" s="2">
        <f>'Moving Avg'!D1978</f>
        <v>8.0642800000000001</v>
      </c>
      <c r="G1978" s="2">
        <f>'Moving Avg'!F1978</f>
        <v>8.2242800000000003</v>
      </c>
      <c r="H1978" s="2">
        <f>'Moving Avg'!G1978</f>
        <v>8.3372280000000014</v>
      </c>
      <c r="I1978" s="2">
        <f>'Moving Avg'!H1978</f>
        <v>7.0765285000000029</v>
      </c>
      <c r="J1978" s="6" t="str">
        <f>OBV!F1978</f>
        <v>BULLISH</v>
      </c>
      <c r="K1978" s="6" t="str">
        <f>OBV!G1978</f>
        <v>NEUTRAL</v>
      </c>
      <c r="L1978" s="6" t="str">
        <f>OBV!H1978</f>
        <v>BULLISH DIVERGENCE</v>
      </c>
      <c r="M1978" s="8">
        <f t="shared" si="303"/>
        <v>50</v>
      </c>
      <c r="N1978" s="8">
        <f t="shared" si="300"/>
        <v>0</v>
      </c>
      <c r="O1978" s="8">
        <f t="shared" si="301"/>
        <v>50</v>
      </c>
      <c r="P1978" s="8">
        <f t="shared" si="302"/>
        <v>66.5</v>
      </c>
      <c r="Q1978" s="9">
        <f t="shared" si="304"/>
        <v>34.975000000000001</v>
      </c>
      <c r="R1978" s="9">
        <f t="shared" si="305"/>
        <v>44.125</v>
      </c>
      <c r="S1978" s="9">
        <f t="shared" si="306"/>
        <v>49.924999999999997</v>
      </c>
      <c r="T1978" s="9">
        <f t="shared" si="307"/>
        <v>41.625</v>
      </c>
      <c r="U1978" s="8">
        <f t="shared" si="308"/>
        <v>43.008333333333326</v>
      </c>
      <c r="V1978" s="8">
        <f t="shared" si="309"/>
        <v>42.662499999999994</v>
      </c>
    </row>
    <row r="1979" spans="1:22" ht="13.5" x14ac:dyDescent="0.25">
      <c r="A1979" s="3">
        <f>RSI!A1979</f>
        <v>44888</v>
      </c>
      <c r="B1979" s="2">
        <f>RSI!B1979</f>
        <v>8.0433000000000003</v>
      </c>
      <c r="C1979" s="2">
        <f>RSI!I1979</f>
        <v>41.991604157855456</v>
      </c>
      <c r="D1979" s="2">
        <f>MACD!E1979</f>
        <v>0.11543329025536764</v>
      </c>
      <c r="E1979" s="2">
        <f>MACD!F1979</f>
        <v>0.1164570739759611</v>
      </c>
      <c r="F1979" s="2">
        <f>'Moving Avg'!D1979</f>
        <v>8.0468000000000011</v>
      </c>
      <c r="G1979" s="2">
        <f>'Moving Avg'!F1979</f>
        <v>8.2046099999999988</v>
      </c>
      <c r="H1979" s="2">
        <f>'Moving Avg'!G1979</f>
        <v>8.3340800000000019</v>
      </c>
      <c r="I1979" s="2">
        <f>'Moving Avg'!H1979</f>
        <v>7.0794425000000034</v>
      </c>
      <c r="J1979" s="6" t="str">
        <f>OBV!F1979</f>
        <v>BULLISH</v>
      </c>
      <c r="K1979" s="6" t="str">
        <f>OBV!G1979</f>
        <v>NEUTRAL</v>
      </c>
      <c r="L1979" s="6" t="str">
        <f>OBV!H1979</f>
        <v>BULLISH DIVERGENCE</v>
      </c>
      <c r="M1979" s="8">
        <f t="shared" si="303"/>
        <v>50</v>
      </c>
      <c r="N1979" s="8">
        <f t="shared" si="300"/>
        <v>45</v>
      </c>
      <c r="O1979" s="8">
        <f t="shared" si="301"/>
        <v>50</v>
      </c>
      <c r="P1979" s="8">
        <f t="shared" si="302"/>
        <v>66.5</v>
      </c>
      <c r="Q1979" s="9">
        <f t="shared" si="304"/>
        <v>50.725000000000001</v>
      </c>
      <c r="R1979" s="9">
        <f t="shared" si="305"/>
        <v>53.125</v>
      </c>
      <c r="S1979" s="9">
        <f t="shared" si="306"/>
        <v>56.674999999999997</v>
      </c>
      <c r="T1979" s="9">
        <f t="shared" si="307"/>
        <v>52.875</v>
      </c>
      <c r="U1979" s="8">
        <f t="shared" si="308"/>
        <v>53.508333333333326</v>
      </c>
      <c r="V1979" s="8">
        <f t="shared" si="309"/>
        <v>53.349999999999994</v>
      </c>
    </row>
    <row r="1980" spans="1:22" ht="13.5" x14ac:dyDescent="0.25">
      <c r="A1980" s="3">
        <f>RSI!A1980</f>
        <v>44889</v>
      </c>
      <c r="B1980" s="2">
        <f>RSI!B1980</f>
        <v>8.0433000000000003</v>
      </c>
      <c r="C1980" s="2">
        <f>RSI!I1980</f>
        <v>41.991604157855456</v>
      </c>
      <c r="D1980" s="2">
        <f>MACD!E1980</f>
        <v>0.11055910692778426</v>
      </c>
      <c r="E1980" s="2">
        <f>MACD!F1980</f>
        <v>0.11527748056632574</v>
      </c>
      <c r="F1980" s="2">
        <f>'Moving Avg'!D1980</f>
        <v>8.0468000000000011</v>
      </c>
      <c r="G1980" s="2">
        <f>'Moving Avg'!F1980</f>
        <v>8.1853749999999987</v>
      </c>
      <c r="H1980" s="2">
        <f>'Moving Avg'!G1980</f>
        <v>8.3333800000000018</v>
      </c>
      <c r="I1980" s="2">
        <f>'Moving Avg'!H1980</f>
        <v>7.0826985000000038</v>
      </c>
      <c r="J1980" s="6" t="str">
        <f>OBV!F1980</f>
        <v>BULLISH</v>
      </c>
      <c r="K1980" s="6" t="str">
        <f>OBV!G1980</f>
        <v>NEUTRAL</v>
      </c>
      <c r="L1980" s="6" t="str">
        <f>OBV!H1980</f>
        <v>NEUTRAL</v>
      </c>
      <c r="M1980" s="8">
        <f t="shared" si="303"/>
        <v>50</v>
      </c>
      <c r="N1980" s="8">
        <f t="shared" si="300"/>
        <v>45</v>
      </c>
      <c r="O1980" s="8">
        <f t="shared" si="301"/>
        <v>50</v>
      </c>
      <c r="P1980" s="8">
        <f t="shared" si="302"/>
        <v>49.5</v>
      </c>
      <c r="Q1980" s="9">
        <f t="shared" si="304"/>
        <v>48.174999999999997</v>
      </c>
      <c r="R1980" s="9">
        <f t="shared" si="305"/>
        <v>48.875</v>
      </c>
      <c r="S1980" s="9">
        <f t="shared" si="306"/>
        <v>49.025000000000006</v>
      </c>
      <c r="T1980" s="9">
        <f t="shared" si="307"/>
        <v>48.625</v>
      </c>
      <c r="U1980" s="8">
        <f t="shared" si="308"/>
        <v>48.691666666666663</v>
      </c>
      <c r="V1980" s="8">
        <f t="shared" si="309"/>
        <v>48.674999999999997</v>
      </c>
    </row>
    <row r="1981" spans="1:22" ht="13.5" x14ac:dyDescent="0.25">
      <c r="A1981" s="3">
        <f>RSI!A1981</f>
        <v>44890</v>
      </c>
      <c r="B1981" s="2">
        <f>RSI!B1981</f>
        <v>7.9908000000000001</v>
      </c>
      <c r="C1981" s="2">
        <f>RSI!I1981</f>
        <v>39.742185278684822</v>
      </c>
      <c r="D1981" s="2">
        <f>MACD!E1981</f>
        <v>9.9154443557992522E-2</v>
      </c>
      <c r="E1981" s="2">
        <f>MACD!F1981</f>
        <v>0.1120528731646591</v>
      </c>
      <c r="F1981" s="2">
        <f>'Moving Avg'!D1981</f>
        <v>8.0065800000000014</v>
      </c>
      <c r="G1981" s="2">
        <f>'Moving Avg'!F1981</f>
        <v>8.1661400000000004</v>
      </c>
      <c r="H1981" s="2">
        <f>'Moving Avg'!G1981</f>
        <v>8.3305819999999997</v>
      </c>
      <c r="I1981" s="2">
        <f>'Moving Avg'!H1981</f>
        <v>7.0853500000000045</v>
      </c>
      <c r="J1981" s="6" t="str">
        <f>OBV!F1981</f>
        <v>BULLISH</v>
      </c>
      <c r="K1981" s="6" t="str">
        <f>OBV!G1981</f>
        <v>NEUTRAL</v>
      </c>
      <c r="L1981" s="6" t="str">
        <f>OBV!H1981</f>
        <v>BULLISH DIVERGENCE</v>
      </c>
      <c r="M1981" s="8">
        <f t="shared" si="303"/>
        <v>50</v>
      </c>
      <c r="N1981" s="8">
        <f t="shared" si="300"/>
        <v>45</v>
      </c>
      <c r="O1981" s="8">
        <f t="shared" si="301"/>
        <v>50</v>
      </c>
      <c r="P1981" s="8">
        <f t="shared" si="302"/>
        <v>66.5</v>
      </c>
      <c r="Q1981" s="9">
        <f t="shared" si="304"/>
        <v>50.725000000000001</v>
      </c>
      <c r="R1981" s="9">
        <f t="shared" si="305"/>
        <v>53.125</v>
      </c>
      <c r="S1981" s="9">
        <f t="shared" si="306"/>
        <v>56.674999999999997</v>
      </c>
      <c r="T1981" s="9">
        <f t="shared" si="307"/>
        <v>52.875</v>
      </c>
      <c r="U1981" s="8">
        <f t="shared" si="308"/>
        <v>53.508333333333326</v>
      </c>
      <c r="V1981" s="8">
        <f t="shared" si="309"/>
        <v>53.349999999999994</v>
      </c>
    </row>
    <row r="1982" spans="1:22" ht="13.5" x14ac:dyDescent="0.25">
      <c r="A1982" s="3">
        <f>RSI!A1982</f>
        <v>44893</v>
      </c>
      <c r="B1982" s="2">
        <f>RSI!B1982</f>
        <v>7.9821</v>
      </c>
      <c r="C1982" s="2">
        <f>RSI!I1982</f>
        <v>39.365852400145378</v>
      </c>
      <c r="D1982" s="2">
        <f>MACD!E1982</f>
        <v>0.10343563956675617</v>
      </c>
      <c r="E1982" s="2">
        <f>MACD!F1982</f>
        <v>0.11032942644507851</v>
      </c>
      <c r="F1982" s="2">
        <f>'Moving Avg'!D1982</f>
        <v>8.0205599999999997</v>
      </c>
      <c r="G1982" s="2">
        <f>'Moving Avg'!F1982</f>
        <v>8.1543349999999997</v>
      </c>
      <c r="H1982" s="2">
        <f>'Moving Avg'!G1982</f>
        <v>8.32761</v>
      </c>
      <c r="I1982" s="2">
        <f>'Moving Avg'!H1982</f>
        <v>7.0881290000000039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  <c r="M1982" s="8">
        <f t="shared" si="303"/>
        <v>50</v>
      </c>
      <c r="N1982" s="8">
        <f t="shared" si="300"/>
        <v>45</v>
      </c>
      <c r="O1982" s="8">
        <f t="shared" si="301"/>
        <v>50</v>
      </c>
      <c r="P1982" s="8">
        <f t="shared" si="302"/>
        <v>83.5</v>
      </c>
      <c r="Q1982" s="9">
        <f t="shared" si="304"/>
        <v>53.274999999999999</v>
      </c>
      <c r="R1982" s="9">
        <f t="shared" si="305"/>
        <v>57.375</v>
      </c>
      <c r="S1982" s="9">
        <f t="shared" si="306"/>
        <v>64.325000000000003</v>
      </c>
      <c r="T1982" s="9">
        <f t="shared" si="307"/>
        <v>57.125</v>
      </c>
      <c r="U1982" s="8">
        <f t="shared" si="308"/>
        <v>58.32500000000001</v>
      </c>
      <c r="V1982" s="8">
        <f t="shared" si="309"/>
        <v>58.025000000000006</v>
      </c>
    </row>
    <row r="1983" spans="1:22" ht="13.5" x14ac:dyDescent="0.25">
      <c r="A1983" s="3">
        <f>RSI!A1983</f>
        <v>44894</v>
      </c>
      <c r="B1983" s="2">
        <f>RSI!B1983</f>
        <v>7.9122000000000003</v>
      </c>
      <c r="C1983" s="2">
        <f>RSI!I1983</f>
        <v>36.384714939362411</v>
      </c>
      <c r="D1983" s="2">
        <f>MACD!E1983</f>
        <v>0.11204072886630811</v>
      </c>
      <c r="E1983" s="2">
        <f>MACD!F1983</f>
        <v>0.11067168692932444</v>
      </c>
      <c r="F1983" s="2">
        <f>'Moving Avg'!D1983</f>
        <v>7.9943399999999993</v>
      </c>
      <c r="G1983" s="2">
        <f>'Moving Avg'!F1983</f>
        <v>8.1346650000000018</v>
      </c>
      <c r="H1983" s="2">
        <f>'Moving Avg'!G1983</f>
        <v>8.3227139999999977</v>
      </c>
      <c r="I1983" s="2">
        <f>'Moving Avg'!H1983</f>
        <v>7.0905585000000029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  <c r="M1983" s="8">
        <f t="shared" si="303"/>
        <v>50</v>
      </c>
      <c r="N1983" s="8">
        <f t="shared" si="300"/>
        <v>0</v>
      </c>
      <c r="O1983" s="8">
        <f t="shared" si="301"/>
        <v>50</v>
      </c>
      <c r="P1983" s="8">
        <f t="shared" si="302"/>
        <v>16.5</v>
      </c>
      <c r="Q1983" s="9">
        <f t="shared" si="304"/>
        <v>27.475000000000001</v>
      </c>
      <c r="R1983" s="9">
        <f t="shared" si="305"/>
        <v>31.625</v>
      </c>
      <c r="S1983" s="9">
        <f t="shared" si="306"/>
        <v>27.425000000000001</v>
      </c>
      <c r="T1983" s="9">
        <f t="shared" si="307"/>
        <v>29.125</v>
      </c>
      <c r="U1983" s="8">
        <f t="shared" si="308"/>
        <v>28.841666666666669</v>
      </c>
      <c r="V1983" s="8">
        <f t="shared" si="309"/>
        <v>28.912500000000001</v>
      </c>
    </row>
    <row r="1984" spans="1:22" ht="13.5" x14ac:dyDescent="0.25">
      <c r="A1984" s="3">
        <f>RSI!A1984</f>
        <v>44895</v>
      </c>
      <c r="B1984" s="2">
        <f>RSI!B1984</f>
        <v>7.8684000000000003</v>
      </c>
      <c r="C1984" s="2">
        <f>RSI!I1984</f>
        <v>34.615755888057137</v>
      </c>
      <c r="D1984" s="2">
        <f>MACD!E1984</f>
        <v>0.11326875348713727</v>
      </c>
      <c r="E1984" s="2">
        <f>MACD!F1984</f>
        <v>0.11119110024088702</v>
      </c>
      <c r="F1984" s="2">
        <f>'Moving Avg'!D1984</f>
        <v>7.9593600000000011</v>
      </c>
      <c r="G1984" s="2">
        <f>'Moving Avg'!F1984</f>
        <v>8.1171750000000014</v>
      </c>
      <c r="H1984" s="2">
        <f>'Moving Avg'!G1984</f>
        <v>8.3146699999999996</v>
      </c>
      <c r="I1984" s="2">
        <f>'Moving Avg'!H1984</f>
        <v>7.0928035000000023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  <c r="M1984" s="8">
        <f t="shared" si="303"/>
        <v>50</v>
      </c>
      <c r="N1984" s="8">
        <f t="shared" si="300"/>
        <v>0</v>
      </c>
      <c r="O1984" s="8">
        <f t="shared" si="301"/>
        <v>50</v>
      </c>
      <c r="P1984" s="8">
        <f t="shared" si="302"/>
        <v>16.5</v>
      </c>
      <c r="Q1984" s="9">
        <f t="shared" si="304"/>
        <v>27.475000000000001</v>
      </c>
      <c r="R1984" s="9">
        <f t="shared" si="305"/>
        <v>31.625</v>
      </c>
      <c r="S1984" s="9">
        <f t="shared" si="306"/>
        <v>27.425000000000001</v>
      </c>
      <c r="T1984" s="9">
        <f t="shared" si="307"/>
        <v>29.125</v>
      </c>
      <c r="U1984" s="8">
        <f t="shared" si="308"/>
        <v>28.841666666666669</v>
      </c>
      <c r="V1984" s="8">
        <f t="shared" si="309"/>
        <v>28.912500000000001</v>
      </c>
    </row>
    <row r="1985" spans="1:22" ht="13.5" x14ac:dyDescent="0.25">
      <c r="A1985" s="3">
        <f>RSI!A1985</f>
        <v>44896</v>
      </c>
      <c r="B1985" s="2">
        <f>RSI!B1985</f>
        <v>7.9558999999999997</v>
      </c>
      <c r="C1985" s="2">
        <f>RSI!I1985</f>
        <v>40.807127154228525</v>
      </c>
      <c r="D1985" s="2">
        <f>MACD!E1985</f>
        <v>9.6001607495056263E-2</v>
      </c>
      <c r="E1985" s="2">
        <f>MACD!F1985</f>
        <v>0.10815320169172088</v>
      </c>
      <c r="F1985" s="2">
        <f>'Moving Avg'!D1985</f>
        <v>7.9418800000000003</v>
      </c>
      <c r="G1985" s="2">
        <f>'Moving Avg'!F1985</f>
        <v>8.097940000000003</v>
      </c>
      <c r="H1985" s="2">
        <f>'Moving Avg'!G1985</f>
        <v>8.3085499999999985</v>
      </c>
      <c r="I1985" s="2">
        <f>'Moving Avg'!H1985</f>
        <v>7.095486000000002</v>
      </c>
      <c r="J1985" s="6" t="str">
        <f>OBV!F1985</f>
        <v>BEARISH</v>
      </c>
      <c r="K1985" s="6" t="str">
        <f>OBV!G1985</f>
        <v>NEUTRAL</v>
      </c>
      <c r="L1985" s="6" t="str">
        <f>OBV!H1985</f>
        <v>CONFIRMED BEARISH</v>
      </c>
      <c r="M1985" s="8">
        <f t="shared" si="303"/>
        <v>50</v>
      </c>
      <c r="N1985" s="8">
        <f t="shared" si="300"/>
        <v>45</v>
      </c>
      <c r="O1985" s="8">
        <f t="shared" si="301"/>
        <v>50</v>
      </c>
      <c r="P1985" s="8">
        <f t="shared" si="302"/>
        <v>16.5</v>
      </c>
      <c r="Q1985" s="9">
        <f t="shared" si="304"/>
        <v>43.225000000000001</v>
      </c>
      <c r="R1985" s="9">
        <f t="shared" si="305"/>
        <v>40.625</v>
      </c>
      <c r="S1985" s="9">
        <f t="shared" si="306"/>
        <v>34.174999999999997</v>
      </c>
      <c r="T1985" s="9">
        <f t="shared" si="307"/>
        <v>40.375</v>
      </c>
      <c r="U1985" s="8">
        <f t="shared" si="308"/>
        <v>39.341666666666661</v>
      </c>
      <c r="V1985" s="8">
        <f t="shared" si="309"/>
        <v>39.599999999999994</v>
      </c>
    </row>
    <row r="1986" spans="1:22" ht="13.5" x14ac:dyDescent="0.25">
      <c r="A1986" s="3">
        <f>RSI!A1986</f>
        <v>44897</v>
      </c>
      <c r="B1986" s="2">
        <f>RSI!B1986</f>
        <v>8.0869999999999997</v>
      </c>
      <c r="C1986" s="2">
        <f>RSI!I1986</f>
        <v>48.652480844874411</v>
      </c>
      <c r="D1986" s="2">
        <f>MACD!E1986</f>
        <v>9.5525620093910746E-2</v>
      </c>
      <c r="E1986" s="2">
        <f>MACD!F1986</f>
        <v>0.10562768537215886</v>
      </c>
      <c r="F1986" s="2">
        <f>'Moving Avg'!D1986</f>
        <v>7.9611199999999993</v>
      </c>
      <c r="G1986" s="2">
        <f>'Moving Avg'!F1986</f>
        <v>8.0870100000000011</v>
      </c>
      <c r="H1986" s="2">
        <f>'Moving Avg'!G1986</f>
        <v>8.3033039999999971</v>
      </c>
      <c r="I1986" s="2">
        <f>'Moving Avg'!H1986</f>
        <v>7.0989950000000022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  <c r="M1986" s="8">
        <f t="shared" si="303"/>
        <v>50</v>
      </c>
      <c r="N1986" s="8">
        <f t="shared" ref="N1986:N2049" si="310">IF(E1986-D1986&gt;0.02, 100, IF(E1986-D1986&lt;0,0,45))</f>
        <v>45</v>
      </c>
      <c r="O1986" s="8">
        <f t="shared" ref="O1986:O2049" si="311">IF(F1986-I1986&gt;10,100,IF(F1986-I1986&gt;5,75, IF(F1986-I1986&gt;0,50,0)))</f>
        <v>50</v>
      </c>
      <c r="P1986" s="8">
        <f t="shared" ref="P1986:P2049" si="312">IF(L1986="confirmed bullish", 34, IF(L1986="bullish divergence",17, 0))+IF(J1986="bullish",33,IF(J1986="bearish",0,16.5))+IF(K1986="strong",33,IF(K1986="weak",0,16.5))</f>
        <v>83.5</v>
      </c>
      <c r="Q1986" s="9">
        <f t="shared" si="304"/>
        <v>53.274999999999999</v>
      </c>
      <c r="R1986" s="9">
        <f t="shared" si="305"/>
        <v>57.375</v>
      </c>
      <c r="S1986" s="9">
        <f t="shared" si="306"/>
        <v>64.325000000000003</v>
      </c>
      <c r="T1986" s="9">
        <f t="shared" si="307"/>
        <v>57.125</v>
      </c>
      <c r="U1986" s="8">
        <f t="shared" si="308"/>
        <v>58.32500000000001</v>
      </c>
      <c r="V1986" s="8">
        <f t="shared" si="309"/>
        <v>58.025000000000006</v>
      </c>
    </row>
    <row r="1987" spans="1:22" ht="13.5" x14ac:dyDescent="0.25">
      <c r="A1987" s="3">
        <f>RSI!A1987</f>
        <v>44900</v>
      </c>
      <c r="B1987" s="2">
        <f>RSI!B1987</f>
        <v>7.9558999999999997</v>
      </c>
      <c r="C1987" s="2">
        <f>RSI!I1987</f>
        <v>42.57550389256108</v>
      </c>
      <c r="D1987" s="2">
        <f>MACD!E1987</f>
        <v>6.1939867912455426E-2</v>
      </c>
      <c r="E1987" s="2">
        <f>MACD!F1987</f>
        <v>9.6890121880218172E-2</v>
      </c>
      <c r="F1987" s="2">
        <f>'Moving Avg'!D1987</f>
        <v>7.9558799999999987</v>
      </c>
      <c r="G1987" s="2">
        <f>'Moving Avg'!F1987</f>
        <v>8.0699649999999998</v>
      </c>
      <c r="H1987" s="2">
        <f>'Moving Avg'!G1987</f>
        <v>8.2921139999999962</v>
      </c>
      <c r="I1987" s="2">
        <f>'Moving Avg'!H1987</f>
        <v>7.1021905000000016</v>
      </c>
      <c r="J1987" s="6" t="str">
        <f>OBV!F1987</f>
        <v>BULLISH</v>
      </c>
      <c r="K1987" s="6" t="str">
        <f>OBV!G1987</f>
        <v>NEUTRAL</v>
      </c>
      <c r="L1987" s="6" t="str">
        <f>OBV!H1987</f>
        <v>BULLISH DIVERGENCE</v>
      </c>
      <c r="M1987" s="8">
        <f t="shared" ref="M1987:M2050" si="313">IF(C1987&lt;30,100, IF(C1987&gt;70, 0, 50))</f>
        <v>50</v>
      </c>
      <c r="N1987" s="8">
        <f t="shared" si="310"/>
        <v>100</v>
      </c>
      <c r="O1987" s="8">
        <f t="shared" si="311"/>
        <v>50</v>
      </c>
      <c r="P1987" s="8">
        <f t="shared" si="312"/>
        <v>66.5</v>
      </c>
      <c r="Q1987" s="9">
        <f t="shared" ref="Q1987:Q2050" si="314">0.35*M1987+N1987*0.35+O1987*0.15+P1987*0.15</f>
        <v>69.974999999999994</v>
      </c>
      <c r="R1987" s="9">
        <f t="shared" ref="R1987:R2050" si="315">M1987*0.2+N1987*0.2+O1987*0.35+P1987*0.25</f>
        <v>64.125</v>
      </c>
      <c r="S1987" s="9">
        <f t="shared" ref="S1987:S2050" si="316">M1987*0.15+N1987*0.15+O1987*0.25+P1987*0.45</f>
        <v>64.924999999999997</v>
      </c>
      <c r="T1987" s="9">
        <f t="shared" ref="T1987:T2050" si="317">0.25*SUM(M1987:P1987)</f>
        <v>66.625</v>
      </c>
      <c r="U1987" s="8">
        <f t="shared" ref="U1987:U2050" si="318">SUM(Q1987:S1987)/3</f>
        <v>66.341666666666654</v>
      </c>
      <c r="V1987" s="8">
        <f t="shared" ref="V1987:V2050" si="319">SUM(Q1987:T1987)/4</f>
        <v>66.412499999999994</v>
      </c>
    </row>
    <row r="1988" spans="1:22" ht="13.5" x14ac:dyDescent="0.25">
      <c r="A1988" s="3">
        <f>RSI!A1988</f>
        <v>44901</v>
      </c>
      <c r="B1988" s="2">
        <f>RSI!B1988</f>
        <v>7.9558999999999997</v>
      </c>
      <c r="C1988" s="2">
        <f>RSI!I1988</f>
        <v>42.57550389256108</v>
      </c>
      <c r="D1988" s="2">
        <f>MACD!E1988</f>
        <v>5.4591602039092635E-2</v>
      </c>
      <c r="E1988" s="2">
        <f>MACD!F1988</f>
        <v>8.8430417911993062E-2</v>
      </c>
      <c r="F1988" s="2">
        <f>'Moving Avg'!D1988</f>
        <v>7.9646199999999991</v>
      </c>
      <c r="G1988" s="2">
        <f>'Moving Avg'!F1988</f>
        <v>8.0542299999999987</v>
      </c>
      <c r="H1988" s="2">
        <f>'Moving Avg'!G1988</f>
        <v>8.2821479999999958</v>
      </c>
      <c r="I1988" s="2">
        <f>'Moving Avg'!H1988</f>
        <v>7.1063785000000008</v>
      </c>
      <c r="J1988" s="6" t="str">
        <f>OBV!F1988</f>
        <v>BULLISH</v>
      </c>
      <c r="K1988" s="6" t="str">
        <f>OBV!G1988</f>
        <v>NEUTRAL</v>
      </c>
      <c r="L1988" s="6" t="str">
        <f>OBV!H1988</f>
        <v>CONFIRMED BULLISH</v>
      </c>
      <c r="M1988" s="8">
        <f t="shared" si="313"/>
        <v>50</v>
      </c>
      <c r="N1988" s="8">
        <f t="shared" si="310"/>
        <v>100</v>
      </c>
      <c r="O1988" s="8">
        <f t="shared" si="311"/>
        <v>50</v>
      </c>
      <c r="P1988" s="8">
        <f t="shared" si="312"/>
        <v>83.5</v>
      </c>
      <c r="Q1988" s="9">
        <f t="shared" si="314"/>
        <v>72.525000000000006</v>
      </c>
      <c r="R1988" s="9">
        <f t="shared" si="315"/>
        <v>68.375</v>
      </c>
      <c r="S1988" s="9">
        <f t="shared" si="316"/>
        <v>72.575000000000003</v>
      </c>
      <c r="T1988" s="9">
        <f t="shared" si="317"/>
        <v>70.875</v>
      </c>
      <c r="U1988" s="8">
        <f t="shared" si="318"/>
        <v>71.158333333333346</v>
      </c>
      <c r="V1988" s="8">
        <f t="shared" si="319"/>
        <v>71.087500000000006</v>
      </c>
    </row>
    <row r="1989" spans="1:22" ht="13.5" x14ac:dyDescent="0.25">
      <c r="A1989" s="3">
        <f>RSI!A1989</f>
        <v>44902</v>
      </c>
      <c r="B1989" s="2">
        <f>RSI!B1989</f>
        <v>7.9470999999999998</v>
      </c>
      <c r="C1989" s="2">
        <f>RSI!I1989</f>
        <v>42.165498858613418</v>
      </c>
      <c r="D1989" s="2">
        <f>MACD!E1989</f>
        <v>4.9860150405670822E-2</v>
      </c>
      <c r="E1989" s="2">
        <f>MACD!F1989</f>
        <v>8.0716364410728617E-2</v>
      </c>
      <c r="F1989" s="2">
        <f>'Moving Avg'!D1989</f>
        <v>7.9803600000000001</v>
      </c>
      <c r="G1989" s="2">
        <f>'Moving Avg'!F1989</f>
        <v>8.0406749999999967</v>
      </c>
      <c r="H1989" s="2">
        <f>'Moving Avg'!G1989</f>
        <v>8.270081999999995</v>
      </c>
      <c r="I1989" s="2">
        <f>'Moving Avg'!H1989</f>
        <v>7.1102490000000014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  <c r="M1989" s="8">
        <f t="shared" si="313"/>
        <v>50</v>
      </c>
      <c r="N1989" s="8">
        <f t="shared" si="310"/>
        <v>100</v>
      </c>
      <c r="O1989" s="8">
        <f t="shared" si="311"/>
        <v>50</v>
      </c>
      <c r="P1989" s="8">
        <f t="shared" si="312"/>
        <v>83.5</v>
      </c>
      <c r="Q1989" s="9">
        <f t="shared" si="314"/>
        <v>72.525000000000006</v>
      </c>
      <c r="R1989" s="9">
        <f t="shared" si="315"/>
        <v>68.375</v>
      </c>
      <c r="S1989" s="9">
        <f t="shared" si="316"/>
        <v>72.575000000000003</v>
      </c>
      <c r="T1989" s="9">
        <f t="shared" si="317"/>
        <v>70.875</v>
      </c>
      <c r="U1989" s="8">
        <f t="shared" si="318"/>
        <v>71.158333333333346</v>
      </c>
      <c r="V1989" s="8">
        <f t="shared" si="319"/>
        <v>71.087500000000006</v>
      </c>
    </row>
    <row r="1990" spans="1:22" ht="13.5" x14ac:dyDescent="0.25">
      <c r="A1990" s="3">
        <f>RSI!A1990</f>
        <v>44903</v>
      </c>
      <c r="B1990" s="2">
        <f>RSI!B1990</f>
        <v>7.9470999999999998</v>
      </c>
      <c r="C1990" s="2">
        <f>RSI!I1990</f>
        <v>42.165498858613411</v>
      </c>
      <c r="D1990" s="2">
        <f>MACD!E1990</f>
        <v>4.668126208426493E-2</v>
      </c>
      <c r="E1990" s="2">
        <f>MACD!F1990</f>
        <v>7.3909343945435885E-2</v>
      </c>
      <c r="F1990" s="2">
        <f>'Moving Avg'!D1990</f>
        <v>7.9786000000000001</v>
      </c>
      <c r="G1990" s="2">
        <f>'Moving Avg'!F1990</f>
        <v>8.0275599999999994</v>
      </c>
      <c r="H1990" s="2">
        <f>'Moving Avg'!G1990</f>
        <v>8.2578419999999948</v>
      </c>
      <c r="I1990" s="2">
        <f>'Moving Avg'!H1990</f>
        <v>7.1141195000000019</v>
      </c>
      <c r="J1990" s="6" t="str">
        <f>OBV!F1990</f>
        <v>BULLISH</v>
      </c>
      <c r="K1990" s="6" t="str">
        <f>OBV!G1990</f>
        <v>NEUTRAL</v>
      </c>
      <c r="L1990" s="6" t="str">
        <f>OBV!H1990</f>
        <v>BULLISH DIVERGENCE</v>
      </c>
      <c r="M1990" s="8">
        <f t="shared" si="313"/>
        <v>50</v>
      </c>
      <c r="N1990" s="8">
        <f t="shared" si="310"/>
        <v>100</v>
      </c>
      <c r="O1990" s="8">
        <f t="shared" si="311"/>
        <v>50</v>
      </c>
      <c r="P1990" s="8">
        <f t="shared" si="312"/>
        <v>66.5</v>
      </c>
      <c r="Q1990" s="9">
        <f t="shared" si="314"/>
        <v>69.974999999999994</v>
      </c>
      <c r="R1990" s="9">
        <f t="shared" si="315"/>
        <v>64.125</v>
      </c>
      <c r="S1990" s="9">
        <f t="shared" si="316"/>
        <v>64.924999999999997</v>
      </c>
      <c r="T1990" s="9">
        <f t="shared" si="317"/>
        <v>66.625</v>
      </c>
      <c r="U1990" s="8">
        <f t="shared" si="318"/>
        <v>66.341666666666654</v>
      </c>
      <c r="V1990" s="8">
        <f t="shared" si="319"/>
        <v>66.412499999999994</v>
      </c>
    </row>
    <row r="1991" spans="1:22" ht="13.5" x14ac:dyDescent="0.25">
      <c r="A1991" s="3">
        <f>RSI!A1991</f>
        <v>44904</v>
      </c>
      <c r="B1991" s="2">
        <f>RSI!B1991</f>
        <v>7.9383999999999997</v>
      </c>
      <c r="C1991" s="2">
        <f>RSI!I1991</f>
        <v>41.705005341388521</v>
      </c>
      <c r="D1991" s="2">
        <f>MACD!E1991</f>
        <v>3.7322517535194777E-2</v>
      </c>
      <c r="E1991" s="2">
        <f>MACD!F1991</f>
        <v>6.659197866338766E-2</v>
      </c>
      <c r="F1991" s="2">
        <f>'Moving Avg'!D1991</f>
        <v>7.9488799999999999</v>
      </c>
      <c r="G1991" s="2">
        <f>'Moving Avg'!F1991</f>
        <v>8.017945000000001</v>
      </c>
      <c r="H1991" s="2">
        <f>'Moving Avg'!G1991</f>
        <v>8.2470019999999948</v>
      </c>
      <c r="I1991" s="2">
        <f>'Moving Avg'!H1991</f>
        <v>7.1182200000000009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  <c r="M1991" s="8">
        <f t="shared" si="313"/>
        <v>50</v>
      </c>
      <c r="N1991" s="8">
        <f t="shared" si="310"/>
        <v>100</v>
      </c>
      <c r="O1991" s="8">
        <f t="shared" si="311"/>
        <v>50</v>
      </c>
      <c r="P1991" s="8">
        <f t="shared" si="312"/>
        <v>16.5</v>
      </c>
      <c r="Q1991" s="9">
        <f t="shared" si="314"/>
        <v>62.475000000000001</v>
      </c>
      <c r="R1991" s="9">
        <f t="shared" si="315"/>
        <v>51.625</v>
      </c>
      <c r="S1991" s="9">
        <f t="shared" si="316"/>
        <v>42.424999999999997</v>
      </c>
      <c r="T1991" s="9">
        <f t="shared" si="317"/>
        <v>54.125</v>
      </c>
      <c r="U1991" s="8">
        <f t="shared" si="318"/>
        <v>52.17499999999999</v>
      </c>
      <c r="V1991" s="8">
        <f t="shared" si="319"/>
        <v>52.662499999999994</v>
      </c>
    </row>
    <row r="1992" spans="1:22" ht="13.5" x14ac:dyDescent="0.25">
      <c r="A1992" s="3">
        <f>RSI!A1992</f>
        <v>44907</v>
      </c>
      <c r="B1992" s="2">
        <f>RSI!B1992</f>
        <v>7.8947000000000003</v>
      </c>
      <c r="C1992" s="2">
        <f>RSI!I1992</f>
        <v>39.378660537027152</v>
      </c>
      <c r="D1992" s="2">
        <f>MACD!E1992</f>
        <v>3.2060566477829511E-2</v>
      </c>
      <c r="E1992" s="2">
        <f>MACD!F1992</f>
        <v>5.9685696226276036E-2</v>
      </c>
      <c r="F1992" s="2">
        <f>'Moving Avg'!D1992</f>
        <v>7.9366399999999997</v>
      </c>
      <c r="G1992" s="2">
        <f>'Moving Avg'!F1992</f>
        <v>8.0022100000000016</v>
      </c>
      <c r="H1992" s="2">
        <f>'Moving Avg'!G1992</f>
        <v>8.2349379999999943</v>
      </c>
      <c r="I1992" s="2">
        <f>'Moving Avg'!H1992</f>
        <v>7.1222730000000016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  <c r="M1992" s="8">
        <f t="shared" si="313"/>
        <v>50</v>
      </c>
      <c r="N1992" s="8">
        <f t="shared" si="310"/>
        <v>100</v>
      </c>
      <c r="O1992" s="8">
        <f t="shared" si="311"/>
        <v>50</v>
      </c>
      <c r="P1992" s="8">
        <f t="shared" si="312"/>
        <v>16.5</v>
      </c>
      <c r="Q1992" s="9">
        <f t="shared" si="314"/>
        <v>62.475000000000001</v>
      </c>
      <c r="R1992" s="9">
        <f t="shared" si="315"/>
        <v>51.625</v>
      </c>
      <c r="S1992" s="9">
        <f t="shared" si="316"/>
        <v>42.424999999999997</v>
      </c>
      <c r="T1992" s="9">
        <f t="shared" si="317"/>
        <v>54.125</v>
      </c>
      <c r="U1992" s="8">
        <f t="shared" si="318"/>
        <v>52.17499999999999</v>
      </c>
      <c r="V1992" s="8">
        <f t="shared" si="319"/>
        <v>52.662499999999994</v>
      </c>
    </row>
    <row r="1993" spans="1:22" ht="13.5" x14ac:dyDescent="0.25">
      <c r="A1993" s="3">
        <f>RSI!A1993</f>
        <v>44908</v>
      </c>
      <c r="B1993" s="2">
        <f>RSI!B1993</f>
        <v>7.8859000000000004</v>
      </c>
      <c r="C1993" s="2">
        <f>RSI!I1993</f>
        <v>38.907996847947935</v>
      </c>
      <c r="D1993" s="2">
        <f>MACD!E1993</f>
        <v>1.8466609763621022E-2</v>
      </c>
      <c r="E1993" s="2">
        <f>MACD!F1993</f>
        <v>5.1441878933745036E-2</v>
      </c>
      <c r="F1993" s="2">
        <f>'Moving Avg'!D1993</f>
        <v>7.9226399999999995</v>
      </c>
      <c r="G1993" s="2">
        <f>'Moving Avg'!F1993</f>
        <v>7.9864699999999997</v>
      </c>
      <c r="H1993" s="2">
        <f>'Moving Avg'!G1993</f>
        <v>8.2212979999999956</v>
      </c>
      <c r="I1993" s="2">
        <f>'Moving Avg'!H1993</f>
        <v>7.1262820000000024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  <c r="M1993" s="8">
        <f t="shared" si="313"/>
        <v>50</v>
      </c>
      <c r="N1993" s="8">
        <f t="shared" si="310"/>
        <v>100</v>
      </c>
      <c r="O1993" s="8">
        <f t="shared" si="311"/>
        <v>50</v>
      </c>
      <c r="P1993" s="8">
        <f t="shared" si="312"/>
        <v>16.5</v>
      </c>
      <c r="Q1993" s="9">
        <f t="shared" si="314"/>
        <v>62.475000000000001</v>
      </c>
      <c r="R1993" s="9">
        <f t="shared" si="315"/>
        <v>51.625</v>
      </c>
      <c r="S1993" s="9">
        <f t="shared" si="316"/>
        <v>42.424999999999997</v>
      </c>
      <c r="T1993" s="9">
        <f t="shared" si="317"/>
        <v>54.125</v>
      </c>
      <c r="U1993" s="8">
        <f t="shared" si="318"/>
        <v>52.17499999999999</v>
      </c>
      <c r="V1993" s="8">
        <f t="shared" si="319"/>
        <v>52.662499999999994</v>
      </c>
    </row>
    <row r="1994" spans="1:22" ht="13.5" x14ac:dyDescent="0.25">
      <c r="A1994" s="3">
        <f>RSI!A1994</f>
        <v>44909</v>
      </c>
      <c r="B1994" s="2">
        <f>RSI!B1994</f>
        <v>7.8684000000000003</v>
      </c>
      <c r="C1994" s="2">
        <f>RSI!I1994</f>
        <v>37.936923741960371</v>
      </c>
      <c r="D1994" s="2">
        <f>MACD!E1994</f>
        <v>2.4631780386599189E-3</v>
      </c>
      <c r="E1994" s="2">
        <f>MACD!F1994</f>
        <v>4.1646138754728015E-2</v>
      </c>
      <c r="F1994" s="2">
        <f>'Moving Avg'!D1994</f>
        <v>7.9069000000000003</v>
      </c>
      <c r="G1994" s="2">
        <f>'Moving Avg'!F1994</f>
        <v>7.9733550000000006</v>
      </c>
      <c r="H1994" s="2">
        <f>'Moving Avg'!G1994</f>
        <v>8.2069599999999951</v>
      </c>
      <c r="I1994" s="2">
        <f>'Moving Avg'!H1994</f>
        <v>7.1302035000000012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3"/>
        <v>50</v>
      </c>
      <c r="N1994" s="8">
        <f t="shared" si="310"/>
        <v>100</v>
      </c>
      <c r="O1994" s="8">
        <f t="shared" si="311"/>
        <v>50</v>
      </c>
      <c r="P1994" s="8">
        <f t="shared" si="312"/>
        <v>16.5</v>
      </c>
      <c r="Q1994" s="9">
        <f t="shared" si="314"/>
        <v>62.475000000000001</v>
      </c>
      <c r="R1994" s="9">
        <f t="shared" si="315"/>
        <v>51.625</v>
      </c>
      <c r="S1994" s="9">
        <f t="shared" si="316"/>
        <v>42.424999999999997</v>
      </c>
      <c r="T1994" s="9">
        <f t="shared" si="317"/>
        <v>54.125</v>
      </c>
      <c r="U1994" s="8">
        <f t="shared" si="318"/>
        <v>52.17499999999999</v>
      </c>
      <c r="V1994" s="8">
        <f t="shared" si="319"/>
        <v>52.662499999999994</v>
      </c>
    </row>
    <row r="1995" spans="1:22" ht="13.5" x14ac:dyDescent="0.25">
      <c r="A1995" s="3">
        <f>RSI!A1995</f>
        <v>44910</v>
      </c>
      <c r="B1995" s="2">
        <f>RSI!B1995</f>
        <v>7.8684000000000003</v>
      </c>
      <c r="C1995" s="2">
        <f>RSI!I1995</f>
        <v>37.936923741960371</v>
      </c>
      <c r="D1995" s="2">
        <f>MACD!E1995</f>
        <v>3.3583448861858045E-3</v>
      </c>
      <c r="E1995" s="2">
        <f>MACD!F1995</f>
        <v>3.3988579981019576E-2</v>
      </c>
      <c r="F1995" s="2">
        <f>'Moving Avg'!D1995</f>
        <v>7.8911600000000011</v>
      </c>
      <c r="G1995" s="2">
        <f>'Moving Avg'!F1995</f>
        <v>7.9646100000000022</v>
      </c>
      <c r="H1995" s="2">
        <f>'Moving Avg'!G1995</f>
        <v>8.1938459999999953</v>
      </c>
      <c r="I1995" s="2">
        <f>'Moving Avg'!H1995</f>
        <v>7.1342965000000014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3"/>
        <v>50</v>
      </c>
      <c r="N1995" s="8">
        <f t="shared" si="310"/>
        <v>100</v>
      </c>
      <c r="O1995" s="8">
        <f t="shared" si="311"/>
        <v>50</v>
      </c>
      <c r="P1995" s="8">
        <f t="shared" si="312"/>
        <v>16.5</v>
      </c>
      <c r="Q1995" s="9">
        <f t="shared" si="314"/>
        <v>62.475000000000001</v>
      </c>
      <c r="R1995" s="9">
        <f t="shared" si="315"/>
        <v>51.625</v>
      </c>
      <c r="S1995" s="9">
        <f t="shared" si="316"/>
        <v>42.424999999999997</v>
      </c>
      <c r="T1995" s="9">
        <f t="shared" si="317"/>
        <v>54.125</v>
      </c>
      <c r="U1995" s="8">
        <f t="shared" si="318"/>
        <v>52.17499999999999</v>
      </c>
      <c r="V1995" s="8">
        <f t="shared" si="319"/>
        <v>52.662499999999994</v>
      </c>
    </row>
    <row r="1996" spans="1:22" ht="13.5" x14ac:dyDescent="0.25">
      <c r="A1996" s="3">
        <f>RSI!A1996</f>
        <v>44911</v>
      </c>
      <c r="B1996" s="2">
        <f>RSI!B1996</f>
        <v>7.9034000000000004</v>
      </c>
      <c r="C1996" s="2">
        <f>RSI!I1996</f>
        <v>41.333213363771357</v>
      </c>
      <c r="D1996" s="2">
        <f>MACD!E1996</f>
        <v>2.2595203870585223E-2</v>
      </c>
      <c r="E1996" s="2">
        <f>MACD!F1996</f>
        <v>3.1709904758932705E-2</v>
      </c>
      <c r="F1996" s="2">
        <f>'Moving Avg'!D1996</f>
        <v>7.8841599999999996</v>
      </c>
      <c r="G1996" s="2">
        <f>'Moving Avg'!F1996</f>
        <v>7.9501850000000021</v>
      </c>
      <c r="H1996" s="2">
        <f>'Moving Avg'!G1996</f>
        <v>8.1858019999999954</v>
      </c>
      <c r="I1996" s="2">
        <f>'Moving Avg'!H1996</f>
        <v>7.1385645000000011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  <c r="M1996" s="8">
        <f t="shared" si="313"/>
        <v>50</v>
      </c>
      <c r="N1996" s="8">
        <f t="shared" si="310"/>
        <v>45</v>
      </c>
      <c r="O1996" s="8">
        <f t="shared" si="311"/>
        <v>50</v>
      </c>
      <c r="P1996" s="8">
        <f t="shared" si="312"/>
        <v>16.5</v>
      </c>
      <c r="Q1996" s="9">
        <f t="shared" si="314"/>
        <v>43.225000000000001</v>
      </c>
      <c r="R1996" s="9">
        <f t="shared" si="315"/>
        <v>40.625</v>
      </c>
      <c r="S1996" s="9">
        <f t="shared" si="316"/>
        <v>34.174999999999997</v>
      </c>
      <c r="T1996" s="9">
        <f t="shared" si="317"/>
        <v>40.375</v>
      </c>
      <c r="U1996" s="8">
        <f t="shared" si="318"/>
        <v>39.341666666666661</v>
      </c>
      <c r="V1996" s="8">
        <f t="shared" si="319"/>
        <v>39.599999999999994</v>
      </c>
    </row>
    <row r="1997" spans="1:22" ht="13.5" x14ac:dyDescent="0.25">
      <c r="A1997" s="3">
        <f>RSI!A1997</f>
        <v>44914</v>
      </c>
      <c r="B1997" s="2">
        <f>RSI!B1997</f>
        <v>7.8684000000000003</v>
      </c>
      <c r="C1997" s="2">
        <f>RSI!I1997</f>
        <v>39.032900402358301</v>
      </c>
      <c r="D1997" s="2">
        <f>MACD!E1997</f>
        <v>2.1924991349865586E-2</v>
      </c>
      <c r="E1997" s="2">
        <f>MACD!F1997</f>
        <v>2.9752922077119284E-2</v>
      </c>
      <c r="F1997" s="2">
        <f>'Moving Avg'!D1997</f>
        <v>7.8788999999999998</v>
      </c>
      <c r="G1997" s="2">
        <f>'Moving Avg'!F1997</f>
        <v>7.9479950000000015</v>
      </c>
      <c r="H1997" s="2">
        <f>'Moving Avg'!G1997</f>
        <v>8.1753099999999961</v>
      </c>
      <c r="I1997" s="2">
        <f>'Moving Avg'!H1997</f>
        <v>7.1426575000000012</v>
      </c>
      <c r="J1997" s="6" t="str">
        <f>OBV!F1997</f>
        <v>BULLISH</v>
      </c>
      <c r="K1997" s="6" t="str">
        <f>OBV!G1997</f>
        <v>NEUTRAL</v>
      </c>
      <c r="L1997" s="6" t="str">
        <f>OBV!H1997</f>
        <v>BULLISH DIVERGENCE</v>
      </c>
      <c r="M1997" s="8">
        <f t="shared" si="313"/>
        <v>50</v>
      </c>
      <c r="N1997" s="8">
        <f t="shared" si="310"/>
        <v>45</v>
      </c>
      <c r="O1997" s="8">
        <f t="shared" si="311"/>
        <v>50</v>
      </c>
      <c r="P1997" s="8">
        <f t="shared" si="312"/>
        <v>66.5</v>
      </c>
      <c r="Q1997" s="9">
        <f t="shared" si="314"/>
        <v>50.725000000000001</v>
      </c>
      <c r="R1997" s="9">
        <f t="shared" si="315"/>
        <v>53.125</v>
      </c>
      <c r="S1997" s="9">
        <f t="shared" si="316"/>
        <v>56.674999999999997</v>
      </c>
      <c r="T1997" s="9">
        <f t="shared" si="317"/>
        <v>52.875</v>
      </c>
      <c r="U1997" s="8">
        <f t="shared" si="318"/>
        <v>53.508333333333326</v>
      </c>
      <c r="V1997" s="8">
        <f t="shared" si="319"/>
        <v>53.349999999999994</v>
      </c>
    </row>
    <row r="1998" spans="1:22" ht="13.5" x14ac:dyDescent="0.25">
      <c r="A1998" s="3">
        <f>RSI!A1998</f>
        <v>44915</v>
      </c>
      <c r="B1998" s="2">
        <f>RSI!B1998</f>
        <v>7.9034000000000004</v>
      </c>
      <c r="C1998" s="2">
        <f>RSI!I1998</f>
        <v>42.480280720624698</v>
      </c>
      <c r="D1998" s="2">
        <f>MACD!E1998</f>
        <v>1.9554597023377696E-2</v>
      </c>
      <c r="E1998" s="2">
        <f>MACD!F1998</f>
        <v>2.7713257066370966E-2</v>
      </c>
      <c r="F1998" s="2">
        <f>'Moving Avg'!D1998</f>
        <v>7.8823999999999996</v>
      </c>
      <c r="G1998" s="2">
        <f>'Moving Avg'!F1998</f>
        <v>7.9410000000000007</v>
      </c>
      <c r="H1998" s="2">
        <f>'Moving Avg'!G1998</f>
        <v>8.1655179999999969</v>
      </c>
      <c r="I1998" s="2">
        <f>'Moving Avg'!H1998</f>
        <v>7.1470620000000009</v>
      </c>
      <c r="J1998" s="6" t="str">
        <f>OBV!F1998</f>
        <v>BULLISH</v>
      </c>
      <c r="K1998" s="6" t="str">
        <f>OBV!G1998</f>
        <v>NEUTRAL</v>
      </c>
      <c r="L1998" s="6" t="str">
        <f>OBV!H1998</f>
        <v>CONFIRMED BULLISH</v>
      </c>
      <c r="M1998" s="8">
        <f t="shared" si="313"/>
        <v>50</v>
      </c>
      <c r="N1998" s="8">
        <f t="shared" si="310"/>
        <v>45</v>
      </c>
      <c r="O1998" s="8">
        <f t="shared" si="311"/>
        <v>50</v>
      </c>
      <c r="P1998" s="8">
        <f t="shared" si="312"/>
        <v>83.5</v>
      </c>
      <c r="Q1998" s="9">
        <f t="shared" si="314"/>
        <v>53.274999999999999</v>
      </c>
      <c r="R1998" s="9">
        <f t="shared" si="315"/>
        <v>57.375</v>
      </c>
      <c r="S1998" s="9">
        <f t="shared" si="316"/>
        <v>64.325000000000003</v>
      </c>
      <c r="T1998" s="9">
        <f t="shared" si="317"/>
        <v>57.125</v>
      </c>
      <c r="U1998" s="8">
        <f t="shared" si="318"/>
        <v>58.32500000000001</v>
      </c>
      <c r="V1998" s="8">
        <f t="shared" si="319"/>
        <v>58.025000000000006</v>
      </c>
    </row>
    <row r="1999" spans="1:22" ht="13.5" x14ac:dyDescent="0.25">
      <c r="A1999" s="3">
        <f>RSI!A1999</f>
        <v>44916</v>
      </c>
      <c r="B1999" s="2">
        <f>RSI!B1999</f>
        <v>7.7809999999999997</v>
      </c>
      <c r="C1999" s="2">
        <f>RSI!I1999</f>
        <v>35.022085826797493</v>
      </c>
      <c r="D1999" s="2">
        <f>MACD!E1999</f>
        <v>2.5785717171874722E-2</v>
      </c>
      <c r="E1999" s="2">
        <f>MACD!F1999</f>
        <v>2.7327749087471719E-2</v>
      </c>
      <c r="F1999" s="2">
        <f>'Moving Avg'!D1999</f>
        <v>7.8649200000000006</v>
      </c>
      <c r="G1999" s="2">
        <f>'Moving Avg'!F1999</f>
        <v>7.9278850000000016</v>
      </c>
      <c r="H1999" s="2">
        <f>'Moving Avg'!G1999</f>
        <v>8.1524039999999953</v>
      </c>
      <c r="I1999" s="2">
        <f>'Moving Avg'!H1999</f>
        <v>7.1519155000000012</v>
      </c>
      <c r="J1999" s="6" t="str">
        <f>OBV!F1999</f>
        <v>BULLISH</v>
      </c>
      <c r="K1999" s="6" t="str">
        <f>OBV!G1999</f>
        <v>NEUTRAL</v>
      </c>
      <c r="L1999" s="6" t="str">
        <f>OBV!H1999</f>
        <v>BULLISH DIVERGENCE</v>
      </c>
      <c r="M1999" s="8">
        <f t="shared" si="313"/>
        <v>50</v>
      </c>
      <c r="N1999" s="8">
        <f t="shared" si="310"/>
        <v>45</v>
      </c>
      <c r="O1999" s="8">
        <f t="shared" si="311"/>
        <v>50</v>
      </c>
      <c r="P1999" s="8">
        <f t="shared" si="312"/>
        <v>66.5</v>
      </c>
      <c r="Q1999" s="9">
        <f t="shared" si="314"/>
        <v>50.725000000000001</v>
      </c>
      <c r="R1999" s="9">
        <f t="shared" si="315"/>
        <v>53.125</v>
      </c>
      <c r="S1999" s="9">
        <f t="shared" si="316"/>
        <v>56.674999999999997</v>
      </c>
      <c r="T1999" s="9">
        <f t="shared" si="317"/>
        <v>52.875</v>
      </c>
      <c r="U1999" s="8">
        <f t="shared" si="318"/>
        <v>53.508333333333326</v>
      </c>
      <c r="V1999" s="8">
        <f t="shared" si="319"/>
        <v>53.349999999999994</v>
      </c>
    </row>
    <row r="2000" spans="1:22" ht="13.5" x14ac:dyDescent="0.25">
      <c r="A2000" s="3">
        <f>RSI!A2000</f>
        <v>44917</v>
      </c>
      <c r="B2000" s="2">
        <f>RSI!B2000</f>
        <v>7.851</v>
      </c>
      <c r="C2000" s="2">
        <f>RSI!I2000</f>
        <v>41.362572110443082</v>
      </c>
      <c r="D2000" s="2">
        <f>MACD!E2000</f>
        <v>2.7081486893098194E-2</v>
      </c>
      <c r="E2000" s="2">
        <f>MACD!F2000</f>
        <v>2.7278496648597016E-2</v>
      </c>
      <c r="F2000" s="2">
        <f>'Moving Avg'!D2000</f>
        <v>7.86144</v>
      </c>
      <c r="G2000" s="2">
        <f>'Moving Avg'!F2000</f>
        <v>7.9182700000000015</v>
      </c>
      <c r="H2000" s="2">
        <f>'Moving Avg'!G2000</f>
        <v>8.1406899999999958</v>
      </c>
      <c r="I2000" s="2">
        <f>'Moving Avg'!H2000</f>
        <v>7.1571190000000016</v>
      </c>
      <c r="J2000" s="6" t="str">
        <f>OBV!F2000</f>
        <v>BULLISH</v>
      </c>
      <c r="K2000" s="6" t="str">
        <f>OBV!G2000</f>
        <v>NEUTRAL</v>
      </c>
      <c r="L2000" s="6" t="str">
        <f>OBV!H2000</f>
        <v>BULLISH DIVERGENCE</v>
      </c>
      <c r="M2000" s="8">
        <f t="shared" si="313"/>
        <v>50</v>
      </c>
      <c r="N2000" s="8">
        <f t="shared" si="310"/>
        <v>45</v>
      </c>
      <c r="O2000" s="8">
        <f t="shared" si="311"/>
        <v>50</v>
      </c>
      <c r="P2000" s="8">
        <f t="shared" si="312"/>
        <v>66.5</v>
      </c>
      <c r="Q2000" s="9">
        <f t="shared" si="314"/>
        <v>50.725000000000001</v>
      </c>
      <c r="R2000" s="9">
        <f t="shared" si="315"/>
        <v>53.125</v>
      </c>
      <c r="S2000" s="9">
        <f t="shared" si="316"/>
        <v>56.674999999999997</v>
      </c>
      <c r="T2000" s="9">
        <f t="shared" si="317"/>
        <v>52.875</v>
      </c>
      <c r="U2000" s="8">
        <f t="shared" si="318"/>
        <v>53.508333333333326</v>
      </c>
      <c r="V2000" s="8">
        <f t="shared" si="319"/>
        <v>53.349999999999994</v>
      </c>
    </row>
    <row r="2001" spans="1:22" ht="13.5" x14ac:dyDescent="0.25">
      <c r="A2001" s="3">
        <f>RSI!A2001</f>
        <v>44918</v>
      </c>
      <c r="B2001" s="2">
        <f>RSI!B2001</f>
        <v>7.851</v>
      </c>
      <c r="C2001" s="2">
        <f>RSI!I2001</f>
        <v>41.362572110443082</v>
      </c>
      <c r="D2001" s="2">
        <f>MACD!E2001</f>
        <v>2.7544765314077679E-2</v>
      </c>
      <c r="E2001" s="2">
        <f>MACD!F2001</f>
        <v>2.7331750381693151E-2</v>
      </c>
      <c r="F2001" s="2">
        <f>'Moving Avg'!D2001</f>
        <v>7.8509600000000006</v>
      </c>
      <c r="G2001" s="2">
        <f>'Moving Avg'!F2001</f>
        <v>7.9112799999999996</v>
      </c>
      <c r="H2001" s="2">
        <f>'Moving Avg'!G2001</f>
        <v>8.1272279999999952</v>
      </c>
      <c r="I2001" s="2">
        <f>'Moving Avg'!H2001</f>
        <v>7.1630070000000012</v>
      </c>
      <c r="J2001" s="6" t="str">
        <f>OBV!F2001</f>
        <v>BULLISH</v>
      </c>
      <c r="K2001" s="6" t="str">
        <f>OBV!G2001</f>
        <v>NEUTRAL</v>
      </c>
      <c r="L2001" s="6" t="str">
        <f>OBV!H2001</f>
        <v>BULLISH DIVERGENCE</v>
      </c>
      <c r="M2001" s="8">
        <f t="shared" si="313"/>
        <v>50</v>
      </c>
      <c r="N2001" s="8">
        <f t="shared" si="310"/>
        <v>0</v>
      </c>
      <c r="O2001" s="8">
        <f t="shared" si="311"/>
        <v>50</v>
      </c>
      <c r="P2001" s="8">
        <f t="shared" si="312"/>
        <v>66.5</v>
      </c>
      <c r="Q2001" s="9">
        <f t="shared" si="314"/>
        <v>34.975000000000001</v>
      </c>
      <c r="R2001" s="9">
        <f t="shared" si="315"/>
        <v>44.125</v>
      </c>
      <c r="S2001" s="9">
        <f t="shared" si="316"/>
        <v>49.924999999999997</v>
      </c>
      <c r="T2001" s="9">
        <f t="shared" si="317"/>
        <v>41.625</v>
      </c>
      <c r="U2001" s="8">
        <f t="shared" si="318"/>
        <v>43.008333333333326</v>
      </c>
      <c r="V2001" s="8">
        <f t="shared" si="319"/>
        <v>42.662499999999994</v>
      </c>
    </row>
    <row r="2002" spans="1:22" ht="13.5" x14ac:dyDescent="0.25">
      <c r="A2002" s="3">
        <f>RSI!A2002</f>
        <v>44921</v>
      </c>
      <c r="B2002" s="2">
        <f>RSI!B2002</f>
        <v>7.8597000000000001</v>
      </c>
      <c r="C2002" s="2">
        <f>RSI!I2002</f>
        <v>42.175882636239976</v>
      </c>
      <c r="D2002" s="2">
        <f>MACD!E2002</f>
        <v>2.1222322306991614E-2</v>
      </c>
      <c r="E2002" s="2">
        <f>MACD!F2002</f>
        <v>2.6109864766752845E-2</v>
      </c>
      <c r="F2002" s="2">
        <f>'Moving Avg'!D2002</f>
        <v>7.8492199999999999</v>
      </c>
      <c r="G2002" s="2">
        <f>'Moving Avg'!F2002</f>
        <v>7.9051599999999995</v>
      </c>
      <c r="H2002" s="2">
        <f>'Moving Avg'!G2002</f>
        <v>8.1121899999999965</v>
      </c>
      <c r="I2002" s="2">
        <f>'Moving Avg'!H2002</f>
        <v>7.1687675000000022</v>
      </c>
      <c r="J2002" s="6" t="str">
        <f>OBV!F2002</f>
        <v>BULLISH</v>
      </c>
      <c r="K2002" s="6" t="str">
        <f>OBV!G2002</f>
        <v>NEUTRAL</v>
      </c>
      <c r="L2002" s="6" t="str">
        <f>OBV!H2002</f>
        <v>BULLISH DIVERGENCE</v>
      </c>
      <c r="M2002" s="8">
        <f t="shared" si="313"/>
        <v>50</v>
      </c>
      <c r="N2002" s="8">
        <f t="shared" si="310"/>
        <v>45</v>
      </c>
      <c r="O2002" s="8">
        <f t="shared" si="311"/>
        <v>50</v>
      </c>
      <c r="P2002" s="8">
        <f t="shared" si="312"/>
        <v>66.5</v>
      </c>
      <c r="Q2002" s="9">
        <f t="shared" si="314"/>
        <v>50.725000000000001</v>
      </c>
      <c r="R2002" s="9">
        <f t="shared" si="315"/>
        <v>53.125</v>
      </c>
      <c r="S2002" s="9">
        <f t="shared" si="316"/>
        <v>56.674999999999997</v>
      </c>
      <c r="T2002" s="9">
        <f t="shared" si="317"/>
        <v>52.875</v>
      </c>
      <c r="U2002" s="8">
        <f t="shared" si="318"/>
        <v>53.508333333333326</v>
      </c>
      <c r="V2002" s="8">
        <f t="shared" si="319"/>
        <v>53.349999999999994</v>
      </c>
    </row>
    <row r="2003" spans="1:22" ht="13.5" x14ac:dyDescent="0.25">
      <c r="A2003" s="3">
        <f>RSI!A2003</f>
        <v>44922</v>
      </c>
      <c r="B2003" s="2">
        <f>RSI!B2003</f>
        <v>8.0433000000000003</v>
      </c>
      <c r="C2003" s="2">
        <f>RSI!I2003</f>
        <v>56.034783903742685</v>
      </c>
      <c r="D2003" s="2">
        <f>MACD!E2003</f>
        <v>1.4720057366890416E-3</v>
      </c>
      <c r="E2003" s="2">
        <f>MACD!F2003</f>
        <v>2.1182292960740087E-2</v>
      </c>
      <c r="F2003" s="2">
        <f>'Moving Avg'!D2003</f>
        <v>7.8772000000000002</v>
      </c>
      <c r="G2003" s="2">
        <f>'Moving Avg'!F2003</f>
        <v>7.9117149999999992</v>
      </c>
      <c r="H2003" s="2">
        <f>'Moving Avg'!G2003</f>
        <v>8.1018739999999969</v>
      </c>
      <c r="I2003" s="2">
        <f>'Moving Avg'!H2003</f>
        <v>7.1747615000000016</v>
      </c>
      <c r="J2003" s="6" t="str">
        <f>OBV!F2003</f>
        <v>BULLISH</v>
      </c>
      <c r="K2003" s="6" t="str">
        <f>OBV!G2003</f>
        <v>NEUTRAL</v>
      </c>
      <c r="L2003" s="6" t="str">
        <f>OBV!H2003</f>
        <v>CONFIRMED BULLISH</v>
      </c>
      <c r="M2003" s="8">
        <f t="shared" si="313"/>
        <v>50</v>
      </c>
      <c r="N2003" s="8">
        <f t="shared" si="310"/>
        <v>45</v>
      </c>
      <c r="O2003" s="8">
        <f t="shared" si="311"/>
        <v>50</v>
      </c>
      <c r="P2003" s="8">
        <f t="shared" si="312"/>
        <v>83.5</v>
      </c>
      <c r="Q2003" s="9">
        <f t="shared" si="314"/>
        <v>53.274999999999999</v>
      </c>
      <c r="R2003" s="9">
        <f t="shared" si="315"/>
        <v>57.375</v>
      </c>
      <c r="S2003" s="9">
        <f t="shared" si="316"/>
        <v>64.325000000000003</v>
      </c>
      <c r="T2003" s="9">
        <f t="shared" si="317"/>
        <v>57.125</v>
      </c>
      <c r="U2003" s="8">
        <f t="shared" si="318"/>
        <v>58.32500000000001</v>
      </c>
      <c r="V2003" s="8">
        <f t="shared" si="319"/>
        <v>58.025000000000006</v>
      </c>
    </row>
    <row r="2004" spans="1:22" ht="13.5" x14ac:dyDescent="0.25">
      <c r="A2004" s="3">
        <f>RSI!A2004</f>
        <v>44923</v>
      </c>
      <c r="B2004" s="2">
        <f>RSI!B2004</f>
        <v>8.0345999999999993</v>
      </c>
      <c r="C2004" s="2">
        <f>RSI!I2004</f>
        <v>55.357720644787165</v>
      </c>
      <c r="D2004" s="2">
        <f>MACD!E2004</f>
        <v>-1.7860259447870064E-2</v>
      </c>
      <c r="E2004" s="2">
        <f>MACD!F2004</f>
        <v>1.3373782479018057E-2</v>
      </c>
      <c r="F2004" s="2">
        <f>'Moving Avg'!D2004</f>
        <v>7.9279200000000003</v>
      </c>
      <c r="G2004" s="2">
        <f>'Moving Avg'!F2004</f>
        <v>7.9200250000000008</v>
      </c>
      <c r="H2004" s="2">
        <f>'Moving Avg'!G2004</f>
        <v>8.0929579999999959</v>
      </c>
      <c r="I2004" s="2">
        <f>'Moving Avg'!H2004</f>
        <v>7.1807120000000024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  <c r="M2004" s="8">
        <f t="shared" si="313"/>
        <v>50</v>
      </c>
      <c r="N2004" s="8">
        <f t="shared" si="310"/>
        <v>100</v>
      </c>
      <c r="O2004" s="8">
        <f t="shared" si="311"/>
        <v>50</v>
      </c>
      <c r="P2004" s="8">
        <f t="shared" si="312"/>
        <v>83.5</v>
      </c>
      <c r="Q2004" s="9">
        <f t="shared" si="314"/>
        <v>72.525000000000006</v>
      </c>
      <c r="R2004" s="9">
        <f t="shared" si="315"/>
        <v>68.375</v>
      </c>
      <c r="S2004" s="9">
        <f t="shared" si="316"/>
        <v>72.575000000000003</v>
      </c>
      <c r="T2004" s="9">
        <f t="shared" si="317"/>
        <v>70.875</v>
      </c>
      <c r="U2004" s="8">
        <f t="shared" si="318"/>
        <v>71.158333333333346</v>
      </c>
      <c r="V2004" s="8">
        <f t="shared" si="319"/>
        <v>71.087500000000006</v>
      </c>
    </row>
    <row r="2005" spans="1:22" ht="13.5" x14ac:dyDescent="0.25">
      <c r="A2005" s="3">
        <f>RSI!A2005</f>
        <v>44924</v>
      </c>
      <c r="B2005" s="2">
        <f>RSI!B2005</f>
        <v>7.9996</v>
      </c>
      <c r="C2005" s="2">
        <f>RSI!I2005</f>
        <v>52.603976443750064</v>
      </c>
      <c r="D2005" s="2">
        <f>MACD!E2005</f>
        <v>-3.21045098409245E-2</v>
      </c>
      <c r="E2005" s="2">
        <f>MACD!F2005</f>
        <v>4.2781240150295465E-3</v>
      </c>
      <c r="F2005" s="2">
        <f>'Moving Avg'!D2005</f>
        <v>7.9576399999999996</v>
      </c>
      <c r="G2005" s="2">
        <f>'Moving Avg'!F2005</f>
        <v>7.9222099999999998</v>
      </c>
      <c r="H2005" s="2">
        <f>'Moving Avg'!G2005</f>
        <v>8.0829919999999973</v>
      </c>
      <c r="I2005" s="2">
        <f>'Moving Avg'!H2005</f>
        <v>7.1871720000000012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  <c r="M2005" s="8">
        <f t="shared" si="313"/>
        <v>50</v>
      </c>
      <c r="N2005" s="8">
        <f t="shared" si="310"/>
        <v>100</v>
      </c>
      <c r="O2005" s="8">
        <f t="shared" si="311"/>
        <v>50</v>
      </c>
      <c r="P2005" s="8">
        <f t="shared" si="312"/>
        <v>83.5</v>
      </c>
      <c r="Q2005" s="9">
        <f t="shared" si="314"/>
        <v>72.525000000000006</v>
      </c>
      <c r="R2005" s="9">
        <f t="shared" si="315"/>
        <v>68.375</v>
      </c>
      <c r="S2005" s="9">
        <f t="shared" si="316"/>
        <v>72.575000000000003</v>
      </c>
      <c r="T2005" s="9">
        <f t="shared" si="317"/>
        <v>70.875</v>
      </c>
      <c r="U2005" s="8">
        <f t="shared" si="318"/>
        <v>71.158333333333346</v>
      </c>
      <c r="V2005" s="8">
        <f t="shared" si="319"/>
        <v>71.087500000000006</v>
      </c>
    </row>
    <row r="2006" spans="1:22" ht="13.5" x14ac:dyDescent="0.25">
      <c r="A2006" s="3">
        <f>RSI!A2006</f>
        <v>44925</v>
      </c>
      <c r="B2006" s="2">
        <f>RSI!B2006</f>
        <v>7.9558999999999997</v>
      </c>
      <c r="C2006" s="2">
        <f>RSI!I2006</f>
        <v>49.30603064957144</v>
      </c>
      <c r="D2006" s="2">
        <f>MACD!E2006</f>
        <v>-3.5772175991141353E-2</v>
      </c>
      <c r="E2006" s="2">
        <f>MACD!F2006</f>
        <v>-3.731935986204634E-3</v>
      </c>
      <c r="F2006" s="2">
        <f>'Moving Avg'!D2006</f>
        <v>7.9786200000000012</v>
      </c>
      <c r="G2006" s="2">
        <f>'Moving Avg'!F2006</f>
        <v>7.915655000000001</v>
      </c>
      <c r="H2006" s="2">
        <f>'Moving Avg'!G2006</f>
        <v>8.0725019999999965</v>
      </c>
      <c r="I2006" s="2">
        <f>'Moving Avg'!H2006</f>
        <v>7.1937555000000017</v>
      </c>
      <c r="J2006" s="6" t="str">
        <f>OBV!F2006</f>
        <v>BEARISH</v>
      </c>
      <c r="K2006" s="6" t="str">
        <f>OBV!G2006</f>
        <v>NEUTRAL</v>
      </c>
      <c r="L2006" s="6" t="str">
        <f>OBV!H2006</f>
        <v>BEARISH DIVERGENCE</v>
      </c>
      <c r="M2006" s="8">
        <f t="shared" si="313"/>
        <v>50</v>
      </c>
      <c r="N2006" s="8">
        <f t="shared" si="310"/>
        <v>100</v>
      </c>
      <c r="O2006" s="8">
        <f t="shared" si="311"/>
        <v>50</v>
      </c>
      <c r="P2006" s="8">
        <f t="shared" si="312"/>
        <v>16.5</v>
      </c>
      <c r="Q2006" s="9">
        <f t="shared" si="314"/>
        <v>62.475000000000001</v>
      </c>
      <c r="R2006" s="9">
        <f t="shared" si="315"/>
        <v>51.625</v>
      </c>
      <c r="S2006" s="9">
        <f t="shared" si="316"/>
        <v>42.424999999999997</v>
      </c>
      <c r="T2006" s="9">
        <f t="shared" si="317"/>
        <v>54.125</v>
      </c>
      <c r="U2006" s="8">
        <f t="shared" si="318"/>
        <v>52.17499999999999</v>
      </c>
      <c r="V2006" s="8">
        <f t="shared" si="319"/>
        <v>52.662499999999994</v>
      </c>
    </row>
    <row r="2007" spans="1:22" ht="13.5" x14ac:dyDescent="0.25">
      <c r="A2007" s="3">
        <f>RSI!A2007</f>
        <v>44928</v>
      </c>
      <c r="B2007" s="2">
        <f>RSI!B2007</f>
        <v>7.8071999999999999</v>
      </c>
      <c r="C2007" s="2">
        <f>RSI!I2007</f>
        <v>40.094635325080205</v>
      </c>
      <c r="D2007" s="2">
        <f>MACD!E2007</f>
        <v>-3.3206134644546914E-2</v>
      </c>
      <c r="E2007" s="2">
        <f>MACD!F2007</f>
        <v>-9.6267757178730914E-3</v>
      </c>
      <c r="F2007" s="2">
        <f>'Moving Avg'!D2007</f>
        <v>7.9681200000000008</v>
      </c>
      <c r="G2007" s="2">
        <f>'Moving Avg'!F2007</f>
        <v>7.9082199999999983</v>
      </c>
      <c r="H2007" s="2">
        <f>'Moving Avg'!G2007</f>
        <v>8.0592119999999969</v>
      </c>
      <c r="I2007" s="2">
        <f>'Moving Avg'!H2007</f>
        <v>7.1995955000000027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  <c r="M2007" s="8">
        <f t="shared" si="313"/>
        <v>50</v>
      </c>
      <c r="N2007" s="8">
        <f t="shared" si="310"/>
        <v>100</v>
      </c>
      <c r="O2007" s="8">
        <f t="shared" si="311"/>
        <v>50</v>
      </c>
      <c r="P2007" s="8">
        <f t="shared" si="312"/>
        <v>16.5</v>
      </c>
      <c r="Q2007" s="9">
        <f t="shared" si="314"/>
        <v>62.475000000000001</v>
      </c>
      <c r="R2007" s="9">
        <f t="shared" si="315"/>
        <v>51.625</v>
      </c>
      <c r="S2007" s="9">
        <f t="shared" si="316"/>
        <v>42.424999999999997</v>
      </c>
      <c r="T2007" s="9">
        <f t="shared" si="317"/>
        <v>54.125</v>
      </c>
      <c r="U2007" s="8">
        <f t="shared" si="318"/>
        <v>52.17499999999999</v>
      </c>
      <c r="V2007" s="8">
        <f t="shared" si="319"/>
        <v>52.662499999999994</v>
      </c>
    </row>
    <row r="2008" spans="1:22" ht="13.5" x14ac:dyDescent="0.25">
      <c r="A2008" s="3">
        <f>RSI!A2008</f>
        <v>44929</v>
      </c>
      <c r="B2008" s="2">
        <f>RSI!B2008</f>
        <v>7.7286000000000001</v>
      </c>
      <c r="C2008" s="2">
        <f>RSI!I2008</f>
        <v>36.240589338914454</v>
      </c>
      <c r="D2008" s="2">
        <f>MACD!E2008</f>
        <v>-1.8913012396991391E-2</v>
      </c>
      <c r="E2008" s="2">
        <f>MACD!F2008</f>
        <v>-1.1484023053696751E-2</v>
      </c>
      <c r="F2008" s="2">
        <f>'Moving Avg'!D2008</f>
        <v>7.9051799999999997</v>
      </c>
      <c r="G2008" s="2">
        <f>'Moving Avg'!F2008</f>
        <v>7.8968549999999995</v>
      </c>
      <c r="H2008" s="2">
        <f>'Moving Avg'!G2008</f>
        <v>8.0443499999999997</v>
      </c>
      <c r="I2008" s="2">
        <f>'Moving Avg'!H2008</f>
        <v>7.2042215000000018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3"/>
        <v>50</v>
      </c>
      <c r="N2008" s="8">
        <f t="shared" si="310"/>
        <v>45</v>
      </c>
      <c r="O2008" s="8">
        <f t="shared" si="311"/>
        <v>50</v>
      </c>
      <c r="P2008" s="8">
        <f t="shared" si="312"/>
        <v>16.5</v>
      </c>
      <c r="Q2008" s="9">
        <f t="shared" si="314"/>
        <v>43.225000000000001</v>
      </c>
      <c r="R2008" s="9">
        <f t="shared" si="315"/>
        <v>40.625</v>
      </c>
      <c r="S2008" s="9">
        <f t="shared" si="316"/>
        <v>34.174999999999997</v>
      </c>
      <c r="T2008" s="9">
        <f t="shared" si="317"/>
        <v>40.375</v>
      </c>
      <c r="U2008" s="8">
        <f t="shared" si="318"/>
        <v>39.341666666666661</v>
      </c>
      <c r="V2008" s="8">
        <f t="shared" si="319"/>
        <v>39.599999999999994</v>
      </c>
    </row>
    <row r="2009" spans="1:22" ht="13.5" x14ac:dyDescent="0.25">
      <c r="A2009" s="3">
        <f>RSI!A2009</f>
        <v>44930</v>
      </c>
      <c r="B2009" s="2">
        <f>RSI!B2009</f>
        <v>7.6498999999999997</v>
      </c>
      <c r="C2009" s="2">
        <f>RSI!I2009</f>
        <v>32.837043936926818</v>
      </c>
      <c r="D2009" s="2">
        <f>MACD!E2009</f>
        <v>-1.8508281150080741E-2</v>
      </c>
      <c r="E2009" s="2">
        <f>MACD!F2009</f>
        <v>-1.288887467297355E-2</v>
      </c>
      <c r="F2009" s="2">
        <f>'Moving Avg'!D2009</f>
        <v>7.828240000000001</v>
      </c>
      <c r="G2009" s="2">
        <f>'Moving Avg'!F2009</f>
        <v>7.8819950000000008</v>
      </c>
      <c r="H2009" s="2">
        <f>'Moving Avg'!G2009</f>
        <v>8.0286139999999975</v>
      </c>
      <c r="I2009" s="2">
        <f>'Moving Avg'!H2009</f>
        <v>7.2089330000000009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  <c r="M2009" s="8">
        <f t="shared" si="313"/>
        <v>50</v>
      </c>
      <c r="N2009" s="8">
        <f t="shared" si="310"/>
        <v>45</v>
      </c>
      <c r="O2009" s="8">
        <f t="shared" si="311"/>
        <v>50</v>
      </c>
      <c r="P2009" s="8">
        <f t="shared" si="312"/>
        <v>16.5</v>
      </c>
      <c r="Q2009" s="9">
        <f t="shared" si="314"/>
        <v>43.225000000000001</v>
      </c>
      <c r="R2009" s="9">
        <f t="shared" si="315"/>
        <v>40.625</v>
      </c>
      <c r="S2009" s="9">
        <f t="shared" si="316"/>
        <v>34.174999999999997</v>
      </c>
      <c r="T2009" s="9">
        <f t="shared" si="317"/>
        <v>40.375</v>
      </c>
      <c r="U2009" s="8">
        <f t="shared" si="318"/>
        <v>39.341666666666661</v>
      </c>
      <c r="V2009" s="8">
        <f t="shared" si="319"/>
        <v>39.599999999999994</v>
      </c>
    </row>
    <row r="2010" spans="1:22" ht="13.5" x14ac:dyDescent="0.25">
      <c r="A2010" s="3">
        <f>RSI!A2010</f>
        <v>44931</v>
      </c>
      <c r="B2010" s="2">
        <f>RSI!B2010</f>
        <v>7.6323999999999996</v>
      </c>
      <c r="C2010" s="2">
        <f>RSI!I2010</f>
        <v>32.114790869866667</v>
      </c>
      <c r="D2010" s="2">
        <f>MACD!E2010</f>
        <v>-4.4207192768590531E-3</v>
      </c>
      <c r="E2010" s="2">
        <f>MACD!F2010</f>
        <v>-1.1195243593750652E-2</v>
      </c>
      <c r="F2010" s="2">
        <f>'Moving Avg'!D2010</f>
        <v>7.7548000000000004</v>
      </c>
      <c r="G2010" s="2">
        <f>'Moving Avg'!F2010</f>
        <v>7.8662599999999996</v>
      </c>
      <c r="H2010" s="2">
        <f>'Moving Avg'!G2010</f>
        <v>8.0127019999999973</v>
      </c>
      <c r="I2010" s="2">
        <f>'Moving Avg'!H2010</f>
        <v>7.2141385000000007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  <c r="M2010" s="8">
        <f t="shared" si="313"/>
        <v>50</v>
      </c>
      <c r="N2010" s="8">
        <f t="shared" si="310"/>
        <v>0</v>
      </c>
      <c r="O2010" s="8">
        <f t="shared" si="311"/>
        <v>50</v>
      </c>
      <c r="P2010" s="8">
        <f t="shared" si="312"/>
        <v>16.5</v>
      </c>
      <c r="Q2010" s="9">
        <f t="shared" si="314"/>
        <v>27.475000000000001</v>
      </c>
      <c r="R2010" s="9">
        <f t="shared" si="315"/>
        <v>31.625</v>
      </c>
      <c r="S2010" s="9">
        <f t="shared" si="316"/>
        <v>27.425000000000001</v>
      </c>
      <c r="T2010" s="9">
        <f t="shared" si="317"/>
        <v>29.125</v>
      </c>
      <c r="U2010" s="8">
        <f t="shared" si="318"/>
        <v>28.841666666666669</v>
      </c>
      <c r="V2010" s="8">
        <f t="shared" si="319"/>
        <v>28.912500000000001</v>
      </c>
    </row>
    <row r="2011" spans="1:22" ht="13.5" x14ac:dyDescent="0.25">
      <c r="A2011" s="3">
        <f>RSI!A2011</f>
        <v>44932</v>
      </c>
      <c r="B2011" s="2">
        <f>RSI!B2011</f>
        <v>7.6760999999999999</v>
      </c>
      <c r="C2011" s="2">
        <f>RSI!I2011</f>
        <v>35.905942691763201</v>
      </c>
      <c r="D2011" s="2">
        <f>MACD!E2011</f>
        <v>5.9210539204164192E-3</v>
      </c>
      <c r="E2011" s="2">
        <f>MACD!F2011</f>
        <v>-7.7719840909172382E-3</v>
      </c>
      <c r="F2011" s="2">
        <f>'Moving Avg'!D2011</f>
        <v>7.6988399999999997</v>
      </c>
      <c r="G2011" s="2">
        <f>'Moving Avg'!F2011</f>
        <v>7.8531449999999996</v>
      </c>
      <c r="H2011" s="2">
        <f>'Moving Avg'!G2011</f>
        <v>7.9987139999999988</v>
      </c>
      <c r="I2011" s="2">
        <f>'Moving Avg'!H2011</f>
        <v>7.2189810000000003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  <c r="M2011" s="8">
        <f t="shared" si="313"/>
        <v>50</v>
      </c>
      <c r="N2011" s="8">
        <f t="shared" si="310"/>
        <v>0</v>
      </c>
      <c r="O2011" s="8">
        <f t="shared" si="311"/>
        <v>50</v>
      </c>
      <c r="P2011" s="8">
        <f t="shared" si="312"/>
        <v>16.5</v>
      </c>
      <c r="Q2011" s="9">
        <f t="shared" si="314"/>
        <v>27.475000000000001</v>
      </c>
      <c r="R2011" s="9">
        <f t="shared" si="315"/>
        <v>31.625</v>
      </c>
      <c r="S2011" s="9">
        <f t="shared" si="316"/>
        <v>27.425000000000001</v>
      </c>
      <c r="T2011" s="9">
        <f t="shared" si="317"/>
        <v>29.125</v>
      </c>
      <c r="U2011" s="8">
        <f t="shared" si="318"/>
        <v>28.841666666666669</v>
      </c>
      <c r="V2011" s="8">
        <f t="shared" si="319"/>
        <v>28.912500000000001</v>
      </c>
    </row>
    <row r="2012" spans="1:22" ht="13.5" x14ac:dyDescent="0.25">
      <c r="A2012" s="3">
        <f>RSI!A2012</f>
        <v>44935</v>
      </c>
      <c r="B2012" s="2">
        <f>RSI!B2012</f>
        <v>7.5887000000000002</v>
      </c>
      <c r="C2012" s="2">
        <f>RSI!I2012</f>
        <v>32.050727796579338</v>
      </c>
      <c r="D2012" s="2">
        <f>MACD!E2012</f>
        <v>2.3761804386424501E-2</v>
      </c>
      <c r="E2012" s="2">
        <f>MACD!F2012</f>
        <v>-1.4652263954488898E-3</v>
      </c>
      <c r="F2012" s="2">
        <f>'Moving Avg'!D2012</f>
        <v>7.6551400000000003</v>
      </c>
      <c r="G2012" s="2">
        <f>'Moving Avg'!F2012</f>
        <v>7.8378449999999988</v>
      </c>
      <c r="H2012" s="2">
        <f>'Moving Avg'!G2012</f>
        <v>7.9861240000000011</v>
      </c>
      <c r="I2012" s="2">
        <f>'Moving Avg'!H2012</f>
        <v>7.2233864999999993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  <c r="M2012" s="8">
        <f t="shared" si="313"/>
        <v>50</v>
      </c>
      <c r="N2012" s="8">
        <f t="shared" si="310"/>
        <v>0</v>
      </c>
      <c r="O2012" s="8">
        <f t="shared" si="311"/>
        <v>50</v>
      </c>
      <c r="P2012" s="8">
        <f t="shared" si="312"/>
        <v>16.5</v>
      </c>
      <c r="Q2012" s="9">
        <f t="shared" si="314"/>
        <v>27.475000000000001</v>
      </c>
      <c r="R2012" s="9">
        <f t="shared" si="315"/>
        <v>31.625</v>
      </c>
      <c r="S2012" s="9">
        <f t="shared" si="316"/>
        <v>27.425000000000001</v>
      </c>
      <c r="T2012" s="9">
        <f t="shared" si="317"/>
        <v>29.125</v>
      </c>
      <c r="U2012" s="8">
        <f t="shared" si="318"/>
        <v>28.841666666666669</v>
      </c>
      <c r="V2012" s="8">
        <f t="shared" si="319"/>
        <v>28.912500000000001</v>
      </c>
    </row>
    <row r="2013" spans="1:22" ht="13.5" x14ac:dyDescent="0.25">
      <c r="A2013" s="3">
        <f>RSI!A2013</f>
        <v>44936</v>
      </c>
      <c r="B2013" s="2">
        <f>RSI!B2013</f>
        <v>7.5974000000000004</v>
      </c>
      <c r="C2013" s="2">
        <f>RSI!I2013</f>
        <v>32.823923436546309</v>
      </c>
      <c r="D2013" s="2">
        <f>MACD!E2013</f>
        <v>6.8158839032027352E-2</v>
      </c>
      <c r="E2013" s="2">
        <f>MACD!F2013</f>
        <v>1.2459586690046359E-2</v>
      </c>
      <c r="F2013" s="2">
        <f>'Moving Avg'!D2013</f>
        <v>7.6288999999999989</v>
      </c>
      <c r="G2013" s="2">
        <f>'Moving Avg'!F2013</f>
        <v>7.8234199999999987</v>
      </c>
      <c r="H2013" s="2">
        <f>'Moving Avg'!G2013</f>
        <v>7.9719600000000002</v>
      </c>
      <c r="I2013" s="2">
        <f>'Moving Avg'!H2013</f>
        <v>7.2272195000000004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  <c r="M2013" s="8">
        <f t="shared" si="313"/>
        <v>50</v>
      </c>
      <c r="N2013" s="8">
        <f t="shared" si="310"/>
        <v>0</v>
      </c>
      <c r="O2013" s="8">
        <f t="shared" si="311"/>
        <v>50</v>
      </c>
      <c r="P2013" s="8">
        <f t="shared" si="312"/>
        <v>16.5</v>
      </c>
      <c r="Q2013" s="9">
        <f t="shared" si="314"/>
        <v>27.475000000000001</v>
      </c>
      <c r="R2013" s="9">
        <f t="shared" si="315"/>
        <v>31.625</v>
      </c>
      <c r="S2013" s="9">
        <f t="shared" si="316"/>
        <v>27.425000000000001</v>
      </c>
      <c r="T2013" s="9">
        <f t="shared" si="317"/>
        <v>29.125</v>
      </c>
      <c r="U2013" s="8">
        <f t="shared" si="318"/>
        <v>28.841666666666669</v>
      </c>
      <c r="V2013" s="8">
        <f t="shared" si="319"/>
        <v>28.912500000000001</v>
      </c>
    </row>
    <row r="2014" spans="1:22" ht="13.5" x14ac:dyDescent="0.25">
      <c r="A2014" s="3">
        <f>RSI!A2014</f>
        <v>44937</v>
      </c>
      <c r="B2014" s="2">
        <f>RSI!B2014</f>
        <v>7.5186999999999999</v>
      </c>
      <c r="C2014" s="2">
        <f>RSI!I2014</f>
        <v>29.548413522118125</v>
      </c>
      <c r="D2014" s="2">
        <f>MACD!E2014</f>
        <v>0.11173875120129306</v>
      </c>
      <c r="E2014" s="2">
        <f>MACD!F2014</f>
        <v>3.2315419592295704E-2</v>
      </c>
      <c r="F2014" s="2">
        <f>'Moving Avg'!D2014</f>
        <v>7.6026600000000002</v>
      </c>
      <c r="G2014" s="2">
        <f>'Moving Avg'!F2014</f>
        <v>7.8059349999999998</v>
      </c>
      <c r="H2014" s="2">
        <f>'Moving Avg'!G2014</f>
        <v>7.9579700000000004</v>
      </c>
      <c r="I2014" s="2">
        <f>'Moving Avg'!H2014</f>
        <v>7.2308644999999991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3"/>
        <v>100</v>
      </c>
      <c r="N2014" s="8">
        <f t="shared" si="310"/>
        <v>0</v>
      </c>
      <c r="O2014" s="8">
        <f t="shared" si="311"/>
        <v>50</v>
      </c>
      <c r="P2014" s="8">
        <f t="shared" si="312"/>
        <v>16.5</v>
      </c>
      <c r="Q2014" s="9">
        <f t="shared" si="314"/>
        <v>44.975000000000001</v>
      </c>
      <c r="R2014" s="9">
        <f t="shared" si="315"/>
        <v>41.625</v>
      </c>
      <c r="S2014" s="9">
        <f t="shared" si="316"/>
        <v>34.924999999999997</v>
      </c>
      <c r="T2014" s="9">
        <f t="shared" si="317"/>
        <v>41.625</v>
      </c>
      <c r="U2014" s="8">
        <f t="shared" si="318"/>
        <v>40.508333333333333</v>
      </c>
      <c r="V2014" s="8">
        <f t="shared" si="319"/>
        <v>40.787499999999994</v>
      </c>
    </row>
    <row r="2015" spans="1:22" ht="13.5" x14ac:dyDescent="0.25">
      <c r="A2015" s="3">
        <f>RSI!A2015</f>
        <v>44938</v>
      </c>
      <c r="B2015" s="2">
        <f>RSI!B2015</f>
        <v>7.5186999999999999</v>
      </c>
      <c r="C2015" s="2">
        <f>RSI!I2015</f>
        <v>29.548413522118125</v>
      </c>
      <c r="D2015" s="2">
        <f>MACD!E2015</f>
        <v>0.14510376784443579</v>
      </c>
      <c r="E2015" s="2">
        <f>MACD!F2015</f>
        <v>5.4873089242723723E-2</v>
      </c>
      <c r="F2015" s="2">
        <f>'Moving Avg'!D2015</f>
        <v>7.5799199999999995</v>
      </c>
      <c r="G2015" s="2">
        <f>'Moving Avg'!F2015</f>
        <v>7.7884499999999992</v>
      </c>
      <c r="H2015" s="2">
        <f>'Moving Avg'!G2015</f>
        <v>7.9415320000000005</v>
      </c>
      <c r="I2015" s="2">
        <f>'Moving Avg'!H2015</f>
        <v>7.2345094999999988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  <c r="M2015" s="8">
        <f t="shared" si="313"/>
        <v>100</v>
      </c>
      <c r="N2015" s="8">
        <f t="shared" si="310"/>
        <v>0</v>
      </c>
      <c r="O2015" s="8">
        <f t="shared" si="311"/>
        <v>50</v>
      </c>
      <c r="P2015" s="8">
        <f t="shared" si="312"/>
        <v>16.5</v>
      </c>
      <c r="Q2015" s="9">
        <f t="shared" si="314"/>
        <v>44.975000000000001</v>
      </c>
      <c r="R2015" s="9">
        <f t="shared" si="315"/>
        <v>41.625</v>
      </c>
      <c r="S2015" s="9">
        <f t="shared" si="316"/>
        <v>34.924999999999997</v>
      </c>
      <c r="T2015" s="9">
        <f t="shared" si="317"/>
        <v>41.625</v>
      </c>
      <c r="U2015" s="8">
        <f t="shared" si="318"/>
        <v>40.508333333333333</v>
      </c>
      <c r="V2015" s="8">
        <f t="shared" si="319"/>
        <v>40.787499999999994</v>
      </c>
    </row>
    <row r="2016" spans="1:22" ht="13.5" x14ac:dyDescent="0.25">
      <c r="A2016" s="3">
        <f>RSI!A2016</f>
        <v>44939</v>
      </c>
      <c r="B2016" s="2">
        <f>RSI!B2016</f>
        <v>7.5887000000000002</v>
      </c>
      <c r="C2016" s="2">
        <f>RSI!I2016</f>
        <v>36.12378475697183</v>
      </c>
      <c r="D2016" s="2">
        <f>MACD!E2016</f>
        <v>0.16316292597972382</v>
      </c>
      <c r="E2016" s="2">
        <f>MACD!F2016</f>
        <v>7.6531056590123742E-2</v>
      </c>
      <c r="F2016" s="2">
        <f>'Moving Avg'!D2016</f>
        <v>7.5624399999999996</v>
      </c>
      <c r="G2016" s="2">
        <f>'Moving Avg'!F2016</f>
        <v>7.7727149999999998</v>
      </c>
      <c r="H2016" s="2">
        <f>'Moving Avg'!G2016</f>
        <v>7.9271940000000027</v>
      </c>
      <c r="I2016" s="2">
        <f>'Moving Avg'!H2016</f>
        <v>7.2389150000000004</v>
      </c>
      <c r="J2016" s="6" t="str">
        <f>OBV!F2016</f>
        <v>BULLISH</v>
      </c>
      <c r="K2016" s="6" t="str">
        <f>OBV!G2016</f>
        <v>NEUTRAL</v>
      </c>
      <c r="L2016" s="6" t="str">
        <f>OBV!H2016</f>
        <v>BULLISH DIVERGENCE</v>
      </c>
      <c r="M2016" s="8">
        <f t="shared" si="313"/>
        <v>50</v>
      </c>
      <c r="N2016" s="8">
        <f t="shared" si="310"/>
        <v>0</v>
      </c>
      <c r="O2016" s="8">
        <f t="shared" si="311"/>
        <v>50</v>
      </c>
      <c r="P2016" s="8">
        <f t="shared" si="312"/>
        <v>66.5</v>
      </c>
      <c r="Q2016" s="9">
        <f t="shared" si="314"/>
        <v>34.975000000000001</v>
      </c>
      <c r="R2016" s="9">
        <f t="shared" si="315"/>
        <v>44.125</v>
      </c>
      <c r="S2016" s="9">
        <f t="shared" si="316"/>
        <v>49.924999999999997</v>
      </c>
      <c r="T2016" s="9">
        <f t="shared" si="317"/>
        <v>41.625</v>
      </c>
      <c r="U2016" s="8">
        <f t="shared" si="318"/>
        <v>43.008333333333326</v>
      </c>
      <c r="V2016" s="8">
        <f t="shared" si="319"/>
        <v>42.662499999999994</v>
      </c>
    </row>
    <row r="2017" spans="1:22" ht="13.5" x14ac:dyDescent="0.25">
      <c r="A2017" s="3">
        <f>RSI!A2017</f>
        <v>44942</v>
      </c>
      <c r="B2017" s="2">
        <f>RSI!B2017</f>
        <v>7.5362</v>
      </c>
      <c r="C2017" s="2">
        <f>RSI!I2017</f>
        <v>33.591541730912908</v>
      </c>
      <c r="D2017" s="2">
        <f>MACD!E2017</f>
        <v>0.16064901368139317</v>
      </c>
      <c r="E2017" s="2">
        <f>MACD!F2017</f>
        <v>9.335464800837763E-2</v>
      </c>
      <c r="F2017" s="2">
        <f>'Moving Avg'!D2017</f>
        <v>7.5519399999999992</v>
      </c>
      <c r="G2017" s="2">
        <f>'Moving Avg'!F2017</f>
        <v>7.7561049999999998</v>
      </c>
      <c r="H2017" s="2">
        <f>'Moving Avg'!G2017</f>
        <v>7.9119820000000018</v>
      </c>
      <c r="I2017" s="2">
        <f>'Moving Avg'!H2017</f>
        <v>7.2430580000000013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  <c r="M2017" s="8">
        <f t="shared" si="313"/>
        <v>50</v>
      </c>
      <c r="N2017" s="8">
        <f t="shared" si="310"/>
        <v>0</v>
      </c>
      <c r="O2017" s="8">
        <f t="shared" si="311"/>
        <v>50</v>
      </c>
      <c r="P2017" s="8">
        <f t="shared" si="312"/>
        <v>16.5</v>
      </c>
      <c r="Q2017" s="9">
        <f t="shared" si="314"/>
        <v>27.475000000000001</v>
      </c>
      <c r="R2017" s="9">
        <f t="shared" si="315"/>
        <v>31.625</v>
      </c>
      <c r="S2017" s="9">
        <f t="shared" si="316"/>
        <v>27.425000000000001</v>
      </c>
      <c r="T2017" s="9">
        <f t="shared" si="317"/>
        <v>29.125</v>
      </c>
      <c r="U2017" s="8">
        <f t="shared" si="318"/>
        <v>28.841666666666669</v>
      </c>
      <c r="V2017" s="8">
        <f t="shared" si="319"/>
        <v>28.912500000000001</v>
      </c>
    </row>
    <row r="2018" spans="1:22" ht="13.5" x14ac:dyDescent="0.25">
      <c r="A2018" s="3">
        <f>RSI!A2018</f>
        <v>44943</v>
      </c>
      <c r="B2018" s="2">
        <f>RSI!B2018</f>
        <v>7.7634999999999996</v>
      </c>
      <c r="C2018" s="2">
        <f>RSI!I2018</f>
        <v>49.949962099662585</v>
      </c>
      <c r="D2018" s="2">
        <f>MACD!E2018</f>
        <v>0.13100764064217163</v>
      </c>
      <c r="E2018" s="2">
        <f>MACD!F2018</f>
        <v>0.10088524653513645</v>
      </c>
      <c r="F2018" s="2">
        <f>'Moving Avg'!D2018</f>
        <v>7.5851600000000001</v>
      </c>
      <c r="G2018" s="2">
        <f>'Moving Avg'!F2018</f>
        <v>7.7491099999999999</v>
      </c>
      <c r="H2018" s="2">
        <f>'Moving Avg'!G2018</f>
        <v>7.9018400000000035</v>
      </c>
      <c r="I2018" s="2">
        <f>'Moving Avg'!H2018</f>
        <v>7.248406000000001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  <c r="M2018" s="8">
        <f t="shared" si="313"/>
        <v>50</v>
      </c>
      <c r="N2018" s="8">
        <f t="shared" si="310"/>
        <v>0</v>
      </c>
      <c r="O2018" s="8">
        <f t="shared" si="311"/>
        <v>50</v>
      </c>
      <c r="P2018" s="8">
        <f t="shared" si="312"/>
        <v>16.5</v>
      </c>
      <c r="Q2018" s="9">
        <f t="shared" si="314"/>
        <v>27.475000000000001</v>
      </c>
      <c r="R2018" s="9">
        <f t="shared" si="315"/>
        <v>31.625</v>
      </c>
      <c r="S2018" s="9">
        <f t="shared" si="316"/>
        <v>27.425000000000001</v>
      </c>
      <c r="T2018" s="9">
        <f t="shared" si="317"/>
        <v>29.125</v>
      </c>
      <c r="U2018" s="8">
        <f t="shared" si="318"/>
        <v>28.841666666666669</v>
      </c>
      <c r="V2018" s="8">
        <f t="shared" si="319"/>
        <v>28.912500000000001</v>
      </c>
    </row>
    <row r="2019" spans="1:22" ht="13.5" x14ac:dyDescent="0.25">
      <c r="A2019" s="3">
        <f>RSI!A2019</f>
        <v>44944</v>
      </c>
      <c r="B2019" s="2">
        <f>RSI!B2019</f>
        <v>7.6062000000000003</v>
      </c>
      <c r="C2019" s="2">
        <f>RSI!I2019</f>
        <v>42.202339405882846</v>
      </c>
      <c r="D2019" s="2">
        <f>MACD!E2019</f>
        <v>0.10543781685768661</v>
      </c>
      <c r="E2019" s="2">
        <f>MACD!F2019</f>
        <v>0.10179576059964648</v>
      </c>
      <c r="F2019" s="2">
        <f>'Moving Avg'!D2019</f>
        <v>7.6026600000000002</v>
      </c>
      <c r="G2019" s="2">
        <f>'Moving Avg'!F2019</f>
        <v>7.7403700000000004</v>
      </c>
      <c r="H2019" s="2">
        <f>'Moving Avg'!G2019</f>
        <v>7.8896000000000024</v>
      </c>
      <c r="I2019" s="2">
        <f>'Moving Avg'!H2019</f>
        <v>7.253241</v>
      </c>
      <c r="J2019" s="6" t="str">
        <f>OBV!F2019</f>
        <v>BEARISH</v>
      </c>
      <c r="K2019" s="6" t="str">
        <f>OBV!G2019</f>
        <v>NEUTRAL</v>
      </c>
      <c r="L2019" s="6" t="str">
        <f>OBV!H2019</f>
        <v>BEARISH DIVERGENCE</v>
      </c>
      <c r="M2019" s="8">
        <f t="shared" si="313"/>
        <v>50</v>
      </c>
      <c r="N2019" s="8">
        <f t="shared" si="310"/>
        <v>0</v>
      </c>
      <c r="O2019" s="8">
        <f t="shared" si="311"/>
        <v>50</v>
      </c>
      <c r="P2019" s="8">
        <f t="shared" si="312"/>
        <v>16.5</v>
      </c>
      <c r="Q2019" s="9">
        <f t="shared" si="314"/>
        <v>27.475000000000001</v>
      </c>
      <c r="R2019" s="9">
        <f t="shared" si="315"/>
        <v>31.625</v>
      </c>
      <c r="S2019" s="9">
        <f t="shared" si="316"/>
        <v>27.425000000000001</v>
      </c>
      <c r="T2019" s="9">
        <f t="shared" si="317"/>
        <v>29.125</v>
      </c>
      <c r="U2019" s="8">
        <f t="shared" si="318"/>
        <v>28.841666666666669</v>
      </c>
      <c r="V2019" s="8">
        <f t="shared" si="319"/>
        <v>28.912500000000001</v>
      </c>
    </row>
    <row r="2020" spans="1:22" ht="13.5" x14ac:dyDescent="0.25">
      <c r="A2020" s="3">
        <f>RSI!A2020</f>
        <v>44945</v>
      </c>
      <c r="B2020" s="2">
        <f>RSI!B2020</f>
        <v>7.5887000000000002</v>
      </c>
      <c r="C2020" s="2">
        <f>RSI!I2020</f>
        <v>41.43238111141671</v>
      </c>
      <c r="D2020" s="2">
        <f>MACD!E2020</f>
        <v>8.330490287431136E-2</v>
      </c>
      <c r="E2020" s="2">
        <f>MACD!F2020</f>
        <v>9.8097589054579465E-2</v>
      </c>
      <c r="F2020" s="2">
        <f>'Moving Avg'!D2020</f>
        <v>7.6166600000000004</v>
      </c>
      <c r="G2020" s="2">
        <f>'Moving Avg'!F2020</f>
        <v>7.7272549999999995</v>
      </c>
      <c r="H2020" s="2">
        <f>'Moving Avg'!G2020</f>
        <v>7.8771860000000036</v>
      </c>
      <c r="I2020" s="2">
        <f>'Moving Avg'!H2020</f>
        <v>7.2579884999999997</v>
      </c>
      <c r="J2020" s="6" t="str">
        <f>OBV!F2020</f>
        <v>BEARISH</v>
      </c>
      <c r="K2020" s="6" t="str">
        <f>OBV!G2020</f>
        <v>NEUTRAL</v>
      </c>
      <c r="L2020" s="6" t="str">
        <f>OBV!H2020</f>
        <v>BEARISH DIVERGENCE</v>
      </c>
      <c r="M2020" s="8">
        <f t="shared" si="313"/>
        <v>50</v>
      </c>
      <c r="N2020" s="8">
        <f t="shared" si="310"/>
        <v>45</v>
      </c>
      <c r="O2020" s="8">
        <f t="shared" si="311"/>
        <v>50</v>
      </c>
      <c r="P2020" s="8">
        <f t="shared" si="312"/>
        <v>16.5</v>
      </c>
      <c r="Q2020" s="9">
        <f t="shared" si="314"/>
        <v>43.225000000000001</v>
      </c>
      <c r="R2020" s="9">
        <f t="shared" si="315"/>
        <v>40.625</v>
      </c>
      <c r="S2020" s="9">
        <f t="shared" si="316"/>
        <v>34.174999999999997</v>
      </c>
      <c r="T2020" s="9">
        <f t="shared" si="317"/>
        <v>40.375</v>
      </c>
      <c r="U2020" s="8">
        <f t="shared" si="318"/>
        <v>39.341666666666661</v>
      </c>
      <c r="V2020" s="8">
        <f t="shared" si="319"/>
        <v>39.599999999999994</v>
      </c>
    </row>
    <row r="2021" spans="1:22" ht="13.5" x14ac:dyDescent="0.25">
      <c r="A2021" s="3">
        <f>RSI!A2021</f>
        <v>44946</v>
      </c>
      <c r="B2021" s="2">
        <f>RSI!B2021</f>
        <v>7.5624000000000002</v>
      </c>
      <c r="C2021" s="2">
        <f>RSI!I2021</f>
        <v>40.244057251495974</v>
      </c>
      <c r="D2021" s="2">
        <f>MACD!E2021</f>
        <v>7.4184187897316178E-2</v>
      </c>
      <c r="E2021" s="2">
        <f>MACD!F2021</f>
        <v>9.3314908823126805E-2</v>
      </c>
      <c r="F2021" s="2">
        <f>'Moving Avg'!D2021</f>
        <v>7.6114000000000006</v>
      </c>
      <c r="G2021" s="2">
        <f>'Moving Avg'!F2021</f>
        <v>7.7128249999999996</v>
      </c>
      <c r="H2021" s="2">
        <f>'Moving Avg'!G2021</f>
        <v>7.8658200000000029</v>
      </c>
      <c r="I2021" s="2">
        <f>'Moving Avg'!H2021</f>
        <v>7.2622965000000015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  <c r="M2021" s="8">
        <f t="shared" si="313"/>
        <v>50</v>
      </c>
      <c r="N2021" s="8">
        <f t="shared" si="310"/>
        <v>45</v>
      </c>
      <c r="O2021" s="8">
        <f t="shared" si="311"/>
        <v>50</v>
      </c>
      <c r="P2021" s="8">
        <f t="shared" si="312"/>
        <v>16.5</v>
      </c>
      <c r="Q2021" s="9">
        <f t="shared" si="314"/>
        <v>43.225000000000001</v>
      </c>
      <c r="R2021" s="9">
        <f t="shared" si="315"/>
        <v>40.625</v>
      </c>
      <c r="S2021" s="9">
        <f t="shared" si="316"/>
        <v>34.174999999999997</v>
      </c>
      <c r="T2021" s="9">
        <f t="shared" si="317"/>
        <v>40.375</v>
      </c>
      <c r="U2021" s="8">
        <f t="shared" si="318"/>
        <v>39.341666666666661</v>
      </c>
      <c r="V2021" s="8">
        <f t="shared" si="319"/>
        <v>39.599999999999994</v>
      </c>
    </row>
    <row r="2022" spans="1:22" ht="13.5" x14ac:dyDescent="0.25">
      <c r="A2022" s="3">
        <f>RSI!A2022</f>
        <v>44949</v>
      </c>
      <c r="B2022" s="2">
        <f>RSI!B2022</f>
        <v>7.51</v>
      </c>
      <c r="C2022" s="2">
        <f>RSI!I2022</f>
        <v>37.911025352121086</v>
      </c>
      <c r="D2022" s="2">
        <f>MACD!E2022</f>
        <v>5.792397886522771E-2</v>
      </c>
      <c r="E2022" s="2">
        <f>MACD!F2022</f>
        <v>8.6236722831546986E-2</v>
      </c>
      <c r="F2022" s="2">
        <f>'Moving Avg'!D2022</f>
        <v>7.60616</v>
      </c>
      <c r="G2022" s="2">
        <f>'Moving Avg'!F2022</f>
        <v>7.695339999999999</v>
      </c>
      <c r="H2022" s="2">
        <f>'Moving Avg'!G2022</f>
        <v>7.8518320000000044</v>
      </c>
      <c r="I2022" s="2">
        <f>'Moving Avg'!H2022</f>
        <v>7.2663425000000004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3"/>
        <v>50</v>
      </c>
      <c r="N2022" s="8">
        <f t="shared" si="310"/>
        <v>100</v>
      </c>
      <c r="O2022" s="8">
        <f t="shared" si="311"/>
        <v>50</v>
      </c>
      <c r="P2022" s="8">
        <f t="shared" si="312"/>
        <v>16.5</v>
      </c>
      <c r="Q2022" s="9">
        <f t="shared" si="314"/>
        <v>62.475000000000001</v>
      </c>
      <c r="R2022" s="9">
        <f t="shared" si="315"/>
        <v>51.625</v>
      </c>
      <c r="S2022" s="9">
        <f t="shared" si="316"/>
        <v>42.424999999999997</v>
      </c>
      <c r="T2022" s="9">
        <f t="shared" si="317"/>
        <v>54.125</v>
      </c>
      <c r="U2022" s="8">
        <f t="shared" si="318"/>
        <v>52.17499999999999</v>
      </c>
      <c r="V2022" s="8">
        <f t="shared" si="319"/>
        <v>52.662499999999994</v>
      </c>
    </row>
    <row r="2023" spans="1:22" ht="13.5" x14ac:dyDescent="0.25">
      <c r="A2023" s="3">
        <f>RSI!A2023</f>
        <v>44950</v>
      </c>
      <c r="B2023" s="2">
        <f>RSI!B2023</f>
        <v>7.5712000000000002</v>
      </c>
      <c r="C2023" s="2">
        <f>RSI!I2023</f>
        <v>42.130636607569052</v>
      </c>
      <c r="D2023" s="2">
        <f>MACD!E2023</f>
        <v>4.2226390833077332E-2</v>
      </c>
      <c r="E2023" s="2">
        <f>MACD!F2023</f>
        <v>7.7434656431853058E-2</v>
      </c>
      <c r="F2023" s="2">
        <f>'Moving Avg'!D2023</f>
        <v>7.5676999999999994</v>
      </c>
      <c r="G2023" s="2">
        <f>'Moving Avg'!F2023</f>
        <v>7.6717349999999982</v>
      </c>
      <c r="H2023" s="2">
        <f>'Moving Avg'!G2023</f>
        <v>7.839242000000004</v>
      </c>
      <c r="I2023" s="2">
        <f>'Moving Avg'!H2023</f>
        <v>7.2706945000000012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3"/>
        <v>50</v>
      </c>
      <c r="N2023" s="8">
        <f t="shared" si="310"/>
        <v>100</v>
      </c>
      <c r="O2023" s="8">
        <f t="shared" si="311"/>
        <v>50</v>
      </c>
      <c r="P2023" s="8">
        <f t="shared" si="312"/>
        <v>16.5</v>
      </c>
      <c r="Q2023" s="9">
        <f t="shared" si="314"/>
        <v>62.475000000000001</v>
      </c>
      <c r="R2023" s="9">
        <f t="shared" si="315"/>
        <v>51.625</v>
      </c>
      <c r="S2023" s="9">
        <f t="shared" si="316"/>
        <v>42.424999999999997</v>
      </c>
      <c r="T2023" s="9">
        <f t="shared" si="317"/>
        <v>54.125</v>
      </c>
      <c r="U2023" s="8">
        <f t="shared" si="318"/>
        <v>52.17499999999999</v>
      </c>
      <c r="V2023" s="8">
        <f t="shared" si="319"/>
        <v>52.662499999999994</v>
      </c>
    </row>
    <row r="2024" spans="1:22" ht="13.5" x14ac:dyDescent="0.25">
      <c r="A2024" s="3">
        <f>RSI!A2024</f>
        <v>44951</v>
      </c>
      <c r="B2024" s="2">
        <f>RSI!B2024</f>
        <v>7.5537000000000001</v>
      </c>
      <c r="C2024" s="2">
        <f>RSI!I2024</f>
        <v>41.266997819714952</v>
      </c>
      <c r="D2024" s="2">
        <f>MACD!E2024</f>
        <v>1.8933677806940885E-2</v>
      </c>
      <c r="E2024" s="2">
        <f>MACD!F2024</f>
        <v>6.5734460706870626E-2</v>
      </c>
      <c r="F2024" s="2">
        <f>'Moving Avg'!D2024</f>
        <v>7.5571999999999999</v>
      </c>
      <c r="G2024" s="2">
        <f>'Moving Avg'!F2024</f>
        <v>7.647689999999999</v>
      </c>
      <c r="H2024" s="2">
        <f>'Moving Avg'!G2024</f>
        <v>7.8277020000000048</v>
      </c>
      <c r="I2024" s="2">
        <f>'Moving Avg'!H2024</f>
        <v>7.2750275000000011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3"/>
        <v>50</v>
      </c>
      <c r="N2024" s="8">
        <f t="shared" si="310"/>
        <v>100</v>
      </c>
      <c r="O2024" s="8">
        <f t="shared" si="311"/>
        <v>50</v>
      </c>
      <c r="P2024" s="8">
        <f t="shared" si="312"/>
        <v>16.5</v>
      </c>
      <c r="Q2024" s="9">
        <f t="shared" si="314"/>
        <v>62.475000000000001</v>
      </c>
      <c r="R2024" s="9">
        <f t="shared" si="315"/>
        <v>51.625</v>
      </c>
      <c r="S2024" s="9">
        <f t="shared" si="316"/>
        <v>42.424999999999997</v>
      </c>
      <c r="T2024" s="9">
        <f t="shared" si="317"/>
        <v>54.125</v>
      </c>
      <c r="U2024" s="8">
        <f t="shared" si="318"/>
        <v>52.17499999999999</v>
      </c>
      <c r="V2024" s="8">
        <f t="shared" si="319"/>
        <v>52.662499999999994</v>
      </c>
    </row>
    <row r="2025" spans="1:22" ht="13.5" x14ac:dyDescent="0.25">
      <c r="A2025" s="3">
        <f>RSI!A2025</f>
        <v>44952</v>
      </c>
      <c r="B2025" s="2">
        <f>RSI!B2025</f>
        <v>7.5186999999999999</v>
      </c>
      <c r="C2025" s="2">
        <f>RSI!I2025</f>
        <v>39.522027621948531</v>
      </c>
      <c r="D2025" s="2">
        <f>MACD!E2025</f>
        <v>2.6623650051886827E-3</v>
      </c>
      <c r="E2025" s="2">
        <f>MACD!F2025</f>
        <v>5.3120041566534243E-2</v>
      </c>
      <c r="F2025" s="2">
        <f>'Moving Avg'!D2025</f>
        <v>7.5432000000000006</v>
      </c>
      <c r="G2025" s="2">
        <f>'Moving Avg'!F2025</f>
        <v>7.6236449999999989</v>
      </c>
      <c r="H2025" s="2">
        <f>'Moving Avg'!G2025</f>
        <v>7.8172100000000047</v>
      </c>
      <c r="I2025" s="2">
        <f>'Moving Avg'!H2025</f>
        <v>7.2797675000000019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3"/>
        <v>50</v>
      </c>
      <c r="N2025" s="8">
        <f t="shared" si="310"/>
        <v>100</v>
      </c>
      <c r="O2025" s="8">
        <f t="shared" si="311"/>
        <v>50</v>
      </c>
      <c r="P2025" s="8">
        <f t="shared" si="312"/>
        <v>16.5</v>
      </c>
      <c r="Q2025" s="9">
        <f t="shared" si="314"/>
        <v>62.475000000000001</v>
      </c>
      <c r="R2025" s="9">
        <f t="shared" si="315"/>
        <v>51.625</v>
      </c>
      <c r="S2025" s="9">
        <f t="shared" si="316"/>
        <v>42.424999999999997</v>
      </c>
      <c r="T2025" s="9">
        <f t="shared" si="317"/>
        <v>54.125</v>
      </c>
      <c r="U2025" s="8">
        <f t="shared" si="318"/>
        <v>52.17499999999999</v>
      </c>
      <c r="V2025" s="8">
        <f t="shared" si="319"/>
        <v>52.662499999999994</v>
      </c>
    </row>
    <row r="2026" spans="1:22" ht="13.5" x14ac:dyDescent="0.25">
      <c r="A2026" s="3">
        <f>RSI!A2026</f>
        <v>44953</v>
      </c>
      <c r="B2026" s="2">
        <f>RSI!B2026</f>
        <v>7.5186999999999999</v>
      </c>
      <c r="C2026" s="2">
        <f>RSI!I2026</f>
        <v>39.522027621948531</v>
      </c>
      <c r="D2026" s="2">
        <f>MACD!E2026</f>
        <v>6.5307588694718532E-4</v>
      </c>
      <c r="E2026" s="2">
        <f>MACD!F2026</f>
        <v>4.2626648430616837E-2</v>
      </c>
      <c r="F2026" s="2">
        <f>'Moving Avg'!D2026</f>
        <v>7.5344600000000002</v>
      </c>
      <c r="G2026" s="2">
        <f>'Moving Avg'!F2026</f>
        <v>7.6017849999999996</v>
      </c>
      <c r="H2026" s="2">
        <f>'Moving Avg'!G2026</f>
        <v>7.8037460000000047</v>
      </c>
      <c r="I2026" s="2">
        <f>'Moving Avg'!H2026</f>
        <v>7.2847470000000021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  <c r="M2026" s="8">
        <f t="shared" si="313"/>
        <v>50</v>
      </c>
      <c r="N2026" s="8">
        <f t="shared" si="310"/>
        <v>100</v>
      </c>
      <c r="O2026" s="8">
        <f t="shared" si="311"/>
        <v>50</v>
      </c>
      <c r="P2026" s="8">
        <f t="shared" si="312"/>
        <v>16.5</v>
      </c>
      <c r="Q2026" s="9">
        <f t="shared" si="314"/>
        <v>62.475000000000001</v>
      </c>
      <c r="R2026" s="9">
        <f t="shared" si="315"/>
        <v>51.625</v>
      </c>
      <c r="S2026" s="9">
        <f t="shared" si="316"/>
        <v>42.424999999999997</v>
      </c>
      <c r="T2026" s="9">
        <f t="shared" si="317"/>
        <v>54.125</v>
      </c>
      <c r="U2026" s="8">
        <f t="shared" si="318"/>
        <v>52.17499999999999</v>
      </c>
      <c r="V2026" s="8">
        <f t="shared" si="319"/>
        <v>52.662499999999994</v>
      </c>
    </row>
    <row r="2027" spans="1:22" ht="13.5" x14ac:dyDescent="0.25">
      <c r="A2027" s="3">
        <f>RSI!A2027</f>
        <v>44956</v>
      </c>
      <c r="B2027" s="2">
        <f>RSI!B2027</f>
        <v>7.51</v>
      </c>
      <c r="C2027" s="2">
        <f>RSI!I2027</f>
        <v>39.046054022248398</v>
      </c>
      <c r="D2027" s="2">
        <f>MACD!E2027</f>
        <v>-7.5633537742039181E-3</v>
      </c>
      <c r="E2027" s="2">
        <f>MACD!F2027</f>
        <v>3.2588647989652691E-2</v>
      </c>
      <c r="F2027" s="2">
        <f>'Moving Avg'!D2027</f>
        <v>7.5344600000000002</v>
      </c>
      <c r="G2027" s="2">
        <f>'Moving Avg'!F2027</f>
        <v>7.586924999999999</v>
      </c>
      <c r="H2027" s="2">
        <f>'Moving Avg'!G2027</f>
        <v>7.7957020000000048</v>
      </c>
      <c r="I2027" s="2">
        <f>'Moving Avg'!H2027</f>
        <v>7.2897855000000016</v>
      </c>
      <c r="J2027" s="6" t="str">
        <f>OBV!F2027</f>
        <v>BEARISH</v>
      </c>
      <c r="K2027" s="6" t="str">
        <f>OBV!G2027</f>
        <v>NEUTRAL</v>
      </c>
      <c r="L2027" s="6" t="str">
        <f>OBV!H2027</f>
        <v>NEUTRAL</v>
      </c>
      <c r="M2027" s="8">
        <f t="shared" si="313"/>
        <v>50</v>
      </c>
      <c r="N2027" s="8">
        <f t="shared" si="310"/>
        <v>100</v>
      </c>
      <c r="O2027" s="8">
        <f t="shared" si="311"/>
        <v>50</v>
      </c>
      <c r="P2027" s="8">
        <f t="shared" si="312"/>
        <v>16.5</v>
      </c>
      <c r="Q2027" s="9">
        <f t="shared" si="314"/>
        <v>62.475000000000001</v>
      </c>
      <c r="R2027" s="9">
        <f t="shared" si="315"/>
        <v>51.625</v>
      </c>
      <c r="S2027" s="9">
        <f t="shared" si="316"/>
        <v>42.424999999999997</v>
      </c>
      <c r="T2027" s="9">
        <f t="shared" si="317"/>
        <v>54.125</v>
      </c>
      <c r="U2027" s="8">
        <f t="shared" si="318"/>
        <v>52.17499999999999</v>
      </c>
      <c r="V2027" s="8">
        <f t="shared" si="319"/>
        <v>52.662499999999994</v>
      </c>
    </row>
    <row r="2028" spans="1:22" ht="13.5" x14ac:dyDescent="0.25">
      <c r="A2028" s="3">
        <f>RSI!A2028</f>
        <v>44957</v>
      </c>
      <c r="B2028" s="2">
        <f>RSI!B2028</f>
        <v>7.4488000000000003</v>
      </c>
      <c r="C2028" s="2">
        <f>RSI!I2028</f>
        <v>35.781533178982684</v>
      </c>
      <c r="D2028" s="2">
        <f>MACD!E2028</f>
        <v>2.5886604226594834E-2</v>
      </c>
      <c r="E2028" s="2">
        <f>MACD!F2028</f>
        <v>3.124823923704112E-2</v>
      </c>
      <c r="F2028" s="2">
        <f>'Moving Avg'!D2028</f>
        <v>7.5099800000000005</v>
      </c>
      <c r="G2028" s="2">
        <f>'Moving Avg'!F2028</f>
        <v>7.5729349999999993</v>
      </c>
      <c r="H2028" s="2">
        <f>'Moving Avg'!G2028</f>
        <v>7.7838120000000028</v>
      </c>
      <c r="I2028" s="2">
        <f>'Moving Avg'!H2028</f>
        <v>7.2945180000000018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  <c r="M2028" s="8">
        <f t="shared" si="313"/>
        <v>50</v>
      </c>
      <c r="N2028" s="8">
        <f t="shared" si="310"/>
        <v>45</v>
      </c>
      <c r="O2028" s="8">
        <f t="shared" si="311"/>
        <v>50</v>
      </c>
      <c r="P2028" s="8">
        <f t="shared" si="312"/>
        <v>16.5</v>
      </c>
      <c r="Q2028" s="9">
        <f t="shared" si="314"/>
        <v>43.225000000000001</v>
      </c>
      <c r="R2028" s="9">
        <f t="shared" si="315"/>
        <v>40.625</v>
      </c>
      <c r="S2028" s="9">
        <f t="shared" si="316"/>
        <v>34.174999999999997</v>
      </c>
      <c r="T2028" s="9">
        <f t="shared" si="317"/>
        <v>40.375</v>
      </c>
      <c r="U2028" s="8">
        <f t="shared" si="318"/>
        <v>39.341666666666661</v>
      </c>
      <c r="V2028" s="8">
        <f t="shared" si="319"/>
        <v>39.599999999999994</v>
      </c>
    </row>
    <row r="2029" spans="1:22" ht="13.5" x14ac:dyDescent="0.25">
      <c r="A2029" s="3">
        <f>RSI!A2029</f>
        <v>44958</v>
      </c>
      <c r="B2029" s="2">
        <f>RSI!B2029</f>
        <v>7.4749999999999996</v>
      </c>
      <c r="C2029" s="2">
        <f>RSI!I2029</f>
        <v>38.165011107721838</v>
      </c>
      <c r="D2029" s="2">
        <f>MACD!E2029</f>
        <v>2.9244416287316E-2</v>
      </c>
      <c r="E2029" s="2">
        <f>MACD!F2029</f>
        <v>3.0847474647096095E-2</v>
      </c>
      <c r="F2029" s="2">
        <f>'Moving Avg'!D2029</f>
        <v>7.4942400000000005</v>
      </c>
      <c r="G2029" s="2">
        <f>'Moving Avg'!F2029</f>
        <v>7.5641900000000009</v>
      </c>
      <c r="H2029" s="2">
        <f>'Moving Avg'!G2029</f>
        <v>7.7724460000000031</v>
      </c>
      <c r="I2029" s="2">
        <f>'Moving Avg'!H2029</f>
        <v>7.3000660000000002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3"/>
        <v>50</v>
      </c>
      <c r="N2029" s="8">
        <f t="shared" si="310"/>
        <v>45</v>
      </c>
      <c r="O2029" s="8">
        <f t="shared" si="311"/>
        <v>50</v>
      </c>
      <c r="P2029" s="8">
        <f t="shared" si="312"/>
        <v>16.5</v>
      </c>
      <c r="Q2029" s="9">
        <f t="shared" si="314"/>
        <v>43.225000000000001</v>
      </c>
      <c r="R2029" s="9">
        <f t="shared" si="315"/>
        <v>40.625</v>
      </c>
      <c r="S2029" s="9">
        <f t="shared" si="316"/>
        <v>34.174999999999997</v>
      </c>
      <c r="T2029" s="9">
        <f t="shared" si="317"/>
        <v>40.375</v>
      </c>
      <c r="U2029" s="8">
        <f t="shared" si="318"/>
        <v>39.341666666666661</v>
      </c>
      <c r="V2029" s="8">
        <f t="shared" si="319"/>
        <v>39.599999999999994</v>
      </c>
    </row>
    <row r="2030" spans="1:22" ht="13.5" x14ac:dyDescent="0.25">
      <c r="A2030" s="3">
        <f>RSI!A2030</f>
        <v>44959</v>
      </c>
      <c r="B2030" s="2">
        <f>RSI!B2030</f>
        <v>7.4226000000000001</v>
      </c>
      <c r="C2030" s="2">
        <f>RSI!I2030</f>
        <v>35.339926115196391</v>
      </c>
      <c r="D2030" s="2">
        <f>MACD!E2030</f>
        <v>3.4226241505404431E-2</v>
      </c>
      <c r="E2030" s="2">
        <f>MACD!F2030</f>
        <v>3.1523228018757767E-2</v>
      </c>
      <c r="F2030" s="2">
        <f>'Moving Avg'!D2030</f>
        <v>7.4750200000000007</v>
      </c>
      <c r="G2030" s="2">
        <f>'Moving Avg'!F2030</f>
        <v>7.5536999999999992</v>
      </c>
      <c r="H2030" s="2">
        <f>'Moving Avg'!G2030</f>
        <v>7.7600320000000034</v>
      </c>
      <c r="I2030" s="2">
        <f>'Moving Avg'!H2030</f>
        <v>7.3053520000000018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3"/>
        <v>50</v>
      </c>
      <c r="N2030" s="8">
        <f t="shared" si="310"/>
        <v>0</v>
      </c>
      <c r="O2030" s="8">
        <f t="shared" si="311"/>
        <v>50</v>
      </c>
      <c r="P2030" s="8">
        <f t="shared" si="312"/>
        <v>16.5</v>
      </c>
      <c r="Q2030" s="9">
        <f t="shared" si="314"/>
        <v>27.475000000000001</v>
      </c>
      <c r="R2030" s="9">
        <f t="shared" si="315"/>
        <v>31.625</v>
      </c>
      <c r="S2030" s="9">
        <f t="shared" si="316"/>
        <v>27.425000000000001</v>
      </c>
      <c r="T2030" s="9">
        <f t="shared" si="317"/>
        <v>29.125</v>
      </c>
      <c r="U2030" s="8">
        <f t="shared" si="318"/>
        <v>28.841666666666669</v>
      </c>
      <c r="V2030" s="8">
        <f t="shared" si="319"/>
        <v>28.912500000000001</v>
      </c>
    </row>
    <row r="2031" spans="1:22" ht="13.5" x14ac:dyDescent="0.25">
      <c r="A2031" s="3">
        <f>RSI!A2031</f>
        <v>44960</v>
      </c>
      <c r="B2031" s="2">
        <f>RSI!B2031</f>
        <v>7.3788999999999998</v>
      </c>
      <c r="C2031" s="2">
        <f>RSI!I2031</f>
        <v>33.13693239072721</v>
      </c>
      <c r="D2031" s="2">
        <f>MACD!E2031</f>
        <v>3.88230989668088E-2</v>
      </c>
      <c r="E2031" s="2">
        <f>MACD!F2031</f>
        <v>3.2983202208367972E-2</v>
      </c>
      <c r="F2031" s="2">
        <f>'Moving Avg'!D2031</f>
        <v>7.4470599999999987</v>
      </c>
      <c r="G2031" s="2">
        <f>'Moving Avg'!F2031</f>
        <v>7.5388399999999987</v>
      </c>
      <c r="H2031" s="2">
        <f>'Moving Avg'!G2031</f>
        <v>7.7477940000000016</v>
      </c>
      <c r="I2031" s="2">
        <f>'Moving Avg'!H2031</f>
        <v>7.3106590000000002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3"/>
        <v>50</v>
      </c>
      <c r="N2031" s="8">
        <f t="shared" si="310"/>
        <v>0</v>
      </c>
      <c r="O2031" s="8">
        <f t="shared" si="311"/>
        <v>50</v>
      </c>
      <c r="P2031" s="8">
        <f t="shared" si="312"/>
        <v>16.5</v>
      </c>
      <c r="Q2031" s="9">
        <f t="shared" si="314"/>
        <v>27.475000000000001</v>
      </c>
      <c r="R2031" s="9">
        <f t="shared" si="315"/>
        <v>31.625</v>
      </c>
      <c r="S2031" s="9">
        <f t="shared" si="316"/>
        <v>27.425000000000001</v>
      </c>
      <c r="T2031" s="9">
        <f t="shared" si="317"/>
        <v>29.125</v>
      </c>
      <c r="U2031" s="8">
        <f t="shared" si="318"/>
        <v>28.841666666666669</v>
      </c>
      <c r="V2031" s="8">
        <f t="shared" si="319"/>
        <v>28.912500000000001</v>
      </c>
    </row>
    <row r="2032" spans="1:22" ht="13.5" x14ac:dyDescent="0.25">
      <c r="A2032" s="3">
        <f>RSI!A2032</f>
        <v>44963</v>
      </c>
      <c r="B2032" s="2">
        <f>RSI!B2032</f>
        <v>7.3002000000000002</v>
      </c>
      <c r="C2032" s="2">
        <f>RSI!I2032</f>
        <v>29.562796097544819</v>
      </c>
      <c r="D2032" s="2">
        <f>MACD!E2032</f>
        <v>4.1841456248914E-2</v>
      </c>
      <c r="E2032" s="2">
        <f>MACD!F2032</f>
        <v>3.4754853016477176E-2</v>
      </c>
      <c r="F2032" s="2">
        <f>'Moving Avg'!D2032</f>
        <v>7.4050999999999991</v>
      </c>
      <c r="G2032" s="2">
        <f>'Moving Avg'!F2032</f>
        <v>7.5244149999999994</v>
      </c>
      <c r="H2032" s="2">
        <f>'Moving Avg'!G2032</f>
        <v>7.7341560000000014</v>
      </c>
      <c r="I2032" s="2">
        <f>'Moving Avg'!H2032</f>
        <v>7.3158465000000001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3"/>
        <v>100</v>
      </c>
      <c r="N2032" s="8">
        <f t="shared" si="310"/>
        <v>0</v>
      </c>
      <c r="O2032" s="8">
        <f t="shared" si="311"/>
        <v>50</v>
      </c>
      <c r="P2032" s="8">
        <f t="shared" si="312"/>
        <v>16.5</v>
      </c>
      <c r="Q2032" s="9">
        <f t="shared" si="314"/>
        <v>44.975000000000001</v>
      </c>
      <c r="R2032" s="9">
        <f t="shared" si="315"/>
        <v>41.625</v>
      </c>
      <c r="S2032" s="9">
        <f t="shared" si="316"/>
        <v>34.924999999999997</v>
      </c>
      <c r="T2032" s="9">
        <f t="shared" si="317"/>
        <v>41.625</v>
      </c>
      <c r="U2032" s="8">
        <f t="shared" si="318"/>
        <v>40.508333333333333</v>
      </c>
      <c r="V2032" s="8">
        <f t="shared" si="319"/>
        <v>40.787499999999994</v>
      </c>
    </row>
    <row r="2033" spans="1:22" ht="13.5" x14ac:dyDescent="0.25">
      <c r="A2033" s="3">
        <f>RSI!A2033</f>
        <v>44964</v>
      </c>
      <c r="B2033" s="2">
        <f>RSI!B2033</f>
        <v>7.4749999999999996</v>
      </c>
      <c r="C2033" s="2">
        <f>RSI!I2033</f>
        <v>44.008330268904977</v>
      </c>
      <c r="D2033" s="2">
        <f>MACD!E2033</f>
        <v>4.2587560031201122E-2</v>
      </c>
      <c r="E2033" s="2">
        <f>MACD!F2033</f>
        <v>3.6321394419421962E-2</v>
      </c>
      <c r="F2033" s="2">
        <f>'Moving Avg'!D2033</f>
        <v>7.4103399999999997</v>
      </c>
      <c r="G2033" s="2">
        <f>'Moving Avg'!F2033</f>
        <v>7.5182949999999993</v>
      </c>
      <c r="H2033" s="2">
        <f>'Moving Avg'!G2033</f>
        <v>7.7254120000000013</v>
      </c>
      <c r="I2033" s="2">
        <f>'Moving Avg'!H2033</f>
        <v>7.3224215000000008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  <c r="M2033" s="8">
        <f t="shared" si="313"/>
        <v>50</v>
      </c>
      <c r="N2033" s="8">
        <f t="shared" si="310"/>
        <v>0</v>
      </c>
      <c r="O2033" s="8">
        <f t="shared" si="311"/>
        <v>50</v>
      </c>
      <c r="P2033" s="8">
        <f t="shared" si="312"/>
        <v>83.5</v>
      </c>
      <c r="Q2033" s="9">
        <f t="shared" si="314"/>
        <v>37.524999999999999</v>
      </c>
      <c r="R2033" s="9">
        <f t="shared" si="315"/>
        <v>48.375</v>
      </c>
      <c r="S2033" s="9">
        <f t="shared" si="316"/>
        <v>57.575000000000003</v>
      </c>
      <c r="T2033" s="9">
        <f t="shared" si="317"/>
        <v>45.875</v>
      </c>
      <c r="U2033" s="8">
        <f t="shared" si="318"/>
        <v>47.82500000000001</v>
      </c>
      <c r="V2033" s="8">
        <f t="shared" si="319"/>
        <v>47.337500000000006</v>
      </c>
    </row>
    <row r="2034" spans="1:22" ht="13.5" x14ac:dyDescent="0.25">
      <c r="A2034" s="3">
        <f>RSI!A2034</f>
        <v>44965</v>
      </c>
      <c r="B2034" s="2">
        <f>RSI!B2034</f>
        <v>7.4749999999999996</v>
      </c>
      <c r="C2034" s="2">
        <f>RSI!I2034</f>
        <v>44.008330268904977</v>
      </c>
      <c r="D2034" s="2">
        <f>MACD!E2034</f>
        <v>4.109077456112864E-2</v>
      </c>
      <c r="E2034" s="2">
        <f>MACD!F2034</f>
        <v>3.7275270447763298E-2</v>
      </c>
      <c r="F2034" s="2">
        <f>'Moving Avg'!D2034</f>
        <v>7.4103400000000006</v>
      </c>
      <c r="G2034" s="2">
        <f>'Moving Avg'!F2034</f>
        <v>7.5161099999999994</v>
      </c>
      <c r="H2034" s="2">
        <f>'Moving Avg'!G2034</f>
        <v>7.7175440000000011</v>
      </c>
      <c r="I2034" s="2">
        <f>'Moving Avg'!H2034</f>
        <v>7.3287909999999998</v>
      </c>
      <c r="J2034" s="6" t="str">
        <f>OBV!F2034</f>
        <v>BULLISH</v>
      </c>
      <c r="K2034" s="6" t="str">
        <f>OBV!G2034</f>
        <v>NEUTRAL</v>
      </c>
      <c r="L2034" s="6" t="str">
        <f>OBV!H2034</f>
        <v>NEUTRAL</v>
      </c>
      <c r="M2034" s="8">
        <f t="shared" si="313"/>
        <v>50</v>
      </c>
      <c r="N2034" s="8">
        <f t="shared" si="310"/>
        <v>0</v>
      </c>
      <c r="O2034" s="8">
        <f t="shared" si="311"/>
        <v>50</v>
      </c>
      <c r="P2034" s="8">
        <f t="shared" si="312"/>
        <v>49.5</v>
      </c>
      <c r="Q2034" s="9">
        <f t="shared" si="314"/>
        <v>32.424999999999997</v>
      </c>
      <c r="R2034" s="9">
        <f t="shared" si="315"/>
        <v>39.875</v>
      </c>
      <c r="S2034" s="9">
        <f t="shared" si="316"/>
        <v>42.275000000000006</v>
      </c>
      <c r="T2034" s="9">
        <f t="shared" si="317"/>
        <v>37.375</v>
      </c>
      <c r="U2034" s="8">
        <f t="shared" si="318"/>
        <v>38.19166666666667</v>
      </c>
      <c r="V2034" s="8">
        <f t="shared" si="319"/>
        <v>37.987499999999997</v>
      </c>
    </row>
    <row r="2035" spans="1:22" ht="13.5" x14ac:dyDescent="0.25">
      <c r="A2035" s="3">
        <f>RSI!A2035</f>
        <v>44966</v>
      </c>
      <c r="B2035" s="2">
        <f>RSI!B2035</f>
        <v>7.5537000000000001</v>
      </c>
      <c r="C2035" s="2">
        <f>RSI!I2035</f>
        <v>49.424298230549311</v>
      </c>
      <c r="D2035" s="2">
        <f>MACD!E2035</f>
        <v>2.9132429539719951E-2</v>
      </c>
      <c r="E2035" s="2">
        <f>MACD!F2035</f>
        <v>3.5646702266154628E-2</v>
      </c>
      <c r="F2035" s="2">
        <f>'Moving Avg'!D2035</f>
        <v>7.4365600000000001</v>
      </c>
      <c r="G2035" s="2">
        <f>'Moving Avg'!F2035</f>
        <v>7.5178600000000007</v>
      </c>
      <c r="H2035" s="2">
        <f>'Moving Avg'!G2035</f>
        <v>7.709500000000002</v>
      </c>
      <c r="I2035" s="2">
        <f>'Moving Avg'!H2035</f>
        <v>7.3350749999999998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  <c r="M2035" s="8">
        <f t="shared" si="313"/>
        <v>50</v>
      </c>
      <c r="N2035" s="8">
        <f t="shared" si="310"/>
        <v>45</v>
      </c>
      <c r="O2035" s="8">
        <f t="shared" si="311"/>
        <v>50</v>
      </c>
      <c r="P2035" s="8">
        <f t="shared" si="312"/>
        <v>83.5</v>
      </c>
      <c r="Q2035" s="9">
        <f t="shared" si="314"/>
        <v>53.274999999999999</v>
      </c>
      <c r="R2035" s="9">
        <f t="shared" si="315"/>
        <v>57.375</v>
      </c>
      <c r="S2035" s="9">
        <f t="shared" si="316"/>
        <v>64.325000000000003</v>
      </c>
      <c r="T2035" s="9">
        <f t="shared" si="317"/>
        <v>57.125</v>
      </c>
      <c r="U2035" s="8">
        <f t="shared" si="318"/>
        <v>58.32500000000001</v>
      </c>
      <c r="V2035" s="8">
        <f t="shared" si="319"/>
        <v>58.025000000000006</v>
      </c>
    </row>
    <row r="2036" spans="1:22" ht="13.5" x14ac:dyDescent="0.25">
      <c r="A2036" s="3">
        <f>RSI!A2036</f>
        <v>44967</v>
      </c>
      <c r="B2036" s="2">
        <f>RSI!B2036</f>
        <v>7.5537000000000001</v>
      </c>
      <c r="C2036" s="2">
        <f>RSI!I2036</f>
        <v>49.424298230549311</v>
      </c>
      <c r="D2036" s="2">
        <f>MACD!E2036</f>
        <v>1.9032501907108923E-2</v>
      </c>
      <c r="E2036" s="2">
        <f>MACD!F2036</f>
        <v>3.2323862194345493E-2</v>
      </c>
      <c r="F2036" s="2">
        <f>'Moving Avg'!D2036</f>
        <v>7.4715199999999999</v>
      </c>
      <c r="G2036" s="2">
        <f>'Moving Avg'!F2036</f>
        <v>7.5161099999999994</v>
      </c>
      <c r="H2036" s="2">
        <f>'Moving Avg'!G2036</f>
        <v>7.6988340000000006</v>
      </c>
      <c r="I2036" s="2">
        <f>'Moving Avg'!H2036</f>
        <v>7.3417009999999996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  <c r="M2036" s="8">
        <f t="shared" si="313"/>
        <v>50</v>
      </c>
      <c r="N2036" s="8">
        <f t="shared" si="310"/>
        <v>45</v>
      </c>
      <c r="O2036" s="8">
        <f t="shared" si="311"/>
        <v>50</v>
      </c>
      <c r="P2036" s="8">
        <f t="shared" si="312"/>
        <v>83.5</v>
      </c>
      <c r="Q2036" s="9">
        <f t="shared" si="314"/>
        <v>53.274999999999999</v>
      </c>
      <c r="R2036" s="9">
        <f t="shared" si="315"/>
        <v>57.375</v>
      </c>
      <c r="S2036" s="9">
        <f t="shared" si="316"/>
        <v>64.325000000000003</v>
      </c>
      <c r="T2036" s="9">
        <f t="shared" si="317"/>
        <v>57.125</v>
      </c>
      <c r="U2036" s="8">
        <f t="shared" si="318"/>
        <v>58.32500000000001</v>
      </c>
      <c r="V2036" s="8">
        <f t="shared" si="319"/>
        <v>58.025000000000006</v>
      </c>
    </row>
    <row r="2037" spans="1:22" ht="13.5" x14ac:dyDescent="0.25">
      <c r="A2037" s="3">
        <f>RSI!A2037</f>
        <v>44970</v>
      </c>
      <c r="B2037" s="2">
        <f>RSI!B2037</f>
        <v>7.6498999999999997</v>
      </c>
      <c r="C2037" s="2">
        <f>RSI!I2037</f>
        <v>55.523252720170163</v>
      </c>
      <c r="D2037" s="2">
        <f>MACD!E2037</f>
        <v>2.0393107202245631E-3</v>
      </c>
      <c r="E2037" s="2">
        <f>MACD!F2037</f>
        <v>2.6266951899521308E-2</v>
      </c>
      <c r="F2037" s="2">
        <f>'Moving Avg'!D2037</f>
        <v>7.5414599999999989</v>
      </c>
      <c r="G2037" s="2">
        <f>'Moving Avg'!F2037</f>
        <v>7.521795</v>
      </c>
      <c r="H2037" s="2">
        <f>'Moving Avg'!G2037</f>
        <v>7.6927139999999996</v>
      </c>
      <c r="I2037" s="2">
        <f>'Moving Avg'!H2037</f>
        <v>7.3491504999999986</v>
      </c>
      <c r="J2037" s="6" t="str">
        <f>OBV!F2037</f>
        <v>BULLISH</v>
      </c>
      <c r="K2037" s="6" t="str">
        <f>OBV!G2037</f>
        <v>NEUTRAL</v>
      </c>
      <c r="L2037" s="6" t="str">
        <f>OBV!H2037</f>
        <v>CONFIRMED BULLISH</v>
      </c>
      <c r="M2037" s="8">
        <f t="shared" si="313"/>
        <v>50</v>
      </c>
      <c r="N2037" s="8">
        <f t="shared" si="310"/>
        <v>100</v>
      </c>
      <c r="O2037" s="8">
        <f t="shared" si="311"/>
        <v>50</v>
      </c>
      <c r="P2037" s="8">
        <f t="shared" si="312"/>
        <v>83.5</v>
      </c>
      <c r="Q2037" s="9">
        <f t="shared" si="314"/>
        <v>72.525000000000006</v>
      </c>
      <c r="R2037" s="9">
        <f t="shared" si="315"/>
        <v>68.375</v>
      </c>
      <c r="S2037" s="9">
        <f t="shared" si="316"/>
        <v>72.575000000000003</v>
      </c>
      <c r="T2037" s="9">
        <f t="shared" si="317"/>
        <v>70.875</v>
      </c>
      <c r="U2037" s="8">
        <f t="shared" si="318"/>
        <v>71.158333333333346</v>
      </c>
      <c r="V2037" s="8">
        <f t="shared" si="319"/>
        <v>71.087500000000006</v>
      </c>
    </row>
    <row r="2038" spans="1:22" ht="13.5" x14ac:dyDescent="0.25">
      <c r="A2038" s="3">
        <f>RSI!A2038</f>
        <v>44971</v>
      </c>
      <c r="B2038" s="2">
        <f>RSI!B2038</f>
        <v>7.9208999999999996</v>
      </c>
      <c r="C2038" s="2">
        <f>RSI!I2038</f>
        <v>67.436365411060606</v>
      </c>
      <c r="D2038" s="2">
        <f>MACD!E2038</f>
        <v>-4.2381443750641346E-2</v>
      </c>
      <c r="E2038" s="2">
        <f>MACD!F2038</f>
        <v>1.2537272769488779E-2</v>
      </c>
      <c r="F2038" s="2">
        <f>'Moving Avg'!D2038</f>
        <v>7.6306399999999996</v>
      </c>
      <c r="G2038" s="2">
        <f>'Moving Avg'!F2038</f>
        <v>7.5296649999999996</v>
      </c>
      <c r="H2038" s="2">
        <f>'Moving Avg'!G2038</f>
        <v>7.6920140000000004</v>
      </c>
      <c r="I2038" s="2">
        <f>'Moving Avg'!H2038</f>
        <v>7.3579549999999987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  <c r="M2038" s="8">
        <f t="shared" si="313"/>
        <v>50</v>
      </c>
      <c r="N2038" s="8">
        <f t="shared" si="310"/>
        <v>100</v>
      </c>
      <c r="O2038" s="8">
        <f t="shared" si="311"/>
        <v>50</v>
      </c>
      <c r="P2038" s="8">
        <f t="shared" si="312"/>
        <v>83.5</v>
      </c>
      <c r="Q2038" s="9">
        <f t="shared" si="314"/>
        <v>72.525000000000006</v>
      </c>
      <c r="R2038" s="9">
        <f t="shared" si="315"/>
        <v>68.375</v>
      </c>
      <c r="S2038" s="9">
        <f t="shared" si="316"/>
        <v>72.575000000000003</v>
      </c>
      <c r="T2038" s="9">
        <f t="shared" si="317"/>
        <v>70.875</v>
      </c>
      <c r="U2038" s="8">
        <f t="shared" si="318"/>
        <v>71.158333333333346</v>
      </c>
      <c r="V2038" s="8">
        <f t="shared" si="319"/>
        <v>71.087500000000006</v>
      </c>
    </row>
    <row r="2039" spans="1:22" ht="13.5" x14ac:dyDescent="0.25">
      <c r="A2039" s="3">
        <f>RSI!A2039</f>
        <v>44972</v>
      </c>
      <c r="B2039" s="2">
        <f>RSI!B2039</f>
        <v>7.7460000000000004</v>
      </c>
      <c r="C2039" s="2">
        <f>RSI!I2039</f>
        <v>56.852444695400607</v>
      </c>
      <c r="D2039" s="2">
        <f>MACD!E2039</f>
        <v>-6.5094781940059576E-2</v>
      </c>
      <c r="E2039" s="2">
        <f>MACD!F2039</f>
        <v>-2.9891381724208924E-3</v>
      </c>
      <c r="F2039" s="2">
        <f>'Moving Avg'!D2039</f>
        <v>7.6848399999999994</v>
      </c>
      <c r="G2039" s="2">
        <f>'Moving Avg'!F2039</f>
        <v>7.5366550000000005</v>
      </c>
      <c r="H2039" s="2">
        <f>'Moving Avg'!G2039</f>
        <v>7.6879920000000004</v>
      </c>
      <c r="I2039" s="2">
        <f>'Moving Avg'!H2039</f>
        <v>7.3660559999999995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  <c r="M2039" s="8">
        <f t="shared" si="313"/>
        <v>50</v>
      </c>
      <c r="N2039" s="8">
        <f t="shared" si="310"/>
        <v>100</v>
      </c>
      <c r="O2039" s="8">
        <f t="shared" si="311"/>
        <v>50</v>
      </c>
      <c r="P2039" s="8">
        <f t="shared" si="312"/>
        <v>83.5</v>
      </c>
      <c r="Q2039" s="9">
        <f t="shared" si="314"/>
        <v>72.525000000000006</v>
      </c>
      <c r="R2039" s="9">
        <f t="shared" si="315"/>
        <v>68.375</v>
      </c>
      <c r="S2039" s="9">
        <f t="shared" si="316"/>
        <v>72.575000000000003</v>
      </c>
      <c r="T2039" s="9">
        <f t="shared" si="317"/>
        <v>70.875</v>
      </c>
      <c r="U2039" s="8">
        <f t="shared" si="318"/>
        <v>71.158333333333346</v>
      </c>
      <c r="V2039" s="8">
        <f t="shared" si="319"/>
        <v>71.087500000000006</v>
      </c>
    </row>
    <row r="2040" spans="1:22" ht="13.5" x14ac:dyDescent="0.25">
      <c r="A2040" s="3">
        <f>RSI!A2040</f>
        <v>44973</v>
      </c>
      <c r="B2040" s="2">
        <f>RSI!B2040</f>
        <v>7.9034000000000004</v>
      </c>
      <c r="C2040" s="2">
        <f>RSI!I2040</f>
        <v>62.549035578537243</v>
      </c>
      <c r="D2040" s="2">
        <f>MACD!E2040</f>
        <v>-0.10495742830567156</v>
      </c>
      <c r="E2040" s="2">
        <f>MACD!F2040</f>
        <v>-2.3382796199071028E-2</v>
      </c>
      <c r="F2040" s="2">
        <f>'Moving Avg'!D2040</f>
        <v>7.7547799999999993</v>
      </c>
      <c r="G2040" s="2">
        <f>'Moving Avg'!F2040</f>
        <v>7.5523900000000008</v>
      </c>
      <c r="H2040" s="2">
        <f>'Moving Avg'!G2040</f>
        <v>7.6871180000000008</v>
      </c>
      <c r="I2040" s="2">
        <f>'Moving Avg'!H2040</f>
        <v>7.3751834999999986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  <c r="M2040" s="8">
        <f t="shared" si="313"/>
        <v>50</v>
      </c>
      <c r="N2040" s="8">
        <f t="shared" si="310"/>
        <v>100</v>
      </c>
      <c r="O2040" s="8">
        <f t="shared" si="311"/>
        <v>50</v>
      </c>
      <c r="P2040" s="8">
        <f t="shared" si="312"/>
        <v>83.5</v>
      </c>
      <c r="Q2040" s="9">
        <f t="shared" si="314"/>
        <v>72.525000000000006</v>
      </c>
      <c r="R2040" s="9">
        <f t="shared" si="315"/>
        <v>68.375</v>
      </c>
      <c r="S2040" s="9">
        <f t="shared" si="316"/>
        <v>72.575000000000003</v>
      </c>
      <c r="T2040" s="9">
        <f t="shared" si="317"/>
        <v>70.875</v>
      </c>
      <c r="U2040" s="8">
        <f t="shared" si="318"/>
        <v>71.158333333333346</v>
      </c>
      <c r="V2040" s="8">
        <f t="shared" si="319"/>
        <v>71.087500000000006</v>
      </c>
    </row>
    <row r="2041" spans="1:22" ht="13.5" x14ac:dyDescent="0.25">
      <c r="A2041" s="3">
        <f>RSI!A2041</f>
        <v>44974</v>
      </c>
      <c r="B2041" s="2">
        <f>RSI!B2041</f>
        <v>7.8684000000000003</v>
      </c>
      <c r="C2041" s="2">
        <f>RSI!I2041</f>
        <v>60.632091748937981</v>
      </c>
      <c r="D2041" s="2">
        <f>MACD!E2041</f>
        <v>-0.14460243695900665</v>
      </c>
      <c r="E2041" s="2">
        <f>MACD!F2041</f>
        <v>-4.7626724351058157E-2</v>
      </c>
      <c r="F2041" s="2">
        <f>'Moving Avg'!D2041</f>
        <v>7.8177199999999996</v>
      </c>
      <c r="G2041" s="2">
        <f>'Moving Avg'!F2041</f>
        <v>7.5676900000000016</v>
      </c>
      <c r="H2041" s="2">
        <f>'Moving Avg'!G2041</f>
        <v>7.6857179999999996</v>
      </c>
      <c r="I2041" s="2">
        <f>'Moving Avg'!H2041</f>
        <v>7.3839304999999991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  <c r="M2041" s="8">
        <f t="shared" si="313"/>
        <v>50</v>
      </c>
      <c r="N2041" s="8">
        <f t="shared" si="310"/>
        <v>100</v>
      </c>
      <c r="O2041" s="8">
        <f t="shared" si="311"/>
        <v>50</v>
      </c>
      <c r="P2041" s="8">
        <f t="shared" si="312"/>
        <v>83.5</v>
      </c>
      <c r="Q2041" s="9">
        <f t="shared" si="314"/>
        <v>72.525000000000006</v>
      </c>
      <c r="R2041" s="9">
        <f t="shared" si="315"/>
        <v>68.375</v>
      </c>
      <c r="S2041" s="9">
        <f t="shared" si="316"/>
        <v>72.575000000000003</v>
      </c>
      <c r="T2041" s="9">
        <f t="shared" si="317"/>
        <v>70.875</v>
      </c>
      <c r="U2041" s="8">
        <f t="shared" si="318"/>
        <v>71.158333333333346</v>
      </c>
      <c r="V2041" s="8">
        <f t="shared" si="319"/>
        <v>71.087500000000006</v>
      </c>
    </row>
    <row r="2042" spans="1:22" ht="13.5" x14ac:dyDescent="0.25">
      <c r="A2042" s="3">
        <f>RSI!A2042</f>
        <v>44977</v>
      </c>
      <c r="B2042" s="2">
        <f>RSI!B2042</f>
        <v>7.8684000000000003</v>
      </c>
      <c r="C2042" s="2">
        <f>RSI!I2042</f>
        <v>60.632091748937981</v>
      </c>
      <c r="D2042" s="2">
        <f>MACD!E2042</f>
        <v>-0.19170149004114645</v>
      </c>
      <c r="E2042" s="2">
        <f>MACD!F2042</f>
        <v>-7.6441677489075821E-2</v>
      </c>
      <c r="F2042" s="2">
        <f>'Moving Avg'!D2042</f>
        <v>7.8614199999999999</v>
      </c>
      <c r="G2042" s="2">
        <f>'Moving Avg'!F2042</f>
        <v>7.5856100000000009</v>
      </c>
      <c r="H2042" s="2">
        <f>'Moving Avg'!G2042</f>
        <v>7.6851919999999998</v>
      </c>
      <c r="I2042" s="2">
        <f>'Moving Avg'!H2042</f>
        <v>7.3926774999999996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  <c r="M2042" s="8">
        <f t="shared" si="313"/>
        <v>50</v>
      </c>
      <c r="N2042" s="8">
        <f t="shared" si="310"/>
        <v>100</v>
      </c>
      <c r="O2042" s="8">
        <f t="shared" si="311"/>
        <v>50</v>
      </c>
      <c r="P2042" s="8">
        <f t="shared" si="312"/>
        <v>83.5</v>
      </c>
      <c r="Q2042" s="9">
        <f t="shared" si="314"/>
        <v>72.525000000000006</v>
      </c>
      <c r="R2042" s="9">
        <f t="shared" si="315"/>
        <v>68.375</v>
      </c>
      <c r="S2042" s="9">
        <f t="shared" si="316"/>
        <v>72.575000000000003</v>
      </c>
      <c r="T2042" s="9">
        <f t="shared" si="317"/>
        <v>70.875</v>
      </c>
      <c r="U2042" s="8">
        <f t="shared" si="318"/>
        <v>71.158333333333346</v>
      </c>
      <c r="V2042" s="8">
        <f t="shared" si="319"/>
        <v>71.087500000000006</v>
      </c>
    </row>
    <row r="2043" spans="1:22" ht="13.5" x14ac:dyDescent="0.25">
      <c r="A2043" s="3">
        <f>RSI!A2043</f>
        <v>44978</v>
      </c>
      <c r="B2043" s="2">
        <f>RSI!B2043</f>
        <v>7.8684000000000003</v>
      </c>
      <c r="C2043" s="2">
        <f>RSI!I2043</f>
        <v>60.632091748937981</v>
      </c>
      <c r="D2043" s="2">
        <f>MACD!E2043</f>
        <v>-0.20600073117340756</v>
      </c>
      <c r="E2043" s="2">
        <f>MACD!F2043</f>
        <v>-0.10235348822594217</v>
      </c>
      <c r="F2043" s="2">
        <f>'Moving Avg'!D2043</f>
        <v>7.8509200000000003</v>
      </c>
      <c r="G2043" s="2">
        <f>'Moving Avg'!F2043</f>
        <v>7.6004700000000014</v>
      </c>
      <c r="H2043" s="2">
        <f>'Moving Avg'!G2043</f>
        <v>7.6848419999999997</v>
      </c>
      <c r="I2043" s="2">
        <f>'Moving Avg'!H2043</f>
        <v>7.401459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3"/>
        <v>50</v>
      </c>
      <c r="N2043" s="8">
        <f t="shared" si="310"/>
        <v>100</v>
      </c>
      <c r="O2043" s="8">
        <f t="shared" si="311"/>
        <v>50</v>
      </c>
      <c r="P2043" s="8">
        <f t="shared" si="312"/>
        <v>16.5</v>
      </c>
      <c r="Q2043" s="9">
        <f t="shared" si="314"/>
        <v>62.475000000000001</v>
      </c>
      <c r="R2043" s="9">
        <f t="shared" si="315"/>
        <v>51.625</v>
      </c>
      <c r="S2043" s="9">
        <f t="shared" si="316"/>
        <v>42.424999999999997</v>
      </c>
      <c r="T2043" s="9">
        <f t="shared" si="317"/>
        <v>54.125</v>
      </c>
      <c r="U2043" s="8">
        <f t="shared" si="318"/>
        <v>52.17499999999999</v>
      </c>
      <c r="V2043" s="8">
        <f t="shared" si="319"/>
        <v>52.662499999999994</v>
      </c>
    </row>
    <row r="2044" spans="1:22" ht="13.5" x14ac:dyDescent="0.25">
      <c r="A2044" s="3">
        <f>RSI!A2044</f>
        <v>44979</v>
      </c>
      <c r="B2044" s="2">
        <f>RSI!B2044</f>
        <v>7.7809999999999997</v>
      </c>
      <c r="C2044" s="2">
        <f>RSI!I2044</f>
        <v>55.342246220970601</v>
      </c>
      <c r="D2044" s="2">
        <f>MACD!E2044</f>
        <v>-0.21286537045169407</v>
      </c>
      <c r="E2044" s="2">
        <f>MACD!F2044</f>
        <v>-0.12445586467109257</v>
      </c>
      <c r="F2044" s="2">
        <f>'Moving Avg'!D2044</f>
        <v>7.85792</v>
      </c>
      <c r="G2044" s="2">
        <f>'Moving Avg'!F2044</f>
        <v>7.6118350000000019</v>
      </c>
      <c r="H2044" s="2">
        <f>'Moving Avg'!G2044</f>
        <v>7.6830939999999996</v>
      </c>
      <c r="I2044" s="2">
        <f>'Moving Avg'!H2044</f>
        <v>7.4095979999999999</v>
      </c>
      <c r="J2044" s="6" t="str">
        <f>OBV!F2044</f>
        <v>BEARISH</v>
      </c>
      <c r="K2044" s="6" t="str">
        <f>OBV!G2044</f>
        <v>NEUTRAL</v>
      </c>
      <c r="L2044" s="6" t="str">
        <f>OBV!H2044</f>
        <v>BEARISH DIVERGENCE</v>
      </c>
      <c r="M2044" s="8">
        <f t="shared" si="313"/>
        <v>50</v>
      </c>
      <c r="N2044" s="8">
        <f t="shared" si="310"/>
        <v>100</v>
      </c>
      <c r="O2044" s="8">
        <f t="shared" si="311"/>
        <v>50</v>
      </c>
      <c r="P2044" s="8">
        <f t="shared" si="312"/>
        <v>16.5</v>
      </c>
      <c r="Q2044" s="9">
        <f t="shared" si="314"/>
        <v>62.475000000000001</v>
      </c>
      <c r="R2044" s="9">
        <f t="shared" si="315"/>
        <v>51.625</v>
      </c>
      <c r="S2044" s="9">
        <f t="shared" si="316"/>
        <v>42.424999999999997</v>
      </c>
      <c r="T2044" s="9">
        <f t="shared" si="317"/>
        <v>54.125</v>
      </c>
      <c r="U2044" s="8">
        <f t="shared" si="318"/>
        <v>52.17499999999999</v>
      </c>
      <c r="V2044" s="8">
        <f t="shared" si="319"/>
        <v>52.662499999999994</v>
      </c>
    </row>
    <row r="2045" spans="1:22" ht="13.5" x14ac:dyDescent="0.25">
      <c r="A2045" s="3">
        <f>RSI!A2045</f>
        <v>44980</v>
      </c>
      <c r="B2045" s="2">
        <f>RSI!B2045</f>
        <v>7.7548000000000004</v>
      </c>
      <c r="C2045" s="2">
        <f>RSI!I2045</f>
        <v>53.826212699693627</v>
      </c>
      <c r="D2045" s="2">
        <f>MACD!E2045</f>
        <v>-0.20525657933979069</v>
      </c>
      <c r="E2045" s="2">
        <f>MACD!F2045</f>
        <v>-0.1406160076048322</v>
      </c>
      <c r="F2045" s="2">
        <f>'Moving Avg'!D2045</f>
        <v>7.8281999999999998</v>
      </c>
      <c r="G2045" s="2">
        <f>'Moving Avg'!F2045</f>
        <v>7.6236400000000017</v>
      </c>
      <c r="H2045" s="2">
        <f>'Moving Avg'!G2045</f>
        <v>7.6808219999999992</v>
      </c>
      <c r="I2045" s="2">
        <f>'Moving Avg'!H2045</f>
        <v>7.4176059999999993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3"/>
        <v>50</v>
      </c>
      <c r="N2045" s="8">
        <f t="shared" si="310"/>
        <v>100</v>
      </c>
      <c r="O2045" s="8">
        <f t="shared" si="311"/>
        <v>50</v>
      </c>
      <c r="P2045" s="8">
        <f t="shared" si="312"/>
        <v>16.5</v>
      </c>
      <c r="Q2045" s="9">
        <f t="shared" si="314"/>
        <v>62.475000000000001</v>
      </c>
      <c r="R2045" s="9">
        <f t="shared" si="315"/>
        <v>51.625</v>
      </c>
      <c r="S2045" s="9">
        <f t="shared" si="316"/>
        <v>42.424999999999997</v>
      </c>
      <c r="T2045" s="9">
        <f t="shared" si="317"/>
        <v>54.125</v>
      </c>
      <c r="U2045" s="8">
        <f t="shared" si="318"/>
        <v>52.17499999999999</v>
      </c>
      <c r="V2045" s="8">
        <f t="shared" si="319"/>
        <v>52.662499999999994</v>
      </c>
    </row>
    <row r="2046" spans="1:22" ht="13.5" x14ac:dyDescent="0.25">
      <c r="A2046" s="3">
        <f>RSI!A2046</f>
        <v>44981</v>
      </c>
      <c r="B2046" s="2">
        <f>RSI!B2046</f>
        <v>7.851</v>
      </c>
      <c r="C2046" s="2">
        <f>RSI!I2046</f>
        <v>58.338956045001183</v>
      </c>
      <c r="D2046" s="2">
        <f>MACD!E2046</f>
        <v>-0.20637383326248937</v>
      </c>
      <c r="E2046" s="2">
        <f>MACD!F2046</f>
        <v>-0.15376757273636366</v>
      </c>
      <c r="F2046" s="2">
        <f>'Moving Avg'!D2046</f>
        <v>7.824720000000001</v>
      </c>
      <c r="G2046" s="2">
        <f>'Moving Avg'!F2046</f>
        <v>7.6402550000000007</v>
      </c>
      <c r="H2046" s="2">
        <f>'Moving Avg'!G2046</f>
        <v>7.6797740000000001</v>
      </c>
      <c r="I2046" s="2">
        <f>'Moving Avg'!H2046</f>
        <v>7.4257185000000003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3"/>
        <v>50</v>
      </c>
      <c r="N2046" s="8">
        <f t="shared" si="310"/>
        <v>100</v>
      </c>
      <c r="O2046" s="8">
        <f t="shared" si="311"/>
        <v>50</v>
      </c>
      <c r="P2046" s="8">
        <f t="shared" si="312"/>
        <v>16.5</v>
      </c>
      <c r="Q2046" s="9">
        <f t="shared" si="314"/>
        <v>62.475000000000001</v>
      </c>
      <c r="R2046" s="9">
        <f t="shared" si="315"/>
        <v>51.625</v>
      </c>
      <c r="S2046" s="9">
        <f t="shared" si="316"/>
        <v>42.424999999999997</v>
      </c>
      <c r="T2046" s="9">
        <f t="shared" si="317"/>
        <v>54.125</v>
      </c>
      <c r="U2046" s="8">
        <f t="shared" si="318"/>
        <v>52.17499999999999</v>
      </c>
      <c r="V2046" s="8">
        <f t="shared" si="319"/>
        <v>52.662499999999994</v>
      </c>
    </row>
    <row r="2047" spans="1:22" ht="13.5" x14ac:dyDescent="0.25">
      <c r="A2047" s="3">
        <f>RSI!A2047</f>
        <v>44984</v>
      </c>
      <c r="B2047" s="2">
        <f>RSI!B2047</f>
        <v>7.8071999999999999</v>
      </c>
      <c r="C2047" s="2">
        <f>RSI!I2047</f>
        <v>55.671121870751449</v>
      </c>
      <c r="D2047" s="2">
        <f>MACD!E2047</f>
        <v>-0.19024092584280794</v>
      </c>
      <c r="E2047" s="2">
        <f>MACD!F2047</f>
        <v>-0.16106224335765251</v>
      </c>
      <c r="F2047" s="2">
        <f>'Moving Avg'!D2047</f>
        <v>7.812479999999999</v>
      </c>
      <c r="G2047" s="2">
        <f>'Moving Avg'!F2047</f>
        <v>7.6551149999999977</v>
      </c>
      <c r="H2047" s="2">
        <f>'Moving Avg'!G2047</f>
        <v>7.6785500000000004</v>
      </c>
      <c r="I2047" s="2">
        <f>'Moving Avg'!H2047</f>
        <v>7.4337830000000018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3"/>
        <v>50</v>
      </c>
      <c r="N2047" s="8">
        <f t="shared" si="310"/>
        <v>100</v>
      </c>
      <c r="O2047" s="8">
        <f t="shared" si="311"/>
        <v>50</v>
      </c>
      <c r="P2047" s="8">
        <f t="shared" si="312"/>
        <v>16.5</v>
      </c>
      <c r="Q2047" s="9">
        <f t="shared" si="314"/>
        <v>62.475000000000001</v>
      </c>
      <c r="R2047" s="9">
        <f t="shared" si="315"/>
        <v>51.625</v>
      </c>
      <c r="S2047" s="9">
        <f t="shared" si="316"/>
        <v>42.424999999999997</v>
      </c>
      <c r="T2047" s="9">
        <f t="shared" si="317"/>
        <v>54.125</v>
      </c>
      <c r="U2047" s="8">
        <f t="shared" si="318"/>
        <v>52.17499999999999</v>
      </c>
      <c r="V2047" s="8">
        <f t="shared" si="319"/>
        <v>52.662499999999994</v>
      </c>
    </row>
    <row r="2048" spans="1:22" ht="13.5" x14ac:dyDescent="0.25">
      <c r="A2048" s="3">
        <f>RSI!A2048</f>
        <v>44985</v>
      </c>
      <c r="B2048" s="2">
        <f>RSI!B2048</f>
        <v>7.9122000000000003</v>
      </c>
      <c r="C2048" s="2">
        <f>RSI!I2048</f>
        <v>60.351942167327742</v>
      </c>
      <c r="D2048" s="2">
        <f>MACD!E2048</f>
        <v>-0.14331125848160298</v>
      </c>
      <c r="E2048" s="2">
        <f>MACD!F2048</f>
        <v>-0.15751204638244259</v>
      </c>
      <c r="F2048" s="2">
        <f>'Moving Avg'!D2048</f>
        <v>7.8212400000000004</v>
      </c>
      <c r="G2048" s="2">
        <f>'Moving Avg'!F2048</f>
        <v>7.6782849999999998</v>
      </c>
      <c r="H2048" s="2">
        <f>'Moving Avg'!G2048</f>
        <v>7.6787259999999993</v>
      </c>
      <c r="I2048" s="2">
        <f>'Moving Avg'!H2048</f>
        <v>7.441962000000002</v>
      </c>
      <c r="J2048" s="6" t="str">
        <f>OBV!F2048</f>
        <v>BEARISH</v>
      </c>
      <c r="K2048" s="6" t="str">
        <f>OBV!G2048</f>
        <v>NEUTRAL</v>
      </c>
      <c r="L2048" s="6" t="str">
        <f>OBV!H2048</f>
        <v>BEARISH DIVERGENCE</v>
      </c>
      <c r="M2048" s="8">
        <f t="shared" si="313"/>
        <v>50</v>
      </c>
      <c r="N2048" s="8">
        <f t="shared" si="310"/>
        <v>0</v>
      </c>
      <c r="O2048" s="8">
        <f t="shared" si="311"/>
        <v>50</v>
      </c>
      <c r="P2048" s="8">
        <f t="shared" si="312"/>
        <v>16.5</v>
      </c>
      <c r="Q2048" s="9">
        <f t="shared" si="314"/>
        <v>27.475000000000001</v>
      </c>
      <c r="R2048" s="9">
        <f t="shared" si="315"/>
        <v>31.625</v>
      </c>
      <c r="S2048" s="9">
        <f t="shared" si="316"/>
        <v>27.425000000000001</v>
      </c>
      <c r="T2048" s="9">
        <f t="shared" si="317"/>
        <v>29.125</v>
      </c>
      <c r="U2048" s="8">
        <f t="shared" si="318"/>
        <v>28.841666666666669</v>
      </c>
      <c r="V2048" s="8">
        <f t="shared" si="319"/>
        <v>28.912500000000001</v>
      </c>
    </row>
    <row r="2049" spans="1:22" ht="13.5" x14ac:dyDescent="0.25">
      <c r="A2049" s="3">
        <f>RSI!A2049</f>
        <v>44986</v>
      </c>
      <c r="B2049" s="2">
        <f>RSI!B2049</f>
        <v>7.8247</v>
      </c>
      <c r="C2049" s="2">
        <f>RSI!I2049</f>
        <v>55.127862196784392</v>
      </c>
      <c r="D2049" s="2">
        <f>MACD!E2049</f>
        <v>-0.12523688936975752</v>
      </c>
      <c r="E2049" s="2">
        <f>MACD!F2049</f>
        <v>-0.15105701497990559</v>
      </c>
      <c r="F2049" s="2">
        <f>'Moving Avg'!D2049</f>
        <v>7.8299800000000008</v>
      </c>
      <c r="G2049" s="2">
        <f>'Moving Avg'!F2049</f>
        <v>7.6957700000000004</v>
      </c>
      <c r="H2049" s="2">
        <f>'Moving Avg'!G2049</f>
        <v>7.6795999999999989</v>
      </c>
      <c r="I2049" s="2">
        <f>'Moving Avg'!H2049</f>
        <v>7.4502855000000014</v>
      </c>
      <c r="J2049" s="6" t="str">
        <f>OBV!F2049</f>
        <v>BEARISH</v>
      </c>
      <c r="K2049" s="6" t="str">
        <f>OBV!G2049</f>
        <v>NEUTRAL</v>
      </c>
      <c r="L2049" s="6" t="str">
        <f>OBV!H2049</f>
        <v>BEARISH DIVERGENCE</v>
      </c>
      <c r="M2049" s="8">
        <f t="shared" si="313"/>
        <v>50</v>
      </c>
      <c r="N2049" s="8">
        <f t="shared" si="310"/>
        <v>0</v>
      </c>
      <c r="O2049" s="8">
        <f t="shared" si="311"/>
        <v>50</v>
      </c>
      <c r="P2049" s="8">
        <f t="shared" si="312"/>
        <v>16.5</v>
      </c>
      <c r="Q2049" s="9">
        <f t="shared" si="314"/>
        <v>27.475000000000001</v>
      </c>
      <c r="R2049" s="9">
        <f t="shared" si="315"/>
        <v>31.625</v>
      </c>
      <c r="S2049" s="9">
        <f t="shared" si="316"/>
        <v>27.425000000000001</v>
      </c>
      <c r="T2049" s="9">
        <f t="shared" si="317"/>
        <v>29.125</v>
      </c>
      <c r="U2049" s="8">
        <f t="shared" si="318"/>
        <v>28.841666666666669</v>
      </c>
      <c r="V2049" s="8">
        <f t="shared" si="319"/>
        <v>28.912500000000001</v>
      </c>
    </row>
    <row r="2050" spans="1:22" ht="13.5" x14ac:dyDescent="0.25">
      <c r="A2050" s="3">
        <f>RSI!A2050</f>
        <v>44987</v>
      </c>
      <c r="B2050" s="2">
        <f>RSI!B2050</f>
        <v>7.8684000000000003</v>
      </c>
      <c r="C2050" s="2">
        <f>RSI!I2050</f>
        <v>57.124001651617768</v>
      </c>
      <c r="D2050" s="2">
        <f>MACD!E2050</f>
        <v>-8.9567376369083185E-2</v>
      </c>
      <c r="E2050" s="2">
        <f>MACD!F2050</f>
        <v>-0.13875908725774111</v>
      </c>
      <c r="F2050" s="2">
        <f>'Moving Avg'!D2050</f>
        <v>7.8527000000000005</v>
      </c>
      <c r="G2050" s="2">
        <f>'Moving Avg'!F2050</f>
        <v>7.7180600000000013</v>
      </c>
      <c r="H2050" s="2">
        <f>'Moving Avg'!G2050</f>
        <v>7.6799479999999987</v>
      </c>
      <c r="I2050" s="2">
        <f>'Moving Avg'!H2050</f>
        <v>7.4589984999999999</v>
      </c>
      <c r="J2050" s="6" t="str">
        <f>OBV!F2050</f>
        <v>BULLISH</v>
      </c>
      <c r="K2050" s="6" t="str">
        <f>OBV!G2050</f>
        <v>NEUTRAL</v>
      </c>
      <c r="L2050" s="6" t="str">
        <f>OBV!H2050</f>
        <v>CONFIRMED BULLISH</v>
      </c>
      <c r="M2050" s="8">
        <f t="shared" si="313"/>
        <v>50</v>
      </c>
      <c r="N2050" s="8">
        <f t="shared" ref="N2050:N2113" si="320">IF(E2050-D2050&gt;0.02, 100, IF(E2050-D2050&lt;0,0,45))</f>
        <v>0</v>
      </c>
      <c r="O2050" s="8">
        <f t="shared" ref="O2050:O2113" si="321">IF(F2050-I2050&gt;10,100,IF(F2050-I2050&gt;5,75, IF(F2050-I2050&gt;0,50,0)))</f>
        <v>50</v>
      </c>
      <c r="P2050" s="8">
        <f t="shared" ref="P2050:P2113" si="322">IF(L2050="confirmed bullish", 34, IF(L2050="bullish divergence",17, 0))+IF(J2050="bullish",33,IF(J2050="bearish",0,16.5))+IF(K2050="strong",33,IF(K2050="weak",0,16.5))</f>
        <v>83.5</v>
      </c>
      <c r="Q2050" s="9">
        <f t="shared" si="314"/>
        <v>37.524999999999999</v>
      </c>
      <c r="R2050" s="9">
        <f t="shared" si="315"/>
        <v>48.375</v>
      </c>
      <c r="S2050" s="9">
        <f t="shared" si="316"/>
        <v>57.575000000000003</v>
      </c>
      <c r="T2050" s="9">
        <f t="shared" si="317"/>
        <v>45.875</v>
      </c>
      <c r="U2050" s="8">
        <f t="shared" si="318"/>
        <v>47.82500000000001</v>
      </c>
      <c r="V2050" s="8">
        <f t="shared" si="319"/>
        <v>47.337500000000006</v>
      </c>
    </row>
    <row r="2051" spans="1:22" ht="13.5" x14ac:dyDescent="0.25">
      <c r="A2051" s="3">
        <f>RSI!A2051</f>
        <v>44988</v>
      </c>
      <c r="B2051" s="2">
        <f>RSI!B2051</f>
        <v>7.9034000000000004</v>
      </c>
      <c r="C2051" s="2">
        <f>RSI!I2051</f>
        <v>58.708339357764224</v>
      </c>
      <c r="D2051" s="2">
        <f>MACD!E2051</f>
        <v>-6.817881346121446E-2</v>
      </c>
      <c r="E2051" s="2">
        <f>MACD!F2051</f>
        <v>-0.12464303249843579</v>
      </c>
      <c r="F2051" s="2">
        <f>'Moving Avg'!D2051</f>
        <v>7.8631799999999998</v>
      </c>
      <c r="G2051" s="2">
        <f>'Moving Avg'!F2051</f>
        <v>7.7442850000000005</v>
      </c>
      <c r="H2051" s="2">
        <f>'Moving Avg'!G2051</f>
        <v>7.6809959999999977</v>
      </c>
      <c r="I2051" s="2">
        <f>'Moving Avg'!H2051</f>
        <v>7.4678864999999996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  <c r="M2051" s="8">
        <f t="shared" ref="M2051:M2114" si="323">IF(C2051&lt;30,100, IF(C2051&gt;70, 0, 50))</f>
        <v>50</v>
      </c>
      <c r="N2051" s="8">
        <f t="shared" si="320"/>
        <v>0</v>
      </c>
      <c r="O2051" s="8">
        <f t="shared" si="321"/>
        <v>50</v>
      </c>
      <c r="P2051" s="8">
        <f t="shared" si="322"/>
        <v>83.5</v>
      </c>
      <c r="Q2051" s="9">
        <f t="shared" ref="Q2051:Q2114" si="324">0.35*M2051+N2051*0.35+O2051*0.15+P2051*0.15</f>
        <v>37.524999999999999</v>
      </c>
      <c r="R2051" s="9">
        <f t="shared" ref="R2051:R2114" si="325">M2051*0.2+N2051*0.2+O2051*0.35+P2051*0.25</f>
        <v>48.375</v>
      </c>
      <c r="S2051" s="9">
        <f t="shared" ref="S2051:S2114" si="326">M2051*0.15+N2051*0.15+O2051*0.25+P2051*0.45</f>
        <v>57.575000000000003</v>
      </c>
      <c r="T2051" s="9">
        <f t="shared" ref="T2051:T2114" si="327">0.25*SUM(M2051:P2051)</f>
        <v>45.875</v>
      </c>
      <c r="U2051" s="8">
        <f t="shared" ref="U2051:U2114" si="328">SUM(Q2051:S2051)/3</f>
        <v>47.82500000000001</v>
      </c>
      <c r="V2051" s="8">
        <f t="shared" ref="V2051:V2114" si="329">SUM(Q2051:T2051)/4</f>
        <v>47.337500000000006</v>
      </c>
    </row>
    <row r="2052" spans="1:22" ht="13.5" x14ac:dyDescent="0.25">
      <c r="A2052" s="3">
        <f>RSI!A2052</f>
        <v>44991</v>
      </c>
      <c r="B2052" s="2">
        <f>RSI!B2052</f>
        <v>7.8684000000000003</v>
      </c>
      <c r="C2052" s="2">
        <f>RSI!I2052</f>
        <v>56.461507040002758</v>
      </c>
      <c r="D2052" s="2">
        <f>MACD!E2052</f>
        <v>-4.8450693650648802E-2</v>
      </c>
      <c r="E2052" s="2">
        <f>MACD!F2052</f>
        <v>-0.1094045647288784</v>
      </c>
      <c r="F2052" s="2">
        <f>'Moving Avg'!D2052</f>
        <v>7.8754200000000001</v>
      </c>
      <c r="G2052" s="2">
        <f>'Moving Avg'!F2052</f>
        <v>7.7726950000000006</v>
      </c>
      <c r="H2052" s="2">
        <f>'Moving Avg'!G2052</f>
        <v>7.6811699999999981</v>
      </c>
      <c r="I2052" s="2">
        <f>'Moving Avg'!H2052</f>
        <v>7.4767365000000003</v>
      </c>
      <c r="J2052" s="6" t="str">
        <f>OBV!F2052</f>
        <v>BULLISH</v>
      </c>
      <c r="K2052" s="6" t="str">
        <f>OBV!G2052</f>
        <v>NEUTRAL</v>
      </c>
      <c r="L2052" s="6" t="str">
        <f>OBV!H2052</f>
        <v>CONFIRMED BULLISH</v>
      </c>
      <c r="M2052" s="8">
        <f t="shared" si="323"/>
        <v>50</v>
      </c>
      <c r="N2052" s="8">
        <f t="shared" si="320"/>
        <v>0</v>
      </c>
      <c r="O2052" s="8">
        <f t="shared" si="321"/>
        <v>50</v>
      </c>
      <c r="P2052" s="8">
        <f t="shared" si="322"/>
        <v>83.5</v>
      </c>
      <c r="Q2052" s="9">
        <f t="shared" si="324"/>
        <v>37.524999999999999</v>
      </c>
      <c r="R2052" s="9">
        <f t="shared" si="325"/>
        <v>48.375</v>
      </c>
      <c r="S2052" s="9">
        <f t="shared" si="326"/>
        <v>57.575000000000003</v>
      </c>
      <c r="T2052" s="9">
        <f t="shared" si="327"/>
        <v>45.875</v>
      </c>
      <c r="U2052" s="8">
        <f t="shared" si="328"/>
        <v>47.82500000000001</v>
      </c>
      <c r="V2052" s="8">
        <f t="shared" si="329"/>
        <v>47.337500000000006</v>
      </c>
    </row>
    <row r="2053" spans="1:22" ht="13.5" x14ac:dyDescent="0.25">
      <c r="A2053" s="3">
        <f>RSI!A2053</f>
        <v>44992</v>
      </c>
      <c r="B2053" s="2">
        <f>RSI!B2053</f>
        <v>7.7809999999999997</v>
      </c>
      <c r="C2053" s="2">
        <f>RSI!I2053</f>
        <v>51.192758521636271</v>
      </c>
      <c r="D2053" s="2">
        <f>MACD!E2053</f>
        <v>-2.5967970794500417E-2</v>
      </c>
      <c r="E2053" s="2">
        <f>MACD!F2053</f>
        <v>-9.2717245942002813E-2</v>
      </c>
      <c r="F2053" s="2">
        <f>'Moving Avg'!D2053</f>
        <v>7.8491800000000014</v>
      </c>
      <c r="G2053" s="2">
        <f>'Moving Avg'!F2053</f>
        <v>7.7879950000000004</v>
      </c>
      <c r="H2053" s="2">
        <f>'Moving Avg'!G2053</f>
        <v>7.6759239999999975</v>
      </c>
      <c r="I2053" s="2">
        <f>'Moving Avg'!H2053</f>
        <v>7.4851834999999998</v>
      </c>
      <c r="J2053" s="6" t="str">
        <f>OBV!F2053</f>
        <v>BULLISH</v>
      </c>
      <c r="K2053" s="6" t="str">
        <f>OBV!G2053</f>
        <v>NEUTRAL</v>
      </c>
      <c r="L2053" s="6" t="str">
        <f>OBV!H2053</f>
        <v>BULLISH DIVERGENCE</v>
      </c>
      <c r="M2053" s="8">
        <f t="shared" si="323"/>
        <v>50</v>
      </c>
      <c r="N2053" s="8">
        <f t="shared" si="320"/>
        <v>0</v>
      </c>
      <c r="O2053" s="8">
        <f t="shared" si="321"/>
        <v>50</v>
      </c>
      <c r="P2053" s="8">
        <f t="shared" si="322"/>
        <v>66.5</v>
      </c>
      <c r="Q2053" s="9">
        <f t="shared" si="324"/>
        <v>34.975000000000001</v>
      </c>
      <c r="R2053" s="9">
        <f t="shared" si="325"/>
        <v>44.125</v>
      </c>
      <c r="S2053" s="9">
        <f t="shared" si="326"/>
        <v>49.924999999999997</v>
      </c>
      <c r="T2053" s="9">
        <f t="shared" si="327"/>
        <v>41.625</v>
      </c>
      <c r="U2053" s="8">
        <f t="shared" si="328"/>
        <v>43.008333333333326</v>
      </c>
      <c r="V2053" s="8">
        <f t="shared" si="329"/>
        <v>42.662499999999994</v>
      </c>
    </row>
    <row r="2054" spans="1:22" ht="13.5" x14ac:dyDescent="0.25">
      <c r="A2054" s="3">
        <f>RSI!A2054</f>
        <v>44993</v>
      </c>
      <c r="B2054" s="2">
        <f>RSI!B2054</f>
        <v>7.7809999999999997</v>
      </c>
      <c r="C2054" s="2">
        <f>RSI!I2054</f>
        <v>51.192758521636271</v>
      </c>
      <c r="D2054" s="2">
        <f>MACD!E2054</f>
        <v>-2.0507513049147441E-2</v>
      </c>
      <c r="E2054" s="2">
        <f>MACD!F2054</f>
        <v>-7.8275299363431736E-2</v>
      </c>
      <c r="F2054" s="2">
        <f>'Moving Avg'!D2054</f>
        <v>7.8404399999999992</v>
      </c>
      <c r="G2054" s="2">
        <f>'Moving Avg'!F2054</f>
        <v>7.8032950000000003</v>
      </c>
      <c r="H2054" s="2">
        <f>'Moving Avg'!G2054</f>
        <v>7.6708519999999973</v>
      </c>
      <c r="I2054" s="2">
        <f>'Moving Avg'!H2054</f>
        <v>7.4936304999999992</v>
      </c>
      <c r="J2054" s="6" t="str">
        <f>OBV!F2054</f>
        <v>BULLISH</v>
      </c>
      <c r="K2054" s="6" t="str">
        <f>OBV!G2054</f>
        <v>NEUTRAL</v>
      </c>
      <c r="L2054" s="6" t="str">
        <f>OBV!H2054</f>
        <v>BULLISH DIVERGENCE</v>
      </c>
      <c r="M2054" s="8">
        <f t="shared" si="323"/>
        <v>50</v>
      </c>
      <c r="N2054" s="8">
        <f t="shared" si="320"/>
        <v>0</v>
      </c>
      <c r="O2054" s="8">
        <f t="shared" si="321"/>
        <v>50</v>
      </c>
      <c r="P2054" s="8">
        <f t="shared" si="322"/>
        <v>66.5</v>
      </c>
      <c r="Q2054" s="9">
        <f t="shared" si="324"/>
        <v>34.975000000000001</v>
      </c>
      <c r="R2054" s="9">
        <f t="shared" si="325"/>
        <v>44.125</v>
      </c>
      <c r="S2054" s="9">
        <f t="shared" si="326"/>
        <v>49.924999999999997</v>
      </c>
      <c r="T2054" s="9">
        <f t="shared" si="327"/>
        <v>41.625</v>
      </c>
      <c r="U2054" s="8">
        <f t="shared" si="328"/>
        <v>43.008333333333326</v>
      </c>
      <c r="V2054" s="8">
        <f t="shared" si="329"/>
        <v>42.662499999999994</v>
      </c>
    </row>
    <row r="2055" spans="1:22" ht="13.5" x14ac:dyDescent="0.25">
      <c r="A2055" s="3">
        <f>RSI!A2055</f>
        <v>44994</v>
      </c>
      <c r="B2055" s="2">
        <f>RSI!B2055</f>
        <v>7.7809999999999997</v>
      </c>
      <c r="C2055" s="2">
        <f>RSI!I2055</f>
        <v>51.192758521636271</v>
      </c>
      <c r="D2055" s="2">
        <f>MACD!E2055</f>
        <v>-2.002644201732906E-2</v>
      </c>
      <c r="E2055" s="2">
        <f>MACD!F2055</f>
        <v>-6.6625527894211209E-2</v>
      </c>
      <c r="F2055" s="2">
        <f>'Moving Avg'!D2055</f>
        <v>7.8229600000000001</v>
      </c>
      <c r="G2055" s="2">
        <f>'Moving Avg'!F2055</f>
        <v>7.8146600000000008</v>
      </c>
      <c r="H2055" s="2">
        <f>'Moving Avg'!G2055</f>
        <v>7.6664799999999982</v>
      </c>
      <c r="I2055" s="2">
        <f>'Moving Avg'!H2055</f>
        <v>7.5020774999999995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  <c r="M2055" s="8">
        <f t="shared" si="323"/>
        <v>50</v>
      </c>
      <c r="N2055" s="8">
        <f t="shared" si="320"/>
        <v>0</v>
      </c>
      <c r="O2055" s="8">
        <f t="shared" si="321"/>
        <v>50</v>
      </c>
      <c r="P2055" s="8">
        <f t="shared" si="322"/>
        <v>16.5</v>
      </c>
      <c r="Q2055" s="9">
        <f t="shared" si="324"/>
        <v>27.475000000000001</v>
      </c>
      <c r="R2055" s="9">
        <f t="shared" si="325"/>
        <v>31.625</v>
      </c>
      <c r="S2055" s="9">
        <f t="shared" si="326"/>
        <v>27.425000000000001</v>
      </c>
      <c r="T2055" s="9">
        <f t="shared" si="327"/>
        <v>29.125</v>
      </c>
      <c r="U2055" s="8">
        <f t="shared" si="328"/>
        <v>28.841666666666669</v>
      </c>
      <c r="V2055" s="8">
        <f t="shared" si="329"/>
        <v>28.912500000000001</v>
      </c>
    </row>
    <row r="2056" spans="1:22" ht="13.5" x14ac:dyDescent="0.25">
      <c r="A2056" s="3">
        <f>RSI!A2056</f>
        <v>44995</v>
      </c>
      <c r="B2056" s="2">
        <f>RSI!B2056</f>
        <v>7.851</v>
      </c>
      <c r="C2056" s="2">
        <f>RSI!I2056</f>
        <v>55.359747079729175</v>
      </c>
      <c r="D2056" s="2">
        <f>MACD!E2056</f>
        <v>-1.0105073636075268E-2</v>
      </c>
      <c r="E2056" s="2">
        <f>MACD!F2056</f>
        <v>-5.5321437042584021E-2</v>
      </c>
      <c r="F2056" s="2">
        <f>'Moving Avg'!D2056</f>
        <v>7.812479999999999</v>
      </c>
      <c r="G2056" s="2">
        <f>'Moving Avg'!F2056</f>
        <v>7.8295249999999994</v>
      </c>
      <c r="H2056" s="2">
        <f>'Moving Avg'!G2056</f>
        <v>7.6643819999999998</v>
      </c>
      <c r="I2056" s="2">
        <f>'Moving Avg'!H2056</f>
        <v>7.5108744999999999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  <c r="M2056" s="8">
        <f t="shared" si="323"/>
        <v>50</v>
      </c>
      <c r="N2056" s="8">
        <f t="shared" si="320"/>
        <v>0</v>
      </c>
      <c r="O2056" s="8">
        <f t="shared" si="321"/>
        <v>50</v>
      </c>
      <c r="P2056" s="8">
        <f t="shared" si="322"/>
        <v>16.5</v>
      </c>
      <c r="Q2056" s="9">
        <f t="shared" si="324"/>
        <v>27.475000000000001</v>
      </c>
      <c r="R2056" s="9">
        <f t="shared" si="325"/>
        <v>31.625</v>
      </c>
      <c r="S2056" s="9">
        <f t="shared" si="326"/>
        <v>27.425000000000001</v>
      </c>
      <c r="T2056" s="9">
        <f t="shared" si="327"/>
        <v>29.125</v>
      </c>
      <c r="U2056" s="8">
        <f t="shared" si="328"/>
        <v>28.841666666666669</v>
      </c>
      <c r="V2056" s="8">
        <f t="shared" si="329"/>
        <v>28.912500000000001</v>
      </c>
    </row>
    <row r="2057" spans="1:22" ht="13.5" x14ac:dyDescent="0.25">
      <c r="A2057" s="3">
        <f>RSI!A2057</f>
        <v>44998</v>
      </c>
      <c r="B2057" s="2">
        <f>RSI!B2057</f>
        <v>7.851</v>
      </c>
      <c r="C2057" s="2">
        <f>RSI!I2057</f>
        <v>55.359747079729182</v>
      </c>
      <c r="D2057" s="2">
        <f>MACD!E2057</f>
        <v>-8.9552257745681985E-3</v>
      </c>
      <c r="E2057" s="2">
        <f>MACD!F2057</f>
        <v>-4.604819478898086E-2</v>
      </c>
      <c r="F2057" s="2">
        <f>'Moving Avg'!D2057</f>
        <v>7.8090000000000002</v>
      </c>
      <c r="G2057" s="2">
        <f>'Moving Avg'!F2057</f>
        <v>7.8395800000000007</v>
      </c>
      <c r="H2057" s="2">
        <f>'Moving Avg'!G2057</f>
        <v>7.6652579999999988</v>
      </c>
      <c r="I2057" s="2">
        <f>'Moving Avg'!H2057</f>
        <v>7.5196714999999985</v>
      </c>
      <c r="J2057" s="6" t="str">
        <f>OBV!F2057</f>
        <v>BULLISH</v>
      </c>
      <c r="K2057" s="6" t="str">
        <f>OBV!G2057</f>
        <v>NEUTRAL</v>
      </c>
      <c r="L2057" s="6" t="str">
        <f>OBV!H2057</f>
        <v>BULLISH DIVERGENCE</v>
      </c>
      <c r="M2057" s="8">
        <f t="shared" si="323"/>
        <v>50</v>
      </c>
      <c r="N2057" s="8">
        <f t="shared" si="320"/>
        <v>0</v>
      </c>
      <c r="O2057" s="8">
        <f t="shared" si="321"/>
        <v>50</v>
      </c>
      <c r="P2057" s="8">
        <f t="shared" si="322"/>
        <v>66.5</v>
      </c>
      <c r="Q2057" s="9">
        <f t="shared" si="324"/>
        <v>34.975000000000001</v>
      </c>
      <c r="R2057" s="9">
        <f t="shared" si="325"/>
        <v>44.125</v>
      </c>
      <c r="S2057" s="9">
        <f t="shared" si="326"/>
        <v>49.924999999999997</v>
      </c>
      <c r="T2057" s="9">
        <f t="shared" si="327"/>
        <v>41.625</v>
      </c>
      <c r="U2057" s="8">
        <f t="shared" si="328"/>
        <v>43.008333333333326</v>
      </c>
      <c r="V2057" s="8">
        <f t="shared" si="329"/>
        <v>42.662499999999994</v>
      </c>
    </row>
    <row r="2058" spans="1:22" ht="13.5" x14ac:dyDescent="0.25">
      <c r="A2058" s="3">
        <f>RSI!A2058</f>
        <v>44999</v>
      </c>
      <c r="B2058" s="2">
        <f>RSI!B2058</f>
        <v>7.7809999999999997</v>
      </c>
      <c r="C2058" s="2">
        <f>RSI!I2058</f>
        <v>50.372081678799127</v>
      </c>
      <c r="D2058" s="2">
        <f>MACD!E2058</f>
        <v>1.2887592074470433E-2</v>
      </c>
      <c r="E2058" s="2">
        <f>MACD!F2058</f>
        <v>-3.4261037416290607E-2</v>
      </c>
      <c r="F2058" s="2">
        <f>'Moving Avg'!D2058</f>
        <v>7.8090000000000002</v>
      </c>
      <c r="G2058" s="2">
        <f>'Moving Avg'!F2058</f>
        <v>7.8325849999999999</v>
      </c>
      <c r="H2058" s="2">
        <f>'Moving Avg'!G2058</f>
        <v>7.6663059999999996</v>
      </c>
      <c r="I2058" s="2">
        <f>'Moving Avg'!H2058</f>
        <v>7.5280844999999985</v>
      </c>
      <c r="J2058" s="6" t="str">
        <f>OBV!F2058</f>
        <v>BULLISH</v>
      </c>
      <c r="K2058" s="6" t="str">
        <f>OBV!G2058</f>
        <v>NEUTRAL</v>
      </c>
      <c r="L2058" s="6" t="str">
        <f>OBV!H2058</f>
        <v>NEUTRAL</v>
      </c>
      <c r="M2058" s="8">
        <f t="shared" si="323"/>
        <v>50</v>
      </c>
      <c r="N2058" s="8">
        <f t="shared" si="320"/>
        <v>0</v>
      </c>
      <c r="O2058" s="8">
        <f t="shared" si="321"/>
        <v>50</v>
      </c>
      <c r="P2058" s="8">
        <f t="shared" si="322"/>
        <v>49.5</v>
      </c>
      <c r="Q2058" s="9">
        <f t="shared" si="324"/>
        <v>32.424999999999997</v>
      </c>
      <c r="R2058" s="9">
        <f t="shared" si="325"/>
        <v>39.875</v>
      </c>
      <c r="S2058" s="9">
        <f t="shared" si="326"/>
        <v>42.275000000000006</v>
      </c>
      <c r="T2058" s="9">
        <f t="shared" si="327"/>
        <v>37.375</v>
      </c>
      <c r="U2058" s="8">
        <f t="shared" si="328"/>
        <v>38.19166666666667</v>
      </c>
      <c r="V2058" s="8">
        <f t="shared" si="329"/>
        <v>37.987499999999997</v>
      </c>
    </row>
    <row r="2059" spans="1:22" ht="13.5" x14ac:dyDescent="0.25">
      <c r="A2059" s="3">
        <f>RSI!A2059</f>
        <v>45000</v>
      </c>
      <c r="B2059" s="2">
        <f>RSI!B2059</f>
        <v>7.7809999999999997</v>
      </c>
      <c r="C2059" s="2">
        <f>RSI!I2059</f>
        <v>50.372081678799127</v>
      </c>
      <c r="D2059" s="2">
        <f>MACD!E2059</f>
        <v>1.7887661989535175E-2</v>
      </c>
      <c r="E2059" s="2">
        <f>MACD!F2059</f>
        <v>-2.3831297535125452E-2</v>
      </c>
      <c r="F2059" s="2">
        <f>'Moving Avg'!D2059</f>
        <v>7.8090000000000002</v>
      </c>
      <c r="G2059" s="2">
        <f>'Moving Avg'!F2059</f>
        <v>7.8343350000000012</v>
      </c>
      <c r="H2059" s="2">
        <f>'Moving Avg'!G2059</f>
        <v>7.6689279999999993</v>
      </c>
      <c r="I2059" s="2">
        <f>'Moving Avg'!H2059</f>
        <v>7.5365314999999988</v>
      </c>
      <c r="J2059" s="6" t="str">
        <f>OBV!F2059</f>
        <v>BULLISH</v>
      </c>
      <c r="K2059" s="6" t="str">
        <f>OBV!G2059</f>
        <v>NEUTRAL</v>
      </c>
      <c r="L2059" s="6" t="str">
        <f>OBV!H2059</f>
        <v>NEUTRAL</v>
      </c>
      <c r="M2059" s="8">
        <f t="shared" si="323"/>
        <v>50</v>
      </c>
      <c r="N2059" s="8">
        <f t="shared" si="320"/>
        <v>0</v>
      </c>
      <c r="O2059" s="8">
        <f t="shared" si="321"/>
        <v>50</v>
      </c>
      <c r="P2059" s="8">
        <f t="shared" si="322"/>
        <v>49.5</v>
      </c>
      <c r="Q2059" s="9">
        <f t="shared" si="324"/>
        <v>32.424999999999997</v>
      </c>
      <c r="R2059" s="9">
        <f t="shared" si="325"/>
        <v>39.875</v>
      </c>
      <c r="S2059" s="9">
        <f t="shared" si="326"/>
        <v>42.275000000000006</v>
      </c>
      <c r="T2059" s="9">
        <f t="shared" si="327"/>
        <v>37.375</v>
      </c>
      <c r="U2059" s="8">
        <f t="shared" si="328"/>
        <v>38.19166666666667</v>
      </c>
      <c r="V2059" s="8">
        <f t="shared" si="329"/>
        <v>37.987499999999997</v>
      </c>
    </row>
    <row r="2060" spans="1:22" ht="13.5" x14ac:dyDescent="0.25">
      <c r="A2060" s="3">
        <f>RSI!A2060</f>
        <v>45001</v>
      </c>
      <c r="B2060" s="2">
        <f>RSI!B2060</f>
        <v>7.7809999999999997</v>
      </c>
      <c r="C2060" s="2">
        <f>RSI!I2060</f>
        <v>50.372081678799134</v>
      </c>
      <c r="D2060" s="2">
        <f>MACD!E2060</f>
        <v>2.8822330304876687E-2</v>
      </c>
      <c r="E2060" s="2">
        <f>MACD!F2060</f>
        <v>-1.3300571967125023E-2</v>
      </c>
      <c r="F2060" s="2">
        <f>'Moving Avg'!D2060</f>
        <v>7.8090000000000002</v>
      </c>
      <c r="G2060" s="2">
        <f>'Moving Avg'!F2060</f>
        <v>7.8282150000000019</v>
      </c>
      <c r="H2060" s="2">
        <f>'Moving Avg'!G2060</f>
        <v>7.6718999999999991</v>
      </c>
      <c r="I2060" s="2">
        <f>'Moving Avg'!H2060</f>
        <v>7.5449784999999983</v>
      </c>
      <c r="J2060" s="6" t="str">
        <f>OBV!F2060</f>
        <v>BULLISH</v>
      </c>
      <c r="K2060" s="6" t="str">
        <f>OBV!G2060</f>
        <v>NEUTRAL</v>
      </c>
      <c r="L2060" s="6" t="str">
        <f>OBV!H2060</f>
        <v>NEUTRAL</v>
      </c>
      <c r="M2060" s="8">
        <f t="shared" si="323"/>
        <v>50</v>
      </c>
      <c r="N2060" s="8">
        <f t="shared" si="320"/>
        <v>0</v>
      </c>
      <c r="O2060" s="8">
        <f t="shared" si="321"/>
        <v>50</v>
      </c>
      <c r="P2060" s="8">
        <f t="shared" si="322"/>
        <v>49.5</v>
      </c>
      <c r="Q2060" s="9">
        <f t="shared" si="324"/>
        <v>32.424999999999997</v>
      </c>
      <c r="R2060" s="9">
        <f t="shared" si="325"/>
        <v>39.875</v>
      </c>
      <c r="S2060" s="9">
        <f t="shared" si="326"/>
        <v>42.275000000000006</v>
      </c>
      <c r="T2060" s="9">
        <f t="shared" si="327"/>
        <v>37.375</v>
      </c>
      <c r="U2060" s="8">
        <f t="shared" si="328"/>
        <v>38.19166666666667</v>
      </c>
      <c r="V2060" s="8">
        <f t="shared" si="329"/>
        <v>37.987499999999997</v>
      </c>
    </row>
    <row r="2061" spans="1:22" ht="13.5" x14ac:dyDescent="0.25">
      <c r="A2061" s="3">
        <f>RSI!A2061</f>
        <v>45002</v>
      </c>
      <c r="B2061" s="2">
        <f>RSI!B2061</f>
        <v>7.7723000000000004</v>
      </c>
      <c r="C2061" s="2">
        <f>RSI!I2061</f>
        <v>49.677318771111928</v>
      </c>
      <c r="D2061" s="2">
        <f>MACD!E2061</f>
        <v>4.4085989750743515E-2</v>
      </c>
      <c r="E2061" s="2">
        <f>MACD!F2061</f>
        <v>-1.8232596235513154E-3</v>
      </c>
      <c r="F2061" s="2">
        <f>'Moving Avg'!D2061</f>
        <v>7.7932599999999992</v>
      </c>
      <c r="G2061" s="2">
        <f>'Moving Avg'!F2061</f>
        <v>7.8234100000000009</v>
      </c>
      <c r="H2061" s="2">
        <f>'Moving Avg'!G2061</f>
        <v>7.6738239999999998</v>
      </c>
      <c r="I2061" s="2">
        <f>'Moving Avg'!H2061</f>
        <v>7.553723999999999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  <c r="M2061" s="8">
        <f t="shared" si="323"/>
        <v>50</v>
      </c>
      <c r="N2061" s="8">
        <f t="shared" si="320"/>
        <v>0</v>
      </c>
      <c r="O2061" s="8">
        <f t="shared" si="321"/>
        <v>50</v>
      </c>
      <c r="P2061" s="8">
        <f t="shared" si="322"/>
        <v>16.5</v>
      </c>
      <c r="Q2061" s="9">
        <f t="shared" si="324"/>
        <v>27.475000000000001</v>
      </c>
      <c r="R2061" s="9">
        <f t="shared" si="325"/>
        <v>31.625</v>
      </c>
      <c r="S2061" s="9">
        <f t="shared" si="326"/>
        <v>27.425000000000001</v>
      </c>
      <c r="T2061" s="9">
        <f t="shared" si="327"/>
        <v>29.125</v>
      </c>
      <c r="U2061" s="8">
        <f t="shared" si="328"/>
        <v>28.841666666666669</v>
      </c>
      <c r="V2061" s="8">
        <f t="shared" si="329"/>
        <v>28.912500000000001</v>
      </c>
    </row>
    <row r="2062" spans="1:22" ht="13.5" x14ac:dyDescent="0.25">
      <c r="A2062" s="3">
        <f>RSI!A2062</f>
        <v>45006</v>
      </c>
      <c r="B2062" s="2">
        <f>RSI!B2062</f>
        <v>7.7373000000000003</v>
      </c>
      <c r="C2062" s="2">
        <f>RSI!I2062</f>
        <v>46.876193457701135</v>
      </c>
      <c r="D2062" s="2">
        <f>MACD!E2062</f>
        <v>5.4244287154190829E-2</v>
      </c>
      <c r="E2062" s="2">
        <f>MACD!F2062</f>
        <v>9.3902497319971155E-3</v>
      </c>
      <c r="F2062" s="2">
        <f>'Moving Avg'!D2062</f>
        <v>7.7705200000000003</v>
      </c>
      <c r="G2062" s="2">
        <f>'Moving Avg'!F2062</f>
        <v>7.8168550000000012</v>
      </c>
      <c r="H2062" s="2">
        <f>'Moving Avg'!G2062</f>
        <v>7.6767960000000004</v>
      </c>
      <c r="I2062" s="2">
        <f>'Moving Avg'!H2062</f>
        <v>7.5619525000000003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  <c r="M2062" s="8">
        <f t="shared" si="323"/>
        <v>50</v>
      </c>
      <c r="N2062" s="8">
        <f t="shared" si="320"/>
        <v>0</v>
      </c>
      <c r="O2062" s="8">
        <f t="shared" si="321"/>
        <v>50</v>
      </c>
      <c r="P2062" s="8">
        <f t="shared" si="322"/>
        <v>16.5</v>
      </c>
      <c r="Q2062" s="9">
        <f t="shared" si="324"/>
        <v>27.475000000000001</v>
      </c>
      <c r="R2062" s="9">
        <f t="shared" si="325"/>
        <v>31.625</v>
      </c>
      <c r="S2062" s="9">
        <f t="shared" si="326"/>
        <v>27.425000000000001</v>
      </c>
      <c r="T2062" s="9">
        <f t="shared" si="327"/>
        <v>29.125</v>
      </c>
      <c r="U2062" s="8">
        <f t="shared" si="328"/>
        <v>28.841666666666669</v>
      </c>
      <c r="V2062" s="8">
        <f t="shared" si="329"/>
        <v>28.912500000000001</v>
      </c>
    </row>
    <row r="2063" spans="1:22" ht="13.5" x14ac:dyDescent="0.25">
      <c r="A2063" s="3">
        <f>RSI!A2063</f>
        <v>45007</v>
      </c>
      <c r="B2063" s="2">
        <f>RSI!B2063</f>
        <v>7.8334999999999999</v>
      </c>
      <c r="C2063" s="2">
        <f>RSI!I2063</f>
        <v>54.474560203686494</v>
      </c>
      <c r="D2063" s="2">
        <f>MACD!E2063</f>
        <v>4.250683597849747E-2</v>
      </c>
      <c r="E2063" s="2">
        <f>MACD!F2063</f>
        <v>1.6013566981297186E-2</v>
      </c>
      <c r="F2063" s="2">
        <f>'Moving Avg'!D2063</f>
        <v>7.7810199999999998</v>
      </c>
      <c r="G2063" s="2">
        <f>'Moving Avg'!F2063</f>
        <v>7.8151100000000016</v>
      </c>
      <c r="H2063" s="2">
        <f>'Moving Avg'!G2063</f>
        <v>7.6815179999999996</v>
      </c>
      <c r="I2063" s="2">
        <f>'Moving Avg'!H2063</f>
        <v>7.5710039999999994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  <c r="M2063" s="8">
        <f t="shared" si="323"/>
        <v>50</v>
      </c>
      <c r="N2063" s="8">
        <f t="shared" si="320"/>
        <v>0</v>
      </c>
      <c r="O2063" s="8">
        <f t="shared" si="321"/>
        <v>50</v>
      </c>
      <c r="P2063" s="8">
        <f t="shared" si="322"/>
        <v>83.5</v>
      </c>
      <c r="Q2063" s="9">
        <f t="shared" si="324"/>
        <v>37.524999999999999</v>
      </c>
      <c r="R2063" s="9">
        <f t="shared" si="325"/>
        <v>48.375</v>
      </c>
      <c r="S2063" s="9">
        <f t="shared" si="326"/>
        <v>57.575000000000003</v>
      </c>
      <c r="T2063" s="9">
        <f t="shared" si="327"/>
        <v>45.875</v>
      </c>
      <c r="U2063" s="8">
        <f t="shared" si="328"/>
        <v>47.82500000000001</v>
      </c>
      <c r="V2063" s="8">
        <f t="shared" si="329"/>
        <v>47.337500000000006</v>
      </c>
    </row>
    <row r="2064" spans="1:22" ht="13.5" x14ac:dyDescent="0.25">
      <c r="A2064" s="3">
        <f>RSI!A2064</f>
        <v>45008</v>
      </c>
      <c r="B2064" s="2">
        <f>RSI!B2064</f>
        <v>7.9295999999999998</v>
      </c>
      <c r="C2064" s="2">
        <f>RSI!I2064</f>
        <v>60.545556721068323</v>
      </c>
      <c r="D2064" s="2">
        <f>MACD!E2064</f>
        <v>2.510960971858367E-2</v>
      </c>
      <c r="E2064" s="2">
        <f>MACD!F2064</f>
        <v>1.7832775528754483E-2</v>
      </c>
      <c r="F2064" s="2">
        <f>'Moving Avg'!D2064</f>
        <v>7.81074</v>
      </c>
      <c r="G2064" s="2">
        <f>'Moving Avg'!F2064</f>
        <v>7.8225400000000009</v>
      </c>
      <c r="H2064" s="2">
        <f>'Moving Avg'!G2064</f>
        <v>7.6897359999999999</v>
      </c>
      <c r="I2064" s="2">
        <f>'Moving Avg'!H2064</f>
        <v>7.5805704999999985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  <c r="M2064" s="8">
        <f t="shared" si="323"/>
        <v>50</v>
      </c>
      <c r="N2064" s="8">
        <f t="shared" si="320"/>
        <v>0</v>
      </c>
      <c r="O2064" s="8">
        <f t="shared" si="321"/>
        <v>50</v>
      </c>
      <c r="P2064" s="8">
        <f t="shared" si="322"/>
        <v>83.5</v>
      </c>
      <c r="Q2064" s="9">
        <f t="shared" si="324"/>
        <v>37.524999999999999</v>
      </c>
      <c r="R2064" s="9">
        <f t="shared" si="325"/>
        <v>48.375</v>
      </c>
      <c r="S2064" s="9">
        <f t="shared" si="326"/>
        <v>57.575000000000003</v>
      </c>
      <c r="T2064" s="9">
        <f t="shared" si="327"/>
        <v>45.875</v>
      </c>
      <c r="U2064" s="8">
        <f t="shared" si="328"/>
        <v>47.82500000000001</v>
      </c>
      <c r="V2064" s="8">
        <f t="shared" si="329"/>
        <v>47.337500000000006</v>
      </c>
    </row>
    <row r="2065" spans="1:22" ht="13.5" x14ac:dyDescent="0.25">
      <c r="A2065" s="3">
        <f>RSI!A2065</f>
        <v>45009</v>
      </c>
      <c r="B2065" s="2">
        <f>RSI!B2065</f>
        <v>8.2967999999999993</v>
      </c>
      <c r="C2065" s="2">
        <f>RSI!I2065</f>
        <v>74.524877758308065</v>
      </c>
      <c r="D2065" s="2">
        <f>MACD!E2065</f>
        <v>-1.7700292447657695E-2</v>
      </c>
      <c r="E2065" s="2">
        <f>MACD!F2065</f>
        <v>1.0726161933472048E-2</v>
      </c>
      <c r="F2065" s="2">
        <f>'Moving Avg'!D2065</f>
        <v>7.9138999999999999</v>
      </c>
      <c r="G2065" s="2">
        <f>'Moving Avg'!F2065</f>
        <v>7.8496399999999991</v>
      </c>
      <c r="H2065" s="2">
        <f>'Moving Avg'!G2065</f>
        <v>7.7052980000000018</v>
      </c>
      <c r="I2065" s="2">
        <f>'Moving Avg'!H2065</f>
        <v>7.5922809999999989</v>
      </c>
      <c r="J2065" s="6" t="str">
        <f>OBV!F2065</f>
        <v>BULLISH</v>
      </c>
      <c r="K2065" s="6" t="str">
        <f>OBV!G2065</f>
        <v>STRONG</v>
      </c>
      <c r="L2065" s="6" t="str">
        <f>OBV!H2065</f>
        <v>CONFIRMED BULLISH</v>
      </c>
      <c r="M2065" s="8">
        <f t="shared" si="323"/>
        <v>0</v>
      </c>
      <c r="N2065" s="8">
        <f t="shared" si="320"/>
        <v>100</v>
      </c>
      <c r="O2065" s="8">
        <f t="shared" si="321"/>
        <v>50</v>
      </c>
      <c r="P2065" s="8">
        <f t="shared" si="322"/>
        <v>100</v>
      </c>
      <c r="Q2065" s="9">
        <f t="shared" si="324"/>
        <v>57.5</v>
      </c>
      <c r="R2065" s="9">
        <f t="shared" si="325"/>
        <v>62.5</v>
      </c>
      <c r="S2065" s="9">
        <f t="shared" si="326"/>
        <v>72.5</v>
      </c>
      <c r="T2065" s="9">
        <f t="shared" si="327"/>
        <v>62.5</v>
      </c>
      <c r="U2065" s="8">
        <f t="shared" si="328"/>
        <v>64.166666666666671</v>
      </c>
      <c r="V2065" s="8">
        <f t="shared" si="329"/>
        <v>63.75</v>
      </c>
    </row>
    <row r="2066" spans="1:22" ht="13.5" x14ac:dyDescent="0.25">
      <c r="A2066" s="3">
        <f>RSI!A2066</f>
        <v>45012</v>
      </c>
      <c r="B2066" s="2">
        <f>RSI!B2066</f>
        <v>8.2881</v>
      </c>
      <c r="C2066" s="2">
        <f>RSI!I2066</f>
        <v>73.85717356135001</v>
      </c>
      <c r="D2066" s="2">
        <f>MACD!E2066</f>
        <v>-4.5503488817816518E-2</v>
      </c>
      <c r="E2066" s="2">
        <f>MACD!F2066</f>
        <v>-5.1976821678566612E-4</v>
      </c>
      <c r="F2066" s="2">
        <f>'Moving Avg'!D2066</f>
        <v>8.017059999999999</v>
      </c>
      <c r="G2066" s="2">
        <f>'Moving Avg'!F2066</f>
        <v>7.8714949999999986</v>
      </c>
      <c r="H2066" s="2">
        <f>'Moving Avg'!G2066</f>
        <v>7.7192860000000003</v>
      </c>
      <c r="I2066" s="2">
        <f>'Moving Avg'!H2066</f>
        <v>7.603947999999999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3"/>
        <v>0</v>
      </c>
      <c r="N2066" s="8">
        <f t="shared" si="320"/>
        <v>100</v>
      </c>
      <c r="O2066" s="8">
        <f t="shared" si="321"/>
        <v>50</v>
      </c>
      <c r="P2066" s="8">
        <f t="shared" si="322"/>
        <v>83.5</v>
      </c>
      <c r="Q2066" s="9">
        <f t="shared" si="324"/>
        <v>55.024999999999999</v>
      </c>
      <c r="R2066" s="9">
        <f t="shared" si="325"/>
        <v>58.375</v>
      </c>
      <c r="S2066" s="9">
        <f t="shared" si="326"/>
        <v>65.075000000000003</v>
      </c>
      <c r="T2066" s="9">
        <f t="shared" si="327"/>
        <v>58.375</v>
      </c>
      <c r="U2066" s="8">
        <f t="shared" si="328"/>
        <v>59.491666666666674</v>
      </c>
      <c r="V2066" s="8">
        <f t="shared" si="329"/>
        <v>59.212500000000006</v>
      </c>
    </row>
    <row r="2067" spans="1:22" ht="13.5" x14ac:dyDescent="0.25">
      <c r="A2067" s="3">
        <f>RSI!A2067</f>
        <v>45013</v>
      </c>
      <c r="B2067" s="2">
        <f>RSI!B2067</f>
        <v>8.2181999999999995</v>
      </c>
      <c r="C2067" s="2">
        <f>RSI!I2067</f>
        <v>68.543535808128183</v>
      </c>
      <c r="D2067" s="2">
        <f>MACD!E2067</f>
        <v>-6.6571480403349703E-2</v>
      </c>
      <c r="E2067" s="2">
        <f>MACD!F2067</f>
        <v>-1.3730110654098474E-2</v>
      </c>
      <c r="F2067" s="2">
        <f>'Moving Avg'!D2067</f>
        <v>8.1132399999999993</v>
      </c>
      <c r="G2067" s="2">
        <f>'Moving Avg'!F2067</f>
        <v>7.8920450000000004</v>
      </c>
      <c r="H2067" s="2">
        <f>'Moving Avg'!G2067</f>
        <v>7.7329260000000026</v>
      </c>
      <c r="I2067" s="2">
        <f>'Moving Avg'!H2067</f>
        <v>7.615333999999998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3"/>
        <v>50</v>
      </c>
      <c r="N2067" s="8">
        <f t="shared" si="320"/>
        <v>100</v>
      </c>
      <c r="O2067" s="8">
        <f t="shared" si="321"/>
        <v>50</v>
      </c>
      <c r="P2067" s="8">
        <f t="shared" si="322"/>
        <v>83.5</v>
      </c>
      <c r="Q2067" s="9">
        <f t="shared" si="324"/>
        <v>72.525000000000006</v>
      </c>
      <c r="R2067" s="9">
        <f t="shared" si="325"/>
        <v>68.375</v>
      </c>
      <c r="S2067" s="9">
        <f t="shared" si="326"/>
        <v>72.575000000000003</v>
      </c>
      <c r="T2067" s="9">
        <f t="shared" si="327"/>
        <v>70.875</v>
      </c>
      <c r="U2067" s="8">
        <f t="shared" si="328"/>
        <v>71.158333333333346</v>
      </c>
      <c r="V2067" s="8">
        <f t="shared" si="329"/>
        <v>71.087500000000006</v>
      </c>
    </row>
    <row r="2068" spans="1:22" ht="13.5" x14ac:dyDescent="0.25">
      <c r="A2068" s="3">
        <f>RSI!A2068</f>
        <v>45014</v>
      </c>
      <c r="B2068" s="2">
        <f>RSI!B2068</f>
        <v>8.4280000000000008</v>
      </c>
      <c r="C2068" s="2">
        <f>RSI!I2068</f>
        <v>74.478503822547665</v>
      </c>
      <c r="D2068" s="2">
        <f>MACD!E2068</f>
        <v>-0.11281367916234775</v>
      </c>
      <c r="E2068" s="2">
        <f>MACD!F2068</f>
        <v>-3.3546824355748329E-2</v>
      </c>
      <c r="F2068" s="2">
        <f>'Moving Avg'!D2068</f>
        <v>8.2321399999999976</v>
      </c>
      <c r="G2068" s="2">
        <f>'Moving Avg'!F2068</f>
        <v>7.9178350000000011</v>
      </c>
      <c r="H2068" s="2">
        <f>'Moving Avg'!G2068</f>
        <v>7.7462160000000013</v>
      </c>
      <c r="I2068" s="2">
        <f>'Moving Avg'!H2068</f>
        <v>7.6277004999999996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  <c r="M2068" s="8">
        <f t="shared" si="323"/>
        <v>0</v>
      </c>
      <c r="N2068" s="8">
        <f t="shared" si="320"/>
        <v>100</v>
      </c>
      <c r="O2068" s="8">
        <f t="shared" si="321"/>
        <v>50</v>
      </c>
      <c r="P2068" s="8">
        <f t="shared" si="322"/>
        <v>83.5</v>
      </c>
      <c r="Q2068" s="9">
        <f t="shared" si="324"/>
        <v>55.024999999999999</v>
      </c>
      <c r="R2068" s="9">
        <f t="shared" si="325"/>
        <v>58.375</v>
      </c>
      <c r="S2068" s="9">
        <f t="shared" si="326"/>
        <v>65.075000000000003</v>
      </c>
      <c r="T2068" s="9">
        <f t="shared" si="327"/>
        <v>58.375</v>
      </c>
      <c r="U2068" s="8">
        <f t="shared" si="328"/>
        <v>59.491666666666674</v>
      </c>
      <c r="V2068" s="8">
        <f t="shared" si="329"/>
        <v>59.212500000000006</v>
      </c>
    </row>
    <row r="2069" spans="1:22" ht="13.5" x14ac:dyDescent="0.25">
      <c r="A2069" s="3">
        <f>RSI!A2069</f>
        <v>45015</v>
      </c>
      <c r="B2069" s="2">
        <f>RSI!B2069</f>
        <v>8.3930000000000007</v>
      </c>
      <c r="C2069" s="2">
        <f>RSI!I2069</f>
        <v>72.036706732497905</v>
      </c>
      <c r="D2069" s="2">
        <f>MACD!E2069</f>
        <v>-0.15253832287196367</v>
      </c>
      <c r="E2069" s="2">
        <f>MACD!F2069</f>
        <v>-5.7345124058991399E-2</v>
      </c>
      <c r="F2069" s="2">
        <f>'Moving Avg'!D2069</f>
        <v>8.324819999999999</v>
      </c>
      <c r="G2069" s="2">
        <f>'Moving Avg'!F2069</f>
        <v>7.9462500000000009</v>
      </c>
      <c r="H2069" s="2">
        <f>'Moving Avg'!G2069</f>
        <v>7.7619520000000009</v>
      </c>
      <c r="I2069" s="2">
        <f>'Moving Avg'!H2069</f>
        <v>7.639926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  <c r="M2069" s="8">
        <f t="shared" si="323"/>
        <v>0</v>
      </c>
      <c r="N2069" s="8">
        <f t="shared" si="320"/>
        <v>100</v>
      </c>
      <c r="O2069" s="8">
        <f t="shared" si="321"/>
        <v>50</v>
      </c>
      <c r="P2069" s="8">
        <f t="shared" si="322"/>
        <v>83.5</v>
      </c>
      <c r="Q2069" s="9">
        <f t="shared" si="324"/>
        <v>55.024999999999999</v>
      </c>
      <c r="R2069" s="9">
        <f t="shared" si="325"/>
        <v>58.375</v>
      </c>
      <c r="S2069" s="9">
        <f t="shared" si="326"/>
        <v>65.075000000000003</v>
      </c>
      <c r="T2069" s="9">
        <f t="shared" si="327"/>
        <v>58.375</v>
      </c>
      <c r="U2069" s="8">
        <f t="shared" si="328"/>
        <v>59.491666666666674</v>
      </c>
      <c r="V2069" s="8">
        <f t="shared" si="329"/>
        <v>59.212500000000006</v>
      </c>
    </row>
    <row r="2070" spans="1:22" ht="13.5" x14ac:dyDescent="0.25">
      <c r="A2070" s="3">
        <f>RSI!A2070</f>
        <v>45016</v>
      </c>
      <c r="B2070" s="2">
        <f>RSI!B2070</f>
        <v>8.4280000000000008</v>
      </c>
      <c r="C2070" s="2">
        <f>RSI!I2070</f>
        <v>72.990342196925582</v>
      </c>
      <c r="D2070" s="2">
        <f>MACD!E2070</f>
        <v>-0.19149024232682521</v>
      </c>
      <c r="E2070" s="2">
        <f>MACD!F2070</f>
        <v>-8.417414771255817E-2</v>
      </c>
      <c r="F2070" s="2">
        <f>'Moving Avg'!D2070</f>
        <v>8.3510600000000004</v>
      </c>
      <c r="G2070" s="2">
        <f>'Moving Avg'!F2070</f>
        <v>7.9742300000000004</v>
      </c>
      <c r="H2070" s="2">
        <f>'Moving Avg'!G2070</f>
        <v>7.7787380000000033</v>
      </c>
      <c r="I2070" s="2">
        <f>'Moving Avg'!H2070</f>
        <v>7.6523264999999991</v>
      </c>
      <c r="J2070" s="6" t="str">
        <f>OBV!F2070</f>
        <v>BEARISH</v>
      </c>
      <c r="K2070" s="6" t="str">
        <f>OBV!G2070</f>
        <v>NEUTRAL</v>
      </c>
      <c r="L2070" s="6" t="str">
        <f>OBV!H2070</f>
        <v>BEARISH DIVERGENCE</v>
      </c>
      <c r="M2070" s="8">
        <f t="shared" si="323"/>
        <v>0</v>
      </c>
      <c r="N2070" s="8">
        <f t="shared" si="320"/>
        <v>100</v>
      </c>
      <c r="O2070" s="8">
        <f t="shared" si="321"/>
        <v>50</v>
      </c>
      <c r="P2070" s="8">
        <f t="shared" si="322"/>
        <v>16.5</v>
      </c>
      <c r="Q2070" s="9">
        <f t="shared" si="324"/>
        <v>44.975000000000001</v>
      </c>
      <c r="R2070" s="9">
        <f t="shared" si="325"/>
        <v>41.625</v>
      </c>
      <c r="S2070" s="9">
        <f t="shared" si="326"/>
        <v>34.924999999999997</v>
      </c>
      <c r="T2070" s="9">
        <f t="shared" si="327"/>
        <v>41.625</v>
      </c>
      <c r="U2070" s="8">
        <f t="shared" si="328"/>
        <v>40.508333333333333</v>
      </c>
      <c r="V2070" s="8">
        <f t="shared" si="329"/>
        <v>40.787499999999994</v>
      </c>
    </row>
    <row r="2071" spans="1:22" ht="13.5" x14ac:dyDescent="0.25">
      <c r="A2071" s="3">
        <f>RSI!A2071</f>
        <v>45019</v>
      </c>
      <c r="B2071" s="2">
        <f>RSI!B2071</f>
        <v>8.2967999999999993</v>
      </c>
      <c r="C2071" s="2">
        <f>RSI!I2071</f>
        <v>64.157651754913786</v>
      </c>
      <c r="D2071" s="2">
        <f>MACD!E2071</f>
        <v>-0.21881906534899009</v>
      </c>
      <c r="E2071" s="2">
        <f>MACD!F2071</f>
        <v>-0.11110313123984455</v>
      </c>
      <c r="F2071" s="2">
        <f>'Moving Avg'!D2071</f>
        <v>8.3528000000000002</v>
      </c>
      <c r="G2071" s="2">
        <f>'Moving Avg'!F2071</f>
        <v>7.9938999999999991</v>
      </c>
      <c r="H2071" s="2">
        <f>'Moving Avg'!G2071</f>
        <v>7.7934260000000029</v>
      </c>
      <c r="I2071" s="2">
        <f>'Moving Avg'!H2071</f>
        <v>7.6644134999999993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  <c r="M2071" s="8">
        <f t="shared" si="323"/>
        <v>50</v>
      </c>
      <c r="N2071" s="8">
        <f t="shared" si="320"/>
        <v>100</v>
      </c>
      <c r="O2071" s="8">
        <f t="shared" si="321"/>
        <v>50</v>
      </c>
      <c r="P2071" s="8">
        <f t="shared" si="322"/>
        <v>83.5</v>
      </c>
      <c r="Q2071" s="9">
        <f t="shared" si="324"/>
        <v>72.525000000000006</v>
      </c>
      <c r="R2071" s="9">
        <f t="shared" si="325"/>
        <v>68.375</v>
      </c>
      <c r="S2071" s="9">
        <f t="shared" si="326"/>
        <v>72.575000000000003</v>
      </c>
      <c r="T2071" s="9">
        <f t="shared" si="327"/>
        <v>70.875</v>
      </c>
      <c r="U2071" s="8">
        <f t="shared" si="328"/>
        <v>71.158333333333346</v>
      </c>
      <c r="V2071" s="8">
        <f t="shared" si="329"/>
        <v>71.087500000000006</v>
      </c>
    </row>
    <row r="2072" spans="1:22" ht="13.5" x14ac:dyDescent="0.25">
      <c r="A2072" s="3">
        <f>RSI!A2072</f>
        <v>45020</v>
      </c>
      <c r="B2072" s="2">
        <f>RSI!B2072</f>
        <v>8.3406000000000002</v>
      </c>
      <c r="C2072" s="2">
        <f>RSI!I2072</f>
        <v>65.652007272397086</v>
      </c>
      <c r="D2072" s="2">
        <f>MACD!E2072</f>
        <v>-0.25234313962163668</v>
      </c>
      <c r="E2072" s="2">
        <f>MACD!F2072</f>
        <v>-0.13935113291620299</v>
      </c>
      <c r="F2072" s="2">
        <f>'Moving Avg'!D2072</f>
        <v>8.3772800000000007</v>
      </c>
      <c r="G2072" s="2">
        <f>'Moving Avg'!F2072</f>
        <v>8.0175099999999979</v>
      </c>
      <c r="H2072" s="2">
        <f>'Moving Avg'!G2072</f>
        <v>7.8100380000000031</v>
      </c>
      <c r="I2072" s="2">
        <f>'Moving Avg'!H2072</f>
        <v>7.6765140000000009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  <c r="M2072" s="8">
        <f t="shared" si="323"/>
        <v>50</v>
      </c>
      <c r="N2072" s="8">
        <f t="shared" si="320"/>
        <v>100</v>
      </c>
      <c r="O2072" s="8">
        <f t="shared" si="321"/>
        <v>50</v>
      </c>
      <c r="P2072" s="8">
        <f t="shared" si="322"/>
        <v>83.5</v>
      </c>
      <c r="Q2072" s="9">
        <f t="shared" si="324"/>
        <v>72.525000000000006</v>
      </c>
      <c r="R2072" s="9">
        <f t="shared" si="325"/>
        <v>68.375</v>
      </c>
      <c r="S2072" s="9">
        <f t="shared" si="326"/>
        <v>72.575000000000003</v>
      </c>
      <c r="T2072" s="9">
        <f t="shared" si="327"/>
        <v>70.875</v>
      </c>
      <c r="U2072" s="8">
        <f t="shared" si="328"/>
        <v>71.158333333333346</v>
      </c>
      <c r="V2072" s="8">
        <f t="shared" si="329"/>
        <v>71.087500000000006</v>
      </c>
    </row>
    <row r="2073" spans="1:22" ht="13.5" x14ac:dyDescent="0.25">
      <c r="A2073" s="3">
        <f>RSI!A2073</f>
        <v>45021</v>
      </c>
      <c r="B2073" s="2">
        <f>RSI!B2073</f>
        <v>8.4542000000000002</v>
      </c>
      <c r="C2073" s="2">
        <f>RSI!I2073</f>
        <v>69.234685020532268</v>
      </c>
      <c r="D2073" s="2">
        <f>MACD!E2073</f>
        <v>-0.2762227631728944</v>
      </c>
      <c r="E2073" s="2">
        <f>MACD!F2073</f>
        <v>-0.16672545896754129</v>
      </c>
      <c r="F2073" s="2">
        <f>'Moving Avg'!D2073</f>
        <v>8.3825200000000013</v>
      </c>
      <c r="G2073" s="2">
        <f>'Moving Avg'!F2073</f>
        <v>8.051169999999999</v>
      </c>
      <c r="H2073" s="2">
        <f>'Moving Avg'!G2073</f>
        <v>7.8276980000000034</v>
      </c>
      <c r="I2073" s="2">
        <f>'Moving Avg'!H2073</f>
        <v>7.6892170000000011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  <c r="M2073" s="8">
        <f t="shared" si="323"/>
        <v>50</v>
      </c>
      <c r="N2073" s="8">
        <f t="shared" si="320"/>
        <v>100</v>
      </c>
      <c r="O2073" s="8">
        <f t="shared" si="321"/>
        <v>50</v>
      </c>
      <c r="P2073" s="8">
        <f t="shared" si="322"/>
        <v>83.5</v>
      </c>
      <c r="Q2073" s="9">
        <f t="shared" si="324"/>
        <v>72.525000000000006</v>
      </c>
      <c r="R2073" s="9">
        <f t="shared" si="325"/>
        <v>68.375</v>
      </c>
      <c r="S2073" s="9">
        <f t="shared" si="326"/>
        <v>72.575000000000003</v>
      </c>
      <c r="T2073" s="9">
        <f t="shared" si="327"/>
        <v>70.875</v>
      </c>
      <c r="U2073" s="8">
        <f t="shared" si="328"/>
        <v>71.158333333333346</v>
      </c>
      <c r="V2073" s="8">
        <f t="shared" si="329"/>
        <v>71.087500000000006</v>
      </c>
    </row>
    <row r="2074" spans="1:22" ht="13.5" x14ac:dyDescent="0.25">
      <c r="A2074" s="3">
        <f>RSI!A2074</f>
        <v>45022</v>
      </c>
      <c r="B2074" s="2">
        <f>RSI!B2074</f>
        <v>8.4542000000000002</v>
      </c>
      <c r="C2074" s="2">
        <f>RSI!I2074</f>
        <v>69.234685020532268</v>
      </c>
      <c r="D2074" s="2">
        <f>MACD!E2074</f>
        <v>-0.28407292107575532</v>
      </c>
      <c r="E2074" s="2">
        <f>MACD!F2074</f>
        <v>-0.1901949513891841</v>
      </c>
      <c r="F2074" s="2">
        <f>'Moving Avg'!D2074</f>
        <v>8.3947600000000016</v>
      </c>
      <c r="G2074" s="2">
        <f>'Moving Avg'!F2074</f>
        <v>8.0848300000000002</v>
      </c>
      <c r="H2074" s="2">
        <f>'Moving Avg'!G2074</f>
        <v>7.8457080000000028</v>
      </c>
      <c r="I2074" s="2">
        <f>'Moving Avg'!H2074</f>
        <v>7.701372000000001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  <c r="M2074" s="8">
        <f t="shared" si="323"/>
        <v>50</v>
      </c>
      <c r="N2074" s="8">
        <f t="shared" si="320"/>
        <v>100</v>
      </c>
      <c r="O2074" s="8">
        <f t="shared" si="321"/>
        <v>50</v>
      </c>
      <c r="P2074" s="8">
        <f t="shared" si="322"/>
        <v>83.5</v>
      </c>
      <c r="Q2074" s="9">
        <f t="shared" si="324"/>
        <v>72.525000000000006</v>
      </c>
      <c r="R2074" s="9">
        <f t="shared" si="325"/>
        <v>68.375</v>
      </c>
      <c r="S2074" s="9">
        <f t="shared" si="326"/>
        <v>72.575000000000003</v>
      </c>
      <c r="T2074" s="9">
        <f t="shared" si="327"/>
        <v>70.875</v>
      </c>
      <c r="U2074" s="8">
        <f t="shared" si="328"/>
        <v>71.158333333333346</v>
      </c>
      <c r="V2074" s="8">
        <f t="shared" si="329"/>
        <v>71.087500000000006</v>
      </c>
    </row>
    <row r="2075" spans="1:22" ht="13.5" x14ac:dyDescent="0.25">
      <c r="A2075" s="3">
        <f>RSI!A2075</f>
        <v>45023</v>
      </c>
      <c r="B2075" s="2">
        <f>RSI!B2075</f>
        <v>8.6553000000000004</v>
      </c>
      <c r="C2075" s="2">
        <f>RSI!I2075</f>
        <v>74.660937864994679</v>
      </c>
      <c r="D2075" s="2">
        <f>MACD!E2075</f>
        <v>-0.25136836762556758</v>
      </c>
      <c r="E2075" s="2">
        <f>MACD!F2075</f>
        <v>-0.20242963463646083</v>
      </c>
      <c r="F2075" s="2">
        <f>'Moving Avg'!D2075</f>
        <v>8.4402200000000001</v>
      </c>
      <c r="G2075" s="2">
        <f>'Moving Avg'!F2075</f>
        <v>8.128544999999999</v>
      </c>
      <c r="H2075" s="2">
        <f>'Moving Avg'!G2075</f>
        <v>7.8684400000000041</v>
      </c>
      <c r="I2075" s="2">
        <f>'Moving Avg'!H2075</f>
        <v>7.714601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  <c r="M2075" s="8">
        <f t="shared" si="323"/>
        <v>0</v>
      </c>
      <c r="N2075" s="8">
        <f t="shared" si="320"/>
        <v>100</v>
      </c>
      <c r="O2075" s="8">
        <f t="shared" si="321"/>
        <v>50</v>
      </c>
      <c r="P2075" s="8">
        <f t="shared" si="322"/>
        <v>83.5</v>
      </c>
      <c r="Q2075" s="9">
        <f t="shared" si="324"/>
        <v>55.024999999999999</v>
      </c>
      <c r="R2075" s="9">
        <f t="shared" si="325"/>
        <v>58.375</v>
      </c>
      <c r="S2075" s="9">
        <f t="shared" si="326"/>
        <v>65.075000000000003</v>
      </c>
      <c r="T2075" s="9">
        <f t="shared" si="327"/>
        <v>58.375</v>
      </c>
      <c r="U2075" s="8">
        <f t="shared" si="328"/>
        <v>59.491666666666674</v>
      </c>
      <c r="V2075" s="8">
        <f t="shared" si="329"/>
        <v>59.212500000000006</v>
      </c>
    </row>
    <row r="2076" spans="1:22" ht="13.5" x14ac:dyDescent="0.25">
      <c r="A2076" s="3">
        <f>RSI!A2076</f>
        <v>45026</v>
      </c>
      <c r="B2076" s="2">
        <f>RSI!B2076</f>
        <v>8.8826000000000001</v>
      </c>
      <c r="C2076" s="2">
        <f>RSI!I2076</f>
        <v>79.139472994250212</v>
      </c>
      <c r="D2076" s="2">
        <f>MACD!E2076</f>
        <v>-0.24514151386686489</v>
      </c>
      <c r="E2076" s="2">
        <f>MACD!F2076</f>
        <v>-0.21097201048254163</v>
      </c>
      <c r="F2076" s="2">
        <f>'Moving Avg'!D2076</f>
        <v>8.5573800000000002</v>
      </c>
      <c r="G2076" s="2">
        <f>'Moving Avg'!F2076</f>
        <v>8.1801250000000003</v>
      </c>
      <c r="H2076" s="2">
        <f>'Moving Avg'!G2076</f>
        <v>7.8957180000000031</v>
      </c>
      <c r="I2076" s="2">
        <f>'Moving Avg'!H2076</f>
        <v>7.7287270000000001</v>
      </c>
      <c r="J2076" s="6" t="str">
        <f>OBV!F2076</f>
        <v>BULLISH</v>
      </c>
      <c r="K2076" s="6" t="str">
        <f>OBV!G2076</f>
        <v>STRONG</v>
      </c>
      <c r="L2076" s="6" t="str">
        <f>OBV!H2076</f>
        <v>CONFIRMED BULLISH</v>
      </c>
      <c r="M2076" s="8">
        <f t="shared" si="323"/>
        <v>0</v>
      </c>
      <c r="N2076" s="8">
        <f t="shared" si="320"/>
        <v>100</v>
      </c>
      <c r="O2076" s="8">
        <f t="shared" si="321"/>
        <v>50</v>
      </c>
      <c r="P2076" s="8">
        <f t="shared" si="322"/>
        <v>100</v>
      </c>
      <c r="Q2076" s="9">
        <f t="shared" si="324"/>
        <v>57.5</v>
      </c>
      <c r="R2076" s="9">
        <f t="shared" si="325"/>
        <v>62.5</v>
      </c>
      <c r="S2076" s="9">
        <f t="shared" si="326"/>
        <v>72.5</v>
      </c>
      <c r="T2076" s="9">
        <f t="shared" si="327"/>
        <v>62.5</v>
      </c>
      <c r="U2076" s="8">
        <f t="shared" si="328"/>
        <v>64.166666666666671</v>
      </c>
      <c r="V2076" s="8">
        <f t="shared" si="329"/>
        <v>63.75</v>
      </c>
    </row>
    <row r="2077" spans="1:22" ht="13.5" x14ac:dyDescent="0.25">
      <c r="A2077" s="3">
        <f>RSI!A2077</f>
        <v>45027</v>
      </c>
      <c r="B2077" s="2">
        <f>RSI!B2077</f>
        <v>8.7601999999999993</v>
      </c>
      <c r="C2077" s="2">
        <f>RSI!I2077</f>
        <v>71.782015489581397</v>
      </c>
      <c r="D2077" s="2">
        <f>MACD!E2077</f>
        <v>-0.2459313975161237</v>
      </c>
      <c r="E2077" s="2">
        <f>MACD!F2077</f>
        <v>-0.21796388788925805</v>
      </c>
      <c r="F2077" s="2">
        <f>'Moving Avg'!D2077</f>
        <v>8.6412999999999993</v>
      </c>
      <c r="G2077" s="2">
        <f>'Moving Avg'!F2077</f>
        <v>8.2255849999999988</v>
      </c>
      <c r="H2077" s="2">
        <f>'Moving Avg'!G2077</f>
        <v>7.9207220000000031</v>
      </c>
      <c r="I2077" s="2">
        <f>'Moving Avg'!H2077</f>
        <v>7.7424120000000007</v>
      </c>
      <c r="J2077" s="6" t="str">
        <f>OBV!F2077</f>
        <v>BULLISH</v>
      </c>
      <c r="K2077" s="6" t="str">
        <f>OBV!G2077</f>
        <v>NEUTRAL</v>
      </c>
      <c r="L2077" s="6" t="str">
        <f>OBV!H2077</f>
        <v>CONFIRMED BULLISH</v>
      </c>
      <c r="M2077" s="8">
        <f t="shared" si="323"/>
        <v>0</v>
      </c>
      <c r="N2077" s="8">
        <f t="shared" si="320"/>
        <v>100</v>
      </c>
      <c r="O2077" s="8">
        <f t="shared" si="321"/>
        <v>50</v>
      </c>
      <c r="P2077" s="8">
        <f t="shared" si="322"/>
        <v>83.5</v>
      </c>
      <c r="Q2077" s="9">
        <f t="shared" si="324"/>
        <v>55.024999999999999</v>
      </c>
      <c r="R2077" s="9">
        <f t="shared" si="325"/>
        <v>58.375</v>
      </c>
      <c r="S2077" s="9">
        <f t="shared" si="326"/>
        <v>65.075000000000003</v>
      </c>
      <c r="T2077" s="9">
        <f t="shared" si="327"/>
        <v>58.375</v>
      </c>
      <c r="U2077" s="8">
        <f t="shared" si="328"/>
        <v>59.491666666666674</v>
      </c>
      <c r="V2077" s="8">
        <f t="shared" si="329"/>
        <v>59.212500000000006</v>
      </c>
    </row>
    <row r="2078" spans="1:22" ht="13.5" x14ac:dyDescent="0.25">
      <c r="A2078" s="3">
        <f>RSI!A2078</f>
        <v>45028</v>
      </c>
      <c r="B2078" s="2">
        <f>RSI!B2078</f>
        <v>8.6903000000000006</v>
      </c>
      <c r="C2078" s="2">
        <f>RSI!I2078</f>
        <v>67.899766965131761</v>
      </c>
      <c r="D2078" s="2">
        <f>MACD!E2078</f>
        <v>-0.21246955254028776</v>
      </c>
      <c r="E2078" s="2">
        <f>MACD!F2078</f>
        <v>-0.21686502081946402</v>
      </c>
      <c r="F2078" s="2">
        <f>'Moving Avg'!D2078</f>
        <v>8.6885200000000005</v>
      </c>
      <c r="G2078" s="2">
        <f>'Moving Avg'!F2078</f>
        <v>8.2710499999999989</v>
      </c>
      <c r="H2078" s="2">
        <f>'Moving Avg'!G2078</f>
        <v>7.9455520000000028</v>
      </c>
      <c r="I2078" s="2">
        <f>'Moving Avg'!H2078</f>
        <v>7.7557475</v>
      </c>
      <c r="J2078" s="6" t="str">
        <f>OBV!F2078</f>
        <v>BULLISH</v>
      </c>
      <c r="K2078" s="6" t="str">
        <f>OBV!G2078</f>
        <v>NEUTRAL</v>
      </c>
      <c r="L2078" s="6" t="str">
        <f>OBV!H2078</f>
        <v>CONFIRMED BULLISH</v>
      </c>
      <c r="M2078" s="8">
        <f t="shared" si="323"/>
        <v>50</v>
      </c>
      <c r="N2078" s="8">
        <f t="shared" si="320"/>
        <v>0</v>
      </c>
      <c r="O2078" s="8">
        <f t="shared" si="321"/>
        <v>50</v>
      </c>
      <c r="P2078" s="8">
        <f t="shared" si="322"/>
        <v>83.5</v>
      </c>
      <c r="Q2078" s="9">
        <f t="shared" si="324"/>
        <v>37.524999999999999</v>
      </c>
      <c r="R2078" s="9">
        <f t="shared" si="325"/>
        <v>48.375</v>
      </c>
      <c r="S2078" s="9">
        <f t="shared" si="326"/>
        <v>57.575000000000003</v>
      </c>
      <c r="T2078" s="9">
        <f t="shared" si="327"/>
        <v>45.875</v>
      </c>
      <c r="U2078" s="8">
        <f t="shared" si="328"/>
        <v>47.82500000000001</v>
      </c>
      <c r="V2078" s="8">
        <f t="shared" si="329"/>
        <v>47.337500000000006</v>
      </c>
    </row>
    <row r="2079" spans="1:22" ht="13.5" x14ac:dyDescent="0.25">
      <c r="A2079" s="3">
        <f>RSI!A2079</f>
        <v>45029</v>
      </c>
      <c r="B2079" s="2">
        <f>RSI!B2079</f>
        <v>8.5678999999999998</v>
      </c>
      <c r="C2079" s="2">
        <f>RSI!I2079</f>
        <v>61.615605550525643</v>
      </c>
      <c r="D2079" s="2">
        <f>MACD!E2079</f>
        <v>-0.18313882439636764</v>
      </c>
      <c r="E2079" s="2">
        <f>MACD!F2079</f>
        <v>-0.21011978153484476</v>
      </c>
      <c r="F2079" s="2">
        <f>'Moving Avg'!D2079</f>
        <v>8.7112599999999993</v>
      </c>
      <c r="G2079" s="2">
        <f>'Moving Avg'!F2079</f>
        <v>8.3103949999999998</v>
      </c>
      <c r="H2079" s="2">
        <f>'Moving Avg'!G2079</f>
        <v>7.9674100000000019</v>
      </c>
      <c r="I2079" s="2">
        <f>'Moving Avg'!H2079</f>
        <v>7.7688135000000003</v>
      </c>
      <c r="J2079" s="6" t="str">
        <f>OBV!F2079</f>
        <v>BULLISH</v>
      </c>
      <c r="K2079" s="6" t="str">
        <f>OBV!G2079</f>
        <v>NEUTRAL</v>
      </c>
      <c r="L2079" s="6" t="str">
        <f>OBV!H2079</f>
        <v>CONFIRMED BULLISH</v>
      </c>
      <c r="M2079" s="8">
        <f t="shared" si="323"/>
        <v>50</v>
      </c>
      <c r="N2079" s="8">
        <f t="shared" si="320"/>
        <v>0</v>
      </c>
      <c r="O2079" s="8">
        <f t="shared" si="321"/>
        <v>50</v>
      </c>
      <c r="P2079" s="8">
        <f t="shared" si="322"/>
        <v>83.5</v>
      </c>
      <c r="Q2079" s="9">
        <f t="shared" si="324"/>
        <v>37.524999999999999</v>
      </c>
      <c r="R2079" s="9">
        <f t="shared" si="325"/>
        <v>48.375</v>
      </c>
      <c r="S2079" s="9">
        <f t="shared" si="326"/>
        <v>57.575000000000003</v>
      </c>
      <c r="T2079" s="9">
        <f t="shared" si="327"/>
        <v>45.875</v>
      </c>
      <c r="U2079" s="8">
        <f t="shared" si="328"/>
        <v>47.82500000000001</v>
      </c>
      <c r="V2079" s="8">
        <f t="shared" si="329"/>
        <v>47.337500000000006</v>
      </c>
    </row>
    <row r="2080" spans="1:22" ht="13.5" x14ac:dyDescent="0.25">
      <c r="A2080" s="3">
        <f>RSI!A2080</f>
        <v>45030</v>
      </c>
      <c r="B2080" s="2">
        <f>RSI!B2080</f>
        <v>8.6378000000000004</v>
      </c>
      <c r="C2080" s="2">
        <f>RSI!I2080</f>
        <v>63.682757292420504</v>
      </c>
      <c r="D2080" s="2">
        <f>MACD!E2080</f>
        <v>-0.15985818184034706</v>
      </c>
      <c r="E2080" s="2">
        <f>MACD!F2080</f>
        <v>-0.20006746159594521</v>
      </c>
      <c r="F2080" s="2">
        <f>'Moving Avg'!D2080</f>
        <v>8.7077600000000004</v>
      </c>
      <c r="G2080" s="2">
        <f>'Moving Avg'!F2080</f>
        <v>8.3532350000000015</v>
      </c>
      <c r="H2080" s="2">
        <f>'Moving Avg'!G2080</f>
        <v>7.9917140000000026</v>
      </c>
      <c r="I2080" s="2">
        <f>'Moving Avg'!H2080</f>
        <v>7.782058000000001</v>
      </c>
      <c r="J2080" s="6" t="str">
        <f>OBV!F2080</f>
        <v>BULLISH</v>
      </c>
      <c r="K2080" s="6" t="str">
        <f>OBV!G2080</f>
        <v>NEUTRAL</v>
      </c>
      <c r="L2080" s="6" t="str">
        <f>OBV!H2080</f>
        <v>BULLISH DIVERGENCE</v>
      </c>
      <c r="M2080" s="8">
        <f t="shared" si="323"/>
        <v>50</v>
      </c>
      <c r="N2080" s="8">
        <f t="shared" si="320"/>
        <v>0</v>
      </c>
      <c r="O2080" s="8">
        <f t="shared" si="321"/>
        <v>50</v>
      </c>
      <c r="P2080" s="8">
        <f t="shared" si="322"/>
        <v>66.5</v>
      </c>
      <c r="Q2080" s="9">
        <f t="shared" si="324"/>
        <v>34.975000000000001</v>
      </c>
      <c r="R2080" s="9">
        <f t="shared" si="325"/>
        <v>44.125</v>
      </c>
      <c r="S2080" s="9">
        <f t="shared" si="326"/>
        <v>49.924999999999997</v>
      </c>
      <c r="T2080" s="9">
        <f t="shared" si="327"/>
        <v>41.625</v>
      </c>
      <c r="U2080" s="8">
        <f t="shared" si="328"/>
        <v>43.008333333333326</v>
      </c>
      <c r="V2080" s="8">
        <f t="shared" si="329"/>
        <v>42.662499999999994</v>
      </c>
    </row>
    <row r="2081" spans="1:22" ht="13.5" x14ac:dyDescent="0.25">
      <c r="A2081" s="3">
        <f>RSI!A2081</f>
        <v>45033</v>
      </c>
      <c r="B2081" s="2">
        <f>RSI!B2081</f>
        <v>8.5678999999999998</v>
      </c>
      <c r="C2081" s="2">
        <f>RSI!I2081</f>
        <v>60.191836904559942</v>
      </c>
      <c r="D2081" s="2">
        <f>MACD!E2081</f>
        <v>-0.15719433730967047</v>
      </c>
      <c r="E2081" s="2">
        <f>MACD!F2081</f>
        <v>-0.19149283673869028</v>
      </c>
      <c r="F2081" s="2">
        <f>'Moving Avg'!D2081</f>
        <v>8.6448199999999993</v>
      </c>
      <c r="G2081" s="2">
        <f>'Moving Avg'!F2081</f>
        <v>8.3930150000000019</v>
      </c>
      <c r="H2081" s="2">
        <f>'Moving Avg'!G2081</f>
        <v>8.0154940000000039</v>
      </c>
      <c r="I2081" s="2">
        <f>'Moving Avg'!H2081</f>
        <v>7.7947814999999991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  <c r="M2081" s="8">
        <f t="shared" si="323"/>
        <v>50</v>
      </c>
      <c r="N2081" s="8">
        <f t="shared" si="320"/>
        <v>0</v>
      </c>
      <c r="O2081" s="8">
        <f t="shared" si="321"/>
        <v>50</v>
      </c>
      <c r="P2081" s="8">
        <f t="shared" si="322"/>
        <v>16.5</v>
      </c>
      <c r="Q2081" s="9">
        <f t="shared" si="324"/>
        <v>27.475000000000001</v>
      </c>
      <c r="R2081" s="9">
        <f t="shared" si="325"/>
        <v>31.625</v>
      </c>
      <c r="S2081" s="9">
        <f t="shared" si="326"/>
        <v>27.425000000000001</v>
      </c>
      <c r="T2081" s="9">
        <f t="shared" si="327"/>
        <v>29.125</v>
      </c>
      <c r="U2081" s="8">
        <f t="shared" si="328"/>
        <v>28.841666666666669</v>
      </c>
      <c r="V2081" s="8">
        <f t="shared" si="329"/>
        <v>28.912500000000001</v>
      </c>
    </row>
    <row r="2082" spans="1:22" ht="13.5" x14ac:dyDescent="0.25">
      <c r="A2082" s="3">
        <f>RSI!A2082</f>
        <v>45034</v>
      </c>
      <c r="B2082" s="2">
        <f>RSI!B2082</f>
        <v>8.6115999999999993</v>
      </c>
      <c r="C2082" s="2">
        <f>RSI!I2082</f>
        <v>61.608737631090186</v>
      </c>
      <c r="D2082" s="2">
        <f>MACD!E2082</f>
        <v>-0.15290392535760589</v>
      </c>
      <c r="E2082" s="2">
        <f>MACD!F2082</f>
        <v>-0.18377505446247341</v>
      </c>
      <c r="F2082" s="2">
        <f>'Moving Avg'!D2082</f>
        <v>8.6151000000000018</v>
      </c>
      <c r="G2082" s="2">
        <f>'Moving Avg'!F2082</f>
        <v>8.4367300000000007</v>
      </c>
      <c r="H2082" s="2">
        <f>'Moving Avg'!G2082</f>
        <v>8.0417220000000018</v>
      </c>
      <c r="I2082" s="2">
        <f>'Moving Avg'!H2082</f>
        <v>7.8077234999999998</v>
      </c>
      <c r="J2082" s="6" t="str">
        <f>OBV!F2082</f>
        <v>BULLISH</v>
      </c>
      <c r="K2082" s="6" t="str">
        <f>OBV!G2082</f>
        <v>NEUTRAL</v>
      </c>
      <c r="L2082" s="6" t="str">
        <f>OBV!H2082</f>
        <v>BULLISH DIVERGENCE</v>
      </c>
      <c r="M2082" s="8">
        <f t="shared" si="323"/>
        <v>50</v>
      </c>
      <c r="N2082" s="8">
        <f t="shared" si="320"/>
        <v>0</v>
      </c>
      <c r="O2082" s="8">
        <f t="shared" si="321"/>
        <v>50</v>
      </c>
      <c r="P2082" s="8">
        <f t="shared" si="322"/>
        <v>66.5</v>
      </c>
      <c r="Q2082" s="9">
        <f t="shared" si="324"/>
        <v>34.975000000000001</v>
      </c>
      <c r="R2082" s="9">
        <f t="shared" si="325"/>
        <v>44.125</v>
      </c>
      <c r="S2082" s="9">
        <f t="shared" si="326"/>
        <v>49.924999999999997</v>
      </c>
      <c r="T2082" s="9">
        <f t="shared" si="327"/>
        <v>41.625</v>
      </c>
      <c r="U2082" s="8">
        <f t="shared" si="328"/>
        <v>43.008333333333326</v>
      </c>
      <c r="V2082" s="8">
        <f t="shared" si="329"/>
        <v>42.662499999999994</v>
      </c>
    </row>
    <row r="2083" spans="1:22" ht="13.5" x14ac:dyDescent="0.25">
      <c r="A2083" s="3">
        <f>RSI!A2083</f>
        <v>45035</v>
      </c>
      <c r="B2083" s="2">
        <f>RSI!B2083</f>
        <v>8.6553000000000004</v>
      </c>
      <c r="C2083" s="2">
        <f>RSI!I2083</f>
        <v>63.025994183564279</v>
      </c>
      <c r="D2083" s="2">
        <f>MACD!E2083</f>
        <v>-0.13664842966458934</v>
      </c>
      <c r="E2083" s="2">
        <f>MACD!F2083</f>
        <v>-0.17434972950289662</v>
      </c>
      <c r="F2083" s="2">
        <f>'Moving Avg'!D2083</f>
        <v>8.6080999999999985</v>
      </c>
      <c r="G2083" s="2">
        <f>'Moving Avg'!F2083</f>
        <v>8.4778200000000012</v>
      </c>
      <c r="H2083" s="2">
        <f>'Moving Avg'!G2083</f>
        <v>8.0653280000000045</v>
      </c>
      <c r="I2083" s="2">
        <f>'Moving Avg'!H2083</f>
        <v>7.8203709999999989</v>
      </c>
      <c r="J2083" s="6" t="str">
        <f>OBV!F2083</f>
        <v>BULLISH</v>
      </c>
      <c r="K2083" s="6" t="str">
        <f>OBV!G2083</f>
        <v>NEUTRAL</v>
      </c>
      <c r="L2083" s="6" t="str">
        <f>OBV!H2083</f>
        <v>BULLISH DIVERGENCE</v>
      </c>
      <c r="M2083" s="8">
        <f t="shared" si="323"/>
        <v>50</v>
      </c>
      <c r="N2083" s="8">
        <f t="shared" si="320"/>
        <v>0</v>
      </c>
      <c r="O2083" s="8">
        <f t="shared" si="321"/>
        <v>50</v>
      </c>
      <c r="P2083" s="8">
        <f t="shared" si="322"/>
        <v>66.5</v>
      </c>
      <c r="Q2083" s="9">
        <f t="shared" si="324"/>
        <v>34.975000000000001</v>
      </c>
      <c r="R2083" s="9">
        <f t="shared" si="325"/>
        <v>44.125</v>
      </c>
      <c r="S2083" s="9">
        <f t="shared" si="326"/>
        <v>49.924999999999997</v>
      </c>
      <c r="T2083" s="9">
        <f t="shared" si="327"/>
        <v>41.625</v>
      </c>
      <c r="U2083" s="8">
        <f t="shared" si="328"/>
        <v>43.008333333333326</v>
      </c>
      <c r="V2083" s="8">
        <f t="shared" si="329"/>
        <v>42.662499999999994</v>
      </c>
    </row>
    <row r="2084" spans="1:22" ht="13.5" x14ac:dyDescent="0.25">
      <c r="A2084" s="3">
        <f>RSI!A2084</f>
        <v>45036</v>
      </c>
      <c r="B2084" s="2">
        <f>RSI!B2084</f>
        <v>8.6553000000000004</v>
      </c>
      <c r="C2084" s="2">
        <f>RSI!I2084</f>
        <v>63.025994183564279</v>
      </c>
      <c r="D2084" s="2">
        <f>MACD!E2084</f>
        <v>-0.12464713327075216</v>
      </c>
      <c r="E2084" s="2">
        <f>MACD!F2084</f>
        <v>-0.16440921025646774</v>
      </c>
      <c r="F2084" s="2">
        <f>'Moving Avg'!D2084</f>
        <v>8.6255799999999994</v>
      </c>
      <c r="G2084" s="2">
        <f>'Moving Avg'!F2084</f>
        <v>8.5141050000000025</v>
      </c>
      <c r="H2084" s="2">
        <f>'Moving Avg'!G2084</f>
        <v>8.0889340000000036</v>
      </c>
      <c r="I2084" s="2">
        <f>'Moving Avg'!H2084</f>
        <v>7.8323339999999959</v>
      </c>
      <c r="J2084" s="6" t="str">
        <f>OBV!F2084</f>
        <v>BULLISH</v>
      </c>
      <c r="K2084" s="6" t="str">
        <f>OBV!G2084</f>
        <v>STRONG</v>
      </c>
      <c r="L2084" s="6" t="str">
        <f>OBV!H2084</f>
        <v>CONFIRMED BULLISH</v>
      </c>
      <c r="M2084" s="8">
        <f t="shared" si="323"/>
        <v>50</v>
      </c>
      <c r="N2084" s="8">
        <f t="shared" si="320"/>
        <v>0</v>
      </c>
      <c r="O2084" s="8">
        <f t="shared" si="321"/>
        <v>50</v>
      </c>
      <c r="P2084" s="8">
        <f t="shared" si="322"/>
        <v>100</v>
      </c>
      <c r="Q2084" s="9">
        <f t="shared" si="324"/>
        <v>40</v>
      </c>
      <c r="R2084" s="9">
        <f t="shared" si="325"/>
        <v>52.5</v>
      </c>
      <c r="S2084" s="9">
        <f t="shared" si="326"/>
        <v>65</v>
      </c>
      <c r="T2084" s="9">
        <f t="shared" si="327"/>
        <v>50</v>
      </c>
      <c r="U2084" s="8">
        <f t="shared" si="328"/>
        <v>52.5</v>
      </c>
      <c r="V2084" s="8">
        <f t="shared" si="329"/>
        <v>51.875</v>
      </c>
    </row>
    <row r="2085" spans="1:22" ht="13.5" x14ac:dyDescent="0.25">
      <c r="A2085" s="3">
        <f>RSI!A2085</f>
        <v>45040</v>
      </c>
      <c r="B2085" s="2">
        <f>RSI!B2085</f>
        <v>8.6115999999999993</v>
      </c>
      <c r="C2085" s="2">
        <f>RSI!I2085</f>
        <v>60.438387201595127</v>
      </c>
      <c r="D2085" s="2">
        <f>MACD!E2085</f>
        <v>-8.1940167340867731E-2</v>
      </c>
      <c r="E2085" s="2">
        <f>MACD!F2085</f>
        <v>-0.14791540167334774</v>
      </c>
      <c r="F2085" s="2">
        <f>'Moving Avg'!D2085</f>
        <v>8.6203399999999988</v>
      </c>
      <c r="G2085" s="2">
        <f>'Moving Avg'!F2085</f>
        <v>8.5298450000000017</v>
      </c>
      <c r="H2085" s="2">
        <f>'Moving Avg'!G2085</f>
        <v>8.1100920000000034</v>
      </c>
      <c r="I2085" s="2">
        <f>'Moving Avg'!H2085</f>
        <v>7.8442494999999965</v>
      </c>
      <c r="J2085" s="6" t="str">
        <f>OBV!F2085</f>
        <v>BULLISH</v>
      </c>
      <c r="K2085" s="6" t="str">
        <f>OBV!G2085</f>
        <v>NEUTRAL</v>
      </c>
      <c r="L2085" s="6" t="str">
        <f>OBV!H2085</f>
        <v>BULLISH DIVERGENCE</v>
      </c>
      <c r="M2085" s="8">
        <f t="shared" si="323"/>
        <v>50</v>
      </c>
      <c r="N2085" s="8">
        <f t="shared" si="320"/>
        <v>0</v>
      </c>
      <c r="O2085" s="8">
        <f t="shared" si="321"/>
        <v>50</v>
      </c>
      <c r="P2085" s="8">
        <f t="shared" si="322"/>
        <v>66.5</v>
      </c>
      <c r="Q2085" s="9">
        <f t="shared" si="324"/>
        <v>34.975000000000001</v>
      </c>
      <c r="R2085" s="9">
        <f t="shared" si="325"/>
        <v>44.125</v>
      </c>
      <c r="S2085" s="9">
        <f t="shared" si="326"/>
        <v>49.924999999999997</v>
      </c>
      <c r="T2085" s="9">
        <f t="shared" si="327"/>
        <v>41.625</v>
      </c>
      <c r="U2085" s="8">
        <f t="shared" si="328"/>
        <v>43.008333333333326</v>
      </c>
      <c r="V2085" s="8">
        <f t="shared" si="329"/>
        <v>42.662499999999994</v>
      </c>
    </row>
    <row r="2086" spans="1:22" ht="13.5" x14ac:dyDescent="0.25">
      <c r="A2086" s="3">
        <f>RSI!A2086</f>
        <v>45041</v>
      </c>
      <c r="B2086" s="2">
        <f>RSI!B2086</f>
        <v>8.6464999999999996</v>
      </c>
      <c r="C2086" s="2">
        <f>RSI!I2086</f>
        <v>61.787693462688765</v>
      </c>
      <c r="D2086" s="2">
        <f>MACD!E2086</f>
        <v>-1.4664451386220634E-2</v>
      </c>
      <c r="E2086" s="2">
        <f>MACD!F2086</f>
        <v>-0.12126521161592232</v>
      </c>
      <c r="F2086" s="2">
        <f>'Moving Avg'!D2086</f>
        <v>8.6360600000000005</v>
      </c>
      <c r="G2086" s="2">
        <f>'Moving Avg'!F2086</f>
        <v>8.5477650000000018</v>
      </c>
      <c r="H2086" s="2">
        <f>'Moving Avg'!G2086</f>
        <v>8.1319480000000013</v>
      </c>
      <c r="I2086" s="2">
        <f>'Moving Avg'!H2086</f>
        <v>7.8556549999999969</v>
      </c>
      <c r="J2086" s="6" t="str">
        <f>OBV!F2086</f>
        <v>BULLISH</v>
      </c>
      <c r="K2086" s="6" t="str">
        <f>OBV!G2086</f>
        <v>NEUTRAL</v>
      </c>
      <c r="L2086" s="6" t="str">
        <f>OBV!H2086</f>
        <v>CONFIRMED BULLISH</v>
      </c>
      <c r="M2086" s="8">
        <f t="shared" si="323"/>
        <v>50</v>
      </c>
      <c r="N2086" s="8">
        <f t="shared" si="320"/>
        <v>0</v>
      </c>
      <c r="O2086" s="8">
        <f t="shared" si="321"/>
        <v>50</v>
      </c>
      <c r="P2086" s="8">
        <f t="shared" si="322"/>
        <v>83.5</v>
      </c>
      <c r="Q2086" s="9">
        <f t="shared" si="324"/>
        <v>37.524999999999999</v>
      </c>
      <c r="R2086" s="9">
        <f t="shared" si="325"/>
        <v>48.375</v>
      </c>
      <c r="S2086" s="9">
        <f t="shared" si="326"/>
        <v>57.575000000000003</v>
      </c>
      <c r="T2086" s="9">
        <f t="shared" si="327"/>
        <v>45.875</v>
      </c>
      <c r="U2086" s="8">
        <f t="shared" si="328"/>
        <v>47.82500000000001</v>
      </c>
      <c r="V2086" s="8">
        <f t="shared" si="329"/>
        <v>47.337500000000006</v>
      </c>
    </row>
    <row r="2087" spans="1:22" ht="13.5" x14ac:dyDescent="0.25">
      <c r="A2087" s="3">
        <f>RSI!A2087</f>
        <v>45042</v>
      </c>
      <c r="B2087" s="2">
        <f>RSI!B2087</f>
        <v>8.6553000000000004</v>
      </c>
      <c r="C2087" s="2">
        <f>RSI!I2087</f>
        <v>62.138346858126539</v>
      </c>
      <c r="D2087" s="2">
        <f>MACD!E2087</f>
        <v>2.1419536343330492E-2</v>
      </c>
      <c r="E2087" s="2">
        <f>MACD!F2087</f>
        <v>-9.2728262024071778E-2</v>
      </c>
      <c r="F2087" s="2">
        <f>'Moving Avg'!D2087</f>
        <v>8.6448</v>
      </c>
      <c r="G2087" s="2">
        <f>'Moving Avg'!F2087</f>
        <v>8.5696200000000022</v>
      </c>
      <c r="H2087" s="2">
        <f>'Moving Avg'!G2087</f>
        <v>8.1520560000000035</v>
      </c>
      <c r="I2087" s="2">
        <f>'Moving Avg'!H2087</f>
        <v>7.8665914999999975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  <c r="M2087" s="8">
        <f t="shared" si="323"/>
        <v>50</v>
      </c>
      <c r="N2087" s="8">
        <f t="shared" si="320"/>
        <v>0</v>
      </c>
      <c r="O2087" s="8">
        <f t="shared" si="321"/>
        <v>50</v>
      </c>
      <c r="P2087" s="8">
        <f t="shared" si="322"/>
        <v>83.5</v>
      </c>
      <c r="Q2087" s="9">
        <f t="shared" si="324"/>
        <v>37.524999999999999</v>
      </c>
      <c r="R2087" s="9">
        <f t="shared" si="325"/>
        <v>48.375</v>
      </c>
      <c r="S2087" s="9">
        <f t="shared" si="326"/>
        <v>57.575000000000003</v>
      </c>
      <c r="T2087" s="9">
        <f t="shared" si="327"/>
        <v>45.875</v>
      </c>
      <c r="U2087" s="8">
        <f t="shared" si="328"/>
        <v>47.82500000000001</v>
      </c>
      <c r="V2087" s="8">
        <f t="shared" si="329"/>
        <v>47.337500000000006</v>
      </c>
    </row>
    <row r="2088" spans="1:22" ht="13.5" x14ac:dyDescent="0.25">
      <c r="A2088" s="3">
        <f>RSI!A2088</f>
        <v>45043</v>
      </c>
      <c r="B2088" s="2">
        <f>RSI!B2088</f>
        <v>8.6203000000000003</v>
      </c>
      <c r="C2088" s="2">
        <f>RSI!I2088</f>
        <v>59.788380521069506</v>
      </c>
      <c r="D2088" s="2">
        <f>MACD!E2088</f>
        <v>4.2480557654593909E-2</v>
      </c>
      <c r="E2088" s="2">
        <f>MACD!F2088</f>
        <v>-6.5686498088338638E-2</v>
      </c>
      <c r="F2088" s="2">
        <f>'Moving Avg'!D2088</f>
        <v>8.6378000000000004</v>
      </c>
      <c r="G2088" s="2">
        <f>'Moving Avg'!F2088</f>
        <v>8.5792350000000006</v>
      </c>
      <c r="H2088" s="2">
        <f>'Moving Avg'!G2088</f>
        <v>8.166044000000003</v>
      </c>
      <c r="I2088" s="2">
        <f>'Moving Avg'!H2088</f>
        <v>7.8771129999999969</v>
      </c>
      <c r="J2088" s="6" t="str">
        <f>OBV!F2088</f>
        <v>BEARISH</v>
      </c>
      <c r="K2088" s="6" t="str">
        <f>OBV!G2088</f>
        <v>NEUTRAL</v>
      </c>
      <c r="L2088" s="6" t="str">
        <f>OBV!H2088</f>
        <v>CONFIRMED BEARISH</v>
      </c>
      <c r="M2088" s="8">
        <f t="shared" si="323"/>
        <v>50</v>
      </c>
      <c r="N2088" s="8">
        <f t="shared" si="320"/>
        <v>0</v>
      </c>
      <c r="O2088" s="8">
        <f t="shared" si="321"/>
        <v>50</v>
      </c>
      <c r="P2088" s="8">
        <f t="shared" si="322"/>
        <v>16.5</v>
      </c>
      <c r="Q2088" s="9">
        <f t="shared" si="324"/>
        <v>27.475000000000001</v>
      </c>
      <c r="R2088" s="9">
        <f t="shared" si="325"/>
        <v>31.625</v>
      </c>
      <c r="S2088" s="9">
        <f t="shared" si="326"/>
        <v>27.425000000000001</v>
      </c>
      <c r="T2088" s="9">
        <f t="shared" si="327"/>
        <v>29.125</v>
      </c>
      <c r="U2088" s="8">
        <f t="shared" si="328"/>
        <v>28.841666666666669</v>
      </c>
      <c r="V2088" s="8">
        <f t="shared" si="329"/>
        <v>28.912500000000001</v>
      </c>
    </row>
    <row r="2089" spans="1:22" ht="13.5" x14ac:dyDescent="0.25">
      <c r="A2089" s="3">
        <f>RSI!A2089</f>
        <v>45044</v>
      </c>
      <c r="B2089" s="2">
        <f>RSI!B2089</f>
        <v>8.6378000000000004</v>
      </c>
      <c r="C2089" s="2">
        <f>RSI!I2089</f>
        <v>60.590895595947806</v>
      </c>
      <c r="D2089" s="2">
        <f>MACD!E2089</f>
        <v>3.9167904178752266E-2</v>
      </c>
      <c r="E2089" s="2">
        <f>MACD!F2089</f>
        <v>-4.4715617634920456E-2</v>
      </c>
      <c r="F2089" s="2">
        <f>'Moving Avg'!D2089</f>
        <v>8.6342999999999996</v>
      </c>
      <c r="G2089" s="2">
        <f>'Moving Avg'!F2089</f>
        <v>8.5914750000000009</v>
      </c>
      <c r="H2089" s="2">
        <f>'Moving Avg'!G2089</f>
        <v>8.1838800000000038</v>
      </c>
      <c r="I2089" s="2">
        <f>'Moving Avg'!H2089</f>
        <v>7.8881329999999954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  <c r="M2089" s="8">
        <f t="shared" si="323"/>
        <v>50</v>
      </c>
      <c r="N2089" s="8">
        <f t="shared" si="320"/>
        <v>0</v>
      </c>
      <c r="O2089" s="8">
        <f t="shared" si="321"/>
        <v>50</v>
      </c>
      <c r="P2089" s="8">
        <f t="shared" si="322"/>
        <v>16.5</v>
      </c>
      <c r="Q2089" s="9">
        <f t="shared" si="324"/>
        <v>27.475000000000001</v>
      </c>
      <c r="R2089" s="9">
        <f t="shared" si="325"/>
        <v>31.625</v>
      </c>
      <c r="S2089" s="9">
        <f t="shared" si="326"/>
        <v>27.425000000000001</v>
      </c>
      <c r="T2089" s="9">
        <f t="shared" si="327"/>
        <v>29.125</v>
      </c>
      <c r="U2089" s="8">
        <f t="shared" si="328"/>
        <v>28.841666666666669</v>
      </c>
      <c r="V2089" s="8">
        <f t="shared" si="329"/>
        <v>28.912500000000001</v>
      </c>
    </row>
    <row r="2090" spans="1:22" ht="13.5" x14ac:dyDescent="0.25">
      <c r="A2090" s="3">
        <f>RSI!A2090</f>
        <v>45048</v>
      </c>
      <c r="B2090" s="2">
        <f>RSI!B2090</f>
        <v>8.6378000000000004</v>
      </c>
      <c r="C2090" s="2">
        <f>RSI!I2090</f>
        <v>60.590895595947806</v>
      </c>
      <c r="D2090" s="2">
        <f>MACD!E2090</f>
        <v>4.6083427476268923E-2</v>
      </c>
      <c r="E2090" s="2">
        <f>MACD!F2090</f>
        <v>-2.6555808612682578E-2</v>
      </c>
      <c r="F2090" s="2">
        <f>'Moving Avg'!D2090</f>
        <v>8.6395400000000002</v>
      </c>
      <c r="G2090" s="2">
        <f>'Moving Avg'!F2090</f>
        <v>8.6019649999999981</v>
      </c>
      <c r="H2090" s="2">
        <f>'Moving Avg'!G2090</f>
        <v>8.1985680000000016</v>
      </c>
      <c r="I2090" s="2">
        <f>'Moving Avg'!H2090</f>
        <v>7.899221499999995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  <c r="M2090" s="8">
        <f t="shared" si="323"/>
        <v>50</v>
      </c>
      <c r="N2090" s="8">
        <f t="shared" si="320"/>
        <v>0</v>
      </c>
      <c r="O2090" s="8">
        <f t="shared" si="321"/>
        <v>50</v>
      </c>
      <c r="P2090" s="8">
        <f t="shared" si="322"/>
        <v>83.5</v>
      </c>
      <c r="Q2090" s="9">
        <f t="shared" si="324"/>
        <v>37.524999999999999</v>
      </c>
      <c r="R2090" s="9">
        <f t="shared" si="325"/>
        <v>48.375</v>
      </c>
      <c r="S2090" s="9">
        <f t="shared" si="326"/>
        <v>57.575000000000003</v>
      </c>
      <c r="T2090" s="9">
        <f t="shared" si="327"/>
        <v>45.875</v>
      </c>
      <c r="U2090" s="8">
        <f t="shared" si="328"/>
        <v>47.82500000000001</v>
      </c>
      <c r="V2090" s="8">
        <f t="shared" si="329"/>
        <v>47.337500000000006</v>
      </c>
    </row>
    <row r="2091" spans="1:22" ht="13.5" x14ac:dyDescent="0.25">
      <c r="A2091" s="3">
        <f>RSI!A2091</f>
        <v>45049</v>
      </c>
      <c r="B2091" s="2">
        <f>RSI!B2091</f>
        <v>8.6115999999999993</v>
      </c>
      <c r="C2091" s="2">
        <f>RSI!I2091</f>
        <v>58.561591575716143</v>
      </c>
      <c r="D2091" s="2">
        <f>MACD!E2091</f>
        <v>4.2163299832141732E-2</v>
      </c>
      <c r="E2091" s="2">
        <f>MACD!F2091</f>
        <v>-1.2811986923717716E-2</v>
      </c>
      <c r="F2091" s="2">
        <f>'Moving Avg'!D2091</f>
        <v>8.6325600000000016</v>
      </c>
      <c r="G2091" s="2">
        <f>'Moving Avg'!F2091</f>
        <v>8.6177050000000008</v>
      </c>
      <c r="H2091" s="2">
        <f>'Moving Avg'!G2091</f>
        <v>8.2134320000000027</v>
      </c>
      <c r="I2091" s="2">
        <f>'Moving Avg'!H2091</f>
        <v>7.9094259999999963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  <c r="M2091" s="8">
        <f t="shared" si="323"/>
        <v>50</v>
      </c>
      <c r="N2091" s="8">
        <f t="shared" si="320"/>
        <v>0</v>
      </c>
      <c r="O2091" s="8">
        <f t="shared" si="321"/>
        <v>50</v>
      </c>
      <c r="P2091" s="8">
        <f t="shared" si="322"/>
        <v>16.5</v>
      </c>
      <c r="Q2091" s="9">
        <f t="shared" si="324"/>
        <v>27.475000000000001</v>
      </c>
      <c r="R2091" s="9">
        <f t="shared" si="325"/>
        <v>31.625</v>
      </c>
      <c r="S2091" s="9">
        <f t="shared" si="326"/>
        <v>27.425000000000001</v>
      </c>
      <c r="T2091" s="9">
        <f t="shared" si="327"/>
        <v>29.125</v>
      </c>
      <c r="U2091" s="8">
        <f t="shared" si="328"/>
        <v>28.841666666666669</v>
      </c>
      <c r="V2091" s="8">
        <f t="shared" si="329"/>
        <v>28.912500000000001</v>
      </c>
    </row>
    <row r="2092" spans="1:22" ht="13.5" x14ac:dyDescent="0.25">
      <c r="A2092" s="3">
        <f>RSI!A2092</f>
        <v>45050</v>
      </c>
      <c r="B2092" s="2">
        <f>RSI!B2092</f>
        <v>8.6028000000000002</v>
      </c>
      <c r="C2092" s="2">
        <f>RSI!I2092</f>
        <v>57.860638365738915</v>
      </c>
      <c r="D2092" s="2">
        <f>MACD!E2092</f>
        <v>4.5488404386377468E-2</v>
      </c>
      <c r="E2092" s="2">
        <f>MACD!F2092</f>
        <v>-1.1519086616986803E-3</v>
      </c>
      <c r="F2092" s="2">
        <f>'Moving Avg'!D2092</f>
        <v>8.6220599999999994</v>
      </c>
      <c r="G2092" s="2">
        <f>'Moving Avg'!F2092</f>
        <v>8.6308150000000019</v>
      </c>
      <c r="H2092" s="2">
        <f>'Moving Avg'!G2092</f>
        <v>8.2281200000000023</v>
      </c>
      <c r="I2092" s="2">
        <f>'Moving Avg'!H2092</f>
        <v>7.9187309999999949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  <c r="M2092" s="8">
        <f t="shared" si="323"/>
        <v>50</v>
      </c>
      <c r="N2092" s="8">
        <f t="shared" si="320"/>
        <v>0</v>
      </c>
      <c r="O2092" s="8">
        <f t="shared" si="321"/>
        <v>50</v>
      </c>
      <c r="P2092" s="8">
        <f t="shared" si="322"/>
        <v>16.5</v>
      </c>
      <c r="Q2092" s="9">
        <f t="shared" si="324"/>
        <v>27.475000000000001</v>
      </c>
      <c r="R2092" s="9">
        <f t="shared" si="325"/>
        <v>31.625</v>
      </c>
      <c r="S2092" s="9">
        <f t="shared" si="326"/>
        <v>27.425000000000001</v>
      </c>
      <c r="T2092" s="9">
        <f t="shared" si="327"/>
        <v>29.125</v>
      </c>
      <c r="U2092" s="8">
        <f t="shared" si="328"/>
        <v>28.841666666666669</v>
      </c>
      <c r="V2092" s="8">
        <f t="shared" si="329"/>
        <v>28.912500000000001</v>
      </c>
    </row>
    <row r="2093" spans="1:22" ht="13.5" x14ac:dyDescent="0.25">
      <c r="A2093" s="3">
        <f>RSI!A2093</f>
        <v>45051</v>
      </c>
      <c r="B2093" s="2">
        <f>RSI!B2093</f>
        <v>8.5153999999999996</v>
      </c>
      <c r="C2093" s="2">
        <f>RSI!I2093</f>
        <v>51.293824816250726</v>
      </c>
      <c r="D2093" s="2">
        <f>MACD!E2093</f>
        <v>6.08725928048095E-2</v>
      </c>
      <c r="E2093" s="2">
        <f>MACD!F2093</f>
        <v>1.1252991631602956E-2</v>
      </c>
      <c r="F2093" s="2">
        <f>'Moving Avg'!D2093</f>
        <v>8.6010799999999996</v>
      </c>
      <c r="G2093" s="2">
        <f>'Moving Avg'!F2093</f>
        <v>8.6338749999999997</v>
      </c>
      <c r="H2093" s="2">
        <f>'Moving Avg'!G2093</f>
        <v>8.2410600000000027</v>
      </c>
      <c r="I2093" s="2">
        <f>'Moving Avg'!H2093</f>
        <v>7.926861499999994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  <c r="M2093" s="8">
        <f t="shared" si="323"/>
        <v>50</v>
      </c>
      <c r="N2093" s="8">
        <f t="shared" si="320"/>
        <v>0</v>
      </c>
      <c r="O2093" s="8">
        <f t="shared" si="321"/>
        <v>50</v>
      </c>
      <c r="P2093" s="8">
        <f t="shared" si="322"/>
        <v>16.5</v>
      </c>
      <c r="Q2093" s="9">
        <f t="shared" si="324"/>
        <v>27.475000000000001</v>
      </c>
      <c r="R2093" s="9">
        <f t="shared" si="325"/>
        <v>31.625</v>
      </c>
      <c r="S2093" s="9">
        <f t="shared" si="326"/>
        <v>27.425000000000001</v>
      </c>
      <c r="T2093" s="9">
        <f t="shared" si="327"/>
        <v>29.125</v>
      </c>
      <c r="U2093" s="8">
        <f t="shared" si="328"/>
        <v>28.841666666666669</v>
      </c>
      <c r="V2093" s="8">
        <f t="shared" si="329"/>
        <v>28.912500000000001</v>
      </c>
    </row>
    <row r="2094" spans="1:22" ht="13.5" x14ac:dyDescent="0.25">
      <c r="A2094" s="3">
        <f>RSI!A2094</f>
        <v>45054</v>
      </c>
      <c r="B2094" s="2">
        <f>RSI!B2094</f>
        <v>8.5853000000000002</v>
      </c>
      <c r="C2094" s="2">
        <f>RSI!I2094</f>
        <v>55.630950580008886</v>
      </c>
      <c r="D2094" s="2">
        <f>MACD!E2094</f>
        <v>6.8648551334293373E-2</v>
      </c>
      <c r="E2094" s="2">
        <f>MACD!F2094</f>
        <v>2.2732103572141039E-2</v>
      </c>
      <c r="F2094" s="2">
        <f>'Moving Avg'!D2094</f>
        <v>8.5905799999999992</v>
      </c>
      <c r="G2094" s="2">
        <f>'Moving Avg'!F2094</f>
        <v>8.6404299999999985</v>
      </c>
      <c r="H2094" s="2">
        <f>'Moving Avg'!G2094</f>
        <v>8.2571460000000041</v>
      </c>
      <c r="I2094" s="2">
        <f>'Moving Avg'!H2094</f>
        <v>7.9355514999999945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  <c r="M2094" s="8">
        <f t="shared" si="323"/>
        <v>50</v>
      </c>
      <c r="N2094" s="8">
        <f t="shared" si="320"/>
        <v>0</v>
      </c>
      <c r="O2094" s="8">
        <f t="shared" si="321"/>
        <v>50</v>
      </c>
      <c r="P2094" s="8">
        <f t="shared" si="322"/>
        <v>16.5</v>
      </c>
      <c r="Q2094" s="9">
        <f t="shared" si="324"/>
        <v>27.475000000000001</v>
      </c>
      <c r="R2094" s="9">
        <f t="shared" si="325"/>
        <v>31.625</v>
      </c>
      <c r="S2094" s="9">
        <f t="shared" si="326"/>
        <v>27.425000000000001</v>
      </c>
      <c r="T2094" s="9">
        <f t="shared" si="327"/>
        <v>29.125</v>
      </c>
      <c r="U2094" s="8">
        <f t="shared" si="328"/>
        <v>28.841666666666669</v>
      </c>
      <c r="V2094" s="8">
        <f t="shared" si="329"/>
        <v>28.912500000000001</v>
      </c>
    </row>
    <row r="2095" spans="1:22" ht="13.5" x14ac:dyDescent="0.25">
      <c r="A2095" s="3">
        <f>RSI!A2095</f>
        <v>45055</v>
      </c>
      <c r="B2095" s="2">
        <f>RSI!B2095</f>
        <v>8.5678999999999998</v>
      </c>
      <c r="C2095" s="2">
        <f>RSI!I2095</f>
        <v>54.333932926297997</v>
      </c>
      <c r="D2095" s="2">
        <f>MACD!E2095</f>
        <v>6.9322039625664189E-2</v>
      </c>
      <c r="E2095" s="2">
        <f>MACD!F2095</f>
        <v>3.2050090782845674E-2</v>
      </c>
      <c r="F2095" s="2">
        <f>'Moving Avg'!D2095</f>
        <v>8.5766000000000009</v>
      </c>
      <c r="G2095" s="2">
        <f>'Moving Avg'!F2095</f>
        <v>8.6360600000000005</v>
      </c>
      <c r="H2095" s="2">
        <f>'Moving Avg'!G2095</f>
        <v>8.2734080000000034</v>
      </c>
      <c r="I2095" s="2">
        <f>'Moving Avg'!H2095</f>
        <v>7.9442944999999945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  <c r="M2095" s="8">
        <f t="shared" si="323"/>
        <v>50</v>
      </c>
      <c r="N2095" s="8">
        <f t="shared" si="320"/>
        <v>0</v>
      </c>
      <c r="O2095" s="8">
        <f t="shared" si="321"/>
        <v>50</v>
      </c>
      <c r="P2095" s="8">
        <f t="shared" si="322"/>
        <v>16.5</v>
      </c>
      <c r="Q2095" s="9">
        <f t="shared" si="324"/>
        <v>27.475000000000001</v>
      </c>
      <c r="R2095" s="9">
        <f t="shared" si="325"/>
        <v>31.625</v>
      </c>
      <c r="S2095" s="9">
        <f t="shared" si="326"/>
        <v>27.425000000000001</v>
      </c>
      <c r="T2095" s="9">
        <f t="shared" si="327"/>
        <v>29.125</v>
      </c>
      <c r="U2095" s="8">
        <f t="shared" si="328"/>
        <v>28.841666666666669</v>
      </c>
      <c r="V2095" s="8">
        <f t="shared" si="329"/>
        <v>28.912500000000001</v>
      </c>
    </row>
    <row r="2096" spans="1:22" ht="13.5" x14ac:dyDescent="0.25">
      <c r="A2096" s="3">
        <f>RSI!A2096</f>
        <v>45056</v>
      </c>
      <c r="B2096" s="2">
        <f>RSI!B2096</f>
        <v>8.6115999999999993</v>
      </c>
      <c r="C2096" s="2">
        <f>RSI!I2096</f>
        <v>57.042768022177974</v>
      </c>
      <c r="D2096" s="2">
        <f>MACD!E2096</f>
        <v>7.1689906069039466E-2</v>
      </c>
      <c r="E2096" s="2">
        <f>MACD!F2096</f>
        <v>3.9978053840084432E-2</v>
      </c>
      <c r="F2096" s="2">
        <f>'Moving Avg'!D2096</f>
        <v>8.5765999999999991</v>
      </c>
      <c r="G2096" s="2">
        <f>'Moving Avg'!F2096</f>
        <v>8.6225100000000001</v>
      </c>
      <c r="H2096" s="2">
        <f>'Moving Avg'!G2096</f>
        <v>8.2886200000000034</v>
      </c>
      <c r="I2096" s="2">
        <f>'Moving Avg'!H2096</f>
        <v>7.9534309999999939</v>
      </c>
      <c r="J2096" s="6" t="str">
        <f>OBV!F2096</f>
        <v>BEARISH</v>
      </c>
      <c r="K2096" s="6" t="str">
        <f>OBV!G2096</f>
        <v>NEUTRAL</v>
      </c>
      <c r="L2096" s="6" t="str">
        <f>OBV!H2096</f>
        <v>NEUTRAL</v>
      </c>
      <c r="M2096" s="8">
        <f t="shared" si="323"/>
        <v>50</v>
      </c>
      <c r="N2096" s="8">
        <f t="shared" si="320"/>
        <v>0</v>
      </c>
      <c r="O2096" s="8">
        <f t="shared" si="321"/>
        <v>50</v>
      </c>
      <c r="P2096" s="8">
        <f t="shared" si="322"/>
        <v>16.5</v>
      </c>
      <c r="Q2096" s="9">
        <f t="shared" si="324"/>
        <v>27.475000000000001</v>
      </c>
      <c r="R2096" s="9">
        <f t="shared" si="325"/>
        <v>31.625</v>
      </c>
      <c r="S2096" s="9">
        <f t="shared" si="326"/>
        <v>27.425000000000001</v>
      </c>
      <c r="T2096" s="9">
        <f t="shared" si="327"/>
        <v>29.125</v>
      </c>
      <c r="U2096" s="8">
        <f t="shared" si="328"/>
        <v>28.841666666666669</v>
      </c>
      <c r="V2096" s="8">
        <f t="shared" si="329"/>
        <v>28.912500000000001</v>
      </c>
    </row>
    <row r="2097" spans="1:22" ht="13.5" x14ac:dyDescent="0.25">
      <c r="A2097" s="3">
        <f>RSI!A2097</f>
        <v>45057</v>
      </c>
      <c r="B2097" s="2">
        <f>RSI!B2097</f>
        <v>8.6553000000000004</v>
      </c>
      <c r="C2097" s="2">
        <f>RSI!I2097</f>
        <v>59.622156531471646</v>
      </c>
      <c r="D2097" s="2">
        <f>MACD!E2097</f>
        <v>7.1242623013917594E-2</v>
      </c>
      <c r="E2097" s="2">
        <f>MACD!F2097</f>
        <v>4.6230967674851062E-2</v>
      </c>
      <c r="F2097" s="2">
        <f>'Moving Avg'!D2097</f>
        <v>8.5870999999999977</v>
      </c>
      <c r="G2097" s="2">
        <f>'Moving Avg'!F2097</f>
        <v>8.6172649999999997</v>
      </c>
      <c r="H2097" s="2">
        <f>'Moving Avg'!G2097</f>
        <v>8.3055820000000047</v>
      </c>
      <c r="I2097" s="2">
        <f>'Moving Avg'!H2097</f>
        <v>7.9620864999999936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  <c r="M2097" s="8">
        <f t="shared" si="323"/>
        <v>50</v>
      </c>
      <c r="N2097" s="8">
        <f t="shared" si="320"/>
        <v>0</v>
      </c>
      <c r="O2097" s="8">
        <f t="shared" si="321"/>
        <v>50</v>
      </c>
      <c r="P2097" s="8">
        <f t="shared" si="322"/>
        <v>83.5</v>
      </c>
      <c r="Q2097" s="9">
        <f t="shared" si="324"/>
        <v>37.524999999999999</v>
      </c>
      <c r="R2097" s="9">
        <f t="shared" si="325"/>
        <v>48.375</v>
      </c>
      <c r="S2097" s="9">
        <f t="shared" si="326"/>
        <v>57.575000000000003</v>
      </c>
      <c r="T2097" s="9">
        <f t="shared" si="327"/>
        <v>45.875</v>
      </c>
      <c r="U2097" s="8">
        <f t="shared" si="328"/>
        <v>47.82500000000001</v>
      </c>
      <c r="V2097" s="8">
        <f t="shared" si="329"/>
        <v>47.337500000000006</v>
      </c>
    </row>
    <row r="2098" spans="1:22" ht="13.5" x14ac:dyDescent="0.25">
      <c r="A2098" s="3">
        <f>RSI!A2098</f>
        <v>45058</v>
      </c>
      <c r="B2098" s="2">
        <f>RSI!B2098</f>
        <v>8.6378000000000004</v>
      </c>
      <c r="C2098" s="2">
        <f>RSI!I2098</f>
        <v>58.117191578611134</v>
      </c>
      <c r="D2098" s="2">
        <f>MACD!E2098</f>
        <v>6.5991986739801334E-2</v>
      </c>
      <c r="E2098" s="2">
        <f>MACD!F2098</f>
        <v>5.0183171487841113E-2</v>
      </c>
      <c r="F2098" s="2">
        <f>'Moving Avg'!D2098</f>
        <v>8.61158</v>
      </c>
      <c r="G2098" s="2">
        <f>'Moving Avg'!F2098</f>
        <v>8.6146399999999996</v>
      </c>
      <c r="H2098" s="2">
        <f>'Moving Avg'!G2098</f>
        <v>8.3200940000000045</v>
      </c>
      <c r="I2098" s="2">
        <f>'Moving Avg'!H2098</f>
        <v>7.9708289999999931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  <c r="M2098" s="8">
        <f t="shared" si="323"/>
        <v>50</v>
      </c>
      <c r="N2098" s="8">
        <f t="shared" si="320"/>
        <v>0</v>
      </c>
      <c r="O2098" s="8">
        <f t="shared" si="321"/>
        <v>50</v>
      </c>
      <c r="P2098" s="8">
        <f t="shared" si="322"/>
        <v>83.5</v>
      </c>
      <c r="Q2098" s="9">
        <f t="shared" si="324"/>
        <v>37.524999999999999</v>
      </c>
      <c r="R2098" s="9">
        <f t="shared" si="325"/>
        <v>48.375</v>
      </c>
      <c r="S2098" s="9">
        <f t="shared" si="326"/>
        <v>57.575000000000003</v>
      </c>
      <c r="T2098" s="9">
        <f t="shared" si="327"/>
        <v>45.875</v>
      </c>
      <c r="U2098" s="8">
        <f t="shared" si="328"/>
        <v>47.82500000000001</v>
      </c>
      <c r="V2098" s="8">
        <f t="shared" si="329"/>
        <v>47.337500000000006</v>
      </c>
    </row>
    <row r="2099" spans="1:22" ht="13.5" x14ac:dyDescent="0.25">
      <c r="A2099" s="3">
        <f>RSI!A2099</f>
        <v>45061</v>
      </c>
      <c r="B2099" s="2">
        <f>RSI!B2099</f>
        <v>8.6553000000000004</v>
      </c>
      <c r="C2099" s="2">
        <f>RSI!I2099</f>
        <v>59.225578014933937</v>
      </c>
      <c r="D2099" s="2">
        <f>MACD!E2099</f>
        <v>6.2322776134841718E-2</v>
      </c>
      <c r="E2099" s="2">
        <f>MACD!F2099</f>
        <v>5.2611092417241233E-2</v>
      </c>
      <c r="F2099" s="2">
        <f>'Moving Avg'!D2099</f>
        <v>8.6255799999999994</v>
      </c>
      <c r="G2099" s="2">
        <f>'Moving Avg'!F2099</f>
        <v>8.6190100000000012</v>
      </c>
      <c r="H2099" s="2">
        <f>'Moving Avg'!G2099</f>
        <v>8.3367060000000031</v>
      </c>
      <c r="I2099" s="2">
        <f>'Moving Avg'!H2099</f>
        <v>7.9798339999999932</v>
      </c>
      <c r="J2099" s="6" t="str">
        <f>OBV!F2099</f>
        <v>BULLISH</v>
      </c>
      <c r="K2099" s="6" t="str">
        <f>OBV!G2099</f>
        <v>NEUTRAL</v>
      </c>
      <c r="L2099" s="6" t="str">
        <f>OBV!H2099</f>
        <v>CONFIRMED BULLISH</v>
      </c>
      <c r="M2099" s="8">
        <f t="shared" si="323"/>
        <v>50</v>
      </c>
      <c r="N2099" s="8">
        <f t="shared" si="320"/>
        <v>0</v>
      </c>
      <c r="O2099" s="8">
        <f t="shared" si="321"/>
        <v>50</v>
      </c>
      <c r="P2099" s="8">
        <f t="shared" si="322"/>
        <v>83.5</v>
      </c>
      <c r="Q2099" s="9">
        <f t="shared" si="324"/>
        <v>37.524999999999999</v>
      </c>
      <c r="R2099" s="9">
        <f t="shared" si="325"/>
        <v>48.375</v>
      </c>
      <c r="S2099" s="9">
        <f t="shared" si="326"/>
        <v>57.575000000000003</v>
      </c>
      <c r="T2099" s="9">
        <f t="shared" si="327"/>
        <v>45.875</v>
      </c>
      <c r="U2099" s="8">
        <f t="shared" si="328"/>
        <v>47.82500000000001</v>
      </c>
      <c r="V2099" s="8">
        <f t="shared" si="329"/>
        <v>47.337500000000006</v>
      </c>
    </row>
    <row r="2100" spans="1:22" ht="13.5" x14ac:dyDescent="0.25">
      <c r="A2100" s="3">
        <f>RSI!A2100</f>
        <v>45062</v>
      </c>
      <c r="B2100" s="2">
        <f>RSI!B2100</f>
        <v>8.6464999999999996</v>
      </c>
      <c r="C2100" s="2">
        <f>RSI!I2100</f>
        <v>58.388792396873804</v>
      </c>
      <c r="D2100" s="2">
        <f>MACD!E2100</f>
        <v>5.9190229066741651E-2</v>
      </c>
      <c r="E2100" s="2">
        <f>MACD!F2100</f>
        <v>5.3926919747141318E-2</v>
      </c>
      <c r="F2100" s="2">
        <f>'Moving Avg'!D2100</f>
        <v>8.6413000000000011</v>
      </c>
      <c r="G2100" s="2">
        <f>'Moving Avg'!F2100</f>
        <v>8.6194450000000025</v>
      </c>
      <c r="H2100" s="2">
        <f>'Moving Avg'!G2100</f>
        <v>8.352268000000004</v>
      </c>
      <c r="I2100" s="2">
        <f>'Moving Avg'!H2100</f>
        <v>7.9886549999999934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  <c r="M2100" s="8">
        <f t="shared" si="323"/>
        <v>50</v>
      </c>
      <c r="N2100" s="8">
        <f t="shared" si="320"/>
        <v>0</v>
      </c>
      <c r="O2100" s="8">
        <f t="shared" si="321"/>
        <v>50</v>
      </c>
      <c r="P2100" s="8">
        <f t="shared" si="322"/>
        <v>83.5</v>
      </c>
      <c r="Q2100" s="9">
        <f t="shared" si="324"/>
        <v>37.524999999999999</v>
      </c>
      <c r="R2100" s="9">
        <f t="shared" si="325"/>
        <v>48.375</v>
      </c>
      <c r="S2100" s="9">
        <f t="shared" si="326"/>
        <v>57.575000000000003</v>
      </c>
      <c r="T2100" s="9">
        <f t="shared" si="327"/>
        <v>45.875</v>
      </c>
      <c r="U2100" s="8">
        <f t="shared" si="328"/>
        <v>47.82500000000001</v>
      </c>
      <c r="V2100" s="8">
        <f t="shared" si="329"/>
        <v>47.337500000000006</v>
      </c>
    </row>
    <row r="2101" spans="1:22" ht="13.5" x14ac:dyDescent="0.25">
      <c r="A2101" s="3">
        <f>RSI!A2101</f>
        <v>45063</v>
      </c>
      <c r="B2101" s="2">
        <f>RSI!B2101</f>
        <v>8.5678999999999998</v>
      </c>
      <c r="C2101" s="2">
        <f>RSI!I2101</f>
        <v>51.40296817119777</v>
      </c>
      <c r="D2101" s="2">
        <f>MACD!E2101</f>
        <v>5.7753729465616743E-2</v>
      </c>
      <c r="E2101" s="2">
        <f>MACD!F2101</f>
        <v>5.4692281690836404E-2</v>
      </c>
      <c r="F2101" s="2">
        <f>'Moving Avg'!D2101</f>
        <v>8.6325600000000016</v>
      </c>
      <c r="G2101" s="2">
        <f>'Moving Avg'!F2101</f>
        <v>8.6194450000000025</v>
      </c>
      <c r="H2101" s="2">
        <f>'Moving Avg'!G2101</f>
        <v>8.3655580000000036</v>
      </c>
      <c r="I2101" s="2">
        <f>'Moving Avg'!H2101</f>
        <v>7.9970829999999919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  <c r="M2101" s="8">
        <f t="shared" si="323"/>
        <v>50</v>
      </c>
      <c r="N2101" s="8">
        <f t="shared" si="320"/>
        <v>0</v>
      </c>
      <c r="O2101" s="8">
        <f t="shared" si="321"/>
        <v>50</v>
      </c>
      <c r="P2101" s="8">
        <f t="shared" si="322"/>
        <v>16.5</v>
      </c>
      <c r="Q2101" s="9">
        <f t="shared" si="324"/>
        <v>27.475000000000001</v>
      </c>
      <c r="R2101" s="9">
        <f t="shared" si="325"/>
        <v>31.625</v>
      </c>
      <c r="S2101" s="9">
        <f t="shared" si="326"/>
        <v>27.425000000000001</v>
      </c>
      <c r="T2101" s="9">
        <f t="shared" si="327"/>
        <v>29.125</v>
      </c>
      <c r="U2101" s="8">
        <f t="shared" si="328"/>
        <v>28.841666666666669</v>
      </c>
      <c r="V2101" s="8">
        <f t="shared" si="329"/>
        <v>28.912500000000001</v>
      </c>
    </row>
    <row r="2102" spans="1:22" ht="13.5" x14ac:dyDescent="0.25">
      <c r="A2102" s="3">
        <f>RSI!A2102</f>
        <v>45064</v>
      </c>
      <c r="B2102" s="2">
        <f>RSI!B2102</f>
        <v>8.6290999999999993</v>
      </c>
      <c r="C2102" s="2">
        <f>RSI!I2102</f>
        <v>55.833860159333099</v>
      </c>
      <c r="D2102" s="2">
        <f>MACD!E2102</f>
        <v>5.0580930866837903E-2</v>
      </c>
      <c r="E2102" s="2">
        <f>MACD!F2102</f>
        <v>5.387001152603671E-2</v>
      </c>
      <c r="F2102" s="2">
        <f>'Moving Avg'!D2102</f>
        <v>8.627320000000001</v>
      </c>
      <c r="G2102" s="2">
        <f>'Moving Avg'!F2102</f>
        <v>8.6203200000000013</v>
      </c>
      <c r="H2102" s="2">
        <f>'Moving Avg'!G2102</f>
        <v>8.3807720000000039</v>
      </c>
      <c r="I2102" s="2">
        <f>'Moving Avg'!H2102</f>
        <v>8.0056424999999951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  <c r="M2102" s="8">
        <f t="shared" si="323"/>
        <v>50</v>
      </c>
      <c r="N2102" s="8">
        <f t="shared" si="320"/>
        <v>45</v>
      </c>
      <c r="O2102" s="8">
        <f t="shared" si="321"/>
        <v>50</v>
      </c>
      <c r="P2102" s="8">
        <f t="shared" si="322"/>
        <v>16.5</v>
      </c>
      <c r="Q2102" s="9">
        <f t="shared" si="324"/>
        <v>43.225000000000001</v>
      </c>
      <c r="R2102" s="9">
        <f t="shared" si="325"/>
        <v>40.625</v>
      </c>
      <c r="S2102" s="9">
        <f t="shared" si="326"/>
        <v>34.174999999999997</v>
      </c>
      <c r="T2102" s="9">
        <f t="shared" si="327"/>
        <v>40.375</v>
      </c>
      <c r="U2102" s="8">
        <f t="shared" si="328"/>
        <v>39.341666666666661</v>
      </c>
      <c r="V2102" s="8">
        <f t="shared" si="329"/>
        <v>39.599999999999994</v>
      </c>
    </row>
    <row r="2103" spans="1:22" ht="13.5" x14ac:dyDescent="0.25">
      <c r="A2103" s="3">
        <f>RSI!A2103</f>
        <v>45065</v>
      </c>
      <c r="B2103" s="2">
        <f>RSI!B2103</f>
        <v>8.5678999999999998</v>
      </c>
      <c r="C2103" s="2">
        <f>RSI!I2103</f>
        <v>50.841724536601006</v>
      </c>
      <c r="D2103" s="2">
        <f>MACD!E2103</f>
        <v>3.5172260387829724E-2</v>
      </c>
      <c r="E2103" s="2">
        <f>MACD!F2103</f>
        <v>5.0130461298395317E-2</v>
      </c>
      <c r="F2103" s="2">
        <f>'Moving Avg'!D2103</f>
        <v>8.6133400000000009</v>
      </c>
      <c r="G2103" s="2">
        <f>'Moving Avg'!F2103</f>
        <v>8.6159500000000016</v>
      </c>
      <c r="H2103" s="2">
        <f>'Moving Avg'!G2103</f>
        <v>8.3965100000000046</v>
      </c>
      <c r="I2103" s="2">
        <f>'Moving Avg'!H2103</f>
        <v>8.0133714999999945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  <c r="M2103" s="8">
        <f t="shared" si="323"/>
        <v>50</v>
      </c>
      <c r="N2103" s="8">
        <f t="shared" si="320"/>
        <v>45</v>
      </c>
      <c r="O2103" s="8">
        <f t="shared" si="321"/>
        <v>50</v>
      </c>
      <c r="P2103" s="8">
        <f t="shared" si="322"/>
        <v>16.5</v>
      </c>
      <c r="Q2103" s="9">
        <f t="shared" si="324"/>
        <v>43.225000000000001</v>
      </c>
      <c r="R2103" s="9">
        <f t="shared" si="325"/>
        <v>40.625</v>
      </c>
      <c r="S2103" s="9">
        <f t="shared" si="326"/>
        <v>34.174999999999997</v>
      </c>
      <c r="T2103" s="9">
        <f t="shared" si="327"/>
        <v>40.375</v>
      </c>
      <c r="U2103" s="8">
        <f t="shared" si="328"/>
        <v>39.341666666666661</v>
      </c>
      <c r="V2103" s="8">
        <f t="shared" si="329"/>
        <v>39.599999999999994</v>
      </c>
    </row>
    <row r="2104" spans="1:22" ht="13.5" x14ac:dyDescent="0.25">
      <c r="A2104" s="3">
        <f>RSI!A2104</f>
        <v>45068</v>
      </c>
      <c r="B2104" s="2">
        <f>RSI!B2104</f>
        <v>8.5678999999999998</v>
      </c>
      <c r="C2104" s="2">
        <f>RSI!I2104</f>
        <v>50.841724536601006</v>
      </c>
      <c r="D2104" s="2">
        <f>MACD!E2104</f>
        <v>3.2854672287321307E-2</v>
      </c>
      <c r="E2104" s="2">
        <f>MACD!F2104</f>
        <v>4.6675303496180515E-2</v>
      </c>
      <c r="F2104" s="2">
        <f>'Moving Avg'!D2104</f>
        <v>8.5958600000000001</v>
      </c>
      <c r="G2104" s="2">
        <f>'Moving Avg'!F2104</f>
        <v>8.61158</v>
      </c>
      <c r="H2104" s="2">
        <f>'Moving Avg'!G2104</f>
        <v>8.4122480000000035</v>
      </c>
      <c r="I2104" s="2">
        <f>'Moving Avg'!H2104</f>
        <v>8.0212399999999953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  <c r="M2104" s="8">
        <f t="shared" si="323"/>
        <v>50</v>
      </c>
      <c r="N2104" s="8">
        <f t="shared" si="320"/>
        <v>45</v>
      </c>
      <c r="O2104" s="8">
        <f t="shared" si="321"/>
        <v>50</v>
      </c>
      <c r="P2104" s="8">
        <f t="shared" si="322"/>
        <v>16.5</v>
      </c>
      <c r="Q2104" s="9">
        <f t="shared" si="324"/>
        <v>43.225000000000001</v>
      </c>
      <c r="R2104" s="9">
        <f t="shared" si="325"/>
        <v>40.625</v>
      </c>
      <c r="S2104" s="9">
        <f t="shared" si="326"/>
        <v>34.174999999999997</v>
      </c>
      <c r="T2104" s="9">
        <f t="shared" si="327"/>
        <v>40.375</v>
      </c>
      <c r="U2104" s="8">
        <f t="shared" si="328"/>
        <v>39.341666666666661</v>
      </c>
      <c r="V2104" s="8">
        <f t="shared" si="329"/>
        <v>39.599999999999994</v>
      </c>
    </row>
    <row r="2105" spans="1:22" ht="13.5" x14ac:dyDescent="0.25">
      <c r="A2105" s="3">
        <f>RSI!A2105</f>
        <v>45069</v>
      </c>
      <c r="B2105" s="2">
        <f>RSI!B2105</f>
        <v>8.5416000000000007</v>
      </c>
      <c r="C2105" s="2">
        <f>RSI!I2105</f>
        <v>48.672779428010209</v>
      </c>
      <c r="D2105" s="2">
        <f>MACD!E2105</f>
        <v>3.0134001584217529E-2</v>
      </c>
      <c r="E2105" s="2">
        <f>MACD!F2105</f>
        <v>4.3367043113787924E-2</v>
      </c>
      <c r="F2105" s="2">
        <f>'Moving Avg'!D2105</f>
        <v>8.5748800000000003</v>
      </c>
      <c r="G2105" s="2">
        <f>'Moving Avg'!F2105</f>
        <v>8.6080799999999993</v>
      </c>
      <c r="H2105" s="2">
        <f>'Moving Avg'!G2105</f>
        <v>8.4274600000000035</v>
      </c>
      <c r="I2105" s="2">
        <f>'Moving Avg'!H2105</f>
        <v>8.0289769999999958</v>
      </c>
      <c r="J2105" s="6" t="str">
        <f>OBV!F2105</f>
        <v>BEARISH</v>
      </c>
      <c r="K2105" s="6" t="str">
        <f>OBV!G2105</f>
        <v>NEUTRAL</v>
      </c>
      <c r="L2105" s="6" t="str">
        <f>OBV!H2105</f>
        <v>CONFIRMED BEARISH</v>
      </c>
      <c r="M2105" s="8">
        <f t="shared" si="323"/>
        <v>50</v>
      </c>
      <c r="N2105" s="8">
        <f t="shared" si="320"/>
        <v>45</v>
      </c>
      <c r="O2105" s="8">
        <f t="shared" si="321"/>
        <v>50</v>
      </c>
      <c r="P2105" s="8">
        <f t="shared" si="322"/>
        <v>16.5</v>
      </c>
      <c r="Q2105" s="9">
        <f t="shared" si="324"/>
        <v>43.225000000000001</v>
      </c>
      <c r="R2105" s="9">
        <f t="shared" si="325"/>
        <v>40.625</v>
      </c>
      <c r="S2105" s="9">
        <f t="shared" si="326"/>
        <v>34.174999999999997</v>
      </c>
      <c r="T2105" s="9">
        <f t="shared" si="327"/>
        <v>40.375</v>
      </c>
      <c r="U2105" s="8">
        <f t="shared" si="328"/>
        <v>39.341666666666661</v>
      </c>
      <c r="V2105" s="8">
        <f t="shared" si="329"/>
        <v>39.599999999999994</v>
      </c>
    </row>
    <row r="2106" spans="1:22" ht="13.5" x14ac:dyDescent="0.25">
      <c r="A2106" s="3">
        <f>RSI!A2106</f>
        <v>45070</v>
      </c>
      <c r="B2106" s="2">
        <f>RSI!B2106</f>
        <v>8.4803999999999995</v>
      </c>
      <c r="C2106" s="2">
        <f>RSI!I2106</f>
        <v>43.971853411088205</v>
      </c>
      <c r="D2106" s="2">
        <f>MACD!E2106</f>
        <v>3.9215139904188234E-2</v>
      </c>
      <c r="E2106" s="2">
        <f>MACD!F2106</f>
        <v>4.2536662471867992E-2</v>
      </c>
      <c r="F2106" s="2">
        <f>'Moving Avg'!D2106</f>
        <v>8.5573800000000002</v>
      </c>
      <c r="G2106" s="2">
        <f>'Moving Avg'!F2106</f>
        <v>8.5997749999999993</v>
      </c>
      <c r="H2106" s="2">
        <f>'Moving Avg'!G2106</f>
        <v>8.4400480000000044</v>
      </c>
      <c r="I2106" s="2">
        <f>'Moving Avg'!H2106</f>
        <v>8.0360584999999976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  <c r="M2106" s="8">
        <f t="shared" si="323"/>
        <v>50</v>
      </c>
      <c r="N2106" s="8">
        <f t="shared" si="320"/>
        <v>45</v>
      </c>
      <c r="O2106" s="8">
        <f t="shared" si="321"/>
        <v>50</v>
      </c>
      <c r="P2106" s="8">
        <f t="shared" si="322"/>
        <v>16.5</v>
      </c>
      <c r="Q2106" s="9">
        <f t="shared" si="324"/>
        <v>43.225000000000001</v>
      </c>
      <c r="R2106" s="9">
        <f t="shared" si="325"/>
        <v>40.625</v>
      </c>
      <c r="S2106" s="9">
        <f t="shared" si="326"/>
        <v>34.174999999999997</v>
      </c>
      <c r="T2106" s="9">
        <f t="shared" si="327"/>
        <v>40.375</v>
      </c>
      <c r="U2106" s="8">
        <f t="shared" si="328"/>
        <v>39.341666666666661</v>
      </c>
      <c r="V2106" s="8">
        <f t="shared" si="329"/>
        <v>39.599999999999994</v>
      </c>
    </row>
    <row r="2107" spans="1:22" ht="13.5" x14ac:dyDescent="0.25">
      <c r="A2107" s="3">
        <f>RSI!A2107</f>
        <v>45071</v>
      </c>
      <c r="B2107" s="2">
        <f>RSI!B2107</f>
        <v>8.4454999999999991</v>
      </c>
      <c r="C2107" s="2">
        <f>RSI!I2107</f>
        <v>41.509751148560277</v>
      </c>
      <c r="D2107" s="2">
        <f>MACD!E2107</f>
        <v>5.6686514486452566E-2</v>
      </c>
      <c r="E2107" s="2">
        <f>MACD!F2107</f>
        <v>4.5366632874784908E-2</v>
      </c>
      <c r="F2107" s="2">
        <f>'Moving Avg'!D2107</f>
        <v>8.5206599999999977</v>
      </c>
      <c r="G2107" s="2">
        <f>'Moving Avg'!F2107</f>
        <v>8.5892850000000003</v>
      </c>
      <c r="H2107" s="2">
        <f>'Moving Avg'!G2107</f>
        <v>8.4519380000000055</v>
      </c>
      <c r="I2107" s="2">
        <f>'Moving Avg'!H2107</f>
        <v>8.0420209999999983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  <c r="M2107" s="8">
        <f t="shared" si="323"/>
        <v>50</v>
      </c>
      <c r="N2107" s="8">
        <f t="shared" si="320"/>
        <v>0</v>
      </c>
      <c r="O2107" s="8">
        <f t="shared" si="321"/>
        <v>50</v>
      </c>
      <c r="P2107" s="8">
        <f t="shared" si="322"/>
        <v>16.5</v>
      </c>
      <c r="Q2107" s="9">
        <f t="shared" si="324"/>
        <v>27.475000000000001</v>
      </c>
      <c r="R2107" s="9">
        <f t="shared" si="325"/>
        <v>31.625</v>
      </c>
      <c r="S2107" s="9">
        <f t="shared" si="326"/>
        <v>27.425000000000001</v>
      </c>
      <c r="T2107" s="9">
        <f t="shared" si="327"/>
        <v>29.125</v>
      </c>
      <c r="U2107" s="8">
        <f t="shared" si="328"/>
        <v>28.841666666666669</v>
      </c>
      <c r="V2107" s="8">
        <f t="shared" si="329"/>
        <v>28.912500000000001</v>
      </c>
    </row>
    <row r="2108" spans="1:22" ht="13.5" x14ac:dyDescent="0.25">
      <c r="A2108" s="3">
        <f>RSI!A2108</f>
        <v>45072</v>
      </c>
      <c r="B2108" s="2">
        <f>RSI!B2108</f>
        <v>8.4717000000000002</v>
      </c>
      <c r="C2108" s="2">
        <f>RSI!I2108</f>
        <v>44.042823843259484</v>
      </c>
      <c r="D2108" s="2">
        <f>MACD!E2108</f>
        <v>6.748674796843801E-2</v>
      </c>
      <c r="E2108" s="2">
        <f>MACD!F2108</f>
        <v>4.9790655893515536E-2</v>
      </c>
      <c r="F2108" s="2">
        <f>'Moving Avg'!D2108</f>
        <v>8.5014199999999995</v>
      </c>
      <c r="G2108" s="2">
        <f>'Moving Avg'!F2108</f>
        <v>8.5818550000000009</v>
      </c>
      <c r="H2108" s="2">
        <f>'Moving Avg'!G2108</f>
        <v>8.4657520000000037</v>
      </c>
      <c r="I2108" s="2">
        <f>'Moving Avg'!H2108</f>
        <v>8.0483594999999983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3"/>
        <v>50</v>
      </c>
      <c r="N2108" s="8">
        <f t="shared" si="320"/>
        <v>0</v>
      </c>
      <c r="O2108" s="8">
        <f t="shared" si="321"/>
        <v>50</v>
      </c>
      <c r="P2108" s="8">
        <f t="shared" si="322"/>
        <v>16.5</v>
      </c>
      <c r="Q2108" s="9">
        <f t="shared" si="324"/>
        <v>27.475000000000001</v>
      </c>
      <c r="R2108" s="9">
        <f t="shared" si="325"/>
        <v>31.625</v>
      </c>
      <c r="S2108" s="9">
        <f t="shared" si="326"/>
        <v>27.425000000000001</v>
      </c>
      <c r="T2108" s="9">
        <f t="shared" si="327"/>
        <v>29.125</v>
      </c>
      <c r="U2108" s="8">
        <f t="shared" si="328"/>
        <v>28.841666666666669</v>
      </c>
      <c r="V2108" s="8">
        <f t="shared" si="329"/>
        <v>28.912500000000001</v>
      </c>
    </row>
    <row r="2109" spans="1:22" ht="13.5" x14ac:dyDescent="0.25">
      <c r="A2109" s="3">
        <f>RSI!A2109</f>
        <v>45075</v>
      </c>
      <c r="B2109" s="2">
        <f>RSI!B2109</f>
        <v>8.5678999999999998</v>
      </c>
      <c r="C2109" s="2">
        <f>RSI!I2109</f>
        <v>52.224268448406967</v>
      </c>
      <c r="D2109" s="2">
        <f>MACD!E2109</f>
        <v>7.2638648867791034E-2</v>
      </c>
      <c r="E2109" s="2">
        <f>MACD!F2109</f>
        <v>5.4360254488370639E-2</v>
      </c>
      <c r="F2109" s="2">
        <f>'Moving Avg'!D2109</f>
        <v>8.5014199999999995</v>
      </c>
      <c r="G2109" s="2">
        <f>'Moving Avg'!F2109</f>
        <v>8.57836</v>
      </c>
      <c r="H2109" s="2">
        <f>'Moving Avg'!G2109</f>
        <v>8.4814900000000026</v>
      </c>
      <c r="I2109" s="2">
        <f>'Moving Avg'!H2109</f>
        <v>8.0555634999999981</v>
      </c>
      <c r="J2109" s="6" t="str">
        <f>OBV!F2109</f>
        <v>BULLISH</v>
      </c>
      <c r="K2109" s="6" t="str">
        <f>OBV!G2109</f>
        <v>NEUTRAL</v>
      </c>
      <c r="L2109" s="6" t="str">
        <f>OBV!H2109</f>
        <v>NEUTRAL</v>
      </c>
      <c r="M2109" s="8">
        <f t="shared" si="323"/>
        <v>50</v>
      </c>
      <c r="N2109" s="8">
        <f t="shared" si="320"/>
        <v>0</v>
      </c>
      <c r="O2109" s="8">
        <f t="shared" si="321"/>
        <v>50</v>
      </c>
      <c r="P2109" s="8">
        <f t="shared" si="322"/>
        <v>49.5</v>
      </c>
      <c r="Q2109" s="9">
        <f t="shared" si="324"/>
        <v>32.424999999999997</v>
      </c>
      <c r="R2109" s="9">
        <f t="shared" si="325"/>
        <v>39.875</v>
      </c>
      <c r="S2109" s="9">
        <f t="shared" si="326"/>
        <v>42.275000000000006</v>
      </c>
      <c r="T2109" s="9">
        <f t="shared" si="327"/>
        <v>37.375</v>
      </c>
      <c r="U2109" s="8">
        <f t="shared" si="328"/>
        <v>38.19166666666667</v>
      </c>
      <c r="V2109" s="8">
        <f t="shared" si="329"/>
        <v>37.987499999999997</v>
      </c>
    </row>
    <row r="2110" spans="1:22" ht="13.5" x14ac:dyDescent="0.25">
      <c r="A2110" s="3">
        <f>RSI!A2110</f>
        <v>45076</v>
      </c>
      <c r="B2110" s="2">
        <f>RSI!B2110</f>
        <v>8.6553000000000004</v>
      </c>
      <c r="C2110" s="2">
        <f>RSI!I2110</f>
        <v>58.203377047798561</v>
      </c>
      <c r="D2110" s="2">
        <f>MACD!E2110</f>
        <v>6.9015338759102818E-2</v>
      </c>
      <c r="E2110" s="2">
        <f>MACD!F2110</f>
        <v>5.7291271342517082E-2</v>
      </c>
      <c r="F2110" s="2">
        <f>'Moving Avg'!D2110</f>
        <v>8.5241600000000002</v>
      </c>
      <c r="G2110" s="2">
        <f>'Moving Avg'!F2110</f>
        <v>8.5792350000000006</v>
      </c>
      <c r="H2110" s="2">
        <f>'Moving Avg'!G2110</f>
        <v>8.4989760000000043</v>
      </c>
      <c r="I2110" s="2">
        <f>'Moving Avg'!H2110</f>
        <v>8.0631694999999972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  <c r="M2110" s="8">
        <f t="shared" si="323"/>
        <v>50</v>
      </c>
      <c r="N2110" s="8">
        <f t="shared" si="320"/>
        <v>0</v>
      </c>
      <c r="O2110" s="8">
        <f t="shared" si="321"/>
        <v>50</v>
      </c>
      <c r="P2110" s="8">
        <f t="shared" si="322"/>
        <v>83.5</v>
      </c>
      <c r="Q2110" s="9">
        <f t="shared" si="324"/>
        <v>37.524999999999999</v>
      </c>
      <c r="R2110" s="9">
        <f t="shared" si="325"/>
        <v>48.375</v>
      </c>
      <c r="S2110" s="9">
        <f t="shared" si="326"/>
        <v>57.575000000000003</v>
      </c>
      <c r="T2110" s="9">
        <f t="shared" si="327"/>
        <v>45.875</v>
      </c>
      <c r="U2110" s="8">
        <f t="shared" si="328"/>
        <v>47.82500000000001</v>
      </c>
      <c r="V2110" s="8">
        <f t="shared" si="329"/>
        <v>47.337500000000006</v>
      </c>
    </row>
    <row r="2111" spans="1:22" ht="13.5" x14ac:dyDescent="0.25">
      <c r="A2111" s="3">
        <f>RSI!A2111</f>
        <v>45077</v>
      </c>
      <c r="B2111" s="2">
        <f>RSI!B2111</f>
        <v>8.6028000000000002</v>
      </c>
      <c r="C2111" s="2">
        <f>RSI!I2111</f>
        <v>53.844236487597534</v>
      </c>
      <c r="D2111" s="2">
        <f>MACD!E2111</f>
        <v>5.7086359742219983E-2</v>
      </c>
      <c r="E2111" s="2">
        <f>MACD!F2111</f>
        <v>5.7250289022457664E-2</v>
      </c>
      <c r="F2111" s="2">
        <f>'Moving Avg'!D2111</f>
        <v>8.5486400000000007</v>
      </c>
      <c r="G2111" s="2">
        <f>'Moving Avg'!F2111</f>
        <v>8.5787949999999995</v>
      </c>
      <c r="H2111" s="2">
        <f>'Moving Avg'!G2111</f>
        <v>8.5155860000000043</v>
      </c>
      <c r="I2111" s="2">
        <f>'Moving Avg'!H2111</f>
        <v>8.0704434999999961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3"/>
        <v>50</v>
      </c>
      <c r="N2111" s="8">
        <f t="shared" si="320"/>
        <v>45</v>
      </c>
      <c r="O2111" s="8">
        <f t="shared" si="321"/>
        <v>50</v>
      </c>
      <c r="P2111" s="8">
        <f t="shared" si="322"/>
        <v>83.5</v>
      </c>
      <c r="Q2111" s="9">
        <f t="shared" si="324"/>
        <v>53.274999999999999</v>
      </c>
      <c r="R2111" s="9">
        <f t="shared" si="325"/>
        <v>57.375</v>
      </c>
      <c r="S2111" s="9">
        <f t="shared" si="326"/>
        <v>64.325000000000003</v>
      </c>
      <c r="T2111" s="9">
        <f t="shared" si="327"/>
        <v>57.125</v>
      </c>
      <c r="U2111" s="8">
        <f t="shared" si="328"/>
        <v>58.32500000000001</v>
      </c>
      <c r="V2111" s="8">
        <f t="shared" si="329"/>
        <v>58.025000000000006</v>
      </c>
    </row>
    <row r="2112" spans="1:22" ht="13.5" x14ac:dyDescent="0.25">
      <c r="A2112" s="3">
        <f>RSI!A2112</f>
        <v>45078</v>
      </c>
      <c r="B2112" s="2">
        <f>RSI!B2112</f>
        <v>8.6464999999999996</v>
      </c>
      <c r="C2112" s="2">
        <f>RSI!I2112</f>
        <v>56.74802792385411</v>
      </c>
      <c r="D2112" s="2">
        <f>MACD!E2112</f>
        <v>5.2870363535351572E-2</v>
      </c>
      <c r="E2112" s="2">
        <f>MACD!F2112</f>
        <v>5.6374303925036451E-2</v>
      </c>
      <c r="F2112" s="2">
        <f>'Moving Avg'!D2112</f>
        <v>8.5888399999999994</v>
      </c>
      <c r="G2112" s="2">
        <f>'Moving Avg'!F2112</f>
        <v>8.5809800000000003</v>
      </c>
      <c r="H2112" s="2">
        <f>'Moving Avg'!G2112</f>
        <v>8.5337700000000023</v>
      </c>
      <c r="I2112" s="2">
        <f>'Moving Avg'!H2112</f>
        <v>8.0776124999999972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  <c r="M2112" s="8">
        <f t="shared" si="323"/>
        <v>50</v>
      </c>
      <c r="N2112" s="8">
        <f t="shared" si="320"/>
        <v>45</v>
      </c>
      <c r="O2112" s="8">
        <f t="shared" si="321"/>
        <v>50</v>
      </c>
      <c r="P2112" s="8">
        <f t="shared" si="322"/>
        <v>83.5</v>
      </c>
      <c r="Q2112" s="9">
        <f t="shared" si="324"/>
        <v>53.274999999999999</v>
      </c>
      <c r="R2112" s="9">
        <f t="shared" si="325"/>
        <v>57.375</v>
      </c>
      <c r="S2112" s="9">
        <f t="shared" si="326"/>
        <v>64.325000000000003</v>
      </c>
      <c r="T2112" s="9">
        <f t="shared" si="327"/>
        <v>57.125</v>
      </c>
      <c r="U2112" s="8">
        <f t="shared" si="328"/>
        <v>58.32500000000001</v>
      </c>
      <c r="V2112" s="8">
        <f t="shared" si="329"/>
        <v>58.025000000000006</v>
      </c>
    </row>
    <row r="2113" spans="1:22" ht="13.5" x14ac:dyDescent="0.25">
      <c r="A2113" s="3">
        <f>RSI!A2113</f>
        <v>45079</v>
      </c>
      <c r="B2113" s="2">
        <f>RSI!B2113</f>
        <v>8.6378000000000004</v>
      </c>
      <c r="C2113" s="2">
        <f>RSI!I2113</f>
        <v>55.992772330036132</v>
      </c>
      <c r="D2113" s="2">
        <f>MACD!E2113</f>
        <v>3.9995490569451064E-2</v>
      </c>
      <c r="E2113" s="2">
        <f>MACD!F2113</f>
        <v>5.3098541253919378E-2</v>
      </c>
      <c r="F2113" s="2">
        <f>'Moving Avg'!D2113</f>
        <v>8.6220599999999994</v>
      </c>
      <c r="G2113" s="2">
        <f>'Moving Avg'!F2113</f>
        <v>8.5871000000000013</v>
      </c>
      <c r="H2113" s="2">
        <f>'Moving Avg'!G2113</f>
        <v>8.5498560000000037</v>
      </c>
      <c r="I2113" s="2">
        <f>'Moving Avg'!H2113</f>
        <v>8.0847814999999947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  <c r="M2113" s="8">
        <f t="shared" si="323"/>
        <v>50</v>
      </c>
      <c r="N2113" s="8">
        <f t="shared" si="320"/>
        <v>45</v>
      </c>
      <c r="O2113" s="8">
        <f t="shared" si="321"/>
        <v>50</v>
      </c>
      <c r="P2113" s="8">
        <f t="shared" si="322"/>
        <v>83.5</v>
      </c>
      <c r="Q2113" s="9">
        <f t="shared" si="324"/>
        <v>53.274999999999999</v>
      </c>
      <c r="R2113" s="9">
        <f t="shared" si="325"/>
        <v>57.375</v>
      </c>
      <c r="S2113" s="9">
        <f t="shared" si="326"/>
        <v>64.325000000000003</v>
      </c>
      <c r="T2113" s="9">
        <f t="shared" si="327"/>
        <v>57.125</v>
      </c>
      <c r="U2113" s="8">
        <f t="shared" si="328"/>
        <v>58.32500000000001</v>
      </c>
      <c r="V2113" s="8">
        <f t="shared" si="329"/>
        <v>58.025000000000006</v>
      </c>
    </row>
    <row r="2114" spans="1:22" ht="13.5" x14ac:dyDescent="0.25">
      <c r="A2114" s="3">
        <f>RSI!A2114</f>
        <v>45082</v>
      </c>
      <c r="B2114" s="2">
        <f>RSI!B2114</f>
        <v>8.6115999999999993</v>
      </c>
      <c r="C2114" s="2">
        <f>RSI!I2114</f>
        <v>53.675965811333974</v>
      </c>
      <c r="D2114" s="2">
        <f>MACD!E2114</f>
        <v>3.0596709863182525E-2</v>
      </c>
      <c r="E2114" s="2">
        <f>MACD!F2114</f>
        <v>4.8598174975772013E-2</v>
      </c>
      <c r="F2114" s="2">
        <f>'Moving Avg'!D2114</f>
        <v>8.6307999999999989</v>
      </c>
      <c r="G2114" s="2">
        <f>'Moving Avg'!F2114</f>
        <v>8.5884150000000012</v>
      </c>
      <c r="H2114" s="2">
        <f>'Moving Avg'!G2114</f>
        <v>8.5634960000000042</v>
      </c>
      <c r="I2114" s="2">
        <f>'Moving Avg'!H2114</f>
        <v>8.0922129999999939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  <c r="M2114" s="8">
        <f t="shared" si="323"/>
        <v>50</v>
      </c>
      <c r="N2114" s="8">
        <f t="shared" ref="N2114:N2177" si="330">IF(E2114-D2114&gt;0.02, 100, IF(E2114-D2114&lt;0,0,45))</f>
        <v>45</v>
      </c>
      <c r="O2114" s="8">
        <f t="shared" ref="O2114:O2177" si="331">IF(F2114-I2114&gt;10,100,IF(F2114-I2114&gt;5,75, IF(F2114-I2114&gt;0,50,0)))</f>
        <v>50</v>
      </c>
      <c r="P2114" s="8">
        <f t="shared" ref="P2114:P2177" si="332">IF(L2114="confirmed bullish", 34, IF(L2114="bullish divergence",17, 0))+IF(J2114="bullish",33,IF(J2114="bearish",0,16.5))+IF(K2114="strong",33,IF(K2114="weak",0,16.5))</f>
        <v>83.5</v>
      </c>
      <c r="Q2114" s="9">
        <f t="shared" si="324"/>
        <v>53.274999999999999</v>
      </c>
      <c r="R2114" s="9">
        <f t="shared" si="325"/>
        <v>57.375</v>
      </c>
      <c r="S2114" s="9">
        <f t="shared" si="326"/>
        <v>64.325000000000003</v>
      </c>
      <c r="T2114" s="9">
        <f t="shared" si="327"/>
        <v>57.125</v>
      </c>
      <c r="U2114" s="8">
        <f t="shared" si="328"/>
        <v>58.32500000000001</v>
      </c>
      <c r="V2114" s="8">
        <f t="shared" si="329"/>
        <v>58.025000000000006</v>
      </c>
    </row>
    <row r="2115" spans="1:22" ht="13.5" x14ac:dyDescent="0.25">
      <c r="A2115" s="3">
        <f>RSI!A2115</f>
        <v>45083</v>
      </c>
      <c r="B2115" s="2">
        <f>RSI!B2115</f>
        <v>8.6464999999999996</v>
      </c>
      <c r="C2115" s="2">
        <f>RSI!I2115</f>
        <v>56.271525053810777</v>
      </c>
      <c r="D2115" s="2">
        <f>MACD!E2115</f>
        <v>1.5754967601996128E-2</v>
      </c>
      <c r="E2115" s="2">
        <f>MACD!F2115</f>
        <v>4.202953350101684E-2</v>
      </c>
      <c r="F2115" s="2">
        <f>'Moving Avg'!D2115</f>
        <v>8.6290399999999998</v>
      </c>
      <c r="G2115" s="2">
        <f>'Moving Avg'!F2115</f>
        <v>8.5923449999999999</v>
      </c>
      <c r="H2115" s="2">
        <f>'Moving Avg'!G2115</f>
        <v>8.5704900000000031</v>
      </c>
      <c r="I2115" s="2">
        <f>'Moving Avg'!H2115</f>
        <v>8.099600499999994</v>
      </c>
      <c r="J2115" s="6" t="str">
        <f>OBV!F2115</f>
        <v>BULLISH</v>
      </c>
      <c r="K2115" s="6" t="str">
        <f>OBV!G2115</f>
        <v>NEUTRAL</v>
      </c>
      <c r="L2115" s="6" t="str">
        <f>OBV!H2115</f>
        <v>BULLISH DIVERGENCE</v>
      </c>
      <c r="M2115" s="8">
        <f t="shared" ref="M2115:M2178" si="333">IF(C2115&lt;30,100, IF(C2115&gt;70, 0, 50))</f>
        <v>50</v>
      </c>
      <c r="N2115" s="8">
        <f t="shared" si="330"/>
        <v>100</v>
      </c>
      <c r="O2115" s="8">
        <f t="shared" si="331"/>
        <v>50</v>
      </c>
      <c r="P2115" s="8">
        <f t="shared" si="332"/>
        <v>66.5</v>
      </c>
      <c r="Q2115" s="9">
        <f t="shared" ref="Q2115:Q2178" si="334">0.35*M2115+N2115*0.35+O2115*0.15+P2115*0.15</f>
        <v>69.974999999999994</v>
      </c>
      <c r="R2115" s="9">
        <f t="shared" ref="R2115:R2178" si="335">M2115*0.2+N2115*0.2+O2115*0.35+P2115*0.25</f>
        <v>64.125</v>
      </c>
      <c r="S2115" s="9">
        <f t="shared" ref="S2115:S2178" si="336">M2115*0.15+N2115*0.15+O2115*0.25+P2115*0.45</f>
        <v>64.924999999999997</v>
      </c>
      <c r="T2115" s="9">
        <f t="shared" ref="T2115:T2178" si="337">0.25*SUM(M2115:P2115)</f>
        <v>66.625</v>
      </c>
      <c r="U2115" s="8">
        <f t="shared" ref="U2115:U2178" si="338">SUM(Q2115:S2115)/3</f>
        <v>66.341666666666654</v>
      </c>
      <c r="V2115" s="8">
        <f t="shared" ref="V2115:V2178" si="339">SUM(Q2115:T2115)/4</f>
        <v>66.412499999999994</v>
      </c>
    </row>
    <row r="2116" spans="1:22" ht="13.5" x14ac:dyDescent="0.25">
      <c r="A2116" s="3">
        <f>RSI!A2116</f>
        <v>45084</v>
      </c>
      <c r="B2116" s="2">
        <f>RSI!B2116</f>
        <v>8.5067000000000004</v>
      </c>
      <c r="C2116" s="2">
        <f>RSI!I2116</f>
        <v>45.317840968664186</v>
      </c>
      <c r="D2116" s="2">
        <f>MACD!E2116</f>
        <v>3.6920075101605221E-3</v>
      </c>
      <c r="E2116" s="2">
        <f>MACD!F2116</f>
        <v>3.4362028302845578E-2</v>
      </c>
      <c r="F2116" s="2">
        <f>'Moving Avg'!D2116</f>
        <v>8.6098200000000009</v>
      </c>
      <c r="G2116" s="2">
        <f>'Moving Avg'!F2116</f>
        <v>8.5870999999999995</v>
      </c>
      <c r="H2116" s="2">
        <f>'Moving Avg'!G2116</f>
        <v>8.5748620000000031</v>
      </c>
      <c r="I2116" s="2">
        <f>'Moving Avg'!H2116</f>
        <v>8.106507499999994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3"/>
        <v>50</v>
      </c>
      <c r="N2116" s="8">
        <f t="shared" si="330"/>
        <v>100</v>
      </c>
      <c r="O2116" s="8">
        <f t="shared" si="331"/>
        <v>50</v>
      </c>
      <c r="P2116" s="8">
        <f t="shared" si="332"/>
        <v>16.5</v>
      </c>
      <c r="Q2116" s="9">
        <f t="shared" si="334"/>
        <v>62.475000000000001</v>
      </c>
      <c r="R2116" s="9">
        <f t="shared" si="335"/>
        <v>51.625</v>
      </c>
      <c r="S2116" s="9">
        <f t="shared" si="336"/>
        <v>42.424999999999997</v>
      </c>
      <c r="T2116" s="9">
        <f t="shared" si="337"/>
        <v>54.125</v>
      </c>
      <c r="U2116" s="8">
        <f t="shared" si="338"/>
        <v>52.17499999999999</v>
      </c>
      <c r="V2116" s="8">
        <f t="shared" si="339"/>
        <v>52.662499999999994</v>
      </c>
    </row>
    <row r="2117" spans="1:22" ht="13.5" x14ac:dyDescent="0.25">
      <c r="A2117" s="3">
        <f>RSI!A2117</f>
        <v>45085</v>
      </c>
      <c r="B2117" s="2">
        <f>RSI!B2117</f>
        <v>8.5416000000000007</v>
      </c>
      <c r="C2117" s="2">
        <f>RSI!I2117</f>
        <v>48.037202732777615</v>
      </c>
      <c r="D2117" s="2">
        <f>MACD!E2117</f>
        <v>-1.4055234812619943E-2</v>
      </c>
      <c r="E2117" s="2">
        <f>MACD!F2117</f>
        <v>2.4678575679752474E-2</v>
      </c>
      <c r="F2117" s="2">
        <f>'Moving Avg'!D2117</f>
        <v>8.5888400000000011</v>
      </c>
      <c r="G2117" s="2">
        <f>'Moving Avg'!F2117</f>
        <v>8.5814149999999998</v>
      </c>
      <c r="H2117" s="2">
        <f>'Moving Avg'!G2117</f>
        <v>8.581330000000003</v>
      </c>
      <c r="I2117" s="2">
        <f>'Moving Avg'!H2117</f>
        <v>8.1135889999999939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  <c r="M2117" s="8">
        <f t="shared" si="333"/>
        <v>50</v>
      </c>
      <c r="N2117" s="8">
        <f t="shared" si="330"/>
        <v>100</v>
      </c>
      <c r="O2117" s="8">
        <f t="shared" si="331"/>
        <v>50</v>
      </c>
      <c r="P2117" s="8">
        <f t="shared" si="332"/>
        <v>16.5</v>
      </c>
      <c r="Q2117" s="9">
        <f t="shared" si="334"/>
        <v>62.475000000000001</v>
      </c>
      <c r="R2117" s="9">
        <f t="shared" si="335"/>
        <v>51.625</v>
      </c>
      <c r="S2117" s="9">
        <f t="shared" si="336"/>
        <v>42.424999999999997</v>
      </c>
      <c r="T2117" s="9">
        <f t="shared" si="337"/>
        <v>54.125</v>
      </c>
      <c r="U2117" s="8">
        <f t="shared" si="338"/>
        <v>52.17499999999999</v>
      </c>
      <c r="V2117" s="8">
        <f t="shared" si="339"/>
        <v>52.662499999999994</v>
      </c>
    </row>
    <row r="2118" spans="1:22" ht="13.5" x14ac:dyDescent="0.25">
      <c r="A2118" s="3">
        <f>RSI!A2118</f>
        <v>45086</v>
      </c>
      <c r="B2118" s="2">
        <f>RSI!B2118</f>
        <v>8.5416000000000007</v>
      </c>
      <c r="C2118" s="2">
        <f>RSI!I2118</f>
        <v>48.037202732777615</v>
      </c>
      <c r="D2118" s="2">
        <f>MACD!E2118</f>
        <v>-2.4863983244284071E-2</v>
      </c>
      <c r="E2118" s="2">
        <f>MACD!F2118</f>
        <v>1.4770063894945167E-2</v>
      </c>
      <c r="F2118" s="2">
        <f>'Moving Avg'!D2118</f>
        <v>8.5696000000000012</v>
      </c>
      <c r="G2118" s="2">
        <f>'Moving Avg'!F2118</f>
        <v>8.5766049999999989</v>
      </c>
      <c r="H2118" s="2">
        <f>'Moving Avg'!G2118</f>
        <v>8.5836020000000026</v>
      </c>
      <c r="I2118" s="2">
        <f>'Moving Avg'!H2118</f>
        <v>8.1204954999999934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  <c r="M2118" s="8">
        <f t="shared" si="333"/>
        <v>50</v>
      </c>
      <c r="N2118" s="8">
        <f t="shared" si="330"/>
        <v>100</v>
      </c>
      <c r="O2118" s="8">
        <f t="shared" si="331"/>
        <v>50</v>
      </c>
      <c r="P2118" s="8">
        <f t="shared" si="332"/>
        <v>16.5</v>
      </c>
      <c r="Q2118" s="9">
        <f t="shared" si="334"/>
        <v>62.475000000000001</v>
      </c>
      <c r="R2118" s="9">
        <f t="shared" si="335"/>
        <v>51.625</v>
      </c>
      <c r="S2118" s="9">
        <f t="shared" si="336"/>
        <v>42.424999999999997</v>
      </c>
      <c r="T2118" s="9">
        <f t="shared" si="337"/>
        <v>54.125</v>
      </c>
      <c r="U2118" s="8">
        <f t="shared" si="338"/>
        <v>52.17499999999999</v>
      </c>
      <c r="V2118" s="8">
        <f t="shared" si="339"/>
        <v>52.662499999999994</v>
      </c>
    </row>
    <row r="2119" spans="1:22" ht="13.5" x14ac:dyDescent="0.25">
      <c r="A2119" s="3">
        <f>RSI!A2119</f>
        <v>45089</v>
      </c>
      <c r="B2119" s="2">
        <f>RSI!B2119</f>
        <v>8.5416000000000007</v>
      </c>
      <c r="C2119" s="2">
        <f>RSI!I2119</f>
        <v>48.037202732777615</v>
      </c>
      <c r="D2119" s="2">
        <f>MACD!E2119</f>
        <v>-1.904560685035328E-2</v>
      </c>
      <c r="E2119" s="2">
        <f>MACD!F2119</f>
        <v>8.0069297458854778E-3</v>
      </c>
      <c r="F2119" s="2">
        <f>'Moving Avg'!D2119</f>
        <v>8.5556000000000019</v>
      </c>
      <c r="G2119" s="2">
        <f>'Moving Avg'!F2119</f>
        <v>8.5709199999999974</v>
      </c>
      <c r="H2119" s="2">
        <f>'Moving Avg'!G2119</f>
        <v>8.5865740000000041</v>
      </c>
      <c r="I2119" s="2">
        <f>'Moving Avg'!H2119</f>
        <v>8.1274459999999937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3"/>
        <v>50</v>
      </c>
      <c r="N2119" s="8">
        <f t="shared" si="330"/>
        <v>100</v>
      </c>
      <c r="O2119" s="8">
        <f t="shared" si="331"/>
        <v>50</v>
      </c>
      <c r="P2119" s="8">
        <f t="shared" si="332"/>
        <v>16.5</v>
      </c>
      <c r="Q2119" s="9">
        <f t="shared" si="334"/>
        <v>62.475000000000001</v>
      </c>
      <c r="R2119" s="9">
        <f t="shared" si="335"/>
        <v>51.625</v>
      </c>
      <c r="S2119" s="9">
        <f t="shared" si="336"/>
        <v>42.424999999999997</v>
      </c>
      <c r="T2119" s="9">
        <f t="shared" si="337"/>
        <v>54.125</v>
      </c>
      <c r="U2119" s="8">
        <f t="shared" si="338"/>
        <v>52.17499999999999</v>
      </c>
      <c r="V2119" s="8">
        <f t="shared" si="339"/>
        <v>52.662499999999994</v>
      </c>
    </row>
    <row r="2120" spans="1:22" ht="13.5" x14ac:dyDescent="0.25">
      <c r="A2120" s="3">
        <f>RSI!A2120</f>
        <v>45090</v>
      </c>
      <c r="B2120" s="2">
        <f>RSI!B2120</f>
        <v>8.5940999999999992</v>
      </c>
      <c r="C2120" s="2">
        <f>RSI!I2120</f>
        <v>52.477467208503505</v>
      </c>
      <c r="D2120" s="2">
        <f>MACD!E2120</f>
        <v>-4.4130258368699771E-3</v>
      </c>
      <c r="E2120" s="2">
        <f>MACD!F2120</f>
        <v>5.5229386293343874E-3</v>
      </c>
      <c r="F2120" s="2">
        <f>'Moving Avg'!D2120</f>
        <v>8.5451200000000007</v>
      </c>
      <c r="G2120" s="2">
        <f>'Moving Avg'!F2120</f>
        <v>8.5682999999999971</v>
      </c>
      <c r="H2120" s="2">
        <f>'Moving Avg'!G2120</f>
        <v>8.5898960000000031</v>
      </c>
      <c r="I2120" s="2">
        <f>'Moving Avg'!H2120</f>
        <v>8.1336969999999944</v>
      </c>
      <c r="J2120" s="6" t="str">
        <f>OBV!F2120</f>
        <v>BULLISH</v>
      </c>
      <c r="K2120" s="6" t="str">
        <f>OBV!G2120</f>
        <v>NEUTRAL</v>
      </c>
      <c r="L2120" s="6" t="str">
        <f>OBV!H2120</f>
        <v>BULLISH DIVERGENCE</v>
      </c>
      <c r="M2120" s="8">
        <f t="shared" si="333"/>
        <v>50</v>
      </c>
      <c r="N2120" s="8">
        <f t="shared" si="330"/>
        <v>45</v>
      </c>
      <c r="O2120" s="8">
        <f t="shared" si="331"/>
        <v>50</v>
      </c>
      <c r="P2120" s="8">
        <f t="shared" si="332"/>
        <v>66.5</v>
      </c>
      <c r="Q2120" s="9">
        <f t="shared" si="334"/>
        <v>50.725000000000001</v>
      </c>
      <c r="R2120" s="9">
        <f t="shared" si="335"/>
        <v>53.125</v>
      </c>
      <c r="S2120" s="9">
        <f t="shared" si="336"/>
        <v>56.674999999999997</v>
      </c>
      <c r="T2120" s="9">
        <f t="shared" si="337"/>
        <v>52.875</v>
      </c>
      <c r="U2120" s="8">
        <f t="shared" si="338"/>
        <v>53.508333333333326</v>
      </c>
      <c r="V2120" s="8">
        <f t="shared" si="339"/>
        <v>53.349999999999994</v>
      </c>
    </row>
    <row r="2121" spans="1:22" ht="13.5" x14ac:dyDescent="0.25">
      <c r="A2121" s="3">
        <f>RSI!A2121</f>
        <v>45091</v>
      </c>
      <c r="B2121" s="2">
        <f>RSI!B2121</f>
        <v>8.5503999999999998</v>
      </c>
      <c r="C2121" s="2">
        <f>RSI!I2121</f>
        <v>48.743744809649783</v>
      </c>
      <c r="D2121" s="2">
        <f>MACD!E2121</f>
        <v>2.9590877872198718E-3</v>
      </c>
      <c r="E2121" s="2">
        <f>MACD!F2121</f>
        <v>5.0101684609114841E-3</v>
      </c>
      <c r="F2121" s="2">
        <f>'Moving Avg'!D2121</f>
        <v>8.5538600000000002</v>
      </c>
      <c r="G2121" s="2">
        <f>'Moving Avg'!F2121</f>
        <v>8.5674249999999965</v>
      </c>
      <c r="H2121" s="2">
        <f>'Moving Avg'!G2121</f>
        <v>8.594968000000005</v>
      </c>
      <c r="I2121" s="2">
        <f>'Moving Avg'!H2121</f>
        <v>8.1388554999999947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  <c r="M2121" s="8">
        <f t="shared" si="333"/>
        <v>50</v>
      </c>
      <c r="N2121" s="8">
        <f t="shared" si="330"/>
        <v>45</v>
      </c>
      <c r="O2121" s="8">
        <f t="shared" si="331"/>
        <v>50</v>
      </c>
      <c r="P2121" s="8">
        <f t="shared" si="332"/>
        <v>83.5</v>
      </c>
      <c r="Q2121" s="9">
        <f t="shared" si="334"/>
        <v>53.274999999999999</v>
      </c>
      <c r="R2121" s="9">
        <f t="shared" si="335"/>
        <v>57.375</v>
      </c>
      <c r="S2121" s="9">
        <f t="shared" si="336"/>
        <v>64.325000000000003</v>
      </c>
      <c r="T2121" s="9">
        <f t="shared" si="337"/>
        <v>57.125</v>
      </c>
      <c r="U2121" s="8">
        <f t="shared" si="338"/>
        <v>58.32500000000001</v>
      </c>
      <c r="V2121" s="8">
        <f t="shared" si="339"/>
        <v>58.025000000000006</v>
      </c>
    </row>
    <row r="2122" spans="1:22" ht="13.5" x14ac:dyDescent="0.25">
      <c r="A2122" s="3">
        <f>RSI!A2122</f>
        <v>45092</v>
      </c>
      <c r="B2122" s="2">
        <f>RSI!B2122</f>
        <v>8.5416000000000007</v>
      </c>
      <c r="C2122" s="2">
        <f>RSI!I2122</f>
        <v>48.003075850757341</v>
      </c>
      <c r="D2122" s="2">
        <f>MACD!E2122</f>
        <v>1.6673318258659364E-2</v>
      </c>
      <c r="E2122" s="2">
        <f>MACD!F2122</f>
        <v>7.3427984204610603E-3</v>
      </c>
      <c r="F2122" s="2">
        <f>'Moving Avg'!D2122</f>
        <v>8.5538600000000002</v>
      </c>
      <c r="G2122" s="2">
        <f>'Moving Avg'!F2122</f>
        <v>8.5630499999999969</v>
      </c>
      <c r="H2122" s="2">
        <f>'Moving Avg'!G2122</f>
        <v>8.5989880000000056</v>
      </c>
      <c r="I2122" s="2">
        <f>'Moving Avg'!H2122</f>
        <v>8.144406999999994</v>
      </c>
      <c r="J2122" s="6" t="str">
        <f>OBV!F2122</f>
        <v>BEARISH</v>
      </c>
      <c r="K2122" s="6" t="str">
        <f>OBV!G2122</f>
        <v>NEUTRAL</v>
      </c>
      <c r="L2122" s="6" t="str">
        <f>OBV!H2122</f>
        <v>NEUTRAL</v>
      </c>
      <c r="M2122" s="8">
        <f t="shared" si="333"/>
        <v>50</v>
      </c>
      <c r="N2122" s="8">
        <f t="shared" si="330"/>
        <v>0</v>
      </c>
      <c r="O2122" s="8">
        <f t="shared" si="331"/>
        <v>50</v>
      </c>
      <c r="P2122" s="8">
        <f t="shared" si="332"/>
        <v>16.5</v>
      </c>
      <c r="Q2122" s="9">
        <f t="shared" si="334"/>
        <v>27.475000000000001</v>
      </c>
      <c r="R2122" s="9">
        <f t="shared" si="335"/>
        <v>31.625</v>
      </c>
      <c r="S2122" s="9">
        <f t="shared" si="336"/>
        <v>27.425000000000001</v>
      </c>
      <c r="T2122" s="9">
        <f t="shared" si="337"/>
        <v>29.125</v>
      </c>
      <c r="U2122" s="8">
        <f t="shared" si="338"/>
        <v>28.841666666666669</v>
      </c>
      <c r="V2122" s="8">
        <f t="shared" si="339"/>
        <v>28.912500000000001</v>
      </c>
    </row>
    <row r="2123" spans="1:22" ht="13.5" x14ac:dyDescent="0.25">
      <c r="A2123" s="3">
        <f>RSI!A2123</f>
        <v>45093</v>
      </c>
      <c r="B2123" s="2">
        <f>RSI!B2123</f>
        <v>8.6028000000000002</v>
      </c>
      <c r="C2123" s="2">
        <f>RSI!I2123</f>
        <v>53.315924550313369</v>
      </c>
      <c r="D2123" s="2">
        <f>MACD!E2123</f>
        <v>2.255172312080056E-2</v>
      </c>
      <c r="E2123" s="2">
        <f>MACD!F2123</f>
        <v>1.038458336052896E-2</v>
      </c>
      <c r="F2123" s="2">
        <f>'Moving Avg'!D2123</f>
        <v>8.5661000000000005</v>
      </c>
      <c r="G2123" s="2">
        <f>'Moving Avg'!F2123</f>
        <v>8.5647949999999984</v>
      </c>
      <c r="H2123" s="2">
        <f>'Moving Avg'!G2123</f>
        <v>8.6019600000000054</v>
      </c>
      <c r="I2123" s="2">
        <f>'Moving Avg'!H2123</f>
        <v>8.1487344999999944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3"/>
        <v>50</v>
      </c>
      <c r="N2123" s="8">
        <f t="shared" si="330"/>
        <v>0</v>
      </c>
      <c r="O2123" s="8">
        <f t="shared" si="331"/>
        <v>50</v>
      </c>
      <c r="P2123" s="8">
        <f t="shared" si="332"/>
        <v>83.5</v>
      </c>
      <c r="Q2123" s="9">
        <f t="shared" si="334"/>
        <v>37.524999999999999</v>
      </c>
      <c r="R2123" s="9">
        <f t="shared" si="335"/>
        <v>48.375</v>
      </c>
      <c r="S2123" s="9">
        <f t="shared" si="336"/>
        <v>57.575000000000003</v>
      </c>
      <c r="T2123" s="9">
        <f t="shared" si="337"/>
        <v>45.875</v>
      </c>
      <c r="U2123" s="8">
        <f t="shared" si="338"/>
        <v>47.82500000000001</v>
      </c>
      <c r="V2123" s="8">
        <f t="shared" si="339"/>
        <v>47.337500000000006</v>
      </c>
    </row>
    <row r="2124" spans="1:22" ht="13.5" x14ac:dyDescent="0.25">
      <c r="A2124" s="3">
        <f>RSI!A2124</f>
        <v>45096</v>
      </c>
      <c r="B2124" s="2">
        <f>RSI!B2124</f>
        <v>8.5678999999999998</v>
      </c>
      <c r="C2124" s="2">
        <f>RSI!I2124</f>
        <v>50.167925277836019</v>
      </c>
      <c r="D2124" s="2">
        <f>MACD!E2124</f>
        <v>2.5853587635346287E-2</v>
      </c>
      <c r="E2124" s="2">
        <f>MACD!F2124</f>
        <v>1.3478384215492427E-2</v>
      </c>
      <c r="F2124" s="2">
        <f>'Moving Avg'!D2124</f>
        <v>8.5713600000000021</v>
      </c>
      <c r="G2124" s="2">
        <f>'Moving Avg'!F2124</f>
        <v>8.5647950000000002</v>
      </c>
      <c r="H2124" s="2">
        <f>'Moving Avg'!G2124</f>
        <v>8.6042340000000053</v>
      </c>
      <c r="I2124" s="2">
        <f>'Moving Avg'!H2124</f>
        <v>8.153105999999994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  <c r="M2124" s="8">
        <f t="shared" si="333"/>
        <v>50</v>
      </c>
      <c r="N2124" s="8">
        <f t="shared" si="330"/>
        <v>0</v>
      </c>
      <c r="O2124" s="8">
        <f t="shared" si="331"/>
        <v>50</v>
      </c>
      <c r="P2124" s="8">
        <f t="shared" si="332"/>
        <v>83.5</v>
      </c>
      <c r="Q2124" s="9">
        <f t="shared" si="334"/>
        <v>37.524999999999999</v>
      </c>
      <c r="R2124" s="9">
        <f t="shared" si="335"/>
        <v>48.375</v>
      </c>
      <c r="S2124" s="9">
        <f t="shared" si="336"/>
        <v>57.575000000000003</v>
      </c>
      <c r="T2124" s="9">
        <f t="shared" si="337"/>
        <v>45.875</v>
      </c>
      <c r="U2124" s="8">
        <f t="shared" si="338"/>
        <v>47.82500000000001</v>
      </c>
      <c r="V2124" s="8">
        <f t="shared" si="339"/>
        <v>47.337500000000006</v>
      </c>
    </row>
    <row r="2125" spans="1:22" ht="13.5" x14ac:dyDescent="0.25">
      <c r="A2125" s="3">
        <f>RSI!A2125</f>
        <v>45097</v>
      </c>
      <c r="B2125" s="2">
        <f>RSI!B2125</f>
        <v>8.6378000000000004</v>
      </c>
      <c r="C2125" s="2">
        <f>RSI!I2125</f>
        <v>55.797331618672153</v>
      </c>
      <c r="D2125" s="2">
        <f>MACD!E2125</f>
        <v>2.8835349432950963E-2</v>
      </c>
      <c r="E2125" s="2">
        <f>MACD!F2125</f>
        <v>1.6549777258984134E-2</v>
      </c>
      <c r="F2125" s="2">
        <f>'Moving Avg'!D2125</f>
        <v>8.5800999999999998</v>
      </c>
      <c r="G2125" s="2">
        <f>'Moving Avg'!F2125</f>
        <v>8.5696049999999993</v>
      </c>
      <c r="H2125" s="2">
        <f>'Moving Avg'!G2125</f>
        <v>8.6038840000000043</v>
      </c>
      <c r="I2125" s="2">
        <f>'Moving Avg'!H2125</f>
        <v>8.1569529999999943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  <c r="M2125" s="8">
        <f t="shared" si="333"/>
        <v>50</v>
      </c>
      <c r="N2125" s="8">
        <f t="shared" si="330"/>
        <v>0</v>
      </c>
      <c r="O2125" s="8">
        <f t="shared" si="331"/>
        <v>50</v>
      </c>
      <c r="P2125" s="8">
        <f t="shared" si="332"/>
        <v>83.5</v>
      </c>
      <c r="Q2125" s="9">
        <f t="shared" si="334"/>
        <v>37.524999999999999</v>
      </c>
      <c r="R2125" s="9">
        <f t="shared" si="335"/>
        <v>48.375</v>
      </c>
      <c r="S2125" s="9">
        <f t="shared" si="336"/>
        <v>57.575000000000003</v>
      </c>
      <c r="T2125" s="9">
        <f t="shared" si="337"/>
        <v>45.875</v>
      </c>
      <c r="U2125" s="8">
        <f t="shared" si="338"/>
        <v>47.82500000000001</v>
      </c>
      <c r="V2125" s="8">
        <f t="shared" si="339"/>
        <v>47.337500000000006</v>
      </c>
    </row>
    <row r="2126" spans="1:22" ht="13.5" x14ac:dyDescent="0.25">
      <c r="A2126" s="3">
        <f>RSI!A2126</f>
        <v>45098</v>
      </c>
      <c r="B2126" s="2">
        <f>RSI!B2126</f>
        <v>8.6115999999999993</v>
      </c>
      <c r="C2126" s="2">
        <f>RSI!I2126</f>
        <v>53.363949071565905</v>
      </c>
      <c r="D2126" s="2">
        <f>MACD!E2126</f>
        <v>1.1375073354914278E-2</v>
      </c>
      <c r="E2126" s="2">
        <f>MACD!F2126</f>
        <v>1.5514836478170164E-2</v>
      </c>
      <c r="F2126" s="2">
        <f>'Moving Avg'!D2126</f>
        <v>8.5923399999999983</v>
      </c>
      <c r="G2126" s="2">
        <f>'Moving Avg'!F2126</f>
        <v>8.5761649999999996</v>
      </c>
      <c r="H2126" s="2">
        <f>'Moving Avg'!G2126</f>
        <v>8.5984640000000052</v>
      </c>
      <c r="I2126" s="2">
        <f>'Moving Avg'!H2126</f>
        <v>8.1604499999999938</v>
      </c>
      <c r="J2126" s="6" t="str">
        <f>OBV!F2126</f>
        <v>BEARISH</v>
      </c>
      <c r="K2126" s="6" t="str">
        <f>OBV!G2126</f>
        <v>NEUTRAL</v>
      </c>
      <c r="L2126" s="6" t="str">
        <f>OBV!H2126</f>
        <v>BEARISH DIVERGENCE</v>
      </c>
      <c r="M2126" s="8">
        <f t="shared" si="333"/>
        <v>50</v>
      </c>
      <c r="N2126" s="8">
        <f t="shared" si="330"/>
        <v>45</v>
      </c>
      <c r="O2126" s="8">
        <f t="shared" si="331"/>
        <v>50</v>
      </c>
      <c r="P2126" s="8">
        <f t="shared" si="332"/>
        <v>16.5</v>
      </c>
      <c r="Q2126" s="9">
        <f t="shared" si="334"/>
        <v>43.225000000000001</v>
      </c>
      <c r="R2126" s="9">
        <f t="shared" si="335"/>
        <v>40.625</v>
      </c>
      <c r="S2126" s="9">
        <f t="shared" si="336"/>
        <v>34.174999999999997</v>
      </c>
      <c r="T2126" s="9">
        <f t="shared" si="337"/>
        <v>40.375</v>
      </c>
      <c r="U2126" s="8">
        <f t="shared" si="338"/>
        <v>39.341666666666661</v>
      </c>
      <c r="V2126" s="8">
        <f t="shared" si="339"/>
        <v>39.599999999999994</v>
      </c>
    </row>
    <row r="2127" spans="1:22" ht="13.5" x14ac:dyDescent="0.25">
      <c r="A2127" s="3">
        <f>RSI!A2127</f>
        <v>45099</v>
      </c>
      <c r="B2127" s="2">
        <f>RSI!B2127</f>
        <v>8.6378000000000004</v>
      </c>
      <c r="C2127" s="2">
        <f>RSI!I2127</f>
        <v>55.455993571616226</v>
      </c>
      <c r="D2127" s="2">
        <f>MACD!E2127</f>
        <v>-2.0121215756319089E-4</v>
      </c>
      <c r="E2127" s="2">
        <f>MACD!F2127</f>
        <v>1.2371626751023494E-2</v>
      </c>
      <c r="F2127" s="2">
        <f>'Moving Avg'!D2127</f>
        <v>8.61158</v>
      </c>
      <c r="G2127" s="2">
        <f>'Moving Avg'!F2127</f>
        <v>8.5857799999999997</v>
      </c>
      <c r="H2127" s="2">
        <f>'Moving Avg'!G2127</f>
        <v>8.5960160000000059</v>
      </c>
      <c r="I2127" s="2">
        <f>'Moving Avg'!H2127</f>
        <v>8.1632914999999926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  <c r="M2127" s="8">
        <f t="shared" si="333"/>
        <v>50</v>
      </c>
      <c r="N2127" s="8">
        <f t="shared" si="330"/>
        <v>45</v>
      </c>
      <c r="O2127" s="8">
        <f t="shared" si="331"/>
        <v>50</v>
      </c>
      <c r="P2127" s="8">
        <f t="shared" si="332"/>
        <v>83.5</v>
      </c>
      <c r="Q2127" s="9">
        <f t="shared" si="334"/>
        <v>53.274999999999999</v>
      </c>
      <c r="R2127" s="9">
        <f t="shared" si="335"/>
        <v>57.375</v>
      </c>
      <c r="S2127" s="9">
        <f t="shared" si="336"/>
        <v>64.325000000000003</v>
      </c>
      <c r="T2127" s="9">
        <f t="shared" si="337"/>
        <v>57.125</v>
      </c>
      <c r="U2127" s="8">
        <f t="shared" si="338"/>
        <v>58.32500000000001</v>
      </c>
      <c r="V2127" s="8">
        <f t="shared" si="339"/>
        <v>58.025000000000006</v>
      </c>
    </row>
    <row r="2128" spans="1:22" ht="13.5" x14ac:dyDescent="0.25">
      <c r="A2128" s="3">
        <f>RSI!A2128</f>
        <v>45100</v>
      </c>
      <c r="B2128" s="2">
        <f>RSI!B2128</f>
        <v>8.6115999999999993</v>
      </c>
      <c r="C2128" s="2">
        <f>RSI!I2128</f>
        <v>52.900394372294983</v>
      </c>
      <c r="D2128" s="2">
        <f>MACD!E2128</f>
        <v>-8.4242140587047487E-3</v>
      </c>
      <c r="E2128" s="2">
        <f>MACD!F2128</f>
        <v>8.2124585890778461E-3</v>
      </c>
      <c r="F2128" s="2">
        <f>'Moving Avg'!D2128</f>
        <v>8.6133399999999991</v>
      </c>
      <c r="G2128" s="2">
        <f>'Moving Avg'!F2128</f>
        <v>8.5927749999999996</v>
      </c>
      <c r="H2128" s="2">
        <f>'Moving Avg'!G2128</f>
        <v>8.5944420000000079</v>
      </c>
      <c r="I2128" s="2">
        <f>'Moving Avg'!H2128</f>
        <v>8.1652584999999913</v>
      </c>
      <c r="J2128" s="6" t="str">
        <f>OBV!F2128</f>
        <v>BEARISH</v>
      </c>
      <c r="K2128" s="6" t="str">
        <f>OBV!G2128</f>
        <v>NEUTRAL</v>
      </c>
      <c r="L2128" s="6" t="str">
        <f>OBV!H2128</f>
        <v>BEARISH DIVERGENCE</v>
      </c>
      <c r="M2128" s="8">
        <f t="shared" si="333"/>
        <v>50</v>
      </c>
      <c r="N2128" s="8">
        <f t="shared" si="330"/>
        <v>45</v>
      </c>
      <c r="O2128" s="8">
        <f t="shared" si="331"/>
        <v>50</v>
      </c>
      <c r="P2128" s="8">
        <f t="shared" si="332"/>
        <v>16.5</v>
      </c>
      <c r="Q2128" s="9">
        <f t="shared" si="334"/>
        <v>43.225000000000001</v>
      </c>
      <c r="R2128" s="9">
        <f t="shared" si="335"/>
        <v>40.625</v>
      </c>
      <c r="S2128" s="9">
        <f t="shared" si="336"/>
        <v>34.174999999999997</v>
      </c>
      <c r="T2128" s="9">
        <f t="shared" si="337"/>
        <v>40.375</v>
      </c>
      <c r="U2128" s="8">
        <f t="shared" si="338"/>
        <v>39.341666666666661</v>
      </c>
      <c r="V2128" s="8">
        <f t="shared" si="339"/>
        <v>39.599999999999994</v>
      </c>
    </row>
    <row r="2129" spans="1:22" ht="13.5" x14ac:dyDescent="0.25">
      <c r="A2129" s="3">
        <f>RSI!A2129</f>
        <v>45103</v>
      </c>
      <c r="B2129" s="2">
        <f>RSI!B2129</f>
        <v>8.6464999999999996</v>
      </c>
      <c r="C2129" s="2">
        <f>RSI!I2129</f>
        <v>55.820974991081059</v>
      </c>
      <c r="D2129" s="2">
        <f>MACD!E2129</f>
        <v>-1.8153640459216192E-2</v>
      </c>
      <c r="E2129" s="2">
        <f>MACD!F2129</f>
        <v>2.9392387794190391E-3</v>
      </c>
      <c r="F2129" s="2">
        <f>'Moving Avg'!D2129</f>
        <v>8.6290600000000008</v>
      </c>
      <c r="G2129" s="2">
        <f>'Moving Avg'!F2129</f>
        <v>8.5967050000000018</v>
      </c>
      <c r="H2129" s="2">
        <f>'Moving Avg'!G2129</f>
        <v>8.5960140000000074</v>
      </c>
      <c r="I2129" s="2">
        <f>'Moving Avg'!H2129</f>
        <v>8.1674874999999911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3"/>
        <v>50</v>
      </c>
      <c r="N2129" s="8">
        <f t="shared" si="330"/>
        <v>100</v>
      </c>
      <c r="O2129" s="8">
        <f t="shared" si="331"/>
        <v>50</v>
      </c>
      <c r="P2129" s="8">
        <f t="shared" si="332"/>
        <v>83.5</v>
      </c>
      <c r="Q2129" s="9">
        <f t="shared" si="334"/>
        <v>72.525000000000006</v>
      </c>
      <c r="R2129" s="9">
        <f t="shared" si="335"/>
        <v>68.375</v>
      </c>
      <c r="S2129" s="9">
        <f t="shared" si="336"/>
        <v>72.575000000000003</v>
      </c>
      <c r="T2129" s="9">
        <f t="shared" si="337"/>
        <v>70.875</v>
      </c>
      <c r="U2129" s="8">
        <f t="shared" si="338"/>
        <v>71.158333333333346</v>
      </c>
      <c r="V2129" s="8">
        <f t="shared" si="339"/>
        <v>71.087500000000006</v>
      </c>
    </row>
    <row r="2130" spans="1:22" ht="13.5" x14ac:dyDescent="0.25">
      <c r="A2130" s="3">
        <f>RSI!A2130</f>
        <v>45104</v>
      </c>
      <c r="B2130" s="2">
        <f>RSI!B2130</f>
        <v>8.6553000000000004</v>
      </c>
      <c r="C2130" s="2">
        <f>RSI!I2130</f>
        <v>56.552548819703567</v>
      </c>
      <c r="D2130" s="2">
        <f>MACD!E2130</f>
        <v>-1.9339901707946083E-2</v>
      </c>
      <c r="E2130" s="2">
        <f>MACD!F2130</f>
        <v>-1.5165893180539855E-3</v>
      </c>
      <c r="F2130" s="2">
        <f>'Moving Avg'!D2130</f>
        <v>8.6325600000000016</v>
      </c>
      <c r="G2130" s="2">
        <f>'Moving Avg'!F2130</f>
        <v>8.5967050000000018</v>
      </c>
      <c r="H2130" s="2">
        <f>'Moving Avg'!G2130</f>
        <v>8.5963640000000066</v>
      </c>
      <c r="I2130" s="2">
        <f>'Moving Avg'!H2130</f>
        <v>8.170372499999992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  <c r="M2130" s="8">
        <f t="shared" si="333"/>
        <v>50</v>
      </c>
      <c r="N2130" s="8">
        <f t="shared" si="330"/>
        <v>45</v>
      </c>
      <c r="O2130" s="8">
        <f t="shared" si="331"/>
        <v>50</v>
      </c>
      <c r="P2130" s="8">
        <f t="shared" si="332"/>
        <v>83.5</v>
      </c>
      <c r="Q2130" s="9">
        <f t="shared" si="334"/>
        <v>53.274999999999999</v>
      </c>
      <c r="R2130" s="9">
        <f t="shared" si="335"/>
        <v>57.375</v>
      </c>
      <c r="S2130" s="9">
        <f t="shared" si="336"/>
        <v>64.325000000000003</v>
      </c>
      <c r="T2130" s="9">
        <f t="shared" si="337"/>
        <v>57.125</v>
      </c>
      <c r="U2130" s="8">
        <f t="shared" si="338"/>
        <v>58.32500000000001</v>
      </c>
      <c r="V2130" s="8">
        <f t="shared" si="339"/>
        <v>58.025000000000006</v>
      </c>
    </row>
    <row r="2131" spans="1:22" ht="13.5" x14ac:dyDescent="0.25">
      <c r="A2131" s="3">
        <f>RSI!A2131</f>
        <v>45107</v>
      </c>
      <c r="B2131" s="2">
        <f>RSI!B2131</f>
        <v>8.6553000000000004</v>
      </c>
      <c r="C2131" s="2">
        <f>RSI!I2131</f>
        <v>56.552548819703567</v>
      </c>
      <c r="D2131" s="2">
        <f>MACD!E2131</f>
        <v>-2.7469423749451494E-2</v>
      </c>
      <c r="E2131" s="2">
        <f>MACD!F2131</f>
        <v>-6.7071562043334882E-3</v>
      </c>
      <c r="F2131" s="2">
        <f>'Moving Avg'!D2131</f>
        <v>8.6413000000000011</v>
      </c>
      <c r="G2131" s="2">
        <f>'Moving Avg'!F2131</f>
        <v>8.5993300000000019</v>
      </c>
      <c r="H2131" s="2">
        <f>'Moving Avg'!G2131</f>
        <v>8.5981120000000075</v>
      </c>
      <c r="I2131" s="2">
        <f>'Moving Avg'!H2131</f>
        <v>8.1729954999999919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  <c r="M2131" s="8">
        <f t="shared" si="333"/>
        <v>50</v>
      </c>
      <c r="N2131" s="8">
        <f t="shared" si="330"/>
        <v>100</v>
      </c>
      <c r="O2131" s="8">
        <f t="shared" si="331"/>
        <v>50</v>
      </c>
      <c r="P2131" s="8">
        <f t="shared" si="332"/>
        <v>83.5</v>
      </c>
      <c r="Q2131" s="9">
        <f t="shared" si="334"/>
        <v>72.525000000000006</v>
      </c>
      <c r="R2131" s="9">
        <f t="shared" si="335"/>
        <v>68.375</v>
      </c>
      <c r="S2131" s="9">
        <f t="shared" si="336"/>
        <v>72.575000000000003</v>
      </c>
      <c r="T2131" s="9">
        <f t="shared" si="337"/>
        <v>70.875</v>
      </c>
      <c r="U2131" s="8">
        <f t="shared" si="338"/>
        <v>71.158333333333346</v>
      </c>
      <c r="V2131" s="8">
        <f t="shared" si="339"/>
        <v>71.087500000000006</v>
      </c>
    </row>
    <row r="2132" spans="1:22" ht="13.5" x14ac:dyDescent="0.25">
      <c r="A2132" s="3">
        <f>RSI!A2132</f>
        <v>45110</v>
      </c>
      <c r="B2132" s="2">
        <f>RSI!B2132</f>
        <v>8.7462999999999997</v>
      </c>
      <c r="C2132" s="2">
        <f>RSI!I2132</f>
        <v>63.751374589354398</v>
      </c>
      <c r="D2132" s="2">
        <f>MACD!E2132</f>
        <v>-4.2815694024142203E-2</v>
      </c>
      <c r="E2132" s="2">
        <f>MACD!F2132</f>
        <v>-1.3928863768295233E-2</v>
      </c>
      <c r="F2132" s="2">
        <f>'Moving Avg'!D2132</f>
        <v>8.6630000000000003</v>
      </c>
      <c r="G2132" s="2">
        <f>'Moving Avg'!F2132</f>
        <v>8.6043200000000013</v>
      </c>
      <c r="H2132" s="2">
        <f>'Moving Avg'!G2132</f>
        <v>8.6008060000000075</v>
      </c>
      <c r="I2132" s="2">
        <f>'Moving Avg'!H2132</f>
        <v>8.1760734999999904</v>
      </c>
      <c r="J2132" s="6" t="str">
        <f>OBV!F2132</f>
        <v>BULLISH</v>
      </c>
      <c r="K2132" s="6" t="str">
        <f>OBV!G2132</f>
        <v>NEUTRAL</v>
      </c>
      <c r="L2132" s="6" t="str">
        <f>OBV!H2132</f>
        <v>BULLISH DIVERGENCE</v>
      </c>
      <c r="M2132" s="8">
        <f t="shared" si="333"/>
        <v>50</v>
      </c>
      <c r="N2132" s="8">
        <f t="shared" si="330"/>
        <v>100</v>
      </c>
      <c r="O2132" s="8">
        <f t="shared" si="331"/>
        <v>50</v>
      </c>
      <c r="P2132" s="8">
        <f t="shared" si="332"/>
        <v>66.5</v>
      </c>
      <c r="Q2132" s="9">
        <f t="shared" si="334"/>
        <v>69.974999999999994</v>
      </c>
      <c r="R2132" s="9">
        <f t="shared" si="335"/>
        <v>64.125</v>
      </c>
      <c r="S2132" s="9">
        <f t="shared" si="336"/>
        <v>64.924999999999997</v>
      </c>
      <c r="T2132" s="9">
        <f t="shared" si="337"/>
        <v>66.625</v>
      </c>
      <c r="U2132" s="8">
        <f t="shared" si="338"/>
        <v>66.341666666666654</v>
      </c>
      <c r="V2132" s="8">
        <f t="shared" si="339"/>
        <v>66.412499999999994</v>
      </c>
    </row>
    <row r="2133" spans="1:22" ht="13.5" x14ac:dyDescent="0.25">
      <c r="A2133" s="3">
        <f>RSI!A2133</f>
        <v>45111</v>
      </c>
      <c r="B2133" s="2">
        <f>RSI!B2133</f>
        <v>8.6829999999999998</v>
      </c>
      <c r="C2133" s="2">
        <f>RSI!I2133</f>
        <v>56.712212720340801</v>
      </c>
      <c r="D2133" s="2">
        <f>MACD!E2133</f>
        <v>-4.2579687042499259E-2</v>
      </c>
      <c r="E2133" s="2">
        <f>MACD!F2133</f>
        <v>-1.9659028423136039E-2</v>
      </c>
      <c r="F2133" s="2">
        <f>'Moving Avg'!D2133</f>
        <v>8.6772799999999997</v>
      </c>
      <c r="G2133" s="2">
        <f>'Moving Avg'!F2133</f>
        <v>8.606580000000001</v>
      </c>
      <c r="H2133" s="2">
        <f>'Moving Avg'!G2133</f>
        <v>8.6013600000000068</v>
      </c>
      <c r="I2133" s="2">
        <f>'Moving Avg'!H2133</f>
        <v>8.1787034999999904</v>
      </c>
      <c r="J2133" s="6" t="str">
        <f>OBV!F2133</f>
        <v>BULLISH</v>
      </c>
      <c r="K2133" s="6" t="str">
        <f>OBV!G2133</f>
        <v>NEUTRAL</v>
      </c>
      <c r="L2133" s="6" t="str">
        <f>OBV!H2133</f>
        <v>BULLISH DIVERGENCE</v>
      </c>
      <c r="M2133" s="8">
        <f t="shared" si="333"/>
        <v>50</v>
      </c>
      <c r="N2133" s="8">
        <f t="shared" si="330"/>
        <v>100</v>
      </c>
      <c r="O2133" s="8">
        <f t="shared" si="331"/>
        <v>50</v>
      </c>
      <c r="P2133" s="8">
        <f t="shared" si="332"/>
        <v>66.5</v>
      </c>
      <c r="Q2133" s="9">
        <f t="shared" si="334"/>
        <v>69.974999999999994</v>
      </c>
      <c r="R2133" s="9">
        <f t="shared" si="335"/>
        <v>64.125</v>
      </c>
      <c r="S2133" s="9">
        <f t="shared" si="336"/>
        <v>64.924999999999997</v>
      </c>
      <c r="T2133" s="9">
        <f t="shared" si="337"/>
        <v>66.625</v>
      </c>
      <c r="U2133" s="8">
        <f t="shared" si="338"/>
        <v>66.341666666666654</v>
      </c>
      <c r="V2133" s="8">
        <f t="shared" si="339"/>
        <v>66.412499999999994</v>
      </c>
    </row>
    <row r="2134" spans="1:22" ht="13.5" x14ac:dyDescent="0.25">
      <c r="A2134" s="3">
        <f>RSI!A2134</f>
        <v>45112</v>
      </c>
      <c r="B2134" s="2">
        <f>RSI!B2134</f>
        <v>8.6648999999999994</v>
      </c>
      <c r="C2134" s="2">
        <f>RSI!I2134</f>
        <v>54.847351126039413</v>
      </c>
      <c r="D2134" s="2">
        <f>MACD!E2134</f>
        <v>-4.6851992831324907E-2</v>
      </c>
      <c r="E2134" s="2">
        <f>MACD!F2134</f>
        <v>-2.5097621304773814E-2</v>
      </c>
      <c r="F2134" s="2">
        <f>'Moving Avg'!D2134</f>
        <v>8.6809599999999989</v>
      </c>
      <c r="G2134" s="2">
        <f>'Moving Avg'!F2134</f>
        <v>8.6092449999999978</v>
      </c>
      <c r="H2134" s="2">
        <f>'Moving Avg'!G2134</f>
        <v>8.6015520000000052</v>
      </c>
      <c r="I2134" s="2">
        <f>'Moving Avg'!H2134</f>
        <v>8.1806749999999901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  <c r="M2134" s="8">
        <f t="shared" si="333"/>
        <v>50</v>
      </c>
      <c r="N2134" s="8">
        <f t="shared" si="330"/>
        <v>100</v>
      </c>
      <c r="O2134" s="8">
        <f t="shared" si="331"/>
        <v>50</v>
      </c>
      <c r="P2134" s="8">
        <f t="shared" si="332"/>
        <v>16.5</v>
      </c>
      <c r="Q2134" s="9">
        <f t="shared" si="334"/>
        <v>62.475000000000001</v>
      </c>
      <c r="R2134" s="9">
        <f t="shared" si="335"/>
        <v>51.625</v>
      </c>
      <c r="S2134" s="9">
        <f t="shared" si="336"/>
        <v>42.424999999999997</v>
      </c>
      <c r="T2134" s="9">
        <f t="shared" si="337"/>
        <v>54.125</v>
      </c>
      <c r="U2134" s="8">
        <f t="shared" si="338"/>
        <v>52.17499999999999</v>
      </c>
      <c r="V2134" s="8">
        <f t="shared" si="339"/>
        <v>52.662499999999994</v>
      </c>
    </row>
    <row r="2135" spans="1:22" ht="13.5" x14ac:dyDescent="0.25">
      <c r="A2135" s="3">
        <f>RSI!A2135</f>
        <v>45113</v>
      </c>
      <c r="B2135" s="2">
        <f>RSI!B2135</f>
        <v>8.6648999999999994</v>
      </c>
      <c r="C2135" s="2">
        <f>RSI!I2135</f>
        <v>54.847351126039413</v>
      </c>
      <c r="D2135" s="2">
        <f>MACD!E2135</f>
        <v>-4.0016882063810044E-2</v>
      </c>
      <c r="E2135" s="2">
        <f>MACD!F2135</f>
        <v>-2.808147345658106E-2</v>
      </c>
      <c r="F2135" s="2">
        <f>'Moving Avg'!D2135</f>
        <v>8.6828800000000008</v>
      </c>
      <c r="G2135" s="2">
        <f>'Moving Avg'!F2135</f>
        <v>8.6101649999999985</v>
      </c>
      <c r="H2135" s="2">
        <f>'Moving Avg'!G2135</f>
        <v>8.602618000000005</v>
      </c>
      <c r="I2135" s="2">
        <f>'Moving Avg'!H2135</f>
        <v>8.1826899999999902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3"/>
        <v>50</v>
      </c>
      <c r="N2135" s="8">
        <f t="shared" si="330"/>
        <v>45</v>
      </c>
      <c r="O2135" s="8">
        <f t="shared" si="331"/>
        <v>50</v>
      </c>
      <c r="P2135" s="8">
        <f t="shared" si="332"/>
        <v>16.5</v>
      </c>
      <c r="Q2135" s="9">
        <f t="shared" si="334"/>
        <v>43.225000000000001</v>
      </c>
      <c r="R2135" s="9">
        <f t="shared" si="335"/>
        <v>40.625</v>
      </c>
      <c r="S2135" s="9">
        <f t="shared" si="336"/>
        <v>34.174999999999997</v>
      </c>
      <c r="T2135" s="9">
        <f t="shared" si="337"/>
        <v>40.375</v>
      </c>
      <c r="U2135" s="8">
        <f t="shared" si="338"/>
        <v>39.341666666666661</v>
      </c>
      <c r="V2135" s="8">
        <f t="shared" si="339"/>
        <v>39.599999999999994</v>
      </c>
    </row>
    <row r="2136" spans="1:22" ht="13.5" x14ac:dyDescent="0.25">
      <c r="A2136" s="3">
        <f>RSI!A2136</f>
        <v>45114</v>
      </c>
      <c r="B2136" s="2">
        <f>RSI!B2136</f>
        <v>8.6468000000000007</v>
      </c>
      <c r="C2136" s="2">
        <f>RSI!I2136</f>
        <v>52.83251082033901</v>
      </c>
      <c r="D2136" s="2">
        <f>MACD!E2136</f>
        <v>-3.7204565854915828E-2</v>
      </c>
      <c r="E2136" s="2">
        <f>MACD!F2136</f>
        <v>-2.9906091936248016E-2</v>
      </c>
      <c r="F2136" s="2">
        <f>'Moving Avg'!D2136</f>
        <v>8.6811799999999995</v>
      </c>
      <c r="G2136" s="2">
        <f>'Moving Avg'!F2136</f>
        <v>8.617169999999998</v>
      </c>
      <c r="H2136" s="2">
        <f>'Moving Avg'!G2136</f>
        <v>8.6026240000000058</v>
      </c>
      <c r="I2136" s="2">
        <f>'Moving Avg'!H2136</f>
        <v>8.1841774999999899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3"/>
        <v>50</v>
      </c>
      <c r="N2136" s="8">
        <f t="shared" si="330"/>
        <v>45</v>
      </c>
      <c r="O2136" s="8">
        <f t="shared" si="331"/>
        <v>50</v>
      </c>
      <c r="P2136" s="8">
        <f t="shared" si="332"/>
        <v>16.5</v>
      </c>
      <c r="Q2136" s="9">
        <f t="shared" si="334"/>
        <v>43.225000000000001</v>
      </c>
      <c r="R2136" s="9">
        <f t="shared" si="335"/>
        <v>40.625</v>
      </c>
      <c r="S2136" s="9">
        <f t="shared" si="336"/>
        <v>34.174999999999997</v>
      </c>
      <c r="T2136" s="9">
        <f t="shared" si="337"/>
        <v>40.375</v>
      </c>
      <c r="U2136" s="8">
        <f t="shared" si="338"/>
        <v>39.341666666666661</v>
      </c>
      <c r="V2136" s="8">
        <f t="shared" si="339"/>
        <v>39.599999999999994</v>
      </c>
    </row>
    <row r="2137" spans="1:22" ht="13.5" x14ac:dyDescent="0.25">
      <c r="A2137" s="3">
        <f>RSI!A2137</f>
        <v>45117</v>
      </c>
      <c r="B2137" s="2">
        <f>RSI!B2137</f>
        <v>8.6288</v>
      </c>
      <c r="C2137" s="2">
        <f>RSI!I2137</f>
        <v>50.83262091584664</v>
      </c>
      <c r="D2137" s="2">
        <f>MACD!E2137</f>
        <v>-2.9614237590340764E-2</v>
      </c>
      <c r="E2137" s="2">
        <f>MACD!F2137</f>
        <v>-2.9847721067066568E-2</v>
      </c>
      <c r="F2137" s="2">
        <f>'Moving Avg'!D2137</f>
        <v>8.6576799999999992</v>
      </c>
      <c r="G2137" s="2">
        <f>'Moving Avg'!F2137</f>
        <v>8.6215299999999999</v>
      </c>
      <c r="H2137" s="2">
        <f>'Moving Avg'!G2137</f>
        <v>8.6020940000000046</v>
      </c>
      <c r="I2137" s="2">
        <f>'Moving Avg'!H2137</f>
        <v>8.1847444999999901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  <c r="M2137" s="8">
        <f t="shared" si="333"/>
        <v>50</v>
      </c>
      <c r="N2137" s="8">
        <f t="shared" si="330"/>
        <v>0</v>
      </c>
      <c r="O2137" s="8">
        <f t="shared" si="331"/>
        <v>50</v>
      </c>
      <c r="P2137" s="8">
        <f t="shared" si="332"/>
        <v>16.5</v>
      </c>
      <c r="Q2137" s="9">
        <f t="shared" si="334"/>
        <v>27.475000000000001</v>
      </c>
      <c r="R2137" s="9">
        <f t="shared" si="335"/>
        <v>31.625</v>
      </c>
      <c r="S2137" s="9">
        <f t="shared" si="336"/>
        <v>27.425000000000001</v>
      </c>
      <c r="T2137" s="9">
        <f t="shared" si="337"/>
        <v>29.125</v>
      </c>
      <c r="U2137" s="8">
        <f t="shared" si="338"/>
        <v>28.841666666666669</v>
      </c>
      <c r="V2137" s="8">
        <f t="shared" si="339"/>
        <v>28.912500000000001</v>
      </c>
    </row>
    <row r="2138" spans="1:22" ht="13.5" x14ac:dyDescent="0.25">
      <c r="A2138" s="3">
        <f>RSI!A2138</f>
        <v>45118</v>
      </c>
      <c r="B2138" s="2">
        <f>RSI!B2138</f>
        <v>8.1402999999999999</v>
      </c>
      <c r="C2138" s="2">
        <f>RSI!I2138</f>
        <v>24.13335604136509</v>
      </c>
      <c r="D2138" s="2">
        <f>MACD!E2138</f>
        <v>8.927065039628701E-3</v>
      </c>
      <c r="E2138" s="2">
        <f>MACD!F2138</f>
        <v>-2.2092763845727517E-2</v>
      </c>
      <c r="F2138" s="2">
        <f>'Moving Avg'!D2138</f>
        <v>8.5491399999999995</v>
      </c>
      <c r="G2138" s="2">
        <f>'Moving Avg'!F2138</f>
        <v>8.601465000000001</v>
      </c>
      <c r="H2138" s="2">
        <f>'Moving Avg'!G2138</f>
        <v>8.5924940000000056</v>
      </c>
      <c r="I2138" s="2">
        <f>'Moving Avg'!H2138</f>
        <v>8.1831749999999897</v>
      </c>
      <c r="J2138" s="6" t="str">
        <f>OBV!F2138</f>
        <v>BEARISH</v>
      </c>
      <c r="K2138" s="6" t="str">
        <f>OBV!G2138</f>
        <v>WEAK</v>
      </c>
      <c r="L2138" s="6" t="str">
        <f>OBV!H2138</f>
        <v>CONFIRMED BEARISH</v>
      </c>
      <c r="M2138" s="8">
        <f t="shared" si="333"/>
        <v>100</v>
      </c>
      <c r="N2138" s="8">
        <f t="shared" si="330"/>
        <v>0</v>
      </c>
      <c r="O2138" s="8">
        <f t="shared" si="331"/>
        <v>50</v>
      </c>
      <c r="P2138" s="8">
        <f t="shared" si="332"/>
        <v>0</v>
      </c>
      <c r="Q2138" s="9">
        <f t="shared" si="334"/>
        <v>42.5</v>
      </c>
      <c r="R2138" s="9">
        <f t="shared" si="335"/>
        <v>37.5</v>
      </c>
      <c r="S2138" s="9">
        <f t="shared" si="336"/>
        <v>27.5</v>
      </c>
      <c r="T2138" s="9">
        <f t="shared" si="337"/>
        <v>37.5</v>
      </c>
      <c r="U2138" s="8">
        <f t="shared" si="338"/>
        <v>35.833333333333336</v>
      </c>
      <c r="V2138" s="8">
        <f t="shared" si="339"/>
        <v>36.25</v>
      </c>
    </row>
    <row r="2139" spans="1:22" ht="13.5" x14ac:dyDescent="0.25">
      <c r="A2139" s="3">
        <f>RSI!A2139</f>
        <v>45119</v>
      </c>
      <c r="B2139" s="2">
        <f>RSI!B2139</f>
        <v>8.3211999999999993</v>
      </c>
      <c r="C2139" s="2">
        <f>RSI!I2139</f>
        <v>37.272659886850839</v>
      </c>
      <c r="D2139" s="2">
        <f>MACD!E2139</f>
        <v>3.6361680319068057E-2</v>
      </c>
      <c r="E2139" s="2">
        <f>MACD!F2139</f>
        <v>-1.0401875012768402E-2</v>
      </c>
      <c r="F2139" s="2">
        <f>'Moving Avg'!D2139</f>
        <v>8.4803999999999995</v>
      </c>
      <c r="G2139" s="2">
        <f>'Moving Avg'!F2139</f>
        <v>8.590444999999999</v>
      </c>
      <c r="H2139" s="2">
        <f>'Moving Avg'!G2139</f>
        <v>8.5861620000000034</v>
      </c>
      <c r="I2139" s="2">
        <f>'Moving Avg'!H2139</f>
        <v>8.1820289999999893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3"/>
        <v>50</v>
      </c>
      <c r="N2139" s="8">
        <f t="shared" si="330"/>
        <v>0</v>
      </c>
      <c r="O2139" s="8">
        <f t="shared" si="331"/>
        <v>50</v>
      </c>
      <c r="P2139" s="8">
        <f t="shared" si="332"/>
        <v>16.5</v>
      </c>
      <c r="Q2139" s="9">
        <f t="shared" si="334"/>
        <v>27.475000000000001</v>
      </c>
      <c r="R2139" s="9">
        <f t="shared" si="335"/>
        <v>31.625</v>
      </c>
      <c r="S2139" s="9">
        <f t="shared" si="336"/>
        <v>27.425000000000001</v>
      </c>
      <c r="T2139" s="9">
        <f t="shared" si="337"/>
        <v>29.125</v>
      </c>
      <c r="U2139" s="8">
        <f t="shared" si="338"/>
        <v>28.841666666666669</v>
      </c>
      <c r="V2139" s="8">
        <f t="shared" si="339"/>
        <v>28.912500000000001</v>
      </c>
    </row>
    <row r="2140" spans="1:22" ht="13.5" x14ac:dyDescent="0.25">
      <c r="A2140" s="3">
        <f>RSI!A2140</f>
        <v>45120</v>
      </c>
      <c r="B2140" s="2">
        <f>RSI!B2140</f>
        <v>8.3211999999999993</v>
      </c>
      <c r="C2140" s="2">
        <f>RSI!I2140</f>
        <v>37.272659886850839</v>
      </c>
      <c r="D2140" s="2">
        <f>MACD!E2140</f>
        <v>6.2502627557156742E-2</v>
      </c>
      <c r="E2140" s="2">
        <f>MACD!F2140</f>
        <v>4.1790255012166266E-3</v>
      </c>
      <c r="F2140" s="2">
        <f>'Moving Avg'!D2140</f>
        <v>8.4116599999999995</v>
      </c>
      <c r="G2140" s="2">
        <f>'Moving Avg'!F2140</f>
        <v>8.5768000000000022</v>
      </c>
      <c r="H2140" s="2">
        <f>'Moving Avg'!G2140</f>
        <v>8.5798300000000012</v>
      </c>
      <c r="I2140" s="2">
        <f>'Moving Avg'!H2140</f>
        <v>8.1808394999999887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3"/>
        <v>50</v>
      </c>
      <c r="N2140" s="8">
        <f t="shared" si="330"/>
        <v>0</v>
      </c>
      <c r="O2140" s="8">
        <f t="shared" si="331"/>
        <v>50</v>
      </c>
      <c r="P2140" s="8">
        <f t="shared" si="332"/>
        <v>16.5</v>
      </c>
      <c r="Q2140" s="9">
        <f t="shared" si="334"/>
        <v>27.475000000000001</v>
      </c>
      <c r="R2140" s="9">
        <f t="shared" si="335"/>
        <v>31.625</v>
      </c>
      <c r="S2140" s="9">
        <f t="shared" si="336"/>
        <v>27.425000000000001</v>
      </c>
      <c r="T2140" s="9">
        <f t="shared" si="337"/>
        <v>29.125</v>
      </c>
      <c r="U2140" s="8">
        <f t="shared" si="338"/>
        <v>28.841666666666669</v>
      </c>
      <c r="V2140" s="8">
        <f t="shared" si="339"/>
        <v>28.912500000000001</v>
      </c>
    </row>
    <row r="2141" spans="1:22" ht="13.5" x14ac:dyDescent="0.25">
      <c r="A2141" s="3">
        <f>RSI!A2141</f>
        <v>45121</v>
      </c>
      <c r="B2141" s="2">
        <f>RSI!B2141</f>
        <v>8.3211999999999993</v>
      </c>
      <c r="C2141" s="2">
        <f>RSI!I2141</f>
        <v>37.272659886850839</v>
      </c>
      <c r="D2141" s="2">
        <f>MACD!E2141</f>
        <v>8.6078553426803595E-2</v>
      </c>
      <c r="E2141" s="2">
        <f>MACD!F2141</f>
        <v>2.0558931086334019E-2</v>
      </c>
      <c r="F2141" s="2">
        <f>'Moving Avg'!D2141</f>
        <v>8.3465399999999992</v>
      </c>
      <c r="G2141" s="2">
        <f>'Moving Avg'!F2141</f>
        <v>8.5653400000000026</v>
      </c>
      <c r="H2141" s="2">
        <f>'Moving Avg'!G2141</f>
        <v>8.5740220000000011</v>
      </c>
      <c r="I2141" s="2">
        <f>'Moving Avg'!H2141</f>
        <v>8.1800434999999894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3"/>
        <v>50</v>
      </c>
      <c r="N2141" s="8">
        <f t="shared" si="330"/>
        <v>0</v>
      </c>
      <c r="O2141" s="8">
        <f t="shared" si="331"/>
        <v>50</v>
      </c>
      <c r="P2141" s="8">
        <f t="shared" si="332"/>
        <v>16.5</v>
      </c>
      <c r="Q2141" s="9">
        <f t="shared" si="334"/>
        <v>27.475000000000001</v>
      </c>
      <c r="R2141" s="9">
        <f t="shared" si="335"/>
        <v>31.625</v>
      </c>
      <c r="S2141" s="9">
        <f t="shared" si="336"/>
        <v>27.425000000000001</v>
      </c>
      <c r="T2141" s="9">
        <f t="shared" si="337"/>
        <v>29.125</v>
      </c>
      <c r="U2141" s="8">
        <f t="shared" si="338"/>
        <v>28.841666666666669</v>
      </c>
      <c r="V2141" s="8">
        <f t="shared" si="339"/>
        <v>28.912500000000001</v>
      </c>
    </row>
    <row r="2142" spans="1:22" ht="13.5" x14ac:dyDescent="0.25">
      <c r="A2142" s="3">
        <f>RSI!A2142</f>
        <v>45124</v>
      </c>
      <c r="B2142" s="2">
        <f>RSI!B2142</f>
        <v>8.3211999999999993</v>
      </c>
      <c r="C2142" s="2">
        <f>RSI!I2142</f>
        <v>37.272659886850839</v>
      </c>
      <c r="D2142" s="2">
        <f>MACD!E2142</f>
        <v>0.12137617565029579</v>
      </c>
      <c r="E2142" s="2">
        <f>MACD!F2142</f>
        <v>4.0722379999126375E-2</v>
      </c>
      <c r="F2142" s="2">
        <f>'Moving Avg'!D2142</f>
        <v>8.2850199999999994</v>
      </c>
      <c r="G2142" s="2">
        <f>'Moving Avg'!F2142</f>
        <v>8.5543200000000006</v>
      </c>
      <c r="H2142" s="2">
        <f>'Moving Avg'!G2142</f>
        <v>8.5683899999999991</v>
      </c>
      <c r="I2142" s="2">
        <f>'Moving Avg'!H2142</f>
        <v>8.1791599999999907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3"/>
        <v>50</v>
      </c>
      <c r="N2142" s="8">
        <f t="shared" si="330"/>
        <v>0</v>
      </c>
      <c r="O2142" s="8">
        <f t="shared" si="331"/>
        <v>50</v>
      </c>
      <c r="P2142" s="8">
        <f t="shared" si="332"/>
        <v>16.5</v>
      </c>
      <c r="Q2142" s="9">
        <f t="shared" si="334"/>
        <v>27.475000000000001</v>
      </c>
      <c r="R2142" s="9">
        <f t="shared" si="335"/>
        <v>31.625</v>
      </c>
      <c r="S2142" s="9">
        <f t="shared" si="336"/>
        <v>27.425000000000001</v>
      </c>
      <c r="T2142" s="9">
        <f t="shared" si="337"/>
        <v>29.125</v>
      </c>
      <c r="U2142" s="8">
        <f t="shared" si="338"/>
        <v>28.841666666666669</v>
      </c>
      <c r="V2142" s="8">
        <f t="shared" si="339"/>
        <v>28.912500000000001</v>
      </c>
    </row>
    <row r="2143" spans="1:22" ht="13.5" x14ac:dyDescent="0.25">
      <c r="A2143" s="3">
        <f>RSI!A2143</f>
        <v>45125</v>
      </c>
      <c r="B2143" s="2">
        <f>RSI!B2143</f>
        <v>8.2759999999999998</v>
      </c>
      <c r="C2143" s="2">
        <f>RSI!I2143</f>
        <v>35.222533323100691</v>
      </c>
      <c r="D2143" s="2">
        <f>MACD!E2143</f>
        <v>0.14610193464989507</v>
      </c>
      <c r="E2143" s="2">
        <f>MACD!F2143</f>
        <v>6.1798290929280117E-2</v>
      </c>
      <c r="F2143" s="2">
        <f>'Moving Avg'!D2143</f>
        <v>8.3121600000000004</v>
      </c>
      <c r="G2143" s="2">
        <f>'Moving Avg'!F2143</f>
        <v>8.537980000000001</v>
      </c>
      <c r="H2143" s="2">
        <f>'Moving Avg'!G2143</f>
        <v>8.5636019999999995</v>
      </c>
      <c r="I2143" s="2">
        <f>'Moving Avg'!H2143</f>
        <v>8.1777004999999914</v>
      </c>
      <c r="J2143" s="6" t="str">
        <f>OBV!F2143</f>
        <v>BULLISH</v>
      </c>
      <c r="K2143" s="6" t="str">
        <f>OBV!G2143</f>
        <v>STRONG</v>
      </c>
      <c r="L2143" s="6" t="str">
        <f>OBV!H2143</f>
        <v>CONFIRMED BULLISH</v>
      </c>
      <c r="M2143" s="8">
        <f t="shared" si="333"/>
        <v>50</v>
      </c>
      <c r="N2143" s="8">
        <f t="shared" si="330"/>
        <v>0</v>
      </c>
      <c r="O2143" s="8">
        <f t="shared" si="331"/>
        <v>50</v>
      </c>
      <c r="P2143" s="8">
        <f t="shared" si="332"/>
        <v>100</v>
      </c>
      <c r="Q2143" s="9">
        <f t="shared" si="334"/>
        <v>40</v>
      </c>
      <c r="R2143" s="9">
        <f t="shared" si="335"/>
        <v>52.5</v>
      </c>
      <c r="S2143" s="9">
        <f t="shared" si="336"/>
        <v>65</v>
      </c>
      <c r="T2143" s="9">
        <f t="shared" si="337"/>
        <v>50</v>
      </c>
      <c r="U2143" s="8">
        <f t="shared" si="338"/>
        <v>52.5</v>
      </c>
      <c r="V2143" s="8">
        <f t="shared" si="339"/>
        <v>51.875</v>
      </c>
    </row>
    <row r="2144" spans="1:22" ht="13.5" x14ac:dyDescent="0.25">
      <c r="A2144" s="3">
        <f>RSI!A2144</f>
        <v>45127</v>
      </c>
      <c r="B2144" s="2">
        <f>RSI!B2144</f>
        <v>8.2308000000000003</v>
      </c>
      <c r="C2144" s="2">
        <f>RSI!I2144</f>
        <v>33.252818163732613</v>
      </c>
      <c r="D2144" s="2">
        <f>MACD!E2144</f>
        <v>0.16901069814359992</v>
      </c>
      <c r="E2144" s="2">
        <f>MACD!F2144</f>
        <v>8.3240772372144084E-2</v>
      </c>
      <c r="F2144" s="2">
        <f>'Moving Avg'!D2144</f>
        <v>8.2940799999999992</v>
      </c>
      <c r="G2144" s="2">
        <f>'Moving Avg'!F2144</f>
        <v>8.5211250000000014</v>
      </c>
      <c r="H2144" s="2">
        <f>'Moving Avg'!G2144</f>
        <v>8.5565119999999997</v>
      </c>
      <c r="I2144" s="2">
        <f>'Moving Avg'!H2144</f>
        <v>8.1759279999999901</v>
      </c>
      <c r="J2144" s="6" t="str">
        <f>OBV!F2144</f>
        <v>BEARISH</v>
      </c>
      <c r="K2144" s="6" t="str">
        <f>OBV!G2144</f>
        <v>WEAK</v>
      </c>
      <c r="L2144" s="6" t="str">
        <f>OBV!H2144</f>
        <v>CONFIRMED BEARISH</v>
      </c>
      <c r="M2144" s="8">
        <f t="shared" si="333"/>
        <v>50</v>
      </c>
      <c r="N2144" s="8">
        <f t="shared" si="330"/>
        <v>0</v>
      </c>
      <c r="O2144" s="8">
        <f t="shared" si="331"/>
        <v>50</v>
      </c>
      <c r="P2144" s="8">
        <f t="shared" si="332"/>
        <v>0</v>
      </c>
      <c r="Q2144" s="9">
        <f t="shared" si="334"/>
        <v>25</v>
      </c>
      <c r="R2144" s="9">
        <f t="shared" si="335"/>
        <v>27.5</v>
      </c>
      <c r="S2144" s="9">
        <f t="shared" si="336"/>
        <v>20</v>
      </c>
      <c r="T2144" s="9">
        <f t="shared" si="337"/>
        <v>25</v>
      </c>
      <c r="U2144" s="8">
        <f t="shared" si="338"/>
        <v>24.166666666666668</v>
      </c>
      <c r="V2144" s="8">
        <f t="shared" si="339"/>
        <v>24.375</v>
      </c>
    </row>
    <row r="2145" spans="1:22" ht="13.5" x14ac:dyDescent="0.25">
      <c r="A2145" s="3">
        <f>RSI!A2145</f>
        <v>45128</v>
      </c>
      <c r="B2145" s="2">
        <f>RSI!B2145</f>
        <v>8.2308000000000003</v>
      </c>
      <c r="C2145" s="2">
        <f>RSI!I2145</f>
        <v>33.252818163732613</v>
      </c>
      <c r="D2145" s="2">
        <f>MACD!E2145</f>
        <v>0.18998012027520694</v>
      </c>
      <c r="E2145" s="2">
        <f>MACD!F2145</f>
        <v>0.10458864195275666</v>
      </c>
      <c r="F2145" s="2">
        <f>'Moving Avg'!D2145</f>
        <v>8.2759999999999998</v>
      </c>
      <c r="G2145" s="2">
        <f>'Moving Avg'!F2145</f>
        <v>8.5007750000000009</v>
      </c>
      <c r="H2145" s="2">
        <f>'Moving Avg'!G2145</f>
        <v>8.5497699999999988</v>
      </c>
      <c r="I2145" s="2">
        <f>'Moving Avg'!H2145</f>
        <v>8.1744614999999907</v>
      </c>
      <c r="J2145" s="6" t="str">
        <f>OBV!F2145</f>
        <v>BEARISH</v>
      </c>
      <c r="K2145" s="6" t="str">
        <f>OBV!G2145</f>
        <v>WEAK</v>
      </c>
      <c r="L2145" s="6" t="str">
        <f>OBV!H2145</f>
        <v>CONFIRMED BEARISH</v>
      </c>
      <c r="M2145" s="8">
        <f t="shared" si="333"/>
        <v>50</v>
      </c>
      <c r="N2145" s="8">
        <f t="shared" si="330"/>
        <v>0</v>
      </c>
      <c r="O2145" s="8">
        <f t="shared" si="331"/>
        <v>50</v>
      </c>
      <c r="P2145" s="8">
        <f t="shared" si="332"/>
        <v>0</v>
      </c>
      <c r="Q2145" s="9">
        <f t="shared" si="334"/>
        <v>25</v>
      </c>
      <c r="R2145" s="9">
        <f t="shared" si="335"/>
        <v>27.5</v>
      </c>
      <c r="S2145" s="9">
        <f t="shared" si="336"/>
        <v>20</v>
      </c>
      <c r="T2145" s="9">
        <f t="shared" si="337"/>
        <v>25</v>
      </c>
      <c r="U2145" s="8">
        <f t="shared" si="338"/>
        <v>24.166666666666668</v>
      </c>
      <c r="V2145" s="8">
        <f t="shared" si="339"/>
        <v>24.375</v>
      </c>
    </row>
    <row r="2146" spans="1:22" ht="13.5" x14ac:dyDescent="0.25">
      <c r="A2146" s="3">
        <f>RSI!A2146</f>
        <v>45131</v>
      </c>
      <c r="B2146" s="2">
        <f>RSI!B2146</f>
        <v>8.1402999999999999</v>
      </c>
      <c r="C2146" s="2">
        <f>RSI!I2146</f>
        <v>29.431020652487575</v>
      </c>
      <c r="D2146" s="2">
        <f>MACD!E2146</f>
        <v>0.21311023595922762</v>
      </c>
      <c r="E2146" s="2">
        <f>MACD!F2146</f>
        <v>0.12629296075405086</v>
      </c>
      <c r="F2146" s="2">
        <f>'Moving Avg'!D2146</f>
        <v>8.2398199999999999</v>
      </c>
      <c r="G2146" s="2">
        <f>'Moving Avg'!F2146</f>
        <v>8.4772099999999995</v>
      </c>
      <c r="H2146" s="2">
        <f>'Moving Avg'!G2146</f>
        <v>8.5403439999999993</v>
      </c>
      <c r="I2146" s="2">
        <f>'Moving Avg'!H2146</f>
        <v>8.173634999999992</v>
      </c>
      <c r="J2146" s="6" t="str">
        <f>OBV!F2146</f>
        <v>BEARISH</v>
      </c>
      <c r="K2146" s="6" t="str">
        <f>OBV!G2146</f>
        <v>WEAK</v>
      </c>
      <c r="L2146" s="6" t="str">
        <f>OBV!H2146</f>
        <v>CONFIRMED BEARISH</v>
      </c>
      <c r="M2146" s="8">
        <f t="shared" si="333"/>
        <v>100</v>
      </c>
      <c r="N2146" s="8">
        <f t="shared" si="330"/>
        <v>0</v>
      </c>
      <c r="O2146" s="8">
        <f t="shared" si="331"/>
        <v>50</v>
      </c>
      <c r="P2146" s="8">
        <f t="shared" si="332"/>
        <v>0</v>
      </c>
      <c r="Q2146" s="9">
        <f t="shared" si="334"/>
        <v>42.5</v>
      </c>
      <c r="R2146" s="9">
        <f t="shared" si="335"/>
        <v>37.5</v>
      </c>
      <c r="S2146" s="9">
        <f t="shared" si="336"/>
        <v>27.5</v>
      </c>
      <c r="T2146" s="9">
        <f t="shared" si="337"/>
        <v>37.5</v>
      </c>
      <c r="U2146" s="8">
        <f t="shared" si="338"/>
        <v>35.833333333333336</v>
      </c>
      <c r="V2146" s="8">
        <f t="shared" si="339"/>
        <v>36.25</v>
      </c>
    </row>
    <row r="2147" spans="1:22" ht="13.5" x14ac:dyDescent="0.25">
      <c r="A2147" s="3">
        <f>RSI!A2147</f>
        <v>45133</v>
      </c>
      <c r="B2147" s="2">
        <f>RSI!B2147</f>
        <v>8.1221999999999994</v>
      </c>
      <c r="C2147" s="2">
        <f>RSI!I2147</f>
        <v>28.720070108988665</v>
      </c>
      <c r="D2147" s="2">
        <f>MACD!E2147</f>
        <v>0.23314710453264276</v>
      </c>
      <c r="E2147" s="2">
        <f>MACD!F2147</f>
        <v>0.14766378950976924</v>
      </c>
      <c r="F2147" s="2">
        <f>'Moving Avg'!D2147</f>
        <v>8.2000199999999985</v>
      </c>
      <c r="G2147" s="2">
        <f>'Moving Avg'!F2147</f>
        <v>8.4514299999999984</v>
      </c>
      <c r="H2147" s="2">
        <f>'Moving Avg'!G2147</f>
        <v>8.5296819999999993</v>
      </c>
      <c r="I2147" s="2">
        <f>'Moving Avg'!H2147</f>
        <v>8.1722809999999928</v>
      </c>
      <c r="J2147" s="6" t="str">
        <f>OBV!F2147</f>
        <v>BEARISH</v>
      </c>
      <c r="K2147" s="6" t="str">
        <f>OBV!G2147</f>
        <v>WEAK</v>
      </c>
      <c r="L2147" s="6" t="str">
        <f>OBV!H2147</f>
        <v>CONFIRMED BEARISH</v>
      </c>
      <c r="M2147" s="8">
        <f t="shared" si="333"/>
        <v>100</v>
      </c>
      <c r="N2147" s="8">
        <f t="shared" si="330"/>
        <v>0</v>
      </c>
      <c r="O2147" s="8">
        <f t="shared" si="331"/>
        <v>50</v>
      </c>
      <c r="P2147" s="8">
        <f t="shared" si="332"/>
        <v>0</v>
      </c>
      <c r="Q2147" s="9">
        <f t="shared" si="334"/>
        <v>42.5</v>
      </c>
      <c r="R2147" s="9">
        <f t="shared" si="335"/>
        <v>37.5</v>
      </c>
      <c r="S2147" s="9">
        <f t="shared" si="336"/>
        <v>27.5</v>
      </c>
      <c r="T2147" s="9">
        <f t="shared" si="337"/>
        <v>37.5</v>
      </c>
      <c r="U2147" s="8">
        <f t="shared" si="338"/>
        <v>35.833333333333336</v>
      </c>
      <c r="V2147" s="8">
        <f t="shared" si="339"/>
        <v>36.25</v>
      </c>
    </row>
    <row r="2148" spans="1:22" ht="13.5" x14ac:dyDescent="0.25">
      <c r="A2148" s="3">
        <f>RSI!A2148</f>
        <v>45134</v>
      </c>
      <c r="B2148" s="2">
        <f>RSI!B2148</f>
        <v>8.1402999999999999</v>
      </c>
      <c r="C2148" s="2">
        <f>RSI!I2148</f>
        <v>30.527379199607623</v>
      </c>
      <c r="D2148" s="2">
        <f>MACD!E2148</f>
        <v>0.17546719125503252</v>
      </c>
      <c r="E2148" s="2">
        <f>MACD!F2148</f>
        <v>0.1532244698588219</v>
      </c>
      <c r="F2148" s="2">
        <f>'Moving Avg'!D2148</f>
        <v>8.172880000000001</v>
      </c>
      <c r="G2148" s="2">
        <f>'Moving Avg'!F2148</f>
        <v>8.4278649999999988</v>
      </c>
      <c r="H2148" s="2">
        <f>'Moving Avg'!G2148</f>
        <v>8.5197319999999994</v>
      </c>
      <c r="I2148" s="2">
        <f>'Moving Avg'!H2148</f>
        <v>8.1710174999999943</v>
      </c>
      <c r="J2148" s="6" t="str">
        <f>OBV!F2148</f>
        <v>BEARISH</v>
      </c>
      <c r="K2148" s="6" t="str">
        <f>OBV!G2148</f>
        <v>WEAK</v>
      </c>
      <c r="L2148" s="6" t="str">
        <f>OBV!H2148</f>
        <v>CONFIRMED BEARISH</v>
      </c>
      <c r="M2148" s="8">
        <f t="shared" si="333"/>
        <v>50</v>
      </c>
      <c r="N2148" s="8">
        <f t="shared" si="330"/>
        <v>0</v>
      </c>
      <c r="O2148" s="8">
        <f t="shared" si="331"/>
        <v>50</v>
      </c>
      <c r="P2148" s="8">
        <f t="shared" si="332"/>
        <v>0</v>
      </c>
      <c r="Q2148" s="9">
        <f t="shared" si="334"/>
        <v>25</v>
      </c>
      <c r="R2148" s="9">
        <f t="shared" si="335"/>
        <v>27.5</v>
      </c>
      <c r="S2148" s="9">
        <f t="shared" si="336"/>
        <v>20</v>
      </c>
      <c r="T2148" s="9">
        <f t="shared" si="337"/>
        <v>25</v>
      </c>
      <c r="U2148" s="8">
        <f t="shared" si="338"/>
        <v>24.166666666666668</v>
      </c>
      <c r="V2148" s="8">
        <f t="shared" si="339"/>
        <v>24.375</v>
      </c>
    </row>
    <row r="2149" spans="1:22" ht="13.5" x14ac:dyDescent="0.25">
      <c r="A2149" s="3">
        <f>RSI!A2149</f>
        <v>45135</v>
      </c>
      <c r="B2149" s="2">
        <f>RSI!B2149</f>
        <v>8.1402999999999999</v>
      </c>
      <c r="C2149" s="2">
        <f>RSI!I2149</f>
        <v>30.527379199607623</v>
      </c>
      <c r="D2149" s="2">
        <f>MACD!E2149</f>
        <v>0.15610751912864096</v>
      </c>
      <c r="E2149" s="2">
        <f>MACD!F2149</f>
        <v>0.15380107971278573</v>
      </c>
      <c r="F2149" s="2">
        <f>'Moving Avg'!D2149</f>
        <v>8.1547799999999988</v>
      </c>
      <c r="G2149" s="2">
        <f>'Moving Avg'!F2149</f>
        <v>8.4025549999999996</v>
      </c>
      <c r="H2149" s="2">
        <f>'Moving Avg'!G2149</f>
        <v>8.5094319999999986</v>
      </c>
      <c r="I2149" s="2">
        <f>'Moving Avg'!H2149</f>
        <v>8.169535499999995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3"/>
        <v>50</v>
      </c>
      <c r="N2149" s="8">
        <f t="shared" si="330"/>
        <v>0</v>
      </c>
      <c r="O2149" s="8">
        <f t="shared" si="331"/>
        <v>0</v>
      </c>
      <c r="P2149" s="8">
        <f t="shared" si="332"/>
        <v>16.5</v>
      </c>
      <c r="Q2149" s="9">
        <f t="shared" si="334"/>
        <v>19.975000000000001</v>
      </c>
      <c r="R2149" s="9">
        <f t="shared" si="335"/>
        <v>14.125</v>
      </c>
      <c r="S2149" s="9">
        <f t="shared" si="336"/>
        <v>14.925000000000001</v>
      </c>
      <c r="T2149" s="9">
        <f t="shared" si="337"/>
        <v>16.625</v>
      </c>
      <c r="U2149" s="8">
        <f t="shared" si="338"/>
        <v>16.341666666666669</v>
      </c>
      <c r="V2149" s="8">
        <f t="shared" si="339"/>
        <v>16.412500000000001</v>
      </c>
    </row>
    <row r="2150" spans="1:22" ht="13.5" x14ac:dyDescent="0.25">
      <c r="A2150" s="3">
        <f>RSI!A2150</f>
        <v>45138</v>
      </c>
      <c r="B2150" s="2">
        <f>RSI!B2150</f>
        <v>8.1132000000000009</v>
      </c>
      <c r="C2150" s="2">
        <f>RSI!I2150</f>
        <v>29.24001098135345</v>
      </c>
      <c r="D2150" s="2">
        <f>MACD!E2150</f>
        <v>0.1432296276435352</v>
      </c>
      <c r="E2150" s="2">
        <f>MACD!F2150</f>
        <v>0.15168678929893564</v>
      </c>
      <c r="F2150" s="2">
        <f>'Moving Avg'!D2150</f>
        <v>8.1312599999999993</v>
      </c>
      <c r="G2150" s="2">
        <f>'Moving Avg'!F2150</f>
        <v>8.3754500000000007</v>
      </c>
      <c r="H2150" s="2">
        <f>'Moving Avg'!G2150</f>
        <v>8.4987659999999998</v>
      </c>
      <c r="I2150" s="2">
        <f>'Moving Avg'!H2150</f>
        <v>8.1679179999999931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  <c r="M2150" s="8">
        <f t="shared" si="333"/>
        <v>100</v>
      </c>
      <c r="N2150" s="8">
        <f t="shared" si="330"/>
        <v>45</v>
      </c>
      <c r="O2150" s="8">
        <f t="shared" si="331"/>
        <v>0</v>
      </c>
      <c r="P2150" s="8">
        <f t="shared" si="332"/>
        <v>16.5</v>
      </c>
      <c r="Q2150" s="9">
        <f t="shared" si="334"/>
        <v>53.225000000000001</v>
      </c>
      <c r="R2150" s="9">
        <f t="shared" si="335"/>
        <v>33.125</v>
      </c>
      <c r="S2150" s="9">
        <f t="shared" si="336"/>
        <v>29.175000000000001</v>
      </c>
      <c r="T2150" s="9">
        <f t="shared" si="337"/>
        <v>40.375</v>
      </c>
      <c r="U2150" s="8">
        <f t="shared" si="338"/>
        <v>38.508333333333333</v>
      </c>
      <c r="V2150" s="8">
        <f t="shared" si="339"/>
        <v>38.974999999999994</v>
      </c>
    </row>
    <row r="2151" spans="1:22" ht="13.5" x14ac:dyDescent="0.25">
      <c r="A2151" s="3">
        <f>RSI!A2151</f>
        <v>45139</v>
      </c>
      <c r="B2151" s="2">
        <f>RSI!B2151</f>
        <v>8.1219000000000001</v>
      </c>
      <c r="C2151" s="2">
        <f>RSI!I2151</f>
        <v>30.256843683733408</v>
      </c>
      <c r="D2151" s="2">
        <f>MACD!E2151</f>
        <v>0.13323379097978005</v>
      </c>
      <c r="E2151" s="2">
        <f>MACD!F2151</f>
        <v>0.14799618963510452</v>
      </c>
      <c r="F2151" s="2">
        <f>'Moving Avg'!D2151</f>
        <v>8.12758</v>
      </c>
      <c r="G2151" s="2">
        <f>'Moving Avg'!F2151</f>
        <v>8.3487800000000014</v>
      </c>
      <c r="H2151" s="2">
        <f>'Moving Avg'!G2151</f>
        <v>8.4898459999999982</v>
      </c>
      <c r="I2151" s="2">
        <f>'Moving Avg'!H2151</f>
        <v>8.1659069999999954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3"/>
        <v>50</v>
      </c>
      <c r="N2151" s="8">
        <f t="shared" si="330"/>
        <v>45</v>
      </c>
      <c r="O2151" s="8">
        <f t="shared" si="331"/>
        <v>0</v>
      </c>
      <c r="P2151" s="8">
        <f t="shared" si="332"/>
        <v>16.5</v>
      </c>
      <c r="Q2151" s="9">
        <f t="shared" si="334"/>
        <v>35.725000000000001</v>
      </c>
      <c r="R2151" s="9">
        <f t="shared" si="335"/>
        <v>23.125</v>
      </c>
      <c r="S2151" s="9">
        <f t="shared" si="336"/>
        <v>21.675000000000001</v>
      </c>
      <c r="T2151" s="9">
        <f t="shared" si="337"/>
        <v>27.875</v>
      </c>
      <c r="U2151" s="8">
        <f t="shared" si="338"/>
        <v>26.841666666666669</v>
      </c>
      <c r="V2151" s="8">
        <f t="shared" si="339"/>
        <v>27.1</v>
      </c>
    </row>
    <row r="2152" spans="1:22" ht="13.5" x14ac:dyDescent="0.25">
      <c r="A2152" s="3">
        <f>RSI!A2152</f>
        <v>45140</v>
      </c>
      <c r="B2152" s="2">
        <f>RSI!B2152</f>
        <v>8.0939999999999994</v>
      </c>
      <c r="C2152" s="2">
        <f>RSI!I2152</f>
        <v>28.826239869903446</v>
      </c>
      <c r="D2152" s="2">
        <f>MACD!E2152</f>
        <v>0.12822185295570065</v>
      </c>
      <c r="E2152" s="2">
        <f>MACD!F2152</f>
        <v>0.14404132229922376</v>
      </c>
      <c r="F2152" s="2">
        <f>'Moving Avg'!D2152</f>
        <v>8.1219399999999986</v>
      </c>
      <c r="G2152" s="2">
        <f>'Moving Avg'!F2152</f>
        <v>8.3161649999999998</v>
      </c>
      <c r="H2152" s="2">
        <f>'Moving Avg'!G2152</f>
        <v>8.479143999999998</v>
      </c>
      <c r="I2152" s="2">
        <f>'Moving Avg'!H2152</f>
        <v>8.163318999999996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  <c r="M2152" s="8">
        <f t="shared" si="333"/>
        <v>100</v>
      </c>
      <c r="N2152" s="8">
        <f t="shared" si="330"/>
        <v>45</v>
      </c>
      <c r="O2152" s="8">
        <f t="shared" si="331"/>
        <v>0</v>
      </c>
      <c r="P2152" s="8">
        <f t="shared" si="332"/>
        <v>16.5</v>
      </c>
      <c r="Q2152" s="9">
        <f t="shared" si="334"/>
        <v>53.225000000000001</v>
      </c>
      <c r="R2152" s="9">
        <f t="shared" si="335"/>
        <v>33.125</v>
      </c>
      <c r="S2152" s="9">
        <f t="shared" si="336"/>
        <v>29.175000000000001</v>
      </c>
      <c r="T2152" s="9">
        <f t="shared" si="337"/>
        <v>40.375</v>
      </c>
      <c r="U2152" s="8">
        <f t="shared" si="338"/>
        <v>38.508333333333333</v>
      </c>
      <c r="V2152" s="8">
        <f t="shared" si="339"/>
        <v>38.974999999999994</v>
      </c>
    </row>
    <row r="2153" spans="1:22" ht="13.5" x14ac:dyDescent="0.25">
      <c r="A2153" s="3">
        <f>RSI!A2153</f>
        <v>45141</v>
      </c>
      <c r="B2153" s="2">
        <f>RSI!B2153</f>
        <v>8.0939999999999994</v>
      </c>
      <c r="C2153" s="2">
        <f>RSI!I2153</f>
        <v>28.826239869903446</v>
      </c>
      <c r="D2153" s="2">
        <f>MACD!E2153</f>
        <v>0.11846923082338101</v>
      </c>
      <c r="E2153" s="2">
        <f>MACD!F2153</f>
        <v>0.13892690400405522</v>
      </c>
      <c r="F2153" s="2">
        <f>'Moving Avg'!D2153</f>
        <v>8.112680000000001</v>
      </c>
      <c r="G2153" s="2">
        <f>'Moving Avg'!F2153</f>
        <v>8.2867149999999992</v>
      </c>
      <c r="H2153" s="2">
        <f>'Moving Avg'!G2153</f>
        <v>8.4696660000000001</v>
      </c>
      <c r="I2153" s="2">
        <f>'Moving Avg'!H2153</f>
        <v>8.1609934999999965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3"/>
        <v>100</v>
      </c>
      <c r="N2153" s="8">
        <f t="shared" si="330"/>
        <v>100</v>
      </c>
      <c r="O2153" s="8">
        <f t="shared" si="331"/>
        <v>0</v>
      </c>
      <c r="P2153" s="8">
        <f t="shared" si="332"/>
        <v>16.5</v>
      </c>
      <c r="Q2153" s="9">
        <f t="shared" si="334"/>
        <v>72.474999999999994</v>
      </c>
      <c r="R2153" s="9">
        <f t="shared" si="335"/>
        <v>44.125</v>
      </c>
      <c r="S2153" s="9">
        <f t="shared" si="336"/>
        <v>37.424999999999997</v>
      </c>
      <c r="T2153" s="9">
        <f t="shared" si="337"/>
        <v>54.125</v>
      </c>
      <c r="U2153" s="8">
        <f t="shared" si="338"/>
        <v>51.341666666666661</v>
      </c>
      <c r="V2153" s="8">
        <f t="shared" si="339"/>
        <v>52.037499999999994</v>
      </c>
    </row>
    <row r="2154" spans="1:22" ht="13.5" x14ac:dyDescent="0.25">
      <c r="A2154" s="3">
        <f>RSI!A2154</f>
        <v>45142</v>
      </c>
      <c r="B2154" s="2">
        <f>RSI!B2154</f>
        <v>8.0009999999999994</v>
      </c>
      <c r="C2154" s="2">
        <f>RSI!I2154</f>
        <v>24.371467221453315</v>
      </c>
      <c r="D2154" s="2">
        <f>MACD!E2154</f>
        <v>0.1114873276618944</v>
      </c>
      <c r="E2154" s="2">
        <f>MACD!F2154</f>
        <v>0.13343898873562304</v>
      </c>
      <c r="F2154" s="2">
        <f>'Moving Avg'!D2154</f>
        <v>8.0848200000000006</v>
      </c>
      <c r="G2154" s="2">
        <f>'Moving Avg'!F2154</f>
        <v>8.2535199999999982</v>
      </c>
      <c r="H2154" s="2">
        <f>'Moving Avg'!G2154</f>
        <v>8.4583279999999998</v>
      </c>
      <c r="I2154" s="2">
        <f>'Moving Avg'!H2154</f>
        <v>8.1585964999999963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3"/>
        <v>100</v>
      </c>
      <c r="N2154" s="8">
        <f t="shared" si="330"/>
        <v>100</v>
      </c>
      <c r="O2154" s="8">
        <f t="shared" si="331"/>
        <v>0</v>
      </c>
      <c r="P2154" s="8">
        <f t="shared" si="332"/>
        <v>16.5</v>
      </c>
      <c r="Q2154" s="9">
        <f t="shared" si="334"/>
        <v>72.474999999999994</v>
      </c>
      <c r="R2154" s="9">
        <f t="shared" si="335"/>
        <v>44.125</v>
      </c>
      <c r="S2154" s="9">
        <f t="shared" si="336"/>
        <v>37.424999999999997</v>
      </c>
      <c r="T2154" s="9">
        <f t="shared" si="337"/>
        <v>54.125</v>
      </c>
      <c r="U2154" s="8">
        <f t="shared" si="338"/>
        <v>51.341666666666661</v>
      </c>
      <c r="V2154" s="8">
        <f t="shared" si="339"/>
        <v>52.037499999999994</v>
      </c>
    </row>
    <row r="2155" spans="1:22" ht="13.5" x14ac:dyDescent="0.25">
      <c r="A2155" s="3">
        <f>RSI!A2155</f>
        <v>45145</v>
      </c>
      <c r="B2155" s="2">
        <f>RSI!B2155</f>
        <v>8.0009999999999994</v>
      </c>
      <c r="C2155" s="2">
        <f>RSI!I2155</f>
        <v>24.371467221453315</v>
      </c>
      <c r="D2155" s="2">
        <f>MACD!E2155</f>
        <v>0.10736546817455483</v>
      </c>
      <c r="E2155" s="2">
        <f>MACD!F2155</f>
        <v>0.1282242846234094</v>
      </c>
      <c r="F2155" s="2">
        <f>'Moving Avg'!D2155</f>
        <v>8.0623799999999992</v>
      </c>
      <c r="G2155" s="2">
        <f>'Moving Avg'!F2155</f>
        <v>8.220324999999999</v>
      </c>
      <c r="H2155" s="2">
        <f>'Moving Avg'!G2155</f>
        <v>8.4475160000000002</v>
      </c>
      <c r="I2155" s="2">
        <f>'Moving Avg'!H2155</f>
        <v>8.1561119999999967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3"/>
        <v>100</v>
      </c>
      <c r="N2155" s="8">
        <f t="shared" si="330"/>
        <v>100</v>
      </c>
      <c r="O2155" s="8">
        <f t="shared" si="331"/>
        <v>0</v>
      </c>
      <c r="P2155" s="8">
        <f t="shared" si="332"/>
        <v>16.5</v>
      </c>
      <c r="Q2155" s="9">
        <f t="shared" si="334"/>
        <v>72.474999999999994</v>
      </c>
      <c r="R2155" s="9">
        <f t="shared" si="335"/>
        <v>44.125</v>
      </c>
      <c r="S2155" s="9">
        <f t="shared" si="336"/>
        <v>37.424999999999997</v>
      </c>
      <c r="T2155" s="9">
        <f t="shared" si="337"/>
        <v>54.125</v>
      </c>
      <c r="U2155" s="8">
        <f t="shared" si="338"/>
        <v>51.341666666666661</v>
      </c>
      <c r="V2155" s="8">
        <f t="shared" si="339"/>
        <v>52.037499999999994</v>
      </c>
    </row>
    <row r="2156" spans="1:22" ht="13.5" x14ac:dyDescent="0.25">
      <c r="A2156" s="3">
        <f>RSI!A2156</f>
        <v>45146</v>
      </c>
      <c r="B2156" s="2">
        <f>RSI!B2156</f>
        <v>7.9264999999999999</v>
      </c>
      <c r="C2156" s="2">
        <f>RSI!I2156</f>
        <v>21.311638726742942</v>
      </c>
      <c r="D2156" s="2">
        <f>MACD!E2156</f>
        <v>9.7126797998722481E-2</v>
      </c>
      <c r="E2156" s="2">
        <f>MACD!F2156</f>
        <v>0.12200478729847201</v>
      </c>
      <c r="F2156" s="2">
        <f>'Moving Avg'!D2156</f>
        <v>8.023299999999999</v>
      </c>
      <c r="G2156" s="2">
        <f>'Moving Avg'!F2156</f>
        <v>8.18431</v>
      </c>
      <c r="H2156" s="2">
        <f>'Moving Avg'!G2156</f>
        <v>8.436437999999999</v>
      </c>
      <c r="I2156" s="2">
        <f>'Moving Avg'!H2156</f>
        <v>8.1533424999999973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  <c r="M2156" s="8">
        <f t="shared" si="333"/>
        <v>100</v>
      </c>
      <c r="N2156" s="8">
        <f t="shared" si="330"/>
        <v>100</v>
      </c>
      <c r="O2156" s="8">
        <f t="shared" si="331"/>
        <v>0</v>
      </c>
      <c r="P2156" s="8">
        <f t="shared" si="332"/>
        <v>16.5</v>
      </c>
      <c r="Q2156" s="9">
        <f t="shared" si="334"/>
        <v>72.474999999999994</v>
      </c>
      <c r="R2156" s="9">
        <f t="shared" si="335"/>
        <v>44.125</v>
      </c>
      <c r="S2156" s="9">
        <f t="shared" si="336"/>
        <v>37.424999999999997</v>
      </c>
      <c r="T2156" s="9">
        <f t="shared" si="337"/>
        <v>54.125</v>
      </c>
      <c r="U2156" s="8">
        <f t="shared" si="338"/>
        <v>51.341666666666661</v>
      </c>
      <c r="V2156" s="8">
        <f t="shared" si="339"/>
        <v>52.037499999999994</v>
      </c>
    </row>
    <row r="2157" spans="1:22" ht="13.5" x14ac:dyDescent="0.25">
      <c r="A2157" s="3">
        <f>RSI!A2157</f>
        <v>45147</v>
      </c>
      <c r="B2157" s="2">
        <f>RSI!B2157</f>
        <v>7.9264999999999999</v>
      </c>
      <c r="C2157" s="2">
        <f>RSI!I2157</f>
        <v>21.311638726742942</v>
      </c>
      <c r="D2157" s="2">
        <f>MACD!E2157</f>
        <v>8.7650041615962238E-2</v>
      </c>
      <c r="E2157" s="2">
        <f>MACD!F2157</f>
        <v>0.11513383816197006</v>
      </c>
      <c r="F2157" s="2">
        <f>'Moving Avg'!D2157</f>
        <v>7.989799999999998</v>
      </c>
      <c r="G2157" s="2">
        <f>'Moving Avg'!F2157</f>
        <v>8.1491950000000006</v>
      </c>
      <c r="H2157" s="2">
        <f>'Moving Avg'!G2157</f>
        <v>8.4260579999999976</v>
      </c>
      <c r="I2157" s="2">
        <f>'Moving Avg'!H2157</f>
        <v>8.1506164999999982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3"/>
        <v>100</v>
      </c>
      <c r="N2157" s="8">
        <f t="shared" si="330"/>
        <v>100</v>
      </c>
      <c r="O2157" s="8">
        <f t="shared" si="331"/>
        <v>0</v>
      </c>
      <c r="P2157" s="8">
        <f t="shared" si="332"/>
        <v>16.5</v>
      </c>
      <c r="Q2157" s="9">
        <f t="shared" si="334"/>
        <v>72.474999999999994</v>
      </c>
      <c r="R2157" s="9">
        <f t="shared" si="335"/>
        <v>44.125</v>
      </c>
      <c r="S2157" s="9">
        <f t="shared" si="336"/>
        <v>37.424999999999997</v>
      </c>
      <c r="T2157" s="9">
        <f t="shared" si="337"/>
        <v>54.125</v>
      </c>
      <c r="U2157" s="8">
        <f t="shared" si="338"/>
        <v>51.341666666666661</v>
      </c>
      <c r="V2157" s="8">
        <f t="shared" si="339"/>
        <v>52.037499999999994</v>
      </c>
    </row>
    <row r="2158" spans="1:22" ht="13.5" x14ac:dyDescent="0.25">
      <c r="A2158" s="3">
        <f>RSI!A2158</f>
        <v>45148</v>
      </c>
      <c r="B2158" s="2">
        <f>RSI!B2158</f>
        <v>7.9543999999999997</v>
      </c>
      <c r="C2158" s="2">
        <f>RSI!I2158</f>
        <v>25.380608019408498</v>
      </c>
      <c r="D2158" s="2">
        <f>MACD!E2158</f>
        <v>8.217451975920298E-2</v>
      </c>
      <c r="E2158" s="2">
        <f>MACD!F2158</f>
        <v>0.10854197448141666</v>
      </c>
      <c r="F2158" s="2">
        <f>'Moving Avg'!D2158</f>
        <v>7.961879999999999</v>
      </c>
      <c r="G2158" s="2">
        <f>'Moving Avg'!F2158</f>
        <v>8.139899999999999</v>
      </c>
      <c r="H2158" s="2">
        <f>'Moving Avg'!G2158</f>
        <v>8.4157119999999992</v>
      </c>
      <c r="I2158" s="2">
        <f>'Moving Avg'!H2158</f>
        <v>8.1480299999999986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3"/>
        <v>100</v>
      </c>
      <c r="N2158" s="8">
        <f t="shared" si="330"/>
        <v>100</v>
      </c>
      <c r="O2158" s="8">
        <f t="shared" si="331"/>
        <v>0</v>
      </c>
      <c r="P2158" s="8">
        <f t="shared" si="332"/>
        <v>16.5</v>
      </c>
      <c r="Q2158" s="9">
        <f t="shared" si="334"/>
        <v>72.474999999999994</v>
      </c>
      <c r="R2158" s="9">
        <f t="shared" si="335"/>
        <v>44.125</v>
      </c>
      <c r="S2158" s="9">
        <f t="shared" si="336"/>
        <v>37.424999999999997</v>
      </c>
      <c r="T2158" s="9">
        <f t="shared" si="337"/>
        <v>54.125</v>
      </c>
      <c r="U2158" s="8">
        <f t="shared" si="338"/>
        <v>51.341666666666661</v>
      </c>
      <c r="V2158" s="8">
        <f t="shared" si="339"/>
        <v>52.037499999999994</v>
      </c>
    </row>
    <row r="2159" spans="1:22" ht="13.5" x14ac:dyDescent="0.25">
      <c r="A2159" s="3">
        <f>RSI!A2159</f>
        <v>45149</v>
      </c>
      <c r="B2159" s="2">
        <f>RSI!B2159</f>
        <v>7.9543999999999997</v>
      </c>
      <c r="C2159" s="2">
        <f>RSI!I2159</f>
        <v>25.380608019408498</v>
      </c>
      <c r="D2159" s="2">
        <f>MACD!E2159</f>
        <v>7.9066637737421175E-2</v>
      </c>
      <c r="E2159" s="2">
        <f>MACD!F2159</f>
        <v>0.10264690713261757</v>
      </c>
      <c r="F2159" s="2">
        <f>'Moving Avg'!D2159</f>
        <v>7.9525600000000001</v>
      </c>
      <c r="G2159" s="2">
        <f>'Moving Avg'!F2159</f>
        <v>8.1215599999999988</v>
      </c>
      <c r="H2159" s="2">
        <f>'Moving Avg'!G2159</f>
        <v>8.4034419999999983</v>
      </c>
      <c r="I2159" s="2">
        <f>'Moving Avg'!H2159</f>
        <v>8.1456184999999977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3"/>
        <v>100</v>
      </c>
      <c r="N2159" s="8">
        <f t="shared" si="330"/>
        <v>100</v>
      </c>
      <c r="O2159" s="8">
        <f t="shared" si="331"/>
        <v>0</v>
      </c>
      <c r="P2159" s="8">
        <f t="shared" si="332"/>
        <v>16.5</v>
      </c>
      <c r="Q2159" s="9">
        <f t="shared" si="334"/>
        <v>72.474999999999994</v>
      </c>
      <c r="R2159" s="9">
        <f t="shared" si="335"/>
        <v>44.125</v>
      </c>
      <c r="S2159" s="9">
        <f t="shared" si="336"/>
        <v>37.424999999999997</v>
      </c>
      <c r="T2159" s="9">
        <f t="shared" si="337"/>
        <v>54.125</v>
      </c>
      <c r="U2159" s="8">
        <f t="shared" si="338"/>
        <v>51.341666666666661</v>
      </c>
      <c r="V2159" s="8">
        <f t="shared" si="339"/>
        <v>52.037499999999994</v>
      </c>
    </row>
    <row r="2160" spans="1:22" ht="13.5" x14ac:dyDescent="0.25">
      <c r="A2160" s="3">
        <f>RSI!A2160</f>
        <v>45152</v>
      </c>
      <c r="B2160" s="2">
        <f>RSI!B2160</f>
        <v>7.9264999999999999</v>
      </c>
      <c r="C2160" s="2">
        <f>RSI!I2160</f>
        <v>23.944618718662127</v>
      </c>
      <c r="D2160" s="2">
        <f>MACD!E2160</f>
        <v>7.5746597546709538E-2</v>
      </c>
      <c r="E2160" s="2">
        <f>MACD!F2160</f>
        <v>9.7266845215435965E-2</v>
      </c>
      <c r="F2160" s="2">
        <f>'Moving Avg'!D2160</f>
        <v>7.9376599999999993</v>
      </c>
      <c r="G2160" s="2">
        <f>'Moving Avg'!F2160</f>
        <v>8.1018249999999998</v>
      </c>
      <c r="H2160" s="2">
        <f>'Moving Avg'!G2160</f>
        <v>8.3888660000000002</v>
      </c>
      <c r="I2160" s="2">
        <f>'Moving Avg'!H2160</f>
        <v>8.1431109999999993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3"/>
        <v>100</v>
      </c>
      <c r="N2160" s="8">
        <f t="shared" si="330"/>
        <v>100</v>
      </c>
      <c r="O2160" s="8">
        <f t="shared" si="331"/>
        <v>0</v>
      </c>
      <c r="P2160" s="8">
        <f t="shared" si="332"/>
        <v>16.5</v>
      </c>
      <c r="Q2160" s="9">
        <f t="shared" si="334"/>
        <v>72.474999999999994</v>
      </c>
      <c r="R2160" s="9">
        <f t="shared" si="335"/>
        <v>44.125</v>
      </c>
      <c r="S2160" s="9">
        <f t="shared" si="336"/>
        <v>37.424999999999997</v>
      </c>
      <c r="T2160" s="9">
        <f t="shared" si="337"/>
        <v>54.125</v>
      </c>
      <c r="U2160" s="8">
        <f t="shared" si="338"/>
        <v>51.341666666666661</v>
      </c>
      <c r="V2160" s="8">
        <f t="shared" si="339"/>
        <v>52.037499999999994</v>
      </c>
    </row>
    <row r="2161" spans="1:22" ht="13.5" x14ac:dyDescent="0.25">
      <c r="A2161" s="3">
        <f>RSI!A2161</f>
        <v>45153</v>
      </c>
      <c r="B2161" s="2">
        <f>RSI!B2161</f>
        <v>7.9078999999999997</v>
      </c>
      <c r="C2161" s="2">
        <f>RSI!I2161</f>
        <v>23.009948814018827</v>
      </c>
      <c r="D2161" s="2">
        <f>MACD!E2161</f>
        <v>7.7126092012143488E-2</v>
      </c>
      <c r="E2161" s="2">
        <f>MACD!F2161</f>
        <v>9.3238694574777486E-2</v>
      </c>
      <c r="F2161" s="2">
        <f>'Moving Avg'!D2161</f>
        <v>7.9339399999999998</v>
      </c>
      <c r="G2161" s="2">
        <f>'Moving Avg'!F2161</f>
        <v>8.0811600000000006</v>
      </c>
      <c r="H2161" s="2">
        <f>'Moving Avg'!G2161</f>
        <v>8.3749679999999991</v>
      </c>
      <c r="I2161" s="2">
        <f>'Moving Avg'!H2161</f>
        <v>8.1407729999999994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3"/>
        <v>100</v>
      </c>
      <c r="N2161" s="8">
        <f t="shared" si="330"/>
        <v>45</v>
      </c>
      <c r="O2161" s="8">
        <f t="shared" si="331"/>
        <v>0</v>
      </c>
      <c r="P2161" s="8">
        <f t="shared" si="332"/>
        <v>16.5</v>
      </c>
      <c r="Q2161" s="9">
        <f t="shared" si="334"/>
        <v>53.225000000000001</v>
      </c>
      <c r="R2161" s="9">
        <f t="shared" si="335"/>
        <v>33.125</v>
      </c>
      <c r="S2161" s="9">
        <f t="shared" si="336"/>
        <v>29.175000000000001</v>
      </c>
      <c r="T2161" s="9">
        <f t="shared" si="337"/>
        <v>40.375</v>
      </c>
      <c r="U2161" s="8">
        <f t="shared" si="338"/>
        <v>38.508333333333333</v>
      </c>
      <c r="V2161" s="8">
        <f t="shared" si="339"/>
        <v>38.974999999999994</v>
      </c>
    </row>
    <row r="2162" spans="1:22" ht="13.5" x14ac:dyDescent="0.25">
      <c r="A2162" s="3">
        <f>RSI!A2162</f>
        <v>45154</v>
      </c>
      <c r="B2162" s="2">
        <f>RSI!B2162</f>
        <v>7.9078999999999997</v>
      </c>
      <c r="C2162" s="2">
        <f>RSI!I2162</f>
        <v>23.009948814018827</v>
      </c>
      <c r="D2162" s="2">
        <f>MACD!E2162</f>
        <v>7.5474401442189532E-2</v>
      </c>
      <c r="E2162" s="2">
        <f>MACD!F2162</f>
        <v>8.9685835948259893E-2</v>
      </c>
      <c r="F2162" s="2">
        <f>'Moving Avg'!D2162</f>
        <v>7.9302200000000003</v>
      </c>
      <c r="G2162" s="2">
        <f>'Moving Avg'!F2162</f>
        <v>8.0604950000000013</v>
      </c>
      <c r="H2162" s="2">
        <f>'Moving Avg'!G2162</f>
        <v>8.3601960000000002</v>
      </c>
      <c r="I2162" s="2">
        <f>'Moving Avg'!H2162</f>
        <v>8.1392214999999997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3"/>
        <v>100</v>
      </c>
      <c r="N2162" s="8">
        <f t="shared" si="330"/>
        <v>45</v>
      </c>
      <c r="O2162" s="8">
        <f t="shared" si="331"/>
        <v>0</v>
      </c>
      <c r="P2162" s="8">
        <f t="shared" si="332"/>
        <v>16.5</v>
      </c>
      <c r="Q2162" s="9">
        <f t="shared" si="334"/>
        <v>53.225000000000001</v>
      </c>
      <c r="R2162" s="9">
        <f t="shared" si="335"/>
        <v>33.125</v>
      </c>
      <c r="S2162" s="9">
        <f t="shared" si="336"/>
        <v>29.175000000000001</v>
      </c>
      <c r="T2162" s="9">
        <f t="shared" si="337"/>
        <v>40.375</v>
      </c>
      <c r="U2162" s="8">
        <f t="shared" si="338"/>
        <v>38.508333333333333</v>
      </c>
      <c r="V2162" s="8">
        <f t="shared" si="339"/>
        <v>38.974999999999994</v>
      </c>
    </row>
    <row r="2163" spans="1:22" ht="13.5" x14ac:dyDescent="0.25">
      <c r="A2163" s="3">
        <f>RSI!A2163</f>
        <v>45155</v>
      </c>
      <c r="B2163" s="2">
        <f>RSI!B2163</f>
        <v>8.0939999999999994</v>
      </c>
      <c r="C2163" s="2">
        <f>RSI!I2163</f>
        <v>47.011326706074193</v>
      </c>
      <c r="D2163" s="2">
        <f>MACD!E2163</f>
        <v>6.1655847275504883E-2</v>
      </c>
      <c r="E2163" s="2">
        <f>MACD!F2163</f>
        <v>8.4079838213708888E-2</v>
      </c>
      <c r="F2163" s="2">
        <f>'Moving Avg'!D2163</f>
        <v>7.9581400000000002</v>
      </c>
      <c r="G2163" s="2">
        <f>'Moving Avg'!F2163</f>
        <v>8.0513950000000012</v>
      </c>
      <c r="H2163" s="2">
        <f>'Moving Avg'!G2163</f>
        <v>8.3493199999999987</v>
      </c>
      <c r="I2163" s="2">
        <f>'Moving Avg'!H2163</f>
        <v>8.1381634999999992</v>
      </c>
      <c r="J2163" s="6" t="str">
        <f>OBV!F2163</f>
        <v>BEARISH</v>
      </c>
      <c r="K2163" s="6" t="str">
        <f>OBV!G2163</f>
        <v>NEUTRAL</v>
      </c>
      <c r="L2163" s="6" t="str">
        <f>OBV!H2163</f>
        <v>BEARISH DIVERGENCE</v>
      </c>
      <c r="M2163" s="8">
        <f t="shared" si="333"/>
        <v>50</v>
      </c>
      <c r="N2163" s="8">
        <f t="shared" si="330"/>
        <v>100</v>
      </c>
      <c r="O2163" s="8">
        <f t="shared" si="331"/>
        <v>0</v>
      </c>
      <c r="P2163" s="8">
        <f t="shared" si="332"/>
        <v>16.5</v>
      </c>
      <c r="Q2163" s="9">
        <f t="shared" si="334"/>
        <v>54.975000000000001</v>
      </c>
      <c r="R2163" s="9">
        <f t="shared" si="335"/>
        <v>34.125</v>
      </c>
      <c r="S2163" s="9">
        <f t="shared" si="336"/>
        <v>29.925000000000001</v>
      </c>
      <c r="T2163" s="9">
        <f t="shared" si="337"/>
        <v>41.625</v>
      </c>
      <c r="U2163" s="8">
        <f t="shared" si="338"/>
        <v>39.674999999999997</v>
      </c>
      <c r="V2163" s="8">
        <f t="shared" si="339"/>
        <v>40.162499999999994</v>
      </c>
    </row>
    <row r="2164" spans="1:22" ht="13.5" x14ac:dyDescent="0.25">
      <c r="A2164" s="3">
        <f>RSI!A2164</f>
        <v>45156</v>
      </c>
      <c r="B2164" s="2">
        <f>RSI!B2164</f>
        <v>7.8893000000000004</v>
      </c>
      <c r="C2164" s="2">
        <f>RSI!I2164</f>
        <v>34.332839375013805</v>
      </c>
      <c r="D2164" s="2">
        <f>MACD!E2164</f>
        <v>5.0981984640348088E-2</v>
      </c>
      <c r="E2164" s="2">
        <f>MACD!F2164</f>
        <v>7.7460267499036728E-2</v>
      </c>
      <c r="F2164" s="2">
        <f>'Moving Avg'!D2164</f>
        <v>7.9451200000000002</v>
      </c>
      <c r="G2164" s="2">
        <f>'Moving Avg'!F2164</f>
        <v>8.034320000000001</v>
      </c>
      <c r="H2164" s="2">
        <f>'Moving Avg'!G2164</f>
        <v>8.3348739999999992</v>
      </c>
      <c r="I2164" s="2">
        <f>'Moving Avg'!H2164</f>
        <v>8.1365189999999998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3"/>
        <v>50</v>
      </c>
      <c r="N2164" s="8">
        <f t="shared" si="330"/>
        <v>100</v>
      </c>
      <c r="O2164" s="8">
        <f t="shared" si="331"/>
        <v>0</v>
      </c>
      <c r="P2164" s="8">
        <f t="shared" si="332"/>
        <v>16.5</v>
      </c>
      <c r="Q2164" s="9">
        <f t="shared" si="334"/>
        <v>54.975000000000001</v>
      </c>
      <c r="R2164" s="9">
        <f t="shared" si="335"/>
        <v>34.125</v>
      </c>
      <c r="S2164" s="9">
        <f t="shared" si="336"/>
        <v>29.925000000000001</v>
      </c>
      <c r="T2164" s="9">
        <f t="shared" si="337"/>
        <v>41.625</v>
      </c>
      <c r="U2164" s="8">
        <f t="shared" si="338"/>
        <v>39.674999999999997</v>
      </c>
      <c r="V2164" s="8">
        <f t="shared" si="339"/>
        <v>40.162499999999994</v>
      </c>
    </row>
    <row r="2165" spans="1:22" ht="13.5" x14ac:dyDescent="0.25">
      <c r="A2165" s="3">
        <f>RSI!A2165</f>
        <v>45159</v>
      </c>
      <c r="B2165" s="2">
        <f>RSI!B2165</f>
        <v>7.9078999999999997</v>
      </c>
      <c r="C2165" s="2">
        <f>RSI!I2165</f>
        <v>36.02125906257794</v>
      </c>
      <c r="D2165" s="2">
        <f>MACD!E2165</f>
        <v>4.1933437166758125E-2</v>
      </c>
      <c r="E2165" s="2">
        <f>MACD!F2165</f>
        <v>7.035490143258101E-2</v>
      </c>
      <c r="F2165" s="2">
        <f>'Moving Avg'!D2165</f>
        <v>7.9413999999999989</v>
      </c>
      <c r="G2165" s="2">
        <f>'Moving Avg'!F2165</f>
        <v>8.0181750000000029</v>
      </c>
      <c r="H2165" s="2">
        <f>'Moving Avg'!G2165</f>
        <v>8.3201019999999986</v>
      </c>
      <c r="I2165" s="2">
        <f>'Moving Avg'!H2165</f>
        <v>8.1343554999999999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  <c r="M2165" s="8">
        <f t="shared" si="333"/>
        <v>50</v>
      </c>
      <c r="N2165" s="8">
        <f t="shared" si="330"/>
        <v>100</v>
      </c>
      <c r="O2165" s="8">
        <f t="shared" si="331"/>
        <v>0</v>
      </c>
      <c r="P2165" s="8">
        <f t="shared" si="332"/>
        <v>16.5</v>
      </c>
      <c r="Q2165" s="9">
        <f t="shared" si="334"/>
        <v>54.975000000000001</v>
      </c>
      <c r="R2165" s="9">
        <f t="shared" si="335"/>
        <v>34.125</v>
      </c>
      <c r="S2165" s="9">
        <f t="shared" si="336"/>
        <v>29.925000000000001</v>
      </c>
      <c r="T2165" s="9">
        <f t="shared" si="337"/>
        <v>41.625</v>
      </c>
      <c r="U2165" s="8">
        <f t="shared" si="338"/>
        <v>39.674999999999997</v>
      </c>
      <c r="V2165" s="8">
        <f t="shared" si="339"/>
        <v>40.162499999999994</v>
      </c>
    </row>
    <row r="2166" spans="1:22" ht="13.5" x14ac:dyDescent="0.25">
      <c r="A2166" s="3">
        <f>RSI!A2166</f>
        <v>45160</v>
      </c>
      <c r="B2166" s="2">
        <f>RSI!B2166</f>
        <v>7.9078999999999997</v>
      </c>
      <c r="C2166" s="2">
        <f>RSI!I2166</f>
        <v>36.02125906257794</v>
      </c>
      <c r="D2166" s="2">
        <f>MACD!E2166</f>
        <v>2.3965675617175108E-2</v>
      </c>
      <c r="E2166" s="2">
        <f>MACD!F2166</f>
        <v>6.1077056269499837E-2</v>
      </c>
      <c r="F2166" s="2">
        <f>'Moving Avg'!D2166</f>
        <v>7.9413999999999989</v>
      </c>
      <c r="G2166" s="2">
        <f>'Moving Avg'!F2166</f>
        <v>8.0065550000000023</v>
      </c>
      <c r="H2166" s="2">
        <f>'Moving Avg'!G2166</f>
        <v>8.3081259999999979</v>
      </c>
      <c r="I2166" s="2">
        <f>'Moving Avg'!H2166</f>
        <v>8.1323669999999986</v>
      </c>
      <c r="J2166" s="6" t="str">
        <f>OBV!F2166</f>
        <v>BEARISH</v>
      </c>
      <c r="K2166" s="6" t="str">
        <f>OBV!G2166</f>
        <v>NEUTRAL</v>
      </c>
      <c r="L2166" s="6" t="str">
        <f>OBV!H2166</f>
        <v>NEUTRAL</v>
      </c>
      <c r="M2166" s="8">
        <f t="shared" si="333"/>
        <v>50</v>
      </c>
      <c r="N2166" s="8">
        <f t="shared" si="330"/>
        <v>100</v>
      </c>
      <c r="O2166" s="8">
        <f t="shared" si="331"/>
        <v>0</v>
      </c>
      <c r="P2166" s="8">
        <f t="shared" si="332"/>
        <v>16.5</v>
      </c>
      <c r="Q2166" s="9">
        <f t="shared" si="334"/>
        <v>54.975000000000001</v>
      </c>
      <c r="R2166" s="9">
        <f t="shared" si="335"/>
        <v>34.125</v>
      </c>
      <c r="S2166" s="9">
        <f t="shared" si="336"/>
        <v>29.925000000000001</v>
      </c>
      <c r="T2166" s="9">
        <f t="shared" si="337"/>
        <v>41.625</v>
      </c>
      <c r="U2166" s="8">
        <f t="shared" si="338"/>
        <v>39.674999999999997</v>
      </c>
      <c r="V2166" s="8">
        <f t="shared" si="339"/>
        <v>40.162499999999994</v>
      </c>
    </row>
    <row r="2167" spans="1:22" ht="13.5" x14ac:dyDescent="0.25">
      <c r="A2167" s="3">
        <f>RSI!A2167</f>
        <v>45161</v>
      </c>
      <c r="B2167" s="2">
        <f>RSI!B2167</f>
        <v>7.9078999999999997</v>
      </c>
      <c r="C2167" s="2">
        <f>RSI!I2167</f>
        <v>36.02125906257794</v>
      </c>
      <c r="D2167" s="2">
        <f>MACD!E2167</f>
        <v>9.8272222593269731E-3</v>
      </c>
      <c r="E2167" s="2">
        <f>MACD!F2167</f>
        <v>5.0827089467465267E-2</v>
      </c>
      <c r="F2167" s="2">
        <f>'Moving Avg'!D2167</f>
        <v>7.9413999999999989</v>
      </c>
      <c r="G2167" s="2">
        <f>'Moving Avg'!F2167</f>
        <v>7.9958400000000012</v>
      </c>
      <c r="H2167" s="2">
        <f>'Moving Avg'!G2167</f>
        <v>8.2954519999999974</v>
      </c>
      <c r="I2167" s="2">
        <f>'Moving Avg'!H2167</f>
        <v>8.1304224999999981</v>
      </c>
      <c r="J2167" s="6" t="str">
        <f>OBV!F2167</f>
        <v>BEARISH</v>
      </c>
      <c r="K2167" s="6" t="str">
        <f>OBV!G2167</f>
        <v>NEUTRAL</v>
      </c>
      <c r="L2167" s="6" t="str">
        <f>OBV!H2167</f>
        <v>NEUTRAL</v>
      </c>
      <c r="M2167" s="8">
        <f t="shared" si="333"/>
        <v>50</v>
      </c>
      <c r="N2167" s="8">
        <f t="shared" si="330"/>
        <v>100</v>
      </c>
      <c r="O2167" s="8">
        <f t="shared" si="331"/>
        <v>0</v>
      </c>
      <c r="P2167" s="8">
        <f t="shared" si="332"/>
        <v>16.5</v>
      </c>
      <c r="Q2167" s="9">
        <f t="shared" si="334"/>
        <v>54.975000000000001</v>
      </c>
      <c r="R2167" s="9">
        <f t="shared" si="335"/>
        <v>34.125</v>
      </c>
      <c r="S2167" s="9">
        <f t="shared" si="336"/>
        <v>29.925000000000001</v>
      </c>
      <c r="T2167" s="9">
        <f t="shared" si="337"/>
        <v>41.625</v>
      </c>
      <c r="U2167" s="8">
        <f t="shared" si="338"/>
        <v>39.674999999999997</v>
      </c>
      <c r="V2167" s="8">
        <f t="shared" si="339"/>
        <v>40.162499999999994</v>
      </c>
    </row>
    <row r="2168" spans="1:22" ht="13.5" x14ac:dyDescent="0.25">
      <c r="A2168" s="3">
        <f>RSI!A2168</f>
        <v>45162</v>
      </c>
      <c r="B2168" s="2">
        <f>RSI!B2168</f>
        <v>7.8893000000000004</v>
      </c>
      <c r="C2168" s="2">
        <f>RSI!I2168</f>
        <v>34.900485975546445</v>
      </c>
      <c r="D2168" s="2">
        <f>MACD!E2168</f>
        <v>4.5201465828448306E-3</v>
      </c>
      <c r="E2168" s="2">
        <f>MACD!F2168</f>
        <v>4.156570089054118E-2</v>
      </c>
      <c r="F2168" s="2">
        <f>'Moving Avg'!D2168</f>
        <v>7.9004599999999998</v>
      </c>
      <c r="G2168" s="2">
        <f>'Moving Avg'!F2168</f>
        <v>7.9832900000000011</v>
      </c>
      <c r="H2168" s="2">
        <f>'Moving Avg'!G2168</f>
        <v>8.2824059999999964</v>
      </c>
      <c r="I2168" s="2">
        <f>'Moving Avg'!H2168</f>
        <v>8.1285159999999994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3"/>
        <v>50</v>
      </c>
      <c r="N2168" s="8">
        <f t="shared" si="330"/>
        <v>100</v>
      </c>
      <c r="O2168" s="8">
        <f t="shared" si="331"/>
        <v>0</v>
      </c>
      <c r="P2168" s="8">
        <f t="shared" si="332"/>
        <v>16.5</v>
      </c>
      <c r="Q2168" s="9">
        <f t="shared" si="334"/>
        <v>54.975000000000001</v>
      </c>
      <c r="R2168" s="9">
        <f t="shared" si="335"/>
        <v>34.125</v>
      </c>
      <c r="S2168" s="9">
        <f t="shared" si="336"/>
        <v>29.925000000000001</v>
      </c>
      <c r="T2168" s="9">
        <f t="shared" si="337"/>
        <v>41.625</v>
      </c>
      <c r="U2168" s="8">
        <f t="shared" si="338"/>
        <v>39.674999999999997</v>
      </c>
      <c r="V2168" s="8">
        <f t="shared" si="339"/>
        <v>40.162499999999994</v>
      </c>
    </row>
    <row r="2169" spans="1:22" ht="13.5" x14ac:dyDescent="0.25">
      <c r="A2169" s="3">
        <f>RSI!A2169</f>
        <v>45163</v>
      </c>
      <c r="B2169" s="2">
        <f>RSI!B2169</f>
        <v>7.8613999999999997</v>
      </c>
      <c r="C2169" s="2">
        <f>RSI!I2169</f>
        <v>33.230284705573453</v>
      </c>
      <c r="D2169" s="2">
        <f>MACD!E2169</f>
        <v>3.1192166758255979E-3</v>
      </c>
      <c r="E2169" s="2">
        <f>MACD!F2169</f>
        <v>3.3876404047598063E-2</v>
      </c>
      <c r="F2169" s="2">
        <f>'Moving Avg'!D2169</f>
        <v>7.8948800000000006</v>
      </c>
      <c r="G2169" s="2">
        <f>'Moving Avg'!F2169</f>
        <v>7.9693449999999997</v>
      </c>
      <c r="H2169" s="2">
        <f>'Moving Avg'!G2169</f>
        <v>8.2688019999999955</v>
      </c>
      <c r="I2169" s="2">
        <f>'Moving Avg'!H2169</f>
        <v>8.1267319999999987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  <c r="M2169" s="8">
        <f t="shared" si="333"/>
        <v>50</v>
      </c>
      <c r="N2169" s="8">
        <f t="shared" si="330"/>
        <v>100</v>
      </c>
      <c r="O2169" s="8">
        <f t="shared" si="331"/>
        <v>0</v>
      </c>
      <c r="P2169" s="8">
        <f t="shared" si="332"/>
        <v>16.5</v>
      </c>
      <c r="Q2169" s="9">
        <f t="shared" si="334"/>
        <v>54.975000000000001</v>
      </c>
      <c r="R2169" s="9">
        <f t="shared" si="335"/>
        <v>34.125</v>
      </c>
      <c r="S2169" s="9">
        <f t="shared" si="336"/>
        <v>29.925000000000001</v>
      </c>
      <c r="T2169" s="9">
        <f t="shared" si="337"/>
        <v>41.625</v>
      </c>
      <c r="U2169" s="8">
        <f t="shared" si="338"/>
        <v>39.674999999999997</v>
      </c>
      <c r="V2169" s="8">
        <f t="shared" si="339"/>
        <v>40.162499999999994</v>
      </c>
    </row>
    <row r="2170" spans="1:22" ht="13.5" x14ac:dyDescent="0.25">
      <c r="A2170" s="3">
        <f>RSI!A2170</f>
        <v>45166</v>
      </c>
      <c r="B2170" s="2">
        <f>RSI!B2170</f>
        <v>7.9078999999999997</v>
      </c>
      <c r="C2170" s="2">
        <f>RSI!I2170</f>
        <v>38.511844865665871</v>
      </c>
      <c r="D2170" s="2">
        <f>MACD!E2170</f>
        <v>-4.6908476863798398E-3</v>
      </c>
      <c r="E2170" s="2">
        <f>MACD!F2170</f>
        <v>2.6162953700802481E-2</v>
      </c>
      <c r="F2170" s="2">
        <f>'Moving Avg'!D2170</f>
        <v>7.8948800000000006</v>
      </c>
      <c r="G2170" s="2">
        <f>'Moving Avg'!F2170</f>
        <v>7.9590799999999984</v>
      </c>
      <c r="H2170" s="2">
        <f>'Moving Avg'!G2170</f>
        <v>8.2550779999999957</v>
      </c>
      <c r="I2170" s="2">
        <f>'Moving Avg'!H2170</f>
        <v>8.1252244999999998</v>
      </c>
      <c r="J2170" s="6" t="str">
        <f>OBV!F2170</f>
        <v>BEARISH</v>
      </c>
      <c r="K2170" s="6" t="str">
        <f>OBV!G2170</f>
        <v>NEUTRAL</v>
      </c>
      <c r="L2170" s="6" t="str">
        <f>OBV!H2170</f>
        <v>NEUTRAL</v>
      </c>
      <c r="M2170" s="8">
        <f t="shared" si="333"/>
        <v>50</v>
      </c>
      <c r="N2170" s="8">
        <f t="shared" si="330"/>
        <v>100</v>
      </c>
      <c r="O2170" s="8">
        <f t="shared" si="331"/>
        <v>0</v>
      </c>
      <c r="P2170" s="8">
        <f t="shared" si="332"/>
        <v>16.5</v>
      </c>
      <c r="Q2170" s="9">
        <f t="shared" si="334"/>
        <v>54.975000000000001</v>
      </c>
      <c r="R2170" s="9">
        <f t="shared" si="335"/>
        <v>34.125</v>
      </c>
      <c r="S2170" s="9">
        <f t="shared" si="336"/>
        <v>29.925000000000001</v>
      </c>
      <c r="T2170" s="9">
        <f t="shared" si="337"/>
        <v>41.625</v>
      </c>
      <c r="U2170" s="8">
        <f t="shared" si="338"/>
        <v>39.674999999999997</v>
      </c>
      <c r="V2170" s="8">
        <f t="shared" si="339"/>
        <v>40.162499999999994</v>
      </c>
    </row>
    <row r="2171" spans="1:22" ht="13.5" x14ac:dyDescent="0.25">
      <c r="A2171" s="3">
        <f>RSI!A2171</f>
        <v>45167</v>
      </c>
      <c r="B2171" s="2">
        <f>RSI!B2171</f>
        <v>7.9078999999999997</v>
      </c>
      <c r="C2171" s="2">
        <f>RSI!I2171</f>
        <v>38.511844865665871</v>
      </c>
      <c r="D2171" s="2">
        <f>MACD!E2171</f>
        <v>-1.3405959677436741E-2</v>
      </c>
      <c r="E2171" s="2">
        <f>MACD!F2171</f>
        <v>1.8249171025154637E-2</v>
      </c>
      <c r="F2171" s="2">
        <f>'Moving Avg'!D2171</f>
        <v>7.8948799999999988</v>
      </c>
      <c r="G2171" s="2">
        <f>'Moving Avg'!F2171</f>
        <v>7.9483800000000002</v>
      </c>
      <c r="H2171" s="2">
        <f>'Moving Avg'!G2171</f>
        <v>8.2422279999999972</v>
      </c>
      <c r="I2171" s="2">
        <f>'Moving Avg'!H2171</f>
        <v>8.1241104999999987</v>
      </c>
      <c r="J2171" s="6" t="str">
        <f>OBV!F2171</f>
        <v>BEARISH</v>
      </c>
      <c r="K2171" s="6" t="str">
        <f>OBV!G2171</f>
        <v>NEUTRAL</v>
      </c>
      <c r="L2171" s="6" t="str">
        <f>OBV!H2171</f>
        <v>NEUTRAL</v>
      </c>
      <c r="M2171" s="8">
        <f t="shared" si="333"/>
        <v>50</v>
      </c>
      <c r="N2171" s="8">
        <f t="shared" si="330"/>
        <v>100</v>
      </c>
      <c r="O2171" s="8">
        <f t="shared" si="331"/>
        <v>0</v>
      </c>
      <c r="P2171" s="8">
        <f t="shared" si="332"/>
        <v>16.5</v>
      </c>
      <c r="Q2171" s="9">
        <f t="shared" si="334"/>
        <v>54.975000000000001</v>
      </c>
      <c r="R2171" s="9">
        <f t="shared" si="335"/>
        <v>34.125</v>
      </c>
      <c r="S2171" s="9">
        <f t="shared" si="336"/>
        <v>29.925000000000001</v>
      </c>
      <c r="T2171" s="9">
        <f t="shared" si="337"/>
        <v>41.625</v>
      </c>
      <c r="U2171" s="8">
        <f t="shared" si="338"/>
        <v>39.674999999999997</v>
      </c>
      <c r="V2171" s="8">
        <f t="shared" si="339"/>
        <v>40.162499999999994</v>
      </c>
    </row>
    <row r="2172" spans="1:22" ht="13.5" x14ac:dyDescent="0.25">
      <c r="A2172" s="3">
        <f>RSI!A2172</f>
        <v>45168</v>
      </c>
      <c r="B2172" s="2">
        <f>RSI!B2172</f>
        <v>7.9078999999999997</v>
      </c>
      <c r="C2172" s="2">
        <f>RSI!I2172</f>
        <v>38.511844865665871</v>
      </c>
      <c r="D2172" s="2">
        <f>MACD!E2172</f>
        <v>-2.0081264403451371E-2</v>
      </c>
      <c r="E2172" s="2">
        <f>MACD!F2172</f>
        <v>1.0583083939433434E-2</v>
      </c>
      <c r="F2172" s="2">
        <f>'Moving Avg'!D2172</f>
        <v>7.8948799999999988</v>
      </c>
      <c r="G2172" s="2">
        <f>'Moving Avg'!F2172</f>
        <v>7.9390750000000008</v>
      </c>
      <c r="H2172" s="2">
        <f>'Moving Avg'!G2172</f>
        <v>8.2295539999999967</v>
      </c>
      <c r="I2172" s="2">
        <f>'Moving Avg'!H2172</f>
        <v>8.122602999999998</v>
      </c>
      <c r="J2172" s="6" t="str">
        <f>OBV!F2172</f>
        <v>BEARISH</v>
      </c>
      <c r="K2172" s="6" t="str">
        <f>OBV!G2172</f>
        <v>NEUTRAL</v>
      </c>
      <c r="L2172" s="6" t="str">
        <f>OBV!H2172</f>
        <v>NEUTRAL</v>
      </c>
      <c r="M2172" s="8">
        <f t="shared" si="333"/>
        <v>50</v>
      </c>
      <c r="N2172" s="8">
        <f t="shared" si="330"/>
        <v>100</v>
      </c>
      <c r="O2172" s="8">
        <f t="shared" si="331"/>
        <v>0</v>
      </c>
      <c r="P2172" s="8">
        <f t="shared" si="332"/>
        <v>16.5</v>
      </c>
      <c r="Q2172" s="9">
        <f t="shared" si="334"/>
        <v>54.975000000000001</v>
      </c>
      <c r="R2172" s="9">
        <f t="shared" si="335"/>
        <v>34.125</v>
      </c>
      <c r="S2172" s="9">
        <f t="shared" si="336"/>
        <v>29.925000000000001</v>
      </c>
      <c r="T2172" s="9">
        <f t="shared" si="337"/>
        <v>41.625</v>
      </c>
      <c r="U2172" s="8">
        <f t="shared" si="338"/>
        <v>39.674999999999997</v>
      </c>
      <c r="V2172" s="8">
        <f t="shared" si="339"/>
        <v>40.162499999999994</v>
      </c>
    </row>
    <row r="2173" spans="1:22" ht="13.5" x14ac:dyDescent="0.25">
      <c r="A2173" s="3">
        <f>RSI!A2173</f>
        <v>45169</v>
      </c>
      <c r="B2173" s="2">
        <f>RSI!B2173</f>
        <v>8.0846999999999998</v>
      </c>
      <c r="C2173" s="2">
        <f>RSI!I2173</f>
        <v>55.30198445374667</v>
      </c>
      <c r="D2173" s="2">
        <f>MACD!E2173</f>
        <v>-9.5478847511412113E-3</v>
      </c>
      <c r="E2173" s="2">
        <f>MACD!F2173</f>
        <v>6.5568902013185054E-3</v>
      </c>
      <c r="F2173" s="2">
        <f>'Moving Avg'!D2173</f>
        <v>7.933959999999999</v>
      </c>
      <c r="G2173" s="2">
        <f>'Moving Avg'!F2173</f>
        <v>7.9386100000000015</v>
      </c>
      <c r="H2173" s="2">
        <f>'Moving Avg'!G2173</f>
        <v>8.2191919999999961</v>
      </c>
      <c r="I2173" s="2">
        <f>'Moving Avg'!H2173</f>
        <v>8.1220229999999987</v>
      </c>
      <c r="J2173" s="6" t="str">
        <f>OBV!F2173</f>
        <v>BEARISH</v>
      </c>
      <c r="K2173" s="6" t="str">
        <f>OBV!G2173</f>
        <v>NEUTRAL</v>
      </c>
      <c r="L2173" s="6" t="str">
        <f>OBV!H2173</f>
        <v>BEARISH DIVERGENCE</v>
      </c>
      <c r="M2173" s="8">
        <f t="shared" si="333"/>
        <v>50</v>
      </c>
      <c r="N2173" s="8">
        <f t="shared" si="330"/>
        <v>45</v>
      </c>
      <c r="O2173" s="8">
        <f t="shared" si="331"/>
        <v>0</v>
      </c>
      <c r="P2173" s="8">
        <f t="shared" si="332"/>
        <v>16.5</v>
      </c>
      <c r="Q2173" s="9">
        <f t="shared" si="334"/>
        <v>35.725000000000001</v>
      </c>
      <c r="R2173" s="9">
        <f t="shared" si="335"/>
        <v>23.125</v>
      </c>
      <c r="S2173" s="9">
        <f t="shared" si="336"/>
        <v>21.675000000000001</v>
      </c>
      <c r="T2173" s="9">
        <f t="shared" si="337"/>
        <v>27.875</v>
      </c>
      <c r="U2173" s="8">
        <f t="shared" si="338"/>
        <v>26.841666666666669</v>
      </c>
      <c r="V2173" s="8">
        <f t="shared" si="339"/>
        <v>27.1</v>
      </c>
    </row>
    <row r="2174" spans="1:22" ht="13.5" x14ac:dyDescent="0.25">
      <c r="A2174" s="3">
        <f>RSI!A2174</f>
        <v>45170</v>
      </c>
      <c r="B2174" s="2">
        <f>RSI!B2174</f>
        <v>8.0009999999999994</v>
      </c>
      <c r="C2174" s="2">
        <f>RSI!I2174</f>
        <v>48.543875763560685</v>
      </c>
      <c r="D2174" s="2">
        <f>MACD!E2174</f>
        <v>-2.6372753858294296E-2</v>
      </c>
      <c r="E2174" s="2">
        <f>MACD!F2174</f>
        <v>-2.9038610604054625E-5</v>
      </c>
      <c r="F2174" s="2">
        <f>'Moving Avg'!D2174</f>
        <v>7.961879999999999</v>
      </c>
      <c r="G2174" s="2">
        <f>'Moving Avg'!F2174</f>
        <v>7.9386100000000015</v>
      </c>
      <c r="H2174" s="2">
        <f>'Moving Avg'!G2174</f>
        <v>8.2078539999999958</v>
      </c>
      <c r="I2174" s="2">
        <f>'Moving Avg'!H2174</f>
        <v>8.1213744999999982</v>
      </c>
      <c r="J2174" s="6" t="str">
        <f>OBV!F2174</f>
        <v>BEARISH</v>
      </c>
      <c r="K2174" s="6" t="str">
        <f>OBV!G2174</f>
        <v>NEUTRAL</v>
      </c>
      <c r="L2174" s="6" t="str">
        <f>OBV!H2174</f>
        <v>BEARISH DIVERGENCE</v>
      </c>
      <c r="M2174" s="8">
        <f t="shared" si="333"/>
        <v>50</v>
      </c>
      <c r="N2174" s="8">
        <f t="shared" si="330"/>
        <v>100</v>
      </c>
      <c r="O2174" s="8">
        <f t="shared" si="331"/>
        <v>0</v>
      </c>
      <c r="P2174" s="8">
        <f t="shared" si="332"/>
        <v>16.5</v>
      </c>
      <c r="Q2174" s="9">
        <f t="shared" si="334"/>
        <v>54.975000000000001</v>
      </c>
      <c r="R2174" s="9">
        <f t="shared" si="335"/>
        <v>34.125</v>
      </c>
      <c r="S2174" s="9">
        <f t="shared" si="336"/>
        <v>29.925000000000001</v>
      </c>
      <c r="T2174" s="9">
        <f t="shared" si="337"/>
        <v>41.625</v>
      </c>
      <c r="U2174" s="8">
        <f t="shared" si="338"/>
        <v>39.674999999999997</v>
      </c>
      <c r="V2174" s="8">
        <f t="shared" si="339"/>
        <v>40.162499999999994</v>
      </c>
    </row>
    <row r="2175" spans="1:22" ht="13.5" x14ac:dyDescent="0.25">
      <c r="A2175" s="3">
        <f>RSI!A2175</f>
        <v>45173</v>
      </c>
      <c r="B2175" s="2">
        <f>RSI!B2175</f>
        <v>8.0009999999999994</v>
      </c>
      <c r="C2175" s="2">
        <f>RSI!I2175</f>
        <v>48.543875763560685</v>
      </c>
      <c r="D2175" s="2">
        <f>MACD!E2175</f>
        <v>-3.7665483171782199E-2</v>
      </c>
      <c r="E2175" s="2">
        <f>MACD!F2175</f>
        <v>-7.5563275228396837E-3</v>
      </c>
      <c r="F2175" s="2">
        <f>'Moving Avg'!D2175</f>
        <v>7.9804999999999993</v>
      </c>
      <c r="G2175" s="2">
        <f>'Moving Avg'!F2175</f>
        <v>7.9386099999999997</v>
      </c>
      <c r="H2175" s="2">
        <f>'Moving Avg'!G2175</f>
        <v>8.1951179999999955</v>
      </c>
      <c r="I2175" s="2">
        <f>'Moving Avg'!H2175</f>
        <v>8.1211629999999975</v>
      </c>
      <c r="J2175" s="6" t="str">
        <f>OBV!F2175</f>
        <v>BEARISH</v>
      </c>
      <c r="K2175" s="6" t="str">
        <f>OBV!G2175</f>
        <v>NEUTRAL</v>
      </c>
      <c r="L2175" s="6" t="str">
        <f>OBV!H2175</f>
        <v>BEARISH DIVERGENCE</v>
      </c>
      <c r="M2175" s="8">
        <f t="shared" si="333"/>
        <v>50</v>
      </c>
      <c r="N2175" s="8">
        <f t="shared" si="330"/>
        <v>100</v>
      </c>
      <c r="O2175" s="8">
        <f t="shared" si="331"/>
        <v>0</v>
      </c>
      <c r="P2175" s="8">
        <f t="shared" si="332"/>
        <v>16.5</v>
      </c>
      <c r="Q2175" s="9">
        <f t="shared" si="334"/>
        <v>54.975000000000001</v>
      </c>
      <c r="R2175" s="9">
        <f t="shared" si="335"/>
        <v>34.125</v>
      </c>
      <c r="S2175" s="9">
        <f t="shared" si="336"/>
        <v>29.925000000000001</v>
      </c>
      <c r="T2175" s="9">
        <f t="shared" si="337"/>
        <v>41.625</v>
      </c>
      <c r="U2175" s="8">
        <f t="shared" si="338"/>
        <v>39.674999999999997</v>
      </c>
      <c r="V2175" s="8">
        <f t="shared" si="339"/>
        <v>40.162499999999994</v>
      </c>
    </row>
    <row r="2176" spans="1:22" ht="13.5" x14ac:dyDescent="0.25">
      <c r="A2176" s="3">
        <f>RSI!A2176</f>
        <v>45174</v>
      </c>
      <c r="B2176" s="2">
        <f>RSI!B2176</f>
        <v>7.9543999999999997</v>
      </c>
      <c r="C2176" s="2">
        <f>RSI!I2176</f>
        <v>44.993577744591938</v>
      </c>
      <c r="D2176" s="2">
        <f>MACD!E2176</f>
        <v>-4.3692943651901572E-2</v>
      </c>
      <c r="E2176" s="2">
        <f>MACD!F2176</f>
        <v>-1.4783650748652063E-2</v>
      </c>
      <c r="F2176" s="2">
        <f>'Moving Avg'!D2176</f>
        <v>7.9897999999999998</v>
      </c>
      <c r="G2176" s="2">
        <f>'Moving Avg'!F2176</f>
        <v>7.9400050000000011</v>
      </c>
      <c r="H2176" s="2">
        <f>'Moving Avg'!G2176</f>
        <v>8.1819739999999967</v>
      </c>
      <c r="I2176" s="2">
        <f>'Moving Avg'!H2176</f>
        <v>8.1199754999999989</v>
      </c>
      <c r="J2176" s="6" t="str">
        <f>OBV!F2176</f>
        <v>BEARISH</v>
      </c>
      <c r="K2176" s="6" t="str">
        <f>OBV!G2176</f>
        <v>NEUTRAL</v>
      </c>
      <c r="L2176" s="6" t="str">
        <f>OBV!H2176</f>
        <v>BEARISH DIVERGENCE</v>
      </c>
      <c r="M2176" s="8">
        <f t="shared" si="333"/>
        <v>50</v>
      </c>
      <c r="N2176" s="8">
        <f t="shared" si="330"/>
        <v>100</v>
      </c>
      <c r="O2176" s="8">
        <f t="shared" si="331"/>
        <v>0</v>
      </c>
      <c r="P2176" s="8">
        <f t="shared" si="332"/>
        <v>16.5</v>
      </c>
      <c r="Q2176" s="9">
        <f t="shared" si="334"/>
        <v>54.975000000000001</v>
      </c>
      <c r="R2176" s="9">
        <f t="shared" si="335"/>
        <v>34.125</v>
      </c>
      <c r="S2176" s="9">
        <f t="shared" si="336"/>
        <v>29.925000000000001</v>
      </c>
      <c r="T2176" s="9">
        <f t="shared" si="337"/>
        <v>41.625</v>
      </c>
      <c r="U2176" s="8">
        <f t="shared" si="338"/>
        <v>39.674999999999997</v>
      </c>
      <c r="V2176" s="8">
        <f t="shared" si="339"/>
        <v>40.162499999999994</v>
      </c>
    </row>
    <row r="2177" spans="1:22" ht="13.5" x14ac:dyDescent="0.25">
      <c r="A2177" s="3">
        <f>RSI!A2177</f>
        <v>45175</v>
      </c>
      <c r="B2177" s="2">
        <f>RSI!B2177</f>
        <v>7.9358000000000004</v>
      </c>
      <c r="C2177" s="2">
        <f>RSI!I2177</f>
        <v>43.622222836149817</v>
      </c>
      <c r="D2177" s="2">
        <f>MACD!E2177</f>
        <v>-4.7069524442285626E-2</v>
      </c>
      <c r="E2177" s="2">
        <f>MACD!F2177</f>
        <v>-2.1240825487378778E-2</v>
      </c>
      <c r="F2177" s="2">
        <f>'Moving Avg'!D2177</f>
        <v>7.9953799999999999</v>
      </c>
      <c r="G2177" s="2">
        <f>'Moving Avg'!F2177</f>
        <v>7.9404699999999995</v>
      </c>
      <c r="H2177" s="2">
        <f>'Moving Avg'!G2177</f>
        <v>8.1679339999999954</v>
      </c>
      <c r="I2177" s="2">
        <f>'Moving Avg'!H2177</f>
        <v>8.1200934999999994</v>
      </c>
      <c r="J2177" s="6" t="str">
        <f>OBV!F2177</f>
        <v>BEARISH</v>
      </c>
      <c r="K2177" s="6" t="str">
        <f>OBV!G2177</f>
        <v>NEUTRAL</v>
      </c>
      <c r="L2177" s="6" t="str">
        <f>OBV!H2177</f>
        <v>BEARISH DIVERGENCE</v>
      </c>
      <c r="M2177" s="8">
        <f t="shared" si="333"/>
        <v>50</v>
      </c>
      <c r="N2177" s="8">
        <f t="shared" si="330"/>
        <v>100</v>
      </c>
      <c r="O2177" s="8">
        <f t="shared" si="331"/>
        <v>0</v>
      </c>
      <c r="P2177" s="8">
        <f t="shared" si="332"/>
        <v>16.5</v>
      </c>
      <c r="Q2177" s="9">
        <f t="shared" si="334"/>
        <v>54.975000000000001</v>
      </c>
      <c r="R2177" s="9">
        <f t="shared" si="335"/>
        <v>34.125</v>
      </c>
      <c r="S2177" s="9">
        <f t="shared" si="336"/>
        <v>29.925000000000001</v>
      </c>
      <c r="T2177" s="9">
        <f t="shared" si="337"/>
        <v>41.625</v>
      </c>
      <c r="U2177" s="8">
        <f t="shared" si="338"/>
        <v>39.674999999999997</v>
      </c>
      <c r="V2177" s="8">
        <f t="shared" si="339"/>
        <v>40.162499999999994</v>
      </c>
    </row>
    <row r="2178" spans="1:22" ht="13.5" x14ac:dyDescent="0.25">
      <c r="A2178" s="3">
        <f>RSI!A2178</f>
        <v>45176</v>
      </c>
      <c r="B2178" s="2">
        <f>RSI!B2178</f>
        <v>7.9264999999999999</v>
      </c>
      <c r="C2178" s="2">
        <f>RSI!I2178</f>
        <v>42.917866941070344</v>
      </c>
      <c r="D2178" s="2">
        <f>MACD!E2178</f>
        <v>-5.1669187176150544E-2</v>
      </c>
      <c r="E2178" s="2">
        <f>MACD!F2178</f>
        <v>-2.7326497825133134E-2</v>
      </c>
      <c r="F2178" s="2">
        <f>'Moving Avg'!D2178</f>
        <v>7.9637399999999996</v>
      </c>
      <c r="G2178" s="2">
        <f>'Moving Avg'!F2178</f>
        <v>7.9390749999999999</v>
      </c>
      <c r="H2178" s="2">
        <f>'Moving Avg'!G2178</f>
        <v>8.1542319999999968</v>
      </c>
      <c r="I2178" s="2">
        <f>'Moving Avg'!H2178</f>
        <v>8.1195094999999995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si="333"/>
        <v>50</v>
      </c>
      <c r="N2178" s="8">
        <f t="shared" ref="N2178:N2241" si="340">IF(E2178-D2178&gt;0.02, 100, IF(E2178-D2178&lt;0,0,45))</f>
        <v>100</v>
      </c>
      <c r="O2178" s="8">
        <f t="shared" ref="O2178:O2241" si="341">IF(F2178-I2178&gt;10,100,IF(F2178-I2178&gt;5,75, IF(F2178-I2178&gt;0,50,0)))</f>
        <v>0</v>
      </c>
      <c r="P2178" s="8">
        <f t="shared" ref="P2178:P2241" si="342">IF(L2178="confirmed bullish", 34, IF(L2178="bullish divergence",17, 0))+IF(J2178="bullish",33,IF(J2178="bearish",0,16.5))+IF(K2178="strong",33,IF(K2178="weak",0,16.5))</f>
        <v>16.5</v>
      </c>
      <c r="Q2178" s="9">
        <f t="shared" si="334"/>
        <v>54.975000000000001</v>
      </c>
      <c r="R2178" s="9">
        <f t="shared" si="335"/>
        <v>34.125</v>
      </c>
      <c r="S2178" s="9">
        <f t="shared" si="336"/>
        <v>29.925000000000001</v>
      </c>
      <c r="T2178" s="9">
        <f t="shared" si="337"/>
        <v>41.625</v>
      </c>
      <c r="U2178" s="8">
        <f t="shared" si="338"/>
        <v>39.674999999999997</v>
      </c>
      <c r="V2178" s="8">
        <f t="shared" si="339"/>
        <v>40.162499999999994</v>
      </c>
    </row>
    <row r="2179" spans="1:22" ht="13.5" x14ac:dyDescent="0.25">
      <c r="A2179" s="3">
        <f>RSI!A2179</f>
        <v>45177</v>
      </c>
      <c r="B2179" s="2">
        <f>RSI!B2179</f>
        <v>7.9916999999999998</v>
      </c>
      <c r="C2179" s="2">
        <f>RSI!I2179</f>
        <v>49.120505571141415</v>
      </c>
      <c r="D2179" s="2">
        <f>MACD!E2179</f>
        <v>-6.4229957840277407E-2</v>
      </c>
      <c r="E2179" s="2">
        <f>MACD!F2179</f>
        <v>-3.470718982816199E-2</v>
      </c>
      <c r="F2179" s="2">
        <f>'Moving Avg'!D2179</f>
        <v>7.961879999999999</v>
      </c>
      <c r="G2179" s="2">
        <f>'Moving Avg'!F2179</f>
        <v>7.9409400000000003</v>
      </c>
      <c r="H2179" s="2">
        <f>'Moving Avg'!G2179</f>
        <v>8.1411359999999942</v>
      </c>
      <c r="I2179" s="2">
        <f>'Moving Avg'!H2179</f>
        <v>8.119251499999999</v>
      </c>
      <c r="J2179" s="6" t="str">
        <f>OBV!F2179</f>
        <v>BULLISH</v>
      </c>
      <c r="K2179" s="6" t="str">
        <f>OBV!G2179</f>
        <v>NEUTRAL</v>
      </c>
      <c r="L2179" s="6" t="str">
        <f>OBV!H2179</f>
        <v>BULLISH DIVERGENCE</v>
      </c>
      <c r="M2179" s="8">
        <f t="shared" ref="M2179:M2242" si="343">IF(C2179&lt;30,100, IF(C2179&gt;70, 0, 50))</f>
        <v>50</v>
      </c>
      <c r="N2179" s="8">
        <f t="shared" si="340"/>
        <v>100</v>
      </c>
      <c r="O2179" s="8">
        <f t="shared" si="341"/>
        <v>0</v>
      </c>
      <c r="P2179" s="8">
        <f t="shared" si="342"/>
        <v>66.5</v>
      </c>
      <c r="Q2179" s="9">
        <f t="shared" ref="Q2179:Q2242" si="344">0.35*M2179+N2179*0.35+O2179*0.15+P2179*0.15</f>
        <v>62.475000000000001</v>
      </c>
      <c r="R2179" s="9">
        <f t="shared" ref="R2179:R2242" si="345">M2179*0.2+N2179*0.2+O2179*0.35+P2179*0.25</f>
        <v>46.625</v>
      </c>
      <c r="S2179" s="9">
        <f t="shared" ref="S2179:S2242" si="346">M2179*0.15+N2179*0.15+O2179*0.25+P2179*0.45</f>
        <v>52.424999999999997</v>
      </c>
      <c r="T2179" s="9">
        <f t="shared" ref="T2179:T2242" si="347">0.25*SUM(M2179:P2179)</f>
        <v>54.125</v>
      </c>
      <c r="U2179" s="8">
        <f t="shared" ref="U2179:U2242" si="348">SUM(Q2179:S2179)/3</f>
        <v>53.841666666666661</v>
      </c>
      <c r="V2179" s="8">
        <f t="shared" ref="V2179:V2242" si="349">SUM(Q2179:T2179)/4</f>
        <v>53.912499999999994</v>
      </c>
    </row>
    <row r="2180" spans="1:22" ht="13.5" x14ac:dyDescent="0.25">
      <c r="A2180" s="3">
        <f>RSI!A2180</f>
        <v>45180</v>
      </c>
      <c r="B2180" s="2">
        <f>RSI!B2180</f>
        <v>7.9172000000000002</v>
      </c>
      <c r="C2180" s="2">
        <f>RSI!I2180</f>
        <v>43.327154886824161</v>
      </c>
      <c r="D2180" s="2">
        <f>MACD!E2180</f>
        <v>-6.2151587758434879E-2</v>
      </c>
      <c r="E2180" s="2">
        <f>MACD!F2180</f>
        <v>-4.0196069414216572E-2</v>
      </c>
      <c r="F2180" s="2">
        <f>'Moving Avg'!D2180</f>
        <v>7.9451200000000002</v>
      </c>
      <c r="G2180" s="2">
        <f>'Moving Avg'!F2180</f>
        <v>7.9404750000000011</v>
      </c>
      <c r="H2180" s="2">
        <f>'Moving Avg'!G2180</f>
        <v>8.1263739999999967</v>
      </c>
      <c r="I2180" s="2">
        <f>'Moving Avg'!H2180</f>
        <v>8.1186209999999992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3"/>
        <v>50</v>
      </c>
      <c r="N2180" s="8">
        <f t="shared" si="340"/>
        <v>100</v>
      </c>
      <c r="O2180" s="8">
        <f t="shared" si="341"/>
        <v>0</v>
      </c>
      <c r="P2180" s="8">
        <f t="shared" si="342"/>
        <v>16.5</v>
      </c>
      <c r="Q2180" s="9">
        <f t="shared" si="344"/>
        <v>54.975000000000001</v>
      </c>
      <c r="R2180" s="9">
        <f t="shared" si="345"/>
        <v>34.125</v>
      </c>
      <c r="S2180" s="9">
        <f t="shared" si="346"/>
        <v>29.925000000000001</v>
      </c>
      <c r="T2180" s="9">
        <f t="shared" si="347"/>
        <v>41.625</v>
      </c>
      <c r="U2180" s="8">
        <f t="shared" si="348"/>
        <v>39.674999999999997</v>
      </c>
      <c r="V2180" s="8">
        <f t="shared" si="349"/>
        <v>40.162499999999994</v>
      </c>
    </row>
    <row r="2181" spans="1:22" ht="13.5" x14ac:dyDescent="0.25">
      <c r="A2181" s="3">
        <f>RSI!A2181</f>
        <v>45181</v>
      </c>
      <c r="B2181" s="2">
        <f>RSI!B2181</f>
        <v>7.9172000000000002</v>
      </c>
      <c r="C2181" s="2">
        <f>RSI!I2181</f>
        <v>43.327154886824161</v>
      </c>
      <c r="D2181" s="2">
        <f>MACD!E2181</f>
        <v>-5.9920937833818577E-2</v>
      </c>
      <c r="E2181" s="2">
        <f>MACD!F2181</f>
        <v>-4.4141043098136976E-2</v>
      </c>
      <c r="F2181" s="2">
        <f>'Moving Avg'!D2181</f>
        <v>7.9376800000000003</v>
      </c>
      <c r="G2181" s="2">
        <f>'Moving Avg'!F2181</f>
        <v>7.9409400000000003</v>
      </c>
      <c r="H2181" s="2">
        <f>'Moving Avg'!G2181</f>
        <v>8.1116119999999956</v>
      </c>
      <c r="I2181" s="2">
        <f>'Moving Avg'!H2181</f>
        <v>8.1182529999999993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3"/>
        <v>50</v>
      </c>
      <c r="N2181" s="8">
        <f t="shared" si="340"/>
        <v>45</v>
      </c>
      <c r="O2181" s="8">
        <f t="shared" si="341"/>
        <v>0</v>
      </c>
      <c r="P2181" s="8">
        <f t="shared" si="342"/>
        <v>16.5</v>
      </c>
      <c r="Q2181" s="9">
        <f t="shared" si="344"/>
        <v>35.725000000000001</v>
      </c>
      <c r="R2181" s="9">
        <f t="shared" si="345"/>
        <v>23.125</v>
      </c>
      <c r="S2181" s="9">
        <f t="shared" si="346"/>
        <v>21.675000000000001</v>
      </c>
      <c r="T2181" s="9">
        <f t="shared" si="347"/>
        <v>27.875</v>
      </c>
      <c r="U2181" s="8">
        <f t="shared" si="348"/>
        <v>26.841666666666669</v>
      </c>
      <c r="V2181" s="8">
        <f t="shared" si="349"/>
        <v>27.1</v>
      </c>
    </row>
    <row r="2182" spans="1:22" ht="13.5" x14ac:dyDescent="0.25">
      <c r="A2182" s="3">
        <f>RSI!A2182</f>
        <v>45182</v>
      </c>
      <c r="B2182" s="2">
        <f>RSI!B2182</f>
        <v>7.9172000000000002</v>
      </c>
      <c r="C2182" s="2">
        <f>RSI!I2182</f>
        <v>43.327154886824168</v>
      </c>
      <c r="D2182" s="2">
        <f>MACD!E2182</f>
        <v>-5.7596400852038876E-2</v>
      </c>
      <c r="E2182" s="2">
        <f>MACD!F2182</f>
        <v>-4.6832114648917358E-2</v>
      </c>
      <c r="F2182" s="2">
        <f>'Moving Avg'!D2182</f>
        <v>7.9339600000000008</v>
      </c>
      <c r="G2182" s="2">
        <f>'Moving Avg'!F2182</f>
        <v>7.9414050000000014</v>
      </c>
      <c r="H2182" s="2">
        <f>'Moving Avg'!G2182</f>
        <v>8.0950299999999942</v>
      </c>
      <c r="I2182" s="2">
        <f>'Moving Avg'!H2182</f>
        <v>8.1179284999999997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3"/>
        <v>50</v>
      </c>
      <c r="N2182" s="8">
        <f t="shared" si="340"/>
        <v>45</v>
      </c>
      <c r="O2182" s="8">
        <f t="shared" si="341"/>
        <v>0</v>
      </c>
      <c r="P2182" s="8">
        <f t="shared" si="342"/>
        <v>16.5</v>
      </c>
      <c r="Q2182" s="9">
        <f t="shared" si="344"/>
        <v>35.725000000000001</v>
      </c>
      <c r="R2182" s="9">
        <f t="shared" si="345"/>
        <v>23.125</v>
      </c>
      <c r="S2182" s="9">
        <f t="shared" si="346"/>
        <v>21.675000000000001</v>
      </c>
      <c r="T2182" s="9">
        <f t="shared" si="347"/>
        <v>27.875</v>
      </c>
      <c r="U2182" s="8">
        <f t="shared" si="348"/>
        <v>26.841666666666669</v>
      </c>
      <c r="V2182" s="8">
        <f t="shared" si="349"/>
        <v>27.1</v>
      </c>
    </row>
    <row r="2183" spans="1:22" ht="13.5" x14ac:dyDescent="0.25">
      <c r="A2183" s="3">
        <f>RSI!A2183</f>
        <v>45183</v>
      </c>
      <c r="B2183" s="2">
        <f>RSI!B2183</f>
        <v>7.9543999999999997</v>
      </c>
      <c r="C2183" s="2">
        <f>RSI!I2183</f>
        <v>47.210077471077732</v>
      </c>
      <c r="D2183" s="2">
        <f>MACD!E2183</f>
        <v>-3.0780351640079751E-2</v>
      </c>
      <c r="E2183" s="2">
        <f>MACD!F2183</f>
        <v>-4.3621762047149834E-2</v>
      </c>
      <c r="F2183" s="2">
        <f>'Moving Avg'!D2183</f>
        <v>7.9395399999999992</v>
      </c>
      <c r="G2183" s="2">
        <f>'Moving Avg'!F2183</f>
        <v>7.9344250000000001</v>
      </c>
      <c r="H2183" s="2">
        <f>'Moving Avg'!G2183</f>
        <v>8.0804579999999948</v>
      </c>
      <c r="I2183" s="2">
        <f>'Moving Avg'!H2183</f>
        <v>8.1181395000000016</v>
      </c>
      <c r="J2183" s="6" t="str">
        <f>OBV!F2183</f>
        <v>BULLISH</v>
      </c>
      <c r="K2183" s="6" t="str">
        <f>OBV!G2183</f>
        <v>NEUTRAL</v>
      </c>
      <c r="L2183" s="6" t="str">
        <f>OBV!H2183</f>
        <v>CONFIRMED BULLISH</v>
      </c>
      <c r="M2183" s="8">
        <f t="shared" si="343"/>
        <v>50</v>
      </c>
      <c r="N2183" s="8">
        <f t="shared" si="340"/>
        <v>0</v>
      </c>
      <c r="O2183" s="8">
        <f t="shared" si="341"/>
        <v>0</v>
      </c>
      <c r="P2183" s="8">
        <f t="shared" si="342"/>
        <v>83.5</v>
      </c>
      <c r="Q2183" s="9">
        <f t="shared" si="344"/>
        <v>30.024999999999999</v>
      </c>
      <c r="R2183" s="9">
        <f t="shared" si="345"/>
        <v>30.875</v>
      </c>
      <c r="S2183" s="9">
        <f t="shared" si="346"/>
        <v>45.075000000000003</v>
      </c>
      <c r="T2183" s="9">
        <f t="shared" si="347"/>
        <v>33.375</v>
      </c>
      <c r="U2183" s="8">
        <f t="shared" si="348"/>
        <v>35.324999999999996</v>
      </c>
      <c r="V2183" s="8">
        <f t="shared" si="349"/>
        <v>34.837499999999999</v>
      </c>
    </row>
    <row r="2184" spans="1:22" ht="13.5" x14ac:dyDescent="0.25">
      <c r="A2184" s="3">
        <f>RSI!A2184</f>
        <v>45184</v>
      </c>
      <c r="B2184" s="2">
        <f>RSI!B2184</f>
        <v>7.9078999999999997</v>
      </c>
      <c r="C2184" s="2">
        <f>RSI!I2184</f>
        <v>43.223515673631923</v>
      </c>
      <c r="D2184" s="2">
        <f>MACD!E2184</f>
        <v>-1.7367431583529047E-2</v>
      </c>
      <c r="E2184" s="2">
        <f>MACD!F2184</f>
        <v>-3.8370895954425679E-2</v>
      </c>
      <c r="F2184" s="2">
        <f>'Moving Avg'!D2184</f>
        <v>7.9227800000000004</v>
      </c>
      <c r="G2184" s="2">
        <f>'Moving Avg'!F2184</f>
        <v>7.9353550000000013</v>
      </c>
      <c r="H2184" s="2">
        <f>'Moving Avg'!G2184</f>
        <v>8.065317999999996</v>
      </c>
      <c r="I2184" s="2">
        <f>'Moving Avg'!H2184</f>
        <v>8.1183370000000021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3"/>
        <v>50</v>
      </c>
      <c r="N2184" s="8">
        <f t="shared" si="340"/>
        <v>0</v>
      </c>
      <c r="O2184" s="8">
        <f t="shared" si="341"/>
        <v>0</v>
      </c>
      <c r="P2184" s="8">
        <f t="shared" si="342"/>
        <v>16.5</v>
      </c>
      <c r="Q2184" s="9">
        <f t="shared" si="344"/>
        <v>19.975000000000001</v>
      </c>
      <c r="R2184" s="9">
        <f t="shared" si="345"/>
        <v>14.125</v>
      </c>
      <c r="S2184" s="9">
        <f t="shared" si="346"/>
        <v>14.925000000000001</v>
      </c>
      <c r="T2184" s="9">
        <f t="shared" si="347"/>
        <v>16.625</v>
      </c>
      <c r="U2184" s="8">
        <f t="shared" si="348"/>
        <v>16.341666666666669</v>
      </c>
      <c r="V2184" s="8">
        <f t="shared" si="349"/>
        <v>16.412500000000001</v>
      </c>
    </row>
    <row r="2185" spans="1:22" ht="13.5" x14ac:dyDescent="0.25">
      <c r="A2185" s="3">
        <f>RSI!A2185</f>
        <v>45187</v>
      </c>
      <c r="B2185" s="2">
        <f>RSI!B2185</f>
        <v>7.9451000000000001</v>
      </c>
      <c r="C2185" s="2">
        <f>RSI!I2185</f>
        <v>47.073935291232011</v>
      </c>
      <c r="D2185" s="2">
        <f>MACD!E2185</f>
        <v>-8.3554009798669782E-3</v>
      </c>
      <c r="E2185" s="2">
        <f>MACD!F2185</f>
        <v>-3.2367796959513945E-2</v>
      </c>
      <c r="F2185" s="2">
        <f>'Moving Avg'!D2185</f>
        <v>7.9283600000000005</v>
      </c>
      <c r="G2185" s="2">
        <f>'Moving Avg'!F2185</f>
        <v>7.9372149999999992</v>
      </c>
      <c r="H2185" s="2">
        <f>'Moving Avg'!G2185</f>
        <v>8.0509219999999981</v>
      </c>
      <c r="I2185" s="2">
        <f>'Moving Avg'!H2185</f>
        <v>8.1182830000000017</v>
      </c>
      <c r="J2185" s="6" t="str">
        <f>OBV!F2185</f>
        <v>BULLISH</v>
      </c>
      <c r="K2185" s="6" t="str">
        <f>OBV!G2185</f>
        <v>NEUTRAL</v>
      </c>
      <c r="L2185" s="6" t="str">
        <f>OBV!H2185</f>
        <v>CONFIRMED BULLISH</v>
      </c>
      <c r="M2185" s="8">
        <f t="shared" si="343"/>
        <v>50</v>
      </c>
      <c r="N2185" s="8">
        <f t="shared" si="340"/>
        <v>0</v>
      </c>
      <c r="O2185" s="8">
        <f t="shared" si="341"/>
        <v>0</v>
      </c>
      <c r="P2185" s="8">
        <f t="shared" si="342"/>
        <v>83.5</v>
      </c>
      <c r="Q2185" s="9">
        <f t="shared" si="344"/>
        <v>30.024999999999999</v>
      </c>
      <c r="R2185" s="9">
        <f t="shared" si="345"/>
        <v>30.875</v>
      </c>
      <c r="S2185" s="9">
        <f t="shared" si="346"/>
        <v>45.075000000000003</v>
      </c>
      <c r="T2185" s="9">
        <f t="shared" si="347"/>
        <v>33.375</v>
      </c>
      <c r="U2185" s="8">
        <f t="shared" si="348"/>
        <v>35.324999999999996</v>
      </c>
      <c r="V2185" s="8">
        <f t="shared" si="349"/>
        <v>34.837499999999999</v>
      </c>
    </row>
    <row r="2186" spans="1:22" ht="13.5" x14ac:dyDescent="0.25">
      <c r="A2186" s="3">
        <f>RSI!A2186</f>
        <v>45188</v>
      </c>
      <c r="B2186" s="2">
        <f>RSI!B2186</f>
        <v>7.9078999999999997</v>
      </c>
      <c r="C2186" s="2">
        <f>RSI!I2186</f>
        <v>43.869943994016744</v>
      </c>
      <c r="D2186" s="2">
        <f>MACD!E2186</f>
        <v>-4.9761131738081943E-3</v>
      </c>
      <c r="E2186" s="2">
        <f>MACD!F2186</f>
        <v>-2.6889460202372796E-2</v>
      </c>
      <c r="F2186" s="2">
        <f>'Moving Avg'!D2186</f>
        <v>7.9264999999999999</v>
      </c>
      <c r="G2186" s="2">
        <f>'Moving Avg'!F2186</f>
        <v>7.9372149999999992</v>
      </c>
      <c r="H2186" s="2">
        <f>'Moving Avg'!G2186</f>
        <v>8.0361439999999984</v>
      </c>
      <c r="I2186" s="2">
        <f>'Moving Avg'!H2186</f>
        <v>8.1173875000000013</v>
      </c>
      <c r="J2186" s="6" t="str">
        <f>OBV!F2186</f>
        <v>BULLISH</v>
      </c>
      <c r="K2186" s="6" t="str">
        <f>OBV!G2186</f>
        <v>NEUTRAL</v>
      </c>
      <c r="L2186" s="6" t="str">
        <f>OBV!H2186</f>
        <v>BULLISH DIVERGENCE</v>
      </c>
      <c r="M2186" s="8">
        <f t="shared" si="343"/>
        <v>50</v>
      </c>
      <c r="N2186" s="8">
        <f t="shared" si="340"/>
        <v>0</v>
      </c>
      <c r="O2186" s="8">
        <f t="shared" si="341"/>
        <v>0</v>
      </c>
      <c r="P2186" s="8">
        <f t="shared" si="342"/>
        <v>66.5</v>
      </c>
      <c r="Q2186" s="9">
        <f t="shared" si="344"/>
        <v>27.475000000000001</v>
      </c>
      <c r="R2186" s="9">
        <f t="shared" si="345"/>
        <v>26.625</v>
      </c>
      <c r="S2186" s="9">
        <f t="shared" si="346"/>
        <v>37.424999999999997</v>
      </c>
      <c r="T2186" s="9">
        <f t="shared" si="347"/>
        <v>29.125</v>
      </c>
      <c r="U2186" s="8">
        <f t="shared" si="348"/>
        <v>30.508333333333336</v>
      </c>
      <c r="V2186" s="8">
        <f t="shared" si="349"/>
        <v>30.162500000000001</v>
      </c>
    </row>
    <row r="2187" spans="1:22" ht="13.5" x14ac:dyDescent="0.25">
      <c r="A2187" s="3">
        <f>RSI!A2187</f>
        <v>45189</v>
      </c>
      <c r="B2187" s="2">
        <f>RSI!B2187</f>
        <v>7.8148999999999997</v>
      </c>
      <c r="C2187" s="2">
        <f>RSI!I2187</f>
        <v>37.075915056807077</v>
      </c>
      <c r="D2187" s="2">
        <f>MACD!E2187</f>
        <v>2.2854497873350255E-3</v>
      </c>
      <c r="E2187" s="2">
        <f>MACD!F2187</f>
        <v>-2.1054478204431234E-2</v>
      </c>
      <c r="F2187" s="2">
        <f>'Moving Avg'!D2187</f>
        <v>7.90604</v>
      </c>
      <c r="G2187" s="2">
        <f>'Moving Avg'!F2187</f>
        <v>7.9325649999999994</v>
      </c>
      <c r="H2187" s="2">
        <f>'Moving Avg'!G2187</f>
        <v>8.0198659999999968</v>
      </c>
      <c r="I2187" s="2">
        <f>'Moving Avg'!H2187</f>
        <v>8.1166825000000014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  <c r="M2187" s="8">
        <f t="shared" si="343"/>
        <v>50</v>
      </c>
      <c r="N2187" s="8">
        <f t="shared" si="340"/>
        <v>0</v>
      </c>
      <c r="O2187" s="8">
        <f t="shared" si="341"/>
        <v>0</v>
      </c>
      <c r="P2187" s="8">
        <f t="shared" si="342"/>
        <v>16.5</v>
      </c>
      <c r="Q2187" s="9">
        <f t="shared" si="344"/>
        <v>19.975000000000001</v>
      </c>
      <c r="R2187" s="9">
        <f t="shared" si="345"/>
        <v>14.125</v>
      </c>
      <c r="S2187" s="9">
        <f t="shared" si="346"/>
        <v>14.925000000000001</v>
      </c>
      <c r="T2187" s="9">
        <f t="shared" si="347"/>
        <v>16.625</v>
      </c>
      <c r="U2187" s="8">
        <f t="shared" si="348"/>
        <v>16.341666666666669</v>
      </c>
      <c r="V2187" s="8">
        <f t="shared" si="349"/>
        <v>16.412500000000001</v>
      </c>
    </row>
    <row r="2188" spans="1:22" ht="13.5" x14ac:dyDescent="0.25">
      <c r="A2188" s="3">
        <f>RSI!A2188</f>
        <v>45190</v>
      </c>
      <c r="B2188" s="2">
        <f>RSI!B2188</f>
        <v>7.8148999999999997</v>
      </c>
      <c r="C2188" s="2">
        <f>RSI!I2188</f>
        <v>37.075915056807084</v>
      </c>
      <c r="D2188" s="2">
        <f>MACD!E2188</f>
        <v>7.8956720527623148E-3</v>
      </c>
      <c r="E2188" s="2">
        <f>MACD!F2188</f>
        <v>-1.5264448152992525E-2</v>
      </c>
      <c r="F2188" s="2">
        <f>'Moving Avg'!D2188</f>
        <v>7.8781400000000001</v>
      </c>
      <c r="G2188" s="2">
        <f>'Moving Avg'!F2188</f>
        <v>7.9288449999999981</v>
      </c>
      <c r="H2188" s="2">
        <f>'Moving Avg'!G2188</f>
        <v>8.0133579999999967</v>
      </c>
      <c r="I2188" s="2">
        <f>'Moving Avg'!H2188</f>
        <v>8.1159775000000014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3"/>
        <v>50</v>
      </c>
      <c r="N2188" s="8">
        <f t="shared" si="340"/>
        <v>0</v>
      </c>
      <c r="O2188" s="8">
        <f t="shared" si="341"/>
        <v>0</v>
      </c>
      <c r="P2188" s="8">
        <f t="shared" si="342"/>
        <v>16.5</v>
      </c>
      <c r="Q2188" s="9">
        <f t="shared" si="344"/>
        <v>19.975000000000001</v>
      </c>
      <c r="R2188" s="9">
        <f t="shared" si="345"/>
        <v>14.125</v>
      </c>
      <c r="S2188" s="9">
        <f t="shared" si="346"/>
        <v>14.925000000000001</v>
      </c>
      <c r="T2188" s="9">
        <f t="shared" si="347"/>
        <v>16.625</v>
      </c>
      <c r="U2188" s="8">
        <f t="shared" si="348"/>
        <v>16.341666666666669</v>
      </c>
      <c r="V2188" s="8">
        <f t="shared" si="349"/>
        <v>16.412500000000001</v>
      </c>
    </row>
    <row r="2189" spans="1:22" ht="13.5" x14ac:dyDescent="0.25">
      <c r="A2189" s="3">
        <f>RSI!A2189</f>
        <v>45191</v>
      </c>
      <c r="B2189" s="2">
        <f>RSI!B2189</f>
        <v>7.7218999999999998</v>
      </c>
      <c r="C2189" s="2">
        <f>RSI!I2189</f>
        <v>31.430664283217268</v>
      </c>
      <c r="D2189" s="2">
        <f>MACD!E2189</f>
        <v>3.0392619160402035E-2</v>
      </c>
      <c r="E2189" s="2">
        <f>MACD!F2189</f>
        <v>-6.1330346903136143E-3</v>
      </c>
      <c r="F2189" s="2">
        <f>'Moving Avg'!D2189</f>
        <v>7.8409399999999989</v>
      </c>
      <c r="G2189" s="2">
        <f>'Moving Avg'!F2189</f>
        <v>7.9218699999999984</v>
      </c>
      <c r="H2189" s="2">
        <f>'Moving Avg'!G2189</f>
        <v>8.0013719999999982</v>
      </c>
      <c r="I2189" s="2">
        <f>'Moving Avg'!H2189</f>
        <v>8.1148515000000021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3"/>
        <v>50</v>
      </c>
      <c r="N2189" s="8">
        <f t="shared" si="340"/>
        <v>0</v>
      </c>
      <c r="O2189" s="8">
        <f t="shared" si="341"/>
        <v>0</v>
      </c>
      <c r="P2189" s="8">
        <f t="shared" si="342"/>
        <v>16.5</v>
      </c>
      <c r="Q2189" s="9">
        <f t="shared" si="344"/>
        <v>19.975000000000001</v>
      </c>
      <c r="R2189" s="9">
        <f t="shared" si="345"/>
        <v>14.125</v>
      </c>
      <c r="S2189" s="9">
        <f t="shared" si="346"/>
        <v>14.925000000000001</v>
      </c>
      <c r="T2189" s="9">
        <f t="shared" si="347"/>
        <v>16.625</v>
      </c>
      <c r="U2189" s="8">
        <f t="shared" si="348"/>
        <v>16.341666666666669</v>
      </c>
      <c r="V2189" s="8">
        <f t="shared" si="349"/>
        <v>16.412500000000001</v>
      </c>
    </row>
    <row r="2190" spans="1:22" ht="13.5" x14ac:dyDescent="0.25">
      <c r="A2190" s="3">
        <f>RSI!A2190</f>
        <v>45194</v>
      </c>
      <c r="B2190" s="2">
        <f>RSI!B2190</f>
        <v>7.8613999999999997</v>
      </c>
      <c r="C2190" s="2">
        <f>RSI!I2190</f>
        <v>44.966734188766395</v>
      </c>
      <c r="D2190" s="2">
        <f>MACD!E2190</f>
        <v>2.8951849866839297E-2</v>
      </c>
      <c r="E2190" s="2">
        <f>MACD!F2190</f>
        <v>8.8394222111696803E-4</v>
      </c>
      <c r="F2190" s="2">
        <f>'Moving Avg'!D2190</f>
        <v>7.8241999999999994</v>
      </c>
      <c r="G2190" s="2">
        <f>'Moving Avg'!F2190</f>
        <v>7.9195449999999976</v>
      </c>
      <c r="H2190" s="2">
        <f>'Moving Avg'!G2190</f>
        <v>7.9921760000000006</v>
      </c>
      <c r="I2190" s="2">
        <f>'Moving Avg'!H2190</f>
        <v>8.1144230000000022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3"/>
        <v>50</v>
      </c>
      <c r="N2190" s="8">
        <f t="shared" si="340"/>
        <v>0</v>
      </c>
      <c r="O2190" s="8">
        <f t="shared" si="341"/>
        <v>0</v>
      </c>
      <c r="P2190" s="8">
        <f t="shared" si="342"/>
        <v>16.5</v>
      </c>
      <c r="Q2190" s="9">
        <f t="shared" si="344"/>
        <v>19.975000000000001</v>
      </c>
      <c r="R2190" s="9">
        <f t="shared" si="345"/>
        <v>14.125</v>
      </c>
      <c r="S2190" s="9">
        <f t="shared" si="346"/>
        <v>14.925000000000001</v>
      </c>
      <c r="T2190" s="9">
        <f t="shared" si="347"/>
        <v>16.625</v>
      </c>
      <c r="U2190" s="8">
        <f t="shared" si="348"/>
        <v>16.341666666666669</v>
      </c>
      <c r="V2190" s="8">
        <f t="shared" si="349"/>
        <v>16.412500000000001</v>
      </c>
    </row>
    <row r="2191" spans="1:22" ht="13.5" x14ac:dyDescent="0.25">
      <c r="A2191" s="3">
        <f>RSI!A2191</f>
        <v>45195</v>
      </c>
      <c r="B2191" s="2">
        <f>RSI!B2191</f>
        <v>7.8613999999999997</v>
      </c>
      <c r="C2191" s="2">
        <f>RSI!I2191</f>
        <v>44.966734188766395</v>
      </c>
      <c r="D2191" s="2">
        <f>MACD!E2191</f>
        <v>2.8129003840636102E-2</v>
      </c>
      <c r="E2191" s="2">
        <f>MACD!F2191</f>
        <v>6.3329545450207959E-3</v>
      </c>
      <c r="F2191" s="2">
        <f>'Moving Avg'!D2191</f>
        <v>7.8148999999999997</v>
      </c>
      <c r="G2191" s="2">
        <f>'Moving Avg'!F2191</f>
        <v>7.9172199999999986</v>
      </c>
      <c r="H2191" s="2">
        <f>'Moving Avg'!G2191</f>
        <v>7.9829800000000013</v>
      </c>
      <c r="I2191" s="2">
        <f>'Moving Avg'!H2191</f>
        <v>8.1140380000000007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3"/>
        <v>50</v>
      </c>
      <c r="N2191" s="8">
        <f t="shared" si="340"/>
        <v>0</v>
      </c>
      <c r="O2191" s="8">
        <f t="shared" si="341"/>
        <v>0</v>
      </c>
      <c r="P2191" s="8">
        <f t="shared" si="342"/>
        <v>16.5</v>
      </c>
      <c r="Q2191" s="9">
        <f t="shared" si="344"/>
        <v>19.975000000000001</v>
      </c>
      <c r="R2191" s="9">
        <f t="shared" si="345"/>
        <v>14.125</v>
      </c>
      <c r="S2191" s="9">
        <f t="shared" si="346"/>
        <v>14.925000000000001</v>
      </c>
      <c r="T2191" s="9">
        <f t="shared" si="347"/>
        <v>16.625</v>
      </c>
      <c r="U2191" s="8">
        <f t="shared" si="348"/>
        <v>16.341666666666669</v>
      </c>
      <c r="V2191" s="8">
        <f t="shared" si="349"/>
        <v>16.412500000000001</v>
      </c>
    </row>
    <row r="2192" spans="1:22" ht="13.5" x14ac:dyDescent="0.25">
      <c r="A2192" s="3">
        <f>RSI!A2192</f>
        <v>45197</v>
      </c>
      <c r="B2192" s="2">
        <f>RSI!B2192</f>
        <v>7.8613999999999997</v>
      </c>
      <c r="C2192" s="2">
        <f>RSI!I2192</f>
        <v>44.966734188766402</v>
      </c>
      <c r="D2192" s="2">
        <f>MACD!E2192</f>
        <v>2.7799662893147392E-2</v>
      </c>
      <c r="E2192" s="2">
        <f>MACD!F2192</f>
        <v>1.0626296214646115E-2</v>
      </c>
      <c r="F2192" s="2">
        <f>'Moving Avg'!D2192</f>
        <v>7.8241999999999994</v>
      </c>
      <c r="G2192" s="2">
        <f>'Moving Avg'!F2192</f>
        <v>7.9148949999999996</v>
      </c>
      <c r="H2192" s="2">
        <f>'Moving Avg'!G2192</f>
        <v>7.973784000000002</v>
      </c>
      <c r="I2192" s="2">
        <f>'Moving Avg'!H2192</f>
        <v>8.1138715000000019</v>
      </c>
      <c r="J2192" s="6" t="str">
        <f>OBV!F2192</f>
        <v>BEARISH</v>
      </c>
      <c r="K2192" s="6" t="str">
        <f>OBV!G2192</f>
        <v>NEUTRAL</v>
      </c>
      <c r="L2192" s="6" t="str">
        <f>OBV!H2192</f>
        <v>BEARISH DIVERGENCE</v>
      </c>
      <c r="M2192" s="8">
        <f t="shared" si="343"/>
        <v>50</v>
      </c>
      <c r="N2192" s="8">
        <f t="shared" si="340"/>
        <v>0</v>
      </c>
      <c r="O2192" s="8">
        <f t="shared" si="341"/>
        <v>0</v>
      </c>
      <c r="P2192" s="8">
        <f t="shared" si="342"/>
        <v>16.5</v>
      </c>
      <c r="Q2192" s="9">
        <f t="shared" si="344"/>
        <v>19.975000000000001</v>
      </c>
      <c r="R2192" s="9">
        <f t="shared" si="345"/>
        <v>14.125</v>
      </c>
      <c r="S2192" s="9">
        <f t="shared" si="346"/>
        <v>14.925000000000001</v>
      </c>
      <c r="T2192" s="9">
        <f t="shared" si="347"/>
        <v>16.625</v>
      </c>
      <c r="U2192" s="8">
        <f t="shared" si="348"/>
        <v>16.341666666666669</v>
      </c>
      <c r="V2192" s="8">
        <f t="shared" si="349"/>
        <v>16.412500000000001</v>
      </c>
    </row>
    <row r="2193" spans="1:22" ht="13.5" x14ac:dyDescent="0.25">
      <c r="A2193" s="3">
        <f>RSI!A2193</f>
        <v>45198</v>
      </c>
      <c r="B2193" s="2">
        <f>RSI!B2193</f>
        <v>7.8148999999999997</v>
      </c>
      <c r="C2193" s="2">
        <f>RSI!I2193</f>
        <v>41.55177860020531</v>
      </c>
      <c r="D2193" s="2">
        <f>MACD!E2193</f>
        <v>3.7028245764566314E-2</v>
      </c>
      <c r="E2193" s="2">
        <f>MACD!F2193</f>
        <v>1.5906686124630157E-2</v>
      </c>
      <c r="F2193" s="2">
        <f>'Moving Avg'!D2193</f>
        <v>7.8241999999999994</v>
      </c>
      <c r="G2193" s="2">
        <f>'Moving Avg'!F2193</f>
        <v>7.9014049999999996</v>
      </c>
      <c r="H2193" s="2">
        <f>'Moving Avg'!G2193</f>
        <v>7.9645620000000008</v>
      </c>
      <c r="I2193" s="2">
        <f>'Moving Avg'!H2193</f>
        <v>8.1135165000000029</v>
      </c>
      <c r="J2193" s="6" t="str">
        <f>OBV!F2193</f>
        <v>BEARISH</v>
      </c>
      <c r="K2193" s="6" t="str">
        <f>OBV!G2193</f>
        <v>NEUTRAL</v>
      </c>
      <c r="L2193" s="6" t="str">
        <f>OBV!H2193</f>
        <v>NEUTRAL</v>
      </c>
      <c r="M2193" s="8">
        <f t="shared" si="343"/>
        <v>50</v>
      </c>
      <c r="N2193" s="8">
        <f t="shared" si="340"/>
        <v>0</v>
      </c>
      <c r="O2193" s="8">
        <f t="shared" si="341"/>
        <v>0</v>
      </c>
      <c r="P2193" s="8">
        <f t="shared" si="342"/>
        <v>16.5</v>
      </c>
      <c r="Q2193" s="9">
        <f t="shared" si="344"/>
        <v>19.975000000000001</v>
      </c>
      <c r="R2193" s="9">
        <f t="shared" si="345"/>
        <v>14.125</v>
      </c>
      <c r="S2193" s="9">
        <f t="shared" si="346"/>
        <v>14.925000000000001</v>
      </c>
      <c r="T2193" s="9">
        <f t="shared" si="347"/>
        <v>16.625</v>
      </c>
      <c r="U2193" s="8">
        <f t="shared" si="348"/>
        <v>16.341666666666669</v>
      </c>
      <c r="V2193" s="8">
        <f t="shared" si="349"/>
        <v>16.412500000000001</v>
      </c>
    </row>
    <row r="2194" spans="1:22" ht="13.5" x14ac:dyDescent="0.25">
      <c r="A2194" s="3">
        <f>RSI!A2194</f>
        <v>45201</v>
      </c>
      <c r="B2194" s="2">
        <f>RSI!B2194</f>
        <v>7.8148999999999997</v>
      </c>
      <c r="C2194" s="2">
        <f>RSI!I2194</f>
        <v>41.55177860020531</v>
      </c>
      <c r="D2194" s="2">
        <f>MACD!E2194</f>
        <v>3.8272540085312556E-2</v>
      </c>
      <c r="E2194" s="2">
        <f>MACD!F2194</f>
        <v>2.0379856916766637E-2</v>
      </c>
      <c r="F2194" s="2">
        <f>'Moving Avg'!D2194</f>
        <v>7.8427999999999995</v>
      </c>
      <c r="G2194" s="2">
        <f>'Moving Avg'!F2194</f>
        <v>7.8920999999999992</v>
      </c>
      <c r="H2194" s="2">
        <f>'Moving Avg'!G2194</f>
        <v>7.9562440000000025</v>
      </c>
      <c r="I2194" s="2">
        <f>'Moving Avg'!H2194</f>
        <v>8.1132490000000033</v>
      </c>
      <c r="J2194" s="6" t="str">
        <f>OBV!F2194</f>
        <v>BEARISH</v>
      </c>
      <c r="K2194" s="6" t="str">
        <f>OBV!G2194</f>
        <v>NEUTRAL</v>
      </c>
      <c r="L2194" s="6" t="str">
        <f>OBV!H2194</f>
        <v>BEARISH DIVERGENCE</v>
      </c>
      <c r="M2194" s="8">
        <f t="shared" si="343"/>
        <v>50</v>
      </c>
      <c r="N2194" s="8">
        <f t="shared" si="340"/>
        <v>0</v>
      </c>
      <c r="O2194" s="8">
        <f t="shared" si="341"/>
        <v>0</v>
      </c>
      <c r="P2194" s="8">
        <f t="shared" si="342"/>
        <v>16.5</v>
      </c>
      <c r="Q2194" s="9">
        <f t="shared" si="344"/>
        <v>19.975000000000001</v>
      </c>
      <c r="R2194" s="9">
        <f t="shared" si="345"/>
        <v>14.125</v>
      </c>
      <c r="S2194" s="9">
        <f t="shared" si="346"/>
        <v>14.925000000000001</v>
      </c>
      <c r="T2194" s="9">
        <f t="shared" si="347"/>
        <v>16.625</v>
      </c>
      <c r="U2194" s="8">
        <f t="shared" si="348"/>
        <v>16.341666666666669</v>
      </c>
      <c r="V2194" s="8">
        <f t="shared" si="349"/>
        <v>16.412500000000001</v>
      </c>
    </row>
    <row r="2195" spans="1:22" ht="13.5" x14ac:dyDescent="0.25">
      <c r="A2195" s="3">
        <f>RSI!A2195</f>
        <v>45202</v>
      </c>
      <c r="B2195" s="2">
        <f>RSI!B2195</f>
        <v>7.8148999999999997</v>
      </c>
      <c r="C2195" s="2">
        <f>RSI!I2195</f>
        <v>41.55177860020531</v>
      </c>
      <c r="D2195" s="2">
        <f>MACD!E2195</f>
        <v>4.5594166233073885E-2</v>
      </c>
      <c r="E2195" s="2">
        <f>MACD!F2195</f>
        <v>2.5422718780028088E-2</v>
      </c>
      <c r="F2195" s="2">
        <f>'Moving Avg'!D2195</f>
        <v>7.8335000000000008</v>
      </c>
      <c r="G2195" s="2">
        <f>'Moving Avg'!F2195</f>
        <v>7.8827949999999989</v>
      </c>
      <c r="H2195" s="2">
        <f>'Moving Avg'!G2195</f>
        <v>7.9479260000000034</v>
      </c>
      <c r="I2195" s="2">
        <f>'Moving Avg'!H2195</f>
        <v>8.1129815000000036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  <c r="M2195" s="8">
        <f t="shared" si="343"/>
        <v>50</v>
      </c>
      <c r="N2195" s="8">
        <f t="shared" si="340"/>
        <v>0</v>
      </c>
      <c r="O2195" s="8">
        <f t="shared" si="341"/>
        <v>0</v>
      </c>
      <c r="P2195" s="8">
        <f t="shared" si="342"/>
        <v>16.5</v>
      </c>
      <c r="Q2195" s="9">
        <f t="shared" si="344"/>
        <v>19.975000000000001</v>
      </c>
      <c r="R2195" s="9">
        <f t="shared" si="345"/>
        <v>14.125</v>
      </c>
      <c r="S2195" s="9">
        <f t="shared" si="346"/>
        <v>14.925000000000001</v>
      </c>
      <c r="T2195" s="9">
        <f t="shared" si="347"/>
        <v>16.625</v>
      </c>
      <c r="U2195" s="8">
        <f t="shared" si="348"/>
        <v>16.341666666666669</v>
      </c>
      <c r="V2195" s="8">
        <f t="shared" si="349"/>
        <v>16.412500000000001</v>
      </c>
    </row>
    <row r="2196" spans="1:22" ht="13.5" x14ac:dyDescent="0.25">
      <c r="A2196" s="3">
        <f>RSI!A2196</f>
        <v>45203</v>
      </c>
      <c r="B2196" s="2">
        <f>RSI!B2196</f>
        <v>7.8148999999999997</v>
      </c>
      <c r="C2196" s="2">
        <f>RSI!I2196</f>
        <v>41.55177860020531</v>
      </c>
      <c r="D2196" s="2">
        <f>MACD!E2196</f>
        <v>4.657157513820831E-2</v>
      </c>
      <c r="E2196" s="2">
        <f>MACD!F2196</f>
        <v>2.9652490051664135E-2</v>
      </c>
      <c r="F2196" s="2">
        <f>'Moving Avg'!D2196</f>
        <v>7.8242000000000003</v>
      </c>
      <c r="G2196" s="2">
        <f>'Moving Avg'!F2196</f>
        <v>7.8758199999999992</v>
      </c>
      <c r="H2196" s="2">
        <f>'Moving Avg'!G2196</f>
        <v>7.9414180000000032</v>
      </c>
      <c r="I2196" s="2">
        <f>'Moving Avg'!H2196</f>
        <v>8.1125390000000035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  <c r="M2196" s="8">
        <f t="shared" si="343"/>
        <v>50</v>
      </c>
      <c r="N2196" s="8">
        <f t="shared" si="340"/>
        <v>0</v>
      </c>
      <c r="O2196" s="8">
        <f t="shared" si="341"/>
        <v>0</v>
      </c>
      <c r="P2196" s="8">
        <f t="shared" si="342"/>
        <v>16.5</v>
      </c>
      <c r="Q2196" s="9">
        <f t="shared" si="344"/>
        <v>19.975000000000001</v>
      </c>
      <c r="R2196" s="9">
        <f t="shared" si="345"/>
        <v>14.125</v>
      </c>
      <c r="S2196" s="9">
        <f t="shared" si="346"/>
        <v>14.925000000000001</v>
      </c>
      <c r="T2196" s="9">
        <f t="shared" si="347"/>
        <v>16.625</v>
      </c>
      <c r="U2196" s="8">
        <f t="shared" si="348"/>
        <v>16.341666666666669</v>
      </c>
      <c r="V2196" s="8">
        <f t="shared" si="349"/>
        <v>16.412500000000001</v>
      </c>
    </row>
    <row r="2197" spans="1:22" ht="13.5" x14ac:dyDescent="0.25">
      <c r="A2197" s="3">
        <f>RSI!A2197</f>
        <v>45204</v>
      </c>
      <c r="B2197" s="2">
        <f>RSI!B2197</f>
        <v>7.8148999999999997</v>
      </c>
      <c r="C2197" s="2">
        <f>RSI!I2197</f>
        <v>41.55177860020531</v>
      </c>
      <c r="D2197" s="2">
        <f>MACD!E2197</f>
        <v>3.3558757897066194E-2</v>
      </c>
      <c r="E2197" s="2">
        <f>MACD!F2197</f>
        <v>3.0433743620744549E-2</v>
      </c>
      <c r="F2197" s="2">
        <f>'Moving Avg'!D2197</f>
        <v>7.8148999999999997</v>
      </c>
      <c r="G2197" s="2">
        <f>'Moving Avg'!F2197</f>
        <v>7.8697749999999989</v>
      </c>
      <c r="H2197" s="2">
        <f>'Moving Avg'!G2197</f>
        <v>7.9352720000000048</v>
      </c>
      <c r="I2197" s="2">
        <f>'Moving Avg'!H2197</f>
        <v>8.1122715000000056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  <c r="M2197" s="8">
        <f t="shared" si="343"/>
        <v>50</v>
      </c>
      <c r="N2197" s="8">
        <f t="shared" si="340"/>
        <v>0</v>
      </c>
      <c r="O2197" s="8">
        <f t="shared" si="341"/>
        <v>0</v>
      </c>
      <c r="P2197" s="8">
        <f t="shared" si="342"/>
        <v>16.5</v>
      </c>
      <c r="Q2197" s="9">
        <f t="shared" si="344"/>
        <v>19.975000000000001</v>
      </c>
      <c r="R2197" s="9">
        <f t="shared" si="345"/>
        <v>14.125</v>
      </c>
      <c r="S2197" s="9">
        <f t="shared" si="346"/>
        <v>14.925000000000001</v>
      </c>
      <c r="T2197" s="9">
        <f t="shared" si="347"/>
        <v>16.625</v>
      </c>
      <c r="U2197" s="8">
        <f t="shared" si="348"/>
        <v>16.341666666666669</v>
      </c>
      <c r="V2197" s="8">
        <f t="shared" si="349"/>
        <v>16.412500000000001</v>
      </c>
    </row>
    <row r="2198" spans="1:22" ht="13.5" x14ac:dyDescent="0.25">
      <c r="A2198" s="3">
        <f>RSI!A2198</f>
        <v>45205</v>
      </c>
      <c r="B2198" s="2">
        <f>RSI!B2198</f>
        <v>7.7218999999999998</v>
      </c>
      <c r="C2198" s="2">
        <f>RSI!I2198</f>
        <v>34.058489217439671</v>
      </c>
      <c r="D2198" s="2">
        <f>MACD!E2198</f>
        <v>2.9869983615292917E-2</v>
      </c>
      <c r="E2198" s="2">
        <f>MACD!F2198</f>
        <v>3.0320991619654226E-2</v>
      </c>
      <c r="F2198" s="2">
        <f>'Moving Avg'!D2198</f>
        <v>7.7962999999999996</v>
      </c>
      <c r="G2198" s="2">
        <f>'Moving Avg'!F2198</f>
        <v>7.8595449999999989</v>
      </c>
      <c r="H2198" s="2">
        <f>'Moving Avg'!G2198</f>
        <v>7.9269040000000048</v>
      </c>
      <c r="I2198" s="2">
        <f>'Moving Avg'!H2198</f>
        <v>8.1113640000000053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  <c r="M2198" s="8">
        <f t="shared" si="343"/>
        <v>50</v>
      </c>
      <c r="N2198" s="8">
        <f t="shared" si="340"/>
        <v>45</v>
      </c>
      <c r="O2198" s="8">
        <f t="shared" si="341"/>
        <v>0</v>
      </c>
      <c r="P2198" s="8">
        <f t="shared" si="342"/>
        <v>16.5</v>
      </c>
      <c r="Q2198" s="9">
        <f t="shared" si="344"/>
        <v>35.725000000000001</v>
      </c>
      <c r="R2198" s="9">
        <f t="shared" si="345"/>
        <v>23.125</v>
      </c>
      <c r="S2198" s="9">
        <f t="shared" si="346"/>
        <v>21.675000000000001</v>
      </c>
      <c r="T2198" s="9">
        <f t="shared" si="347"/>
        <v>27.875</v>
      </c>
      <c r="U2198" s="8">
        <f t="shared" si="348"/>
        <v>26.841666666666669</v>
      </c>
      <c r="V2198" s="8">
        <f t="shared" si="349"/>
        <v>27.1</v>
      </c>
    </row>
    <row r="2199" spans="1:22" ht="13.5" x14ac:dyDescent="0.25">
      <c r="A2199" s="3">
        <f>RSI!A2199</f>
        <v>45208</v>
      </c>
      <c r="B2199" s="2">
        <f>RSI!B2199</f>
        <v>7.8056000000000001</v>
      </c>
      <c r="C2199" s="2">
        <f>RSI!I2199</f>
        <v>43.869408415867149</v>
      </c>
      <c r="D2199" s="2">
        <f>MACD!E2199</f>
        <v>7.1916563732736805E-3</v>
      </c>
      <c r="E2199" s="2">
        <f>MACD!F2199</f>
        <v>2.5695124570378119E-2</v>
      </c>
      <c r="F2199" s="2">
        <f>'Moving Avg'!D2199</f>
        <v>7.7944399999999989</v>
      </c>
      <c r="G2199" s="2">
        <f>'Moving Avg'!F2199</f>
        <v>7.8502399999999994</v>
      </c>
      <c r="H2199" s="2">
        <f>'Moving Avg'!G2199</f>
        <v>7.9202100000000053</v>
      </c>
      <c r="I2199" s="2">
        <f>'Moving Avg'!H2199</f>
        <v>8.1114870000000057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  <c r="M2199" s="8">
        <f t="shared" si="343"/>
        <v>50</v>
      </c>
      <c r="N2199" s="8">
        <f t="shared" si="340"/>
        <v>45</v>
      </c>
      <c r="O2199" s="8">
        <f t="shared" si="341"/>
        <v>0</v>
      </c>
      <c r="P2199" s="8">
        <f t="shared" si="342"/>
        <v>16.5</v>
      </c>
      <c r="Q2199" s="9">
        <f t="shared" si="344"/>
        <v>35.725000000000001</v>
      </c>
      <c r="R2199" s="9">
        <f t="shared" si="345"/>
        <v>23.125</v>
      </c>
      <c r="S2199" s="9">
        <f t="shared" si="346"/>
        <v>21.675000000000001</v>
      </c>
      <c r="T2199" s="9">
        <f t="shared" si="347"/>
        <v>27.875</v>
      </c>
      <c r="U2199" s="8">
        <f t="shared" si="348"/>
        <v>26.841666666666669</v>
      </c>
      <c r="V2199" s="8">
        <f t="shared" si="349"/>
        <v>27.1</v>
      </c>
    </row>
    <row r="2200" spans="1:22" ht="13.5" x14ac:dyDescent="0.25">
      <c r="A2200" s="3">
        <f>RSI!A2200</f>
        <v>45209</v>
      </c>
      <c r="B2200" s="2">
        <f>RSI!B2200</f>
        <v>7.8056000000000001</v>
      </c>
      <c r="C2200" s="2">
        <f>RSI!I2200</f>
        <v>43.869408415867149</v>
      </c>
      <c r="D2200" s="2">
        <f>MACD!E2200</f>
        <v>9.8494722791180322E-3</v>
      </c>
      <c r="E2200" s="2">
        <f>MACD!F2200</f>
        <v>2.2525994112126104E-2</v>
      </c>
      <c r="F2200" s="2">
        <f>'Moving Avg'!D2200</f>
        <v>7.7925799999999992</v>
      </c>
      <c r="G2200" s="2">
        <f>'Moving Avg'!F2200</f>
        <v>7.8446600000000002</v>
      </c>
      <c r="H2200" s="2">
        <f>'Moving Avg'!G2200</f>
        <v>7.914058000000006</v>
      </c>
      <c r="I2200" s="2">
        <f>'Moving Avg'!H2200</f>
        <v>8.111260000000005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  <c r="M2200" s="8">
        <f t="shared" si="343"/>
        <v>50</v>
      </c>
      <c r="N2200" s="8">
        <f t="shared" si="340"/>
        <v>45</v>
      </c>
      <c r="O2200" s="8">
        <f t="shared" si="341"/>
        <v>0</v>
      </c>
      <c r="P2200" s="8">
        <f t="shared" si="342"/>
        <v>16.5</v>
      </c>
      <c r="Q2200" s="9">
        <f t="shared" si="344"/>
        <v>35.725000000000001</v>
      </c>
      <c r="R2200" s="9">
        <f t="shared" si="345"/>
        <v>23.125</v>
      </c>
      <c r="S2200" s="9">
        <f t="shared" si="346"/>
        <v>21.675000000000001</v>
      </c>
      <c r="T2200" s="9">
        <f t="shared" si="347"/>
        <v>27.875</v>
      </c>
      <c r="U2200" s="8">
        <f t="shared" si="348"/>
        <v>26.841666666666669</v>
      </c>
      <c r="V2200" s="8">
        <f t="shared" si="349"/>
        <v>27.1</v>
      </c>
    </row>
    <row r="2201" spans="1:22" ht="13.5" x14ac:dyDescent="0.25">
      <c r="A2201" s="3">
        <f>RSI!A2201</f>
        <v>45210</v>
      </c>
      <c r="B2201" s="2">
        <f>RSI!B2201</f>
        <v>7.8148999999999997</v>
      </c>
      <c r="C2201" s="2">
        <f>RSI!I2201</f>
        <v>44.925324988822204</v>
      </c>
      <c r="D2201" s="2">
        <f>MACD!E2201</f>
        <v>1.1766570526955178E-2</v>
      </c>
      <c r="E2201" s="2">
        <f>MACD!F2201</f>
        <v>2.0374109395091919E-2</v>
      </c>
      <c r="F2201" s="2">
        <f>'Moving Avg'!D2201</f>
        <v>7.7925799999999992</v>
      </c>
      <c r="G2201" s="2">
        <f>'Moving Avg'!F2201</f>
        <v>7.8395449999999984</v>
      </c>
      <c r="H2201" s="2">
        <f>'Moving Avg'!G2201</f>
        <v>7.9079180000000067</v>
      </c>
      <c r="I2201" s="2">
        <f>'Moving Avg'!H2201</f>
        <v>8.1110795000000042</v>
      </c>
      <c r="J2201" s="6" t="str">
        <f>OBV!F2201</f>
        <v>BEARISH</v>
      </c>
      <c r="K2201" s="6" t="str">
        <f>OBV!G2201</f>
        <v>NEUTRAL</v>
      </c>
      <c r="L2201" s="6" t="str">
        <f>OBV!H2201</f>
        <v>NEUTRAL</v>
      </c>
      <c r="M2201" s="8">
        <f t="shared" si="343"/>
        <v>50</v>
      </c>
      <c r="N2201" s="8">
        <f t="shared" si="340"/>
        <v>45</v>
      </c>
      <c r="O2201" s="8">
        <f t="shared" si="341"/>
        <v>0</v>
      </c>
      <c r="P2201" s="8">
        <f t="shared" si="342"/>
        <v>16.5</v>
      </c>
      <c r="Q2201" s="9">
        <f t="shared" si="344"/>
        <v>35.725000000000001</v>
      </c>
      <c r="R2201" s="9">
        <f t="shared" si="345"/>
        <v>23.125</v>
      </c>
      <c r="S2201" s="9">
        <f t="shared" si="346"/>
        <v>21.675000000000001</v>
      </c>
      <c r="T2201" s="9">
        <f t="shared" si="347"/>
        <v>27.875</v>
      </c>
      <c r="U2201" s="8">
        <f t="shared" si="348"/>
        <v>26.841666666666669</v>
      </c>
      <c r="V2201" s="8">
        <f t="shared" si="349"/>
        <v>27.1</v>
      </c>
    </row>
    <row r="2202" spans="1:22" ht="13.5" x14ac:dyDescent="0.25">
      <c r="A2202" s="3">
        <f>RSI!A2202</f>
        <v>45211</v>
      </c>
      <c r="B2202" s="2">
        <f>RSI!B2202</f>
        <v>7.8056000000000001</v>
      </c>
      <c r="C2202" s="2">
        <f>RSI!I2202</f>
        <v>44.033261982952794</v>
      </c>
      <c r="D2202" s="2">
        <f>MACD!E2202</f>
        <v>1.435328202566577E-2</v>
      </c>
      <c r="E2202" s="2">
        <f>MACD!F2202</f>
        <v>1.9169943921206693E-2</v>
      </c>
      <c r="F2202" s="2">
        <f>'Moving Avg'!D2202</f>
        <v>7.7907200000000003</v>
      </c>
      <c r="G2202" s="2">
        <f>'Moving Avg'!F2202</f>
        <v>7.8339649999999992</v>
      </c>
      <c r="H2202" s="2">
        <f>'Moving Avg'!G2202</f>
        <v>7.9021500000000069</v>
      </c>
      <c r="I2202" s="2">
        <f>'Moving Avg'!H2202</f>
        <v>8.1108090000000033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3"/>
        <v>50</v>
      </c>
      <c r="N2202" s="8">
        <f t="shared" si="340"/>
        <v>45</v>
      </c>
      <c r="O2202" s="8">
        <f t="shared" si="341"/>
        <v>0</v>
      </c>
      <c r="P2202" s="8">
        <f t="shared" si="342"/>
        <v>16.5</v>
      </c>
      <c r="Q2202" s="9">
        <f t="shared" si="344"/>
        <v>35.725000000000001</v>
      </c>
      <c r="R2202" s="9">
        <f t="shared" si="345"/>
        <v>23.125</v>
      </c>
      <c r="S2202" s="9">
        <f t="shared" si="346"/>
        <v>21.675000000000001</v>
      </c>
      <c r="T2202" s="9">
        <f t="shared" si="347"/>
        <v>27.875</v>
      </c>
      <c r="U2202" s="8">
        <f t="shared" si="348"/>
        <v>26.841666666666669</v>
      </c>
      <c r="V2202" s="8">
        <f t="shared" si="349"/>
        <v>27.1</v>
      </c>
    </row>
    <row r="2203" spans="1:22" ht="13.5" x14ac:dyDescent="0.25">
      <c r="A2203" s="3">
        <f>RSI!A2203</f>
        <v>45212</v>
      </c>
      <c r="B2203" s="2">
        <f>RSI!B2203</f>
        <v>7.8056000000000001</v>
      </c>
      <c r="C2203" s="2">
        <f>RSI!I2203</f>
        <v>44.033261982952794</v>
      </c>
      <c r="D2203" s="2">
        <f>MACD!E2203</f>
        <v>9.698388960260651E-3</v>
      </c>
      <c r="E2203" s="2">
        <f>MACD!F2203</f>
        <v>1.7275632929017484E-2</v>
      </c>
      <c r="F2203" s="2">
        <f>'Moving Avg'!D2203</f>
        <v>7.807459999999999</v>
      </c>
      <c r="G2203" s="2">
        <f>'Moving Avg'!F2203</f>
        <v>7.8265249999999993</v>
      </c>
      <c r="H2203" s="2">
        <f>'Moving Avg'!G2203</f>
        <v>7.896382000000008</v>
      </c>
      <c r="I2203" s="2">
        <f>'Moving Avg'!H2203</f>
        <v>8.1096205000000037</v>
      </c>
      <c r="J2203" s="6" t="str">
        <f>OBV!F2203</f>
        <v>BEARISH</v>
      </c>
      <c r="K2203" s="6" t="str">
        <f>OBV!G2203</f>
        <v>NEUTRAL</v>
      </c>
      <c r="L2203" s="6" t="str">
        <f>OBV!H2203</f>
        <v>BEARISH DIVERGENCE</v>
      </c>
      <c r="M2203" s="8">
        <f t="shared" si="343"/>
        <v>50</v>
      </c>
      <c r="N2203" s="8">
        <f t="shared" si="340"/>
        <v>45</v>
      </c>
      <c r="O2203" s="8">
        <f t="shared" si="341"/>
        <v>0</v>
      </c>
      <c r="P2203" s="8">
        <f t="shared" si="342"/>
        <v>16.5</v>
      </c>
      <c r="Q2203" s="9">
        <f t="shared" si="344"/>
        <v>35.725000000000001</v>
      </c>
      <c r="R2203" s="9">
        <f t="shared" si="345"/>
        <v>23.125</v>
      </c>
      <c r="S2203" s="9">
        <f t="shared" si="346"/>
        <v>21.675000000000001</v>
      </c>
      <c r="T2203" s="9">
        <f t="shared" si="347"/>
        <v>27.875</v>
      </c>
      <c r="U2203" s="8">
        <f t="shared" si="348"/>
        <v>26.841666666666669</v>
      </c>
      <c r="V2203" s="8">
        <f t="shared" si="349"/>
        <v>27.1</v>
      </c>
    </row>
    <row r="2204" spans="1:22" ht="13.5" x14ac:dyDescent="0.25">
      <c r="A2204" s="3">
        <f>RSI!A2204</f>
        <v>45215</v>
      </c>
      <c r="B2204" s="2">
        <f>RSI!B2204</f>
        <v>7.7683999999999997</v>
      </c>
      <c r="C2204" s="2">
        <f>RSI!I2204</f>
        <v>40.319228040316446</v>
      </c>
      <c r="D2204" s="2">
        <f>MACD!E2204</f>
        <v>8.8024084792701629E-3</v>
      </c>
      <c r="E2204" s="2">
        <f>MACD!F2204</f>
        <v>1.558098803906802E-2</v>
      </c>
      <c r="F2204" s="2">
        <f>'Moving Avg'!D2204</f>
        <v>7.8000199999999991</v>
      </c>
      <c r="G2204" s="2">
        <f>'Moving Avg'!F2204</f>
        <v>7.8195499999999978</v>
      </c>
      <c r="H2204" s="2">
        <f>'Moving Avg'!G2204</f>
        <v>7.891730000000007</v>
      </c>
      <c r="I2204" s="2">
        <f>'Moving Avg'!H2204</f>
        <v>8.1082895000000015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3"/>
        <v>50</v>
      </c>
      <c r="N2204" s="8">
        <f t="shared" si="340"/>
        <v>45</v>
      </c>
      <c r="O2204" s="8">
        <f t="shared" si="341"/>
        <v>0</v>
      </c>
      <c r="P2204" s="8">
        <f t="shared" si="342"/>
        <v>16.5</v>
      </c>
      <c r="Q2204" s="9">
        <f t="shared" si="344"/>
        <v>35.725000000000001</v>
      </c>
      <c r="R2204" s="9">
        <f t="shared" si="345"/>
        <v>23.125</v>
      </c>
      <c r="S2204" s="9">
        <f t="shared" si="346"/>
        <v>21.675000000000001</v>
      </c>
      <c r="T2204" s="9">
        <f t="shared" si="347"/>
        <v>27.875</v>
      </c>
      <c r="U2204" s="8">
        <f t="shared" si="348"/>
        <v>26.841666666666669</v>
      </c>
      <c r="V2204" s="8">
        <f t="shared" si="349"/>
        <v>27.1</v>
      </c>
    </row>
    <row r="2205" spans="1:22" ht="13.5" x14ac:dyDescent="0.25">
      <c r="A2205" s="3">
        <f>RSI!A2205</f>
        <v>45216</v>
      </c>
      <c r="B2205" s="2">
        <f>RSI!B2205</f>
        <v>7.7683999999999997</v>
      </c>
      <c r="C2205" s="2">
        <f>RSI!I2205</f>
        <v>40.319228040316446</v>
      </c>
      <c r="D2205" s="2">
        <f>MACD!E2205</f>
        <v>8.5300316525209752E-3</v>
      </c>
      <c r="E2205" s="2">
        <f>MACD!F2205</f>
        <v>1.4170796761758612E-2</v>
      </c>
      <c r="F2205" s="2">
        <f>'Moving Avg'!D2205</f>
        <v>7.7925799999999992</v>
      </c>
      <c r="G2205" s="2">
        <f>'Moving Avg'!F2205</f>
        <v>7.8107149999999992</v>
      </c>
      <c r="H2205" s="2">
        <f>'Moving Avg'!G2205</f>
        <v>7.887078000000006</v>
      </c>
      <c r="I2205" s="2">
        <f>'Moving Avg'!H2205</f>
        <v>8.1071335000000033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  <c r="M2205" s="8">
        <f t="shared" si="343"/>
        <v>50</v>
      </c>
      <c r="N2205" s="8">
        <f t="shared" si="340"/>
        <v>45</v>
      </c>
      <c r="O2205" s="8">
        <f t="shared" si="341"/>
        <v>0</v>
      </c>
      <c r="P2205" s="8">
        <f t="shared" si="342"/>
        <v>16.5</v>
      </c>
      <c r="Q2205" s="9">
        <f t="shared" si="344"/>
        <v>35.725000000000001</v>
      </c>
      <c r="R2205" s="9">
        <f t="shared" si="345"/>
        <v>23.125</v>
      </c>
      <c r="S2205" s="9">
        <f t="shared" si="346"/>
        <v>21.675000000000001</v>
      </c>
      <c r="T2205" s="9">
        <f t="shared" si="347"/>
        <v>27.875</v>
      </c>
      <c r="U2205" s="8">
        <f t="shared" si="348"/>
        <v>26.841666666666669</v>
      </c>
      <c r="V2205" s="8">
        <f t="shared" si="349"/>
        <v>27.1</v>
      </c>
    </row>
    <row r="2206" spans="1:22" ht="13.5" x14ac:dyDescent="0.25">
      <c r="A2206" s="3">
        <f>RSI!A2206</f>
        <v>45217</v>
      </c>
      <c r="B2206" s="2">
        <f>RSI!B2206</f>
        <v>7.7218999999999998</v>
      </c>
      <c r="C2206" s="2">
        <f>RSI!I2206</f>
        <v>35.926274836402825</v>
      </c>
      <c r="D2206" s="2">
        <f>MACD!E2206</f>
        <v>1.219378164122098E-2</v>
      </c>
      <c r="E2206" s="2">
        <f>MACD!F2206</f>
        <v>1.3775393737651086E-2</v>
      </c>
      <c r="F2206" s="2">
        <f>'Moving Avg'!D2206</f>
        <v>7.7739799999999999</v>
      </c>
      <c r="G2206" s="2">
        <f>'Moving Avg'!F2206</f>
        <v>7.8014150000000004</v>
      </c>
      <c r="H2206" s="2">
        <f>'Moving Avg'!G2206</f>
        <v>7.8829860000000052</v>
      </c>
      <c r="I2206" s="2">
        <f>'Moving Avg'!H2206</f>
        <v>8.1059635000000032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3"/>
        <v>50</v>
      </c>
      <c r="N2206" s="8">
        <f t="shared" si="340"/>
        <v>45</v>
      </c>
      <c r="O2206" s="8">
        <f t="shared" si="341"/>
        <v>0</v>
      </c>
      <c r="P2206" s="8">
        <f t="shared" si="342"/>
        <v>16.5</v>
      </c>
      <c r="Q2206" s="9">
        <f t="shared" si="344"/>
        <v>35.725000000000001</v>
      </c>
      <c r="R2206" s="9">
        <f t="shared" si="345"/>
        <v>23.125</v>
      </c>
      <c r="S2206" s="9">
        <f t="shared" si="346"/>
        <v>21.675000000000001</v>
      </c>
      <c r="T2206" s="9">
        <f t="shared" si="347"/>
        <v>27.875</v>
      </c>
      <c r="U2206" s="8">
        <f t="shared" si="348"/>
        <v>26.841666666666669</v>
      </c>
      <c r="V2206" s="8">
        <f t="shared" si="349"/>
        <v>27.1</v>
      </c>
    </row>
    <row r="2207" spans="1:22" ht="13.5" x14ac:dyDescent="0.25">
      <c r="A2207" s="3">
        <f>RSI!A2207</f>
        <v>45218</v>
      </c>
      <c r="B2207" s="2">
        <f>RSI!B2207</f>
        <v>7.6380999999999997</v>
      </c>
      <c r="C2207" s="2">
        <f>RSI!I2207</f>
        <v>29.655450400413741</v>
      </c>
      <c r="D2207" s="2">
        <f>MACD!E2207</f>
        <v>2.2192517026769387E-2</v>
      </c>
      <c r="E2207" s="2">
        <f>MACD!F2207</f>
        <v>1.5458818395474749E-2</v>
      </c>
      <c r="F2207" s="2">
        <f>'Moving Avg'!D2207</f>
        <v>7.7404799999999998</v>
      </c>
      <c r="G2207" s="2">
        <f>'Moving Avg'!F2207</f>
        <v>7.7925749999999994</v>
      </c>
      <c r="H2207" s="2">
        <f>'Moving Avg'!G2207</f>
        <v>7.8772180000000045</v>
      </c>
      <c r="I2207" s="2">
        <f>'Moving Avg'!H2207</f>
        <v>8.1051180000000027</v>
      </c>
      <c r="J2207" s="6" t="str">
        <f>OBV!F2207</f>
        <v>BEARISH</v>
      </c>
      <c r="K2207" s="6" t="str">
        <f>OBV!G2207</f>
        <v>WEAK</v>
      </c>
      <c r="L2207" s="6" t="str">
        <f>OBV!H2207</f>
        <v>CONFIRMED BEARISH</v>
      </c>
      <c r="M2207" s="8">
        <f t="shared" si="343"/>
        <v>100</v>
      </c>
      <c r="N2207" s="8">
        <f t="shared" si="340"/>
        <v>0</v>
      </c>
      <c r="O2207" s="8">
        <f t="shared" si="341"/>
        <v>0</v>
      </c>
      <c r="P2207" s="8">
        <f t="shared" si="342"/>
        <v>0</v>
      </c>
      <c r="Q2207" s="9">
        <f t="shared" si="344"/>
        <v>35</v>
      </c>
      <c r="R2207" s="9">
        <f t="shared" si="345"/>
        <v>20</v>
      </c>
      <c r="S2207" s="9">
        <f t="shared" si="346"/>
        <v>15</v>
      </c>
      <c r="T2207" s="9">
        <f t="shared" si="347"/>
        <v>25</v>
      </c>
      <c r="U2207" s="8">
        <f t="shared" si="348"/>
        <v>23.333333333333332</v>
      </c>
      <c r="V2207" s="8">
        <f t="shared" si="349"/>
        <v>23.75</v>
      </c>
    </row>
    <row r="2208" spans="1:22" ht="13.5" x14ac:dyDescent="0.25">
      <c r="A2208" s="3">
        <f>RSI!A2208</f>
        <v>45219</v>
      </c>
      <c r="B2208" s="2">
        <f>RSI!B2208</f>
        <v>7.6009000000000002</v>
      </c>
      <c r="C2208" s="2">
        <f>RSI!I2208</f>
        <v>27.371461223858603</v>
      </c>
      <c r="D2208" s="2">
        <f>MACD!E2208</f>
        <v>2.0236055952463694E-2</v>
      </c>
      <c r="E2208" s="2">
        <f>MACD!F2208</f>
        <v>1.641426590687254E-2</v>
      </c>
      <c r="F2208" s="2">
        <f>'Moving Avg'!D2208</f>
        <v>7.6995400000000007</v>
      </c>
      <c r="G2208" s="2">
        <f>'Moving Avg'!F2208</f>
        <v>7.7818750000000012</v>
      </c>
      <c r="H2208" s="2">
        <f>'Moving Avg'!G2208</f>
        <v>7.8701480000000057</v>
      </c>
      <c r="I2208" s="2">
        <f>'Moving Avg'!H2208</f>
        <v>8.1044795000000018</v>
      </c>
      <c r="J2208" s="6" t="str">
        <f>OBV!F2208</f>
        <v>BEARISH</v>
      </c>
      <c r="K2208" s="6" t="str">
        <f>OBV!G2208</f>
        <v>WEAK</v>
      </c>
      <c r="L2208" s="6" t="str">
        <f>OBV!H2208</f>
        <v>CONFIRMED BEARISH</v>
      </c>
      <c r="M2208" s="8">
        <f t="shared" si="343"/>
        <v>100</v>
      </c>
      <c r="N2208" s="8">
        <f t="shared" si="340"/>
        <v>0</v>
      </c>
      <c r="O2208" s="8">
        <f t="shared" si="341"/>
        <v>0</v>
      </c>
      <c r="P2208" s="8">
        <f t="shared" si="342"/>
        <v>0</v>
      </c>
      <c r="Q2208" s="9">
        <f t="shared" si="344"/>
        <v>35</v>
      </c>
      <c r="R2208" s="9">
        <f t="shared" si="345"/>
        <v>20</v>
      </c>
      <c r="S2208" s="9">
        <f t="shared" si="346"/>
        <v>15</v>
      </c>
      <c r="T2208" s="9">
        <f t="shared" si="347"/>
        <v>25</v>
      </c>
      <c r="U2208" s="8">
        <f t="shared" si="348"/>
        <v>23.333333333333332</v>
      </c>
      <c r="V2208" s="8">
        <f t="shared" si="349"/>
        <v>23.75</v>
      </c>
    </row>
    <row r="2209" spans="1:22" ht="13.5" x14ac:dyDescent="0.25">
      <c r="A2209" s="3">
        <f>RSI!A2209</f>
        <v>45222</v>
      </c>
      <c r="B2209" s="2">
        <f>RSI!B2209</f>
        <v>7.5265000000000004</v>
      </c>
      <c r="C2209" s="2">
        <f>RSI!I2209</f>
        <v>23.477004521839064</v>
      </c>
      <c r="D2209" s="2">
        <f>MACD!E2209</f>
        <v>3.8239557322139461E-2</v>
      </c>
      <c r="E2209" s="2">
        <f>MACD!F2209</f>
        <v>2.0779324189925924E-2</v>
      </c>
      <c r="F2209" s="2">
        <f>'Moving Avg'!D2209</f>
        <v>7.65116</v>
      </c>
      <c r="G2209" s="2">
        <f>'Moving Avg'!F2209</f>
        <v>7.7721049999999989</v>
      </c>
      <c r="H2209" s="2">
        <f>'Moving Avg'!G2209</f>
        <v>7.8615900000000059</v>
      </c>
      <c r="I2209" s="2">
        <f>'Moving Avg'!H2209</f>
        <v>8.1038625000000017</v>
      </c>
      <c r="J2209" s="6" t="str">
        <f>OBV!F2209</f>
        <v>BEARISH</v>
      </c>
      <c r="K2209" s="6" t="str">
        <f>OBV!G2209</f>
        <v>WEAK</v>
      </c>
      <c r="L2209" s="6" t="str">
        <f>OBV!H2209</f>
        <v>CONFIRMED BEARISH</v>
      </c>
      <c r="M2209" s="8">
        <f t="shared" si="343"/>
        <v>100</v>
      </c>
      <c r="N2209" s="8">
        <f t="shared" si="340"/>
        <v>0</v>
      </c>
      <c r="O2209" s="8">
        <f t="shared" si="341"/>
        <v>0</v>
      </c>
      <c r="P2209" s="8">
        <f t="shared" si="342"/>
        <v>0</v>
      </c>
      <c r="Q2209" s="9">
        <f t="shared" si="344"/>
        <v>35</v>
      </c>
      <c r="R2209" s="9">
        <f t="shared" si="345"/>
        <v>20</v>
      </c>
      <c r="S2209" s="9">
        <f t="shared" si="346"/>
        <v>15</v>
      </c>
      <c r="T2209" s="9">
        <f t="shared" si="347"/>
        <v>25</v>
      </c>
      <c r="U2209" s="8">
        <f t="shared" si="348"/>
        <v>23.333333333333332</v>
      </c>
      <c r="V2209" s="8">
        <f t="shared" si="349"/>
        <v>23.75</v>
      </c>
    </row>
    <row r="2210" spans="1:22" ht="13.5" x14ac:dyDescent="0.25">
      <c r="A2210" s="3">
        <f>RSI!A2210</f>
        <v>45223</v>
      </c>
      <c r="B2210" s="2">
        <f>RSI!B2210</f>
        <v>7.4428000000000001</v>
      </c>
      <c r="C2210" s="2">
        <f>RSI!I2210</f>
        <v>20.025086295051125</v>
      </c>
      <c r="D2210" s="2">
        <f>MACD!E2210</f>
        <v>6.1289713012659064E-2</v>
      </c>
      <c r="E2210" s="2">
        <f>MACD!F2210</f>
        <v>2.8881401954472554E-2</v>
      </c>
      <c r="F2210" s="2">
        <f>'Moving Avg'!D2210</f>
        <v>7.5860399999999997</v>
      </c>
      <c r="G2210" s="2">
        <f>'Moving Avg'!F2210</f>
        <v>7.7511750000000008</v>
      </c>
      <c r="H2210" s="2">
        <f>'Moving Avg'!G2210</f>
        <v>7.8519160000000054</v>
      </c>
      <c r="I2210" s="2">
        <f>'Moving Avg'!H2210</f>
        <v>8.1029145000000025</v>
      </c>
      <c r="J2210" s="6" t="str">
        <f>OBV!F2210</f>
        <v>BEARISH</v>
      </c>
      <c r="K2210" s="6" t="str">
        <f>OBV!G2210</f>
        <v>WEAK</v>
      </c>
      <c r="L2210" s="6" t="str">
        <f>OBV!H2210</f>
        <v>CONFIRMED BEARISH</v>
      </c>
      <c r="M2210" s="8">
        <f t="shared" si="343"/>
        <v>100</v>
      </c>
      <c r="N2210" s="8">
        <f t="shared" si="340"/>
        <v>0</v>
      </c>
      <c r="O2210" s="8">
        <f t="shared" si="341"/>
        <v>0</v>
      </c>
      <c r="P2210" s="8">
        <f t="shared" si="342"/>
        <v>0</v>
      </c>
      <c r="Q2210" s="9">
        <f t="shared" si="344"/>
        <v>35</v>
      </c>
      <c r="R2210" s="9">
        <f t="shared" si="345"/>
        <v>20</v>
      </c>
      <c r="S2210" s="9">
        <f t="shared" si="346"/>
        <v>15</v>
      </c>
      <c r="T2210" s="9">
        <f t="shared" si="347"/>
        <v>25</v>
      </c>
      <c r="U2210" s="8">
        <f t="shared" si="348"/>
        <v>23.333333333333332</v>
      </c>
      <c r="V2210" s="8">
        <f t="shared" si="349"/>
        <v>23.75</v>
      </c>
    </row>
    <row r="2211" spans="1:22" ht="13.5" x14ac:dyDescent="0.25">
      <c r="A2211" s="3">
        <f>RSI!A2211</f>
        <v>45224</v>
      </c>
      <c r="B2211" s="2">
        <f>RSI!B2211</f>
        <v>7.4428000000000001</v>
      </c>
      <c r="C2211" s="2">
        <f>RSI!I2211</f>
        <v>20.025086295051125</v>
      </c>
      <c r="D2211" s="2">
        <f>MACD!E2211</f>
        <v>8.4215735698819572E-2</v>
      </c>
      <c r="E2211" s="2">
        <f>MACD!F2211</f>
        <v>3.9948268703341963E-2</v>
      </c>
      <c r="F2211" s="2">
        <f>'Moving Avg'!D2211</f>
        <v>7.5302199999999999</v>
      </c>
      <c r="G2211" s="2">
        <f>'Moving Avg'!F2211</f>
        <v>7.7302450000000009</v>
      </c>
      <c r="H2211" s="2">
        <f>'Moving Avg'!G2211</f>
        <v>7.8426140000000046</v>
      </c>
      <c r="I2211" s="2">
        <f>'Moving Avg'!H2211</f>
        <v>8.1017480000000024</v>
      </c>
      <c r="J2211" s="6" t="str">
        <f>OBV!F2211</f>
        <v>BEARISH</v>
      </c>
      <c r="K2211" s="6" t="str">
        <f>OBV!G2211</f>
        <v>WEAK</v>
      </c>
      <c r="L2211" s="6" t="str">
        <f>OBV!H2211</f>
        <v>CONFIRMED BEARISH</v>
      </c>
      <c r="M2211" s="8">
        <f t="shared" si="343"/>
        <v>100</v>
      </c>
      <c r="N2211" s="8">
        <f t="shared" si="340"/>
        <v>0</v>
      </c>
      <c r="O2211" s="8">
        <f t="shared" si="341"/>
        <v>0</v>
      </c>
      <c r="P2211" s="8">
        <f t="shared" si="342"/>
        <v>0</v>
      </c>
      <c r="Q2211" s="9">
        <f t="shared" si="344"/>
        <v>35</v>
      </c>
      <c r="R2211" s="9">
        <f t="shared" si="345"/>
        <v>20</v>
      </c>
      <c r="S2211" s="9">
        <f t="shared" si="346"/>
        <v>15</v>
      </c>
      <c r="T2211" s="9">
        <f t="shared" si="347"/>
        <v>25</v>
      </c>
      <c r="U2211" s="8">
        <f t="shared" si="348"/>
        <v>23.333333333333332</v>
      </c>
      <c r="V2211" s="8">
        <f t="shared" si="349"/>
        <v>23.75</v>
      </c>
    </row>
    <row r="2212" spans="1:22" ht="13.5" x14ac:dyDescent="0.25">
      <c r="A2212" s="3">
        <f>RSI!A2212</f>
        <v>45225</v>
      </c>
      <c r="B2212" s="2">
        <f>RSI!B2212</f>
        <v>7.3497000000000003</v>
      </c>
      <c r="C2212" s="2">
        <f>RSI!I2212</f>
        <v>16.832392583326268</v>
      </c>
      <c r="D2212" s="2">
        <f>MACD!E2212</f>
        <v>0.1109239787070786</v>
      </c>
      <c r="E2212" s="2">
        <f>MACD!F2212</f>
        <v>5.414341070408929E-2</v>
      </c>
      <c r="F2212" s="2">
        <f>'Moving Avg'!D2212</f>
        <v>7.4725399999999995</v>
      </c>
      <c r="G2212" s="2">
        <f>'Moving Avg'!F2212</f>
        <v>7.7046600000000014</v>
      </c>
      <c r="H2212" s="2">
        <f>'Moving Avg'!G2212</f>
        <v>7.8314500000000029</v>
      </c>
      <c r="I2212" s="2">
        <f>'Moving Avg'!H2212</f>
        <v>8.1005530000000032</v>
      </c>
      <c r="J2212" s="6" t="str">
        <f>OBV!F2212</f>
        <v>BEARISH</v>
      </c>
      <c r="K2212" s="6" t="str">
        <f>OBV!G2212</f>
        <v>WEAK</v>
      </c>
      <c r="L2212" s="6" t="str">
        <f>OBV!H2212</f>
        <v>CONFIRMED BEARISH</v>
      </c>
      <c r="M2212" s="8">
        <f t="shared" si="343"/>
        <v>100</v>
      </c>
      <c r="N2212" s="8">
        <f t="shared" si="340"/>
        <v>0</v>
      </c>
      <c r="O2212" s="8">
        <f t="shared" si="341"/>
        <v>0</v>
      </c>
      <c r="P2212" s="8">
        <f t="shared" si="342"/>
        <v>0</v>
      </c>
      <c r="Q2212" s="9">
        <f t="shared" si="344"/>
        <v>35</v>
      </c>
      <c r="R2212" s="9">
        <f t="shared" si="345"/>
        <v>20</v>
      </c>
      <c r="S2212" s="9">
        <f t="shared" si="346"/>
        <v>15</v>
      </c>
      <c r="T2212" s="9">
        <f t="shared" si="347"/>
        <v>25</v>
      </c>
      <c r="U2212" s="8">
        <f t="shared" si="348"/>
        <v>23.333333333333332</v>
      </c>
      <c r="V2212" s="8">
        <f t="shared" si="349"/>
        <v>23.75</v>
      </c>
    </row>
    <row r="2213" spans="1:22" ht="13.5" x14ac:dyDescent="0.25">
      <c r="A2213" s="3">
        <f>RSI!A2213</f>
        <v>45226</v>
      </c>
      <c r="B2213" s="2">
        <f>RSI!B2213</f>
        <v>7.3962000000000003</v>
      </c>
      <c r="C2213" s="2">
        <f>RSI!I2213</f>
        <v>23.401287100360847</v>
      </c>
      <c r="D2213" s="2">
        <f>MACD!E2213</f>
        <v>0.13233614654879577</v>
      </c>
      <c r="E2213" s="2">
        <f>MACD!F2213</f>
        <v>6.9781957873030598E-2</v>
      </c>
      <c r="F2213" s="2">
        <f>'Moving Avg'!D2213</f>
        <v>7.4316000000000004</v>
      </c>
      <c r="G2213" s="2">
        <f>'Moving Avg'!F2213</f>
        <v>7.6837249999999999</v>
      </c>
      <c r="H2213" s="2">
        <f>'Moving Avg'!G2213</f>
        <v>7.8174940000000026</v>
      </c>
      <c r="I2213" s="2">
        <f>'Moving Avg'!H2213</f>
        <v>8.0995470000000012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  <c r="M2213" s="8">
        <f t="shared" si="343"/>
        <v>100</v>
      </c>
      <c r="N2213" s="8">
        <f t="shared" si="340"/>
        <v>0</v>
      </c>
      <c r="O2213" s="8">
        <f t="shared" si="341"/>
        <v>0</v>
      </c>
      <c r="P2213" s="8">
        <f t="shared" si="342"/>
        <v>16.5</v>
      </c>
      <c r="Q2213" s="9">
        <f t="shared" si="344"/>
        <v>37.475000000000001</v>
      </c>
      <c r="R2213" s="9">
        <f t="shared" si="345"/>
        <v>24.125</v>
      </c>
      <c r="S2213" s="9">
        <f t="shared" si="346"/>
        <v>22.425000000000001</v>
      </c>
      <c r="T2213" s="9">
        <f t="shared" si="347"/>
        <v>29.125</v>
      </c>
      <c r="U2213" s="8">
        <f t="shared" si="348"/>
        <v>28.008333333333336</v>
      </c>
      <c r="V2213" s="8">
        <f t="shared" si="349"/>
        <v>28.287500000000001</v>
      </c>
    </row>
    <row r="2214" spans="1:22" ht="13.5" x14ac:dyDescent="0.25">
      <c r="A2214" s="3">
        <f>RSI!A2214</f>
        <v>45229</v>
      </c>
      <c r="B2214" s="2">
        <f>RSI!B2214</f>
        <v>7.3497000000000003</v>
      </c>
      <c r="C2214" s="2">
        <f>RSI!I2214</f>
        <v>21.56682408817089</v>
      </c>
      <c r="D2214" s="2">
        <f>MACD!E2214</f>
        <v>0.14999085187722017</v>
      </c>
      <c r="E2214" s="2">
        <f>MACD!F2214</f>
        <v>8.5823736673868514E-2</v>
      </c>
      <c r="F2214" s="2">
        <f>'Moving Avg'!D2214</f>
        <v>7.3962400000000006</v>
      </c>
      <c r="G2214" s="2">
        <f>'Moving Avg'!F2214</f>
        <v>7.6604650000000003</v>
      </c>
      <c r="H2214" s="2">
        <f>'Moving Avg'!G2214</f>
        <v>7.8067020000000023</v>
      </c>
      <c r="I2214" s="2">
        <f>'Moving Avg'!H2214</f>
        <v>8.0987020000000012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3"/>
        <v>100</v>
      </c>
      <c r="N2214" s="8">
        <f t="shared" si="340"/>
        <v>0</v>
      </c>
      <c r="O2214" s="8">
        <f t="shared" si="341"/>
        <v>0</v>
      </c>
      <c r="P2214" s="8">
        <f t="shared" si="342"/>
        <v>16.5</v>
      </c>
      <c r="Q2214" s="9">
        <f t="shared" si="344"/>
        <v>37.475000000000001</v>
      </c>
      <c r="R2214" s="9">
        <f t="shared" si="345"/>
        <v>24.125</v>
      </c>
      <c r="S2214" s="9">
        <f t="shared" si="346"/>
        <v>22.425000000000001</v>
      </c>
      <c r="T2214" s="9">
        <f t="shared" si="347"/>
        <v>29.125</v>
      </c>
      <c r="U2214" s="8">
        <f t="shared" si="348"/>
        <v>28.008333333333336</v>
      </c>
      <c r="V2214" s="8">
        <f t="shared" si="349"/>
        <v>28.287500000000001</v>
      </c>
    </row>
    <row r="2215" spans="1:22" ht="13.5" x14ac:dyDescent="0.25">
      <c r="A2215" s="3">
        <f>RSI!A2215</f>
        <v>45230</v>
      </c>
      <c r="B2215" s="2">
        <f>RSI!B2215</f>
        <v>7.3032000000000004</v>
      </c>
      <c r="C2215" s="2">
        <f>RSI!I2215</f>
        <v>19.887858056066008</v>
      </c>
      <c r="D2215" s="2">
        <f>MACD!E2215</f>
        <v>0.17032954292510549</v>
      </c>
      <c r="E2215" s="2">
        <f>MACD!F2215</f>
        <v>0.1027248979241159</v>
      </c>
      <c r="F2215" s="2">
        <f>'Moving Avg'!D2215</f>
        <v>7.3683199999999998</v>
      </c>
      <c r="G2215" s="2">
        <f>'Moving Avg'!F2215</f>
        <v>7.6348800000000008</v>
      </c>
      <c r="H2215" s="2">
        <f>'Moving Avg'!G2215</f>
        <v>7.7946080000000002</v>
      </c>
      <c r="I2215" s="2">
        <f>'Moving Avg'!H2215</f>
        <v>8.097624500000002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  <c r="M2215" s="8">
        <f t="shared" si="343"/>
        <v>100</v>
      </c>
      <c r="N2215" s="8">
        <f t="shared" si="340"/>
        <v>0</v>
      </c>
      <c r="O2215" s="8">
        <f t="shared" si="341"/>
        <v>0</v>
      </c>
      <c r="P2215" s="8">
        <f t="shared" si="342"/>
        <v>16.5</v>
      </c>
      <c r="Q2215" s="9">
        <f t="shared" si="344"/>
        <v>37.475000000000001</v>
      </c>
      <c r="R2215" s="9">
        <f t="shared" si="345"/>
        <v>24.125</v>
      </c>
      <c r="S2215" s="9">
        <f t="shared" si="346"/>
        <v>22.425000000000001</v>
      </c>
      <c r="T2215" s="9">
        <f t="shared" si="347"/>
        <v>29.125</v>
      </c>
      <c r="U2215" s="8">
        <f t="shared" si="348"/>
        <v>28.008333333333336</v>
      </c>
      <c r="V2215" s="8">
        <f t="shared" si="349"/>
        <v>28.287500000000001</v>
      </c>
    </row>
    <row r="2216" spans="1:22" ht="13.5" x14ac:dyDescent="0.25">
      <c r="A2216" s="3">
        <f>RSI!A2216</f>
        <v>45231</v>
      </c>
      <c r="B2216" s="2">
        <f>RSI!B2216</f>
        <v>7.2381000000000002</v>
      </c>
      <c r="C2216" s="2">
        <f>RSI!I2216</f>
        <v>17.798762776861153</v>
      </c>
      <c r="D2216" s="2">
        <f>MACD!E2216</f>
        <v>0.18729313798626901</v>
      </c>
      <c r="E2216" s="2">
        <f>MACD!F2216</f>
        <v>0.11963854593654652</v>
      </c>
      <c r="F2216" s="2">
        <f>'Moving Avg'!D2216</f>
        <v>7.3273800000000007</v>
      </c>
      <c r="G2216" s="2">
        <f>'Moving Avg'!F2216</f>
        <v>7.6060400000000001</v>
      </c>
      <c r="H2216" s="2">
        <f>'Moving Avg'!G2216</f>
        <v>7.781212</v>
      </c>
      <c r="I2216" s="2">
        <f>'Moving Avg'!H2216</f>
        <v>8.0958715000000012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3"/>
        <v>100</v>
      </c>
      <c r="N2216" s="8">
        <f t="shared" si="340"/>
        <v>0</v>
      </c>
      <c r="O2216" s="8">
        <f t="shared" si="341"/>
        <v>0</v>
      </c>
      <c r="P2216" s="8">
        <f t="shared" si="342"/>
        <v>16.5</v>
      </c>
      <c r="Q2216" s="9">
        <f t="shared" si="344"/>
        <v>37.475000000000001</v>
      </c>
      <c r="R2216" s="9">
        <f t="shared" si="345"/>
        <v>24.125</v>
      </c>
      <c r="S2216" s="9">
        <f t="shared" si="346"/>
        <v>22.425000000000001</v>
      </c>
      <c r="T2216" s="9">
        <f t="shared" si="347"/>
        <v>29.125</v>
      </c>
      <c r="U2216" s="8">
        <f t="shared" si="348"/>
        <v>28.008333333333336</v>
      </c>
      <c r="V2216" s="8">
        <f t="shared" si="349"/>
        <v>28.287500000000001</v>
      </c>
    </row>
    <row r="2217" spans="1:22" ht="13.5" x14ac:dyDescent="0.25">
      <c r="A2217" s="3">
        <f>RSI!A2217</f>
        <v>45232</v>
      </c>
      <c r="B2217" s="2">
        <f>RSI!B2217</f>
        <v>7.2567000000000004</v>
      </c>
      <c r="C2217" s="2">
        <f>RSI!I2217</f>
        <v>20.372418208630975</v>
      </c>
      <c r="D2217" s="2">
        <f>MACD!E2217</f>
        <v>0.18969261402579729</v>
      </c>
      <c r="E2217" s="2">
        <f>MACD!F2217</f>
        <v>0.13364935955439669</v>
      </c>
      <c r="F2217" s="2">
        <f>'Moving Avg'!D2217</f>
        <v>7.3087800000000005</v>
      </c>
      <c r="G2217" s="2">
        <f>'Moving Avg'!F2217</f>
        <v>7.5781299999999998</v>
      </c>
      <c r="H2217" s="2">
        <f>'Moving Avg'!G2217</f>
        <v>7.7681880000000003</v>
      </c>
      <c r="I2217" s="2">
        <f>'Moving Avg'!H2217</f>
        <v>8.0944740000000017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3"/>
        <v>100</v>
      </c>
      <c r="N2217" s="8">
        <f t="shared" si="340"/>
        <v>0</v>
      </c>
      <c r="O2217" s="8">
        <f t="shared" si="341"/>
        <v>0</v>
      </c>
      <c r="P2217" s="8">
        <f t="shared" si="342"/>
        <v>16.5</v>
      </c>
      <c r="Q2217" s="9">
        <f t="shared" si="344"/>
        <v>37.475000000000001</v>
      </c>
      <c r="R2217" s="9">
        <f t="shared" si="345"/>
        <v>24.125</v>
      </c>
      <c r="S2217" s="9">
        <f t="shared" si="346"/>
        <v>22.425000000000001</v>
      </c>
      <c r="T2217" s="9">
        <f t="shared" si="347"/>
        <v>29.125</v>
      </c>
      <c r="U2217" s="8">
        <f t="shared" si="348"/>
        <v>28.008333333333336</v>
      </c>
      <c r="V2217" s="8">
        <f t="shared" si="349"/>
        <v>28.287500000000001</v>
      </c>
    </row>
    <row r="2218" spans="1:22" ht="13.5" x14ac:dyDescent="0.25">
      <c r="A2218" s="3">
        <f>RSI!A2218</f>
        <v>45233</v>
      </c>
      <c r="B2218" s="2">
        <f>RSI!B2218</f>
        <v>7.3497000000000003</v>
      </c>
      <c r="C2218" s="2">
        <f>RSI!I2218</f>
        <v>31.86000561437379</v>
      </c>
      <c r="D2218" s="2">
        <f>MACD!E2218</f>
        <v>0.18114527913909484</v>
      </c>
      <c r="E2218" s="2">
        <f>MACD!F2218</f>
        <v>0.14314854347133632</v>
      </c>
      <c r="F2218" s="2">
        <f>'Moving Avg'!D2218</f>
        <v>7.29948</v>
      </c>
      <c r="G2218" s="2">
        <f>'Moving Avg'!F2218</f>
        <v>7.5595199999999991</v>
      </c>
      <c r="H2218" s="2">
        <f>'Moving Avg'!G2218</f>
        <v>7.7573959999999991</v>
      </c>
      <c r="I2218" s="2">
        <f>'Moving Avg'!H2218</f>
        <v>8.0924049999999994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3"/>
        <v>50</v>
      </c>
      <c r="N2218" s="8">
        <f t="shared" si="340"/>
        <v>0</v>
      </c>
      <c r="O2218" s="8">
        <f t="shared" si="341"/>
        <v>0</v>
      </c>
      <c r="P2218" s="8">
        <f t="shared" si="342"/>
        <v>16.5</v>
      </c>
      <c r="Q2218" s="9">
        <f t="shared" si="344"/>
        <v>19.975000000000001</v>
      </c>
      <c r="R2218" s="9">
        <f t="shared" si="345"/>
        <v>14.125</v>
      </c>
      <c r="S2218" s="9">
        <f t="shared" si="346"/>
        <v>14.925000000000001</v>
      </c>
      <c r="T2218" s="9">
        <f t="shared" si="347"/>
        <v>16.625</v>
      </c>
      <c r="U2218" s="8">
        <f t="shared" si="348"/>
        <v>16.341666666666669</v>
      </c>
      <c r="V2218" s="8">
        <f t="shared" si="349"/>
        <v>16.412500000000001</v>
      </c>
    </row>
    <row r="2219" spans="1:22" ht="13.5" x14ac:dyDescent="0.25">
      <c r="A2219" s="3">
        <f>RSI!A2219</f>
        <v>45236</v>
      </c>
      <c r="B2219" s="2">
        <f>RSI!B2219</f>
        <v>7.3032000000000004</v>
      </c>
      <c r="C2219" s="2">
        <f>RSI!I2219</f>
        <v>29.563459142445765</v>
      </c>
      <c r="D2219" s="2">
        <f>MACD!E2219</f>
        <v>0.16724528423767104</v>
      </c>
      <c r="E2219" s="2">
        <f>MACD!F2219</f>
        <v>0.14796789162460328</v>
      </c>
      <c r="F2219" s="2">
        <f>'Moving Avg'!D2219</f>
        <v>7.2901800000000012</v>
      </c>
      <c r="G2219" s="2">
        <f>'Moving Avg'!F2219</f>
        <v>7.5344000000000007</v>
      </c>
      <c r="H2219" s="2">
        <f>'Moving Avg'!G2219</f>
        <v>7.7462319999999991</v>
      </c>
      <c r="I2219" s="2">
        <f>'Moving Avg'!H2219</f>
        <v>8.0908899999999999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3"/>
        <v>100</v>
      </c>
      <c r="N2219" s="8">
        <f t="shared" si="340"/>
        <v>0</v>
      </c>
      <c r="O2219" s="8">
        <f t="shared" si="341"/>
        <v>0</v>
      </c>
      <c r="P2219" s="8">
        <f t="shared" si="342"/>
        <v>16.5</v>
      </c>
      <c r="Q2219" s="9">
        <f t="shared" si="344"/>
        <v>37.475000000000001</v>
      </c>
      <c r="R2219" s="9">
        <f t="shared" si="345"/>
        <v>24.125</v>
      </c>
      <c r="S2219" s="9">
        <f t="shared" si="346"/>
        <v>22.425000000000001</v>
      </c>
      <c r="T2219" s="9">
        <f t="shared" si="347"/>
        <v>29.125</v>
      </c>
      <c r="U2219" s="8">
        <f t="shared" si="348"/>
        <v>28.008333333333336</v>
      </c>
      <c r="V2219" s="8">
        <f t="shared" si="349"/>
        <v>28.287500000000001</v>
      </c>
    </row>
    <row r="2220" spans="1:22" ht="13.5" x14ac:dyDescent="0.25">
      <c r="A2220" s="3">
        <f>RSI!A2220</f>
        <v>45237</v>
      </c>
      <c r="B2220" s="2">
        <f>RSI!B2220</f>
        <v>7.3962000000000003</v>
      </c>
      <c r="C2220" s="2">
        <f>RSI!I2220</f>
        <v>39.029414173379102</v>
      </c>
      <c r="D2220" s="2">
        <f>MACD!E2220</f>
        <v>0.13722796305578466</v>
      </c>
      <c r="E2220" s="2">
        <f>MACD!F2220</f>
        <v>0.14581990591083954</v>
      </c>
      <c r="F2220" s="2">
        <f>'Moving Avg'!D2220</f>
        <v>7.3087800000000014</v>
      </c>
      <c r="G2220" s="2">
        <f>'Moving Avg'!F2220</f>
        <v>7.513930000000002</v>
      </c>
      <c r="H2220" s="2">
        <f>'Moving Avg'!G2220</f>
        <v>7.7359979999999986</v>
      </c>
      <c r="I2220" s="2">
        <f>'Moving Avg'!H2220</f>
        <v>8.0899274999999999</v>
      </c>
      <c r="J2220" s="6" t="str">
        <f>OBV!F2220</f>
        <v>BEARISH</v>
      </c>
      <c r="K2220" s="6" t="str">
        <f>OBV!G2220</f>
        <v>NEUTRAL</v>
      </c>
      <c r="L2220" s="6" t="str">
        <f>OBV!H2220</f>
        <v>BEARISH DIVERGENCE</v>
      </c>
      <c r="M2220" s="8">
        <f t="shared" si="343"/>
        <v>50</v>
      </c>
      <c r="N2220" s="8">
        <f t="shared" si="340"/>
        <v>45</v>
      </c>
      <c r="O2220" s="8">
        <f t="shared" si="341"/>
        <v>0</v>
      </c>
      <c r="P2220" s="8">
        <f t="shared" si="342"/>
        <v>16.5</v>
      </c>
      <c r="Q2220" s="9">
        <f t="shared" si="344"/>
        <v>35.725000000000001</v>
      </c>
      <c r="R2220" s="9">
        <f t="shared" si="345"/>
        <v>23.125</v>
      </c>
      <c r="S2220" s="9">
        <f t="shared" si="346"/>
        <v>21.675000000000001</v>
      </c>
      <c r="T2220" s="9">
        <f t="shared" si="347"/>
        <v>27.875</v>
      </c>
      <c r="U2220" s="8">
        <f t="shared" si="348"/>
        <v>26.841666666666669</v>
      </c>
      <c r="V2220" s="8">
        <f t="shared" si="349"/>
        <v>27.1</v>
      </c>
    </row>
    <row r="2221" spans="1:22" ht="13.5" x14ac:dyDescent="0.25">
      <c r="A2221" s="3">
        <f>RSI!A2221</f>
        <v>45238</v>
      </c>
      <c r="B2221" s="2">
        <f>RSI!B2221</f>
        <v>7.5358000000000001</v>
      </c>
      <c r="C2221" s="2">
        <f>RSI!I2221</f>
        <v>49.911076983880996</v>
      </c>
      <c r="D2221" s="2">
        <f>MACD!E2221</f>
        <v>0.1023365807844403</v>
      </c>
      <c r="E2221" s="2">
        <f>MACD!F2221</f>
        <v>0.13712324088555972</v>
      </c>
      <c r="F2221" s="2">
        <f>'Moving Avg'!D2221</f>
        <v>7.3683199999999998</v>
      </c>
      <c r="G2221" s="2">
        <f>'Moving Avg'!F2221</f>
        <v>7.4999750000000009</v>
      </c>
      <c r="H2221" s="2">
        <f>'Moving Avg'!G2221</f>
        <v>7.7285559999999984</v>
      </c>
      <c r="I2221" s="2">
        <f>'Moving Avg'!H2221</f>
        <v>8.0897945</v>
      </c>
      <c r="J2221" s="6" t="str">
        <f>OBV!F2221</f>
        <v>BULLISH</v>
      </c>
      <c r="K2221" s="6" t="str">
        <f>OBV!G2221</f>
        <v>STRONG</v>
      </c>
      <c r="L2221" s="6" t="str">
        <f>OBV!H2221</f>
        <v>CONFIRMED BULLISH</v>
      </c>
      <c r="M2221" s="8">
        <f t="shared" si="343"/>
        <v>50</v>
      </c>
      <c r="N2221" s="8">
        <f t="shared" si="340"/>
        <v>100</v>
      </c>
      <c r="O2221" s="8">
        <f t="shared" si="341"/>
        <v>0</v>
      </c>
      <c r="P2221" s="8">
        <f t="shared" si="342"/>
        <v>100</v>
      </c>
      <c r="Q2221" s="9">
        <f t="shared" si="344"/>
        <v>67.5</v>
      </c>
      <c r="R2221" s="9">
        <f t="shared" si="345"/>
        <v>55</v>
      </c>
      <c r="S2221" s="9">
        <f t="shared" si="346"/>
        <v>67.5</v>
      </c>
      <c r="T2221" s="9">
        <f t="shared" si="347"/>
        <v>62.5</v>
      </c>
      <c r="U2221" s="8">
        <f t="shared" si="348"/>
        <v>63.333333333333336</v>
      </c>
      <c r="V2221" s="8">
        <f t="shared" si="349"/>
        <v>63.125</v>
      </c>
    </row>
    <row r="2222" spans="1:22" ht="13.5" x14ac:dyDescent="0.25">
      <c r="A2222" s="3">
        <f>RSI!A2222</f>
        <v>45239</v>
      </c>
      <c r="B2222" s="2">
        <f>RSI!B2222</f>
        <v>7.7962999999999996</v>
      </c>
      <c r="C2222" s="2">
        <f>RSI!I2222</f>
        <v>63.1335616440549</v>
      </c>
      <c r="D2222" s="2">
        <f>MACD!E2222</f>
        <v>3.9154596602795522E-2</v>
      </c>
      <c r="E2222" s="2">
        <f>MACD!F2222</f>
        <v>0.11752951202900688</v>
      </c>
      <c r="F2222" s="2">
        <f>'Moving Avg'!D2222</f>
        <v>7.4762400000000016</v>
      </c>
      <c r="G2222" s="2">
        <f>'Moving Avg'!F2222</f>
        <v>7.499509999999999</v>
      </c>
      <c r="H2222" s="2">
        <f>'Moving Avg'!G2222</f>
        <v>7.7263239999999982</v>
      </c>
      <c r="I2222" s="2">
        <f>'Moving Avg'!H2222</f>
        <v>8.0912260000000007</v>
      </c>
      <c r="J2222" s="6" t="str">
        <f>OBV!F2222</f>
        <v>BULLISH</v>
      </c>
      <c r="K2222" s="6" t="str">
        <f>OBV!G2222</f>
        <v>STRONG</v>
      </c>
      <c r="L2222" s="6" t="str">
        <f>OBV!H2222</f>
        <v>CONFIRMED BULLISH</v>
      </c>
      <c r="M2222" s="8">
        <f t="shared" si="343"/>
        <v>50</v>
      </c>
      <c r="N2222" s="8">
        <f t="shared" si="340"/>
        <v>100</v>
      </c>
      <c r="O2222" s="8">
        <f t="shared" si="341"/>
        <v>0</v>
      </c>
      <c r="P2222" s="8">
        <f t="shared" si="342"/>
        <v>100</v>
      </c>
      <c r="Q2222" s="9">
        <f t="shared" si="344"/>
        <v>67.5</v>
      </c>
      <c r="R2222" s="9">
        <f t="shared" si="345"/>
        <v>55</v>
      </c>
      <c r="S2222" s="9">
        <f t="shared" si="346"/>
        <v>67.5</v>
      </c>
      <c r="T2222" s="9">
        <f t="shared" si="347"/>
        <v>62.5</v>
      </c>
      <c r="U2222" s="8">
        <f t="shared" si="348"/>
        <v>63.333333333333336</v>
      </c>
      <c r="V2222" s="8">
        <f t="shared" si="349"/>
        <v>63.125</v>
      </c>
    </row>
    <row r="2223" spans="1:22" ht="13.5" x14ac:dyDescent="0.25">
      <c r="A2223" s="3">
        <f>RSI!A2223</f>
        <v>45240</v>
      </c>
      <c r="B2223" s="2">
        <f>RSI!B2223</f>
        <v>7.7218999999999998</v>
      </c>
      <c r="C2223" s="2">
        <f>RSI!I2223</f>
        <v>58.392472368873392</v>
      </c>
      <c r="D2223" s="2">
        <f>MACD!E2223</f>
        <v>-3.2176656090658895E-3</v>
      </c>
      <c r="E2223" s="2">
        <f>MACD!F2223</f>
        <v>9.3380076501392337E-2</v>
      </c>
      <c r="F2223" s="2">
        <f>'Moving Avg'!D2223</f>
        <v>7.5506799999999998</v>
      </c>
      <c r="G2223" s="2">
        <f>'Moving Avg'!F2223</f>
        <v>7.4953249999999993</v>
      </c>
      <c r="H2223" s="2">
        <f>'Moving Avg'!G2223</f>
        <v>7.7190679999999983</v>
      </c>
      <c r="I2223" s="2">
        <f>'Moving Avg'!H2223</f>
        <v>8.0919795000000008</v>
      </c>
      <c r="J2223" s="6" t="str">
        <f>OBV!F2223</f>
        <v>BULLISH</v>
      </c>
      <c r="K2223" s="6" t="str">
        <f>OBV!G2223</f>
        <v>STRONG</v>
      </c>
      <c r="L2223" s="6" t="str">
        <f>OBV!H2223</f>
        <v>CONFIRMED BULLISH</v>
      </c>
      <c r="M2223" s="8">
        <f t="shared" si="343"/>
        <v>50</v>
      </c>
      <c r="N2223" s="8">
        <f t="shared" si="340"/>
        <v>100</v>
      </c>
      <c r="O2223" s="8">
        <f t="shared" si="341"/>
        <v>0</v>
      </c>
      <c r="P2223" s="8">
        <f t="shared" si="342"/>
        <v>100</v>
      </c>
      <c r="Q2223" s="9">
        <f t="shared" si="344"/>
        <v>67.5</v>
      </c>
      <c r="R2223" s="9">
        <f t="shared" si="345"/>
        <v>55</v>
      </c>
      <c r="S2223" s="9">
        <f t="shared" si="346"/>
        <v>67.5</v>
      </c>
      <c r="T2223" s="9">
        <f t="shared" si="347"/>
        <v>62.5</v>
      </c>
      <c r="U2223" s="8">
        <f t="shared" si="348"/>
        <v>63.333333333333336</v>
      </c>
      <c r="V2223" s="8">
        <f t="shared" si="349"/>
        <v>63.125</v>
      </c>
    </row>
    <row r="2224" spans="1:22" ht="13.5" x14ac:dyDescent="0.25">
      <c r="A2224" s="3">
        <f>RSI!A2224</f>
        <v>45243</v>
      </c>
      <c r="B2224" s="2">
        <f>RSI!B2224</f>
        <v>7.5823</v>
      </c>
      <c r="C2224" s="2">
        <f>RSI!I2224</f>
        <v>50.699122988368906</v>
      </c>
      <c r="D2224" s="2">
        <f>MACD!E2224</f>
        <v>-3.690342471398278E-2</v>
      </c>
      <c r="E2224" s="2">
        <f>MACD!F2224</f>
        <v>6.7323376258317316E-2</v>
      </c>
      <c r="F2224" s="2">
        <f>'Moving Avg'!D2224</f>
        <v>7.6064999999999996</v>
      </c>
      <c r="G2224" s="2">
        <f>'Moving Avg'!F2224</f>
        <v>7.4860200000000008</v>
      </c>
      <c r="H2224" s="2">
        <f>'Moving Avg'!G2224</f>
        <v>7.7106939999999975</v>
      </c>
      <c r="I2224" s="2">
        <f>'Moving Avg'!H2224</f>
        <v>8.0921225000000003</v>
      </c>
      <c r="J2224" s="6" t="str">
        <f>OBV!F2224</f>
        <v>BULLISH</v>
      </c>
      <c r="K2224" s="6" t="str">
        <f>OBV!G2224</f>
        <v>STRONG</v>
      </c>
      <c r="L2224" s="6" t="str">
        <f>OBV!H2224</f>
        <v>CONFIRMED BULLISH</v>
      </c>
      <c r="M2224" s="8">
        <f t="shared" si="343"/>
        <v>50</v>
      </c>
      <c r="N2224" s="8">
        <f t="shared" si="340"/>
        <v>100</v>
      </c>
      <c r="O2224" s="8">
        <f t="shared" si="341"/>
        <v>0</v>
      </c>
      <c r="P2224" s="8">
        <f t="shared" si="342"/>
        <v>100</v>
      </c>
      <c r="Q2224" s="9">
        <f t="shared" si="344"/>
        <v>67.5</v>
      </c>
      <c r="R2224" s="9">
        <f t="shared" si="345"/>
        <v>55</v>
      </c>
      <c r="S2224" s="9">
        <f t="shared" si="346"/>
        <v>67.5</v>
      </c>
      <c r="T2224" s="9">
        <f t="shared" si="347"/>
        <v>62.5</v>
      </c>
      <c r="U2224" s="8">
        <f t="shared" si="348"/>
        <v>63.333333333333336</v>
      </c>
      <c r="V2224" s="8">
        <f t="shared" si="349"/>
        <v>63.125</v>
      </c>
    </row>
    <row r="2225" spans="1:22" ht="13.5" x14ac:dyDescent="0.25">
      <c r="A2225" s="3">
        <f>RSI!A2225</f>
        <v>45244</v>
      </c>
      <c r="B2225" s="2">
        <f>RSI!B2225</f>
        <v>7.5358000000000001</v>
      </c>
      <c r="C2225" s="2">
        <f>RSI!I2225</f>
        <v>48.411123256828624</v>
      </c>
      <c r="D2225" s="2">
        <f>MACD!E2225</f>
        <v>-6.9234963332205801E-2</v>
      </c>
      <c r="E2225" s="2">
        <f>MACD!F2225</f>
        <v>4.0011708340212691E-2</v>
      </c>
      <c r="F2225" s="2">
        <f>'Moving Avg'!D2225</f>
        <v>7.6344200000000004</v>
      </c>
      <c r="G2225" s="2">
        <f>'Moving Avg'!F2225</f>
        <v>7.4743899999999996</v>
      </c>
      <c r="H2225" s="2">
        <f>'Moving Avg'!G2225</f>
        <v>7.7013899999999982</v>
      </c>
      <c r="I2225" s="2">
        <f>'Moving Avg'!H2225</f>
        <v>8.0922080000000012</v>
      </c>
      <c r="J2225" s="6" t="str">
        <f>OBV!F2225</f>
        <v>BULLISH</v>
      </c>
      <c r="K2225" s="6" t="str">
        <f>OBV!G2225</f>
        <v>STRONG</v>
      </c>
      <c r="L2225" s="6" t="str">
        <f>OBV!H2225</f>
        <v>CONFIRMED BULLISH</v>
      </c>
      <c r="M2225" s="8">
        <f t="shared" si="343"/>
        <v>50</v>
      </c>
      <c r="N2225" s="8">
        <f t="shared" si="340"/>
        <v>100</v>
      </c>
      <c r="O2225" s="8">
        <f t="shared" si="341"/>
        <v>0</v>
      </c>
      <c r="P2225" s="8">
        <f t="shared" si="342"/>
        <v>100</v>
      </c>
      <c r="Q2225" s="9">
        <f t="shared" si="344"/>
        <v>67.5</v>
      </c>
      <c r="R2225" s="9">
        <f t="shared" si="345"/>
        <v>55</v>
      </c>
      <c r="S2225" s="9">
        <f t="shared" si="346"/>
        <v>67.5</v>
      </c>
      <c r="T2225" s="9">
        <f t="shared" si="347"/>
        <v>62.5</v>
      </c>
      <c r="U2225" s="8">
        <f t="shared" si="348"/>
        <v>63.333333333333336</v>
      </c>
      <c r="V2225" s="8">
        <f t="shared" si="349"/>
        <v>63.125</v>
      </c>
    </row>
    <row r="2226" spans="1:22" ht="13.5" x14ac:dyDescent="0.25">
      <c r="A2226" s="3">
        <f>RSI!A2226</f>
        <v>45245</v>
      </c>
      <c r="B2226" s="2">
        <f>RSI!B2226</f>
        <v>7.4428000000000001</v>
      </c>
      <c r="C2226" s="2">
        <f>RSI!I2226</f>
        <v>44.122388246264684</v>
      </c>
      <c r="D2226" s="2">
        <f>MACD!E2226</f>
        <v>-9.9554146428168622E-2</v>
      </c>
      <c r="E2226" s="2">
        <f>MACD!F2226</f>
        <v>1.2098537386536431E-2</v>
      </c>
      <c r="F2226" s="2">
        <f>'Moving Avg'!D2226</f>
        <v>7.6158199999999994</v>
      </c>
      <c r="G2226" s="2">
        <f>'Moving Avg'!F2226</f>
        <v>7.4604349999999995</v>
      </c>
      <c r="H2226" s="2">
        <f>'Moving Avg'!G2226</f>
        <v>7.6911579999999971</v>
      </c>
      <c r="I2226" s="2">
        <f>'Moving Avg'!H2226</f>
        <v>8.0918285000000019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  <c r="M2226" s="8">
        <f t="shared" si="343"/>
        <v>50</v>
      </c>
      <c r="N2226" s="8">
        <f t="shared" si="340"/>
        <v>100</v>
      </c>
      <c r="O2226" s="8">
        <f t="shared" si="341"/>
        <v>0</v>
      </c>
      <c r="P2226" s="8">
        <f t="shared" si="342"/>
        <v>16.5</v>
      </c>
      <c r="Q2226" s="9">
        <f t="shared" si="344"/>
        <v>54.975000000000001</v>
      </c>
      <c r="R2226" s="9">
        <f t="shared" si="345"/>
        <v>34.125</v>
      </c>
      <c r="S2226" s="9">
        <f t="shared" si="346"/>
        <v>29.925000000000001</v>
      </c>
      <c r="T2226" s="9">
        <f t="shared" si="347"/>
        <v>41.625</v>
      </c>
      <c r="U2226" s="8">
        <f t="shared" si="348"/>
        <v>39.674999999999997</v>
      </c>
      <c r="V2226" s="8">
        <f t="shared" si="349"/>
        <v>40.162499999999994</v>
      </c>
    </row>
    <row r="2227" spans="1:22" ht="13.5" x14ac:dyDescent="0.25">
      <c r="A2227" s="3">
        <f>RSI!A2227</f>
        <v>45246</v>
      </c>
      <c r="B2227" s="2">
        <f>RSI!B2227</f>
        <v>7.5265000000000004</v>
      </c>
      <c r="C2227" s="2">
        <f>RSI!I2227</f>
        <v>48.540875810142659</v>
      </c>
      <c r="D2227" s="2">
        <f>MACD!E2227</f>
        <v>-0.12784519704263264</v>
      </c>
      <c r="E2227" s="2">
        <f>MACD!F2227</f>
        <v>-1.5890209499297384E-2</v>
      </c>
      <c r="F2227" s="2">
        <f>'Moving Avg'!D2227</f>
        <v>7.5618600000000002</v>
      </c>
      <c r="G2227" s="2">
        <f>'Moving Avg'!F2227</f>
        <v>7.4548550000000002</v>
      </c>
      <c r="H2227" s="2">
        <f>'Moving Avg'!G2227</f>
        <v>7.6829719999999977</v>
      </c>
      <c r="I2227" s="2">
        <f>'Moving Avg'!H2227</f>
        <v>8.0919110000000014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  <c r="M2227" s="8">
        <f t="shared" si="343"/>
        <v>50</v>
      </c>
      <c r="N2227" s="8">
        <f t="shared" si="340"/>
        <v>100</v>
      </c>
      <c r="O2227" s="8">
        <f t="shared" si="341"/>
        <v>0</v>
      </c>
      <c r="P2227" s="8">
        <f t="shared" si="342"/>
        <v>16.5</v>
      </c>
      <c r="Q2227" s="9">
        <f t="shared" si="344"/>
        <v>54.975000000000001</v>
      </c>
      <c r="R2227" s="9">
        <f t="shared" si="345"/>
        <v>34.125</v>
      </c>
      <c r="S2227" s="9">
        <f t="shared" si="346"/>
        <v>29.925000000000001</v>
      </c>
      <c r="T2227" s="9">
        <f t="shared" si="347"/>
        <v>41.625</v>
      </c>
      <c r="U2227" s="8">
        <f t="shared" si="348"/>
        <v>39.674999999999997</v>
      </c>
      <c r="V2227" s="8">
        <f t="shared" si="349"/>
        <v>40.162499999999994</v>
      </c>
    </row>
    <row r="2228" spans="1:22" ht="13.5" x14ac:dyDescent="0.25">
      <c r="A2228" s="3">
        <f>RSI!A2228</f>
        <v>45247</v>
      </c>
      <c r="B2228" s="2">
        <f>RSI!B2228</f>
        <v>7.5823</v>
      </c>
      <c r="C2228" s="2">
        <f>RSI!I2228</f>
        <v>51.305337558878755</v>
      </c>
      <c r="D2228" s="2">
        <f>MACD!E2228</f>
        <v>-0.1414539096660139</v>
      </c>
      <c r="E2228" s="2">
        <f>MACD!F2228</f>
        <v>-4.1002949532640685E-2</v>
      </c>
      <c r="F2228" s="2">
        <f>'Moving Avg'!D2228</f>
        <v>7.5339400000000012</v>
      </c>
      <c r="G2228" s="2">
        <f>'Moving Avg'!F2228</f>
        <v>7.4539250000000008</v>
      </c>
      <c r="H2228" s="2">
        <f>'Moving Avg'!G2228</f>
        <v>7.6760879999999965</v>
      </c>
      <c r="I2228" s="2">
        <f>'Moving Avg'!H2228</f>
        <v>8.0925785000000001</v>
      </c>
      <c r="J2228" s="6" t="str">
        <f>OBV!F2228</f>
        <v>BULLISH</v>
      </c>
      <c r="K2228" s="6" t="str">
        <f>OBV!G2228</f>
        <v>NEUTRAL</v>
      </c>
      <c r="L2228" s="6" t="str">
        <f>OBV!H2228</f>
        <v>BULLISH DIVERGENCE</v>
      </c>
      <c r="M2228" s="8">
        <f t="shared" si="343"/>
        <v>50</v>
      </c>
      <c r="N2228" s="8">
        <f t="shared" si="340"/>
        <v>100</v>
      </c>
      <c r="O2228" s="8">
        <f t="shared" si="341"/>
        <v>0</v>
      </c>
      <c r="P2228" s="8">
        <f t="shared" si="342"/>
        <v>66.5</v>
      </c>
      <c r="Q2228" s="9">
        <f t="shared" si="344"/>
        <v>62.475000000000001</v>
      </c>
      <c r="R2228" s="9">
        <f t="shared" si="345"/>
        <v>46.625</v>
      </c>
      <c r="S2228" s="9">
        <f t="shared" si="346"/>
        <v>52.424999999999997</v>
      </c>
      <c r="T2228" s="9">
        <f t="shared" si="347"/>
        <v>54.125</v>
      </c>
      <c r="U2228" s="8">
        <f t="shared" si="348"/>
        <v>53.841666666666661</v>
      </c>
      <c r="V2228" s="8">
        <f t="shared" si="349"/>
        <v>53.912499999999994</v>
      </c>
    </row>
    <row r="2229" spans="1:22" ht="13.5" x14ac:dyDescent="0.25">
      <c r="A2229" s="3">
        <f>RSI!A2229</f>
        <v>45250</v>
      </c>
      <c r="B2229" s="2">
        <f>RSI!B2229</f>
        <v>7.5915999999999997</v>
      </c>
      <c r="C2229" s="2">
        <f>RSI!I2229</f>
        <v>51.770383052428677</v>
      </c>
      <c r="D2229" s="2">
        <f>MACD!E2229</f>
        <v>-0.16099744337759692</v>
      </c>
      <c r="E2229" s="2">
        <f>MACD!F2229</f>
        <v>-6.5001848301631929E-2</v>
      </c>
      <c r="F2229" s="2">
        <f>'Moving Avg'!D2229</f>
        <v>7.5358000000000001</v>
      </c>
      <c r="G2229" s="2">
        <f>'Moving Avg'!F2229</f>
        <v>7.457180000000001</v>
      </c>
      <c r="H2229" s="2">
        <f>'Moving Avg'!G2229</f>
        <v>7.6680859999999988</v>
      </c>
      <c r="I2229" s="2">
        <f>'Moving Avg'!H2229</f>
        <v>8.0931615000000008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3"/>
        <v>50</v>
      </c>
      <c r="N2229" s="8">
        <f t="shared" si="340"/>
        <v>100</v>
      </c>
      <c r="O2229" s="8">
        <f t="shared" si="341"/>
        <v>0</v>
      </c>
      <c r="P2229" s="8">
        <f t="shared" si="342"/>
        <v>83.5</v>
      </c>
      <c r="Q2229" s="9">
        <f t="shared" si="344"/>
        <v>65.025000000000006</v>
      </c>
      <c r="R2229" s="9">
        <f t="shared" si="345"/>
        <v>50.875</v>
      </c>
      <c r="S2229" s="9">
        <f t="shared" si="346"/>
        <v>60.075000000000003</v>
      </c>
      <c r="T2229" s="9">
        <f t="shared" si="347"/>
        <v>58.375</v>
      </c>
      <c r="U2229" s="8">
        <f t="shared" si="348"/>
        <v>58.658333333333339</v>
      </c>
      <c r="V2229" s="8">
        <f t="shared" si="349"/>
        <v>58.587500000000006</v>
      </c>
    </row>
    <row r="2230" spans="1:22" ht="13.5" x14ac:dyDescent="0.25">
      <c r="A2230" s="3">
        <f>RSI!A2230</f>
        <v>45251</v>
      </c>
      <c r="B2230" s="2">
        <f>RSI!B2230</f>
        <v>7.5358000000000001</v>
      </c>
      <c r="C2230" s="2">
        <f>RSI!I2230</f>
        <v>48.761357980199868</v>
      </c>
      <c r="D2230" s="2">
        <f>MACD!E2230</f>
        <v>-0.1593201841102907</v>
      </c>
      <c r="E2230" s="2">
        <f>MACD!F2230</f>
        <v>-8.3865515463363682E-2</v>
      </c>
      <c r="F2230" s="2">
        <f>'Moving Avg'!D2230</f>
        <v>7.5358000000000001</v>
      </c>
      <c r="G2230" s="2">
        <f>'Moving Avg'!F2230</f>
        <v>7.4618300000000009</v>
      </c>
      <c r="H2230" s="2">
        <f>'Moving Avg'!G2230</f>
        <v>7.6604579999999984</v>
      </c>
      <c r="I2230" s="2">
        <f>'Moving Avg'!H2230</f>
        <v>8.0937275000000017</v>
      </c>
      <c r="J2230" s="6" t="str">
        <f>OBV!F2230</f>
        <v>BULLISH</v>
      </c>
      <c r="K2230" s="6" t="str">
        <f>OBV!G2230</f>
        <v>NEUTRAL</v>
      </c>
      <c r="L2230" s="6" t="str">
        <f>OBV!H2230</f>
        <v>NEUTRAL</v>
      </c>
      <c r="M2230" s="8">
        <f t="shared" si="343"/>
        <v>50</v>
      </c>
      <c r="N2230" s="8">
        <f t="shared" si="340"/>
        <v>100</v>
      </c>
      <c r="O2230" s="8">
        <f t="shared" si="341"/>
        <v>0</v>
      </c>
      <c r="P2230" s="8">
        <f t="shared" si="342"/>
        <v>49.5</v>
      </c>
      <c r="Q2230" s="9">
        <f t="shared" si="344"/>
        <v>59.924999999999997</v>
      </c>
      <c r="R2230" s="9">
        <f t="shared" si="345"/>
        <v>42.375</v>
      </c>
      <c r="S2230" s="9">
        <f t="shared" si="346"/>
        <v>44.775000000000006</v>
      </c>
      <c r="T2230" s="9">
        <f t="shared" si="347"/>
        <v>49.875</v>
      </c>
      <c r="U2230" s="8">
        <f t="shared" si="348"/>
        <v>49.024999999999999</v>
      </c>
      <c r="V2230" s="8">
        <f t="shared" si="349"/>
        <v>49.237499999999997</v>
      </c>
    </row>
    <row r="2231" spans="1:22" ht="13.5" x14ac:dyDescent="0.25">
      <c r="A2231" s="3">
        <f>RSI!A2231</f>
        <v>45252</v>
      </c>
      <c r="B2231" s="2">
        <f>RSI!B2231</f>
        <v>7.5730000000000004</v>
      </c>
      <c r="C2231" s="2">
        <f>RSI!I2231</f>
        <v>50.813846393554812</v>
      </c>
      <c r="D2231" s="2">
        <f>MACD!E2231</f>
        <v>-0.13905999312752559</v>
      </c>
      <c r="E2231" s="2">
        <f>MACD!F2231</f>
        <v>-9.4904410996196079E-2</v>
      </c>
      <c r="F2231" s="2">
        <f>'Moving Avg'!D2231</f>
        <v>7.561840000000001</v>
      </c>
      <c r="G2231" s="2">
        <f>'Moving Avg'!F2231</f>
        <v>7.4683400000000004</v>
      </c>
      <c r="H2231" s="2">
        <f>'Moving Avg'!G2231</f>
        <v>7.6535739999999963</v>
      </c>
      <c r="I2231" s="2">
        <f>'Moving Avg'!H2231</f>
        <v>8.0946980000000028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  <c r="M2231" s="8">
        <f t="shared" si="343"/>
        <v>50</v>
      </c>
      <c r="N2231" s="8">
        <f t="shared" si="340"/>
        <v>100</v>
      </c>
      <c r="O2231" s="8">
        <f t="shared" si="341"/>
        <v>0</v>
      </c>
      <c r="P2231" s="8">
        <f t="shared" si="342"/>
        <v>83.5</v>
      </c>
      <c r="Q2231" s="9">
        <f t="shared" si="344"/>
        <v>65.025000000000006</v>
      </c>
      <c r="R2231" s="9">
        <f t="shared" si="345"/>
        <v>50.875</v>
      </c>
      <c r="S2231" s="9">
        <f t="shared" si="346"/>
        <v>60.075000000000003</v>
      </c>
      <c r="T2231" s="9">
        <f t="shared" si="347"/>
        <v>58.375</v>
      </c>
      <c r="U2231" s="8">
        <f t="shared" si="348"/>
        <v>58.658333333333339</v>
      </c>
      <c r="V2231" s="8">
        <f t="shared" si="349"/>
        <v>58.587500000000006</v>
      </c>
    </row>
    <row r="2232" spans="1:22" ht="13.5" x14ac:dyDescent="0.25">
      <c r="A2232" s="3">
        <f>RSI!A2232</f>
        <v>45253</v>
      </c>
      <c r="B2232" s="2">
        <f>RSI!B2232</f>
        <v>7.5358000000000001</v>
      </c>
      <c r="C2232" s="2">
        <f>RSI!I2232</f>
        <v>48.71245103507394</v>
      </c>
      <c r="D2232" s="2">
        <f>MACD!E2232</f>
        <v>-7.9193347848977247E-2</v>
      </c>
      <c r="E2232" s="2">
        <f>MACD!F2232</f>
        <v>-9.1762198366752312E-2</v>
      </c>
      <c r="F2232" s="2">
        <f>'Moving Avg'!D2232</f>
        <v>7.5636999999999999</v>
      </c>
      <c r="G2232" s="2">
        <f>'Moving Avg'!F2232</f>
        <v>7.4776450000000008</v>
      </c>
      <c r="H2232" s="2">
        <f>'Moving Avg'!G2232</f>
        <v>7.6459459999999968</v>
      </c>
      <c r="I2232" s="2">
        <f>'Moving Avg'!H2232</f>
        <v>8.0958760000000023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  <c r="M2232" s="8">
        <f t="shared" si="343"/>
        <v>50</v>
      </c>
      <c r="N2232" s="8">
        <f t="shared" si="340"/>
        <v>0</v>
      </c>
      <c r="O2232" s="8">
        <f t="shared" si="341"/>
        <v>0</v>
      </c>
      <c r="P2232" s="8">
        <f t="shared" si="342"/>
        <v>83.5</v>
      </c>
      <c r="Q2232" s="9">
        <f t="shared" si="344"/>
        <v>30.024999999999999</v>
      </c>
      <c r="R2232" s="9">
        <f t="shared" si="345"/>
        <v>30.875</v>
      </c>
      <c r="S2232" s="9">
        <f t="shared" si="346"/>
        <v>45.075000000000003</v>
      </c>
      <c r="T2232" s="9">
        <f t="shared" si="347"/>
        <v>33.375</v>
      </c>
      <c r="U2232" s="8">
        <f t="shared" si="348"/>
        <v>35.324999999999996</v>
      </c>
      <c r="V2232" s="8">
        <f t="shared" si="349"/>
        <v>34.837499999999999</v>
      </c>
    </row>
    <row r="2233" spans="1:22" ht="13.5" x14ac:dyDescent="0.25">
      <c r="A2233" s="3">
        <f>RSI!A2233</f>
        <v>45254</v>
      </c>
      <c r="B2233" s="2">
        <f>RSI!B2233</f>
        <v>7.5358000000000001</v>
      </c>
      <c r="C2233" s="2">
        <f>RSI!I2233</f>
        <v>48.712451035073933</v>
      </c>
      <c r="D2233" s="2">
        <f>MACD!E2233</f>
        <v>-3.9864285618217643E-2</v>
      </c>
      <c r="E2233" s="2">
        <f>MACD!F2233</f>
        <v>-8.1382615817045381E-2</v>
      </c>
      <c r="F2233" s="2">
        <f>'Moving Avg'!D2233</f>
        <v>7.5544000000000011</v>
      </c>
      <c r="G2233" s="2">
        <f>'Moving Avg'!F2233</f>
        <v>7.4846249999999994</v>
      </c>
      <c r="H2233" s="2">
        <f>'Moving Avg'!G2233</f>
        <v>7.6375739999999972</v>
      </c>
      <c r="I2233" s="2">
        <f>'Moving Avg'!H2233</f>
        <v>8.0961800000000039</v>
      </c>
      <c r="J2233" s="6" t="str">
        <f>OBV!F2233</f>
        <v>BULLISH</v>
      </c>
      <c r="K2233" s="6" t="str">
        <f>OBV!G2233</f>
        <v>NEUTRAL</v>
      </c>
      <c r="L2233" s="6" t="str">
        <f>OBV!H2233</f>
        <v>BULLISH DIVERGENCE</v>
      </c>
      <c r="M2233" s="8">
        <f t="shared" si="343"/>
        <v>50</v>
      </c>
      <c r="N2233" s="8">
        <f t="shared" si="340"/>
        <v>0</v>
      </c>
      <c r="O2233" s="8">
        <f t="shared" si="341"/>
        <v>0</v>
      </c>
      <c r="P2233" s="8">
        <f t="shared" si="342"/>
        <v>66.5</v>
      </c>
      <c r="Q2233" s="9">
        <f t="shared" si="344"/>
        <v>27.475000000000001</v>
      </c>
      <c r="R2233" s="9">
        <f t="shared" si="345"/>
        <v>26.625</v>
      </c>
      <c r="S2233" s="9">
        <f t="shared" si="346"/>
        <v>37.424999999999997</v>
      </c>
      <c r="T2233" s="9">
        <f t="shared" si="347"/>
        <v>29.125</v>
      </c>
      <c r="U2233" s="8">
        <f t="shared" si="348"/>
        <v>30.508333333333336</v>
      </c>
      <c r="V2233" s="8">
        <f t="shared" si="349"/>
        <v>30.162500000000001</v>
      </c>
    </row>
    <row r="2234" spans="1:22" ht="13.5" x14ac:dyDescent="0.25">
      <c r="A2234" s="3">
        <f>RSI!A2234</f>
        <v>45257</v>
      </c>
      <c r="B2234" s="2">
        <f>RSI!B2234</f>
        <v>7.5358000000000001</v>
      </c>
      <c r="C2234" s="2">
        <f>RSI!I2234</f>
        <v>48.712451035073933</v>
      </c>
      <c r="D2234" s="2">
        <f>MACD!E2234</f>
        <v>-2.7952749276531463E-2</v>
      </c>
      <c r="E2234" s="2">
        <f>MACD!F2234</f>
        <v>-7.06966425089426E-2</v>
      </c>
      <c r="F2234" s="2">
        <f>'Moving Avg'!D2234</f>
        <v>7.5432399999999999</v>
      </c>
      <c r="G2234" s="2">
        <f>'Moving Avg'!F2234</f>
        <v>7.4939300000000006</v>
      </c>
      <c r="H2234" s="2">
        <f>'Moving Avg'!G2234</f>
        <v>7.6301319999999961</v>
      </c>
      <c r="I2234" s="2">
        <f>'Moving Avg'!H2234</f>
        <v>8.0964840000000038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  <c r="M2234" s="8">
        <f t="shared" si="343"/>
        <v>50</v>
      </c>
      <c r="N2234" s="8">
        <f t="shared" si="340"/>
        <v>0</v>
      </c>
      <c r="O2234" s="8">
        <f t="shared" si="341"/>
        <v>0</v>
      </c>
      <c r="P2234" s="8">
        <f t="shared" si="342"/>
        <v>16.5</v>
      </c>
      <c r="Q2234" s="9">
        <f t="shared" si="344"/>
        <v>19.975000000000001</v>
      </c>
      <c r="R2234" s="9">
        <f t="shared" si="345"/>
        <v>14.125</v>
      </c>
      <c r="S2234" s="9">
        <f t="shared" si="346"/>
        <v>14.925000000000001</v>
      </c>
      <c r="T2234" s="9">
        <f t="shared" si="347"/>
        <v>16.625</v>
      </c>
      <c r="U2234" s="8">
        <f t="shared" si="348"/>
        <v>16.341666666666669</v>
      </c>
      <c r="V2234" s="8">
        <f t="shared" si="349"/>
        <v>16.412500000000001</v>
      </c>
    </row>
    <row r="2235" spans="1:22" ht="13.5" x14ac:dyDescent="0.25">
      <c r="A2235" s="3">
        <f>RSI!A2235</f>
        <v>45258</v>
      </c>
      <c r="B2235" s="2">
        <f>RSI!B2235</f>
        <v>7.4893000000000001</v>
      </c>
      <c r="C2235" s="2">
        <f>RSI!I2235</f>
        <v>45.758127811566268</v>
      </c>
      <c r="D2235" s="2">
        <f>MACD!E2235</f>
        <v>-2.148128633900992E-2</v>
      </c>
      <c r="E2235" s="2">
        <f>MACD!F2235</f>
        <v>-6.0853571274956067E-2</v>
      </c>
      <c r="F2235" s="2">
        <f>'Moving Avg'!D2235</f>
        <v>7.5339399999999994</v>
      </c>
      <c r="G2235" s="2">
        <f>'Moving Avg'!F2235</f>
        <v>7.503235000000001</v>
      </c>
      <c r="H2235" s="2">
        <f>'Moving Avg'!G2235</f>
        <v>7.6210159999999982</v>
      </c>
      <c r="I2235" s="2">
        <f>'Moving Avg'!H2235</f>
        <v>8.0961620000000032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3"/>
        <v>50</v>
      </c>
      <c r="N2235" s="8">
        <f t="shared" si="340"/>
        <v>0</v>
      </c>
      <c r="O2235" s="8">
        <f t="shared" si="341"/>
        <v>0</v>
      </c>
      <c r="P2235" s="8">
        <f t="shared" si="342"/>
        <v>16.5</v>
      </c>
      <c r="Q2235" s="9">
        <f t="shared" si="344"/>
        <v>19.975000000000001</v>
      </c>
      <c r="R2235" s="9">
        <f t="shared" si="345"/>
        <v>14.125</v>
      </c>
      <c r="S2235" s="9">
        <f t="shared" si="346"/>
        <v>14.925000000000001</v>
      </c>
      <c r="T2235" s="9">
        <f t="shared" si="347"/>
        <v>16.625</v>
      </c>
      <c r="U2235" s="8">
        <f t="shared" si="348"/>
        <v>16.341666666666669</v>
      </c>
      <c r="V2235" s="8">
        <f t="shared" si="349"/>
        <v>16.412500000000001</v>
      </c>
    </row>
    <row r="2236" spans="1:22" ht="13.5" x14ac:dyDescent="0.25">
      <c r="A2236" s="3">
        <f>RSI!A2236</f>
        <v>45259</v>
      </c>
      <c r="B2236" s="2">
        <f>RSI!B2236</f>
        <v>7.4893000000000001</v>
      </c>
      <c r="C2236" s="2">
        <f>RSI!I2236</f>
        <v>45.758127811566268</v>
      </c>
      <c r="D2236" s="2">
        <f>MACD!E2236</f>
        <v>-2.9944028637657993E-2</v>
      </c>
      <c r="E2236" s="2">
        <f>MACD!F2236</f>
        <v>-5.4671662747496456E-2</v>
      </c>
      <c r="F2236" s="2">
        <f>'Moving Avg'!D2236</f>
        <v>7.5171999999999999</v>
      </c>
      <c r="G2236" s="2">
        <f>'Moving Avg'!F2236</f>
        <v>7.5157949999999998</v>
      </c>
      <c r="H2236" s="2">
        <f>'Moving Avg'!G2236</f>
        <v>7.6126439999999977</v>
      </c>
      <c r="I2236" s="2">
        <f>'Moving Avg'!H2236</f>
        <v>8.0958400000000026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3"/>
        <v>50</v>
      </c>
      <c r="N2236" s="8">
        <f t="shared" si="340"/>
        <v>0</v>
      </c>
      <c r="O2236" s="8">
        <f t="shared" si="341"/>
        <v>0</v>
      </c>
      <c r="P2236" s="8">
        <f t="shared" si="342"/>
        <v>16.5</v>
      </c>
      <c r="Q2236" s="9">
        <f t="shared" si="344"/>
        <v>19.975000000000001</v>
      </c>
      <c r="R2236" s="9">
        <f t="shared" si="345"/>
        <v>14.125</v>
      </c>
      <c r="S2236" s="9">
        <f t="shared" si="346"/>
        <v>14.925000000000001</v>
      </c>
      <c r="T2236" s="9">
        <f t="shared" si="347"/>
        <v>16.625</v>
      </c>
      <c r="U2236" s="8">
        <f t="shared" si="348"/>
        <v>16.341666666666669</v>
      </c>
      <c r="V2236" s="8">
        <f t="shared" si="349"/>
        <v>16.412500000000001</v>
      </c>
    </row>
    <row r="2237" spans="1:22" ht="13.5" x14ac:dyDescent="0.25">
      <c r="A2237" s="3">
        <f>RSI!A2237</f>
        <v>45260</v>
      </c>
      <c r="B2237" s="2">
        <f>RSI!B2237</f>
        <v>7.4706999999999999</v>
      </c>
      <c r="C2237" s="2">
        <f>RSI!I2237</f>
        <v>44.505951525448054</v>
      </c>
      <c r="D2237" s="2">
        <f>MACD!E2237</f>
        <v>-2.2508353474060883E-2</v>
      </c>
      <c r="E2237" s="2">
        <f>MACD!F2237</f>
        <v>-4.8239000892809344E-2</v>
      </c>
      <c r="F2237" s="2">
        <f>'Moving Avg'!D2237</f>
        <v>7.5041799999999999</v>
      </c>
      <c r="G2237" s="2">
        <f>'Moving Avg'!F2237</f>
        <v>7.5264949999999988</v>
      </c>
      <c r="H2237" s="2">
        <f>'Moving Avg'!G2237</f>
        <v>7.6057599999999992</v>
      </c>
      <c r="I2237" s="2">
        <f>'Moving Avg'!H2237</f>
        <v>8.0949440000000035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3"/>
        <v>50</v>
      </c>
      <c r="N2237" s="8">
        <f t="shared" si="340"/>
        <v>0</v>
      </c>
      <c r="O2237" s="8">
        <f t="shared" si="341"/>
        <v>0</v>
      </c>
      <c r="P2237" s="8">
        <f t="shared" si="342"/>
        <v>16.5</v>
      </c>
      <c r="Q2237" s="9">
        <f t="shared" si="344"/>
        <v>19.975000000000001</v>
      </c>
      <c r="R2237" s="9">
        <f t="shared" si="345"/>
        <v>14.125</v>
      </c>
      <c r="S2237" s="9">
        <f t="shared" si="346"/>
        <v>14.925000000000001</v>
      </c>
      <c r="T2237" s="9">
        <f t="shared" si="347"/>
        <v>16.625</v>
      </c>
      <c r="U2237" s="8">
        <f t="shared" si="348"/>
        <v>16.341666666666669</v>
      </c>
      <c r="V2237" s="8">
        <f t="shared" si="349"/>
        <v>16.412500000000001</v>
      </c>
    </row>
    <row r="2238" spans="1:22" ht="13.5" x14ac:dyDescent="0.25">
      <c r="A2238" s="3">
        <f>RSI!A2238</f>
        <v>45261</v>
      </c>
      <c r="B2238" s="2">
        <f>RSI!B2238</f>
        <v>7.4893000000000001</v>
      </c>
      <c r="C2238" s="2">
        <f>RSI!I2238</f>
        <v>46.094551584029894</v>
      </c>
      <c r="D2238" s="2">
        <f>MACD!E2238</f>
        <v>-8.5834415541601317E-3</v>
      </c>
      <c r="E2238" s="2">
        <f>MACD!F2238</f>
        <v>-4.0307889025079507E-2</v>
      </c>
      <c r="F2238" s="2">
        <f>'Moving Avg'!D2238</f>
        <v>7.4948800000000002</v>
      </c>
      <c r="G2238" s="2">
        <f>'Moving Avg'!F2238</f>
        <v>7.5334749999999984</v>
      </c>
      <c r="H2238" s="2">
        <f>'Moving Avg'!G2238</f>
        <v>7.5992480000000002</v>
      </c>
      <c r="I2238" s="2">
        <f>'Moving Avg'!H2238</f>
        <v>8.0927860000000038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3"/>
        <v>50</v>
      </c>
      <c r="N2238" s="8">
        <f t="shared" si="340"/>
        <v>0</v>
      </c>
      <c r="O2238" s="8">
        <f t="shared" si="341"/>
        <v>0</v>
      </c>
      <c r="P2238" s="8">
        <f t="shared" si="342"/>
        <v>16.5</v>
      </c>
      <c r="Q2238" s="9">
        <f t="shared" si="344"/>
        <v>19.975000000000001</v>
      </c>
      <c r="R2238" s="9">
        <f t="shared" si="345"/>
        <v>14.125</v>
      </c>
      <c r="S2238" s="9">
        <f t="shared" si="346"/>
        <v>14.925000000000001</v>
      </c>
      <c r="T2238" s="9">
        <f t="shared" si="347"/>
        <v>16.625</v>
      </c>
      <c r="U2238" s="8">
        <f t="shared" si="348"/>
        <v>16.341666666666669</v>
      </c>
      <c r="V2238" s="8">
        <f t="shared" si="349"/>
        <v>16.412500000000001</v>
      </c>
    </row>
    <row r="2239" spans="1:22" ht="13.5" x14ac:dyDescent="0.25">
      <c r="A2239" s="3">
        <f>RSI!A2239</f>
        <v>45264</v>
      </c>
      <c r="B2239" s="2">
        <f>RSI!B2239</f>
        <v>7.48</v>
      </c>
      <c r="C2239" s="2">
        <f>RSI!I2239</f>
        <v>45.394823690957047</v>
      </c>
      <c r="D2239" s="2">
        <f>MACD!E2239</f>
        <v>5.6036938993715424E-3</v>
      </c>
      <c r="E2239" s="2">
        <f>MACD!F2239</f>
        <v>-3.1125572440189299E-2</v>
      </c>
      <c r="F2239" s="2">
        <f>'Moving Avg'!D2239</f>
        <v>7.4837199999999999</v>
      </c>
      <c r="G2239" s="2">
        <f>'Moving Avg'!F2239</f>
        <v>7.5423149999999977</v>
      </c>
      <c r="H2239" s="2">
        <f>'Moving Avg'!G2239</f>
        <v>7.5944099999999999</v>
      </c>
      <c r="I2239" s="2">
        <f>'Moving Avg'!H2239</f>
        <v>8.0914560000000044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3"/>
        <v>50</v>
      </c>
      <c r="N2239" s="8">
        <f t="shared" si="340"/>
        <v>0</v>
      </c>
      <c r="O2239" s="8">
        <f t="shared" si="341"/>
        <v>0</v>
      </c>
      <c r="P2239" s="8">
        <f t="shared" si="342"/>
        <v>16.5</v>
      </c>
      <c r="Q2239" s="9">
        <f t="shared" si="344"/>
        <v>19.975000000000001</v>
      </c>
      <c r="R2239" s="9">
        <f t="shared" si="345"/>
        <v>14.125</v>
      </c>
      <c r="S2239" s="9">
        <f t="shared" si="346"/>
        <v>14.925000000000001</v>
      </c>
      <c r="T2239" s="9">
        <f t="shared" si="347"/>
        <v>16.625</v>
      </c>
      <c r="U2239" s="8">
        <f t="shared" si="348"/>
        <v>16.341666666666669</v>
      </c>
      <c r="V2239" s="8">
        <f t="shared" si="349"/>
        <v>16.412500000000001</v>
      </c>
    </row>
    <row r="2240" spans="1:22" ht="13.5" x14ac:dyDescent="0.25">
      <c r="A2240" s="3">
        <f>RSI!A2240</f>
        <v>45265</v>
      </c>
      <c r="B2240" s="2">
        <f>RSI!B2240</f>
        <v>7.5730000000000004</v>
      </c>
      <c r="C2240" s="2">
        <f>RSI!I2240</f>
        <v>53.067364666853841</v>
      </c>
      <c r="D2240" s="2">
        <f>MACD!E2240</f>
        <v>2.4534018028568028E-3</v>
      </c>
      <c r="E2240" s="2">
        <f>MACD!F2240</f>
        <v>-2.4409777591580081E-2</v>
      </c>
      <c r="F2240" s="2">
        <f>'Moving Avg'!D2240</f>
        <v>7.5004600000000012</v>
      </c>
      <c r="G2240" s="2">
        <f>'Moving Avg'!F2240</f>
        <v>7.551154999999997</v>
      </c>
      <c r="H2240" s="2">
        <f>'Moving Avg'!G2240</f>
        <v>7.5886420000000001</v>
      </c>
      <c r="I2240" s="2">
        <f>'Moving Avg'!H2240</f>
        <v>8.0898040000000044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  <c r="M2240" s="8">
        <f t="shared" si="343"/>
        <v>50</v>
      </c>
      <c r="N2240" s="8">
        <f t="shared" si="340"/>
        <v>0</v>
      </c>
      <c r="O2240" s="8">
        <f t="shared" si="341"/>
        <v>0</v>
      </c>
      <c r="P2240" s="8">
        <f t="shared" si="342"/>
        <v>83.5</v>
      </c>
      <c r="Q2240" s="9">
        <f t="shared" si="344"/>
        <v>30.024999999999999</v>
      </c>
      <c r="R2240" s="9">
        <f t="shared" si="345"/>
        <v>30.875</v>
      </c>
      <c r="S2240" s="9">
        <f t="shared" si="346"/>
        <v>45.075000000000003</v>
      </c>
      <c r="T2240" s="9">
        <f t="shared" si="347"/>
        <v>33.375</v>
      </c>
      <c r="U2240" s="8">
        <f t="shared" si="348"/>
        <v>35.324999999999996</v>
      </c>
      <c r="V2240" s="8">
        <f t="shared" si="349"/>
        <v>34.837499999999999</v>
      </c>
    </row>
    <row r="2241" spans="1:22" ht="13.5" x14ac:dyDescent="0.25">
      <c r="A2241" s="3">
        <f>RSI!A2241</f>
        <v>45266</v>
      </c>
      <c r="B2241" s="2">
        <f>RSI!B2241</f>
        <v>7.5636999999999999</v>
      </c>
      <c r="C2241" s="2">
        <f>RSI!I2241</f>
        <v>52.276330609566777</v>
      </c>
      <c r="D2241" s="2">
        <f>MACD!E2241</f>
        <v>5.9452994274931115E-3</v>
      </c>
      <c r="E2241" s="2">
        <f>MACD!F2241</f>
        <v>-1.8338762187765444E-2</v>
      </c>
      <c r="F2241" s="2">
        <f>'Moving Avg'!D2241</f>
        <v>7.5153400000000001</v>
      </c>
      <c r="G2241" s="2">
        <f>'Moving Avg'!F2241</f>
        <v>7.5525499999999983</v>
      </c>
      <c r="H2241" s="2">
        <f>'Moving Avg'!G2241</f>
        <v>7.5826879999999992</v>
      </c>
      <c r="I2241" s="2">
        <f>'Moving Avg'!H2241</f>
        <v>8.0882805000000033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  <c r="M2241" s="8">
        <f t="shared" si="343"/>
        <v>50</v>
      </c>
      <c r="N2241" s="8">
        <f t="shared" si="340"/>
        <v>0</v>
      </c>
      <c r="O2241" s="8">
        <f t="shared" si="341"/>
        <v>0</v>
      </c>
      <c r="P2241" s="8">
        <f t="shared" si="342"/>
        <v>83.5</v>
      </c>
      <c r="Q2241" s="9">
        <f t="shared" si="344"/>
        <v>30.024999999999999</v>
      </c>
      <c r="R2241" s="9">
        <f t="shared" si="345"/>
        <v>30.875</v>
      </c>
      <c r="S2241" s="9">
        <f t="shared" si="346"/>
        <v>45.075000000000003</v>
      </c>
      <c r="T2241" s="9">
        <f t="shared" si="347"/>
        <v>33.375</v>
      </c>
      <c r="U2241" s="8">
        <f t="shared" si="348"/>
        <v>35.324999999999996</v>
      </c>
      <c r="V2241" s="8">
        <f t="shared" si="349"/>
        <v>34.837499999999999</v>
      </c>
    </row>
    <row r="2242" spans="1:22" ht="13.5" x14ac:dyDescent="0.25">
      <c r="A2242" s="3">
        <f>RSI!A2242</f>
        <v>45267</v>
      </c>
      <c r="B2242" s="2">
        <f>RSI!B2242</f>
        <v>7.5636999999999999</v>
      </c>
      <c r="C2242" s="2">
        <f>RSI!I2242</f>
        <v>52.276330609566777</v>
      </c>
      <c r="D2242" s="2">
        <f>MACD!E2242</f>
        <v>2.996269937649565E-3</v>
      </c>
      <c r="E2242" s="2">
        <f>MACD!F2242</f>
        <v>-1.4071755762682443E-2</v>
      </c>
      <c r="F2242" s="2">
        <f>'Moving Avg'!D2242</f>
        <v>7.5339399999999994</v>
      </c>
      <c r="G2242" s="2">
        <f>'Moving Avg'!F2242</f>
        <v>7.5409199999999998</v>
      </c>
      <c r="H2242" s="2">
        <f>'Moving Avg'!G2242</f>
        <v>7.5767339999999992</v>
      </c>
      <c r="I2242" s="2">
        <f>'Moving Avg'!H2242</f>
        <v>8.086757000000004</v>
      </c>
      <c r="J2242" s="6" t="str">
        <f>OBV!F2242</f>
        <v>BULLISH</v>
      </c>
      <c r="K2242" s="6" t="str">
        <f>OBV!G2242</f>
        <v>NEUTRAL</v>
      </c>
      <c r="L2242" s="6" t="str">
        <f>OBV!H2242</f>
        <v>CONFIRMED BULLISH</v>
      </c>
      <c r="M2242" s="8">
        <f t="shared" si="343"/>
        <v>50</v>
      </c>
      <c r="N2242" s="8">
        <f t="shared" ref="N2242:N2305" si="350">IF(E2242-D2242&gt;0.02, 100, IF(E2242-D2242&lt;0,0,45))</f>
        <v>0</v>
      </c>
      <c r="O2242" s="8">
        <f t="shared" ref="O2242:O2305" si="351">IF(F2242-I2242&gt;10,100,IF(F2242-I2242&gt;5,75, IF(F2242-I2242&gt;0,50,0)))</f>
        <v>0</v>
      </c>
      <c r="P2242" s="8">
        <f t="shared" ref="P2242:P2305" si="352">IF(L2242="confirmed bullish", 34, IF(L2242="bullish divergence",17, 0))+IF(J2242="bullish",33,IF(J2242="bearish",0,16.5))+IF(K2242="strong",33,IF(K2242="weak",0,16.5))</f>
        <v>83.5</v>
      </c>
      <c r="Q2242" s="9">
        <f t="shared" si="344"/>
        <v>30.024999999999999</v>
      </c>
      <c r="R2242" s="9">
        <f t="shared" si="345"/>
        <v>30.875</v>
      </c>
      <c r="S2242" s="9">
        <f t="shared" si="346"/>
        <v>45.075000000000003</v>
      </c>
      <c r="T2242" s="9">
        <f t="shared" si="347"/>
        <v>33.375</v>
      </c>
      <c r="U2242" s="8">
        <f t="shared" si="348"/>
        <v>35.324999999999996</v>
      </c>
      <c r="V2242" s="8">
        <f t="shared" si="349"/>
        <v>34.837499999999999</v>
      </c>
    </row>
    <row r="2243" spans="1:22" ht="13.5" x14ac:dyDescent="0.25">
      <c r="A2243" s="3">
        <f>RSI!A2243</f>
        <v>45268</v>
      </c>
      <c r="B2243" s="2">
        <f>RSI!B2243</f>
        <v>7.6288</v>
      </c>
      <c r="C2243" s="2">
        <f>RSI!I2243</f>
        <v>57.428117848890068</v>
      </c>
      <c r="D2243" s="2">
        <f>MACD!E2243</f>
        <v>-4.4885397189249332E-3</v>
      </c>
      <c r="E2243" s="2">
        <f>MACD!F2243</f>
        <v>-1.2155112553930942E-2</v>
      </c>
      <c r="F2243" s="2">
        <f>'Moving Avg'!D2243</f>
        <v>7.561840000000001</v>
      </c>
      <c r="G2243" s="2">
        <f>'Moving Avg'!F2243</f>
        <v>7.536265000000002</v>
      </c>
      <c r="H2243" s="2">
        <f>'Moving Avg'!G2243</f>
        <v>7.5730120000000003</v>
      </c>
      <c r="I2243" s="2">
        <f>'Moving Avg'!H2243</f>
        <v>8.0855590000000035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  <c r="M2243" s="8">
        <f t="shared" ref="M2243:M2306" si="353">IF(C2243&lt;30,100, IF(C2243&gt;70, 0, 50))</f>
        <v>50</v>
      </c>
      <c r="N2243" s="8">
        <f t="shared" si="350"/>
        <v>0</v>
      </c>
      <c r="O2243" s="8">
        <f t="shared" si="351"/>
        <v>0</v>
      </c>
      <c r="P2243" s="8">
        <f t="shared" si="352"/>
        <v>83.5</v>
      </c>
      <c r="Q2243" s="9">
        <f t="shared" ref="Q2243:Q2306" si="354">0.35*M2243+N2243*0.35+O2243*0.15+P2243*0.15</f>
        <v>30.024999999999999</v>
      </c>
      <c r="R2243" s="9">
        <f t="shared" ref="R2243:R2306" si="355">M2243*0.2+N2243*0.2+O2243*0.35+P2243*0.25</f>
        <v>30.875</v>
      </c>
      <c r="S2243" s="9">
        <f t="shared" ref="S2243:S2306" si="356">M2243*0.15+N2243*0.15+O2243*0.25+P2243*0.45</f>
        <v>45.075000000000003</v>
      </c>
      <c r="T2243" s="9">
        <f t="shared" ref="T2243:T2306" si="357">0.25*SUM(M2243:P2243)</f>
        <v>33.375</v>
      </c>
      <c r="U2243" s="8">
        <f t="shared" ref="U2243:U2306" si="358">SUM(Q2243:S2243)/3</f>
        <v>35.324999999999996</v>
      </c>
      <c r="V2243" s="8">
        <f t="shared" ref="V2243:V2306" si="359">SUM(Q2243:T2243)/4</f>
        <v>34.837499999999999</v>
      </c>
    </row>
    <row r="2244" spans="1:22" ht="13.5" x14ac:dyDescent="0.25">
      <c r="A2244" s="3">
        <f>RSI!A2244</f>
        <v>45271</v>
      </c>
      <c r="B2244" s="2">
        <f>RSI!B2244</f>
        <v>7.6101999999999999</v>
      </c>
      <c r="C2244" s="2">
        <f>RSI!I2244</f>
        <v>55.581936318240494</v>
      </c>
      <c r="D2244" s="2">
        <f>MACD!E2244</f>
        <v>-9.9836066610397012E-3</v>
      </c>
      <c r="E2244" s="2">
        <f>MACD!F2244</f>
        <v>-1.1720811375352694E-2</v>
      </c>
      <c r="F2244" s="2">
        <f>'Moving Avg'!D2244</f>
        <v>7.5878800000000002</v>
      </c>
      <c r="G2244" s="2">
        <f>'Moving Avg'!F2244</f>
        <v>7.5376599999999998</v>
      </c>
      <c r="H2244" s="2">
        <f>'Moving Avg'!G2244</f>
        <v>7.5689180000000009</v>
      </c>
      <c r="I2244" s="2">
        <f>'Moving Avg'!H2244</f>
        <v>8.0847050000000067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  <c r="M2244" s="8">
        <f t="shared" si="353"/>
        <v>50</v>
      </c>
      <c r="N2244" s="8">
        <f t="shared" si="350"/>
        <v>0</v>
      </c>
      <c r="O2244" s="8">
        <f t="shared" si="351"/>
        <v>0</v>
      </c>
      <c r="P2244" s="8">
        <f t="shared" si="352"/>
        <v>83.5</v>
      </c>
      <c r="Q2244" s="9">
        <f t="shared" si="354"/>
        <v>30.024999999999999</v>
      </c>
      <c r="R2244" s="9">
        <f t="shared" si="355"/>
        <v>30.875</v>
      </c>
      <c r="S2244" s="9">
        <f t="shared" si="356"/>
        <v>45.075000000000003</v>
      </c>
      <c r="T2244" s="9">
        <f t="shared" si="357"/>
        <v>33.375</v>
      </c>
      <c r="U2244" s="8">
        <f t="shared" si="358"/>
        <v>35.324999999999996</v>
      </c>
      <c r="V2244" s="8">
        <f t="shared" si="359"/>
        <v>34.837499999999999</v>
      </c>
    </row>
    <row r="2245" spans="1:22" ht="13.5" x14ac:dyDescent="0.25">
      <c r="A2245" s="3">
        <f>RSI!A2245</f>
        <v>45272</v>
      </c>
      <c r="B2245" s="2">
        <f>RSI!B2245</f>
        <v>7.6009000000000002</v>
      </c>
      <c r="C2245" s="2">
        <f>RSI!I2245</f>
        <v>54.636168049796872</v>
      </c>
      <c r="D2245" s="2">
        <f>MACD!E2245</f>
        <v>-2.1487905756303327E-2</v>
      </c>
      <c r="E2245" s="2">
        <f>MACD!F2245</f>
        <v>-1.3674230251542822E-2</v>
      </c>
      <c r="F2245" s="2">
        <f>'Moving Avg'!D2245</f>
        <v>7.5934600000000003</v>
      </c>
      <c r="G2245" s="2">
        <f>'Moving Avg'!F2245</f>
        <v>7.540915</v>
      </c>
      <c r="H2245" s="2">
        <f>'Moving Avg'!G2245</f>
        <v>7.5646380000000022</v>
      </c>
      <c r="I2245" s="2">
        <f>'Moving Avg'!H2245</f>
        <v>8.0839355000000044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  <c r="M2245" s="8">
        <f t="shared" si="353"/>
        <v>50</v>
      </c>
      <c r="N2245" s="8">
        <f t="shared" si="350"/>
        <v>45</v>
      </c>
      <c r="O2245" s="8">
        <f t="shared" si="351"/>
        <v>0</v>
      </c>
      <c r="P2245" s="8">
        <f t="shared" si="352"/>
        <v>83.5</v>
      </c>
      <c r="Q2245" s="9">
        <f t="shared" si="354"/>
        <v>45.774999999999999</v>
      </c>
      <c r="R2245" s="9">
        <f t="shared" si="355"/>
        <v>39.875</v>
      </c>
      <c r="S2245" s="9">
        <f t="shared" si="356"/>
        <v>51.825000000000003</v>
      </c>
      <c r="T2245" s="9">
        <f t="shared" si="357"/>
        <v>44.625</v>
      </c>
      <c r="U2245" s="8">
        <f t="shared" si="358"/>
        <v>45.82500000000001</v>
      </c>
      <c r="V2245" s="8">
        <f t="shared" si="359"/>
        <v>45.525000000000006</v>
      </c>
    </row>
    <row r="2246" spans="1:22" ht="13.5" x14ac:dyDescent="0.25">
      <c r="A2246" s="3">
        <f>RSI!A2246</f>
        <v>45273</v>
      </c>
      <c r="B2246" s="2">
        <f>RSI!B2246</f>
        <v>7.5823</v>
      </c>
      <c r="C2246" s="2">
        <f>RSI!I2246</f>
        <v>52.704581748170433</v>
      </c>
      <c r="D2246" s="2">
        <f>MACD!E2246</f>
        <v>-3.0150386178446453E-2</v>
      </c>
      <c r="E2246" s="2">
        <f>MACD!F2246</f>
        <v>-1.6969461436923551E-2</v>
      </c>
      <c r="F2246" s="2">
        <f>'Moving Avg'!D2246</f>
        <v>7.5971799999999998</v>
      </c>
      <c r="G2246" s="2">
        <f>'Moving Avg'!F2246</f>
        <v>7.5478899999999998</v>
      </c>
      <c r="H2246" s="2">
        <f>'Moving Avg'!G2246</f>
        <v>7.5599860000000012</v>
      </c>
      <c r="I2246" s="2">
        <f>'Moving Avg'!H2246</f>
        <v>8.0825920000000036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  <c r="M2246" s="8">
        <f t="shared" si="353"/>
        <v>50</v>
      </c>
      <c r="N2246" s="8">
        <f t="shared" si="350"/>
        <v>45</v>
      </c>
      <c r="O2246" s="8">
        <f t="shared" si="351"/>
        <v>0</v>
      </c>
      <c r="P2246" s="8">
        <f t="shared" si="352"/>
        <v>83.5</v>
      </c>
      <c r="Q2246" s="9">
        <f t="shared" si="354"/>
        <v>45.774999999999999</v>
      </c>
      <c r="R2246" s="9">
        <f t="shared" si="355"/>
        <v>39.875</v>
      </c>
      <c r="S2246" s="9">
        <f t="shared" si="356"/>
        <v>51.825000000000003</v>
      </c>
      <c r="T2246" s="9">
        <f t="shared" si="357"/>
        <v>44.625</v>
      </c>
      <c r="U2246" s="8">
        <f t="shared" si="358"/>
        <v>45.82500000000001</v>
      </c>
      <c r="V2246" s="8">
        <f t="shared" si="359"/>
        <v>45.525000000000006</v>
      </c>
    </row>
    <row r="2247" spans="1:22" ht="13.5" x14ac:dyDescent="0.25">
      <c r="A2247" s="3">
        <f>RSI!A2247</f>
        <v>45274</v>
      </c>
      <c r="B2247" s="2">
        <f>RSI!B2247</f>
        <v>7.4893000000000001</v>
      </c>
      <c r="C2247" s="2">
        <f>RSI!I2247</f>
        <v>44.275960091640862</v>
      </c>
      <c r="D2247" s="2">
        <f>MACD!E2247</f>
        <v>-3.3626114302022891E-2</v>
      </c>
      <c r="E2247" s="2">
        <f>MACD!F2247</f>
        <v>-2.0300792009943419E-2</v>
      </c>
      <c r="F2247" s="2">
        <f>'Moving Avg'!D2247</f>
        <v>7.5823000000000009</v>
      </c>
      <c r="G2247" s="2">
        <f>'Moving Avg'!F2247</f>
        <v>7.5460299999999991</v>
      </c>
      <c r="H2247" s="2">
        <f>'Moving Avg'!G2247</f>
        <v>7.5534740000000014</v>
      </c>
      <c r="I2247" s="2">
        <f>'Moving Avg'!H2247</f>
        <v>8.0810025000000039</v>
      </c>
      <c r="J2247" s="6" t="str">
        <f>OBV!F2247</f>
        <v>BULLISH</v>
      </c>
      <c r="K2247" s="6" t="str">
        <f>OBV!G2247</f>
        <v>NEUTRAL</v>
      </c>
      <c r="L2247" s="6" t="str">
        <f>OBV!H2247</f>
        <v>BULLISH DIVERGENCE</v>
      </c>
      <c r="M2247" s="8">
        <f t="shared" si="353"/>
        <v>50</v>
      </c>
      <c r="N2247" s="8">
        <f t="shared" si="350"/>
        <v>45</v>
      </c>
      <c r="O2247" s="8">
        <f t="shared" si="351"/>
        <v>0</v>
      </c>
      <c r="P2247" s="8">
        <f t="shared" si="352"/>
        <v>66.5</v>
      </c>
      <c r="Q2247" s="9">
        <f t="shared" si="354"/>
        <v>43.225000000000001</v>
      </c>
      <c r="R2247" s="9">
        <f t="shared" si="355"/>
        <v>35.625</v>
      </c>
      <c r="S2247" s="9">
        <f t="shared" si="356"/>
        <v>44.174999999999997</v>
      </c>
      <c r="T2247" s="9">
        <f t="shared" si="357"/>
        <v>40.375</v>
      </c>
      <c r="U2247" s="8">
        <f t="shared" si="358"/>
        <v>41.008333333333333</v>
      </c>
      <c r="V2247" s="8">
        <f t="shared" si="359"/>
        <v>40.849999999999994</v>
      </c>
    </row>
    <row r="2248" spans="1:22" ht="13.5" x14ac:dyDescent="0.25">
      <c r="A2248" s="3">
        <f>RSI!A2248</f>
        <v>45275</v>
      </c>
      <c r="B2248" s="2">
        <f>RSI!B2248</f>
        <v>7.4428000000000001</v>
      </c>
      <c r="C2248" s="2">
        <f>RSI!I2248</f>
        <v>40.765562444080629</v>
      </c>
      <c r="D2248" s="2">
        <f>MACD!E2248</f>
        <v>-2.9872042440985069E-2</v>
      </c>
      <c r="E2248" s="2">
        <f>MACD!F2248</f>
        <v>-2.2215042096151751E-2</v>
      </c>
      <c r="F2248" s="2">
        <f>'Moving Avg'!D2248</f>
        <v>7.5450999999999997</v>
      </c>
      <c r="G2248" s="2">
        <f>'Moving Avg'!F2248</f>
        <v>7.5390550000000003</v>
      </c>
      <c r="H2248" s="2">
        <f>'Moving Avg'!G2248</f>
        <v>7.5478920000000009</v>
      </c>
      <c r="I2248" s="2">
        <f>'Moving Avg'!H2248</f>
        <v>8.0786555000000053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  <c r="M2248" s="8">
        <f t="shared" si="353"/>
        <v>50</v>
      </c>
      <c r="N2248" s="8">
        <f t="shared" si="350"/>
        <v>45</v>
      </c>
      <c r="O2248" s="8">
        <f t="shared" si="351"/>
        <v>0</v>
      </c>
      <c r="P2248" s="8">
        <f t="shared" si="352"/>
        <v>16.5</v>
      </c>
      <c r="Q2248" s="9">
        <f t="shared" si="354"/>
        <v>35.725000000000001</v>
      </c>
      <c r="R2248" s="9">
        <f t="shared" si="355"/>
        <v>23.125</v>
      </c>
      <c r="S2248" s="9">
        <f t="shared" si="356"/>
        <v>21.675000000000001</v>
      </c>
      <c r="T2248" s="9">
        <f t="shared" si="357"/>
        <v>27.875</v>
      </c>
      <c r="U2248" s="8">
        <f t="shared" si="358"/>
        <v>26.841666666666669</v>
      </c>
      <c r="V2248" s="8">
        <f t="shared" si="359"/>
        <v>27.1</v>
      </c>
    </row>
    <row r="2249" spans="1:22" ht="13.5" x14ac:dyDescent="0.25">
      <c r="A2249" s="3">
        <f>RSI!A2249</f>
        <v>45278</v>
      </c>
      <c r="B2249" s="2">
        <f>RSI!B2249</f>
        <v>7.4428000000000001</v>
      </c>
      <c r="C2249" s="2">
        <f>RSI!I2249</f>
        <v>40.765562444080629</v>
      </c>
      <c r="D2249" s="2">
        <f>MACD!E2249</f>
        <v>-2.7491250613209672E-2</v>
      </c>
      <c r="E2249" s="2">
        <f>MACD!F2249</f>
        <v>-2.3270283799563335E-2</v>
      </c>
      <c r="F2249" s="2">
        <f>'Moving Avg'!D2249</f>
        <v>7.5116199999999989</v>
      </c>
      <c r="G2249" s="2">
        <f>'Moving Avg'!F2249</f>
        <v>7.5316149999999995</v>
      </c>
      <c r="H2249" s="2">
        <f>'Moving Avg'!G2249</f>
        <v>7.540636000000001</v>
      </c>
      <c r="I2249" s="2">
        <f>'Moving Avg'!H2249</f>
        <v>8.0767460000000071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  <c r="M2249" s="8">
        <f t="shared" si="353"/>
        <v>50</v>
      </c>
      <c r="N2249" s="8">
        <f t="shared" si="350"/>
        <v>45</v>
      </c>
      <c r="O2249" s="8">
        <f t="shared" si="351"/>
        <v>0</v>
      </c>
      <c r="P2249" s="8">
        <f t="shared" si="352"/>
        <v>16.5</v>
      </c>
      <c r="Q2249" s="9">
        <f t="shared" si="354"/>
        <v>35.725000000000001</v>
      </c>
      <c r="R2249" s="9">
        <f t="shared" si="355"/>
        <v>23.125</v>
      </c>
      <c r="S2249" s="9">
        <f t="shared" si="356"/>
        <v>21.675000000000001</v>
      </c>
      <c r="T2249" s="9">
        <f t="shared" si="357"/>
        <v>27.875</v>
      </c>
      <c r="U2249" s="8">
        <f t="shared" si="358"/>
        <v>26.841666666666669</v>
      </c>
      <c r="V2249" s="8">
        <f t="shared" si="359"/>
        <v>27.1</v>
      </c>
    </row>
    <row r="2250" spans="1:22" ht="13.5" x14ac:dyDescent="0.25">
      <c r="A2250" s="3">
        <f>RSI!A2250</f>
        <v>45279</v>
      </c>
      <c r="B2250" s="2">
        <f>RSI!B2250</f>
        <v>7.4147999999999996</v>
      </c>
      <c r="C2250" s="2">
        <f>RSI!I2250</f>
        <v>38.626851542419857</v>
      </c>
      <c r="D2250" s="2">
        <f>MACD!E2250</f>
        <v>-8.5069692596730917E-3</v>
      </c>
      <c r="E2250" s="2">
        <f>MACD!F2250</f>
        <v>-2.0317620891585286E-2</v>
      </c>
      <c r="F2250" s="2">
        <f>'Moving Avg'!D2250</f>
        <v>7.4744000000000002</v>
      </c>
      <c r="G2250" s="2">
        <f>'Moving Avg'!F2250</f>
        <v>7.5255650000000003</v>
      </c>
      <c r="H2250" s="2">
        <f>'Moving Avg'!G2250</f>
        <v>7.5328200000000018</v>
      </c>
      <c r="I2250" s="2">
        <f>'Moving Avg'!H2250</f>
        <v>8.0744780000000063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  <c r="M2250" s="8">
        <f t="shared" si="353"/>
        <v>50</v>
      </c>
      <c r="N2250" s="8">
        <f t="shared" si="350"/>
        <v>0</v>
      </c>
      <c r="O2250" s="8">
        <f t="shared" si="351"/>
        <v>0</v>
      </c>
      <c r="P2250" s="8">
        <f t="shared" si="352"/>
        <v>16.5</v>
      </c>
      <c r="Q2250" s="9">
        <f t="shared" si="354"/>
        <v>19.975000000000001</v>
      </c>
      <c r="R2250" s="9">
        <f t="shared" si="355"/>
        <v>14.125</v>
      </c>
      <c r="S2250" s="9">
        <f t="shared" si="356"/>
        <v>14.925000000000001</v>
      </c>
      <c r="T2250" s="9">
        <f t="shared" si="357"/>
        <v>16.625</v>
      </c>
      <c r="U2250" s="8">
        <f t="shared" si="358"/>
        <v>16.341666666666669</v>
      </c>
      <c r="V2250" s="8">
        <f t="shared" si="359"/>
        <v>16.412500000000001</v>
      </c>
    </row>
    <row r="2251" spans="1:22" ht="13.5" x14ac:dyDescent="0.25">
      <c r="A2251" s="3">
        <f>RSI!A2251</f>
        <v>45280</v>
      </c>
      <c r="B2251" s="2">
        <f>RSI!B2251</f>
        <v>7.4147999999999996</v>
      </c>
      <c r="C2251" s="2">
        <f>RSI!I2251</f>
        <v>38.626851542419857</v>
      </c>
      <c r="D2251" s="2">
        <f>MACD!E2251</f>
        <v>6.8357807382222191E-3</v>
      </c>
      <c r="E2251" s="2">
        <f>MACD!F2251</f>
        <v>-1.4886940565623785E-2</v>
      </c>
      <c r="F2251" s="2">
        <f>'Moving Avg'!D2251</f>
        <v>7.4408999999999992</v>
      </c>
      <c r="G2251" s="2">
        <f>'Moving Avg'!F2251</f>
        <v>7.5176549999999995</v>
      </c>
      <c r="H2251" s="2">
        <f>'Moving Avg'!G2251</f>
        <v>7.5248180000000016</v>
      </c>
      <c r="I2251" s="2">
        <f>'Moving Avg'!H2251</f>
        <v>8.0720350000000067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  <c r="M2251" s="8">
        <f t="shared" si="353"/>
        <v>50</v>
      </c>
      <c r="N2251" s="8">
        <f t="shared" si="350"/>
        <v>0</v>
      </c>
      <c r="O2251" s="8">
        <f t="shared" si="351"/>
        <v>0</v>
      </c>
      <c r="P2251" s="8">
        <f t="shared" si="352"/>
        <v>16.5</v>
      </c>
      <c r="Q2251" s="9">
        <f t="shared" si="354"/>
        <v>19.975000000000001</v>
      </c>
      <c r="R2251" s="9">
        <f t="shared" si="355"/>
        <v>14.125</v>
      </c>
      <c r="S2251" s="9">
        <f t="shared" si="356"/>
        <v>14.925000000000001</v>
      </c>
      <c r="T2251" s="9">
        <f t="shared" si="357"/>
        <v>16.625</v>
      </c>
      <c r="U2251" s="8">
        <f t="shared" si="358"/>
        <v>16.341666666666669</v>
      </c>
      <c r="V2251" s="8">
        <f t="shared" si="359"/>
        <v>16.412500000000001</v>
      </c>
    </row>
    <row r="2252" spans="1:22" ht="13.5" x14ac:dyDescent="0.25">
      <c r="A2252" s="3">
        <f>RSI!A2252</f>
        <v>45281</v>
      </c>
      <c r="B2252" s="2">
        <f>RSI!B2252</f>
        <v>7.3962000000000003</v>
      </c>
      <c r="C2252" s="2">
        <f>RSI!I2252</f>
        <v>37.126254581734251</v>
      </c>
      <c r="D2252" s="2">
        <f>MACD!E2252</f>
        <v>2.1853197052946527E-2</v>
      </c>
      <c r="E2252" s="2">
        <f>MACD!F2252</f>
        <v>-7.5389130419097226E-3</v>
      </c>
      <c r="F2252" s="2">
        <f>'Moving Avg'!D2252</f>
        <v>7.4222800000000007</v>
      </c>
      <c r="G2252" s="2">
        <f>'Moving Avg'!F2252</f>
        <v>7.5106750000000018</v>
      </c>
      <c r="H2252" s="2">
        <f>'Moving Avg'!G2252</f>
        <v>7.516630000000001</v>
      </c>
      <c r="I2252" s="2">
        <f>'Moving Avg'!H2252</f>
        <v>8.0696740000000062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  <c r="M2252" s="8">
        <f t="shared" si="353"/>
        <v>50</v>
      </c>
      <c r="N2252" s="8">
        <f t="shared" si="350"/>
        <v>0</v>
      </c>
      <c r="O2252" s="8">
        <f t="shared" si="351"/>
        <v>0</v>
      </c>
      <c r="P2252" s="8">
        <f t="shared" si="352"/>
        <v>16.5</v>
      </c>
      <c r="Q2252" s="9">
        <f t="shared" si="354"/>
        <v>19.975000000000001</v>
      </c>
      <c r="R2252" s="9">
        <f t="shared" si="355"/>
        <v>14.125</v>
      </c>
      <c r="S2252" s="9">
        <f t="shared" si="356"/>
        <v>14.925000000000001</v>
      </c>
      <c r="T2252" s="9">
        <f t="shared" si="357"/>
        <v>16.625</v>
      </c>
      <c r="U2252" s="8">
        <f t="shared" si="358"/>
        <v>16.341666666666669</v>
      </c>
      <c r="V2252" s="8">
        <f t="shared" si="359"/>
        <v>16.412500000000001</v>
      </c>
    </row>
    <row r="2253" spans="1:22" ht="13.5" x14ac:dyDescent="0.25">
      <c r="A2253" s="3">
        <f>RSI!A2253</f>
        <v>45282</v>
      </c>
      <c r="B2253" s="2">
        <f>RSI!B2253</f>
        <v>7.3962000000000003</v>
      </c>
      <c r="C2253" s="2">
        <f>RSI!I2253</f>
        <v>37.126254581734251</v>
      </c>
      <c r="D2253" s="2">
        <f>MACD!E2253</f>
        <v>4.5294156307469358E-2</v>
      </c>
      <c r="E2253" s="2">
        <f>MACD!F2253</f>
        <v>3.0277008279660927E-3</v>
      </c>
      <c r="F2253" s="2">
        <f>'Moving Avg'!D2253</f>
        <v>7.41296</v>
      </c>
      <c r="G2253" s="2">
        <f>'Moving Avg'!F2253</f>
        <v>7.5036950000000004</v>
      </c>
      <c r="H2253" s="2">
        <f>'Moving Avg'!G2253</f>
        <v>7.5084419999999996</v>
      </c>
      <c r="I2253" s="2">
        <f>'Moving Avg'!H2253</f>
        <v>8.0677500000000055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  <c r="M2253" s="8">
        <f t="shared" si="353"/>
        <v>50</v>
      </c>
      <c r="N2253" s="8">
        <f t="shared" si="350"/>
        <v>0</v>
      </c>
      <c r="O2253" s="8">
        <f t="shared" si="351"/>
        <v>0</v>
      </c>
      <c r="P2253" s="8">
        <f t="shared" si="352"/>
        <v>16.5</v>
      </c>
      <c r="Q2253" s="9">
        <f t="shared" si="354"/>
        <v>19.975000000000001</v>
      </c>
      <c r="R2253" s="9">
        <f t="shared" si="355"/>
        <v>14.125</v>
      </c>
      <c r="S2253" s="9">
        <f t="shared" si="356"/>
        <v>14.925000000000001</v>
      </c>
      <c r="T2253" s="9">
        <f t="shared" si="357"/>
        <v>16.625</v>
      </c>
      <c r="U2253" s="8">
        <f t="shared" si="358"/>
        <v>16.341666666666669</v>
      </c>
      <c r="V2253" s="8">
        <f t="shared" si="359"/>
        <v>16.412500000000001</v>
      </c>
    </row>
    <row r="2254" spans="1:22" ht="13.5" x14ac:dyDescent="0.25">
      <c r="A2254" s="3">
        <f>RSI!A2254</f>
        <v>45285</v>
      </c>
      <c r="B2254" s="2">
        <f>RSI!B2254</f>
        <v>7.3962000000000003</v>
      </c>
      <c r="C2254" s="2">
        <f>RSI!I2254</f>
        <v>37.126254581734251</v>
      </c>
      <c r="D2254" s="2">
        <f>MACD!E2254</f>
        <v>6.2932581292550971E-2</v>
      </c>
      <c r="E2254" s="2">
        <f>MACD!F2254</f>
        <v>1.500867692088307E-2</v>
      </c>
      <c r="F2254" s="2">
        <f>'Moving Avg'!D2254</f>
        <v>7.4036400000000002</v>
      </c>
      <c r="G2254" s="2">
        <f>'Moving Avg'!F2254</f>
        <v>7.496715</v>
      </c>
      <c r="H2254" s="2">
        <f>'Moving Avg'!G2254</f>
        <v>7.5009980000000009</v>
      </c>
      <c r="I2254" s="2">
        <f>'Moving Avg'!H2254</f>
        <v>8.0658260000000048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3"/>
        <v>50</v>
      </c>
      <c r="N2254" s="8">
        <f t="shared" si="350"/>
        <v>0</v>
      </c>
      <c r="O2254" s="8">
        <f t="shared" si="351"/>
        <v>0</v>
      </c>
      <c r="P2254" s="8">
        <f t="shared" si="352"/>
        <v>16.5</v>
      </c>
      <c r="Q2254" s="9">
        <f t="shared" si="354"/>
        <v>19.975000000000001</v>
      </c>
      <c r="R2254" s="9">
        <f t="shared" si="355"/>
        <v>14.125</v>
      </c>
      <c r="S2254" s="9">
        <f t="shared" si="356"/>
        <v>14.925000000000001</v>
      </c>
      <c r="T2254" s="9">
        <f t="shared" si="357"/>
        <v>16.625</v>
      </c>
      <c r="U2254" s="8">
        <f t="shared" si="358"/>
        <v>16.341666666666669</v>
      </c>
      <c r="V2254" s="8">
        <f t="shared" si="359"/>
        <v>16.412500000000001</v>
      </c>
    </row>
    <row r="2255" spans="1:22" ht="13.5" x14ac:dyDescent="0.25">
      <c r="A2255" s="3">
        <f>RSI!A2255</f>
        <v>45286</v>
      </c>
      <c r="B2255" s="2">
        <f>RSI!B2255</f>
        <v>7.3962000000000003</v>
      </c>
      <c r="C2255" s="2">
        <f>RSI!I2255</f>
        <v>37.126254581734251</v>
      </c>
      <c r="D2255" s="2">
        <f>MACD!E2255</f>
        <v>7.7042656921403996E-2</v>
      </c>
      <c r="E2255" s="2">
        <f>MACD!F2255</f>
        <v>2.7415472920987255E-2</v>
      </c>
      <c r="F2255" s="2">
        <f>'Moving Avg'!D2255</f>
        <v>7.3999199999999998</v>
      </c>
      <c r="G2255" s="2">
        <f>'Moving Avg'!F2255</f>
        <v>7.4920599999999995</v>
      </c>
      <c r="H2255" s="2">
        <f>'Moving Avg'!G2255</f>
        <v>7.4935540000000014</v>
      </c>
      <c r="I2255" s="2">
        <f>'Moving Avg'!H2255</f>
        <v>8.0639020000000041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  <c r="M2255" s="8">
        <f t="shared" si="353"/>
        <v>50</v>
      </c>
      <c r="N2255" s="8">
        <f t="shared" si="350"/>
        <v>0</v>
      </c>
      <c r="O2255" s="8">
        <f t="shared" si="351"/>
        <v>0</v>
      </c>
      <c r="P2255" s="8">
        <f t="shared" si="352"/>
        <v>16.5</v>
      </c>
      <c r="Q2255" s="9">
        <f t="shared" si="354"/>
        <v>19.975000000000001</v>
      </c>
      <c r="R2255" s="9">
        <f t="shared" si="355"/>
        <v>14.125</v>
      </c>
      <c r="S2255" s="9">
        <f t="shared" si="356"/>
        <v>14.925000000000001</v>
      </c>
      <c r="T2255" s="9">
        <f t="shared" si="357"/>
        <v>16.625</v>
      </c>
      <c r="U2255" s="8">
        <f t="shared" si="358"/>
        <v>16.341666666666669</v>
      </c>
      <c r="V2255" s="8">
        <f t="shared" si="359"/>
        <v>16.412500000000001</v>
      </c>
    </row>
    <row r="2256" spans="1:22" ht="13.5" x14ac:dyDescent="0.25">
      <c r="A2256" s="3">
        <f>RSI!A2256</f>
        <v>45287</v>
      </c>
      <c r="B2256" s="2">
        <f>RSI!B2256</f>
        <v>7.4706999999999999</v>
      </c>
      <c r="C2256" s="2">
        <f>RSI!I2256</f>
        <v>48.007891777678232</v>
      </c>
      <c r="D2256" s="2">
        <f>MACD!E2256</f>
        <v>8.1172287036073598E-2</v>
      </c>
      <c r="E2256" s="2">
        <f>MACD!F2256</f>
        <v>3.8166835744004528E-2</v>
      </c>
      <c r="F2256" s="2">
        <f>'Moving Avg'!D2256</f>
        <v>7.4111000000000002</v>
      </c>
      <c r="G2256" s="2">
        <f>'Moving Avg'!F2256</f>
        <v>7.4911300000000001</v>
      </c>
      <c r="H2256" s="2">
        <f>'Moving Avg'!G2256</f>
        <v>7.4885300000000017</v>
      </c>
      <c r="I2256" s="2">
        <f>'Moving Avg'!H2256</f>
        <v>8.0620005000000052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  <c r="M2256" s="8">
        <f t="shared" si="353"/>
        <v>50</v>
      </c>
      <c r="N2256" s="8">
        <f t="shared" si="350"/>
        <v>0</v>
      </c>
      <c r="O2256" s="8">
        <f t="shared" si="351"/>
        <v>0</v>
      </c>
      <c r="P2256" s="8">
        <f t="shared" si="352"/>
        <v>83.5</v>
      </c>
      <c r="Q2256" s="9">
        <f t="shared" si="354"/>
        <v>30.024999999999999</v>
      </c>
      <c r="R2256" s="9">
        <f t="shared" si="355"/>
        <v>30.875</v>
      </c>
      <c r="S2256" s="9">
        <f t="shared" si="356"/>
        <v>45.075000000000003</v>
      </c>
      <c r="T2256" s="9">
        <f t="shared" si="357"/>
        <v>33.375</v>
      </c>
      <c r="U2256" s="8">
        <f t="shared" si="358"/>
        <v>35.324999999999996</v>
      </c>
      <c r="V2256" s="8">
        <f t="shared" si="359"/>
        <v>34.837499999999999</v>
      </c>
    </row>
    <row r="2257" spans="1:22" ht="13.5" x14ac:dyDescent="0.25">
      <c r="A2257" s="3">
        <f>RSI!A2257</f>
        <v>45288</v>
      </c>
      <c r="B2257" s="2">
        <f>RSI!B2257</f>
        <v>7.4428000000000001</v>
      </c>
      <c r="C2257" s="2">
        <f>RSI!I2257</f>
        <v>44.875562370512355</v>
      </c>
      <c r="D2257" s="2">
        <f>MACD!E2257</f>
        <v>7.2513481148295256E-2</v>
      </c>
      <c r="E2257" s="2">
        <f>MACD!F2257</f>
        <v>4.5036164824862675E-2</v>
      </c>
      <c r="F2257" s="2">
        <f>'Moving Avg'!D2257</f>
        <v>7.42042</v>
      </c>
      <c r="G2257" s="2">
        <f>'Moving Avg'!F2257</f>
        <v>7.4897349999999987</v>
      </c>
      <c r="H2257" s="2">
        <f>'Moving Avg'!G2257</f>
        <v>7.4846240000000019</v>
      </c>
      <c r="I2257" s="2">
        <f>'Moving Avg'!H2257</f>
        <v>8.0599595000000051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3"/>
        <v>50</v>
      </c>
      <c r="N2257" s="8">
        <f t="shared" si="350"/>
        <v>0</v>
      </c>
      <c r="O2257" s="8">
        <f t="shared" si="351"/>
        <v>0</v>
      </c>
      <c r="P2257" s="8">
        <f t="shared" si="352"/>
        <v>83.5</v>
      </c>
      <c r="Q2257" s="9">
        <f t="shared" si="354"/>
        <v>30.024999999999999</v>
      </c>
      <c r="R2257" s="9">
        <f t="shared" si="355"/>
        <v>30.875</v>
      </c>
      <c r="S2257" s="9">
        <f t="shared" si="356"/>
        <v>45.075000000000003</v>
      </c>
      <c r="T2257" s="9">
        <f t="shared" si="357"/>
        <v>33.375</v>
      </c>
      <c r="U2257" s="8">
        <f t="shared" si="358"/>
        <v>35.324999999999996</v>
      </c>
      <c r="V2257" s="8">
        <f t="shared" si="359"/>
        <v>34.837499999999999</v>
      </c>
    </row>
    <row r="2258" spans="1:22" ht="13.5" x14ac:dyDescent="0.25">
      <c r="A2258" s="3">
        <f>RSI!A2258</f>
        <v>45289</v>
      </c>
      <c r="B2258" s="2">
        <f>RSI!B2258</f>
        <v>7.4428000000000001</v>
      </c>
      <c r="C2258" s="2">
        <f>RSI!I2258</f>
        <v>44.875562370512355</v>
      </c>
      <c r="D2258" s="2">
        <f>MACD!E2258</f>
        <v>5.8279220339940707E-2</v>
      </c>
      <c r="E2258" s="2">
        <f>MACD!F2258</f>
        <v>4.768477592787828E-2</v>
      </c>
      <c r="F2258" s="2">
        <f>'Moving Avg'!D2258</f>
        <v>7.4297399999999998</v>
      </c>
      <c r="G2258" s="2">
        <f>'Moving Avg'!F2258</f>
        <v>7.4874099999999997</v>
      </c>
      <c r="H2258" s="2">
        <f>'Moving Avg'!G2258</f>
        <v>7.4814620000000023</v>
      </c>
      <c r="I2258" s="2">
        <f>'Moving Avg'!H2258</f>
        <v>8.0582685000000041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3"/>
        <v>50</v>
      </c>
      <c r="N2258" s="8">
        <f t="shared" si="350"/>
        <v>0</v>
      </c>
      <c r="O2258" s="8">
        <f t="shared" si="351"/>
        <v>0</v>
      </c>
      <c r="P2258" s="8">
        <f t="shared" si="352"/>
        <v>83.5</v>
      </c>
      <c r="Q2258" s="9">
        <f t="shared" si="354"/>
        <v>30.024999999999999</v>
      </c>
      <c r="R2258" s="9">
        <f t="shared" si="355"/>
        <v>30.875</v>
      </c>
      <c r="S2258" s="9">
        <f t="shared" si="356"/>
        <v>45.075000000000003</v>
      </c>
      <c r="T2258" s="9">
        <f t="shared" si="357"/>
        <v>33.375</v>
      </c>
      <c r="U2258" s="8">
        <f t="shared" si="358"/>
        <v>35.324999999999996</v>
      </c>
      <c r="V2258" s="8">
        <f t="shared" si="359"/>
        <v>34.837499999999999</v>
      </c>
    </row>
    <row r="2259" spans="1:22" ht="13.5" x14ac:dyDescent="0.25">
      <c r="A2259" s="3">
        <f>RSI!A2259</f>
        <v>45293</v>
      </c>
      <c r="B2259" s="2">
        <f>RSI!B2259</f>
        <v>7.4335000000000004</v>
      </c>
      <c r="C2259" s="2">
        <f>RSI!I2259</f>
        <v>43.771498198469061</v>
      </c>
      <c r="D2259" s="2">
        <f>MACD!E2259</f>
        <v>4.7151759930661896E-2</v>
      </c>
      <c r="E2259" s="2">
        <f>MACD!F2259</f>
        <v>4.7578172728435009E-2</v>
      </c>
      <c r="F2259" s="2">
        <f>'Moving Avg'!D2259</f>
        <v>7.4371999999999998</v>
      </c>
      <c r="G2259" s="2">
        <f>'Moving Avg'!F2259</f>
        <v>7.4850850000000007</v>
      </c>
      <c r="H2259" s="2">
        <f>'Moving Avg'!G2259</f>
        <v>7.4796020000000025</v>
      </c>
      <c r="I2259" s="2">
        <f>'Moving Avg'!H2259</f>
        <v>8.056531000000005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3"/>
        <v>50</v>
      </c>
      <c r="N2259" s="8">
        <f t="shared" si="350"/>
        <v>45</v>
      </c>
      <c r="O2259" s="8">
        <f t="shared" si="351"/>
        <v>0</v>
      </c>
      <c r="P2259" s="8">
        <f t="shared" si="352"/>
        <v>83.5</v>
      </c>
      <c r="Q2259" s="9">
        <f t="shared" si="354"/>
        <v>45.774999999999999</v>
      </c>
      <c r="R2259" s="9">
        <f t="shared" si="355"/>
        <v>39.875</v>
      </c>
      <c r="S2259" s="9">
        <f t="shared" si="356"/>
        <v>51.825000000000003</v>
      </c>
      <c r="T2259" s="9">
        <f t="shared" si="357"/>
        <v>44.625</v>
      </c>
      <c r="U2259" s="8">
        <f t="shared" si="358"/>
        <v>45.82500000000001</v>
      </c>
      <c r="V2259" s="8">
        <f t="shared" si="359"/>
        <v>45.525000000000006</v>
      </c>
    </row>
    <row r="2260" spans="1:22" ht="13.5" x14ac:dyDescent="0.25">
      <c r="A2260" s="3">
        <f>RSI!A2260</f>
        <v>45294</v>
      </c>
      <c r="B2260" s="2">
        <f>RSI!B2260</f>
        <v>7.3497000000000003</v>
      </c>
      <c r="C2260" s="2">
        <f>RSI!I2260</f>
        <v>35.335422710787483</v>
      </c>
      <c r="D2260" s="2">
        <f>MACD!E2260</f>
        <v>3.9902020180592856E-2</v>
      </c>
      <c r="E2260" s="2">
        <f>MACD!F2260</f>
        <v>4.6042942218866581E-2</v>
      </c>
      <c r="F2260" s="2">
        <f>'Moving Avg'!D2260</f>
        <v>7.4278999999999993</v>
      </c>
      <c r="G2260" s="2">
        <f>'Moving Avg'!F2260</f>
        <v>7.4739199999999997</v>
      </c>
      <c r="H2260" s="2">
        <f>'Moving Avg'!G2260</f>
        <v>7.4777399999999998</v>
      </c>
      <c r="I2260" s="2">
        <f>'Moving Avg'!H2260</f>
        <v>8.0543745000000033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  <c r="M2260" s="8">
        <f t="shared" si="353"/>
        <v>50</v>
      </c>
      <c r="N2260" s="8">
        <f t="shared" si="350"/>
        <v>45</v>
      </c>
      <c r="O2260" s="8">
        <f t="shared" si="351"/>
        <v>0</v>
      </c>
      <c r="P2260" s="8">
        <f t="shared" si="352"/>
        <v>16.5</v>
      </c>
      <c r="Q2260" s="9">
        <f t="shared" si="354"/>
        <v>35.725000000000001</v>
      </c>
      <c r="R2260" s="9">
        <f t="shared" si="355"/>
        <v>23.125</v>
      </c>
      <c r="S2260" s="9">
        <f t="shared" si="356"/>
        <v>21.675000000000001</v>
      </c>
      <c r="T2260" s="9">
        <f t="shared" si="357"/>
        <v>27.875</v>
      </c>
      <c r="U2260" s="8">
        <f t="shared" si="358"/>
        <v>26.841666666666669</v>
      </c>
      <c r="V2260" s="8">
        <f t="shared" si="359"/>
        <v>27.1</v>
      </c>
    </row>
    <row r="2261" spans="1:22" ht="13.5" x14ac:dyDescent="0.25">
      <c r="A2261" s="3">
        <f>RSI!A2261</f>
        <v>45295</v>
      </c>
      <c r="B2261" s="2">
        <f>RSI!B2261</f>
        <v>7.3311000000000002</v>
      </c>
      <c r="C2261" s="2">
        <f>RSI!I2261</f>
        <v>33.779267599960306</v>
      </c>
      <c r="D2261" s="2">
        <f>MACD!E2261</f>
        <v>3.588695889286786E-2</v>
      </c>
      <c r="E2261" s="2">
        <f>MACD!F2261</f>
        <v>4.4011745553666839E-2</v>
      </c>
      <c r="F2261" s="2">
        <f>'Moving Avg'!D2261</f>
        <v>7.3999799999999993</v>
      </c>
      <c r="G2261" s="2">
        <f>'Moving Avg'!F2261</f>
        <v>7.4622900000000003</v>
      </c>
      <c r="H2261" s="2">
        <f>'Moving Avg'!G2261</f>
        <v>7.4755060000000002</v>
      </c>
      <c r="I2261" s="2">
        <f>'Moving Avg'!H2261</f>
        <v>8.0521685000000041</v>
      </c>
      <c r="J2261" s="6" t="str">
        <f>OBV!F2261</f>
        <v>BEARISH</v>
      </c>
      <c r="K2261" s="6" t="str">
        <f>OBV!G2261</f>
        <v>WEAK</v>
      </c>
      <c r="L2261" s="6" t="str">
        <f>OBV!H2261</f>
        <v>CONFIRMED BEARISH</v>
      </c>
      <c r="M2261" s="8">
        <f t="shared" si="353"/>
        <v>50</v>
      </c>
      <c r="N2261" s="8">
        <f t="shared" si="350"/>
        <v>45</v>
      </c>
      <c r="O2261" s="8">
        <f t="shared" si="351"/>
        <v>0</v>
      </c>
      <c r="P2261" s="8">
        <f t="shared" si="352"/>
        <v>0</v>
      </c>
      <c r="Q2261" s="9">
        <f t="shared" si="354"/>
        <v>33.25</v>
      </c>
      <c r="R2261" s="9">
        <f t="shared" si="355"/>
        <v>19</v>
      </c>
      <c r="S2261" s="9">
        <f t="shared" si="356"/>
        <v>14.25</v>
      </c>
      <c r="T2261" s="9">
        <f t="shared" si="357"/>
        <v>23.75</v>
      </c>
      <c r="U2261" s="8">
        <f t="shared" si="358"/>
        <v>22.166666666666668</v>
      </c>
      <c r="V2261" s="8">
        <f t="shared" si="359"/>
        <v>22.5625</v>
      </c>
    </row>
    <row r="2262" spans="1:22" ht="13.5" x14ac:dyDescent="0.25">
      <c r="A2262" s="3">
        <f>RSI!A2262</f>
        <v>45296</v>
      </c>
      <c r="B2262" s="2">
        <f>RSI!B2262</f>
        <v>7.2938999999999998</v>
      </c>
      <c r="C2262" s="2">
        <f>RSI!I2262</f>
        <v>30.85274993114588</v>
      </c>
      <c r="D2262" s="2">
        <f>MACD!E2262</f>
        <v>3.318015066011526E-2</v>
      </c>
      <c r="E2262" s="2">
        <f>MACD!F2262</f>
        <v>4.1845426574956525E-2</v>
      </c>
      <c r="F2262" s="2">
        <f>'Moving Avg'!D2262</f>
        <v>7.3701999999999996</v>
      </c>
      <c r="G2262" s="2">
        <f>'Moving Avg'!F2262</f>
        <v>7.4487999999999985</v>
      </c>
      <c r="H2262" s="2">
        <f>'Moving Avg'!G2262</f>
        <v>7.4743900000000005</v>
      </c>
      <c r="I2262" s="2">
        <f>'Moving Avg'!H2262</f>
        <v>8.0499515000000041</v>
      </c>
      <c r="J2262" s="6" t="str">
        <f>OBV!F2262</f>
        <v>BEARISH</v>
      </c>
      <c r="K2262" s="6" t="str">
        <f>OBV!G2262</f>
        <v>WEAK</v>
      </c>
      <c r="L2262" s="6" t="str">
        <f>OBV!H2262</f>
        <v>CONFIRMED BEARISH</v>
      </c>
      <c r="M2262" s="8">
        <f t="shared" si="353"/>
        <v>50</v>
      </c>
      <c r="N2262" s="8">
        <f t="shared" si="350"/>
        <v>45</v>
      </c>
      <c r="O2262" s="8">
        <f t="shared" si="351"/>
        <v>0</v>
      </c>
      <c r="P2262" s="8">
        <f t="shared" si="352"/>
        <v>0</v>
      </c>
      <c r="Q2262" s="9">
        <f t="shared" si="354"/>
        <v>33.25</v>
      </c>
      <c r="R2262" s="9">
        <f t="shared" si="355"/>
        <v>19</v>
      </c>
      <c r="S2262" s="9">
        <f t="shared" si="356"/>
        <v>14.25</v>
      </c>
      <c r="T2262" s="9">
        <f t="shared" si="357"/>
        <v>23.75</v>
      </c>
      <c r="U2262" s="8">
        <f t="shared" si="358"/>
        <v>22.166666666666668</v>
      </c>
      <c r="V2262" s="8">
        <f t="shared" si="359"/>
        <v>22.5625</v>
      </c>
    </row>
    <row r="2263" spans="1:22" ht="13.5" x14ac:dyDescent="0.25">
      <c r="A2263" s="3">
        <f>RSI!A2263</f>
        <v>45299</v>
      </c>
      <c r="B2263" s="2">
        <f>RSI!B2263</f>
        <v>7.1637000000000004</v>
      </c>
      <c r="C2263" s="2">
        <f>RSI!I2263</f>
        <v>23.257834728645363</v>
      </c>
      <c r="D2263" s="2">
        <f>MACD!E2263</f>
        <v>4.1491566994453777E-2</v>
      </c>
      <c r="E2263" s="2">
        <f>MACD!F2263</f>
        <v>4.1774654658855978E-2</v>
      </c>
      <c r="F2263" s="2">
        <f>'Moving Avg'!D2263</f>
        <v>7.3143799999999999</v>
      </c>
      <c r="G2263" s="2">
        <f>'Moving Avg'!F2263</f>
        <v>7.4255449999999996</v>
      </c>
      <c r="H2263" s="2">
        <f>'Moving Avg'!G2263</f>
        <v>7.4697400000000007</v>
      </c>
      <c r="I2263" s="2">
        <f>'Moving Avg'!H2263</f>
        <v>8.0466025000000041</v>
      </c>
      <c r="J2263" s="6" t="str">
        <f>OBV!F2263</f>
        <v>BEARISH</v>
      </c>
      <c r="K2263" s="6" t="str">
        <f>OBV!G2263</f>
        <v>WEAK</v>
      </c>
      <c r="L2263" s="6" t="str">
        <f>OBV!H2263</f>
        <v>CONFIRMED BEARISH</v>
      </c>
      <c r="M2263" s="8">
        <f t="shared" si="353"/>
        <v>100</v>
      </c>
      <c r="N2263" s="8">
        <f t="shared" si="350"/>
        <v>45</v>
      </c>
      <c r="O2263" s="8">
        <f t="shared" si="351"/>
        <v>0</v>
      </c>
      <c r="P2263" s="8">
        <f t="shared" si="352"/>
        <v>0</v>
      </c>
      <c r="Q2263" s="9">
        <f t="shared" si="354"/>
        <v>50.75</v>
      </c>
      <c r="R2263" s="9">
        <f t="shared" si="355"/>
        <v>29</v>
      </c>
      <c r="S2263" s="9">
        <f t="shared" si="356"/>
        <v>21.75</v>
      </c>
      <c r="T2263" s="9">
        <f t="shared" si="357"/>
        <v>36.25</v>
      </c>
      <c r="U2263" s="8">
        <f t="shared" si="358"/>
        <v>33.833333333333336</v>
      </c>
      <c r="V2263" s="8">
        <f t="shared" si="359"/>
        <v>34.4375</v>
      </c>
    </row>
    <row r="2264" spans="1:22" ht="13.5" x14ac:dyDescent="0.25">
      <c r="A2264" s="3">
        <f>RSI!A2264</f>
        <v>45300</v>
      </c>
      <c r="B2264" s="2">
        <f>RSI!B2264</f>
        <v>7.1916000000000002</v>
      </c>
      <c r="C2264" s="2">
        <f>RSI!I2264</f>
        <v>27.383035078490579</v>
      </c>
      <c r="D2264" s="2">
        <f>MACD!E2264</f>
        <v>4.8113428031391514E-2</v>
      </c>
      <c r="E2264" s="2">
        <f>MACD!F2264</f>
        <v>4.3042409333363091E-2</v>
      </c>
      <c r="F2264" s="2">
        <f>'Moving Avg'!D2264</f>
        <v>7.2660000000000009</v>
      </c>
      <c r="G2264" s="2">
        <f>'Moving Avg'!F2264</f>
        <v>7.4046149999999997</v>
      </c>
      <c r="H2264" s="2">
        <f>'Moving Avg'!G2264</f>
        <v>7.4665780000000019</v>
      </c>
      <c r="I2264" s="2">
        <f>'Moving Avg'!H2264</f>
        <v>8.0429125000000052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3"/>
        <v>100</v>
      </c>
      <c r="N2264" s="8">
        <f t="shared" si="350"/>
        <v>0</v>
      </c>
      <c r="O2264" s="8">
        <f t="shared" si="351"/>
        <v>0</v>
      </c>
      <c r="P2264" s="8">
        <f t="shared" si="352"/>
        <v>16.5</v>
      </c>
      <c r="Q2264" s="9">
        <f t="shared" si="354"/>
        <v>37.475000000000001</v>
      </c>
      <c r="R2264" s="9">
        <f t="shared" si="355"/>
        <v>24.125</v>
      </c>
      <c r="S2264" s="9">
        <f t="shared" si="356"/>
        <v>22.425000000000001</v>
      </c>
      <c r="T2264" s="9">
        <f t="shared" si="357"/>
        <v>29.125</v>
      </c>
      <c r="U2264" s="8">
        <f t="shared" si="358"/>
        <v>28.008333333333336</v>
      </c>
      <c r="V2264" s="8">
        <f t="shared" si="359"/>
        <v>28.287500000000001</v>
      </c>
    </row>
    <row r="2265" spans="1:22" ht="13.5" x14ac:dyDescent="0.25">
      <c r="A2265" s="3">
        <f>RSI!A2265</f>
        <v>45301</v>
      </c>
      <c r="B2265" s="2">
        <f>RSI!B2265</f>
        <v>7.1637000000000004</v>
      </c>
      <c r="C2265" s="2">
        <f>RSI!I2265</f>
        <v>25.884602584881591</v>
      </c>
      <c r="D2265" s="2">
        <f>MACD!E2265</f>
        <v>5.715148521951896E-2</v>
      </c>
      <c r="E2265" s="2">
        <f>MACD!F2265</f>
        <v>4.586422451059427E-2</v>
      </c>
      <c r="F2265" s="2">
        <f>'Moving Avg'!D2265</f>
        <v>7.2287999999999997</v>
      </c>
      <c r="G2265" s="2">
        <f>'Moving Avg'!F2265</f>
        <v>7.3827550000000004</v>
      </c>
      <c r="H2265" s="2">
        <f>'Moving Avg'!G2265</f>
        <v>7.4637880000000019</v>
      </c>
      <c r="I2265" s="2">
        <f>'Moving Avg'!H2265</f>
        <v>8.037247000000006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3"/>
        <v>100</v>
      </c>
      <c r="N2265" s="8">
        <f t="shared" si="350"/>
        <v>0</v>
      </c>
      <c r="O2265" s="8">
        <f t="shared" si="351"/>
        <v>0</v>
      </c>
      <c r="P2265" s="8">
        <f t="shared" si="352"/>
        <v>16.5</v>
      </c>
      <c r="Q2265" s="9">
        <f t="shared" si="354"/>
        <v>37.475000000000001</v>
      </c>
      <c r="R2265" s="9">
        <f t="shared" si="355"/>
        <v>24.125</v>
      </c>
      <c r="S2265" s="9">
        <f t="shared" si="356"/>
        <v>22.425000000000001</v>
      </c>
      <c r="T2265" s="9">
        <f t="shared" si="357"/>
        <v>29.125</v>
      </c>
      <c r="U2265" s="8">
        <f t="shared" si="358"/>
        <v>28.008333333333336</v>
      </c>
      <c r="V2265" s="8">
        <f t="shared" si="359"/>
        <v>28.287500000000001</v>
      </c>
    </row>
    <row r="2266" spans="1:22" ht="13.5" x14ac:dyDescent="0.25">
      <c r="A2266" s="3">
        <f>RSI!A2266</f>
        <v>45302</v>
      </c>
      <c r="B2266" s="2">
        <f>RSI!B2266</f>
        <v>7.3403999999999998</v>
      </c>
      <c r="C2266" s="2">
        <f>RSI!I2266</f>
        <v>46.028284380627198</v>
      </c>
      <c r="D2266" s="2">
        <f>MACD!E2266</f>
        <v>6.4603507401447047E-2</v>
      </c>
      <c r="E2266" s="2">
        <f>MACD!F2266</f>
        <v>4.9612081088764831E-2</v>
      </c>
      <c r="F2266" s="2">
        <f>'Moving Avg'!D2266</f>
        <v>7.2306600000000003</v>
      </c>
      <c r="G2266" s="2">
        <f>'Moving Avg'!F2266</f>
        <v>7.3706599999999991</v>
      </c>
      <c r="H2266" s="2">
        <f>'Moving Avg'!G2266</f>
        <v>7.465834000000001</v>
      </c>
      <c r="I2266" s="2">
        <f>'Moving Avg'!H2266</f>
        <v>8.032508500000004</v>
      </c>
      <c r="J2266" s="6" t="str">
        <f>OBV!F2266</f>
        <v>BEARISH</v>
      </c>
      <c r="K2266" s="6" t="str">
        <f>OBV!G2266</f>
        <v>NEUTRAL</v>
      </c>
      <c r="L2266" s="6" t="str">
        <f>OBV!H2266</f>
        <v>BEARISH DIVERGENCE</v>
      </c>
      <c r="M2266" s="8">
        <f t="shared" si="353"/>
        <v>50</v>
      </c>
      <c r="N2266" s="8">
        <f t="shared" si="350"/>
        <v>0</v>
      </c>
      <c r="O2266" s="8">
        <f t="shared" si="351"/>
        <v>0</v>
      </c>
      <c r="P2266" s="8">
        <f t="shared" si="352"/>
        <v>16.5</v>
      </c>
      <c r="Q2266" s="9">
        <f t="shared" si="354"/>
        <v>19.975000000000001</v>
      </c>
      <c r="R2266" s="9">
        <f t="shared" si="355"/>
        <v>14.125</v>
      </c>
      <c r="S2266" s="9">
        <f t="shared" si="356"/>
        <v>14.925000000000001</v>
      </c>
      <c r="T2266" s="9">
        <f t="shared" si="357"/>
        <v>16.625</v>
      </c>
      <c r="U2266" s="8">
        <f t="shared" si="358"/>
        <v>16.341666666666669</v>
      </c>
      <c r="V2266" s="8">
        <f t="shared" si="359"/>
        <v>16.412500000000001</v>
      </c>
    </row>
    <row r="2267" spans="1:22" ht="13.5" x14ac:dyDescent="0.25">
      <c r="A2267" s="3">
        <f>RSI!A2267</f>
        <v>45303</v>
      </c>
      <c r="B2267" s="2">
        <f>RSI!B2267</f>
        <v>7.4893000000000001</v>
      </c>
      <c r="C2267" s="2">
        <f>RSI!I2267</f>
        <v>56.706445828625156</v>
      </c>
      <c r="D2267" s="2">
        <f>MACD!E2267</f>
        <v>5.5868726975305982E-2</v>
      </c>
      <c r="E2267" s="2">
        <f>MACD!F2267</f>
        <v>5.0863410266073064E-2</v>
      </c>
      <c r="F2267" s="2">
        <f>'Moving Avg'!D2267</f>
        <v>7.2697399999999988</v>
      </c>
      <c r="G2267" s="2">
        <f>'Moving Avg'!F2267</f>
        <v>7.3706600000000009</v>
      </c>
      <c r="H2267" s="2">
        <f>'Moving Avg'!G2267</f>
        <v>7.4704860000000011</v>
      </c>
      <c r="I2267" s="2">
        <f>'Moving Avg'!H2267</f>
        <v>8.0288640000000058</v>
      </c>
      <c r="J2267" s="6" t="str">
        <f>OBV!F2267</f>
        <v>BULLISH</v>
      </c>
      <c r="K2267" s="6" t="str">
        <f>OBV!G2267</f>
        <v>STRONG</v>
      </c>
      <c r="L2267" s="6" t="str">
        <f>OBV!H2267</f>
        <v>CONFIRMED BULLISH</v>
      </c>
      <c r="M2267" s="8">
        <f t="shared" si="353"/>
        <v>50</v>
      </c>
      <c r="N2267" s="8">
        <f t="shared" si="350"/>
        <v>0</v>
      </c>
      <c r="O2267" s="8">
        <f t="shared" si="351"/>
        <v>0</v>
      </c>
      <c r="P2267" s="8">
        <f t="shared" si="352"/>
        <v>100</v>
      </c>
      <c r="Q2267" s="9">
        <f t="shared" si="354"/>
        <v>32.5</v>
      </c>
      <c r="R2267" s="9">
        <f t="shared" si="355"/>
        <v>35</v>
      </c>
      <c r="S2267" s="9">
        <f t="shared" si="356"/>
        <v>52.5</v>
      </c>
      <c r="T2267" s="9">
        <f t="shared" si="357"/>
        <v>37.5</v>
      </c>
      <c r="U2267" s="8">
        <f t="shared" si="358"/>
        <v>40</v>
      </c>
      <c r="V2267" s="8">
        <f t="shared" si="359"/>
        <v>39.375</v>
      </c>
    </row>
    <row r="2268" spans="1:22" ht="13.5" x14ac:dyDescent="0.25">
      <c r="A2268" s="3">
        <f>RSI!A2268</f>
        <v>45306</v>
      </c>
      <c r="B2268" s="2">
        <f>RSI!B2268</f>
        <v>7.5358000000000001</v>
      </c>
      <c r="C2268" s="2">
        <f>RSI!I2268</f>
        <v>59.407416630115748</v>
      </c>
      <c r="D2268" s="2">
        <f>MACD!E2268</f>
        <v>4.4414198413795347E-2</v>
      </c>
      <c r="E2268" s="2">
        <f>MACD!F2268</f>
        <v>4.9573567895617524E-2</v>
      </c>
      <c r="F2268" s="2">
        <f>'Moving Avg'!D2268</f>
        <v>7.3441599999999996</v>
      </c>
      <c r="G2268" s="2">
        <f>'Moving Avg'!F2268</f>
        <v>7.3753099999999989</v>
      </c>
      <c r="H2268" s="2">
        <f>'Moving Avg'!G2268</f>
        <v>7.474208</v>
      </c>
      <c r="I2268" s="2">
        <f>'Moving Avg'!H2268</f>
        <v>8.0244030000000048</v>
      </c>
      <c r="J2268" s="6" t="str">
        <f>OBV!F2268</f>
        <v>BULLISH</v>
      </c>
      <c r="K2268" s="6" t="str">
        <f>OBV!G2268</f>
        <v>STRONG</v>
      </c>
      <c r="L2268" s="6" t="str">
        <f>OBV!H2268</f>
        <v>CONFIRMED BULLISH</v>
      </c>
      <c r="M2268" s="8">
        <f t="shared" si="353"/>
        <v>50</v>
      </c>
      <c r="N2268" s="8">
        <f t="shared" si="350"/>
        <v>45</v>
      </c>
      <c r="O2268" s="8">
        <f t="shared" si="351"/>
        <v>0</v>
      </c>
      <c r="P2268" s="8">
        <f t="shared" si="352"/>
        <v>100</v>
      </c>
      <c r="Q2268" s="9">
        <f t="shared" si="354"/>
        <v>48.25</v>
      </c>
      <c r="R2268" s="9">
        <f t="shared" si="355"/>
        <v>44</v>
      </c>
      <c r="S2268" s="9">
        <f t="shared" si="356"/>
        <v>59.25</v>
      </c>
      <c r="T2268" s="9">
        <f t="shared" si="357"/>
        <v>48.75</v>
      </c>
      <c r="U2268" s="8">
        <f t="shared" si="358"/>
        <v>50.5</v>
      </c>
      <c r="V2268" s="8">
        <f t="shared" si="359"/>
        <v>50.0625</v>
      </c>
    </row>
    <row r="2269" spans="1:22" ht="13.5" x14ac:dyDescent="0.25">
      <c r="A2269" s="3">
        <f>RSI!A2269</f>
        <v>45307</v>
      </c>
      <c r="B2269" s="2">
        <f>RSI!B2269</f>
        <v>7.5079000000000002</v>
      </c>
      <c r="C2269" s="2">
        <f>RSI!I2269</f>
        <v>57.105393357126644</v>
      </c>
      <c r="D2269" s="2">
        <f>MACD!E2269</f>
        <v>3.4509776339519682E-2</v>
      </c>
      <c r="E2269" s="2">
        <f>MACD!F2269</f>
        <v>4.6560809584397955E-2</v>
      </c>
      <c r="F2269" s="2">
        <f>'Moving Avg'!D2269</f>
        <v>7.4074200000000001</v>
      </c>
      <c r="G2269" s="2">
        <f>'Moving Avg'!F2269</f>
        <v>7.378565</v>
      </c>
      <c r="H2269" s="2">
        <f>'Moving Avg'!G2269</f>
        <v>7.4783020000000002</v>
      </c>
      <c r="I2269" s="2">
        <f>'Moving Avg'!H2269</f>
        <v>8.0199775000000066</v>
      </c>
      <c r="J2269" s="6" t="str">
        <f>OBV!F2269</f>
        <v>BULLISH</v>
      </c>
      <c r="K2269" s="6" t="str">
        <f>OBV!G2269</f>
        <v>STRONG</v>
      </c>
      <c r="L2269" s="6" t="str">
        <f>OBV!H2269</f>
        <v>CONFIRMED BULLISH</v>
      </c>
      <c r="M2269" s="8">
        <f t="shared" si="353"/>
        <v>50</v>
      </c>
      <c r="N2269" s="8">
        <f t="shared" si="350"/>
        <v>45</v>
      </c>
      <c r="O2269" s="8">
        <f t="shared" si="351"/>
        <v>0</v>
      </c>
      <c r="P2269" s="8">
        <f t="shared" si="352"/>
        <v>100</v>
      </c>
      <c r="Q2269" s="9">
        <f t="shared" si="354"/>
        <v>48.25</v>
      </c>
      <c r="R2269" s="9">
        <f t="shared" si="355"/>
        <v>44</v>
      </c>
      <c r="S2269" s="9">
        <f t="shared" si="356"/>
        <v>59.25</v>
      </c>
      <c r="T2269" s="9">
        <f t="shared" si="357"/>
        <v>48.75</v>
      </c>
      <c r="U2269" s="8">
        <f t="shared" si="358"/>
        <v>50.5</v>
      </c>
      <c r="V2269" s="8">
        <f t="shared" si="359"/>
        <v>50.0625</v>
      </c>
    </row>
    <row r="2270" spans="1:22" ht="13.5" x14ac:dyDescent="0.25">
      <c r="A2270" s="3">
        <f>RSI!A2270</f>
        <v>45308</v>
      </c>
      <c r="B2270" s="2">
        <f>RSI!B2270</f>
        <v>7.4428000000000001</v>
      </c>
      <c r="C2270" s="2">
        <f>RSI!I2270</f>
        <v>52.038356286350663</v>
      </c>
      <c r="D2270" s="2">
        <f>MACD!E2270</f>
        <v>1.7438678972615307E-2</v>
      </c>
      <c r="E2270" s="2">
        <f>MACD!F2270</f>
        <v>4.0736383462041427E-2</v>
      </c>
      <c r="F2270" s="2">
        <f>'Moving Avg'!D2270</f>
        <v>7.463239999999999</v>
      </c>
      <c r="G2270" s="2">
        <f>'Moving Avg'!F2270</f>
        <v>7.3799650000000012</v>
      </c>
      <c r="H2270" s="2">
        <f>'Moving Avg'!G2270</f>
        <v>7.4792339999999982</v>
      </c>
      <c r="I2270" s="2">
        <f>'Moving Avg'!H2270</f>
        <v>8.0150515000000055</v>
      </c>
      <c r="J2270" s="6" t="str">
        <f>OBV!F2270</f>
        <v>BULLISH</v>
      </c>
      <c r="K2270" s="6" t="str">
        <f>OBV!G2270</f>
        <v>STRONG</v>
      </c>
      <c r="L2270" s="6" t="str">
        <f>OBV!H2270</f>
        <v>CONFIRMED BULLISH</v>
      </c>
      <c r="M2270" s="8">
        <f t="shared" si="353"/>
        <v>50</v>
      </c>
      <c r="N2270" s="8">
        <f t="shared" si="350"/>
        <v>100</v>
      </c>
      <c r="O2270" s="8">
        <f t="shared" si="351"/>
        <v>0</v>
      </c>
      <c r="P2270" s="8">
        <f t="shared" si="352"/>
        <v>100</v>
      </c>
      <c r="Q2270" s="9">
        <f t="shared" si="354"/>
        <v>67.5</v>
      </c>
      <c r="R2270" s="9">
        <f t="shared" si="355"/>
        <v>55</v>
      </c>
      <c r="S2270" s="9">
        <f t="shared" si="356"/>
        <v>67.5</v>
      </c>
      <c r="T2270" s="9">
        <f t="shared" si="357"/>
        <v>62.5</v>
      </c>
      <c r="U2270" s="8">
        <f t="shared" si="358"/>
        <v>63.333333333333336</v>
      </c>
      <c r="V2270" s="8">
        <f t="shared" si="359"/>
        <v>63.125</v>
      </c>
    </row>
    <row r="2271" spans="1:22" ht="13.5" x14ac:dyDescent="0.25">
      <c r="A2271" s="3">
        <f>RSI!A2271</f>
        <v>45309</v>
      </c>
      <c r="B2271" s="2">
        <f>RSI!B2271</f>
        <v>7.5171999999999999</v>
      </c>
      <c r="C2271" s="2">
        <f>RSI!I2271</f>
        <v>56.760451454315685</v>
      </c>
      <c r="D2271" s="2">
        <f>MACD!E2271</f>
        <v>-5.5684620296334586E-3</v>
      </c>
      <c r="E2271" s="2">
        <f>MACD!F2271</f>
        <v>3.1475414363706447E-2</v>
      </c>
      <c r="F2271" s="2">
        <f>'Moving Avg'!D2271</f>
        <v>7.4986000000000006</v>
      </c>
      <c r="G2271" s="2">
        <f>'Moving Avg'!F2271</f>
        <v>7.385085000000001</v>
      </c>
      <c r="H2271" s="2">
        <f>'Moving Avg'!G2271</f>
        <v>7.4788619999999977</v>
      </c>
      <c r="I2271" s="2">
        <f>'Moving Avg'!H2271</f>
        <v>8.011153500000006</v>
      </c>
      <c r="J2271" s="6" t="str">
        <f>OBV!F2271</f>
        <v>BULLISH</v>
      </c>
      <c r="K2271" s="6" t="str">
        <f>OBV!G2271</f>
        <v>STRONG</v>
      </c>
      <c r="L2271" s="6" t="str">
        <f>OBV!H2271</f>
        <v>CONFIRMED BULLISH</v>
      </c>
      <c r="M2271" s="8">
        <f t="shared" si="353"/>
        <v>50</v>
      </c>
      <c r="N2271" s="8">
        <f t="shared" si="350"/>
        <v>100</v>
      </c>
      <c r="O2271" s="8">
        <f t="shared" si="351"/>
        <v>0</v>
      </c>
      <c r="P2271" s="8">
        <f t="shared" si="352"/>
        <v>100</v>
      </c>
      <c r="Q2271" s="9">
        <f t="shared" si="354"/>
        <v>67.5</v>
      </c>
      <c r="R2271" s="9">
        <f t="shared" si="355"/>
        <v>55</v>
      </c>
      <c r="S2271" s="9">
        <f t="shared" si="356"/>
        <v>67.5</v>
      </c>
      <c r="T2271" s="9">
        <f t="shared" si="357"/>
        <v>62.5</v>
      </c>
      <c r="U2271" s="8">
        <f t="shared" si="358"/>
        <v>63.333333333333336</v>
      </c>
      <c r="V2271" s="8">
        <f t="shared" si="359"/>
        <v>63.125</v>
      </c>
    </row>
    <row r="2272" spans="1:22" ht="13.5" x14ac:dyDescent="0.25">
      <c r="A2272" s="3">
        <f>RSI!A2272</f>
        <v>45310</v>
      </c>
      <c r="B2272" s="2">
        <f>RSI!B2272</f>
        <v>7.4335000000000004</v>
      </c>
      <c r="C2272" s="2">
        <f>RSI!I2272</f>
        <v>50.711447232512569</v>
      </c>
      <c r="D2272" s="2">
        <f>MACD!E2272</f>
        <v>-2.5174416239035935E-2</v>
      </c>
      <c r="E2272" s="2">
        <f>MACD!F2272</f>
        <v>2.0145448243157969E-2</v>
      </c>
      <c r="F2272" s="2">
        <f>'Moving Avg'!D2272</f>
        <v>7.4874399999999994</v>
      </c>
      <c r="G2272" s="2">
        <f>'Moving Avg'!F2272</f>
        <v>7.3869500000000006</v>
      </c>
      <c r="H2272" s="2">
        <f>'Moving Avg'!G2272</f>
        <v>7.4716059999999977</v>
      </c>
      <c r="I2272" s="2">
        <f>'Moving Avg'!H2272</f>
        <v>8.0066180000000049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  <c r="M2272" s="8">
        <f t="shared" si="353"/>
        <v>50</v>
      </c>
      <c r="N2272" s="8">
        <f t="shared" si="350"/>
        <v>100</v>
      </c>
      <c r="O2272" s="8">
        <f t="shared" si="351"/>
        <v>0</v>
      </c>
      <c r="P2272" s="8">
        <f t="shared" si="352"/>
        <v>16.5</v>
      </c>
      <c r="Q2272" s="9">
        <f t="shared" si="354"/>
        <v>54.975000000000001</v>
      </c>
      <c r="R2272" s="9">
        <f t="shared" si="355"/>
        <v>34.125</v>
      </c>
      <c r="S2272" s="9">
        <f t="shared" si="356"/>
        <v>29.925000000000001</v>
      </c>
      <c r="T2272" s="9">
        <f t="shared" si="357"/>
        <v>41.625</v>
      </c>
      <c r="U2272" s="8">
        <f t="shared" si="358"/>
        <v>39.674999999999997</v>
      </c>
      <c r="V2272" s="8">
        <f t="shared" si="359"/>
        <v>40.162499999999994</v>
      </c>
    </row>
    <row r="2273" spans="1:22" ht="13.5" x14ac:dyDescent="0.25">
      <c r="A2273" s="3">
        <f>RSI!A2273</f>
        <v>45313</v>
      </c>
      <c r="B2273" s="2">
        <f>RSI!B2273</f>
        <v>7.4428000000000001</v>
      </c>
      <c r="C2273" s="2">
        <f>RSI!I2273</f>
        <v>51.332063497448452</v>
      </c>
      <c r="D2273" s="2">
        <f>MACD!E2273</f>
        <v>-6.2558859950231138E-2</v>
      </c>
      <c r="E2273" s="2">
        <f>MACD!F2273</f>
        <v>3.6045866044801481E-3</v>
      </c>
      <c r="F2273" s="2">
        <f>'Moving Avg'!D2273</f>
        <v>7.4688400000000001</v>
      </c>
      <c r="G2273" s="2">
        <f>'Moving Avg'!F2273</f>
        <v>7.3892800000000012</v>
      </c>
      <c r="H2273" s="2">
        <f>'Moving Avg'!G2273</f>
        <v>7.4660239999999991</v>
      </c>
      <c r="I2273" s="2">
        <f>'Moving Avg'!H2273</f>
        <v>8.0015610000000041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  <c r="M2273" s="8">
        <f t="shared" si="353"/>
        <v>50</v>
      </c>
      <c r="N2273" s="8">
        <f t="shared" si="350"/>
        <v>100</v>
      </c>
      <c r="O2273" s="8">
        <f t="shared" si="351"/>
        <v>0</v>
      </c>
      <c r="P2273" s="8">
        <f t="shared" si="352"/>
        <v>16.5</v>
      </c>
      <c r="Q2273" s="9">
        <f t="shared" si="354"/>
        <v>54.975000000000001</v>
      </c>
      <c r="R2273" s="9">
        <f t="shared" si="355"/>
        <v>34.125</v>
      </c>
      <c r="S2273" s="9">
        <f t="shared" si="356"/>
        <v>29.925000000000001</v>
      </c>
      <c r="T2273" s="9">
        <f t="shared" si="357"/>
        <v>41.625</v>
      </c>
      <c r="U2273" s="8">
        <f t="shared" si="358"/>
        <v>39.674999999999997</v>
      </c>
      <c r="V2273" s="8">
        <f t="shared" si="359"/>
        <v>40.162499999999994</v>
      </c>
    </row>
    <row r="2274" spans="1:22" ht="13.5" x14ac:dyDescent="0.25">
      <c r="A2274" s="3">
        <f>RSI!A2274</f>
        <v>45314</v>
      </c>
      <c r="B2274" s="2">
        <f>RSI!B2274</f>
        <v>7.3962000000000003</v>
      </c>
      <c r="C2274" s="2">
        <f>RSI!I2274</f>
        <v>48.066154237752535</v>
      </c>
      <c r="D2274" s="2">
        <f>MACD!E2274</f>
        <v>-8.6572212032218765E-2</v>
      </c>
      <c r="E2274" s="2">
        <f>MACD!F2274</f>
        <v>-1.4430773122859635E-2</v>
      </c>
      <c r="F2274" s="2">
        <f>'Moving Avg'!D2274</f>
        <v>7.4465000000000003</v>
      </c>
      <c r="G2274" s="2">
        <f>'Moving Avg'!F2274</f>
        <v>7.3892800000000012</v>
      </c>
      <c r="H2274" s="2">
        <f>'Moving Avg'!G2274</f>
        <v>7.4623019999999993</v>
      </c>
      <c r="I2274" s="2">
        <f>'Moving Avg'!H2274</f>
        <v>7.9962710000000037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  <c r="M2274" s="8">
        <f t="shared" si="353"/>
        <v>50</v>
      </c>
      <c r="N2274" s="8">
        <f t="shared" si="350"/>
        <v>100</v>
      </c>
      <c r="O2274" s="8">
        <f t="shared" si="351"/>
        <v>0</v>
      </c>
      <c r="P2274" s="8">
        <f t="shared" si="352"/>
        <v>16.5</v>
      </c>
      <c r="Q2274" s="9">
        <f t="shared" si="354"/>
        <v>54.975000000000001</v>
      </c>
      <c r="R2274" s="9">
        <f t="shared" si="355"/>
        <v>34.125</v>
      </c>
      <c r="S2274" s="9">
        <f t="shared" si="356"/>
        <v>29.925000000000001</v>
      </c>
      <c r="T2274" s="9">
        <f t="shared" si="357"/>
        <v>41.625</v>
      </c>
      <c r="U2274" s="8">
        <f t="shared" si="358"/>
        <v>39.674999999999997</v>
      </c>
      <c r="V2274" s="8">
        <f t="shared" si="359"/>
        <v>40.162499999999994</v>
      </c>
    </row>
    <row r="2275" spans="1:22" ht="13.5" x14ac:dyDescent="0.25">
      <c r="A2275" s="3">
        <f>RSI!A2275</f>
        <v>45315</v>
      </c>
      <c r="B2275" s="2">
        <f>RSI!B2275</f>
        <v>7.4241999999999999</v>
      </c>
      <c r="C2275" s="2">
        <f>RSI!I2275</f>
        <v>50.119685743404439</v>
      </c>
      <c r="D2275" s="2">
        <f>MACD!E2275</f>
        <v>-0.11309751965164239</v>
      </c>
      <c r="E2275" s="2">
        <f>MACD!F2275</f>
        <v>-3.4164122428616189E-2</v>
      </c>
      <c r="F2275" s="2">
        <f>'Moving Avg'!D2275</f>
        <v>7.4427800000000008</v>
      </c>
      <c r="G2275" s="2">
        <f>'Moving Avg'!F2275</f>
        <v>7.3906800000000006</v>
      </c>
      <c r="H2275" s="2">
        <f>'Moving Avg'!G2275</f>
        <v>7.4600699999999991</v>
      </c>
      <c r="I2275" s="2">
        <f>'Moving Avg'!H2275</f>
        <v>7.9901155000000044</v>
      </c>
      <c r="J2275" s="6" t="str">
        <f>OBV!F2275</f>
        <v>BULLISH</v>
      </c>
      <c r="K2275" s="6" t="str">
        <f>OBV!G2275</f>
        <v>NEUTRAL</v>
      </c>
      <c r="L2275" s="6" t="str">
        <f>OBV!H2275</f>
        <v>BULLISH DIVERGENCE</v>
      </c>
      <c r="M2275" s="8">
        <f t="shared" si="353"/>
        <v>50</v>
      </c>
      <c r="N2275" s="8">
        <f t="shared" si="350"/>
        <v>100</v>
      </c>
      <c r="O2275" s="8">
        <f t="shared" si="351"/>
        <v>0</v>
      </c>
      <c r="P2275" s="8">
        <f t="shared" si="352"/>
        <v>66.5</v>
      </c>
      <c r="Q2275" s="9">
        <f t="shared" si="354"/>
        <v>62.475000000000001</v>
      </c>
      <c r="R2275" s="9">
        <f t="shared" si="355"/>
        <v>46.625</v>
      </c>
      <c r="S2275" s="9">
        <f t="shared" si="356"/>
        <v>52.424999999999997</v>
      </c>
      <c r="T2275" s="9">
        <f t="shared" si="357"/>
        <v>54.125</v>
      </c>
      <c r="U2275" s="8">
        <f t="shared" si="358"/>
        <v>53.841666666666661</v>
      </c>
      <c r="V2275" s="8">
        <f t="shared" si="359"/>
        <v>53.912499999999994</v>
      </c>
    </row>
    <row r="2276" spans="1:22" ht="13.5" x14ac:dyDescent="0.25">
      <c r="A2276" s="3">
        <f>RSI!A2276</f>
        <v>45316</v>
      </c>
      <c r="B2276" s="2">
        <f>RSI!B2276</f>
        <v>7.3497000000000003</v>
      </c>
      <c r="C2276" s="2">
        <f>RSI!I2276</f>
        <v>45.01898852308959</v>
      </c>
      <c r="D2276" s="2">
        <f>MACD!E2276</f>
        <v>-0.10285612226342256</v>
      </c>
      <c r="E2276" s="2">
        <f>MACD!F2276</f>
        <v>-4.7902522395577463E-2</v>
      </c>
      <c r="F2276" s="2">
        <f>'Moving Avg'!D2276</f>
        <v>7.4092799999999999</v>
      </c>
      <c r="G2276" s="2">
        <f>'Moving Avg'!F2276</f>
        <v>7.3846300000000014</v>
      </c>
      <c r="H2276" s="2">
        <f>'Moving Avg'!G2276</f>
        <v>7.4582079999999999</v>
      </c>
      <c r="I2276" s="2">
        <f>'Moving Avg'!H2276</f>
        <v>7.9824510000000046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3"/>
        <v>50</v>
      </c>
      <c r="N2276" s="8">
        <f t="shared" si="350"/>
        <v>100</v>
      </c>
      <c r="O2276" s="8">
        <f t="shared" si="351"/>
        <v>0</v>
      </c>
      <c r="P2276" s="8">
        <f t="shared" si="352"/>
        <v>16.5</v>
      </c>
      <c r="Q2276" s="9">
        <f t="shared" si="354"/>
        <v>54.975000000000001</v>
      </c>
      <c r="R2276" s="9">
        <f t="shared" si="355"/>
        <v>34.125</v>
      </c>
      <c r="S2276" s="9">
        <f t="shared" si="356"/>
        <v>29.925000000000001</v>
      </c>
      <c r="T2276" s="9">
        <f t="shared" si="357"/>
        <v>41.625</v>
      </c>
      <c r="U2276" s="8">
        <f t="shared" si="358"/>
        <v>39.674999999999997</v>
      </c>
      <c r="V2276" s="8">
        <f t="shared" si="359"/>
        <v>40.162499999999994</v>
      </c>
    </row>
    <row r="2277" spans="1:22" ht="13.5" x14ac:dyDescent="0.25">
      <c r="A2277" s="3">
        <f>RSI!A2277</f>
        <v>45317</v>
      </c>
      <c r="B2277" s="2">
        <f>RSI!B2277</f>
        <v>7.3032000000000004</v>
      </c>
      <c r="C2277" s="2">
        <f>RSI!I2277</f>
        <v>42.136540747704522</v>
      </c>
      <c r="D2277" s="2">
        <f>MACD!E2277</f>
        <v>-6.7413932033184132E-2</v>
      </c>
      <c r="E2277" s="2">
        <f>MACD!F2277</f>
        <v>-5.1804804323098801E-2</v>
      </c>
      <c r="F2277" s="2">
        <f>'Moving Avg'!D2277</f>
        <v>7.3832199999999997</v>
      </c>
      <c r="G2277" s="2">
        <f>'Moving Avg'!F2277</f>
        <v>7.3776500000000009</v>
      </c>
      <c r="H2277" s="2">
        <f>'Moving Avg'!G2277</f>
        <v>7.4537419999999983</v>
      </c>
      <c r="I2277" s="2">
        <f>'Moving Avg'!H2277</f>
        <v>7.9751660000000051</v>
      </c>
      <c r="J2277" s="6" t="str">
        <f>OBV!F2277</f>
        <v>BULLISH</v>
      </c>
      <c r="K2277" s="6" t="str">
        <f>OBV!G2277</f>
        <v>NEUTRAL</v>
      </c>
      <c r="L2277" s="6" t="str">
        <f>OBV!H2277</f>
        <v>BULLISH DIVERGENCE</v>
      </c>
      <c r="M2277" s="8">
        <f t="shared" si="353"/>
        <v>50</v>
      </c>
      <c r="N2277" s="8">
        <f t="shared" si="350"/>
        <v>45</v>
      </c>
      <c r="O2277" s="8">
        <f t="shared" si="351"/>
        <v>0</v>
      </c>
      <c r="P2277" s="8">
        <f t="shared" si="352"/>
        <v>66.5</v>
      </c>
      <c r="Q2277" s="9">
        <f t="shared" si="354"/>
        <v>43.225000000000001</v>
      </c>
      <c r="R2277" s="9">
        <f t="shared" si="355"/>
        <v>35.625</v>
      </c>
      <c r="S2277" s="9">
        <f t="shared" si="356"/>
        <v>44.174999999999997</v>
      </c>
      <c r="T2277" s="9">
        <f t="shared" si="357"/>
        <v>40.375</v>
      </c>
      <c r="U2277" s="8">
        <f t="shared" si="358"/>
        <v>41.008333333333333</v>
      </c>
      <c r="V2277" s="8">
        <f t="shared" si="359"/>
        <v>40.849999999999994</v>
      </c>
    </row>
    <row r="2278" spans="1:22" ht="13.5" x14ac:dyDescent="0.25">
      <c r="A2278" s="3">
        <f>RSI!A2278</f>
        <v>45320</v>
      </c>
      <c r="B2278" s="2">
        <f>RSI!B2278</f>
        <v>7.3497000000000003</v>
      </c>
      <c r="C2278" s="2">
        <f>RSI!I2278</f>
        <v>45.869011036209947</v>
      </c>
      <c r="D2278" s="2">
        <f>MACD!E2278</f>
        <v>-3.3047384906550015E-2</v>
      </c>
      <c r="E2278" s="2">
        <f>MACD!F2278</f>
        <v>-4.8053320439789042E-2</v>
      </c>
      <c r="F2278" s="2">
        <f>'Moving Avg'!D2278</f>
        <v>7.3646000000000003</v>
      </c>
      <c r="G2278" s="2">
        <f>'Moving Avg'!F2278</f>
        <v>7.3729950000000013</v>
      </c>
      <c r="H2278" s="2">
        <f>'Moving Avg'!G2278</f>
        <v>7.4490899999999991</v>
      </c>
      <c r="I2278" s="2">
        <f>'Moving Avg'!H2278</f>
        <v>7.9684630000000052</v>
      </c>
      <c r="J2278" s="6" t="str">
        <f>OBV!F2278</f>
        <v>BULLISH</v>
      </c>
      <c r="K2278" s="6" t="str">
        <f>OBV!G2278</f>
        <v>NEUTRAL</v>
      </c>
      <c r="L2278" s="6" t="str">
        <f>OBV!H2278</f>
        <v>BULLISH DIVERGENCE</v>
      </c>
      <c r="M2278" s="8">
        <f t="shared" si="353"/>
        <v>50</v>
      </c>
      <c r="N2278" s="8">
        <f t="shared" si="350"/>
        <v>0</v>
      </c>
      <c r="O2278" s="8">
        <f t="shared" si="351"/>
        <v>0</v>
      </c>
      <c r="P2278" s="8">
        <f t="shared" si="352"/>
        <v>66.5</v>
      </c>
      <c r="Q2278" s="9">
        <f t="shared" si="354"/>
        <v>27.475000000000001</v>
      </c>
      <c r="R2278" s="9">
        <f t="shared" si="355"/>
        <v>26.625</v>
      </c>
      <c r="S2278" s="9">
        <f t="shared" si="356"/>
        <v>37.424999999999997</v>
      </c>
      <c r="T2278" s="9">
        <f t="shared" si="357"/>
        <v>29.125</v>
      </c>
      <c r="U2278" s="8">
        <f t="shared" si="358"/>
        <v>30.508333333333336</v>
      </c>
      <c r="V2278" s="8">
        <f t="shared" si="359"/>
        <v>30.162500000000001</v>
      </c>
    </row>
    <row r="2279" spans="1:22" ht="13.5" x14ac:dyDescent="0.25">
      <c r="A2279" s="3">
        <f>RSI!A2279</f>
        <v>45321</v>
      </c>
      <c r="B2279" s="2">
        <f>RSI!B2279</f>
        <v>7.3497000000000003</v>
      </c>
      <c r="C2279" s="2">
        <f>RSI!I2279</f>
        <v>45.86901103620994</v>
      </c>
      <c r="D2279" s="2">
        <f>MACD!E2279</f>
        <v>-7.916929067659062E-3</v>
      </c>
      <c r="E2279" s="2">
        <f>MACD!F2279</f>
        <v>-4.0026042165363047E-2</v>
      </c>
      <c r="F2279" s="2">
        <f>'Moving Avg'!D2279</f>
        <v>7.3552999999999997</v>
      </c>
      <c r="G2279" s="2">
        <f>'Moving Avg'!F2279</f>
        <v>7.3688050000000018</v>
      </c>
      <c r="H2279" s="2">
        <f>'Moving Avg'!G2279</f>
        <v>7.4442519999999988</v>
      </c>
      <c r="I2279" s="2">
        <f>'Moving Avg'!H2279</f>
        <v>7.9623720000000056</v>
      </c>
      <c r="J2279" s="6" t="str">
        <f>OBV!F2279</f>
        <v>BULLISH</v>
      </c>
      <c r="K2279" s="6" t="str">
        <f>OBV!G2279</f>
        <v>NEUTRAL</v>
      </c>
      <c r="L2279" s="6" t="str">
        <f>OBV!H2279</f>
        <v>BULLISH DIVERGENCE</v>
      </c>
      <c r="M2279" s="8">
        <f t="shared" si="353"/>
        <v>50</v>
      </c>
      <c r="N2279" s="8">
        <f t="shared" si="350"/>
        <v>0</v>
      </c>
      <c r="O2279" s="8">
        <f t="shared" si="351"/>
        <v>0</v>
      </c>
      <c r="P2279" s="8">
        <f t="shared" si="352"/>
        <v>66.5</v>
      </c>
      <c r="Q2279" s="9">
        <f t="shared" si="354"/>
        <v>27.475000000000001</v>
      </c>
      <c r="R2279" s="9">
        <f t="shared" si="355"/>
        <v>26.625</v>
      </c>
      <c r="S2279" s="9">
        <f t="shared" si="356"/>
        <v>37.424999999999997</v>
      </c>
      <c r="T2279" s="9">
        <f t="shared" si="357"/>
        <v>29.125</v>
      </c>
      <c r="U2279" s="8">
        <f t="shared" si="358"/>
        <v>30.508333333333336</v>
      </c>
      <c r="V2279" s="8">
        <f t="shared" si="359"/>
        <v>30.162500000000001</v>
      </c>
    </row>
    <row r="2280" spans="1:22" ht="13.5" x14ac:dyDescent="0.25">
      <c r="A2280" s="3">
        <f>RSI!A2280</f>
        <v>45322</v>
      </c>
      <c r="B2280" s="2">
        <f>RSI!B2280</f>
        <v>7.3032000000000004</v>
      </c>
      <c r="C2280" s="2">
        <f>RSI!I2280</f>
        <v>42.676378804008841</v>
      </c>
      <c r="D2280" s="2">
        <f>MACD!E2280</f>
        <v>7.0943047556051297E-3</v>
      </c>
      <c r="E2280" s="2">
        <f>MACD!F2280</f>
        <v>-3.0601972781169415E-2</v>
      </c>
      <c r="F2280" s="2">
        <f>'Moving Avg'!D2280</f>
        <v>7.3311000000000011</v>
      </c>
      <c r="G2280" s="2">
        <f>'Moving Avg'!F2280</f>
        <v>7.3664800000000028</v>
      </c>
      <c r="H2280" s="2">
        <f>'Moving Avg'!G2280</f>
        <v>7.4395999999999978</v>
      </c>
      <c r="I2280" s="2">
        <f>'Moving Avg'!H2280</f>
        <v>7.9556990000000063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  <c r="M2280" s="8">
        <f t="shared" si="353"/>
        <v>50</v>
      </c>
      <c r="N2280" s="8">
        <f t="shared" si="350"/>
        <v>0</v>
      </c>
      <c r="O2280" s="8">
        <f t="shared" si="351"/>
        <v>0</v>
      </c>
      <c r="P2280" s="8">
        <f t="shared" si="352"/>
        <v>16.5</v>
      </c>
      <c r="Q2280" s="9">
        <f t="shared" si="354"/>
        <v>19.975000000000001</v>
      </c>
      <c r="R2280" s="9">
        <f t="shared" si="355"/>
        <v>14.125</v>
      </c>
      <c r="S2280" s="9">
        <f t="shared" si="356"/>
        <v>14.925000000000001</v>
      </c>
      <c r="T2280" s="9">
        <f t="shared" si="357"/>
        <v>16.625</v>
      </c>
      <c r="U2280" s="8">
        <f t="shared" si="358"/>
        <v>16.341666666666669</v>
      </c>
      <c r="V2280" s="8">
        <f t="shared" si="359"/>
        <v>16.412500000000001</v>
      </c>
    </row>
    <row r="2281" spans="1:22" ht="13.5" x14ac:dyDescent="0.25">
      <c r="A2281" s="3">
        <f>RSI!A2281</f>
        <v>45323</v>
      </c>
      <c r="B2281" s="2">
        <f>RSI!B2281</f>
        <v>7.3032000000000004</v>
      </c>
      <c r="C2281" s="2">
        <f>RSI!I2281</f>
        <v>42.676378804008841</v>
      </c>
      <c r="D2281" s="2">
        <f>MACD!E2281</f>
        <v>3.1811433195419347E-2</v>
      </c>
      <c r="E2281" s="2">
        <f>MACD!F2281</f>
        <v>-1.8119291585851661E-2</v>
      </c>
      <c r="F2281" s="2">
        <f>'Moving Avg'!D2281</f>
        <v>7.3218000000000005</v>
      </c>
      <c r="G2281" s="2">
        <f>'Moving Avg'!F2281</f>
        <v>7.3650850000000005</v>
      </c>
      <c r="H2281" s="2">
        <f>'Moving Avg'!G2281</f>
        <v>7.4342039999999985</v>
      </c>
      <c r="I2281" s="2">
        <f>'Moving Avg'!H2281</f>
        <v>7.9493755000000075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  <c r="M2281" s="8">
        <f t="shared" si="353"/>
        <v>50</v>
      </c>
      <c r="N2281" s="8">
        <f t="shared" si="350"/>
        <v>0</v>
      </c>
      <c r="O2281" s="8">
        <f t="shared" si="351"/>
        <v>0</v>
      </c>
      <c r="P2281" s="8">
        <f t="shared" si="352"/>
        <v>16.5</v>
      </c>
      <c r="Q2281" s="9">
        <f t="shared" si="354"/>
        <v>19.975000000000001</v>
      </c>
      <c r="R2281" s="9">
        <f t="shared" si="355"/>
        <v>14.125</v>
      </c>
      <c r="S2281" s="9">
        <f t="shared" si="356"/>
        <v>14.925000000000001</v>
      </c>
      <c r="T2281" s="9">
        <f t="shared" si="357"/>
        <v>16.625</v>
      </c>
      <c r="U2281" s="8">
        <f t="shared" si="358"/>
        <v>16.341666666666669</v>
      </c>
      <c r="V2281" s="8">
        <f t="shared" si="359"/>
        <v>16.412500000000001</v>
      </c>
    </row>
    <row r="2282" spans="1:22" ht="13.5" x14ac:dyDescent="0.25">
      <c r="A2282" s="3">
        <f>RSI!A2282</f>
        <v>45324</v>
      </c>
      <c r="B2282" s="2">
        <f>RSI!B2282</f>
        <v>7.2567000000000004</v>
      </c>
      <c r="C2282" s="2">
        <f>RSI!I2282</f>
        <v>39.48871924734172</v>
      </c>
      <c r="D2282" s="2">
        <f>MACD!E2282</f>
        <v>4.3820449116124927E-2</v>
      </c>
      <c r="E2282" s="2">
        <f>MACD!F2282</f>
        <v>-5.7313434454563435E-3</v>
      </c>
      <c r="F2282" s="2">
        <f>'Moving Avg'!D2282</f>
        <v>7.3125</v>
      </c>
      <c r="G2282" s="2">
        <f>'Moving Avg'!F2282</f>
        <v>7.3632249999999999</v>
      </c>
      <c r="H2282" s="2">
        <f>'Moving Avg'!G2282</f>
        <v>7.4286219999999989</v>
      </c>
      <c r="I2282" s="2">
        <f>'Moving Avg'!H2282</f>
        <v>7.9426010000000078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  <c r="M2282" s="8">
        <f t="shared" si="353"/>
        <v>50</v>
      </c>
      <c r="N2282" s="8">
        <f t="shared" si="350"/>
        <v>0</v>
      </c>
      <c r="O2282" s="8">
        <f t="shared" si="351"/>
        <v>0</v>
      </c>
      <c r="P2282" s="8">
        <f t="shared" si="352"/>
        <v>16.5</v>
      </c>
      <c r="Q2282" s="9">
        <f t="shared" si="354"/>
        <v>19.975000000000001</v>
      </c>
      <c r="R2282" s="9">
        <f t="shared" si="355"/>
        <v>14.125</v>
      </c>
      <c r="S2282" s="9">
        <f t="shared" si="356"/>
        <v>14.925000000000001</v>
      </c>
      <c r="T2282" s="9">
        <f t="shared" si="357"/>
        <v>16.625</v>
      </c>
      <c r="U2282" s="8">
        <f t="shared" si="358"/>
        <v>16.341666666666669</v>
      </c>
      <c r="V2282" s="8">
        <f t="shared" si="359"/>
        <v>16.412500000000001</v>
      </c>
    </row>
    <row r="2283" spans="1:22" ht="13.5" x14ac:dyDescent="0.25">
      <c r="A2283" s="3">
        <f>RSI!A2283</f>
        <v>45327</v>
      </c>
      <c r="B2283" s="2">
        <f>RSI!B2283</f>
        <v>7.2846000000000002</v>
      </c>
      <c r="C2283" s="2">
        <f>RSI!I2283</f>
        <v>42.274751354329766</v>
      </c>
      <c r="D2283" s="2">
        <f>MACD!E2283</f>
        <v>5.4108761314784815E-2</v>
      </c>
      <c r="E2283" s="2">
        <f>MACD!F2283</f>
        <v>6.2366775065918886E-3</v>
      </c>
      <c r="F2283" s="2">
        <f>'Moving Avg'!D2283</f>
        <v>7.29948</v>
      </c>
      <c r="G2283" s="2">
        <f>'Moving Avg'!F2283</f>
        <v>7.3692700000000002</v>
      </c>
      <c r="H2283" s="2">
        <f>'Moving Avg'!G2283</f>
        <v>7.4235979999999993</v>
      </c>
      <c r="I2283" s="2">
        <f>'Moving Avg'!H2283</f>
        <v>7.9357475000000077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  <c r="M2283" s="8">
        <f t="shared" si="353"/>
        <v>50</v>
      </c>
      <c r="N2283" s="8">
        <f t="shared" si="350"/>
        <v>0</v>
      </c>
      <c r="O2283" s="8">
        <f t="shared" si="351"/>
        <v>0</v>
      </c>
      <c r="P2283" s="8">
        <f t="shared" si="352"/>
        <v>16.5</v>
      </c>
      <c r="Q2283" s="9">
        <f t="shared" si="354"/>
        <v>19.975000000000001</v>
      </c>
      <c r="R2283" s="9">
        <f t="shared" si="355"/>
        <v>14.125</v>
      </c>
      <c r="S2283" s="9">
        <f t="shared" si="356"/>
        <v>14.925000000000001</v>
      </c>
      <c r="T2283" s="9">
        <f t="shared" si="357"/>
        <v>16.625</v>
      </c>
      <c r="U2283" s="8">
        <f t="shared" si="358"/>
        <v>16.341666666666669</v>
      </c>
      <c r="V2283" s="8">
        <f t="shared" si="359"/>
        <v>16.412500000000001</v>
      </c>
    </row>
    <row r="2284" spans="1:22" ht="13.5" x14ac:dyDescent="0.25">
      <c r="A2284" s="3">
        <f>RSI!A2284</f>
        <v>45328</v>
      </c>
      <c r="B2284" s="2">
        <f>RSI!B2284</f>
        <v>7.2567000000000004</v>
      </c>
      <c r="C2284" s="2">
        <f>RSI!I2284</f>
        <v>40.277656690898056</v>
      </c>
      <c r="D2284" s="2">
        <f>MACD!E2284</f>
        <v>5.8253065614991328E-2</v>
      </c>
      <c r="E2284" s="2">
        <f>MACD!F2284</f>
        <v>1.663995512827178E-2</v>
      </c>
      <c r="F2284" s="2">
        <f>'Moving Avg'!D2284</f>
        <v>7.2808800000000007</v>
      </c>
      <c r="G2284" s="2">
        <f>'Moving Avg'!F2284</f>
        <v>7.3725250000000004</v>
      </c>
      <c r="H2284" s="2">
        <f>'Moving Avg'!G2284</f>
        <v>7.4180159999999997</v>
      </c>
      <c r="I2284" s="2">
        <f>'Moving Avg'!H2284</f>
        <v>7.9287545000000081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3"/>
        <v>50</v>
      </c>
      <c r="N2284" s="8">
        <f t="shared" si="350"/>
        <v>0</v>
      </c>
      <c r="O2284" s="8">
        <f t="shared" si="351"/>
        <v>0</v>
      </c>
      <c r="P2284" s="8">
        <f t="shared" si="352"/>
        <v>16.5</v>
      </c>
      <c r="Q2284" s="9">
        <f t="shared" si="354"/>
        <v>19.975000000000001</v>
      </c>
      <c r="R2284" s="9">
        <f t="shared" si="355"/>
        <v>14.125</v>
      </c>
      <c r="S2284" s="9">
        <f t="shared" si="356"/>
        <v>14.925000000000001</v>
      </c>
      <c r="T2284" s="9">
        <f t="shared" si="357"/>
        <v>16.625</v>
      </c>
      <c r="U2284" s="8">
        <f t="shared" si="358"/>
        <v>16.341666666666669</v>
      </c>
      <c r="V2284" s="8">
        <f t="shared" si="359"/>
        <v>16.412500000000001</v>
      </c>
    </row>
    <row r="2285" spans="1:22" ht="13.5" x14ac:dyDescent="0.25">
      <c r="A2285" s="3">
        <f>RSI!A2285</f>
        <v>45329</v>
      </c>
      <c r="B2285" s="2">
        <f>RSI!B2285</f>
        <v>7.3962000000000003</v>
      </c>
      <c r="C2285" s="2">
        <f>RSI!I2285</f>
        <v>52.388716887188224</v>
      </c>
      <c r="D2285" s="2">
        <f>MACD!E2285</f>
        <v>5.6400277638058327E-2</v>
      </c>
      <c r="E2285" s="2">
        <f>MACD!F2285</f>
        <v>2.4592019630229091E-2</v>
      </c>
      <c r="F2285" s="2">
        <f>'Moving Avg'!D2285</f>
        <v>7.29948</v>
      </c>
      <c r="G2285" s="2">
        <f>'Moving Avg'!F2285</f>
        <v>7.38415</v>
      </c>
      <c r="H2285" s="2">
        <f>'Moving Avg'!G2285</f>
        <v>7.4161540000000006</v>
      </c>
      <c r="I2285" s="2">
        <f>'Moving Avg'!H2285</f>
        <v>7.9226775000000078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  <c r="M2285" s="8">
        <f t="shared" si="353"/>
        <v>50</v>
      </c>
      <c r="N2285" s="8">
        <f t="shared" si="350"/>
        <v>0</v>
      </c>
      <c r="O2285" s="8">
        <f t="shared" si="351"/>
        <v>0</v>
      </c>
      <c r="P2285" s="8">
        <f t="shared" si="352"/>
        <v>83.5</v>
      </c>
      <c r="Q2285" s="9">
        <f t="shared" si="354"/>
        <v>30.024999999999999</v>
      </c>
      <c r="R2285" s="9">
        <f t="shared" si="355"/>
        <v>30.875</v>
      </c>
      <c r="S2285" s="9">
        <f t="shared" si="356"/>
        <v>45.075000000000003</v>
      </c>
      <c r="T2285" s="9">
        <f t="shared" si="357"/>
        <v>33.375</v>
      </c>
      <c r="U2285" s="8">
        <f t="shared" si="358"/>
        <v>35.324999999999996</v>
      </c>
      <c r="V2285" s="8">
        <f t="shared" si="359"/>
        <v>34.837499999999999</v>
      </c>
    </row>
    <row r="2286" spans="1:22" ht="13.5" x14ac:dyDescent="0.25">
      <c r="A2286" s="3">
        <f>RSI!A2286</f>
        <v>45330</v>
      </c>
      <c r="B2286" s="2">
        <f>RSI!B2286</f>
        <v>7.5450999999999997</v>
      </c>
      <c r="C2286" s="2">
        <f>RSI!I2286</f>
        <v>61.389090342258953</v>
      </c>
      <c r="D2286" s="2">
        <f>MACD!E2286</f>
        <v>3.213384514743467E-2</v>
      </c>
      <c r="E2286" s="2">
        <f>MACD!F2286</f>
        <v>2.6100384733670205E-2</v>
      </c>
      <c r="F2286" s="2">
        <f>'Moving Avg'!D2286</f>
        <v>7.3478599999999998</v>
      </c>
      <c r="G2286" s="2">
        <f>'Moving Avg'!F2286</f>
        <v>7.3943849999999998</v>
      </c>
      <c r="H2286" s="2">
        <f>'Moving Avg'!G2286</f>
        <v>7.4172699999999994</v>
      </c>
      <c r="I2286" s="2">
        <f>'Moving Avg'!H2286</f>
        <v>7.9171705000000081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  <c r="M2286" s="8">
        <f t="shared" si="353"/>
        <v>50</v>
      </c>
      <c r="N2286" s="8">
        <f t="shared" si="350"/>
        <v>0</v>
      </c>
      <c r="O2286" s="8">
        <f t="shared" si="351"/>
        <v>0</v>
      </c>
      <c r="P2286" s="8">
        <f t="shared" si="352"/>
        <v>83.5</v>
      </c>
      <c r="Q2286" s="9">
        <f t="shared" si="354"/>
        <v>30.024999999999999</v>
      </c>
      <c r="R2286" s="9">
        <f t="shared" si="355"/>
        <v>30.875</v>
      </c>
      <c r="S2286" s="9">
        <f t="shared" si="356"/>
        <v>45.075000000000003</v>
      </c>
      <c r="T2286" s="9">
        <f t="shared" si="357"/>
        <v>33.375</v>
      </c>
      <c r="U2286" s="8">
        <f t="shared" si="358"/>
        <v>35.324999999999996</v>
      </c>
      <c r="V2286" s="8">
        <f t="shared" si="359"/>
        <v>34.837499999999999</v>
      </c>
    </row>
    <row r="2287" spans="1:22" ht="13.5" x14ac:dyDescent="0.25">
      <c r="A2287" s="3">
        <f>RSI!A2287</f>
        <v>45331</v>
      </c>
      <c r="B2287" s="2">
        <f>RSI!B2287</f>
        <v>7.4428000000000001</v>
      </c>
      <c r="C2287" s="2">
        <f>RSI!I2287</f>
        <v>53.856347214622986</v>
      </c>
      <c r="D2287" s="2">
        <f>MACD!E2287</f>
        <v>1.0952636271333915E-2</v>
      </c>
      <c r="E2287" s="2">
        <f>MACD!F2287</f>
        <v>2.3070835041202949E-2</v>
      </c>
      <c r="F2287" s="2">
        <f>'Moving Avg'!D2287</f>
        <v>7.3850799999999994</v>
      </c>
      <c r="G2287" s="2">
        <f>'Moving Avg'!F2287</f>
        <v>7.392059999999999</v>
      </c>
      <c r="H2287" s="2">
        <f>'Moving Avg'!G2287</f>
        <v>7.4167120000000004</v>
      </c>
      <c r="I2287" s="2">
        <f>'Moving Avg'!H2287</f>
        <v>7.9111080000000076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  <c r="M2287" s="8">
        <f t="shared" si="353"/>
        <v>50</v>
      </c>
      <c r="N2287" s="8">
        <f t="shared" si="350"/>
        <v>45</v>
      </c>
      <c r="O2287" s="8">
        <f t="shared" si="351"/>
        <v>0</v>
      </c>
      <c r="P2287" s="8">
        <f t="shared" si="352"/>
        <v>83.5</v>
      </c>
      <c r="Q2287" s="9">
        <f t="shared" si="354"/>
        <v>45.774999999999999</v>
      </c>
      <c r="R2287" s="9">
        <f t="shared" si="355"/>
        <v>39.875</v>
      </c>
      <c r="S2287" s="9">
        <f t="shared" si="356"/>
        <v>51.825000000000003</v>
      </c>
      <c r="T2287" s="9">
        <f t="shared" si="357"/>
        <v>44.625</v>
      </c>
      <c r="U2287" s="8">
        <f t="shared" si="358"/>
        <v>45.82500000000001</v>
      </c>
      <c r="V2287" s="8">
        <f t="shared" si="359"/>
        <v>45.525000000000006</v>
      </c>
    </row>
    <row r="2288" spans="1:22" ht="13.5" x14ac:dyDescent="0.25">
      <c r="A2288" s="3">
        <f>RSI!A2288</f>
        <v>45334</v>
      </c>
      <c r="B2288" s="2">
        <f>RSI!B2288</f>
        <v>7.4428000000000001</v>
      </c>
      <c r="C2288" s="2">
        <f>RSI!I2288</f>
        <v>53.856347214622986</v>
      </c>
      <c r="D2288" s="2">
        <f>MACD!E2288</f>
        <v>-2.0418135263433612E-4</v>
      </c>
      <c r="E2288" s="2">
        <f>MACD!F2288</f>
        <v>1.8415831762435494E-2</v>
      </c>
      <c r="F2288" s="2">
        <f>'Moving Avg'!D2288</f>
        <v>7.4167199999999998</v>
      </c>
      <c r="G2288" s="2">
        <f>'Moving Avg'!F2288</f>
        <v>7.38741</v>
      </c>
      <c r="H2288" s="2">
        <f>'Moving Avg'!G2288</f>
        <v>7.4157820000000001</v>
      </c>
      <c r="I2288" s="2">
        <f>'Moving Avg'!H2288</f>
        <v>7.9052205000000084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  <c r="M2288" s="8">
        <f t="shared" si="353"/>
        <v>50</v>
      </c>
      <c r="N2288" s="8">
        <f t="shared" si="350"/>
        <v>45</v>
      </c>
      <c r="O2288" s="8">
        <f t="shared" si="351"/>
        <v>0</v>
      </c>
      <c r="P2288" s="8">
        <f t="shared" si="352"/>
        <v>83.5</v>
      </c>
      <c r="Q2288" s="9">
        <f t="shared" si="354"/>
        <v>45.774999999999999</v>
      </c>
      <c r="R2288" s="9">
        <f t="shared" si="355"/>
        <v>39.875</v>
      </c>
      <c r="S2288" s="9">
        <f t="shared" si="356"/>
        <v>51.825000000000003</v>
      </c>
      <c r="T2288" s="9">
        <f t="shared" si="357"/>
        <v>44.625</v>
      </c>
      <c r="U2288" s="8">
        <f t="shared" si="358"/>
        <v>45.82500000000001</v>
      </c>
      <c r="V2288" s="8">
        <f t="shared" si="359"/>
        <v>45.525000000000006</v>
      </c>
    </row>
    <row r="2289" spans="1:22" ht="13.5" x14ac:dyDescent="0.25">
      <c r="A2289" s="3">
        <f>RSI!A2289</f>
        <v>45335</v>
      </c>
      <c r="B2289" s="2">
        <f>RSI!B2289</f>
        <v>7.4985999999999997</v>
      </c>
      <c r="C2289" s="2">
        <f>RSI!I2289</f>
        <v>57.180148479843396</v>
      </c>
      <c r="D2289" s="2">
        <f>MACD!E2289</f>
        <v>-1.4137252922949983E-2</v>
      </c>
      <c r="E2289" s="2">
        <f>MACD!F2289</f>
        <v>1.1905214825358399E-2</v>
      </c>
      <c r="F2289" s="2">
        <f>'Moving Avg'!D2289</f>
        <v>7.4651000000000014</v>
      </c>
      <c r="G2289" s="2">
        <f>'Moving Avg'!F2289</f>
        <v>7.3869449999999999</v>
      </c>
      <c r="H2289" s="2">
        <f>'Moving Avg'!G2289</f>
        <v>7.4161540000000006</v>
      </c>
      <c r="I2289" s="2">
        <f>'Moving Avg'!H2289</f>
        <v>7.8995245000000072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  <c r="M2289" s="8">
        <f t="shared" si="353"/>
        <v>50</v>
      </c>
      <c r="N2289" s="8">
        <f t="shared" si="350"/>
        <v>100</v>
      </c>
      <c r="O2289" s="8">
        <f t="shared" si="351"/>
        <v>0</v>
      </c>
      <c r="P2289" s="8">
        <f t="shared" si="352"/>
        <v>83.5</v>
      </c>
      <c r="Q2289" s="9">
        <f t="shared" si="354"/>
        <v>65.025000000000006</v>
      </c>
      <c r="R2289" s="9">
        <f t="shared" si="355"/>
        <v>50.875</v>
      </c>
      <c r="S2289" s="9">
        <f t="shared" si="356"/>
        <v>60.075000000000003</v>
      </c>
      <c r="T2289" s="9">
        <f t="shared" si="357"/>
        <v>58.375</v>
      </c>
      <c r="U2289" s="8">
        <f t="shared" si="358"/>
        <v>58.658333333333339</v>
      </c>
      <c r="V2289" s="8">
        <f t="shared" si="359"/>
        <v>58.587500000000006</v>
      </c>
    </row>
    <row r="2290" spans="1:22" ht="13.5" x14ac:dyDescent="0.25">
      <c r="A2290" s="3">
        <f>RSI!A2290</f>
        <v>45336</v>
      </c>
      <c r="B2290" s="2">
        <f>RSI!B2290</f>
        <v>7.4428000000000001</v>
      </c>
      <c r="C2290" s="2">
        <f>RSI!I2290</f>
        <v>53.063852996359316</v>
      </c>
      <c r="D2290" s="2">
        <f>MACD!E2290</f>
        <v>-2.9609747709686829E-2</v>
      </c>
      <c r="E2290" s="2">
        <f>MACD!F2290</f>
        <v>3.6022223183493542E-3</v>
      </c>
      <c r="F2290" s="2">
        <f>'Moving Avg'!D2290</f>
        <v>7.4744200000000003</v>
      </c>
      <c r="G2290" s="2">
        <f>'Moving Avg'!F2290</f>
        <v>7.3869449999999999</v>
      </c>
      <c r="H2290" s="2">
        <f>'Moving Avg'!G2290</f>
        <v>7.413549999999999</v>
      </c>
      <c r="I2290" s="2">
        <f>'Moving Avg'!H2290</f>
        <v>7.8935495000000069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  <c r="M2290" s="8">
        <f t="shared" si="353"/>
        <v>50</v>
      </c>
      <c r="N2290" s="8">
        <f t="shared" si="350"/>
        <v>100</v>
      </c>
      <c r="O2290" s="8">
        <f t="shared" si="351"/>
        <v>0</v>
      </c>
      <c r="P2290" s="8">
        <f t="shared" si="352"/>
        <v>83.5</v>
      </c>
      <c r="Q2290" s="9">
        <f t="shared" si="354"/>
        <v>65.025000000000006</v>
      </c>
      <c r="R2290" s="9">
        <f t="shared" si="355"/>
        <v>50.875</v>
      </c>
      <c r="S2290" s="9">
        <f t="shared" si="356"/>
        <v>60.075000000000003</v>
      </c>
      <c r="T2290" s="9">
        <f t="shared" si="357"/>
        <v>58.375</v>
      </c>
      <c r="U2290" s="8">
        <f t="shared" si="358"/>
        <v>58.658333333333339</v>
      </c>
      <c r="V2290" s="8">
        <f t="shared" si="359"/>
        <v>58.587500000000006</v>
      </c>
    </row>
    <row r="2291" spans="1:22" ht="13.5" x14ac:dyDescent="0.25">
      <c r="A2291" s="3">
        <f>RSI!A2291</f>
        <v>45337</v>
      </c>
      <c r="B2291" s="2">
        <f>RSI!B2291</f>
        <v>7.4428000000000001</v>
      </c>
      <c r="C2291" s="2">
        <f>RSI!I2291</f>
        <v>53.063852996359302</v>
      </c>
      <c r="D2291" s="2">
        <f>MACD!E2291</f>
        <v>-4.2985522853601132E-2</v>
      </c>
      <c r="E2291" s="2">
        <f>MACD!F2291</f>
        <v>-5.7153267160407438E-3</v>
      </c>
      <c r="F2291" s="2">
        <f>'Moving Avg'!D2291</f>
        <v>7.4539599999999995</v>
      </c>
      <c r="G2291" s="2">
        <f>'Moving Avg'!F2291</f>
        <v>7.3832250000000004</v>
      </c>
      <c r="H2291" s="2">
        <f>'Moving Avg'!G2291</f>
        <v>7.4111320000000003</v>
      </c>
      <c r="I2291" s="2">
        <f>'Moving Avg'!H2291</f>
        <v>7.8877055000000071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  <c r="M2291" s="8">
        <f t="shared" si="353"/>
        <v>50</v>
      </c>
      <c r="N2291" s="8">
        <f t="shared" si="350"/>
        <v>100</v>
      </c>
      <c r="O2291" s="8">
        <f t="shared" si="351"/>
        <v>0</v>
      </c>
      <c r="P2291" s="8">
        <f t="shared" si="352"/>
        <v>16.5</v>
      </c>
      <c r="Q2291" s="9">
        <f t="shared" si="354"/>
        <v>54.975000000000001</v>
      </c>
      <c r="R2291" s="9">
        <f t="shared" si="355"/>
        <v>34.125</v>
      </c>
      <c r="S2291" s="9">
        <f t="shared" si="356"/>
        <v>29.925000000000001</v>
      </c>
      <c r="T2291" s="9">
        <f t="shared" si="357"/>
        <v>41.625</v>
      </c>
      <c r="U2291" s="8">
        <f t="shared" si="358"/>
        <v>39.674999999999997</v>
      </c>
      <c r="V2291" s="8">
        <f t="shared" si="359"/>
        <v>40.162499999999994</v>
      </c>
    </row>
    <row r="2292" spans="1:22" ht="13.5" x14ac:dyDescent="0.25">
      <c r="A2292" s="3">
        <f>RSI!A2292</f>
        <v>45338</v>
      </c>
      <c r="B2292" s="2">
        <f>RSI!B2292</f>
        <v>7.4985999999999997</v>
      </c>
      <c r="C2292" s="2">
        <f>RSI!I2292</f>
        <v>56.680561053982352</v>
      </c>
      <c r="D2292" s="2">
        <f>MACD!E2292</f>
        <v>-6.585331793383542E-2</v>
      </c>
      <c r="E2292" s="2">
        <f>MACD!F2292</f>
        <v>-1.7742924959599681E-2</v>
      </c>
      <c r="F2292" s="2">
        <f>'Moving Avg'!D2292</f>
        <v>7.4651199999999989</v>
      </c>
      <c r="G2292" s="2">
        <f>'Moving Avg'!F2292</f>
        <v>7.3864800000000015</v>
      </c>
      <c r="H2292" s="2">
        <f>'Moving Avg'!G2292</f>
        <v>7.4098299999999995</v>
      </c>
      <c r="I2292" s="2">
        <f>'Moving Avg'!H2292</f>
        <v>7.8821845000000064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  <c r="M2292" s="8">
        <f t="shared" si="353"/>
        <v>50</v>
      </c>
      <c r="N2292" s="8">
        <f t="shared" si="350"/>
        <v>100</v>
      </c>
      <c r="O2292" s="8">
        <f t="shared" si="351"/>
        <v>0</v>
      </c>
      <c r="P2292" s="8">
        <f t="shared" si="352"/>
        <v>83.5</v>
      </c>
      <c r="Q2292" s="9">
        <f t="shared" si="354"/>
        <v>65.025000000000006</v>
      </c>
      <c r="R2292" s="9">
        <f t="shared" si="355"/>
        <v>50.875</v>
      </c>
      <c r="S2292" s="9">
        <f t="shared" si="356"/>
        <v>60.075000000000003</v>
      </c>
      <c r="T2292" s="9">
        <f t="shared" si="357"/>
        <v>58.375</v>
      </c>
      <c r="U2292" s="8">
        <f t="shared" si="358"/>
        <v>58.658333333333339</v>
      </c>
      <c r="V2292" s="8">
        <f t="shared" si="359"/>
        <v>58.587500000000006</v>
      </c>
    </row>
    <row r="2293" spans="1:22" ht="13.5" x14ac:dyDescent="0.25">
      <c r="A2293" s="3">
        <f>RSI!A2293</f>
        <v>45341</v>
      </c>
      <c r="B2293" s="2">
        <f>RSI!B2293</f>
        <v>7.4428000000000001</v>
      </c>
      <c r="C2293" s="2">
        <f>RSI!I2293</f>
        <v>52.337428519571759</v>
      </c>
      <c r="D2293" s="2">
        <f>MACD!E2293</f>
        <v>-7.7350270570099688E-2</v>
      </c>
      <c r="E2293" s="2">
        <f>MACD!F2293</f>
        <v>-2.9664394081699685E-2</v>
      </c>
      <c r="F2293" s="2">
        <f>'Moving Avg'!D2293</f>
        <v>7.4651200000000006</v>
      </c>
      <c r="G2293" s="2">
        <f>'Moving Avg'!F2293</f>
        <v>7.3864800000000015</v>
      </c>
      <c r="H2293" s="2">
        <f>'Moving Avg'!G2293</f>
        <v>7.40611</v>
      </c>
      <c r="I2293" s="2">
        <f>'Moving Avg'!H2293</f>
        <v>7.8768215000000064</v>
      </c>
      <c r="J2293" s="6" t="str">
        <f>OBV!F2293</f>
        <v>BEARISH</v>
      </c>
      <c r="K2293" s="6" t="str">
        <f>OBV!G2293</f>
        <v>NEUTRAL</v>
      </c>
      <c r="L2293" s="6" t="str">
        <f>OBV!H2293</f>
        <v>NEUTRAL</v>
      </c>
      <c r="M2293" s="8">
        <f t="shared" si="353"/>
        <v>50</v>
      </c>
      <c r="N2293" s="8">
        <f t="shared" si="350"/>
        <v>100</v>
      </c>
      <c r="O2293" s="8">
        <f t="shared" si="351"/>
        <v>0</v>
      </c>
      <c r="P2293" s="8">
        <f t="shared" si="352"/>
        <v>16.5</v>
      </c>
      <c r="Q2293" s="9">
        <f t="shared" si="354"/>
        <v>54.975000000000001</v>
      </c>
      <c r="R2293" s="9">
        <f t="shared" si="355"/>
        <v>34.125</v>
      </c>
      <c r="S2293" s="9">
        <f t="shared" si="356"/>
        <v>29.925000000000001</v>
      </c>
      <c r="T2293" s="9">
        <f t="shared" si="357"/>
        <v>41.625</v>
      </c>
      <c r="U2293" s="8">
        <f t="shared" si="358"/>
        <v>39.674999999999997</v>
      </c>
      <c r="V2293" s="8">
        <f t="shared" si="359"/>
        <v>40.162499999999994</v>
      </c>
    </row>
    <row r="2294" spans="1:22" ht="13.5" x14ac:dyDescent="0.25">
      <c r="A2294" s="3">
        <f>RSI!A2294</f>
        <v>45342</v>
      </c>
      <c r="B2294" s="2">
        <f>RSI!B2294</f>
        <v>7.4428000000000001</v>
      </c>
      <c r="C2294" s="2">
        <f>RSI!I2294</f>
        <v>52.337428519571759</v>
      </c>
      <c r="D2294" s="2">
        <f>MACD!E2294</f>
        <v>-9.1571526674636416E-2</v>
      </c>
      <c r="E2294" s="2">
        <f>MACD!F2294</f>
        <v>-4.2045820600287033E-2</v>
      </c>
      <c r="F2294" s="2">
        <f>'Moving Avg'!D2294</f>
        <v>7.4539599999999995</v>
      </c>
      <c r="G2294" s="2">
        <f>'Moving Avg'!F2294</f>
        <v>7.3888100000000021</v>
      </c>
      <c r="H2294" s="2">
        <f>'Moving Avg'!G2294</f>
        <v>7.4027620000000001</v>
      </c>
      <c r="I2294" s="2">
        <f>'Moving Avg'!H2294</f>
        <v>7.8711090000000059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  <c r="M2294" s="8">
        <f t="shared" si="353"/>
        <v>50</v>
      </c>
      <c r="N2294" s="8">
        <f t="shared" si="350"/>
        <v>100</v>
      </c>
      <c r="O2294" s="8">
        <f t="shared" si="351"/>
        <v>0</v>
      </c>
      <c r="P2294" s="8">
        <f t="shared" si="352"/>
        <v>16.5</v>
      </c>
      <c r="Q2294" s="9">
        <f t="shared" si="354"/>
        <v>54.975000000000001</v>
      </c>
      <c r="R2294" s="9">
        <f t="shared" si="355"/>
        <v>34.125</v>
      </c>
      <c r="S2294" s="9">
        <f t="shared" si="356"/>
        <v>29.925000000000001</v>
      </c>
      <c r="T2294" s="9">
        <f t="shared" si="357"/>
        <v>41.625</v>
      </c>
      <c r="U2294" s="8">
        <f t="shared" si="358"/>
        <v>39.674999999999997</v>
      </c>
      <c r="V2294" s="8">
        <f t="shared" si="359"/>
        <v>40.162499999999994</v>
      </c>
    </row>
    <row r="2295" spans="1:22" ht="13.5" x14ac:dyDescent="0.25">
      <c r="A2295" s="3">
        <f>RSI!A2295</f>
        <v>45343</v>
      </c>
      <c r="B2295" s="2">
        <f>RSI!B2295</f>
        <v>7.48</v>
      </c>
      <c r="C2295" s="2">
        <f>RSI!I2295</f>
        <v>55.003233388904135</v>
      </c>
      <c r="D2295" s="2">
        <f>MACD!E2295</f>
        <v>-8.5084801096429352E-2</v>
      </c>
      <c r="E2295" s="2">
        <f>MACD!F2295</f>
        <v>-5.06536166995155E-2</v>
      </c>
      <c r="F2295" s="2">
        <f>'Moving Avg'!D2295</f>
        <v>7.4614000000000003</v>
      </c>
      <c r="G2295" s="2">
        <f>'Moving Avg'!F2295</f>
        <v>7.3916000000000013</v>
      </c>
      <c r="H2295" s="2">
        <f>'Moving Avg'!G2295</f>
        <v>7.4003440000000014</v>
      </c>
      <c r="I2295" s="2">
        <f>'Moving Avg'!H2295</f>
        <v>7.8656695000000063</v>
      </c>
      <c r="J2295" s="6" t="str">
        <f>OBV!F2295</f>
        <v>BEARISH</v>
      </c>
      <c r="K2295" s="6" t="str">
        <f>OBV!G2295</f>
        <v>NEUTRAL</v>
      </c>
      <c r="L2295" s="6" t="str">
        <f>OBV!H2295</f>
        <v>BEARISH DIVERGENCE</v>
      </c>
      <c r="M2295" s="8">
        <f t="shared" si="353"/>
        <v>50</v>
      </c>
      <c r="N2295" s="8">
        <f t="shared" si="350"/>
        <v>100</v>
      </c>
      <c r="O2295" s="8">
        <f t="shared" si="351"/>
        <v>0</v>
      </c>
      <c r="P2295" s="8">
        <f t="shared" si="352"/>
        <v>16.5</v>
      </c>
      <c r="Q2295" s="9">
        <f t="shared" si="354"/>
        <v>54.975000000000001</v>
      </c>
      <c r="R2295" s="9">
        <f t="shared" si="355"/>
        <v>34.125</v>
      </c>
      <c r="S2295" s="9">
        <f t="shared" si="356"/>
        <v>29.925000000000001</v>
      </c>
      <c r="T2295" s="9">
        <f t="shared" si="357"/>
        <v>41.625</v>
      </c>
      <c r="U2295" s="8">
        <f t="shared" si="358"/>
        <v>39.674999999999997</v>
      </c>
      <c r="V2295" s="8">
        <f t="shared" si="359"/>
        <v>40.162499999999994</v>
      </c>
    </row>
    <row r="2296" spans="1:22" ht="13.5" x14ac:dyDescent="0.25">
      <c r="A2296" s="3">
        <f>RSI!A2296</f>
        <v>45344</v>
      </c>
      <c r="B2296" s="2">
        <f>RSI!B2296</f>
        <v>7.4893000000000001</v>
      </c>
      <c r="C2296" s="2">
        <f>RSI!I2296</f>
        <v>55.670755883330571</v>
      </c>
      <c r="D2296" s="2">
        <f>MACD!E2296</f>
        <v>-5.7769163665110312E-2</v>
      </c>
      <c r="E2296" s="2">
        <f>MACD!F2296</f>
        <v>-5.2076726092634459E-2</v>
      </c>
      <c r="F2296" s="2">
        <f>'Moving Avg'!D2296</f>
        <v>7.470699999999999</v>
      </c>
      <c r="G2296" s="2">
        <f>'Moving Avg'!F2296</f>
        <v>7.3985800000000008</v>
      </c>
      <c r="H2296" s="2">
        <f>'Moving Avg'!G2296</f>
        <v>7.3984840000000007</v>
      </c>
      <c r="I2296" s="2">
        <f>'Moving Avg'!H2296</f>
        <v>7.8600580000000049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  <c r="M2296" s="8">
        <f t="shared" si="353"/>
        <v>50</v>
      </c>
      <c r="N2296" s="8">
        <f t="shared" si="350"/>
        <v>45</v>
      </c>
      <c r="O2296" s="8">
        <f t="shared" si="351"/>
        <v>0</v>
      </c>
      <c r="P2296" s="8">
        <f t="shared" si="352"/>
        <v>16.5</v>
      </c>
      <c r="Q2296" s="9">
        <f t="shared" si="354"/>
        <v>35.725000000000001</v>
      </c>
      <c r="R2296" s="9">
        <f t="shared" si="355"/>
        <v>23.125</v>
      </c>
      <c r="S2296" s="9">
        <f t="shared" si="356"/>
        <v>21.675000000000001</v>
      </c>
      <c r="T2296" s="9">
        <f t="shared" si="357"/>
        <v>27.875</v>
      </c>
      <c r="U2296" s="8">
        <f t="shared" si="358"/>
        <v>26.841666666666669</v>
      </c>
      <c r="V2296" s="8">
        <f t="shared" si="359"/>
        <v>27.1</v>
      </c>
    </row>
    <row r="2297" spans="1:22" ht="13.5" x14ac:dyDescent="0.25">
      <c r="A2297" s="3">
        <f>RSI!A2297</f>
        <v>45345</v>
      </c>
      <c r="B2297" s="2">
        <f>RSI!B2297</f>
        <v>7.4893000000000001</v>
      </c>
      <c r="C2297" s="2">
        <f>RSI!I2297</f>
        <v>55.670755883330571</v>
      </c>
      <c r="D2297" s="2">
        <f>MACD!E2297</f>
        <v>-5.081224928256578E-2</v>
      </c>
      <c r="E2297" s="2">
        <f>MACD!F2297</f>
        <v>-5.1823830730620725E-2</v>
      </c>
      <c r="F2297" s="2">
        <f>'Moving Avg'!D2297</f>
        <v>7.4688400000000001</v>
      </c>
      <c r="G2297" s="2">
        <f>'Moving Avg'!F2297</f>
        <v>7.4078850000000021</v>
      </c>
      <c r="H2297" s="2">
        <f>'Moving Avg'!G2297</f>
        <v>7.3984840000000016</v>
      </c>
      <c r="I2297" s="2">
        <f>'Moving Avg'!H2297</f>
        <v>7.8542280000000053</v>
      </c>
      <c r="J2297" s="6" t="str">
        <f>OBV!F2297</f>
        <v>BEARISH</v>
      </c>
      <c r="K2297" s="6" t="str">
        <f>OBV!G2297</f>
        <v>NEUTRAL</v>
      </c>
      <c r="L2297" s="6" t="str">
        <f>OBV!H2297</f>
        <v>CONFIRMED BEARISH</v>
      </c>
      <c r="M2297" s="8">
        <f t="shared" si="353"/>
        <v>50</v>
      </c>
      <c r="N2297" s="8">
        <f t="shared" si="350"/>
        <v>0</v>
      </c>
      <c r="O2297" s="8">
        <f t="shared" si="351"/>
        <v>0</v>
      </c>
      <c r="P2297" s="8">
        <f t="shared" si="352"/>
        <v>16.5</v>
      </c>
      <c r="Q2297" s="9">
        <f t="shared" si="354"/>
        <v>19.975000000000001</v>
      </c>
      <c r="R2297" s="9">
        <f t="shared" si="355"/>
        <v>14.125</v>
      </c>
      <c r="S2297" s="9">
        <f t="shared" si="356"/>
        <v>14.925000000000001</v>
      </c>
      <c r="T2297" s="9">
        <f t="shared" si="357"/>
        <v>16.625</v>
      </c>
      <c r="U2297" s="8">
        <f t="shared" si="358"/>
        <v>16.341666666666669</v>
      </c>
      <c r="V2297" s="8">
        <f t="shared" si="359"/>
        <v>16.412500000000001</v>
      </c>
    </row>
    <row r="2298" spans="1:22" ht="13.5" x14ac:dyDescent="0.25">
      <c r="A2298" s="3">
        <f>RSI!A2298</f>
        <v>45348</v>
      </c>
      <c r="B2298" s="2">
        <f>RSI!B2298</f>
        <v>7.6288</v>
      </c>
      <c r="C2298" s="2">
        <f>RSI!I2298</f>
        <v>64.764215942341679</v>
      </c>
      <c r="D2298" s="2">
        <f>MACD!E2298</f>
        <v>-5.5645866227496121E-2</v>
      </c>
      <c r="E2298" s="2">
        <f>MACD!F2298</f>
        <v>-5.2588237829995804E-2</v>
      </c>
      <c r="F2298" s="2">
        <f>'Moving Avg'!D2298</f>
        <v>7.5060400000000005</v>
      </c>
      <c r="G2298" s="2">
        <f>'Moving Avg'!F2298</f>
        <v>7.4218400000000031</v>
      </c>
      <c r="H2298" s="2">
        <f>'Moving Avg'!G2298</f>
        <v>7.4022040000000002</v>
      </c>
      <c r="I2298" s="2">
        <f>'Moving Avg'!H2298</f>
        <v>7.8491830000000054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3"/>
        <v>50</v>
      </c>
      <c r="N2298" s="8">
        <f t="shared" si="350"/>
        <v>45</v>
      </c>
      <c r="O2298" s="8">
        <f t="shared" si="351"/>
        <v>0</v>
      </c>
      <c r="P2298" s="8">
        <f t="shared" si="352"/>
        <v>83.5</v>
      </c>
      <c r="Q2298" s="9">
        <f t="shared" si="354"/>
        <v>45.774999999999999</v>
      </c>
      <c r="R2298" s="9">
        <f t="shared" si="355"/>
        <v>39.875</v>
      </c>
      <c r="S2298" s="9">
        <f t="shared" si="356"/>
        <v>51.825000000000003</v>
      </c>
      <c r="T2298" s="9">
        <f t="shared" si="357"/>
        <v>44.625</v>
      </c>
      <c r="U2298" s="8">
        <f t="shared" si="358"/>
        <v>45.82500000000001</v>
      </c>
      <c r="V2298" s="8">
        <f t="shared" si="359"/>
        <v>45.525000000000006</v>
      </c>
    </row>
    <row r="2299" spans="1:22" ht="13.5" x14ac:dyDescent="0.25">
      <c r="A2299" s="3">
        <f>RSI!A2299</f>
        <v>45349</v>
      </c>
      <c r="B2299" s="2">
        <f>RSI!B2299</f>
        <v>7.6195000000000004</v>
      </c>
      <c r="C2299" s="2">
        <f>RSI!I2299</f>
        <v>63.824237492564166</v>
      </c>
      <c r="D2299" s="2">
        <f>MACD!E2299</f>
        <v>-5.164490097093033E-2</v>
      </c>
      <c r="E2299" s="2">
        <f>MACD!F2299</f>
        <v>-5.2399570458182713E-2</v>
      </c>
      <c r="F2299" s="2">
        <f>'Moving Avg'!D2299</f>
        <v>7.5413800000000011</v>
      </c>
      <c r="G2299" s="2">
        <f>'Moving Avg'!F2299</f>
        <v>7.4353300000000004</v>
      </c>
      <c r="H2299" s="2">
        <f>'Moving Avg'!G2299</f>
        <v>7.4057380000000013</v>
      </c>
      <c r="I2299" s="2">
        <f>'Moving Avg'!H2299</f>
        <v>7.8440040000000044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3"/>
        <v>50</v>
      </c>
      <c r="N2299" s="8">
        <f t="shared" si="350"/>
        <v>0</v>
      </c>
      <c r="O2299" s="8">
        <f t="shared" si="351"/>
        <v>0</v>
      </c>
      <c r="P2299" s="8">
        <f t="shared" si="352"/>
        <v>83.5</v>
      </c>
      <c r="Q2299" s="9">
        <f t="shared" si="354"/>
        <v>30.024999999999999</v>
      </c>
      <c r="R2299" s="9">
        <f t="shared" si="355"/>
        <v>30.875</v>
      </c>
      <c r="S2299" s="9">
        <f t="shared" si="356"/>
        <v>45.075000000000003</v>
      </c>
      <c r="T2299" s="9">
        <f t="shared" si="357"/>
        <v>33.375</v>
      </c>
      <c r="U2299" s="8">
        <f t="shared" si="358"/>
        <v>35.324999999999996</v>
      </c>
      <c r="V2299" s="8">
        <f t="shared" si="359"/>
        <v>34.837499999999999</v>
      </c>
    </row>
    <row r="2300" spans="1:22" ht="13.5" x14ac:dyDescent="0.25">
      <c r="A2300" s="3">
        <f>RSI!A2300</f>
        <v>45350</v>
      </c>
      <c r="B2300" s="2">
        <f>RSI!B2300</f>
        <v>7.7126000000000001</v>
      </c>
      <c r="C2300" s="2">
        <f>RSI!I2300</f>
        <v>68.718836314923124</v>
      </c>
      <c r="D2300" s="2">
        <f>MACD!E2300</f>
        <v>-6.4780385160561949E-2</v>
      </c>
      <c r="E2300" s="2">
        <f>MACD!F2300</f>
        <v>-5.4875733398658567E-2</v>
      </c>
      <c r="F2300" s="2">
        <f>'Moving Avg'!D2300</f>
        <v>7.5879000000000003</v>
      </c>
      <c r="G2300" s="2">
        <f>'Moving Avg'!F2300</f>
        <v>7.4558000000000009</v>
      </c>
      <c r="H2300" s="2">
        <f>'Moving Avg'!G2300</f>
        <v>7.4116940000000007</v>
      </c>
      <c r="I2300" s="2">
        <f>'Moving Avg'!H2300</f>
        <v>7.8393345000000041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3"/>
        <v>50</v>
      </c>
      <c r="N2300" s="8">
        <f t="shared" si="350"/>
        <v>45</v>
      </c>
      <c r="O2300" s="8">
        <f t="shared" si="351"/>
        <v>0</v>
      </c>
      <c r="P2300" s="8">
        <f t="shared" si="352"/>
        <v>83.5</v>
      </c>
      <c r="Q2300" s="9">
        <f t="shared" si="354"/>
        <v>45.774999999999999</v>
      </c>
      <c r="R2300" s="9">
        <f t="shared" si="355"/>
        <v>39.875</v>
      </c>
      <c r="S2300" s="9">
        <f t="shared" si="356"/>
        <v>51.825000000000003</v>
      </c>
      <c r="T2300" s="9">
        <f t="shared" si="357"/>
        <v>44.625</v>
      </c>
      <c r="U2300" s="8">
        <f t="shared" si="358"/>
        <v>45.82500000000001</v>
      </c>
      <c r="V2300" s="8">
        <f t="shared" si="359"/>
        <v>45.525000000000006</v>
      </c>
    </row>
    <row r="2301" spans="1:22" ht="13.5" x14ac:dyDescent="0.25">
      <c r="A2301" s="3">
        <f>RSI!A2301</f>
        <v>45351</v>
      </c>
      <c r="B2301" s="2">
        <f>RSI!B2301</f>
        <v>7.7683999999999997</v>
      </c>
      <c r="C2301" s="2">
        <f>RSI!I2301</f>
        <v>71.231241757226272</v>
      </c>
      <c r="D2301" s="2">
        <f>MACD!E2301</f>
        <v>-8.1541458127816213E-2</v>
      </c>
      <c r="E2301" s="2">
        <f>MACD!F2301</f>
        <v>-6.0208878344490097E-2</v>
      </c>
      <c r="F2301" s="2">
        <f>'Moving Avg'!D2301</f>
        <v>7.6437200000000001</v>
      </c>
      <c r="G2301" s="2">
        <f>'Moving Avg'!F2301</f>
        <v>7.4790600000000014</v>
      </c>
      <c r="H2301" s="2">
        <f>'Moving Avg'!G2301</f>
        <v>7.4187660000000006</v>
      </c>
      <c r="I2301" s="2">
        <f>'Moving Avg'!H2301</f>
        <v>7.8353370000000044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  <c r="M2301" s="8">
        <f t="shared" si="353"/>
        <v>0</v>
      </c>
      <c r="N2301" s="8">
        <f t="shared" si="350"/>
        <v>100</v>
      </c>
      <c r="O2301" s="8">
        <f t="shared" si="351"/>
        <v>0</v>
      </c>
      <c r="P2301" s="8">
        <f t="shared" si="352"/>
        <v>83.5</v>
      </c>
      <c r="Q2301" s="9">
        <f t="shared" si="354"/>
        <v>47.524999999999999</v>
      </c>
      <c r="R2301" s="9">
        <f t="shared" si="355"/>
        <v>40.875</v>
      </c>
      <c r="S2301" s="9">
        <f t="shared" si="356"/>
        <v>52.575000000000003</v>
      </c>
      <c r="T2301" s="9">
        <f t="shared" si="357"/>
        <v>45.875</v>
      </c>
      <c r="U2301" s="8">
        <f t="shared" si="358"/>
        <v>46.991666666666674</v>
      </c>
      <c r="V2301" s="8">
        <f t="shared" si="359"/>
        <v>46.712500000000006</v>
      </c>
    </row>
    <row r="2302" spans="1:22" ht="13.5" x14ac:dyDescent="0.25">
      <c r="A2302" s="3">
        <f>RSI!A2302</f>
        <v>45352</v>
      </c>
      <c r="B2302" s="2">
        <f>RSI!B2302</f>
        <v>7.7683999999999997</v>
      </c>
      <c r="C2302" s="2">
        <f>RSI!I2302</f>
        <v>71.231241757226272</v>
      </c>
      <c r="D2302" s="2">
        <f>MACD!E2302</f>
        <v>-8.8870031442584541E-2</v>
      </c>
      <c r="E2302" s="2">
        <f>MACD!F2302</f>
        <v>-6.5941108964108985E-2</v>
      </c>
      <c r="F2302" s="2">
        <f>'Moving Avg'!D2302</f>
        <v>7.6995400000000007</v>
      </c>
      <c r="G2302" s="2">
        <f>'Moving Avg'!F2302</f>
        <v>7.5046449999999991</v>
      </c>
      <c r="H2302" s="2">
        <f>'Moving Avg'!G2302</f>
        <v>7.4262100000000002</v>
      </c>
      <c r="I2302" s="2">
        <f>'Moving Avg'!H2302</f>
        <v>7.8310335000000029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  <c r="M2302" s="8">
        <f t="shared" si="353"/>
        <v>0</v>
      </c>
      <c r="N2302" s="8">
        <f t="shared" si="350"/>
        <v>100</v>
      </c>
      <c r="O2302" s="8">
        <f t="shared" si="351"/>
        <v>0</v>
      </c>
      <c r="P2302" s="8">
        <f t="shared" si="352"/>
        <v>83.5</v>
      </c>
      <c r="Q2302" s="9">
        <f t="shared" si="354"/>
        <v>47.524999999999999</v>
      </c>
      <c r="R2302" s="9">
        <f t="shared" si="355"/>
        <v>40.875</v>
      </c>
      <c r="S2302" s="9">
        <f t="shared" si="356"/>
        <v>52.575000000000003</v>
      </c>
      <c r="T2302" s="9">
        <f t="shared" si="357"/>
        <v>45.875</v>
      </c>
      <c r="U2302" s="8">
        <f t="shared" si="358"/>
        <v>46.991666666666674</v>
      </c>
      <c r="V2302" s="8">
        <f t="shared" si="359"/>
        <v>46.712500000000006</v>
      </c>
    </row>
    <row r="2303" spans="1:22" ht="13.5" x14ac:dyDescent="0.25">
      <c r="A2303" s="3">
        <f>RSI!A2303</f>
        <v>45355</v>
      </c>
      <c r="B2303" s="2">
        <f>RSI!B2303</f>
        <v>7.9638</v>
      </c>
      <c r="C2303" s="2">
        <f>RSI!I2303</f>
        <v>78.307161948637258</v>
      </c>
      <c r="D2303" s="2">
        <f>MACD!E2303</f>
        <v>-0.11973236060438364</v>
      </c>
      <c r="E2303" s="2">
        <f>MACD!F2303</f>
        <v>-7.6699359292163927E-2</v>
      </c>
      <c r="F2303" s="2">
        <f>'Moving Avg'!D2303</f>
        <v>7.7665400000000009</v>
      </c>
      <c r="G2303" s="2">
        <f>'Moving Avg'!F2303</f>
        <v>7.5386049999999987</v>
      </c>
      <c r="H2303" s="2">
        <f>'Moving Avg'!G2303</f>
        <v>7.4375620000000007</v>
      </c>
      <c r="I2303" s="2">
        <f>'Moving Avg'!H2303</f>
        <v>7.8280130000000021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  <c r="M2303" s="8">
        <f t="shared" si="353"/>
        <v>0</v>
      </c>
      <c r="N2303" s="8">
        <f t="shared" si="350"/>
        <v>100</v>
      </c>
      <c r="O2303" s="8">
        <f t="shared" si="351"/>
        <v>0</v>
      </c>
      <c r="P2303" s="8">
        <f t="shared" si="352"/>
        <v>83.5</v>
      </c>
      <c r="Q2303" s="9">
        <f t="shared" si="354"/>
        <v>47.524999999999999</v>
      </c>
      <c r="R2303" s="9">
        <f t="shared" si="355"/>
        <v>40.875</v>
      </c>
      <c r="S2303" s="9">
        <f t="shared" si="356"/>
        <v>52.575000000000003</v>
      </c>
      <c r="T2303" s="9">
        <f t="shared" si="357"/>
        <v>45.875</v>
      </c>
      <c r="U2303" s="8">
        <f t="shared" si="358"/>
        <v>46.991666666666674</v>
      </c>
      <c r="V2303" s="8">
        <f t="shared" si="359"/>
        <v>46.712500000000006</v>
      </c>
    </row>
    <row r="2304" spans="1:22" ht="13.5" x14ac:dyDescent="0.25">
      <c r="A2304" s="3">
        <f>RSI!A2304</f>
        <v>45356</v>
      </c>
      <c r="B2304" s="2">
        <f>RSI!B2304</f>
        <v>7.9916999999999998</v>
      </c>
      <c r="C2304" s="2">
        <f>RSI!I2304</f>
        <v>79.097695499847376</v>
      </c>
      <c r="D2304" s="2">
        <f>MACD!E2304</f>
        <v>-0.1505517653823798</v>
      </c>
      <c r="E2304" s="2">
        <f>MACD!F2304</f>
        <v>-9.1469840510207109E-2</v>
      </c>
      <c r="F2304" s="2">
        <f>'Moving Avg'!D2304</f>
        <v>7.8409800000000001</v>
      </c>
      <c r="G2304" s="2">
        <f>'Moving Avg'!F2304</f>
        <v>7.5753550000000001</v>
      </c>
      <c r="H2304" s="2">
        <f>'Moving Avg'!G2304</f>
        <v>7.449472000000001</v>
      </c>
      <c r="I2304" s="2">
        <f>'Moving Avg'!H2304</f>
        <v>7.8251320000000018</v>
      </c>
      <c r="J2304" s="6" t="str">
        <f>OBV!F2304</f>
        <v>BULLISH</v>
      </c>
      <c r="K2304" s="6" t="str">
        <f>OBV!G2304</f>
        <v>STRONG</v>
      </c>
      <c r="L2304" s="6" t="str">
        <f>OBV!H2304</f>
        <v>CONFIRMED BULLISH</v>
      </c>
      <c r="M2304" s="8">
        <f t="shared" si="353"/>
        <v>0</v>
      </c>
      <c r="N2304" s="8">
        <f t="shared" si="350"/>
        <v>100</v>
      </c>
      <c r="O2304" s="8">
        <f t="shared" si="351"/>
        <v>50</v>
      </c>
      <c r="P2304" s="8">
        <f t="shared" si="352"/>
        <v>100</v>
      </c>
      <c r="Q2304" s="9">
        <f t="shared" si="354"/>
        <v>57.5</v>
      </c>
      <c r="R2304" s="9">
        <f t="shared" si="355"/>
        <v>62.5</v>
      </c>
      <c r="S2304" s="9">
        <f t="shared" si="356"/>
        <v>72.5</v>
      </c>
      <c r="T2304" s="9">
        <f t="shared" si="357"/>
        <v>62.5</v>
      </c>
      <c r="U2304" s="8">
        <f t="shared" si="358"/>
        <v>64.166666666666671</v>
      </c>
      <c r="V2304" s="8">
        <f t="shared" si="359"/>
        <v>63.75</v>
      </c>
    </row>
    <row r="2305" spans="1:22" ht="13.5" x14ac:dyDescent="0.25">
      <c r="A2305" s="3">
        <f>RSI!A2305</f>
        <v>45357</v>
      </c>
      <c r="B2305" s="2">
        <f>RSI!B2305</f>
        <v>8.0381999999999998</v>
      </c>
      <c r="C2305" s="2">
        <f>RSI!I2305</f>
        <v>80.380957054667903</v>
      </c>
      <c r="D2305" s="2">
        <f>MACD!E2305</f>
        <v>-0.17695897122972948</v>
      </c>
      <c r="E2305" s="2">
        <f>MACD!F2305</f>
        <v>-0.10856766665411158</v>
      </c>
      <c r="F2305" s="2">
        <f>'Moving Avg'!D2305</f>
        <v>7.9061000000000003</v>
      </c>
      <c r="G2305" s="2">
        <f>'Moving Avg'!F2305</f>
        <v>7.607454999999999</v>
      </c>
      <c r="H2305" s="2">
        <f>'Moving Avg'!G2305</f>
        <v>7.4623120000000007</v>
      </c>
      <c r="I2305" s="2">
        <f>'Moving Avg'!H2305</f>
        <v>7.8226150000000008</v>
      </c>
      <c r="J2305" s="6" t="str">
        <f>OBV!F2305</f>
        <v>BULLISH</v>
      </c>
      <c r="K2305" s="6" t="str">
        <f>OBV!G2305</f>
        <v>STRONG</v>
      </c>
      <c r="L2305" s="6" t="str">
        <f>OBV!H2305</f>
        <v>CONFIRMED BULLISH</v>
      </c>
      <c r="M2305" s="8">
        <f t="shared" si="353"/>
        <v>0</v>
      </c>
      <c r="N2305" s="8">
        <f t="shared" si="350"/>
        <v>100</v>
      </c>
      <c r="O2305" s="8">
        <f t="shared" si="351"/>
        <v>50</v>
      </c>
      <c r="P2305" s="8">
        <f t="shared" si="352"/>
        <v>100</v>
      </c>
      <c r="Q2305" s="9">
        <f t="shared" si="354"/>
        <v>57.5</v>
      </c>
      <c r="R2305" s="9">
        <f t="shared" si="355"/>
        <v>62.5</v>
      </c>
      <c r="S2305" s="9">
        <f t="shared" si="356"/>
        <v>72.5</v>
      </c>
      <c r="T2305" s="9">
        <f t="shared" si="357"/>
        <v>62.5</v>
      </c>
      <c r="U2305" s="8">
        <f t="shared" si="358"/>
        <v>64.166666666666671</v>
      </c>
      <c r="V2305" s="8">
        <f t="shared" si="359"/>
        <v>63.75</v>
      </c>
    </row>
    <row r="2306" spans="1:22" ht="13.5" x14ac:dyDescent="0.25">
      <c r="A2306" s="3">
        <f>RSI!A2306</f>
        <v>45358</v>
      </c>
      <c r="B2306" s="2">
        <f>RSI!B2306</f>
        <v>7.9638</v>
      </c>
      <c r="C2306" s="2">
        <f>RSI!I2306</f>
        <v>72.691281687585942</v>
      </c>
      <c r="D2306" s="2">
        <f>MACD!E2306</f>
        <v>-0.19505112428700055</v>
      </c>
      <c r="E2306" s="2">
        <f>MACD!F2306</f>
        <v>-0.12586435818068939</v>
      </c>
      <c r="F2306" s="2">
        <f>'Moving Avg'!D2306</f>
        <v>7.9451800000000006</v>
      </c>
      <c r="G2306" s="2">
        <f>'Moving Avg'!F2306</f>
        <v>7.6283899999999987</v>
      </c>
      <c r="H2306" s="2">
        <f>'Moving Avg'!G2306</f>
        <v>7.4721740000000008</v>
      </c>
      <c r="I2306" s="2">
        <f>'Moving Avg'!H2306</f>
        <v>7.8200320000000003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  <c r="M2306" s="8">
        <f t="shared" si="353"/>
        <v>0</v>
      </c>
      <c r="N2306" s="8">
        <f t="shared" ref="N2306:N2369" si="360">IF(E2306-D2306&gt;0.02, 100, IF(E2306-D2306&lt;0,0,45))</f>
        <v>100</v>
      </c>
      <c r="O2306" s="8">
        <f t="shared" ref="O2306:O2369" si="361">IF(F2306-I2306&gt;10,100,IF(F2306-I2306&gt;5,75, IF(F2306-I2306&gt;0,50,0)))</f>
        <v>50</v>
      </c>
      <c r="P2306" s="8">
        <f t="shared" ref="P2306:P2369" si="362">IF(L2306="confirmed bullish", 34, IF(L2306="bullish divergence",17, 0))+IF(J2306="bullish",33,IF(J2306="bearish",0,16.5))+IF(K2306="strong",33,IF(K2306="weak",0,16.5))</f>
        <v>83.5</v>
      </c>
      <c r="Q2306" s="9">
        <f t="shared" si="354"/>
        <v>55.024999999999999</v>
      </c>
      <c r="R2306" s="9">
        <f t="shared" si="355"/>
        <v>58.375</v>
      </c>
      <c r="S2306" s="9">
        <f t="shared" si="356"/>
        <v>65.075000000000003</v>
      </c>
      <c r="T2306" s="9">
        <f t="shared" si="357"/>
        <v>58.375</v>
      </c>
      <c r="U2306" s="8">
        <f t="shared" si="358"/>
        <v>59.491666666666674</v>
      </c>
      <c r="V2306" s="8">
        <f t="shared" si="359"/>
        <v>59.212500000000006</v>
      </c>
    </row>
    <row r="2307" spans="1:22" ht="13.5" x14ac:dyDescent="0.25">
      <c r="A2307" s="3">
        <f>RSI!A2307</f>
        <v>45359</v>
      </c>
      <c r="B2307" s="2">
        <f>RSI!B2307</f>
        <v>7.8521000000000001</v>
      </c>
      <c r="C2307" s="2">
        <f>RSI!I2307</f>
        <v>62.953896120317353</v>
      </c>
      <c r="D2307" s="2">
        <f>MACD!E2307</f>
        <v>-0.20413641657646409</v>
      </c>
      <c r="E2307" s="2">
        <f>MACD!F2307</f>
        <v>-0.14151876985984432</v>
      </c>
      <c r="F2307" s="2">
        <f>'Moving Avg'!D2307</f>
        <v>7.961920000000001</v>
      </c>
      <c r="G2307" s="2">
        <f>'Moving Avg'!F2307</f>
        <v>7.6488549999999993</v>
      </c>
      <c r="H2307" s="2">
        <f>'Moving Avg'!G2307</f>
        <v>7.4803600000000019</v>
      </c>
      <c r="I2307" s="2">
        <f>'Moving Avg'!H2307</f>
        <v>7.8170650000000004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  <c r="M2307" s="8">
        <f t="shared" ref="M2307:M2370" si="363">IF(C2307&lt;30,100, IF(C2307&gt;70, 0, 50))</f>
        <v>50</v>
      </c>
      <c r="N2307" s="8">
        <f t="shared" si="360"/>
        <v>100</v>
      </c>
      <c r="O2307" s="8">
        <f t="shared" si="361"/>
        <v>50</v>
      </c>
      <c r="P2307" s="8">
        <f t="shared" si="362"/>
        <v>83.5</v>
      </c>
      <c r="Q2307" s="9">
        <f t="shared" ref="Q2307:Q2370" si="364">0.35*M2307+N2307*0.35+O2307*0.15+P2307*0.15</f>
        <v>72.525000000000006</v>
      </c>
      <c r="R2307" s="9">
        <f t="shared" ref="R2307:R2370" si="365">M2307*0.2+N2307*0.2+O2307*0.35+P2307*0.25</f>
        <v>68.375</v>
      </c>
      <c r="S2307" s="9">
        <f t="shared" ref="S2307:S2370" si="366">M2307*0.15+N2307*0.15+O2307*0.25+P2307*0.45</f>
        <v>72.575000000000003</v>
      </c>
      <c r="T2307" s="9">
        <f t="shared" ref="T2307:T2370" si="367">0.25*SUM(M2307:P2307)</f>
        <v>70.875</v>
      </c>
      <c r="U2307" s="8">
        <f t="shared" ref="U2307:U2370" si="368">SUM(Q2307:S2307)/3</f>
        <v>71.158333333333346</v>
      </c>
      <c r="V2307" s="8">
        <f t="shared" ref="V2307:V2370" si="369">SUM(Q2307:T2307)/4</f>
        <v>71.087500000000006</v>
      </c>
    </row>
    <row r="2308" spans="1:22" ht="13.5" x14ac:dyDescent="0.25">
      <c r="A2308" s="3">
        <f>RSI!A2308</f>
        <v>45362</v>
      </c>
      <c r="B2308" s="2">
        <f>RSI!B2308</f>
        <v>7.7777000000000003</v>
      </c>
      <c r="C2308" s="2">
        <f>RSI!I2308</f>
        <v>57.435128779748965</v>
      </c>
      <c r="D2308" s="2">
        <f>MACD!E2308</f>
        <v>-0.1860900055032344</v>
      </c>
      <c r="E2308" s="2">
        <f>MACD!F2308</f>
        <v>-0.15043301698852235</v>
      </c>
      <c r="F2308" s="2">
        <f>'Moving Avg'!D2308</f>
        <v>7.9246999999999996</v>
      </c>
      <c r="G2308" s="2">
        <f>'Moving Avg'!F2308</f>
        <v>7.6656000000000004</v>
      </c>
      <c r="H2308" s="2">
        <f>'Moving Avg'!G2308</f>
        <v>7.487058000000002</v>
      </c>
      <c r="I2308" s="2">
        <f>'Moving Avg'!H2308</f>
        <v>7.8135950000000003</v>
      </c>
      <c r="J2308" s="6" t="str">
        <f>OBV!F2308</f>
        <v>BULLISH</v>
      </c>
      <c r="K2308" s="6" t="str">
        <f>OBV!G2308</f>
        <v>NEUTRAL</v>
      </c>
      <c r="L2308" s="6" t="str">
        <f>OBV!H2308</f>
        <v>BULLISH DIVERGENCE</v>
      </c>
      <c r="M2308" s="8">
        <f t="shared" si="363"/>
        <v>50</v>
      </c>
      <c r="N2308" s="8">
        <f t="shared" si="360"/>
        <v>100</v>
      </c>
      <c r="O2308" s="8">
        <f t="shared" si="361"/>
        <v>50</v>
      </c>
      <c r="P2308" s="8">
        <f t="shared" si="362"/>
        <v>66.5</v>
      </c>
      <c r="Q2308" s="9">
        <f t="shared" si="364"/>
        <v>69.974999999999994</v>
      </c>
      <c r="R2308" s="9">
        <f t="shared" si="365"/>
        <v>64.125</v>
      </c>
      <c r="S2308" s="9">
        <f t="shared" si="366"/>
        <v>64.924999999999997</v>
      </c>
      <c r="T2308" s="9">
        <f t="shared" si="367"/>
        <v>66.625</v>
      </c>
      <c r="U2308" s="8">
        <f t="shared" si="368"/>
        <v>66.341666666666654</v>
      </c>
      <c r="V2308" s="8">
        <f t="shared" si="369"/>
        <v>66.412499999999994</v>
      </c>
    </row>
    <row r="2309" spans="1:22" ht="13.5" x14ac:dyDescent="0.25">
      <c r="A2309" s="3">
        <f>RSI!A2309</f>
        <v>45363</v>
      </c>
      <c r="B2309" s="2">
        <f>RSI!B2309</f>
        <v>7.7497999999999996</v>
      </c>
      <c r="C2309" s="2">
        <f>RSI!I2309</f>
        <v>55.471299357297106</v>
      </c>
      <c r="D2309" s="2">
        <f>MACD!E2309</f>
        <v>-0.17089136428627949</v>
      </c>
      <c r="E2309" s="2">
        <f>MACD!F2309</f>
        <v>-0.15452468644807377</v>
      </c>
      <c r="F2309" s="2">
        <f>'Moving Avg'!D2309</f>
        <v>7.8763199999999998</v>
      </c>
      <c r="G2309" s="2">
        <f>'Moving Avg'!F2309</f>
        <v>7.6781600000000001</v>
      </c>
      <c r="H2309" s="2">
        <f>'Moving Avg'!G2309</f>
        <v>7.4933840000000025</v>
      </c>
      <c r="I2309" s="2">
        <f>'Moving Avg'!H2309</f>
        <v>7.8095044999999992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3"/>
        <v>50</v>
      </c>
      <c r="N2309" s="8">
        <f t="shared" si="360"/>
        <v>45</v>
      </c>
      <c r="O2309" s="8">
        <f t="shared" si="361"/>
        <v>50</v>
      </c>
      <c r="P2309" s="8">
        <f t="shared" si="362"/>
        <v>16.5</v>
      </c>
      <c r="Q2309" s="9">
        <f t="shared" si="364"/>
        <v>43.225000000000001</v>
      </c>
      <c r="R2309" s="9">
        <f t="shared" si="365"/>
        <v>40.625</v>
      </c>
      <c r="S2309" s="9">
        <f t="shared" si="366"/>
        <v>34.174999999999997</v>
      </c>
      <c r="T2309" s="9">
        <f t="shared" si="367"/>
        <v>40.375</v>
      </c>
      <c r="U2309" s="8">
        <f t="shared" si="368"/>
        <v>39.341666666666661</v>
      </c>
      <c r="V2309" s="8">
        <f t="shared" si="369"/>
        <v>39.599999999999994</v>
      </c>
    </row>
    <row r="2310" spans="1:22" ht="13.5" x14ac:dyDescent="0.25">
      <c r="A2310" s="3">
        <f>RSI!A2310</f>
        <v>45364</v>
      </c>
      <c r="B2310" s="2">
        <f>RSI!B2310</f>
        <v>7.7497999999999996</v>
      </c>
      <c r="C2310" s="2">
        <f>RSI!I2310</f>
        <v>55.471299357297106</v>
      </c>
      <c r="D2310" s="2">
        <f>MACD!E2310</f>
        <v>-0.14419794037799516</v>
      </c>
      <c r="E2310" s="2">
        <f>MACD!F2310</f>
        <v>-0.15245933723405805</v>
      </c>
      <c r="F2310" s="2">
        <f>'Moving Avg'!D2310</f>
        <v>7.8186399999999994</v>
      </c>
      <c r="G2310" s="2">
        <f>'Moving Avg'!F2310</f>
        <v>7.6935100000000007</v>
      </c>
      <c r="H2310" s="2">
        <f>'Moving Avg'!G2310</f>
        <v>7.5013860000000019</v>
      </c>
      <c r="I2310" s="2">
        <f>'Moving Avg'!H2310</f>
        <v>7.8049769999999992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  <c r="M2310" s="8">
        <f t="shared" si="363"/>
        <v>50</v>
      </c>
      <c r="N2310" s="8">
        <f t="shared" si="360"/>
        <v>0</v>
      </c>
      <c r="O2310" s="8">
        <f t="shared" si="361"/>
        <v>50</v>
      </c>
      <c r="P2310" s="8">
        <f t="shared" si="362"/>
        <v>16.5</v>
      </c>
      <c r="Q2310" s="9">
        <f t="shared" si="364"/>
        <v>27.475000000000001</v>
      </c>
      <c r="R2310" s="9">
        <f t="shared" si="365"/>
        <v>31.625</v>
      </c>
      <c r="S2310" s="9">
        <f t="shared" si="366"/>
        <v>27.425000000000001</v>
      </c>
      <c r="T2310" s="9">
        <f t="shared" si="367"/>
        <v>29.125</v>
      </c>
      <c r="U2310" s="8">
        <f t="shared" si="368"/>
        <v>28.841666666666669</v>
      </c>
      <c r="V2310" s="8">
        <f t="shared" si="369"/>
        <v>28.912500000000001</v>
      </c>
    </row>
    <row r="2311" spans="1:22" ht="13.5" x14ac:dyDescent="0.25">
      <c r="A2311" s="3">
        <f>RSI!A2311</f>
        <v>45365</v>
      </c>
      <c r="B2311" s="2">
        <f>RSI!B2311</f>
        <v>7.6753</v>
      </c>
      <c r="C2311" s="2">
        <f>RSI!I2311</f>
        <v>50.159951923867794</v>
      </c>
      <c r="D2311" s="2">
        <f>MACD!E2311</f>
        <v>-0.10796180551676926</v>
      </c>
      <c r="E2311" s="2">
        <f>MACD!F2311</f>
        <v>-0.14355983089060029</v>
      </c>
      <c r="F2311" s="2">
        <f>'Moving Avg'!D2311</f>
        <v>7.7609399999999997</v>
      </c>
      <c r="G2311" s="2">
        <f>'Moving Avg'!F2311</f>
        <v>7.7051350000000003</v>
      </c>
      <c r="H2311" s="2">
        <f>'Moving Avg'!G2311</f>
        <v>7.5082699999999996</v>
      </c>
      <c r="I2311" s="2">
        <f>'Moving Avg'!H2311</f>
        <v>7.8003394999999998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3"/>
        <v>50</v>
      </c>
      <c r="N2311" s="8">
        <f t="shared" si="360"/>
        <v>0</v>
      </c>
      <c r="O2311" s="8">
        <f t="shared" si="361"/>
        <v>0</v>
      </c>
      <c r="P2311" s="8">
        <f t="shared" si="362"/>
        <v>16.5</v>
      </c>
      <c r="Q2311" s="9">
        <f t="shared" si="364"/>
        <v>19.975000000000001</v>
      </c>
      <c r="R2311" s="9">
        <f t="shared" si="365"/>
        <v>14.125</v>
      </c>
      <c r="S2311" s="9">
        <f t="shared" si="366"/>
        <v>14.925000000000001</v>
      </c>
      <c r="T2311" s="9">
        <f t="shared" si="367"/>
        <v>16.625</v>
      </c>
      <c r="U2311" s="8">
        <f t="shared" si="368"/>
        <v>16.341666666666669</v>
      </c>
      <c r="V2311" s="8">
        <f t="shared" si="369"/>
        <v>16.412500000000001</v>
      </c>
    </row>
    <row r="2312" spans="1:22" ht="13.5" x14ac:dyDescent="0.25">
      <c r="A2312" s="3">
        <f>RSI!A2312</f>
        <v>45366</v>
      </c>
      <c r="B2312" s="2">
        <f>RSI!B2312</f>
        <v>7.7126000000000001</v>
      </c>
      <c r="C2312" s="2">
        <f>RSI!I2312</f>
        <v>52.606707011539918</v>
      </c>
      <c r="D2312" s="2">
        <f>MACD!E2312</f>
        <v>-8.0043331702228215E-2</v>
      </c>
      <c r="E2312" s="2">
        <f>MACD!F2312</f>
        <v>-0.13085653105292588</v>
      </c>
      <c r="F2312" s="2">
        <f>'Moving Avg'!D2312</f>
        <v>7.7330399999999999</v>
      </c>
      <c r="G2312" s="2">
        <f>'Moving Avg'!F2312</f>
        <v>7.7158350000000002</v>
      </c>
      <c r="H2312" s="2">
        <f>'Moving Avg'!G2312</f>
        <v>7.5166440000000003</v>
      </c>
      <c r="I2312" s="2">
        <f>'Moving Avg'!H2312</f>
        <v>7.7956700000000003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  <c r="M2312" s="8">
        <f t="shared" si="363"/>
        <v>50</v>
      </c>
      <c r="N2312" s="8">
        <f t="shared" si="360"/>
        <v>0</v>
      </c>
      <c r="O2312" s="8">
        <f t="shared" si="361"/>
        <v>0</v>
      </c>
      <c r="P2312" s="8">
        <f t="shared" si="362"/>
        <v>16.5</v>
      </c>
      <c r="Q2312" s="9">
        <f t="shared" si="364"/>
        <v>19.975000000000001</v>
      </c>
      <c r="R2312" s="9">
        <f t="shared" si="365"/>
        <v>14.125</v>
      </c>
      <c r="S2312" s="9">
        <f t="shared" si="366"/>
        <v>14.925000000000001</v>
      </c>
      <c r="T2312" s="9">
        <f t="shared" si="367"/>
        <v>16.625</v>
      </c>
      <c r="U2312" s="8">
        <f t="shared" si="368"/>
        <v>16.341666666666669</v>
      </c>
      <c r="V2312" s="8">
        <f t="shared" si="369"/>
        <v>16.412500000000001</v>
      </c>
    </row>
    <row r="2313" spans="1:22" ht="13.5" x14ac:dyDescent="0.25">
      <c r="A2313" s="3">
        <f>RSI!A2313</f>
        <v>45369</v>
      </c>
      <c r="B2313" s="2">
        <f>RSI!B2313</f>
        <v>7.7032999999999996</v>
      </c>
      <c r="C2313" s="2">
        <f>RSI!I2313</f>
        <v>51.922283948641102</v>
      </c>
      <c r="D2313" s="2">
        <f>MACD!E2313</f>
        <v>-2.5871384050354607E-2</v>
      </c>
      <c r="E2313" s="2">
        <f>MACD!F2313</f>
        <v>-0.10985950165241164</v>
      </c>
      <c r="F2313" s="2">
        <f>'Moving Avg'!D2313</f>
        <v>7.7181600000000001</v>
      </c>
      <c r="G2313" s="2">
        <f>'Moving Avg'!F2313</f>
        <v>7.7288600000000018</v>
      </c>
      <c r="H2313" s="2">
        <f>'Moving Avg'!G2313</f>
        <v>7.5274359999999998</v>
      </c>
      <c r="I2313" s="2">
        <f>'Moving Avg'!H2313</f>
        <v>7.7909975000000005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  <c r="M2313" s="8">
        <f t="shared" si="363"/>
        <v>50</v>
      </c>
      <c r="N2313" s="8">
        <f t="shared" si="360"/>
        <v>0</v>
      </c>
      <c r="O2313" s="8">
        <f t="shared" si="361"/>
        <v>0</v>
      </c>
      <c r="P2313" s="8">
        <f t="shared" si="362"/>
        <v>16.5</v>
      </c>
      <c r="Q2313" s="9">
        <f t="shared" si="364"/>
        <v>19.975000000000001</v>
      </c>
      <c r="R2313" s="9">
        <f t="shared" si="365"/>
        <v>14.125</v>
      </c>
      <c r="S2313" s="9">
        <f t="shared" si="366"/>
        <v>14.925000000000001</v>
      </c>
      <c r="T2313" s="9">
        <f t="shared" si="367"/>
        <v>16.625</v>
      </c>
      <c r="U2313" s="8">
        <f t="shared" si="368"/>
        <v>16.341666666666669</v>
      </c>
      <c r="V2313" s="8">
        <f t="shared" si="369"/>
        <v>16.412500000000001</v>
      </c>
    </row>
    <row r="2314" spans="1:22" ht="13.5" x14ac:dyDescent="0.25">
      <c r="A2314" s="3">
        <f>RSI!A2314</f>
        <v>45370</v>
      </c>
      <c r="B2314" s="2">
        <f>RSI!B2314</f>
        <v>7.6288</v>
      </c>
      <c r="C2314" s="2">
        <f>RSI!I2314</f>
        <v>46.682692524888736</v>
      </c>
      <c r="D2314" s="2">
        <f>MACD!E2314</f>
        <v>2.9645342845562084E-2</v>
      </c>
      <c r="E2314" s="2">
        <f>MACD!F2314</f>
        <v>-8.1958532752816893E-2</v>
      </c>
      <c r="F2314" s="2">
        <f>'Moving Avg'!D2314</f>
        <v>7.6939599999999997</v>
      </c>
      <c r="G2314" s="2">
        <f>'Moving Avg'!F2314</f>
        <v>7.7381600000000024</v>
      </c>
      <c r="H2314" s="2">
        <f>'Moving Avg'!G2314</f>
        <v>7.5361800000000008</v>
      </c>
      <c r="I2314" s="2">
        <f>'Moving Avg'!H2314</f>
        <v>7.786083500000001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  <c r="M2314" s="8">
        <f t="shared" si="363"/>
        <v>50</v>
      </c>
      <c r="N2314" s="8">
        <f t="shared" si="360"/>
        <v>0</v>
      </c>
      <c r="O2314" s="8">
        <f t="shared" si="361"/>
        <v>0</v>
      </c>
      <c r="P2314" s="8">
        <f t="shared" si="362"/>
        <v>16.5</v>
      </c>
      <c r="Q2314" s="9">
        <f t="shared" si="364"/>
        <v>19.975000000000001</v>
      </c>
      <c r="R2314" s="9">
        <f t="shared" si="365"/>
        <v>14.125</v>
      </c>
      <c r="S2314" s="9">
        <f t="shared" si="366"/>
        <v>14.925000000000001</v>
      </c>
      <c r="T2314" s="9">
        <f t="shared" si="367"/>
        <v>16.625</v>
      </c>
      <c r="U2314" s="8">
        <f t="shared" si="368"/>
        <v>16.341666666666669</v>
      </c>
      <c r="V2314" s="8">
        <f t="shared" si="369"/>
        <v>16.412500000000001</v>
      </c>
    </row>
    <row r="2315" spans="1:22" ht="13.5" x14ac:dyDescent="0.25">
      <c r="A2315" s="3">
        <f>RSI!A2315</f>
        <v>45372</v>
      </c>
      <c r="B2315" s="2">
        <f>RSI!B2315</f>
        <v>7.6288</v>
      </c>
      <c r="C2315" s="2">
        <f>RSI!I2315</f>
        <v>46.682692524888736</v>
      </c>
      <c r="D2315" s="2">
        <f>MACD!E2315</f>
        <v>8.4092973970903095E-2</v>
      </c>
      <c r="E2315" s="2">
        <f>MACD!F2315</f>
        <v>-4.8748231408072898E-2</v>
      </c>
      <c r="F2315" s="2">
        <f>'Moving Avg'!D2315</f>
        <v>7.6697599999999992</v>
      </c>
      <c r="G2315" s="2">
        <f>'Moving Avg'!F2315</f>
        <v>7.7456000000000014</v>
      </c>
      <c r="H2315" s="2">
        <f>'Moving Avg'!G2315</f>
        <v>7.5454819999999998</v>
      </c>
      <c r="I2315" s="2">
        <f>'Moving Avg'!H2315</f>
        <v>7.7809950000000008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3"/>
        <v>50</v>
      </c>
      <c r="N2315" s="8">
        <f t="shared" si="360"/>
        <v>0</v>
      </c>
      <c r="O2315" s="8">
        <f t="shared" si="361"/>
        <v>0</v>
      </c>
      <c r="P2315" s="8">
        <f t="shared" si="362"/>
        <v>16.5</v>
      </c>
      <c r="Q2315" s="9">
        <f t="shared" si="364"/>
        <v>19.975000000000001</v>
      </c>
      <c r="R2315" s="9">
        <f t="shared" si="365"/>
        <v>14.125</v>
      </c>
      <c r="S2315" s="9">
        <f t="shared" si="366"/>
        <v>14.925000000000001</v>
      </c>
      <c r="T2315" s="9">
        <f t="shared" si="367"/>
        <v>16.625</v>
      </c>
      <c r="U2315" s="8">
        <f t="shared" si="368"/>
        <v>16.341666666666669</v>
      </c>
      <c r="V2315" s="8">
        <f t="shared" si="369"/>
        <v>16.412500000000001</v>
      </c>
    </row>
    <row r="2316" spans="1:22" ht="13.5" x14ac:dyDescent="0.25">
      <c r="A2316" s="3">
        <f>RSI!A2316</f>
        <v>45373</v>
      </c>
      <c r="B2316" s="2">
        <f>RSI!B2316</f>
        <v>7.6288</v>
      </c>
      <c r="C2316" s="2">
        <f>RSI!I2316</f>
        <v>46.682692524888736</v>
      </c>
      <c r="D2316" s="2">
        <f>MACD!E2316</f>
        <v>0.11901242315490634</v>
      </c>
      <c r="E2316" s="2">
        <f>MACD!F2316</f>
        <v>-1.5196100495477049E-2</v>
      </c>
      <c r="F2316" s="2">
        <f>'Moving Avg'!D2316</f>
        <v>7.6604599999999987</v>
      </c>
      <c r="G2316" s="2">
        <f>'Moving Avg'!F2316</f>
        <v>7.752575000000002</v>
      </c>
      <c r="H2316" s="2">
        <f>'Moving Avg'!G2316</f>
        <v>7.5512500000000014</v>
      </c>
      <c r="I2316" s="2">
        <f>'Moving Avg'!H2316</f>
        <v>7.7766054999999996</v>
      </c>
      <c r="J2316" s="6" t="str">
        <f>OBV!F2316</f>
        <v>BULLISH</v>
      </c>
      <c r="K2316" s="6" t="str">
        <f>OBV!G2316</f>
        <v>NEUTRAL</v>
      </c>
      <c r="L2316" s="6" t="str">
        <f>OBV!H2316</f>
        <v>BULLISH DIVERGENCE</v>
      </c>
      <c r="M2316" s="8">
        <f t="shared" si="363"/>
        <v>50</v>
      </c>
      <c r="N2316" s="8">
        <f t="shared" si="360"/>
        <v>0</v>
      </c>
      <c r="O2316" s="8">
        <f t="shared" si="361"/>
        <v>0</v>
      </c>
      <c r="P2316" s="8">
        <f t="shared" si="362"/>
        <v>66.5</v>
      </c>
      <c r="Q2316" s="9">
        <f t="shared" si="364"/>
        <v>27.475000000000001</v>
      </c>
      <c r="R2316" s="9">
        <f t="shared" si="365"/>
        <v>26.625</v>
      </c>
      <c r="S2316" s="9">
        <f t="shared" si="366"/>
        <v>37.424999999999997</v>
      </c>
      <c r="T2316" s="9">
        <f t="shared" si="367"/>
        <v>29.125</v>
      </c>
      <c r="U2316" s="8">
        <f t="shared" si="368"/>
        <v>30.508333333333336</v>
      </c>
      <c r="V2316" s="8">
        <f t="shared" si="369"/>
        <v>30.162500000000001</v>
      </c>
    </row>
    <row r="2317" spans="1:22" ht="13.5" x14ac:dyDescent="0.25">
      <c r="A2317" s="3">
        <f>RSI!A2317</f>
        <v>45376</v>
      </c>
      <c r="B2317" s="2">
        <f>RSI!B2317</f>
        <v>7.6288</v>
      </c>
      <c r="C2317" s="2">
        <f>RSI!I2317</f>
        <v>46.682692524888729</v>
      </c>
      <c r="D2317" s="2">
        <f>MACD!E2317</f>
        <v>0.13164774746539365</v>
      </c>
      <c r="E2317" s="2">
        <f>MACD!F2317</f>
        <v>1.4172669096697092E-2</v>
      </c>
      <c r="F2317" s="2">
        <f>'Moving Avg'!D2317</f>
        <v>7.6436999999999999</v>
      </c>
      <c r="G2317" s="2">
        <f>'Moving Avg'!F2317</f>
        <v>7.7595500000000017</v>
      </c>
      <c r="H2317" s="2">
        <f>'Moving Avg'!G2317</f>
        <v>7.5540400000000014</v>
      </c>
      <c r="I2317" s="2">
        <f>'Moving Avg'!H2317</f>
        <v>7.7720414999999994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3"/>
        <v>50</v>
      </c>
      <c r="N2317" s="8">
        <f t="shared" si="360"/>
        <v>0</v>
      </c>
      <c r="O2317" s="8">
        <f t="shared" si="361"/>
        <v>0</v>
      </c>
      <c r="P2317" s="8">
        <f t="shared" si="362"/>
        <v>16.5</v>
      </c>
      <c r="Q2317" s="9">
        <f t="shared" si="364"/>
        <v>19.975000000000001</v>
      </c>
      <c r="R2317" s="9">
        <f t="shared" si="365"/>
        <v>14.125</v>
      </c>
      <c r="S2317" s="9">
        <f t="shared" si="366"/>
        <v>14.925000000000001</v>
      </c>
      <c r="T2317" s="9">
        <f t="shared" si="367"/>
        <v>16.625</v>
      </c>
      <c r="U2317" s="8">
        <f t="shared" si="368"/>
        <v>16.341666666666669</v>
      </c>
      <c r="V2317" s="8">
        <f t="shared" si="369"/>
        <v>16.412500000000001</v>
      </c>
    </row>
    <row r="2318" spans="1:22" ht="13.5" x14ac:dyDescent="0.25">
      <c r="A2318" s="3">
        <f>RSI!A2318</f>
        <v>45377</v>
      </c>
      <c r="B2318" s="2">
        <f>RSI!B2318</f>
        <v>7.694</v>
      </c>
      <c r="C2318" s="2">
        <f>RSI!I2318</f>
        <v>52.343703307204606</v>
      </c>
      <c r="D2318" s="2">
        <f>MACD!E2318</f>
        <v>0.12631590471759502</v>
      </c>
      <c r="E2318" s="2">
        <f>MACD!F2318</f>
        <v>3.660131622087668E-2</v>
      </c>
      <c r="F2318" s="2">
        <f>'Moving Avg'!D2318</f>
        <v>7.6418400000000002</v>
      </c>
      <c r="G2318" s="2">
        <f>'Moving Avg'!F2318</f>
        <v>7.7628099999999991</v>
      </c>
      <c r="H2318" s="2">
        <f>'Moving Avg'!G2318</f>
        <v>7.5572040000000014</v>
      </c>
      <c r="I2318" s="2">
        <f>'Moving Avg'!H2318</f>
        <v>7.7678034999999985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3"/>
        <v>50</v>
      </c>
      <c r="N2318" s="8">
        <f t="shared" si="360"/>
        <v>0</v>
      </c>
      <c r="O2318" s="8">
        <f t="shared" si="361"/>
        <v>0</v>
      </c>
      <c r="P2318" s="8">
        <f t="shared" si="362"/>
        <v>16.5</v>
      </c>
      <c r="Q2318" s="9">
        <f t="shared" si="364"/>
        <v>19.975000000000001</v>
      </c>
      <c r="R2318" s="9">
        <f t="shared" si="365"/>
        <v>14.125</v>
      </c>
      <c r="S2318" s="9">
        <f t="shared" si="366"/>
        <v>14.925000000000001</v>
      </c>
      <c r="T2318" s="9">
        <f t="shared" si="367"/>
        <v>16.625</v>
      </c>
      <c r="U2318" s="8">
        <f t="shared" si="368"/>
        <v>16.341666666666669</v>
      </c>
      <c r="V2318" s="8">
        <f t="shared" si="369"/>
        <v>16.412500000000001</v>
      </c>
    </row>
    <row r="2319" spans="1:22" ht="13.5" x14ac:dyDescent="0.25">
      <c r="A2319" s="3">
        <f>RSI!A2319</f>
        <v>45378</v>
      </c>
      <c r="B2319" s="2">
        <f>RSI!B2319</f>
        <v>7.7218999999999998</v>
      </c>
      <c r="C2319" s="2">
        <f>RSI!I2319</f>
        <v>54.566712343475324</v>
      </c>
      <c r="D2319" s="2">
        <f>MACD!E2319</f>
        <v>0.1152939093486065</v>
      </c>
      <c r="E2319" s="2">
        <f>MACD!F2319</f>
        <v>5.2339834846422649E-2</v>
      </c>
      <c r="F2319" s="2">
        <f>'Moving Avg'!D2319</f>
        <v>7.6604600000000005</v>
      </c>
      <c r="G2319" s="2">
        <f>'Moving Avg'!F2319</f>
        <v>7.7679299999999998</v>
      </c>
      <c r="H2319" s="2">
        <f>'Moving Avg'!G2319</f>
        <v>7.5614840000000019</v>
      </c>
      <c r="I2319" s="2">
        <f>'Moving Avg'!H2319</f>
        <v>7.763704999999999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  <c r="M2319" s="8">
        <f t="shared" si="363"/>
        <v>50</v>
      </c>
      <c r="N2319" s="8">
        <f t="shared" si="360"/>
        <v>0</v>
      </c>
      <c r="O2319" s="8">
        <f t="shared" si="361"/>
        <v>0</v>
      </c>
      <c r="P2319" s="8">
        <f t="shared" si="362"/>
        <v>83.5</v>
      </c>
      <c r="Q2319" s="9">
        <f t="shared" si="364"/>
        <v>30.024999999999999</v>
      </c>
      <c r="R2319" s="9">
        <f t="shared" si="365"/>
        <v>30.875</v>
      </c>
      <c r="S2319" s="9">
        <f t="shared" si="366"/>
        <v>45.075000000000003</v>
      </c>
      <c r="T2319" s="9">
        <f t="shared" si="367"/>
        <v>33.375</v>
      </c>
      <c r="U2319" s="8">
        <f t="shared" si="368"/>
        <v>35.324999999999996</v>
      </c>
      <c r="V2319" s="8">
        <f t="shared" si="369"/>
        <v>34.837499999999999</v>
      </c>
    </row>
    <row r="2320" spans="1:22" ht="13.5" x14ac:dyDescent="0.25">
      <c r="A2320" s="3">
        <f>RSI!A2320</f>
        <v>45379</v>
      </c>
      <c r="B2320" s="2">
        <f>RSI!B2320</f>
        <v>7.7218999999999998</v>
      </c>
      <c r="C2320" s="2">
        <f>RSI!I2320</f>
        <v>54.566712343475309</v>
      </c>
      <c r="D2320" s="2">
        <f>MACD!E2320</f>
        <v>0.10566250090454332</v>
      </c>
      <c r="E2320" s="2">
        <f>MACD!F2320</f>
        <v>6.3004368058046781E-2</v>
      </c>
      <c r="F2320" s="2">
        <f>'Moving Avg'!D2320</f>
        <v>7.679079999999999</v>
      </c>
      <c r="G2320" s="2">
        <f>'Moving Avg'!F2320</f>
        <v>7.7683949999999999</v>
      </c>
      <c r="H2320" s="2">
        <f>'Moving Avg'!G2320</f>
        <v>7.5670660000000023</v>
      </c>
      <c r="I2320" s="2">
        <f>'Moving Avg'!H2320</f>
        <v>7.7593439999999987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  <c r="M2320" s="8">
        <f t="shared" si="363"/>
        <v>50</v>
      </c>
      <c r="N2320" s="8">
        <f t="shared" si="360"/>
        <v>0</v>
      </c>
      <c r="O2320" s="8">
        <f t="shared" si="361"/>
        <v>0</v>
      </c>
      <c r="P2320" s="8">
        <f t="shared" si="362"/>
        <v>83.5</v>
      </c>
      <c r="Q2320" s="9">
        <f t="shared" si="364"/>
        <v>30.024999999999999</v>
      </c>
      <c r="R2320" s="9">
        <f t="shared" si="365"/>
        <v>30.875</v>
      </c>
      <c r="S2320" s="9">
        <f t="shared" si="366"/>
        <v>45.075000000000003</v>
      </c>
      <c r="T2320" s="9">
        <f t="shared" si="367"/>
        <v>33.375</v>
      </c>
      <c r="U2320" s="8">
        <f t="shared" si="368"/>
        <v>35.324999999999996</v>
      </c>
      <c r="V2320" s="8">
        <f t="shared" si="369"/>
        <v>34.837499999999999</v>
      </c>
    </row>
    <row r="2321" spans="1:22" ht="13.5" x14ac:dyDescent="0.25">
      <c r="A2321" s="3">
        <f>RSI!A2321</f>
        <v>45380</v>
      </c>
      <c r="B2321" s="2">
        <f>RSI!B2321</f>
        <v>7.7683999999999997</v>
      </c>
      <c r="C2321" s="2">
        <f>RSI!I2321</f>
        <v>58.324401876220684</v>
      </c>
      <c r="D2321" s="2">
        <f>MACD!E2321</f>
        <v>8.232436037538271E-2</v>
      </c>
      <c r="E2321" s="2">
        <f>MACD!F2321</f>
        <v>6.6868366521513969E-2</v>
      </c>
      <c r="F2321" s="2">
        <f>'Moving Avg'!D2321</f>
        <v>7.706999999999999</v>
      </c>
      <c r="G2321" s="2">
        <f>'Moving Avg'!F2321</f>
        <v>7.7683949999999982</v>
      </c>
      <c r="H2321" s="2">
        <f>'Moving Avg'!G2321</f>
        <v>7.572090000000002</v>
      </c>
      <c r="I2321" s="2">
        <f>'Moving Avg'!H2321</f>
        <v>7.7554339999999993</v>
      </c>
      <c r="J2321" s="6" t="str">
        <f>OBV!F2321</f>
        <v>BULLISH</v>
      </c>
      <c r="K2321" s="6" t="str">
        <f>OBV!G2321</f>
        <v>NEUTRAL</v>
      </c>
      <c r="L2321" s="6" t="str">
        <f>OBV!H2321</f>
        <v>CONFIRMED BULLISH</v>
      </c>
      <c r="M2321" s="8">
        <f t="shared" si="363"/>
        <v>50</v>
      </c>
      <c r="N2321" s="8">
        <f t="shared" si="360"/>
        <v>0</v>
      </c>
      <c r="O2321" s="8">
        <f t="shared" si="361"/>
        <v>0</v>
      </c>
      <c r="P2321" s="8">
        <f t="shared" si="362"/>
        <v>83.5</v>
      </c>
      <c r="Q2321" s="9">
        <f t="shared" si="364"/>
        <v>30.024999999999999</v>
      </c>
      <c r="R2321" s="9">
        <f t="shared" si="365"/>
        <v>30.875</v>
      </c>
      <c r="S2321" s="9">
        <f t="shared" si="366"/>
        <v>45.075000000000003</v>
      </c>
      <c r="T2321" s="9">
        <f t="shared" si="367"/>
        <v>33.375</v>
      </c>
      <c r="U2321" s="8">
        <f t="shared" si="368"/>
        <v>35.324999999999996</v>
      </c>
      <c r="V2321" s="8">
        <f t="shared" si="369"/>
        <v>34.837499999999999</v>
      </c>
    </row>
    <row r="2322" spans="1:22" ht="13.5" x14ac:dyDescent="0.25">
      <c r="A2322" s="3">
        <f>RSI!A2322</f>
        <v>45383</v>
      </c>
      <c r="B2322" s="2">
        <f>RSI!B2322</f>
        <v>7.7683999999999997</v>
      </c>
      <c r="C2322" s="2">
        <f>RSI!I2322</f>
        <v>58.324401876220684</v>
      </c>
      <c r="D2322" s="2">
        <f>MACD!E2322</f>
        <v>6.7778815967916017E-2</v>
      </c>
      <c r="E2322" s="2">
        <f>MACD!F2322</f>
        <v>6.7050456410794379E-2</v>
      </c>
      <c r="F2322" s="2">
        <f>'Moving Avg'!D2322</f>
        <v>7.7349199999999998</v>
      </c>
      <c r="G2322" s="2">
        <f>'Moving Avg'!F2322</f>
        <v>7.7683949999999982</v>
      </c>
      <c r="H2322" s="2">
        <f>'Moving Avg'!G2322</f>
        <v>7.5787880000000021</v>
      </c>
      <c r="I2322" s="2">
        <f>'Moving Avg'!H2322</f>
        <v>7.7515679999999998</v>
      </c>
      <c r="J2322" s="6" t="str">
        <f>OBV!F2322</f>
        <v>BULLISH</v>
      </c>
      <c r="K2322" s="6" t="str">
        <f>OBV!G2322</f>
        <v>NEUTRAL</v>
      </c>
      <c r="L2322" s="6" t="str">
        <f>OBV!H2322</f>
        <v>CONFIRMED BULLISH</v>
      </c>
      <c r="M2322" s="8">
        <f t="shared" si="363"/>
        <v>50</v>
      </c>
      <c r="N2322" s="8">
        <f t="shared" si="360"/>
        <v>0</v>
      </c>
      <c r="O2322" s="8">
        <f t="shared" si="361"/>
        <v>0</v>
      </c>
      <c r="P2322" s="8">
        <f t="shared" si="362"/>
        <v>83.5</v>
      </c>
      <c r="Q2322" s="9">
        <f t="shared" si="364"/>
        <v>30.024999999999999</v>
      </c>
      <c r="R2322" s="9">
        <f t="shared" si="365"/>
        <v>30.875</v>
      </c>
      <c r="S2322" s="9">
        <f t="shared" si="366"/>
        <v>45.075000000000003</v>
      </c>
      <c r="T2322" s="9">
        <f t="shared" si="367"/>
        <v>33.375</v>
      </c>
      <c r="U2322" s="8">
        <f t="shared" si="368"/>
        <v>35.324999999999996</v>
      </c>
      <c r="V2322" s="8">
        <f t="shared" si="369"/>
        <v>34.837499999999999</v>
      </c>
    </row>
    <row r="2323" spans="1:22" ht="13.5" x14ac:dyDescent="0.25">
      <c r="A2323" s="3">
        <f>RSI!A2323</f>
        <v>45384</v>
      </c>
      <c r="B2323" s="2">
        <f>RSI!B2323</f>
        <v>7.7683999999999997</v>
      </c>
      <c r="C2323" s="2">
        <f>RSI!I2323</f>
        <v>58.324401876220691</v>
      </c>
      <c r="D2323" s="2">
        <f>MACD!E2323</f>
        <v>5.354365934134897E-2</v>
      </c>
      <c r="E2323" s="2">
        <f>MACD!F2323</f>
        <v>6.4349096996905303E-2</v>
      </c>
      <c r="F2323" s="2">
        <f>'Moving Avg'!D2323</f>
        <v>7.7497999999999987</v>
      </c>
      <c r="G2323" s="2">
        <f>'Moving Avg'!F2323</f>
        <v>7.7586249999999977</v>
      </c>
      <c r="H2323" s="2">
        <f>'Moving Avg'!G2323</f>
        <v>7.585300000000001</v>
      </c>
      <c r="I2323" s="2">
        <f>'Moving Avg'!H2323</f>
        <v>7.7473960000000002</v>
      </c>
      <c r="J2323" s="6" t="str">
        <f>OBV!F2323</f>
        <v>BULLISH</v>
      </c>
      <c r="K2323" s="6" t="str">
        <f>OBV!G2323</f>
        <v>NEUTRAL</v>
      </c>
      <c r="L2323" s="6" t="str">
        <f>OBV!H2323</f>
        <v>CONFIRMED BULLISH</v>
      </c>
      <c r="M2323" s="8">
        <f t="shared" si="363"/>
        <v>50</v>
      </c>
      <c r="N2323" s="8">
        <f t="shared" si="360"/>
        <v>45</v>
      </c>
      <c r="O2323" s="8">
        <f t="shared" si="361"/>
        <v>50</v>
      </c>
      <c r="P2323" s="8">
        <f t="shared" si="362"/>
        <v>83.5</v>
      </c>
      <c r="Q2323" s="9">
        <f t="shared" si="364"/>
        <v>53.274999999999999</v>
      </c>
      <c r="R2323" s="9">
        <f t="shared" si="365"/>
        <v>57.375</v>
      </c>
      <c r="S2323" s="9">
        <f t="shared" si="366"/>
        <v>64.325000000000003</v>
      </c>
      <c r="T2323" s="9">
        <f t="shared" si="367"/>
        <v>57.125</v>
      </c>
      <c r="U2323" s="8">
        <f t="shared" si="368"/>
        <v>58.32500000000001</v>
      </c>
      <c r="V2323" s="8">
        <f t="shared" si="369"/>
        <v>58.025000000000006</v>
      </c>
    </row>
    <row r="2324" spans="1:22" ht="13.5" x14ac:dyDescent="0.25">
      <c r="A2324" s="3">
        <f>RSI!A2324</f>
        <v>45385</v>
      </c>
      <c r="B2324" s="2">
        <f>RSI!B2324</f>
        <v>7.8148999999999997</v>
      </c>
      <c r="C2324" s="2">
        <f>RSI!I2324</f>
        <v>62.226417113590223</v>
      </c>
      <c r="D2324" s="2">
        <f>MACD!E2324</f>
        <v>2.6132711450546964E-2</v>
      </c>
      <c r="E2324" s="2">
        <f>MACD!F2324</f>
        <v>5.6705819887633638E-2</v>
      </c>
      <c r="F2324" s="2">
        <f>'Moving Avg'!D2324</f>
        <v>7.7683999999999997</v>
      </c>
      <c r="G2324" s="2">
        <f>'Moving Avg'!F2324</f>
        <v>7.7497849999999984</v>
      </c>
      <c r="H2324" s="2">
        <f>'Moving Avg'!G2324</f>
        <v>7.5936740000000018</v>
      </c>
      <c r="I2324" s="2">
        <f>'Moving Avg'!H2324</f>
        <v>7.7436310000000006</v>
      </c>
      <c r="J2324" s="6" t="str">
        <f>OBV!F2324</f>
        <v>BULLISH</v>
      </c>
      <c r="K2324" s="6" t="str">
        <f>OBV!G2324</f>
        <v>NEUTRAL</v>
      </c>
      <c r="L2324" s="6" t="str">
        <f>OBV!H2324</f>
        <v>CONFIRMED BULLISH</v>
      </c>
      <c r="M2324" s="8">
        <f t="shared" si="363"/>
        <v>50</v>
      </c>
      <c r="N2324" s="8">
        <f t="shared" si="360"/>
        <v>100</v>
      </c>
      <c r="O2324" s="8">
        <f t="shared" si="361"/>
        <v>50</v>
      </c>
      <c r="P2324" s="8">
        <f t="shared" si="362"/>
        <v>83.5</v>
      </c>
      <c r="Q2324" s="9">
        <f t="shared" si="364"/>
        <v>72.525000000000006</v>
      </c>
      <c r="R2324" s="9">
        <f t="shared" si="365"/>
        <v>68.375</v>
      </c>
      <c r="S2324" s="9">
        <f t="shared" si="366"/>
        <v>72.575000000000003</v>
      </c>
      <c r="T2324" s="9">
        <f t="shared" si="367"/>
        <v>70.875</v>
      </c>
      <c r="U2324" s="8">
        <f t="shared" si="368"/>
        <v>71.158333333333346</v>
      </c>
      <c r="V2324" s="8">
        <f t="shared" si="369"/>
        <v>71.087500000000006</v>
      </c>
    </row>
    <row r="2325" spans="1:22" ht="13.5" x14ac:dyDescent="0.25">
      <c r="A2325" s="3">
        <f>RSI!A2325</f>
        <v>45386</v>
      </c>
      <c r="B2325" s="2">
        <f>RSI!B2325</f>
        <v>7.7683999999999997</v>
      </c>
      <c r="C2325" s="2">
        <f>RSI!I2325</f>
        <v>56.526793780855449</v>
      </c>
      <c r="D2325" s="2">
        <f>MACD!E2325</f>
        <v>5.682735622134949E-3</v>
      </c>
      <c r="E2325" s="2">
        <f>MACD!F2325</f>
        <v>4.6501203034533901E-2</v>
      </c>
      <c r="F2325" s="2">
        <f>'Moving Avg'!D2325</f>
        <v>7.7777000000000003</v>
      </c>
      <c r="G2325" s="2">
        <f>'Moving Avg'!F2325</f>
        <v>7.736295000000001</v>
      </c>
      <c r="H2325" s="2">
        <f>'Moving Avg'!G2325</f>
        <v>7.6005580000000021</v>
      </c>
      <c r="I2325" s="2">
        <f>'Moving Avg'!H2325</f>
        <v>7.7392840000000005</v>
      </c>
      <c r="J2325" s="6" t="str">
        <f>OBV!F2325</f>
        <v>BULLISH</v>
      </c>
      <c r="K2325" s="6" t="str">
        <f>OBV!G2325</f>
        <v>NEUTRAL</v>
      </c>
      <c r="L2325" s="6" t="str">
        <f>OBV!H2325</f>
        <v>CONFIRMED BULLISH</v>
      </c>
      <c r="M2325" s="8">
        <f t="shared" si="363"/>
        <v>50</v>
      </c>
      <c r="N2325" s="8">
        <f t="shared" si="360"/>
        <v>100</v>
      </c>
      <c r="O2325" s="8">
        <f t="shared" si="361"/>
        <v>50</v>
      </c>
      <c r="P2325" s="8">
        <f t="shared" si="362"/>
        <v>83.5</v>
      </c>
      <c r="Q2325" s="9">
        <f t="shared" si="364"/>
        <v>72.525000000000006</v>
      </c>
      <c r="R2325" s="9">
        <f t="shared" si="365"/>
        <v>68.375</v>
      </c>
      <c r="S2325" s="9">
        <f t="shared" si="366"/>
        <v>72.575000000000003</v>
      </c>
      <c r="T2325" s="9">
        <f t="shared" si="367"/>
        <v>70.875</v>
      </c>
      <c r="U2325" s="8">
        <f t="shared" si="368"/>
        <v>71.158333333333346</v>
      </c>
      <c r="V2325" s="8">
        <f t="shared" si="369"/>
        <v>71.087500000000006</v>
      </c>
    </row>
    <row r="2326" spans="1:22" ht="13.5" x14ac:dyDescent="0.25">
      <c r="A2326" s="3">
        <f>RSI!A2326</f>
        <v>45387</v>
      </c>
      <c r="B2326" s="2">
        <f>RSI!B2326</f>
        <v>7.7869999999999999</v>
      </c>
      <c r="C2326" s="2">
        <f>RSI!I2326</f>
        <v>58.176974400659276</v>
      </c>
      <c r="D2326" s="2">
        <f>MACD!E2326</f>
        <v>-1.3372746700662574E-2</v>
      </c>
      <c r="E2326" s="2">
        <f>MACD!F2326</f>
        <v>3.4526413087494608E-2</v>
      </c>
      <c r="F2326" s="2">
        <f>'Moving Avg'!D2326</f>
        <v>7.7814199999999998</v>
      </c>
      <c r="G2326" s="2">
        <f>'Moving Avg'!F2326</f>
        <v>7.7274550000000017</v>
      </c>
      <c r="H2326" s="2">
        <f>'Moving Avg'!G2326</f>
        <v>7.6093040000000016</v>
      </c>
      <c r="I2326" s="2">
        <f>'Moving Avg'!H2326</f>
        <v>7.7351610000000006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  <c r="M2326" s="8">
        <f t="shared" si="363"/>
        <v>50</v>
      </c>
      <c r="N2326" s="8">
        <f t="shared" si="360"/>
        <v>100</v>
      </c>
      <c r="O2326" s="8">
        <f t="shared" si="361"/>
        <v>50</v>
      </c>
      <c r="P2326" s="8">
        <f t="shared" si="362"/>
        <v>83.5</v>
      </c>
      <c r="Q2326" s="9">
        <f t="shared" si="364"/>
        <v>72.525000000000006</v>
      </c>
      <c r="R2326" s="9">
        <f t="shared" si="365"/>
        <v>68.375</v>
      </c>
      <c r="S2326" s="9">
        <f t="shared" si="366"/>
        <v>72.575000000000003</v>
      </c>
      <c r="T2326" s="9">
        <f t="shared" si="367"/>
        <v>70.875</v>
      </c>
      <c r="U2326" s="8">
        <f t="shared" si="368"/>
        <v>71.158333333333346</v>
      </c>
      <c r="V2326" s="8">
        <f t="shared" si="369"/>
        <v>71.087500000000006</v>
      </c>
    </row>
    <row r="2327" spans="1:22" ht="13.5" x14ac:dyDescent="0.25">
      <c r="A2327" s="3">
        <f>RSI!A2327</f>
        <v>45390</v>
      </c>
      <c r="B2327" s="2">
        <f>RSI!B2327</f>
        <v>7.7869999999999999</v>
      </c>
      <c r="C2327" s="2">
        <f>RSI!I2327</f>
        <v>58.176974400659283</v>
      </c>
      <c r="D2327" s="2">
        <f>MACD!E2327</f>
        <v>-2.9952708672077222E-2</v>
      </c>
      <c r="E2327" s="2">
        <f>MACD!F2327</f>
        <v>2.1630588735580245E-2</v>
      </c>
      <c r="F2327" s="2">
        <f>'Moving Avg'!D2327</f>
        <v>7.7851400000000002</v>
      </c>
      <c r="G2327" s="2">
        <f>'Moving Avg'!F2327</f>
        <v>7.7242000000000015</v>
      </c>
      <c r="H2327" s="2">
        <f>'Moving Avg'!G2327</f>
        <v>7.6189800000000014</v>
      </c>
      <c r="I2327" s="2">
        <f>'Moving Avg'!H2327</f>
        <v>7.7309069999999993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  <c r="M2327" s="8">
        <f t="shared" si="363"/>
        <v>50</v>
      </c>
      <c r="N2327" s="8">
        <f t="shared" si="360"/>
        <v>100</v>
      </c>
      <c r="O2327" s="8">
        <f t="shared" si="361"/>
        <v>50</v>
      </c>
      <c r="P2327" s="8">
        <f t="shared" si="362"/>
        <v>83.5</v>
      </c>
      <c r="Q2327" s="9">
        <f t="shared" si="364"/>
        <v>72.525000000000006</v>
      </c>
      <c r="R2327" s="9">
        <f t="shared" si="365"/>
        <v>68.375</v>
      </c>
      <c r="S2327" s="9">
        <f t="shared" si="366"/>
        <v>72.575000000000003</v>
      </c>
      <c r="T2327" s="9">
        <f t="shared" si="367"/>
        <v>70.875</v>
      </c>
      <c r="U2327" s="8">
        <f t="shared" si="368"/>
        <v>71.158333333333346</v>
      </c>
      <c r="V2327" s="8">
        <f t="shared" si="369"/>
        <v>71.087500000000006</v>
      </c>
    </row>
    <row r="2328" spans="1:22" ht="13.5" x14ac:dyDescent="0.25">
      <c r="A2328" s="3">
        <f>RSI!A2328</f>
        <v>45394</v>
      </c>
      <c r="B2328" s="2">
        <f>RSI!B2328</f>
        <v>7.8334999999999999</v>
      </c>
      <c r="C2328" s="2">
        <f>RSI!I2328</f>
        <v>62.323546336711175</v>
      </c>
      <c r="D2328" s="2">
        <f>MACD!E2328</f>
        <v>-3.7817890174785873E-2</v>
      </c>
      <c r="E2328" s="2">
        <f>MACD!F2328</f>
        <v>9.7408929535070243E-3</v>
      </c>
      <c r="F2328" s="2">
        <f>'Moving Avg'!D2328</f>
        <v>7.7981600000000002</v>
      </c>
      <c r="G2328" s="2">
        <f>'Moving Avg'!F2328</f>
        <v>7.7269899999999989</v>
      </c>
      <c r="H2328" s="2">
        <f>'Moving Avg'!G2328</f>
        <v>7.6286560000000012</v>
      </c>
      <c r="I2328" s="2">
        <f>'Moving Avg'!H2328</f>
        <v>7.7270164999999995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  <c r="M2328" s="8">
        <f t="shared" si="363"/>
        <v>50</v>
      </c>
      <c r="N2328" s="8">
        <f t="shared" si="360"/>
        <v>100</v>
      </c>
      <c r="O2328" s="8">
        <f t="shared" si="361"/>
        <v>50</v>
      </c>
      <c r="P2328" s="8">
        <f t="shared" si="362"/>
        <v>83.5</v>
      </c>
      <c r="Q2328" s="9">
        <f t="shared" si="364"/>
        <v>72.525000000000006</v>
      </c>
      <c r="R2328" s="9">
        <f t="shared" si="365"/>
        <v>68.375</v>
      </c>
      <c r="S2328" s="9">
        <f t="shared" si="366"/>
        <v>72.575000000000003</v>
      </c>
      <c r="T2328" s="9">
        <f t="shared" si="367"/>
        <v>70.875</v>
      </c>
      <c r="U2328" s="8">
        <f t="shared" si="368"/>
        <v>71.158333333333346</v>
      </c>
      <c r="V2328" s="8">
        <f t="shared" si="369"/>
        <v>71.087500000000006</v>
      </c>
    </row>
    <row r="2329" spans="1:22" ht="13.5" x14ac:dyDescent="0.25">
      <c r="A2329" s="3">
        <f>RSI!A2329</f>
        <v>45397</v>
      </c>
      <c r="B2329" s="2">
        <f>RSI!B2329</f>
        <v>7.8148999999999997</v>
      </c>
      <c r="C2329" s="2">
        <f>RSI!I2329</f>
        <v>59.77080091292143</v>
      </c>
      <c r="D2329" s="2">
        <f>MACD!E2329</f>
        <v>-3.9468754427052666E-2</v>
      </c>
      <c r="E2329" s="2">
        <f>MACD!F2329</f>
        <v>-1.01036522604913E-4</v>
      </c>
      <c r="F2329" s="2">
        <f>'Moving Avg'!D2329</f>
        <v>7.7981600000000002</v>
      </c>
      <c r="G2329" s="2">
        <f>'Moving Avg'!F2329</f>
        <v>7.7302449999999991</v>
      </c>
      <c r="H2329" s="2">
        <f>'Moving Avg'!G2329</f>
        <v>7.6379600000000005</v>
      </c>
      <c r="I2329" s="2">
        <f>'Moving Avg'!H2329</f>
        <v>7.7228585000000001</v>
      </c>
      <c r="J2329" s="6" t="str">
        <f>OBV!F2329</f>
        <v>BULLISH</v>
      </c>
      <c r="K2329" s="6" t="str">
        <f>OBV!G2329</f>
        <v>NEUTRAL</v>
      </c>
      <c r="L2329" s="6" t="str">
        <f>OBV!H2329</f>
        <v>NEUTRAL</v>
      </c>
      <c r="M2329" s="8">
        <f t="shared" si="363"/>
        <v>50</v>
      </c>
      <c r="N2329" s="8">
        <f t="shared" si="360"/>
        <v>100</v>
      </c>
      <c r="O2329" s="8">
        <f t="shared" si="361"/>
        <v>50</v>
      </c>
      <c r="P2329" s="8">
        <f t="shared" si="362"/>
        <v>49.5</v>
      </c>
      <c r="Q2329" s="9">
        <f t="shared" si="364"/>
        <v>67.424999999999997</v>
      </c>
      <c r="R2329" s="9">
        <f t="shared" si="365"/>
        <v>59.875</v>
      </c>
      <c r="S2329" s="9">
        <f t="shared" si="366"/>
        <v>57.275000000000006</v>
      </c>
      <c r="T2329" s="9">
        <f t="shared" si="367"/>
        <v>62.375</v>
      </c>
      <c r="U2329" s="8">
        <f t="shared" si="368"/>
        <v>61.524999999999999</v>
      </c>
      <c r="V2329" s="8">
        <f t="shared" si="369"/>
        <v>61.737499999999997</v>
      </c>
    </row>
    <row r="2330" spans="1:22" ht="13.5" x14ac:dyDescent="0.25">
      <c r="A2330" s="3">
        <f>RSI!A2330</f>
        <v>45398</v>
      </c>
      <c r="B2330" s="2">
        <f>RSI!B2330</f>
        <v>7.7218999999999998</v>
      </c>
      <c r="C2330" s="2">
        <f>RSI!I2330</f>
        <v>48.970322350647862</v>
      </c>
      <c r="D2330" s="2">
        <f>MACD!E2330</f>
        <v>-3.4483320386213379E-2</v>
      </c>
      <c r="E2330" s="2">
        <f>MACD!F2330</f>
        <v>-6.9774932953266065E-3</v>
      </c>
      <c r="F2330" s="2">
        <f>'Moving Avg'!D2330</f>
        <v>7.7888599999999997</v>
      </c>
      <c r="G2330" s="2">
        <f>'Moving Avg'!F2330</f>
        <v>7.7288499999999996</v>
      </c>
      <c r="H2330" s="2">
        <f>'Moving Avg'!G2330</f>
        <v>7.6463340000000004</v>
      </c>
      <c r="I2330" s="2">
        <f>'Moving Avg'!H2330</f>
        <v>7.7181915000000005</v>
      </c>
      <c r="J2330" s="6" t="str">
        <f>OBV!F2330</f>
        <v>BULLISH</v>
      </c>
      <c r="K2330" s="6" t="str">
        <f>OBV!G2330</f>
        <v>NEUTRAL</v>
      </c>
      <c r="L2330" s="6" t="str">
        <f>OBV!H2330</f>
        <v>BULLISH DIVERGENCE</v>
      </c>
      <c r="M2330" s="8">
        <f t="shared" si="363"/>
        <v>50</v>
      </c>
      <c r="N2330" s="8">
        <f t="shared" si="360"/>
        <v>100</v>
      </c>
      <c r="O2330" s="8">
        <f t="shared" si="361"/>
        <v>50</v>
      </c>
      <c r="P2330" s="8">
        <f t="shared" si="362"/>
        <v>66.5</v>
      </c>
      <c r="Q2330" s="9">
        <f t="shared" si="364"/>
        <v>69.974999999999994</v>
      </c>
      <c r="R2330" s="9">
        <f t="shared" si="365"/>
        <v>64.125</v>
      </c>
      <c r="S2330" s="9">
        <f t="shared" si="366"/>
        <v>64.924999999999997</v>
      </c>
      <c r="T2330" s="9">
        <f t="shared" si="367"/>
        <v>66.625</v>
      </c>
      <c r="U2330" s="8">
        <f t="shared" si="368"/>
        <v>66.341666666666654</v>
      </c>
      <c r="V2330" s="8">
        <f t="shared" si="369"/>
        <v>66.412499999999994</v>
      </c>
    </row>
    <row r="2331" spans="1:22" ht="13.5" x14ac:dyDescent="0.25">
      <c r="A2331" s="3">
        <f>RSI!A2331</f>
        <v>45399</v>
      </c>
      <c r="B2331" s="2">
        <f>RSI!B2331</f>
        <v>7.7591000000000001</v>
      </c>
      <c r="C2331" s="2">
        <f>RSI!I2331</f>
        <v>52.655576400824231</v>
      </c>
      <c r="D2331" s="2">
        <f>MACD!E2331</f>
        <v>-2.5786090634715819E-2</v>
      </c>
      <c r="E2331" s="2">
        <f>MACD!F2331</f>
        <v>-1.0739212763204449E-2</v>
      </c>
      <c r="F2331" s="2">
        <f>'Moving Avg'!D2331</f>
        <v>7.7832799999999995</v>
      </c>
      <c r="G2331" s="2">
        <f>'Moving Avg'!F2331</f>
        <v>7.7330399999999999</v>
      </c>
      <c r="H2331" s="2">
        <f>'Moving Avg'!G2331</f>
        <v>7.6554520000000004</v>
      </c>
      <c r="I2331" s="2">
        <f>'Moving Avg'!H2331</f>
        <v>7.7137105000000012</v>
      </c>
      <c r="J2331" s="6" t="str">
        <f>OBV!F2331</f>
        <v>BULLISH</v>
      </c>
      <c r="K2331" s="6" t="str">
        <f>OBV!G2331</f>
        <v>NEUTRAL</v>
      </c>
      <c r="L2331" s="6" t="str">
        <f>OBV!H2331</f>
        <v>BULLISH DIVERGENCE</v>
      </c>
      <c r="M2331" s="8">
        <f t="shared" si="363"/>
        <v>50</v>
      </c>
      <c r="N2331" s="8">
        <f t="shared" si="360"/>
        <v>45</v>
      </c>
      <c r="O2331" s="8">
        <f t="shared" si="361"/>
        <v>50</v>
      </c>
      <c r="P2331" s="8">
        <f t="shared" si="362"/>
        <v>66.5</v>
      </c>
      <c r="Q2331" s="9">
        <f t="shared" si="364"/>
        <v>50.725000000000001</v>
      </c>
      <c r="R2331" s="9">
        <f t="shared" si="365"/>
        <v>53.125</v>
      </c>
      <c r="S2331" s="9">
        <f t="shared" si="366"/>
        <v>56.674999999999997</v>
      </c>
      <c r="T2331" s="9">
        <f t="shared" si="367"/>
        <v>52.875</v>
      </c>
      <c r="U2331" s="8">
        <f t="shared" si="368"/>
        <v>53.508333333333326</v>
      </c>
      <c r="V2331" s="8">
        <f t="shared" si="369"/>
        <v>53.349999999999994</v>
      </c>
    </row>
    <row r="2332" spans="1:22" ht="13.5" x14ac:dyDescent="0.25">
      <c r="A2332" s="3">
        <f>RSI!A2332</f>
        <v>45400</v>
      </c>
      <c r="B2332" s="2">
        <f>RSI!B2332</f>
        <v>7.7218999999999998</v>
      </c>
      <c r="C2332" s="2">
        <f>RSI!I2332</f>
        <v>48.85590245863974</v>
      </c>
      <c r="D2332" s="2">
        <f>MACD!E2332</f>
        <v>-1.5816624696821435E-2</v>
      </c>
      <c r="E2332" s="2">
        <f>MACD!F2332</f>
        <v>-1.1754695149927847E-2</v>
      </c>
      <c r="F2332" s="2">
        <f>'Moving Avg'!D2332</f>
        <v>7.7702600000000004</v>
      </c>
      <c r="G2332" s="2">
        <f>'Moving Avg'!F2332</f>
        <v>7.7335049999999992</v>
      </c>
      <c r="H2332" s="2">
        <f>'Moving Avg'!G2332</f>
        <v>7.6647559999999997</v>
      </c>
      <c r="I2332" s="2">
        <f>'Moving Avg'!H2332</f>
        <v>7.7085885000000012</v>
      </c>
      <c r="J2332" s="6" t="str">
        <f>OBV!F2332</f>
        <v>BULLISH</v>
      </c>
      <c r="K2332" s="6" t="str">
        <f>OBV!G2332</f>
        <v>NEUTRAL</v>
      </c>
      <c r="L2332" s="6" t="str">
        <f>OBV!H2332</f>
        <v>BULLISH DIVERGENCE</v>
      </c>
      <c r="M2332" s="8">
        <f t="shared" si="363"/>
        <v>50</v>
      </c>
      <c r="N2332" s="8">
        <f t="shared" si="360"/>
        <v>45</v>
      </c>
      <c r="O2332" s="8">
        <f t="shared" si="361"/>
        <v>50</v>
      </c>
      <c r="P2332" s="8">
        <f t="shared" si="362"/>
        <v>66.5</v>
      </c>
      <c r="Q2332" s="9">
        <f t="shared" si="364"/>
        <v>50.725000000000001</v>
      </c>
      <c r="R2332" s="9">
        <f t="shared" si="365"/>
        <v>53.125</v>
      </c>
      <c r="S2332" s="9">
        <f t="shared" si="366"/>
        <v>56.674999999999997</v>
      </c>
      <c r="T2332" s="9">
        <f t="shared" si="367"/>
        <v>52.875</v>
      </c>
      <c r="U2332" s="8">
        <f t="shared" si="368"/>
        <v>53.508333333333326</v>
      </c>
      <c r="V2332" s="8">
        <f t="shared" si="369"/>
        <v>53.349999999999994</v>
      </c>
    </row>
    <row r="2333" spans="1:22" ht="13.5" x14ac:dyDescent="0.25">
      <c r="A2333" s="3">
        <f>RSI!A2333</f>
        <v>45401</v>
      </c>
      <c r="B2333" s="2">
        <f>RSI!B2333</f>
        <v>7.694</v>
      </c>
      <c r="C2333" s="2">
        <f>RSI!I2333</f>
        <v>46.165217844617338</v>
      </c>
      <c r="D2333" s="2">
        <f>MACD!E2333</f>
        <v>-5.2289619284220379E-3</v>
      </c>
      <c r="E2333" s="2">
        <f>MACD!F2333</f>
        <v>-1.0449548505626686E-2</v>
      </c>
      <c r="F2333" s="2">
        <f>'Moving Avg'!D2333</f>
        <v>7.7423600000000006</v>
      </c>
      <c r="G2333" s="2">
        <f>'Moving Avg'!F2333</f>
        <v>7.7330399999999981</v>
      </c>
      <c r="H2333" s="2">
        <f>'Moving Avg'!G2333</f>
        <v>7.6729440000000002</v>
      </c>
      <c r="I2333" s="2">
        <f>'Moving Avg'!H2333</f>
        <v>7.703643500000001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3"/>
        <v>50</v>
      </c>
      <c r="N2333" s="8">
        <f t="shared" si="360"/>
        <v>0</v>
      </c>
      <c r="O2333" s="8">
        <f t="shared" si="361"/>
        <v>50</v>
      </c>
      <c r="P2333" s="8">
        <f t="shared" si="362"/>
        <v>16.5</v>
      </c>
      <c r="Q2333" s="9">
        <f t="shared" si="364"/>
        <v>27.475000000000001</v>
      </c>
      <c r="R2333" s="9">
        <f t="shared" si="365"/>
        <v>31.625</v>
      </c>
      <c r="S2333" s="9">
        <f t="shared" si="366"/>
        <v>27.425000000000001</v>
      </c>
      <c r="T2333" s="9">
        <f t="shared" si="367"/>
        <v>29.125</v>
      </c>
      <c r="U2333" s="8">
        <f t="shared" si="368"/>
        <v>28.841666666666669</v>
      </c>
      <c r="V2333" s="8">
        <f t="shared" si="369"/>
        <v>28.912500000000001</v>
      </c>
    </row>
    <row r="2334" spans="1:22" ht="13.5" x14ac:dyDescent="0.25">
      <c r="A2334" s="3">
        <f>RSI!A2334</f>
        <v>45404</v>
      </c>
      <c r="B2334" s="2">
        <f>RSI!B2334</f>
        <v>7.7218999999999998</v>
      </c>
      <c r="C2334" s="2">
        <f>RSI!I2334</f>
        <v>49.17940479944378</v>
      </c>
      <c r="D2334" s="2">
        <f>MACD!E2334</f>
        <v>9.0608474989961607E-3</v>
      </c>
      <c r="E2334" s="2">
        <f>MACD!F2334</f>
        <v>-6.5474693047021162E-3</v>
      </c>
      <c r="F2334" s="2">
        <f>'Moving Avg'!D2334</f>
        <v>7.7237600000000004</v>
      </c>
      <c r="G2334" s="2">
        <f>'Moving Avg'!F2334</f>
        <v>7.7376949999999995</v>
      </c>
      <c r="H2334" s="2">
        <f>'Moving Avg'!G2334</f>
        <v>7.6822480000000004</v>
      </c>
      <c r="I2334" s="2">
        <f>'Moving Avg'!H2334</f>
        <v>7.698928500000001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3"/>
        <v>50</v>
      </c>
      <c r="N2334" s="8">
        <f t="shared" si="360"/>
        <v>0</v>
      </c>
      <c r="O2334" s="8">
        <f t="shared" si="361"/>
        <v>50</v>
      </c>
      <c r="P2334" s="8">
        <f t="shared" si="362"/>
        <v>16.5</v>
      </c>
      <c r="Q2334" s="9">
        <f t="shared" si="364"/>
        <v>27.475000000000001</v>
      </c>
      <c r="R2334" s="9">
        <f t="shared" si="365"/>
        <v>31.625</v>
      </c>
      <c r="S2334" s="9">
        <f t="shared" si="366"/>
        <v>27.425000000000001</v>
      </c>
      <c r="T2334" s="9">
        <f t="shared" si="367"/>
        <v>29.125</v>
      </c>
      <c r="U2334" s="8">
        <f t="shared" si="368"/>
        <v>28.841666666666669</v>
      </c>
      <c r="V2334" s="8">
        <f t="shared" si="369"/>
        <v>28.912500000000001</v>
      </c>
    </row>
    <row r="2335" spans="1:22" ht="13.5" x14ac:dyDescent="0.25">
      <c r="A2335" s="3">
        <f>RSI!A2335</f>
        <v>45405</v>
      </c>
      <c r="B2335" s="2">
        <f>RSI!B2335</f>
        <v>7.8148999999999997</v>
      </c>
      <c r="C2335" s="2">
        <f>RSI!I2335</f>
        <v>57.684352465791811</v>
      </c>
      <c r="D2335" s="2">
        <f>MACD!E2335</f>
        <v>7.1704036315995978E-3</v>
      </c>
      <c r="E2335" s="2">
        <f>MACD!F2335</f>
        <v>-3.803894717441773E-3</v>
      </c>
      <c r="F2335" s="2">
        <f>'Moving Avg'!D2335</f>
        <v>7.7423600000000006</v>
      </c>
      <c r="G2335" s="2">
        <f>'Moving Avg'!F2335</f>
        <v>7.7469999999999999</v>
      </c>
      <c r="H2335" s="2">
        <f>'Moving Avg'!G2335</f>
        <v>7.6906220000000012</v>
      </c>
      <c r="I2335" s="2">
        <f>'Moving Avg'!H2335</f>
        <v>7.6946785000000011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  <c r="M2335" s="8">
        <f t="shared" si="363"/>
        <v>50</v>
      </c>
      <c r="N2335" s="8">
        <f t="shared" si="360"/>
        <v>0</v>
      </c>
      <c r="O2335" s="8">
        <f t="shared" si="361"/>
        <v>50</v>
      </c>
      <c r="P2335" s="8">
        <f t="shared" si="362"/>
        <v>83.5</v>
      </c>
      <c r="Q2335" s="9">
        <f t="shared" si="364"/>
        <v>37.524999999999999</v>
      </c>
      <c r="R2335" s="9">
        <f t="shared" si="365"/>
        <v>48.375</v>
      </c>
      <c r="S2335" s="9">
        <f t="shared" si="366"/>
        <v>57.575000000000003</v>
      </c>
      <c r="T2335" s="9">
        <f t="shared" si="367"/>
        <v>45.875</v>
      </c>
      <c r="U2335" s="8">
        <f t="shared" si="368"/>
        <v>47.82500000000001</v>
      </c>
      <c r="V2335" s="8">
        <f t="shared" si="369"/>
        <v>47.337500000000006</v>
      </c>
    </row>
    <row r="2336" spans="1:22" ht="13.5" x14ac:dyDescent="0.25">
      <c r="A2336" s="3">
        <f>RSI!A2336</f>
        <v>45406</v>
      </c>
      <c r="B2336" s="2">
        <f>RSI!B2336</f>
        <v>7.9078999999999997</v>
      </c>
      <c r="C2336" s="2">
        <f>RSI!I2336</f>
        <v>64.146137806937531</v>
      </c>
      <c r="D2336" s="2">
        <f>MACD!E2336</f>
        <v>1.050307682708862E-3</v>
      </c>
      <c r="E2336" s="2">
        <f>MACD!F2336</f>
        <v>-2.8330542374116461E-3</v>
      </c>
      <c r="F2336" s="2">
        <f>'Moving Avg'!D2336</f>
        <v>7.7721199999999993</v>
      </c>
      <c r="G2336" s="2">
        <f>'Moving Avg'!F2336</f>
        <v>7.7609550000000009</v>
      </c>
      <c r="H2336" s="2">
        <f>'Moving Avg'!G2336</f>
        <v>7.6978780000000002</v>
      </c>
      <c r="I2336" s="2">
        <f>'Moving Avg'!H2336</f>
        <v>7.6909839999999994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  <c r="M2336" s="8">
        <f t="shared" si="363"/>
        <v>50</v>
      </c>
      <c r="N2336" s="8">
        <f t="shared" si="360"/>
        <v>0</v>
      </c>
      <c r="O2336" s="8">
        <f t="shared" si="361"/>
        <v>50</v>
      </c>
      <c r="P2336" s="8">
        <f t="shared" si="362"/>
        <v>83.5</v>
      </c>
      <c r="Q2336" s="9">
        <f t="shared" si="364"/>
        <v>37.524999999999999</v>
      </c>
      <c r="R2336" s="9">
        <f t="shared" si="365"/>
        <v>48.375</v>
      </c>
      <c r="S2336" s="9">
        <f t="shared" si="366"/>
        <v>57.575000000000003</v>
      </c>
      <c r="T2336" s="9">
        <f t="shared" si="367"/>
        <v>45.875</v>
      </c>
      <c r="U2336" s="8">
        <f t="shared" si="368"/>
        <v>47.82500000000001</v>
      </c>
      <c r="V2336" s="8">
        <f t="shared" si="369"/>
        <v>47.337500000000006</v>
      </c>
    </row>
    <row r="2337" spans="1:22" ht="13.5" x14ac:dyDescent="0.25">
      <c r="A2337" s="3">
        <f>RSI!A2337</f>
        <v>45407</v>
      </c>
      <c r="B2337" s="2">
        <f>RSI!B2337</f>
        <v>7.9451000000000001</v>
      </c>
      <c r="C2337" s="2">
        <f>RSI!I2337</f>
        <v>66.359051339593066</v>
      </c>
      <c r="D2337" s="2">
        <f>MACD!E2337</f>
        <v>-7.8899419374502955E-3</v>
      </c>
      <c r="E2337" s="2">
        <f>MACD!F2337</f>
        <v>-3.844431777419376E-3</v>
      </c>
      <c r="F2337" s="2">
        <f>'Moving Avg'!D2337</f>
        <v>7.8167599999999995</v>
      </c>
      <c r="G2337" s="2">
        <f>'Moving Avg'!F2337</f>
        <v>7.7767700000000008</v>
      </c>
      <c r="H2337" s="2">
        <f>'Moving Avg'!G2337</f>
        <v>7.707924000000002</v>
      </c>
      <c r="I2337" s="2">
        <f>'Moving Avg'!H2337</f>
        <v>7.6875654999999981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  <c r="M2337" s="8">
        <f t="shared" si="363"/>
        <v>50</v>
      </c>
      <c r="N2337" s="8">
        <f t="shared" si="360"/>
        <v>45</v>
      </c>
      <c r="O2337" s="8">
        <f t="shared" si="361"/>
        <v>50</v>
      </c>
      <c r="P2337" s="8">
        <f t="shared" si="362"/>
        <v>83.5</v>
      </c>
      <c r="Q2337" s="9">
        <f t="shared" si="364"/>
        <v>53.274999999999999</v>
      </c>
      <c r="R2337" s="9">
        <f t="shared" si="365"/>
        <v>57.375</v>
      </c>
      <c r="S2337" s="9">
        <f t="shared" si="366"/>
        <v>64.325000000000003</v>
      </c>
      <c r="T2337" s="9">
        <f t="shared" si="367"/>
        <v>57.125</v>
      </c>
      <c r="U2337" s="8">
        <f t="shared" si="368"/>
        <v>58.32500000000001</v>
      </c>
      <c r="V2337" s="8">
        <f t="shared" si="369"/>
        <v>58.025000000000006</v>
      </c>
    </row>
    <row r="2338" spans="1:22" ht="13.5" x14ac:dyDescent="0.25">
      <c r="A2338" s="3">
        <f>RSI!A2338</f>
        <v>45408</v>
      </c>
      <c r="B2338" s="2">
        <f>RSI!B2338</f>
        <v>7.9264999999999999</v>
      </c>
      <c r="C2338" s="2">
        <f>RSI!I2338</f>
        <v>64.224607909524465</v>
      </c>
      <c r="D2338" s="2">
        <f>MACD!E2338</f>
        <v>-8.0745826149257738E-3</v>
      </c>
      <c r="E2338" s="2">
        <f>MACD!F2338</f>
        <v>-4.6904619449206555E-3</v>
      </c>
      <c r="F2338" s="2">
        <f>'Moving Avg'!D2338</f>
        <v>7.8632599999999995</v>
      </c>
      <c r="G2338" s="2">
        <f>'Moving Avg'!F2338</f>
        <v>7.7883950000000013</v>
      </c>
      <c r="H2338" s="2">
        <f>'Moving Avg'!G2338</f>
        <v>7.7175980000000015</v>
      </c>
      <c r="I2338" s="2">
        <f>'Moving Avg'!H2338</f>
        <v>7.6864964999999987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3"/>
        <v>50</v>
      </c>
      <c r="N2338" s="8">
        <f t="shared" si="360"/>
        <v>45</v>
      </c>
      <c r="O2338" s="8">
        <f t="shared" si="361"/>
        <v>50</v>
      </c>
      <c r="P2338" s="8">
        <f t="shared" si="362"/>
        <v>83.5</v>
      </c>
      <c r="Q2338" s="9">
        <f t="shared" si="364"/>
        <v>53.274999999999999</v>
      </c>
      <c r="R2338" s="9">
        <f t="shared" si="365"/>
        <v>57.375</v>
      </c>
      <c r="S2338" s="9">
        <f t="shared" si="366"/>
        <v>64.325000000000003</v>
      </c>
      <c r="T2338" s="9">
        <f t="shared" si="367"/>
        <v>57.125</v>
      </c>
      <c r="U2338" s="8">
        <f t="shared" si="368"/>
        <v>58.32500000000001</v>
      </c>
      <c r="V2338" s="8">
        <f t="shared" si="369"/>
        <v>58.025000000000006</v>
      </c>
    </row>
    <row r="2339" spans="1:22" ht="13.5" x14ac:dyDescent="0.25">
      <c r="A2339" s="3">
        <f>RSI!A2339</f>
        <v>45411</v>
      </c>
      <c r="B2339" s="2">
        <f>RSI!B2339</f>
        <v>7.9078999999999997</v>
      </c>
      <c r="C2339" s="2">
        <f>RSI!I2339</f>
        <v>62.074394071132225</v>
      </c>
      <c r="D2339" s="2">
        <f>MACD!E2339</f>
        <v>-1.0670815822463986E-2</v>
      </c>
      <c r="E2339" s="2">
        <f>MACD!F2339</f>
        <v>-5.886532720429322E-3</v>
      </c>
      <c r="F2339" s="2">
        <f>'Moving Avg'!D2339</f>
        <v>7.9004599999999998</v>
      </c>
      <c r="G2339" s="2">
        <f>'Moving Avg'!F2339</f>
        <v>7.7976950000000018</v>
      </c>
      <c r="H2339" s="2">
        <f>'Moving Avg'!G2339</f>
        <v>7.7257840000000009</v>
      </c>
      <c r="I2339" s="2">
        <f>'Moving Avg'!H2339</f>
        <v>7.684429999999999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3"/>
        <v>50</v>
      </c>
      <c r="N2339" s="8">
        <f t="shared" si="360"/>
        <v>45</v>
      </c>
      <c r="O2339" s="8">
        <f t="shared" si="361"/>
        <v>50</v>
      </c>
      <c r="P2339" s="8">
        <f t="shared" si="362"/>
        <v>83.5</v>
      </c>
      <c r="Q2339" s="9">
        <f t="shared" si="364"/>
        <v>53.274999999999999</v>
      </c>
      <c r="R2339" s="9">
        <f t="shared" si="365"/>
        <v>57.375</v>
      </c>
      <c r="S2339" s="9">
        <f t="shared" si="366"/>
        <v>64.325000000000003</v>
      </c>
      <c r="T2339" s="9">
        <f t="shared" si="367"/>
        <v>57.125</v>
      </c>
      <c r="U2339" s="8">
        <f t="shared" si="368"/>
        <v>58.32500000000001</v>
      </c>
      <c r="V2339" s="8">
        <f t="shared" si="369"/>
        <v>58.025000000000006</v>
      </c>
    </row>
    <row r="2340" spans="1:22" ht="13.5" x14ac:dyDescent="0.25">
      <c r="A2340" s="3">
        <f>RSI!A2340</f>
        <v>45412</v>
      </c>
      <c r="B2340" s="2">
        <f>RSI!B2340</f>
        <v>7.8613999999999997</v>
      </c>
      <c r="C2340" s="2">
        <f>RSI!I2340</f>
        <v>56.941809142284001</v>
      </c>
      <c r="D2340" s="2">
        <f>MACD!E2340</f>
        <v>-2.4506373853185437E-2</v>
      </c>
      <c r="E2340" s="2">
        <f>MACD!F2340</f>
        <v>-9.6105009469805453E-3</v>
      </c>
      <c r="F2340" s="2">
        <f>'Moving Avg'!D2340</f>
        <v>7.9097600000000003</v>
      </c>
      <c r="G2340" s="2">
        <f>'Moving Avg'!F2340</f>
        <v>7.8046700000000016</v>
      </c>
      <c r="H2340" s="2">
        <f>'Moving Avg'!G2340</f>
        <v>7.7341560000000014</v>
      </c>
      <c r="I2340" s="2">
        <f>'Moving Avg'!H2340</f>
        <v>7.6821309999999983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  <c r="M2340" s="8">
        <f t="shared" si="363"/>
        <v>50</v>
      </c>
      <c r="N2340" s="8">
        <f t="shared" si="360"/>
        <v>45</v>
      </c>
      <c r="O2340" s="8">
        <f t="shared" si="361"/>
        <v>50</v>
      </c>
      <c r="P2340" s="8">
        <f t="shared" si="362"/>
        <v>83.5</v>
      </c>
      <c r="Q2340" s="9">
        <f t="shared" si="364"/>
        <v>53.274999999999999</v>
      </c>
      <c r="R2340" s="9">
        <f t="shared" si="365"/>
        <v>57.375</v>
      </c>
      <c r="S2340" s="9">
        <f t="shared" si="366"/>
        <v>64.325000000000003</v>
      </c>
      <c r="T2340" s="9">
        <f t="shared" si="367"/>
        <v>57.125</v>
      </c>
      <c r="U2340" s="8">
        <f t="shared" si="368"/>
        <v>58.32500000000001</v>
      </c>
      <c r="V2340" s="8">
        <f t="shared" si="369"/>
        <v>58.025000000000006</v>
      </c>
    </row>
    <row r="2341" spans="1:22" ht="13.5" x14ac:dyDescent="0.25">
      <c r="A2341" s="3">
        <f>RSI!A2341</f>
        <v>45414</v>
      </c>
      <c r="B2341" s="2">
        <f>RSI!B2341</f>
        <v>7.8148999999999997</v>
      </c>
      <c r="C2341" s="2">
        <f>RSI!I2341</f>
        <v>52.286013893781302</v>
      </c>
      <c r="D2341" s="2">
        <f>MACD!E2341</f>
        <v>-2.7489145827646944E-2</v>
      </c>
      <c r="E2341" s="2">
        <f>MACD!F2341</f>
        <v>-1.3186229923113826E-2</v>
      </c>
      <c r="F2341" s="2">
        <f>'Moving Avg'!D2341</f>
        <v>7.8911599999999993</v>
      </c>
      <c r="G2341" s="2">
        <f>'Moving Avg'!F2341</f>
        <v>7.8069950000000006</v>
      </c>
      <c r="H2341" s="2">
        <f>'Moving Avg'!G2341</f>
        <v>7.7415980000000015</v>
      </c>
      <c r="I2341" s="2">
        <f>'Moving Avg'!H2341</f>
        <v>7.6795994999999992</v>
      </c>
      <c r="J2341" s="6" t="str">
        <f>OBV!F2341</f>
        <v>BULLISH</v>
      </c>
      <c r="K2341" s="6" t="str">
        <f>OBV!G2341</f>
        <v>NEUTRAL</v>
      </c>
      <c r="L2341" s="6" t="str">
        <f>OBV!H2341</f>
        <v>BULLISH DIVERGENCE</v>
      </c>
      <c r="M2341" s="8">
        <f t="shared" si="363"/>
        <v>50</v>
      </c>
      <c r="N2341" s="8">
        <f t="shared" si="360"/>
        <v>45</v>
      </c>
      <c r="O2341" s="8">
        <f t="shared" si="361"/>
        <v>50</v>
      </c>
      <c r="P2341" s="8">
        <f t="shared" si="362"/>
        <v>66.5</v>
      </c>
      <c r="Q2341" s="9">
        <f t="shared" si="364"/>
        <v>50.725000000000001</v>
      </c>
      <c r="R2341" s="9">
        <f t="shared" si="365"/>
        <v>53.125</v>
      </c>
      <c r="S2341" s="9">
        <f t="shared" si="366"/>
        <v>56.674999999999997</v>
      </c>
      <c r="T2341" s="9">
        <f t="shared" si="367"/>
        <v>52.875</v>
      </c>
      <c r="U2341" s="8">
        <f t="shared" si="368"/>
        <v>53.508333333333326</v>
      </c>
      <c r="V2341" s="8">
        <f t="shared" si="369"/>
        <v>53.349999999999994</v>
      </c>
    </row>
    <row r="2342" spans="1:22" ht="13.5" x14ac:dyDescent="0.25">
      <c r="A2342" s="3">
        <f>RSI!A2342</f>
        <v>45415</v>
      </c>
      <c r="B2342" s="2">
        <f>RSI!B2342</f>
        <v>7.8148999999999997</v>
      </c>
      <c r="C2342" s="2">
        <f>RSI!I2342</f>
        <v>52.286013893781302</v>
      </c>
      <c r="D2342" s="2">
        <f>MACD!E2342</f>
        <v>-3.5871783177122474E-2</v>
      </c>
      <c r="E2342" s="2">
        <f>MACD!F2342</f>
        <v>-1.7723340573915555E-2</v>
      </c>
      <c r="F2342" s="2">
        <f>'Moving Avg'!D2342</f>
        <v>7.8651200000000001</v>
      </c>
      <c r="G2342" s="2">
        <f>'Moving Avg'!F2342</f>
        <v>7.8093199999999996</v>
      </c>
      <c r="H2342" s="2">
        <f>'Moving Avg'!G2342</f>
        <v>7.7479240000000011</v>
      </c>
      <c r="I2342" s="2">
        <f>'Moving Avg'!H2342</f>
        <v>7.6770680000000002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  <c r="M2342" s="8">
        <f t="shared" si="363"/>
        <v>50</v>
      </c>
      <c r="N2342" s="8">
        <f t="shared" si="360"/>
        <v>45</v>
      </c>
      <c r="O2342" s="8">
        <f t="shared" si="361"/>
        <v>50</v>
      </c>
      <c r="P2342" s="8">
        <f t="shared" si="362"/>
        <v>16.5</v>
      </c>
      <c r="Q2342" s="9">
        <f t="shared" si="364"/>
        <v>43.225000000000001</v>
      </c>
      <c r="R2342" s="9">
        <f t="shared" si="365"/>
        <v>40.625</v>
      </c>
      <c r="S2342" s="9">
        <f t="shared" si="366"/>
        <v>34.174999999999997</v>
      </c>
      <c r="T2342" s="9">
        <f t="shared" si="367"/>
        <v>40.375</v>
      </c>
      <c r="U2342" s="8">
        <f t="shared" si="368"/>
        <v>39.341666666666661</v>
      </c>
      <c r="V2342" s="8">
        <f t="shared" si="369"/>
        <v>39.599999999999994</v>
      </c>
    </row>
    <row r="2343" spans="1:22" ht="13.5" x14ac:dyDescent="0.25">
      <c r="A2343" s="3">
        <f>RSI!A2343</f>
        <v>45418</v>
      </c>
      <c r="B2343" s="2">
        <f>RSI!B2343</f>
        <v>7.8148999999999997</v>
      </c>
      <c r="C2343" s="2">
        <f>RSI!I2343</f>
        <v>52.286013893781302</v>
      </c>
      <c r="D2343" s="2">
        <f>MACD!E2343</f>
        <v>-4.7382718044350902E-2</v>
      </c>
      <c r="E2343" s="2">
        <f>MACD!F2343</f>
        <v>-2.3655216068002624E-2</v>
      </c>
      <c r="F2343" s="2">
        <f>'Moving Avg'!D2343</f>
        <v>7.8427999999999995</v>
      </c>
      <c r="G2343" s="2">
        <f>'Moving Avg'!F2343</f>
        <v>7.8116449999999986</v>
      </c>
      <c r="H2343" s="2">
        <f>'Moving Avg'!G2343</f>
        <v>7.755366000000004</v>
      </c>
      <c r="I2343" s="2">
        <f>'Moving Avg'!H2343</f>
        <v>7.6747625000000008</v>
      </c>
      <c r="J2343" s="6" t="str">
        <f>OBV!F2343</f>
        <v>BEARISH</v>
      </c>
      <c r="K2343" s="6" t="str">
        <f>OBV!G2343</f>
        <v>NEUTRAL</v>
      </c>
      <c r="L2343" s="6" t="str">
        <f>OBV!H2343</f>
        <v>CONFIRMED BEARISH</v>
      </c>
      <c r="M2343" s="8">
        <f t="shared" si="363"/>
        <v>50</v>
      </c>
      <c r="N2343" s="8">
        <f t="shared" si="360"/>
        <v>100</v>
      </c>
      <c r="O2343" s="8">
        <f t="shared" si="361"/>
        <v>50</v>
      </c>
      <c r="P2343" s="8">
        <f t="shared" si="362"/>
        <v>16.5</v>
      </c>
      <c r="Q2343" s="9">
        <f t="shared" si="364"/>
        <v>62.475000000000001</v>
      </c>
      <c r="R2343" s="9">
        <f t="shared" si="365"/>
        <v>51.625</v>
      </c>
      <c r="S2343" s="9">
        <f t="shared" si="366"/>
        <v>42.424999999999997</v>
      </c>
      <c r="T2343" s="9">
        <f t="shared" si="367"/>
        <v>54.125</v>
      </c>
      <c r="U2343" s="8">
        <f t="shared" si="368"/>
        <v>52.17499999999999</v>
      </c>
      <c r="V2343" s="8">
        <f t="shared" si="369"/>
        <v>52.662499999999994</v>
      </c>
    </row>
    <row r="2344" spans="1:22" ht="13.5" x14ac:dyDescent="0.25">
      <c r="A2344" s="3">
        <f>RSI!A2344</f>
        <v>45419</v>
      </c>
      <c r="B2344" s="2">
        <f>RSI!B2344</f>
        <v>7.7591000000000001</v>
      </c>
      <c r="C2344" s="2">
        <f>RSI!I2344</f>
        <v>46.578073497888163</v>
      </c>
      <c r="D2344" s="2">
        <f>MACD!E2344</f>
        <v>-4.8813419515321144E-2</v>
      </c>
      <c r="E2344" s="2">
        <f>MACD!F2344</f>
        <v>-2.8686856757466329E-2</v>
      </c>
      <c r="F2344" s="2">
        <f>'Moving Avg'!D2344</f>
        <v>7.8130400000000009</v>
      </c>
      <c r="G2344" s="2">
        <f>'Moving Avg'!F2344</f>
        <v>7.8088549999999985</v>
      </c>
      <c r="H2344" s="2">
        <f>'Moving Avg'!G2344</f>
        <v>7.7616920000000036</v>
      </c>
      <c r="I2344" s="2">
        <f>'Moving Avg'!H2344</f>
        <v>7.6724040000000002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  <c r="M2344" s="8">
        <f t="shared" si="363"/>
        <v>50</v>
      </c>
      <c r="N2344" s="8">
        <f t="shared" si="360"/>
        <v>100</v>
      </c>
      <c r="O2344" s="8">
        <f t="shared" si="361"/>
        <v>50</v>
      </c>
      <c r="P2344" s="8">
        <f t="shared" si="362"/>
        <v>16.5</v>
      </c>
      <c r="Q2344" s="9">
        <f t="shared" si="364"/>
        <v>62.475000000000001</v>
      </c>
      <c r="R2344" s="9">
        <f t="shared" si="365"/>
        <v>51.625</v>
      </c>
      <c r="S2344" s="9">
        <f t="shared" si="366"/>
        <v>42.424999999999997</v>
      </c>
      <c r="T2344" s="9">
        <f t="shared" si="367"/>
        <v>54.125</v>
      </c>
      <c r="U2344" s="8">
        <f t="shared" si="368"/>
        <v>52.17499999999999</v>
      </c>
      <c r="V2344" s="8">
        <f t="shared" si="369"/>
        <v>52.662499999999994</v>
      </c>
    </row>
    <row r="2345" spans="1:22" ht="13.5" x14ac:dyDescent="0.25">
      <c r="A2345" s="3">
        <f>RSI!A2345</f>
        <v>45420</v>
      </c>
      <c r="B2345" s="2">
        <f>RSI!B2345</f>
        <v>7.7218999999999998</v>
      </c>
      <c r="C2345" s="2">
        <f>RSI!I2345</f>
        <v>43.192764459180431</v>
      </c>
      <c r="D2345" s="2">
        <f>MACD!E2345</f>
        <v>-3.2738744946818166E-2</v>
      </c>
      <c r="E2345" s="2">
        <f>MACD!F2345</f>
        <v>-2.9497234395336698E-2</v>
      </c>
      <c r="F2345" s="2">
        <f>'Moving Avg'!D2345</f>
        <v>7.7851400000000002</v>
      </c>
      <c r="G2345" s="2">
        <f>'Moving Avg'!F2345</f>
        <v>7.8065299999999995</v>
      </c>
      <c r="H2345" s="2">
        <f>'Moving Avg'!G2345</f>
        <v>7.7665300000000022</v>
      </c>
      <c r="I2345" s="2">
        <f>'Moving Avg'!H2345</f>
        <v>7.6698595000000003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  <c r="M2345" s="8">
        <f t="shared" si="363"/>
        <v>50</v>
      </c>
      <c r="N2345" s="8">
        <f t="shared" si="360"/>
        <v>45</v>
      </c>
      <c r="O2345" s="8">
        <f t="shared" si="361"/>
        <v>50</v>
      </c>
      <c r="P2345" s="8">
        <f t="shared" si="362"/>
        <v>16.5</v>
      </c>
      <c r="Q2345" s="9">
        <f t="shared" si="364"/>
        <v>43.225000000000001</v>
      </c>
      <c r="R2345" s="9">
        <f t="shared" si="365"/>
        <v>40.625</v>
      </c>
      <c r="S2345" s="9">
        <f t="shared" si="366"/>
        <v>34.174999999999997</v>
      </c>
      <c r="T2345" s="9">
        <f t="shared" si="367"/>
        <v>40.375</v>
      </c>
      <c r="U2345" s="8">
        <f t="shared" si="368"/>
        <v>39.341666666666661</v>
      </c>
      <c r="V2345" s="8">
        <f t="shared" si="369"/>
        <v>39.599999999999994</v>
      </c>
    </row>
    <row r="2346" spans="1:22" ht="13.5" x14ac:dyDescent="0.25">
      <c r="A2346" s="3">
        <f>RSI!A2346</f>
        <v>45421</v>
      </c>
      <c r="B2346" s="2">
        <f>RSI!B2346</f>
        <v>7.7218999999999998</v>
      </c>
      <c r="C2346" s="2">
        <f>RSI!I2346</f>
        <v>43.192764459180431</v>
      </c>
      <c r="D2346" s="2">
        <f>MACD!E2346</f>
        <v>-4.4040142171164476E-3</v>
      </c>
      <c r="E2346" s="2">
        <f>MACD!F2346</f>
        <v>-2.4478590359692649E-2</v>
      </c>
      <c r="F2346" s="2">
        <f>'Moving Avg'!D2346</f>
        <v>7.7665399999999991</v>
      </c>
      <c r="G2346" s="2">
        <f>'Moving Avg'!F2346</f>
        <v>7.8032749999999993</v>
      </c>
      <c r="H2346" s="2">
        <f>'Moving Avg'!G2346</f>
        <v>7.7711820000000023</v>
      </c>
      <c r="I2346" s="2">
        <f>'Moving Avg'!H2346</f>
        <v>7.6677675000000001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  <c r="M2346" s="8">
        <f t="shared" si="363"/>
        <v>50</v>
      </c>
      <c r="N2346" s="8">
        <f t="shared" si="360"/>
        <v>0</v>
      </c>
      <c r="O2346" s="8">
        <f t="shared" si="361"/>
        <v>50</v>
      </c>
      <c r="P2346" s="8">
        <f t="shared" si="362"/>
        <v>16.5</v>
      </c>
      <c r="Q2346" s="9">
        <f t="shared" si="364"/>
        <v>27.475000000000001</v>
      </c>
      <c r="R2346" s="9">
        <f t="shared" si="365"/>
        <v>31.625</v>
      </c>
      <c r="S2346" s="9">
        <f t="shared" si="366"/>
        <v>27.425000000000001</v>
      </c>
      <c r="T2346" s="9">
        <f t="shared" si="367"/>
        <v>29.125</v>
      </c>
      <c r="U2346" s="8">
        <f t="shared" si="368"/>
        <v>28.841666666666669</v>
      </c>
      <c r="V2346" s="8">
        <f t="shared" si="369"/>
        <v>28.912500000000001</v>
      </c>
    </row>
    <row r="2347" spans="1:22" ht="13.5" x14ac:dyDescent="0.25">
      <c r="A2347" s="3">
        <f>RSI!A2347</f>
        <v>45422</v>
      </c>
      <c r="B2347" s="2">
        <f>RSI!B2347</f>
        <v>7.5915999999999997</v>
      </c>
      <c r="C2347" s="2">
        <f>RSI!I2347</f>
        <v>33.347088054665022</v>
      </c>
      <c r="D2347" s="2">
        <f>MACD!E2347</f>
        <v>3.5340336231706182E-2</v>
      </c>
      <c r="E2347" s="2">
        <f>MACD!F2347</f>
        <v>-1.2514805041412884E-2</v>
      </c>
      <c r="F2347" s="2">
        <f>'Moving Avg'!D2347</f>
        <v>7.7218800000000005</v>
      </c>
      <c r="G2347" s="2">
        <f>'Moving Avg'!F2347</f>
        <v>7.7935050000000006</v>
      </c>
      <c r="H2347" s="2">
        <f>'Moving Avg'!G2347</f>
        <v>7.7732280000000014</v>
      </c>
      <c r="I2347" s="2">
        <f>'Moving Avg'!H2347</f>
        <v>7.6651144999999987</v>
      </c>
      <c r="J2347" s="6" t="str">
        <f>OBV!F2347</f>
        <v>BEARISH</v>
      </c>
      <c r="K2347" s="6" t="str">
        <f>OBV!G2347</f>
        <v>NEUTRAL</v>
      </c>
      <c r="L2347" s="6" t="str">
        <f>OBV!H2347</f>
        <v>CONFIRMED BEARISH</v>
      </c>
      <c r="M2347" s="8">
        <f t="shared" si="363"/>
        <v>50</v>
      </c>
      <c r="N2347" s="8">
        <f t="shared" si="360"/>
        <v>0</v>
      </c>
      <c r="O2347" s="8">
        <f t="shared" si="361"/>
        <v>50</v>
      </c>
      <c r="P2347" s="8">
        <f t="shared" si="362"/>
        <v>16.5</v>
      </c>
      <c r="Q2347" s="9">
        <f t="shared" si="364"/>
        <v>27.475000000000001</v>
      </c>
      <c r="R2347" s="9">
        <f t="shared" si="365"/>
        <v>31.625</v>
      </c>
      <c r="S2347" s="9">
        <f t="shared" si="366"/>
        <v>27.425000000000001</v>
      </c>
      <c r="T2347" s="9">
        <f t="shared" si="367"/>
        <v>29.125</v>
      </c>
      <c r="U2347" s="8">
        <f t="shared" si="368"/>
        <v>28.841666666666669</v>
      </c>
      <c r="V2347" s="8">
        <f t="shared" si="369"/>
        <v>28.912500000000001</v>
      </c>
    </row>
    <row r="2348" spans="1:22" ht="13.5" x14ac:dyDescent="0.25">
      <c r="A2348" s="3">
        <f>RSI!A2348</f>
        <v>45425</v>
      </c>
      <c r="B2348" s="2">
        <f>RSI!B2348</f>
        <v>7.6288</v>
      </c>
      <c r="C2348" s="2">
        <f>RSI!I2348</f>
        <v>37.712438304846422</v>
      </c>
      <c r="D2348" s="2">
        <f>MACD!E2348</f>
        <v>6.4487729475294131E-2</v>
      </c>
      <c r="E2348" s="2">
        <f>MACD!F2348</f>
        <v>2.8857018619285191E-3</v>
      </c>
      <c r="F2348" s="2">
        <f>'Moving Avg'!D2348</f>
        <v>7.6846599999999992</v>
      </c>
      <c r="G2348" s="2">
        <f>'Moving Avg'!F2348</f>
        <v>7.7832699999999999</v>
      </c>
      <c r="H2348" s="2">
        <f>'Moving Avg'!G2348</f>
        <v>7.7732280000000005</v>
      </c>
      <c r="I2348" s="2">
        <f>'Moving Avg'!H2348</f>
        <v>7.6625569999999996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  <c r="M2348" s="8">
        <f t="shared" si="363"/>
        <v>50</v>
      </c>
      <c r="N2348" s="8">
        <f t="shared" si="360"/>
        <v>0</v>
      </c>
      <c r="O2348" s="8">
        <f t="shared" si="361"/>
        <v>50</v>
      </c>
      <c r="P2348" s="8">
        <f t="shared" si="362"/>
        <v>16.5</v>
      </c>
      <c r="Q2348" s="9">
        <f t="shared" si="364"/>
        <v>27.475000000000001</v>
      </c>
      <c r="R2348" s="9">
        <f t="shared" si="365"/>
        <v>31.625</v>
      </c>
      <c r="S2348" s="9">
        <f t="shared" si="366"/>
        <v>27.425000000000001</v>
      </c>
      <c r="T2348" s="9">
        <f t="shared" si="367"/>
        <v>29.125</v>
      </c>
      <c r="U2348" s="8">
        <f t="shared" si="368"/>
        <v>28.841666666666669</v>
      </c>
      <c r="V2348" s="8">
        <f t="shared" si="369"/>
        <v>28.912500000000001</v>
      </c>
    </row>
    <row r="2349" spans="1:22" ht="13.5" x14ac:dyDescent="0.25">
      <c r="A2349" s="3">
        <f>RSI!A2349</f>
        <v>45426</v>
      </c>
      <c r="B2349" s="2">
        <f>RSI!B2349</f>
        <v>7.6288</v>
      </c>
      <c r="C2349" s="2">
        <f>RSI!I2349</f>
        <v>37.712438304846422</v>
      </c>
      <c r="D2349" s="2">
        <f>MACD!E2349</f>
        <v>8.7120157464141812E-2</v>
      </c>
      <c r="E2349" s="2">
        <f>MACD!F2349</f>
        <v>1.9732592982371181E-2</v>
      </c>
      <c r="F2349" s="2">
        <f>'Moving Avg'!D2349</f>
        <v>7.6585999999999999</v>
      </c>
      <c r="G2349" s="2">
        <f>'Moving Avg'!F2349</f>
        <v>7.7739650000000013</v>
      </c>
      <c r="H2349" s="2">
        <f>'Moving Avg'!G2349</f>
        <v>7.7734140000000025</v>
      </c>
      <c r="I2349" s="2">
        <f>'Moving Avg'!H2349</f>
        <v>7.6599994999999987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  <c r="M2349" s="8">
        <f t="shared" si="363"/>
        <v>50</v>
      </c>
      <c r="N2349" s="8">
        <f t="shared" si="360"/>
        <v>0</v>
      </c>
      <c r="O2349" s="8">
        <f t="shared" si="361"/>
        <v>0</v>
      </c>
      <c r="P2349" s="8">
        <f t="shared" si="362"/>
        <v>16.5</v>
      </c>
      <c r="Q2349" s="9">
        <f t="shared" si="364"/>
        <v>19.975000000000001</v>
      </c>
      <c r="R2349" s="9">
        <f t="shared" si="365"/>
        <v>14.125</v>
      </c>
      <c r="S2349" s="9">
        <f t="shared" si="366"/>
        <v>14.925000000000001</v>
      </c>
      <c r="T2349" s="9">
        <f t="shared" si="367"/>
        <v>16.625</v>
      </c>
      <c r="U2349" s="8">
        <f t="shared" si="368"/>
        <v>16.341666666666669</v>
      </c>
      <c r="V2349" s="8">
        <f t="shared" si="369"/>
        <v>16.412500000000001</v>
      </c>
    </row>
    <row r="2350" spans="1:22" ht="13.5" x14ac:dyDescent="0.25">
      <c r="A2350" s="3">
        <f>RSI!A2350</f>
        <v>45427</v>
      </c>
      <c r="B2350" s="2">
        <f>RSI!B2350</f>
        <v>7.5915999999999997</v>
      </c>
      <c r="C2350" s="2">
        <f>RSI!I2350</f>
        <v>35.050126468103628</v>
      </c>
      <c r="D2350" s="2">
        <f>MACD!E2350</f>
        <v>0.10264163058971576</v>
      </c>
      <c r="E2350" s="2">
        <f>MACD!F2350</f>
        <v>3.6314400503840105E-2</v>
      </c>
      <c r="F2350" s="2">
        <f>'Moving Avg'!D2350</f>
        <v>7.6325400000000005</v>
      </c>
      <c r="G2350" s="2">
        <f>'Moving Avg'!F2350</f>
        <v>7.7674500000000011</v>
      </c>
      <c r="H2350" s="2">
        <f>'Moving Avg'!G2350</f>
        <v>7.7709940000000008</v>
      </c>
      <c r="I2350" s="2">
        <f>'Moving Avg'!H2350</f>
        <v>7.6573915000000001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  <c r="M2350" s="8">
        <f t="shared" si="363"/>
        <v>50</v>
      </c>
      <c r="N2350" s="8">
        <f t="shared" si="360"/>
        <v>0</v>
      </c>
      <c r="O2350" s="8">
        <f t="shared" si="361"/>
        <v>0</v>
      </c>
      <c r="P2350" s="8">
        <f t="shared" si="362"/>
        <v>16.5</v>
      </c>
      <c r="Q2350" s="9">
        <f t="shared" si="364"/>
        <v>19.975000000000001</v>
      </c>
      <c r="R2350" s="9">
        <f t="shared" si="365"/>
        <v>14.125</v>
      </c>
      <c r="S2350" s="9">
        <f t="shared" si="366"/>
        <v>14.925000000000001</v>
      </c>
      <c r="T2350" s="9">
        <f t="shared" si="367"/>
        <v>16.625</v>
      </c>
      <c r="U2350" s="8">
        <f t="shared" si="368"/>
        <v>16.341666666666669</v>
      </c>
      <c r="V2350" s="8">
        <f t="shared" si="369"/>
        <v>16.412500000000001</v>
      </c>
    </row>
    <row r="2351" spans="1:22" ht="13.5" x14ac:dyDescent="0.25">
      <c r="A2351" s="3">
        <f>RSI!A2351</f>
        <v>45428</v>
      </c>
      <c r="B2351" s="2">
        <f>RSI!B2351</f>
        <v>7.5823</v>
      </c>
      <c r="C2351" s="2">
        <f>RSI!I2351</f>
        <v>34.396376476712859</v>
      </c>
      <c r="D2351" s="2">
        <f>MACD!E2351</f>
        <v>0.11024231032525478</v>
      </c>
      <c r="E2351" s="2">
        <f>MACD!F2351</f>
        <v>5.1099982468123042E-2</v>
      </c>
      <c r="F2351" s="2">
        <f>'Moving Avg'!D2351</f>
        <v>7.6046199999999997</v>
      </c>
      <c r="G2351" s="2">
        <f>'Moving Avg'!F2351</f>
        <v>7.75861</v>
      </c>
      <c r="H2351" s="2">
        <f>'Moving Avg'!G2351</f>
        <v>7.7672719999999993</v>
      </c>
      <c r="I2351" s="2">
        <f>'Moving Avg'!H2351</f>
        <v>7.6546934999999996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3"/>
        <v>50</v>
      </c>
      <c r="N2351" s="8">
        <f t="shared" si="360"/>
        <v>0</v>
      </c>
      <c r="O2351" s="8">
        <f t="shared" si="361"/>
        <v>0</v>
      </c>
      <c r="P2351" s="8">
        <f t="shared" si="362"/>
        <v>16.5</v>
      </c>
      <c r="Q2351" s="9">
        <f t="shared" si="364"/>
        <v>19.975000000000001</v>
      </c>
      <c r="R2351" s="9">
        <f t="shared" si="365"/>
        <v>14.125</v>
      </c>
      <c r="S2351" s="9">
        <f t="shared" si="366"/>
        <v>14.925000000000001</v>
      </c>
      <c r="T2351" s="9">
        <f t="shared" si="367"/>
        <v>16.625</v>
      </c>
      <c r="U2351" s="8">
        <f t="shared" si="368"/>
        <v>16.341666666666669</v>
      </c>
      <c r="V2351" s="8">
        <f t="shared" si="369"/>
        <v>16.412500000000001</v>
      </c>
    </row>
    <row r="2352" spans="1:22" ht="13.5" x14ac:dyDescent="0.25">
      <c r="A2352" s="3">
        <f>RSI!A2352</f>
        <v>45429</v>
      </c>
      <c r="B2352" s="2">
        <f>RSI!B2352</f>
        <v>7.6288</v>
      </c>
      <c r="C2352" s="2">
        <f>RSI!I2352</f>
        <v>40.383813849532622</v>
      </c>
      <c r="D2352" s="2">
        <f>MACD!E2352</f>
        <v>0.11414720401748291</v>
      </c>
      <c r="E2352" s="2">
        <f>MACD!F2352</f>
        <v>6.3709426777995015E-2</v>
      </c>
      <c r="F2352" s="2">
        <f>'Moving Avg'!D2352</f>
        <v>7.6120599999999996</v>
      </c>
      <c r="G2352" s="2">
        <f>'Moving Avg'!F2352</f>
        <v>7.7539550000000004</v>
      </c>
      <c r="H2352" s="2">
        <f>'Moving Avg'!G2352</f>
        <v>7.7644799999999989</v>
      </c>
      <c r="I2352" s="2">
        <f>'Moving Avg'!H2352</f>
        <v>7.6523674999999995</v>
      </c>
      <c r="J2352" s="6" t="str">
        <f>OBV!F2352</f>
        <v>BEARISH</v>
      </c>
      <c r="K2352" s="6" t="str">
        <f>OBV!G2352</f>
        <v>NEUTRAL</v>
      </c>
      <c r="L2352" s="6" t="str">
        <f>OBV!H2352</f>
        <v>BEARISH DIVERGENCE</v>
      </c>
      <c r="M2352" s="8">
        <f t="shared" si="363"/>
        <v>50</v>
      </c>
      <c r="N2352" s="8">
        <f t="shared" si="360"/>
        <v>0</v>
      </c>
      <c r="O2352" s="8">
        <f t="shared" si="361"/>
        <v>0</v>
      </c>
      <c r="P2352" s="8">
        <f t="shared" si="362"/>
        <v>16.5</v>
      </c>
      <c r="Q2352" s="9">
        <f t="shared" si="364"/>
        <v>19.975000000000001</v>
      </c>
      <c r="R2352" s="9">
        <f t="shared" si="365"/>
        <v>14.125</v>
      </c>
      <c r="S2352" s="9">
        <f t="shared" si="366"/>
        <v>14.925000000000001</v>
      </c>
      <c r="T2352" s="9">
        <f t="shared" si="367"/>
        <v>16.625</v>
      </c>
      <c r="U2352" s="8">
        <f t="shared" si="368"/>
        <v>16.341666666666669</v>
      </c>
      <c r="V2352" s="8">
        <f t="shared" si="369"/>
        <v>16.412500000000001</v>
      </c>
    </row>
    <row r="2353" spans="1:22" ht="13.5" x14ac:dyDescent="0.25">
      <c r="A2353" s="3">
        <f>RSI!A2353</f>
        <v>45432</v>
      </c>
      <c r="B2353" s="2">
        <f>RSI!B2353</f>
        <v>7.6288</v>
      </c>
      <c r="C2353" s="2">
        <f>RSI!I2353</f>
        <v>40.383813849532629</v>
      </c>
      <c r="D2353" s="2">
        <f>MACD!E2353</f>
        <v>0.11802656854538274</v>
      </c>
      <c r="E2353" s="2">
        <f>MACD!F2353</f>
        <v>7.4572855131472562E-2</v>
      </c>
      <c r="F2353" s="2">
        <f>'Moving Avg'!D2353</f>
        <v>7.6120599999999996</v>
      </c>
      <c r="G2353" s="2">
        <f>'Moving Avg'!F2353</f>
        <v>7.7506950000000021</v>
      </c>
      <c r="H2353" s="2">
        <f>'Moving Avg'!G2353</f>
        <v>7.7577799999999995</v>
      </c>
      <c r="I2353" s="2">
        <f>'Moving Avg'!H2353</f>
        <v>7.6500414999999995</v>
      </c>
      <c r="J2353" s="6" t="str">
        <f>OBV!F2353</f>
        <v>BEARISH</v>
      </c>
      <c r="K2353" s="6" t="str">
        <f>OBV!G2353</f>
        <v>NEUTRAL</v>
      </c>
      <c r="L2353" s="6" t="str">
        <f>OBV!H2353</f>
        <v>NEUTRAL</v>
      </c>
      <c r="M2353" s="8">
        <f t="shared" si="363"/>
        <v>50</v>
      </c>
      <c r="N2353" s="8">
        <f t="shared" si="360"/>
        <v>0</v>
      </c>
      <c r="O2353" s="8">
        <f t="shared" si="361"/>
        <v>0</v>
      </c>
      <c r="P2353" s="8">
        <f t="shared" si="362"/>
        <v>16.5</v>
      </c>
      <c r="Q2353" s="9">
        <f t="shared" si="364"/>
        <v>19.975000000000001</v>
      </c>
      <c r="R2353" s="9">
        <f t="shared" si="365"/>
        <v>14.125</v>
      </c>
      <c r="S2353" s="9">
        <f t="shared" si="366"/>
        <v>14.925000000000001</v>
      </c>
      <c r="T2353" s="9">
        <f t="shared" si="367"/>
        <v>16.625</v>
      </c>
      <c r="U2353" s="8">
        <f t="shared" si="368"/>
        <v>16.341666666666669</v>
      </c>
      <c r="V2353" s="8">
        <f t="shared" si="369"/>
        <v>16.412500000000001</v>
      </c>
    </row>
    <row r="2354" spans="1:22" ht="13.5" x14ac:dyDescent="0.25">
      <c r="A2354" s="3">
        <f>RSI!A2354</f>
        <v>45433</v>
      </c>
      <c r="B2354" s="2">
        <f>RSI!B2354</f>
        <v>7.6288</v>
      </c>
      <c r="C2354" s="2">
        <f>RSI!I2354</f>
        <v>40.383813849532622</v>
      </c>
      <c r="D2354" s="2">
        <f>MACD!E2354</f>
        <v>0.11325710692427382</v>
      </c>
      <c r="E2354" s="2">
        <f>MACD!F2354</f>
        <v>8.2309705490032817E-2</v>
      </c>
      <c r="F2354" s="2">
        <f>'Moving Avg'!D2354</f>
        <v>7.6120599999999996</v>
      </c>
      <c r="G2354" s="2">
        <f>'Moving Avg'!F2354</f>
        <v>7.7460400000000025</v>
      </c>
      <c r="H2354" s="2">
        <f>'Moving Avg'!G2354</f>
        <v>7.750522000000001</v>
      </c>
      <c r="I2354" s="2">
        <f>'Moving Avg'!H2354</f>
        <v>7.6481804999999996</v>
      </c>
      <c r="J2354" s="6" t="str">
        <f>OBV!F2354</f>
        <v>BEARISH</v>
      </c>
      <c r="K2354" s="6" t="str">
        <f>OBV!G2354</f>
        <v>NEUTRAL</v>
      </c>
      <c r="L2354" s="6" t="str">
        <f>OBV!H2354</f>
        <v>NEUTRAL</v>
      </c>
      <c r="M2354" s="8">
        <f t="shared" si="363"/>
        <v>50</v>
      </c>
      <c r="N2354" s="8">
        <f t="shared" si="360"/>
        <v>0</v>
      </c>
      <c r="O2354" s="8">
        <f t="shared" si="361"/>
        <v>0</v>
      </c>
      <c r="P2354" s="8">
        <f t="shared" si="362"/>
        <v>16.5</v>
      </c>
      <c r="Q2354" s="9">
        <f t="shared" si="364"/>
        <v>19.975000000000001</v>
      </c>
      <c r="R2354" s="9">
        <f t="shared" si="365"/>
        <v>14.125</v>
      </c>
      <c r="S2354" s="9">
        <f t="shared" si="366"/>
        <v>14.925000000000001</v>
      </c>
      <c r="T2354" s="9">
        <f t="shared" si="367"/>
        <v>16.625</v>
      </c>
      <c r="U2354" s="8">
        <f t="shared" si="368"/>
        <v>16.341666666666669</v>
      </c>
      <c r="V2354" s="8">
        <f t="shared" si="369"/>
        <v>16.412500000000001</v>
      </c>
    </row>
    <row r="2355" spans="1:22" ht="13.5" x14ac:dyDescent="0.25">
      <c r="A2355" s="3">
        <f>RSI!A2355</f>
        <v>45434</v>
      </c>
      <c r="B2355" s="2">
        <f>RSI!B2355</f>
        <v>7.6753</v>
      </c>
      <c r="C2355" s="2">
        <f>RSI!I2355</f>
        <v>46.484097888685852</v>
      </c>
      <c r="D2355" s="2">
        <f>MACD!E2355</f>
        <v>0.10054704888010946</v>
      </c>
      <c r="E2355" s="2">
        <f>MACD!F2355</f>
        <v>8.5957174168048156E-2</v>
      </c>
      <c r="F2355" s="2">
        <f>'Moving Avg'!D2355</f>
        <v>7.6288</v>
      </c>
      <c r="G2355" s="2">
        <f>'Moving Avg'!F2355</f>
        <v>7.739060000000002</v>
      </c>
      <c r="H2355" s="2">
        <f>'Moving Avg'!G2355</f>
        <v>7.7432640000000017</v>
      </c>
      <c r="I2355" s="2">
        <f>'Moving Avg'!H2355</f>
        <v>7.6465520000000007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  <c r="M2355" s="8">
        <f t="shared" si="363"/>
        <v>50</v>
      </c>
      <c r="N2355" s="8">
        <f t="shared" si="360"/>
        <v>0</v>
      </c>
      <c r="O2355" s="8">
        <f t="shared" si="361"/>
        <v>0</v>
      </c>
      <c r="P2355" s="8">
        <f t="shared" si="362"/>
        <v>83.5</v>
      </c>
      <c r="Q2355" s="9">
        <f t="shared" si="364"/>
        <v>30.024999999999999</v>
      </c>
      <c r="R2355" s="9">
        <f t="shared" si="365"/>
        <v>30.875</v>
      </c>
      <c r="S2355" s="9">
        <f t="shared" si="366"/>
        <v>45.075000000000003</v>
      </c>
      <c r="T2355" s="9">
        <f t="shared" si="367"/>
        <v>33.375</v>
      </c>
      <c r="U2355" s="8">
        <f t="shared" si="368"/>
        <v>35.324999999999996</v>
      </c>
      <c r="V2355" s="8">
        <f t="shared" si="369"/>
        <v>34.837499999999999</v>
      </c>
    </row>
    <row r="2356" spans="1:22" ht="13.5" x14ac:dyDescent="0.25">
      <c r="A2356" s="3">
        <f>RSI!A2356</f>
        <v>45435</v>
      </c>
      <c r="B2356" s="2">
        <f>RSI!B2356</f>
        <v>7.6753</v>
      </c>
      <c r="C2356" s="2">
        <f>RSI!I2356</f>
        <v>46.484097888685852</v>
      </c>
      <c r="D2356" s="2">
        <f>MACD!E2356</f>
        <v>8.997424501211615E-2</v>
      </c>
      <c r="E2356" s="2">
        <f>MACD!F2356</f>
        <v>8.676058833686176E-2</v>
      </c>
      <c r="F2356" s="2">
        <f>'Moving Avg'!D2356</f>
        <v>7.6474000000000002</v>
      </c>
      <c r="G2356" s="2">
        <f>'Moving Avg'!F2356</f>
        <v>7.7274300000000009</v>
      </c>
      <c r="H2356" s="2">
        <f>'Moving Avg'!G2356</f>
        <v>7.7374940000000016</v>
      </c>
      <c r="I2356" s="2">
        <f>'Moving Avg'!H2356</f>
        <v>7.645296000000001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  <c r="M2356" s="8">
        <f t="shared" si="363"/>
        <v>50</v>
      </c>
      <c r="N2356" s="8">
        <f t="shared" si="360"/>
        <v>0</v>
      </c>
      <c r="O2356" s="8">
        <f t="shared" si="361"/>
        <v>50</v>
      </c>
      <c r="P2356" s="8">
        <f t="shared" si="362"/>
        <v>83.5</v>
      </c>
      <c r="Q2356" s="9">
        <f t="shared" si="364"/>
        <v>37.524999999999999</v>
      </c>
      <c r="R2356" s="9">
        <f t="shared" si="365"/>
        <v>48.375</v>
      </c>
      <c r="S2356" s="9">
        <f t="shared" si="366"/>
        <v>57.575000000000003</v>
      </c>
      <c r="T2356" s="9">
        <f t="shared" si="367"/>
        <v>45.875</v>
      </c>
      <c r="U2356" s="8">
        <f t="shared" si="368"/>
        <v>47.82500000000001</v>
      </c>
      <c r="V2356" s="8">
        <f t="shared" si="369"/>
        <v>47.337500000000006</v>
      </c>
    </row>
    <row r="2357" spans="1:22" ht="13.5" x14ac:dyDescent="0.25">
      <c r="A2357" s="3">
        <f>RSI!A2357</f>
        <v>45436</v>
      </c>
      <c r="B2357" s="2">
        <f>RSI!B2357</f>
        <v>7.7683999999999997</v>
      </c>
      <c r="C2357" s="2">
        <f>RSI!I2357</f>
        <v>56.758426489412933</v>
      </c>
      <c r="D2357" s="2">
        <f>MACD!E2357</f>
        <v>5.4253965685202132E-2</v>
      </c>
      <c r="E2357" s="2">
        <f>MACD!F2357</f>
        <v>8.025926380652984E-2</v>
      </c>
      <c r="F2357" s="2">
        <f>'Moving Avg'!D2357</f>
        <v>7.6753199999999993</v>
      </c>
      <c r="G2357" s="2">
        <f>'Moving Avg'!F2357</f>
        <v>7.7185949999999988</v>
      </c>
      <c r="H2357" s="2">
        <f>'Moving Avg'!G2357</f>
        <v>7.7358200000000021</v>
      </c>
      <c r="I2357" s="2">
        <f>'Moving Avg'!H2357</f>
        <v>7.6445055000000002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  <c r="M2357" s="8">
        <f t="shared" si="363"/>
        <v>50</v>
      </c>
      <c r="N2357" s="8">
        <f t="shared" si="360"/>
        <v>100</v>
      </c>
      <c r="O2357" s="8">
        <f t="shared" si="361"/>
        <v>50</v>
      </c>
      <c r="P2357" s="8">
        <f t="shared" si="362"/>
        <v>83.5</v>
      </c>
      <c r="Q2357" s="9">
        <f t="shared" si="364"/>
        <v>72.525000000000006</v>
      </c>
      <c r="R2357" s="9">
        <f t="shared" si="365"/>
        <v>68.375</v>
      </c>
      <c r="S2357" s="9">
        <f t="shared" si="366"/>
        <v>72.575000000000003</v>
      </c>
      <c r="T2357" s="9">
        <f t="shared" si="367"/>
        <v>70.875</v>
      </c>
      <c r="U2357" s="8">
        <f t="shared" si="368"/>
        <v>71.158333333333346</v>
      </c>
      <c r="V2357" s="8">
        <f t="shared" si="369"/>
        <v>71.087500000000006</v>
      </c>
    </row>
    <row r="2358" spans="1:22" ht="13.5" x14ac:dyDescent="0.25">
      <c r="A2358" s="3">
        <f>RSI!A2358</f>
        <v>45439</v>
      </c>
      <c r="B2358" s="2">
        <f>RSI!B2358</f>
        <v>7.7683999999999997</v>
      </c>
      <c r="C2358" s="2">
        <f>RSI!I2358</f>
        <v>56.758426489412933</v>
      </c>
      <c r="D2358" s="2">
        <f>MACD!E2358</f>
        <v>2.9357975150609228E-2</v>
      </c>
      <c r="E2358" s="2">
        <f>MACD!F2358</f>
        <v>7.0079006075345715E-2</v>
      </c>
      <c r="F2358" s="2">
        <f>'Moving Avg'!D2358</f>
        <v>7.7032399999999992</v>
      </c>
      <c r="G2358" s="2">
        <f>'Moving Avg'!F2358</f>
        <v>7.7106899999999996</v>
      </c>
      <c r="H2358" s="2">
        <f>'Moving Avg'!G2358</f>
        <v>7.7356340000000001</v>
      </c>
      <c r="I2358" s="2">
        <f>'Moving Avg'!H2358</f>
        <v>7.6435755000000007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  <c r="M2358" s="8">
        <f t="shared" si="363"/>
        <v>50</v>
      </c>
      <c r="N2358" s="8">
        <f t="shared" si="360"/>
        <v>100</v>
      </c>
      <c r="O2358" s="8">
        <f t="shared" si="361"/>
        <v>50</v>
      </c>
      <c r="P2358" s="8">
        <f t="shared" si="362"/>
        <v>83.5</v>
      </c>
      <c r="Q2358" s="9">
        <f t="shared" si="364"/>
        <v>72.525000000000006</v>
      </c>
      <c r="R2358" s="9">
        <f t="shared" si="365"/>
        <v>68.375</v>
      </c>
      <c r="S2358" s="9">
        <f t="shared" si="366"/>
        <v>72.575000000000003</v>
      </c>
      <c r="T2358" s="9">
        <f t="shared" si="367"/>
        <v>70.875</v>
      </c>
      <c r="U2358" s="8">
        <f t="shared" si="368"/>
        <v>71.158333333333346</v>
      </c>
      <c r="V2358" s="8">
        <f t="shared" si="369"/>
        <v>71.087500000000006</v>
      </c>
    </row>
    <row r="2359" spans="1:22" ht="13.5" x14ac:dyDescent="0.25">
      <c r="A2359" s="3">
        <f>RSI!A2359</f>
        <v>45440</v>
      </c>
      <c r="B2359" s="2">
        <f>RSI!B2359</f>
        <v>7.7683999999999997</v>
      </c>
      <c r="C2359" s="2">
        <f>RSI!I2359</f>
        <v>56.758426489412933</v>
      </c>
      <c r="D2359" s="2">
        <f>MACD!E2359</f>
        <v>7.9271224508499216E-3</v>
      </c>
      <c r="E2359" s="2">
        <f>MACD!F2359</f>
        <v>5.7648629350446561E-2</v>
      </c>
      <c r="F2359" s="2">
        <f>'Moving Avg'!D2359</f>
        <v>7.73116</v>
      </c>
      <c r="G2359" s="2">
        <f>'Moving Avg'!F2359</f>
        <v>7.7037149999999972</v>
      </c>
      <c r="H2359" s="2">
        <f>'Moving Avg'!G2359</f>
        <v>7.7360059999999988</v>
      </c>
      <c r="I2359" s="2">
        <f>'Moving Avg'!H2359</f>
        <v>7.6426454999999995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  <c r="M2359" s="8">
        <f t="shared" si="363"/>
        <v>50</v>
      </c>
      <c r="N2359" s="8">
        <f t="shared" si="360"/>
        <v>100</v>
      </c>
      <c r="O2359" s="8">
        <f t="shared" si="361"/>
        <v>50</v>
      </c>
      <c r="P2359" s="8">
        <f t="shared" si="362"/>
        <v>83.5</v>
      </c>
      <c r="Q2359" s="9">
        <f t="shared" si="364"/>
        <v>72.525000000000006</v>
      </c>
      <c r="R2359" s="9">
        <f t="shared" si="365"/>
        <v>68.375</v>
      </c>
      <c r="S2359" s="9">
        <f t="shared" si="366"/>
        <v>72.575000000000003</v>
      </c>
      <c r="T2359" s="9">
        <f t="shared" si="367"/>
        <v>70.875</v>
      </c>
      <c r="U2359" s="8">
        <f t="shared" si="368"/>
        <v>71.158333333333346</v>
      </c>
      <c r="V2359" s="8">
        <f t="shared" si="369"/>
        <v>71.087500000000006</v>
      </c>
    </row>
    <row r="2360" spans="1:22" ht="13.5" x14ac:dyDescent="0.25">
      <c r="A2360" s="3">
        <f>RSI!A2360</f>
        <v>45441</v>
      </c>
      <c r="B2360" s="2">
        <f>RSI!B2360</f>
        <v>7.7683999999999997</v>
      </c>
      <c r="C2360" s="2">
        <f>RSI!I2360</f>
        <v>56.758426489412933</v>
      </c>
      <c r="D2360" s="2">
        <f>MACD!E2360</f>
        <v>-1.626772935039611E-2</v>
      </c>
      <c r="E2360" s="2">
        <f>MACD!F2360</f>
        <v>4.2865357610278029E-2</v>
      </c>
      <c r="F2360" s="2">
        <f>'Moving Avg'!D2360</f>
        <v>7.7497799999999994</v>
      </c>
      <c r="G2360" s="2">
        <f>'Moving Avg'!F2360</f>
        <v>7.6990649999999956</v>
      </c>
      <c r="H2360" s="2">
        <f>'Moving Avg'!G2360</f>
        <v>7.7363779999999993</v>
      </c>
      <c r="I2360" s="2">
        <f>'Moving Avg'!H2360</f>
        <v>7.6418549999999996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  <c r="M2360" s="8">
        <f t="shared" si="363"/>
        <v>50</v>
      </c>
      <c r="N2360" s="8">
        <f t="shared" si="360"/>
        <v>100</v>
      </c>
      <c r="O2360" s="8">
        <f t="shared" si="361"/>
        <v>50</v>
      </c>
      <c r="P2360" s="8">
        <f t="shared" si="362"/>
        <v>83.5</v>
      </c>
      <c r="Q2360" s="9">
        <f t="shared" si="364"/>
        <v>72.525000000000006</v>
      </c>
      <c r="R2360" s="9">
        <f t="shared" si="365"/>
        <v>68.375</v>
      </c>
      <c r="S2360" s="9">
        <f t="shared" si="366"/>
        <v>72.575000000000003</v>
      </c>
      <c r="T2360" s="9">
        <f t="shared" si="367"/>
        <v>70.875</v>
      </c>
      <c r="U2360" s="8">
        <f t="shared" si="368"/>
        <v>71.158333333333346</v>
      </c>
      <c r="V2360" s="8">
        <f t="shared" si="369"/>
        <v>71.087500000000006</v>
      </c>
    </row>
    <row r="2361" spans="1:22" ht="13.5" x14ac:dyDescent="0.25">
      <c r="A2361" s="3">
        <f>RSI!A2361</f>
        <v>45442</v>
      </c>
      <c r="B2361" s="2">
        <f>RSI!B2361</f>
        <v>7.7312000000000003</v>
      </c>
      <c r="C2361" s="2">
        <f>RSI!I2361</f>
        <v>51.449754412281251</v>
      </c>
      <c r="D2361" s="2">
        <f>MACD!E2361</f>
        <v>-3.5728451082421842E-2</v>
      </c>
      <c r="E2361" s="2">
        <f>MACD!F2361</f>
        <v>2.7146595871738059E-2</v>
      </c>
      <c r="F2361" s="2">
        <f>'Moving Avg'!D2361</f>
        <v>7.7609599999999999</v>
      </c>
      <c r="G2361" s="2">
        <f>'Moving Avg'!F2361</f>
        <v>7.6948799999999977</v>
      </c>
      <c r="H2361" s="2">
        <f>'Moving Avg'!G2361</f>
        <v>7.7374960000000002</v>
      </c>
      <c r="I2361" s="2">
        <f>'Moving Avg'!H2361</f>
        <v>7.6409714999999983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  <c r="M2361" s="8">
        <f t="shared" si="363"/>
        <v>50</v>
      </c>
      <c r="N2361" s="8">
        <f t="shared" si="360"/>
        <v>100</v>
      </c>
      <c r="O2361" s="8">
        <f t="shared" si="361"/>
        <v>50</v>
      </c>
      <c r="P2361" s="8">
        <f t="shared" si="362"/>
        <v>83.5</v>
      </c>
      <c r="Q2361" s="9">
        <f t="shared" si="364"/>
        <v>72.525000000000006</v>
      </c>
      <c r="R2361" s="9">
        <f t="shared" si="365"/>
        <v>68.375</v>
      </c>
      <c r="S2361" s="9">
        <f t="shared" si="366"/>
        <v>72.575000000000003</v>
      </c>
      <c r="T2361" s="9">
        <f t="shared" si="367"/>
        <v>70.875</v>
      </c>
      <c r="U2361" s="8">
        <f t="shared" si="368"/>
        <v>71.158333333333346</v>
      </c>
      <c r="V2361" s="8">
        <f t="shared" si="369"/>
        <v>71.087500000000006</v>
      </c>
    </row>
    <row r="2362" spans="1:22" ht="13.5" x14ac:dyDescent="0.25">
      <c r="A2362" s="3">
        <f>RSI!A2362</f>
        <v>45443</v>
      </c>
      <c r="B2362" s="2">
        <f>RSI!B2362</f>
        <v>7.7126000000000001</v>
      </c>
      <c r="C2362" s="2">
        <f>RSI!I2362</f>
        <v>48.982839354159459</v>
      </c>
      <c r="D2362" s="2">
        <f>MACD!E2362</f>
        <v>-4.3733535617969999E-2</v>
      </c>
      <c r="E2362" s="2">
        <f>MACD!F2362</f>
        <v>1.2970569573796447E-2</v>
      </c>
      <c r="F2362" s="2">
        <f>'Moving Avg'!D2362</f>
        <v>7.7498000000000005</v>
      </c>
      <c r="G2362" s="2">
        <f>'Moving Avg'!F2362</f>
        <v>7.6897649999999995</v>
      </c>
      <c r="H2362" s="2">
        <f>'Moving Avg'!G2362</f>
        <v>7.7374959999999984</v>
      </c>
      <c r="I2362" s="2">
        <f>'Moving Avg'!H2362</f>
        <v>7.639994999999999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  <c r="M2362" s="8">
        <f t="shared" si="363"/>
        <v>50</v>
      </c>
      <c r="N2362" s="8">
        <f t="shared" si="360"/>
        <v>100</v>
      </c>
      <c r="O2362" s="8">
        <f t="shared" si="361"/>
        <v>50</v>
      </c>
      <c r="P2362" s="8">
        <f t="shared" si="362"/>
        <v>16.5</v>
      </c>
      <c r="Q2362" s="9">
        <f t="shared" si="364"/>
        <v>62.475000000000001</v>
      </c>
      <c r="R2362" s="9">
        <f t="shared" si="365"/>
        <v>51.625</v>
      </c>
      <c r="S2362" s="9">
        <f t="shared" si="366"/>
        <v>42.424999999999997</v>
      </c>
      <c r="T2362" s="9">
        <f t="shared" si="367"/>
        <v>54.125</v>
      </c>
      <c r="U2362" s="8">
        <f t="shared" si="368"/>
        <v>52.17499999999999</v>
      </c>
      <c r="V2362" s="8">
        <f t="shared" si="369"/>
        <v>52.662499999999994</v>
      </c>
    </row>
    <row r="2363" spans="1:22" ht="13.5" x14ac:dyDescent="0.25">
      <c r="A2363" s="3">
        <f>RSI!A2363</f>
        <v>45446</v>
      </c>
      <c r="B2363" s="2">
        <f>RSI!B2363</f>
        <v>7.7126000000000001</v>
      </c>
      <c r="C2363" s="2">
        <f>RSI!I2363</f>
        <v>48.982839354159459</v>
      </c>
      <c r="D2363" s="2">
        <f>MACD!E2363</f>
        <v>-5.0461923380943574E-2</v>
      </c>
      <c r="E2363" s="2">
        <f>MACD!F2363</f>
        <v>2.8407098284844237E-4</v>
      </c>
      <c r="F2363" s="2">
        <f>'Moving Avg'!D2363</f>
        <v>7.7386400000000011</v>
      </c>
      <c r="G2363" s="2">
        <f>'Moving Avg'!F2363</f>
        <v>7.6846500000000004</v>
      </c>
      <c r="H2363" s="2">
        <f>'Moving Avg'!G2363</f>
        <v>7.7376819999999986</v>
      </c>
      <c r="I2363" s="2">
        <f>'Moving Avg'!H2363</f>
        <v>7.638087999999998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3"/>
        <v>50</v>
      </c>
      <c r="N2363" s="8">
        <f t="shared" si="360"/>
        <v>100</v>
      </c>
      <c r="O2363" s="8">
        <f t="shared" si="361"/>
        <v>50</v>
      </c>
      <c r="P2363" s="8">
        <f t="shared" si="362"/>
        <v>16.5</v>
      </c>
      <c r="Q2363" s="9">
        <f t="shared" si="364"/>
        <v>62.475000000000001</v>
      </c>
      <c r="R2363" s="9">
        <f t="shared" si="365"/>
        <v>51.625</v>
      </c>
      <c r="S2363" s="9">
        <f t="shared" si="366"/>
        <v>42.424999999999997</v>
      </c>
      <c r="T2363" s="9">
        <f t="shared" si="367"/>
        <v>54.125</v>
      </c>
      <c r="U2363" s="8">
        <f t="shared" si="368"/>
        <v>52.17499999999999</v>
      </c>
      <c r="V2363" s="8">
        <f t="shared" si="369"/>
        <v>52.662499999999994</v>
      </c>
    </row>
    <row r="2364" spans="1:22" ht="13.5" x14ac:dyDescent="0.25">
      <c r="A2364" s="3">
        <f>RSI!A2364</f>
        <v>45447</v>
      </c>
      <c r="B2364" s="2">
        <f>RSI!B2364</f>
        <v>7.6288</v>
      </c>
      <c r="C2364" s="2">
        <f>RSI!I2364</f>
        <v>39.16945407867852</v>
      </c>
      <c r="D2364" s="2">
        <f>MACD!E2364</f>
        <v>-4.9905965948732423E-2</v>
      </c>
      <c r="E2364" s="2">
        <f>MACD!F2364</f>
        <v>-9.753936403467731E-3</v>
      </c>
      <c r="F2364" s="2">
        <f>'Moving Avg'!D2364</f>
        <v>7.7107200000000002</v>
      </c>
      <c r="G2364" s="2">
        <f>'Moving Avg'!F2364</f>
        <v>7.6781350000000002</v>
      </c>
      <c r="H2364" s="2">
        <f>'Moving Avg'!G2364</f>
        <v>7.7376819999999995</v>
      </c>
      <c r="I2364" s="2">
        <f>'Moving Avg'!H2364</f>
        <v>7.6367854999999984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3"/>
        <v>50</v>
      </c>
      <c r="N2364" s="8">
        <f t="shared" si="360"/>
        <v>100</v>
      </c>
      <c r="O2364" s="8">
        <f t="shared" si="361"/>
        <v>50</v>
      </c>
      <c r="P2364" s="8">
        <f t="shared" si="362"/>
        <v>16.5</v>
      </c>
      <c r="Q2364" s="9">
        <f t="shared" si="364"/>
        <v>62.475000000000001</v>
      </c>
      <c r="R2364" s="9">
        <f t="shared" si="365"/>
        <v>51.625</v>
      </c>
      <c r="S2364" s="9">
        <f t="shared" si="366"/>
        <v>42.424999999999997</v>
      </c>
      <c r="T2364" s="9">
        <f t="shared" si="367"/>
        <v>54.125</v>
      </c>
      <c r="U2364" s="8">
        <f t="shared" si="368"/>
        <v>52.17499999999999</v>
      </c>
      <c r="V2364" s="8">
        <f t="shared" si="369"/>
        <v>52.662499999999994</v>
      </c>
    </row>
    <row r="2365" spans="1:22" ht="13.5" x14ac:dyDescent="0.25">
      <c r="A2365" s="3">
        <f>RSI!A2365</f>
        <v>45448</v>
      </c>
      <c r="B2365" s="2">
        <f>RSI!B2365</f>
        <v>7.6753</v>
      </c>
      <c r="C2365" s="2">
        <f>RSI!I2365</f>
        <v>45.673455044899804</v>
      </c>
      <c r="D2365" s="2">
        <f>MACD!E2365</f>
        <v>-4.5192256097868366E-2</v>
      </c>
      <c r="E2365" s="2">
        <f>MACD!F2365</f>
        <v>-1.6841600342347857E-2</v>
      </c>
      <c r="F2365" s="2">
        <f>'Moving Avg'!D2365</f>
        <v>7.692099999999999</v>
      </c>
      <c r="G2365" s="2">
        <f>'Moving Avg'!F2365</f>
        <v>7.6758050000000013</v>
      </c>
      <c r="H2365" s="2">
        <f>'Moving Avg'!G2365</f>
        <v>7.7386120000000007</v>
      </c>
      <c r="I2365" s="2">
        <f>'Moving Avg'!H2365</f>
        <v>7.6356224999999984</v>
      </c>
      <c r="J2365" s="6" t="str">
        <f>OBV!F2365</f>
        <v>BULLISH</v>
      </c>
      <c r="K2365" s="6" t="str">
        <f>OBV!G2365</f>
        <v>STRONG</v>
      </c>
      <c r="L2365" s="6" t="str">
        <f>OBV!H2365</f>
        <v>BULLISH DIVERGENCE</v>
      </c>
      <c r="M2365" s="8">
        <f t="shared" si="363"/>
        <v>50</v>
      </c>
      <c r="N2365" s="8">
        <f t="shared" si="360"/>
        <v>100</v>
      </c>
      <c r="O2365" s="8">
        <f t="shared" si="361"/>
        <v>50</v>
      </c>
      <c r="P2365" s="8">
        <f t="shared" si="362"/>
        <v>83</v>
      </c>
      <c r="Q2365" s="9">
        <f t="shared" si="364"/>
        <v>72.45</v>
      </c>
      <c r="R2365" s="9">
        <f t="shared" si="365"/>
        <v>68.25</v>
      </c>
      <c r="S2365" s="9">
        <f t="shared" si="366"/>
        <v>72.349999999999994</v>
      </c>
      <c r="T2365" s="9">
        <f t="shared" si="367"/>
        <v>70.75</v>
      </c>
      <c r="U2365" s="8">
        <f t="shared" si="368"/>
        <v>71.016666666666666</v>
      </c>
      <c r="V2365" s="8">
        <f t="shared" si="369"/>
        <v>70.949999999999989</v>
      </c>
    </row>
    <row r="2366" spans="1:22" ht="13.5" x14ac:dyDescent="0.25">
      <c r="A2366" s="3">
        <f>RSI!A2366</f>
        <v>45449</v>
      </c>
      <c r="B2366" s="2">
        <f>RSI!B2366</f>
        <v>7.7312000000000003</v>
      </c>
      <c r="C2366" s="2">
        <f>RSI!I2366</f>
        <v>52.279044151912927</v>
      </c>
      <c r="D2366" s="2">
        <f>MACD!E2366</f>
        <v>-4.5124907854624752E-2</v>
      </c>
      <c r="E2366" s="2">
        <f>MACD!F2366</f>
        <v>-2.2498261844803236E-2</v>
      </c>
      <c r="F2366" s="2">
        <f>'Moving Avg'!D2366</f>
        <v>7.6921000000000008</v>
      </c>
      <c r="G2366" s="2">
        <f>'Moving Avg'!F2366</f>
        <v>7.6762699999999997</v>
      </c>
      <c r="H2366" s="2">
        <f>'Moving Avg'!G2366</f>
        <v>7.7406599999999992</v>
      </c>
      <c r="I2366" s="2">
        <f>'Moving Avg'!H2366</f>
        <v>7.6347389999999988</v>
      </c>
      <c r="J2366" s="6" t="str">
        <f>OBV!F2366</f>
        <v>BULLISH</v>
      </c>
      <c r="K2366" s="6" t="str">
        <f>OBV!G2366</f>
        <v>STRONG</v>
      </c>
      <c r="L2366" s="6" t="str">
        <f>OBV!H2366</f>
        <v>NEUTRAL</v>
      </c>
      <c r="M2366" s="8">
        <f t="shared" si="363"/>
        <v>50</v>
      </c>
      <c r="N2366" s="8">
        <f t="shared" si="360"/>
        <v>100</v>
      </c>
      <c r="O2366" s="8">
        <f t="shared" si="361"/>
        <v>50</v>
      </c>
      <c r="P2366" s="8">
        <f t="shared" si="362"/>
        <v>66</v>
      </c>
      <c r="Q2366" s="9">
        <f t="shared" si="364"/>
        <v>69.900000000000006</v>
      </c>
      <c r="R2366" s="9">
        <f t="shared" si="365"/>
        <v>64</v>
      </c>
      <c r="S2366" s="9">
        <f t="shared" si="366"/>
        <v>64.7</v>
      </c>
      <c r="T2366" s="9">
        <f t="shared" si="367"/>
        <v>66.5</v>
      </c>
      <c r="U2366" s="8">
        <f t="shared" si="368"/>
        <v>66.2</v>
      </c>
      <c r="V2366" s="8">
        <f t="shared" si="369"/>
        <v>66.275000000000006</v>
      </c>
    </row>
    <row r="2367" spans="1:22" ht="13.5" x14ac:dyDescent="0.25">
      <c r="A2367" s="3">
        <f>RSI!A2367</f>
        <v>45450</v>
      </c>
      <c r="B2367" s="2">
        <f>RSI!B2367</f>
        <v>7.7869999999999999</v>
      </c>
      <c r="C2367" s="2">
        <f>RSI!I2367</f>
        <v>57.795557932856298</v>
      </c>
      <c r="D2367" s="2">
        <f>MACD!E2367</f>
        <v>-3.5005191620120613E-2</v>
      </c>
      <c r="E2367" s="2">
        <f>MACD!F2367</f>
        <v>-2.4999647799866714E-2</v>
      </c>
      <c r="F2367" s="2">
        <f>'Moving Avg'!D2367</f>
        <v>7.7069799999999997</v>
      </c>
      <c r="G2367" s="2">
        <f>'Moving Avg'!F2367</f>
        <v>7.6860400000000002</v>
      </c>
      <c r="H2367" s="2">
        <f>'Moving Avg'!G2367</f>
        <v>7.743824</v>
      </c>
      <c r="I2367" s="2">
        <f>'Moving Avg'!H2367</f>
        <v>7.6341344999999992</v>
      </c>
      <c r="J2367" s="6" t="str">
        <f>OBV!F2367</f>
        <v>BULLISH</v>
      </c>
      <c r="K2367" s="6" t="str">
        <f>OBV!G2367</f>
        <v>STRONG</v>
      </c>
      <c r="L2367" s="6" t="str">
        <f>OBV!H2367</f>
        <v>CONFIRMED BULLISH</v>
      </c>
      <c r="M2367" s="8">
        <f t="shared" si="363"/>
        <v>50</v>
      </c>
      <c r="N2367" s="8">
        <f t="shared" si="360"/>
        <v>45</v>
      </c>
      <c r="O2367" s="8">
        <f t="shared" si="361"/>
        <v>50</v>
      </c>
      <c r="P2367" s="8">
        <f t="shared" si="362"/>
        <v>100</v>
      </c>
      <c r="Q2367" s="9">
        <f t="shared" si="364"/>
        <v>55.75</v>
      </c>
      <c r="R2367" s="9">
        <f t="shared" si="365"/>
        <v>61.5</v>
      </c>
      <c r="S2367" s="9">
        <f t="shared" si="366"/>
        <v>71.75</v>
      </c>
      <c r="T2367" s="9">
        <f t="shared" si="367"/>
        <v>61.25</v>
      </c>
      <c r="U2367" s="8">
        <f t="shared" si="368"/>
        <v>63</v>
      </c>
      <c r="V2367" s="8">
        <f t="shared" si="369"/>
        <v>62.5625</v>
      </c>
    </row>
    <row r="2368" spans="1:22" ht="13.5" x14ac:dyDescent="0.25">
      <c r="A2368" s="3">
        <f>RSI!A2368</f>
        <v>45453</v>
      </c>
      <c r="B2368" s="2">
        <f>RSI!B2368</f>
        <v>7.7869999999999999</v>
      </c>
      <c r="C2368" s="2">
        <f>RSI!I2368</f>
        <v>57.795557932856298</v>
      </c>
      <c r="D2368" s="2">
        <f>MACD!E2368</f>
        <v>-2.6889685264083418E-2</v>
      </c>
      <c r="E2368" s="2">
        <f>MACD!F2368</f>
        <v>-2.5377655292710057E-2</v>
      </c>
      <c r="F2368" s="2">
        <f>'Moving Avg'!D2368</f>
        <v>7.7218599999999995</v>
      </c>
      <c r="G2368" s="2">
        <f>'Moving Avg'!F2368</f>
        <v>7.6939499999999992</v>
      </c>
      <c r="H2368" s="2">
        <f>'Moving Avg'!G2368</f>
        <v>7.7456839999999998</v>
      </c>
      <c r="I2368" s="2">
        <f>'Moving Avg'!H2368</f>
        <v>7.6336229999999992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  <c r="M2368" s="8">
        <f t="shared" si="363"/>
        <v>50</v>
      </c>
      <c r="N2368" s="8">
        <f t="shared" si="360"/>
        <v>45</v>
      </c>
      <c r="O2368" s="8">
        <f t="shared" si="361"/>
        <v>50</v>
      </c>
      <c r="P2368" s="8">
        <f t="shared" si="362"/>
        <v>100</v>
      </c>
      <c r="Q2368" s="9">
        <f t="shared" si="364"/>
        <v>55.75</v>
      </c>
      <c r="R2368" s="9">
        <f t="shared" si="365"/>
        <v>61.5</v>
      </c>
      <c r="S2368" s="9">
        <f t="shared" si="366"/>
        <v>71.75</v>
      </c>
      <c r="T2368" s="9">
        <f t="shared" si="367"/>
        <v>61.25</v>
      </c>
      <c r="U2368" s="8">
        <f t="shared" si="368"/>
        <v>63</v>
      </c>
      <c r="V2368" s="8">
        <f t="shared" si="369"/>
        <v>62.5625</v>
      </c>
    </row>
    <row r="2369" spans="1:22" ht="13.5" x14ac:dyDescent="0.25">
      <c r="A2369" s="3">
        <f>RSI!A2369</f>
        <v>45454</v>
      </c>
      <c r="B2369" s="2">
        <f>RSI!B2369</f>
        <v>7.7683999999999997</v>
      </c>
      <c r="C2369" s="2">
        <f>RSI!I2369</f>
        <v>55.323202002043686</v>
      </c>
      <c r="D2369" s="2">
        <f>MACD!E2369</f>
        <v>-1.9059135437968777E-2</v>
      </c>
      <c r="E2369" s="2">
        <f>MACD!F2369</f>
        <v>-2.4113951321761803E-2</v>
      </c>
      <c r="F2369" s="2">
        <f>'Moving Avg'!D2369</f>
        <v>7.7497799999999994</v>
      </c>
      <c r="G2369" s="2">
        <f>'Moving Avg'!F2369</f>
        <v>7.7009299999999996</v>
      </c>
      <c r="H2369" s="2">
        <f>'Moving Avg'!G2369</f>
        <v>7.7466139999999992</v>
      </c>
      <c r="I2369" s="2">
        <f>'Moving Avg'!H2369</f>
        <v>7.6331579999999999</v>
      </c>
      <c r="J2369" s="6" t="str">
        <f>OBV!F2369</f>
        <v>BULLISH</v>
      </c>
      <c r="K2369" s="6" t="str">
        <f>OBV!G2369</f>
        <v>STRONG</v>
      </c>
      <c r="L2369" s="6" t="str">
        <f>OBV!H2369</f>
        <v>CONFIRMED BULLISH</v>
      </c>
      <c r="M2369" s="8">
        <f t="shared" si="363"/>
        <v>50</v>
      </c>
      <c r="N2369" s="8">
        <f t="shared" si="360"/>
        <v>0</v>
      </c>
      <c r="O2369" s="8">
        <f t="shared" si="361"/>
        <v>50</v>
      </c>
      <c r="P2369" s="8">
        <f t="shared" si="362"/>
        <v>100</v>
      </c>
      <c r="Q2369" s="9">
        <f t="shared" si="364"/>
        <v>40</v>
      </c>
      <c r="R2369" s="9">
        <f t="shared" si="365"/>
        <v>52.5</v>
      </c>
      <c r="S2369" s="9">
        <f t="shared" si="366"/>
        <v>65</v>
      </c>
      <c r="T2369" s="9">
        <f t="shared" si="367"/>
        <v>50</v>
      </c>
      <c r="U2369" s="8">
        <f t="shared" si="368"/>
        <v>52.5</v>
      </c>
      <c r="V2369" s="8">
        <f t="shared" si="369"/>
        <v>51.875</v>
      </c>
    </row>
    <row r="2370" spans="1:22" ht="13.5" x14ac:dyDescent="0.25">
      <c r="A2370" s="3">
        <f>RSI!A2370</f>
        <v>45455</v>
      </c>
      <c r="B2370" s="2">
        <f>RSI!B2370</f>
        <v>7.7126000000000001</v>
      </c>
      <c r="C2370" s="2">
        <f>RSI!I2370</f>
        <v>48.605674603764818</v>
      </c>
      <c r="D2370" s="2">
        <f>MACD!E2370</f>
        <v>-8.5735578199246376E-3</v>
      </c>
      <c r="E2370" s="2">
        <f>MACD!F2370</f>
        <v>-2.1005872621394372E-2</v>
      </c>
      <c r="F2370" s="2">
        <f>'Moving Avg'!D2370</f>
        <v>7.7572400000000004</v>
      </c>
      <c r="G2370" s="2">
        <f>'Moving Avg'!F2370</f>
        <v>7.7069800000000015</v>
      </c>
      <c r="H2370" s="2">
        <f>'Moving Avg'!G2370</f>
        <v>7.7464279999999999</v>
      </c>
      <c r="I2370" s="2">
        <f>'Moving Avg'!H2370</f>
        <v>7.6321814999999988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si="363"/>
        <v>50</v>
      </c>
      <c r="N2370" s="8">
        <f t="shared" ref="N2370:N2433" si="370">IF(E2370-D2370&gt;0.02, 100, IF(E2370-D2370&lt;0,0,45))</f>
        <v>0</v>
      </c>
      <c r="O2370" s="8">
        <f t="shared" ref="O2370:O2433" si="371">IF(F2370-I2370&gt;10,100,IF(F2370-I2370&gt;5,75, IF(F2370-I2370&gt;0,50,0)))</f>
        <v>50</v>
      </c>
      <c r="P2370" s="8">
        <f t="shared" ref="P2370:P2433" si="372">IF(L2370="confirmed bullish", 34, IF(L2370="bullish divergence",17, 0))+IF(J2370="bullish",33,IF(J2370="bearish",0,16.5))+IF(K2370="strong",33,IF(K2370="weak",0,16.5))</f>
        <v>83.5</v>
      </c>
      <c r="Q2370" s="9">
        <f t="shared" si="364"/>
        <v>37.524999999999999</v>
      </c>
      <c r="R2370" s="9">
        <f t="shared" si="365"/>
        <v>48.375</v>
      </c>
      <c r="S2370" s="9">
        <f t="shared" si="366"/>
        <v>57.575000000000003</v>
      </c>
      <c r="T2370" s="9">
        <f t="shared" si="367"/>
        <v>45.875</v>
      </c>
      <c r="U2370" s="8">
        <f t="shared" si="368"/>
        <v>47.82500000000001</v>
      </c>
      <c r="V2370" s="8">
        <f t="shared" si="369"/>
        <v>47.337500000000006</v>
      </c>
    </row>
    <row r="2371" spans="1:22" ht="13.5" x14ac:dyDescent="0.25">
      <c r="A2371" s="3">
        <f>RSI!A2371</f>
        <v>45456</v>
      </c>
      <c r="B2371" s="2">
        <f>RSI!B2371</f>
        <v>7.7126000000000001</v>
      </c>
      <c r="C2371" s="2">
        <f>RSI!I2371</f>
        <v>48.605674603764818</v>
      </c>
      <c r="D2371" s="2">
        <f>MACD!E2371</f>
        <v>-5.3478368049901803E-3</v>
      </c>
      <c r="E2371" s="2">
        <f>MACD!F2371</f>
        <v>-1.7874265458113537E-2</v>
      </c>
      <c r="F2371" s="2">
        <f>'Moving Avg'!D2371</f>
        <v>7.75352</v>
      </c>
      <c r="G2371" s="2">
        <f>'Moving Avg'!F2371</f>
        <v>7.713495</v>
      </c>
      <c r="H2371" s="2">
        <f>'Moving Avg'!G2371</f>
        <v>7.7453120000000002</v>
      </c>
      <c r="I2371" s="2">
        <f>'Moving Avg'!H2371</f>
        <v>7.6312049999999996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  <c r="M2371" s="8">
        <f t="shared" ref="M2371:M2434" si="373">IF(C2371&lt;30,100, IF(C2371&gt;70, 0, 50))</f>
        <v>50</v>
      </c>
      <c r="N2371" s="8">
        <f t="shared" si="370"/>
        <v>0</v>
      </c>
      <c r="O2371" s="8">
        <f t="shared" si="371"/>
        <v>50</v>
      </c>
      <c r="P2371" s="8">
        <f t="shared" si="372"/>
        <v>16.5</v>
      </c>
      <c r="Q2371" s="9">
        <f t="shared" ref="Q2371:Q2434" si="374">0.35*M2371+N2371*0.35+O2371*0.15+P2371*0.15</f>
        <v>27.475000000000001</v>
      </c>
      <c r="R2371" s="9">
        <f t="shared" ref="R2371:R2434" si="375">M2371*0.2+N2371*0.2+O2371*0.35+P2371*0.25</f>
        <v>31.625</v>
      </c>
      <c r="S2371" s="9">
        <f t="shared" ref="S2371:S2434" si="376">M2371*0.15+N2371*0.15+O2371*0.25+P2371*0.45</f>
        <v>27.425000000000001</v>
      </c>
      <c r="T2371" s="9">
        <f t="shared" ref="T2371:T2434" si="377">0.25*SUM(M2371:P2371)</f>
        <v>29.125</v>
      </c>
      <c r="U2371" s="8">
        <f t="shared" ref="U2371:U2434" si="378">SUM(Q2371:S2371)/3</f>
        <v>28.841666666666669</v>
      </c>
      <c r="V2371" s="8">
        <f t="shared" ref="V2371:V2434" si="379">SUM(Q2371:T2371)/4</f>
        <v>28.912500000000001</v>
      </c>
    </row>
    <row r="2372" spans="1:22" ht="13.5" x14ac:dyDescent="0.25">
      <c r="A2372" s="3">
        <f>RSI!A2372</f>
        <v>45457</v>
      </c>
      <c r="B2372" s="2">
        <f>RSI!B2372</f>
        <v>7.7126000000000001</v>
      </c>
      <c r="C2372" s="2">
        <f>RSI!I2372</f>
        <v>48.605674603764818</v>
      </c>
      <c r="D2372" s="2">
        <f>MACD!E2372</f>
        <v>-5.4091911459384079E-3</v>
      </c>
      <c r="E2372" s="2">
        <f>MACD!F2372</f>
        <v>-1.5381250595678511E-2</v>
      </c>
      <c r="F2372" s="2">
        <f>'Moving Avg'!D2372</f>
        <v>7.7386400000000011</v>
      </c>
      <c r="G2372" s="2">
        <f>'Moving Avg'!F2372</f>
        <v>7.7176850000000004</v>
      </c>
      <c r="H2372" s="2">
        <f>'Moving Avg'!G2372</f>
        <v>7.7441959999999996</v>
      </c>
      <c r="I2372" s="2">
        <f>'Moving Avg'!H2372</f>
        <v>7.6302284999999994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  <c r="M2372" s="8">
        <f t="shared" si="373"/>
        <v>50</v>
      </c>
      <c r="N2372" s="8">
        <f t="shared" si="370"/>
        <v>0</v>
      </c>
      <c r="O2372" s="8">
        <f t="shared" si="371"/>
        <v>50</v>
      </c>
      <c r="P2372" s="8">
        <f t="shared" si="372"/>
        <v>16.5</v>
      </c>
      <c r="Q2372" s="9">
        <f t="shared" si="374"/>
        <v>27.475000000000001</v>
      </c>
      <c r="R2372" s="9">
        <f t="shared" si="375"/>
        <v>31.625</v>
      </c>
      <c r="S2372" s="9">
        <f t="shared" si="376"/>
        <v>27.425000000000001</v>
      </c>
      <c r="T2372" s="9">
        <f t="shared" si="377"/>
        <v>29.125</v>
      </c>
      <c r="U2372" s="8">
        <f t="shared" si="378"/>
        <v>28.841666666666669</v>
      </c>
      <c r="V2372" s="8">
        <f t="shared" si="379"/>
        <v>28.912500000000001</v>
      </c>
    </row>
    <row r="2373" spans="1:22" ht="13.5" x14ac:dyDescent="0.25">
      <c r="A2373" s="3">
        <f>RSI!A2373</f>
        <v>45461</v>
      </c>
      <c r="B2373" s="2">
        <f>RSI!B2373</f>
        <v>7.7683999999999997</v>
      </c>
      <c r="C2373" s="2">
        <f>RSI!I2373</f>
        <v>55.373498233871302</v>
      </c>
      <c r="D2373" s="2">
        <f>MACD!E2373</f>
        <v>-9.5289509156737395E-3</v>
      </c>
      <c r="E2373" s="2">
        <f>MACD!F2373</f>
        <v>-1.4210790659677557E-2</v>
      </c>
      <c r="F2373" s="2">
        <f>'Moving Avg'!D2373</f>
        <v>7.7349199999999998</v>
      </c>
      <c r="G2373" s="2">
        <f>'Moving Avg'!F2373</f>
        <v>7.7246650000000017</v>
      </c>
      <c r="H2373" s="2">
        <f>'Moving Avg'!G2373</f>
        <v>7.7441959999999996</v>
      </c>
      <c r="I2373" s="2">
        <f>'Moving Avg'!H2373</f>
        <v>7.6286469999999982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  <c r="M2373" s="8">
        <f t="shared" si="373"/>
        <v>50</v>
      </c>
      <c r="N2373" s="8">
        <f t="shared" si="370"/>
        <v>0</v>
      </c>
      <c r="O2373" s="8">
        <f t="shared" si="371"/>
        <v>50</v>
      </c>
      <c r="P2373" s="8">
        <f t="shared" si="372"/>
        <v>16.5</v>
      </c>
      <c r="Q2373" s="9">
        <f t="shared" si="374"/>
        <v>27.475000000000001</v>
      </c>
      <c r="R2373" s="9">
        <f t="shared" si="375"/>
        <v>31.625</v>
      </c>
      <c r="S2373" s="9">
        <f t="shared" si="376"/>
        <v>27.425000000000001</v>
      </c>
      <c r="T2373" s="9">
        <f t="shared" si="377"/>
        <v>29.125</v>
      </c>
      <c r="U2373" s="8">
        <f t="shared" si="378"/>
        <v>28.841666666666669</v>
      </c>
      <c r="V2373" s="8">
        <f t="shared" si="379"/>
        <v>28.912500000000001</v>
      </c>
    </row>
    <row r="2374" spans="1:22" ht="13.5" x14ac:dyDescent="0.25">
      <c r="A2374" s="3">
        <f>RSI!A2374</f>
        <v>45462</v>
      </c>
      <c r="B2374" s="2">
        <f>RSI!B2374</f>
        <v>7.9358000000000004</v>
      </c>
      <c r="C2374" s="2">
        <f>RSI!I2374</f>
        <v>68.692855289949591</v>
      </c>
      <c r="D2374" s="2">
        <f>MACD!E2374</f>
        <v>-3.8576296023977719E-2</v>
      </c>
      <c r="E2374" s="2">
        <f>MACD!F2374</f>
        <v>-1.9083891732537592E-2</v>
      </c>
      <c r="F2374" s="2">
        <f>'Moving Avg'!D2374</f>
        <v>7.7683999999999997</v>
      </c>
      <c r="G2374" s="2">
        <f>'Moving Avg'!F2374</f>
        <v>7.7400150000000014</v>
      </c>
      <c r="H2374" s="2">
        <f>'Moving Avg'!G2374</f>
        <v>7.7466139999999992</v>
      </c>
      <c r="I2374" s="2">
        <f>'Moving Avg'!H2374</f>
        <v>7.6283209999999988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3"/>
        <v>50</v>
      </c>
      <c r="N2374" s="8">
        <f t="shared" si="370"/>
        <v>45</v>
      </c>
      <c r="O2374" s="8">
        <f t="shared" si="371"/>
        <v>50</v>
      </c>
      <c r="P2374" s="8">
        <f t="shared" si="372"/>
        <v>83.5</v>
      </c>
      <c r="Q2374" s="9">
        <f t="shared" si="374"/>
        <v>53.274999999999999</v>
      </c>
      <c r="R2374" s="9">
        <f t="shared" si="375"/>
        <v>57.375</v>
      </c>
      <c r="S2374" s="9">
        <f t="shared" si="376"/>
        <v>64.325000000000003</v>
      </c>
      <c r="T2374" s="9">
        <f t="shared" si="377"/>
        <v>57.125</v>
      </c>
      <c r="U2374" s="8">
        <f t="shared" si="378"/>
        <v>58.32500000000001</v>
      </c>
      <c r="V2374" s="8">
        <f t="shared" si="379"/>
        <v>58.025000000000006</v>
      </c>
    </row>
    <row r="2375" spans="1:22" ht="13.5" x14ac:dyDescent="0.25">
      <c r="A2375" s="3">
        <f>RSI!A2375</f>
        <v>45463</v>
      </c>
      <c r="B2375" s="2">
        <f>RSI!B2375</f>
        <v>7.9451000000000001</v>
      </c>
      <c r="C2375" s="2">
        <f>RSI!I2375</f>
        <v>69.242091791205254</v>
      </c>
      <c r="D2375" s="2">
        <f>MACD!E2375</f>
        <v>-5.792818981511072E-2</v>
      </c>
      <c r="E2375" s="2">
        <f>MACD!F2375</f>
        <v>-2.6852751349052219E-2</v>
      </c>
      <c r="F2375" s="2">
        <f>'Moving Avg'!D2375</f>
        <v>7.8148999999999997</v>
      </c>
      <c r="G2375" s="2">
        <f>'Moving Avg'!F2375</f>
        <v>7.7535050000000014</v>
      </c>
      <c r="H2375" s="2">
        <f>'Moving Avg'!G2375</f>
        <v>7.7501479999999994</v>
      </c>
      <c r="I2375" s="2">
        <f>'Moving Avg'!H2375</f>
        <v>7.6280414999999975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  <c r="M2375" s="8">
        <f t="shared" si="373"/>
        <v>50</v>
      </c>
      <c r="N2375" s="8">
        <f t="shared" si="370"/>
        <v>100</v>
      </c>
      <c r="O2375" s="8">
        <f t="shared" si="371"/>
        <v>50</v>
      </c>
      <c r="P2375" s="8">
        <f t="shared" si="372"/>
        <v>83.5</v>
      </c>
      <c r="Q2375" s="9">
        <f t="shared" si="374"/>
        <v>72.525000000000006</v>
      </c>
      <c r="R2375" s="9">
        <f t="shared" si="375"/>
        <v>68.375</v>
      </c>
      <c r="S2375" s="9">
        <f t="shared" si="376"/>
        <v>72.575000000000003</v>
      </c>
      <c r="T2375" s="9">
        <f t="shared" si="377"/>
        <v>70.875</v>
      </c>
      <c r="U2375" s="8">
        <f t="shared" si="378"/>
        <v>71.158333333333346</v>
      </c>
      <c r="V2375" s="8">
        <f t="shared" si="379"/>
        <v>71.087500000000006</v>
      </c>
    </row>
    <row r="2376" spans="1:22" ht="13.5" x14ac:dyDescent="0.25">
      <c r="A2376" s="3">
        <f>RSI!A2376</f>
        <v>45464</v>
      </c>
      <c r="B2376" s="2">
        <f>RSI!B2376</f>
        <v>8.1404999999999994</v>
      </c>
      <c r="C2376" s="2">
        <f>RSI!I2376</f>
        <v>77.982190468635764</v>
      </c>
      <c r="D2376" s="2">
        <f>MACD!E2376</f>
        <v>-8.1378497602293542E-2</v>
      </c>
      <c r="E2376" s="2">
        <f>MACD!F2376</f>
        <v>-3.7757900599700481E-2</v>
      </c>
      <c r="F2376" s="2">
        <f>'Moving Avg'!D2376</f>
        <v>7.9004799999999999</v>
      </c>
      <c r="G2376" s="2">
        <f>'Moving Avg'!F2376</f>
        <v>7.7767649999999993</v>
      </c>
      <c r="H2376" s="2">
        <f>'Moving Avg'!G2376</f>
        <v>7.7572179999999999</v>
      </c>
      <c r="I2376" s="2">
        <f>'Moving Avg'!H2376</f>
        <v>7.6289719999999965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  <c r="M2376" s="8">
        <f t="shared" si="373"/>
        <v>0</v>
      </c>
      <c r="N2376" s="8">
        <f t="shared" si="370"/>
        <v>100</v>
      </c>
      <c r="O2376" s="8">
        <f t="shared" si="371"/>
        <v>50</v>
      </c>
      <c r="P2376" s="8">
        <f t="shared" si="372"/>
        <v>83.5</v>
      </c>
      <c r="Q2376" s="9">
        <f t="shared" si="374"/>
        <v>55.024999999999999</v>
      </c>
      <c r="R2376" s="9">
        <f t="shared" si="375"/>
        <v>58.375</v>
      </c>
      <c r="S2376" s="9">
        <f t="shared" si="376"/>
        <v>65.075000000000003</v>
      </c>
      <c r="T2376" s="9">
        <f t="shared" si="377"/>
        <v>58.375</v>
      </c>
      <c r="U2376" s="8">
        <f t="shared" si="378"/>
        <v>59.491666666666674</v>
      </c>
      <c r="V2376" s="8">
        <f t="shared" si="379"/>
        <v>59.212500000000006</v>
      </c>
    </row>
    <row r="2377" spans="1:22" ht="13.5" x14ac:dyDescent="0.25">
      <c r="A2377" s="3">
        <f>RSI!A2377</f>
        <v>45467</v>
      </c>
      <c r="B2377" s="2">
        <f>RSI!B2377</f>
        <v>8.0939999999999994</v>
      </c>
      <c r="C2377" s="2">
        <f>RSI!I2377</f>
        <v>72.688729736619692</v>
      </c>
      <c r="D2377" s="2">
        <f>MACD!E2377</f>
        <v>-9.1459183217866169E-2</v>
      </c>
      <c r="E2377" s="2">
        <f>MACD!F2377</f>
        <v>-4.8498157123333621E-2</v>
      </c>
      <c r="F2377" s="2">
        <f>'Moving Avg'!D2377</f>
        <v>7.9767600000000005</v>
      </c>
      <c r="G2377" s="2">
        <f>'Moving Avg'!F2377</f>
        <v>7.7930449999999993</v>
      </c>
      <c r="H2377" s="2">
        <f>'Moving Avg'!G2377</f>
        <v>7.7633579999999993</v>
      </c>
      <c r="I2377" s="2">
        <f>'Moving Avg'!H2377</f>
        <v>7.6297629999999979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  <c r="M2377" s="8">
        <f t="shared" si="373"/>
        <v>0</v>
      </c>
      <c r="N2377" s="8">
        <f t="shared" si="370"/>
        <v>100</v>
      </c>
      <c r="O2377" s="8">
        <f t="shared" si="371"/>
        <v>50</v>
      </c>
      <c r="P2377" s="8">
        <f t="shared" si="372"/>
        <v>83.5</v>
      </c>
      <c r="Q2377" s="9">
        <f t="shared" si="374"/>
        <v>55.024999999999999</v>
      </c>
      <c r="R2377" s="9">
        <f t="shared" si="375"/>
        <v>58.375</v>
      </c>
      <c r="S2377" s="9">
        <f t="shared" si="376"/>
        <v>65.075000000000003</v>
      </c>
      <c r="T2377" s="9">
        <f t="shared" si="377"/>
        <v>58.375</v>
      </c>
      <c r="U2377" s="8">
        <f t="shared" si="378"/>
        <v>59.491666666666674</v>
      </c>
      <c r="V2377" s="8">
        <f t="shared" si="379"/>
        <v>59.212500000000006</v>
      </c>
    </row>
    <row r="2378" spans="1:22" ht="13.5" x14ac:dyDescent="0.25">
      <c r="A2378" s="3">
        <f>RSI!A2378</f>
        <v>45468</v>
      </c>
      <c r="B2378" s="2">
        <f>RSI!B2378</f>
        <v>8.0939999999999994</v>
      </c>
      <c r="C2378" s="2">
        <f>RSI!I2378</f>
        <v>72.688729736619692</v>
      </c>
      <c r="D2378" s="2">
        <f>MACD!E2378</f>
        <v>-0.10181346188285456</v>
      </c>
      <c r="E2378" s="2">
        <f>MACD!F2378</f>
        <v>-5.9161218075237818E-2</v>
      </c>
      <c r="F2378" s="2">
        <f>'Moving Avg'!D2378</f>
        <v>8.0418800000000008</v>
      </c>
      <c r="G2378" s="2">
        <f>'Moving Avg'!F2378</f>
        <v>7.8093249999999994</v>
      </c>
      <c r="H2378" s="2">
        <f>'Moving Avg'!G2378</f>
        <v>7.7685680000000001</v>
      </c>
      <c r="I2378" s="2">
        <f>'Moving Avg'!H2378</f>
        <v>7.6306004999999981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3"/>
        <v>0</v>
      </c>
      <c r="N2378" s="8">
        <f t="shared" si="370"/>
        <v>100</v>
      </c>
      <c r="O2378" s="8">
        <f t="shared" si="371"/>
        <v>50</v>
      </c>
      <c r="P2378" s="8">
        <f t="shared" si="372"/>
        <v>83.5</v>
      </c>
      <c r="Q2378" s="9">
        <f t="shared" si="374"/>
        <v>55.024999999999999</v>
      </c>
      <c r="R2378" s="9">
        <f t="shared" si="375"/>
        <v>58.375</v>
      </c>
      <c r="S2378" s="9">
        <f t="shared" si="376"/>
        <v>65.075000000000003</v>
      </c>
      <c r="T2378" s="9">
        <f t="shared" si="377"/>
        <v>58.375</v>
      </c>
      <c r="U2378" s="8">
        <f t="shared" si="378"/>
        <v>59.491666666666674</v>
      </c>
      <c r="V2378" s="8">
        <f t="shared" si="379"/>
        <v>59.212500000000006</v>
      </c>
    </row>
    <row r="2379" spans="1:22" ht="13.5" x14ac:dyDescent="0.25">
      <c r="A2379" s="3">
        <f>RSI!A2379</f>
        <v>45469</v>
      </c>
      <c r="B2379" s="2">
        <f>RSI!B2379</f>
        <v>8.0009999999999994</v>
      </c>
      <c r="C2379" s="2">
        <f>RSI!I2379</f>
        <v>62.800732479772471</v>
      </c>
      <c r="D2379" s="2">
        <f>MACD!E2379</f>
        <v>-0.10823674617157408</v>
      </c>
      <c r="E2379" s="2">
        <f>MACD!F2379</f>
        <v>-6.8976323694505071E-2</v>
      </c>
      <c r="F2379" s="2">
        <f>'Moving Avg'!D2379</f>
        <v>8.0549199999999992</v>
      </c>
      <c r="G2379" s="2">
        <f>'Moving Avg'!F2379</f>
        <v>7.8209549999999997</v>
      </c>
      <c r="H2379" s="2">
        <f>'Moving Avg'!G2379</f>
        <v>7.7722899999999981</v>
      </c>
      <c r="I2379" s="2">
        <f>'Moving Avg'!H2379</f>
        <v>7.6306469999999988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  <c r="M2379" s="8">
        <f t="shared" si="373"/>
        <v>50</v>
      </c>
      <c r="N2379" s="8">
        <f t="shared" si="370"/>
        <v>100</v>
      </c>
      <c r="O2379" s="8">
        <f t="shared" si="371"/>
        <v>50</v>
      </c>
      <c r="P2379" s="8">
        <f t="shared" si="372"/>
        <v>83.5</v>
      </c>
      <c r="Q2379" s="9">
        <f t="shared" si="374"/>
        <v>72.525000000000006</v>
      </c>
      <c r="R2379" s="9">
        <f t="shared" si="375"/>
        <v>68.375</v>
      </c>
      <c r="S2379" s="9">
        <f t="shared" si="376"/>
        <v>72.575000000000003</v>
      </c>
      <c r="T2379" s="9">
        <f t="shared" si="377"/>
        <v>70.875</v>
      </c>
      <c r="U2379" s="8">
        <f t="shared" si="378"/>
        <v>71.158333333333346</v>
      </c>
      <c r="V2379" s="8">
        <f t="shared" si="379"/>
        <v>71.087500000000006</v>
      </c>
    </row>
    <row r="2380" spans="1:22" ht="13.5" x14ac:dyDescent="0.25">
      <c r="A2380" s="3">
        <f>RSI!A2380</f>
        <v>45470</v>
      </c>
      <c r="B2380" s="2">
        <f>RSI!B2380</f>
        <v>8.0661000000000005</v>
      </c>
      <c r="C2380" s="2">
        <f>RSI!I2380</f>
        <v>66.260613486718768</v>
      </c>
      <c r="D2380" s="2">
        <f>MACD!E2380</f>
        <v>-0.12809331652687739</v>
      </c>
      <c r="E2380" s="2">
        <f>MACD!F2380</f>
        <v>-8.0799722260979534E-2</v>
      </c>
      <c r="F2380" s="2">
        <f>'Moving Avg'!D2380</f>
        <v>8.0791199999999996</v>
      </c>
      <c r="G2380" s="2">
        <f>'Moving Avg'!F2380</f>
        <v>7.8358399999999993</v>
      </c>
      <c r="H2380" s="2">
        <f>'Moving Avg'!G2380</f>
        <v>7.7791739999999985</v>
      </c>
      <c r="I2380" s="2">
        <f>'Moving Avg'!H2380</f>
        <v>7.6313914999999986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3"/>
        <v>50</v>
      </c>
      <c r="N2380" s="8">
        <f t="shared" si="370"/>
        <v>100</v>
      </c>
      <c r="O2380" s="8">
        <f t="shared" si="371"/>
        <v>50</v>
      </c>
      <c r="P2380" s="8">
        <f t="shared" si="372"/>
        <v>83.5</v>
      </c>
      <c r="Q2380" s="9">
        <f t="shared" si="374"/>
        <v>72.525000000000006</v>
      </c>
      <c r="R2380" s="9">
        <f t="shared" si="375"/>
        <v>68.375</v>
      </c>
      <c r="S2380" s="9">
        <f t="shared" si="376"/>
        <v>72.575000000000003</v>
      </c>
      <c r="T2380" s="9">
        <f t="shared" si="377"/>
        <v>70.875</v>
      </c>
      <c r="U2380" s="8">
        <f t="shared" si="378"/>
        <v>71.158333333333346</v>
      </c>
      <c r="V2380" s="8">
        <f t="shared" si="379"/>
        <v>71.087500000000006</v>
      </c>
    </row>
    <row r="2381" spans="1:22" ht="13.5" x14ac:dyDescent="0.25">
      <c r="A2381" s="3">
        <f>RSI!A2381</f>
        <v>45471</v>
      </c>
      <c r="B2381" s="2">
        <f>RSI!B2381</f>
        <v>8.2149000000000001</v>
      </c>
      <c r="C2381" s="2">
        <f>RSI!I2381</f>
        <v>72.546082910709941</v>
      </c>
      <c r="D2381" s="2">
        <f>MACD!E2381</f>
        <v>-0.15724141789895985</v>
      </c>
      <c r="E2381" s="2">
        <f>MACD!F2381</f>
        <v>-9.6088061388575605E-2</v>
      </c>
      <c r="F2381" s="2">
        <f>'Moving Avg'!D2381</f>
        <v>8.0939999999999994</v>
      </c>
      <c r="G2381" s="2">
        <f>'Moving Avg'!F2381</f>
        <v>7.8600250000000003</v>
      </c>
      <c r="H2381" s="2">
        <f>'Moving Avg'!G2381</f>
        <v>7.7882899999999982</v>
      </c>
      <c r="I2381" s="2">
        <f>'Moving Avg'!H2381</f>
        <v>7.6328799999999974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  <c r="M2381" s="8">
        <f t="shared" si="373"/>
        <v>0</v>
      </c>
      <c r="N2381" s="8">
        <f t="shared" si="370"/>
        <v>100</v>
      </c>
      <c r="O2381" s="8">
        <f t="shared" si="371"/>
        <v>50</v>
      </c>
      <c r="P2381" s="8">
        <f t="shared" si="372"/>
        <v>83.5</v>
      </c>
      <c r="Q2381" s="9">
        <f t="shared" si="374"/>
        <v>55.024999999999999</v>
      </c>
      <c r="R2381" s="9">
        <f t="shared" si="375"/>
        <v>58.375</v>
      </c>
      <c r="S2381" s="9">
        <f t="shared" si="376"/>
        <v>65.075000000000003</v>
      </c>
      <c r="T2381" s="9">
        <f t="shared" si="377"/>
        <v>58.375</v>
      </c>
      <c r="U2381" s="8">
        <f t="shared" si="378"/>
        <v>59.491666666666674</v>
      </c>
      <c r="V2381" s="8">
        <f t="shared" si="379"/>
        <v>59.212500000000006</v>
      </c>
    </row>
    <row r="2382" spans="1:22" ht="13.5" x14ac:dyDescent="0.25">
      <c r="A2382" s="3">
        <f>RSI!A2382</f>
        <v>45474</v>
      </c>
      <c r="B2382" s="2">
        <f>RSI!B2382</f>
        <v>8.2429000000000006</v>
      </c>
      <c r="C2382" s="2">
        <f>RSI!I2382</f>
        <v>73.544819695661531</v>
      </c>
      <c r="D2382" s="2">
        <f>MACD!E2382</f>
        <v>-0.18608461506627183</v>
      </c>
      <c r="E2382" s="2">
        <f>MACD!F2382</f>
        <v>-0.11408737212411486</v>
      </c>
      <c r="F2382" s="2">
        <f>'Moving Avg'!D2382</f>
        <v>8.12378</v>
      </c>
      <c r="G2382" s="2">
        <f>'Moving Avg'!F2382</f>
        <v>7.8865399999999992</v>
      </c>
      <c r="H2382" s="2">
        <f>'Moving Avg'!G2382</f>
        <v>7.7987099999999989</v>
      </c>
      <c r="I2382" s="2">
        <f>'Moving Avg'!H2382</f>
        <v>7.6345084999999973</v>
      </c>
      <c r="J2382" s="6" t="str">
        <f>OBV!F2382</f>
        <v>BULLISH</v>
      </c>
      <c r="K2382" s="6" t="str">
        <f>OBV!G2382</f>
        <v>STRONG</v>
      </c>
      <c r="L2382" s="6" t="str">
        <f>OBV!H2382</f>
        <v>CONFIRMED BULLISH</v>
      </c>
      <c r="M2382" s="8">
        <f t="shared" si="373"/>
        <v>0</v>
      </c>
      <c r="N2382" s="8">
        <f t="shared" si="370"/>
        <v>100</v>
      </c>
      <c r="O2382" s="8">
        <f t="shared" si="371"/>
        <v>50</v>
      </c>
      <c r="P2382" s="8">
        <f t="shared" si="372"/>
        <v>100</v>
      </c>
      <c r="Q2382" s="9">
        <f t="shared" si="374"/>
        <v>57.5</v>
      </c>
      <c r="R2382" s="9">
        <f t="shared" si="375"/>
        <v>62.5</v>
      </c>
      <c r="S2382" s="9">
        <f t="shared" si="376"/>
        <v>72.5</v>
      </c>
      <c r="T2382" s="9">
        <f t="shared" si="377"/>
        <v>62.5</v>
      </c>
      <c r="U2382" s="8">
        <f t="shared" si="378"/>
        <v>64.166666666666671</v>
      </c>
      <c r="V2382" s="8">
        <f t="shared" si="379"/>
        <v>63.75</v>
      </c>
    </row>
    <row r="2383" spans="1:22" ht="13.5" x14ac:dyDescent="0.25">
      <c r="A2383" s="3">
        <f>RSI!A2383</f>
        <v>45475</v>
      </c>
      <c r="B2383" s="2">
        <f>RSI!B2383</f>
        <v>8.3731000000000009</v>
      </c>
      <c r="C2383" s="2">
        <f>RSI!I2383</f>
        <v>77.621568940709608</v>
      </c>
      <c r="D2383" s="2">
        <f>MACD!E2383</f>
        <v>-0.21366507307409499</v>
      </c>
      <c r="E2383" s="2">
        <f>MACD!F2383</f>
        <v>-0.13400291231411088</v>
      </c>
      <c r="F2383" s="2">
        <f>'Moving Avg'!D2383</f>
        <v>8.1796000000000006</v>
      </c>
      <c r="G2383" s="2">
        <f>'Moving Avg'!F2383</f>
        <v>7.9195649999999986</v>
      </c>
      <c r="H2383" s="2">
        <f>'Moving Avg'!G2383</f>
        <v>7.8122920000000002</v>
      </c>
      <c r="I2383" s="2">
        <f>'Moving Avg'!H2383</f>
        <v>7.6366019999999972</v>
      </c>
      <c r="J2383" s="6" t="str">
        <f>OBV!F2383</f>
        <v>BULLISH</v>
      </c>
      <c r="K2383" s="6" t="str">
        <f>OBV!G2383</f>
        <v>STRONG</v>
      </c>
      <c r="L2383" s="6" t="str">
        <f>OBV!H2383</f>
        <v>CONFIRMED BULLISH</v>
      </c>
      <c r="M2383" s="8">
        <f t="shared" si="373"/>
        <v>0</v>
      </c>
      <c r="N2383" s="8">
        <f t="shared" si="370"/>
        <v>100</v>
      </c>
      <c r="O2383" s="8">
        <f t="shared" si="371"/>
        <v>50</v>
      </c>
      <c r="P2383" s="8">
        <f t="shared" si="372"/>
        <v>100</v>
      </c>
      <c r="Q2383" s="9">
        <f t="shared" si="374"/>
        <v>57.5</v>
      </c>
      <c r="R2383" s="9">
        <f t="shared" si="375"/>
        <v>62.5</v>
      </c>
      <c r="S2383" s="9">
        <f t="shared" si="376"/>
        <v>72.5</v>
      </c>
      <c r="T2383" s="9">
        <f t="shared" si="377"/>
        <v>62.5</v>
      </c>
      <c r="U2383" s="8">
        <f t="shared" si="378"/>
        <v>64.166666666666671</v>
      </c>
      <c r="V2383" s="8">
        <f t="shared" si="379"/>
        <v>63.75</v>
      </c>
    </row>
    <row r="2384" spans="1:22" ht="13.5" x14ac:dyDescent="0.25">
      <c r="A2384" s="3">
        <f>RSI!A2384</f>
        <v>45476</v>
      </c>
      <c r="B2384" s="2">
        <f>RSI!B2384</f>
        <v>8.5498999999999992</v>
      </c>
      <c r="C2384" s="2">
        <f>RSI!I2384</f>
        <v>81.737123904470607</v>
      </c>
      <c r="D2384" s="2">
        <f>MACD!E2384</f>
        <v>-0.22707238264633212</v>
      </c>
      <c r="E2384" s="2">
        <f>MACD!F2384</f>
        <v>-0.15261680638055514</v>
      </c>
      <c r="F2384" s="2">
        <f>'Moving Avg'!D2384</f>
        <v>8.2893799999999995</v>
      </c>
      <c r="G2384" s="2">
        <f>'Moving Avg'!F2384</f>
        <v>7.9656199999999995</v>
      </c>
      <c r="H2384" s="2">
        <f>'Moving Avg'!G2384</f>
        <v>7.8288519999999995</v>
      </c>
      <c r="I2384" s="2">
        <f>'Moving Avg'!H2384</f>
        <v>7.6398119999999974</v>
      </c>
      <c r="J2384" s="6" t="str">
        <f>OBV!F2384</f>
        <v>BULLISH</v>
      </c>
      <c r="K2384" s="6" t="str">
        <f>OBV!G2384</f>
        <v>STRONG</v>
      </c>
      <c r="L2384" s="6" t="str">
        <f>OBV!H2384</f>
        <v>CONFIRMED BULLISH</v>
      </c>
      <c r="M2384" s="8">
        <f t="shared" si="373"/>
        <v>0</v>
      </c>
      <c r="N2384" s="8">
        <f t="shared" si="370"/>
        <v>100</v>
      </c>
      <c r="O2384" s="8">
        <f t="shared" si="371"/>
        <v>50</v>
      </c>
      <c r="P2384" s="8">
        <f t="shared" si="372"/>
        <v>100</v>
      </c>
      <c r="Q2384" s="9">
        <f t="shared" si="374"/>
        <v>57.5</v>
      </c>
      <c r="R2384" s="9">
        <f t="shared" si="375"/>
        <v>62.5</v>
      </c>
      <c r="S2384" s="9">
        <f t="shared" si="376"/>
        <v>72.5</v>
      </c>
      <c r="T2384" s="9">
        <f t="shared" si="377"/>
        <v>62.5</v>
      </c>
      <c r="U2384" s="8">
        <f t="shared" si="378"/>
        <v>64.166666666666671</v>
      </c>
      <c r="V2384" s="8">
        <f t="shared" si="379"/>
        <v>63.75</v>
      </c>
    </row>
    <row r="2385" spans="1:22" ht="13.5" x14ac:dyDescent="0.25">
      <c r="A2385" s="3">
        <f>RSI!A2385</f>
        <v>45477</v>
      </c>
      <c r="B2385" s="2">
        <f>RSI!B2385</f>
        <v>8.3917000000000002</v>
      </c>
      <c r="C2385" s="2">
        <f>RSI!I2385</f>
        <v>69.432448691960474</v>
      </c>
      <c r="D2385" s="2">
        <f>MACD!E2385</f>
        <v>-0.22883796840638837</v>
      </c>
      <c r="E2385" s="2">
        <f>MACD!F2385</f>
        <v>-0.16786103878572178</v>
      </c>
      <c r="F2385" s="2">
        <f>'Moving Avg'!D2385</f>
        <v>8.3544999999999998</v>
      </c>
      <c r="G2385" s="2">
        <f>'Moving Avg'!F2385</f>
        <v>8.0014399999999988</v>
      </c>
      <c r="H2385" s="2">
        <f>'Moving Avg'!G2385</f>
        <v>7.8403880000000008</v>
      </c>
      <c r="I2385" s="2">
        <f>'Moving Avg'!H2385</f>
        <v>7.6420449999999969</v>
      </c>
      <c r="J2385" s="6" t="str">
        <f>OBV!F2385</f>
        <v>BULLISH</v>
      </c>
      <c r="K2385" s="6" t="str">
        <f>OBV!G2385</f>
        <v>STRONG</v>
      </c>
      <c r="L2385" s="6" t="str">
        <f>OBV!H2385</f>
        <v>CONFIRMED BULLISH</v>
      </c>
      <c r="M2385" s="8">
        <f t="shared" si="373"/>
        <v>50</v>
      </c>
      <c r="N2385" s="8">
        <f t="shared" si="370"/>
        <v>100</v>
      </c>
      <c r="O2385" s="8">
        <f t="shared" si="371"/>
        <v>50</v>
      </c>
      <c r="P2385" s="8">
        <f t="shared" si="372"/>
        <v>100</v>
      </c>
      <c r="Q2385" s="9">
        <f t="shared" si="374"/>
        <v>75</v>
      </c>
      <c r="R2385" s="9">
        <f t="shared" si="375"/>
        <v>72.5</v>
      </c>
      <c r="S2385" s="9">
        <f t="shared" si="376"/>
        <v>80</v>
      </c>
      <c r="T2385" s="9">
        <f t="shared" si="377"/>
        <v>75</v>
      </c>
      <c r="U2385" s="8">
        <f t="shared" si="378"/>
        <v>75.833333333333329</v>
      </c>
      <c r="V2385" s="8">
        <f t="shared" si="379"/>
        <v>75.625</v>
      </c>
    </row>
    <row r="2386" spans="1:22" ht="13.5" x14ac:dyDescent="0.25">
      <c r="A2386" s="3">
        <f>RSI!A2386</f>
        <v>45478</v>
      </c>
      <c r="B2386" s="2">
        <f>RSI!B2386</f>
        <v>8.4661000000000008</v>
      </c>
      <c r="C2386" s="2">
        <f>RSI!I2386</f>
        <v>71.597918401807533</v>
      </c>
      <c r="D2386" s="2">
        <f>MACD!E2386</f>
        <v>-0.20815245333627441</v>
      </c>
      <c r="E2386" s="2">
        <f>MACD!F2386</f>
        <v>-0.17591932169583233</v>
      </c>
      <c r="F2386" s="2">
        <f>'Moving Avg'!D2386</f>
        <v>8.4047400000000003</v>
      </c>
      <c r="G2386" s="2">
        <f>'Moving Avg'!F2386</f>
        <v>8.0381850000000021</v>
      </c>
      <c r="H2386" s="2">
        <f>'Moving Avg'!G2386</f>
        <v>7.851551999999999</v>
      </c>
      <c r="I2386" s="2">
        <f>'Moving Avg'!H2386</f>
        <v>7.644835999999998</v>
      </c>
      <c r="J2386" s="6" t="str">
        <f>OBV!F2386</f>
        <v>BULLISH</v>
      </c>
      <c r="K2386" s="6" t="str">
        <f>OBV!G2386</f>
        <v>STRONG</v>
      </c>
      <c r="L2386" s="6" t="str">
        <f>OBV!H2386</f>
        <v>CONFIRMED BULLISH</v>
      </c>
      <c r="M2386" s="8">
        <f t="shared" si="373"/>
        <v>0</v>
      </c>
      <c r="N2386" s="8">
        <f t="shared" si="370"/>
        <v>100</v>
      </c>
      <c r="O2386" s="8">
        <f t="shared" si="371"/>
        <v>50</v>
      </c>
      <c r="P2386" s="8">
        <f t="shared" si="372"/>
        <v>100</v>
      </c>
      <c r="Q2386" s="9">
        <f t="shared" si="374"/>
        <v>57.5</v>
      </c>
      <c r="R2386" s="9">
        <f t="shared" si="375"/>
        <v>62.5</v>
      </c>
      <c r="S2386" s="9">
        <f t="shared" si="376"/>
        <v>72.5</v>
      </c>
      <c r="T2386" s="9">
        <f t="shared" si="377"/>
        <v>62.5</v>
      </c>
      <c r="U2386" s="8">
        <f t="shared" si="378"/>
        <v>64.166666666666671</v>
      </c>
      <c r="V2386" s="8">
        <f t="shared" si="379"/>
        <v>63.75</v>
      </c>
    </row>
    <row r="2387" spans="1:22" ht="13.5" x14ac:dyDescent="0.25">
      <c r="A2387" s="3">
        <f>RSI!A2387</f>
        <v>45481</v>
      </c>
      <c r="B2387" s="2">
        <f>RSI!B2387</f>
        <v>8.5183999999999997</v>
      </c>
      <c r="C2387" s="2">
        <f>RSI!I2387</f>
        <v>73.043581483922495</v>
      </c>
      <c r="D2387" s="2">
        <f>MACD!E2387</f>
        <v>-0.20431220701825037</v>
      </c>
      <c r="E2387" s="2">
        <f>MACD!F2387</f>
        <v>-0.18159789876031596</v>
      </c>
      <c r="F2387" s="2">
        <f>'Moving Avg'!D2387</f>
        <v>8.4598399999999998</v>
      </c>
      <c r="G2387" s="2">
        <f>'Moving Avg'!F2387</f>
        <v>8.0747550000000015</v>
      </c>
      <c r="H2387" s="2">
        <f>'Moving Avg'!G2387</f>
        <v>7.8630179999999985</v>
      </c>
      <c r="I2387" s="2">
        <f>'Moving Avg'!H2387</f>
        <v>7.648353499999998</v>
      </c>
      <c r="J2387" s="6" t="str">
        <f>OBV!F2387</f>
        <v>BULLISH</v>
      </c>
      <c r="K2387" s="6" t="str">
        <f>OBV!G2387</f>
        <v>STRONG</v>
      </c>
      <c r="L2387" s="6" t="str">
        <f>OBV!H2387</f>
        <v>BULLISH DIVERGENCE</v>
      </c>
      <c r="M2387" s="8">
        <f t="shared" si="373"/>
        <v>0</v>
      </c>
      <c r="N2387" s="8">
        <f t="shared" si="370"/>
        <v>100</v>
      </c>
      <c r="O2387" s="8">
        <f t="shared" si="371"/>
        <v>50</v>
      </c>
      <c r="P2387" s="8">
        <f t="shared" si="372"/>
        <v>83</v>
      </c>
      <c r="Q2387" s="9">
        <f t="shared" si="374"/>
        <v>54.95</v>
      </c>
      <c r="R2387" s="9">
        <f t="shared" si="375"/>
        <v>58.25</v>
      </c>
      <c r="S2387" s="9">
        <f t="shared" si="376"/>
        <v>64.849999999999994</v>
      </c>
      <c r="T2387" s="9">
        <f t="shared" si="377"/>
        <v>58.25</v>
      </c>
      <c r="U2387" s="8">
        <f t="shared" si="378"/>
        <v>59.35</v>
      </c>
      <c r="V2387" s="8">
        <f t="shared" si="379"/>
        <v>59.075000000000003</v>
      </c>
    </row>
    <row r="2388" spans="1:22" ht="13.5" x14ac:dyDescent="0.25">
      <c r="A2388" s="3">
        <f>RSI!A2388</f>
        <v>45482</v>
      </c>
      <c r="B2388" s="2">
        <f>RSI!B2388</f>
        <v>8.5958000000000006</v>
      </c>
      <c r="C2388" s="2">
        <f>RSI!I2388</f>
        <v>75.066266202777314</v>
      </c>
      <c r="D2388" s="2">
        <f>MACD!E2388</f>
        <v>-0.20954492335577246</v>
      </c>
      <c r="E2388" s="2">
        <f>MACD!F2388</f>
        <v>-0.18718730367940728</v>
      </c>
      <c r="F2388" s="2">
        <f>'Moving Avg'!D2388</f>
        <v>8.5043800000000012</v>
      </c>
      <c r="G2388" s="2">
        <f>'Moving Avg'!F2388</f>
        <v>8.1151950000000035</v>
      </c>
      <c r="H2388" s="2">
        <f>'Moving Avg'!G2388</f>
        <v>7.876404</v>
      </c>
      <c r="I2388" s="2">
        <f>'Moving Avg'!H2388</f>
        <v>7.6522579999999998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  <c r="M2388" s="8">
        <f t="shared" si="373"/>
        <v>0</v>
      </c>
      <c r="N2388" s="8">
        <f t="shared" si="370"/>
        <v>100</v>
      </c>
      <c r="O2388" s="8">
        <f t="shared" si="371"/>
        <v>50</v>
      </c>
      <c r="P2388" s="8">
        <f t="shared" si="372"/>
        <v>16.5</v>
      </c>
      <c r="Q2388" s="9">
        <f t="shared" si="374"/>
        <v>44.975000000000001</v>
      </c>
      <c r="R2388" s="9">
        <f t="shared" si="375"/>
        <v>41.625</v>
      </c>
      <c r="S2388" s="9">
        <f t="shared" si="376"/>
        <v>34.924999999999997</v>
      </c>
      <c r="T2388" s="9">
        <f t="shared" si="377"/>
        <v>41.625</v>
      </c>
      <c r="U2388" s="8">
        <f t="shared" si="378"/>
        <v>40.508333333333333</v>
      </c>
      <c r="V2388" s="8">
        <f t="shared" si="379"/>
        <v>40.787499999999994</v>
      </c>
    </row>
    <row r="2389" spans="1:22" ht="13.5" x14ac:dyDescent="0.25">
      <c r="A2389" s="3">
        <f>RSI!A2389</f>
        <v>45483</v>
      </c>
      <c r="B2389" s="2">
        <f>RSI!B2389</f>
        <v>8.7217000000000002</v>
      </c>
      <c r="C2389" s="2">
        <f>RSI!I2389</f>
        <v>77.962878215837193</v>
      </c>
      <c r="D2389" s="2">
        <f>MACD!E2389</f>
        <v>-0.24060879030561644</v>
      </c>
      <c r="E2389" s="2">
        <f>MACD!F2389</f>
        <v>-0.19787160100464912</v>
      </c>
      <c r="F2389" s="2">
        <f>'Moving Avg'!D2389</f>
        <v>8.5387400000000007</v>
      </c>
      <c r="G2389" s="2">
        <f>'Moving Avg'!F2389</f>
        <v>8.1628600000000002</v>
      </c>
      <c r="H2389" s="2">
        <f>'Moving Avg'!G2389</f>
        <v>7.8926799999999995</v>
      </c>
      <c r="I2389" s="2">
        <f>'Moving Avg'!H2389</f>
        <v>7.6572569999999995</v>
      </c>
      <c r="J2389" s="6" t="str">
        <f>OBV!F2389</f>
        <v>BEARISH</v>
      </c>
      <c r="K2389" s="6" t="str">
        <f>OBV!G2389</f>
        <v>NEUTRAL</v>
      </c>
      <c r="L2389" s="6" t="str">
        <f>OBV!H2389</f>
        <v>CONFIRMED BEARISH</v>
      </c>
      <c r="M2389" s="8">
        <f t="shared" si="373"/>
        <v>0</v>
      </c>
      <c r="N2389" s="8">
        <f t="shared" si="370"/>
        <v>100</v>
      </c>
      <c r="O2389" s="8">
        <f t="shared" si="371"/>
        <v>50</v>
      </c>
      <c r="P2389" s="8">
        <f t="shared" si="372"/>
        <v>16.5</v>
      </c>
      <c r="Q2389" s="9">
        <f t="shared" si="374"/>
        <v>44.975000000000001</v>
      </c>
      <c r="R2389" s="9">
        <f t="shared" si="375"/>
        <v>41.625</v>
      </c>
      <c r="S2389" s="9">
        <f t="shared" si="376"/>
        <v>34.924999999999997</v>
      </c>
      <c r="T2389" s="9">
        <f t="shared" si="377"/>
        <v>41.625</v>
      </c>
      <c r="U2389" s="8">
        <f t="shared" si="378"/>
        <v>40.508333333333333</v>
      </c>
      <c r="V2389" s="8">
        <f t="shared" si="379"/>
        <v>40.787499999999994</v>
      </c>
    </row>
    <row r="2390" spans="1:22" ht="13.5" x14ac:dyDescent="0.25">
      <c r="A2390" s="3">
        <f>RSI!A2390</f>
        <v>45484</v>
      </c>
      <c r="B2390" s="2">
        <f>RSI!B2390</f>
        <v>8.9540000000000006</v>
      </c>
      <c r="C2390" s="2">
        <f>RSI!I2390</f>
        <v>82.095868861043556</v>
      </c>
      <c r="D2390" s="2">
        <f>MACD!E2390</f>
        <v>-0.27760972549075813</v>
      </c>
      <c r="E2390" s="2">
        <f>MACD!F2390</f>
        <v>-0.21381922590187091</v>
      </c>
      <c r="F2390" s="2">
        <f>'Moving Avg'!D2390</f>
        <v>8.6511999999999993</v>
      </c>
      <c r="G2390" s="2">
        <f>'Moving Avg'!F2390</f>
        <v>8.2249300000000005</v>
      </c>
      <c r="H2390" s="2">
        <f>'Moving Avg'!G2390</f>
        <v>7.9145319999999995</v>
      </c>
      <c r="I2390" s="2">
        <f>'Moving Avg'!H2390</f>
        <v>7.6627199999999993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3"/>
        <v>0</v>
      </c>
      <c r="N2390" s="8">
        <f t="shared" si="370"/>
        <v>100</v>
      </c>
      <c r="O2390" s="8">
        <f t="shared" si="371"/>
        <v>50</v>
      </c>
      <c r="P2390" s="8">
        <f t="shared" si="372"/>
        <v>83.5</v>
      </c>
      <c r="Q2390" s="9">
        <f t="shared" si="374"/>
        <v>55.024999999999999</v>
      </c>
      <c r="R2390" s="9">
        <f t="shared" si="375"/>
        <v>58.375</v>
      </c>
      <c r="S2390" s="9">
        <f t="shared" si="376"/>
        <v>65.075000000000003</v>
      </c>
      <c r="T2390" s="9">
        <f t="shared" si="377"/>
        <v>58.375</v>
      </c>
      <c r="U2390" s="8">
        <f t="shared" si="378"/>
        <v>59.491666666666674</v>
      </c>
      <c r="V2390" s="8">
        <f t="shared" si="379"/>
        <v>59.212500000000006</v>
      </c>
    </row>
    <row r="2391" spans="1:22" ht="13.5" x14ac:dyDescent="0.25">
      <c r="A2391" s="3">
        <f>RSI!A2391</f>
        <v>45485</v>
      </c>
      <c r="B2391" s="2">
        <f>RSI!B2391</f>
        <v>9.2444000000000006</v>
      </c>
      <c r="C2391" s="2">
        <f>RSI!I2391</f>
        <v>85.705153494686428</v>
      </c>
      <c r="D2391" s="2">
        <f>MACD!E2391</f>
        <v>-0.31217274051625932</v>
      </c>
      <c r="E2391" s="2">
        <f>MACD!F2391</f>
        <v>-0.23348992882474859</v>
      </c>
      <c r="F2391" s="2">
        <f>'Moving Avg'!D2391</f>
        <v>8.8068600000000004</v>
      </c>
      <c r="G2391" s="2">
        <f>'Moving Avg'!F2391</f>
        <v>8.30152</v>
      </c>
      <c r="H2391" s="2">
        <f>'Moving Avg'!G2391</f>
        <v>7.9431219999999989</v>
      </c>
      <c r="I2391" s="2">
        <f>'Moving Avg'!H2391</f>
        <v>7.6696349999999995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  <c r="M2391" s="8">
        <f t="shared" si="373"/>
        <v>0</v>
      </c>
      <c r="N2391" s="8">
        <f t="shared" si="370"/>
        <v>100</v>
      </c>
      <c r="O2391" s="8">
        <f t="shared" si="371"/>
        <v>50</v>
      </c>
      <c r="P2391" s="8">
        <f t="shared" si="372"/>
        <v>83.5</v>
      </c>
      <c r="Q2391" s="9">
        <f t="shared" si="374"/>
        <v>55.024999999999999</v>
      </c>
      <c r="R2391" s="9">
        <f t="shared" si="375"/>
        <v>58.375</v>
      </c>
      <c r="S2391" s="9">
        <f t="shared" si="376"/>
        <v>65.075000000000003</v>
      </c>
      <c r="T2391" s="9">
        <f t="shared" si="377"/>
        <v>58.375</v>
      </c>
      <c r="U2391" s="8">
        <f t="shared" si="378"/>
        <v>59.491666666666674</v>
      </c>
      <c r="V2391" s="8">
        <f t="shared" si="379"/>
        <v>59.212500000000006</v>
      </c>
    </row>
    <row r="2392" spans="1:22" ht="13.5" x14ac:dyDescent="0.25">
      <c r="A2392" s="3">
        <f>RSI!A2392</f>
        <v>45488</v>
      </c>
      <c r="B2392" s="2">
        <f>RSI!B2392</f>
        <v>9.2927999999999997</v>
      </c>
      <c r="C2392" s="2">
        <f>RSI!I2392</f>
        <v>86.204318881258786</v>
      </c>
      <c r="D2392" s="2">
        <f>MACD!E2392</f>
        <v>-0.34670418829388794</v>
      </c>
      <c r="E2392" s="2">
        <f>MACD!F2392</f>
        <v>-0.25613278071857648</v>
      </c>
      <c r="F2392" s="2">
        <f>'Moving Avg'!D2392</f>
        <v>8.9617400000000007</v>
      </c>
      <c r="G2392" s="2">
        <f>'Moving Avg'!F2392</f>
        <v>8.3805300000000003</v>
      </c>
      <c r="H2392" s="2">
        <f>'Moving Avg'!G2392</f>
        <v>7.9726799999999995</v>
      </c>
      <c r="I2392" s="2">
        <f>'Moving Avg'!H2392</f>
        <v>7.6767919999999989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3"/>
        <v>0</v>
      </c>
      <c r="N2392" s="8">
        <f t="shared" si="370"/>
        <v>100</v>
      </c>
      <c r="O2392" s="8">
        <f t="shared" si="371"/>
        <v>50</v>
      </c>
      <c r="P2392" s="8">
        <f t="shared" si="372"/>
        <v>83.5</v>
      </c>
      <c r="Q2392" s="9">
        <f t="shared" si="374"/>
        <v>55.024999999999999</v>
      </c>
      <c r="R2392" s="9">
        <f t="shared" si="375"/>
        <v>58.375</v>
      </c>
      <c r="S2392" s="9">
        <f t="shared" si="376"/>
        <v>65.075000000000003</v>
      </c>
      <c r="T2392" s="9">
        <f t="shared" si="377"/>
        <v>58.375</v>
      </c>
      <c r="U2392" s="8">
        <f t="shared" si="378"/>
        <v>59.491666666666674</v>
      </c>
      <c r="V2392" s="8">
        <f t="shared" si="379"/>
        <v>59.212500000000006</v>
      </c>
    </row>
    <row r="2393" spans="1:22" ht="13.5" x14ac:dyDescent="0.25">
      <c r="A2393" s="3">
        <f>RSI!A2393</f>
        <v>45489</v>
      </c>
      <c r="B2393" s="2">
        <f>RSI!B2393</f>
        <v>9.3122000000000007</v>
      </c>
      <c r="C2393" s="2">
        <f>RSI!I2393</f>
        <v>86.409176346728273</v>
      </c>
      <c r="D2393" s="2">
        <f>MACD!E2393</f>
        <v>-0.36317863668611849</v>
      </c>
      <c r="E2393" s="2">
        <f>MACD!F2393</f>
        <v>-0.27754195191208486</v>
      </c>
      <c r="F2393" s="2">
        <f>'Moving Avg'!D2393</f>
        <v>9.1050199999999997</v>
      </c>
      <c r="G2393" s="2">
        <f>'Moving Avg'!F2393</f>
        <v>8.4577200000000001</v>
      </c>
      <c r="H2393" s="2">
        <f>'Moving Avg'!G2393</f>
        <v>8.0026260000000011</v>
      </c>
      <c r="I2393" s="2">
        <f>'Moving Avg'!H2393</f>
        <v>7.6842784999999996</v>
      </c>
      <c r="J2393" s="6" t="str">
        <f>OBV!F2393</f>
        <v>BULLISH</v>
      </c>
      <c r="K2393" s="6" t="str">
        <f>OBV!G2393</f>
        <v>STRONG</v>
      </c>
      <c r="L2393" s="6" t="str">
        <f>OBV!H2393</f>
        <v>CONFIRMED BULLISH</v>
      </c>
      <c r="M2393" s="8">
        <f t="shared" si="373"/>
        <v>0</v>
      </c>
      <c r="N2393" s="8">
        <f t="shared" si="370"/>
        <v>100</v>
      </c>
      <c r="O2393" s="8">
        <f t="shared" si="371"/>
        <v>50</v>
      </c>
      <c r="P2393" s="8">
        <f t="shared" si="372"/>
        <v>100</v>
      </c>
      <c r="Q2393" s="9">
        <f t="shared" si="374"/>
        <v>57.5</v>
      </c>
      <c r="R2393" s="9">
        <f t="shared" si="375"/>
        <v>62.5</v>
      </c>
      <c r="S2393" s="9">
        <f t="shared" si="376"/>
        <v>72.5</v>
      </c>
      <c r="T2393" s="9">
        <f t="shared" si="377"/>
        <v>62.5</v>
      </c>
      <c r="U2393" s="8">
        <f t="shared" si="378"/>
        <v>64.166666666666671</v>
      </c>
      <c r="V2393" s="8">
        <f t="shared" si="379"/>
        <v>63.75</v>
      </c>
    </row>
    <row r="2394" spans="1:22" ht="13.5" x14ac:dyDescent="0.25">
      <c r="A2394" s="3">
        <f>RSI!A2394</f>
        <v>45490</v>
      </c>
      <c r="B2394" s="2">
        <f>RSI!B2394</f>
        <v>9.68</v>
      </c>
      <c r="C2394" s="2">
        <f>RSI!I2394</f>
        <v>89.571046647109895</v>
      </c>
      <c r="D2394" s="2">
        <f>MACD!E2394</f>
        <v>-0.38269361891152975</v>
      </c>
      <c r="E2394" s="2">
        <f>MACD!F2394</f>
        <v>-0.29857228531197388</v>
      </c>
      <c r="F2394" s="2">
        <f>'Moving Avg'!D2394</f>
        <v>9.2966799999999985</v>
      </c>
      <c r="G2394" s="2">
        <f>'Moving Avg'!F2394</f>
        <v>8.5449300000000008</v>
      </c>
      <c r="H2394" s="2">
        <f>'Moving Avg'!G2394</f>
        <v>8.0410440000000012</v>
      </c>
      <c r="I2394" s="2">
        <f>'Moving Avg'!H2394</f>
        <v>7.6936039999999988</v>
      </c>
      <c r="J2394" s="6" t="str">
        <f>OBV!F2394</f>
        <v>BULLISH</v>
      </c>
      <c r="K2394" s="6" t="str">
        <f>OBV!G2394</f>
        <v>STRONG</v>
      </c>
      <c r="L2394" s="6" t="str">
        <f>OBV!H2394</f>
        <v>CONFIRMED BULLISH</v>
      </c>
      <c r="M2394" s="8">
        <f t="shared" si="373"/>
        <v>0</v>
      </c>
      <c r="N2394" s="8">
        <f t="shared" si="370"/>
        <v>100</v>
      </c>
      <c r="O2394" s="8">
        <f t="shared" si="371"/>
        <v>50</v>
      </c>
      <c r="P2394" s="8">
        <f t="shared" si="372"/>
        <v>100</v>
      </c>
      <c r="Q2394" s="9">
        <f t="shared" si="374"/>
        <v>57.5</v>
      </c>
      <c r="R2394" s="9">
        <f t="shared" si="375"/>
        <v>62.5</v>
      </c>
      <c r="S2394" s="9">
        <f t="shared" si="376"/>
        <v>72.5</v>
      </c>
      <c r="T2394" s="9">
        <f t="shared" si="377"/>
        <v>62.5</v>
      </c>
      <c r="U2394" s="8">
        <f t="shared" si="378"/>
        <v>64.166666666666671</v>
      </c>
      <c r="V2394" s="8">
        <f t="shared" si="379"/>
        <v>63.75</v>
      </c>
    </row>
    <row r="2395" spans="1:22" ht="13.5" x14ac:dyDescent="0.25">
      <c r="A2395" s="3">
        <f>RSI!A2395</f>
        <v>45491</v>
      </c>
      <c r="B2395" s="2">
        <f>RSI!B2395</f>
        <v>9.5251000000000001</v>
      </c>
      <c r="C2395" s="2">
        <f>RSI!I2395</f>
        <v>81.021858926060503</v>
      </c>
      <c r="D2395" s="2">
        <f>MACD!E2395</f>
        <v>-0.41936497400082118</v>
      </c>
      <c r="E2395" s="2">
        <f>MACD!F2395</f>
        <v>-0.32273082304974338</v>
      </c>
      <c r="F2395" s="2">
        <f>'Moving Avg'!D2395</f>
        <v>9.4108999999999998</v>
      </c>
      <c r="G2395" s="2">
        <f>'Moving Avg'!F2395</f>
        <v>8.6239299999999997</v>
      </c>
      <c r="H2395" s="2">
        <f>'Moving Avg'!G2395</f>
        <v>8.0771080000000026</v>
      </c>
      <c r="I2395" s="2">
        <f>'Moving Avg'!H2395</f>
        <v>7.7021550000000003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3"/>
        <v>0</v>
      </c>
      <c r="N2395" s="8">
        <f t="shared" si="370"/>
        <v>100</v>
      </c>
      <c r="O2395" s="8">
        <f t="shared" si="371"/>
        <v>50</v>
      </c>
      <c r="P2395" s="8">
        <f t="shared" si="372"/>
        <v>83.5</v>
      </c>
      <c r="Q2395" s="9">
        <f t="shared" si="374"/>
        <v>55.024999999999999</v>
      </c>
      <c r="R2395" s="9">
        <f t="shared" si="375"/>
        <v>58.375</v>
      </c>
      <c r="S2395" s="9">
        <f t="shared" si="376"/>
        <v>65.075000000000003</v>
      </c>
      <c r="T2395" s="9">
        <f t="shared" si="377"/>
        <v>58.375</v>
      </c>
      <c r="U2395" s="8">
        <f t="shared" si="378"/>
        <v>59.491666666666674</v>
      </c>
      <c r="V2395" s="8">
        <f t="shared" si="379"/>
        <v>59.212500000000006</v>
      </c>
    </row>
    <row r="2396" spans="1:22" ht="13.5" x14ac:dyDescent="0.25">
      <c r="A2396" s="3">
        <f>RSI!A2396</f>
        <v>45492</v>
      </c>
      <c r="B2396" s="2">
        <f>RSI!B2396</f>
        <v>9.3412000000000006</v>
      </c>
      <c r="C2396" s="2">
        <f>RSI!I2396</f>
        <v>72.209963680059062</v>
      </c>
      <c r="D2396" s="2">
        <f>MACD!E2396</f>
        <v>-0.43116486788558461</v>
      </c>
      <c r="E2396" s="2">
        <f>MACD!F2396</f>
        <v>-0.34441763201691167</v>
      </c>
      <c r="F2396" s="2">
        <f>'Moving Avg'!D2396</f>
        <v>9.4302600000000005</v>
      </c>
      <c r="G2396" s="2">
        <f>'Moving Avg'!F2396</f>
        <v>8.683964999999997</v>
      </c>
      <c r="H2396" s="2">
        <f>'Moving Avg'!G2396</f>
        <v>8.1094940000000015</v>
      </c>
      <c r="I2396" s="2">
        <f>'Moving Avg'!H2396</f>
        <v>7.7097864999999999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3"/>
        <v>0</v>
      </c>
      <c r="N2396" s="8">
        <f t="shared" si="370"/>
        <v>100</v>
      </c>
      <c r="O2396" s="8">
        <f t="shared" si="371"/>
        <v>50</v>
      </c>
      <c r="P2396" s="8">
        <f t="shared" si="372"/>
        <v>83.5</v>
      </c>
      <c r="Q2396" s="9">
        <f t="shared" si="374"/>
        <v>55.024999999999999</v>
      </c>
      <c r="R2396" s="9">
        <f t="shared" si="375"/>
        <v>58.375</v>
      </c>
      <c r="S2396" s="9">
        <f t="shared" si="376"/>
        <v>65.075000000000003</v>
      </c>
      <c r="T2396" s="9">
        <f t="shared" si="377"/>
        <v>58.375</v>
      </c>
      <c r="U2396" s="8">
        <f t="shared" si="378"/>
        <v>59.491666666666674</v>
      </c>
      <c r="V2396" s="8">
        <f t="shared" si="379"/>
        <v>59.212500000000006</v>
      </c>
    </row>
    <row r="2397" spans="1:22" ht="13.5" x14ac:dyDescent="0.25">
      <c r="A2397" s="3">
        <f>RSI!A2397</f>
        <v>45495</v>
      </c>
      <c r="B2397" s="2">
        <f>RSI!B2397</f>
        <v>9.2830999999999992</v>
      </c>
      <c r="C2397" s="2">
        <f>RSI!I2397</f>
        <v>69.633268815503584</v>
      </c>
      <c r="D2397" s="2">
        <f>MACD!E2397</f>
        <v>-0.43311903126668838</v>
      </c>
      <c r="E2397" s="2">
        <f>MACD!F2397</f>
        <v>-0.36215791186686708</v>
      </c>
      <c r="F2397" s="2">
        <f>'Moving Avg'!D2397</f>
        <v>9.4283199999999994</v>
      </c>
      <c r="G2397" s="2">
        <f>'Moving Avg'!F2397</f>
        <v>8.7434200000000004</v>
      </c>
      <c r="H2397" s="2">
        <f>'Moving Avg'!G2397</f>
        <v>8.1433240000000016</v>
      </c>
      <c r="I2397" s="2">
        <f>'Moving Avg'!H2397</f>
        <v>7.717127500000001</v>
      </c>
      <c r="J2397" s="6" t="str">
        <f>OBV!F2397</f>
        <v>BULLISH</v>
      </c>
      <c r="K2397" s="6" t="str">
        <f>OBV!G2397</f>
        <v>NEUTRAL</v>
      </c>
      <c r="L2397" s="6" t="str">
        <f>OBV!H2397</f>
        <v>BULLISH DIVERGENCE</v>
      </c>
      <c r="M2397" s="8">
        <f t="shared" si="373"/>
        <v>50</v>
      </c>
      <c r="N2397" s="8">
        <f t="shared" si="370"/>
        <v>100</v>
      </c>
      <c r="O2397" s="8">
        <f t="shared" si="371"/>
        <v>50</v>
      </c>
      <c r="P2397" s="8">
        <f t="shared" si="372"/>
        <v>66.5</v>
      </c>
      <c r="Q2397" s="9">
        <f t="shared" si="374"/>
        <v>69.974999999999994</v>
      </c>
      <c r="R2397" s="9">
        <f t="shared" si="375"/>
        <v>64.125</v>
      </c>
      <c r="S2397" s="9">
        <f t="shared" si="376"/>
        <v>64.924999999999997</v>
      </c>
      <c r="T2397" s="9">
        <f t="shared" si="377"/>
        <v>66.625</v>
      </c>
      <c r="U2397" s="8">
        <f t="shared" si="378"/>
        <v>66.341666666666654</v>
      </c>
      <c r="V2397" s="8">
        <f t="shared" si="379"/>
        <v>66.412499999999994</v>
      </c>
    </row>
    <row r="2398" spans="1:22" ht="13.5" x14ac:dyDescent="0.25">
      <c r="A2398" s="3">
        <f>RSI!A2398</f>
        <v>45496</v>
      </c>
      <c r="B2398" s="2">
        <f>RSI!B2398</f>
        <v>9.2927999999999997</v>
      </c>
      <c r="C2398" s="2">
        <f>RSI!I2398</f>
        <v>69.826851620761914</v>
      </c>
      <c r="D2398" s="2">
        <f>MACD!E2398</f>
        <v>-0.42723959766194852</v>
      </c>
      <c r="E2398" s="2">
        <f>MACD!F2398</f>
        <v>-0.37517424902588342</v>
      </c>
      <c r="F2398" s="2">
        <f>'Moving Avg'!D2398</f>
        <v>9.4244400000000006</v>
      </c>
      <c r="G2398" s="2">
        <f>'Moving Avg'!F2398</f>
        <v>8.8033600000000014</v>
      </c>
      <c r="H2398" s="2">
        <f>'Moving Avg'!G2398</f>
        <v>8.1766040000000011</v>
      </c>
      <c r="I2398" s="2">
        <f>'Moving Avg'!H2398</f>
        <v>7.7249819999999998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3"/>
        <v>50</v>
      </c>
      <c r="N2398" s="8">
        <f t="shared" si="370"/>
        <v>100</v>
      </c>
      <c r="O2398" s="8">
        <f t="shared" si="371"/>
        <v>50</v>
      </c>
      <c r="P2398" s="8">
        <f t="shared" si="372"/>
        <v>16.5</v>
      </c>
      <c r="Q2398" s="9">
        <f t="shared" si="374"/>
        <v>62.475000000000001</v>
      </c>
      <c r="R2398" s="9">
        <f t="shared" si="375"/>
        <v>51.625</v>
      </c>
      <c r="S2398" s="9">
        <f t="shared" si="376"/>
        <v>42.424999999999997</v>
      </c>
      <c r="T2398" s="9">
        <f t="shared" si="377"/>
        <v>54.125</v>
      </c>
      <c r="U2398" s="8">
        <f t="shared" si="378"/>
        <v>52.17499999999999</v>
      </c>
      <c r="V2398" s="8">
        <f t="shared" si="379"/>
        <v>52.662499999999994</v>
      </c>
    </row>
    <row r="2399" spans="1:22" ht="13.5" x14ac:dyDescent="0.25">
      <c r="A2399" s="3">
        <f>RSI!A2399</f>
        <v>45497</v>
      </c>
      <c r="B2399" s="2">
        <f>RSI!B2399</f>
        <v>9.1959999999999997</v>
      </c>
      <c r="C2399" s="2">
        <f>RSI!I2399</f>
        <v>65.349711225578233</v>
      </c>
      <c r="D2399" s="2">
        <f>MACD!E2399</f>
        <v>-0.3991677952917172</v>
      </c>
      <c r="E2399" s="2">
        <f>MACD!F2399</f>
        <v>-0.3799729582790502</v>
      </c>
      <c r="F2399" s="2">
        <f>'Moving Avg'!D2399</f>
        <v>9.3276399999999988</v>
      </c>
      <c r="G2399" s="2">
        <f>'Moving Avg'!F2399</f>
        <v>8.8631099999999989</v>
      </c>
      <c r="H2399" s="2">
        <f>'Moving Avg'!G2399</f>
        <v>8.2079480000000018</v>
      </c>
      <c r="I2399" s="2">
        <f>'Moving Avg'!H2399</f>
        <v>7.7319339999999999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  <c r="M2399" s="8">
        <f t="shared" si="373"/>
        <v>50</v>
      </c>
      <c r="N2399" s="8">
        <f t="shared" si="370"/>
        <v>45</v>
      </c>
      <c r="O2399" s="8">
        <f t="shared" si="371"/>
        <v>50</v>
      </c>
      <c r="P2399" s="8">
        <f t="shared" si="372"/>
        <v>16.5</v>
      </c>
      <c r="Q2399" s="9">
        <f t="shared" si="374"/>
        <v>43.225000000000001</v>
      </c>
      <c r="R2399" s="9">
        <f t="shared" si="375"/>
        <v>40.625</v>
      </c>
      <c r="S2399" s="9">
        <f t="shared" si="376"/>
        <v>34.174999999999997</v>
      </c>
      <c r="T2399" s="9">
        <f t="shared" si="377"/>
        <v>40.375</v>
      </c>
      <c r="U2399" s="8">
        <f t="shared" si="378"/>
        <v>39.341666666666661</v>
      </c>
      <c r="V2399" s="8">
        <f t="shared" si="379"/>
        <v>39.599999999999994</v>
      </c>
    </row>
    <row r="2400" spans="1:22" ht="13.5" x14ac:dyDescent="0.25">
      <c r="A2400" s="3">
        <f>RSI!A2400</f>
        <v>45499</v>
      </c>
      <c r="B2400" s="2">
        <f>RSI!B2400</f>
        <v>9.0218000000000007</v>
      </c>
      <c r="C2400" s="2">
        <f>RSI!I2400</f>
        <v>58.126801969371357</v>
      </c>
      <c r="D2400" s="2">
        <f>MACD!E2400</f>
        <v>-0.32938826015502087</v>
      </c>
      <c r="E2400" s="2">
        <f>MACD!F2400</f>
        <v>-0.36985601865424433</v>
      </c>
      <c r="F2400" s="2">
        <f>'Moving Avg'!D2400</f>
        <v>9.2269799999999993</v>
      </c>
      <c r="G2400" s="2">
        <f>'Moving Avg'!F2400</f>
        <v>8.9108950000000018</v>
      </c>
      <c r="H2400" s="2">
        <f>'Moving Avg'!G2400</f>
        <v>8.2365519999999997</v>
      </c>
      <c r="I2400" s="2">
        <f>'Moving Avg'!H2400</f>
        <v>7.7380150000000008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  <c r="M2400" s="8">
        <f t="shared" si="373"/>
        <v>50</v>
      </c>
      <c r="N2400" s="8">
        <f t="shared" si="370"/>
        <v>0</v>
      </c>
      <c r="O2400" s="8">
        <f t="shared" si="371"/>
        <v>50</v>
      </c>
      <c r="P2400" s="8">
        <f t="shared" si="372"/>
        <v>16.5</v>
      </c>
      <c r="Q2400" s="9">
        <f t="shared" si="374"/>
        <v>27.475000000000001</v>
      </c>
      <c r="R2400" s="9">
        <f t="shared" si="375"/>
        <v>31.625</v>
      </c>
      <c r="S2400" s="9">
        <f t="shared" si="376"/>
        <v>27.425000000000001</v>
      </c>
      <c r="T2400" s="9">
        <f t="shared" si="377"/>
        <v>29.125</v>
      </c>
      <c r="U2400" s="8">
        <f t="shared" si="378"/>
        <v>28.841666666666669</v>
      </c>
      <c r="V2400" s="8">
        <f t="shared" si="379"/>
        <v>28.912500000000001</v>
      </c>
    </row>
    <row r="2401" spans="1:22" ht="13.5" x14ac:dyDescent="0.25">
      <c r="A2401" s="3">
        <f>RSI!A2401</f>
        <v>45502</v>
      </c>
      <c r="B2401" s="2">
        <f>RSI!B2401</f>
        <v>9.1862999999999992</v>
      </c>
      <c r="C2401" s="2">
        <f>RSI!I2401</f>
        <v>62.357827110480294</v>
      </c>
      <c r="D2401" s="2">
        <f>MACD!E2401</f>
        <v>-0.23924488350769302</v>
      </c>
      <c r="E2401" s="2">
        <f>MACD!F2401</f>
        <v>-0.34373379162493406</v>
      </c>
      <c r="F2401" s="2">
        <f>'Moving Avg'!D2401</f>
        <v>9.195999999999998</v>
      </c>
      <c r="G2401" s="2">
        <f>'Moving Avg'!F2401</f>
        <v>8.9594649999999998</v>
      </c>
      <c r="H2401" s="2">
        <f>'Moving Avg'!G2401</f>
        <v>8.2686320000000002</v>
      </c>
      <c r="I2401" s="2">
        <f>'Moving Avg'!H2401</f>
        <v>7.7448720000000018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  <c r="M2401" s="8">
        <f t="shared" si="373"/>
        <v>50</v>
      </c>
      <c r="N2401" s="8">
        <f t="shared" si="370"/>
        <v>0</v>
      </c>
      <c r="O2401" s="8">
        <f t="shared" si="371"/>
        <v>50</v>
      </c>
      <c r="P2401" s="8">
        <f t="shared" si="372"/>
        <v>16.5</v>
      </c>
      <c r="Q2401" s="9">
        <f t="shared" si="374"/>
        <v>27.475000000000001</v>
      </c>
      <c r="R2401" s="9">
        <f t="shared" si="375"/>
        <v>31.625</v>
      </c>
      <c r="S2401" s="9">
        <f t="shared" si="376"/>
        <v>27.425000000000001</v>
      </c>
      <c r="T2401" s="9">
        <f t="shared" si="377"/>
        <v>29.125</v>
      </c>
      <c r="U2401" s="8">
        <f t="shared" si="378"/>
        <v>28.841666666666669</v>
      </c>
      <c r="V2401" s="8">
        <f t="shared" si="379"/>
        <v>28.912500000000001</v>
      </c>
    </row>
    <row r="2402" spans="1:22" ht="13.5" x14ac:dyDescent="0.25">
      <c r="A2402" s="3">
        <f>RSI!A2402</f>
        <v>45503</v>
      </c>
      <c r="B2402" s="2">
        <f>RSI!B2402</f>
        <v>9.0991999999999997</v>
      </c>
      <c r="C2402" s="2">
        <f>RSI!I2402</f>
        <v>58.960720377664735</v>
      </c>
      <c r="D2402" s="2">
        <f>MACD!E2402</f>
        <v>-0.15133317948477121</v>
      </c>
      <c r="E2402" s="2">
        <f>MACD!F2402</f>
        <v>-0.3052536691969015</v>
      </c>
      <c r="F2402" s="2">
        <f>'Moving Avg'!D2402</f>
        <v>9.1592199999999995</v>
      </c>
      <c r="G2402" s="2">
        <f>'Moving Avg'!F2402</f>
        <v>9.0022799999999989</v>
      </c>
      <c r="H2402" s="2">
        <f>'Moving Avg'!G2402</f>
        <v>8.2980400000000003</v>
      </c>
      <c r="I2402" s="2">
        <f>'Moving Avg'!H2402</f>
        <v>7.7513400000000017</v>
      </c>
      <c r="J2402" s="6" t="str">
        <f>OBV!F2402</f>
        <v>BULLISH</v>
      </c>
      <c r="K2402" s="6" t="str">
        <f>OBV!G2402</f>
        <v>NEUTRAL</v>
      </c>
      <c r="L2402" s="6" t="str">
        <f>OBV!H2402</f>
        <v>BULLISH DIVERGENCE</v>
      </c>
      <c r="M2402" s="8">
        <f t="shared" si="373"/>
        <v>50</v>
      </c>
      <c r="N2402" s="8">
        <f t="shared" si="370"/>
        <v>0</v>
      </c>
      <c r="O2402" s="8">
        <f t="shared" si="371"/>
        <v>50</v>
      </c>
      <c r="P2402" s="8">
        <f t="shared" si="372"/>
        <v>66.5</v>
      </c>
      <c r="Q2402" s="9">
        <f t="shared" si="374"/>
        <v>34.975000000000001</v>
      </c>
      <c r="R2402" s="9">
        <f t="shared" si="375"/>
        <v>44.125</v>
      </c>
      <c r="S2402" s="9">
        <f t="shared" si="376"/>
        <v>49.924999999999997</v>
      </c>
      <c r="T2402" s="9">
        <f t="shared" si="377"/>
        <v>41.625</v>
      </c>
      <c r="U2402" s="8">
        <f t="shared" si="378"/>
        <v>43.008333333333326</v>
      </c>
      <c r="V2402" s="8">
        <f t="shared" si="379"/>
        <v>42.662499999999994</v>
      </c>
    </row>
    <row r="2403" spans="1:22" ht="13.5" x14ac:dyDescent="0.25">
      <c r="A2403" s="3">
        <f>RSI!A2403</f>
        <v>45504</v>
      </c>
      <c r="B2403" s="2">
        <f>RSI!B2403</f>
        <v>9.0121000000000002</v>
      </c>
      <c r="C2403" s="2">
        <f>RSI!I2403</f>
        <v>55.693294026484459</v>
      </c>
      <c r="D2403" s="2">
        <f>MACD!E2403</f>
        <v>-6.9089158617984481E-2</v>
      </c>
      <c r="E2403" s="2">
        <f>MACD!F2403</f>
        <v>-0.2580207670811181</v>
      </c>
      <c r="F2403" s="2">
        <f>'Moving Avg'!D2403</f>
        <v>9.1030800000000003</v>
      </c>
      <c r="G2403" s="2">
        <f>'Moving Avg'!F2403</f>
        <v>9.0342299999999991</v>
      </c>
      <c r="H2403" s="2">
        <f>'Moving Avg'!G2403</f>
        <v>8.3257060000000003</v>
      </c>
      <c r="I2403" s="2">
        <f>'Moving Avg'!H2403</f>
        <v>7.7573725000000016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  <c r="M2403" s="8">
        <f t="shared" si="373"/>
        <v>50</v>
      </c>
      <c r="N2403" s="8">
        <f t="shared" si="370"/>
        <v>0</v>
      </c>
      <c r="O2403" s="8">
        <f t="shared" si="371"/>
        <v>50</v>
      </c>
      <c r="P2403" s="8">
        <f t="shared" si="372"/>
        <v>16.5</v>
      </c>
      <c r="Q2403" s="9">
        <f t="shared" si="374"/>
        <v>27.475000000000001</v>
      </c>
      <c r="R2403" s="9">
        <f t="shared" si="375"/>
        <v>31.625</v>
      </c>
      <c r="S2403" s="9">
        <f t="shared" si="376"/>
        <v>27.425000000000001</v>
      </c>
      <c r="T2403" s="9">
        <f t="shared" si="377"/>
        <v>29.125</v>
      </c>
      <c r="U2403" s="8">
        <f t="shared" si="378"/>
        <v>28.841666666666669</v>
      </c>
      <c r="V2403" s="8">
        <f t="shared" si="379"/>
        <v>28.912500000000001</v>
      </c>
    </row>
    <row r="2404" spans="1:22" ht="13.5" x14ac:dyDescent="0.25">
      <c r="A2404" s="3">
        <f>RSI!A2404</f>
        <v>45505</v>
      </c>
      <c r="B2404" s="2">
        <f>RSI!B2404</f>
        <v>8.9055999999999997</v>
      </c>
      <c r="C2404" s="2">
        <f>RSI!I2404</f>
        <v>51.905612282802615</v>
      </c>
      <c r="D2404" s="2">
        <f>MACD!E2404</f>
        <v>6.4027828199218817E-2</v>
      </c>
      <c r="E2404" s="2">
        <f>MACD!F2404</f>
        <v>-0.19361104802505075</v>
      </c>
      <c r="F2404" s="2">
        <f>'Moving Avg'!D2404</f>
        <v>9.0449999999999999</v>
      </c>
      <c r="G2404" s="2">
        <f>'Moving Avg'!F2404</f>
        <v>9.0520150000000008</v>
      </c>
      <c r="H2404" s="2">
        <f>'Moving Avg'!G2404</f>
        <v>8.3512420000000009</v>
      </c>
      <c r="I2404" s="2">
        <f>'Moving Avg'!H2404</f>
        <v>7.7630585000000023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  <c r="M2404" s="8">
        <f t="shared" si="373"/>
        <v>50</v>
      </c>
      <c r="N2404" s="8">
        <f t="shared" si="370"/>
        <v>0</v>
      </c>
      <c r="O2404" s="8">
        <f t="shared" si="371"/>
        <v>50</v>
      </c>
      <c r="P2404" s="8">
        <f t="shared" si="372"/>
        <v>16.5</v>
      </c>
      <c r="Q2404" s="9">
        <f t="shared" si="374"/>
        <v>27.475000000000001</v>
      </c>
      <c r="R2404" s="9">
        <f t="shared" si="375"/>
        <v>31.625</v>
      </c>
      <c r="S2404" s="9">
        <f t="shared" si="376"/>
        <v>27.425000000000001</v>
      </c>
      <c r="T2404" s="9">
        <f t="shared" si="377"/>
        <v>29.125</v>
      </c>
      <c r="U2404" s="8">
        <f t="shared" si="378"/>
        <v>28.841666666666669</v>
      </c>
      <c r="V2404" s="8">
        <f t="shared" si="379"/>
        <v>28.912500000000001</v>
      </c>
    </row>
    <row r="2405" spans="1:22" ht="13.5" x14ac:dyDescent="0.25">
      <c r="A2405" s="3">
        <f>RSI!A2405</f>
        <v>45506</v>
      </c>
      <c r="B2405" s="2">
        <f>RSI!B2405</f>
        <v>9.0023999999999997</v>
      </c>
      <c r="C2405" s="2">
        <f>RSI!I2405</f>
        <v>54.907440886136065</v>
      </c>
      <c r="D2405" s="2">
        <f>MACD!E2405</f>
        <v>0.14541603350387255</v>
      </c>
      <c r="E2405" s="2">
        <f>MACD!F2405</f>
        <v>-0.12580563171926609</v>
      </c>
      <c r="F2405" s="2">
        <f>'Moving Avg'!D2405</f>
        <v>9.0411199999999994</v>
      </c>
      <c r="G2405" s="2">
        <f>'Moving Avg'!F2405</f>
        <v>9.0825499999999995</v>
      </c>
      <c r="H2405" s="2">
        <f>'Moving Avg'!G2405</f>
        <v>8.3777840000000019</v>
      </c>
      <c r="I2405" s="2">
        <f>'Moving Avg'!H2405</f>
        <v>7.7692285000000014</v>
      </c>
      <c r="J2405" s="6" t="str">
        <f>OBV!F2405</f>
        <v>BULLISH</v>
      </c>
      <c r="K2405" s="6" t="str">
        <f>OBV!G2405</f>
        <v>NEUTRAL</v>
      </c>
      <c r="L2405" s="6" t="str">
        <f>OBV!H2405</f>
        <v>BULLISH DIVERGENCE</v>
      </c>
      <c r="M2405" s="8">
        <f t="shared" si="373"/>
        <v>50</v>
      </c>
      <c r="N2405" s="8">
        <f t="shared" si="370"/>
        <v>0</v>
      </c>
      <c r="O2405" s="8">
        <f t="shared" si="371"/>
        <v>50</v>
      </c>
      <c r="P2405" s="8">
        <f t="shared" si="372"/>
        <v>66.5</v>
      </c>
      <c r="Q2405" s="9">
        <f t="shared" si="374"/>
        <v>34.975000000000001</v>
      </c>
      <c r="R2405" s="9">
        <f t="shared" si="375"/>
        <v>44.125</v>
      </c>
      <c r="S2405" s="9">
        <f t="shared" si="376"/>
        <v>49.924999999999997</v>
      </c>
      <c r="T2405" s="9">
        <f t="shared" si="377"/>
        <v>41.625</v>
      </c>
      <c r="U2405" s="8">
        <f t="shared" si="378"/>
        <v>43.008333333333326</v>
      </c>
      <c r="V2405" s="8">
        <f t="shared" si="379"/>
        <v>42.662499999999994</v>
      </c>
    </row>
    <row r="2406" spans="1:22" ht="13.5" x14ac:dyDescent="0.25">
      <c r="A2406" s="3">
        <f>RSI!A2406</f>
        <v>45509</v>
      </c>
      <c r="B2406" s="2">
        <f>RSI!B2406</f>
        <v>9.1476000000000006</v>
      </c>
      <c r="C2406" s="2">
        <f>RSI!I2406</f>
        <v>59.037479442992939</v>
      </c>
      <c r="D2406" s="2">
        <f>MACD!E2406</f>
        <v>0.17443339055448348</v>
      </c>
      <c r="E2406" s="2">
        <f>MACD!F2406</f>
        <v>-6.5757827264516178E-2</v>
      </c>
      <c r="F2406" s="2">
        <f>'Moving Avg'!D2406</f>
        <v>9.0333799999999993</v>
      </c>
      <c r="G2406" s="2">
        <f>'Moving Avg'!F2406</f>
        <v>9.1166249999999991</v>
      </c>
      <c r="H2406" s="2">
        <f>'Moving Avg'!G2406</f>
        <v>8.4072300000000002</v>
      </c>
      <c r="I2406" s="2">
        <f>'Moving Avg'!H2406</f>
        <v>7.7763570000000017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  <c r="M2406" s="8">
        <f t="shared" si="373"/>
        <v>50</v>
      </c>
      <c r="N2406" s="8">
        <f t="shared" si="370"/>
        <v>0</v>
      </c>
      <c r="O2406" s="8">
        <f t="shared" si="371"/>
        <v>50</v>
      </c>
      <c r="P2406" s="8">
        <f t="shared" si="372"/>
        <v>16.5</v>
      </c>
      <c r="Q2406" s="9">
        <f t="shared" si="374"/>
        <v>27.475000000000001</v>
      </c>
      <c r="R2406" s="9">
        <f t="shared" si="375"/>
        <v>31.625</v>
      </c>
      <c r="S2406" s="9">
        <f t="shared" si="376"/>
        <v>27.425000000000001</v>
      </c>
      <c r="T2406" s="9">
        <f t="shared" si="377"/>
        <v>29.125</v>
      </c>
      <c r="U2406" s="8">
        <f t="shared" si="378"/>
        <v>28.841666666666669</v>
      </c>
      <c r="V2406" s="8">
        <f t="shared" si="379"/>
        <v>28.912500000000001</v>
      </c>
    </row>
    <row r="2407" spans="1:22" ht="13.5" x14ac:dyDescent="0.25">
      <c r="A2407" s="3">
        <f>RSI!A2407</f>
        <v>45510</v>
      </c>
      <c r="B2407" s="2">
        <f>RSI!B2407</f>
        <v>9.0023999999999997</v>
      </c>
      <c r="C2407" s="2">
        <f>RSI!I2407</f>
        <v>53.737086995195774</v>
      </c>
      <c r="D2407" s="2">
        <f>MACD!E2407</f>
        <v>0.19920330402086428</v>
      </c>
      <c r="E2407" s="2">
        <f>MACD!F2407</f>
        <v>-1.2765601007440085E-2</v>
      </c>
      <c r="F2407" s="2">
        <f>'Moving Avg'!D2407</f>
        <v>9.0140200000000004</v>
      </c>
      <c r="G2407" s="2">
        <f>'Moving Avg'!F2407</f>
        <v>9.1408249999999995</v>
      </c>
      <c r="H2407" s="2">
        <f>'Moving Avg'!G2407</f>
        <v>8.431910000000002</v>
      </c>
      <c r="I2407" s="2">
        <f>'Moving Avg'!H2407</f>
        <v>7.7831785000000018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  <c r="M2407" s="8">
        <f t="shared" si="373"/>
        <v>50</v>
      </c>
      <c r="N2407" s="8">
        <f t="shared" si="370"/>
        <v>0</v>
      </c>
      <c r="O2407" s="8">
        <f t="shared" si="371"/>
        <v>50</v>
      </c>
      <c r="P2407" s="8">
        <f t="shared" si="372"/>
        <v>16.5</v>
      </c>
      <c r="Q2407" s="9">
        <f t="shared" si="374"/>
        <v>27.475000000000001</v>
      </c>
      <c r="R2407" s="9">
        <f t="shared" si="375"/>
        <v>31.625</v>
      </c>
      <c r="S2407" s="9">
        <f t="shared" si="376"/>
        <v>27.425000000000001</v>
      </c>
      <c r="T2407" s="9">
        <f t="shared" si="377"/>
        <v>29.125</v>
      </c>
      <c r="U2407" s="8">
        <f t="shared" si="378"/>
        <v>28.841666666666669</v>
      </c>
      <c r="V2407" s="8">
        <f t="shared" si="379"/>
        <v>28.912500000000001</v>
      </c>
    </row>
    <row r="2408" spans="1:22" ht="13.5" x14ac:dyDescent="0.25">
      <c r="A2408" s="3">
        <f>RSI!A2408</f>
        <v>45511</v>
      </c>
      <c r="B2408" s="2">
        <f>RSI!B2408</f>
        <v>8.9540000000000006</v>
      </c>
      <c r="C2408" s="2">
        <f>RSI!I2408</f>
        <v>52.059280732051384</v>
      </c>
      <c r="D2408" s="2">
        <f>MACD!E2408</f>
        <v>0.22461616153417374</v>
      </c>
      <c r="E2408" s="2">
        <f>MACD!F2408</f>
        <v>3.4710751500882681E-2</v>
      </c>
      <c r="F2408" s="2">
        <f>'Moving Avg'!D2408</f>
        <v>9.0023999999999997</v>
      </c>
      <c r="G2408" s="2">
        <f>'Moving Avg'!F2408</f>
        <v>9.1587350000000001</v>
      </c>
      <c r="H2408" s="2">
        <f>'Moving Avg'!G2408</f>
        <v>8.4556220000000017</v>
      </c>
      <c r="I2408" s="2">
        <f>'Moving Avg'!H2408</f>
        <v>7.789944000000002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  <c r="M2408" s="8">
        <f t="shared" si="373"/>
        <v>50</v>
      </c>
      <c r="N2408" s="8">
        <f t="shared" si="370"/>
        <v>0</v>
      </c>
      <c r="O2408" s="8">
        <f t="shared" si="371"/>
        <v>50</v>
      </c>
      <c r="P2408" s="8">
        <f t="shared" si="372"/>
        <v>16.5</v>
      </c>
      <c r="Q2408" s="9">
        <f t="shared" si="374"/>
        <v>27.475000000000001</v>
      </c>
      <c r="R2408" s="9">
        <f t="shared" si="375"/>
        <v>31.625</v>
      </c>
      <c r="S2408" s="9">
        <f t="shared" si="376"/>
        <v>27.425000000000001</v>
      </c>
      <c r="T2408" s="9">
        <f t="shared" si="377"/>
        <v>29.125</v>
      </c>
      <c r="U2408" s="8">
        <f t="shared" si="378"/>
        <v>28.841666666666669</v>
      </c>
      <c r="V2408" s="8">
        <f t="shared" si="379"/>
        <v>28.912500000000001</v>
      </c>
    </row>
    <row r="2409" spans="1:22" ht="13.5" x14ac:dyDescent="0.25">
      <c r="A2409" s="3">
        <f>RSI!A2409</f>
        <v>45512</v>
      </c>
      <c r="B2409" s="2">
        <f>RSI!B2409</f>
        <v>9.0023999999999997</v>
      </c>
      <c r="C2409" s="2">
        <f>RSI!I2409</f>
        <v>53.618812542372119</v>
      </c>
      <c r="D2409" s="2">
        <f>MACD!E2409</f>
        <v>0.2273502674316763</v>
      </c>
      <c r="E2409" s="2">
        <f>MACD!F2409</f>
        <v>7.323865468704141E-2</v>
      </c>
      <c r="F2409" s="2">
        <f>'Moving Avg'!D2409</f>
        <v>9.0217600000000004</v>
      </c>
      <c r="G2409" s="2">
        <f>'Moving Avg'!F2409</f>
        <v>9.1727699999999999</v>
      </c>
      <c r="H2409" s="2">
        <f>'Moving Avg'!G2409</f>
        <v>8.4803020000000018</v>
      </c>
      <c r="I2409" s="2">
        <f>'Moving Avg'!H2409</f>
        <v>7.797323500000001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3"/>
        <v>50</v>
      </c>
      <c r="N2409" s="8">
        <f t="shared" si="370"/>
        <v>0</v>
      </c>
      <c r="O2409" s="8">
        <f t="shared" si="371"/>
        <v>50</v>
      </c>
      <c r="P2409" s="8">
        <f t="shared" si="372"/>
        <v>83.5</v>
      </c>
      <c r="Q2409" s="9">
        <f t="shared" si="374"/>
        <v>37.524999999999999</v>
      </c>
      <c r="R2409" s="9">
        <f t="shared" si="375"/>
        <v>48.375</v>
      </c>
      <c r="S2409" s="9">
        <f t="shared" si="376"/>
        <v>57.575000000000003</v>
      </c>
      <c r="T2409" s="9">
        <f t="shared" si="377"/>
        <v>45.875</v>
      </c>
      <c r="U2409" s="8">
        <f t="shared" si="378"/>
        <v>47.82500000000001</v>
      </c>
      <c r="V2409" s="8">
        <f t="shared" si="379"/>
        <v>47.337500000000006</v>
      </c>
    </row>
    <row r="2410" spans="1:22" ht="13.5" x14ac:dyDescent="0.25">
      <c r="A2410" s="3">
        <f>RSI!A2410</f>
        <v>45513</v>
      </c>
      <c r="B2410" s="2">
        <f>RSI!B2410</f>
        <v>9.0121000000000002</v>
      </c>
      <c r="C2410" s="2">
        <f>RSI!I2410</f>
        <v>53.942185777688593</v>
      </c>
      <c r="D2410" s="2">
        <f>MACD!E2410</f>
        <v>0.20158923624103942</v>
      </c>
      <c r="E2410" s="2">
        <f>MACD!F2410</f>
        <v>9.8908770997841011E-2</v>
      </c>
      <c r="F2410" s="2">
        <f>'Moving Avg'!D2410</f>
        <v>9.0236999999999998</v>
      </c>
      <c r="G2410" s="2">
        <f>'Moving Avg'!F2410</f>
        <v>9.175675</v>
      </c>
      <c r="H2410" s="2">
        <f>'Moving Avg'!G2410</f>
        <v>8.5051760000000023</v>
      </c>
      <c r="I2410" s="2">
        <f>'Moving Avg'!H2410</f>
        <v>7.8051700000000004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  <c r="M2410" s="8">
        <f t="shared" si="373"/>
        <v>50</v>
      </c>
      <c r="N2410" s="8">
        <f t="shared" si="370"/>
        <v>0</v>
      </c>
      <c r="O2410" s="8">
        <f t="shared" si="371"/>
        <v>50</v>
      </c>
      <c r="P2410" s="8">
        <f t="shared" si="372"/>
        <v>83.5</v>
      </c>
      <c r="Q2410" s="9">
        <f t="shared" si="374"/>
        <v>37.524999999999999</v>
      </c>
      <c r="R2410" s="9">
        <f t="shared" si="375"/>
        <v>48.375</v>
      </c>
      <c r="S2410" s="9">
        <f t="shared" si="376"/>
        <v>57.575000000000003</v>
      </c>
      <c r="T2410" s="9">
        <f t="shared" si="377"/>
        <v>45.875</v>
      </c>
      <c r="U2410" s="8">
        <f t="shared" si="378"/>
        <v>47.82500000000001</v>
      </c>
      <c r="V2410" s="8">
        <f t="shared" si="379"/>
        <v>47.337500000000006</v>
      </c>
    </row>
    <row r="2411" spans="1:22" ht="13.5" x14ac:dyDescent="0.25">
      <c r="A2411" s="3">
        <f>RSI!A2411</f>
        <v>45516</v>
      </c>
      <c r="B2411" s="2">
        <f>RSI!B2411</f>
        <v>9.1186000000000007</v>
      </c>
      <c r="C2411" s="2">
        <f>RSI!I2411</f>
        <v>57.449908556711136</v>
      </c>
      <c r="D2411" s="2">
        <f>MACD!E2411</f>
        <v>0.19663812364164102</v>
      </c>
      <c r="E2411" s="2">
        <f>MACD!F2411</f>
        <v>0.11845464152660103</v>
      </c>
      <c r="F2411" s="2">
        <f>'Moving Avg'!D2411</f>
        <v>9.0179000000000009</v>
      </c>
      <c r="G2411" s="2">
        <f>'Moving Avg'!F2411</f>
        <v>9.1693850000000001</v>
      </c>
      <c r="H2411" s="2">
        <f>'Moving Avg'!G2411</f>
        <v>8.5329240000000031</v>
      </c>
      <c r="I2411" s="2">
        <f>'Moving Avg'!H2411</f>
        <v>7.8135490000000019</v>
      </c>
      <c r="J2411" s="6" t="str">
        <f>OBV!F2411</f>
        <v>BULLISH</v>
      </c>
      <c r="K2411" s="6" t="str">
        <f>OBV!G2411</f>
        <v>NEUTRAL</v>
      </c>
      <c r="L2411" s="6" t="str">
        <f>OBV!H2411</f>
        <v>BULLISH DIVERGENCE</v>
      </c>
      <c r="M2411" s="8">
        <f t="shared" si="373"/>
        <v>50</v>
      </c>
      <c r="N2411" s="8">
        <f t="shared" si="370"/>
        <v>0</v>
      </c>
      <c r="O2411" s="8">
        <f t="shared" si="371"/>
        <v>50</v>
      </c>
      <c r="P2411" s="8">
        <f t="shared" si="372"/>
        <v>66.5</v>
      </c>
      <c r="Q2411" s="9">
        <f t="shared" si="374"/>
        <v>34.975000000000001</v>
      </c>
      <c r="R2411" s="9">
        <f t="shared" si="375"/>
        <v>44.125</v>
      </c>
      <c r="S2411" s="9">
        <f t="shared" si="376"/>
        <v>49.924999999999997</v>
      </c>
      <c r="T2411" s="9">
        <f t="shared" si="377"/>
        <v>41.625</v>
      </c>
      <c r="U2411" s="8">
        <f t="shared" si="378"/>
        <v>43.008333333333326</v>
      </c>
      <c r="V2411" s="8">
        <f t="shared" si="379"/>
        <v>42.662499999999994</v>
      </c>
    </row>
    <row r="2412" spans="1:22" ht="13.5" x14ac:dyDescent="0.25">
      <c r="A2412" s="3">
        <f>RSI!A2412</f>
        <v>45518</v>
      </c>
      <c r="B2412" s="2">
        <f>RSI!B2412</f>
        <v>9.0991999999999997</v>
      </c>
      <c r="C2412" s="2">
        <f>RSI!I2412</f>
        <v>56.604225561854697</v>
      </c>
      <c r="D2412" s="2">
        <f>MACD!E2412</f>
        <v>0.17932670352938551</v>
      </c>
      <c r="E2412" s="2">
        <f>MACD!F2412</f>
        <v>0.13062905392715793</v>
      </c>
      <c r="F2412" s="2">
        <f>'Moving Avg'!D2412</f>
        <v>9.0372599999999998</v>
      </c>
      <c r="G2412" s="2">
        <f>'Moving Avg'!F2412</f>
        <v>9.1597049999999989</v>
      </c>
      <c r="H2412" s="2">
        <f>'Moving Avg'!G2412</f>
        <v>8.5606560000000016</v>
      </c>
      <c r="I2412" s="2">
        <f>'Moving Avg'!H2412</f>
        <v>7.822296500000002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  <c r="M2412" s="8">
        <f t="shared" si="373"/>
        <v>50</v>
      </c>
      <c r="N2412" s="8">
        <f t="shared" si="370"/>
        <v>0</v>
      </c>
      <c r="O2412" s="8">
        <f t="shared" si="371"/>
        <v>50</v>
      </c>
      <c r="P2412" s="8">
        <f t="shared" si="372"/>
        <v>83.5</v>
      </c>
      <c r="Q2412" s="9">
        <f t="shared" si="374"/>
        <v>37.524999999999999</v>
      </c>
      <c r="R2412" s="9">
        <f t="shared" si="375"/>
        <v>48.375</v>
      </c>
      <c r="S2412" s="9">
        <f t="shared" si="376"/>
        <v>57.575000000000003</v>
      </c>
      <c r="T2412" s="9">
        <f t="shared" si="377"/>
        <v>45.875</v>
      </c>
      <c r="U2412" s="8">
        <f t="shared" si="378"/>
        <v>47.82500000000001</v>
      </c>
      <c r="V2412" s="8">
        <f t="shared" si="379"/>
        <v>47.337500000000006</v>
      </c>
    </row>
    <row r="2413" spans="1:22" ht="13.5" x14ac:dyDescent="0.25">
      <c r="A2413" s="3">
        <f>RSI!A2413</f>
        <v>45519</v>
      </c>
      <c r="B2413" s="2">
        <f>RSI!B2413</f>
        <v>9.2347000000000001</v>
      </c>
      <c r="C2413" s="2">
        <f>RSI!I2413</f>
        <v>60.930179767123178</v>
      </c>
      <c r="D2413" s="2">
        <f>MACD!E2413</f>
        <v>0.14028297889979235</v>
      </c>
      <c r="E2413" s="2">
        <f>MACD!F2413</f>
        <v>0.13255983892168482</v>
      </c>
      <c r="F2413" s="2">
        <f>'Moving Avg'!D2413</f>
        <v>9.093399999999999</v>
      </c>
      <c r="G2413" s="2">
        <f>'Moving Avg'!F2413</f>
        <v>9.1558300000000017</v>
      </c>
      <c r="H2413" s="2">
        <f>'Moving Avg'!G2413</f>
        <v>8.5910980000000023</v>
      </c>
      <c r="I2413" s="2">
        <f>'Moving Avg'!H2413</f>
        <v>7.8314890000000013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3"/>
        <v>50</v>
      </c>
      <c r="N2413" s="8">
        <f t="shared" si="370"/>
        <v>0</v>
      </c>
      <c r="O2413" s="8">
        <f t="shared" si="371"/>
        <v>50</v>
      </c>
      <c r="P2413" s="8">
        <f t="shared" si="372"/>
        <v>83.5</v>
      </c>
      <c r="Q2413" s="9">
        <f t="shared" si="374"/>
        <v>37.524999999999999</v>
      </c>
      <c r="R2413" s="9">
        <f t="shared" si="375"/>
        <v>48.375</v>
      </c>
      <c r="S2413" s="9">
        <f t="shared" si="376"/>
        <v>57.575000000000003</v>
      </c>
      <c r="T2413" s="9">
        <f t="shared" si="377"/>
        <v>45.875</v>
      </c>
      <c r="U2413" s="8">
        <f t="shared" si="378"/>
        <v>47.82500000000001</v>
      </c>
      <c r="V2413" s="8">
        <f t="shared" si="379"/>
        <v>47.337500000000006</v>
      </c>
    </row>
    <row r="2414" spans="1:22" ht="13.5" x14ac:dyDescent="0.25">
      <c r="A2414" s="3">
        <f>RSI!A2414</f>
        <v>45520</v>
      </c>
      <c r="B2414" s="2">
        <f>RSI!B2414</f>
        <v>9.3412000000000006</v>
      </c>
      <c r="C2414" s="2">
        <f>RSI!I2414</f>
        <v>63.970295847213983</v>
      </c>
      <c r="D2414" s="2">
        <f>MACD!E2414</f>
        <v>8.1284243319343474E-2</v>
      </c>
      <c r="E2414" s="2">
        <f>MACD!F2414</f>
        <v>0.12230471980121657</v>
      </c>
      <c r="F2414" s="2">
        <f>'Moving Avg'!D2414</f>
        <v>9.1611600000000006</v>
      </c>
      <c r="G2414" s="2">
        <f>'Moving Avg'!F2414</f>
        <v>9.1388899999999982</v>
      </c>
      <c r="H2414" s="2">
        <f>'Moving Avg'!G2414</f>
        <v>8.6253460000000022</v>
      </c>
      <c r="I2414" s="2">
        <f>'Moving Avg'!H2414</f>
        <v>7.8414465000000027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  <c r="M2414" s="8">
        <f t="shared" si="373"/>
        <v>50</v>
      </c>
      <c r="N2414" s="8">
        <f t="shared" si="370"/>
        <v>100</v>
      </c>
      <c r="O2414" s="8">
        <f t="shared" si="371"/>
        <v>50</v>
      </c>
      <c r="P2414" s="8">
        <f t="shared" si="372"/>
        <v>83.5</v>
      </c>
      <c r="Q2414" s="9">
        <f t="shared" si="374"/>
        <v>72.525000000000006</v>
      </c>
      <c r="R2414" s="9">
        <f t="shared" si="375"/>
        <v>68.375</v>
      </c>
      <c r="S2414" s="9">
        <f t="shared" si="376"/>
        <v>72.575000000000003</v>
      </c>
      <c r="T2414" s="9">
        <f t="shared" si="377"/>
        <v>70.875</v>
      </c>
      <c r="U2414" s="8">
        <f t="shared" si="378"/>
        <v>71.158333333333346</v>
      </c>
      <c r="V2414" s="8">
        <f t="shared" si="379"/>
        <v>71.087500000000006</v>
      </c>
    </row>
    <row r="2415" spans="1:22" ht="13.5" x14ac:dyDescent="0.25">
      <c r="A2415" s="3">
        <f>RSI!A2415</f>
        <v>45523</v>
      </c>
      <c r="B2415" s="2">
        <f>RSI!B2415</f>
        <v>9.3798999999999992</v>
      </c>
      <c r="C2415" s="2">
        <f>RSI!I2415</f>
        <v>65.034998521912755</v>
      </c>
      <c r="D2415" s="2">
        <f>MACD!E2415</f>
        <v>4.1195385034725973E-2</v>
      </c>
      <c r="E2415" s="2">
        <f>MACD!F2415</f>
        <v>0.10608285284791845</v>
      </c>
      <c r="F2415" s="2">
        <f>'Moving Avg'!D2415</f>
        <v>9.2347199999999994</v>
      </c>
      <c r="G2415" s="2">
        <f>'Moving Avg'!F2415</f>
        <v>9.1316299999999977</v>
      </c>
      <c r="H2415" s="2">
        <f>'Moving Avg'!G2415</f>
        <v>8.6594380000000015</v>
      </c>
      <c r="I2415" s="2">
        <f>'Moving Avg'!H2415</f>
        <v>7.8518300000000023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  <c r="M2415" s="8">
        <f t="shared" si="373"/>
        <v>50</v>
      </c>
      <c r="N2415" s="8">
        <f t="shared" si="370"/>
        <v>100</v>
      </c>
      <c r="O2415" s="8">
        <f t="shared" si="371"/>
        <v>50</v>
      </c>
      <c r="P2415" s="8">
        <f t="shared" si="372"/>
        <v>83.5</v>
      </c>
      <c r="Q2415" s="9">
        <f t="shared" si="374"/>
        <v>72.525000000000006</v>
      </c>
      <c r="R2415" s="9">
        <f t="shared" si="375"/>
        <v>68.375</v>
      </c>
      <c r="S2415" s="9">
        <f t="shared" si="376"/>
        <v>72.575000000000003</v>
      </c>
      <c r="T2415" s="9">
        <f t="shared" si="377"/>
        <v>70.875</v>
      </c>
      <c r="U2415" s="8">
        <f t="shared" si="378"/>
        <v>71.158333333333346</v>
      </c>
      <c r="V2415" s="8">
        <f t="shared" si="379"/>
        <v>71.087500000000006</v>
      </c>
    </row>
    <row r="2416" spans="1:22" ht="13.5" x14ac:dyDescent="0.25">
      <c r="A2416" s="3">
        <f>RSI!A2416</f>
        <v>45524</v>
      </c>
      <c r="B2416" s="2">
        <f>RSI!B2416</f>
        <v>9.2927999999999997</v>
      </c>
      <c r="C2416" s="2">
        <f>RSI!I2416</f>
        <v>60.688253533497551</v>
      </c>
      <c r="D2416" s="2">
        <f>MACD!E2416</f>
        <v>3.3805591392535916E-2</v>
      </c>
      <c r="E2416" s="2">
        <f>MACD!F2416</f>
        <v>9.1627400556841945E-2</v>
      </c>
      <c r="F2416" s="2">
        <f>'Moving Avg'!D2416</f>
        <v>9.2695600000000002</v>
      </c>
      <c r="G2416" s="2">
        <f>'Moving Avg'!F2416</f>
        <v>9.1292099999999969</v>
      </c>
      <c r="H2416" s="2">
        <f>'Moving Avg'!G2416</f>
        <v>8.6906700000000043</v>
      </c>
      <c r="I2416" s="2">
        <f>'Moving Avg'!H2416</f>
        <v>7.8621035000000017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  <c r="M2416" s="8">
        <f t="shared" si="373"/>
        <v>50</v>
      </c>
      <c r="N2416" s="8">
        <f t="shared" si="370"/>
        <v>100</v>
      </c>
      <c r="O2416" s="8">
        <f t="shared" si="371"/>
        <v>50</v>
      </c>
      <c r="P2416" s="8">
        <f t="shared" si="372"/>
        <v>83.5</v>
      </c>
      <c r="Q2416" s="9">
        <f t="shared" si="374"/>
        <v>72.525000000000006</v>
      </c>
      <c r="R2416" s="9">
        <f t="shared" si="375"/>
        <v>68.375</v>
      </c>
      <c r="S2416" s="9">
        <f t="shared" si="376"/>
        <v>72.575000000000003</v>
      </c>
      <c r="T2416" s="9">
        <f t="shared" si="377"/>
        <v>70.875</v>
      </c>
      <c r="U2416" s="8">
        <f t="shared" si="378"/>
        <v>71.158333333333346</v>
      </c>
      <c r="V2416" s="8">
        <f t="shared" si="379"/>
        <v>71.087500000000006</v>
      </c>
    </row>
    <row r="2417" spans="1:22" ht="13.5" x14ac:dyDescent="0.25">
      <c r="A2417" s="3">
        <f>RSI!A2417</f>
        <v>45525</v>
      </c>
      <c r="B2417" s="2">
        <f>RSI!B2417</f>
        <v>9.2927999999999997</v>
      </c>
      <c r="C2417" s="2">
        <f>RSI!I2417</f>
        <v>60.688253533497551</v>
      </c>
      <c r="D2417" s="2">
        <f>MACD!E2417</f>
        <v>3.6374557310772104E-3</v>
      </c>
      <c r="E2417" s="2">
        <f>MACD!F2417</f>
        <v>7.4029411591688993E-2</v>
      </c>
      <c r="F2417" s="2">
        <f>'Moving Avg'!D2417</f>
        <v>9.3082799999999999</v>
      </c>
      <c r="G2417" s="2">
        <f>'Moving Avg'!F2417</f>
        <v>9.1296949999999999</v>
      </c>
      <c r="H2417" s="2">
        <f>'Moving Avg'!G2417</f>
        <v>8.7207860000000021</v>
      </c>
      <c r="I2417" s="2">
        <f>'Moving Avg'!H2417</f>
        <v>7.8722840000000023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  <c r="M2417" s="8">
        <f t="shared" si="373"/>
        <v>50</v>
      </c>
      <c r="N2417" s="8">
        <f t="shared" si="370"/>
        <v>100</v>
      </c>
      <c r="O2417" s="8">
        <f t="shared" si="371"/>
        <v>50</v>
      </c>
      <c r="P2417" s="8">
        <f t="shared" si="372"/>
        <v>83.5</v>
      </c>
      <c r="Q2417" s="9">
        <f t="shared" si="374"/>
        <v>72.525000000000006</v>
      </c>
      <c r="R2417" s="9">
        <f t="shared" si="375"/>
        <v>68.375</v>
      </c>
      <c r="S2417" s="9">
        <f t="shared" si="376"/>
        <v>72.575000000000003</v>
      </c>
      <c r="T2417" s="9">
        <f t="shared" si="377"/>
        <v>70.875</v>
      </c>
      <c r="U2417" s="8">
        <f t="shared" si="378"/>
        <v>71.158333333333346</v>
      </c>
      <c r="V2417" s="8">
        <f t="shared" si="379"/>
        <v>71.087500000000006</v>
      </c>
    </row>
    <row r="2418" spans="1:22" ht="13.5" x14ac:dyDescent="0.25">
      <c r="A2418" s="3">
        <f>RSI!A2418</f>
        <v>45526</v>
      </c>
      <c r="B2418" s="2">
        <f>RSI!B2418</f>
        <v>9.2637999999999998</v>
      </c>
      <c r="C2418" s="2">
        <f>RSI!I2418</f>
        <v>59.161374976897442</v>
      </c>
      <c r="D2418" s="2">
        <f>MACD!E2418</f>
        <v>-2.8647407886658982E-2</v>
      </c>
      <c r="E2418" s="2">
        <f>MACD!F2418</f>
        <v>5.3494047696019405E-2</v>
      </c>
      <c r="F2418" s="2">
        <f>'Moving Avg'!D2418</f>
        <v>9.3140999999999998</v>
      </c>
      <c r="G2418" s="2">
        <f>'Moving Avg'!F2418</f>
        <v>9.1282449999999997</v>
      </c>
      <c r="H2418" s="2">
        <f>'Moving Avg'!G2418</f>
        <v>8.7503220000000042</v>
      </c>
      <c r="I2418" s="2">
        <f>'Moving Avg'!H2418</f>
        <v>7.8818545000000002</v>
      </c>
      <c r="J2418" s="6" t="str">
        <f>OBV!F2418</f>
        <v>BEARISH</v>
      </c>
      <c r="K2418" s="6" t="str">
        <f>OBV!G2418</f>
        <v>NEUTRAL</v>
      </c>
      <c r="L2418" s="6" t="str">
        <f>OBV!H2418</f>
        <v>BEARISH DIVERGENCE</v>
      </c>
      <c r="M2418" s="8">
        <f t="shared" si="373"/>
        <v>50</v>
      </c>
      <c r="N2418" s="8">
        <f t="shared" si="370"/>
        <v>100</v>
      </c>
      <c r="O2418" s="8">
        <f t="shared" si="371"/>
        <v>50</v>
      </c>
      <c r="P2418" s="8">
        <f t="shared" si="372"/>
        <v>16.5</v>
      </c>
      <c r="Q2418" s="9">
        <f t="shared" si="374"/>
        <v>62.475000000000001</v>
      </c>
      <c r="R2418" s="9">
        <f t="shared" si="375"/>
        <v>51.625</v>
      </c>
      <c r="S2418" s="9">
        <f t="shared" si="376"/>
        <v>42.424999999999997</v>
      </c>
      <c r="T2418" s="9">
        <f t="shared" si="377"/>
        <v>54.125</v>
      </c>
      <c r="U2418" s="8">
        <f t="shared" si="378"/>
        <v>52.17499999999999</v>
      </c>
      <c r="V2418" s="8">
        <f t="shared" si="379"/>
        <v>52.662499999999994</v>
      </c>
    </row>
    <row r="2419" spans="1:22" ht="13.5" x14ac:dyDescent="0.25">
      <c r="A2419" s="3">
        <f>RSI!A2419</f>
        <v>45527</v>
      </c>
      <c r="B2419" s="2">
        <f>RSI!B2419</f>
        <v>9.2637999999999998</v>
      </c>
      <c r="C2419" s="2">
        <f>RSI!I2419</f>
        <v>59.161374976897442</v>
      </c>
      <c r="D2419" s="2">
        <f>MACD!E2419</f>
        <v>-4.9699681001563079E-2</v>
      </c>
      <c r="E2419" s="2">
        <f>MACD!F2419</f>
        <v>3.2855301956502908E-2</v>
      </c>
      <c r="F2419" s="2">
        <f>'Moving Avg'!D2419</f>
        <v>9.2986199999999997</v>
      </c>
      <c r="G2419" s="2">
        <f>'Moving Avg'!F2419</f>
        <v>9.1316349999999993</v>
      </c>
      <c r="H2419" s="2">
        <f>'Moving Avg'!G2419</f>
        <v>8.7802300000000031</v>
      </c>
      <c r="I2419" s="2">
        <f>'Moving Avg'!H2419</f>
        <v>7.8916575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  <c r="M2419" s="8">
        <f t="shared" si="373"/>
        <v>50</v>
      </c>
      <c r="N2419" s="8">
        <f t="shared" si="370"/>
        <v>100</v>
      </c>
      <c r="O2419" s="8">
        <f t="shared" si="371"/>
        <v>50</v>
      </c>
      <c r="P2419" s="8">
        <f t="shared" si="372"/>
        <v>16.5</v>
      </c>
      <c r="Q2419" s="9">
        <f t="shared" si="374"/>
        <v>62.475000000000001</v>
      </c>
      <c r="R2419" s="9">
        <f t="shared" si="375"/>
        <v>51.625</v>
      </c>
      <c r="S2419" s="9">
        <f t="shared" si="376"/>
        <v>42.424999999999997</v>
      </c>
      <c r="T2419" s="9">
        <f t="shared" si="377"/>
        <v>54.125</v>
      </c>
      <c r="U2419" s="8">
        <f t="shared" si="378"/>
        <v>52.17499999999999</v>
      </c>
      <c r="V2419" s="8">
        <f t="shared" si="379"/>
        <v>52.662499999999994</v>
      </c>
    </row>
    <row r="2420" spans="1:22" ht="13.5" x14ac:dyDescent="0.25">
      <c r="A2420" s="3">
        <f>RSI!A2420</f>
        <v>45530</v>
      </c>
      <c r="B2420" s="2">
        <f>RSI!B2420</f>
        <v>9.1572999999999993</v>
      </c>
      <c r="C2420" s="2">
        <f>RSI!I2420</f>
        <v>53.435394619610356</v>
      </c>
      <c r="D2420" s="2">
        <f>MACD!E2420</f>
        <v>-5.92249698408569E-2</v>
      </c>
      <c r="E2420" s="2">
        <f>MACD!F2420</f>
        <v>1.4439247597030948E-2</v>
      </c>
      <c r="F2420" s="2">
        <f>'Moving Avg'!D2420</f>
        <v>9.2540999999999993</v>
      </c>
      <c r="G2420" s="2">
        <f>'Moving Avg'!F2420</f>
        <v>9.1384100000000004</v>
      </c>
      <c r="H2420" s="2">
        <f>'Moving Avg'!G2420</f>
        <v>8.8091240000000024</v>
      </c>
      <c r="I2420" s="2">
        <f>'Moving Avg'!H2420</f>
        <v>7.9004629999999985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  <c r="M2420" s="8">
        <f t="shared" si="373"/>
        <v>50</v>
      </c>
      <c r="N2420" s="8">
        <f t="shared" si="370"/>
        <v>100</v>
      </c>
      <c r="O2420" s="8">
        <f t="shared" si="371"/>
        <v>50</v>
      </c>
      <c r="P2420" s="8">
        <f t="shared" si="372"/>
        <v>16.5</v>
      </c>
      <c r="Q2420" s="9">
        <f t="shared" si="374"/>
        <v>62.475000000000001</v>
      </c>
      <c r="R2420" s="9">
        <f t="shared" si="375"/>
        <v>51.625</v>
      </c>
      <c r="S2420" s="9">
        <f t="shared" si="376"/>
        <v>42.424999999999997</v>
      </c>
      <c r="T2420" s="9">
        <f t="shared" si="377"/>
        <v>54.125</v>
      </c>
      <c r="U2420" s="8">
        <f t="shared" si="378"/>
        <v>52.17499999999999</v>
      </c>
      <c r="V2420" s="8">
        <f t="shared" si="379"/>
        <v>52.662499999999994</v>
      </c>
    </row>
    <row r="2421" spans="1:22" ht="13.5" x14ac:dyDescent="0.25">
      <c r="A2421" s="3">
        <f>RSI!A2421</f>
        <v>45531</v>
      </c>
      <c r="B2421" s="2">
        <f>RSI!B2421</f>
        <v>9.0701999999999998</v>
      </c>
      <c r="C2421" s="2">
        <f>RSI!I2421</f>
        <v>49.238129771328701</v>
      </c>
      <c r="D2421" s="2">
        <f>MACD!E2421</f>
        <v>-4.4831108164054001E-2</v>
      </c>
      <c r="E2421" s="2">
        <f>MACD!F2421</f>
        <v>2.585176444813958E-3</v>
      </c>
      <c r="F2421" s="2">
        <f>'Moving Avg'!D2421</f>
        <v>9.209579999999999</v>
      </c>
      <c r="G2421" s="2">
        <f>'Moving Avg'!F2421</f>
        <v>9.1326049999999999</v>
      </c>
      <c r="H2421" s="2">
        <f>'Moving Avg'!G2421</f>
        <v>8.8362760000000034</v>
      </c>
      <c r="I2421" s="2">
        <f>'Moving Avg'!H2421</f>
        <v>7.9081349999999997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  <c r="M2421" s="8">
        <f t="shared" si="373"/>
        <v>50</v>
      </c>
      <c r="N2421" s="8">
        <f t="shared" si="370"/>
        <v>100</v>
      </c>
      <c r="O2421" s="8">
        <f t="shared" si="371"/>
        <v>50</v>
      </c>
      <c r="P2421" s="8">
        <f t="shared" si="372"/>
        <v>16.5</v>
      </c>
      <c r="Q2421" s="9">
        <f t="shared" si="374"/>
        <v>62.475000000000001</v>
      </c>
      <c r="R2421" s="9">
        <f t="shared" si="375"/>
        <v>51.625</v>
      </c>
      <c r="S2421" s="9">
        <f t="shared" si="376"/>
        <v>42.424999999999997</v>
      </c>
      <c r="T2421" s="9">
        <f t="shared" si="377"/>
        <v>54.125</v>
      </c>
      <c r="U2421" s="8">
        <f t="shared" si="378"/>
        <v>52.17499999999999</v>
      </c>
      <c r="V2421" s="8">
        <f t="shared" si="379"/>
        <v>52.662499999999994</v>
      </c>
    </row>
    <row r="2422" spans="1:22" ht="13.5" x14ac:dyDescent="0.25">
      <c r="A2422" s="3">
        <f>RSI!A2422</f>
        <v>45532</v>
      </c>
      <c r="B2422" s="2">
        <f>RSI!B2422</f>
        <v>9.1476000000000006</v>
      </c>
      <c r="C2422" s="2">
        <f>RSI!I2422</f>
        <v>52.787124042818419</v>
      </c>
      <c r="D2422" s="2">
        <f>MACD!E2422</f>
        <v>-4.1209352056428727E-2</v>
      </c>
      <c r="E2422" s="2">
        <f>MACD!F2422</f>
        <v>-6.1737292554345791E-3</v>
      </c>
      <c r="F2422" s="2">
        <f>'Moving Avg'!D2422</f>
        <v>9.1805399999999988</v>
      </c>
      <c r="G2422" s="2">
        <f>'Moving Avg'!F2422</f>
        <v>9.1350250000000006</v>
      </c>
      <c r="H2422" s="2">
        <f>'Moving Avg'!G2422</f>
        <v>8.8649760000000022</v>
      </c>
      <c r="I2422" s="2">
        <f>'Moving Avg'!H2422</f>
        <v>7.9148914999999995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  <c r="M2422" s="8">
        <f t="shared" si="373"/>
        <v>50</v>
      </c>
      <c r="N2422" s="8">
        <f t="shared" si="370"/>
        <v>100</v>
      </c>
      <c r="O2422" s="8">
        <f t="shared" si="371"/>
        <v>50</v>
      </c>
      <c r="P2422" s="8">
        <f t="shared" si="372"/>
        <v>16.5</v>
      </c>
      <c r="Q2422" s="9">
        <f t="shared" si="374"/>
        <v>62.475000000000001</v>
      </c>
      <c r="R2422" s="9">
        <f t="shared" si="375"/>
        <v>51.625</v>
      </c>
      <c r="S2422" s="9">
        <f t="shared" si="376"/>
        <v>42.424999999999997</v>
      </c>
      <c r="T2422" s="9">
        <f t="shared" si="377"/>
        <v>54.125</v>
      </c>
      <c r="U2422" s="8">
        <f t="shared" si="378"/>
        <v>52.17499999999999</v>
      </c>
      <c r="V2422" s="8">
        <f t="shared" si="379"/>
        <v>52.662499999999994</v>
      </c>
    </row>
    <row r="2423" spans="1:22" ht="13.5" x14ac:dyDescent="0.25">
      <c r="A2423" s="3">
        <f>RSI!A2423</f>
        <v>45533</v>
      </c>
      <c r="B2423" s="2">
        <f>RSI!B2423</f>
        <v>9.1572999999999993</v>
      </c>
      <c r="C2423" s="2">
        <f>RSI!I2423</f>
        <v>53.228455467938097</v>
      </c>
      <c r="D2423" s="2">
        <f>MACD!E2423</f>
        <v>-1.8326103230721813E-2</v>
      </c>
      <c r="E2423" s="2">
        <f>MACD!F2423</f>
        <v>-8.6042040504920262E-3</v>
      </c>
      <c r="F2423" s="2">
        <f>'Moving Avg'!D2423</f>
        <v>9.1592400000000005</v>
      </c>
      <c r="G2423" s="2">
        <f>'Moving Avg'!F2423</f>
        <v>9.1422849999999993</v>
      </c>
      <c r="H2423" s="2">
        <f>'Moving Avg'!G2423</f>
        <v>8.8927540000000036</v>
      </c>
      <c r="I2423" s="2">
        <f>'Moving Avg'!H2423</f>
        <v>7.9220685</v>
      </c>
      <c r="J2423" s="6" t="str">
        <f>OBV!F2423</f>
        <v>BULLISH</v>
      </c>
      <c r="K2423" s="6" t="str">
        <f>OBV!G2423</f>
        <v>NEUTRAL</v>
      </c>
      <c r="L2423" s="6" t="str">
        <f>OBV!H2423</f>
        <v>BULLISH DIVERGENCE</v>
      </c>
      <c r="M2423" s="8">
        <f t="shared" si="373"/>
        <v>50</v>
      </c>
      <c r="N2423" s="8">
        <f t="shared" si="370"/>
        <v>45</v>
      </c>
      <c r="O2423" s="8">
        <f t="shared" si="371"/>
        <v>50</v>
      </c>
      <c r="P2423" s="8">
        <f t="shared" si="372"/>
        <v>66.5</v>
      </c>
      <c r="Q2423" s="9">
        <f t="shared" si="374"/>
        <v>50.725000000000001</v>
      </c>
      <c r="R2423" s="9">
        <f t="shared" si="375"/>
        <v>53.125</v>
      </c>
      <c r="S2423" s="9">
        <f t="shared" si="376"/>
        <v>56.674999999999997</v>
      </c>
      <c r="T2423" s="9">
        <f t="shared" si="377"/>
        <v>52.875</v>
      </c>
      <c r="U2423" s="8">
        <f t="shared" si="378"/>
        <v>53.508333333333326</v>
      </c>
      <c r="V2423" s="8">
        <f t="shared" si="379"/>
        <v>53.349999999999994</v>
      </c>
    </row>
    <row r="2424" spans="1:22" ht="13.5" x14ac:dyDescent="0.25">
      <c r="A2424" s="3">
        <f>RSI!A2424</f>
        <v>45534</v>
      </c>
      <c r="B2424" s="2">
        <f>RSI!B2424</f>
        <v>9.1476000000000006</v>
      </c>
      <c r="C2424" s="2">
        <f>RSI!I2424</f>
        <v>52.697958542420068</v>
      </c>
      <c r="D2424" s="2">
        <f>MACD!E2424</f>
        <v>1.7796397737916081E-2</v>
      </c>
      <c r="E2424" s="2">
        <f>MACD!F2424</f>
        <v>-3.3240836928104052E-3</v>
      </c>
      <c r="F2424" s="2">
        <f>'Moving Avg'!D2424</f>
        <v>9.1359999999999992</v>
      </c>
      <c r="G2424" s="2">
        <f>'Moving Avg'!F2424</f>
        <v>9.1543850000000013</v>
      </c>
      <c r="H2424" s="2">
        <f>'Moving Avg'!G2424</f>
        <v>8.9169900000000037</v>
      </c>
      <c r="I2424" s="2">
        <f>'Moving Avg'!H2424</f>
        <v>7.9298950000000001</v>
      </c>
      <c r="J2424" s="6" t="str">
        <f>OBV!F2424</f>
        <v>BULLISH</v>
      </c>
      <c r="K2424" s="6" t="str">
        <f>OBV!G2424</f>
        <v>NEUTRAL</v>
      </c>
      <c r="L2424" s="6" t="str">
        <f>OBV!H2424</f>
        <v>BULLISH DIVERGENCE</v>
      </c>
      <c r="M2424" s="8">
        <f t="shared" si="373"/>
        <v>50</v>
      </c>
      <c r="N2424" s="8">
        <f t="shared" si="370"/>
        <v>0</v>
      </c>
      <c r="O2424" s="8">
        <f t="shared" si="371"/>
        <v>50</v>
      </c>
      <c r="P2424" s="8">
        <f t="shared" si="372"/>
        <v>66.5</v>
      </c>
      <c r="Q2424" s="9">
        <f t="shared" si="374"/>
        <v>34.975000000000001</v>
      </c>
      <c r="R2424" s="9">
        <f t="shared" si="375"/>
        <v>44.125</v>
      </c>
      <c r="S2424" s="9">
        <f t="shared" si="376"/>
        <v>49.924999999999997</v>
      </c>
      <c r="T2424" s="9">
        <f t="shared" si="377"/>
        <v>41.625</v>
      </c>
      <c r="U2424" s="8">
        <f t="shared" si="378"/>
        <v>43.008333333333326</v>
      </c>
      <c r="V2424" s="8">
        <f t="shared" si="379"/>
        <v>42.662499999999994</v>
      </c>
    </row>
    <row r="2425" spans="1:22" ht="13.5" x14ac:dyDescent="0.25">
      <c r="A2425" s="3">
        <f>RSI!A2425</f>
        <v>45537</v>
      </c>
      <c r="B2425" s="2">
        <f>RSI!B2425</f>
        <v>9.1379000000000001</v>
      </c>
      <c r="C2425" s="2">
        <f>RSI!I2425</f>
        <v>52.138354286069557</v>
      </c>
      <c r="D2425" s="2">
        <f>MACD!E2425</f>
        <v>5.4773327012627604E-2</v>
      </c>
      <c r="E2425" s="2">
        <f>MACD!F2425</f>
        <v>8.2953984482771973E-3</v>
      </c>
      <c r="F2425" s="2">
        <f>'Moving Avg'!D2425</f>
        <v>9.1321200000000005</v>
      </c>
      <c r="G2425" s="2">
        <f>'Moving Avg'!F2425</f>
        <v>9.1611600000000006</v>
      </c>
      <c r="H2425" s="2">
        <f>'Moving Avg'!G2425</f>
        <v>8.9408460000000023</v>
      </c>
      <c r="I2425" s="2">
        <f>'Moving Avg'!H2425</f>
        <v>7.9379054999999994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  <c r="M2425" s="8">
        <f t="shared" si="373"/>
        <v>50</v>
      </c>
      <c r="N2425" s="8">
        <f t="shared" si="370"/>
        <v>0</v>
      </c>
      <c r="O2425" s="8">
        <f t="shared" si="371"/>
        <v>50</v>
      </c>
      <c r="P2425" s="8">
        <f t="shared" si="372"/>
        <v>16.5</v>
      </c>
      <c r="Q2425" s="9">
        <f t="shared" si="374"/>
        <v>27.475000000000001</v>
      </c>
      <c r="R2425" s="9">
        <f t="shared" si="375"/>
        <v>31.625</v>
      </c>
      <c r="S2425" s="9">
        <f t="shared" si="376"/>
        <v>27.425000000000001</v>
      </c>
      <c r="T2425" s="9">
        <f t="shared" si="377"/>
        <v>29.125</v>
      </c>
      <c r="U2425" s="8">
        <f t="shared" si="378"/>
        <v>28.841666666666669</v>
      </c>
      <c r="V2425" s="8">
        <f t="shared" si="379"/>
        <v>28.912500000000001</v>
      </c>
    </row>
    <row r="2426" spans="1:22" ht="13.5" x14ac:dyDescent="0.25">
      <c r="A2426" s="3">
        <f>RSI!A2426</f>
        <v>45538</v>
      </c>
      <c r="B2426" s="2">
        <f>RSI!B2426</f>
        <v>9.0991999999999997</v>
      </c>
      <c r="C2426" s="2">
        <f>RSI!I2426</f>
        <v>49.86329807191882</v>
      </c>
      <c r="D2426" s="2">
        <f>MACD!E2426</f>
        <v>7.5344159612329875E-2</v>
      </c>
      <c r="E2426" s="2">
        <f>MACD!F2426</f>
        <v>2.1705150681087734E-2</v>
      </c>
      <c r="F2426" s="2">
        <f>'Moving Avg'!D2426</f>
        <v>9.1379199999999994</v>
      </c>
      <c r="G2426" s="2">
        <f>'Moving Avg'!F2426</f>
        <v>9.1587399999999999</v>
      </c>
      <c r="H2426" s="2">
        <f>'Moving Avg'!G2426</f>
        <v>8.9600200000000001</v>
      </c>
      <c r="I2426" s="2">
        <f>'Moving Avg'!H2426</f>
        <v>7.9461875000000006</v>
      </c>
      <c r="J2426" s="6" t="str">
        <f>OBV!F2426</f>
        <v>BEARISH</v>
      </c>
      <c r="K2426" s="6" t="str">
        <f>OBV!G2426</f>
        <v>NEUTRAL</v>
      </c>
      <c r="L2426" s="6" t="str">
        <f>OBV!H2426</f>
        <v>BEARISH DIVERGENCE</v>
      </c>
      <c r="M2426" s="8">
        <f t="shared" si="373"/>
        <v>50</v>
      </c>
      <c r="N2426" s="8">
        <f t="shared" si="370"/>
        <v>0</v>
      </c>
      <c r="O2426" s="8">
        <f t="shared" si="371"/>
        <v>50</v>
      </c>
      <c r="P2426" s="8">
        <f t="shared" si="372"/>
        <v>16.5</v>
      </c>
      <c r="Q2426" s="9">
        <f t="shared" si="374"/>
        <v>27.475000000000001</v>
      </c>
      <c r="R2426" s="9">
        <f t="shared" si="375"/>
        <v>31.625</v>
      </c>
      <c r="S2426" s="9">
        <f t="shared" si="376"/>
        <v>27.425000000000001</v>
      </c>
      <c r="T2426" s="9">
        <f t="shared" si="377"/>
        <v>29.125</v>
      </c>
      <c r="U2426" s="8">
        <f t="shared" si="378"/>
        <v>28.841666666666669</v>
      </c>
      <c r="V2426" s="8">
        <f t="shared" si="379"/>
        <v>28.912500000000001</v>
      </c>
    </row>
    <row r="2427" spans="1:22" ht="13.5" x14ac:dyDescent="0.25">
      <c r="A2427" s="3">
        <f>RSI!A2427</f>
        <v>45539</v>
      </c>
      <c r="B2427" s="2">
        <f>RSI!B2427</f>
        <v>9.0604999999999993</v>
      </c>
      <c r="C2427" s="2">
        <f>RSI!I2427</f>
        <v>47.625312240871565</v>
      </c>
      <c r="D2427" s="2">
        <f>MACD!E2427</f>
        <v>9.5675220371498781E-2</v>
      </c>
      <c r="E2427" s="2">
        <f>MACD!F2427</f>
        <v>3.6499164619169945E-2</v>
      </c>
      <c r="F2427" s="2">
        <f>'Moving Avg'!D2427</f>
        <v>9.1204999999999998</v>
      </c>
      <c r="G2427" s="2">
        <f>'Moving Avg'!F2427</f>
        <v>9.161645</v>
      </c>
      <c r="H2427" s="2">
        <f>'Moving Avg'!G2427</f>
        <v>8.9793500000000019</v>
      </c>
      <c r="I2427" s="2">
        <f>'Moving Avg'!H2427</f>
        <v>7.9538575000000016</v>
      </c>
      <c r="J2427" s="6" t="str">
        <f>OBV!F2427</f>
        <v>BEARISH</v>
      </c>
      <c r="K2427" s="6" t="str">
        <f>OBV!G2427</f>
        <v>NEUTRAL</v>
      </c>
      <c r="L2427" s="6" t="str">
        <f>OBV!H2427</f>
        <v>CONFIRMED BEARISH</v>
      </c>
      <c r="M2427" s="8">
        <f t="shared" si="373"/>
        <v>50</v>
      </c>
      <c r="N2427" s="8">
        <f t="shared" si="370"/>
        <v>0</v>
      </c>
      <c r="O2427" s="8">
        <f t="shared" si="371"/>
        <v>50</v>
      </c>
      <c r="P2427" s="8">
        <f t="shared" si="372"/>
        <v>16.5</v>
      </c>
      <c r="Q2427" s="9">
        <f t="shared" si="374"/>
        <v>27.475000000000001</v>
      </c>
      <c r="R2427" s="9">
        <f t="shared" si="375"/>
        <v>31.625</v>
      </c>
      <c r="S2427" s="9">
        <f t="shared" si="376"/>
        <v>27.425000000000001</v>
      </c>
      <c r="T2427" s="9">
        <f t="shared" si="377"/>
        <v>29.125</v>
      </c>
      <c r="U2427" s="8">
        <f t="shared" si="378"/>
        <v>28.841666666666669</v>
      </c>
      <c r="V2427" s="8">
        <f t="shared" si="379"/>
        <v>28.912500000000001</v>
      </c>
    </row>
    <row r="2428" spans="1:22" ht="13.5" x14ac:dyDescent="0.25">
      <c r="A2428" s="3">
        <f>RSI!A2428</f>
        <v>45540</v>
      </c>
      <c r="B2428" s="2">
        <f>RSI!B2428</f>
        <v>9.3217999999999996</v>
      </c>
      <c r="C2428" s="2">
        <f>RSI!I2428</f>
        <v>60.512297380976577</v>
      </c>
      <c r="D2428" s="2">
        <f>MACD!E2428</f>
        <v>8.9343997657213237E-2</v>
      </c>
      <c r="E2428" s="2">
        <f>MACD!F2428</f>
        <v>4.7068131226778609E-2</v>
      </c>
      <c r="F2428" s="2">
        <f>'Moving Avg'!D2428</f>
        <v>9.1533999999999995</v>
      </c>
      <c r="G2428" s="2">
        <f>'Moving Avg'!F2428</f>
        <v>9.1800350000000002</v>
      </c>
      <c r="H2428" s="2">
        <f>'Moving Avg'!G2428</f>
        <v>9.0039060000000024</v>
      </c>
      <c r="I2428" s="2">
        <f>'Moving Avg'!H2428</f>
        <v>7.9625550000000009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  <c r="M2428" s="8">
        <f t="shared" si="373"/>
        <v>50</v>
      </c>
      <c r="N2428" s="8">
        <f t="shared" si="370"/>
        <v>0</v>
      </c>
      <c r="O2428" s="8">
        <f t="shared" si="371"/>
        <v>50</v>
      </c>
      <c r="P2428" s="8">
        <f t="shared" si="372"/>
        <v>83.5</v>
      </c>
      <c r="Q2428" s="9">
        <f t="shared" si="374"/>
        <v>37.524999999999999</v>
      </c>
      <c r="R2428" s="9">
        <f t="shared" si="375"/>
        <v>48.375</v>
      </c>
      <c r="S2428" s="9">
        <f t="shared" si="376"/>
        <v>57.575000000000003</v>
      </c>
      <c r="T2428" s="9">
        <f t="shared" si="377"/>
        <v>45.875</v>
      </c>
      <c r="U2428" s="8">
        <f t="shared" si="378"/>
        <v>47.82500000000001</v>
      </c>
      <c r="V2428" s="8">
        <f t="shared" si="379"/>
        <v>47.337500000000006</v>
      </c>
    </row>
    <row r="2429" spans="1:22" ht="13.5" x14ac:dyDescent="0.25">
      <c r="A2429" s="3">
        <f>RSI!A2429</f>
        <v>45541</v>
      </c>
      <c r="B2429" s="2">
        <f>RSI!B2429</f>
        <v>9.2927999999999997</v>
      </c>
      <c r="C2429" s="2">
        <f>RSI!I2429</f>
        <v>58.783559948352689</v>
      </c>
      <c r="D2429" s="2">
        <f>MACD!E2429</f>
        <v>8.4852652252491723E-2</v>
      </c>
      <c r="E2429" s="2">
        <f>MACD!F2429</f>
        <v>5.4625035431921237E-2</v>
      </c>
      <c r="F2429" s="2">
        <f>'Moving Avg'!D2429</f>
        <v>9.1824399999999997</v>
      </c>
      <c r="G2429" s="2">
        <f>'Moving Avg'!F2429</f>
        <v>9.1945549999999994</v>
      </c>
      <c r="H2429" s="2">
        <f>'Moving Avg'!G2429</f>
        <v>9.0297420000000006</v>
      </c>
      <c r="I2429" s="2">
        <f>'Moving Avg'!H2429</f>
        <v>7.9710609999999997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  <c r="M2429" s="8">
        <f t="shared" si="373"/>
        <v>50</v>
      </c>
      <c r="N2429" s="8">
        <f t="shared" si="370"/>
        <v>0</v>
      </c>
      <c r="O2429" s="8">
        <f t="shared" si="371"/>
        <v>50</v>
      </c>
      <c r="P2429" s="8">
        <f t="shared" si="372"/>
        <v>83.5</v>
      </c>
      <c r="Q2429" s="9">
        <f t="shared" si="374"/>
        <v>37.524999999999999</v>
      </c>
      <c r="R2429" s="9">
        <f t="shared" si="375"/>
        <v>48.375</v>
      </c>
      <c r="S2429" s="9">
        <f t="shared" si="376"/>
        <v>57.575000000000003</v>
      </c>
      <c r="T2429" s="9">
        <f t="shared" si="377"/>
        <v>45.875</v>
      </c>
      <c r="U2429" s="8">
        <f t="shared" si="378"/>
        <v>47.82500000000001</v>
      </c>
      <c r="V2429" s="8">
        <f t="shared" si="379"/>
        <v>47.337500000000006</v>
      </c>
    </row>
    <row r="2430" spans="1:22" ht="13.5" x14ac:dyDescent="0.25">
      <c r="A2430" s="3">
        <f>RSI!A2430</f>
        <v>45544</v>
      </c>
      <c r="B2430" s="2">
        <f>RSI!B2430</f>
        <v>9.4961000000000002</v>
      </c>
      <c r="C2430" s="2">
        <f>RSI!I2430</f>
        <v>66.095973397238367</v>
      </c>
      <c r="D2430" s="2">
        <f>MACD!E2430</f>
        <v>4.8592451126255654E-2</v>
      </c>
      <c r="E2430" s="2">
        <f>MACD!F2430</f>
        <v>5.3418518570788123E-2</v>
      </c>
      <c r="F2430" s="2">
        <f>'Moving Avg'!D2430</f>
        <v>9.2540799999999983</v>
      </c>
      <c r="G2430" s="2">
        <f>'Moving Avg'!F2430</f>
        <v>9.2187549999999998</v>
      </c>
      <c r="H2430" s="2">
        <f>'Moving Avg'!G2430</f>
        <v>9.0583420000000032</v>
      </c>
      <c r="I2430" s="2">
        <f>'Moving Avg'!H2430</f>
        <v>7.9808624999999997</v>
      </c>
      <c r="J2430" s="6" t="str">
        <f>OBV!F2430</f>
        <v>BULLISH</v>
      </c>
      <c r="K2430" s="6" t="str">
        <f>OBV!G2430</f>
        <v>NEUTRAL</v>
      </c>
      <c r="L2430" s="6" t="str">
        <f>OBV!H2430</f>
        <v>CONFIRMED BULLISH</v>
      </c>
      <c r="M2430" s="8">
        <f t="shared" si="373"/>
        <v>50</v>
      </c>
      <c r="N2430" s="8">
        <f t="shared" si="370"/>
        <v>45</v>
      </c>
      <c r="O2430" s="8">
        <f t="shared" si="371"/>
        <v>50</v>
      </c>
      <c r="P2430" s="8">
        <f t="shared" si="372"/>
        <v>83.5</v>
      </c>
      <c r="Q2430" s="9">
        <f t="shared" si="374"/>
        <v>53.274999999999999</v>
      </c>
      <c r="R2430" s="9">
        <f t="shared" si="375"/>
        <v>57.375</v>
      </c>
      <c r="S2430" s="9">
        <f t="shared" si="376"/>
        <v>64.325000000000003</v>
      </c>
      <c r="T2430" s="9">
        <f t="shared" si="377"/>
        <v>57.125</v>
      </c>
      <c r="U2430" s="8">
        <f t="shared" si="378"/>
        <v>58.32500000000001</v>
      </c>
      <c r="V2430" s="8">
        <f t="shared" si="379"/>
        <v>58.025000000000006</v>
      </c>
    </row>
    <row r="2431" spans="1:22" ht="13.5" x14ac:dyDescent="0.25">
      <c r="A2431" s="3">
        <f>RSI!A2431</f>
        <v>45545</v>
      </c>
      <c r="B2431" s="2">
        <f>RSI!B2431</f>
        <v>9.4863999999999997</v>
      </c>
      <c r="C2431" s="2">
        <f>RSI!I2431</f>
        <v>65.498878767416812</v>
      </c>
      <c r="D2431" s="2">
        <f>MACD!E2431</f>
        <v>3.0872513706441396E-3</v>
      </c>
      <c r="E2431" s="2">
        <f>MACD!F2431</f>
        <v>4.3352265130759328E-2</v>
      </c>
      <c r="F2431" s="2">
        <f>'Moving Avg'!D2431</f>
        <v>9.3315200000000011</v>
      </c>
      <c r="G2431" s="2">
        <f>'Moving Avg'!F2431</f>
        <v>9.2371449999999999</v>
      </c>
      <c r="H2431" s="2">
        <f>'Moving Avg'!G2431</f>
        <v>9.0837720000000015</v>
      </c>
      <c r="I2431" s="2">
        <f>'Moving Avg'!H2431</f>
        <v>7.9904295000000003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  <c r="M2431" s="8">
        <f t="shared" si="373"/>
        <v>50</v>
      </c>
      <c r="N2431" s="8">
        <f t="shared" si="370"/>
        <v>100</v>
      </c>
      <c r="O2431" s="8">
        <f t="shared" si="371"/>
        <v>50</v>
      </c>
      <c r="P2431" s="8">
        <f t="shared" si="372"/>
        <v>83.5</v>
      </c>
      <c r="Q2431" s="9">
        <f t="shared" si="374"/>
        <v>72.525000000000006</v>
      </c>
      <c r="R2431" s="9">
        <f t="shared" si="375"/>
        <v>68.375</v>
      </c>
      <c r="S2431" s="9">
        <f t="shared" si="376"/>
        <v>72.575000000000003</v>
      </c>
      <c r="T2431" s="9">
        <f t="shared" si="377"/>
        <v>70.875</v>
      </c>
      <c r="U2431" s="8">
        <f t="shared" si="378"/>
        <v>71.158333333333346</v>
      </c>
      <c r="V2431" s="8">
        <f t="shared" si="379"/>
        <v>71.087500000000006</v>
      </c>
    </row>
    <row r="2432" spans="1:22" ht="13.5" x14ac:dyDescent="0.25">
      <c r="A2432" s="3">
        <f>RSI!A2432</f>
        <v>45546</v>
      </c>
      <c r="B2432" s="2">
        <f>RSI!B2432</f>
        <v>9.4380000000000006</v>
      </c>
      <c r="C2432" s="2">
        <f>RSI!I2432</f>
        <v>62.466565263625824</v>
      </c>
      <c r="D2432" s="2">
        <f>MACD!E2432</f>
        <v>-2.1850295462050084E-2</v>
      </c>
      <c r="E2432" s="2">
        <f>MACD!F2432</f>
        <v>3.0311753012197445E-2</v>
      </c>
      <c r="F2432" s="2">
        <f>'Moving Avg'!D2432</f>
        <v>9.4070199999999993</v>
      </c>
      <c r="G2432" s="2">
        <f>'Moving Avg'!F2432</f>
        <v>9.2540849999999999</v>
      </c>
      <c r="H2432" s="2">
        <f>'Moving Avg'!G2432</f>
        <v>9.1076740000000012</v>
      </c>
      <c r="I2432" s="2">
        <f>'Moving Avg'!H2432</f>
        <v>7.9999405000000001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  <c r="M2432" s="8">
        <f t="shared" si="373"/>
        <v>50</v>
      </c>
      <c r="N2432" s="8">
        <f t="shared" si="370"/>
        <v>100</v>
      </c>
      <c r="O2432" s="8">
        <f t="shared" si="371"/>
        <v>50</v>
      </c>
      <c r="P2432" s="8">
        <f t="shared" si="372"/>
        <v>83.5</v>
      </c>
      <c r="Q2432" s="9">
        <f t="shared" si="374"/>
        <v>72.525000000000006</v>
      </c>
      <c r="R2432" s="9">
        <f t="shared" si="375"/>
        <v>68.375</v>
      </c>
      <c r="S2432" s="9">
        <f t="shared" si="376"/>
        <v>72.575000000000003</v>
      </c>
      <c r="T2432" s="9">
        <f t="shared" si="377"/>
        <v>70.875</v>
      </c>
      <c r="U2432" s="8">
        <f t="shared" si="378"/>
        <v>71.158333333333346</v>
      </c>
      <c r="V2432" s="8">
        <f t="shared" si="379"/>
        <v>71.087500000000006</v>
      </c>
    </row>
    <row r="2433" spans="1:22" ht="13.5" x14ac:dyDescent="0.25">
      <c r="A2433" s="3">
        <f>RSI!A2433</f>
        <v>45547</v>
      </c>
      <c r="B2433" s="2">
        <f>RSI!B2433</f>
        <v>9.4283000000000001</v>
      </c>
      <c r="C2433" s="2">
        <f>RSI!I2433</f>
        <v>61.84857590830304</v>
      </c>
      <c r="D2433" s="2">
        <f>MACD!E2433</f>
        <v>-4.2237828787241583E-2</v>
      </c>
      <c r="E2433" s="2">
        <f>MACD!F2433</f>
        <v>1.580183665230964E-2</v>
      </c>
      <c r="F2433" s="2">
        <f>'Moving Avg'!D2433</f>
        <v>9.4283199999999994</v>
      </c>
      <c r="G2433" s="2">
        <f>'Moving Avg'!F2433</f>
        <v>9.2637650000000011</v>
      </c>
      <c r="H2433" s="2">
        <f>'Moving Avg'!G2433</f>
        <v>9.1287780000000005</v>
      </c>
      <c r="I2433" s="2">
        <f>'Moving Avg'!H2433</f>
        <v>8.0094029999999989</v>
      </c>
      <c r="J2433" s="6" t="str">
        <f>OBV!F2433</f>
        <v>BEARISH</v>
      </c>
      <c r="K2433" s="6" t="str">
        <f>OBV!G2433</f>
        <v>NEUTRAL</v>
      </c>
      <c r="L2433" s="6" t="str">
        <f>OBV!H2433</f>
        <v>BEARISH DIVERGENCE</v>
      </c>
      <c r="M2433" s="8">
        <f t="shared" si="373"/>
        <v>50</v>
      </c>
      <c r="N2433" s="8">
        <f t="shared" si="370"/>
        <v>100</v>
      </c>
      <c r="O2433" s="8">
        <f t="shared" si="371"/>
        <v>50</v>
      </c>
      <c r="P2433" s="8">
        <f t="shared" si="372"/>
        <v>16.5</v>
      </c>
      <c r="Q2433" s="9">
        <f t="shared" si="374"/>
        <v>62.475000000000001</v>
      </c>
      <c r="R2433" s="9">
        <f t="shared" si="375"/>
        <v>51.625</v>
      </c>
      <c r="S2433" s="9">
        <f t="shared" si="376"/>
        <v>42.424999999999997</v>
      </c>
      <c r="T2433" s="9">
        <f t="shared" si="377"/>
        <v>54.125</v>
      </c>
      <c r="U2433" s="8">
        <f t="shared" si="378"/>
        <v>52.17499999999999</v>
      </c>
      <c r="V2433" s="8">
        <f t="shared" si="379"/>
        <v>52.662499999999994</v>
      </c>
    </row>
    <row r="2434" spans="1:22" ht="13.5" x14ac:dyDescent="0.25">
      <c r="A2434" s="3">
        <f>RSI!A2434</f>
        <v>45548</v>
      </c>
      <c r="B2434" s="2">
        <f>RSI!B2434</f>
        <v>9.4283000000000001</v>
      </c>
      <c r="C2434" s="2">
        <f>RSI!I2434</f>
        <v>61.84857590830304</v>
      </c>
      <c r="D2434" s="2">
        <f>MACD!E2434</f>
        <v>-6.2310251434759323E-2</v>
      </c>
      <c r="E2434" s="2">
        <f>MACD!F2434</f>
        <v>1.7941903489584674E-4</v>
      </c>
      <c r="F2434" s="2">
        <f>'Moving Avg'!D2434</f>
        <v>9.4554200000000002</v>
      </c>
      <c r="G2434" s="2">
        <f>'Moving Avg'!F2434</f>
        <v>9.2681199999999997</v>
      </c>
      <c r="H2434" s="2">
        <f>'Moving Avg'!G2434</f>
        <v>9.1463460000000012</v>
      </c>
      <c r="I2434" s="2">
        <f>'Moving Avg'!H2434</f>
        <v>8.0188655000000022</v>
      </c>
      <c r="J2434" s="6" t="str">
        <f>OBV!F2434</f>
        <v>BEARISH</v>
      </c>
      <c r="K2434" s="6" t="str">
        <f>OBV!G2434</f>
        <v>NEUTRAL</v>
      </c>
      <c r="L2434" s="6" t="str">
        <f>OBV!H2434</f>
        <v>BEARISH DIVERGENCE</v>
      </c>
      <c r="M2434" s="8">
        <f t="shared" si="373"/>
        <v>50</v>
      </c>
      <c r="N2434" s="8">
        <f t="shared" ref="N2434:N2497" si="380">IF(E2434-D2434&gt;0.02, 100, IF(E2434-D2434&lt;0,0,45))</f>
        <v>100</v>
      </c>
      <c r="O2434" s="8">
        <f t="shared" ref="O2434:O2497" si="381">IF(F2434-I2434&gt;10,100,IF(F2434-I2434&gt;5,75, IF(F2434-I2434&gt;0,50,0)))</f>
        <v>50</v>
      </c>
      <c r="P2434" s="8">
        <f t="shared" ref="P2434:P2497" si="382">IF(L2434="confirmed bullish", 34, IF(L2434="bullish divergence",17, 0))+IF(J2434="bullish",33,IF(J2434="bearish",0,16.5))+IF(K2434="strong",33,IF(K2434="weak",0,16.5))</f>
        <v>16.5</v>
      </c>
      <c r="Q2434" s="9">
        <f t="shared" si="374"/>
        <v>62.475000000000001</v>
      </c>
      <c r="R2434" s="9">
        <f t="shared" si="375"/>
        <v>51.625</v>
      </c>
      <c r="S2434" s="9">
        <f t="shared" si="376"/>
        <v>42.424999999999997</v>
      </c>
      <c r="T2434" s="9">
        <f t="shared" si="377"/>
        <v>54.125</v>
      </c>
      <c r="U2434" s="8">
        <f t="shared" si="378"/>
        <v>52.17499999999999</v>
      </c>
      <c r="V2434" s="8">
        <f t="shared" si="379"/>
        <v>52.662499999999994</v>
      </c>
    </row>
    <row r="2435" spans="1:22" ht="13.5" x14ac:dyDescent="0.25">
      <c r="A2435" s="3">
        <f>RSI!A2435</f>
        <v>45551</v>
      </c>
      <c r="B2435" s="2">
        <f>RSI!B2435</f>
        <v>9.4283000000000001</v>
      </c>
      <c r="C2435" s="2">
        <f>RSI!I2435</f>
        <v>61.84857590830304</v>
      </c>
      <c r="D2435" s="2">
        <f>MACD!E2435</f>
        <v>-8.2017588250511864E-2</v>
      </c>
      <c r="E2435" s="2">
        <f>MACD!F2435</f>
        <v>-1.6259982422185695E-2</v>
      </c>
      <c r="F2435" s="2">
        <f>'Moving Avg'!D2435</f>
        <v>9.4418600000000001</v>
      </c>
      <c r="G2435" s="2">
        <f>'Moving Avg'!F2435</f>
        <v>9.2705400000000004</v>
      </c>
      <c r="H2435" s="2">
        <f>'Moving Avg'!G2435</f>
        <v>9.1670780000000001</v>
      </c>
      <c r="I2435" s="2">
        <f>'Moving Avg'!H2435</f>
        <v>8.0285605000000011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ref="M2435:M2498" si="383">IF(C2435&lt;30,100, IF(C2435&gt;70, 0, 50))</f>
        <v>50</v>
      </c>
      <c r="N2435" s="8">
        <f t="shared" si="380"/>
        <v>100</v>
      </c>
      <c r="O2435" s="8">
        <f t="shared" si="381"/>
        <v>50</v>
      </c>
      <c r="P2435" s="8">
        <f t="shared" si="382"/>
        <v>16.5</v>
      </c>
      <c r="Q2435" s="9">
        <f t="shared" ref="Q2435:Q2498" si="384">0.35*M2435+N2435*0.35+O2435*0.15+P2435*0.15</f>
        <v>62.475000000000001</v>
      </c>
      <c r="R2435" s="9">
        <f t="shared" ref="R2435:R2498" si="385">M2435*0.2+N2435*0.2+O2435*0.35+P2435*0.25</f>
        <v>51.625</v>
      </c>
      <c r="S2435" s="9">
        <f t="shared" ref="S2435:S2498" si="386">M2435*0.15+N2435*0.15+O2435*0.25+P2435*0.45</f>
        <v>42.424999999999997</v>
      </c>
      <c r="T2435" s="9">
        <f t="shared" ref="T2435:T2498" si="387">0.25*SUM(M2435:P2435)</f>
        <v>54.125</v>
      </c>
      <c r="U2435" s="8">
        <f t="shared" ref="U2435:U2498" si="388">SUM(Q2435:S2435)/3</f>
        <v>52.17499999999999</v>
      </c>
      <c r="V2435" s="8">
        <f t="shared" ref="V2435:V2498" si="389">SUM(Q2435:T2435)/4</f>
        <v>52.662499999999994</v>
      </c>
    </row>
    <row r="2436" spans="1:22" ht="13.5" x14ac:dyDescent="0.25">
      <c r="A2436" s="3">
        <f>RSI!A2436</f>
        <v>45552</v>
      </c>
      <c r="B2436" s="2">
        <f>RSI!B2436</f>
        <v>9.4766999999999992</v>
      </c>
      <c r="C2436" s="2">
        <f>RSI!I2436</f>
        <v>64.064162921587837</v>
      </c>
      <c r="D2436" s="2">
        <f>MACD!E2436</f>
        <v>-0.10937156908051193</v>
      </c>
      <c r="E2436" s="2">
        <f>MACD!F2436</f>
        <v>-3.4882299753850946E-2</v>
      </c>
      <c r="F2436" s="2">
        <f>'Moving Avg'!D2436</f>
        <v>9.4399200000000008</v>
      </c>
      <c r="G2436" s="2">
        <f>'Moving Avg'!F2436</f>
        <v>9.2797350000000005</v>
      </c>
      <c r="H2436" s="2">
        <f>'Moving Avg'!G2436</f>
        <v>9.1872899999999991</v>
      </c>
      <c r="I2436" s="2">
        <f>'Moving Avg'!H2436</f>
        <v>8.0384975000000001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  <c r="M2436" s="8">
        <f t="shared" si="383"/>
        <v>50</v>
      </c>
      <c r="N2436" s="8">
        <f t="shared" si="380"/>
        <v>100</v>
      </c>
      <c r="O2436" s="8">
        <f t="shared" si="381"/>
        <v>50</v>
      </c>
      <c r="P2436" s="8">
        <f t="shared" si="382"/>
        <v>16.5</v>
      </c>
      <c r="Q2436" s="9">
        <f t="shared" si="384"/>
        <v>62.475000000000001</v>
      </c>
      <c r="R2436" s="9">
        <f t="shared" si="385"/>
        <v>51.625</v>
      </c>
      <c r="S2436" s="9">
        <f t="shared" si="386"/>
        <v>42.424999999999997</v>
      </c>
      <c r="T2436" s="9">
        <f t="shared" si="387"/>
        <v>54.125</v>
      </c>
      <c r="U2436" s="8">
        <f t="shared" si="388"/>
        <v>52.17499999999999</v>
      </c>
      <c r="V2436" s="8">
        <f t="shared" si="389"/>
        <v>52.662499999999994</v>
      </c>
    </row>
    <row r="2437" spans="1:22" ht="13.5" x14ac:dyDescent="0.25">
      <c r="A2437" s="3">
        <f>RSI!A2437</f>
        <v>45553</v>
      </c>
      <c r="B2437" s="2">
        <f>RSI!B2437</f>
        <v>9.4090000000000007</v>
      </c>
      <c r="C2437" s="2">
        <f>RSI!I2437</f>
        <v>58.91068826850119</v>
      </c>
      <c r="D2437" s="2">
        <f>MACD!E2437</f>
        <v>-0.13479737663586278</v>
      </c>
      <c r="E2437" s="2">
        <f>MACD!F2437</f>
        <v>-5.4865315130253313E-2</v>
      </c>
      <c r="F2437" s="2">
        <f>'Moving Avg'!D2437</f>
        <v>9.4341200000000001</v>
      </c>
      <c r="G2437" s="2">
        <f>'Moving Avg'!F2437</f>
        <v>9.285544999999999</v>
      </c>
      <c r="H2437" s="2">
        <f>'Moving Avg'!G2437</f>
        <v>9.2051020000000001</v>
      </c>
      <c r="I2437" s="2">
        <f>'Moving Avg'!H2437</f>
        <v>8.0481890000000007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  <c r="M2437" s="8">
        <f t="shared" si="383"/>
        <v>50</v>
      </c>
      <c r="N2437" s="8">
        <f t="shared" si="380"/>
        <v>100</v>
      </c>
      <c r="O2437" s="8">
        <f t="shared" si="381"/>
        <v>50</v>
      </c>
      <c r="P2437" s="8">
        <f t="shared" si="382"/>
        <v>16.5</v>
      </c>
      <c r="Q2437" s="9">
        <f t="shared" si="384"/>
        <v>62.475000000000001</v>
      </c>
      <c r="R2437" s="9">
        <f t="shared" si="385"/>
        <v>51.625</v>
      </c>
      <c r="S2437" s="9">
        <f t="shared" si="386"/>
        <v>42.424999999999997</v>
      </c>
      <c r="T2437" s="9">
        <f t="shared" si="387"/>
        <v>54.125</v>
      </c>
      <c r="U2437" s="8">
        <f t="shared" si="388"/>
        <v>52.17499999999999</v>
      </c>
      <c r="V2437" s="8">
        <f t="shared" si="389"/>
        <v>52.662499999999994</v>
      </c>
    </row>
    <row r="2438" spans="1:22" ht="13.5" x14ac:dyDescent="0.25">
      <c r="A2438" s="3">
        <f>RSI!A2438</f>
        <v>45554</v>
      </c>
      <c r="B2438" s="2">
        <f>RSI!B2438</f>
        <v>9.3798999999999992</v>
      </c>
      <c r="C2438" s="2">
        <f>RSI!I2438</f>
        <v>56.795786923939417</v>
      </c>
      <c r="D2438" s="2">
        <f>MACD!E2438</f>
        <v>-0.11479768310645611</v>
      </c>
      <c r="E2438" s="2">
        <f>MACD!F2438</f>
        <v>-6.6851788725493883E-2</v>
      </c>
      <c r="F2438" s="2">
        <f>'Moving Avg'!D2438</f>
        <v>9.4244400000000006</v>
      </c>
      <c r="G2438" s="2">
        <f>'Moving Avg'!F2438</f>
        <v>9.2913499999999996</v>
      </c>
      <c r="H2438" s="2">
        <f>'Moving Avg'!G2438</f>
        <v>9.2207839999999983</v>
      </c>
      <c r="I2438" s="2">
        <f>'Moving Avg'!H2438</f>
        <v>8.0576419999999995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  <c r="M2438" s="8">
        <f t="shared" si="383"/>
        <v>50</v>
      </c>
      <c r="N2438" s="8">
        <f t="shared" si="380"/>
        <v>100</v>
      </c>
      <c r="O2438" s="8">
        <f t="shared" si="381"/>
        <v>50</v>
      </c>
      <c r="P2438" s="8">
        <f t="shared" si="382"/>
        <v>16.5</v>
      </c>
      <c r="Q2438" s="9">
        <f t="shared" si="384"/>
        <v>62.475000000000001</v>
      </c>
      <c r="R2438" s="9">
        <f t="shared" si="385"/>
        <v>51.625</v>
      </c>
      <c r="S2438" s="9">
        <f t="shared" si="386"/>
        <v>42.424999999999997</v>
      </c>
      <c r="T2438" s="9">
        <f t="shared" si="387"/>
        <v>54.125</v>
      </c>
      <c r="U2438" s="8">
        <f t="shared" si="388"/>
        <v>52.17499999999999</v>
      </c>
      <c r="V2438" s="8">
        <f t="shared" si="389"/>
        <v>52.662499999999994</v>
      </c>
    </row>
    <row r="2439" spans="1:22" ht="13.5" x14ac:dyDescent="0.25">
      <c r="A2439" s="3">
        <f>RSI!A2439</f>
        <v>45555</v>
      </c>
      <c r="B2439" s="2">
        <f>RSI!B2439</f>
        <v>9.3798999999999992</v>
      </c>
      <c r="C2439" s="2">
        <f>RSI!I2439</f>
        <v>56.795786923939417</v>
      </c>
      <c r="D2439" s="2">
        <f>MACD!E2439</f>
        <v>-0.10294381856795809</v>
      </c>
      <c r="E2439" s="2">
        <f>MACD!F2439</f>
        <v>-7.4070194693986735E-2</v>
      </c>
      <c r="F2439" s="2">
        <f>'Moving Avg'!D2439</f>
        <v>9.4147599999999994</v>
      </c>
      <c r="G2439" s="2">
        <f>'Moving Avg'!F2439</f>
        <v>9.2971550000000001</v>
      </c>
      <c r="H2439" s="2">
        <f>'Moving Avg'!G2439</f>
        <v>9.2339479999999998</v>
      </c>
      <c r="I2439" s="2">
        <f>'Moving Avg'!H2439</f>
        <v>8.0671415000000017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  <c r="M2439" s="8">
        <f t="shared" si="383"/>
        <v>50</v>
      </c>
      <c r="N2439" s="8">
        <f t="shared" si="380"/>
        <v>100</v>
      </c>
      <c r="O2439" s="8">
        <f t="shared" si="381"/>
        <v>50</v>
      </c>
      <c r="P2439" s="8">
        <f t="shared" si="382"/>
        <v>16.5</v>
      </c>
      <c r="Q2439" s="9">
        <f t="shared" si="384"/>
        <v>62.475000000000001</v>
      </c>
      <c r="R2439" s="9">
        <f t="shared" si="385"/>
        <v>51.625</v>
      </c>
      <c r="S2439" s="9">
        <f t="shared" si="386"/>
        <v>42.424999999999997</v>
      </c>
      <c r="T2439" s="9">
        <f t="shared" si="387"/>
        <v>54.125</v>
      </c>
      <c r="U2439" s="8">
        <f t="shared" si="388"/>
        <v>52.17499999999999</v>
      </c>
      <c r="V2439" s="8">
        <f t="shared" si="389"/>
        <v>52.662499999999994</v>
      </c>
    </row>
    <row r="2440" spans="1:22" ht="13.5" x14ac:dyDescent="0.25">
      <c r="A2440" s="3">
        <f>RSI!A2440</f>
        <v>45558</v>
      </c>
      <c r="B2440" s="2">
        <f>RSI!B2440</f>
        <v>9.2927999999999997</v>
      </c>
      <c r="C2440" s="2">
        <f>RSI!I2440</f>
        <v>50.502166342870268</v>
      </c>
      <c r="D2440" s="2">
        <f>MACD!E2440</f>
        <v>-5.5747271495707906E-2</v>
      </c>
      <c r="E2440" s="2">
        <f>MACD!F2440</f>
        <v>-7.0405610054330964E-2</v>
      </c>
      <c r="F2440" s="2">
        <f>'Moving Avg'!D2440</f>
        <v>9.3876600000000003</v>
      </c>
      <c r="G2440" s="2">
        <f>'Moving Avg'!F2440</f>
        <v>9.3039299999999994</v>
      </c>
      <c r="H2440" s="2">
        <f>'Moving Avg'!G2440</f>
        <v>9.2407239999999984</v>
      </c>
      <c r="I2440" s="2">
        <f>'Moving Avg'!H2440</f>
        <v>8.0757405000000002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  <c r="M2440" s="8">
        <f t="shared" si="383"/>
        <v>50</v>
      </c>
      <c r="N2440" s="8">
        <f t="shared" si="380"/>
        <v>0</v>
      </c>
      <c r="O2440" s="8">
        <f t="shared" si="381"/>
        <v>50</v>
      </c>
      <c r="P2440" s="8">
        <f t="shared" si="382"/>
        <v>16.5</v>
      </c>
      <c r="Q2440" s="9">
        <f t="shared" si="384"/>
        <v>27.475000000000001</v>
      </c>
      <c r="R2440" s="9">
        <f t="shared" si="385"/>
        <v>31.625</v>
      </c>
      <c r="S2440" s="9">
        <f t="shared" si="386"/>
        <v>27.425000000000001</v>
      </c>
      <c r="T2440" s="9">
        <f t="shared" si="387"/>
        <v>29.125</v>
      </c>
      <c r="U2440" s="8">
        <f t="shared" si="388"/>
        <v>28.841666666666669</v>
      </c>
      <c r="V2440" s="8">
        <f t="shared" si="389"/>
        <v>28.912500000000001</v>
      </c>
    </row>
    <row r="2441" spans="1:22" ht="13.5" x14ac:dyDescent="0.25">
      <c r="A2441" s="3">
        <f>RSI!A2441</f>
        <v>45559</v>
      </c>
      <c r="B2441" s="2">
        <f>RSI!B2441</f>
        <v>9.3895999999999997</v>
      </c>
      <c r="C2441" s="2">
        <f>RSI!I2441</f>
        <v>56.298138118614858</v>
      </c>
      <c r="D2441" s="2">
        <f>MACD!E2441</f>
        <v>-2.4480492205535498E-2</v>
      </c>
      <c r="E2441" s="2">
        <f>MACD!F2441</f>
        <v>-6.1220586484571876E-2</v>
      </c>
      <c r="F2441" s="2">
        <f>'Moving Avg'!D2441</f>
        <v>9.370239999999999</v>
      </c>
      <c r="G2441" s="2">
        <f>'Moving Avg'!F2441</f>
        <v>9.3199000000000005</v>
      </c>
      <c r="H2441" s="2">
        <f>'Moving Avg'!G2441</f>
        <v>9.2436279999999993</v>
      </c>
      <c r="I2441" s="2">
        <f>'Moving Avg'!H2441</f>
        <v>8.0848700000000004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3"/>
        <v>50</v>
      </c>
      <c r="N2441" s="8">
        <f t="shared" si="380"/>
        <v>0</v>
      </c>
      <c r="O2441" s="8">
        <f t="shared" si="381"/>
        <v>50</v>
      </c>
      <c r="P2441" s="8">
        <f t="shared" si="382"/>
        <v>16.5</v>
      </c>
      <c r="Q2441" s="9">
        <f t="shared" si="384"/>
        <v>27.475000000000001</v>
      </c>
      <c r="R2441" s="9">
        <f t="shared" si="385"/>
        <v>31.625</v>
      </c>
      <c r="S2441" s="9">
        <f t="shared" si="386"/>
        <v>27.425000000000001</v>
      </c>
      <c r="T2441" s="9">
        <f t="shared" si="387"/>
        <v>29.125</v>
      </c>
      <c r="U2441" s="8">
        <f t="shared" si="388"/>
        <v>28.841666666666669</v>
      </c>
      <c r="V2441" s="8">
        <f t="shared" si="389"/>
        <v>28.912500000000001</v>
      </c>
    </row>
    <row r="2442" spans="1:22" ht="13.5" x14ac:dyDescent="0.25">
      <c r="A2442" s="3">
        <f>RSI!A2442</f>
        <v>45560</v>
      </c>
      <c r="B2442" s="2">
        <f>RSI!B2442</f>
        <v>9.5251000000000001</v>
      </c>
      <c r="C2442" s="2">
        <f>RSI!I2442</f>
        <v>62.854910411649804</v>
      </c>
      <c r="D2442" s="2">
        <f>MACD!E2442</f>
        <v>-1.6084804816303588E-2</v>
      </c>
      <c r="E2442" s="2">
        <f>MACD!F2442</f>
        <v>-5.2193430150918221E-2</v>
      </c>
      <c r="F2442" s="2">
        <f>'Moving Avg'!D2442</f>
        <v>9.393460000000001</v>
      </c>
      <c r="G2442" s="2">
        <f>'Moving Avg'!F2442</f>
        <v>9.338775</v>
      </c>
      <c r="H2442" s="2">
        <f>'Moving Avg'!G2442</f>
        <v>9.2482739999999986</v>
      </c>
      <c r="I2442" s="2">
        <f>'Moving Avg'!H2442</f>
        <v>8.0946770000000008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  <c r="M2442" s="8">
        <f t="shared" si="383"/>
        <v>50</v>
      </c>
      <c r="N2442" s="8">
        <f t="shared" si="380"/>
        <v>0</v>
      </c>
      <c r="O2442" s="8">
        <f t="shared" si="381"/>
        <v>50</v>
      </c>
      <c r="P2442" s="8">
        <f t="shared" si="382"/>
        <v>83.5</v>
      </c>
      <c r="Q2442" s="9">
        <f t="shared" si="384"/>
        <v>37.524999999999999</v>
      </c>
      <c r="R2442" s="9">
        <f t="shared" si="385"/>
        <v>48.375</v>
      </c>
      <c r="S2442" s="9">
        <f t="shared" si="386"/>
        <v>57.575000000000003</v>
      </c>
      <c r="T2442" s="9">
        <f t="shared" si="387"/>
        <v>45.875</v>
      </c>
      <c r="U2442" s="8">
        <f t="shared" si="388"/>
        <v>47.82500000000001</v>
      </c>
      <c r="V2442" s="8">
        <f t="shared" si="389"/>
        <v>47.337500000000006</v>
      </c>
    </row>
    <row r="2443" spans="1:22" ht="13.5" x14ac:dyDescent="0.25">
      <c r="A2443" s="3">
        <f>RSI!A2443</f>
        <v>45561</v>
      </c>
      <c r="B2443" s="2">
        <f>RSI!B2443</f>
        <v>9.5831999999999997</v>
      </c>
      <c r="C2443" s="2">
        <f>RSI!I2443</f>
        <v>65.261607330234739</v>
      </c>
      <c r="D2443" s="2">
        <f>MACD!E2443</f>
        <v>-1.6112288430823796E-2</v>
      </c>
      <c r="E2443" s="2">
        <f>MACD!F2443</f>
        <v>-4.497720180689934E-2</v>
      </c>
      <c r="F2443" s="2">
        <f>'Moving Avg'!D2443</f>
        <v>9.4341200000000001</v>
      </c>
      <c r="G2443" s="2">
        <f>'Moving Avg'!F2443</f>
        <v>9.3600700000000003</v>
      </c>
      <c r="H2443" s="2">
        <f>'Moving Avg'!G2443</f>
        <v>9.2536939999999994</v>
      </c>
      <c r="I2443" s="2">
        <f>'Moving Avg'!H2443</f>
        <v>8.1044490000000007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  <c r="M2443" s="8">
        <f t="shared" si="383"/>
        <v>50</v>
      </c>
      <c r="N2443" s="8">
        <f t="shared" si="380"/>
        <v>0</v>
      </c>
      <c r="O2443" s="8">
        <f t="shared" si="381"/>
        <v>50</v>
      </c>
      <c r="P2443" s="8">
        <f t="shared" si="382"/>
        <v>83.5</v>
      </c>
      <c r="Q2443" s="9">
        <f t="shared" si="384"/>
        <v>37.524999999999999</v>
      </c>
      <c r="R2443" s="9">
        <f t="shared" si="385"/>
        <v>48.375</v>
      </c>
      <c r="S2443" s="9">
        <f t="shared" si="386"/>
        <v>57.575000000000003</v>
      </c>
      <c r="T2443" s="9">
        <f t="shared" si="387"/>
        <v>45.875</v>
      </c>
      <c r="U2443" s="8">
        <f t="shared" si="388"/>
        <v>47.82500000000001</v>
      </c>
      <c r="V2443" s="8">
        <f t="shared" si="389"/>
        <v>47.337500000000006</v>
      </c>
    </row>
    <row r="2444" spans="1:22" ht="13.5" x14ac:dyDescent="0.25">
      <c r="A2444" s="3">
        <f>RSI!A2444</f>
        <v>45562</v>
      </c>
      <c r="B2444" s="2">
        <f>RSI!B2444</f>
        <v>9.7089999999999996</v>
      </c>
      <c r="C2444" s="2">
        <f>RSI!I2444</f>
        <v>69.821064137984763</v>
      </c>
      <c r="D2444" s="2">
        <f>MACD!E2444</f>
        <v>-2.7033966038429114E-2</v>
      </c>
      <c r="E2444" s="2">
        <f>MACD!F2444</f>
        <v>-4.1388554653205303E-2</v>
      </c>
      <c r="F2444" s="2">
        <f>'Moving Avg'!D2444</f>
        <v>9.4999400000000005</v>
      </c>
      <c r="G2444" s="2">
        <f>'Moving Avg'!F2444</f>
        <v>9.3881400000000017</v>
      </c>
      <c r="H2444" s="2">
        <f>'Moving Avg'!G2444</f>
        <v>9.2542739999999988</v>
      </c>
      <c r="I2444" s="2">
        <f>'Moving Avg'!H2444</f>
        <v>8.1149430000000002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  <c r="M2444" s="8">
        <f t="shared" si="383"/>
        <v>50</v>
      </c>
      <c r="N2444" s="8">
        <f t="shared" si="380"/>
        <v>0</v>
      </c>
      <c r="O2444" s="8">
        <f t="shared" si="381"/>
        <v>50</v>
      </c>
      <c r="P2444" s="8">
        <f t="shared" si="382"/>
        <v>83.5</v>
      </c>
      <c r="Q2444" s="9">
        <f t="shared" si="384"/>
        <v>37.524999999999999</v>
      </c>
      <c r="R2444" s="9">
        <f t="shared" si="385"/>
        <v>48.375</v>
      </c>
      <c r="S2444" s="9">
        <f t="shared" si="386"/>
        <v>57.575000000000003</v>
      </c>
      <c r="T2444" s="9">
        <f t="shared" si="387"/>
        <v>45.875</v>
      </c>
      <c r="U2444" s="8">
        <f t="shared" si="388"/>
        <v>47.82500000000001</v>
      </c>
      <c r="V2444" s="8">
        <f t="shared" si="389"/>
        <v>47.337500000000006</v>
      </c>
    </row>
    <row r="2445" spans="1:22" ht="13.5" x14ac:dyDescent="0.25">
      <c r="A2445" s="3">
        <f>RSI!A2445</f>
        <v>45565</v>
      </c>
      <c r="B2445" s="2">
        <f>RSI!B2445</f>
        <v>9.7767999999999997</v>
      </c>
      <c r="C2445" s="2">
        <f>RSI!I2445</f>
        <v>71.957335407261866</v>
      </c>
      <c r="D2445" s="2">
        <f>MACD!E2445</f>
        <v>-4.3503839194945826E-2</v>
      </c>
      <c r="E2445" s="2">
        <f>MACD!F2445</f>
        <v>-4.1811611561553413E-2</v>
      </c>
      <c r="F2445" s="2">
        <f>'Moving Avg'!D2445</f>
        <v>9.5967400000000005</v>
      </c>
      <c r="G2445" s="2">
        <f>'Moving Avg'!F2445</f>
        <v>9.420085000000002</v>
      </c>
      <c r="H2445" s="2">
        <f>'Moving Avg'!G2445</f>
        <v>9.2593079999999972</v>
      </c>
      <c r="I2445" s="2">
        <f>'Moving Avg'!H2445</f>
        <v>8.1258225000000017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  <c r="M2445" s="8">
        <f t="shared" si="383"/>
        <v>0</v>
      </c>
      <c r="N2445" s="8">
        <f t="shared" si="380"/>
        <v>45</v>
      </c>
      <c r="O2445" s="8">
        <f t="shared" si="381"/>
        <v>50</v>
      </c>
      <c r="P2445" s="8">
        <f t="shared" si="382"/>
        <v>83.5</v>
      </c>
      <c r="Q2445" s="9">
        <f t="shared" si="384"/>
        <v>35.774999999999999</v>
      </c>
      <c r="R2445" s="9">
        <f t="shared" si="385"/>
        <v>47.375</v>
      </c>
      <c r="S2445" s="9">
        <f t="shared" si="386"/>
        <v>56.825000000000003</v>
      </c>
      <c r="T2445" s="9">
        <f t="shared" si="387"/>
        <v>44.625</v>
      </c>
      <c r="U2445" s="8">
        <f t="shared" si="388"/>
        <v>46.658333333333339</v>
      </c>
      <c r="V2445" s="8">
        <f t="shared" si="389"/>
        <v>46.150000000000006</v>
      </c>
    </row>
    <row r="2446" spans="1:22" ht="13.5" x14ac:dyDescent="0.25">
      <c r="A2446" s="3">
        <f>RSI!A2446</f>
        <v>45566</v>
      </c>
      <c r="B2446" s="2">
        <f>RSI!B2446</f>
        <v>9.9703999999999997</v>
      </c>
      <c r="C2446" s="2">
        <f>RSI!I2446</f>
        <v>76.970361270727622</v>
      </c>
      <c r="D2446" s="2">
        <f>MACD!E2446</f>
        <v>-6.6777912588856125E-2</v>
      </c>
      <c r="E2446" s="2">
        <f>MACD!F2446</f>
        <v>-4.6804871767013957E-2</v>
      </c>
      <c r="F2446" s="2">
        <f>'Moving Avg'!D2446</f>
        <v>9.7128999999999994</v>
      </c>
      <c r="G2446" s="2">
        <f>'Moving Avg'!F2446</f>
        <v>9.4636450000000032</v>
      </c>
      <c r="H2446" s="2">
        <f>'Moving Avg'!G2446</f>
        <v>9.2718919999999958</v>
      </c>
      <c r="I2446" s="2">
        <f>'Moving Avg'!H2446</f>
        <v>8.1377630000000014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  <c r="M2446" s="8">
        <f t="shared" si="383"/>
        <v>0</v>
      </c>
      <c r="N2446" s="8">
        <f t="shared" si="380"/>
        <v>45</v>
      </c>
      <c r="O2446" s="8">
        <f t="shared" si="381"/>
        <v>50</v>
      </c>
      <c r="P2446" s="8">
        <f t="shared" si="382"/>
        <v>83.5</v>
      </c>
      <c r="Q2446" s="9">
        <f t="shared" si="384"/>
        <v>35.774999999999999</v>
      </c>
      <c r="R2446" s="9">
        <f t="shared" si="385"/>
        <v>47.375</v>
      </c>
      <c r="S2446" s="9">
        <f t="shared" si="386"/>
        <v>56.825000000000003</v>
      </c>
      <c r="T2446" s="9">
        <f t="shared" si="387"/>
        <v>44.625</v>
      </c>
      <c r="U2446" s="8">
        <f t="shared" si="388"/>
        <v>46.658333333333339</v>
      </c>
      <c r="V2446" s="8">
        <f t="shared" si="389"/>
        <v>46.150000000000006</v>
      </c>
    </row>
    <row r="2447" spans="1:22" ht="13.5" x14ac:dyDescent="0.25">
      <c r="A2447" s="3">
        <f>RSI!A2447</f>
        <v>45567</v>
      </c>
      <c r="B2447" s="2">
        <f>RSI!B2447</f>
        <v>9.9123000000000001</v>
      </c>
      <c r="C2447" s="2">
        <f>RSI!I2447</f>
        <v>72.766323920356598</v>
      </c>
      <c r="D2447" s="2">
        <f>MACD!E2447</f>
        <v>-9.5989475360850562E-2</v>
      </c>
      <c r="E2447" s="2">
        <f>MACD!F2447</f>
        <v>-5.6641792485781287E-2</v>
      </c>
      <c r="F2447" s="2">
        <f>'Moving Avg'!D2447</f>
        <v>9.7903400000000005</v>
      </c>
      <c r="G2447" s="2">
        <f>'Moving Avg'!F2447</f>
        <v>9.5062350000000002</v>
      </c>
      <c r="H2447" s="2">
        <f>'Moving Avg'!G2447</f>
        <v>9.284475999999998</v>
      </c>
      <c r="I2447" s="2">
        <f>'Moving Avg'!H2447</f>
        <v>8.1498780000000028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3"/>
        <v>0</v>
      </c>
      <c r="N2447" s="8">
        <f t="shared" si="380"/>
        <v>100</v>
      </c>
      <c r="O2447" s="8">
        <f t="shared" si="381"/>
        <v>50</v>
      </c>
      <c r="P2447" s="8">
        <f t="shared" si="382"/>
        <v>83.5</v>
      </c>
      <c r="Q2447" s="9">
        <f t="shared" si="384"/>
        <v>55.024999999999999</v>
      </c>
      <c r="R2447" s="9">
        <f t="shared" si="385"/>
        <v>58.375</v>
      </c>
      <c r="S2447" s="9">
        <f t="shared" si="386"/>
        <v>65.075000000000003</v>
      </c>
      <c r="T2447" s="9">
        <f t="shared" si="387"/>
        <v>58.375</v>
      </c>
      <c r="U2447" s="8">
        <f t="shared" si="388"/>
        <v>59.491666666666674</v>
      </c>
      <c r="V2447" s="8">
        <f t="shared" si="389"/>
        <v>59.212500000000006</v>
      </c>
    </row>
    <row r="2448" spans="1:22" ht="13.5" x14ac:dyDescent="0.25">
      <c r="A2448" s="3">
        <f>RSI!A2448</f>
        <v>45568</v>
      </c>
      <c r="B2448" s="2">
        <f>RSI!B2448</f>
        <v>9.8930000000000007</v>
      </c>
      <c r="C2448" s="2">
        <f>RSI!I2448</f>
        <v>71.371769819851664</v>
      </c>
      <c r="D2448" s="2">
        <f>MACD!E2448</f>
        <v>-0.1265650362179862</v>
      </c>
      <c r="E2448" s="2">
        <f>MACD!F2448</f>
        <v>-7.0626441232222267E-2</v>
      </c>
      <c r="F2448" s="2">
        <f>'Moving Avg'!D2448</f>
        <v>9.8522999999999996</v>
      </c>
      <c r="G2448" s="2">
        <f>'Moving Avg'!F2448</f>
        <v>9.5347950000000008</v>
      </c>
      <c r="H2448" s="2">
        <f>'Moving Avg'!G2448</f>
        <v>9.296479999999999</v>
      </c>
      <c r="I2448" s="2">
        <f>'Moving Avg'!H2448</f>
        <v>8.1621290000000037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  <c r="M2448" s="8">
        <f t="shared" si="383"/>
        <v>0</v>
      </c>
      <c r="N2448" s="8">
        <f t="shared" si="380"/>
        <v>100</v>
      </c>
      <c r="O2448" s="8">
        <f t="shared" si="381"/>
        <v>50</v>
      </c>
      <c r="P2448" s="8">
        <f t="shared" si="382"/>
        <v>83.5</v>
      </c>
      <c r="Q2448" s="9">
        <f t="shared" si="384"/>
        <v>55.024999999999999</v>
      </c>
      <c r="R2448" s="9">
        <f t="shared" si="385"/>
        <v>58.375</v>
      </c>
      <c r="S2448" s="9">
        <f t="shared" si="386"/>
        <v>65.075000000000003</v>
      </c>
      <c r="T2448" s="9">
        <f t="shared" si="387"/>
        <v>58.375</v>
      </c>
      <c r="U2448" s="8">
        <f t="shared" si="388"/>
        <v>59.491666666666674</v>
      </c>
      <c r="V2448" s="8">
        <f t="shared" si="389"/>
        <v>59.212500000000006</v>
      </c>
    </row>
    <row r="2449" spans="1:22" ht="13.5" x14ac:dyDescent="0.25">
      <c r="A2449" s="3">
        <f>RSI!A2449</f>
        <v>45569</v>
      </c>
      <c r="B2449" s="2">
        <f>RSI!B2449</f>
        <v>9.8638999999999992</v>
      </c>
      <c r="C2449" s="2">
        <f>RSI!I2449</f>
        <v>69.217783296014687</v>
      </c>
      <c r="D2449" s="2">
        <f>MACD!E2449</f>
        <v>-0.15276964901240575</v>
      </c>
      <c r="E2449" s="2">
        <f>MACD!F2449</f>
        <v>-8.7055082788258964E-2</v>
      </c>
      <c r="F2449" s="2">
        <f>'Moving Avg'!D2449</f>
        <v>9.883280000000001</v>
      </c>
      <c r="G2449" s="2">
        <f>'Moving Avg'!F2449</f>
        <v>9.5633499999999998</v>
      </c>
      <c r="H2449" s="2">
        <f>'Moving Avg'!G2449</f>
        <v>9.3098379999999992</v>
      </c>
      <c r="I2449" s="2">
        <f>'Moving Avg'!H2449</f>
        <v>8.1742345000000025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  <c r="M2449" s="8">
        <f t="shared" si="383"/>
        <v>50</v>
      </c>
      <c r="N2449" s="8">
        <f t="shared" si="380"/>
        <v>100</v>
      </c>
      <c r="O2449" s="8">
        <f t="shared" si="381"/>
        <v>50</v>
      </c>
      <c r="P2449" s="8">
        <f t="shared" si="382"/>
        <v>83.5</v>
      </c>
      <c r="Q2449" s="9">
        <f t="shared" si="384"/>
        <v>72.525000000000006</v>
      </c>
      <c r="R2449" s="9">
        <f t="shared" si="385"/>
        <v>68.375</v>
      </c>
      <c r="S2449" s="9">
        <f t="shared" si="386"/>
        <v>72.575000000000003</v>
      </c>
      <c r="T2449" s="9">
        <f t="shared" si="387"/>
        <v>70.875</v>
      </c>
      <c r="U2449" s="8">
        <f t="shared" si="388"/>
        <v>71.158333333333346</v>
      </c>
      <c r="V2449" s="8">
        <f t="shared" si="389"/>
        <v>71.087500000000006</v>
      </c>
    </row>
    <row r="2450" spans="1:22" ht="13.5" x14ac:dyDescent="0.25">
      <c r="A2450" s="3">
        <f>RSI!A2450</f>
        <v>45572</v>
      </c>
      <c r="B2450" s="2">
        <f>RSI!B2450</f>
        <v>9.7767999999999997</v>
      </c>
      <c r="C2450" s="2">
        <f>RSI!I2450</f>
        <v>63.081204148164254</v>
      </c>
      <c r="D2450" s="2">
        <f>MACD!E2450</f>
        <v>-0.18402318155490072</v>
      </c>
      <c r="E2450" s="2">
        <f>MACD!F2450</f>
        <v>-0.10644870254158732</v>
      </c>
      <c r="F2450" s="2">
        <f>'Moving Avg'!D2450</f>
        <v>9.883280000000001</v>
      </c>
      <c r="G2450" s="2">
        <f>'Moving Avg'!F2450</f>
        <v>9.5773849999999996</v>
      </c>
      <c r="H2450" s="2">
        <f>'Moving Avg'!G2450</f>
        <v>9.3249379999999977</v>
      </c>
      <c r="I2450" s="2">
        <f>'Moving Avg'!H2450</f>
        <v>8.1860445000000031</v>
      </c>
      <c r="J2450" s="6" t="str">
        <f>OBV!F2450</f>
        <v>BEARISH</v>
      </c>
      <c r="K2450" s="6" t="str">
        <f>OBV!G2450</f>
        <v>NEUTRAL</v>
      </c>
      <c r="L2450" s="6" t="str">
        <f>OBV!H2450</f>
        <v>NEUTRAL</v>
      </c>
      <c r="M2450" s="8">
        <f t="shared" si="383"/>
        <v>50</v>
      </c>
      <c r="N2450" s="8">
        <f t="shared" si="380"/>
        <v>100</v>
      </c>
      <c r="O2450" s="8">
        <f t="shared" si="381"/>
        <v>50</v>
      </c>
      <c r="P2450" s="8">
        <f t="shared" si="382"/>
        <v>16.5</v>
      </c>
      <c r="Q2450" s="9">
        <f t="shared" si="384"/>
        <v>62.475000000000001</v>
      </c>
      <c r="R2450" s="9">
        <f t="shared" si="385"/>
        <v>51.625</v>
      </c>
      <c r="S2450" s="9">
        <f t="shared" si="386"/>
        <v>42.424999999999997</v>
      </c>
      <c r="T2450" s="9">
        <f t="shared" si="387"/>
        <v>54.125</v>
      </c>
      <c r="U2450" s="8">
        <f t="shared" si="388"/>
        <v>52.17499999999999</v>
      </c>
      <c r="V2450" s="8">
        <f t="shared" si="389"/>
        <v>52.662499999999994</v>
      </c>
    </row>
    <row r="2451" spans="1:22" ht="13.5" x14ac:dyDescent="0.25">
      <c r="A2451" s="3">
        <f>RSI!A2451</f>
        <v>45573</v>
      </c>
      <c r="B2451" s="2">
        <f>RSI!B2451</f>
        <v>9.8252000000000006</v>
      </c>
      <c r="C2451" s="2">
        <f>RSI!I2451</f>
        <v>64.941222833921302</v>
      </c>
      <c r="D2451" s="2">
        <f>MACD!E2451</f>
        <v>-0.20062098418443419</v>
      </c>
      <c r="E2451" s="2">
        <f>MACD!F2451</f>
        <v>-0.1252831588701567</v>
      </c>
      <c r="F2451" s="2">
        <f>'Moving Avg'!D2451</f>
        <v>9.8542400000000008</v>
      </c>
      <c r="G2451" s="2">
        <f>'Moving Avg'!F2451</f>
        <v>9.5943250000000013</v>
      </c>
      <c r="H2451" s="2">
        <f>'Moving Avg'!G2451</f>
        <v>9.3377159999999968</v>
      </c>
      <c r="I2451" s="2">
        <f>'Moving Avg'!H2451</f>
        <v>8.1980965000000019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  <c r="M2451" s="8">
        <f t="shared" si="383"/>
        <v>50</v>
      </c>
      <c r="N2451" s="8">
        <f t="shared" si="380"/>
        <v>100</v>
      </c>
      <c r="O2451" s="8">
        <f t="shared" si="381"/>
        <v>50</v>
      </c>
      <c r="P2451" s="8">
        <f t="shared" si="382"/>
        <v>16.5</v>
      </c>
      <c r="Q2451" s="9">
        <f t="shared" si="384"/>
        <v>62.475000000000001</v>
      </c>
      <c r="R2451" s="9">
        <f t="shared" si="385"/>
        <v>51.625</v>
      </c>
      <c r="S2451" s="9">
        <f t="shared" si="386"/>
        <v>42.424999999999997</v>
      </c>
      <c r="T2451" s="9">
        <f t="shared" si="387"/>
        <v>54.125</v>
      </c>
      <c r="U2451" s="8">
        <f t="shared" si="388"/>
        <v>52.17499999999999</v>
      </c>
      <c r="V2451" s="8">
        <f t="shared" si="389"/>
        <v>52.662499999999994</v>
      </c>
    </row>
    <row r="2452" spans="1:22" ht="13.5" x14ac:dyDescent="0.25">
      <c r="A2452" s="3">
        <f>RSI!A2452</f>
        <v>45574</v>
      </c>
      <c r="B2452" s="2">
        <f>RSI!B2452</f>
        <v>9.8542000000000005</v>
      </c>
      <c r="C2452" s="2">
        <f>RSI!I2452</f>
        <v>66.04507244119074</v>
      </c>
      <c r="D2452" s="2">
        <f>MACD!E2452</f>
        <v>-0.19760477844763535</v>
      </c>
      <c r="E2452" s="2">
        <f>MACD!F2452</f>
        <v>-0.13974748278565244</v>
      </c>
      <c r="F2452" s="2">
        <f>'Moving Avg'!D2452</f>
        <v>9.8426200000000001</v>
      </c>
      <c r="G2452" s="2">
        <f>'Moving Avg'!F2452</f>
        <v>9.6151349999999987</v>
      </c>
      <c r="H2452" s="2">
        <f>'Moving Avg'!G2452</f>
        <v>9.3528159999999971</v>
      </c>
      <c r="I2452" s="2">
        <f>'Moving Avg'!H2452</f>
        <v>8.2103865000000038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3"/>
        <v>50</v>
      </c>
      <c r="N2452" s="8">
        <f t="shared" si="380"/>
        <v>100</v>
      </c>
      <c r="O2452" s="8">
        <f t="shared" si="381"/>
        <v>50</v>
      </c>
      <c r="P2452" s="8">
        <f t="shared" si="382"/>
        <v>16.5</v>
      </c>
      <c r="Q2452" s="9">
        <f t="shared" si="384"/>
        <v>62.475000000000001</v>
      </c>
      <c r="R2452" s="9">
        <f t="shared" si="385"/>
        <v>51.625</v>
      </c>
      <c r="S2452" s="9">
        <f t="shared" si="386"/>
        <v>42.424999999999997</v>
      </c>
      <c r="T2452" s="9">
        <f t="shared" si="387"/>
        <v>54.125</v>
      </c>
      <c r="U2452" s="8">
        <f t="shared" si="388"/>
        <v>52.17499999999999</v>
      </c>
      <c r="V2452" s="8">
        <f t="shared" si="389"/>
        <v>52.662499999999994</v>
      </c>
    </row>
    <row r="2453" spans="1:22" ht="13.5" x14ac:dyDescent="0.25">
      <c r="A2453" s="3">
        <f>RSI!A2453</f>
        <v>45575</v>
      </c>
      <c r="B2453" s="2">
        <f>RSI!B2453</f>
        <v>9.9703999999999997</v>
      </c>
      <c r="C2453" s="2">
        <f>RSI!I2453</f>
        <v>70.106533029914559</v>
      </c>
      <c r="D2453" s="2">
        <f>MACD!E2453</f>
        <v>-0.19640912120715015</v>
      </c>
      <c r="E2453" s="2">
        <f>MACD!F2453</f>
        <v>-0.151079810469952</v>
      </c>
      <c r="F2453" s="2">
        <f>'Moving Avg'!D2453</f>
        <v>9.8580999999999985</v>
      </c>
      <c r="G2453" s="2">
        <f>'Moving Avg'!F2453</f>
        <v>9.6422399999999993</v>
      </c>
      <c r="H2453" s="2">
        <f>'Moving Avg'!G2453</f>
        <v>9.3719819999999956</v>
      </c>
      <c r="I2453" s="2">
        <f>'Moving Avg'!H2453</f>
        <v>8.2232575000000026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  <c r="M2453" s="8">
        <f t="shared" si="383"/>
        <v>0</v>
      </c>
      <c r="N2453" s="8">
        <f t="shared" si="380"/>
        <v>100</v>
      </c>
      <c r="O2453" s="8">
        <f t="shared" si="381"/>
        <v>50</v>
      </c>
      <c r="P2453" s="8">
        <f t="shared" si="382"/>
        <v>83.5</v>
      </c>
      <c r="Q2453" s="9">
        <f t="shared" si="384"/>
        <v>55.024999999999999</v>
      </c>
      <c r="R2453" s="9">
        <f t="shared" si="385"/>
        <v>58.375</v>
      </c>
      <c r="S2453" s="9">
        <f t="shared" si="386"/>
        <v>65.075000000000003</v>
      </c>
      <c r="T2453" s="9">
        <f t="shared" si="387"/>
        <v>58.375</v>
      </c>
      <c r="U2453" s="8">
        <f t="shared" si="388"/>
        <v>59.491666666666674</v>
      </c>
      <c r="V2453" s="8">
        <f t="shared" si="389"/>
        <v>59.212500000000006</v>
      </c>
    </row>
    <row r="2454" spans="1:22" ht="13.5" x14ac:dyDescent="0.25">
      <c r="A2454" s="3">
        <f>RSI!A2454</f>
        <v>45576</v>
      </c>
      <c r="B2454" s="2">
        <f>RSI!B2454</f>
        <v>10.0672</v>
      </c>
      <c r="C2454" s="2">
        <f>RSI!I2454</f>
        <v>73.003483537219367</v>
      </c>
      <c r="D2454" s="2">
        <f>MACD!E2454</f>
        <v>-0.18546313195939668</v>
      </c>
      <c r="E2454" s="2">
        <f>MACD!F2454</f>
        <v>-0.15795647476784094</v>
      </c>
      <c r="F2454" s="2">
        <f>'Moving Avg'!D2454</f>
        <v>9.8987599999999993</v>
      </c>
      <c r="G2454" s="2">
        <f>'Moving Avg'!F2454</f>
        <v>9.6741849999999996</v>
      </c>
      <c r="H2454" s="2">
        <f>'Moving Avg'!G2454</f>
        <v>9.3952139999999975</v>
      </c>
      <c r="I2454" s="2">
        <f>'Moving Avg'!H2454</f>
        <v>8.2366125000000014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  <c r="M2454" s="8">
        <f t="shared" si="383"/>
        <v>0</v>
      </c>
      <c r="N2454" s="8">
        <f t="shared" si="380"/>
        <v>100</v>
      </c>
      <c r="O2454" s="8">
        <f t="shared" si="381"/>
        <v>50</v>
      </c>
      <c r="P2454" s="8">
        <f t="shared" si="382"/>
        <v>83.5</v>
      </c>
      <c r="Q2454" s="9">
        <f t="shared" si="384"/>
        <v>55.024999999999999</v>
      </c>
      <c r="R2454" s="9">
        <f t="shared" si="385"/>
        <v>58.375</v>
      </c>
      <c r="S2454" s="9">
        <f t="shared" si="386"/>
        <v>65.075000000000003</v>
      </c>
      <c r="T2454" s="9">
        <f t="shared" si="387"/>
        <v>58.375</v>
      </c>
      <c r="U2454" s="8">
        <f t="shared" si="388"/>
        <v>59.491666666666674</v>
      </c>
      <c r="V2454" s="8">
        <f t="shared" si="389"/>
        <v>59.212500000000006</v>
      </c>
    </row>
    <row r="2455" spans="1:22" ht="13.5" x14ac:dyDescent="0.25">
      <c r="A2455" s="3">
        <f>RSI!A2455</f>
        <v>45579</v>
      </c>
      <c r="B2455" s="2">
        <f>RSI!B2455</f>
        <v>10.028499999999999</v>
      </c>
      <c r="C2455" s="2">
        <f>RSI!I2455</f>
        <v>70.079492555769818</v>
      </c>
      <c r="D2455" s="2">
        <f>MACD!E2455</f>
        <v>-0.16555828987685928</v>
      </c>
      <c r="E2455" s="2">
        <f>MACD!F2455</f>
        <v>-0.15947683778964461</v>
      </c>
      <c r="F2455" s="2">
        <f>'Moving Avg'!D2455</f>
        <v>9.9490999999999996</v>
      </c>
      <c r="G2455" s="2">
        <f>'Moving Avg'!F2455</f>
        <v>9.7041950000000021</v>
      </c>
      <c r="H2455" s="2">
        <f>'Moving Avg'!G2455</f>
        <v>9.415735999999999</v>
      </c>
      <c r="I2455" s="2">
        <f>'Moving Avg'!H2455</f>
        <v>8.2497740000000004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3"/>
        <v>0</v>
      </c>
      <c r="N2455" s="8">
        <f t="shared" si="380"/>
        <v>45</v>
      </c>
      <c r="O2455" s="8">
        <f t="shared" si="381"/>
        <v>50</v>
      </c>
      <c r="P2455" s="8">
        <f t="shared" si="382"/>
        <v>83.5</v>
      </c>
      <c r="Q2455" s="9">
        <f t="shared" si="384"/>
        <v>35.774999999999999</v>
      </c>
      <c r="R2455" s="9">
        <f t="shared" si="385"/>
        <v>47.375</v>
      </c>
      <c r="S2455" s="9">
        <f t="shared" si="386"/>
        <v>56.825000000000003</v>
      </c>
      <c r="T2455" s="9">
        <f t="shared" si="387"/>
        <v>44.625</v>
      </c>
      <c r="U2455" s="8">
        <f t="shared" si="388"/>
        <v>46.658333333333339</v>
      </c>
      <c r="V2455" s="8">
        <f t="shared" si="389"/>
        <v>46.150000000000006</v>
      </c>
    </row>
    <row r="2456" spans="1:22" ht="13.5" x14ac:dyDescent="0.25">
      <c r="A2456" s="3">
        <f>RSI!A2456</f>
        <v>45581</v>
      </c>
      <c r="B2456" s="2">
        <f>RSI!B2456</f>
        <v>9.7767999999999997</v>
      </c>
      <c r="C2456" s="2">
        <f>RSI!I2456</f>
        <v>54.72666527257546</v>
      </c>
      <c r="D2456" s="2">
        <f>MACD!E2456</f>
        <v>-0.10251594021245758</v>
      </c>
      <c r="E2456" s="2">
        <f>MACD!F2456</f>
        <v>-0.14808465827420722</v>
      </c>
      <c r="F2456" s="2">
        <f>'Moving Avg'!D2456</f>
        <v>9.9394200000000001</v>
      </c>
      <c r="G2456" s="2">
        <f>'Moving Avg'!F2456</f>
        <v>9.7192000000000025</v>
      </c>
      <c r="H2456" s="2">
        <f>'Moving Avg'!G2456</f>
        <v>9.4283199999999976</v>
      </c>
      <c r="I2456" s="2">
        <f>'Moving Avg'!H2456</f>
        <v>8.2613045000000014</v>
      </c>
      <c r="J2456" s="6" t="str">
        <f>OBV!F2456</f>
        <v>BULLISH</v>
      </c>
      <c r="K2456" s="6" t="str">
        <f>OBV!G2456</f>
        <v>NEUTRAL</v>
      </c>
      <c r="L2456" s="6" t="str">
        <f>OBV!H2456</f>
        <v>BULLISH DIVERGENCE</v>
      </c>
      <c r="M2456" s="8">
        <f t="shared" si="383"/>
        <v>50</v>
      </c>
      <c r="N2456" s="8">
        <f t="shared" si="380"/>
        <v>0</v>
      </c>
      <c r="O2456" s="8">
        <f t="shared" si="381"/>
        <v>50</v>
      </c>
      <c r="P2456" s="8">
        <f t="shared" si="382"/>
        <v>66.5</v>
      </c>
      <c r="Q2456" s="9">
        <f t="shared" si="384"/>
        <v>34.975000000000001</v>
      </c>
      <c r="R2456" s="9">
        <f t="shared" si="385"/>
        <v>44.125</v>
      </c>
      <c r="S2456" s="9">
        <f t="shared" si="386"/>
        <v>49.924999999999997</v>
      </c>
      <c r="T2456" s="9">
        <f t="shared" si="387"/>
        <v>41.625</v>
      </c>
      <c r="U2456" s="8">
        <f t="shared" si="388"/>
        <v>43.008333333333326</v>
      </c>
      <c r="V2456" s="8">
        <f t="shared" si="389"/>
        <v>42.662499999999994</v>
      </c>
    </row>
    <row r="2457" spans="1:22" ht="13.5" x14ac:dyDescent="0.25">
      <c r="A2457" s="3">
        <f>RSI!A2457</f>
        <v>45582</v>
      </c>
      <c r="B2457" s="2">
        <f>RSI!B2457</f>
        <v>9.8930000000000007</v>
      </c>
      <c r="C2457" s="2">
        <f>RSI!I2457</f>
        <v>59.173464664114753</v>
      </c>
      <c r="D2457" s="2">
        <f>MACD!E2457</f>
        <v>-6.7295114233655084E-2</v>
      </c>
      <c r="E2457" s="2">
        <f>MACD!F2457</f>
        <v>-0.13192674946609678</v>
      </c>
      <c r="F2457" s="2">
        <f>'Moving Avg'!D2457</f>
        <v>9.9471799999999995</v>
      </c>
      <c r="G2457" s="2">
        <f>'Moving Avg'!F2457</f>
        <v>9.7433999999999994</v>
      </c>
      <c r="H2457" s="2">
        <f>'Moving Avg'!G2457</f>
        <v>9.4461319999999986</v>
      </c>
      <c r="I2457" s="2">
        <f>'Moving Avg'!H2457</f>
        <v>8.2735555000000041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  <c r="M2457" s="8">
        <f t="shared" si="383"/>
        <v>50</v>
      </c>
      <c r="N2457" s="8">
        <f t="shared" si="380"/>
        <v>0</v>
      </c>
      <c r="O2457" s="8">
        <f t="shared" si="381"/>
        <v>50</v>
      </c>
      <c r="P2457" s="8">
        <f t="shared" si="382"/>
        <v>83.5</v>
      </c>
      <c r="Q2457" s="9">
        <f t="shared" si="384"/>
        <v>37.524999999999999</v>
      </c>
      <c r="R2457" s="9">
        <f t="shared" si="385"/>
        <v>48.375</v>
      </c>
      <c r="S2457" s="9">
        <f t="shared" si="386"/>
        <v>57.575000000000003</v>
      </c>
      <c r="T2457" s="9">
        <f t="shared" si="387"/>
        <v>45.875</v>
      </c>
      <c r="U2457" s="8">
        <f t="shared" si="388"/>
        <v>47.82500000000001</v>
      </c>
      <c r="V2457" s="8">
        <f t="shared" si="389"/>
        <v>47.337500000000006</v>
      </c>
    </row>
    <row r="2458" spans="1:22" ht="13.5" x14ac:dyDescent="0.25">
      <c r="A2458" s="3">
        <f>RSI!A2458</f>
        <v>45583</v>
      </c>
      <c r="B2458" s="2">
        <f>RSI!B2458</f>
        <v>9.9220000000000006</v>
      </c>
      <c r="C2458" s="2">
        <f>RSI!I2458</f>
        <v>60.22351003010403</v>
      </c>
      <c r="D2458" s="2">
        <f>MACD!E2458</f>
        <v>-4.3830990013979942E-2</v>
      </c>
      <c r="E2458" s="2">
        <f>MACD!F2458</f>
        <v>-0.11430759757567342</v>
      </c>
      <c r="F2458" s="2">
        <f>'Moving Avg'!D2458</f>
        <v>9.9375</v>
      </c>
      <c r="G2458" s="2">
        <f>'Moving Avg'!F2458</f>
        <v>9.7705050000000018</v>
      </c>
      <c r="H2458" s="2">
        <f>'Moving Avg'!G2458</f>
        <v>9.4654919999999994</v>
      </c>
      <c r="I2458" s="2">
        <f>'Moving Avg'!H2458</f>
        <v>8.285951500000003</v>
      </c>
      <c r="J2458" s="6" t="str">
        <f>OBV!F2458</f>
        <v>BULLISH</v>
      </c>
      <c r="K2458" s="6" t="str">
        <f>OBV!G2458</f>
        <v>NEUTRAL</v>
      </c>
      <c r="L2458" s="6" t="str">
        <f>OBV!H2458</f>
        <v>BULLISH DIVERGENCE</v>
      </c>
      <c r="M2458" s="8">
        <f t="shared" si="383"/>
        <v>50</v>
      </c>
      <c r="N2458" s="8">
        <f t="shared" si="380"/>
        <v>0</v>
      </c>
      <c r="O2458" s="8">
        <f t="shared" si="381"/>
        <v>50</v>
      </c>
      <c r="P2458" s="8">
        <f t="shared" si="382"/>
        <v>66.5</v>
      </c>
      <c r="Q2458" s="9">
        <f t="shared" si="384"/>
        <v>34.975000000000001</v>
      </c>
      <c r="R2458" s="9">
        <f t="shared" si="385"/>
        <v>44.125</v>
      </c>
      <c r="S2458" s="9">
        <f t="shared" si="386"/>
        <v>49.924999999999997</v>
      </c>
      <c r="T2458" s="9">
        <f t="shared" si="387"/>
        <v>41.625</v>
      </c>
      <c r="U2458" s="8">
        <f t="shared" si="388"/>
        <v>43.008333333333326</v>
      </c>
      <c r="V2458" s="8">
        <f t="shared" si="389"/>
        <v>42.662499999999994</v>
      </c>
    </row>
    <row r="2459" spans="1:22" ht="13.5" x14ac:dyDescent="0.25">
      <c r="A2459" s="3">
        <f>RSI!A2459</f>
        <v>45586</v>
      </c>
      <c r="B2459" s="2">
        <f>RSI!B2459</f>
        <v>9.9703999999999997</v>
      </c>
      <c r="C2459" s="2">
        <f>RSI!I2459</f>
        <v>61.981020957853701</v>
      </c>
      <c r="D2459" s="2">
        <f>MACD!E2459</f>
        <v>-3.3340511038291609E-2</v>
      </c>
      <c r="E2459" s="2">
        <f>MACD!F2459</f>
        <v>-9.8114180268197057E-2</v>
      </c>
      <c r="F2459" s="2">
        <f>'Moving Avg'!D2459</f>
        <v>9.9181399999999993</v>
      </c>
      <c r="G2459" s="2">
        <f>'Moving Avg'!F2459</f>
        <v>9.8000300000000014</v>
      </c>
      <c r="H2459" s="2">
        <f>'Moving Avg'!G2459</f>
        <v>9.4848520000000001</v>
      </c>
      <c r="I2459" s="2">
        <f>'Moving Avg'!H2459</f>
        <v>8.2986360000000037</v>
      </c>
      <c r="J2459" s="6" t="str">
        <f>OBV!F2459</f>
        <v>BULLISH</v>
      </c>
      <c r="K2459" s="6" t="str">
        <f>OBV!G2459</f>
        <v>NEUTRAL</v>
      </c>
      <c r="L2459" s="6" t="str">
        <f>OBV!H2459</f>
        <v>BULLISH DIVERGENCE</v>
      </c>
      <c r="M2459" s="8">
        <f t="shared" si="383"/>
        <v>50</v>
      </c>
      <c r="N2459" s="8">
        <f t="shared" si="380"/>
        <v>0</v>
      </c>
      <c r="O2459" s="8">
        <f t="shared" si="381"/>
        <v>50</v>
      </c>
      <c r="P2459" s="8">
        <f t="shared" si="382"/>
        <v>66.5</v>
      </c>
      <c r="Q2459" s="9">
        <f t="shared" si="384"/>
        <v>34.975000000000001</v>
      </c>
      <c r="R2459" s="9">
        <f t="shared" si="385"/>
        <v>44.125</v>
      </c>
      <c r="S2459" s="9">
        <f t="shared" si="386"/>
        <v>49.924999999999997</v>
      </c>
      <c r="T2459" s="9">
        <f t="shared" si="387"/>
        <v>41.625</v>
      </c>
      <c r="U2459" s="8">
        <f t="shared" si="388"/>
        <v>43.008333333333326</v>
      </c>
      <c r="V2459" s="8">
        <f t="shared" si="389"/>
        <v>42.662499999999994</v>
      </c>
    </row>
    <row r="2460" spans="1:22" ht="13.5" x14ac:dyDescent="0.25">
      <c r="A2460" s="3">
        <f>RSI!A2460</f>
        <v>45587</v>
      </c>
      <c r="B2460" s="2">
        <f>RSI!B2460</f>
        <v>10.028499999999999</v>
      </c>
      <c r="C2460" s="2">
        <f>RSI!I2460</f>
        <v>64.035318068290934</v>
      </c>
      <c r="D2460" s="2">
        <f>MACD!E2460</f>
        <v>-4.3658904877416305E-2</v>
      </c>
      <c r="E2460" s="2">
        <f>MACD!F2460</f>
        <v>-8.7223125190040912E-2</v>
      </c>
      <c r="F2460" s="2">
        <f>'Moving Avg'!D2460</f>
        <v>9.9181400000000011</v>
      </c>
      <c r="G2460" s="2">
        <f>'Moving Avg'!F2460</f>
        <v>9.8368150000000014</v>
      </c>
      <c r="H2460" s="2">
        <f>'Moving Avg'!G2460</f>
        <v>9.5051799999999993</v>
      </c>
      <c r="I2460" s="2">
        <f>'Moving Avg'!H2460</f>
        <v>8.3120300000000018</v>
      </c>
      <c r="J2460" s="6" t="str">
        <f>OBV!F2460</f>
        <v>BULLISH</v>
      </c>
      <c r="K2460" s="6" t="str">
        <f>OBV!G2460</f>
        <v>NEUTRAL</v>
      </c>
      <c r="L2460" s="6" t="str">
        <f>OBV!H2460</f>
        <v>NEUTRAL</v>
      </c>
      <c r="M2460" s="8">
        <f t="shared" si="383"/>
        <v>50</v>
      </c>
      <c r="N2460" s="8">
        <f t="shared" si="380"/>
        <v>0</v>
      </c>
      <c r="O2460" s="8">
        <f t="shared" si="381"/>
        <v>50</v>
      </c>
      <c r="P2460" s="8">
        <f t="shared" si="382"/>
        <v>49.5</v>
      </c>
      <c r="Q2460" s="9">
        <f t="shared" si="384"/>
        <v>32.424999999999997</v>
      </c>
      <c r="R2460" s="9">
        <f t="shared" si="385"/>
        <v>39.875</v>
      </c>
      <c r="S2460" s="9">
        <f t="shared" si="386"/>
        <v>42.275000000000006</v>
      </c>
      <c r="T2460" s="9">
        <f t="shared" si="387"/>
        <v>37.375</v>
      </c>
      <c r="U2460" s="8">
        <f t="shared" si="388"/>
        <v>38.19166666666667</v>
      </c>
      <c r="V2460" s="8">
        <f t="shared" si="389"/>
        <v>37.987499999999997</v>
      </c>
    </row>
    <row r="2461" spans="1:22" ht="13.5" x14ac:dyDescent="0.25">
      <c r="A2461" s="3">
        <f>RSI!A2461</f>
        <v>45588</v>
      </c>
      <c r="B2461" s="2">
        <f>RSI!B2461</f>
        <v>9.9703999999999997</v>
      </c>
      <c r="C2461" s="2">
        <f>RSI!I2461</f>
        <v>60.514014602358586</v>
      </c>
      <c r="D2461" s="2">
        <f>MACD!E2461</f>
        <v>-4.2364097715735127E-2</v>
      </c>
      <c r="E2461" s="2">
        <f>MACD!F2461</f>
        <v>-7.8251319695179747E-2</v>
      </c>
      <c r="F2461" s="2">
        <f>'Moving Avg'!D2461</f>
        <v>9.9568600000000007</v>
      </c>
      <c r="G2461" s="2">
        <f>'Moving Avg'!F2461</f>
        <v>9.8658550000000016</v>
      </c>
      <c r="H2461" s="2">
        <f>'Moving Avg'!G2461</f>
        <v>9.5222159999999967</v>
      </c>
      <c r="I2461" s="2">
        <f>'Moving Avg'!H2461</f>
        <v>8.325226500000003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  <c r="M2461" s="8">
        <f t="shared" si="383"/>
        <v>50</v>
      </c>
      <c r="N2461" s="8">
        <f t="shared" si="380"/>
        <v>0</v>
      </c>
      <c r="O2461" s="8">
        <f t="shared" si="381"/>
        <v>50</v>
      </c>
      <c r="P2461" s="8">
        <f t="shared" si="382"/>
        <v>83.5</v>
      </c>
      <c r="Q2461" s="9">
        <f t="shared" si="384"/>
        <v>37.524999999999999</v>
      </c>
      <c r="R2461" s="9">
        <f t="shared" si="385"/>
        <v>48.375</v>
      </c>
      <c r="S2461" s="9">
        <f t="shared" si="386"/>
        <v>57.575000000000003</v>
      </c>
      <c r="T2461" s="9">
        <f t="shared" si="387"/>
        <v>45.875</v>
      </c>
      <c r="U2461" s="8">
        <f t="shared" si="388"/>
        <v>47.82500000000001</v>
      </c>
      <c r="V2461" s="8">
        <f t="shared" si="389"/>
        <v>47.337500000000006</v>
      </c>
    </row>
    <row r="2462" spans="1:22" ht="13.5" x14ac:dyDescent="0.25">
      <c r="A2462" s="3">
        <f>RSI!A2462</f>
        <v>45589</v>
      </c>
      <c r="B2462" s="2">
        <f>RSI!B2462</f>
        <v>10.057499999999999</v>
      </c>
      <c r="C2462" s="2">
        <f>RSI!I2462</f>
        <v>63.733702730327202</v>
      </c>
      <c r="D2462" s="2">
        <f>MACD!E2462</f>
        <v>-4.4511880164948892E-2</v>
      </c>
      <c r="E2462" s="2">
        <f>MACD!F2462</f>
        <v>-7.1503431789133584E-2</v>
      </c>
      <c r="F2462" s="2">
        <f>'Moving Avg'!D2462</f>
        <v>9.9897600000000004</v>
      </c>
      <c r="G2462" s="2">
        <f>'Moving Avg'!F2462</f>
        <v>9.892475000000001</v>
      </c>
      <c r="H2462" s="2">
        <f>'Moving Avg'!G2462</f>
        <v>9.5413819999999969</v>
      </c>
      <c r="I2462" s="2">
        <f>'Moving Avg'!H2462</f>
        <v>8.3390445000000017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  <c r="M2462" s="8">
        <f t="shared" si="383"/>
        <v>50</v>
      </c>
      <c r="N2462" s="8">
        <f t="shared" si="380"/>
        <v>0</v>
      </c>
      <c r="O2462" s="8">
        <f t="shared" si="381"/>
        <v>50</v>
      </c>
      <c r="P2462" s="8">
        <f t="shared" si="382"/>
        <v>83.5</v>
      </c>
      <c r="Q2462" s="9">
        <f t="shared" si="384"/>
        <v>37.524999999999999</v>
      </c>
      <c r="R2462" s="9">
        <f t="shared" si="385"/>
        <v>48.375</v>
      </c>
      <c r="S2462" s="9">
        <f t="shared" si="386"/>
        <v>57.575000000000003</v>
      </c>
      <c r="T2462" s="9">
        <f t="shared" si="387"/>
        <v>45.875</v>
      </c>
      <c r="U2462" s="8">
        <f t="shared" si="388"/>
        <v>47.82500000000001</v>
      </c>
      <c r="V2462" s="8">
        <f t="shared" si="389"/>
        <v>47.337500000000006</v>
      </c>
    </row>
    <row r="2463" spans="1:22" ht="13.5" x14ac:dyDescent="0.25">
      <c r="A2463" s="3">
        <f>RSI!A2463</f>
        <v>45590</v>
      </c>
      <c r="B2463" s="2">
        <f>RSI!B2463</f>
        <v>9.8735999999999997</v>
      </c>
      <c r="C2463" s="2">
        <f>RSI!I2463</f>
        <v>53.765385561303852</v>
      </c>
      <c r="D2463" s="2">
        <f>MACD!E2463</f>
        <v>-1.650502162612888E-2</v>
      </c>
      <c r="E2463" s="2">
        <f>MACD!F2463</f>
        <v>-6.0503749756532645E-2</v>
      </c>
      <c r="F2463" s="2">
        <f>'Moving Avg'!D2463</f>
        <v>9.9800799999999974</v>
      </c>
      <c r="G2463" s="2">
        <f>'Moving Avg'!F2463</f>
        <v>9.906995000000002</v>
      </c>
      <c r="H2463" s="2">
        <f>'Moving Avg'!G2463</f>
        <v>9.5541599999999978</v>
      </c>
      <c r="I2463" s="2">
        <f>'Moving Avg'!H2463</f>
        <v>8.3525939999999999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3"/>
        <v>50</v>
      </c>
      <c r="N2463" s="8">
        <f t="shared" si="380"/>
        <v>0</v>
      </c>
      <c r="O2463" s="8">
        <f t="shared" si="381"/>
        <v>50</v>
      </c>
      <c r="P2463" s="8">
        <f t="shared" si="382"/>
        <v>16.5</v>
      </c>
      <c r="Q2463" s="9">
        <f t="shared" si="384"/>
        <v>27.475000000000001</v>
      </c>
      <c r="R2463" s="9">
        <f t="shared" si="385"/>
        <v>31.625</v>
      </c>
      <c r="S2463" s="9">
        <f t="shared" si="386"/>
        <v>27.425000000000001</v>
      </c>
      <c r="T2463" s="9">
        <f t="shared" si="387"/>
        <v>29.125</v>
      </c>
      <c r="U2463" s="8">
        <f t="shared" si="388"/>
        <v>28.841666666666669</v>
      </c>
      <c r="V2463" s="8">
        <f t="shared" si="389"/>
        <v>28.912500000000001</v>
      </c>
    </row>
    <row r="2464" spans="1:22" ht="13.5" x14ac:dyDescent="0.25">
      <c r="A2464" s="3">
        <f>RSI!A2464</f>
        <v>45593</v>
      </c>
      <c r="B2464" s="2">
        <f>RSI!B2464</f>
        <v>9.9025999999999996</v>
      </c>
      <c r="C2464" s="2">
        <f>RSI!I2464</f>
        <v>54.961673957032467</v>
      </c>
      <c r="D2464" s="2">
        <f>MACD!E2464</f>
        <v>1.9473058672103249E-2</v>
      </c>
      <c r="E2464" s="2">
        <f>MACD!F2464</f>
        <v>-4.4508388070805469E-2</v>
      </c>
      <c r="F2464" s="2">
        <f>'Moving Avg'!D2464</f>
        <v>9.9665199999999992</v>
      </c>
      <c r="G2464" s="2">
        <f>'Moving Avg'!F2464</f>
        <v>9.9166750000000015</v>
      </c>
      <c r="H2464" s="2">
        <f>'Moving Avg'!G2464</f>
        <v>9.5653879999999987</v>
      </c>
      <c r="I2464" s="2">
        <f>'Moving Avg'!H2464</f>
        <v>8.3661490000000001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3"/>
        <v>50</v>
      </c>
      <c r="N2464" s="8">
        <f t="shared" si="380"/>
        <v>0</v>
      </c>
      <c r="O2464" s="8">
        <f t="shared" si="381"/>
        <v>50</v>
      </c>
      <c r="P2464" s="8">
        <f t="shared" si="382"/>
        <v>16.5</v>
      </c>
      <c r="Q2464" s="9">
        <f t="shared" si="384"/>
        <v>27.475000000000001</v>
      </c>
      <c r="R2464" s="9">
        <f t="shared" si="385"/>
        <v>31.625</v>
      </c>
      <c r="S2464" s="9">
        <f t="shared" si="386"/>
        <v>27.425000000000001</v>
      </c>
      <c r="T2464" s="9">
        <f t="shared" si="387"/>
        <v>29.125</v>
      </c>
      <c r="U2464" s="8">
        <f t="shared" si="388"/>
        <v>28.841666666666669</v>
      </c>
      <c r="V2464" s="8">
        <f t="shared" si="389"/>
        <v>28.912500000000001</v>
      </c>
    </row>
    <row r="2465" spans="1:22" ht="13.5" x14ac:dyDescent="0.25">
      <c r="A2465" s="3">
        <f>RSI!A2465</f>
        <v>45594</v>
      </c>
      <c r="B2465" s="2">
        <f>RSI!B2465</f>
        <v>9.8930000000000007</v>
      </c>
      <c r="C2465" s="2">
        <f>RSI!I2465</f>
        <v>54.459332659022337</v>
      </c>
      <c r="D2465" s="2">
        <f>MACD!E2465</f>
        <v>4.4072146556223046E-2</v>
      </c>
      <c r="E2465" s="2">
        <f>MACD!F2465</f>
        <v>-2.6792281145399763E-2</v>
      </c>
      <c r="F2465" s="2">
        <f>'Moving Avg'!D2465</f>
        <v>9.9394200000000001</v>
      </c>
      <c r="G2465" s="2">
        <f>'Moving Avg'!F2465</f>
        <v>9.9224850000000036</v>
      </c>
      <c r="H2465" s="2">
        <f>'Moving Avg'!G2465</f>
        <v>9.5756499999999978</v>
      </c>
      <c r="I2465" s="2">
        <f>'Moving Avg'!H2465</f>
        <v>8.3797954999999984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  <c r="M2465" s="8">
        <f t="shared" si="383"/>
        <v>50</v>
      </c>
      <c r="N2465" s="8">
        <f t="shared" si="380"/>
        <v>0</v>
      </c>
      <c r="O2465" s="8">
        <f t="shared" si="381"/>
        <v>50</v>
      </c>
      <c r="P2465" s="8">
        <f t="shared" si="382"/>
        <v>16.5</v>
      </c>
      <c r="Q2465" s="9">
        <f t="shared" si="384"/>
        <v>27.475000000000001</v>
      </c>
      <c r="R2465" s="9">
        <f t="shared" si="385"/>
        <v>31.625</v>
      </c>
      <c r="S2465" s="9">
        <f t="shared" si="386"/>
        <v>27.425000000000001</v>
      </c>
      <c r="T2465" s="9">
        <f t="shared" si="387"/>
        <v>29.125</v>
      </c>
      <c r="U2465" s="8">
        <f t="shared" si="388"/>
        <v>28.841666666666669</v>
      </c>
      <c r="V2465" s="8">
        <f t="shared" si="389"/>
        <v>28.912500000000001</v>
      </c>
    </row>
    <row r="2466" spans="1:22" ht="13.5" x14ac:dyDescent="0.25">
      <c r="A2466" s="3">
        <f>RSI!A2466</f>
        <v>45595</v>
      </c>
      <c r="B2466" s="2">
        <f>RSI!B2466</f>
        <v>9.7865000000000002</v>
      </c>
      <c r="C2466" s="2">
        <f>RSI!I2466</f>
        <v>49.098077500107649</v>
      </c>
      <c r="D2466" s="2">
        <f>MACD!E2466</f>
        <v>3.3552661034594422E-2</v>
      </c>
      <c r="E2466" s="2">
        <f>MACD!F2466</f>
        <v>-1.4723292709400928E-2</v>
      </c>
      <c r="F2466" s="2">
        <f>'Moving Avg'!D2466</f>
        <v>9.9026399999999999</v>
      </c>
      <c r="G2466" s="2">
        <f>'Moving Avg'!F2466</f>
        <v>9.9132900000000017</v>
      </c>
      <c r="H2466" s="2">
        <f>'Moving Avg'!G2466</f>
        <v>9.5855239999999995</v>
      </c>
      <c r="I2466" s="2">
        <f>'Moving Avg'!H2466</f>
        <v>8.3920259999999978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  <c r="M2466" s="8">
        <f t="shared" si="383"/>
        <v>50</v>
      </c>
      <c r="N2466" s="8">
        <f t="shared" si="380"/>
        <v>0</v>
      </c>
      <c r="O2466" s="8">
        <f t="shared" si="381"/>
        <v>50</v>
      </c>
      <c r="P2466" s="8">
        <f t="shared" si="382"/>
        <v>16.5</v>
      </c>
      <c r="Q2466" s="9">
        <f t="shared" si="384"/>
        <v>27.475000000000001</v>
      </c>
      <c r="R2466" s="9">
        <f t="shared" si="385"/>
        <v>31.625</v>
      </c>
      <c r="S2466" s="9">
        <f t="shared" si="386"/>
        <v>27.425000000000001</v>
      </c>
      <c r="T2466" s="9">
        <f t="shared" si="387"/>
        <v>29.125</v>
      </c>
      <c r="U2466" s="8">
        <f t="shared" si="388"/>
        <v>28.841666666666669</v>
      </c>
      <c r="V2466" s="8">
        <f t="shared" si="389"/>
        <v>28.912500000000001</v>
      </c>
    </row>
    <row r="2467" spans="1:22" ht="13.5" x14ac:dyDescent="0.25">
      <c r="A2467" s="3">
        <f>RSI!A2467</f>
        <v>45596</v>
      </c>
      <c r="B2467" s="2">
        <f>RSI!B2467</f>
        <v>9.8252000000000006</v>
      </c>
      <c r="C2467" s="2">
        <f>RSI!I2467</f>
        <v>50.986318933381568</v>
      </c>
      <c r="D2467" s="2">
        <f>MACD!E2467</f>
        <v>3.9828247465971245E-2</v>
      </c>
      <c r="E2467" s="2">
        <f>MACD!F2467</f>
        <v>-3.8129846743264941E-3</v>
      </c>
      <c r="F2467" s="2">
        <f>'Moving Avg'!D2467</f>
        <v>9.8561800000000002</v>
      </c>
      <c r="G2467" s="2">
        <f>'Moving Avg'!F2467</f>
        <v>9.9089349999999996</v>
      </c>
      <c r="H2467" s="2">
        <f>'Moving Avg'!G2467</f>
        <v>9.5961719999999975</v>
      </c>
      <c r="I2467" s="2">
        <f>'Moving Avg'!H2467</f>
        <v>8.4037054999999974</v>
      </c>
      <c r="J2467" s="6" t="str">
        <f>OBV!F2467</f>
        <v>BEARISH</v>
      </c>
      <c r="K2467" s="6" t="str">
        <f>OBV!G2467</f>
        <v>NEUTRAL</v>
      </c>
      <c r="L2467" s="6" t="str">
        <f>OBV!H2467</f>
        <v>CONFIRMED BEARISH</v>
      </c>
      <c r="M2467" s="8">
        <f t="shared" si="383"/>
        <v>50</v>
      </c>
      <c r="N2467" s="8">
        <f t="shared" si="380"/>
        <v>0</v>
      </c>
      <c r="O2467" s="8">
        <f t="shared" si="381"/>
        <v>50</v>
      </c>
      <c r="P2467" s="8">
        <f t="shared" si="382"/>
        <v>16.5</v>
      </c>
      <c r="Q2467" s="9">
        <f t="shared" si="384"/>
        <v>27.475000000000001</v>
      </c>
      <c r="R2467" s="9">
        <f t="shared" si="385"/>
        <v>31.625</v>
      </c>
      <c r="S2467" s="9">
        <f t="shared" si="386"/>
        <v>27.425000000000001</v>
      </c>
      <c r="T2467" s="9">
        <f t="shared" si="387"/>
        <v>29.125</v>
      </c>
      <c r="U2467" s="8">
        <f t="shared" si="388"/>
        <v>28.841666666666669</v>
      </c>
      <c r="V2467" s="8">
        <f t="shared" si="389"/>
        <v>28.912500000000001</v>
      </c>
    </row>
    <row r="2468" spans="1:22" ht="13.5" x14ac:dyDescent="0.25">
      <c r="A2468" s="3">
        <f>RSI!A2468</f>
        <v>45597</v>
      </c>
      <c r="B2468" s="2">
        <f>RSI!B2468</f>
        <v>9.8542000000000005</v>
      </c>
      <c r="C2468" s="2">
        <f>RSI!I2468</f>
        <v>52.410948975920739</v>
      </c>
      <c r="D2468" s="2">
        <f>MACD!E2468</f>
        <v>4.7377174186097548E-2</v>
      </c>
      <c r="E2468" s="2">
        <f>MACD!F2468</f>
        <v>6.425047097758315E-3</v>
      </c>
      <c r="F2468" s="2">
        <f>'Moving Avg'!D2468</f>
        <v>9.8522999999999996</v>
      </c>
      <c r="G2468" s="2">
        <f>'Moving Avg'!F2468</f>
        <v>9.9069949999999984</v>
      </c>
      <c r="H2468" s="2">
        <f>'Moving Avg'!G2468</f>
        <v>9.6079799999999995</v>
      </c>
      <c r="I2468" s="2">
        <f>'Moving Avg'!H2468</f>
        <v>8.4152974999999994</v>
      </c>
      <c r="J2468" s="6" t="str">
        <f>OBV!F2468</f>
        <v>BULLISH</v>
      </c>
      <c r="K2468" s="6" t="str">
        <f>OBV!G2468</f>
        <v>NEUTRAL</v>
      </c>
      <c r="L2468" s="6" t="str">
        <f>OBV!H2468</f>
        <v>BULLISH DIVERGENCE</v>
      </c>
      <c r="M2468" s="8">
        <f t="shared" si="383"/>
        <v>50</v>
      </c>
      <c r="N2468" s="8">
        <f t="shared" si="380"/>
        <v>0</v>
      </c>
      <c r="O2468" s="8">
        <f t="shared" si="381"/>
        <v>50</v>
      </c>
      <c r="P2468" s="8">
        <f t="shared" si="382"/>
        <v>66.5</v>
      </c>
      <c r="Q2468" s="9">
        <f t="shared" si="384"/>
        <v>34.975000000000001</v>
      </c>
      <c r="R2468" s="9">
        <f t="shared" si="385"/>
        <v>44.125</v>
      </c>
      <c r="S2468" s="9">
        <f t="shared" si="386"/>
        <v>49.924999999999997</v>
      </c>
      <c r="T2468" s="9">
        <f t="shared" si="387"/>
        <v>41.625</v>
      </c>
      <c r="U2468" s="8">
        <f t="shared" si="388"/>
        <v>43.008333333333326</v>
      </c>
      <c r="V2468" s="8">
        <f t="shared" si="389"/>
        <v>42.662499999999994</v>
      </c>
    </row>
    <row r="2469" spans="1:22" ht="13.5" x14ac:dyDescent="0.25">
      <c r="A2469" s="3">
        <f>RSI!A2469</f>
        <v>45600</v>
      </c>
      <c r="B2469" s="2">
        <f>RSI!B2469</f>
        <v>9.8252000000000006</v>
      </c>
      <c r="C2469" s="2">
        <f>RSI!I2469</f>
        <v>50.820185157850304</v>
      </c>
      <c r="D2469" s="2">
        <f>MACD!E2469</f>
        <v>6.3118616212566536E-2</v>
      </c>
      <c r="E2469" s="2">
        <f>MACD!F2469</f>
        <v>1.7763760920719962E-2</v>
      </c>
      <c r="F2469" s="2">
        <f>'Moving Avg'!D2469</f>
        <v>9.8368199999999995</v>
      </c>
      <c r="G2469" s="2">
        <f>'Moving Avg'!F2469</f>
        <v>9.9050599999999989</v>
      </c>
      <c r="H2469" s="2">
        <f>'Moving Avg'!G2469</f>
        <v>9.6192080000000004</v>
      </c>
      <c r="I2469" s="2">
        <f>'Moving Avg'!H2469</f>
        <v>8.4268839999999994</v>
      </c>
      <c r="J2469" s="6" t="str">
        <f>OBV!F2469</f>
        <v>BEARISH</v>
      </c>
      <c r="K2469" s="6" t="str">
        <f>OBV!G2469</f>
        <v>NEUTRAL</v>
      </c>
      <c r="L2469" s="6" t="str">
        <f>OBV!H2469</f>
        <v>CONFIRMED BEARISH</v>
      </c>
      <c r="M2469" s="8">
        <f t="shared" si="383"/>
        <v>50</v>
      </c>
      <c r="N2469" s="8">
        <f t="shared" si="380"/>
        <v>0</v>
      </c>
      <c r="O2469" s="8">
        <f t="shared" si="381"/>
        <v>50</v>
      </c>
      <c r="P2469" s="8">
        <f t="shared" si="382"/>
        <v>16.5</v>
      </c>
      <c r="Q2469" s="9">
        <f t="shared" si="384"/>
        <v>27.475000000000001</v>
      </c>
      <c r="R2469" s="9">
        <f t="shared" si="385"/>
        <v>31.625</v>
      </c>
      <c r="S2469" s="9">
        <f t="shared" si="386"/>
        <v>27.425000000000001</v>
      </c>
      <c r="T2469" s="9">
        <f t="shared" si="387"/>
        <v>29.125</v>
      </c>
      <c r="U2469" s="8">
        <f t="shared" si="388"/>
        <v>28.841666666666669</v>
      </c>
      <c r="V2469" s="8">
        <f t="shared" si="389"/>
        <v>28.912500000000001</v>
      </c>
    </row>
    <row r="2470" spans="1:22" ht="13.5" x14ac:dyDescent="0.25">
      <c r="A2470" s="3">
        <f>RSI!A2470</f>
        <v>45601</v>
      </c>
      <c r="B2470" s="2">
        <f>RSI!B2470</f>
        <v>9.7962000000000007</v>
      </c>
      <c r="C2470" s="2">
        <f>RSI!I2470</f>
        <v>49.211629437031213</v>
      </c>
      <c r="D2470" s="2">
        <f>MACD!E2470</f>
        <v>8.7473664908944926E-2</v>
      </c>
      <c r="E2470" s="2">
        <f>MACD!F2470</f>
        <v>3.170574171836496E-2</v>
      </c>
      <c r="F2470" s="2">
        <f>'Moving Avg'!D2470</f>
        <v>9.8174600000000005</v>
      </c>
      <c r="G2470" s="2">
        <f>'Moving Avg'!F2470</f>
        <v>9.9060299999999977</v>
      </c>
      <c r="H2470" s="2">
        <f>'Moving Avg'!G2470</f>
        <v>9.6319860000000013</v>
      </c>
      <c r="I2470" s="2">
        <f>'Moving Avg'!H2470</f>
        <v>8.4386509999999983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  <c r="M2470" s="8">
        <f t="shared" si="383"/>
        <v>50</v>
      </c>
      <c r="N2470" s="8">
        <f t="shared" si="380"/>
        <v>0</v>
      </c>
      <c r="O2470" s="8">
        <f t="shared" si="381"/>
        <v>50</v>
      </c>
      <c r="P2470" s="8">
        <f t="shared" si="382"/>
        <v>16.5</v>
      </c>
      <c r="Q2470" s="9">
        <f t="shared" si="384"/>
        <v>27.475000000000001</v>
      </c>
      <c r="R2470" s="9">
        <f t="shared" si="385"/>
        <v>31.625</v>
      </c>
      <c r="S2470" s="9">
        <f t="shared" si="386"/>
        <v>27.425000000000001</v>
      </c>
      <c r="T2470" s="9">
        <f t="shared" si="387"/>
        <v>29.125</v>
      </c>
      <c r="U2470" s="8">
        <f t="shared" si="388"/>
        <v>28.841666666666669</v>
      </c>
      <c r="V2470" s="8">
        <f t="shared" si="389"/>
        <v>28.912500000000001</v>
      </c>
    </row>
    <row r="2471" spans="1:22" ht="13.5" x14ac:dyDescent="0.25">
      <c r="A2471" s="3">
        <f>RSI!A2471</f>
        <v>45602</v>
      </c>
      <c r="B2471" s="2">
        <f>RSI!B2471</f>
        <v>9.68</v>
      </c>
      <c r="C2471" s="2">
        <f>RSI!I2471</f>
        <v>43.297923215866859</v>
      </c>
      <c r="D2471" s="2">
        <f>MACD!E2471</f>
        <v>0.10787464420201687</v>
      </c>
      <c r="E2471" s="2">
        <f>MACD!F2471</f>
        <v>4.6939522215095342E-2</v>
      </c>
      <c r="F2471" s="2">
        <f>'Moving Avg'!D2471</f>
        <v>9.7961600000000004</v>
      </c>
      <c r="G2471" s="2">
        <f>'Moving Avg'!F2471</f>
        <v>9.898769999999999</v>
      </c>
      <c r="H2471" s="2">
        <f>'Moving Avg'!G2471</f>
        <v>9.6441820000000007</v>
      </c>
      <c r="I2471" s="2">
        <f>'Moving Avg'!H2471</f>
        <v>8.4494649999999982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  <c r="M2471" s="8">
        <f t="shared" si="383"/>
        <v>50</v>
      </c>
      <c r="N2471" s="8">
        <f t="shared" si="380"/>
        <v>0</v>
      </c>
      <c r="O2471" s="8">
        <f t="shared" si="381"/>
        <v>50</v>
      </c>
      <c r="P2471" s="8">
        <f t="shared" si="382"/>
        <v>16.5</v>
      </c>
      <c r="Q2471" s="9">
        <f t="shared" si="384"/>
        <v>27.475000000000001</v>
      </c>
      <c r="R2471" s="9">
        <f t="shared" si="385"/>
        <v>31.625</v>
      </c>
      <c r="S2471" s="9">
        <f t="shared" si="386"/>
        <v>27.425000000000001</v>
      </c>
      <c r="T2471" s="9">
        <f t="shared" si="387"/>
        <v>29.125</v>
      </c>
      <c r="U2471" s="8">
        <f t="shared" si="388"/>
        <v>28.841666666666669</v>
      </c>
      <c r="V2471" s="8">
        <f t="shared" si="389"/>
        <v>28.912500000000001</v>
      </c>
    </row>
    <row r="2472" spans="1:22" ht="13.5" x14ac:dyDescent="0.25">
      <c r="A2472" s="3">
        <f>RSI!A2472</f>
        <v>45603</v>
      </c>
      <c r="B2472" s="2">
        <f>RSI!B2472</f>
        <v>9.68</v>
      </c>
      <c r="C2472" s="2">
        <f>RSI!I2472</f>
        <v>43.297923215866859</v>
      </c>
      <c r="D2472" s="2">
        <f>MACD!E2472</f>
        <v>0.13933837847206298</v>
      </c>
      <c r="E2472" s="2">
        <f>MACD!F2472</f>
        <v>6.5419293466488865E-2</v>
      </c>
      <c r="F2472" s="2">
        <f>'Moving Avg'!D2472</f>
        <v>9.7671200000000002</v>
      </c>
      <c r="G2472" s="2">
        <f>'Moving Avg'!F2472</f>
        <v>9.8900599999999983</v>
      </c>
      <c r="H2472" s="2">
        <f>'Moving Avg'!G2472</f>
        <v>9.6548300000000005</v>
      </c>
      <c r="I2472" s="2">
        <f>'Moving Avg'!H2472</f>
        <v>8.4606974999999984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  <c r="M2472" s="8">
        <f t="shared" si="383"/>
        <v>50</v>
      </c>
      <c r="N2472" s="8">
        <f t="shared" si="380"/>
        <v>0</v>
      </c>
      <c r="O2472" s="8">
        <f t="shared" si="381"/>
        <v>50</v>
      </c>
      <c r="P2472" s="8">
        <f t="shared" si="382"/>
        <v>16.5</v>
      </c>
      <c r="Q2472" s="9">
        <f t="shared" si="384"/>
        <v>27.475000000000001</v>
      </c>
      <c r="R2472" s="9">
        <f t="shared" si="385"/>
        <v>31.625</v>
      </c>
      <c r="S2472" s="9">
        <f t="shared" si="386"/>
        <v>27.425000000000001</v>
      </c>
      <c r="T2472" s="9">
        <f t="shared" si="387"/>
        <v>29.125</v>
      </c>
      <c r="U2472" s="8">
        <f t="shared" si="388"/>
        <v>28.841666666666669</v>
      </c>
      <c r="V2472" s="8">
        <f t="shared" si="389"/>
        <v>28.912500000000001</v>
      </c>
    </row>
    <row r="2473" spans="1:22" ht="13.5" x14ac:dyDescent="0.25">
      <c r="A2473" s="3">
        <f>RSI!A2473</f>
        <v>45604</v>
      </c>
      <c r="B2473" s="2">
        <f>RSI!B2473</f>
        <v>9.6606000000000005</v>
      </c>
      <c r="C2473" s="2">
        <f>RSI!I2473</f>
        <v>42.313380213148861</v>
      </c>
      <c r="D2473" s="2">
        <f>MACD!E2473</f>
        <v>0.13984827422811641</v>
      </c>
      <c r="E2473" s="2">
        <f>MACD!F2473</f>
        <v>8.0305089618814385E-2</v>
      </c>
      <c r="F2473" s="2">
        <f>'Moving Avg'!D2473</f>
        <v>9.7284000000000006</v>
      </c>
      <c r="G2473" s="2">
        <f>'Moving Avg'!F2473</f>
        <v>9.8745699999999985</v>
      </c>
      <c r="H2473" s="2">
        <f>'Moving Avg'!G2473</f>
        <v>9.6648960000000006</v>
      </c>
      <c r="I2473" s="2">
        <f>'Moving Avg'!H2473</f>
        <v>8.4717864999999968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3"/>
        <v>50</v>
      </c>
      <c r="N2473" s="8">
        <f t="shared" si="380"/>
        <v>0</v>
      </c>
      <c r="O2473" s="8">
        <f t="shared" si="381"/>
        <v>50</v>
      </c>
      <c r="P2473" s="8">
        <f t="shared" si="382"/>
        <v>16.5</v>
      </c>
      <c r="Q2473" s="9">
        <f t="shared" si="384"/>
        <v>27.475000000000001</v>
      </c>
      <c r="R2473" s="9">
        <f t="shared" si="385"/>
        <v>31.625</v>
      </c>
      <c r="S2473" s="9">
        <f t="shared" si="386"/>
        <v>27.425000000000001</v>
      </c>
      <c r="T2473" s="9">
        <f t="shared" si="387"/>
        <v>29.125</v>
      </c>
      <c r="U2473" s="8">
        <f t="shared" si="388"/>
        <v>28.841666666666669</v>
      </c>
      <c r="V2473" s="8">
        <f t="shared" si="389"/>
        <v>28.912500000000001</v>
      </c>
    </row>
    <row r="2474" spans="1:22" ht="13.5" x14ac:dyDescent="0.25">
      <c r="A2474" s="3">
        <f>RSI!A2474</f>
        <v>45607</v>
      </c>
      <c r="B2474" s="2">
        <f>RSI!B2474</f>
        <v>9.5831999999999997</v>
      </c>
      <c r="C2474" s="2">
        <f>RSI!I2474</f>
        <v>38.547332103522628</v>
      </c>
      <c r="D2474" s="2">
        <f>MACD!E2474</f>
        <v>0.15127627490048745</v>
      </c>
      <c r="E2474" s="2">
        <f>MACD!F2474</f>
        <v>9.4499326675149015E-2</v>
      </c>
      <c r="F2474" s="2">
        <f>'Moving Avg'!D2474</f>
        <v>9.68</v>
      </c>
      <c r="G2474" s="2">
        <f>'Moving Avg'!F2474</f>
        <v>9.8503700000000016</v>
      </c>
      <c r="H2474" s="2">
        <f>'Moving Avg'!G2474</f>
        <v>9.6736079999999998</v>
      </c>
      <c r="I2474" s="2">
        <f>'Moving Avg'!H2474</f>
        <v>8.4827214999999985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3"/>
        <v>50</v>
      </c>
      <c r="N2474" s="8">
        <f t="shared" si="380"/>
        <v>0</v>
      </c>
      <c r="O2474" s="8">
        <f t="shared" si="381"/>
        <v>50</v>
      </c>
      <c r="P2474" s="8">
        <f t="shared" si="382"/>
        <v>16.5</v>
      </c>
      <c r="Q2474" s="9">
        <f t="shared" si="384"/>
        <v>27.475000000000001</v>
      </c>
      <c r="R2474" s="9">
        <f t="shared" si="385"/>
        <v>31.625</v>
      </c>
      <c r="S2474" s="9">
        <f t="shared" si="386"/>
        <v>27.425000000000001</v>
      </c>
      <c r="T2474" s="9">
        <f t="shared" si="387"/>
        <v>29.125</v>
      </c>
      <c r="U2474" s="8">
        <f t="shared" si="388"/>
        <v>28.841666666666669</v>
      </c>
      <c r="V2474" s="8">
        <f t="shared" si="389"/>
        <v>28.912500000000001</v>
      </c>
    </row>
    <row r="2475" spans="1:22" ht="13.5" x14ac:dyDescent="0.25">
      <c r="A2475" s="3">
        <f>RSI!A2475</f>
        <v>45608</v>
      </c>
      <c r="B2475" s="2">
        <f>RSI!B2475</f>
        <v>9.6509999999999998</v>
      </c>
      <c r="C2475" s="2">
        <f>RSI!I2475</f>
        <v>43.30734729036903</v>
      </c>
      <c r="D2475" s="2">
        <f>MACD!E2475</f>
        <v>0.1556466312688638</v>
      </c>
      <c r="E2475" s="2">
        <f>MACD!F2475</f>
        <v>0.10672878759389198</v>
      </c>
      <c r="F2475" s="2">
        <f>'Moving Avg'!D2475</f>
        <v>9.6509600000000013</v>
      </c>
      <c r="G2475" s="2">
        <f>'Moving Avg'!F2475</f>
        <v>9.8314950000000003</v>
      </c>
      <c r="H2475" s="2">
        <f>'Moving Avg'!G2475</f>
        <v>9.6838700000000024</v>
      </c>
      <c r="I2475" s="2">
        <f>'Moving Avg'!H2475</f>
        <v>8.4938555000000004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  <c r="M2475" s="8">
        <f t="shared" si="383"/>
        <v>50</v>
      </c>
      <c r="N2475" s="8">
        <f t="shared" si="380"/>
        <v>0</v>
      </c>
      <c r="O2475" s="8">
        <f t="shared" si="381"/>
        <v>50</v>
      </c>
      <c r="P2475" s="8">
        <f t="shared" si="382"/>
        <v>16.5</v>
      </c>
      <c r="Q2475" s="9">
        <f t="shared" si="384"/>
        <v>27.475000000000001</v>
      </c>
      <c r="R2475" s="9">
        <f t="shared" si="385"/>
        <v>31.625</v>
      </c>
      <c r="S2475" s="9">
        <f t="shared" si="386"/>
        <v>27.425000000000001</v>
      </c>
      <c r="T2475" s="9">
        <f t="shared" si="387"/>
        <v>29.125</v>
      </c>
      <c r="U2475" s="8">
        <f t="shared" si="388"/>
        <v>28.841666666666669</v>
      </c>
      <c r="V2475" s="8">
        <f t="shared" si="389"/>
        <v>28.912500000000001</v>
      </c>
    </row>
    <row r="2476" spans="1:22" ht="13.5" x14ac:dyDescent="0.25">
      <c r="A2476" s="3">
        <f>RSI!A2476</f>
        <v>45609</v>
      </c>
      <c r="B2476" s="2">
        <f>RSI!B2476</f>
        <v>9.68</v>
      </c>
      <c r="C2476" s="2">
        <f>RSI!I2476</f>
        <v>45.260435775029649</v>
      </c>
      <c r="D2476" s="2">
        <f>MACD!E2476</f>
        <v>0.14152202009002757</v>
      </c>
      <c r="E2476" s="2">
        <f>MACD!F2476</f>
        <v>0.11368743409311911</v>
      </c>
      <c r="F2476" s="2">
        <f>'Moving Avg'!D2476</f>
        <v>9.6509599999999995</v>
      </c>
      <c r="G2476" s="2">
        <f>'Moving Avg'!F2476</f>
        <v>9.8266550000000006</v>
      </c>
      <c r="H2476" s="2">
        <f>'Moving Avg'!G2476</f>
        <v>9.6954860000000025</v>
      </c>
      <c r="I2476" s="2">
        <f>'Moving Avg'!H2476</f>
        <v>8.5055069999999997</v>
      </c>
      <c r="J2476" s="6" t="str">
        <f>OBV!F2476</f>
        <v>BEARISH</v>
      </c>
      <c r="K2476" s="6" t="str">
        <f>OBV!G2476</f>
        <v>NEUTRAL</v>
      </c>
      <c r="L2476" s="6" t="str">
        <f>OBV!H2476</f>
        <v>NEUTRAL</v>
      </c>
      <c r="M2476" s="8">
        <f t="shared" si="383"/>
        <v>50</v>
      </c>
      <c r="N2476" s="8">
        <f t="shared" si="380"/>
        <v>0</v>
      </c>
      <c r="O2476" s="8">
        <f t="shared" si="381"/>
        <v>50</v>
      </c>
      <c r="P2476" s="8">
        <f t="shared" si="382"/>
        <v>16.5</v>
      </c>
      <c r="Q2476" s="9">
        <f t="shared" si="384"/>
        <v>27.475000000000001</v>
      </c>
      <c r="R2476" s="9">
        <f t="shared" si="385"/>
        <v>31.625</v>
      </c>
      <c r="S2476" s="9">
        <f t="shared" si="386"/>
        <v>27.425000000000001</v>
      </c>
      <c r="T2476" s="9">
        <f t="shared" si="387"/>
        <v>29.125</v>
      </c>
      <c r="U2476" s="8">
        <f t="shared" si="388"/>
        <v>28.841666666666669</v>
      </c>
      <c r="V2476" s="8">
        <f t="shared" si="389"/>
        <v>28.912500000000001</v>
      </c>
    </row>
    <row r="2477" spans="1:22" ht="13.5" x14ac:dyDescent="0.25">
      <c r="A2477" s="3">
        <f>RSI!A2477</f>
        <v>45610</v>
      </c>
      <c r="B2477" s="2">
        <f>RSI!B2477</f>
        <v>9.7962000000000007</v>
      </c>
      <c r="C2477" s="2">
        <f>RSI!I2477</f>
        <v>52.344762646309619</v>
      </c>
      <c r="D2477" s="2">
        <f>MACD!E2477</f>
        <v>0.12740305668677898</v>
      </c>
      <c r="E2477" s="2">
        <f>MACD!F2477</f>
        <v>0.11643055861185109</v>
      </c>
      <c r="F2477" s="2">
        <f>'Moving Avg'!D2477</f>
        <v>9.674199999999999</v>
      </c>
      <c r="G2477" s="2">
        <f>'Moving Avg'!F2477</f>
        <v>9.8218150000000009</v>
      </c>
      <c r="H2477" s="2">
        <f>'Moving Avg'!G2477</f>
        <v>9.7102000000000004</v>
      </c>
      <c r="I2477" s="2">
        <f>'Moving Avg'!H2477</f>
        <v>8.5179720000000003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  <c r="M2477" s="8">
        <f t="shared" si="383"/>
        <v>50</v>
      </c>
      <c r="N2477" s="8">
        <f t="shared" si="380"/>
        <v>0</v>
      </c>
      <c r="O2477" s="8">
        <f t="shared" si="381"/>
        <v>50</v>
      </c>
      <c r="P2477" s="8">
        <f t="shared" si="382"/>
        <v>83.5</v>
      </c>
      <c r="Q2477" s="9">
        <f t="shared" si="384"/>
        <v>37.524999999999999</v>
      </c>
      <c r="R2477" s="9">
        <f t="shared" si="385"/>
        <v>48.375</v>
      </c>
      <c r="S2477" s="9">
        <f t="shared" si="386"/>
        <v>57.575000000000003</v>
      </c>
      <c r="T2477" s="9">
        <f t="shared" si="387"/>
        <v>45.875</v>
      </c>
      <c r="U2477" s="8">
        <f t="shared" si="388"/>
        <v>47.82500000000001</v>
      </c>
      <c r="V2477" s="8">
        <f t="shared" si="389"/>
        <v>47.337500000000006</v>
      </c>
    </row>
    <row r="2478" spans="1:22" ht="13.5" x14ac:dyDescent="0.25">
      <c r="A2478" s="3">
        <f>RSI!A2478</f>
        <v>45611</v>
      </c>
      <c r="B2478" s="2">
        <f>RSI!B2478</f>
        <v>9.8155000000000001</v>
      </c>
      <c r="C2478" s="2">
        <f>RSI!I2478</f>
        <v>53.422976363707399</v>
      </c>
      <c r="D2478" s="2">
        <f>MACD!E2478</f>
        <v>0.11825169724905571</v>
      </c>
      <c r="E2478" s="2">
        <f>MACD!F2478</f>
        <v>0.11679478633929201</v>
      </c>
      <c r="F2478" s="2">
        <f>'Moving Avg'!D2478</f>
        <v>9.7051800000000004</v>
      </c>
      <c r="G2478" s="2">
        <f>'Moving Avg'!F2478</f>
        <v>9.8164900000000017</v>
      </c>
      <c r="H2478" s="2">
        <f>'Moving Avg'!G2478</f>
        <v>9.7200740000000003</v>
      </c>
      <c r="I2478" s="2">
        <f>'Moving Avg'!H2478</f>
        <v>8.5303009999999979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  <c r="M2478" s="8">
        <f t="shared" si="383"/>
        <v>50</v>
      </c>
      <c r="N2478" s="8">
        <f t="shared" si="380"/>
        <v>0</v>
      </c>
      <c r="O2478" s="8">
        <f t="shared" si="381"/>
        <v>50</v>
      </c>
      <c r="P2478" s="8">
        <f t="shared" si="382"/>
        <v>83.5</v>
      </c>
      <c r="Q2478" s="9">
        <f t="shared" si="384"/>
        <v>37.524999999999999</v>
      </c>
      <c r="R2478" s="9">
        <f t="shared" si="385"/>
        <v>48.375</v>
      </c>
      <c r="S2478" s="9">
        <f t="shared" si="386"/>
        <v>57.575000000000003</v>
      </c>
      <c r="T2478" s="9">
        <f t="shared" si="387"/>
        <v>45.875</v>
      </c>
      <c r="U2478" s="8">
        <f t="shared" si="388"/>
        <v>47.82500000000001</v>
      </c>
      <c r="V2478" s="8">
        <f t="shared" si="389"/>
        <v>47.337500000000006</v>
      </c>
    </row>
    <row r="2479" spans="1:22" ht="13.5" x14ac:dyDescent="0.25">
      <c r="A2479" s="3">
        <f>RSI!A2479</f>
        <v>45614</v>
      </c>
      <c r="B2479" s="2">
        <f>RSI!B2479</f>
        <v>9.7962000000000007</v>
      </c>
      <c r="C2479" s="2">
        <f>RSI!I2479</f>
        <v>52.152250260566113</v>
      </c>
      <c r="D2479" s="2">
        <f>MACD!E2479</f>
        <v>0.10714334786338675</v>
      </c>
      <c r="E2479" s="2">
        <f>MACD!F2479</f>
        <v>0.11486449864411095</v>
      </c>
      <c r="F2479" s="2">
        <f>'Moving Avg'!D2479</f>
        <v>9.7477800000000006</v>
      </c>
      <c r="G2479" s="2">
        <f>'Moving Avg'!F2479</f>
        <v>9.8077799999999993</v>
      </c>
      <c r="H2479" s="2">
        <f>'Moving Avg'!G2479</f>
        <v>9.7301420000000007</v>
      </c>
      <c r="I2479" s="2">
        <f>'Moving Avg'!H2479</f>
        <v>8.5425334999999976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  <c r="M2479" s="8">
        <f t="shared" si="383"/>
        <v>50</v>
      </c>
      <c r="N2479" s="8">
        <f t="shared" si="380"/>
        <v>45</v>
      </c>
      <c r="O2479" s="8">
        <f t="shared" si="381"/>
        <v>50</v>
      </c>
      <c r="P2479" s="8">
        <f t="shared" si="382"/>
        <v>83.5</v>
      </c>
      <c r="Q2479" s="9">
        <f t="shared" si="384"/>
        <v>53.274999999999999</v>
      </c>
      <c r="R2479" s="9">
        <f t="shared" si="385"/>
        <v>57.375</v>
      </c>
      <c r="S2479" s="9">
        <f t="shared" si="386"/>
        <v>64.325000000000003</v>
      </c>
      <c r="T2479" s="9">
        <f t="shared" si="387"/>
        <v>57.125</v>
      </c>
      <c r="U2479" s="8">
        <f t="shared" si="388"/>
        <v>58.32500000000001</v>
      </c>
      <c r="V2479" s="8">
        <f t="shared" si="389"/>
        <v>58.025000000000006</v>
      </c>
    </row>
    <row r="2480" spans="1:22" ht="13.5" x14ac:dyDescent="0.25">
      <c r="A2480" s="3">
        <f>RSI!A2480</f>
        <v>45615</v>
      </c>
      <c r="B2480" s="2">
        <f>RSI!B2480</f>
        <v>9.7767999999999997</v>
      </c>
      <c r="C2480" s="2">
        <f>RSI!I2480</f>
        <v>50.843113220823234</v>
      </c>
      <c r="D2480" s="2">
        <f>MACD!E2480</f>
        <v>9.452520121805108E-2</v>
      </c>
      <c r="E2480" s="2">
        <f>MACD!F2480</f>
        <v>0.11079663915889898</v>
      </c>
      <c r="F2480" s="2">
        <f>'Moving Avg'!D2480</f>
        <v>9.7729400000000002</v>
      </c>
      <c r="G2480" s="2">
        <f>'Moving Avg'!F2480</f>
        <v>9.7951949999999997</v>
      </c>
      <c r="H2480" s="2">
        <f>'Moving Avg'!G2480</f>
        <v>9.7357559999999985</v>
      </c>
      <c r="I2480" s="2">
        <f>'Moving Avg'!H2480</f>
        <v>8.5549014999999979</v>
      </c>
      <c r="J2480" s="6" t="str">
        <f>OBV!F2480</f>
        <v>BULLISH</v>
      </c>
      <c r="K2480" s="6" t="str">
        <f>OBV!G2480</f>
        <v>NEUTRAL</v>
      </c>
      <c r="L2480" s="6" t="str">
        <f>OBV!H2480</f>
        <v>CONFIRMED BULLISH</v>
      </c>
      <c r="M2480" s="8">
        <f t="shared" si="383"/>
        <v>50</v>
      </c>
      <c r="N2480" s="8">
        <f t="shared" si="380"/>
        <v>45</v>
      </c>
      <c r="O2480" s="8">
        <f t="shared" si="381"/>
        <v>50</v>
      </c>
      <c r="P2480" s="8">
        <f t="shared" si="382"/>
        <v>83.5</v>
      </c>
      <c r="Q2480" s="9">
        <f t="shared" si="384"/>
        <v>53.274999999999999</v>
      </c>
      <c r="R2480" s="9">
        <f t="shared" si="385"/>
        <v>57.375</v>
      </c>
      <c r="S2480" s="9">
        <f t="shared" si="386"/>
        <v>64.325000000000003</v>
      </c>
      <c r="T2480" s="9">
        <f t="shared" si="387"/>
        <v>57.125</v>
      </c>
      <c r="U2480" s="8">
        <f t="shared" si="388"/>
        <v>58.32500000000001</v>
      </c>
      <c r="V2480" s="8">
        <f t="shared" si="389"/>
        <v>58.025000000000006</v>
      </c>
    </row>
    <row r="2481" spans="1:22" ht="13.5" x14ac:dyDescent="0.25">
      <c r="A2481" s="3">
        <f>RSI!A2481</f>
        <v>45616</v>
      </c>
      <c r="B2481" s="2">
        <f>RSI!B2481</f>
        <v>9.7670999999999992</v>
      </c>
      <c r="C2481" s="2">
        <f>RSI!I2481</f>
        <v>50.165053377482671</v>
      </c>
      <c r="D2481" s="2">
        <f>MACD!E2481</f>
        <v>6.6624656681470995E-2</v>
      </c>
      <c r="E2481" s="2">
        <f>MACD!F2481</f>
        <v>0.10196224266341339</v>
      </c>
      <c r="F2481" s="2">
        <f>'Moving Avg'!D2481</f>
        <v>9.7903599999999997</v>
      </c>
      <c r="G2481" s="2">
        <f>'Moving Avg'!F2481</f>
        <v>9.7850300000000008</v>
      </c>
      <c r="H2481" s="2">
        <f>'Moving Avg'!G2481</f>
        <v>9.7413699999999999</v>
      </c>
      <c r="I2481" s="2">
        <f>'Moving Avg'!H2481</f>
        <v>8.567221</v>
      </c>
      <c r="J2481" s="6" t="str">
        <f>OBV!F2481</f>
        <v>BULLISH</v>
      </c>
      <c r="K2481" s="6" t="str">
        <f>OBV!G2481</f>
        <v>NEUTRAL</v>
      </c>
      <c r="L2481" s="6" t="str">
        <f>OBV!H2481</f>
        <v>CONFIRMED BULLISH</v>
      </c>
      <c r="M2481" s="8">
        <f t="shared" si="383"/>
        <v>50</v>
      </c>
      <c r="N2481" s="8">
        <f t="shared" si="380"/>
        <v>100</v>
      </c>
      <c r="O2481" s="8">
        <f t="shared" si="381"/>
        <v>50</v>
      </c>
      <c r="P2481" s="8">
        <f t="shared" si="382"/>
        <v>83.5</v>
      </c>
      <c r="Q2481" s="9">
        <f t="shared" si="384"/>
        <v>72.525000000000006</v>
      </c>
      <c r="R2481" s="9">
        <f t="shared" si="385"/>
        <v>68.375</v>
      </c>
      <c r="S2481" s="9">
        <f t="shared" si="386"/>
        <v>72.575000000000003</v>
      </c>
      <c r="T2481" s="9">
        <f t="shared" si="387"/>
        <v>70.875</v>
      </c>
      <c r="U2481" s="8">
        <f t="shared" si="388"/>
        <v>71.158333333333346</v>
      </c>
      <c r="V2481" s="8">
        <f t="shared" si="389"/>
        <v>71.087500000000006</v>
      </c>
    </row>
    <row r="2482" spans="1:22" ht="13.5" x14ac:dyDescent="0.25">
      <c r="A2482" s="3">
        <f>RSI!A2482</f>
        <v>45617</v>
      </c>
      <c r="B2482" s="2">
        <f>RSI!B2482</f>
        <v>9.7284000000000006</v>
      </c>
      <c r="C2482" s="2">
        <f>RSI!I2482</f>
        <v>47.446345351028754</v>
      </c>
      <c r="D2482" s="2">
        <f>MACD!E2482</f>
        <v>4.588007441854991E-2</v>
      </c>
      <c r="E2482" s="2">
        <f>MACD!F2482</f>
        <v>9.0745809014440695E-2</v>
      </c>
      <c r="F2482" s="2">
        <f>'Moving Avg'!D2482</f>
        <v>9.7767999999999997</v>
      </c>
      <c r="G2482" s="2">
        <f>'Moving Avg'!F2482</f>
        <v>9.7685750000000002</v>
      </c>
      <c r="H2482" s="2">
        <f>'Moving Avg'!G2482</f>
        <v>9.7471779999999999</v>
      </c>
      <c r="I2482" s="2">
        <f>'Moving Avg'!H2482</f>
        <v>8.5795794999999995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  <c r="M2482" s="8">
        <f t="shared" si="383"/>
        <v>50</v>
      </c>
      <c r="N2482" s="8">
        <f t="shared" si="380"/>
        <v>100</v>
      </c>
      <c r="O2482" s="8">
        <f t="shared" si="381"/>
        <v>50</v>
      </c>
      <c r="P2482" s="8">
        <f t="shared" si="382"/>
        <v>16.5</v>
      </c>
      <c r="Q2482" s="9">
        <f t="shared" si="384"/>
        <v>62.475000000000001</v>
      </c>
      <c r="R2482" s="9">
        <f t="shared" si="385"/>
        <v>51.625</v>
      </c>
      <c r="S2482" s="9">
        <f t="shared" si="386"/>
        <v>42.424999999999997</v>
      </c>
      <c r="T2482" s="9">
        <f t="shared" si="387"/>
        <v>54.125</v>
      </c>
      <c r="U2482" s="8">
        <f t="shared" si="388"/>
        <v>52.17499999999999</v>
      </c>
      <c r="V2482" s="8">
        <f t="shared" si="389"/>
        <v>52.662499999999994</v>
      </c>
    </row>
    <row r="2483" spans="1:22" ht="13.5" x14ac:dyDescent="0.25">
      <c r="A2483" s="3">
        <f>RSI!A2483</f>
        <v>45618</v>
      </c>
      <c r="B2483" s="2">
        <f>RSI!B2483</f>
        <v>9.7477999999999998</v>
      </c>
      <c r="C2483" s="2">
        <f>RSI!I2483</f>
        <v>48.940225082677543</v>
      </c>
      <c r="D2483" s="2">
        <f>MACD!E2483</f>
        <v>2.4131127353088644E-2</v>
      </c>
      <c r="E2483" s="2">
        <f>MACD!F2483</f>
        <v>7.7422872682170282E-2</v>
      </c>
      <c r="F2483" s="2">
        <f>'Moving Avg'!D2483</f>
        <v>9.7632599999999989</v>
      </c>
      <c r="G2483" s="2">
        <f>'Moving Avg'!F2483</f>
        <v>9.7622850000000021</v>
      </c>
      <c r="H2483" s="2">
        <f>'Moving Avg'!G2483</f>
        <v>9.7535679999999996</v>
      </c>
      <c r="I2483" s="2">
        <f>'Moving Avg'!H2483</f>
        <v>8.5918954999999997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3"/>
        <v>50</v>
      </c>
      <c r="N2483" s="8">
        <f t="shared" si="380"/>
        <v>100</v>
      </c>
      <c r="O2483" s="8">
        <f t="shared" si="381"/>
        <v>50</v>
      </c>
      <c r="P2483" s="8">
        <f t="shared" si="382"/>
        <v>16.5</v>
      </c>
      <c r="Q2483" s="9">
        <f t="shared" si="384"/>
        <v>62.475000000000001</v>
      </c>
      <c r="R2483" s="9">
        <f t="shared" si="385"/>
        <v>51.625</v>
      </c>
      <c r="S2483" s="9">
        <f t="shared" si="386"/>
        <v>42.424999999999997</v>
      </c>
      <c r="T2483" s="9">
        <f t="shared" si="387"/>
        <v>54.125</v>
      </c>
      <c r="U2483" s="8">
        <f t="shared" si="388"/>
        <v>52.17499999999999</v>
      </c>
      <c r="V2483" s="8">
        <f t="shared" si="389"/>
        <v>52.662499999999994</v>
      </c>
    </row>
    <row r="2484" spans="1:22" ht="13.5" x14ac:dyDescent="0.25">
      <c r="A2484" s="3">
        <f>RSI!A2484</f>
        <v>45621</v>
      </c>
      <c r="B2484" s="2">
        <f>RSI!B2484</f>
        <v>9.7089999999999996</v>
      </c>
      <c r="C2484" s="2">
        <f>RSI!I2484</f>
        <v>46.116736979860754</v>
      </c>
      <c r="D2484" s="2">
        <f>MACD!E2484</f>
        <v>-3.2109950184633362E-3</v>
      </c>
      <c r="E2484" s="2">
        <f>MACD!F2484</f>
        <v>6.1296099142043564E-2</v>
      </c>
      <c r="F2484" s="2">
        <f>'Moving Avg'!D2484</f>
        <v>9.7458200000000001</v>
      </c>
      <c r="G2484" s="2">
        <f>'Moving Avg'!F2484</f>
        <v>9.7526050000000026</v>
      </c>
      <c r="H2484" s="2">
        <f>'Moving Avg'!G2484</f>
        <v>9.7591820000000009</v>
      </c>
      <c r="I2484" s="2">
        <f>'Moving Avg'!H2484</f>
        <v>8.6041569999999989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3"/>
        <v>50</v>
      </c>
      <c r="N2484" s="8">
        <f t="shared" si="380"/>
        <v>100</v>
      </c>
      <c r="O2484" s="8">
        <f t="shared" si="381"/>
        <v>50</v>
      </c>
      <c r="P2484" s="8">
        <f t="shared" si="382"/>
        <v>16.5</v>
      </c>
      <c r="Q2484" s="9">
        <f t="shared" si="384"/>
        <v>62.475000000000001</v>
      </c>
      <c r="R2484" s="9">
        <f t="shared" si="385"/>
        <v>51.625</v>
      </c>
      <c r="S2484" s="9">
        <f t="shared" si="386"/>
        <v>42.424999999999997</v>
      </c>
      <c r="T2484" s="9">
        <f t="shared" si="387"/>
        <v>54.125</v>
      </c>
      <c r="U2484" s="8">
        <f t="shared" si="388"/>
        <v>52.17499999999999</v>
      </c>
      <c r="V2484" s="8">
        <f t="shared" si="389"/>
        <v>52.662499999999994</v>
      </c>
    </row>
    <row r="2485" spans="1:22" ht="13.5" x14ac:dyDescent="0.25">
      <c r="A2485" s="3">
        <f>RSI!A2485</f>
        <v>45622</v>
      </c>
      <c r="B2485" s="2">
        <f>RSI!B2485</f>
        <v>9.7670999999999992</v>
      </c>
      <c r="C2485" s="2">
        <f>RSI!I2485</f>
        <v>50.703102634329326</v>
      </c>
      <c r="D2485" s="2">
        <f>MACD!E2485</f>
        <v>-1.9902845936135449E-2</v>
      </c>
      <c r="E2485" s="2">
        <f>MACD!F2485</f>
        <v>4.5056310126407761E-2</v>
      </c>
      <c r="F2485" s="2">
        <f>'Moving Avg'!D2485</f>
        <v>9.743879999999999</v>
      </c>
      <c r="G2485" s="2">
        <f>'Moving Avg'!F2485</f>
        <v>9.7463100000000011</v>
      </c>
      <c r="H2485" s="2">
        <f>'Moving Avg'!G2485</f>
        <v>9.7659580000000012</v>
      </c>
      <c r="I2485" s="2">
        <f>'Moving Avg'!H2485</f>
        <v>8.6160115000000008</v>
      </c>
      <c r="J2485" s="6" t="str">
        <f>OBV!F2485</f>
        <v>BULLISH</v>
      </c>
      <c r="K2485" s="6" t="str">
        <f>OBV!G2485</f>
        <v>NEUTRAL</v>
      </c>
      <c r="L2485" s="6" t="str">
        <f>OBV!H2485</f>
        <v>BULLISH DIVERGENCE</v>
      </c>
      <c r="M2485" s="8">
        <f t="shared" si="383"/>
        <v>50</v>
      </c>
      <c r="N2485" s="8">
        <f t="shared" si="380"/>
        <v>100</v>
      </c>
      <c r="O2485" s="8">
        <f t="shared" si="381"/>
        <v>50</v>
      </c>
      <c r="P2485" s="8">
        <f t="shared" si="382"/>
        <v>66.5</v>
      </c>
      <c r="Q2485" s="9">
        <f t="shared" si="384"/>
        <v>69.974999999999994</v>
      </c>
      <c r="R2485" s="9">
        <f t="shared" si="385"/>
        <v>64.125</v>
      </c>
      <c r="S2485" s="9">
        <f t="shared" si="386"/>
        <v>64.924999999999997</v>
      </c>
      <c r="T2485" s="9">
        <f t="shared" si="387"/>
        <v>66.625</v>
      </c>
      <c r="U2485" s="8">
        <f t="shared" si="388"/>
        <v>66.341666666666654</v>
      </c>
      <c r="V2485" s="8">
        <f t="shared" si="389"/>
        <v>66.412499999999994</v>
      </c>
    </row>
    <row r="2486" spans="1:22" ht="13.5" x14ac:dyDescent="0.25">
      <c r="A2486" s="3">
        <f>RSI!A2486</f>
        <v>45623</v>
      </c>
      <c r="B2486" s="2">
        <f>RSI!B2486</f>
        <v>9.7574000000000005</v>
      </c>
      <c r="C2486" s="2">
        <f>RSI!I2486</f>
        <v>49.938855776853806</v>
      </c>
      <c r="D2486" s="2">
        <f>MACD!E2486</f>
        <v>-2.8896713795436568E-2</v>
      </c>
      <c r="E2486" s="2">
        <f>MACD!F2486</f>
        <v>3.0265705342038894E-2</v>
      </c>
      <c r="F2486" s="2">
        <f>'Moving Avg'!D2486</f>
        <v>9.7419399999999996</v>
      </c>
      <c r="G2486" s="2">
        <f>'Moving Avg'!F2486</f>
        <v>9.7448549999999994</v>
      </c>
      <c r="H2486" s="2">
        <f>'Moving Avg'!G2486</f>
        <v>9.7715720000000026</v>
      </c>
      <c r="I2486" s="2">
        <f>'Moving Avg'!H2486</f>
        <v>8.6270729999999993</v>
      </c>
      <c r="J2486" s="6" t="str">
        <f>OBV!F2486</f>
        <v>BULLISH</v>
      </c>
      <c r="K2486" s="6" t="str">
        <f>OBV!G2486</f>
        <v>NEUTRAL</v>
      </c>
      <c r="L2486" s="6" t="str">
        <f>OBV!H2486</f>
        <v>BULLISH DIVERGENCE</v>
      </c>
      <c r="M2486" s="8">
        <f t="shared" si="383"/>
        <v>50</v>
      </c>
      <c r="N2486" s="8">
        <f t="shared" si="380"/>
        <v>100</v>
      </c>
      <c r="O2486" s="8">
        <f t="shared" si="381"/>
        <v>50</v>
      </c>
      <c r="P2486" s="8">
        <f t="shared" si="382"/>
        <v>66.5</v>
      </c>
      <c r="Q2486" s="9">
        <f t="shared" si="384"/>
        <v>69.974999999999994</v>
      </c>
      <c r="R2486" s="9">
        <f t="shared" si="385"/>
        <v>64.125</v>
      </c>
      <c r="S2486" s="9">
        <f t="shared" si="386"/>
        <v>64.924999999999997</v>
      </c>
      <c r="T2486" s="9">
        <f t="shared" si="387"/>
        <v>66.625</v>
      </c>
      <c r="U2486" s="8">
        <f t="shared" si="388"/>
        <v>66.341666666666654</v>
      </c>
      <c r="V2486" s="8">
        <f t="shared" si="389"/>
        <v>66.412499999999994</v>
      </c>
    </row>
    <row r="2487" spans="1:22" ht="13.5" x14ac:dyDescent="0.25">
      <c r="A2487" s="3">
        <f>RSI!A2487</f>
        <v>45624</v>
      </c>
      <c r="B2487" s="2">
        <f>RSI!B2487</f>
        <v>9.7477999999999998</v>
      </c>
      <c r="C2487" s="2">
        <f>RSI!I2487</f>
        <v>49.149268097308877</v>
      </c>
      <c r="D2487" s="2">
        <f>MACD!E2487</f>
        <v>-1.7907901277279592E-2</v>
      </c>
      <c r="E2487" s="2">
        <f>MACD!F2487</f>
        <v>2.0630984018175199E-2</v>
      </c>
      <c r="F2487" s="2">
        <f>'Moving Avg'!D2487</f>
        <v>9.7458200000000001</v>
      </c>
      <c r="G2487" s="2">
        <f>'Moving Avg'!F2487</f>
        <v>9.7409850000000002</v>
      </c>
      <c r="H2487" s="2">
        <f>'Moving Avg'!G2487</f>
        <v>9.7783479999999994</v>
      </c>
      <c r="I2487" s="2">
        <f>'Moving Avg'!H2487</f>
        <v>8.638598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  <c r="M2487" s="8">
        <f t="shared" si="383"/>
        <v>50</v>
      </c>
      <c r="N2487" s="8">
        <f t="shared" si="380"/>
        <v>100</v>
      </c>
      <c r="O2487" s="8">
        <f t="shared" si="381"/>
        <v>50</v>
      </c>
      <c r="P2487" s="8">
        <f t="shared" si="382"/>
        <v>83.5</v>
      </c>
      <c r="Q2487" s="9">
        <f t="shared" si="384"/>
        <v>72.525000000000006</v>
      </c>
      <c r="R2487" s="9">
        <f t="shared" si="385"/>
        <v>68.375</v>
      </c>
      <c r="S2487" s="9">
        <f t="shared" si="386"/>
        <v>72.575000000000003</v>
      </c>
      <c r="T2487" s="9">
        <f t="shared" si="387"/>
        <v>70.875</v>
      </c>
      <c r="U2487" s="8">
        <f t="shared" si="388"/>
        <v>71.158333333333346</v>
      </c>
      <c r="V2487" s="8">
        <f t="shared" si="389"/>
        <v>71.087500000000006</v>
      </c>
    </row>
    <row r="2488" spans="1:22" ht="13.5" x14ac:dyDescent="0.25">
      <c r="A2488" s="3">
        <f>RSI!A2488</f>
        <v>45625</v>
      </c>
      <c r="B2488" s="2">
        <f>RSI!B2488</f>
        <v>9.7187000000000001</v>
      </c>
      <c r="C2488" s="2">
        <f>RSI!I2488</f>
        <v>46.73698165151243</v>
      </c>
      <c r="D2488" s="2">
        <f>MACD!E2488</f>
        <v>-3.418000856758141E-3</v>
      </c>
      <c r="E2488" s="2">
        <f>MACD!F2488</f>
        <v>1.5821187043188533E-2</v>
      </c>
      <c r="F2488" s="2">
        <f>'Moving Avg'!D2488</f>
        <v>9.7399999999999984</v>
      </c>
      <c r="G2488" s="2">
        <f>'Moving Avg'!F2488</f>
        <v>9.7342100000000009</v>
      </c>
      <c r="H2488" s="2">
        <f>'Moving Avg'!G2488</f>
        <v>9.7851240000000015</v>
      </c>
      <c r="I2488" s="2">
        <f>'Moving Avg'!H2488</f>
        <v>8.6499774999999985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3"/>
        <v>50</v>
      </c>
      <c r="N2488" s="8">
        <f t="shared" si="380"/>
        <v>45</v>
      </c>
      <c r="O2488" s="8">
        <f t="shared" si="381"/>
        <v>50</v>
      </c>
      <c r="P2488" s="8">
        <f t="shared" si="382"/>
        <v>16.5</v>
      </c>
      <c r="Q2488" s="9">
        <f t="shared" si="384"/>
        <v>43.225000000000001</v>
      </c>
      <c r="R2488" s="9">
        <f t="shared" si="385"/>
        <v>40.625</v>
      </c>
      <c r="S2488" s="9">
        <f t="shared" si="386"/>
        <v>34.174999999999997</v>
      </c>
      <c r="T2488" s="9">
        <f t="shared" si="387"/>
        <v>40.375</v>
      </c>
      <c r="U2488" s="8">
        <f t="shared" si="388"/>
        <v>39.341666666666661</v>
      </c>
      <c r="V2488" s="8">
        <f t="shared" si="389"/>
        <v>39.599999999999994</v>
      </c>
    </row>
    <row r="2489" spans="1:22" ht="13.5" x14ac:dyDescent="0.25">
      <c r="A2489" s="3">
        <f>RSI!A2489</f>
        <v>45628</v>
      </c>
      <c r="B2489" s="2">
        <f>RSI!B2489</f>
        <v>9.7284000000000006</v>
      </c>
      <c r="C2489" s="2">
        <f>RSI!I2489</f>
        <v>47.65916212246168</v>
      </c>
      <c r="D2489" s="2">
        <f>MACD!E2489</f>
        <v>5.3888214197961304E-3</v>
      </c>
      <c r="E2489" s="2">
        <f>MACD!F2489</f>
        <v>1.3734713918510054E-2</v>
      </c>
      <c r="F2489" s="2">
        <f>'Moving Avg'!D2489</f>
        <v>9.7438800000000008</v>
      </c>
      <c r="G2489" s="2">
        <f>'Moving Avg'!F2489</f>
        <v>9.7293699999999994</v>
      </c>
      <c r="H2489" s="2">
        <f>'Moving Avg'!G2489</f>
        <v>9.7920940000000023</v>
      </c>
      <c r="I2489" s="2">
        <f>'Moving Avg'!H2489</f>
        <v>8.6611265000000017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  <c r="M2489" s="8">
        <f t="shared" si="383"/>
        <v>50</v>
      </c>
      <c r="N2489" s="8">
        <f t="shared" si="380"/>
        <v>45</v>
      </c>
      <c r="O2489" s="8">
        <f t="shared" si="381"/>
        <v>50</v>
      </c>
      <c r="P2489" s="8">
        <f t="shared" si="382"/>
        <v>83.5</v>
      </c>
      <c r="Q2489" s="9">
        <f t="shared" si="384"/>
        <v>53.274999999999999</v>
      </c>
      <c r="R2489" s="9">
        <f t="shared" si="385"/>
        <v>57.375</v>
      </c>
      <c r="S2489" s="9">
        <f t="shared" si="386"/>
        <v>64.325000000000003</v>
      </c>
      <c r="T2489" s="9">
        <f t="shared" si="387"/>
        <v>57.125</v>
      </c>
      <c r="U2489" s="8">
        <f t="shared" si="388"/>
        <v>58.32500000000001</v>
      </c>
      <c r="V2489" s="8">
        <f t="shared" si="389"/>
        <v>58.025000000000006</v>
      </c>
    </row>
    <row r="2490" spans="1:22" ht="13.5" x14ac:dyDescent="0.25">
      <c r="A2490" s="3">
        <f>RSI!A2490</f>
        <v>45629</v>
      </c>
      <c r="B2490" s="2">
        <f>RSI!B2490</f>
        <v>9.7767999999999997</v>
      </c>
      <c r="C2490" s="2">
        <f>RSI!I2490</f>
        <v>52.114235704488088</v>
      </c>
      <c r="D2490" s="2">
        <f>MACD!E2490</f>
        <v>6.4301913353883577E-3</v>
      </c>
      <c r="E2490" s="2">
        <f>MACD!F2490</f>
        <v>1.2273809401885716E-2</v>
      </c>
      <c r="F2490" s="2">
        <f>'Moving Avg'!D2490</f>
        <v>9.7458200000000001</v>
      </c>
      <c r="G2490" s="2">
        <f>'Moving Avg'!F2490</f>
        <v>9.7284000000000006</v>
      </c>
      <c r="H2490" s="2">
        <f>'Moving Avg'!G2490</f>
        <v>9.801774</v>
      </c>
      <c r="I2490" s="2">
        <f>'Moving Avg'!H2490</f>
        <v>8.6727965000000005</v>
      </c>
      <c r="J2490" s="6" t="str">
        <f>OBV!F2490</f>
        <v>BEARISH</v>
      </c>
      <c r="K2490" s="6" t="str">
        <f>OBV!G2490</f>
        <v>NEUTRAL</v>
      </c>
      <c r="L2490" s="6" t="str">
        <f>OBV!H2490</f>
        <v>BEARISH DIVERGENCE</v>
      </c>
      <c r="M2490" s="8">
        <f t="shared" si="383"/>
        <v>50</v>
      </c>
      <c r="N2490" s="8">
        <f t="shared" si="380"/>
        <v>45</v>
      </c>
      <c r="O2490" s="8">
        <f t="shared" si="381"/>
        <v>50</v>
      </c>
      <c r="P2490" s="8">
        <f t="shared" si="382"/>
        <v>16.5</v>
      </c>
      <c r="Q2490" s="9">
        <f t="shared" si="384"/>
        <v>43.225000000000001</v>
      </c>
      <c r="R2490" s="9">
        <f t="shared" si="385"/>
        <v>40.625</v>
      </c>
      <c r="S2490" s="9">
        <f t="shared" si="386"/>
        <v>34.174999999999997</v>
      </c>
      <c r="T2490" s="9">
        <f t="shared" si="387"/>
        <v>40.375</v>
      </c>
      <c r="U2490" s="8">
        <f t="shared" si="388"/>
        <v>39.341666666666661</v>
      </c>
      <c r="V2490" s="8">
        <f t="shared" si="389"/>
        <v>39.599999999999994</v>
      </c>
    </row>
    <row r="2491" spans="1:22" ht="13.5" x14ac:dyDescent="0.25">
      <c r="A2491" s="3">
        <f>RSI!A2491</f>
        <v>45630</v>
      </c>
      <c r="B2491" s="2">
        <f>RSI!B2491</f>
        <v>9.7574000000000005</v>
      </c>
      <c r="C2491" s="2">
        <f>RSI!I2491</f>
        <v>50.26734494060787</v>
      </c>
      <c r="D2491" s="2">
        <f>MACD!E2491</f>
        <v>7.1175302568882159E-3</v>
      </c>
      <c r="E2491" s="2">
        <f>MACD!F2491</f>
        <v>1.1242553572886217E-2</v>
      </c>
      <c r="F2491" s="2">
        <f>'Moving Avg'!D2491</f>
        <v>9.7458200000000001</v>
      </c>
      <c r="G2491" s="2">
        <f>'Moving Avg'!F2491</f>
        <v>9.7322700000000015</v>
      </c>
      <c r="H2491" s="2">
        <f>'Moving Avg'!G2491</f>
        <v>9.8091300000000015</v>
      </c>
      <c r="I2491" s="2">
        <f>'Moving Avg'!H2491</f>
        <v>8.684369499999999</v>
      </c>
      <c r="J2491" s="6" t="str">
        <f>OBV!F2491</f>
        <v>BEARISH</v>
      </c>
      <c r="K2491" s="6" t="str">
        <f>OBV!G2491</f>
        <v>NEUTRAL</v>
      </c>
      <c r="L2491" s="6" t="str">
        <f>OBV!H2491</f>
        <v>NEUTRAL</v>
      </c>
      <c r="M2491" s="8">
        <f t="shared" si="383"/>
        <v>50</v>
      </c>
      <c r="N2491" s="8">
        <f t="shared" si="380"/>
        <v>45</v>
      </c>
      <c r="O2491" s="8">
        <f t="shared" si="381"/>
        <v>50</v>
      </c>
      <c r="P2491" s="8">
        <f t="shared" si="382"/>
        <v>16.5</v>
      </c>
      <c r="Q2491" s="9">
        <f t="shared" si="384"/>
        <v>43.225000000000001</v>
      </c>
      <c r="R2491" s="9">
        <f t="shared" si="385"/>
        <v>40.625</v>
      </c>
      <c r="S2491" s="9">
        <f t="shared" si="386"/>
        <v>34.174999999999997</v>
      </c>
      <c r="T2491" s="9">
        <f t="shared" si="387"/>
        <v>40.375</v>
      </c>
      <c r="U2491" s="8">
        <f t="shared" si="388"/>
        <v>39.341666666666661</v>
      </c>
      <c r="V2491" s="8">
        <f t="shared" si="389"/>
        <v>39.599999999999994</v>
      </c>
    </row>
    <row r="2492" spans="1:22" ht="13.5" x14ac:dyDescent="0.25">
      <c r="A2492" s="3">
        <f>RSI!A2492</f>
        <v>45631</v>
      </c>
      <c r="B2492" s="2">
        <f>RSI!B2492</f>
        <v>9.7284000000000006</v>
      </c>
      <c r="C2492" s="2">
        <f>RSI!I2492</f>
        <v>47.554308312921655</v>
      </c>
      <c r="D2492" s="2">
        <f>MACD!E2492</f>
        <v>3.8797755058475047E-3</v>
      </c>
      <c r="E2492" s="2">
        <f>MACD!F2492</f>
        <v>9.7699979594784749E-3</v>
      </c>
      <c r="F2492" s="2">
        <f>'Moving Avg'!D2492</f>
        <v>9.7419400000000014</v>
      </c>
      <c r="G2492" s="2">
        <f>'Moving Avg'!F2492</f>
        <v>9.7346900000000005</v>
      </c>
      <c r="H2492" s="2">
        <f>'Moving Avg'!G2492</f>
        <v>9.8131960000000031</v>
      </c>
      <c r="I2492" s="2">
        <f>'Moving Avg'!H2492</f>
        <v>8.6955184999999986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  <c r="M2492" s="8">
        <f t="shared" si="383"/>
        <v>50</v>
      </c>
      <c r="N2492" s="8">
        <f t="shared" si="380"/>
        <v>45</v>
      </c>
      <c r="O2492" s="8">
        <f t="shared" si="381"/>
        <v>50</v>
      </c>
      <c r="P2492" s="8">
        <f t="shared" si="382"/>
        <v>16.5</v>
      </c>
      <c r="Q2492" s="9">
        <f t="shared" si="384"/>
        <v>43.225000000000001</v>
      </c>
      <c r="R2492" s="9">
        <f t="shared" si="385"/>
        <v>40.625</v>
      </c>
      <c r="S2492" s="9">
        <f t="shared" si="386"/>
        <v>34.174999999999997</v>
      </c>
      <c r="T2492" s="9">
        <f t="shared" si="387"/>
        <v>40.375</v>
      </c>
      <c r="U2492" s="8">
        <f t="shared" si="388"/>
        <v>39.341666666666661</v>
      </c>
      <c r="V2492" s="8">
        <f t="shared" si="389"/>
        <v>39.599999999999994</v>
      </c>
    </row>
    <row r="2493" spans="1:22" ht="13.5" x14ac:dyDescent="0.25">
      <c r="A2493" s="3">
        <f>RSI!A2493</f>
        <v>45632</v>
      </c>
      <c r="B2493" s="2">
        <f>RSI!B2493</f>
        <v>9.7380999999999993</v>
      </c>
      <c r="C2493" s="2">
        <f>RSI!I2493</f>
        <v>48.554482563667584</v>
      </c>
      <c r="D2493" s="2">
        <f>MACD!E2493</f>
        <v>3.5649559657908725E-3</v>
      </c>
      <c r="E2493" s="2">
        <f>MACD!F2493</f>
        <v>8.5289895607409544E-3</v>
      </c>
      <c r="F2493" s="2">
        <f>'Moving Avg'!D2493</f>
        <v>9.7458200000000001</v>
      </c>
      <c r="G2493" s="2">
        <f>'Moving Avg'!F2493</f>
        <v>9.7385650000000012</v>
      </c>
      <c r="H2493" s="2">
        <f>'Moving Avg'!G2493</f>
        <v>9.816294000000001</v>
      </c>
      <c r="I2493" s="2">
        <f>'Moving Avg'!H2493</f>
        <v>8.7069950000000009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  <c r="M2493" s="8">
        <f t="shared" si="383"/>
        <v>50</v>
      </c>
      <c r="N2493" s="8">
        <f t="shared" si="380"/>
        <v>45</v>
      </c>
      <c r="O2493" s="8">
        <f t="shared" si="381"/>
        <v>50</v>
      </c>
      <c r="P2493" s="8">
        <f t="shared" si="382"/>
        <v>83.5</v>
      </c>
      <c r="Q2493" s="9">
        <f t="shared" si="384"/>
        <v>53.274999999999999</v>
      </c>
      <c r="R2493" s="9">
        <f t="shared" si="385"/>
        <v>57.375</v>
      </c>
      <c r="S2493" s="9">
        <f t="shared" si="386"/>
        <v>64.325000000000003</v>
      </c>
      <c r="T2493" s="9">
        <f t="shared" si="387"/>
        <v>57.125</v>
      </c>
      <c r="U2493" s="8">
        <f t="shared" si="388"/>
        <v>58.32500000000001</v>
      </c>
      <c r="V2493" s="8">
        <f t="shared" si="389"/>
        <v>58.025000000000006</v>
      </c>
    </row>
    <row r="2494" spans="1:22" ht="13.5" x14ac:dyDescent="0.25">
      <c r="A2494" s="3">
        <f>RSI!A2494</f>
        <v>45635</v>
      </c>
      <c r="B2494" s="2">
        <f>RSI!B2494</f>
        <v>9.68</v>
      </c>
      <c r="C2494" s="2">
        <f>RSI!I2494</f>
        <v>43.23586148609651</v>
      </c>
      <c r="D2494" s="2">
        <f>MACD!E2494</f>
        <v>1.7226904461953296E-3</v>
      </c>
      <c r="E2494" s="2">
        <f>MACD!F2494</f>
        <v>7.1677297378318298E-3</v>
      </c>
      <c r="F2494" s="2">
        <f>'Moving Avg'!D2494</f>
        <v>9.7361399999999989</v>
      </c>
      <c r="G2494" s="2">
        <f>'Moving Avg'!F2494</f>
        <v>9.7434049999999992</v>
      </c>
      <c r="H2494" s="2">
        <f>'Moving Avg'!G2494</f>
        <v>9.8157139999999998</v>
      </c>
      <c r="I2494" s="2">
        <f>'Moving Avg'!H2494</f>
        <v>8.7181809999999995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  <c r="M2494" s="8">
        <f t="shared" si="383"/>
        <v>50</v>
      </c>
      <c r="N2494" s="8">
        <f t="shared" si="380"/>
        <v>45</v>
      </c>
      <c r="O2494" s="8">
        <f t="shared" si="381"/>
        <v>50</v>
      </c>
      <c r="P2494" s="8">
        <f t="shared" si="382"/>
        <v>16.5</v>
      </c>
      <c r="Q2494" s="9">
        <f t="shared" si="384"/>
        <v>43.225000000000001</v>
      </c>
      <c r="R2494" s="9">
        <f t="shared" si="385"/>
        <v>40.625</v>
      </c>
      <c r="S2494" s="9">
        <f t="shared" si="386"/>
        <v>34.174999999999997</v>
      </c>
      <c r="T2494" s="9">
        <f t="shared" si="387"/>
        <v>40.375</v>
      </c>
      <c r="U2494" s="8">
        <f t="shared" si="388"/>
        <v>39.341666666666661</v>
      </c>
      <c r="V2494" s="8">
        <f t="shared" si="389"/>
        <v>39.599999999999994</v>
      </c>
    </row>
    <row r="2495" spans="1:22" ht="13.5" x14ac:dyDescent="0.25">
      <c r="A2495" s="3">
        <f>RSI!A2495</f>
        <v>45636</v>
      </c>
      <c r="B2495" s="2">
        <f>RSI!B2495</f>
        <v>9.6994000000000007</v>
      </c>
      <c r="C2495" s="2">
        <f>RSI!I2495</f>
        <v>45.387036498456489</v>
      </c>
      <c r="D2495" s="2">
        <f>MACD!E2495</f>
        <v>8.0915970568113949E-3</v>
      </c>
      <c r="E2495" s="2">
        <f>MACD!F2495</f>
        <v>7.3525032016277438E-3</v>
      </c>
      <c r="F2495" s="2">
        <f>'Moving Avg'!D2495</f>
        <v>9.7206600000000005</v>
      </c>
      <c r="G2495" s="2">
        <f>'Moving Avg'!F2495</f>
        <v>9.745825</v>
      </c>
      <c r="H2495" s="2">
        <f>'Moving Avg'!G2495</f>
        <v>9.8141660000000019</v>
      </c>
      <c r="I2495" s="2">
        <f>'Moving Avg'!H2495</f>
        <v>8.729277999999999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  <c r="M2495" s="8">
        <f t="shared" si="383"/>
        <v>50</v>
      </c>
      <c r="N2495" s="8">
        <f t="shared" si="380"/>
        <v>0</v>
      </c>
      <c r="O2495" s="8">
        <f t="shared" si="381"/>
        <v>50</v>
      </c>
      <c r="P2495" s="8">
        <f t="shared" si="382"/>
        <v>16.5</v>
      </c>
      <c r="Q2495" s="9">
        <f t="shared" si="384"/>
        <v>27.475000000000001</v>
      </c>
      <c r="R2495" s="9">
        <f t="shared" si="385"/>
        <v>31.625</v>
      </c>
      <c r="S2495" s="9">
        <f t="shared" si="386"/>
        <v>27.425000000000001</v>
      </c>
      <c r="T2495" s="9">
        <f t="shared" si="387"/>
        <v>29.125</v>
      </c>
      <c r="U2495" s="8">
        <f t="shared" si="388"/>
        <v>28.841666666666669</v>
      </c>
      <c r="V2495" s="8">
        <f t="shared" si="389"/>
        <v>28.912500000000001</v>
      </c>
    </row>
    <row r="2496" spans="1:22" ht="13.5" x14ac:dyDescent="0.25">
      <c r="A2496" s="3">
        <f>RSI!A2496</f>
        <v>45637</v>
      </c>
      <c r="B2496" s="2">
        <f>RSI!B2496</f>
        <v>9.6897000000000002</v>
      </c>
      <c r="C2496" s="2">
        <f>RSI!I2496</f>
        <v>44.479393139408373</v>
      </c>
      <c r="D2496" s="2">
        <f>MACD!E2496</f>
        <v>1.2986990018896805E-2</v>
      </c>
      <c r="E2496" s="2">
        <f>MACD!F2496</f>
        <v>8.479400565081556E-3</v>
      </c>
      <c r="F2496" s="2">
        <f>'Moving Avg'!D2496</f>
        <v>9.7071199999999997</v>
      </c>
      <c r="G2496" s="2">
        <f>'Moving Avg'!F2496</f>
        <v>9.7463099999999994</v>
      </c>
      <c r="H2496" s="2">
        <f>'Moving Avg'!G2496</f>
        <v>9.8085520000000006</v>
      </c>
      <c r="I2496" s="2">
        <f>'Moving Avg'!H2496</f>
        <v>8.7402799999999985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3"/>
        <v>50</v>
      </c>
      <c r="N2496" s="8">
        <f t="shared" si="380"/>
        <v>0</v>
      </c>
      <c r="O2496" s="8">
        <f t="shared" si="381"/>
        <v>50</v>
      </c>
      <c r="P2496" s="8">
        <f t="shared" si="382"/>
        <v>16.5</v>
      </c>
      <c r="Q2496" s="9">
        <f t="shared" si="384"/>
        <v>27.475000000000001</v>
      </c>
      <c r="R2496" s="9">
        <f t="shared" si="385"/>
        <v>31.625</v>
      </c>
      <c r="S2496" s="9">
        <f t="shared" si="386"/>
        <v>27.425000000000001</v>
      </c>
      <c r="T2496" s="9">
        <f t="shared" si="387"/>
        <v>29.125</v>
      </c>
      <c r="U2496" s="8">
        <f t="shared" si="388"/>
        <v>28.841666666666669</v>
      </c>
      <c r="V2496" s="8">
        <f t="shared" si="389"/>
        <v>28.912500000000001</v>
      </c>
    </row>
    <row r="2497" spans="1:22" ht="13.5" x14ac:dyDescent="0.25">
      <c r="A2497" s="3">
        <f>RSI!A2497</f>
        <v>45638</v>
      </c>
      <c r="B2497" s="2">
        <f>RSI!B2497</f>
        <v>9.6897000000000002</v>
      </c>
      <c r="C2497" s="2">
        <f>RSI!I2497</f>
        <v>44.479393139408373</v>
      </c>
      <c r="D2497" s="2">
        <f>MACD!E2497</f>
        <v>1.5968998863618467E-2</v>
      </c>
      <c r="E2497" s="2">
        <f>MACD!F2497</f>
        <v>9.9773202247889388E-3</v>
      </c>
      <c r="F2497" s="2">
        <f>'Moving Avg'!D2497</f>
        <v>9.6993800000000014</v>
      </c>
      <c r="G2497" s="2">
        <f>'Moving Avg'!F2497</f>
        <v>9.7409849999999985</v>
      </c>
      <c r="H2497" s="2">
        <f>'Moving Avg'!G2497</f>
        <v>9.8041000000000018</v>
      </c>
      <c r="I2497" s="2">
        <f>'Moving Avg'!H2497</f>
        <v>8.751281999999998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  <c r="M2497" s="8">
        <f t="shared" si="383"/>
        <v>50</v>
      </c>
      <c r="N2497" s="8">
        <f t="shared" si="380"/>
        <v>0</v>
      </c>
      <c r="O2497" s="8">
        <f t="shared" si="381"/>
        <v>50</v>
      </c>
      <c r="P2497" s="8">
        <f t="shared" si="382"/>
        <v>16.5</v>
      </c>
      <c r="Q2497" s="9">
        <f t="shared" si="384"/>
        <v>27.475000000000001</v>
      </c>
      <c r="R2497" s="9">
        <f t="shared" si="385"/>
        <v>31.625</v>
      </c>
      <c r="S2497" s="9">
        <f t="shared" si="386"/>
        <v>27.425000000000001</v>
      </c>
      <c r="T2497" s="9">
        <f t="shared" si="387"/>
        <v>29.125</v>
      </c>
      <c r="U2497" s="8">
        <f t="shared" si="388"/>
        <v>28.841666666666669</v>
      </c>
      <c r="V2497" s="8">
        <f t="shared" si="389"/>
        <v>28.912500000000001</v>
      </c>
    </row>
    <row r="2498" spans="1:22" ht="13.5" x14ac:dyDescent="0.25">
      <c r="A2498" s="3">
        <f>RSI!A2498</f>
        <v>45639</v>
      </c>
      <c r="B2498" s="2">
        <f>RSI!B2498</f>
        <v>9.7477999999999998</v>
      </c>
      <c r="C2498" s="2">
        <f>RSI!I2498</f>
        <v>51.251426435263063</v>
      </c>
      <c r="D2498" s="2">
        <f>MACD!E2498</f>
        <v>1.0004829168019924E-2</v>
      </c>
      <c r="E2498" s="2">
        <f>MACD!F2498</f>
        <v>9.9828220134351355E-3</v>
      </c>
      <c r="F2498" s="2">
        <f>'Moving Avg'!D2498</f>
        <v>9.7013199999999991</v>
      </c>
      <c r="G2498" s="2">
        <f>'Moving Avg'!F2498</f>
        <v>9.7375999999999987</v>
      </c>
      <c r="H2498" s="2">
        <f>'Moving Avg'!G2498</f>
        <v>9.8011960000000009</v>
      </c>
      <c r="I2498" s="2">
        <f>'Moving Avg'!H2498</f>
        <v>8.7618770000000001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  <c r="M2498" s="8">
        <f t="shared" si="383"/>
        <v>50</v>
      </c>
      <c r="N2498" s="8">
        <f t="shared" ref="N2498:N2561" si="390">IF(E2498-D2498&gt;0.02, 100, IF(E2498-D2498&lt;0,0,45))</f>
        <v>0</v>
      </c>
      <c r="O2498" s="8">
        <f t="shared" ref="O2498:O2561" si="391">IF(F2498-I2498&gt;10,100,IF(F2498-I2498&gt;5,75, IF(F2498-I2498&gt;0,50,0)))</f>
        <v>50</v>
      </c>
      <c r="P2498" s="8">
        <f t="shared" ref="P2498:P2561" si="392">IF(L2498="confirmed bullish", 34, IF(L2498="bullish divergence",17, 0))+IF(J2498="bullish",33,IF(J2498="bearish",0,16.5))+IF(K2498="strong",33,IF(K2498="weak",0,16.5))</f>
        <v>83.5</v>
      </c>
      <c r="Q2498" s="9">
        <f t="shared" si="384"/>
        <v>37.524999999999999</v>
      </c>
      <c r="R2498" s="9">
        <f t="shared" si="385"/>
        <v>48.375</v>
      </c>
      <c r="S2498" s="9">
        <f t="shared" si="386"/>
        <v>57.575000000000003</v>
      </c>
      <c r="T2498" s="9">
        <f t="shared" si="387"/>
        <v>45.875</v>
      </c>
      <c r="U2498" s="8">
        <f t="shared" si="388"/>
        <v>47.82500000000001</v>
      </c>
      <c r="V2498" s="8">
        <f t="shared" si="389"/>
        <v>47.337500000000006</v>
      </c>
    </row>
    <row r="2499" spans="1:22" ht="13.5" x14ac:dyDescent="0.25">
      <c r="A2499" s="3">
        <f>RSI!A2499</f>
        <v>45642</v>
      </c>
      <c r="B2499" s="2">
        <f>RSI!B2499</f>
        <v>9.8735999999999997</v>
      </c>
      <c r="C2499" s="2">
        <f>RSI!I2499</f>
        <v>62.046118726813695</v>
      </c>
      <c r="D2499" s="2">
        <f>MACD!E2499</f>
        <v>-2.9398032620715497E-3</v>
      </c>
      <c r="E2499" s="2">
        <f>MACD!F2499</f>
        <v>7.3982969583337981E-3</v>
      </c>
      <c r="F2499" s="2">
        <f>'Moving Avg'!D2499</f>
        <v>9.7400399999999987</v>
      </c>
      <c r="G2499" s="2">
        <f>'Moving Avg'!F2499</f>
        <v>9.7414699999999996</v>
      </c>
      <c r="H2499" s="2">
        <f>'Moving Avg'!G2499</f>
        <v>9.8013900000000032</v>
      </c>
      <c r="I2499" s="2">
        <f>'Moving Avg'!H2499</f>
        <v>8.7731474999999985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  <c r="M2499" s="8">
        <f t="shared" ref="M2499:M2562" si="393">IF(C2499&lt;30,100, IF(C2499&gt;70, 0, 50))</f>
        <v>50</v>
      </c>
      <c r="N2499" s="8">
        <f t="shared" si="390"/>
        <v>45</v>
      </c>
      <c r="O2499" s="8">
        <f t="shared" si="391"/>
        <v>50</v>
      </c>
      <c r="P2499" s="8">
        <f t="shared" si="392"/>
        <v>83.5</v>
      </c>
      <c r="Q2499" s="9">
        <f t="shared" ref="Q2499:Q2562" si="394">0.35*M2499+N2499*0.35+O2499*0.15+P2499*0.15</f>
        <v>53.274999999999999</v>
      </c>
      <c r="R2499" s="9">
        <f t="shared" ref="R2499:R2562" si="395">M2499*0.2+N2499*0.2+O2499*0.35+P2499*0.25</f>
        <v>57.375</v>
      </c>
      <c r="S2499" s="9">
        <f t="shared" ref="S2499:S2562" si="396">M2499*0.15+N2499*0.15+O2499*0.25+P2499*0.45</f>
        <v>64.325000000000003</v>
      </c>
      <c r="T2499" s="9">
        <f t="shared" ref="T2499:T2562" si="397">0.25*SUM(M2499:P2499)</f>
        <v>57.125</v>
      </c>
      <c r="U2499" s="8">
        <f t="shared" ref="U2499:U2562" si="398">SUM(Q2499:S2499)/3</f>
        <v>58.32500000000001</v>
      </c>
      <c r="V2499" s="8">
        <f t="shared" ref="V2499:V2562" si="399">SUM(Q2499:T2499)/4</f>
        <v>58.025000000000006</v>
      </c>
    </row>
    <row r="2500" spans="1:22" ht="13.5" x14ac:dyDescent="0.25">
      <c r="A2500" s="3">
        <f>RSI!A2500</f>
        <v>45644</v>
      </c>
      <c r="B2500" s="2">
        <f>RSI!B2500</f>
        <v>9.7865000000000002</v>
      </c>
      <c r="C2500" s="2">
        <f>RSI!I2500</f>
        <v>53.253491884043896</v>
      </c>
      <c r="D2500" s="2">
        <f>MACD!E2500</f>
        <v>-8.0480242226066423E-4</v>
      </c>
      <c r="E2500" s="2">
        <f>MACD!F2500</f>
        <v>5.757677082214906E-3</v>
      </c>
      <c r="F2500" s="2">
        <f>'Moving Avg'!D2500</f>
        <v>9.75746</v>
      </c>
      <c r="G2500" s="2">
        <f>'Moving Avg'!F2500</f>
        <v>9.741954999999999</v>
      </c>
      <c r="H2500" s="2">
        <f>'Moving Avg'!G2500</f>
        <v>9.8015840000000001</v>
      </c>
      <c r="I2500" s="2">
        <f>'Moving Avg'!H2500</f>
        <v>8.783516999999998</v>
      </c>
      <c r="J2500" s="6" t="str">
        <f>OBV!F2500</f>
        <v>BULLISH</v>
      </c>
      <c r="K2500" s="6" t="str">
        <f>OBV!G2500</f>
        <v>NEUTRAL</v>
      </c>
      <c r="L2500" s="6" t="str">
        <f>OBV!H2500</f>
        <v>CONFIRMED BULLISH</v>
      </c>
      <c r="M2500" s="8">
        <f t="shared" si="393"/>
        <v>50</v>
      </c>
      <c r="N2500" s="8">
        <f t="shared" si="390"/>
        <v>45</v>
      </c>
      <c r="O2500" s="8">
        <f t="shared" si="391"/>
        <v>50</v>
      </c>
      <c r="P2500" s="8">
        <f t="shared" si="392"/>
        <v>83.5</v>
      </c>
      <c r="Q2500" s="9">
        <f t="shared" si="394"/>
        <v>53.274999999999999</v>
      </c>
      <c r="R2500" s="9">
        <f t="shared" si="395"/>
        <v>57.375</v>
      </c>
      <c r="S2500" s="9">
        <f t="shared" si="396"/>
        <v>64.325000000000003</v>
      </c>
      <c r="T2500" s="9">
        <f t="shared" si="397"/>
        <v>57.125</v>
      </c>
      <c r="U2500" s="8">
        <f t="shared" si="398"/>
        <v>58.32500000000001</v>
      </c>
      <c r="V2500" s="8">
        <f t="shared" si="399"/>
        <v>58.025000000000006</v>
      </c>
    </row>
    <row r="2501" spans="1:22" ht="13.5" x14ac:dyDescent="0.25">
      <c r="A2501" s="3">
        <f>RSI!A2501</f>
        <v>45645</v>
      </c>
      <c r="B2501" s="2">
        <f>RSI!B2501</f>
        <v>9.7865000000000002</v>
      </c>
      <c r="C2501" s="2">
        <f>RSI!I2501</f>
        <v>53.253491884043896</v>
      </c>
      <c r="D2501" s="2">
        <f>MACD!E2501</f>
        <v>-2.2180661241488764E-3</v>
      </c>
      <c r="E2501" s="2">
        <f>MACD!F2501</f>
        <v>4.1625284409421495E-3</v>
      </c>
      <c r="F2501" s="2">
        <f>'Moving Avg'!D2501</f>
        <v>9.7768200000000007</v>
      </c>
      <c r="G2501" s="2">
        <f>'Moving Avg'!F2501</f>
        <v>9.7429249999999978</v>
      </c>
      <c r="H2501" s="2">
        <f>'Moving Avg'!G2501</f>
        <v>9.800810000000002</v>
      </c>
      <c r="I2501" s="2">
        <f>'Moving Avg'!H2501</f>
        <v>8.7936074999999967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  <c r="M2501" s="8">
        <f t="shared" si="393"/>
        <v>50</v>
      </c>
      <c r="N2501" s="8">
        <f t="shared" si="390"/>
        <v>45</v>
      </c>
      <c r="O2501" s="8">
        <f t="shared" si="391"/>
        <v>50</v>
      </c>
      <c r="P2501" s="8">
        <f t="shared" si="392"/>
        <v>83.5</v>
      </c>
      <c r="Q2501" s="9">
        <f t="shared" si="394"/>
        <v>53.274999999999999</v>
      </c>
      <c r="R2501" s="9">
        <f t="shared" si="395"/>
        <v>57.375</v>
      </c>
      <c r="S2501" s="9">
        <f t="shared" si="396"/>
        <v>64.325000000000003</v>
      </c>
      <c r="T2501" s="9">
        <f t="shared" si="397"/>
        <v>57.125</v>
      </c>
      <c r="U2501" s="8">
        <f t="shared" si="398"/>
        <v>58.32500000000001</v>
      </c>
      <c r="V2501" s="8">
        <f t="shared" si="399"/>
        <v>58.025000000000006</v>
      </c>
    </row>
    <row r="2502" spans="1:22" ht="13.5" x14ac:dyDescent="0.25">
      <c r="A2502" s="3">
        <f>RSI!A2502</f>
        <v>45646</v>
      </c>
      <c r="B2502" s="2">
        <f>RSI!B2502</f>
        <v>9.7767999999999997</v>
      </c>
      <c r="C2502" s="2">
        <f>RSI!I2502</f>
        <v>52.296302328144264</v>
      </c>
      <c r="D2502" s="2">
        <f>MACD!E2502</f>
        <v>-7.3746907780609661E-3</v>
      </c>
      <c r="E2502" s="2">
        <f>MACD!F2502</f>
        <v>1.8550845971415264E-3</v>
      </c>
      <c r="F2502" s="2">
        <f>'Moving Avg'!D2502</f>
        <v>9.7942400000000003</v>
      </c>
      <c r="G2502" s="2">
        <f>'Moving Avg'!F2502</f>
        <v>9.7453449999999986</v>
      </c>
      <c r="H2502" s="2">
        <f>'Moving Avg'!G2502</f>
        <v>9.7992620000000006</v>
      </c>
      <c r="I2502" s="2">
        <f>'Moving Avg'!H2502</f>
        <v>8.803649499999997</v>
      </c>
      <c r="J2502" s="6" t="str">
        <f>OBV!F2502</f>
        <v>BULLISH</v>
      </c>
      <c r="K2502" s="6" t="str">
        <f>OBV!G2502</f>
        <v>NEUTRAL</v>
      </c>
      <c r="L2502" s="6" t="str">
        <f>OBV!H2502</f>
        <v>CONFIRMED BULLISH</v>
      </c>
      <c r="M2502" s="8">
        <f t="shared" si="393"/>
        <v>50</v>
      </c>
      <c r="N2502" s="8">
        <f t="shared" si="390"/>
        <v>45</v>
      </c>
      <c r="O2502" s="8">
        <f t="shared" si="391"/>
        <v>50</v>
      </c>
      <c r="P2502" s="8">
        <f t="shared" si="392"/>
        <v>83.5</v>
      </c>
      <c r="Q2502" s="9">
        <f t="shared" si="394"/>
        <v>53.274999999999999</v>
      </c>
      <c r="R2502" s="9">
        <f t="shared" si="395"/>
        <v>57.375</v>
      </c>
      <c r="S2502" s="9">
        <f t="shared" si="396"/>
        <v>64.325000000000003</v>
      </c>
      <c r="T2502" s="9">
        <f t="shared" si="397"/>
        <v>57.125</v>
      </c>
      <c r="U2502" s="8">
        <f t="shared" si="398"/>
        <v>58.32500000000001</v>
      </c>
      <c r="V2502" s="8">
        <f t="shared" si="399"/>
        <v>58.025000000000006</v>
      </c>
    </row>
    <row r="2503" spans="1:22" ht="13.5" x14ac:dyDescent="0.25">
      <c r="A2503" s="3">
        <f>RSI!A2503</f>
        <v>45649</v>
      </c>
      <c r="B2503" s="2">
        <f>RSI!B2503</f>
        <v>9.7767999999999997</v>
      </c>
      <c r="C2503" s="2">
        <f>RSI!I2503</f>
        <v>52.296302328144264</v>
      </c>
      <c r="D2503" s="2">
        <f>MACD!E2503</f>
        <v>-1.0389998517986498E-2</v>
      </c>
      <c r="E2503" s="2">
        <f>MACD!F2503</f>
        <v>-5.9393202588407866E-4</v>
      </c>
      <c r="F2503" s="2">
        <f>'Moving Avg'!D2503</f>
        <v>9.8000399999999992</v>
      </c>
      <c r="G2503" s="2">
        <f>'Moving Avg'!F2503</f>
        <v>9.7467950000000023</v>
      </c>
      <c r="H2503" s="2">
        <f>'Moving Avg'!G2503</f>
        <v>9.7953900000000012</v>
      </c>
      <c r="I2503" s="2">
        <f>'Moving Avg'!H2503</f>
        <v>8.8127144999999967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  <c r="M2503" s="8">
        <f t="shared" si="393"/>
        <v>50</v>
      </c>
      <c r="N2503" s="8">
        <f t="shared" si="390"/>
        <v>45</v>
      </c>
      <c r="O2503" s="8">
        <f t="shared" si="391"/>
        <v>50</v>
      </c>
      <c r="P2503" s="8">
        <f t="shared" si="392"/>
        <v>83.5</v>
      </c>
      <c r="Q2503" s="9">
        <f t="shared" si="394"/>
        <v>53.274999999999999</v>
      </c>
      <c r="R2503" s="9">
        <f t="shared" si="395"/>
        <v>57.375</v>
      </c>
      <c r="S2503" s="9">
        <f t="shared" si="396"/>
        <v>64.325000000000003</v>
      </c>
      <c r="T2503" s="9">
        <f t="shared" si="397"/>
        <v>57.125</v>
      </c>
      <c r="U2503" s="8">
        <f t="shared" si="398"/>
        <v>58.32500000000001</v>
      </c>
      <c r="V2503" s="8">
        <f t="shared" si="399"/>
        <v>58.025000000000006</v>
      </c>
    </row>
    <row r="2504" spans="1:22" ht="13.5" x14ac:dyDescent="0.25">
      <c r="A2504" s="3">
        <f>RSI!A2504</f>
        <v>45650</v>
      </c>
      <c r="B2504" s="2">
        <f>RSI!B2504</f>
        <v>9.7670999999999992</v>
      </c>
      <c r="C2504" s="2">
        <f>RSI!I2504</f>
        <v>51.228403645706159</v>
      </c>
      <c r="D2504" s="2">
        <f>MACD!E2504</f>
        <v>-2.1294983231397779E-2</v>
      </c>
      <c r="E2504" s="2">
        <f>MACD!F2504</f>
        <v>-4.7341422669868191E-3</v>
      </c>
      <c r="F2504" s="2">
        <f>'Moving Avg'!D2504</f>
        <v>9.7787400000000009</v>
      </c>
      <c r="G2504" s="2">
        <f>'Moving Avg'!F2504</f>
        <v>9.7497000000000007</v>
      </c>
      <c r="H2504" s="2">
        <f>'Moving Avg'!G2504</f>
        <v>9.7893880000000006</v>
      </c>
      <c r="I2504" s="2">
        <f>'Moving Avg'!H2504</f>
        <v>8.8215914999999985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3"/>
        <v>50</v>
      </c>
      <c r="N2504" s="8">
        <f t="shared" si="390"/>
        <v>45</v>
      </c>
      <c r="O2504" s="8">
        <f t="shared" si="391"/>
        <v>50</v>
      </c>
      <c r="P2504" s="8">
        <f t="shared" si="392"/>
        <v>16.5</v>
      </c>
      <c r="Q2504" s="9">
        <f t="shared" si="394"/>
        <v>43.225000000000001</v>
      </c>
      <c r="R2504" s="9">
        <f t="shared" si="395"/>
        <v>40.625</v>
      </c>
      <c r="S2504" s="9">
        <f t="shared" si="396"/>
        <v>34.174999999999997</v>
      </c>
      <c r="T2504" s="9">
        <f t="shared" si="397"/>
        <v>40.375</v>
      </c>
      <c r="U2504" s="8">
        <f t="shared" si="398"/>
        <v>39.341666666666661</v>
      </c>
      <c r="V2504" s="8">
        <f t="shared" si="399"/>
        <v>39.599999999999994</v>
      </c>
    </row>
    <row r="2505" spans="1:22" ht="13.5" x14ac:dyDescent="0.25">
      <c r="A2505" s="3">
        <f>RSI!A2505</f>
        <v>45651</v>
      </c>
      <c r="B2505" s="2">
        <f>RSI!B2505</f>
        <v>9.7670999999999992</v>
      </c>
      <c r="C2505" s="2">
        <f>RSI!I2505</f>
        <v>51.228403645706159</v>
      </c>
      <c r="D2505" s="2">
        <f>MACD!E2505</f>
        <v>-2.7604074009923707E-2</v>
      </c>
      <c r="E2505" s="2">
        <f>MACD!F2505</f>
        <v>-9.3081286155741964E-3</v>
      </c>
      <c r="F2505" s="2">
        <f>'Moving Avg'!D2505</f>
        <v>9.7748600000000003</v>
      </c>
      <c r="G2505" s="2">
        <f>'Moving Avg'!F2505</f>
        <v>9.7497000000000007</v>
      </c>
      <c r="H2505" s="2">
        <f>'Moving Avg'!G2505</f>
        <v>9.7841600000000017</v>
      </c>
      <c r="I2505" s="2">
        <f>'Moving Avg'!H2505</f>
        <v>8.8302359999999993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  <c r="M2505" s="8">
        <f t="shared" si="393"/>
        <v>50</v>
      </c>
      <c r="N2505" s="8">
        <f t="shared" si="390"/>
        <v>45</v>
      </c>
      <c r="O2505" s="8">
        <f t="shared" si="391"/>
        <v>50</v>
      </c>
      <c r="P2505" s="8">
        <f t="shared" si="392"/>
        <v>16.5</v>
      </c>
      <c r="Q2505" s="9">
        <f t="shared" si="394"/>
        <v>43.225000000000001</v>
      </c>
      <c r="R2505" s="9">
        <f t="shared" si="395"/>
        <v>40.625</v>
      </c>
      <c r="S2505" s="9">
        <f t="shared" si="396"/>
        <v>34.174999999999997</v>
      </c>
      <c r="T2505" s="9">
        <f t="shared" si="397"/>
        <v>40.375</v>
      </c>
      <c r="U2505" s="8">
        <f t="shared" si="398"/>
        <v>39.341666666666661</v>
      </c>
      <c r="V2505" s="8">
        <f t="shared" si="399"/>
        <v>39.599999999999994</v>
      </c>
    </row>
    <row r="2506" spans="1:22" ht="13.5" x14ac:dyDescent="0.25">
      <c r="A2506" s="3">
        <f>RSI!A2506</f>
        <v>45652</v>
      </c>
      <c r="B2506" s="2">
        <f>RSI!B2506</f>
        <v>9.7670999999999992</v>
      </c>
      <c r="C2506" s="2">
        <f>RSI!I2506</f>
        <v>51.228403645706159</v>
      </c>
      <c r="D2506" s="2">
        <f>MACD!E2506</f>
        <v>-3.4496335172473636E-2</v>
      </c>
      <c r="E2506" s="2">
        <f>MACD!F2506</f>
        <v>-1.4345769926954084E-2</v>
      </c>
      <c r="F2506" s="2">
        <f>'Moving Avg'!D2506</f>
        <v>9.7709799999999998</v>
      </c>
      <c r="G2506" s="2">
        <f>'Moving Avg'!F2506</f>
        <v>9.7501849999999983</v>
      </c>
      <c r="H2506" s="2">
        <f>'Moving Avg'!G2506</f>
        <v>9.783966000000003</v>
      </c>
      <c r="I2506" s="2">
        <f>'Moving Avg'!H2506</f>
        <v>8.8392525000000006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  <c r="M2506" s="8">
        <f t="shared" si="393"/>
        <v>50</v>
      </c>
      <c r="N2506" s="8">
        <f t="shared" si="390"/>
        <v>100</v>
      </c>
      <c r="O2506" s="8">
        <f t="shared" si="391"/>
        <v>50</v>
      </c>
      <c r="P2506" s="8">
        <f t="shared" si="392"/>
        <v>16.5</v>
      </c>
      <c r="Q2506" s="9">
        <f t="shared" si="394"/>
        <v>62.475000000000001</v>
      </c>
      <c r="R2506" s="9">
        <f t="shared" si="395"/>
        <v>51.625</v>
      </c>
      <c r="S2506" s="9">
        <f t="shared" si="396"/>
        <v>42.424999999999997</v>
      </c>
      <c r="T2506" s="9">
        <f t="shared" si="397"/>
        <v>54.125</v>
      </c>
      <c r="U2506" s="8">
        <f t="shared" si="398"/>
        <v>52.17499999999999</v>
      </c>
      <c r="V2506" s="8">
        <f t="shared" si="399"/>
        <v>52.662499999999994</v>
      </c>
    </row>
    <row r="2507" spans="1:22" ht="13.5" x14ac:dyDescent="0.25">
      <c r="A2507" s="3">
        <f>RSI!A2507</f>
        <v>45653</v>
      </c>
      <c r="B2507" s="2">
        <f>RSI!B2507</f>
        <v>9.7284000000000006</v>
      </c>
      <c r="C2507" s="2">
        <f>RSI!I2507</f>
        <v>46.497125760219603</v>
      </c>
      <c r="D2507" s="2">
        <f>MACD!E2507</f>
        <v>-3.7518518873360662E-2</v>
      </c>
      <c r="E2507" s="2">
        <f>MACD!F2507</f>
        <v>-1.89803197162354E-2</v>
      </c>
      <c r="F2507" s="2">
        <f>'Moving Avg'!D2507</f>
        <v>9.7613000000000003</v>
      </c>
      <c r="G2507" s="2">
        <f>'Moving Avg'!F2507</f>
        <v>9.7492150000000013</v>
      </c>
      <c r="H2507" s="2">
        <f>'Moving Avg'!G2507</f>
        <v>9.780674000000003</v>
      </c>
      <c r="I2507" s="2">
        <f>'Moving Avg'!H2507</f>
        <v>8.8486339999999988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  <c r="M2507" s="8">
        <f t="shared" si="393"/>
        <v>50</v>
      </c>
      <c r="N2507" s="8">
        <f t="shared" si="390"/>
        <v>45</v>
      </c>
      <c r="O2507" s="8">
        <f t="shared" si="391"/>
        <v>50</v>
      </c>
      <c r="P2507" s="8">
        <f t="shared" si="392"/>
        <v>16.5</v>
      </c>
      <c r="Q2507" s="9">
        <f t="shared" si="394"/>
        <v>43.225000000000001</v>
      </c>
      <c r="R2507" s="9">
        <f t="shared" si="395"/>
        <v>40.625</v>
      </c>
      <c r="S2507" s="9">
        <f t="shared" si="396"/>
        <v>34.174999999999997</v>
      </c>
      <c r="T2507" s="9">
        <f t="shared" si="397"/>
        <v>40.375</v>
      </c>
      <c r="U2507" s="8">
        <f t="shared" si="398"/>
        <v>39.341666666666661</v>
      </c>
      <c r="V2507" s="8">
        <f t="shared" si="399"/>
        <v>39.599999999999994</v>
      </c>
    </row>
    <row r="2508" spans="1:22" ht="13.5" x14ac:dyDescent="0.25">
      <c r="A2508" s="3">
        <f>RSI!A2508</f>
        <v>45656</v>
      </c>
      <c r="B2508" s="2">
        <f>RSI!B2508</f>
        <v>9.7767999999999997</v>
      </c>
      <c r="C2508" s="2">
        <f>RSI!I2508</f>
        <v>52.416103611982059</v>
      </c>
      <c r="D2508" s="2">
        <f>MACD!E2508</f>
        <v>-3.4546514435328746E-2</v>
      </c>
      <c r="E2508" s="2">
        <f>MACD!F2508</f>
        <v>-2.209355866005407E-2</v>
      </c>
      <c r="F2508" s="2">
        <f>'Moving Avg'!D2508</f>
        <v>9.7613000000000003</v>
      </c>
      <c r="G2508" s="2">
        <f>'Moving Avg'!F2508</f>
        <v>9.7521200000000015</v>
      </c>
      <c r="H2508" s="2">
        <f>'Moving Avg'!G2508</f>
        <v>9.7777700000000021</v>
      </c>
      <c r="I2508" s="2">
        <f>'Moving Avg'!H2508</f>
        <v>8.8586294999999993</v>
      </c>
      <c r="J2508" s="6" t="str">
        <f>OBV!F2508</f>
        <v>BEARISH</v>
      </c>
      <c r="K2508" s="6" t="str">
        <f>OBV!G2508</f>
        <v>NEUTRAL</v>
      </c>
      <c r="L2508" s="6" t="str">
        <f>OBV!H2508</f>
        <v>NEUTRAL</v>
      </c>
      <c r="M2508" s="8">
        <f t="shared" si="393"/>
        <v>50</v>
      </c>
      <c r="N2508" s="8">
        <f t="shared" si="390"/>
        <v>45</v>
      </c>
      <c r="O2508" s="8">
        <f t="shared" si="391"/>
        <v>50</v>
      </c>
      <c r="P2508" s="8">
        <f t="shared" si="392"/>
        <v>16.5</v>
      </c>
      <c r="Q2508" s="9">
        <f t="shared" si="394"/>
        <v>43.225000000000001</v>
      </c>
      <c r="R2508" s="9">
        <f t="shared" si="395"/>
        <v>40.625</v>
      </c>
      <c r="S2508" s="9">
        <f t="shared" si="396"/>
        <v>34.174999999999997</v>
      </c>
      <c r="T2508" s="9">
        <f t="shared" si="397"/>
        <v>40.375</v>
      </c>
      <c r="U2508" s="8">
        <f t="shared" si="398"/>
        <v>39.341666666666661</v>
      </c>
      <c r="V2508" s="8">
        <f t="shared" si="399"/>
        <v>39.599999999999994</v>
      </c>
    </row>
    <row r="2509" spans="1:22" ht="13.5" x14ac:dyDescent="0.25">
      <c r="A2509" s="3">
        <f>RSI!A2509</f>
        <v>45657</v>
      </c>
      <c r="B2509" s="2">
        <f>RSI!B2509</f>
        <v>9.8930000000000007</v>
      </c>
      <c r="C2509" s="2">
        <f>RSI!I2509</f>
        <v>62.999454174890595</v>
      </c>
      <c r="D2509" s="2">
        <f>MACD!E2509</f>
        <v>-2.1408374041593348E-2</v>
      </c>
      <c r="E2509" s="2">
        <f>MACD!F2509</f>
        <v>-2.1956521736361929E-2</v>
      </c>
      <c r="F2509" s="2">
        <f>'Moving Avg'!D2509</f>
        <v>9.786480000000001</v>
      </c>
      <c r="G2509" s="2">
        <f>'Moving Avg'!F2509</f>
        <v>9.760349999999999</v>
      </c>
      <c r="H2509" s="2">
        <f>'Moving Avg'!G2509</f>
        <v>9.7762220000000006</v>
      </c>
      <c r="I2509" s="2">
        <f>'Moving Avg'!H2509</f>
        <v>8.8693454999999979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  <c r="M2509" s="8">
        <f t="shared" si="393"/>
        <v>50</v>
      </c>
      <c r="N2509" s="8">
        <f t="shared" si="390"/>
        <v>0</v>
      </c>
      <c r="O2509" s="8">
        <f t="shared" si="391"/>
        <v>50</v>
      </c>
      <c r="P2509" s="8">
        <f t="shared" si="392"/>
        <v>83.5</v>
      </c>
      <c r="Q2509" s="9">
        <f t="shared" si="394"/>
        <v>37.524999999999999</v>
      </c>
      <c r="R2509" s="9">
        <f t="shared" si="395"/>
        <v>48.375</v>
      </c>
      <c r="S2509" s="9">
        <f t="shared" si="396"/>
        <v>57.575000000000003</v>
      </c>
      <c r="T2509" s="9">
        <f t="shared" si="397"/>
        <v>45.875</v>
      </c>
      <c r="U2509" s="8">
        <f t="shared" si="398"/>
        <v>47.82500000000001</v>
      </c>
      <c r="V2509" s="8">
        <f t="shared" si="399"/>
        <v>47.337500000000006</v>
      </c>
    </row>
    <row r="2510" spans="1:22" ht="13.5" x14ac:dyDescent="0.25">
      <c r="A2510" s="3">
        <f>RSI!A2510</f>
        <v>45659</v>
      </c>
      <c r="B2510" s="2">
        <f>RSI!B2510</f>
        <v>9.8155000000000001</v>
      </c>
      <c r="C2510" s="2">
        <f>RSI!I2510</f>
        <v>54.321537216965801</v>
      </c>
      <c r="D2510" s="2">
        <f>MACD!E2510</f>
        <v>-1.8751331008992622E-2</v>
      </c>
      <c r="E2510" s="2">
        <f>MACD!F2510</f>
        <v>-2.1315483590888067E-2</v>
      </c>
      <c r="F2510" s="2">
        <f>'Moving Avg'!D2510</f>
        <v>9.7961600000000004</v>
      </c>
      <c r="G2510" s="2">
        <f>'Moving Avg'!F2510</f>
        <v>9.7622850000000003</v>
      </c>
      <c r="H2510" s="2">
        <f>'Moving Avg'!G2510</f>
        <v>9.7719620000000003</v>
      </c>
      <c r="I2510" s="2">
        <f>'Moving Avg'!H2510</f>
        <v>8.8796739999999996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  <c r="M2510" s="8">
        <f t="shared" si="393"/>
        <v>50</v>
      </c>
      <c r="N2510" s="8">
        <f t="shared" si="390"/>
        <v>0</v>
      </c>
      <c r="O2510" s="8">
        <f t="shared" si="391"/>
        <v>50</v>
      </c>
      <c r="P2510" s="8">
        <f t="shared" si="392"/>
        <v>83.5</v>
      </c>
      <c r="Q2510" s="9">
        <f t="shared" si="394"/>
        <v>37.524999999999999</v>
      </c>
      <c r="R2510" s="9">
        <f t="shared" si="395"/>
        <v>48.375</v>
      </c>
      <c r="S2510" s="9">
        <f t="shared" si="396"/>
        <v>57.575000000000003</v>
      </c>
      <c r="T2510" s="9">
        <f t="shared" si="397"/>
        <v>45.875</v>
      </c>
      <c r="U2510" s="8">
        <f t="shared" si="398"/>
        <v>47.82500000000001</v>
      </c>
      <c r="V2510" s="8">
        <f t="shared" si="399"/>
        <v>47.337500000000006</v>
      </c>
    </row>
    <row r="2511" spans="1:22" ht="13.5" x14ac:dyDescent="0.25">
      <c r="A2511" s="3">
        <f>RSI!A2511</f>
        <v>45660</v>
      </c>
      <c r="B2511" s="2">
        <f>RSI!B2511</f>
        <v>9.7574000000000005</v>
      </c>
      <c r="C2511" s="2">
        <f>RSI!I2511</f>
        <v>48.885100592622756</v>
      </c>
      <c r="D2511" s="2">
        <f>MACD!E2511</f>
        <v>-1.2482692382207006E-2</v>
      </c>
      <c r="E2511" s="2">
        <f>MACD!F2511</f>
        <v>-1.9548925349151855E-2</v>
      </c>
      <c r="F2511" s="2">
        <f>'Moving Avg'!D2511</f>
        <v>9.794220000000001</v>
      </c>
      <c r="G2511" s="2">
        <f>'Moving Avg'!F2511</f>
        <v>9.7622849999999985</v>
      </c>
      <c r="H2511" s="2">
        <f>'Moving Avg'!G2511</f>
        <v>9.7677020000000017</v>
      </c>
      <c r="I2511" s="2">
        <f>'Moving Avg'!H2511</f>
        <v>8.8900844999999986</v>
      </c>
      <c r="J2511" s="6" t="str">
        <f>OBV!F2511</f>
        <v>BULLISH</v>
      </c>
      <c r="K2511" s="6" t="str">
        <f>OBV!G2511</f>
        <v>NEUTRAL</v>
      </c>
      <c r="L2511" s="6" t="str">
        <f>OBV!H2511</f>
        <v>BULLISH DIVERGENCE</v>
      </c>
      <c r="M2511" s="8">
        <f t="shared" si="393"/>
        <v>50</v>
      </c>
      <c r="N2511" s="8">
        <f t="shared" si="390"/>
        <v>0</v>
      </c>
      <c r="O2511" s="8">
        <f t="shared" si="391"/>
        <v>50</v>
      </c>
      <c r="P2511" s="8">
        <f t="shared" si="392"/>
        <v>66.5</v>
      </c>
      <c r="Q2511" s="9">
        <f t="shared" si="394"/>
        <v>34.975000000000001</v>
      </c>
      <c r="R2511" s="9">
        <f t="shared" si="395"/>
        <v>44.125</v>
      </c>
      <c r="S2511" s="9">
        <f t="shared" si="396"/>
        <v>49.924999999999997</v>
      </c>
      <c r="T2511" s="9">
        <f t="shared" si="397"/>
        <v>41.625</v>
      </c>
      <c r="U2511" s="8">
        <f t="shared" si="398"/>
        <v>43.008333333333326</v>
      </c>
      <c r="V2511" s="8">
        <f t="shared" si="399"/>
        <v>42.662499999999994</v>
      </c>
    </row>
    <row r="2512" spans="1:22" ht="13.5" x14ac:dyDescent="0.25">
      <c r="A2512" s="3">
        <f>RSI!A2512</f>
        <v>45663</v>
      </c>
      <c r="B2512" s="2">
        <f>RSI!B2512</f>
        <v>9.7767999999999997</v>
      </c>
      <c r="C2512" s="2">
        <f>RSI!I2512</f>
        <v>50.660702176155361</v>
      </c>
      <c r="D2512" s="2">
        <f>MACD!E2512</f>
        <v>-1.0026833715841121E-2</v>
      </c>
      <c r="E2512" s="2">
        <f>MACD!F2512</f>
        <v>-1.7644507022489708E-2</v>
      </c>
      <c r="F2512" s="2">
        <f>'Moving Avg'!D2512</f>
        <v>9.8039000000000005</v>
      </c>
      <c r="G2512" s="2">
        <f>'Moving Avg'!F2512</f>
        <v>9.7647050000000011</v>
      </c>
      <c r="H2512" s="2">
        <f>'Moving Avg'!G2512</f>
        <v>9.7620880000000003</v>
      </c>
      <c r="I2512" s="2">
        <f>'Moving Avg'!H2512</f>
        <v>8.900405499999998</v>
      </c>
      <c r="J2512" s="6" t="str">
        <f>OBV!F2512</f>
        <v>BULLISH</v>
      </c>
      <c r="K2512" s="6" t="str">
        <f>OBV!G2512</f>
        <v>NEUTRAL</v>
      </c>
      <c r="L2512" s="6" t="str">
        <f>OBV!H2512</f>
        <v>CONFIRMED BULLISH</v>
      </c>
      <c r="M2512" s="8">
        <f t="shared" si="393"/>
        <v>50</v>
      </c>
      <c r="N2512" s="8">
        <f t="shared" si="390"/>
        <v>0</v>
      </c>
      <c r="O2512" s="8">
        <f t="shared" si="391"/>
        <v>50</v>
      </c>
      <c r="P2512" s="8">
        <f t="shared" si="392"/>
        <v>83.5</v>
      </c>
      <c r="Q2512" s="9">
        <f t="shared" si="394"/>
        <v>37.524999999999999</v>
      </c>
      <c r="R2512" s="9">
        <f t="shared" si="395"/>
        <v>48.375</v>
      </c>
      <c r="S2512" s="9">
        <f t="shared" si="396"/>
        <v>57.575000000000003</v>
      </c>
      <c r="T2512" s="9">
        <f t="shared" si="397"/>
        <v>45.875</v>
      </c>
      <c r="U2512" s="8">
        <f t="shared" si="398"/>
        <v>47.82500000000001</v>
      </c>
      <c r="V2512" s="8">
        <f t="shared" si="399"/>
        <v>47.337500000000006</v>
      </c>
    </row>
    <row r="2513" spans="1:22" ht="13.5" x14ac:dyDescent="0.25">
      <c r="A2513" s="3">
        <f>RSI!A2513</f>
        <v>45664</v>
      </c>
      <c r="B2513" s="2">
        <f>RSI!B2513</f>
        <v>9.7574000000000005</v>
      </c>
      <c r="C2513" s="2">
        <f>RSI!I2513</f>
        <v>48.833848967657303</v>
      </c>
      <c r="D2513" s="2">
        <f>MACD!E2513</f>
        <v>-6.5514249747753439E-3</v>
      </c>
      <c r="E2513" s="2">
        <f>MACD!F2513</f>
        <v>-1.5425890612946837E-2</v>
      </c>
      <c r="F2513" s="2">
        <f>'Moving Avg'!D2513</f>
        <v>9.80002</v>
      </c>
      <c r="G2513" s="2">
        <f>'Moving Avg'!F2513</f>
        <v>9.7656699999999983</v>
      </c>
      <c r="H2513" s="2">
        <f>'Moving Avg'!G2513</f>
        <v>9.7597640000000006</v>
      </c>
      <c r="I2513" s="2">
        <f>'Moving Avg'!H2513</f>
        <v>8.9106759999999969</v>
      </c>
      <c r="J2513" s="6" t="str">
        <f>OBV!F2513</f>
        <v>BULLISH</v>
      </c>
      <c r="K2513" s="6" t="str">
        <f>OBV!G2513</f>
        <v>NEUTRAL</v>
      </c>
      <c r="L2513" s="6" t="str">
        <f>OBV!H2513</f>
        <v>BULLISH DIVERGENCE</v>
      </c>
      <c r="M2513" s="8">
        <f t="shared" si="393"/>
        <v>50</v>
      </c>
      <c r="N2513" s="8">
        <f t="shared" si="390"/>
        <v>0</v>
      </c>
      <c r="O2513" s="8">
        <f t="shared" si="391"/>
        <v>50</v>
      </c>
      <c r="P2513" s="8">
        <f t="shared" si="392"/>
        <v>66.5</v>
      </c>
      <c r="Q2513" s="9">
        <f t="shared" si="394"/>
        <v>34.975000000000001</v>
      </c>
      <c r="R2513" s="9">
        <f t="shared" si="395"/>
        <v>44.125</v>
      </c>
      <c r="S2513" s="9">
        <f t="shared" si="396"/>
        <v>49.924999999999997</v>
      </c>
      <c r="T2513" s="9">
        <f t="shared" si="397"/>
        <v>41.625</v>
      </c>
      <c r="U2513" s="8">
        <f t="shared" si="398"/>
        <v>43.008333333333326</v>
      </c>
      <c r="V2513" s="8">
        <f t="shared" si="399"/>
        <v>42.662499999999994</v>
      </c>
    </row>
    <row r="2514" spans="1:22" ht="13.5" x14ac:dyDescent="0.25">
      <c r="A2514" s="3">
        <f>RSI!A2514</f>
        <v>45665</v>
      </c>
      <c r="B2514" s="2">
        <f>RSI!B2514</f>
        <v>9.7477999999999998</v>
      </c>
      <c r="C2514" s="2">
        <f>RSI!I2514</f>
        <v>47.913100698908899</v>
      </c>
      <c r="D2514" s="2">
        <f>MACD!E2514</f>
        <v>-4.3139802349116962E-3</v>
      </c>
      <c r="E2514" s="2">
        <f>MACD!F2514</f>
        <v>-1.3203508537339809E-2</v>
      </c>
      <c r="F2514" s="2">
        <f>'Moving Avg'!D2514</f>
        <v>9.7709799999999998</v>
      </c>
      <c r="G2514" s="2">
        <f>'Moving Avg'!F2514</f>
        <v>9.7690599999999996</v>
      </c>
      <c r="H2514" s="2">
        <f>'Moving Avg'!G2514</f>
        <v>9.7566680000000012</v>
      </c>
      <c r="I2514" s="2">
        <f>'Moving Avg'!H2514</f>
        <v>8.9212709999999973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3"/>
        <v>50</v>
      </c>
      <c r="N2514" s="8">
        <f t="shared" si="390"/>
        <v>0</v>
      </c>
      <c r="O2514" s="8">
        <f t="shared" si="391"/>
        <v>50</v>
      </c>
      <c r="P2514" s="8">
        <f t="shared" si="392"/>
        <v>16.5</v>
      </c>
      <c r="Q2514" s="9">
        <f t="shared" si="394"/>
        <v>27.475000000000001</v>
      </c>
      <c r="R2514" s="9">
        <f t="shared" si="395"/>
        <v>31.625</v>
      </c>
      <c r="S2514" s="9">
        <f t="shared" si="396"/>
        <v>27.425000000000001</v>
      </c>
      <c r="T2514" s="9">
        <f t="shared" si="397"/>
        <v>29.125</v>
      </c>
      <c r="U2514" s="8">
        <f t="shared" si="398"/>
        <v>28.841666666666669</v>
      </c>
      <c r="V2514" s="8">
        <f t="shared" si="399"/>
        <v>28.912500000000001</v>
      </c>
    </row>
    <row r="2515" spans="1:22" ht="13.5" x14ac:dyDescent="0.25">
      <c r="A2515" s="3">
        <f>RSI!A2515</f>
        <v>45666</v>
      </c>
      <c r="B2515" s="2">
        <f>RSI!B2515</f>
        <v>9.7284000000000006</v>
      </c>
      <c r="C2515" s="2">
        <f>RSI!I2515</f>
        <v>46.024566548488522</v>
      </c>
      <c r="D2515" s="2">
        <f>MACD!E2515</f>
        <v>-8.5485423946174421E-4</v>
      </c>
      <c r="E2515" s="2">
        <f>MACD!F2515</f>
        <v>-1.0733777677764197E-2</v>
      </c>
      <c r="F2515" s="2">
        <f>'Moving Avg'!D2515</f>
        <v>9.7535600000000002</v>
      </c>
      <c r="G2515" s="2">
        <f>'Moving Avg'!F2515</f>
        <v>9.770509999999998</v>
      </c>
      <c r="H2515" s="2">
        <f>'Moving Avg'!G2515</f>
        <v>9.7533760000000012</v>
      </c>
      <c r="I2515" s="2">
        <f>'Moving Avg'!H2515</f>
        <v>8.9317689999999974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3"/>
        <v>50</v>
      </c>
      <c r="N2515" s="8">
        <f t="shared" si="390"/>
        <v>0</v>
      </c>
      <c r="O2515" s="8">
        <f t="shared" si="391"/>
        <v>50</v>
      </c>
      <c r="P2515" s="8">
        <f t="shared" si="392"/>
        <v>16.5</v>
      </c>
      <c r="Q2515" s="9">
        <f t="shared" si="394"/>
        <v>27.475000000000001</v>
      </c>
      <c r="R2515" s="9">
        <f t="shared" si="395"/>
        <v>31.625</v>
      </c>
      <c r="S2515" s="9">
        <f t="shared" si="396"/>
        <v>27.425000000000001</v>
      </c>
      <c r="T2515" s="9">
        <f t="shared" si="397"/>
        <v>29.125</v>
      </c>
      <c r="U2515" s="8">
        <f t="shared" si="398"/>
        <v>28.841666666666669</v>
      </c>
      <c r="V2515" s="8">
        <f t="shared" si="399"/>
        <v>28.912500000000001</v>
      </c>
    </row>
    <row r="2516" spans="1:22" ht="13.5" x14ac:dyDescent="0.25">
      <c r="A2516" s="3">
        <f>RSI!A2516</f>
        <v>45667</v>
      </c>
      <c r="B2516" s="2">
        <f>RSI!B2516</f>
        <v>9.7187000000000001</v>
      </c>
      <c r="C2516" s="2">
        <f>RSI!I2516</f>
        <v>45.068046694772562</v>
      </c>
      <c r="D2516" s="2">
        <f>MACD!E2516</f>
        <v>3.0245732981626361E-3</v>
      </c>
      <c r="E2516" s="2">
        <f>MACD!F2516</f>
        <v>-7.9821074825788315E-3</v>
      </c>
      <c r="F2516" s="2">
        <f>'Moving Avg'!D2516</f>
        <v>9.7458199999999984</v>
      </c>
      <c r="G2516" s="2">
        <f>'Moving Avg'!F2516</f>
        <v>9.77196</v>
      </c>
      <c r="H2516" s="2">
        <f>'Moving Avg'!G2516</f>
        <v>9.7520199999999999</v>
      </c>
      <c r="I2516" s="2">
        <f>'Moving Avg'!H2516</f>
        <v>8.9422184999999974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  <c r="M2516" s="8">
        <f t="shared" si="393"/>
        <v>50</v>
      </c>
      <c r="N2516" s="8">
        <f t="shared" si="390"/>
        <v>0</v>
      </c>
      <c r="O2516" s="8">
        <f t="shared" si="391"/>
        <v>50</v>
      </c>
      <c r="P2516" s="8">
        <f t="shared" si="392"/>
        <v>16.5</v>
      </c>
      <c r="Q2516" s="9">
        <f t="shared" si="394"/>
        <v>27.475000000000001</v>
      </c>
      <c r="R2516" s="9">
        <f t="shared" si="395"/>
        <v>31.625</v>
      </c>
      <c r="S2516" s="9">
        <f t="shared" si="396"/>
        <v>27.425000000000001</v>
      </c>
      <c r="T2516" s="9">
        <f t="shared" si="397"/>
        <v>29.125</v>
      </c>
      <c r="U2516" s="8">
        <f t="shared" si="398"/>
        <v>28.841666666666669</v>
      </c>
      <c r="V2516" s="8">
        <f t="shared" si="399"/>
        <v>28.912500000000001</v>
      </c>
    </row>
    <row r="2517" spans="1:22" ht="13.5" x14ac:dyDescent="0.25">
      <c r="A2517" s="3">
        <f>RSI!A2517</f>
        <v>45670</v>
      </c>
      <c r="B2517" s="2">
        <f>RSI!B2517</f>
        <v>9.68</v>
      </c>
      <c r="C2517" s="2">
        <f>RSI!I2517</f>
        <v>41.373583581093122</v>
      </c>
      <c r="D2517" s="2">
        <f>MACD!E2517</f>
        <v>3.4939302202516842E-3</v>
      </c>
      <c r="E2517" s="2">
        <f>MACD!F2517</f>
        <v>-5.6868999420127287E-3</v>
      </c>
      <c r="F2517" s="2">
        <f>'Moving Avg'!D2517</f>
        <v>9.7264599999999994</v>
      </c>
      <c r="G2517" s="2">
        <f>'Moving Avg'!F2517</f>
        <v>9.7714750000000006</v>
      </c>
      <c r="H2517" s="2">
        <f>'Moving Avg'!G2517</f>
        <v>9.7491160000000008</v>
      </c>
      <c r="I2517" s="2">
        <f>'Moving Avg'!H2517</f>
        <v>8.9524744999999992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3"/>
        <v>50</v>
      </c>
      <c r="N2517" s="8">
        <f t="shared" si="390"/>
        <v>0</v>
      </c>
      <c r="O2517" s="8">
        <f t="shared" si="391"/>
        <v>50</v>
      </c>
      <c r="P2517" s="8">
        <f t="shared" si="392"/>
        <v>16.5</v>
      </c>
      <c r="Q2517" s="9">
        <f t="shared" si="394"/>
        <v>27.475000000000001</v>
      </c>
      <c r="R2517" s="9">
        <f t="shared" si="395"/>
        <v>31.625</v>
      </c>
      <c r="S2517" s="9">
        <f t="shared" si="396"/>
        <v>27.425000000000001</v>
      </c>
      <c r="T2517" s="9">
        <f t="shared" si="397"/>
        <v>29.125</v>
      </c>
      <c r="U2517" s="8">
        <f t="shared" si="398"/>
        <v>28.841666666666669</v>
      </c>
      <c r="V2517" s="8">
        <f t="shared" si="399"/>
        <v>28.912500000000001</v>
      </c>
    </row>
    <row r="2518" spans="1:22" ht="13.5" x14ac:dyDescent="0.25">
      <c r="A2518" s="3">
        <f>RSI!A2518</f>
        <v>45671</v>
      </c>
      <c r="B2518" s="2">
        <f>RSI!B2518</f>
        <v>9.6606000000000005</v>
      </c>
      <c r="C2518" s="2">
        <f>RSI!I2518</f>
        <v>39.620208600219676</v>
      </c>
      <c r="D2518" s="2">
        <f>MACD!E2518</f>
        <v>1.3256600968668764E-2</v>
      </c>
      <c r="E2518" s="2">
        <f>MACD!F2518</f>
        <v>-1.8981997598764302E-3</v>
      </c>
      <c r="F2518" s="2">
        <f>'Moving Avg'!D2518</f>
        <v>9.7071000000000005</v>
      </c>
      <c r="G2518" s="2">
        <f>'Moving Avg'!F2518</f>
        <v>9.7671150000000004</v>
      </c>
      <c r="H2518" s="2">
        <f>'Moving Avg'!G2518</f>
        <v>9.7452439999999996</v>
      </c>
      <c r="I2518" s="2">
        <f>'Moving Avg'!H2518</f>
        <v>8.9623074999999996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3"/>
        <v>50</v>
      </c>
      <c r="N2518" s="8">
        <f t="shared" si="390"/>
        <v>0</v>
      </c>
      <c r="O2518" s="8">
        <f t="shared" si="391"/>
        <v>50</v>
      </c>
      <c r="P2518" s="8">
        <f t="shared" si="392"/>
        <v>16.5</v>
      </c>
      <c r="Q2518" s="9">
        <f t="shared" si="394"/>
        <v>27.475000000000001</v>
      </c>
      <c r="R2518" s="9">
        <f t="shared" si="395"/>
        <v>31.625</v>
      </c>
      <c r="S2518" s="9">
        <f t="shared" si="396"/>
        <v>27.425000000000001</v>
      </c>
      <c r="T2518" s="9">
        <f t="shared" si="397"/>
        <v>29.125</v>
      </c>
      <c r="U2518" s="8">
        <f t="shared" si="398"/>
        <v>28.841666666666669</v>
      </c>
      <c r="V2518" s="8">
        <f t="shared" si="399"/>
        <v>28.912500000000001</v>
      </c>
    </row>
    <row r="2519" spans="1:22" ht="13.5" x14ac:dyDescent="0.25">
      <c r="A2519" s="3">
        <f>RSI!A2519</f>
        <v>45672</v>
      </c>
      <c r="B2519" s="2">
        <f>RSI!B2519</f>
        <v>9.7284000000000006</v>
      </c>
      <c r="C2519" s="2">
        <f>RSI!I2519</f>
        <v>47.926069814444787</v>
      </c>
      <c r="D2519" s="2">
        <f>MACD!E2519</f>
        <v>3.4933262085305117E-2</v>
      </c>
      <c r="E2519" s="2">
        <f>MACD!F2519</f>
        <v>5.4680926091598796E-3</v>
      </c>
      <c r="F2519" s="2">
        <f>'Moving Avg'!D2519</f>
        <v>9.70322</v>
      </c>
      <c r="G2519" s="2">
        <f>'Moving Avg'!F2519</f>
        <v>9.7598549999999982</v>
      </c>
      <c r="H2519" s="2">
        <f>'Moving Avg'!G2519</f>
        <v>9.7433080000000007</v>
      </c>
      <c r="I2519" s="2">
        <f>'Moving Avg'!H2519</f>
        <v>8.9723399999999991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  <c r="M2519" s="8">
        <f t="shared" si="393"/>
        <v>50</v>
      </c>
      <c r="N2519" s="8">
        <f t="shared" si="390"/>
        <v>0</v>
      </c>
      <c r="O2519" s="8">
        <f t="shared" si="391"/>
        <v>50</v>
      </c>
      <c r="P2519" s="8">
        <f t="shared" si="392"/>
        <v>16.5</v>
      </c>
      <c r="Q2519" s="9">
        <f t="shared" si="394"/>
        <v>27.475000000000001</v>
      </c>
      <c r="R2519" s="9">
        <f t="shared" si="395"/>
        <v>31.625</v>
      </c>
      <c r="S2519" s="9">
        <f t="shared" si="396"/>
        <v>27.425000000000001</v>
      </c>
      <c r="T2519" s="9">
        <f t="shared" si="397"/>
        <v>29.125</v>
      </c>
      <c r="U2519" s="8">
        <f t="shared" si="398"/>
        <v>28.841666666666669</v>
      </c>
      <c r="V2519" s="8">
        <f t="shared" si="399"/>
        <v>28.912500000000001</v>
      </c>
    </row>
    <row r="2520" spans="1:22" ht="13.5" x14ac:dyDescent="0.25">
      <c r="A2520" s="3">
        <f>RSI!A2520</f>
        <v>45673</v>
      </c>
      <c r="B2520" s="2">
        <f>RSI!B2520</f>
        <v>9.7284000000000006</v>
      </c>
      <c r="C2520" s="2">
        <f>RSI!I2520</f>
        <v>47.926069814444787</v>
      </c>
      <c r="D2520" s="2">
        <f>MACD!E2520</f>
        <v>4.1471007836685558E-2</v>
      </c>
      <c r="E2520" s="2">
        <f>MACD!F2520</f>
        <v>1.2668675654665017E-2</v>
      </c>
      <c r="F2520" s="2">
        <f>'Moving Avg'!D2520</f>
        <v>9.70322</v>
      </c>
      <c r="G2520" s="2">
        <f>'Moving Avg'!F2520</f>
        <v>9.7569499999999998</v>
      </c>
      <c r="H2520" s="2">
        <f>'Moving Avg'!G2520</f>
        <v>9.7419520000000013</v>
      </c>
      <c r="I2520" s="2">
        <f>'Moving Avg'!H2520</f>
        <v>8.9823724999999985</v>
      </c>
      <c r="J2520" s="6" t="str">
        <f>OBV!F2520</f>
        <v>BEARISH</v>
      </c>
      <c r="K2520" s="6" t="str">
        <f>OBV!G2520</f>
        <v>NEUTRAL</v>
      </c>
      <c r="L2520" s="6" t="str">
        <f>OBV!H2520</f>
        <v>NEUTRAL</v>
      </c>
      <c r="M2520" s="8">
        <f t="shared" si="393"/>
        <v>50</v>
      </c>
      <c r="N2520" s="8">
        <f t="shared" si="390"/>
        <v>0</v>
      </c>
      <c r="O2520" s="8">
        <f t="shared" si="391"/>
        <v>50</v>
      </c>
      <c r="P2520" s="8">
        <f t="shared" si="392"/>
        <v>16.5</v>
      </c>
      <c r="Q2520" s="9">
        <f t="shared" si="394"/>
        <v>27.475000000000001</v>
      </c>
      <c r="R2520" s="9">
        <f t="shared" si="395"/>
        <v>31.625</v>
      </c>
      <c r="S2520" s="9">
        <f t="shared" si="396"/>
        <v>27.425000000000001</v>
      </c>
      <c r="T2520" s="9">
        <f t="shared" si="397"/>
        <v>29.125</v>
      </c>
      <c r="U2520" s="8">
        <f t="shared" si="398"/>
        <v>28.841666666666669</v>
      </c>
      <c r="V2520" s="8">
        <f t="shared" si="399"/>
        <v>28.912500000000001</v>
      </c>
    </row>
    <row r="2521" spans="1:22" ht="13.5" x14ac:dyDescent="0.25">
      <c r="A2521" s="3">
        <f>RSI!A2521</f>
        <v>45674</v>
      </c>
      <c r="B2521" s="2">
        <f>RSI!B2521</f>
        <v>9.7284000000000006</v>
      </c>
      <c r="C2521" s="2">
        <f>RSI!I2521</f>
        <v>47.926069814444787</v>
      </c>
      <c r="D2521" s="2">
        <f>MACD!E2521</f>
        <v>3.8174700287633812E-2</v>
      </c>
      <c r="E2521" s="2">
        <f>MACD!F2521</f>
        <v>1.7769880581258779E-2</v>
      </c>
      <c r="F2521" s="2">
        <f>'Moving Avg'!D2521</f>
        <v>9.7051600000000011</v>
      </c>
      <c r="G2521" s="2">
        <f>'Moving Avg'!F2521</f>
        <v>9.7540449999999996</v>
      </c>
      <c r="H2521" s="2">
        <f>'Moving Avg'!G2521</f>
        <v>9.7429199999999998</v>
      </c>
      <c r="I2521" s="2">
        <f>'Moving Avg'!H2521</f>
        <v>8.9921724999999988</v>
      </c>
      <c r="J2521" s="6" t="str">
        <f>OBV!F2521</f>
        <v>BEARISH</v>
      </c>
      <c r="K2521" s="6" t="str">
        <f>OBV!G2521</f>
        <v>NEUTRAL</v>
      </c>
      <c r="L2521" s="6" t="str">
        <f>OBV!H2521</f>
        <v>BEARISH DIVERGENCE</v>
      </c>
      <c r="M2521" s="8">
        <f t="shared" si="393"/>
        <v>50</v>
      </c>
      <c r="N2521" s="8">
        <f t="shared" si="390"/>
        <v>0</v>
      </c>
      <c r="O2521" s="8">
        <f t="shared" si="391"/>
        <v>50</v>
      </c>
      <c r="P2521" s="8">
        <f t="shared" si="392"/>
        <v>16.5</v>
      </c>
      <c r="Q2521" s="9">
        <f t="shared" si="394"/>
        <v>27.475000000000001</v>
      </c>
      <c r="R2521" s="9">
        <f t="shared" si="395"/>
        <v>31.625</v>
      </c>
      <c r="S2521" s="9">
        <f t="shared" si="396"/>
        <v>27.425000000000001</v>
      </c>
      <c r="T2521" s="9">
        <f t="shared" si="397"/>
        <v>29.125</v>
      </c>
      <c r="U2521" s="8">
        <f t="shared" si="398"/>
        <v>28.841666666666669</v>
      </c>
      <c r="V2521" s="8">
        <f t="shared" si="399"/>
        <v>28.912500000000001</v>
      </c>
    </row>
    <row r="2522" spans="1:22" ht="13.5" x14ac:dyDescent="0.25">
      <c r="A2522" s="3">
        <f>RSI!A2522</f>
        <v>45677</v>
      </c>
      <c r="B2522" s="2">
        <f>RSI!B2522</f>
        <v>9.7187000000000001</v>
      </c>
      <c r="C2522" s="2">
        <f>RSI!I2522</f>
        <v>46.77628936508026</v>
      </c>
      <c r="D2522" s="2">
        <f>MACD!E2522</f>
        <v>3.9190702062164462E-2</v>
      </c>
      <c r="E2522" s="2">
        <f>MACD!F2522</f>
        <v>2.2054044877439914E-2</v>
      </c>
      <c r="F2522" s="2">
        <f>'Moving Avg'!D2522</f>
        <v>9.7129000000000012</v>
      </c>
      <c r="G2522" s="2">
        <f>'Moving Avg'!F2522</f>
        <v>9.7511400000000013</v>
      </c>
      <c r="H2522" s="2">
        <f>'Moving Avg'!G2522</f>
        <v>9.7436940000000014</v>
      </c>
      <c r="I2522" s="2">
        <f>'Moving Avg'!H2522</f>
        <v>9.0019239999999972</v>
      </c>
      <c r="J2522" s="6" t="str">
        <f>OBV!F2522</f>
        <v>BULLISH</v>
      </c>
      <c r="K2522" s="6" t="str">
        <f>OBV!G2522</f>
        <v>NEUTRAL</v>
      </c>
      <c r="L2522" s="6" t="str">
        <f>OBV!H2522</f>
        <v>CONFIRMED BULLISH</v>
      </c>
      <c r="M2522" s="8">
        <f t="shared" si="393"/>
        <v>50</v>
      </c>
      <c r="N2522" s="8">
        <f t="shared" si="390"/>
        <v>0</v>
      </c>
      <c r="O2522" s="8">
        <f t="shared" si="391"/>
        <v>50</v>
      </c>
      <c r="P2522" s="8">
        <f t="shared" si="392"/>
        <v>83.5</v>
      </c>
      <c r="Q2522" s="9">
        <f t="shared" si="394"/>
        <v>37.524999999999999</v>
      </c>
      <c r="R2522" s="9">
        <f t="shared" si="395"/>
        <v>48.375</v>
      </c>
      <c r="S2522" s="9">
        <f t="shared" si="396"/>
        <v>57.575000000000003</v>
      </c>
      <c r="T2522" s="9">
        <f t="shared" si="397"/>
        <v>45.875</v>
      </c>
      <c r="U2522" s="8">
        <f t="shared" si="398"/>
        <v>47.82500000000001</v>
      </c>
      <c r="V2522" s="8">
        <f t="shared" si="399"/>
        <v>47.337500000000006</v>
      </c>
    </row>
    <row r="2523" spans="1:22" ht="13.5" x14ac:dyDescent="0.25">
      <c r="A2523" s="3">
        <f>RSI!A2523</f>
        <v>45678</v>
      </c>
      <c r="B2523" s="2">
        <f>RSI!B2523</f>
        <v>9.6412999999999993</v>
      </c>
      <c r="C2523" s="2">
        <f>RSI!I2523</f>
        <v>38.781277317100233</v>
      </c>
      <c r="D2523" s="2">
        <f>MACD!E2523</f>
        <v>4.2950923371984473E-2</v>
      </c>
      <c r="E2523" s="2">
        <f>MACD!F2523</f>
        <v>2.623342057634883E-2</v>
      </c>
      <c r="F2523" s="2">
        <f>'Moving Avg'!D2523</f>
        <v>9.7090399999999999</v>
      </c>
      <c r="G2523" s="2">
        <f>'Moving Avg'!F2523</f>
        <v>9.7443649999999984</v>
      </c>
      <c r="H2523" s="2">
        <f>'Moving Avg'!G2523</f>
        <v>9.7433080000000025</v>
      </c>
      <c r="I2523" s="2">
        <f>'Moving Avg'!H2523</f>
        <v>9.0112884999999956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  <c r="M2523" s="8">
        <f t="shared" si="393"/>
        <v>50</v>
      </c>
      <c r="N2523" s="8">
        <f t="shared" si="390"/>
        <v>0</v>
      </c>
      <c r="O2523" s="8">
        <f t="shared" si="391"/>
        <v>50</v>
      </c>
      <c r="P2523" s="8">
        <f t="shared" si="392"/>
        <v>16.5</v>
      </c>
      <c r="Q2523" s="9">
        <f t="shared" si="394"/>
        <v>27.475000000000001</v>
      </c>
      <c r="R2523" s="9">
        <f t="shared" si="395"/>
        <v>31.625</v>
      </c>
      <c r="S2523" s="9">
        <f t="shared" si="396"/>
        <v>27.425000000000001</v>
      </c>
      <c r="T2523" s="9">
        <f t="shared" si="397"/>
        <v>29.125</v>
      </c>
      <c r="U2523" s="8">
        <f t="shared" si="398"/>
        <v>28.841666666666669</v>
      </c>
      <c r="V2523" s="8">
        <f t="shared" si="399"/>
        <v>28.912500000000001</v>
      </c>
    </row>
    <row r="2524" spans="1:22" ht="13.5" x14ac:dyDescent="0.25">
      <c r="A2524" s="3">
        <f>RSI!A2524</f>
        <v>45679</v>
      </c>
      <c r="B2524" s="2">
        <f>RSI!B2524</f>
        <v>9.6994000000000007</v>
      </c>
      <c r="C2524" s="2">
        <f>RSI!I2524</f>
        <v>46.213015585967469</v>
      </c>
      <c r="D2524" s="2">
        <f>MACD!E2524</f>
        <v>4.0949946638972889E-2</v>
      </c>
      <c r="E2524" s="2">
        <f>MACD!F2524</f>
        <v>2.9176725788873644E-2</v>
      </c>
      <c r="F2524" s="2">
        <f>'Moving Avg'!D2524</f>
        <v>9.7032399999999992</v>
      </c>
      <c r="G2524" s="2">
        <f>'Moving Avg'!F2524</f>
        <v>9.7409799999999986</v>
      </c>
      <c r="H2524" s="2">
        <f>'Moving Avg'!G2524</f>
        <v>9.7456320000000023</v>
      </c>
      <c r="I2524" s="2">
        <f>'Moving Avg'!H2524</f>
        <v>9.0207109999999968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  <c r="M2524" s="8">
        <f t="shared" si="393"/>
        <v>50</v>
      </c>
      <c r="N2524" s="8">
        <f t="shared" si="390"/>
        <v>0</v>
      </c>
      <c r="O2524" s="8">
        <f t="shared" si="391"/>
        <v>50</v>
      </c>
      <c r="P2524" s="8">
        <f t="shared" si="392"/>
        <v>16.5</v>
      </c>
      <c r="Q2524" s="9">
        <f t="shared" si="394"/>
        <v>27.475000000000001</v>
      </c>
      <c r="R2524" s="9">
        <f t="shared" si="395"/>
        <v>31.625</v>
      </c>
      <c r="S2524" s="9">
        <f t="shared" si="396"/>
        <v>27.425000000000001</v>
      </c>
      <c r="T2524" s="9">
        <f t="shared" si="397"/>
        <v>29.125</v>
      </c>
      <c r="U2524" s="8">
        <f t="shared" si="398"/>
        <v>28.841666666666669</v>
      </c>
      <c r="V2524" s="8">
        <f t="shared" si="399"/>
        <v>28.912500000000001</v>
      </c>
    </row>
    <row r="2525" spans="1:22" ht="13.5" x14ac:dyDescent="0.25">
      <c r="A2525" s="3">
        <f>RSI!A2525</f>
        <v>45680</v>
      </c>
      <c r="B2525" s="2">
        <f>RSI!B2525</f>
        <v>9.68</v>
      </c>
      <c r="C2525" s="2">
        <f>RSI!I2525</f>
        <v>44.280048277660143</v>
      </c>
      <c r="D2525" s="2">
        <f>MACD!E2525</f>
        <v>3.7919552370782483E-2</v>
      </c>
      <c r="E2525" s="2">
        <f>MACD!F2525</f>
        <v>3.0925291105255416E-2</v>
      </c>
      <c r="F2525" s="2">
        <f>'Moving Avg'!D2525</f>
        <v>9.6935600000000015</v>
      </c>
      <c r="G2525" s="2">
        <f>'Moving Avg'!F2525</f>
        <v>9.7366250000000001</v>
      </c>
      <c r="H2525" s="2">
        <f>'Moving Avg'!G2525</f>
        <v>9.7462120000000017</v>
      </c>
      <c r="I2525" s="2">
        <f>'Moving Avg'!H2525</f>
        <v>9.030268999999997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  <c r="M2525" s="8">
        <f t="shared" si="393"/>
        <v>50</v>
      </c>
      <c r="N2525" s="8">
        <f t="shared" si="390"/>
        <v>0</v>
      </c>
      <c r="O2525" s="8">
        <f t="shared" si="391"/>
        <v>50</v>
      </c>
      <c r="P2525" s="8">
        <f t="shared" si="392"/>
        <v>16.5</v>
      </c>
      <c r="Q2525" s="9">
        <f t="shared" si="394"/>
        <v>27.475000000000001</v>
      </c>
      <c r="R2525" s="9">
        <f t="shared" si="395"/>
        <v>31.625</v>
      </c>
      <c r="S2525" s="9">
        <f t="shared" si="396"/>
        <v>27.425000000000001</v>
      </c>
      <c r="T2525" s="9">
        <f t="shared" si="397"/>
        <v>29.125</v>
      </c>
      <c r="U2525" s="8">
        <f t="shared" si="398"/>
        <v>28.841666666666669</v>
      </c>
      <c r="V2525" s="8">
        <f t="shared" si="399"/>
        <v>28.912500000000001</v>
      </c>
    </row>
    <row r="2526" spans="1:22" ht="13.5" x14ac:dyDescent="0.25">
      <c r="A2526" s="3">
        <f>RSI!A2526</f>
        <v>45681</v>
      </c>
      <c r="B2526" s="2">
        <f>RSI!B2526</f>
        <v>9.7284000000000006</v>
      </c>
      <c r="C2526" s="2">
        <f>RSI!I2526</f>
        <v>49.90924111693802</v>
      </c>
      <c r="D2526" s="2">
        <f>MACD!E2526</f>
        <v>3.05872542703991E-2</v>
      </c>
      <c r="E2526" s="2">
        <f>MACD!F2526</f>
        <v>3.0857683738284156E-2</v>
      </c>
      <c r="F2526" s="2">
        <f>'Moving Avg'!D2526</f>
        <v>9.6935600000000015</v>
      </c>
      <c r="G2526" s="2">
        <f>'Moving Avg'!F2526</f>
        <v>9.7346900000000005</v>
      </c>
      <c r="H2526" s="2">
        <f>'Moving Avg'!G2526</f>
        <v>9.7471800000000037</v>
      </c>
      <c r="I2526" s="2">
        <f>'Moving Avg'!H2526</f>
        <v>9.0399759999999976</v>
      </c>
      <c r="J2526" s="6" t="str">
        <f>OBV!F2526</f>
        <v>BULLISH</v>
      </c>
      <c r="K2526" s="6" t="str">
        <f>OBV!G2526</f>
        <v>NEUTRAL</v>
      </c>
      <c r="L2526" s="6" t="str">
        <f>OBV!H2526</f>
        <v>NEUTRAL</v>
      </c>
      <c r="M2526" s="8">
        <f t="shared" si="393"/>
        <v>50</v>
      </c>
      <c r="N2526" s="8">
        <f t="shared" si="390"/>
        <v>45</v>
      </c>
      <c r="O2526" s="8">
        <f t="shared" si="391"/>
        <v>50</v>
      </c>
      <c r="P2526" s="8">
        <f t="shared" si="392"/>
        <v>49.5</v>
      </c>
      <c r="Q2526" s="9">
        <f t="shared" si="394"/>
        <v>48.174999999999997</v>
      </c>
      <c r="R2526" s="9">
        <f t="shared" si="395"/>
        <v>48.875</v>
      </c>
      <c r="S2526" s="9">
        <f t="shared" si="396"/>
        <v>49.025000000000006</v>
      </c>
      <c r="T2526" s="9">
        <f t="shared" si="397"/>
        <v>48.625</v>
      </c>
      <c r="U2526" s="8">
        <f t="shared" si="398"/>
        <v>48.691666666666663</v>
      </c>
      <c r="V2526" s="8">
        <f t="shared" si="399"/>
        <v>48.674999999999997</v>
      </c>
    </row>
    <row r="2527" spans="1:22" ht="13.5" x14ac:dyDescent="0.25">
      <c r="A2527" s="3">
        <f>RSI!A2527</f>
        <v>45684</v>
      </c>
      <c r="B2527" s="2">
        <f>RSI!B2527</f>
        <v>9.68</v>
      </c>
      <c r="C2527" s="2">
        <f>RSI!I2527</f>
        <v>45.012031511172552</v>
      </c>
      <c r="D2527" s="2">
        <f>MACD!E2527</f>
        <v>2.2014801294080399E-2</v>
      </c>
      <c r="E2527" s="2">
        <f>MACD!F2527</f>
        <v>2.9089107249443406E-2</v>
      </c>
      <c r="F2527" s="2">
        <f>'Moving Avg'!D2527</f>
        <v>9.6858199999999997</v>
      </c>
      <c r="G2527" s="2">
        <f>'Moving Avg'!F2527</f>
        <v>9.7322699999999998</v>
      </c>
      <c r="H2527" s="2">
        <f>'Moving Avg'!G2527</f>
        <v>9.744856000000004</v>
      </c>
      <c r="I2527" s="2">
        <f>'Moving Avg'!H2527</f>
        <v>9.0494409999999963</v>
      </c>
      <c r="J2527" s="6" t="str">
        <f>OBV!F2527</f>
        <v>BULLISH</v>
      </c>
      <c r="K2527" s="6" t="str">
        <f>OBV!G2527</f>
        <v>NEUTRAL</v>
      </c>
      <c r="L2527" s="6" t="str">
        <f>OBV!H2527</f>
        <v>BULLISH DIVERGENCE</v>
      </c>
      <c r="M2527" s="8">
        <f t="shared" si="393"/>
        <v>50</v>
      </c>
      <c r="N2527" s="8">
        <f t="shared" si="390"/>
        <v>45</v>
      </c>
      <c r="O2527" s="8">
        <f t="shared" si="391"/>
        <v>50</v>
      </c>
      <c r="P2527" s="8">
        <f t="shared" si="392"/>
        <v>66.5</v>
      </c>
      <c r="Q2527" s="9">
        <f t="shared" si="394"/>
        <v>50.725000000000001</v>
      </c>
      <c r="R2527" s="9">
        <f t="shared" si="395"/>
        <v>53.125</v>
      </c>
      <c r="S2527" s="9">
        <f t="shared" si="396"/>
        <v>56.674999999999997</v>
      </c>
      <c r="T2527" s="9">
        <f t="shared" si="397"/>
        <v>52.875</v>
      </c>
      <c r="U2527" s="8">
        <f t="shared" si="398"/>
        <v>53.508333333333326</v>
      </c>
      <c r="V2527" s="8">
        <f t="shared" si="399"/>
        <v>53.349999999999994</v>
      </c>
    </row>
    <row r="2528" spans="1:22" ht="13.5" x14ac:dyDescent="0.25">
      <c r="A2528" s="3">
        <f>RSI!A2528</f>
        <v>45685</v>
      </c>
      <c r="B2528" s="2">
        <f>RSI!B2528</f>
        <v>9.6412999999999993</v>
      </c>
      <c r="C2528" s="2">
        <f>RSI!I2528</f>
        <v>41.505158127663243</v>
      </c>
      <c r="D2528" s="2">
        <f>MACD!E2528</f>
        <v>1.4929662337772598E-2</v>
      </c>
      <c r="E2528" s="2">
        <f>MACD!F2528</f>
        <v>2.6257218267109247E-2</v>
      </c>
      <c r="F2528" s="2">
        <f>'Moving Avg'!D2528</f>
        <v>9.6858200000000014</v>
      </c>
      <c r="G2528" s="2">
        <f>'Moving Avg'!F2528</f>
        <v>9.7254950000000004</v>
      </c>
      <c r="H2528" s="2">
        <f>'Moving Avg'!G2528</f>
        <v>9.7413720000000019</v>
      </c>
      <c r="I2528" s="2">
        <f>'Moving Avg'!H2528</f>
        <v>9.0584799999999959</v>
      </c>
      <c r="J2528" s="6" t="str">
        <f>OBV!F2528</f>
        <v>BULLISH</v>
      </c>
      <c r="K2528" s="6" t="str">
        <f>OBV!G2528</f>
        <v>NEUTRAL</v>
      </c>
      <c r="L2528" s="6" t="str">
        <f>OBV!H2528</f>
        <v>NEUTRAL</v>
      </c>
      <c r="M2528" s="8">
        <f t="shared" si="393"/>
        <v>50</v>
      </c>
      <c r="N2528" s="8">
        <f t="shared" si="390"/>
        <v>45</v>
      </c>
      <c r="O2528" s="8">
        <f t="shared" si="391"/>
        <v>50</v>
      </c>
      <c r="P2528" s="8">
        <f t="shared" si="392"/>
        <v>49.5</v>
      </c>
      <c r="Q2528" s="9">
        <f t="shared" si="394"/>
        <v>48.174999999999997</v>
      </c>
      <c r="R2528" s="9">
        <f t="shared" si="395"/>
        <v>48.875</v>
      </c>
      <c r="S2528" s="9">
        <f t="shared" si="396"/>
        <v>49.025000000000006</v>
      </c>
      <c r="T2528" s="9">
        <f t="shared" si="397"/>
        <v>48.625</v>
      </c>
      <c r="U2528" s="8">
        <f t="shared" si="398"/>
        <v>48.691666666666663</v>
      </c>
      <c r="V2528" s="8">
        <f t="shared" si="399"/>
        <v>48.674999999999997</v>
      </c>
    </row>
    <row r="2529" spans="1:22" ht="13.5" x14ac:dyDescent="0.25">
      <c r="A2529" s="3">
        <f>RSI!A2529</f>
        <v>45686</v>
      </c>
      <c r="B2529" s="2">
        <f>RSI!B2529</f>
        <v>9.6702999999999992</v>
      </c>
      <c r="C2529" s="2">
        <f>RSI!I2529</f>
        <v>44.965344116097747</v>
      </c>
      <c r="D2529" s="2">
        <f>MACD!E2529</f>
        <v>1.7711053043370839E-2</v>
      </c>
      <c r="E2529" s="2">
        <f>MACD!F2529</f>
        <v>2.4547985222361565E-2</v>
      </c>
      <c r="F2529" s="2">
        <f>'Moving Avg'!D2529</f>
        <v>9.68</v>
      </c>
      <c r="G2529" s="2">
        <f>'Moving Avg'!F2529</f>
        <v>9.7143599999999992</v>
      </c>
      <c r="H2529" s="2">
        <f>'Moving Avg'!G2529</f>
        <v>9.7388540000000017</v>
      </c>
      <c r="I2529" s="2">
        <f>'Moving Avg'!H2529</f>
        <v>9.0677569999999967</v>
      </c>
      <c r="J2529" s="6" t="str">
        <f>OBV!F2529</f>
        <v>BULLISH</v>
      </c>
      <c r="K2529" s="6" t="str">
        <f>OBV!G2529</f>
        <v>NEUTRAL</v>
      </c>
      <c r="L2529" s="6" t="str">
        <f>OBV!H2529</f>
        <v>BULLISH DIVERGENCE</v>
      </c>
      <c r="M2529" s="8">
        <f t="shared" si="393"/>
        <v>50</v>
      </c>
      <c r="N2529" s="8">
        <f t="shared" si="390"/>
        <v>45</v>
      </c>
      <c r="O2529" s="8">
        <f t="shared" si="391"/>
        <v>50</v>
      </c>
      <c r="P2529" s="8">
        <f t="shared" si="392"/>
        <v>66.5</v>
      </c>
      <c r="Q2529" s="9">
        <f t="shared" si="394"/>
        <v>50.725000000000001</v>
      </c>
      <c r="R2529" s="9">
        <f t="shared" si="395"/>
        <v>53.125</v>
      </c>
      <c r="S2529" s="9">
        <f t="shared" si="396"/>
        <v>56.674999999999997</v>
      </c>
      <c r="T2529" s="9">
        <f t="shared" si="397"/>
        <v>52.875</v>
      </c>
      <c r="U2529" s="8">
        <f t="shared" si="398"/>
        <v>53.508333333333326</v>
      </c>
      <c r="V2529" s="8">
        <f t="shared" si="399"/>
        <v>53.349999999999994</v>
      </c>
    </row>
    <row r="2530" spans="1:22" ht="13.5" x14ac:dyDescent="0.25">
      <c r="A2530" s="3">
        <f>RSI!A2530</f>
        <v>45687</v>
      </c>
      <c r="B2530" s="2">
        <f>RSI!B2530</f>
        <v>9.6606000000000005</v>
      </c>
      <c r="C2530" s="2">
        <f>RSI!I2530</f>
        <v>44.027217345604512</v>
      </c>
      <c r="D2530" s="2">
        <f>MACD!E2530</f>
        <v>2.1068996723901279E-2</v>
      </c>
      <c r="E2530" s="2">
        <f>MACD!F2530</f>
        <v>2.3852187522669509E-2</v>
      </c>
      <c r="F2530" s="2">
        <f>'Moving Avg'!D2530</f>
        <v>9.6761200000000009</v>
      </c>
      <c r="G2530" s="2">
        <f>'Moving Avg'!F2530</f>
        <v>9.7066149999999993</v>
      </c>
      <c r="H2530" s="2">
        <f>'Moving Avg'!G2530</f>
        <v>9.7365300000000019</v>
      </c>
      <c r="I2530" s="2">
        <f>'Moving Avg'!H2530</f>
        <v>9.0774504999999959</v>
      </c>
      <c r="J2530" s="6" t="str">
        <f>OBV!F2530</f>
        <v>BULLISH</v>
      </c>
      <c r="K2530" s="6" t="str">
        <f>OBV!G2530</f>
        <v>NEUTRAL</v>
      </c>
      <c r="L2530" s="6" t="str">
        <f>OBV!H2530</f>
        <v>BULLISH DIVERGENCE</v>
      </c>
      <c r="M2530" s="8">
        <f t="shared" si="393"/>
        <v>50</v>
      </c>
      <c r="N2530" s="8">
        <f t="shared" si="390"/>
        <v>45</v>
      </c>
      <c r="O2530" s="8">
        <f t="shared" si="391"/>
        <v>50</v>
      </c>
      <c r="P2530" s="8">
        <f t="shared" si="392"/>
        <v>66.5</v>
      </c>
      <c r="Q2530" s="9">
        <f t="shared" si="394"/>
        <v>50.725000000000001</v>
      </c>
      <c r="R2530" s="9">
        <f t="shared" si="395"/>
        <v>53.125</v>
      </c>
      <c r="S2530" s="9">
        <f t="shared" si="396"/>
        <v>56.674999999999997</v>
      </c>
      <c r="T2530" s="9">
        <f t="shared" si="397"/>
        <v>52.875</v>
      </c>
      <c r="U2530" s="8">
        <f t="shared" si="398"/>
        <v>53.508333333333326</v>
      </c>
      <c r="V2530" s="8">
        <f t="shared" si="399"/>
        <v>53.349999999999994</v>
      </c>
    </row>
    <row r="2531" spans="1:22" ht="13.5" x14ac:dyDescent="0.25">
      <c r="A2531" s="3">
        <f>RSI!A2531</f>
        <v>45688</v>
      </c>
      <c r="B2531" s="2">
        <f>RSI!B2531</f>
        <v>9.5929000000000002</v>
      </c>
      <c r="C2531" s="2">
        <f>RSI!I2531</f>
        <v>38.059024137693036</v>
      </c>
      <c r="D2531" s="2">
        <f>MACD!E2531</f>
        <v>2.9247226140567406E-2</v>
      </c>
      <c r="E2531" s="2">
        <f>MACD!F2531</f>
        <v>2.493119524624909E-2</v>
      </c>
      <c r="F2531" s="2">
        <f>'Moving Avg'!D2531</f>
        <v>9.6490200000000002</v>
      </c>
      <c r="G2531" s="2">
        <f>'Moving Avg'!F2531</f>
        <v>9.6983899999999981</v>
      </c>
      <c r="H2531" s="2">
        <f>'Moving Avg'!G2531</f>
        <v>9.7330460000000016</v>
      </c>
      <c r="I2531" s="2">
        <f>'Moving Avg'!H2531</f>
        <v>9.0866194999999959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  <c r="M2531" s="8">
        <f t="shared" si="393"/>
        <v>50</v>
      </c>
      <c r="N2531" s="8">
        <f t="shared" si="390"/>
        <v>0</v>
      </c>
      <c r="O2531" s="8">
        <f t="shared" si="391"/>
        <v>50</v>
      </c>
      <c r="P2531" s="8">
        <f t="shared" si="392"/>
        <v>16.5</v>
      </c>
      <c r="Q2531" s="9">
        <f t="shared" si="394"/>
        <v>27.475000000000001</v>
      </c>
      <c r="R2531" s="9">
        <f t="shared" si="395"/>
        <v>31.625</v>
      </c>
      <c r="S2531" s="9">
        <f t="shared" si="396"/>
        <v>27.425000000000001</v>
      </c>
      <c r="T2531" s="9">
        <f t="shared" si="397"/>
        <v>29.125</v>
      </c>
      <c r="U2531" s="8">
        <f t="shared" si="398"/>
        <v>28.841666666666669</v>
      </c>
      <c r="V2531" s="8">
        <f t="shared" si="399"/>
        <v>28.912500000000001</v>
      </c>
    </row>
    <row r="2532" spans="1:22" ht="13.5" x14ac:dyDescent="0.25">
      <c r="A2532" s="3">
        <f>RSI!A2532</f>
        <v>45691</v>
      </c>
      <c r="B2532" s="2">
        <f>RSI!B2532</f>
        <v>9.5831999999999997</v>
      </c>
      <c r="C2532" s="2">
        <f>RSI!I2532</f>
        <v>37.279271588245187</v>
      </c>
      <c r="D2532" s="2">
        <f>MACD!E2532</f>
        <v>3.6091739488206542E-2</v>
      </c>
      <c r="E2532" s="2">
        <f>MACD!F2532</f>
        <v>2.7163304094640583E-2</v>
      </c>
      <c r="F2532" s="2">
        <f>'Moving Avg'!D2532</f>
        <v>9.6296599999999994</v>
      </c>
      <c r="G2532" s="2">
        <f>'Moving Avg'!F2532</f>
        <v>9.6887099999999986</v>
      </c>
      <c r="H2532" s="2">
        <f>'Moving Avg'!G2532</f>
        <v>9.7301420000000025</v>
      </c>
      <c r="I2532" s="2">
        <f>'Moving Avg'!H2532</f>
        <v>9.0959259999999968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3"/>
        <v>50</v>
      </c>
      <c r="N2532" s="8">
        <f t="shared" si="390"/>
        <v>0</v>
      </c>
      <c r="O2532" s="8">
        <f t="shared" si="391"/>
        <v>50</v>
      </c>
      <c r="P2532" s="8">
        <f t="shared" si="392"/>
        <v>16.5</v>
      </c>
      <c r="Q2532" s="9">
        <f t="shared" si="394"/>
        <v>27.475000000000001</v>
      </c>
      <c r="R2532" s="9">
        <f t="shared" si="395"/>
        <v>31.625</v>
      </c>
      <c r="S2532" s="9">
        <f t="shared" si="396"/>
        <v>27.425000000000001</v>
      </c>
      <c r="T2532" s="9">
        <f t="shared" si="397"/>
        <v>29.125</v>
      </c>
      <c r="U2532" s="8">
        <f t="shared" si="398"/>
        <v>28.841666666666669</v>
      </c>
      <c r="V2532" s="8">
        <f t="shared" si="399"/>
        <v>28.912500000000001</v>
      </c>
    </row>
    <row r="2533" spans="1:22" ht="13.5" x14ac:dyDescent="0.25">
      <c r="A2533" s="3">
        <f>RSI!A2533</f>
        <v>45692</v>
      </c>
      <c r="B2533" s="2">
        <f>RSI!B2533</f>
        <v>9.5444999999999993</v>
      </c>
      <c r="C2533" s="2">
        <f>RSI!I2533</f>
        <v>34.263140352516217</v>
      </c>
      <c r="D2533" s="2">
        <f>MACD!E2533</f>
        <v>3.3546081974382247E-2</v>
      </c>
      <c r="E2533" s="2">
        <f>MACD!F2533</f>
        <v>2.8439859670588916E-2</v>
      </c>
      <c r="F2533" s="2">
        <f>'Moving Avg'!D2533</f>
        <v>9.6102999999999987</v>
      </c>
      <c r="G2533" s="2">
        <f>'Moving Avg'!F2533</f>
        <v>9.6780649999999984</v>
      </c>
      <c r="H2533" s="2">
        <f>'Moving Avg'!G2533</f>
        <v>9.7260760000000026</v>
      </c>
      <c r="I2533" s="2">
        <f>'Moving Avg'!H2533</f>
        <v>9.1051784999999956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  <c r="M2533" s="8">
        <f t="shared" si="393"/>
        <v>50</v>
      </c>
      <c r="N2533" s="8">
        <f t="shared" si="390"/>
        <v>0</v>
      </c>
      <c r="O2533" s="8">
        <f t="shared" si="391"/>
        <v>50</v>
      </c>
      <c r="P2533" s="8">
        <f t="shared" si="392"/>
        <v>16.5</v>
      </c>
      <c r="Q2533" s="9">
        <f t="shared" si="394"/>
        <v>27.475000000000001</v>
      </c>
      <c r="R2533" s="9">
        <f t="shared" si="395"/>
        <v>31.625</v>
      </c>
      <c r="S2533" s="9">
        <f t="shared" si="396"/>
        <v>27.425000000000001</v>
      </c>
      <c r="T2533" s="9">
        <f t="shared" si="397"/>
        <v>29.125</v>
      </c>
      <c r="U2533" s="8">
        <f t="shared" si="398"/>
        <v>28.841666666666669</v>
      </c>
      <c r="V2533" s="8">
        <f t="shared" si="399"/>
        <v>28.912500000000001</v>
      </c>
    </row>
    <row r="2534" spans="1:22" ht="13.5" x14ac:dyDescent="0.25">
      <c r="A2534" s="3">
        <f>RSI!A2534</f>
        <v>45693</v>
      </c>
      <c r="B2534" s="2">
        <f>RSI!B2534</f>
        <v>9.6219000000000001</v>
      </c>
      <c r="C2534" s="2">
        <f>RSI!I2534</f>
        <v>44.018475924442562</v>
      </c>
      <c r="D2534" s="2">
        <f>MACD!E2534</f>
        <v>3.5477591535068242E-2</v>
      </c>
      <c r="E2534" s="2">
        <f>MACD!F2534</f>
        <v>2.9847406043484782E-2</v>
      </c>
      <c r="F2534" s="2">
        <f>'Moving Avg'!D2534</f>
        <v>9.600620000000001</v>
      </c>
      <c r="G2534" s="2">
        <f>'Moving Avg'!F2534</f>
        <v>9.6717699999999986</v>
      </c>
      <c r="H2534" s="2">
        <f>'Moving Avg'!G2534</f>
        <v>9.7243340000000043</v>
      </c>
      <c r="I2534" s="2">
        <f>'Moving Avg'!H2534</f>
        <v>9.1146784999999966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  <c r="M2534" s="8">
        <f t="shared" si="393"/>
        <v>50</v>
      </c>
      <c r="N2534" s="8">
        <f t="shared" si="390"/>
        <v>0</v>
      </c>
      <c r="O2534" s="8">
        <f t="shared" si="391"/>
        <v>50</v>
      </c>
      <c r="P2534" s="8">
        <f t="shared" si="392"/>
        <v>16.5</v>
      </c>
      <c r="Q2534" s="9">
        <f t="shared" si="394"/>
        <v>27.475000000000001</v>
      </c>
      <c r="R2534" s="9">
        <f t="shared" si="395"/>
        <v>31.625</v>
      </c>
      <c r="S2534" s="9">
        <f t="shared" si="396"/>
        <v>27.425000000000001</v>
      </c>
      <c r="T2534" s="9">
        <f t="shared" si="397"/>
        <v>29.125</v>
      </c>
      <c r="U2534" s="8">
        <f t="shared" si="398"/>
        <v>28.841666666666669</v>
      </c>
      <c r="V2534" s="8">
        <f t="shared" si="399"/>
        <v>28.912500000000001</v>
      </c>
    </row>
    <row r="2535" spans="1:22" ht="13.5" x14ac:dyDescent="0.25">
      <c r="A2535" s="3">
        <f>RSI!A2535</f>
        <v>45694</v>
      </c>
      <c r="B2535" s="2">
        <f>RSI!B2535</f>
        <v>9.6316000000000006</v>
      </c>
      <c r="C2535" s="2">
        <f>RSI!I2535</f>
        <v>45.117687068222573</v>
      </c>
      <c r="D2535" s="2">
        <f>MACD!E2535</f>
        <v>3.376663644403699E-2</v>
      </c>
      <c r="E2535" s="2">
        <f>MACD!F2535</f>
        <v>3.0631252123595226E-2</v>
      </c>
      <c r="F2535" s="2">
        <f>'Moving Avg'!D2535</f>
        <v>9.5948200000000003</v>
      </c>
      <c r="G2535" s="2">
        <f>'Moving Avg'!F2535</f>
        <v>9.6669300000000007</v>
      </c>
      <c r="H2535" s="2">
        <f>'Moving Avg'!G2535</f>
        <v>9.721624000000002</v>
      </c>
      <c r="I2535" s="2">
        <f>'Moving Avg'!H2535</f>
        <v>9.1237619999999957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  <c r="M2535" s="8">
        <f t="shared" si="393"/>
        <v>50</v>
      </c>
      <c r="N2535" s="8">
        <f t="shared" si="390"/>
        <v>0</v>
      </c>
      <c r="O2535" s="8">
        <f t="shared" si="391"/>
        <v>50</v>
      </c>
      <c r="P2535" s="8">
        <f t="shared" si="392"/>
        <v>16.5</v>
      </c>
      <c r="Q2535" s="9">
        <f t="shared" si="394"/>
        <v>27.475000000000001</v>
      </c>
      <c r="R2535" s="9">
        <f t="shared" si="395"/>
        <v>31.625</v>
      </c>
      <c r="S2535" s="9">
        <f t="shared" si="396"/>
        <v>27.425000000000001</v>
      </c>
      <c r="T2535" s="9">
        <f t="shared" si="397"/>
        <v>29.125</v>
      </c>
      <c r="U2535" s="8">
        <f t="shared" si="398"/>
        <v>28.841666666666669</v>
      </c>
      <c r="V2535" s="8">
        <f t="shared" si="399"/>
        <v>28.912500000000001</v>
      </c>
    </row>
    <row r="2536" spans="1:22" ht="13.5" x14ac:dyDescent="0.25">
      <c r="A2536" s="3">
        <f>RSI!A2536</f>
        <v>45695</v>
      </c>
      <c r="B2536" s="2">
        <f>RSI!B2536</f>
        <v>9.6316000000000006</v>
      </c>
      <c r="C2536" s="2">
        <f>RSI!I2536</f>
        <v>45.117687068222573</v>
      </c>
      <c r="D2536" s="2">
        <f>MACD!E2536</f>
        <v>4.0039060387599079E-2</v>
      </c>
      <c r="E2536" s="2">
        <f>MACD!F2536</f>
        <v>3.2512813776395998E-2</v>
      </c>
      <c r="F2536" s="2">
        <f>'Moving Avg'!D2536</f>
        <v>9.6025600000000004</v>
      </c>
      <c r="G2536" s="2">
        <f>'Moving Avg'!F2536</f>
        <v>9.6625750000000004</v>
      </c>
      <c r="H2536" s="2">
        <f>'Moving Avg'!G2536</f>
        <v>9.7191080000000003</v>
      </c>
      <c r="I2536" s="2">
        <f>'Moving Avg'!H2536</f>
        <v>9.1323804999999965</v>
      </c>
      <c r="J2536" s="6" t="str">
        <f>OBV!F2536</f>
        <v>BEARISH</v>
      </c>
      <c r="K2536" s="6" t="str">
        <f>OBV!G2536</f>
        <v>NEUTRAL</v>
      </c>
      <c r="L2536" s="6" t="str">
        <f>OBV!H2536</f>
        <v>BEARISH DIVERGENCE</v>
      </c>
      <c r="M2536" s="8">
        <f t="shared" si="393"/>
        <v>50</v>
      </c>
      <c r="N2536" s="8">
        <f t="shared" si="390"/>
        <v>0</v>
      </c>
      <c r="O2536" s="8">
        <f t="shared" si="391"/>
        <v>50</v>
      </c>
      <c r="P2536" s="8">
        <f t="shared" si="392"/>
        <v>16.5</v>
      </c>
      <c r="Q2536" s="9">
        <f t="shared" si="394"/>
        <v>27.475000000000001</v>
      </c>
      <c r="R2536" s="9">
        <f t="shared" si="395"/>
        <v>31.625</v>
      </c>
      <c r="S2536" s="9">
        <f t="shared" si="396"/>
        <v>27.425000000000001</v>
      </c>
      <c r="T2536" s="9">
        <f t="shared" si="397"/>
        <v>29.125</v>
      </c>
      <c r="U2536" s="8">
        <f t="shared" si="398"/>
        <v>28.841666666666669</v>
      </c>
      <c r="V2536" s="8">
        <f t="shared" si="399"/>
        <v>28.912500000000001</v>
      </c>
    </row>
    <row r="2537" spans="1:22" ht="13.5" x14ac:dyDescent="0.25">
      <c r="A2537" s="3">
        <f>RSI!A2537</f>
        <v>45698</v>
      </c>
      <c r="B2537" s="2">
        <f>RSI!B2537</f>
        <v>9.6702999999999992</v>
      </c>
      <c r="C2537" s="2">
        <f>RSI!I2537</f>
        <v>49.688681587002264</v>
      </c>
      <c r="D2537" s="2">
        <f>MACD!E2537</f>
        <v>3.5287380452924566E-2</v>
      </c>
      <c r="E2537" s="2">
        <f>MACD!F2537</f>
        <v>3.3067727111701715E-2</v>
      </c>
      <c r="F2537" s="2">
        <f>'Moving Avg'!D2537</f>
        <v>9.61998</v>
      </c>
      <c r="G2537" s="2">
        <f>'Moving Avg'!F2537</f>
        <v>9.662090000000001</v>
      </c>
      <c r="H2537" s="2">
        <f>'Moving Avg'!G2537</f>
        <v>9.7175580000000021</v>
      </c>
      <c r="I2537" s="2">
        <f>'Moving Avg'!H2537</f>
        <v>9.1410064999999978</v>
      </c>
      <c r="J2537" s="6" t="str">
        <f>OBV!F2537</f>
        <v>BULLISH</v>
      </c>
      <c r="K2537" s="6" t="str">
        <f>OBV!G2537</f>
        <v>NEUTRAL</v>
      </c>
      <c r="L2537" s="6" t="str">
        <f>OBV!H2537</f>
        <v>CONFIRMED BULLISH</v>
      </c>
      <c r="M2537" s="8">
        <f t="shared" si="393"/>
        <v>50</v>
      </c>
      <c r="N2537" s="8">
        <f t="shared" si="390"/>
        <v>0</v>
      </c>
      <c r="O2537" s="8">
        <f t="shared" si="391"/>
        <v>50</v>
      </c>
      <c r="P2537" s="8">
        <f t="shared" si="392"/>
        <v>83.5</v>
      </c>
      <c r="Q2537" s="9">
        <f t="shared" si="394"/>
        <v>37.524999999999999</v>
      </c>
      <c r="R2537" s="9">
        <f t="shared" si="395"/>
        <v>48.375</v>
      </c>
      <c r="S2537" s="9">
        <f t="shared" si="396"/>
        <v>57.575000000000003</v>
      </c>
      <c r="T2537" s="9">
        <f t="shared" si="397"/>
        <v>45.875</v>
      </c>
      <c r="U2537" s="8">
        <f t="shared" si="398"/>
        <v>47.82500000000001</v>
      </c>
      <c r="V2537" s="8">
        <f t="shared" si="399"/>
        <v>47.337500000000006</v>
      </c>
    </row>
    <row r="2538" spans="1:22" ht="13.5" x14ac:dyDescent="0.25">
      <c r="A2538" s="3">
        <f>RSI!A2538</f>
        <v>45699</v>
      </c>
      <c r="B2538" s="2">
        <f>RSI!B2538</f>
        <v>9.6316000000000006</v>
      </c>
      <c r="C2538" s="2">
        <f>RSI!I2538</f>
        <v>45.598751105609502</v>
      </c>
      <c r="D2538" s="2">
        <f>MACD!E2538</f>
        <v>2.8185780726863285E-2</v>
      </c>
      <c r="E2538" s="2">
        <f>MACD!F2538</f>
        <v>3.2091337834734029E-2</v>
      </c>
      <c r="F2538" s="2">
        <f>'Moving Avg'!D2538</f>
        <v>9.6373999999999995</v>
      </c>
      <c r="G2538" s="2">
        <f>'Moving Avg'!F2538</f>
        <v>9.660639999999999</v>
      </c>
      <c r="H2538" s="2">
        <f>'Moving Avg'!G2538</f>
        <v>9.7158160000000002</v>
      </c>
      <c r="I2538" s="2">
        <f>'Moving Avg'!H2538</f>
        <v>9.1495319999999971</v>
      </c>
      <c r="J2538" s="6" t="str">
        <f>OBV!F2538</f>
        <v>BULLISH</v>
      </c>
      <c r="K2538" s="6" t="str">
        <f>OBV!G2538</f>
        <v>NEUTRAL</v>
      </c>
      <c r="L2538" s="6" t="str">
        <f>OBV!H2538</f>
        <v>CONFIRMED BULLISH</v>
      </c>
      <c r="M2538" s="8">
        <f t="shared" si="393"/>
        <v>50</v>
      </c>
      <c r="N2538" s="8">
        <f t="shared" si="390"/>
        <v>45</v>
      </c>
      <c r="O2538" s="8">
        <f t="shared" si="391"/>
        <v>50</v>
      </c>
      <c r="P2538" s="8">
        <f t="shared" si="392"/>
        <v>83.5</v>
      </c>
      <c r="Q2538" s="9">
        <f t="shared" si="394"/>
        <v>53.274999999999999</v>
      </c>
      <c r="R2538" s="9">
        <f t="shared" si="395"/>
        <v>57.375</v>
      </c>
      <c r="S2538" s="9">
        <f t="shared" si="396"/>
        <v>64.325000000000003</v>
      </c>
      <c r="T2538" s="9">
        <f t="shared" si="397"/>
        <v>57.125</v>
      </c>
      <c r="U2538" s="8">
        <f t="shared" si="398"/>
        <v>58.32500000000001</v>
      </c>
      <c r="V2538" s="8">
        <f t="shared" si="399"/>
        <v>58.025000000000006</v>
      </c>
    </row>
    <row r="2539" spans="1:22" ht="13.5" x14ac:dyDescent="0.25">
      <c r="A2539" s="3">
        <f>RSI!A2539</f>
        <v>45700</v>
      </c>
      <c r="B2539" s="2">
        <f>RSI!B2539</f>
        <v>9.6412999999999993</v>
      </c>
      <c r="C2539" s="2">
        <f>RSI!I2539</f>
        <v>46.781164318368695</v>
      </c>
      <c r="D2539" s="2">
        <f>MACD!E2539</f>
        <v>2.6154205092748128E-2</v>
      </c>
      <c r="E2539" s="2">
        <f>MACD!F2539</f>
        <v>3.0903911286336853E-2</v>
      </c>
      <c r="F2539" s="2">
        <f>'Moving Avg'!D2539</f>
        <v>9.6412800000000001</v>
      </c>
      <c r="G2539" s="2">
        <f>'Moving Avg'!F2539</f>
        <v>9.6562850000000005</v>
      </c>
      <c r="H2539" s="2">
        <f>'Moving Avg'!G2539</f>
        <v>9.7140740000000001</v>
      </c>
      <c r="I2539" s="2">
        <f>'Moving Avg'!H2539</f>
        <v>9.1581989999999962</v>
      </c>
      <c r="J2539" s="6" t="str">
        <f>OBV!F2539</f>
        <v>BULLISH</v>
      </c>
      <c r="K2539" s="6" t="str">
        <f>OBV!G2539</f>
        <v>NEUTRAL</v>
      </c>
      <c r="L2539" s="6" t="str">
        <f>OBV!H2539</f>
        <v>CONFIRMED BULLISH</v>
      </c>
      <c r="M2539" s="8">
        <f t="shared" si="393"/>
        <v>50</v>
      </c>
      <c r="N2539" s="8">
        <f t="shared" si="390"/>
        <v>45</v>
      </c>
      <c r="O2539" s="8">
        <f t="shared" si="391"/>
        <v>50</v>
      </c>
      <c r="P2539" s="8">
        <f t="shared" si="392"/>
        <v>83.5</v>
      </c>
      <c r="Q2539" s="9">
        <f t="shared" si="394"/>
        <v>53.274999999999999</v>
      </c>
      <c r="R2539" s="9">
        <f t="shared" si="395"/>
        <v>57.375</v>
      </c>
      <c r="S2539" s="9">
        <f t="shared" si="396"/>
        <v>64.325000000000003</v>
      </c>
      <c r="T2539" s="9">
        <f t="shared" si="397"/>
        <v>57.125</v>
      </c>
      <c r="U2539" s="8">
        <f t="shared" si="398"/>
        <v>58.32500000000001</v>
      </c>
      <c r="V2539" s="8">
        <f t="shared" si="399"/>
        <v>58.025000000000006</v>
      </c>
    </row>
    <row r="2540" spans="1:22" ht="13.5" x14ac:dyDescent="0.25">
      <c r="A2540" s="3">
        <f>RSI!A2540</f>
        <v>45701</v>
      </c>
      <c r="B2540" s="2">
        <f>RSI!B2540</f>
        <v>9.6412999999999993</v>
      </c>
      <c r="C2540" s="2">
        <f>RSI!I2540</f>
        <v>46.781164318368695</v>
      </c>
      <c r="D2540" s="2">
        <f>MACD!E2540</f>
        <v>2.310263780000632E-2</v>
      </c>
      <c r="E2540" s="2">
        <f>MACD!F2540</f>
        <v>2.9343656589070746E-2</v>
      </c>
      <c r="F2540" s="2">
        <f>'Moving Avg'!D2540</f>
        <v>9.6432200000000012</v>
      </c>
      <c r="G2540" s="2">
        <f>'Moving Avg'!F2540</f>
        <v>9.6519300000000001</v>
      </c>
      <c r="H2540" s="2">
        <f>'Moving Avg'!G2540</f>
        <v>9.7113639999999997</v>
      </c>
      <c r="I2540" s="2">
        <f>'Moving Avg'!H2540</f>
        <v>9.1670984999999963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  <c r="M2540" s="8">
        <f t="shared" si="393"/>
        <v>50</v>
      </c>
      <c r="N2540" s="8">
        <f t="shared" si="390"/>
        <v>45</v>
      </c>
      <c r="O2540" s="8">
        <f t="shared" si="391"/>
        <v>50</v>
      </c>
      <c r="P2540" s="8">
        <f t="shared" si="392"/>
        <v>83.5</v>
      </c>
      <c r="Q2540" s="9">
        <f t="shared" si="394"/>
        <v>53.274999999999999</v>
      </c>
      <c r="R2540" s="9">
        <f t="shared" si="395"/>
        <v>57.375</v>
      </c>
      <c r="S2540" s="9">
        <f t="shared" si="396"/>
        <v>64.325000000000003</v>
      </c>
      <c r="T2540" s="9">
        <f t="shared" si="397"/>
        <v>57.125</v>
      </c>
      <c r="U2540" s="8">
        <f t="shared" si="398"/>
        <v>58.32500000000001</v>
      </c>
      <c r="V2540" s="8">
        <f t="shared" si="399"/>
        <v>58.025000000000006</v>
      </c>
    </row>
    <row r="2541" spans="1:22" ht="13.5" x14ac:dyDescent="0.25">
      <c r="A2541" s="3">
        <f>RSI!A2541</f>
        <v>45702</v>
      </c>
      <c r="B2541" s="2">
        <f>RSI!B2541</f>
        <v>9.6316000000000006</v>
      </c>
      <c r="C2541" s="2">
        <f>RSI!I2541</f>
        <v>45.630922844047063</v>
      </c>
      <c r="D2541" s="2">
        <f>MACD!E2541</f>
        <v>1.097160772392769E-2</v>
      </c>
      <c r="E2541" s="2">
        <f>MACD!F2541</f>
        <v>2.5669246816042136E-2</v>
      </c>
      <c r="F2541" s="2">
        <f>'Moving Avg'!D2541</f>
        <v>9.6432199999999995</v>
      </c>
      <c r="G2541" s="2">
        <f>'Moving Avg'!F2541</f>
        <v>9.6470899999999986</v>
      </c>
      <c r="H2541" s="2">
        <f>'Moving Avg'!G2541</f>
        <v>9.7088479999999997</v>
      </c>
      <c r="I2541" s="2">
        <f>'Moving Avg'!H2541</f>
        <v>9.1761819999999954</v>
      </c>
      <c r="J2541" s="6" t="str">
        <f>OBV!F2541</f>
        <v>BEARISH</v>
      </c>
      <c r="K2541" s="6" t="str">
        <f>OBV!G2541</f>
        <v>NEUTRAL</v>
      </c>
      <c r="L2541" s="6" t="str">
        <f>OBV!H2541</f>
        <v>NEUTRAL</v>
      </c>
      <c r="M2541" s="8">
        <f t="shared" si="393"/>
        <v>50</v>
      </c>
      <c r="N2541" s="8">
        <f t="shared" si="390"/>
        <v>45</v>
      </c>
      <c r="O2541" s="8">
        <f t="shared" si="391"/>
        <v>50</v>
      </c>
      <c r="P2541" s="8">
        <f t="shared" si="392"/>
        <v>16.5</v>
      </c>
      <c r="Q2541" s="9">
        <f t="shared" si="394"/>
        <v>43.225000000000001</v>
      </c>
      <c r="R2541" s="9">
        <f t="shared" si="395"/>
        <v>40.625</v>
      </c>
      <c r="S2541" s="9">
        <f t="shared" si="396"/>
        <v>34.174999999999997</v>
      </c>
      <c r="T2541" s="9">
        <f t="shared" si="397"/>
        <v>40.375</v>
      </c>
      <c r="U2541" s="8">
        <f t="shared" si="398"/>
        <v>39.341666666666661</v>
      </c>
      <c r="V2541" s="8">
        <f t="shared" si="399"/>
        <v>39.599999999999994</v>
      </c>
    </row>
    <row r="2542" spans="1:22" ht="13.5" x14ac:dyDescent="0.25">
      <c r="A2542" s="3">
        <f>RSI!A2542</f>
        <v>45705</v>
      </c>
      <c r="B2542" s="2">
        <f>RSI!B2542</f>
        <v>9.9025999999999996</v>
      </c>
      <c r="C2542" s="2">
        <f>RSI!I2542</f>
        <v>68.749380822071259</v>
      </c>
      <c r="D2542" s="2">
        <f>MACD!E2542</f>
        <v>-2.0665200543358964E-2</v>
      </c>
      <c r="E2542" s="2">
        <f>MACD!F2542</f>
        <v>1.6402357344161921E-2</v>
      </c>
      <c r="F2542" s="2">
        <f>'Moving Avg'!D2542</f>
        <v>9.6896799999999992</v>
      </c>
      <c r="G2542" s="2">
        <f>'Moving Avg'!F2542</f>
        <v>9.6562850000000005</v>
      </c>
      <c r="H2542" s="2">
        <f>'Moving Avg'!G2542</f>
        <v>9.7123320000000017</v>
      </c>
      <c r="I2542" s="2">
        <f>'Moving Avg'!H2542</f>
        <v>9.1866204999999965</v>
      </c>
      <c r="J2542" s="6" t="str">
        <f>OBV!F2542</f>
        <v>BULLISH</v>
      </c>
      <c r="K2542" s="6" t="str">
        <f>OBV!G2542</f>
        <v>NEUTRAL</v>
      </c>
      <c r="L2542" s="6" t="str">
        <f>OBV!H2542</f>
        <v>CONFIRMED BULLISH</v>
      </c>
      <c r="M2542" s="8">
        <f t="shared" si="393"/>
        <v>50</v>
      </c>
      <c r="N2542" s="8">
        <f t="shared" si="390"/>
        <v>100</v>
      </c>
      <c r="O2542" s="8">
        <f t="shared" si="391"/>
        <v>50</v>
      </c>
      <c r="P2542" s="8">
        <f t="shared" si="392"/>
        <v>83.5</v>
      </c>
      <c r="Q2542" s="9">
        <f t="shared" si="394"/>
        <v>72.525000000000006</v>
      </c>
      <c r="R2542" s="9">
        <f t="shared" si="395"/>
        <v>68.375</v>
      </c>
      <c r="S2542" s="9">
        <f t="shared" si="396"/>
        <v>72.575000000000003</v>
      </c>
      <c r="T2542" s="9">
        <f t="shared" si="397"/>
        <v>70.875</v>
      </c>
      <c r="U2542" s="8">
        <f t="shared" si="398"/>
        <v>71.158333333333346</v>
      </c>
      <c r="V2542" s="8">
        <f t="shared" si="399"/>
        <v>71.087500000000006</v>
      </c>
    </row>
    <row r="2543" spans="1:22" ht="13.5" x14ac:dyDescent="0.25">
      <c r="A2543" s="3">
        <f>RSI!A2543</f>
        <v>45706</v>
      </c>
      <c r="B2543" s="2">
        <f>RSI!B2543</f>
        <v>10.3963</v>
      </c>
      <c r="C2543" s="2">
        <f>RSI!I2543</f>
        <v>82.962533763430912</v>
      </c>
      <c r="D2543" s="2">
        <f>MACD!E2543</f>
        <v>-9.1380475390455018E-2</v>
      </c>
      <c r="E2543" s="2">
        <f>MACD!F2543</f>
        <v>-5.1542092027614672E-3</v>
      </c>
      <c r="F2543" s="2">
        <f>'Moving Avg'!D2543</f>
        <v>9.8426200000000001</v>
      </c>
      <c r="G2543" s="2">
        <f>'Moving Avg'!F2543</f>
        <v>9.6940350000000013</v>
      </c>
      <c r="H2543" s="2">
        <f>'Moving Avg'!G2543</f>
        <v>9.7254959999999997</v>
      </c>
      <c r="I2543" s="2">
        <f>'Moving Avg'!H2543</f>
        <v>9.1995274999999967</v>
      </c>
      <c r="J2543" s="6" t="str">
        <f>OBV!F2543</f>
        <v>BULLISH</v>
      </c>
      <c r="K2543" s="6" t="str">
        <f>OBV!G2543</f>
        <v>NEUTRAL</v>
      </c>
      <c r="L2543" s="6" t="str">
        <f>OBV!H2543</f>
        <v>CONFIRMED BULLISH</v>
      </c>
      <c r="M2543" s="8">
        <f t="shared" si="393"/>
        <v>0</v>
      </c>
      <c r="N2543" s="8">
        <f t="shared" si="390"/>
        <v>100</v>
      </c>
      <c r="O2543" s="8">
        <f t="shared" si="391"/>
        <v>50</v>
      </c>
      <c r="P2543" s="8">
        <f t="shared" si="392"/>
        <v>83.5</v>
      </c>
      <c r="Q2543" s="9">
        <f t="shared" si="394"/>
        <v>55.024999999999999</v>
      </c>
      <c r="R2543" s="9">
        <f t="shared" si="395"/>
        <v>58.375</v>
      </c>
      <c r="S2543" s="9">
        <f t="shared" si="396"/>
        <v>65.075000000000003</v>
      </c>
      <c r="T2543" s="9">
        <f t="shared" si="397"/>
        <v>58.375</v>
      </c>
      <c r="U2543" s="8">
        <f t="shared" si="398"/>
        <v>59.491666666666674</v>
      </c>
      <c r="V2543" s="8">
        <f t="shared" si="399"/>
        <v>59.212500000000006</v>
      </c>
    </row>
    <row r="2544" spans="1:22" ht="13.5" x14ac:dyDescent="0.25">
      <c r="A2544" s="3">
        <f>RSI!A2544</f>
        <v>45707</v>
      </c>
      <c r="B2544" s="2">
        <f>RSI!B2544</f>
        <v>10.2705</v>
      </c>
      <c r="C2544" s="2">
        <f>RSI!I2544</f>
        <v>73.757221069843297</v>
      </c>
      <c r="D2544" s="2">
        <f>MACD!E2544</f>
        <v>-0.13422371949697798</v>
      </c>
      <c r="E2544" s="2">
        <f>MACD!F2544</f>
        <v>-3.0968111261604772E-2</v>
      </c>
      <c r="F2544" s="2">
        <f>'Moving Avg'!D2544</f>
        <v>9.9684599999999985</v>
      </c>
      <c r="G2544" s="2">
        <f>'Moving Avg'!F2544</f>
        <v>9.7225900000000003</v>
      </c>
      <c r="H2544" s="2">
        <f>'Moving Avg'!G2544</f>
        <v>9.7373060000000002</v>
      </c>
      <c r="I2544" s="2">
        <f>'Moving Avg'!H2544</f>
        <v>9.2120844999999978</v>
      </c>
      <c r="J2544" s="6" t="str">
        <f>OBV!F2544</f>
        <v>BULLISH</v>
      </c>
      <c r="K2544" s="6" t="str">
        <f>OBV!G2544</f>
        <v>NEUTRAL</v>
      </c>
      <c r="L2544" s="6" t="str">
        <f>OBV!H2544</f>
        <v>CONFIRMED BULLISH</v>
      </c>
      <c r="M2544" s="8">
        <f t="shared" si="393"/>
        <v>0</v>
      </c>
      <c r="N2544" s="8">
        <f t="shared" si="390"/>
        <v>100</v>
      </c>
      <c r="O2544" s="8">
        <f t="shared" si="391"/>
        <v>50</v>
      </c>
      <c r="P2544" s="8">
        <f t="shared" si="392"/>
        <v>83.5</v>
      </c>
      <c r="Q2544" s="9">
        <f t="shared" si="394"/>
        <v>55.024999999999999</v>
      </c>
      <c r="R2544" s="9">
        <f t="shared" si="395"/>
        <v>58.375</v>
      </c>
      <c r="S2544" s="9">
        <f t="shared" si="396"/>
        <v>65.075000000000003</v>
      </c>
      <c r="T2544" s="9">
        <f t="shared" si="397"/>
        <v>58.375</v>
      </c>
      <c r="U2544" s="8">
        <f t="shared" si="398"/>
        <v>59.491666666666674</v>
      </c>
      <c r="V2544" s="8">
        <f t="shared" si="399"/>
        <v>59.212500000000006</v>
      </c>
    </row>
    <row r="2545" spans="1:22" ht="13.5" x14ac:dyDescent="0.25">
      <c r="A2545" s="3">
        <f>RSI!A2545</f>
        <v>45708</v>
      </c>
      <c r="B2545" s="2">
        <f>RSI!B2545</f>
        <v>10.318899999999999</v>
      </c>
      <c r="C2545" s="2">
        <f>RSI!I2545</f>
        <v>74.91066145653275</v>
      </c>
      <c r="D2545" s="2">
        <f>MACD!E2545</f>
        <v>-0.17574507918730653</v>
      </c>
      <c r="E2545" s="2">
        <f>MACD!F2545</f>
        <v>-5.9923504846745128E-2</v>
      </c>
      <c r="F2545" s="2">
        <f>'Moving Avg'!D2545</f>
        <v>10.10398</v>
      </c>
      <c r="G2545" s="2">
        <f>'Moving Avg'!F2545</f>
        <v>9.7545350000000006</v>
      </c>
      <c r="H2545" s="2">
        <f>'Moving Avg'!G2545</f>
        <v>9.7496959999999984</v>
      </c>
      <c r="I2545" s="2">
        <f>'Moving Avg'!H2545</f>
        <v>9.2250694999999983</v>
      </c>
      <c r="J2545" s="6" t="str">
        <f>OBV!F2545</f>
        <v>BULLISH</v>
      </c>
      <c r="K2545" s="6" t="str">
        <f>OBV!G2545</f>
        <v>NEUTRAL</v>
      </c>
      <c r="L2545" s="6" t="str">
        <f>OBV!H2545</f>
        <v>CONFIRMED BULLISH</v>
      </c>
      <c r="M2545" s="8">
        <f t="shared" si="393"/>
        <v>0</v>
      </c>
      <c r="N2545" s="8">
        <f t="shared" si="390"/>
        <v>100</v>
      </c>
      <c r="O2545" s="8">
        <f t="shared" si="391"/>
        <v>50</v>
      </c>
      <c r="P2545" s="8">
        <f t="shared" si="392"/>
        <v>83.5</v>
      </c>
      <c r="Q2545" s="9">
        <f t="shared" si="394"/>
        <v>55.024999999999999</v>
      </c>
      <c r="R2545" s="9">
        <f t="shared" si="395"/>
        <v>58.375</v>
      </c>
      <c r="S2545" s="9">
        <f t="shared" si="396"/>
        <v>65.075000000000003</v>
      </c>
      <c r="T2545" s="9">
        <f t="shared" si="397"/>
        <v>58.375</v>
      </c>
      <c r="U2545" s="8">
        <f t="shared" si="398"/>
        <v>59.491666666666674</v>
      </c>
      <c r="V2545" s="8">
        <f t="shared" si="399"/>
        <v>59.212500000000006</v>
      </c>
    </row>
    <row r="2546" spans="1:22" ht="13.5" x14ac:dyDescent="0.25">
      <c r="A2546" s="3">
        <f>RSI!A2546</f>
        <v>45709</v>
      </c>
      <c r="B2546" s="2">
        <f>RSI!B2546</f>
        <v>10.318899999999999</v>
      </c>
      <c r="C2546" s="2">
        <f>RSI!I2546</f>
        <v>74.91066145653275</v>
      </c>
      <c r="D2546" s="2">
        <f>MACD!E2546</f>
        <v>-0.21410574470893451</v>
      </c>
      <c r="E2546" s="2">
        <f>MACD!F2546</f>
        <v>-9.0759952819183004E-2</v>
      </c>
      <c r="F2546" s="2">
        <f>'Moving Avg'!D2546</f>
        <v>10.241440000000001</v>
      </c>
      <c r="G2546" s="2">
        <f>'Moving Avg'!F2546</f>
        <v>9.7840600000000002</v>
      </c>
      <c r="H2546" s="2">
        <f>'Moving Avg'!G2546</f>
        <v>9.7622799999999987</v>
      </c>
      <c r="I2546" s="2">
        <f>'Moving Avg'!H2546</f>
        <v>9.2380544999999987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  <c r="M2546" s="8">
        <f t="shared" si="393"/>
        <v>0</v>
      </c>
      <c r="N2546" s="8">
        <f t="shared" si="390"/>
        <v>100</v>
      </c>
      <c r="O2546" s="8">
        <f t="shared" si="391"/>
        <v>50</v>
      </c>
      <c r="P2546" s="8">
        <f t="shared" si="392"/>
        <v>83.5</v>
      </c>
      <c r="Q2546" s="9">
        <f t="shared" si="394"/>
        <v>55.024999999999999</v>
      </c>
      <c r="R2546" s="9">
        <f t="shared" si="395"/>
        <v>58.375</v>
      </c>
      <c r="S2546" s="9">
        <f t="shared" si="396"/>
        <v>65.075000000000003</v>
      </c>
      <c r="T2546" s="9">
        <f t="shared" si="397"/>
        <v>58.375</v>
      </c>
      <c r="U2546" s="8">
        <f t="shared" si="398"/>
        <v>59.491666666666674</v>
      </c>
      <c r="V2546" s="8">
        <f t="shared" si="399"/>
        <v>59.212500000000006</v>
      </c>
    </row>
    <row r="2547" spans="1:22" ht="13.5" x14ac:dyDescent="0.25">
      <c r="A2547" s="3">
        <f>RSI!A2547</f>
        <v>45712</v>
      </c>
      <c r="B2547" s="2">
        <f>RSI!B2547</f>
        <v>10.2705</v>
      </c>
      <c r="C2547" s="2">
        <f>RSI!I2547</f>
        <v>71.277321222589876</v>
      </c>
      <c r="D2547" s="2">
        <f>MACD!E2547</f>
        <v>-0.24001389296993736</v>
      </c>
      <c r="E2547" s="2">
        <f>MACD!F2547</f>
        <v>-0.12061074084933388</v>
      </c>
      <c r="F2547" s="2">
        <f>'Moving Avg'!D2547</f>
        <v>10.315020000000001</v>
      </c>
      <c r="G2547" s="2">
        <f>'Moving Avg'!F2547</f>
        <v>9.8135849999999998</v>
      </c>
      <c r="H2547" s="2">
        <f>'Moving Avg'!G2547</f>
        <v>9.7738960000000006</v>
      </c>
      <c r="I2547" s="2">
        <f>'Moving Avg'!H2547</f>
        <v>9.2514490000000009</v>
      </c>
      <c r="J2547" s="6" t="str">
        <f>OBV!F2547</f>
        <v>BULLISH</v>
      </c>
      <c r="K2547" s="6" t="str">
        <f>OBV!G2547</f>
        <v>NEUTRAL</v>
      </c>
      <c r="L2547" s="6" t="str">
        <f>OBV!H2547</f>
        <v>CONFIRMED BULLISH</v>
      </c>
      <c r="M2547" s="8">
        <f t="shared" si="393"/>
        <v>0</v>
      </c>
      <c r="N2547" s="8">
        <f t="shared" si="390"/>
        <v>100</v>
      </c>
      <c r="O2547" s="8">
        <f t="shared" si="391"/>
        <v>50</v>
      </c>
      <c r="P2547" s="8">
        <f t="shared" si="392"/>
        <v>83.5</v>
      </c>
      <c r="Q2547" s="9">
        <f t="shared" si="394"/>
        <v>55.024999999999999</v>
      </c>
      <c r="R2547" s="9">
        <f t="shared" si="395"/>
        <v>58.375</v>
      </c>
      <c r="S2547" s="9">
        <f t="shared" si="396"/>
        <v>65.075000000000003</v>
      </c>
      <c r="T2547" s="9">
        <f t="shared" si="397"/>
        <v>58.375</v>
      </c>
      <c r="U2547" s="8">
        <f t="shared" si="398"/>
        <v>59.491666666666674</v>
      </c>
      <c r="V2547" s="8">
        <f t="shared" si="399"/>
        <v>59.212500000000006</v>
      </c>
    </row>
    <row r="2548" spans="1:22" ht="13.5" x14ac:dyDescent="0.25">
      <c r="A2548" s="3">
        <f>RSI!A2548</f>
        <v>45713</v>
      </c>
      <c r="B2548" s="2">
        <f>RSI!B2548</f>
        <v>10.309200000000001</v>
      </c>
      <c r="C2548" s="2">
        <f>RSI!I2548</f>
        <v>72.428831695681794</v>
      </c>
      <c r="D2548" s="2">
        <f>MACD!E2548</f>
        <v>-0.27323749752804538</v>
      </c>
      <c r="E2548" s="2">
        <f>MACD!F2548</f>
        <v>-0.15113609218507618</v>
      </c>
      <c r="F2548" s="2">
        <f>'Moving Avg'!D2548</f>
        <v>10.297599999999999</v>
      </c>
      <c r="G2548" s="2">
        <f>'Moving Avg'!F2548</f>
        <v>9.8469799999999985</v>
      </c>
      <c r="H2548" s="2">
        <f>'Moving Avg'!G2548</f>
        <v>9.7851239999999979</v>
      </c>
      <c r="I2548" s="2">
        <f>'Moving Avg'!H2548</f>
        <v>9.2648510000000002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  <c r="M2548" s="8">
        <f t="shared" si="393"/>
        <v>0</v>
      </c>
      <c r="N2548" s="8">
        <f t="shared" si="390"/>
        <v>100</v>
      </c>
      <c r="O2548" s="8">
        <f t="shared" si="391"/>
        <v>50</v>
      </c>
      <c r="P2548" s="8">
        <f t="shared" si="392"/>
        <v>16.5</v>
      </c>
      <c r="Q2548" s="9">
        <f t="shared" si="394"/>
        <v>44.975000000000001</v>
      </c>
      <c r="R2548" s="9">
        <f t="shared" si="395"/>
        <v>41.625</v>
      </c>
      <c r="S2548" s="9">
        <f t="shared" si="396"/>
        <v>34.924999999999997</v>
      </c>
      <c r="T2548" s="9">
        <f t="shared" si="397"/>
        <v>41.625</v>
      </c>
      <c r="U2548" s="8">
        <f t="shared" si="398"/>
        <v>40.508333333333333</v>
      </c>
      <c r="V2548" s="8">
        <f t="shared" si="399"/>
        <v>40.787499999999994</v>
      </c>
    </row>
    <row r="2549" spans="1:22" ht="13.5" x14ac:dyDescent="0.25">
      <c r="A2549" s="3">
        <f>RSI!A2549</f>
        <v>45714</v>
      </c>
      <c r="B2549" s="2">
        <f>RSI!B2549</f>
        <v>10.406000000000001</v>
      </c>
      <c r="C2549" s="2">
        <f>RSI!I2549</f>
        <v>75.116096896510328</v>
      </c>
      <c r="D2549" s="2">
        <f>MACD!E2549</f>
        <v>-0.3095535695034517</v>
      </c>
      <c r="E2549" s="2">
        <f>MACD!F2549</f>
        <v>-0.18281958764875128</v>
      </c>
      <c r="F2549" s="2">
        <f>'Moving Avg'!D2549</f>
        <v>10.3247</v>
      </c>
      <c r="G2549" s="2">
        <f>'Moving Avg'!F2549</f>
        <v>9.8837650000000004</v>
      </c>
      <c r="H2549" s="2">
        <f>'Moving Avg'!G2549</f>
        <v>9.7957719999999977</v>
      </c>
      <c r="I2549" s="2">
        <f>'Moving Avg'!H2549</f>
        <v>9.2787369999999996</v>
      </c>
      <c r="J2549" s="6" t="str">
        <f>OBV!F2549</f>
        <v>BULLISH</v>
      </c>
      <c r="K2549" s="6" t="str">
        <f>OBV!G2549</f>
        <v>NEUTRAL</v>
      </c>
      <c r="L2549" s="6" t="str">
        <f>OBV!H2549</f>
        <v>CONFIRMED BULLISH</v>
      </c>
      <c r="M2549" s="8">
        <f t="shared" si="393"/>
        <v>0</v>
      </c>
      <c r="N2549" s="8">
        <f t="shared" si="390"/>
        <v>100</v>
      </c>
      <c r="O2549" s="8">
        <f t="shared" si="391"/>
        <v>50</v>
      </c>
      <c r="P2549" s="8">
        <f t="shared" si="392"/>
        <v>83.5</v>
      </c>
      <c r="Q2549" s="9">
        <f t="shared" si="394"/>
        <v>55.024999999999999</v>
      </c>
      <c r="R2549" s="9">
        <f t="shared" si="395"/>
        <v>58.375</v>
      </c>
      <c r="S2549" s="9">
        <f t="shared" si="396"/>
        <v>65.075000000000003</v>
      </c>
      <c r="T2549" s="9">
        <f t="shared" si="397"/>
        <v>58.375</v>
      </c>
      <c r="U2549" s="8">
        <f t="shared" si="398"/>
        <v>59.491666666666674</v>
      </c>
      <c r="V2549" s="8">
        <f t="shared" si="399"/>
        <v>59.212500000000006</v>
      </c>
    </row>
    <row r="2550" spans="1:22" ht="13.5" x14ac:dyDescent="0.25">
      <c r="A2550" s="3">
        <f>RSI!A2550</f>
        <v>45715</v>
      </c>
      <c r="B2550" s="2">
        <f>RSI!B2550</f>
        <v>10.318899999999999</v>
      </c>
      <c r="C2550" s="2">
        <f>RSI!I2550</f>
        <v>68.633909560666908</v>
      </c>
      <c r="D2550" s="2">
        <f>MACD!E2550</f>
        <v>-0.33674133450408661</v>
      </c>
      <c r="E2550" s="2">
        <f>MACD!F2550</f>
        <v>-0.21360393701981836</v>
      </c>
      <c r="F2550" s="2">
        <f>'Moving Avg'!D2550</f>
        <v>10.3247</v>
      </c>
      <c r="G2550" s="2">
        <f>'Moving Avg'!F2550</f>
        <v>9.9166799999999995</v>
      </c>
      <c r="H2550" s="2">
        <f>'Moving Avg'!G2550</f>
        <v>9.8064199999999975</v>
      </c>
      <c r="I2550" s="2">
        <f>'Moving Avg'!H2550</f>
        <v>9.2923735000000001</v>
      </c>
      <c r="J2550" s="6" t="str">
        <f>OBV!F2550</f>
        <v>BEARISH</v>
      </c>
      <c r="K2550" s="6" t="str">
        <f>OBV!G2550</f>
        <v>NEUTRAL</v>
      </c>
      <c r="L2550" s="6" t="str">
        <f>OBV!H2550</f>
        <v>NEUTRAL</v>
      </c>
      <c r="M2550" s="8">
        <f t="shared" si="393"/>
        <v>50</v>
      </c>
      <c r="N2550" s="8">
        <f t="shared" si="390"/>
        <v>100</v>
      </c>
      <c r="O2550" s="8">
        <f t="shared" si="391"/>
        <v>50</v>
      </c>
      <c r="P2550" s="8">
        <f t="shared" si="392"/>
        <v>16.5</v>
      </c>
      <c r="Q2550" s="9">
        <f t="shared" si="394"/>
        <v>62.475000000000001</v>
      </c>
      <c r="R2550" s="9">
        <f t="shared" si="395"/>
        <v>51.625</v>
      </c>
      <c r="S2550" s="9">
        <f t="shared" si="396"/>
        <v>42.424999999999997</v>
      </c>
      <c r="T2550" s="9">
        <f t="shared" si="397"/>
        <v>54.125</v>
      </c>
      <c r="U2550" s="8">
        <f t="shared" si="398"/>
        <v>52.17499999999999</v>
      </c>
      <c r="V2550" s="8">
        <f t="shared" si="399"/>
        <v>52.662499999999994</v>
      </c>
    </row>
    <row r="2551" spans="1:22" ht="13.5" x14ac:dyDescent="0.25">
      <c r="A2551" s="3">
        <f>RSI!A2551</f>
        <v>45716</v>
      </c>
      <c r="B2551" s="2">
        <f>RSI!B2551</f>
        <v>10.309200000000001</v>
      </c>
      <c r="C2551" s="2">
        <f>RSI!I2551</f>
        <v>67.930847183903467</v>
      </c>
      <c r="D2551" s="2">
        <f>MACD!E2551</f>
        <v>-0.36270050839912571</v>
      </c>
      <c r="E2551" s="2">
        <f>MACD!F2551</f>
        <v>-0.24342325129567988</v>
      </c>
      <c r="F2551" s="2">
        <f>'Moving Avg'!D2551</f>
        <v>10.322759999999999</v>
      </c>
      <c r="G2551" s="2">
        <f>'Moving Avg'!F2551</f>
        <v>9.9524950000000008</v>
      </c>
      <c r="H2551" s="2">
        <f>'Moving Avg'!G2551</f>
        <v>9.8168739999999968</v>
      </c>
      <c r="I2551" s="2">
        <f>'Moving Avg'!H2551</f>
        <v>9.3060080000000003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  <c r="M2551" s="8">
        <f t="shared" si="393"/>
        <v>50</v>
      </c>
      <c r="N2551" s="8">
        <f t="shared" si="390"/>
        <v>100</v>
      </c>
      <c r="O2551" s="8">
        <f t="shared" si="391"/>
        <v>50</v>
      </c>
      <c r="P2551" s="8">
        <f t="shared" si="392"/>
        <v>16.5</v>
      </c>
      <c r="Q2551" s="9">
        <f t="shared" si="394"/>
        <v>62.475000000000001</v>
      </c>
      <c r="R2551" s="9">
        <f t="shared" si="395"/>
        <v>51.625</v>
      </c>
      <c r="S2551" s="9">
        <f t="shared" si="396"/>
        <v>42.424999999999997</v>
      </c>
      <c r="T2551" s="9">
        <f t="shared" si="397"/>
        <v>54.125</v>
      </c>
      <c r="U2551" s="8">
        <f t="shared" si="398"/>
        <v>52.17499999999999</v>
      </c>
      <c r="V2551" s="8">
        <f t="shared" si="399"/>
        <v>52.662499999999994</v>
      </c>
    </row>
    <row r="2552" spans="1:22" ht="13.5" x14ac:dyDescent="0.25">
      <c r="A2552" s="3">
        <f>RSI!A2552</f>
        <v>45719</v>
      </c>
      <c r="B2552" s="2">
        <f>RSI!B2552</f>
        <v>10.406000000000001</v>
      </c>
      <c r="C2552" s="2">
        <f>RSI!I2552</f>
        <v>71.111184345370845</v>
      </c>
      <c r="D2552" s="2">
        <f>MACD!E2552</f>
        <v>-0.35210555337786786</v>
      </c>
      <c r="E2552" s="2">
        <f>MACD!F2552</f>
        <v>-0.2651597117121175</v>
      </c>
      <c r="F2552" s="2">
        <f>'Moving Avg'!D2552</f>
        <v>10.34986</v>
      </c>
      <c r="G2552" s="2">
        <f>'Moving Avg'!F2552</f>
        <v>9.9936350000000012</v>
      </c>
      <c r="H2552" s="2">
        <f>'Moving Avg'!G2552</f>
        <v>9.8294579999999971</v>
      </c>
      <c r="I2552" s="2">
        <f>'Moving Avg'!H2552</f>
        <v>9.3198939999999997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  <c r="M2552" s="8">
        <f t="shared" si="393"/>
        <v>0</v>
      </c>
      <c r="N2552" s="8">
        <f t="shared" si="390"/>
        <v>100</v>
      </c>
      <c r="O2552" s="8">
        <f t="shared" si="391"/>
        <v>50</v>
      </c>
      <c r="P2552" s="8">
        <f t="shared" si="392"/>
        <v>83.5</v>
      </c>
      <c r="Q2552" s="9">
        <f t="shared" si="394"/>
        <v>55.024999999999999</v>
      </c>
      <c r="R2552" s="9">
        <f t="shared" si="395"/>
        <v>58.375</v>
      </c>
      <c r="S2552" s="9">
        <f t="shared" si="396"/>
        <v>65.075000000000003</v>
      </c>
      <c r="T2552" s="9">
        <f t="shared" si="397"/>
        <v>58.375</v>
      </c>
      <c r="U2552" s="8">
        <f t="shared" si="398"/>
        <v>59.491666666666674</v>
      </c>
      <c r="V2552" s="8">
        <f t="shared" si="399"/>
        <v>59.212500000000006</v>
      </c>
    </row>
    <row r="2553" spans="1:22" ht="13.5" x14ac:dyDescent="0.25">
      <c r="A2553" s="3">
        <f>RSI!A2553</f>
        <v>45720</v>
      </c>
      <c r="B2553" s="2">
        <f>RSI!B2553</f>
        <v>10.502800000000001</v>
      </c>
      <c r="C2553" s="2">
        <f>RSI!I2553</f>
        <v>73.898788052181942</v>
      </c>
      <c r="D2553" s="2">
        <f>MACD!E2553</f>
        <v>-0.27674534014608199</v>
      </c>
      <c r="E2553" s="2">
        <f>MACD!F2553</f>
        <v>-0.26747683739891043</v>
      </c>
      <c r="F2553" s="2">
        <f>'Moving Avg'!D2553</f>
        <v>10.388580000000001</v>
      </c>
      <c r="G2553" s="2">
        <f>'Moving Avg'!F2553</f>
        <v>10.041550000000001</v>
      </c>
      <c r="H2553" s="2">
        <f>'Moving Avg'!G2553</f>
        <v>9.8439779999999981</v>
      </c>
      <c r="I2553" s="2">
        <f>'Moving Avg'!H2553</f>
        <v>9.3342639999999992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  <c r="M2553" s="8">
        <f t="shared" si="393"/>
        <v>0</v>
      </c>
      <c r="N2553" s="8">
        <f t="shared" si="390"/>
        <v>45</v>
      </c>
      <c r="O2553" s="8">
        <f t="shared" si="391"/>
        <v>50</v>
      </c>
      <c r="P2553" s="8">
        <f t="shared" si="392"/>
        <v>83.5</v>
      </c>
      <c r="Q2553" s="9">
        <f t="shared" si="394"/>
        <v>35.774999999999999</v>
      </c>
      <c r="R2553" s="9">
        <f t="shared" si="395"/>
        <v>47.375</v>
      </c>
      <c r="S2553" s="9">
        <f t="shared" si="396"/>
        <v>56.825000000000003</v>
      </c>
      <c r="T2553" s="9">
        <f t="shared" si="397"/>
        <v>44.625</v>
      </c>
      <c r="U2553" s="8">
        <f t="shared" si="398"/>
        <v>46.658333333333339</v>
      </c>
      <c r="V2553" s="8">
        <f t="shared" si="399"/>
        <v>46.150000000000006</v>
      </c>
    </row>
    <row r="2554" spans="1:22" ht="13.5" x14ac:dyDescent="0.25">
      <c r="A2554" s="3">
        <f>RSI!A2554</f>
        <v>45721</v>
      </c>
      <c r="B2554" s="2">
        <f>RSI!B2554</f>
        <v>10.4544</v>
      </c>
      <c r="C2554" s="2">
        <f>RSI!I2554</f>
        <v>70.248772432077857</v>
      </c>
      <c r="D2554" s="2">
        <f>MACD!E2554</f>
        <v>-0.23153098117364301</v>
      </c>
      <c r="E2554" s="2">
        <f>MACD!F2554</f>
        <v>-0.26028766615385696</v>
      </c>
      <c r="F2554" s="2">
        <f>'Moving Avg'!D2554</f>
        <v>10.398260000000001</v>
      </c>
      <c r="G2554" s="2">
        <f>'Moving Avg'!F2554</f>
        <v>10.083175000000001</v>
      </c>
      <c r="H2554" s="2">
        <f>'Moving Avg'!G2554</f>
        <v>9.8577239999999975</v>
      </c>
      <c r="I2554" s="2">
        <f>'Moving Avg'!H2554</f>
        <v>9.3483920000000005</v>
      </c>
      <c r="J2554" s="6" t="str">
        <f>OBV!F2554</f>
        <v>BEARISH</v>
      </c>
      <c r="K2554" s="6" t="str">
        <f>OBV!G2554</f>
        <v>NEUTRAL</v>
      </c>
      <c r="L2554" s="6" t="str">
        <f>OBV!H2554</f>
        <v>BEARISH DIVERGENCE</v>
      </c>
      <c r="M2554" s="8">
        <f t="shared" si="393"/>
        <v>0</v>
      </c>
      <c r="N2554" s="8">
        <f t="shared" si="390"/>
        <v>0</v>
      </c>
      <c r="O2554" s="8">
        <f t="shared" si="391"/>
        <v>50</v>
      </c>
      <c r="P2554" s="8">
        <f t="shared" si="392"/>
        <v>16.5</v>
      </c>
      <c r="Q2554" s="9">
        <f t="shared" si="394"/>
        <v>9.9749999999999996</v>
      </c>
      <c r="R2554" s="9">
        <f t="shared" si="395"/>
        <v>21.625</v>
      </c>
      <c r="S2554" s="9">
        <f t="shared" si="396"/>
        <v>19.925000000000001</v>
      </c>
      <c r="T2554" s="9">
        <f t="shared" si="397"/>
        <v>16.625</v>
      </c>
      <c r="U2554" s="8">
        <f t="shared" si="398"/>
        <v>17.175000000000001</v>
      </c>
      <c r="V2554" s="8">
        <f t="shared" si="399"/>
        <v>17.037500000000001</v>
      </c>
    </row>
    <row r="2555" spans="1:22" ht="13.5" x14ac:dyDescent="0.25">
      <c r="A2555" s="3">
        <f>RSI!A2555</f>
        <v>45722</v>
      </c>
      <c r="B2555" s="2">
        <f>RSI!B2555</f>
        <v>10.2608</v>
      </c>
      <c r="C2555" s="2">
        <f>RSI!I2555</f>
        <v>57.924427803184884</v>
      </c>
      <c r="D2555" s="2">
        <f>MACD!E2555</f>
        <v>-0.17377692806220502</v>
      </c>
      <c r="E2555" s="2">
        <f>MACD!F2555</f>
        <v>-0.24298551853552658</v>
      </c>
      <c r="F2555" s="2">
        <f>'Moving Avg'!D2555</f>
        <v>10.38664</v>
      </c>
      <c r="G2555" s="2">
        <f>'Moving Avg'!F2555</f>
        <v>10.114635000000002</v>
      </c>
      <c r="H2555" s="2">
        <f>'Moving Avg'!G2555</f>
        <v>9.8675979999999992</v>
      </c>
      <c r="I2555" s="2">
        <f>'Moving Avg'!H2555</f>
        <v>9.3613195000000005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  <c r="M2555" s="8">
        <f t="shared" si="393"/>
        <v>50</v>
      </c>
      <c r="N2555" s="8">
        <f t="shared" si="390"/>
        <v>0</v>
      </c>
      <c r="O2555" s="8">
        <f t="shared" si="391"/>
        <v>50</v>
      </c>
      <c r="P2555" s="8">
        <f t="shared" si="392"/>
        <v>16.5</v>
      </c>
      <c r="Q2555" s="9">
        <f t="shared" si="394"/>
        <v>27.475000000000001</v>
      </c>
      <c r="R2555" s="9">
        <f t="shared" si="395"/>
        <v>31.625</v>
      </c>
      <c r="S2555" s="9">
        <f t="shared" si="396"/>
        <v>27.425000000000001</v>
      </c>
      <c r="T2555" s="9">
        <f t="shared" si="397"/>
        <v>29.125</v>
      </c>
      <c r="U2555" s="8">
        <f t="shared" si="398"/>
        <v>28.841666666666669</v>
      </c>
      <c r="V2555" s="8">
        <f t="shared" si="399"/>
        <v>28.912500000000001</v>
      </c>
    </row>
    <row r="2556" spans="1:22" ht="13.5" x14ac:dyDescent="0.25">
      <c r="A2556" s="3">
        <f>RSI!A2556</f>
        <v>45723</v>
      </c>
      <c r="B2556" s="2">
        <f>RSI!B2556</f>
        <v>10.2608</v>
      </c>
      <c r="C2556" s="2">
        <f>RSI!I2556</f>
        <v>57.924427803184869</v>
      </c>
      <c r="D2556" s="2">
        <f>MACD!E2556</f>
        <v>-0.12588555393715062</v>
      </c>
      <c r="E2556" s="2">
        <f>MACD!F2556</f>
        <v>-0.21956552561585141</v>
      </c>
      <c r="F2556" s="2">
        <f>'Moving Avg'!D2556</f>
        <v>10.37696</v>
      </c>
      <c r="G2556" s="2">
        <f>'Moving Avg'!F2556</f>
        <v>10.146094999999999</v>
      </c>
      <c r="H2556" s="2">
        <f>'Moving Avg'!G2556</f>
        <v>9.8774719999999991</v>
      </c>
      <c r="I2556" s="2">
        <f>'Moving Avg'!H2556</f>
        <v>9.3742470000000004</v>
      </c>
      <c r="J2556" s="6" t="str">
        <f>OBV!F2556</f>
        <v>BULLISH</v>
      </c>
      <c r="K2556" s="6" t="str">
        <f>OBV!G2556</f>
        <v>NEUTRAL</v>
      </c>
      <c r="L2556" s="6" t="str">
        <f>OBV!H2556</f>
        <v>BULLISH DIVERGENCE</v>
      </c>
      <c r="M2556" s="8">
        <f t="shared" si="393"/>
        <v>50</v>
      </c>
      <c r="N2556" s="8">
        <f t="shared" si="390"/>
        <v>0</v>
      </c>
      <c r="O2556" s="8">
        <f t="shared" si="391"/>
        <v>50</v>
      </c>
      <c r="P2556" s="8">
        <f t="shared" si="392"/>
        <v>66.5</v>
      </c>
      <c r="Q2556" s="9">
        <f t="shared" si="394"/>
        <v>34.975000000000001</v>
      </c>
      <c r="R2556" s="9">
        <f t="shared" si="395"/>
        <v>44.125</v>
      </c>
      <c r="S2556" s="9">
        <f t="shared" si="396"/>
        <v>49.924999999999997</v>
      </c>
      <c r="T2556" s="9">
        <f t="shared" si="397"/>
        <v>41.625</v>
      </c>
      <c r="U2556" s="8">
        <f t="shared" si="398"/>
        <v>43.008333333333326</v>
      </c>
      <c r="V2556" s="8">
        <f t="shared" si="399"/>
        <v>42.662499999999994</v>
      </c>
    </row>
    <row r="2557" spans="1:22" ht="13.5" x14ac:dyDescent="0.25">
      <c r="A2557" s="3">
        <f>RSI!A2557</f>
        <v>45726</v>
      </c>
      <c r="B2557" s="2">
        <f>RSI!B2557</f>
        <v>10.406000000000001</v>
      </c>
      <c r="C2557" s="2">
        <f>RSI!I2557</f>
        <v>63.495092036456356</v>
      </c>
      <c r="D2557" s="2">
        <f>MACD!E2557</f>
        <v>-0.10446883000513019</v>
      </c>
      <c r="E2557" s="2">
        <f>MACD!F2557</f>
        <v>-0.1965461864937072</v>
      </c>
      <c r="F2557" s="2">
        <f>'Moving Avg'!D2557</f>
        <v>10.37696</v>
      </c>
      <c r="G2557" s="2">
        <f>'Moving Avg'!F2557</f>
        <v>10.182880000000001</v>
      </c>
      <c r="H2557" s="2">
        <f>'Moving Avg'!G2557</f>
        <v>9.891023999999998</v>
      </c>
      <c r="I2557" s="2">
        <f>'Moving Avg'!H2557</f>
        <v>9.387435</v>
      </c>
      <c r="J2557" s="6" t="str">
        <f>OBV!F2557</f>
        <v>BULLISH</v>
      </c>
      <c r="K2557" s="6" t="str">
        <f>OBV!G2557</f>
        <v>NEUTRAL</v>
      </c>
      <c r="L2557" s="6" t="str">
        <f>OBV!H2557</f>
        <v>NEUTRAL</v>
      </c>
      <c r="M2557" s="8">
        <f t="shared" si="393"/>
        <v>50</v>
      </c>
      <c r="N2557" s="8">
        <f t="shared" si="390"/>
        <v>0</v>
      </c>
      <c r="O2557" s="8">
        <f t="shared" si="391"/>
        <v>50</v>
      </c>
      <c r="P2557" s="8">
        <f t="shared" si="392"/>
        <v>49.5</v>
      </c>
      <c r="Q2557" s="9">
        <f t="shared" si="394"/>
        <v>32.424999999999997</v>
      </c>
      <c r="R2557" s="9">
        <f t="shared" si="395"/>
        <v>39.875</v>
      </c>
      <c r="S2557" s="9">
        <f t="shared" si="396"/>
        <v>42.275000000000006</v>
      </c>
      <c r="T2557" s="9">
        <f t="shared" si="397"/>
        <v>37.375</v>
      </c>
      <c r="U2557" s="8">
        <f t="shared" si="398"/>
        <v>38.19166666666667</v>
      </c>
      <c r="V2557" s="8">
        <f t="shared" si="399"/>
        <v>37.987499999999997</v>
      </c>
    </row>
    <row r="2558" spans="1:22" ht="13.5" x14ac:dyDescent="0.25">
      <c r="A2558" s="3">
        <f>RSI!A2558</f>
        <v>45727</v>
      </c>
      <c r="B2558" s="2">
        <f>RSI!B2558</f>
        <v>10.435</v>
      </c>
      <c r="C2558" s="2">
        <f>RSI!I2558</f>
        <v>64.505855940769678</v>
      </c>
      <c r="D2558" s="2">
        <f>MACD!E2558</f>
        <v>-8.4237279004200971E-2</v>
      </c>
      <c r="E2558" s="2">
        <f>MACD!F2558</f>
        <v>-0.17408440499580596</v>
      </c>
      <c r="F2558" s="2">
        <f>'Moving Avg'!D2558</f>
        <v>10.3634</v>
      </c>
      <c r="G2558" s="2">
        <f>'Moving Avg'!F2558</f>
        <v>10.223049999999999</v>
      </c>
      <c r="H2558" s="2">
        <f>'Moving Avg'!G2558</f>
        <v>9.9041879999999995</v>
      </c>
      <c r="I2558" s="2">
        <f>'Moving Avg'!H2558</f>
        <v>9.4007680000000011</v>
      </c>
      <c r="J2558" s="6" t="str">
        <f>OBV!F2558</f>
        <v>BULLISH</v>
      </c>
      <c r="K2558" s="6" t="str">
        <f>OBV!G2558</f>
        <v>NEUTRAL</v>
      </c>
      <c r="L2558" s="6" t="str">
        <f>OBV!H2558</f>
        <v>BULLISH DIVERGENCE</v>
      </c>
      <c r="M2558" s="8">
        <f t="shared" si="393"/>
        <v>50</v>
      </c>
      <c r="N2558" s="8">
        <f t="shared" si="390"/>
        <v>0</v>
      </c>
      <c r="O2558" s="8">
        <f t="shared" si="391"/>
        <v>50</v>
      </c>
      <c r="P2558" s="8">
        <f t="shared" si="392"/>
        <v>66.5</v>
      </c>
      <c r="Q2558" s="9">
        <f t="shared" si="394"/>
        <v>34.975000000000001</v>
      </c>
      <c r="R2558" s="9">
        <f t="shared" si="395"/>
        <v>44.125</v>
      </c>
      <c r="S2558" s="9">
        <f t="shared" si="396"/>
        <v>49.924999999999997</v>
      </c>
      <c r="T2558" s="9">
        <f t="shared" si="397"/>
        <v>41.625</v>
      </c>
      <c r="U2558" s="8">
        <f t="shared" si="398"/>
        <v>43.008333333333326</v>
      </c>
      <c r="V2558" s="8">
        <f t="shared" si="399"/>
        <v>42.662499999999994</v>
      </c>
    </row>
    <row r="2559" spans="1:22" ht="13.5" x14ac:dyDescent="0.25">
      <c r="A2559" s="3">
        <f>RSI!A2559</f>
        <v>45728</v>
      </c>
      <c r="B2559" s="2">
        <f>RSI!B2559</f>
        <v>10.793200000000001</v>
      </c>
      <c r="C2559" s="2">
        <f>RSI!I2559</f>
        <v>74.059821858803573</v>
      </c>
      <c r="D2559" s="2">
        <f>MACD!E2559</f>
        <v>-8.05010236159589E-2</v>
      </c>
      <c r="E2559" s="2">
        <f>MACD!F2559</f>
        <v>-0.15536772871983656</v>
      </c>
      <c r="F2559" s="2">
        <f>'Moving Avg'!D2559</f>
        <v>10.43116</v>
      </c>
      <c r="G2559" s="2">
        <f>'Moving Avg'!F2559</f>
        <v>10.280645</v>
      </c>
      <c r="H2559" s="2">
        <f>'Moving Avg'!G2559</f>
        <v>9.9221920000000008</v>
      </c>
      <c r="I2559" s="2">
        <f>'Moving Avg'!H2559</f>
        <v>9.4158919999999995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  <c r="M2559" s="8">
        <f t="shared" si="393"/>
        <v>0</v>
      </c>
      <c r="N2559" s="8">
        <f t="shared" si="390"/>
        <v>0</v>
      </c>
      <c r="O2559" s="8">
        <f t="shared" si="391"/>
        <v>50</v>
      </c>
      <c r="P2559" s="8">
        <f t="shared" si="392"/>
        <v>83.5</v>
      </c>
      <c r="Q2559" s="9">
        <f t="shared" si="394"/>
        <v>20.024999999999999</v>
      </c>
      <c r="R2559" s="9">
        <f t="shared" si="395"/>
        <v>38.375</v>
      </c>
      <c r="S2559" s="9">
        <f t="shared" si="396"/>
        <v>50.075000000000003</v>
      </c>
      <c r="T2559" s="9">
        <f t="shared" si="397"/>
        <v>33.375</v>
      </c>
      <c r="U2559" s="8">
        <f t="shared" si="398"/>
        <v>36.158333333333331</v>
      </c>
      <c r="V2559" s="8">
        <f t="shared" si="399"/>
        <v>35.462499999999999</v>
      </c>
    </row>
    <row r="2560" spans="1:22" ht="13.5" x14ac:dyDescent="0.25">
      <c r="A2560" s="3">
        <f>RSI!A2560</f>
        <v>45729</v>
      </c>
      <c r="B2560" s="2">
        <f>RSI!B2560</f>
        <v>11.025499999999999</v>
      </c>
      <c r="C2560" s="2">
        <f>RSI!I2560</f>
        <v>78.164653742017492</v>
      </c>
      <c r="D2560" s="2">
        <f>MACD!E2560</f>
        <v>-0.11167631043581849</v>
      </c>
      <c r="E2560" s="2">
        <f>MACD!F2560</f>
        <v>-0.14662944506303294</v>
      </c>
      <c r="F2560" s="2">
        <f>'Moving Avg'!D2560</f>
        <v>10.584100000000001</v>
      </c>
      <c r="G2560" s="2">
        <f>'Moving Avg'!F2560</f>
        <v>10.349855000000002</v>
      </c>
      <c r="H2560" s="2">
        <f>'Moving Avg'!G2560</f>
        <v>9.9463920000000012</v>
      </c>
      <c r="I2560" s="2">
        <f>'Moving Avg'!H2560</f>
        <v>9.4321774999999999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  <c r="M2560" s="8">
        <f t="shared" si="393"/>
        <v>0</v>
      </c>
      <c r="N2560" s="8">
        <f t="shared" si="390"/>
        <v>0</v>
      </c>
      <c r="O2560" s="8">
        <f t="shared" si="391"/>
        <v>50</v>
      </c>
      <c r="P2560" s="8">
        <f t="shared" si="392"/>
        <v>83.5</v>
      </c>
      <c r="Q2560" s="9">
        <f t="shared" si="394"/>
        <v>20.024999999999999</v>
      </c>
      <c r="R2560" s="9">
        <f t="shared" si="395"/>
        <v>38.375</v>
      </c>
      <c r="S2560" s="9">
        <f t="shared" si="396"/>
        <v>50.075000000000003</v>
      </c>
      <c r="T2560" s="9">
        <f t="shared" si="397"/>
        <v>33.375</v>
      </c>
      <c r="U2560" s="8">
        <f t="shared" si="398"/>
        <v>36.158333333333331</v>
      </c>
      <c r="V2560" s="8">
        <f t="shared" si="399"/>
        <v>35.462499999999999</v>
      </c>
    </row>
    <row r="2561" spans="1:22" ht="13.5" x14ac:dyDescent="0.25">
      <c r="A2561" s="3">
        <f>RSI!A2561</f>
        <v>45730</v>
      </c>
      <c r="B2561" s="2">
        <f>RSI!B2561</f>
        <v>11.0352</v>
      </c>
      <c r="C2561" s="2">
        <f>RSI!I2561</f>
        <v>78.318933966004408</v>
      </c>
      <c r="D2561" s="2">
        <f>MACD!E2561</f>
        <v>-0.14509197605894641</v>
      </c>
      <c r="E2561" s="2">
        <f>MACD!F2561</f>
        <v>-0.14632195126221564</v>
      </c>
      <c r="F2561" s="2">
        <f>'Moving Avg'!D2561</f>
        <v>10.738980000000002</v>
      </c>
      <c r="G2561" s="2">
        <f>'Moving Avg'!F2561</f>
        <v>10.420035</v>
      </c>
      <c r="H2561" s="2">
        <f>'Moving Avg'!G2561</f>
        <v>9.9719479999999994</v>
      </c>
      <c r="I2561" s="2">
        <f>'Moving Avg'!H2561</f>
        <v>9.4486975000000015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  <c r="M2561" s="8">
        <f t="shared" si="393"/>
        <v>0</v>
      </c>
      <c r="N2561" s="8">
        <f t="shared" si="390"/>
        <v>0</v>
      </c>
      <c r="O2561" s="8">
        <f t="shared" si="391"/>
        <v>50</v>
      </c>
      <c r="P2561" s="8">
        <f t="shared" si="392"/>
        <v>83.5</v>
      </c>
      <c r="Q2561" s="9">
        <f t="shared" si="394"/>
        <v>20.024999999999999</v>
      </c>
      <c r="R2561" s="9">
        <f t="shared" si="395"/>
        <v>38.375</v>
      </c>
      <c r="S2561" s="9">
        <f t="shared" si="396"/>
        <v>50.075000000000003</v>
      </c>
      <c r="T2561" s="9">
        <f t="shared" si="397"/>
        <v>33.375</v>
      </c>
      <c r="U2561" s="8">
        <f t="shared" si="398"/>
        <v>36.158333333333331</v>
      </c>
      <c r="V2561" s="8">
        <f t="shared" si="399"/>
        <v>35.462499999999999</v>
      </c>
    </row>
    <row r="2562" spans="1:22" ht="13.5" x14ac:dyDescent="0.25">
      <c r="A2562" s="3">
        <f>RSI!A2562</f>
        <v>45733</v>
      </c>
      <c r="B2562" s="2">
        <f>RSI!B2562</f>
        <v>10.9481</v>
      </c>
      <c r="C2562" s="2">
        <f>RSI!I2562</f>
        <v>73.310008692856556</v>
      </c>
      <c r="D2562" s="2">
        <f>MACD!E2562</f>
        <v>-0.15654821578009859</v>
      </c>
      <c r="E2562" s="2">
        <f>MACD!F2562</f>
        <v>-0.14836720416579224</v>
      </c>
      <c r="F2562" s="2">
        <f>'Moving Avg'!D2562</f>
        <v>10.847399999999999</v>
      </c>
      <c r="G2562" s="2">
        <f>'Moving Avg'!F2562</f>
        <v>10.47231</v>
      </c>
      <c r="H2562" s="2">
        <f>'Moving Avg'!G2562</f>
        <v>9.995374</v>
      </c>
      <c r="I2562" s="2">
        <f>'Moving Avg'!H2562</f>
        <v>9.464875000000001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  <c r="M2562" s="8">
        <f t="shared" si="393"/>
        <v>0</v>
      </c>
      <c r="N2562" s="8">
        <f t="shared" ref="N2562:N2625" si="400">IF(E2562-D2562&gt;0.02, 100, IF(E2562-D2562&lt;0,0,45))</f>
        <v>45</v>
      </c>
      <c r="O2562" s="8">
        <f t="shared" ref="O2562:O2625" si="401">IF(F2562-I2562&gt;10,100,IF(F2562-I2562&gt;5,75, IF(F2562-I2562&gt;0,50,0)))</f>
        <v>50</v>
      </c>
      <c r="P2562" s="8">
        <f t="shared" ref="P2562:P2625" si="402">IF(L2562="confirmed bullish", 34, IF(L2562="bullish divergence",17, 0))+IF(J2562="bullish",33,IF(J2562="bearish",0,16.5))+IF(K2562="strong",33,IF(K2562="weak",0,16.5))</f>
        <v>83.5</v>
      </c>
      <c r="Q2562" s="9">
        <f t="shared" si="394"/>
        <v>35.774999999999999</v>
      </c>
      <c r="R2562" s="9">
        <f t="shared" si="395"/>
        <v>47.375</v>
      </c>
      <c r="S2562" s="9">
        <f t="shared" si="396"/>
        <v>56.825000000000003</v>
      </c>
      <c r="T2562" s="9">
        <f t="shared" si="397"/>
        <v>44.625</v>
      </c>
      <c r="U2562" s="8">
        <f t="shared" si="398"/>
        <v>46.658333333333339</v>
      </c>
      <c r="V2562" s="8">
        <f t="shared" si="399"/>
        <v>46.150000000000006</v>
      </c>
    </row>
    <row r="2563" spans="1:22" ht="13.5" x14ac:dyDescent="0.25">
      <c r="A2563" s="3">
        <f>RSI!A2563</f>
        <v>45734</v>
      </c>
      <c r="B2563" s="2">
        <f>RSI!B2563</f>
        <v>11.0158</v>
      </c>
      <c r="C2563" s="2">
        <f>RSI!I2563</f>
        <v>74.666236646822384</v>
      </c>
      <c r="D2563" s="2">
        <f>MACD!E2563</f>
        <v>-0.16004016182054492</v>
      </c>
      <c r="E2563" s="2">
        <f>MACD!F2563</f>
        <v>-0.1507017956967428</v>
      </c>
      <c r="F2563" s="2">
        <f>'Moving Avg'!D2563</f>
        <v>10.963559999999998</v>
      </c>
      <c r="G2563" s="2">
        <f>'Moving Avg'!F2563</f>
        <v>10.503285000000002</v>
      </c>
      <c r="H2563" s="2">
        <f>'Moving Avg'!G2563</f>
        <v>10.020541999999999</v>
      </c>
      <c r="I2563" s="2">
        <f>'Moving Avg'!H2563</f>
        <v>9.4813910000000003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  <c r="M2563" s="8">
        <f t="shared" ref="M2563:M2626" si="403">IF(C2563&lt;30,100, IF(C2563&gt;70, 0, 50))</f>
        <v>0</v>
      </c>
      <c r="N2563" s="8">
        <f t="shared" si="400"/>
        <v>45</v>
      </c>
      <c r="O2563" s="8">
        <f t="shared" si="401"/>
        <v>50</v>
      </c>
      <c r="P2563" s="8">
        <f t="shared" si="402"/>
        <v>83.5</v>
      </c>
      <c r="Q2563" s="9">
        <f t="shared" ref="Q2563:Q2626" si="404">0.35*M2563+N2563*0.35+O2563*0.15+P2563*0.15</f>
        <v>35.774999999999999</v>
      </c>
      <c r="R2563" s="9">
        <f t="shared" ref="R2563:R2626" si="405">M2563*0.2+N2563*0.2+O2563*0.35+P2563*0.25</f>
        <v>47.375</v>
      </c>
      <c r="S2563" s="9">
        <f t="shared" ref="S2563:S2626" si="406">M2563*0.15+N2563*0.15+O2563*0.25+P2563*0.45</f>
        <v>56.825000000000003</v>
      </c>
      <c r="T2563" s="9">
        <f t="shared" ref="T2563:T2626" si="407">0.25*SUM(M2563:P2563)</f>
        <v>44.625</v>
      </c>
      <c r="U2563" s="8">
        <f t="shared" ref="U2563:U2626" si="408">SUM(Q2563:S2563)/3</f>
        <v>46.658333333333339</v>
      </c>
      <c r="V2563" s="8">
        <f t="shared" ref="V2563:V2626" si="409">SUM(Q2563:T2563)/4</f>
        <v>46.150000000000006</v>
      </c>
    </row>
    <row r="2564" spans="1:22" ht="13.5" x14ac:dyDescent="0.25">
      <c r="A2564" s="3">
        <f>RSI!A2564</f>
        <v>45735</v>
      </c>
      <c r="B2564" s="2">
        <f>RSI!B2564</f>
        <v>11.3256</v>
      </c>
      <c r="C2564" s="2">
        <f>RSI!I2564</f>
        <v>79.739728321787723</v>
      </c>
      <c r="D2564" s="2">
        <f>MACD!E2564</f>
        <v>-0.19719265331296576</v>
      </c>
      <c r="E2564" s="2">
        <f>MACD!F2564</f>
        <v>-0.15999996721998741</v>
      </c>
      <c r="F2564" s="2">
        <f>'Moving Avg'!D2564</f>
        <v>11.070039999999999</v>
      </c>
      <c r="G2564" s="2">
        <f>'Moving Avg'!F2564</f>
        <v>10.556040000000003</v>
      </c>
      <c r="H2564" s="2">
        <f>'Moving Avg'!G2564</f>
        <v>10.052098000000001</v>
      </c>
      <c r="I2564" s="2">
        <f>'Moving Avg'!H2564</f>
        <v>9.4998749999999994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  <c r="M2564" s="8">
        <f t="shared" si="403"/>
        <v>0</v>
      </c>
      <c r="N2564" s="8">
        <f t="shared" si="400"/>
        <v>100</v>
      </c>
      <c r="O2564" s="8">
        <f t="shared" si="401"/>
        <v>50</v>
      </c>
      <c r="P2564" s="8">
        <f t="shared" si="402"/>
        <v>83.5</v>
      </c>
      <c r="Q2564" s="9">
        <f t="shared" si="404"/>
        <v>55.024999999999999</v>
      </c>
      <c r="R2564" s="9">
        <f t="shared" si="405"/>
        <v>58.375</v>
      </c>
      <c r="S2564" s="9">
        <f t="shared" si="406"/>
        <v>65.075000000000003</v>
      </c>
      <c r="T2564" s="9">
        <f t="shared" si="407"/>
        <v>58.375</v>
      </c>
      <c r="U2564" s="8">
        <f t="shared" si="408"/>
        <v>59.491666666666674</v>
      </c>
      <c r="V2564" s="8">
        <f t="shared" si="409"/>
        <v>59.212500000000006</v>
      </c>
    </row>
    <row r="2565" spans="1:22" ht="13.5" x14ac:dyDescent="0.25">
      <c r="A2565" s="3">
        <f>RSI!A2565</f>
        <v>45737</v>
      </c>
      <c r="B2565" s="2">
        <f>RSI!B2565</f>
        <v>11.606299999999999</v>
      </c>
      <c r="C2565" s="2">
        <f>RSI!I2565</f>
        <v>83.051651859138502</v>
      </c>
      <c r="D2565" s="2">
        <f>MACD!E2565</f>
        <v>-0.28455893407411637</v>
      </c>
      <c r="E2565" s="2">
        <f>MACD!F2565</f>
        <v>-0.18491176059081321</v>
      </c>
      <c r="F2565" s="2">
        <f>'Moving Avg'!D2565</f>
        <v>11.186199999999999</v>
      </c>
      <c r="G2565" s="2">
        <f>'Moving Avg'!F2565</f>
        <v>10.620410000000003</v>
      </c>
      <c r="H2565" s="2">
        <f>'Moving Avg'!G2565</f>
        <v>10.089656</v>
      </c>
      <c r="I2565" s="2">
        <f>'Moving Avg'!H2565</f>
        <v>9.5195299999999996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  <c r="M2565" s="8">
        <f t="shared" si="403"/>
        <v>0</v>
      </c>
      <c r="N2565" s="8">
        <f t="shared" si="400"/>
        <v>100</v>
      </c>
      <c r="O2565" s="8">
        <f t="shared" si="401"/>
        <v>50</v>
      </c>
      <c r="P2565" s="8">
        <f t="shared" si="402"/>
        <v>83.5</v>
      </c>
      <c r="Q2565" s="9">
        <f t="shared" si="404"/>
        <v>55.024999999999999</v>
      </c>
      <c r="R2565" s="9">
        <f t="shared" si="405"/>
        <v>58.375</v>
      </c>
      <c r="S2565" s="9">
        <f t="shared" si="406"/>
        <v>65.075000000000003</v>
      </c>
      <c r="T2565" s="9">
        <f t="shared" si="407"/>
        <v>58.375</v>
      </c>
      <c r="U2565" s="8">
        <f t="shared" si="408"/>
        <v>59.491666666666674</v>
      </c>
      <c r="V2565" s="8">
        <f t="shared" si="409"/>
        <v>59.212500000000006</v>
      </c>
    </row>
    <row r="2566" spans="1:22" ht="13.5" x14ac:dyDescent="0.25">
      <c r="A2566" s="3">
        <f>RSI!A2566</f>
        <v>45740</v>
      </c>
      <c r="B2566" s="2">
        <f>RSI!B2566</f>
        <v>11.3256</v>
      </c>
      <c r="C2566" s="2">
        <f>RSI!I2566</f>
        <v>70.619547410095578</v>
      </c>
      <c r="D2566" s="2">
        <f>MACD!E2566</f>
        <v>-0.34430620322802064</v>
      </c>
      <c r="E2566" s="2">
        <f>MACD!F2566</f>
        <v>-0.21679064911825469</v>
      </c>
      <c r="F2566" s="2">
        <f>'Moving Avg'!D2566</f>
        <v>11.24428</v>
      </c>
      <c r="G2566" s="2">
        <f>'Moving Avg'!F2566</f>
        <v>10.670745000000004</v>
      </c>
      <c r="H2566" s="2">
        <f>'Moving Avg'!G2566</f>
        <v>10.121794000000001</v>
      </c>
      <c r="I2566" s="2">
        <f>'Moving Avg'!H2566</f>
        <v>9.5375019999999999</v>
      </c>
      <c r="J2566" s="6" t="str">
        <f>OBV!F2566</f>
        <v>BULLISH</v>
      </c>
      <c r="K2566" s="6" t="str">
        <f>OBV!G2566</f>
        <v>NEUTRAL</v>
      </c>
      <c r="L2566" s="6" t="str">
        <f>OBV!H2566</f>
        <v>CONFIRMED BULLISH</v>
      </c>
      <c r="M2566" s="8">
        <f t="shared" si="403"/>
        <v>0</v>
      </c>
      <c r="N2566" s="8">
        <f t="shared" si="400"/>
        <v>100</v>
      </c>
      <c r="O2566" s="8">
        <f t="shared" si="401"/>
        <v>50</v>
      </c>
      <c r="P2566" s="8">
        <f t="shared" si="402"/>
        <v>83.5</v>
      </c>
      <c r="Q2566" s="9">
        <f t="shared" si="404"/>
        <v>55.024999999999999</v>
      </c>
      <c r="R2566" s="9">
        <f t="shared" si="405"/>
        <v>58.375</v>
      </c>
      <c r="S2566" s="9">
        <f t="shared" si="406"/>
        <v>65.075000000000003</v>
      </c>
      <c r="T2566" s="9">
        <f t="shared" si="407"/>
        <v>58.375</v>
      </c>
      <c r="U2566" s="8">
        <f t="shared" si="408"/>
        <v>59.491666666666674</v>
      </c>
      <c r="V2566" s="8">
        <f t="shared" si="409"/>
        <v>59.212500000000006</v>
      </c>
    </row>
    <row r="2567" spans="1:22" ht="13.5" x14ac:dyDescent="0.25">
      <c r="A2567" s="3">
        <f>RSI!A2567</f>
        <v>45741</v>
      </c>
      <c r="B2567" s="2">
        <f>RSI!B2567</f>
        <v>11.374000000000001</v>
      </c>
      <c r="C2567" s="2">
        <f>RSI!I2567</f>
        <v>71.414123550944169</v>
      </c>
      <c r="D2567" s="2">
        <f>MACD!E2567</f>
        <v>-0.38057422090440696</v>
      </c>
      <c r="E2567" s="2">
        <f>MACD!F2567</f>
        <v>-0.24954736347548517</v>
      </c>
      <c r="F2567" s="2">
        <f>'Moving Avg'!D2567</f>
        <v>11.329460000000001</v>
      </c>
      <c r="G2567" s="2">
        <f>'Moving Avg'!F2567</f>
        <v>10.725920000000004</v>
      </c>
      <c r="H2567" s="2">
        <f>'Moving Avg'!G2567</f>
        <v>10.155674000000001</v>
      </c>
      <c r="I2567" s="2">
        <f>'Moving Avg'!H2567</f>
        <v>9.5554369999999995</v>
      </c>
      <c r="J2567" s="6" t="str">
        <f>OBV!F2567</f>
        <v>BULLISH</v>
      </c>
      <c r="K2567" s="6" t="str">
        <f>OBV!G2567</f>
        <v>NEUTRAL</v>
      </c>
      <c r="L2567" s="6" t="str">
        <f>OBV!H2567</f>
        <v>CONFIRMED BULLISH</v>
      </c>
      <c r="M2567" s="8">
        <f t="shared" si="403"/>
        <v>0</v>
      </c>
      <c r="N2567" s="8">
        <f t="shared" si="400"/>
        <v>100</v>
      </c>
      <c r="O2567" s="8">
        <f t="shared" si="401"/>
        <v>50</v>
      </c>
      <c r="P2567" s="8">
        <f t="shared" si="402"/>
        <v>83.5</v>
      </c>
      <c r="Q2567" s="9">
        <f t="shared" si="404"/>
        <v>55.024999999999999</v>
      </c>
      <c r="R2567" s="9">
        <f t="shared" si="405"/>
        <v>58.375</v>
      </c>
      <c r="S2567" s="9">
        <f t="shared" si="406"/>
        <v>65.075000000000003</v>
      </c>
      <c r="T2567" s="9">
        <f t="shared" si="407"/>
        <v>58.375</v>
      </c>
      <c r="U2567" s="8">
        <f t="shared" si="408"/>
        <v>59.491666666666674</v>
      </c>
      <c r="V2567" s="8">
        <f t="shared" si="409"/>
        <v>59.212500000000006</v>
      </c>
    </row>
    <row r="2568" spans="1:22" ht="13.5" x14ac:dyDescent="0.25">
      <c r="A2568" s="3">
        <f>RSI!A2568</f>
        <v>45742</v>
      </c>
      <c r="B2568" s="2">
        <f>RSI!B2568</f>
        <v>11.4224</v>
      </c>
      <c r="C2568" s="2">
        <f>RSI!I2568</f>
        <v>72.223117410113602</v>
      </c>
      <c r="D2568" s="2">
        <f>MACD!E2568</f>
        <v>-0.41480729206505984</v>
      </c>
      <c r="E2568" s="2">
        <f>MACD!F2568</f>
        <v>-0.28259934919340013</v>
      </c>
      <c r="F2568" s="2">
        <f>'Moving Avg'!D2568</f>
        <v>11.410779999999999</v>
      </c>
      <c r="G2568" s="2">
        <f>'Moving Avg'!F2568</f>
        <v>10.781580000000002</v>
      </c>
      <c r="H2568" s="2">
        <f>'Moving Avg'!G2568</f>
        <v>10.190910000000001</v>
      </c>
      <c r="I2568" s="2">
        <f>'Moving Avg'!H2568</f>
        <v>9.5736139999999992</v>
      </c>
      <c r="J2568" s="6" t="str">
        <f>OBV!F2568</f>
        <v>BULLISH</v>
      </c>
      <c r="K2568" s="6" t="str">
        <f>OBV!G2568</f>
        <v>NEUTRAL</v>
      </c>
      <c r="L2568" s="6" t="str">
        <f>OBV!H2568</f>
        <v>CONFIRMED BULLISH</v>
      </c>
      <c r="M2568" s="8">
        <f t="shared" si="403"/>
        <v>0</v>
      </c>
      <c r="N2568" s="8">
        <f t="shared" si="400"/>
        <v>100</v>
      </c>
      <c r="O2568" s="8">
        <f t="shared" si="401"/>
        <v>50</v>
      </c>
      <c r="P2568" s="8">
        <f t="shared" si="402"/>
        <v>83.5</v>
      </c>
      <c r="Q2568" s="9">
        <f t="shared" si="404"/>
        <v>55.024999999999999</v>
      </c>
      <c r="R2568" s="9">
        <f t="shared" si="405"/>
        <v>58.375</v>
      </c>
      <c r="S2568" s="9">
        <f t="shared" si="406"/>
        <v>65.075000000000003</v>
      </c>
      <c r="T2568" s="9">
        <f t="shared" si="407"/>
        <v>58.375</v>
      </c>
      <c r="U2568" s="8">
        <f t="shared" si="408"/>
        <v>59.491666666666674</v>
      </c>
      <c r="V2568" s="8">
        <f t="shared" si="409"/>
        <v>59.212500000000006</v>
      </c>
    </row>
    <row r="2569" spans="1:22" ht="13.5" x14ac:dyDescent="0.25">
      <c r="A2569" s="3">
        <f>RSI!A2569</f>
        <v>45743</v>
      </c>
      <c r="B2569" s="2">
        <f>RSI!B2569</f>
        <v>11.4514</v>
      </c>
      <c r="C2569" s="2">
        <f>RSI!I2569</f>
        <v>72.72126187490484</v>
      </c>
      <c r="D2569" s="2">
        <f>MACD!E2569</f>
        <v>-0.39519380317878827</v>
      </c>
      <c r="E2569" s="2">
        <f>MACD!F2569</f>
        <v>-0.30511823999047777</v>
      </c>
      <c r="F2569" s="2">
        <f>'Moving Avg'!D2569</f>
        <v>11.43594</v>
      </c>
      <c r="G2569" s="2">
        <f>'Moving Avg'!F2569</f>
        <v>10.833850000000002</v>
      </c>
      <c r="H2569" s="2">
        <f>'Moving Avg'!G2569</f>
        <v>10.22537</v>
      </c>
      <c r="I2569" s="2">
        <f>'Moving Avg'!H2569</f>
        <v>9.5920289999999984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  <c r="M2569" s="8">
        <f t="shared" si="403"/>
        <v>0</v>
      </c>
      <c r="N2569" s="8">
        <f t="shared" si="400"/>
        <v>100</v>
      </c>
      <c r="O2569" s="8">
        <f t="shared" si="401"/>
        <v>50</v>
      </c>
      <c r="P2569" s="8">
        <f t="shared" si="402"/>
        <v>83.5</v>
      </c>
      <c r="Q2569" s="9">
        <f t="shared" si="404"/>
        <v>55.024999999999999</v>
      </c>
      <c r="R2569" s="9">
        <f t="shared" si="405"/>
        <v>58.375</v>
      </c>
      <c r="S2569" s="9">
        <f t="shared" si="406"/>
        <v>65.075000000000003</v>
      </c>
      <c r="T2569" s="9">
        <f t="shared" si="407"/>
        <v>58.375</v>
      </c>
      <c r="U2569" s="8">
        <f t="shared" si="408"/>
        <v>59.491666666666674</v>
      </c>
      <c r="V2569" s="8">
        <f t="shared" si="409"/>
        <v>59.212500000000006</v>
      </c>
    </row>
    <row r="2570" spans="1:22" ht="13.5" x14ac:dyDescent="0.25">
      <c r="A2570" s="3">
        <f>RSI!A2570</f>
        <v>45744</v>
      </c>
      <c r="B2570" s="2">
        <f>RSI!B2570</f>
        <v>11.577299999999999</v>
      </c>
      <c r="C2570" s="2">
        <f>RSI!I2570</f>
        <v>74.831545232788613</v>
      </c>
      <c r="D2570" s="2">
        <f>MACD!E2570</f>
        <v>-0.35641179561058323</v>
      </c>
      <c r="E2570" s="2">
        <f>MACD!F2570</f>
        <v>-0.31537695111449887</v>
      </c>
      <c r="F2570" s="2">
        <f>'Moving Avg'!D2570</f>
        <v>11.43014</v>
      </c>
      <c r="G2570" s="2">
        <f>'Moving Avg'!F2570</f>
        <v>10.896770000000002</v>
      </c>
      <c r="H2570" s="2">
        <f>'Moving Avg'!G2570</f>
        <v>10.262347999999999</v>
      </c>
      <c r="I2570" s="2">
        <f>'Moving Avg'!H2570</f>
        <v>9.6113524999999971</v>
      </c>
      <c r="J2570" s="6" t="str">
        <f>OBV!F2570</f>
        <v>BULLISH</v>
      </c>
      <c r="K2570" s="6" t="str">
        <f>OBV!G2570</f>
        <v>NEUTRAL</v>
      </c>
      <c r="L2570" s="6" t="str">
        <f>OBV!H2570</f>
        <v>BULLISH DIVERGENCE</v>
      </c>
      <c r="M2570" s="8">
        <f t="shared" si="403"/>
        <v>0</v>
      </c>
      <c r="N2570" s="8">
        <f t="shared" si="400"/>
        <v>100</v>
      </c>
      <c r="O2570" s="8">
        <f t="shared" si="401"/>
        <v>50</v>
      </c>
      <c r="P2570" s="8">
        <f t="shared" si="402"/>
        <v>66.5</v>
      </c>
      <c r="Q2570" s="9">
        <f t="shared" si="404"/>
        <v>52.475000000000001</v>
      </c>
      <c r="R2570" s="9">
        <f t="shared" si="405"/>
        <v>54.125</v>
      </c>
      <c r="S2570" s="9">
        <f t="shared" si="406"/>
        <v>57.424999999999997</v>
      </c>
      <c r="T2570" s="9">
        <f t="shared" si="407"/>
        <v>54.125</v>
      </c>
      <c r="U2570" s="8">
        <f t="shared" si="408"/>
        <v>54.67499999999999</v>
      </c>
      <c r="V2570" s="8">
        <f t="shared" si="409"/>
        <v>54.537499999999994</v>
      </c>
    </row>
    <row r="2571" spans="1:22" ht="13.5" x14ac:dyDescent="0.25">
      <c r="A2571" s="3">
        <f>RSI!A2571</f>
        <v>45749</v>
      </c>
      <c r="B2571" s="2">
        <f>RSI!B2571</f>
        <v>11.5579</v>
      </c>
      <c r="C2571" s="2">
        <f>RSI!I2571</f>
        <v>73.883078368813159</v>
      </c>
      <c r="D2571" s="2">
        <f>MACD!E2571</f>
        <v>-0.32532433332084132</v>
      </c>
      <c r="E2571" s="2">
        <f>MACD!F2571</f>
        <v>-0.31736642755576738</v>
      </c>
      <c r="F2571" s="2">
        <f>'Moving Avg'!D2571</f>
        <v>11.476599999999999</v>
      </c>
      <c r="G2571" s="2">
        <f>'Moving Avg'!F2571</f>
        <v>10.959205000000001</v>
      </c>
      <c r="H2571" s="2">
        <f>'Moving Avg'!G2571</f>
        <v>10.298937999999998</v>
      </c>
      <c r="I2571" s="2">
        <f>'Moving Avg'!H2571</f>
        <v>9.6305789999999973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  <c r="M2571" s="8">
        <f t="shared" si="403"/>
        <v>0</v>
      </c>
      <c r="N2571" s="8">
        <f t="shared" si="400"/>
        <v>45</v>
      </c>
      <c r="O2571" s="8">
        <f t="shared" si="401"/>
        <v>50</v>
      </c>
      <c r="P2571" s="8">
        <f t="shared" si="402"/>
        <v>83.5</v>
      </c>
      <c r="Q2571" s="9">
        <f t="shared" si="404"/>
        <v>35.774999999999999</v>
      </c>
      <c r="R2571" s="9">
        <f t="shared" si="405"/>
        <v>47.375</v>
      </c>
      <c r="S2571" s="9">
        <f t="shared" si="406"/>
        <v>56.825000000000003</v>
      </c>
      <c r="T2571" s="9">
        <f t="shared" si="407"/>
        <v>44.625</v>
      </c>
      <c r="U2571" s="8">
        <f t="shared" si="408"/>
        <v>46.658333333333339</v>
      </c>
      <c r="V2571" s="8">
        <f t="shared" si="409"/>
        <v>46.150000000000006</v>
      </c>
    </row>
    <row r="2572" spans="1:22" ht="13.5" x14ac:dyDescent="0.25">
      <c r="A2572" s="3">
        <f>RSI!A2572</f>
        <v>45750</v>
      </c>
      <c r="B2572" s="2">
        <f>RSI!B2572</f>
        <v>11.441800000000001</v>
      </c>
      <c r="C2572" s="2">
        <f>RSI!I2572</f>
        <v>68.303568898005366</v>
      </c>
      <c r="D2572" s="2">
        <f>MACD!E2572</f>
        <v>-0.30801735479388448</v>
      </c>
      <c r="E2572" s="2">
        <f>MACD!F2572</f>
        <v>-0.31549661300339082</v>
      </c>
      <c r="F2572" s="2">
        <f>'Moving Avg'!D2572</f>
        <v>11.490159999999999</v>
      </c>
      <c r="G2572" s="2">
        <f>'Moving Avg'!F2572</f>
        <v>11.010995000000001</v>
      </c>
      <c r="H2572" s="2">
        <f>'Moving Avg'!G2572</f>
        <v>10.333400000000001</v>
      </c>
      <c r="I2572" s="2">
        <f>'Moving Avg'!H2572</f>
        <v>9.6492249999999959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  <c r="M2572" s="8">
        <f t="shared" si="403"/>
        <v>50</v>
      </c>
      <c r="N2572" s="8">
        <f t="shared" si="400"/>
        <v>0</v>
      </c>
      <c r="O2572" s="8">
        <f t="shared" si="401"/>
        <v>50</v>
      </c>
      <c r="P2572" s="8">
        <f t="shared" si="402"/>
        <v>83.5</v>
      </c>
      <c r="Q2572" s="9">
        <f t="shared" si="404"/>
        <v>37.524999999999999</v>
      </c>
      <c r="R2572" s="9">
        <f t="shared" si="405"/>
        <v>48.375</v>
      </c>
      <c r="S2572" s="9">
        <f t="shared" si="406"/>
        <v>57.575000000000003</v>
      </c>
      <c r="T2572" s="9">
        <f t="shared" si="407"/>
        <v>45.875</v>
      </c>
      <c r="U2572" s="8">
        <f t="shared" si="408"/>
        <v>47.82500000000001</v>
      </c>
      <c r="V2572" s="8">
        <f t="shared" si="409"/>
        <v>47.337500000000006</v>
      </c>
    </row>
    <row r="2573" spans="1:22" ht="13.5" x14ac:dyDescent="0.25">
      <c r="A2573" s="3">
        <f>RSI!A2573</f>
        <v>45751</v>
      </c>
      <c r="B2573" s="2">
        <f>RSI!B2573</f>
        <v>11.4224</v>
      </c>
      <c r="C2573" s="2">
        <f>RSI!I2573</f>
        <v>67.387798712066783</v>
      </c>
      <c r="D2573" s="2">
        <f>MACD!E2573</f>
        <v>-0.28472137612127035</v>
      </c>
      <c r="E2573" s="2">
        <f>MACD!F2573</f>
        <v>-0.3093415656269668</v>
      </c>
      <c r="F2573" s="2">
        <f>'Moving Avg'!D2573</f>
        <v>11.490159999999999</v>
      </c>
      <c r="G2573" s="2">
        <f>'Moving Avg'!F2573</f>
        <v>11.056975000000001</v>
      </c>
      <c r="H2573" s="2">
        <f>'Moving Avg'!G2573</f>
        <v>10.369021999999999</v>
      </c>
      <c r="I2573" s="2">
        <f>'Moving Avg'!H2573</f>
        <v>9.6674949999999971</v>
      </c>
      <c r="J2573" s="6" t="str">
        <f>OBV!F2573</f>
        <v>BEARISH</v>
      </c>
      <c r="K2573" s="6" t="str">
        <f>OBV!G2573</f>
        <v>NEUTRAL</v>
      </c>
      <c r="L2573" s="6" t="str">
        <f>OBV!H2573</f>
        <v>NEUTRAL</v>
      </c>
      <c r="M2573" s="8">
        <f t="shared" si="403"/>
        <v>50</v>
      </c>
      <c r="N2573" s="8">
        <f t="shared" si="400"/>
        <v>0</v>
      </c>
      <c r="O2573" s="8">
        <f t="shared" si="401"/>
        <v>50</v>
      </c>
      <c r="P2573" s="8">
        <f t="shared" si="402"/>
        <v>16.5</v>
      </c>
      <c r="Q2573" s="9">
        <f t="shared" si="404"/>
        <v>27.475000000000001</v>
      </c>
      <c r="R2573" s="9">
        <f t="shared" si="405"/>
        <v>31.625</v>
      </c>
      <c r="S2573" s="9">
        <f t="shared" si="406"/>
        <v>27.425000000000001</v>
      </c>
      <c r="T2573" s="9">
        <f t="shared" si="407"/>
        <v>29.125</v>
      </c>
      <c r="U2573" s="8">
        <f t="shared" si="408"/>
        <v>28.841666666666669</v>
      </c>
      <c r="V2573" s="8">
        <f t="shared" si="409"/>
        <v>28.912500000000001</v>
      </c>
    </row>
    <row r="2574" spans="1:22" ht="13.5" x14ac:dyDescent="0.25">
      <c r="A2574" s="3">
        <f>RSI!A2574</f>
        <v>45754</v>
      </c>
      <c r="B2574" s="2">
        <f>RSI!B2574</f>
        <v>11.315899999999999</v>
      </c>
      <c r="C2574" s="2">
        <f>RSI!I2574</f>
        <v>62.43866408493362</v>
      </c>
      <c r="D2574" s="2">
        <f>MACD!E2574</f>
        <v>-0.21230804381513302</v>
      </c>
      <c r="E2574" s="2">
        <f>MACD!F2574</f>
        <v>-0.28993486126460005</v>
      </c>
      <c r="F2574" s="2">
        <f>'Moving Avg'!D2574</f>
        <v>11.463059999999999</v>
      </c>
      <c r="G2574" s="2">
        <f>'Moving Avg'!F2574</f>
        <v>11.10005</v>
      </c>
      <c r="H2574" s="2">
        <f>'Moving Avg'!G2574</f>
        <v>10.401352000000001</v>
      </c>
      <c r="I2574" s="2">
        <f>'Moving Avg'!H2574</f>
        <v>9.6843954999999973</v>
      </c>
      <c r="J2574" s="6" t="str">
        <f>OBV!F2574</f>
        <v>BEARISH</v>
      </c>
      <c r="K2574" s="6" t="str">
        <f>OBV!G2574</f>
        <v>NEUTRAL</v>
      </c>
      <c r="L2574" s="6" t="str">
        <f>OBV!H2574</f>
        <v>CONFIRMED BEARISH</v>
      </c>
      <c r="M2574" s="8">
        <f t="shared" si="403"/>
        <v>50</v>
      </c>
      <c r="N2574" s="8">
        <f t="shared" si="400"/>
        <v>0</v>
      </c>
      <c r="O2574" s="8">
        <f t="shared" si="401"/>
        <v>50</v>
      </c>
      <c r="P2574" s="8">
        <f t="shared" si="402"/>
        <v>16.5</v>
      </c>
      <c r="Q2574" s="9">
        <f t="shared" si="404"/>
        <v>27.475000000000001</v>
      </c>
      <c r="R2574" s="9">
        <f t="shared" si="405"/>
        <v>31.625</v>
      </c>
      <c r="S2574" s="9">
        <f t="shared" si="406"/>
        <v>27.425000000000001</v>
      </c>
      <c r="T2574" s="9">
        <f t="shared" si="407"/>
        <v>29.125</v>
      </c>
      <c r="U2574" s="8">
        <f t="shared" si="408"/>
        <v>28.841666666666669</v>
      </c>
      <c r="V2574" s="8">
        <f t="shared" si="409"/>
        <v>28.912500000000001</v>
      </c>
    </row>
    <row r="2575" spans="1:22" ht="13.5" x14ac:dyDescent="0.25">
      <c r="A2575" s="3">
        <f>RSI!A2575</f>
        <v>45755</v>
      </c>
      <c r="B2575" s="2">
        <f>RSI!B2575</f>
        <v>11.3256</v>
      </c>
      <c r="C2575" s="2">
        <f>RSI!I2575</f>
        <v>62.70730894209656</v>
      </c>
      <c r="D2575" s="2">
        <f>MACD!E2575</f>
        <v>-0.11057784848906849</v>
      </c>
      <c r="E2575" s="2">
        <f>MACD!F2575</f>
        <v>-0.25406345870949376</v>
      </c>
      <c r="F2575" s="2">
        <f>'Moving Avg'!D2575</f>
        <v>11.41272</v>
      </c>
      <c r="G2575" s="2">
        <f>'Moving Avg'!F2575</f>
        <v>11.153290000000002</v>
      </c>
      <c r="H2575" s="2">
        <f>'Moving Avg'!G2575</f>
        <v>10.434264000000001</v>
      </c>
      <c r="I2575" s="2">
        <f>'Moving Avg'!H2575</f>
        <v>9.701297999999996</v>
      </c>
      <c r="J2575" s="6" t="str">
        <f>OBV!F2575</f>
        <v>BEARISH</v>
      </c>
      <c r="K2575" s="6" t="str">
        <f>OBV!G2575</f>
        <v>NEUTRAL</v>
      </c>
      <c r="L2575" s="6" t="str">
        <f>OBV!H2575</f>
        <v>CONFIRMED BEARISH</v>
      </c>
      <c r="M2575" s="8">
        <f t="shared" si="403"/>
        <v>50</v>
      </c>
      <c r="N2575" s="8">
        <f t="shared" si="400"/>
        <v>0</v>
      </c>
      <c r="O2575" s="8">
        <f t="shared" si="401"/>
        <v>50</v>
      </c>
      <c r="P2575" s="8">
        <f t="shared" si="402"/>
        <v>16.5</v>
      </c>
      <c r="Q2575" s="9">
        <f t="shared" si="404"/>
        <v>27.475000000000001</v>
      </c>
      <c r="R2575" s="9">
        <f t="shared" si="405"/>
        <v>31.625</v>
      </c>
      <c r="S2575" s="9">
        <f t="shared" si="406"/>
        <v>27.425000000000001</v>
      </c>
      <c r="T2575" s="9">
        <f t="shared" si="407"/>
        <v>29.125</v>
      </c>
      <c r="U2575" s="8">
        <f t="shared" si="408"/>
        <v>28.841666666666669</v>
      </c>
      <c r="V2575" s="8">
        <f t="shared" si="409"/>
        <v>28.912500000000001</v>
      </c>
    </row>
    <row r="2576" spans="1:22" ht="13.5" x14ac:dyDescent="0.25">
      <c r="A2576" s="3">
        <f>RSI!A2576</f>
        <v>45757</v>
      </c>
      <c r="B2576" s="2">
        <f>RSI!B2576</f>
        <v>11.3062</v>
      </c>
      <c r="C2576" s="2">
        <f>RSI!I2576</f>
        <v>61.755978946285758</v>
      </c>
      <c r="D2576" s="2">
        <f>MACD!E2576</f>
        <v>-6.8163275530023881E-2</v>
      </c>
      <c r="E2576" s="2">
        <f>MACD!F2576</f>
        <v>-0.21688342207359981</v>
      </c>
      <c r="F2576" s="2">
        <f>'Moving Avg'!D2576</f>
        <v>11.362379999999998</v>
      </c>
      <c r="G2576" s="2">
        <f>'Moving Avg'!F2576</f>
        <v>11.20556</v>
      </c>
      <c r="H2576" s="2">
        <f>'Moving Avg'!G2576</f>
        <v>10.465820000000001</v>
      </c>
      <c r="I2576" s="2">
        <f>'Moving Avg'!H2576</f>
        <v>9.7171264999999956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  <c r="M2576" s="8">
        <f t="shared" si="403"/>
        <v>50</v>
      </c>
      <c r="N2576" s="8">
        <f t="shared" si="400"/>
        <v>0</v>
      </c>
      <c r="O2576" s="8">
        <f t="shared" si="401"/>
        <v>50</v>
      </c>
      <c r="P2576" s="8">
        <f t="shared" si="402"/>
        <v>16.5</v>
      </c>
      <c r="Q2576" s="9">
        <f t="shared" si="404"/>
        <v>27.475000000000001</v>
      </c>
      <c r="R2576" s="9">
        <f t="shared" si="405"/>
        <v>31.625</v>
      </c>
      <c r="S2576" s="9">
        <f t="shared" si="406"/>
        <v>27.425000000000001</v>
      </c>
      <c r="T2576" s="9">
        <f t="shared" si="407"/>
        <v>29.125</v>
      </c>
      <c r="U2576" s="8">
        <f t="shared" si="408"/>
        <v>28.841666666666669</v>
      </c>
      <c r="V2576" s="8">
        <f t="shared" si="409"/>
        <v>28.912500000000001</v>
      </c>
    </row>
    <row r="2577" spans="1:22" ht="13.5" x14ac:dyDescent="0.25">
      <c r="A2577" s="3">
        <f>RSI!A2577</f>
        <v>45758</v>
      </c>
      <c r="B2577" s="2">
        <f>RSI!B2577</f>
        <v>11.374000000000001</v>
      </c>
      <c r="C2577" s="2">
        <f>RSI!I2577</f>
        <v>63.821709692213616</v>
      </c>
      <c r="D2577" s="2">
        <f>MACD!E2577</f>
        <v>-3.1510681040405331E-2</v>
      </c>
      <c r="E2577" s="2">
        <f>MACD!F2577</f>
        <v>-0.17980887386696093</v>
      </c>
      <c r="F2577" s="2">
        <f>'Moving Avg'!D2577</f>
        <v>11.34882</v>
      </c>
      <c r="G2577" s="2">
        <f>'Moving Avg'!F2577</f>
        <v>11.253959999999999</v>
      </c>
      <c r="H2577" s="2">
        <f>'Moving Avg'!G2577</f>
        <v>10.499700000000002</v>
      </c>
      <c r="I2577" s="2">
        <f>'Moving Avg'!H2577</f>
        <v>9.7335264999999946</v>
      </c>
      <c r="J2577" s="6" t="str">
        <f>OBV!F2577</f>
        <v>BEARISH</v>
      </c>
      <c r="K2577" s="6" t="str">
        <f>OBV!G2577</f>
        <v>NEUTRAL</v>
      </c>
      <c r="L2577" s="6" t="str">
        <f>OBV!H2577</f>
        <v>CONFIRMED BEARISH</v>
      </c>
      <c r="M2577" s="8">
        <f t="shared" si="403"/>
        <v>50</v>
      </c>
      <c r="N2577" s="8">
        <f t="shared" si="400"/>
        <v>0</v>
      </c>
      <c r="O2577" s="8">
        <f t="shared" si="401"/>
        <v>50</v>
      </c>
      <c r="P2577" s="8">
        <f t="shared" si="402"/>
        <v>16.5</v>
      </c>
      <c r="Q2577" s="9">
        <f t="shared" si="404"/>
        <v>27.475000000000001</v>
      </c>
      <c r="R2577" s="9">
        <f t="shared" si="405"/>
        <v>31.625</v>
      </c>
      <c r="S2577" s="9">
        <f t="shared" si="406"/>
        <v>27.425000000000001</v>
      </c>
      <c r="T2577" s="9">
        <f t="shared" si="407"/>
        <v>29.125</v>
      </c>
      <c r="U2577" s="8">
        <f t="shared" si="408"/>
        <v>28.841666666666669</v>
      </c>
      <c r="V2577" s="8">
        <f t="shared" si="409"/>
        <v>28.912500000000001</v>
      </c>
    </row>
    <row r="2578" spans="1:22" ht="13.5" x14ac:dyDescent="0.25">
      <c r="A2578" s="3">
        <f>RSI!A2578</f>
        <v>45761</v>
      </c>
      <c r="B2578" s="2">
        <f>RSI!B2578</f>
        <v>11.3256</v>
      </c>
      <c r="C2578" s="2">
        <f>RSI!I2578</f>
        <v>61.277170078444946</v>
      </c>
      <c r="D2578" s="2">
        <f>MACD!E2578</f>
        <v>8.5961742553415377E-3</v>
      </c>
      <c r="E2578" s="2">
        <f>MACD!F2578</f>
        <v>-0.14212786424250043</v>
      </c>
      <c r="F2578" s="2">
        <f>'Moving Avg'!D2578</f>
        <v>11.329460000000001</v>
      </c>
      <c r="G2578" s="2">
        <f>'Moving Avg'!F2578</f>
        <v>11.298489999999999</v>
      </c>
      <c r="H2578" s="2">
        <f>'Moving Avg'!G2578</f>
        <v>10.533386</v>
      </c>
      <c r="I2578" s="2">
        <f>'Moving Avg'!H2578</f>
        <v>9.7496844999999936</v>
      </c>
      <c r="J2578" s="6" t="str">
        <f>OBV!F2578</f>
        <v>BEARISH</v>
      </c>
      <c r="K2578" s="6" t="str">
        <f>OBV!G2578</f>
        <v>NEUTRAL</v>
      </c>
      <c r="L2578" s="6" t="str">
        <f>OBV!H2578</f>
        <v>CONFIRMED BEARISH</v>
      </c>
      <c r="M2578" s="8">
        <f t="shared" si="403"/>
        <v>50</v>
      </c>
      <c r="N2578" s="8">
        <f t="shared" si="400"/>
        <v>0</v>
      </c>
      <c r="O2578" s="8">
        <f t="shared" si="401"/>
        <v>50</v>
      </c>
      <c r="P2578" s="8">
        <f t="shared" si="402"/>
        <v>16.5</v>
      </c>
      <c r="Q2578" s="9">
        <f t="shared" si="404"/>
        <v>27.475000000000001</v>
      </c>
      <c r="R2578" s="9">
        <f t="shared" si="405"/>
        <v>31.625</v>
      </c>
      <c r="S2578" s="9">
        <f t="shared" si="406"/>
        <v>27.425000000000001</v>
      </c>
      <c r="T2578" s="9">
        <f t="shared" si="407"/>
        <v>29.125</v>
      </c>
      <c r="U2578" s="8">
        <f t="shared" si="408"/>
        <v>28.841666666666669</v>
      </c>
      <c r="V2578" s="8">
        <f t="shared" si="409"/>
        <v>28.912500000000001</v>
      </c>
    </row>
    <row r="2579" spans="1:22" ht="13.5" x14ac:dyDescent="0.25">
      <c r="A2579" s="3">
        <f>RSI!A2579</f>
        <v>45762</v>
      </c>
      <c r="B2579" s="2">
        <f>RSI!B2579</f>
        <v>11.3353</v>
      </c>
      <c r="C2579" s="2">
        <f>RSI!I2579</f>
        <v>61.607537947426046</v>
      </c>
      <c r="D2579" s="2">
        <f>MACD!E2579</f>
        <v>4.4767115877306196E-2</v>
      </c>
      <c r="E2579" s="2">
        <f>MACD!F2579</f>
        <v>-0.1047488682185391</v>
      </c>
      <c r="F2579" s="2">
        <f>'Moving Avg'!D2579</f>
        <v>11.333340000000002</v>
      </c>
      <c r="G2579" s="2">
        <f>'Moving Avg'!F2579</f>
        <v>11.325594999999998</v>
      </c>
      <c r="H2579" s="2">
        <f>'Moving Avg'!G2579</f>
        <v>10.566685999999999</v>
      </c>
      <c r="I2579" s="2">
        <f>'Moving Avg'!H2579</f>
        <v>9.7663559999999947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  <c r="M2579" s="8">
        <f t="shared" si="403"/>
        <v>50</v>
      </c>
      <c r="N2579" s="8">
        <f t="shared" si="400"/>
        <v>0</v>
      </c>
      <c r="O2579" s="8">
        <f t="shared" si="401"/>
        <v>50</v>
      </c>
      <c r="P2579" s="8">
        <f t="shared" si="402"/>
        <v>83.5</v>
      </c>
      <c r="Q2579" s="9">
        <f t="shared" si="404"/>
        <v>37.524999999999999</v>
      </c>
      <c r="R2579" s="9">
        <f t="shared" si="405"/>
        <v>48.375</v>
      </c>
      <c r="S2579" s="9">
        <f t="shared" si="406"/>
        <v>57.575000000000003</v>
      </c>
      <c r="T2579" s="9">
        <f t="shared" si="407"/>
        <v>45.875</v>
      </c>
      <c r="U2579" s="8">
        <f t="shared" si="408"/>
        <v>47.82500000000001</v>
      </c>
      <c r="V2579" s="8">
        <f t="shared" si="409"/>
        <v>47.337500000000006</v>
      </c>
    </row>
    <row r="2580" spans="1:22" ht="13.5" x14ac:dyDescent="0.25">
      <c r="A2580" s="3">
        <f>RSI!A2580</f>
        <v>45763</v>
      </c>
      <c r="B2580" s="2">
        <f>RSI!B2580</f>
        <v>11.374000000000001</v>
      </c>
      <c r="C2580" s="2">
        <f>RSI!I2580</f>
        <v>62.96511843585774</v>
      </c>
      <c r="D2580" s="2">
        <f>MACD!E2580</f>
        <v>9.0421647166566643E-2</v>
      </c>
      <c r="E2580" s="2">
        <f>MACD!F2580</f>
        <v>-6.5714765141517958E-2</v>
      </c>
      <c r="F2580" s="2">
        <f>'Moving Avg'!D2580</f>
        <v>11.343019999999999</v>
      </c>
      <c r="G2580" s="2">
        <f>'Moving Avg'!F2580</f>
        <v>11.343019999999999</v>
      </c>
      <c r="H2580" s="2">
        <f>'Moving Avg'!G2580</f>
        <v>10.600954000000002</v>
      </c>
      <c r="I2580" s="2">
        <f>'Moving Avg'!H2580</f>
        <v>9.7828954999999951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  <c r="M2580" s="8">
        <f t="shared" si="403"/>
        <v>50</v>
      </c>
      <c r="N2580" s="8">
        <f t="shared" si="400"/>
        <v>0</v>
      </c>
      <c r="O2580" s="8">
        <f t="shared" si="401"/>
        <v>50</v>
      </c>
      <c r="P2580" s="8">
        <f t="shared" si="402"/>
        <v>83.5</v>
      </c>
      <c r="Q2580" s="9">
        <f t="shared" si="404"/>
        <v>37.524999999999999</v>
      </c>
      <c r="R2580" s="9">
        <f t="shared" si="405"/>
        <v>48.375</v>
      </c>
      <c r="S2580" s="9">
        <f t="shared" si="406"/>
        <v>57.575000000000003</v>
      </c>
      <c r="T2580" s="9">
        <f t="shared" si="407"/>
        <v>45.875</v>
      </c>
      <c r="U2580" s="8">
        <f t="shared" si="408"/>
        <v>47.82500000000001</v>
      </c>
      <c r="V2580" s="8">
        <f t="shared" si="409"/>
        <v>47.337500000000006</v>
      </c>
    </row>
    <row r="2581" spans="1:22" ht="13.5" x14ac:dyDescent="0.25">
      <c r="A2581" s="3">
        <f>RSI!A2581</f>
        <v>45764</v>
      </c>
      <c r="B2581" s="2">
        <f>RSI!B2581</f>
        <v>11.470800000000001</v>
      </c>
      <c r="C2581" s="2">
        <f>RSI!I2581</f>
        <v>66.185935620369179</v>
      </c>
      <c r="D2581" s="2">
        <f>MACD!E2581</f>
        <v>0.11732224407790781</v>
      </c>
      <c r="E2581" s="2">
        <f>MACD!F2581</f>
        <v>-2.9107363297632808E-2</v>
      </c>
      <c r="F2581" s="2">
        <f>'Moving Avg'!D2581</f>
        <v>11.37594</v>
      </c>
      <c r="G2581" s="2">
        <f>'Moving Avg'!F2581</f>
        <v>11.364799999999999</v>
      </c>
      <c r="H2581" s="2">
        <f>'Moving Avg'!G2581</f>
        <v>10.638512</v>
      </c>
      <c r="I2581" s="2">
        <f>'Moving Avg'!H2581</f>
        <v>9.7991749999999929</v>
      </c>
      <c r="J2581" s="6" t="str">
        <f>OBV!F2581</f>
        <v>BULLISH</v>
      </c>
      <c r="K2581" s="6" t="str">
        <f>OBV!G2581</f>
        <v>NEUTRAL</v>
      </c>
      <c r="L2581" s="6" t="str">
        <f>OBV!H2581</f>
        <v>CONFIRMED BULLISH</v>
      </c>
      <c r="M2581" s="8">
        <f t="shared" si="403"/>
        <v>50</v>
      </c>
      <c r="N2581" s="8">
        <f t="shared" si="400"/>
        <v>0</v>
      </c>
      <c r="O2581" s="8">
        <f t="shared" si="401"/>
        <v>50</v>
      </c>
      <c r="P2581" s="8">
        <f t="shared" si="402"/>
        <v>83.5</v>
      </c>
      <c r="Q2581" s="9">
        <f t="shared" si="404"/>
        <v>37.524999999999999</v>
      </c>
      <c r="R2581" s="9">
        <f t="shared" si="405"/>
        <v>48.375</v>
      </c>
      <c r="S2581" s="9">
        <f t="shared" si="406"/>
        <v>57.575000000000003</v>
      </c>
      <c r="T2581" s="9">
        <f t="shared" si="407"/>
        <v>45.875</v>
      </c>
      <c r="U2581" s="8">
        <f t="shared" si="408"/>
        <v>47.82500000000001</v>
      </c>
      <c r="V2581" s="8">
        <f t="shared" si="409"/>
        <v>47.337500000000006</v>
      </c>
    </row>
    <row r="2582" spans="1:22" ht="13.5" x14ac:dyDescent="0.25">
      <c r="A2582" s="3">
        <f>RSI!A2582</f>
        <v>45765</v>
      </c>
      <c r="B2582" s="2">
        <f>RSI!B2582</f>
        <v>11.4611</v>
      </c>
      <c r="C2582" s="2">
        <f>RSI!I2582</f>
        <v>65.5705532884337</v>
      </c>
      <c r="D2582" s="2">
        <f>MACD!E2582</f>
        <v>0.12091077733804134</v>
      </c>
      <c r="E2582" s="2">
        <f>MACD!F2582</f>
        <v>8.9626482950201994E-4</v>
      </c>
      <c r="F2582" s="2">
        <f>'Moving Avg'!D2582</f>
        <v>11.393360000000001</v>
      </c>
      <c r="G2582" s="2">
        <f>'Moving Avg'!F2582</f>
        <v>11.390449999999998</v>
      </c>
      <c r="H2582" s="2">
        <f>'Moving Avg'!G2582</f>
        <v>10.676070000000003</v>
      </c>
      <c r="I2582" s="2">
        <f>'Moving Avg'!H2582</f>
        <v>9.8152659999999941</v>
      </c>
      <c r="J2582" s="6" t="str">
        <f>OBV!F2582</f>
        <v>BEARISH</v>
      </c>
      <c r="K2582" s="6" t="str">
        <f>OBV!G2582</f>
        <v>NEUTRAL</v>
      </c>
      <c r="L2582" s="6" t="str">
        <f>OBV!H2582</f>
        <v>BEARISH DIVERGENCE</v>
      </c>
      <c r="M2582" s="8">
        <f t="shared" si="403"/>
        <v>50</v>
      </c>
      <c r="N2582" s="8">
        <f t="shared" si="400"/>
        <v>0</v>
      </c>
      <c r="O2582" s="8">
        <f t="shared" si="401"/>
        <v>50</v>
      </c>
      <c r="P2582" s="8">
        <f t="shared" si="402"/>
        <v>16.5</v>
      </c>
      <c r="Q2582" s="9">
        <f t="shared" si="404"/>
        <v>27.475000000000001</v>
      </c>
      <c r="R2582" s="9">
        <f t="shared" si="405"/>
        <v>31.625</v>
      </c>
      <c r="S2582" s="9">
        <f t="shared" si="406"/>
        <v>27.425000000000001</v>
      </c>
      <c r="T2582" s="9">
        <f t="shared" si="407"/>
        <v>29.125</v>
      </c>
      <c r="U2582" s="8">
        <f t="shared" si="408"/>
        <v>28.841666666666669</v>
      </c>
      <c r="V2582" s="8">
        <f t="shared" si="409"/>
        <v>28.912500000000001</v>
      </c>
    </row>
    <row r="2583" spans="1:22" ht="13.5" x14ac:dyDescent="0.25">
      <c r="A2583" s="3">
        <f>RSI!A2583</f>
        <v>45768</v>
      </c>
      <c r="B2583" s="2">
        <f>RSI!B2583</f>
        <v>11.412699999999999</v>
      </c>
      <c r="C2583" s="2">
        <f>RSI!I2583</f>
        <v>62.450421108920878</v>
      </c>
      <c r="D2583" s="2">
        <f>MACD!E2583</f>
        <v>0.12272503242973798</v>
      </c>
      <c r="E2583" s="2">
        <f>MACD!F2583</f>
        <v>2.5262018349549213E-2</v>
      </c>
      <c r="F2583" s="2">
        <f>'Moving Avg'!D2583</f>
        <v>11.410779999999999</v>
      </c>
      <c r="G2583" s="2">
        <f>'Moving Avg'!F2583</f>
        <v>11.410294999999998</v>
      </c>
      <c r="H2583" s="2">
        <f>'Moving Avg'!G2583</f>
        <v>10.713433999999999</v>
      </c>
      <c r="I2583" s="2">
        <f>'Moving Avg'!H2583</f>
        <v>9.8304639999999939</v>
      </c>
      <c r="J2583" s="6" t="str">
        <f>OBV!F2583</f>
        <v>BEARISH</v>
      </c>
      <c r="K2583" s="6" t="str">
        <f>OBV!G2583</f>
        <v>NEUTRAL</v>
      </c>
      <c r="L2583" s="6" t="str">
        <f>OBV!H2583</f>
        <v>BEARISH DIVERGENCE</v>
      </c>
      <c r="M2583" s="8">
        <f t="shared" si="403"/>
        <v>50</v>
      </c>
      <c r="N2583" s="8">
        <f t="shared" si="400"/>
        <v>0</v>
      </c>
      <c r="O2583" s="8">
        <f t="shared" si="401"/>
        <v>50</v>
      </c>
      <c r="P2583" s="8">
        <f t="shared" si="402"/>
        <v>16.5</v>
      </c>
      <c r="Q2583" s="9">
        <f t="shared" si="404"/>
        <v>27.475000000000001</v>
      </c>
      <c r="R2583" s="9">
        <f t="shared" si="405"/>
        <v>31.625</v>
      </c>
      <c r="S2583" s="9">
        <f t="shared" si="406"/>
        <v>27.425000000000001</v>
      </c>
      <c r="T2583" s="9">
        <f t="shared" si="407"/>
        <v>29.125</v>
      </c>
      <c r="U2583" s="8">
        <f t="shared" si="408"/>
        <v>28.841666666666669</v>
      </c>
      <c r="V2583" s="8">
        <f t="shared" si="409"/>
        <v>28.912500000000001</v>
      </c>
    </row>
    <row r="2584" spans="1:22" ht="13.5" x14ac:dyDescent="0.25">
      <c r="A2584" s="3">
        <f>RSI!A2584</f>
        <v>45769</v>
      </c>
      <c r="B2584" s="2">
        <f>RSI!B2584</f>
        <v>11.470800000000001</v>
      </c>
      <c r="C2584" s="2">
        <f>RSI!I2584</f>
        <v>64.626419734545209</v>
      </c>
      <c r="D2584" s="2">
        <f>MACD!E2584</f>
        <v>0.10217010371320612</v>
      </c>
      <c r="E2584" s="2">
        <f>MACD!F2584</f>
        <v>4.0643635422280597E-2</v>
      </c>
      <c r="F2584" s="2">
        <f>'Moving Avg'!D2584</f>
        <v>11.437880000000002</v>
      </c>
      <c r="G2584" s="2">
        <f>'Moving Avg'!F2584</f>
        <v>11.417554999999998</v>
      </c>
      <c r="H2584" s="2">
        <f>'Moving Avg'!G2584</f>
        <v>10.750412000000001</v>
      </c>
      <c r="I2584" s="2">
        <f>'Moving Avg'!H2584</f>
        <v>9.8450684999999947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  <c r="M2584" s="8">
        <f t="shared" si="403"/>
        <v>50</v>
      </c>
      <c r="N2584" s="8">
        <f t="shared" si="400"/>
        <v>0</v>
      </c>
      <c r="O2584" s="8">
        <f t="shared" si="401"/>
        <v>50</v>
      </c>
      <c r="P2584" s="8">
        <f t="shared" si="402"/>
        <v>83.5</v>
      </c>
      <c r="Q2584" s="9">
        <f t="shared" si="404"/>
        <v>37.524999999999999</v>
      </c>
      <c r="R2584" s="9">
        <f t="shared" si="405"/>
        <v>48.375</v>
      </c>
      <c r="S2584" s="9">
        <f t="shared" si="406"/>
        <v>57.575000000000003</v>
      </c>
      <c r="T2584" s="9">
        <f t="shared" si="407"/>
        <v>45.875</v>
      </c>
      <c r="U2584" s="8">
        <f t="shared" si="408"/>
        <v>47.82500000000001</v>
      </c>
      <c r="V2584" s="8">
        <f t="shared" si="409"/>
        <v>47.337500000000006</v>
      </c>
    </row>
    <row r="2585" spans="1:22" ht="13.5" x14ac:dyDescent="0.25">
      <c r="A2585" s="3">
        <f>RSI!A2585</f>
        <v>45770</v>
      </c>
      <c r="B2585" s="2">
        <f>RSI!B2585</f>
        <v>11.7515</v>
      </c>
      <c r="C2585" s="2">
        <f>RSI!I2585</f>
        <v>72.821163384091321</v>
      </c>
      <c r="D2585" s="2">
        <f>MACD!E2585</f>
        <v>6.3835956100955826E-2</v>
      </c>
      <c r="E2585" s="2">
        <f>MACD!F2585</f>
        <v>4.5282099558015647E-2</v>
      </c>
      <c r="F2585" s="2">
        <f>'Moving Avg'!D2585</f>
        <v>11.51338</v>
      </c>
      <c r="G2585" s="2">
        <f>'Moving Avg'!F2585</f>
        <v>11.424814999999999</v>
      </c>
      <c r="H2585" s="2">
        <f>'Moving Avg'!G2585</f>
        <v>10.792810000000001</v>
      </c>
      <c r="I2585" s="2">
        <f>'Moving Avg'!H2585</f>
        <v>9.8618674999999953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  <c r="M2585" s="8">
        <f t="shared" si="403"/>
        <v>0</v>
      </c>
      <c r="N2585" s="8">
        <f t="shared" si="400"/>
        <v>0</v>
      </c>
      <c r="O2585" s="8">
        <f t="shared" si="401"/>
        <v>50</v>
      </c>
      <c r="P2585" s="8">
        <f t="shared" si="402"/>
        <v>83.5</v>
      </c>
      <c r="Q2585" s="9">
        <f t="shared" si="404"/>
        <v>20.024999999999999</v>
      </c>
      <c r="R2585" s="9">
        <f t="shared" si="405"/>
        <v>38.375</v>
      </c>
      <c r="S2585" s="9">
        <f t="shared" si="406"/>
        <v>50.075000000000003</v>
      </c>
      <c r="T2585" s="9">
        <f t="shared" si="407"/>
        <v>33.375</v>
      </c>
      <c r="U2585" s="8">
        <f t="shared" si="408"/>
        <v>36.158333333333331</v>
      </c>
      <c r="V2585" s="8">
        <f t="shared" si="409"/>
        <v>35.462499999999999</v>
      </c>
    </row>
    <row r="2586" spans="1:22" ht="13.5" x14ac:dyDescent="0.25">
      <c r="A2586" s="3">
        <f>RSI!A2586</f>
        <v>45771</v>
      </c>
      <c r="B2586" s="2">
        <f>RSI!B2586</f>
        <v>11.7806</v>
      </c>
      <c r="C2586" s="2">
        <f>RSI!I2586</f>
        <v>73.506387737756043</v>
      </c>
      <c r="D2586" s="2">
        <f>MACD!E2586</f>
        <v>2.3080872289638066E-2</v>
      </c>
      <c r="E2586" s="2">
        <f>MACD!F2586</f>
        <v>4.0841854104340131E-2</v>
      </c>
      <c r="F2586" s="2">
        <f>'Moving Avg'!D2586</f>
        <v>11.575340000000001</v>
      </c>
      <c r="G2586" s="2">
        <f>'Moving Avg'!F2586</f>
        <v>11.447564999999997</v>
      </c>
      <c r="H2586" s="2">
        <f>'Moving Avg'!G2586</f>
        <v>10.835789999999999</v>
      </c>
      <c r="I2586" s="2">
        <f>'Moving Avg'!H2586</f>
        <v>9.8784399999999941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  <c r="M2586" s="8">
        <f t="shared" si="403"/>
        <v>0</v>
      </c>
      <c r="N2586" s="8">
        <f t="shared" si="400"/>
        <v>45</v>
      </c>
      <c r="O2586" s="8">
        <f t="shared" si="401"/>
        <v>50</v>
      </c>
      <c r="P2586" s="8">
        <f t="shared" si="402"/>
        <v>83.5</v>
      </c>
      <c r="Q2586" s="9">
        <f t="shared" si="404"/>
        <v>35.774999999999999</v>
      </c>
      <c r="R2586" s="9">
        <f t="shared" si="405"/>
        <v>47.375</v>
      </c>
      <c r="S2586" s="9">
        <f t="shared" si="406"/>
        <v>56.825000000000003</v>
      </c>
      <c r="T2586" s="9">
        <f t="shared" si="407"/>
        <v>44.625</v>
      </c>
      <c r="U2586" s="8">
        <f t="shared" si="408"/>
        <v>46.658333333333339</v>
      </c>
      <c r="V2586" s="8">
        <f t="shared" si="409"/>
        <v>46.150000000000006</v>
      </c>
    </row>
    <row r="2587" spans="1:22" ht="13.5" x14ac:dyDescent="0.25">
      <c r="A2587" s="3">
        <f>RSI!A2587</f>
        <v>45772</v>
      </c>
      <c r="B2587" s="2">
        <f>RSI!B2587</f>
        <v>11.761200000000001</v>
      </c>
      <c r="C2587" s="2">
        <f>RSI!I2587</f>
        <v>72.199525838097514</v>
      </c>
      <c r="D2587" s="2">
        <f>MACD!E2587</f>
        <v>-2.6512403521596895E-3</v>
      </c>
      <c r="E2587" s="2">
        <f>MACD!F2587</f>
        <v>3.2143235213040168E-2</v>
      </c>
      <c r="F2587" s="2">
        <f>'Moving Avg'!D2587</f>
        <v>11.63536</v>
      </c>
      <c r="G2587" s="2">
        <f>'Moving Avg'!F2587</f>
        <v>11.466924999999998</v>
      </c>
      <c r="H2587" s="2">
        <f>'Moving Avg'!G2587</f>
        <v>10.877608000000002</v>
      </c>
      <c r="I2587" s="2">
        <f>'Moving Avg'!H2587</f>
        <v>9.8946539999999956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  <c r="M2587" s="8">
        <f t="shared" si="403"/>
        <v>0</v>
      </c>
      <c r="N2587" s="8">
        <f t="shared" si="400"/>
        <v>100</v>
      </c>
      <c r="O2587" s="8">
        <f t="shared" si="401"/>
        <v>50</v>
      </c>
      <c r="P2587" s="8">
        <f t="shared" si="402"/>
        <v>83.5</v>
      </c>
      <c r="Q2587" s="9">
        <f t="shared" si="404"/>
        <v>55.024999999999999</v>
      </c>
      <c r="R2587" s="9">
        <f t="shared" si="405"/>
        <v>58.375</v>
      </c>
      <c r="S2587" s="9">
        <f t="shared" si="406"/>
        <v>65.075000000000003</v>
      </c>
      <c r="T2587" s="9">
        <f t="shared" si="407"/>
        <v>58.375</v>
      </c>
      <c r="U2587" s="8">
        <f t="shared" si="408"/>
        <v>59.491666666666674</v>
      </c>
      <c r="V2587" s="8">
        <f t="shared" si="409"/>
        <v>59.212500000000006</v>
      </c>
    </row>
    <row r="2588" spans="1:22" ht="13.5" x14ac:dyDescent="0.25">
      <c r="A2588" s="3">
        <f>RSI!A2588</f>
        <v>45775</v>
      </c>
      <c r="B2588" s="2">
        <f>RSI!B2588</f>
        <v>11.732200000000001</v>
      </c>
      <c r="C2588" s="2">
        <f>RSI!I2588</f>
        <v>70.19059722430741</v>
      </c>
      <c r="D2588" s="2">
        <f>MACD!E2588</f>
        <v>-3.2492055209953463E-2</v>
      </c>
      <c r="E2588" s="2">
        <f>MACD!F2588</f>
        <v>1.9216177128441446E-2</v>
      </c>
      <c r="F2588" s="2">
        <f>'Moving Avg'!D2588</f>
        <v>11.699259999999999</v>
      </c>
      <c r="G2588" s="2">
        <f>'Moving Avg'!F2588</f>
        <v>11.482415</v>
      </c>
      <c r="H2588" s="2">
        <f>'Moving Avg'!G2588</f>
        <v>10.919620000000002</v>
      </c>
      <c r="I2588" s="2">
        <f>'Moving Avg'!H2588</f>
        <v>9.9103359999999938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  <c r="M2588" s="8">
        <f t="shared" si="403"/>
        <v>0</v>
      </c>
      <c r="N2588" s="8">
        <f t="shared" si="400"/>
        <v>100</v>
      </c>
      <c r="O2588" s="8">
        <f t="shared" si="401"/>
        <v>50</v>
      </c>
      <c r="P2588" s="8">
        <f t="shared" si="402"/>
        <v>83.5</v>
      </c>
      <c r="Q2588" s="9">
        <f t="shared" si="404"/>
        <v>55.024999999999999</v>
      </c>
      <c r="R2588" s="9">
        <f t="shared" si="405"/>
        <v>58.375</v>
      </c>
      <c r="S2588" s="9">
        <f t="shared" si="406"/>
        <v>65.075000000000003</v>
      </c>
      <c r="T2588" s="9">
        <f t="shared" si="407"/>
        <v>58.375</v>
      </c>
      <c r="U2588" s="8">
        <f t="shared" si="408"/>
        <v>59.491666666666674</v>
      </c>
      <c r="V2588" s="8">
        <f t="shared" si="409"/>
        <v>59.212500000000006</v>
      </c>
    </row>
    <row r="2589" spans="1:22" ht="13.5" x14ac:dyDescent="0.25">
      <c r="A2589" s="3">
        <f>RSI!A2589</f>
        <v>45776</v>
      </c>
      <c r="B2589" s="2">
        <f>RSI!B2589</f>
        <v>11.761200000000001</v>
      </c>
      <c r="C2589" s="2">
        <f>RSI!I2589</f>
        <v>71.057849872234158</v>
      </c>
      <c r="D2589" s="2">
        <f>MACD!E2589</f>
        <v>-6.0790789868224948E-2</v>
      </c>
      <c r="E2589" s="2">
        <f>MACD!F2589</f>
        <v>3.2147837291081668E-3</v>
      </c>
      <c r="F2589" s="2">
        <f>'Moving Avg'!D2589</f>
        <v>11.757340000000001</v>
      </c>
      <c r="G2589" s="2">
        <f>'Moving Avg'!F2589</f>
        <v>11.497904999999999</v>
      </c>
      <c r="H2589" s="2">
        <f>'Moving Avg'!G2589</f>
        <v>10.962018000000002</v>
      </c>
      <c r="I2589" s="2">
        <f>'Moving Avg'!H2589</f>
        <v>9.9255334999999949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  <c r="M2589" s="8">
        <f t="shared" si="403"/>
        <v>0</v>
      </c>
      <c r="N2589" s="8">
        <f t="shared" si="400"/>
        <v>100</v>
      </c>
      <c r="O2589" s="8">
        <f t="shared" si="401"/>
        <v>50</v>
      </c>
      <c r="P2589" s="8">
        <f t="shared" si="402"/>
        <v>83.5</v>
      </c>
      <c r="Q2589" s="9">
        <f t="shared" si="404"/>
        <v>55.024999999999999</v>
      </c>
      <c r="R2589" s="9">
        <f t="shared" si="405"/>
        <v>58.375</v>
      </c>
      <c r="S2589" s="9">
        <f t="shared" si="406"/>
        <v>65.075000000000003</v>
      </c>
      <c r="T2589" s="9">
        <f t="shared" si="407"/>
        <v>58.375</v>
      </c>
      <c r="U2589" s="8">
        <f t="shared" si="408"/>
        <v>59.491666666666674</v>
      </c>
      <c r="V2589" s="8">
        <f t="shared" si="409"/>
        <v>59.212500000000006</v>
      </c>
    </row>
    <row r="2590" spans="1:22" ht="13.5" x14ac:dyDescent="0.25">
      <c r="A2590" s="3">
        <f>RSI!A2590</f>
        <v>45777</v>
      </c>
      <c r="B2590" s="2">
        <f>RSI!B2590</f>
        <v>11.7128</v>
      </c>
      <c r="C2590" s="2">
        <f>RSI!I2590</f>
        <v>67.526825307618765</v>
      </c>
      <c r="D2590" s="2">
        <f>MACD!E2590</f>
        <v>-7.7583920556406838E-2</v>
      </c>
      <c r="E2590" s="2">
        <f>MACD!F2590</f>
        <v>-1.2944957127994835E-2</v>
      </c>
      <c r="F2590" s="2">
        <f>'Moving Avg'!D2590</f>
        <v>11.749600000000001</v>
      </c>
      <c r="G2590" s="2">
        <f>'Moving Avg'!F2590</f>
        <v>11.504679999999997</v>
      </c>
      <c r="H2590" s="2">
        <f>'Moving Avg'!G2590</f>
        <v>11.003448000000002</v>
      </c>
      <c r="I2590" s="2">
        <f>'Moving Avg'!H2590</f>
        <v>9.9393274999999939</v>
      </c>
      <c r="J2590" s="6" t="str">
        <f>OBV!F2590</f>
        <v>BULLISH</v>
      </c>
      <c r="K2590" s="6" t="str">
        <f>OBV!G2590</f>
        <v>NEUTRAL</v>
      </c>
      <c r="L2590" s="6" t="str">
        <f>OBV!H2590</f>
        <v>BULLISH DIVERGENCE</v>
      </c>
      <c r="M2590" s="8">
        <f t="shared" si="403"/>
        <v>50</v>
      </c>
      <c r="N2590" s="8">
        <f t="shared" si="400"/>
        <v>100</v>
      </c>
      <c r="O2590" s="8">
        <f t="shared" si="401"/>
        <v>50</v>
      </c>
      <c r="P2590" s="8">
        <f t="shared" si="402"/>
        <v>66.5</v>
      </c>
      <c r="Q2590" s="9">
        <f t="shared" si="404"/>
        <v>69.974999999999994</v>
      </c>
      <c r="R2590" s="9">
        <f t="shared" si="405"/>
        <v>64.125</v>
      </c>
      <c r="S2590" s="9">
        <f t="shared" si="406"/>
        <v>64.924999999999997</v>
      </c>
      <c r="T2590" s="9">
        <f t="shared" si="407"/>
        <v>66.625</v>
      </c>
      <c r="U2590" s="8">
        <f t="shared" si="408"/>
        <v>66.341666666666654</v>
      </c>
      <c r="V2590" s="8">
        <f t="shared" si="409"/>
        <v>66.412499999999994</v>
      </c>
    </row>
    <row r="2591" spans="1:22" ht="13.5" x14ac:dyDescent="0.25">
      <c r="A2591" s="3">
        <f>RSI!A2591</f>
        <v>45779</v>
      </c>
      <c r="B2591" s="2">
        <f>RSI!B2591</f>
        <v>11.703099999999999</v>
      </c>
      <c r="C2591" s="2">
        <f>RSI!I2591</f>
        <v>66.810281031167221</v>
      </c>
      <c r="D2591" s="2">
        <f>MACD!E2591</f>
        <v>-7.8106926986675873E-2</v>
      </c>
      <c r="E2591" s="2">
        <f>MACD!F2591</f>
        <v>-2.5977351099731046E-2</v>
      </c>
      <c r="F2591" s="2">
        <f>'Moving Avg'!D2591</f>
        <v>11.734100000000002</v>
      </c>
      <c r="G2591" s="2">
        <f>'Moving Avg'!F2591</f>
        <v>11.511939999999999</v>
      </c>
      <c r="H2591" s="2">
        <f>'Moving Avg'!G2591</f>
        <v>11.044878000000001</v>
      </c>
      <c r="I2591" s="2">
        <f>'Moving Avg'!H2591</f>
        <v>9.9516209999999941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  <c r="M2591" s="8">
        <f t="shared" si="403"/>
        <v>50</v>
      </c>
      <c r="N2591" s="8">
        <f t="shared" si="400"/>
        <v>100</v>
      </c>
      <c r="O2591" s="8">
        <f t="shared" si="401"/>
        <v>50</v>
      </c>
      <c r="P2591" s="8">
        <f t="shared" si="402"/>
        <v>16.5</v>
      </c>
      <c r="Q2591" s="9">
        <f t="shared" si="404"/>
        <v>62.475000000000001</v>
      </c>
      <c r="R2591" s="9">
        <f t="shared" si="405"/>
        <v>51.625</v>
      </c>
      <c r="S2591" s="9">
        <f t="shared" si="406"/>
        <v>42.424999999999997</v>
      </c>
      <c r="T2591" s="9">
        <f t="shared" si="407"/>
        <v>54.125</v>
      </c>
      <c r="U2591" s="8">
        <f t="shared" si="408"/>
        <v>52.17499999999999</v>
      </c>
      <c r="V2591" s="8">
        <f t="shared" si="409"/>
        <v>52.662499999999994</v>
      </c>
    </row>
    <row r="2592" spans="1:22" ht="13.5" x14ac:dyDescent="0.25">
      <c r="A2592" s="3">
        <f>RSI!A2592</f>
        <v>45782</v>
      </c>
      <c r="B2592" s="2">
        <f>RSI!B2592</f>
        <v>11.703099999999999</v>
      </c>
      <c r="C2592" s="2">
        <f>RSI!I2592</f>
        <v>66.810281031167221</v>
      </c>
      <c r="D2592" s="2">
        <f>MACD!E2592</f>
        <v>-8.1766183568948492E-2</v>
      </c>
      <c r="E2592" s="2">
        <f>MACD!F2592</f>
        <v>-3.7135117593574532E-2</v>
      </c>
      <c r="F2592" s="2">
        <f>'Moving Avg'!D2592</f>
        <v>11.722480000000001</v>
      </c>
      <c r="G2592" s="2">
        <f>'Moving Avg'!F2592</f>
        <v>11.525005</v>
      </c>
      <c r="H2592" s="2">
        <f>'Moving Avg'!G2592</f>
        <v>11.080887999999998</v>
      </c>
      <c r="I2592" s="2">
        <f>'Moving Avg'!H2592</f>
        <v>9.9636724999999942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  <c r="M2592" s="8">
        <f t="shared" si="403"/>
        <v>50</v>
      </c>
      <c r="N2592" s="8">
        <f t="shared" si="400"/>
        <v>100</v>
      </c>
      <c r="O2592" s="8">
        <f t="shared" si="401"/>
        <v>50</v>
      </c>
      <c r="P2592" s="8">
        <f t="shared" si="402"/>
        <v>16.5</v>
      </c>
      <c r="Q2592" s="9">
        <f t="shared" si="404"/>
        <v>62.475000000000001</v>
      </c>
      <c r="R2592" s="9">
        <f t="shared" si="405"/>
        <v>51.625</v>
      </c>
      <c r="S2592" s="9">
        <f t="shared" si="406"/>
        <v>42.424999999999997</v>
      </c>
      <c r="T2592" s="9">
        <f t="shared" si="407"/>
        <v>54.125</v>
      </c>
      <c r="U2592" s="8">
        <f t="shared" si="408"/>
        <v>52.17499999999999</v>
      </c>
      <c r="V2592" s="8">
        <f t="shared" si="409"/>
        <v>52.662499999999994</v>
      </c>
    </row>
    <row r="2593" spans="1:22" ht="13.5" x14ac:dyDescent="0.25">
      <c r="A2593" s="3">
        <f>RSI!A2593</f>
        <v>45783</v>
      </c>
      <c r="B2593" s="2">
        <f>RSI!B2593</f>
        <v>11.8096</v>
      </c>
      <c r="C2593" s="2">
        <f>RSI!I2593</f>
        <v>70.761002539645148</v>
      </c>
      <c r="D2593" s="2">
        <f>MACD!E2593</f>
        <v>-0.10179419161980086</v>
      </c>
      <c r="E2593" s="2">
        <f>MACD!F2593</f>
        <v>-5.0066932398819798E-2</v>
      </c>
      <c r="F2593" s="2">
        <f>'Moving Avg'!D2593</f>
        <v>11.737959999999998</v>
      </c>
      <c r="G2593" s="2">
        <f>'Moving Avg'!F2593</f>
        <v>11.544364999999999</v>
      </c>
      <c r="H2593" s="2">
        <f>'Moving Avg'!G2593</f>
        <v>11.109153999999998</v>
      </c>
      <c r="I2593" s="2">
        <f>'Moving Avg'!H2593</f>
        <v>9.9761594999999961</v>
      </c>
      <c r="J2593" s="6" t="str">
        <f>OBV!F2593</f>
        <v>BEARISH</v>
      </c>
      <c r="K2593" s="6" t="str">
        <f>OBV!G2593</f>
        <v>NEUTRAL</v>
      </c>
      <c r="L2593" s="6" t="str">
        <f>OBV!H2593</f>
        <v>BEARISH DIVERGENCE</v>
      </c>
      <c r="M2593" s="8">
        <f t="shared" si="403"/>
        <v>0</v>
      </c>
      <c r="N2593" s="8">
        <f t="shared" si="400"/>
        <v>100</v>
      </c>
      <c r="O2593" s="8">
        <f t="shared" si="401"/>
        <v>50</v>
      </c>
      <c r="P2593" s="8">
        <f t="shared" si="402"/>
        <v>16.5</v>
      </c>
      <c r="Q2593" s="9">
        <f t="shared" si="404"/>
        <v>44.975000000000001</v>
      </c>
      <c r="R2593" s="9">
        <f t="shared" si="405"/>
        <v>41.625</v>
      </c>
      <c r="S2593" s="9">
        <f t="shared" si="406"/>
        <v>34.924999999999997</v>
      </c>
      <c r="T2593" s="9">
        <f t="shared" si="407"/>
        <v>41.625</v>
      </c>
      <c r="U2593" s="8">
        <f t="shared" si="408"/>
        <v>40.508333333333333</v>
      </c>
      <c r="V2593" s="8">
        <f t="shared" si="409"/>
        <v>40.787499999999994</v>
      </c>
    </row>
    <row r="2594" spans="1:22" ht="13.5" x14ac:dyDescent="0.25">
      <c r="A2594" s="3">
        <f>RSI!A2594</f>
        <v>45784</v>
      </c>
      <c r="B2594" s="2">
        <f>RSI!B2594</f>
        <v>12.1097</v>
      </c>
      <c r="C2594" s="2">
        <f>RSI!I2594</f>
        <v>78.520033862526361</v>
      </c>
      <c r="D2594" s="2">
        <f>MACD!E2594</f>
        <v>-0.13413984816539859</v>
      </c>
      <c r="E2594" s="2">
        <f>MACD!F2594</f>
        <v>-6.6881515552135562E-2</v>
      </c>
      <c r="F2594" s="2">
        <f>'Moving Avg'!D2594</f>
        <v>11.807660000000002</v>
      </c>
      <c r="G2594" s="2">
        <f>'Moving Avg'!F2594</f>
        <v>11.584054999999999</v>
      </c>
      <c r="H2594" s="2">
        <f>'Moving Avg'!G2594</f>
        <v>11.145937999999999</v>
      </c>
      <c r="I2594" s="2">
        <f>'Moving Avg'!H2594</f>
        <v>9.9883079999999946</v>
      </c>
      <c r="J2594" s="6" t="str">
        <f>OBV!F2594</f>
        <v>BEARISH</v>
      </c>
      <c r="K2594" s="6" t="str">
        <f>OBV!G2594</f>
        <v>NEUTRAL</v>
      </c>
      <c r="L2594" s="6" t="str">
        <f>OBV!H2594</f>
        <v>BEARISH DIVERGENCE</v>
      </c>
      <c r="M2594" s="8">
        <f t="shared" si="403"/>
        <v>0</v>
      </c>
      <c r="N2594" s="8">
        <f t="shared" si="400"/>
        <v>100</v>
      </c>
      <c r="O2594" s="8">
        <f t="shared" si="401"/>
        <v>50</v>
      </c>
      <c r="P2594" s="8">
        <f t="shared" si="402"/>
        <v>16.5</v>
      </c>
      <c r="Q2594" s="9">
        <f t="shared" si="404"/>
        <v>44.975000000000001</v>
      </c>
      <c r="R2594" s="9">
        <f t="shared" si="405"/>
        <v>41.625</v>
      </c>
      <c r="S2594" s="9">
        <f t="shared" si="406"/>
        <v>34.924999999999997</v>
      </c>
      <c r="T2594" s="9">
        <f t="shared" si="407"/>
        <v>41.625</v>
      </c>
      <c r="U2594" s="8">
        <f t="shared" si="408"/>
        <v>40.508333333333333</v>
      </c>
      <c r="V2594" s="8">
        <f t="shared" si="409"/>
        <v>40.787499999999994</v>
      </c>
    </row>
    <row r="2595" spans="1:22" ht="13.5" x14ac:dyDescent="0.25">
      <c r="A2595" s="3">
        <f>RSI!A2595</f>
        <v>45785</v>
      </c>
      <c r="B2595" s="2">
        <f>RSI!B2595</f>
        <v>12.216200000000001</v>
      </c>
      <c r="C2595" s="2">
        <f>RSI!I2595</f>
        <v>80.497890933098446</v>
      </c>
      <c r="D2595" s="2">
        <f>MACD!E2595</f>
        <v>-0.12993841271633322</v>
      </c>
      <c r="E2595" s="2">
        <f>MACD!F2595</f>
        <v>-7.9492894984975096E-2</v>
      </c>
      <c r="F2595" s="2">
        <f>'Moving Avg'!D2595</f>
        <v>11.908340000000001</v>
      </c>
      <c r="G2595" s="2">
        <f>'Moving Avg'!F2595</f>
        <v>11.628585000000001</v>
      </c>
      <c r="H2595" s="2">
        <f>'Moving Avg'!G2595</f>
        <v>11.183884000000001</v>
      </c>
      <c r="I2595" s="2">
        <f>'Moving Avg'!H2595</f>
        <v>10.001763499999996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  <c r="M2595" s="8">
        <f t="shared" si="403"/>
        <v>0</v>
      </c>
      <c r="N2595" s="8">
        <f t="shared" si="400"/>
        <v>100</v>
      </c>
      <c r="O2595" s="8">
        <f t="shared" si="401"/>
        <v>50</v>
      </c>
      <c r="P2595" s="8">
        <f t="shared" si="402"/>
        <v>83.5</v>
      </c>
      <c r="Q2595" s="9">
        <f t="shared" si="404"/>
        <v>55.024999999999999</v>
      </c>
      <c r="R2595" s="9">
        <f t="shared" si="405"/>
        <v>58.375</v>
      </c>
      <c r="S2595" s="9">
        <f t="shared" si="406"/>
        <v>65.075000000000003</v>
      </c>
      <c r="T2595" s="9">
        <f t="shared" si="407"/>
        <v>58.375</v>
      </c>
      <c r="U2595" s="8">
        <f t="shared" si="408"/>
        <v>59.491666666666674</v>
      </c>
      <c r="V2595" s="8">
        <f t="shared" si="409"/>
        <v>59.212500000000006</v>
      </c>
    </row>
    <row r="2596" spans="1:22" ht="13.5" x14ac:dyDescent="0.25">
      <c r="A2596" s="3">
        <f>RSI!A2596</f>
        <v>45786</v>
      </c>
      <c r="B2596" s="2">
        <f>RSI!B2596</f>
        <v>12.0129</v>
      </c>
      <c r="C2596" s="2">
        <f>RSI!I2596</f>
        <v>67.685519198379282</v>
      </c>
      <c r="D2596" s="2">
        <f>MACD!E2596</f>
        <v>-0.11092545431360357</v>
      </c>
      <c r="E2596" s="2">
        <f>MACD!F2596</f>
        <v>-8.5779406850700804E-2</v>
      </c>
      <c r="F2596" s="2">
        <f>'Moving Avg'!D2596</f>
        <v>11.9703</v>
      </c>
      <c r="G2596" s="2">
        <f>'Moving Avg'!F2596</f>
        <v>11.663919999999999</v>
      </c>
      <c r="H2596" s="2">
        <f>'Moving Avg'!G2596</f>
        <v>11.217763999999999</v>
      </c>
      <c r="I2596" s="2">
        <f>'Moving Avg'!H2596</f>
        <v>10.015121999999993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  <c r="M2596" s="8">
        <f t="shared" si="403"/>
        <v>50</v>
      </c>
      <c r="N2596" s="8">
        <f t="shared" si="400"/>
        <v>100</v>
      </c>
      <c r="O2596" s="8">
        <f t="shared" si="401"/>
        <v>50</v>
      </c>
      <c r="P2596" s="8">
        <f t="shared" si="402"/>
        <v>83.5</v>
      </c>
      <c r="Q2596" s="9">
        <f t="shared" si="404"/>
        <v>72.525000000000006</v>
      </c>
      <c r="R2596" s="9">
        <f t="shared" si="405"/>
        <v>68.375</v>
      </c>
      <c r="S2596" s="9">
        <f t="shared" si="406"/>
        <v>72.575000000000003</v>
      </c>
      <c r="T2596" s="9">
        <f t="shared" si="407"/>
        <v>70.875</v>
      </c>
      <c r="U2596" s="8">
        <f t="shared" si="408"/>
        <v>71.158333333333346</v>
      </c>
      <c r="V2596" s="8">
        <f t="shared" si="409"/>
        <v>71.087500000000006</v>
      </c>
    </row>
    <row r="2597" spans="1:22" ht="13.5" x14ac:dyDescent="0.25">
      <c r="A2597" s="3">
        <f>RSI!A2597</f>
        <v>45789</v>
      </c>
      <c r="B2597" s="2">
        <f>RSI!B2597</f>
        <v>12.0032</v>
      </c>
      <c r="C2597" s="2">
        <f>RSI!I2597</f>
        <v>67.136455819177286</v>
      </c>
      <c r="D2597" s="2">
        <f>MACD!E2597</f>
        <v>-9.9678544404756764E-2</v>
      </c>
      <c r="E2597" s="2">
        <f>MACD!F2597</f>
        <v>-8.8559234361512001E-2</v>
      </c>
      <c r="F2597" s="2">
        <f>'Moving Avg'!D2597</f>
        <v>12.03032</v>
      </c>
      <c r="G2597" s="2">
        <f>'Moving Avg'!F2597</f>
        <v>11.69538</v>
      </c>
      <c r="H2597" s="2">
        <f>'Moving Avg'!G2597</f>
        <v>11.252418</v>
      </c>
      <c r="I2597" s="2">
        <f>'Moving Avg'!H2597</f>
        <v>10.028722499999994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  <c r="M2597" s="8">
        <f t="shared" si="403"/>
        <v>50</v>
      </c>
      <c r="N2597" s="8">
        <f t="shared" si="400"/>
        <v>45</v>
      </c>
      <c r="O2597" s="8">
        <f t="shared" si="401"/>
        <v>50</v>
      </c>
      <c r="P2597" s="8">
        <f t="shared" si="402"/>
        <v>83.5</v>
      </c>
      <c r="Q2597" s="9">
        <f t="shared" si="404"/>
        <v>53.274999999999999</v>
      </c>
      <c r="R2597" s="9">
        <f t="shared" si="405"/>
        <v>57.375</v>
      </c>
      <c r="S2597" s="9">
        <f t="shared" si="406"/>
        <v>64.325000000000003</v>
      </c>
      <c r="T2597" s="9">
        <f t="shared" si="407"/>
        <v>57.125</v>
      </c>
      <c r="U2597" s="8">
        <f t="shared" si="408"/>
        <v>58.32500000000001</v>
      </c>
      <c r="V2597" s="8">
        <f t="shared" si="409"/>
        <v>58.025000000000006</v>
      </c>
    </row>
    <row r="2598" spans="1:22" ht="13.5" x14ac:dyDescent="0.25">
      <c r="A2598" s="3">
        <f>RSI!A2598</f>
        <v>45790</v>
      </c>
      <c r="B2598" s="2">
        <f>RSI!B2598</f>
        <v>11.8096</v>
      </c>
      <c r="C2598" s="2">
        <f>RSI!I2598</f>
        <v>57.168583866278496</v>
      </c>
      <c r="D2598" s="2">
        <f>MACD!E2598</f>
        <v>-8.2609557502898667E-2</v>
      </c>
      <c r="E2598" s="2">
        <f>MACD!F2598</f>
        <v>-8.7369298989789332E-2</v>
      </c>
      <c r="F2598" s="2">
        <f>'Moving Avg'!D2598</f>
        <v>12.03032</v>
      </c>
      <c r="G2598" s="2">
        <f>'Moving Avg'!F2598</f>
        <v>11.719579999999999</v>
      </c>
      <c r="H2598" s="2">
        <f>'Moving Avg'!G2598</f>
        <v>11.282426000000001</v>
      </c>
      <c r="I2598" s="2">
        <f>'Moving Avg'!H2598</f>
        <v>10.041306499999996</v>
      </c>
      <c r="J2598" s="6" t="str">
        <f>OBV!F2598</f>
        <v>BULLISH</v>
      </c>
      <c r="K2598" s="6" t="str">
        <f>OBV!G2598</f>
        <v>NEUTRAL</v>
      </c>
      <c r="L2598" s="6" t="str">
        <f>OBV!H2598</f>
        <v>NEUTRAL</v>
      </c>
      <c r="M2598" s="8">
        <f t="shared" si="403"/>
        <v>50</v>
      </c>
      <c r="N2598" s="8">
        <f t="shared" si="400"/>
        <v>0</v>
      </c>
      <c r="O2598" s="8">
        <f t="shared" si="401"/>
        <v>50</v>
      </c>
      <c r="P2598" s="8">
        <f t="shared" si="402"/>
        <v>49.5</v>
      </c>
      <c r="Q2598" s="9">
        <f t="shared" si="404"/>
        <v>32.424999999999997</v>
      </c>
      <c r="R2598" s="9">
        <f t="shared" si="405"/>
        <v>39.875</v>
      </c>
      <c r="S2598" s="9">
        <f t="shared" si="406"/>
        <v>42.275000000000006</v>
      </c>
      <c r="T2598" s="9">
        <f t="shared" si="407"/>
        <v>37.375</v>
      </c>
      <c r="U2598" s="8">
        <f t="shared" si="408"/>
        <v>38.19166666666667</v>
      </c>
      <c r="V2598" s="8">
        <f t="shared" si="409"/>
        <v>37.987499999999997</v>
      </c>
    </row>
    <row r="2599" spans="1:22" ht="13.5" x14ac:dyDescent="0.25">
      <c r="A2599" s="3">
        <f>RSI!A2599</f>
        <v>45791</v>
      </c>
      <c r="B2599" s="2">
        <f>RSI!B2599</f>
        <v>11.7515</v>
      </c>
      <c r="C2599" s="2">
        <f>RSI!I2599</f>
        <v>54.550990720561877</v>
      </c>
      <c r="D2599" s="2">
        <f>MACD!E2599</f>
        <v>-6.041180927491574E-2</v>
      </c>
      <c r="E2599" s="2">
        <f>MACD!F2599</f>
        <v>-8.1977801046814625E-2</v>
      </c>
      <c r="F2599" s="2">
        <f>'Moving Avg'!D2599</f>
        <v>11.958679999999999</v>
      </c>
      <c r="G2599" s="2">
        <f>'Moving Avg'!F2599</f>
        <v>11.740389999999998</v>
      </c>
      <c r="H2599" s="2">
        <f>'Moving Avg'!G2599</f>
        <v>11.309335999999998</v>
      </c>
      <c r="I2599" s="2">
        <f>'Moving Avg'!H2599</f>
        <v>10.054083999999996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3"/>
        <v>50</v>
      </c>
      <c r="N2599" s="8">
        <f t="shared" si="400"/>
        <v>0</v>
      </c>
      <c r="O2599" s="8">
        <f t="shared" si="401"/>
        <v>50</v>
      </c>
      <c r="P2599" s="8">
        <f t="shared" si="402"/>
        <v>16.5</v>
      </c>
      <c r="Q2599" s="9">
        <f t="shared" si="404"/>
        <v>27.475000000000001</v>
      </c>
      <c r="R2599" s="9">
        <f t="shared" si="405"/>
        <v>31.625</v>
      </c>
      <c r="S2599" s="9">
        <f t="shared" si="406"/>
        <v>27.425000000000001</v>
      </c>
      <c r="T2599" s="9">
        <f t="shared" si="407"/>
        <v>29.125</v>
      </c>
      <c r="U2599" s="8">
        <f t="shared" si="408"/>
        <v>28.841666666666669</v>
      </c>
      <c r="V2599" s="8">
        <f t="shared" si="409"/>
        <v>28.912500000000001</v>
      </c>
    </row>
    <row r="2600" spans="1:22" ht="13.5" x14ac:dyDescent="0.25">
      <c r="A2600" s="3">
        <f>RSI!A2600</f>
        <v>45792</v>
      </c>
      <c r="B2600" s="2">
        <f>RSI!B2600</f>
        <v>11.7515</v>
      </c>
      <c r="C2600" s="2">
        <f>RSI!I2600</f>
        <v>54.550990720561877</v>
      </c>
      <c r="D2600" s="2">
        <f>MACD!E2600</f>
        <v>-4.9667569959259694E-2</v>
      </c>
      <c r="E2600" s="2">
        <f>MACD!F2600</f>
        <v>-7.5515754829303644E-2</v>
      </c>
      <c r="F2600" s="2">
        <f>'Moving Avg'!D2600</f>
        <v>11.865739999999999</v>
      </c>
      <c r="G2600" s="2">
        <f>'Moving Avg'!F2600</f>
        <v>11.759264999999999</v>
      </c>
      <c r="H2600" s="2">
        <f>'Moving Avg'!G2600</f>
        <v>11.337987999999998</v>
      </c>
      <c r="I2600" s="2">
        <f>'Moving Avg'!H2600</f>
        <v>10.067732499999996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  <c r="M2600" s="8">
        <f t="shared" si="403"/>
        <v>50</v>
      </c>
      <c r="N2600" s="8">
        <f t="shared" si="400"/>
        <v>0</v>
      </c>
      <c r="O2600" s="8">
        <f t="shared" si="401"/>
        <v>50</v>
      </c>
      <c r="P2600" s="8">
        <f t="shared" si="402"/>
        <v>16.5</v>
      </c>
      <c r="Q2600" s="9">
        <f t="shared" si="404"/>
        <v>27.475000000000001</v>
      </c>
      <c r="R2600" s="9">
        <f t="shared" si="405"/>
        <v>31.625</v>
      </c>
      <c r="S2600" s="9">
        <f t="shared" si="406"/>
        <v>27.425000000000001</v>
      </c>
      <c r="T2600" s="9">
        <f t="shared" si="407"/>
        <v>29.125</v>
      </c>
      <c r="U2600" s="8">
        <f t="shared" si="408"/>
        <v>28.841666666666669</v>
      </c>
      <c r="V2600" s="8">
        <f t="shared" si="409"/>
        <v>28.912500000000001</v>
      </c>
    </row>
    <row r="2601" spans="1:22" ht="13.5" x14ac:dyDescent="0.25">
      <c r="A2601" s="3">
        <f>RSI!A2601</f>
        <v>45793</v>
      </c>
      <c r="B2601" s="2">
        <f>RSI!B2601</f>
        <v>11.954800000000001</v>
      </c>
      <c r="C2601" s="2">
        <f>RSI!I2601</f>
        <v>61.67269043660405</v>
      </c>
      <c r="D2601" s="2">
        <f>MACD!E2601</f>
        <v>-5.7676299042899615E-2</v>
      </c>
      <c r="E2601" s="2">
        <f>MACD!F2601</f>
        <v>-7.1947863672022841E-2</v>
      </c>
      <c r="F2601" s="2">
        <f>'Moving Avg'!D2601</f>
        <v>11.85412</v>
      </c>
      <c r="G2601" s="2">
        <f>'Moving Avg'!F2601</f>
        <v>11.783465</v>
      </c>
      <c r="H2601" s="2">
        <f>'Moving Avg'!G2601</f>
        <v>11.370899999999999</v>
      </c>
      <c r="I2601" s="2">
        <f>'Moving Avg'!H2601</f>
        <v>10.081574999999996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  <c r="M2601" s="8">
        <f t="shared" si="403"/>
        <v>50</v>
      </c>
      <c r="N2601" s="8">
        <f t="shared" si="400"/>
        <v>0</v>
      </c>
      <c r="O2601" s="8">
        <f t="shared" si="401"/>
        <v>50</v>
      </c>
      <c r="P2601" s="8">
        <f t="shared" si="402"/>
        <v>16.5</v>
      </c>
      <c r="Q2601" s="9">
        <f t="shared" si="404"/>
        <v>27.475000000000001</v>
      </c>
      <c r="R2601" s="9">
        <f t="shared" si="405"/>
        <v>31.625</v>
      </c>
      <c r="S2601" s="9">
        <f t="shared" si="406"/>
        <v>27.425000000000001</v>
      </c>
      <c r="T2601" s="9">
        <f t="shared" si="407"/>
        <v>29.125</v>
      </c>
      <c r="U2601" s="8">
        <f t="shared" si="408"/>
        <v>28.841666666666669</v>
      </c>
      <c r="V2601" s="8">
        <f t="shared" si="409"/>
        <v>28.912500000000001</v>
      </c>
    </row>
    <row r="2602" spans="1:22" ht="13.5" x14ac:dyDescent="0.25">
      <c r="A2602" s="3">
        <f>RSI!A2602</f>
        <v>45796</v>
      </c>
      <c r="B2602" s="2">
        <f>RSI!B2602</f>
        <v>11.954800000000001</v>
      </c>
      <c r="C2602" s="2">
        <f>RSI!I2602</f>
        <v>61.67269043660405</v>
      </c>
      <c r="D2602" s="2">
        <f>MACD!E2602</f>
        <v>-6.61620406435528E-2</v>
      </c>
      <c r="E2602" s="2">
        <f>MACD!F2602</f>
        <v>-7.079069906632883E-2</v>
      </c>
      <c r="F2602" s="2">
        <f>'Moving Avg'!D2602</f>
        <v>11.844440000000001</v>
      </c>
      <c r="G2602" s="2">
        <f>'Moving Avg'!F2602</f>
        <v>11.808150000000001</v>
      </c>
      <c r="H2602" s="2">
        <f>'Moving Avg'!G2602</f>
        <v>11.401875999999998</v>
      </c>
      <c r="I2602" s="2">
        <f>'Moving Avg'!H2602</f>
        <v>10.095852999999995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  <c r="M2602" s="8">
        <f t="shared" si="403"/>
        <v>50</v>
      </c>
      <c r="N2602" s="8">
        <f t="shared" si="400"/>
        <v>0</v>
      </c>
      <c r="O2602" s="8">
        <f t="shared" si="401"/>
        <v>50</v>
      </c>
      <c r="P2602" s="8">
        <f t="shared" si="402"/>
        <v>16.5</v>
      </c>
      <c r="Q2602" s="9">
        <f t="shared" si="404"/>
        <v>27.475000000000001</v>
      </c>
      <c r="R2602" s="9">
        <f t="shared" si="405"/>
        <v>31.625</v>
      </c>
      <c r="S2602" s="9">
        <f t="shared" si="406"/>
        <v>27.425000000000001</v>
      </c>
      <c r="T2602" s="9">
        <f t="shared" si="407"/>
        <v>29.125</v>
      </c>
      <c r="U2602" s="8">
        <f t="shared" si="408"/>
        <v>28.841666666666669</v>
      </c>
      <c r="V2602" s="8">
        <f t="shared" si="409"/>
        <v>28.912500000000001</v>
      </c>
    </row>
    <row r="2603" spans="1:22" ht="13.5" x14ac:dyDescent="0.25">
      <c r="A2603" s="3">
        <f>RSI!A2603</f>
        <v>45797</v>
      </c>
      <c r="B2603" s="2">
        <f>RSI!B2603</f>
        <v>12.0129</v>
      </c>
      <c r="C2603" s="2">
        <f>RSI!I2603</f>
        <v>63.564974929382686</v>
      </c>
      <c r="D2603" s="2">
        <f>MACD!E2603</f>
        <v>-6.284389471080587E-2</v>
      </c>
      <c r="E2603" s="2">
        <f>MACD!F2603</f>
        <v>-6.9201338195224241E-2</v>
      </c>
      <c r="F2603" s="2">
        <f>'Moving Avg'!D2603</f>
        <v>11.8851</v>
      </c>
      <c r="G2603" s="2">
        <f>'Moving Avg'!F2603</f>
        <v>11.838159999999998</v>
      </c>
      <c r="H2603" s="2">
        <f>'Moving Avg'!G2603</f>
        <v>11.432077999999997</v>
      </c>
      <c r="I2603" s="2">
        <f>'Moving Avg'!H2603</f>
        <v>10.110856999999994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  <c r="M2603" s="8">
        <f t="shared" si="403"/>
        <v>50</v>
      </c>
      <c r="N2603" s="8">
        <f t="shared" si="400"/>
        <v>0</v>
      </c>
      <c r="O2603" s="8">
        <f t="shared" si="401"/>
        <v>50</v>
      </c>
      <c r="P2603" s="8">
        <f t="shared" si="402"/>
        <v>83.5</v>
      </c>
      <c r="Q2603" s="9">
        <f t="shared" si="404"/>
        <v>37.524999999999999</v>
      </c>
      <c r="R2603" s="9">
        <f t="shared" si="405"/>
        <v>48.375</v>
      </c>
      <c r="S2603" s="9">
        <f t="shared" si="406"/>
        <v>57.575000000000003</v>
      </c>
      <c r="T2603" s="9">
        <f t="shared" si="407"/>
        <v>45.875</v>
      </c>
      <c r="U2603" s="8">
        <f t="shared" si="408"/>
        <v>47.82500000000001</v>
      </c>
      <c r="V2603" s="8">
        <f t="shared" si="409"/>
        <v>47.337500000000006</v>
      </c>
    </row>
    <row r="2604" spans="1:22" ht="13.5" x14ac:dyDescent="0.25">
      <c r="A2604" s="3">
        <f>RSI!A2604</f>
        <v>45798</v>
      </c>
      <c r="B2604" s="2">
        <f>RSI!B2604</f>
        <v>12.051600000000001</v>
      </c>
      <c r="C2604" s="2">
        <f>RSI!I2604</f>
        <v>64.811215478227226</v>
      </c>
      <c r="D2604" s="2">
        <f>MACD!E2604</f>
        <v>-1.8542283000408943E-2</v>
      </c>
      <c r="E2604" s="2">
        <f>MACD!F2604</f>
        <v>-5.9069527156261181E-2</v>
      </c>
      <c r="F2604" s="2">
        <f>'Moving Avg'!D2604</f>
        <v>11.945119999999999</v>
      </c>
      <c r="G2604" s="2">
        <f>'Moving Avg'!F2604</f>
        <v>11.8672</v>
      </c>
      <c r="H2604" s="2">
        <f>'Moving Avg'!G2604</f>
        <v>11.464021999999995</v>
      </c>
      <c r="I2604" s="2">
        <f>'Moving Avg'!H2604</f>
        <v>10.126586999999995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  <c r="M2604" s="8">
        <f t="shared" si="403"/>
        <v>50</v>
      </c>
      <c r="N2604" s="8">
        <f t="shared" si="400"/>
        <v>0</v>
      </c>
      <c r="O2604" s="8">
        <f t="shared" si="401"/>
        <v>50</v>
      </c>
      <c r="P2604" s="8">
        <f t="shared" si="402"/>
        <v>83.5</v>
      </c>
      <c r="Q2604" s="9">
        <f t="shared" si="404"/>
        <v>37.524999999999999</v>
      </c>
      <c r="R2604" s="9">
        <f t="shared" si="405"/>
        <v>48.375</v>
      </c>
      <c r="S2604" s="9">
        <f t="shared" si="406"/>
        <v>57.575000000000003</v>
      </c>
      <c r="T2604" s="9">
        <f t="shared" si="407"/>
        <v>45.875</v>
      </c>
      <c r="U2604" s="8">
        <f t="shared" si="408"/>
        <v>47.82500000000001</v>
      </c>
      <c r="V2604" s="8">
        <f t="shared" si="409"/>
        <v>47.337500000000006</v>
      </c>
    </row>
    <row r="2605" spans="1:22" ht="13.5" x14ac:dyDescent="0.25">
      <c r="A2605" s="3">
        <f>RSI!A2605</f>
        <v>45799</v>
      </c>
      <c r="B2605" s="2">
        <f>RSI!B2605</f>
        <v>12.0129</v>
      </c>
      <c r="C2605" s="2">
        <f>RSI!I2605</f>
        <v>62.508672402784612</v>
      </c>
      <c r="D2605" s="2">
        <f>MACD!E2605</f>
        <v>3.6291655325404903E-2</v>
      </c>
      <c r="E2605" s="2">
        <f>MACD!F2605</f>
        <v>-3.9997290659927964E-2</v>
      </c>
      <c r="F2605" s="2">
        <f>'Moving Avg'!D2605</f>
        <v>11.997400000000001</v>
      </c>
      <c r="G2605" s="2">
        <f>'Moving Avg'!F2605</f>
        <v>11.880269999999999</v>
      </c>
      <c r="H2605" s="2">
        <f>'Moving Avg'!G2605</f>
        <v>11.499063999999997</v>
      </c>
      <c r="I2605" s="2">
        <f>'Moving Avg'!H2605</f>
        <v>10.141639499999995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  <c r="M2605" s="8">
        <f t="shared" si="403"/>
        <v>50</v>
      </c>
      <c r="N2605" s="8">
        <f t="shared" si="400"/>
        <v>0</v>
      </c>
      <c r="O2605" s="8">
        <f t="shared" si="401"/>
        <v>50</v>
      </c>
      <c r="P2605" s="8">
        <f t="shared" si="402"/>
        <v>83.5</v>
      </c>
      <c r="Q2605" s="9">
        <f t="shared" si="404"/>
        <v>37.524999999999999</v>
      </c>
      <c r="R2605" s="9">
        <f t="shared" si="405"/>
        <v>48.375</v>
      </c>
      <c r="S2605" s="9">
        <f t="shared" si="406"/>
        <v>57.575000000000003</v>
      </c>
      <c r="T2605" s="9">
        <f t="shared" si="407"/>
        <v>45.875</v>
      </c>
      <c r="U2605" s="8">
        <f t="shared" si="408"/>
        <v>47.82500000000001</v>
      </c>
      <c r="V2605" s="8">
        <f t="shared" si="409"/>
        <v>47.337500000000006</v>
      </c>
    </row>
    <row r="2606" spans="1:22" ht="13.5" x14ac:dyDescent="0.25">
      <c r="A2606" s="3">
        <f>RSI!A2606</f>
        <v>45800</v>
      </c>
      <c r="B2606" s="2">
        <f>RSI!B2606</f>
        <v>12.1</v>
      </c>
      <c r="C2606" s="2">
        <f>RSI!I2606</f>
        <v>65.481069333858429</v>
      </c>
      <c r="D2606" s="2">
        <f>MACD!E2606</f>
        <v>4.342717218665193E-2</v>
      </c>
      <c r="E2606" s="2">
        <f>MACD!F2606</f>
        <v>-2.3312398090611988E-2</v>
      </c>
      <c r="F2606" s="2">
        <f>'Moving Avg'!D2606</f>
        <v>12.026440000000001</v>
      </c>
      <c r="G2606" s="2">
        <f>'Moving Avg'!F2606</f>
        <v>11.896240000000001</v>
      </c>
      <c r="H2606" s="2">
        <f>'Moving Avg'!G2606</f>
        <v>11.535847999999996</v>
      </c>
      <c r="I2606" s="2">
        <f>'Moving Avg'!H2606</f>
        <v>10.156401499999994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  <c r="M2606" s="8">
        <f t="shared" si="403"/>
        <v>50</v>
      </c>
      <c r="N2606" s="8">
        <f t="shared" si="400"/>
        <v>0</v>
      </c>
      <c r="O2606" s="8">
        <f t="shared" si="401"/>
        <v>50</v>
      </c>
      <c r="P2606" s="8">
        <f t="shared" si="402"/>
        <v>83.5</v>
      </c>
      <c r="Q2606" s="9">
        <f t="shared" si="404"/>
        <v>37.524999999999999</v>
      </c>
      <c r="R2606" s="9">
        <f t="shared" si="405"/>
        <v>48.375</v>
      </c>
      <c r="S2606" s="9">
        <f t="shared" si="406"/>
        <v>57.575000000000003</v>
      </c>
      <c r="T2606" s="9">
        <f t="shared" si="407"/>
        <v>45.875</v>
      </c>
      <c r="U2606" s="8">
        <f t="shared" si="408"/>
        <v>47.82500000000001</v>
      </c>
      <c r="V2606" s="8">
        <f t="shared" si="409"/>
        <v>47.337500000000006</v>
      </c>
    </row>
    <row r="2607" spans="1:22" ht="13.5" x14ac:dyDescent="0.25">
      <c r="A2607" s="3">
        <f>RSI!A2607</f>
        <v>45803</v>
      </c>
      <c r="B2607" s="2">
        <f>RSI!B2607</f>
        <v>12.0419</v>
      </c>
      <c r="C2607" s="2">
        <f>RSI!I2607</f>
        <v>61.952662757156752</v>
      </c>
      <c r="D2607" s="2">
        <f>MACD!E2607</f>
        <v>5.0341583719688998E-2</v>
      </c>
      <c r="E2607" s="2">
        <f>MACD!F2607</f>
        <v>-8.5816017285517895E-3</v>
      </c>
      <c r="F2607" s="2">
        <f>'Moving Avg'!D2607</f>
        <v>12.04386</v>
      </c>
      <c r="G2607" s="2">
        <f>'Moving Avg'!F2607</f>
        <v>11.910275</v>
      </c>
      <c r="H2607" s="2">
        <f>'Moving Avg'!G2607</f>
        <v>11.568565999999999</v>
      </c>
      <c r="I2607" s="2">
        <f>'Moving Avg'!H2607</f>
        <v>10.171598999999993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  <c r="M2607" s="8">
        <f t="shared" si="403"/>
        <v>50</v>
      </c>
      <c r="N2607" s="8">
        <f t="shared" si="400"/>
        <v>0</v>
      </c>
      <c r="O2607" s="8">
        <f t="shared" si="401"/>
        <v>50</v>
      </c>
      <c r="P2607" s="8">
        <f t="shared" si="402"/>
        <v>83.5</v>
      </c>
      <c r="Q2607" s="9">
        <f t="shared" si="404"/>
        <v>37.524999999999999</v>
      </c>
      <c r="R2607" s="9">
        <f t="shared" si="405"/>
        <v>48.375</v>
      </c>
      <c r="S2607" s="9">
        <f t="shared" si="406"/>
        <v>57.575000000000003</v>
      </c>
      <c r="T2607" s="9">
        <f t="shared" si="407"/>
        <v>45.875</v>
      </c>
      <c r="U2607" s="8">
        <f t="shared" si="408"/>
        <v>47.82500000000001</v>
      </c>
      <c r="V2607" s="8">
        <f t="shared" si="409"/>
        <v>47.337500000000006</v>
      </c>
    </row>
    <row r="2608" spans="1:22" ht="13.5" x14ac:dyDescent="0.25">
      <c r="A2608" s="3">
        <f>RSI!A2608</f>
        <v>45804</v>
      </c>
      <c r="B2608" s="2">
        <f>RSI!B2608</f>
        <v>11.993499999999999</v>
      </c>
      <c r="C2608" s="2">
        <f>RSI!I2608</f>
        <v>59.095900325101667</v>
      </c>
      <c r="D2608" s="2">
        <f>MACD!E2608</f>
        <v>2.8544708610588998E-2</v>
      </c>
      <c r="E2608" s="2">
        <f>MACD!F2608</f>
        <v>-1.1563396607236322E-3</v>
      </c>
      <c r="F2608" s="2">
        <f>'Moving Avg'!D2608</f>
        <v>12.03998</v>
      </c>
      <c r="G2608" s="2">
        <f>'Moving Avg'!F2608</f>
        <v>11.923340000000001</v>
      </c>
      <c r="H2608" s="2">
        <f>'Moving Avg'!G2608</f>
        <v>11.599735999999998</v>
      </c>
      <c r="I2608" s="2">
        <f>'Moving Avg'!H2608</f>
        <v>10.186796499999993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  <c r="M2608" s="8">
        <f t="shared" si="403"/>
        <v>50</v>
      </c>
      <c r="N2608" s="8">
        <f t="shared" si="400"/>
        <v>0</v>
      </c>
      <c r="O2608" s="8">
        <f t="shared" si="401"/>
        <v>50</v>
      </c>
      <c r="P2608" s="8">
        <f t="shared" si="402"/>
        <v>16.5</v>
      </c>
      <c r="Q2608" s="9">
        <f t="shared" si="404"/>
        <v>27.475000000000001</v>
      </c>
      <c r="R2608" s="9">
        <f t="shared" si="405"/>
        <v>31.625</v>
      </c>
      <c r="S2608" s="9">
        <f t="shared" si="406"/>
        <v>27.425000000000001</v>
      </c>
      <c r="T2608" s="9">
        <f t="shared" si="407"/>
        <v>29.125</v>
      </c>
      <c r="U2608" s="8">
        <f t="shared" si="408"/>
        <v>28.841666666666669</v>
      </c>
      <c r="V2608" s="8">
        <f t="shared" si="409"/>
        <v>28.912500000000001</v>
      </c>
    </row>
    <row r="2609" spans="1:22" ht="13.5" x14ac:dyDescent="0.25">
      <c r="A2609" s="3">
        <f>RSI!A2609</f>
        <v>45805</v>
      </c>
      <c r="B2609" s="2">
        <f>RSI!B2609</f>
        <v>11.954800000000001</v>
      </c>
      <c r="C2609" s="2">
        <f>RSI!I2609</f>
        <v>56.83900757285317</v>
      </c>
      <c r="D2609" s="2">
        <f>MACD!E2609</f>
        <v>2.9745676150199074E-3</v>
      </c>
      <c r="E2609" s="2">
        <f>MACD!F2609</f>
        <v>-3.3015820557492426E-4</v>
      </c>
      <c r="F2609" s="2">
        <f>'Moving Avg'!D2609</f>
        <v>12.020619999999999</v>
      </c>
      <c r="G2609" s="2">
        <f>'Moving Avg'!F2609</f>
        <v>11.933020000000003</v>
      </c>
      <c r="H2609" s="2">
        <f>'Moving Avg'!G2609</f>
        <v>11.622967999999998</v>
      </c>
      <c r="I2609" s="2">
        <f>'Moving Avg'!H2609</f>
        <v>10.201558499999994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  <c r="M2609" s="8">
        <f t="shared" si="403"/>
        <v>50</v>
      </c>
      <c r="N2609" s="8">
        <f t="shared" si="400"/>
        <v>0</v>
      </c>
      <c r="O2609" s="8">
        <f t="shared" si="401"/>
        <v>50</v>
      </c>
      <c r="P2609" s="8">
        <f t="shared" si="402"/>
        <v>16.5</v>
      </c>
      <c r="Q2609" s="9">
        <f t="shared" si="404"/>
        <v>27.475000000000001</v>
      </c>
      <c r="R2609" s="9">
        <f t="shared" si="405"/>
        <v>31.625</v>
      </c>
      <c r="S2609" s="9">
        <f t="shared" si="406"/>
        <v>27.425000000000001</v>
      </c>
      <c r="T2609" s="9">
        <f t="shared" si="407"/>
        <v>29.125</v>
      </c>
      <c r="U2609" s="8">
        <f t="shared" si="408"/>
        <v>28.841666666666669</v>
      </c>
      <c r="V2609" s="8">
        <f t="shared" si="409"/>
        <v>28.912500000000001</v>
      </c>
    </row>
    <row r="2610" spans="1:22" ht="13.5" x14ac:dyDescent="0.25">
      <c r="A2610" s="3">
        <f>RSI!A2610</f>
        <v>45806</v>
      </c>
      <c r="B2610" s="2">
        <f>RSI!B2610</f>
        <v>11.8483</v>
      </c>
      <c r="C2610" s="2">
        <f>RSI!I2610</f>
        <v>51.059946908800036</v>
      </c>
      <c r="D2610" s="2">
        <f>MACD!E2610</f>
        <v>-1.1520837069427969E-2</v>
      </c>
      <c r="E2610" s="2">
        <f>MACD!F2610</f>
        <v>-2.5682939783455332E-3</v>
      </c>
      <c r="F2610" s="2">
        <f>'Moving Avg'!D2610</f>
        <v>11.9877</v>
      </c>
      <c r="G2610" s="2">
        <f>'Moving Avg'!F2610</f>
        <v>11.939795000000002</v>
      </c>
      <c r="H2610" s="2">
        <f>'Moving Avg'!G2610</f>
        <v>11.639423999999998</v>
      </c>
      <c r="I2610" s="2">
        <f>'Moving Avg'!H2610</f>
        <v>10.215739499999994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  <c r="M2610" s="8">
        <f t="shared" si="403"/>
        <v>50</v>
      </c>
      <c r="N2610" s="8">
        <f t="shared" si="400"/>
        <v>45</v>
      </c>
      <c r="O2610" s="8">
        <f t="shared" si="401"/>
        <v>50</v>
      </c>
      <c r="P2610" s="8">
        <f t="shared" si="402"/>
        <v>16.5</v>
      </c>
      <c r="Q2610" s="9">
        <f t="shared" si="404"/>
        <v>43.225000000000001</v>
      </c>
      <c r="R2610" s="9">
        <f t="shared" si="405"/>
        <v>40.625</v>
      </c>
      <c r="S2610" s="9">
        <f t="shared" si="406"/>
        <v>34.174999999999997</v>
      </c>
      <c r="T2610" s="9">
        <f t="shared" si="407"/>
        <v>40.375</v>
      </c>
      <c r="U2610" s="8">
        <f t="shared" si="408"/>
        <v>39.341666666666661</v>
      </c>
      <c r="V2610" s="8">
        <f t="shared" si="409"/>
        <v>39.599999999999994</v>
      </c>
    </row>
    <row r="2611" spans="1:22" ht="13.5" x14ac:dyDescent="0.25">
      <c r="A2611" s="3">
        <f>RSI!A2611</f>
        <v>45807</v>
      </c>
      <c r="B2611" s="2">
        <f>RSI!B2611</f>
        <v>11.799899999999999</v>
      </c>
      <c r="C2611" s="2">
        <f>RSI!I2611</f>
        <v>48.639580988793433</v>
      </c>
      <c r="D2611" s="2">
        <f>MACD!E2611</f>
        <v>1.1012630338134599E-2</v>
      </c>
      <c r="E2611" s="2">
        <f>MACD!F2611</f>
        <v>1.4789088495049344E-4</v>
      </c>
      <c r="F2611" s="2">
        <f>'Moving Avg'!D2611</f>
        <v>11.927680000000001</v>
      </c>
      <c r="G2611" s="2">
        <f>'Moving Avg'!F2611</f>
        <v>11.944635000000002</v>
      </c>
      <c r="H2611" s="2">
        <f>'Moving Avg'!G2611</f>
        <v>11.654718000000001</v>
      </c>
      <c r="I2611" s="2">
        <f>'Moving Avg'!H2611</f>
        <v>10.229145999999993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3"/>
        <v>50</v>
      </c>
      <c r="N2611" s="8">
        <f t="shared" si="400"/>
        <v>0</v>
      </c>
      <c r="O2611" s="8">
        <f t="shared" si="401"/>
        <v>50</v>
      </c>
      <c r="P2611" s="8">
        <f t="shared" si="402"/>
        <v>16.5</v>
      </c>
      <c r="Q2611" s="9">
        <f t="shared" si="404"/>
        <v>27.475000000000001</v>
      </c>
      <c r="R2611" s="9">
        <f t="shared" si="405"/>
        <v>31.625</v>
      </c>
      <c r="S2611" s="9">
        <f t="shared" si="406"/>
        <v>27.425000000000001</v>
      </c>
      <c r="T2611" s="9">
        <f t="shared" si="407"/>
        <v>29.125</v>
      </c>
      <c r="U2611" s="8">
        <f t="shared" si="408"/>
        <v>28.841666666666669</v>
      </c>
      <c r="V2611" s="8">
        <f t="shared" si="409"/>
        <v>28.912500000000001</v>
      </c>
    </row>
    <row r="2612" spans="1:22" ht="13.5" x14ac:dyDescent="0.25">
      <c r="A2612" s="3">
        <f>RSI!A2612</f>
        <v>45810</v>
      </c>
      <c r="B2612" s="2">
        <f>RSI!B2612</f>
        <v>11.799899999999999</v>
      </c>
      <c r="C2612" s="2">
        <f>RSI!I2612</f>
        <v>48.639580988793433</v>
      </c>
      <c r="D2612" s="2">
        <f>MACD!E2612</f>
        <v>3.0306798474109442E-2</v>
      </c>
      <c r="E2612" s="2">
        <f>MACD!F2612</f>
        <v>6.1796724027822839E-3</v>
      </c>
      <c r="F2612" s="2">
        <f>'Moving Avg'!D2612</f>
        <v>11.87928</v>
      </c>
      <c r="G2612" s="2">
        <f>'Moving Avg'!F2612</f>
        <v>11.949475000000003</v>
      </c>
      <c r="H2612" s="2">
        <f>'Moving Avg'!G2612</f>
        <v>11.671753999999998</v>
      </c>
      <c r="I2612" s="2">
        <f>'Moving Avg'!H2612</f>
        <v>10.242649499999994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  <c r="M2612" s="8">
        <f t="shared" si="403"/>
        <v>50</v>
      </c>
      <c r="N2612" s="8">
        <f t="shared" si="400"/>
        <v>0</v>
      </c>
      <c r="O2612" s="8">
        <f t="shared" si="401"/>
        <v>50</v>
      </c>
      <c r="P2612" s="8">
        <f t="shared" si="402"/>
        <v>16.5</v>
      </c>
      <c r="Q2612" s="9">
        <f t="shared" si="404"/>
        <v>27.475000000000001</v>
      </c>
      <c r="R2612" s="9">
        <f t="shared" si="405"/>
        <v>31.625</v>
      </c>
      <c r="S2612" s="9">
        <f t="shared" si="406"/>
        <v>27.425000000000001</v>
      </c>
      <c r="T2612" s="9">
        <f t="shared" si="407"/>
        <v>29.125</v>
      </c>
      <c r="U2612" s="8">
        <f t="shared" si="408"/>
        <v>28.841666666666669</v>
      </c>
      <c r="V2612" s="8">
        <f t="shared" si="409"/>
        <v>28.912500000000001</v>
      </c>
    </row>
    <row r="2613" spans="1:22" ht="13.5" x14ac:dyDescent="0.25">
      <c r="A2613" s="3">
        <f>RSI!A2613</f>
        <v>45811</v>
      </c>
      <c r="B2613" s="2">
        <f>RSI!B2613</f>
        <v>12.342000000000001</v>
      </c>
      <c r="C2613" s="2">
        <f>RSI!I2613</f>
        <v>68.212635472035799</v>
      </c>
      <c r="D2613" s="2">
        <f>MACD!E2613</f>
        <v>1.5626083498316845E-2</v>
      </c>
      <c r="E2613" s="2">
        <f>MACD!F2613</f>
        <v>8.0689546218891961E-3</v>
      </c>
      <c r="F2613" s="2">
        <f>'Moving Avg'!D2613</f>
        <v>11.948980000000001</v>
      </c>
      <c r="G2613" s="2">
        <f>'Moving Avg'!F2613</f>
        <v>11.976095000000003</v>
      </c>
      <c r="H2613" s="2">
        <f>'Moving Avg'!G2613</f>
        <v>11.698277999999998</v>
      </c>
      <c r="I2613" s="2">
        <f>'Moving Avg'!H2613</f>
        <v>10.258185999999993</v>
      </c>
      <c r="J2613" s="6" t="str">
        <f>OBV!F2613</f>
        <v>BEARISH</v>
      </c>
      <c r="K2613" s="6" t="str">
        <f>OBV!G2613</f>
        <v>NEUTRAL</v>
      </c>
      <c r="L2613" s="6" t="str">
        <f>OBV!H2613</f>
        <v>BEARISH DIVERGENCE</v>
      </c>
      <c r="M2613" s="8">
        <f t="shared" si="403"/>
        <v>50</v>
      </c>
      <c r="N2613" s="8">
        <f t="shared" si="400"/>
        <v>0</v>
      </c>
      <c r="O2613" s="8">
        <f t="shared" si="401"/>
        <v>50</v>
      </c>
      <c r="P2613" s="8">
        <f t="shared" si="402"/>
        <v>16.5</v>
      </c>
      <c r="Q2613" s="9">
        <f t="shared" si="404"/>
        <v>27.475000000000001</v>
      </c>
      <c r="R2613" s="9">
        <f t="shared" si="405"/>
        <v>31.625</v>
      </c>
      <c r="S2613" s="9">
        <f t="shared" si="406"/>
        <v>27.425000000000001</v>
      </c>
      <c r="T2613" s="9">
        <f t="shared" si="407"/>
        <v>29.125</v>
      </c>
      <c r="U2613" s="8">
        <f t="shared" si="408"/>
        <v>28.841666666666669</v>
      </c>
      <c r="V2613" s="8">
        <f t="shared" si="409"/>
        <v>28.912500000000001</v>
      </c>
    </row>
    <row r="2614" spans="1:22" ht="13.5" x14ac:dyDescent="0.25">
      <c r="A2614" s="3">
        <f>RSI!A2614</f>
        <v>45812</v>
      </c>
      <c r="B2614" s="2">
        <f>RSI!B2614</f>
        <v>12.4678</v>
      </c>
      <c r="C2614" s="2">
        <f>RSI!I2614</f>
        <v>70.976784711640505</v>
      </c>
      <c r="D2614" s="2">
        <f>MACD!E2614</f>
        <v>-3.1690759100495569E-3</v>
      </c>
      <c r="E2614" s="2">
        <f>MACD!F2614</f>
        <v>5.8213485155014458E-3</v>
      </c>
      <c r="F2614" s="2">
        <f>'Moving Avg'!D2614</f>
        <v>12.051579999999998</v>
      </c>
      <c r="G2614" s="2">
        <f>'Moving Avg'!F2614</f>
        <v>11.994000000000003</v>
      </c>
      <c r="H2614" s="2">
        <f>'Moving Avg'!G2614</f>
        <v>11.721121999999998</v>
      </c>
      <c r="I2614" s="2">
        <f>'Moving Avg'!H2614</f>
        <v>10.273818999999994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  <c r="M2614" s="8">
        <f t="shared" si="403"/>
        <v>0</v>
      </c>
      <c r="N2614" s="8">
        <f t="shared" si="400"/>
        <v>45</v>
      </c>
      <c r="O2614" s="8">
        <f t="shared" si="401"/>
        <v>50</v>
      </c>
      <c r="P2614" s="8">
        <f t="shared" si="402"/>
        <v>83.5</v>
      </c>
      <c r="Q2614" s="9">
        <f t="shared" si="404"/>
        <v>35.774999999999999</v>
      </c>
      <c r="R2614" s="9">
        <f t="shared" si="405"/>
        <v>47.375</v>
      </c>
      <c r="S2614" s="9">
        <f t="shared" si="406"/>
        <v>56.825000000000003</v>
      </c>
      <c r="T2614" s="9">
        <f t="shared" si="407"/>
        <v>44.625</v>
      </c>
      <c r="U2614" s="8">
        <f t="shared" si="408"/>
        <v>46.658333333333339</v>
      </c>
      <c r="V2614" s="8">
        <f t="shared" si="409"/>
        <v>46.150000000000006</v>
      </c>
    </row>
    <row r="2615" spans="1:22" ht="13.5" x14ac:dyDescent="0.25">
      <c r="A2615" s="3">
        <f>RSI!A2615</f>
        <v>45813</v>
      </c>
      <c r="B2615" s="2">
        <f>RSI!B2615</f>
        <v>12.4291</v>
      </c>
      <c r="C2615" s="2">
        <f>RSI!I2615</f>
        <v>68.989300381825871</v>
      </c>
      <c r="D2615" s="2">
        <f>MACD!E2615</f>
        <v>-2.5688712758084264E-2</v>
      </c>
      <c r="E2615" s="2">
        <f>MACD!F2615</f>
        <v>-4.8066373921569656E-4</v>
      </c>
      <c r="F2615" s="2">
        <f>'Moving Avg'!D2615</f>
        <v>12.167739999999998</v>
      </c>
      <c r="G2615" s="2">
        <f>'Moving Avg'!F2615</f>
        <v>12.004645000000004</v>
      </c>
      <c r="H2615" s="2">
        <f>'Moving Avg'!G2615</f>
        <v>11.737577999999996</v>
      </c>
      <c r="I2615" s="2">
        <f>'Moving Avg'!H2615</f>
        <v>10.289064999999994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3"/>
        <v>50</v>
      </c>
      <c r="N2615" s="8">
        <f t="shared" si="400"/>
        <v>100</v>
      </c>
      <c r="O2615" s="8">
        <f t="shared" si="401"/>
        <v>50</v>
      </c>
      <c r="P2615" s="8">
        <f t="shared" si="402"/>
        <v>83.5</v>
      </c>
      <c r="Q2615" s="9">
        <f t="shared" si="404"/>
        <v>72.525000000000006</v>
      </c>
      <c r="R2615" s="9">
        <f t="shared" si="405"/>
        <v>68.375</v>
      </c>
      <c r="S2615" s="9">
        <f t="shared" si="406"/>
        <v>72.575000000000003</v>
      </c>
      <c r="T2615" s="9">
        <f t="shared" si="407"/>
        <v>70.875</v>
      </c>
      <c r="U2615" s="8">
        <f t="shared" si="408"/>
        <v>71.158333333333346</v>
      </c>
      <c r="V2615" s="8">
        <f t="shared" si="409"/>
        <v>71.087500000000006</v>
      </c>
    </row>
    <row r="2616" spans="1:22" ht="13.5" x14ac:dyDescent="0.25">
      <c r="A2616" s="3">
        <f>RSI!A2616</f>
        <v>45817</v>
      </c>
      <c r="B2616" s="2">
        <f>RSI!B2616</f>
        <v>12.3904</v>
      </c>
      <c r="C2616" s="2">
        <f>RSI!I2616</f>
        <v>66.969767782731239</v>
      </c>
      <c r="D2616" s="2">
        <f>MACD!E2616</f>
        <v>-3.1515907294201284E-2</v>
      </c>
      <c r="E2616" s="2">
        <f>MACD!F2616</f>
        <v>-6.6877124502128142E-3</v>
      </c>
      <c r="F2616" s="2">
        <f>'Moving Avg'!D2616</f>
        <v>12.28584</v>
      </c>
      <c r="G2616" s="2">
        <f>'Moving Avg'!F2616</f>
        <v>12.023520000000003</v>
      </c>
      <c r="H2616" s="2">
        <f>'Moving Avg'!G2616</f>
        <v>11.758873999999997</v>
      </c>
      <c r="I2616" s="2">
        <f>'Moving Avg'!H2616</f>
        <v>10.304552999999991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3"/>
        <v>50</v>
      </c>
      <c r="N2616" s="8">
        <f t="shared" si="400"/>
        <v>100</v>
      </c>
      <c r="O2616" s="8">
        <f t="shared" si="401"/>
        <v>50</v>
      </c>
      <c r="P2616" s="8">
        <f t="shared" si="402"/>
        <v>83.5</v>
      </c>
      <c r="Q2616" s="9">
        <f t="shared" si="404"/>
        <v>72.525000000000006</v>
      </c>
      <c r="R2616" s="9">
        <f t="shared" si="405"/>
        <v>68.375</v>
      </c>
      <c r="S2616" s="9">
        <f t="shared" si="406"/>
        <v>72.575000000000003</v>
      </c>
      <c r="T2616" s="9">
        <f t="shared" si="407"/>
        <v>70.875</v>
      </c>
      <c r="U2616" s="8">
        <f t="shared" si="408"/>
        <v>71.158333333333346</v>
      </c>
      <c r="V2616" s="8">
        <f t="shared" si="409"/>
        <v>71.087500000000006</v>
      </c>
    </row>
    <row r="2617" spans="1:22" ht="13.5" x14ac:dyDescent="0.25">
      <c r="A2617" s="3">
        <f>RSI!A2617</f>
        <v>45818</v>
      </c>
      <c r="B2617" s="2">
        <f>RSI!B2617</f>
        <v>12.3904</v>
      </c>
      <c r="C2617" s="2">
        <f>RSI!I2617</f>
        <v>66.969767782731225</v>
      </c>
      <c r="D2617" s="2">
        <f>MACD!E2617</f>
        <v>-4.7970080708035212E-2</v>
      </c>
      <c r="E2617" s="2">
        <f>MACD!F2617</f>
        <v>-1.4944186101777293E-2</v>
      </c>
      <c r="F2617" s="2">
        <f>'Moving Avg'!D2617</f>
        <v>12.40394</v>
      </c>
      <c r="G2617" s="2">
        <f>'Moving Avg'!F2617</f>
        <v>12.042880000000002</v>
      </c>
      <c r="H2617" s="2">
        <f>'Moving Avg'!G2617</f>
        <v>11.779201999999998</v>
      </c>
      <c r="I2617" s="2">
        <f>'Moving Avg'!H2617</f>
        <v>10.320040999999996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  <c r="M2617" s="8">
        <f t="shared" si="403"/>
        <v>50</v>
      </c>
      <c r="N2617" s="8">
        <f t="shared" si="400"/>
        <v>100</v>
      </c>
      <c r="O2617" s="8">
        <f t="shared" si="401"/>
        <v>50</v>
      </c>
      <c r="P2617" s="8">
        <f t="shared" si="402"/>
        <v>83.5</v>
      </c>
      <c r="Q2617" s="9">
        <f t="shared" si="404"/>
        <v>72.525000000000006</v>
      </c>
      <c r="R2617" s="9">
        <f t="shared" si="405"/>
        <v>68.375</v>
      </c>
      <c r="S2617" s="9">
        <f t="shared" si="406"/>
        <v>72.575000000000003</v>
      </c>
      <c r="T2617" s="9">
        <f t="shared" si="407"/>
        <v>70.875</v>
      </c>
      <c r="U2617" s="8">
        <f t="shared" si="408"/>
        <v>71.158333333333346</v>
      </c>
      <c r="V2617" s="8">
        <f t="shared" si="409"/>
        <v>71.087500000000006</v>
      </c>
    </row>
    <row r="2618" spans="1:22" ht="13.5" x14ac:dyDescent="0.25">
      <c r="A2618" s="3">
        <f>RSI!A2618</f>
        <v>45819</v>
      </c>
      <c r="B2618" s="2">
        <f>RSI!B2618</f>
        <v>12.3904</v>
      </c>
      <c r="C2618" s="2">
        <f>RSI!I2618</f>
        <v>66.969767782731239</v>
      </c>
      <c r="D2618" s="2">
        <f>MACD!E2618</f>
        <v>-7.1732523346133448E-2</v>
      </c>
      <c r="E2618" s="2">
        <f>MACD!F2618</f>
        <v>-2.6301853550648527E-2</v>
      </c>
      <c r="F2618" s="2">
        <f>'Moving Avg'!D2618</f>
        <v>12.41362</v>
      </c>
      <c r="G2618" s="2">
        <f>'Moving Avg'!F2618</f>
        <v>12.071920000000002</v>
      </c>
      <c r="H2618" s="2">
        <f>'Moving Avg'!G2618</f>
        <v>11.798561999999997</v>
      </c>
      <c r="I2618" s="2">
        <f>'Moving Avg'!H2618</f>
        <v>10.335673999999994</v>
      </c>
      <c r="J2618" s="6" t="str">
        <f>OBV!F2618</f>
        <v>BULLISH</v>
      </c>
      <c r="K2618" s="6" t="str">
        <f>OBV!G2618</f>
        <v>NEUTRAL</v>
      </c>
      <c r="L2618" s="6" t="str">
        <f>OBV!H2618</f>
        <v>CONFIRMED BULLISH</v>
      </c>
      <c r="M2618" s="8">
        <f t="shared" si="403"/>
        <v>50</v>
      </c>
      <c r="N2618" s="8">
        <f t="shared" si="400"/>
        <v>100</v>
      </c>
      <c r="O2618" s="8">
        <f t="shared" si="401"/>
        <v>50</v>
      </c>
      <c r="P2618" s="8">
        <f t="shared" si="402"/>
        <v>83.5</v>
      </c>
      <c r="Q2618" s="9">
        <f t="shared" si="404"/>
        <v>72.525000000000006</v>
      </c>
      <c r="R2618" s="9">
        <f t="shared" si="405"/>
        <v>68.375</v>
      </c>
      <c r="S2618" s="9">
        <f t="shared" si="406"/>
        <v>72.575000000000003</v>
      </c>
      <c r="T2618" s="9">
        <f t="shared" si="407"/>
        <v>70.875</v>
      </c>
      <c r="U2618" s="8">
        <f t="shared" si="408"/>
        <v>71.158333333333346</v>
      </c>
      <c r="V2618" s="8">
        <f t="shared" si="409"/>
        <v>71.087500000000006</v>
      </c>
    </row>
    <row r="2619" spans="1:22" ht="13.5" x14ac:dyDescent="0.25">
      <c r="A2619" s="3">
        <f>RSI!A2619</f>
        <v>45820</v>
      </c>
      <c r="B2619" s="2">
        <f>RSI!B2619</f>
        <v>12.2936</v>
      </c>
      <c r="C2619" s="2">
        <f>RSI!I2619</f>
        <v>61.358484505937781</v>
      </c>
      <c r="D2619" s="2">
        <f>MACD!E2619</f>
        <v>-9.2838909762349431E-2</v>
      </c>
      <c r="E2619" s="2">
        <f>MACD!F2619</f>
        <v>-3.9609264792988708E-2</v>
      </c>
      <c r="F2619" s="2">
        <f>'Moving Avg'!D2619</f>
        <v>12.378779999999999</v>
      </c>
      <c r="G2619" s="2">
        <f>'Moving Avg'!F2619</f>
        <v>12.099025000000001</v>
      </c>
      <c r="H2619" s="2">
        <f>'Moving Avg'!G2619</f>
        <v>11.815405999999996</v>
      </c>
      <c r="I2619" s="2">
        <f>'Moving Avg'!H2619</f>
        <v>10.350822999999997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  <c r="M2619" s="8">
        <f t="shared" si="403"/>
        <v>50</v>
      </c>
      <c r="N2619" s="8">
        <f t="shared" si="400"/>
        <v>100</v>
      </c>
      <c r="O2619" s="8">
        <f t="shared" si="401"/>
        <v>50</v>
      </c>
      <c r="P2619" s="8">
        <f t="shared" si="402"/>
        <v>16.5</v>
      </c>
      <c r="Q2619" s="9">
        <f t="shared" si="404"/>
        <v>62.475000000000001</v>
      </c>
      <c r="R2619" s="9">
        <f t="shared" si="405"/>
        <v>51.625</v>
      </c>
      <c r="S2619" s="9">
        <f t="shared" si="406"/>
        <v>42.424999999999997</v>
      </c>
      <c r="T2619" s="9">
        <f t="shared" si="407"/>
        <v>54.125</v>
      </c>
      <c r="U2619" s="8">
        <f t="shared" si="408"/>
        <v>52.17499999999999</v>
      </c>
      <c r="V2619" s="8">
        <f t="shared" si="409"/>
        <v>52.662499999999994</v>
      </c>
    </row>
    <row r="2620" spans="1:22" ht="13.5" x14ac:dyDescent="0.25">
      <c r="A2620" s="3">
        <f>RSI!A2620</f>
        <v>45821</v>
      </c>
      <c r="B2620" s="2">
        <f>RSI!B2620</f>
        <v>12.1968</v>
      </c>
      <c r="C2620" s="2">
        <f>RSI!I2620</f>
        <v>56.280128265598464</v>
      </c>
      <c r="D2620" s="2">
        <f>MACD!E2620</f>
        <v>-0.12139247279770693</v>
      </c>
      <c r="E2620" s="2">
        <f>MACD!F2620</f>
        <v>-5.5965906393932355E-2</v>
      </c>
      <c r="F2620" s="2">
        <f>'Moving Avg'!D2620</f>
        <v>12.332319999999999</v>
      </c>
      <c r="G2620" s="2">
        <f>'Moving Avg'!F2620</f>
        <v>12.121290000000002</v>
      </c>
      <c r="H2620" s="2">
        <f>'Moving Avg'!G2620</f>
        <v>11.827795999999996</v>
      </c>
      <c r="I2620" s="2">
        <f>'Moving Avg'!H2620</f>
        <v>10.366020499999996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  <c r="M2620" s="8">
        <f t="shared" si="403"/>
        <v>50</v>
      </c>
      <c r="N2620" s="8">
        <f t="shared" si="400"/>
        <v>100</v>
      </c>
      <c r="O2620" s="8">
        <f t="shared" si="401"/>
        <v>50</v>
      </c>
      <c r="P2620" s="8">
        <f t="shared" si="402"/>
        <v>16.5</v>
      </c>
      <c r="Q2620" s="9">
        <f t="shared" si="404"/>
        <v>62.475000000000001</v>
      </c>
      <c r="R2620" s="9">
        <f t="shared" si="405"/>
        <v>51.625</v>
      </c>
      <c r="S2620" s="9">
        <f t="shared" si="406"/>
        <v>42.424999999999997</v>
      </c>
      <c r="T2620" s="9">
        <f t="shared" si="407"/>
        <v>54.125</v>
      </c>
      <c r="U2620" s="8">
        <f t="shared" si="408"/>
        <v>52.17499999999999</v>
      </c>
      <c r="V2620" s="8">
        <f t="shared" si="409"/>
        <v>52.662499999999994</v>
      </c>
    </row>
    <row r="2621" spans="1:22" ht="13.5" x14ac:dyDescent="0.25">
      <c r="A2621" s="3">
        <f>RSI!A2621</f>
        <v>45824</v>
      </c>
      <c r="B2621" s="2">
        <f>RSI!B2621</f>
        <v>12.1</v>
      </c>
      <c r="C2621" s="2">
        <f>RSI!I2621</f>
        <v>51.674299188899134</v>
      </c>
      <c r="D2621" s="2">
        <f>MACD!E2621</f>
        <v>-0.14662740141175945</v>
      </c>
      <c r="E2621" s="2">
        <f>MACD!F2621</f>
        <v>-7.4098205397497785E-2</v>
      </c>
      <c r="F2621" s="2">
        <f>'Moving Avg'!D2621</f>
        <v>12.274239999999999</v>
      </c>
      <c r="G2621" s="2">
        <f>'Moving Avg'!F2621</f>
        <v>12.128550000000001</v>
      </c>
      <c r="H2621" s="2">
        <f>'Moving Avg'!G2621</f>
        <v>11.838637999999998</v>
      </c>
      <c r="I2621" s="2">
        <f>'Moving Avg'!H2621</f>
        <v>10.381169499999993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3"/>
        <v>50</v>
      </c>
      <c r="N2621" s="8">
        <f t="shared" si="400"/>
        <v>100</v>
      </c>
      <c r="O2621" s="8">
        <f t="shared" si="401"/>
        <v>50</v>
      </c>
      <c r="P2621" s="8">
        <f t="shared" si="402"/>
        <v>16.5</v>
      </c>
      <c r="Q2621" s="9">
        <f t="shared" si="404"/>
        <v>62.475000000000001</v>
      </c>
      <c r="R2621" s="9">
        <f t="shared" si="405"/>
        <v>51.625</v>
      </c>
      <c r="S2621" s="9">
        <f t="shared" si="406"/>
        <v>42.424999999999997</v>
      </c>
      <c r="T2621" s="9">
        <f t="shared" si="407"/>
        <v>54.125</v>
      </c>
      <c r="U2621" s="8">
        <f t="shared" si="408"/>
        <v>52.17499999999999</v>
      </c>
      <c r="V2621" s="8">
        <f t="shared" si="409"/>
        <v>52.662499999999994</v>
      </c>
    </row>
    <row r="2622" spans="1:22" ht="13.5" x14ac:dyDescent="0.25">
      <c r="A2622" s="3">
        <f>RSI!A2622</f>
        <v>45825</v>
      </c>
      <c r="B2622" s="2">
        <f>RSI!B2622</f>
        <v>12.1</v>
      </c>
      <c r="C2622" s="2">
        <f>RSI!I2622</f>
        <v>51.674299188899134</v>
      </c>
      <c r="D2622" s="2">
        <f>MACD!E2622</f>
        <v>-0.16814733236109625</v>
      </c>
      <c r="E2622" s="2">
        <f>MACD!F2622</f>
        <v>-9.2908030790217477E-2</v>
      </c>
      <c r="F2622" s="2">
        <f>'Moving Avg'!D2622</f>
        <v>12.216159999999999</v>
      </c>
      <c r="G2622" s="2">
        <f>'Moving Avg'!F2622</f>
        <v>12.135809999999999</v>
      </c>
      <c r="H2622" s="2">
        <f>'Moving Avg'!G2622</f>
        <v>11.851801999999999</v>
      </c>
      <c r="I2622" s="2">
        <f>'Moving Avg'!H2622</f>
        <v>10.395931499999993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  <c r="M2622" s="8">
        <f t="shared" si="403"/>
        <v>50</v>
      </c>
      <c r="N2622" s="8">
        <f t="shared" si="400"/>
        <v>100</v>
      </c>
      <c r="O2622" s="8">
        <f t="shared" si="401"/>
        <v>50</v>
      </c>
      <c r="P2622" s="8">
        <f t="shared" si="402"/>
        <v>16.5</v>
      </c>
      <c r="Q2622" s="9">
        <f t="shared" si="404"/>
        <v>62.475000000000001</v>
      </c>
      <c r="R2622" s="9">
        <f t="shared" si="405"/>
        <v>51.625</v>
      </c>
      <c r="S2622" s="9">
        <f t="shared" si="406"/>
        <v>42.424999999999997</v>
      </c>
      <c r="T2622" s="9">
        <f t="shared" si="407"/>
        <v>54.125</v>
      </c>
      <c r="U2622" s="8">
        <f t="shared" si="408"/>
        <v>52.17499999999999</v>
      </c>
      <c r="V2622" s="8">
        <f t="shared" si="409"/>
        <v>52.662499999999994</v>
      </c>
    </row>
    <row r="2623" spans="1:22" ht="13.5" x14ac:dyDescent="0.25">
      <c r="A2623" s="3">
        <f>RSI!A2623</f>
        <v>45826</v>
      </c>
      <c r="B2623" s="2">
        <f>RSI!B2623</f>
        <v>12.0806</v>
      </c>
      <c r="C2623" s="2">
        <f>RSI!I2623</f>
        <v>50.709716070488497</v>
      </c>
      <c r="D2623" s="2">
        <f>MACD!E2623</f>
        <v>-0.10167437418908243</v>
      </c>
      <c r="E2623" s="2">
        <f>MACD!F2623</f>
        <v>-9.4661299469990468E-2</v>
      </c>
      <c r="F2623" s="2">
        <f>'Moving Avg'!D2623</f>
        <v>12.154199999999999</v>
      </c>
      <c r="G2623" s="2">
        <f>'Moving Avg'!F2623</f>
        <v>12.139194999999999</v>
      </c>
      <c r="H2623" s="2">
        <f>'Moving Avg'!G2623</f>
        <v>11.864965999999999</v>
      </c>
      <c r="I2623" s="2">
        <f>'Moving Avg'!H2623</f>
        <v>10.410547999999991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  <c r="M2623" s="8">
        <f t="shared" si="403"/>
        <v>50</v>
      </c>
      <c r="N2623" s="8">
        <f t="shared" si="400"/>
        <v>45</v>
      </c>
      <c r="O2623" s="8">
        <f t="shared" si="401"/>
        <v>50</v>
      </c>
      <c r="P2623" s="8">
        <f t="shared" si="402"/>
        <v>16.5</v>
      </c>
      <c r="Q2623" s="9">
        <f t="shared" si="404"/>
        <v>43.225000000000001</v>
      </c>
      <c r="R2623" s="9">
        <f t="shared" si="405"/>
        <v>40.625</v>
      </c>
      <c r="S2623" s="9">
        <f t="shared" si="406"/>
        <v>34.174999999999997</v>
      </c>
      <c r="T2623" s="9">
        <f t="shared" si="407"/>
        <v>40.375</v>
      </c>
      <c r="U2623" s="8">
        <f t="shared" si="408"/>
        <v>39.341666666666661</v>
      </c>
      <c r="V2623" s="8">
        <f t="shared" si="409"/>
        <v>39.599999999999994</v>
      </c>
    </row>
    <row r="2624" spans="1:22" ht="13.5" x14ac:dyDescent="0.25">
      <c r="A2624" s="3">
        <f>RSI!A2624</f>
        <v>45827</v>
      </c>
      <c r="B2624" s="2">
        <f>RSI!B2624</f>
        <v>12.119400000000001</v>
      </c>
      <c r="C2624" s="2">
        <f>RSI!I2624</f>
        <v>52.614835191788373</v>
      </c>
      <c r="D2624" s="2">
        <f>MACD!E2624</f>
        <v>-2.8977049419680156E-2</v>
      </c>
      <c r="E2624" s="2">
        <f>MACD!F2624</f>
        <v>-8.1524449459928414E-2</v>
      </c>
      <c r="F2624" s="2">
        <f>'Moving Avg'!D2624</f>
        <v>12.11936</v>
      </c>
      <c r="G2624" s="2">
        <f>'Moving Avg'!F2624</f>
        <v>12.142584999999999</v>
      </c>
      <c r="H2624" s="2">
        <f>'Moving Avg'!G2624</f>
        <v>11.881036000000002</v>
      </c>
      <c r="I2624" s="2">
        <f>'Moving Avg'!H2624</f>
        <v>10.425406999999993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  <c r="M2624" s="8">
        <f t="shared" si="403"/>
        <v>50</v>
      </c>
      <c r="N2624" s="8">
        <f t="shared" si="400"/>
        <v>0</v>
      </c>
      <c r="O2624" s="8">
        <f t="shared" si="401"/>
        <v>50</v>
      </c>
      <c r="P2624" s="8">
        <f t="shared" si="402"/>
        <v>16.5</v>
      </c>
      <c r="Q2624" s="9">
        <f t="shared" si="404"/>
        <v>27.475000000000001</v>
      </c>
      <c r="R2624" s="9">
        <f t="shared" si="405"/>
        <v>31.625</v>
      </c>
      <c r="S2624" s="9">
        <f t="shared" si="406"/>
        <v>27.425000000000001</v>
      </c>
      <c r="T2624" s="9">
        <f t="shared" si="407"/>
        <v>29.125</v>
      </c>
      <c r="U2624" s="8">
        <f t="shared" si="408"/>
        <v>28.841666666666669</v>
      </c>
      <c r="V2624" s="8">
        <f t="shared" si="409"/>
        <v>28.912500000000001</v>
      </c>
    </row>
    <row r="2625" spans="1:22" ht="13.5" x14ac:dyDescent="0.25">
      <c r="A2625" s="3">
        <f>RSI!A2625</f>
        <v>45828</v>
      </c>
      <c r="B2625" s="2">
        <f>RSI!B2625</f>
        <v>12.4291</v>
      </c>
      <c r="C2625" s="2">
        <f>RSI!I2625</f>
        <v>64.432023123241834</v>
      </c>
      <c r="D2625" s="2">
        <f>MACD!E2625</f>
        <v>3.3855503218163108E-3</v>
      </c>
      <c r="E2625" s="2">
        <f>MACD!F2625</f>
        <v>-6.4542449503579472E-2</v>
      </c>
      <c r="F2625" s="2">
        <f>'Moving Avg'!D2625</f>
        <v>12.16582</v>
      </c>
      <c r="G2625" s="2">
        <f>'Moving Avg'!F2625</f>
        <v>12.163395</v>
      </c>
      <c r="H2625" s="2">
        <f>'Moving Avg'!G2625</f>
        <v>11.903106000000001</v>
      </c>
      <c r="I2625" s="2">
        <f>'Moving Avg'!H2625</f>
        <v>10.441862999999991</v>
      </c>
      <c r="J2625" s="6" t="str">
        <f>OBV!F2625</f>
        <v>BULLISH</v>
      </c>
      <c r="K2625" s="6" t="str">
        <f>OBV!G2625</f>
        <v>NEUTRAL</v>
      </c>
      <c r="L2625" s="6" t="str">
        <f>OBV!H2625</f>
        <v>CONFIRMED BULLISH</v>
      </c>
      <c r="M2625" s="8">
        <f t="shared" si="403"/>
        <v>50</v>
      </c>
      <c r="N2625" s="8">
        <f t="shared" si="400"/>
        <v>0</v>
      </c>
      <c r="O2625" s="8">
        <f t="shared" si="401"/>
        <v>50</v>
      </c>
      <c r="P2625" s="8">
        <f t="shared" si="402"/>
        <v>83.5</v>
      </c>
      <c r="Q2625" s="9">
        <f t="shared" si="404"/>
        <v>37.524999999999999</v>
      </c>
      <c r="R2625" s="9">
        <f t="shared" si="405"/>
        <v>48.375</v>
      </c>
      <c r="S2625" s="9">
        <f t="shared" si="406"/>
        <v>57.575000000000003</v>
      </c>
      <c r="T2625" s="9">
        <f t="shared" si="407"/>
        <v>45.875</v>
      </c>
      <c r="U2625" s="8">
        <f t="shared" si="408"/>
        <v>47.82500000000001</v>
      </c>
      <c r="V2625" s="8">
        <f t="shared" si="409"/>
        <v>47.337500000000006</v>
      </c>
    </row>
    <row r="2626" spans="1:22" ht="13.5" x14ac:dyDescent="0.25">
      <c r="A2626" s="3">
        <f>RSI!A2626</f>
        <v>45831</v>
      </c>
      <c r="B2626" s="2">
        <f>RSI!B2626</f>
        <v>12.59</v>
      </c>
      <c r="C2626" s="2">
        <f>RSI!I2626</f>
        <v>68.787184166564998</v>
      </c>
      <c r="D2626" s="2">
        <f>MACD!E2626</f>
        <v>1.0829917067180617E-2</v>
      </c>
      <c r="E2626" s="2">
        <f>MACD!F2626</f>
        <v>-4.9467976189427457E-2</v>
      </c>
      <c r="F2626" s="2">
        <f>'Moving Avg'!D2626</f>
        <v>12.263819999999999</v>
      </c>
      <c r="G2626" s="2">
        <f>'Moving Avg'!F2626</f>
        <v>12.187895000000001</v>
      </c>
      <c r="H2626" s="2">
        <f>'Moving Avg'!G2626</f>
        <v>11.928782000000002</v>
      </c>
      <c r="I2626" s="2">
        <f>'Moving Avg'!H2626</f>
        <v>10.459316999999992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  <c r="M2626" s="8">
        <f t="shared" si="403"/>
        <v>50</v>
      </c>
      <c r="N2626" s="8">
        <f t="shared" ref="N2626:N2693" si="410">IF(E2626-D2626&gt;0.02, 100, IF(E2626-D2626&lt;0,0,45))</f>
        <v>0</v>
      </c>
      <c r="O2626" s="8">
        <f t="shared" ref="O2626:O2693" si="411">IF(F2626-I2626&gt;10,100,IF(F2626-I2626&gt;5,75, IF(F2626-I2626&gt;0,50,0)))</f>
        <v>50</v>
      </c>
      <c r="P2626" s="8">
        <f t="shared" ref="P2626:P2693" si="412">IF(L2626="confirmed bullish", 34, IF(L2626="bullish divergence",17, 0))+IF(J2626="bullish",33,IF(J2626="bearish",0,16.5))+IF(K2626="strong",33,IF(K2626="weak",0,16.5))</f>
        <v>83.5</v>
      </c>
      <c r="Q2626" s="9">
        <f t="shared" si="404"/>
        <v>37.524999999999999</v>
      </c>
      <c r="R2626" s="9">
        <f t="shared" si="405"/>
        <v>48.375</v>
      </c>
      <c r="S2626" s="9">
        <f t="shared" si="406"/>
        <v>57.575000000000003</v>
      </c>
      <c r="T2626" s="9">
        <f t="shared" si="407"/>
        <v>45.875</v>
      </c>
      <c r="U2626" s="8">
        <f t="shared" si="408"/>
        <v>47.82500000000001</v>
      </c>
      <c r="V2626" s="8">
        <f t="shared" si="409"/>
        <v>47.337500000000006</v>
      </c>
    </row>
    <row r="2627" spans="1:22" ht="13.5" x14ac:dyDescent="0.25">
      <c r="A2627" s="3">
        <f>RSI!A2627</f>
        <v>45832</v>
      </c>
      <c r="B2627" s="2">
        <f>RSI!B2627</f>
        <v>12.35</v>
      </c>
      <c r="C2627" s="2">
        <f>RSI!I2627</f>
        <v>57.481148009406276</v>
      </c>
      <c r="D2627" s="2">
        <f>MACD!E2627</f>
        <v>3.2042114180306669E-2</v>
      </c>
      <c r="E2627" s="2">
        <f>MACD!F2627</f>
        <v>-3.3165958115480634E-2</v>
      </c>
      <c r="F2627" s="2">
        <f>'Moving Avg'!D2627</f>
        <v>12.31382</v>
      </c>
      <c r="G2627" s="2">
        <f>'Moving Avg'!F2627</f>
        <v>12.2033</v>
      </c>
      <c r="H2627" s="2">
        <f>'Moving Avg'!G2627</f>
        <v>11.948302000000002</v>
      </c>
      <c r="I2627" s="2">
        <f>'Moving Avg'!H2627</f>
        <v>10.475764499999991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  <c r="M2627" s="8">
        <f t="shared" ref="M2627:M2690" si="413">IF(C2627&lt;30,100, IF(C2627&gt;70, 0, 50))</f>
        <v>50</v>
      </c>
      <c r="N2627" s="8">
        <f t="shared" si="410"/>
        <v>0</v>
      </c>
      <c r="O2627" s="8">
        <f t="shared" si="411"/>
        <v>50</v>
      </c>
      <c r="P2627" s="8">
        <f t="shared" si="412"/>
        <v>16.5</v>
      </c>
      <c r="Q2627" s="9">
        <f t="shared" ref="Q2627:Q2690" si="414">0.35*M2627+N2627*0.35+O2627*0.15+P2627*0.15</f>
        <v>27.475000000000001</v>
      </c>
      <c r="R2627" s="9">
        <f t="shared" ref="R2627:R2690" si="415">M2627*0.2+N2627*0.2+O2627*0.35+P2627*0.25</f>
        <v>31.625</v>
      </c>
      <c r="S2627" s="9">
        <f t="shared" ref="S2627:S2690" si="416">M2627*0.15+N2627*0.15+O2627*0.25+P2627*0.45</f>
        <v>27.425000000000001</v>
      </c>
      <c r="T2627" s="9">
        <f t="shared" ref="T2627:T2690" si="417">0.25*SUM(M2627:P2627)</f>
        <v>29.125</v>
      </c>
      <c r="U2627" s="8">
        <f t="shared" ref="U2627:U2690" si="418">SUM(Q2627:S2627)/3</f>
        <v>28.841666666666669</v>
      </c>
      <c r="V2627" s="8">
        <f t="shared" ref="V2627:V2690" si="419">SUM(Q2627:T2627)/4</f>
        <v>28.912500000000001</v>
      </c>
    </row>
    <row r="2628" spans="1:22" ht="13.5" x14ac:dyDescent="0.25">
      <c r="A2628" s="3">
        <f>RSI!A2628</f>
        <v>45833</v>
      </c>
      <c r="B2628" s="2">
        <f>RSI!B2628</f>
        <v>12.6</v>
      </c>
      <c r="C2628" s="2">
        <f>RSI!I2628</f>
        <v>64.100361181530161</v>
      </c>
      <c r="D2628" s="2">
        <f>MACD!E2628</f>
        <v>3.0238084976284441E-2</v>
      </c>
      <c r="E2628" s="2">
        <f>MACD!F2628</f>
        <v>-2.0485149497127618E-2</v>
      </c>
      <c r="F2628" s="2">
        <f>'Moving Avg'!D2628</f>
        <v>12.4177</v>
      </c>
      <c r="G2628" s="2">
        <f>'Moving Avg'!F2628</f>
        <v>12.233625</v>
      </c>
      <c r="H2628" s="2">
        <f>'Moving Avg'!G2628</f>
        <v>11.973789999999999</v>
      </c>
      <c r="I2628" s="2">
        <f>'Moving Avg'!H2628</f>
        <v>10.49215549999999</v>
      </c>
      <c r="J2628" s="6" t="str">
        <f>OBV!F2628</f>
        <v>BULLISH</v>
      </c>
      <c r="K2628" s="6" t="str">
        <f>OBV!G2628</f>
        <v>NEUTRAL</v>
      </c>
      <c r="L2628" s="6" t="str">
        <f>OBV!H2628</f>
        <v>CONFIRMED BULLISH</v>
      </c>
      <c r="M2628" s="8">
        <f t="shared" si="413"/>
        <v>50</v>
      </c>
      <c r="N2628" s="8">
        <f t="shared" si="410"/>
        <v>0</v>
      </c>
      <c r="O2628" s="8">
        <f t="shared" si="411"/>
        <v>50</v>
      </c>
      <c r="P2628" s="8">
        <f t="shared" si="412"/>
        <v>83.5</v>
      </c>
      <c r="Q2628" s="9">
        <f t="shared" si="414"/>
        <v>37.524999999999999</v>
      </c>
      <c r="R2628" s="9">
        <f t="shared" si="415"/>
        <v>48.375</v>
      </c>
      <c r="S2628" s="9">
        <f t="shared" si="416"/>
        <v>57.575000000000003</v>
      </c>
      <c r="T2628" s="9">
        <f t="shared" si="417"/>
        <v>45.875</v>
      </c>
      <c r="U2628" s="8">
        <f t="shared" si="418"/>
        <v>47.82500000000001</v>
      </c>
      <c r="V2628" s="8">
        <f t="shared" si="419"/>
        <v>47.337500000000006</v>
      </c>
    </row>
    <row r="2629" spans="1:22" ht="13.5" x14ac:dyDescent="0.25">
      <c r="A2629" s="3">
        <f>RSI!A2629</f>
        <v>45835</v>
      </c>
      <c r="B2629" s="2">
        <f>RSI!B2629</f>
        <v>12.67</v>
      </c>
      <c r="C2629" s="2">
        <f>RSI!I2629</f>
        <v>65.710023366928823</v>
      </c>
      <c r="D2629" s="2">
        <f>MACD!E2629</f>
        <v>6.0139813551689514E-3</v>
      </c>
      <c r="E2629" s="2">
        <f>MACD!F2629</f>
        <v>-1.5185323326668306E-2</v>
      </c>
      <c r="F2629" s="2">
        <f>'Moving Avg'!D2629</f>
        <v>12.527820000000002</v>
      </c>
      <c r="G2629" s="2">
        <f>'Moving Avg'!F2629</f>
        <v>12.269385</v>
      </c>
      <c r="H2629" s="2">
        <f>'Moving Avg'!G2629</f>
        <v>12.000483999999998</v>
      </c>
      <c r="I2629" s="2">
        <f>'Moving Avg'!H2629</f>
        <v>10.509041499999991</v>
      </c>
      <c r="J2629" s="6" t="str">
        <f>OBV!F2629</f>
        <v>BULLISH</v>
      </c>
      <c r="K2629" s="6" t="str">
        <f>OBV!G2629</f>
        <v>NEUTRAL</v>
      </c>
      <c r="L2629" s="6" t="str">
        <f>OBV!H2629</f>
        <v>CONFIRMED BULLISH</v>
      </c>
      <c r="M2629" s="8">
        <f t="shared" si="413"/>
        <v>50</v>
      </c>
      <c r="N2629" s="8">
        <f t="shared" si="410"/>
        <v>0</v>
      </c>
      <c r="O2629" s="8">
        <f t="shared" si="411"/>
        <v>50</v>
      </c>
      <c r="P2629" s="8">
        <f t="shared" si="412"/>
        <v>83.5</v>
      </c>
      <c r="Q2629" s="9">
        <f t="shared" si="414"/>
        <v>37.524999999999999</v>
      </c>
      <c r="R2629" s="9">
        <f t="shared" si="415"/>
        <v>48.375</v>
      </c>
      <c r="S2629" s="9">
        <f t="shared" si="416"/>
        <v>57.575000000000003</v>
      </c>
      <c r="T2629" s="9">
        <f t="shared" si="417"/>
        <v>45.875</v>
      </c>
      <c r="U2629" s="8">
        <f t="shared" si="418"/>
        <v>47.82500000000001</v>
      </c>
      <c r="V2629" s="8">
        <f t="shared" si="419"/>
        <v>47.337500000000006</v>
      </c>
    </row>
    <row r="2630" spans="1:22" ht="13.5" x14ac:dyDescent="0.25">
      <c r="A2630" s="3">
        <f>RSI!A2630</f>
        <v>45838</v>
      </c>
      <c r="B2630" s="2">
        <f>RSI!B2630</f>
        <v>12.65</v>
      </c>
      <c r="C2630" s="2">
        <f>RSI!I2630</f>
        <v>64.815807772724156</v>
      </c>
      <c r="D2630" s="2">
        <f>MACD!E2630</f>
        <v>-3.0733837508726936E-2</v>
      </c>
      <c r="E2630" s="2">
        <f>MACD!F2630</f>
        <v>-1.8295026163080035E-2</v>
      </c>
      <c r="F2630" s="2">
        <f>'Moving Avg'!D2630</f>
        <v>12.571999999999999</v>
      </c>
      <c r="G2630" s="2">
        <f>'Moving Avg'!F2630</f>
        <v>12.309469999999999</v>
      </c>
      <c r="H2630" s="2">
        <f>'Moving Avg'!G2630</f>
        <v>12.026004</v>
      </c>
      <c r="I2630" s="2">
        <f>'Moving Avg'!H2630</f>
        <v>10.524810999999993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  <c r="M2630" s="8">
        <f t="shared" si="413"/>
        <v>50</v>
      </c>
      <c r="N2630" s="8">
        <f t="shared" si="410"/>
        <v>45</v>
      </c>
      <c r="O2630" s="8">
        <f t="shared" si="411"/>
        <v>50</v>
      </c>
      <c r="P2630" s="8">
        <f t="shared" si="412"/>
        <v>16.5</v>
      </c>
      <c r="Q2630" s="9">
        <f t="shared" si="414"/>
        <v>43.225000000000001</v>
      </c>
      <c r="R2630" s="9">
        <f t="shared" si="415"/>
        <v>40.625</v>
      </c>
      <c r="S2630" s="9">
        <f t="shared" si="416"/>
        <v>34.174999999999997</v>
      </c>
      <c r="T2630" s="9">
        <f t="shared" si="417"/>
        <v>40.375</v>
      </c>
      <c r="U2630" s="8">
        <f t="shared" si="418"/>
        <v>39.341666666666661</v>
      </c>
      <c r="V2630" s="8">
        <f t="shared" si="419"/>
        <v>39.599999999999994</v>
      </c>
    </row>
    <row r="2631" spans="1:22" ht="13.5" x14ac:dyDescent="0.25">
      <c r="A2631" s="3">
        <f>RSI!A2631</f>
        <v>45839</v>
      </c>
      <c r="B2631" s="2">
        <f>RSI!B2631</f>
        <v>12.63</v>
      </c>
      <c r="C2631" s="2">
        <f>RSI!I2631</f>
        <v>63.879631344107914</v>
      </c>
      <c r="D2631" s="2">
        <f>MACD!E2631</f>
        <v>-7.7750119097149906E-2</v>
      </c>
      <c r="E2631" s="2">
        <f>MACD!F2631</f>
        <v>-3.018604474989401E-2</v>
      </c>
      <c r="F2631" s="2">
        <f>'Moving Avg'!D2631</f>
        <v>12.58</v>
      </c>
      <c r="G2631" s="2">
        <f>'Moving Avg'!F2631</f>
        <v>12.350975</v>
      </c>
      <c r="H2631" s="2">
        <f>'Moving Avg'!G2631</f>
        <v>12.049187999999999</v>
      </c>
      <c r="I2631" s="2">
        <f>'Moving Avg'!H2631</f>
        <v>10.540528999999994</v>
      </c>
      <c r="J2631" s="6" t="str">
        <f>OBV!F2631</f>
        <v>BULLISH</v>
      </c>
      <c r="K2631" s="6" t="str">
        <f>OBV!G2631</f>
        <v>NEUTRAL</v>
      </c>
      <c r="L2631" s="6" t="str">
        <f>OBV!H2631</f>
        <v>CONFIRMED BULLISH</v>
      </c>
      <c r="M2631" s="8">
        <f t="shared" si="413"/>
        <v>50</v>
      </c>
      <c r="N2631" s="8">
        <f t="shared" si="410"/>
        <v>100</v>
      </c>
      <c r="O2631" s="8">
        <f t="shared" si="411"/>
        <v>50</v>
      </c>
      <c r="P2631" s="8">
        <f t="shared" si="412"/>
        <v>83.5</v>
      </c>
      <c r="Q2631" s="9">
        <f t="shared" si="414"/>
        <v>72.525000000000006</v>
      </c>
      <c r="R2631" s="9">
        <f t="shared" si="415"/>
        <v>68.375</v>
      </c>
      <c r="S2631" s="9">
        <f t="shared" si="416"/>
        <v>72.575000000000003</v>
      </c>
      <c r="T2631" s="9">
        <f t="shared" si="417"/>
        <v>70.875</v>
      </c>
      <c r="U2631" s="8">
        <f t="shared" si="418"/>
        <v>71.158333333333346</v>
      </c>
      <c r="V2631" s="8">
        <f t="shared" si="419"/>
        <v>71.087500000000006</v>
      </c>
    </row>
    <row r="2632" spans="1:22" ht="13.5" x14ac:dyDescent="0.25">
      <c r="A2632" s="3">
        <f>RSI!A2632</f>
        <v>45840</v>
      </c>
      <c r="B2632" s="2">
        <f>RSI!B2632</f>
        <v>12.54</v>
      </c>
      <c r="C2632" s="2">
        <f>RSI!I2632</f>
        <v>59.700806576782171</v>
      </c>
      <c r="D2632" s="2">
        <f>MACD!E2632</f>
        <v>-0.11307341528070403</v>
      </c>
      <c r="E2632" s="2">
        <f>MACD!F2632</f>
        <v>-4.6763518856056022E-2</v>
      </c>
      <c r="F2632" s="2">
        <f>'Moving Avg'!D2632</f>
        <v>12.618</v>
      </c>
      <c r="G2632" s="2">
        <f>'Moving Avg'!F2632</f>
        <v>12.387979999999999</v>
      </c>
      <c r="H2632" s="2">
        <f>'Moving Avg'!G2632</f>
        <v>12.070765999999999</v>
      </c>
      <c r="I2632" s="2">
        <f>'Moving Avg'!H2632</f>
        <v>10.556038999999993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  <c r="M2632" s="8">
        <f t="shared" si="413"/>
        <v>50</v>
      </c>
      <c r="N2632" s="8">
        <f t="shared" si="410"/>
        <v>100</v>
      </c>
      <c r="O2632" s="8">
        <f t="shared" si="411"/>
        <v>50</v>
      </c>
      <c r="P2632" s="8">
        <f t="shared" si="412"/>
        <v>83.5</v>
      </c>
      <c r="Q2632" s="9">
        <f t="shared" si="414"/>
        <v>72.525000000000006</v>
      </c>
      <c r="R2632" s="9">
        <f t="shared" si="415"/>
        <v>68.375</v>
      </c>
      <c r="S2632" s="9">
        <f t="shared" si="416"/>
        <v>72.575000000000003</v>
      </c>
      <c r="T2632" s="9">
        <f t="shared" si="417"/>
        <v>70.875</v>
      </c>
      <c r="U2632" s="8">
        <f t="shared" si="418"/>
        <v>71.158333333333346</v>
      </c>
      <c r="V2632" s="8">
        <f t="shared" si="419"/>
        <v>71.087500000000006</v>
      </c>
    </row>
    <row r="2633" spans="1:22" ht="13.5" x14ac:dyDescent="0.25">
      <c r="A2633" s="3">
        <f>RSI!A2633</f>
        <v>45841</v>
      </c>
      <c r="B2633" s="2">
        <f>RSI!B2633</f>
        <v>12.54</v>
      </c>
      <c r="C2633" s="2">
        <f>RSI!I2633</f>
        <v>59.700806576782171</v>
      </c>
      <c r="D2633" s="2">
        <f>MACD!E2633</f>
        <v>-0.1474586369027957</v>
      </c>
      <c r="E2633" s="2">
        <f>MACD!F2633</f>
        <v>-6.6902542465403961E-2</v>
      </c>
      <c r="F2633" s="2">
        <f>'Moving Avg'!D2633</f>
        <v>12.606</v>
      </c>
      <c r="G2633" s="2">
        <f>'Moving Avg'!F2633</f>
        <v>12.397879999999997</v>
      </c>
      <c r="H2633" s="2">
        <f>'Moving Avg'!G2633</f>
        <v>12.093311999999999</v>
      </c>
      <c r="I2633" s="2">
        <f>'Moving Avg'!H2633</f>
        <v>10.571597499999994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  <c r="M2633" s="8">
        <f t="shared" si="413"/>
        <v>50</v>
      </c>
      <c r="N2633" s="8">
        <f t="shared" si="410"/>
        <v>100</v>
      </c>
      <c r="O2633" s="8">
        <f t="shared" si="411"/>
        <v>50</v>
      </c>
      <c r="P2633" s="8">
        <f t="shared" si="412"/>
        <v>16.5</v>
      </c>
      <c r="Q2633" s="9">
        <f t="shared" si="414"/>
        <v>62.475000000000001</v>
      </c>
      <c r="R2633" s="9">
        <f t="shared" si="415"/>
        <v>51.625</v>
      </c>
      <c r="S2633" s="9">
        <f t="shared" si="416"/>
        <v>42.424999999999997</v>
      </c>
      <c r="T2633" s="9">
        <f t="shared" si="417"/>
        <v>54.125</v>
      </c>
      <c r="U2633" s="8">
        <f t="shared" si="418"/>
        <v>52.17499999999999</v>
      </c>
      <c r="V2633" s="8">
        <f t="shared" si="419"/>
        <v>52.662499999999994</v>
      </c>
    </row>
    <row r="2634" spans="1:22" ht="13.5" x14ac:dyDescent="0.25">
      <c r="A2634" s="3">
        <f>RSI!A2634</f>
        <v>45842</v>
      </c>
      <c r="B2634" s="2">
        <f>RSI!B2634</f>
        <v>12.54</v>
      </c>
      <c r="C2634" s="2">
        <f>RSI!I2634</f>
        <v>59.700806576782171</v>
      </c>
      <c r="D2634" s="2">
        <f>MACD!E2634</f>
        <v>-0.17198428191266402</v>
      </c>
      <c r="E2634" s="2">
        <f>MACD!F2634</f>
        <v>-8.7918890354855977E-2</v>
      </c>
      <c r="F2634" s="2">
        <f>'Moving Avg'!D2634</f>
        <v>12.58</v>
      </c>
      <c r="G2634" s="2">
        <f>'Moving Avg'!F2634</f>
        <v>12.401489999999997</v>
      </c>
      <c r="H2634" s="2">
        <f>'Moving Avg'!G2634</f>
        <v>12.114695999999997</v>
      </c>
      <c r="I2634" s="2">
        <f>'Moving Avg'!H2634</f>
        <v>10.587155999999993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  <c r="M2634" s="8">
        <f t="shared" si="413"/>
        <v>50</v>
      </c>
      <c r="N2634" s="8">
        <f t="shared" si="410"/>
        <v>100</v>
      </c>
      <c r="O2634" s="8">
        <f t="shared" si="411"/>
        <v>50</v>
      </c>
      <c r="P2634" s="8">
        <f t="shared" si="412"/>
        <v>16.5</v>
      </c>
      <c r="Q2634" s="9">
        <f t="shared" si="414"/>
        <v>62.475000000000001</v>
      </c>
      <c r="R2634" s="9">
        <f t="shared" si="415"/>
        <v>51.625</v>
      </c>
      <c r="S2634" s="9">
        <f t="shared" si="416"/>
        <v>42.424999999999997</v>
      </c>
      <c r="T2634" s="9">
        <f t="shared" si="417"/>
        <v>54.125</v>
      </c>
      <c r="U2634" s="8">
        <f t="shared" si="418"/>
        <v>52.17499999999999</v>
      </c>
      <c r="V2634" s="8">
        <f t="shared" si="419"/>
        <v>52.662499999999994</v>
      </c>
    </row>
    <row r="2635" spans="1:22" ht="13.5" x14ac:dyDescent="0.25">
      <c r="A2635" s="3">
        <f>RSI!A2635</f>
        <v>45845</v>
      </c>
      <c r="B2635" s="2">
        <f>RSI!B2635</f>
        <v>12.75</v>
      </c>
      <c r="C2635" s="2">
        <f>RSI!I2635</f>
        <v>66.153441705372586</v>
      </c>
      <c r="D2635" s="2">
        <f>MACD!E2635</f>
        <v>-0.1619421601179738</v>
      </c>
      <c r="E2635" s="2">
        <f>MACD!F2635</f>
        <v>-0.10272354430747954</v>
      </c>
      <c r="F2635" s="2">
        <f>'Moving Avg'!D2635</f>
        <v>12.6</v>
      </c>
      <c r="G2635" s="2">
        <f>'Moving Avg'!F2635</f>
        <v>12.417534999999997</v>
      </c>
      <c r="H2635" s="2">
        <f>'Moving Avg'!G2635</f>
        <v>12.134665999999996</v>
      </c>
      <c r="I2635" s="2">
        <f>'Moving Avg'!H2635</f>
        <v>10.603764499999993</v>
      </c>
      <c r="J2635" s="6" t="str">
        <f>OBV!F2635</f>
        <v>BEARISH</v>
      </c>
      <c r="K2635" s="6" t="str">
        <f>OBV!G2635</f>
        <v>NEUTRAL</v>
      </c>
      <c r="L2635" s="6" t="str">
        <f>OBV!H2635</f>
        <v>BEARISH DIVERGENCE</v>
      </c>
      <c r="M2635" s="8">
        <f t="shared" si="413"/>
        <v>50</v>
      </c>
      <c r="N2635" s="8">
        <f t="shared" si="410"/>
        <v>100</v>
      </c>
      <c r="O2635" s="8">
        <f t="shared" si="411"/>
        <v>50</v>
      </c>
      <c r="P2635" s="8">
        <f t="shared" si="412"/>
        <v>16.5</v>
      </c>
      <c r="Q2635" s="9">
        <f t="shared" si="414"/>
        <v>62.475000000000001</v>
      </c>
      <c r="R2635" s="9">
        <f t="shared" si="415"/>
        <v>51.625</v>
      </c>
      <c r="S2635" s="9">
        <f t="shared" si="416"/>
        <v>42.424999999999997</v>
      </c>
      <c r="T2635" s="9">
        <f t="shared" si="417"/>
        <v>54.125</v>
      </c>
      <c r="U2635" s="8">
        <f t="shared" si="418"/>
        <v>52.17499999999999</v>
      </c>
      <c r="V2635" s="8">
        <f t="shared" si="419"/>
        <v>52.662499999999994</v>
      </c>
    </row>
    <row r="2636" spans="1:22" ht="13.5" x14ac:dyDescent="0.25">
      <c r="A2636" s="3">
        <f>RSI!A2636</f>
        <v>45846</v>
      </c>
      <c r="B2636" s="2">
        <f>RSI!B2636</f>
        <v>12.7</v>
      </c>
      <c r="C2636" s="2">
        <f>RSI!I2636</f>
        <v>63.544559211092022</v>
      </c>
      <c r="D2636" s="2">
        <f>MACD!E2636</f>
        <v>-0.12742833637435069</v>
      </c>
      <c r="E2636" s="2">
        <f>MACD!F2636</f>
        <v>-0.10766450272085379</v>
      </c>
      <c r="F2636" s="2">
        <f>'Moving Avg'!D2636</f>
        <v>12.613999999999999</v>
      </c>
      <c r="G2636" s="2">
        <f>'Moving Avg'!F2636</f>
        <v>12.433014999999997</v>
      </c>
      <c r="H2636" s="2">
        <f>'Moving Avg'!G2636</f>
        <v>12.153053999999997</v>
      </c>
      <c r="I2636" s="2">
        <f>'Moving Avg'!H2636</f>
        <v>10.619880999999994</v>
      </c>
      <c r="J2636" s="6" t="str">
        <f>OBV!F2636</f>
        <v>BEARISH</v>
      </c>
      <c r="K2636" s="6" t="str">
        <f>OBV!G2636</f>
        <v>NEUTRAL</v>
      </c>
      <c r="L2636" s="6" t="str">
        <f>OBV!H2636</f>
        <v>BEARISH DIVERGENCE</v>
      </c>
      <c r="M2636" s="8">
        <f t="shared" si="413"/>
        <v>50</v>
      </c>
      <c r="N2636" s="8">
        <f t="shared" si="410"/>
        <v>45</v>
      </c>
      <c r="O2636" s="8">
        <f t="shared" si="411"/>
        <v>50</v>
      </c>
      <c r="P2636" s="8">
        <f t="shared" si="412"/>
        <v>16.5</v>
      </c>
      <c r="Q2636" s="9">
        <f t="shared" si="414"/>
        <v>43.225000000000001</v>
      </c>
      <c r="R2636" s="9">
        <f t="shared" si="415"/>
        <v>40.625</v>
      </c>
      <c r="S2636" s="9">
        <f t="shared" si="416"/>
        <v>34.174999999999997</v>
      </c>
      <c r="T2636" s="9">
        <f t="shared" si="417"/>
        <v>40.375</v>
      </c>
      <c r="U2636" s="8">
        <f t="shared" si="418"/>
        <v>39.341666666666661</v>
      </c>
      <c r="V2636" s="8">
        <f t="shared" si="419"/>
        <v>39.599999999999994</v>
      </c>
    </row>
    <row r="2637" spans="1:22" ht="13.5" x14ac:dyDescent="0.25">
      <c r="A2637" s="3">
        <f>RSI!A2637</f>
        <v>45847</v>
      </c>
      <c r="B2637" s="2">
        <f>RSI!B2637</f>
        <v>12.75</v>
      </c>
      <c r="C2637" s="2">
        <f>RSI!I2637</f>
        <v>65.029760655722441</v>
      </c>
      <c r="D2637" s="2">
        <f>MACD!E2637</f>
        <v>-0.14081575838291549</v>
      </c>
      <c r="E2637" s="2">
        <f>MACD!F2637</f>
        <v>-0.11429475385326612</v>
      </c>
      <c r="F2637" s="2">
        <f>'Moving Avg'!D2637</f>
        <v>12.656000000000001</v>
      </c>
      <c r="G2637" s="2">
        <f>'Moving Avg'!F2637</f>
        <v>12.450994999999997</v>
      </c>
      <c r="H2637" s="2">
        <f>'Moving Avg'!G2637</f>
        <v>12.172829999999999</v>
      </c>
      <c r="I2637" s="2">
        <f>'Moving Avg'!H2637</f>
        <v>10.636585999999992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  <c r="M2637" s="8">
        <f t="shared" si="413"/>
        <v>50</v>
      </c>
      <c r="N2637" s="8">
        <f t="shared" si="410"/>
        <v>100</v>
      </c>
      <c r="O2637" s="8">
        <f t="shared" si="411"/>
        <v>50</v>
      </c>
      <c r="P2637" s="8">
        <f t="shared" si="412"/>
        <v>83.5</v>
      </c>
      <c r="Q2637" s="9">
        <f t="shared" si="414"/>
        <v>72.525000000000006</v>
      </c>
      <c r="R2637" s="9">
        <f t="shared" si="415"/>
        <v>68.375</v>
      </c>
      <c r="S2637" s="9">
        <f t="shared" si="416"/>
        <v>72.575000000000003</v>
      </c>
      <c r="T2637" s="9">
        <f t="shared" si="417"/>
        <v>70.875</v>
      </c>
      <c r="U2637" s="8">
        <f t="shared" si="418"/>
        <v>71.158333333333346</v>
      </c>
      <c r="V2637" s="8">
        <f t="shared" si="419"/>
        <v>71.087500000000006</v>
      </c>
    </row>
    <row r="2638" spans="1:22" ht="13.5" x14ac:dyDescent="0.25">
      <c r="A2638" s="3">
        <f>RSI!A2638</f>
        <v>45848</v>
      </c>
      <c r="B2638" s="2">
        <f>RSI!B2638</f>
        <v>12.6</v>
      </c>
      <c r="C2638" s="2">
        <f>RSI!I2638</f>
        <v>57.465967093593108</v>
      </c>
      <c r="D2638" s="2">
        <f>MACD!E2638</f>
        <v>-0.1046854963282815</v>
      </c>
      <c r="E2638" s="2">
        <f>MACD!F2638</f>
        <v>-0.1123729023482692</v>
      </c>
      <c r="F2638" s="2">
        <f>'Moving Avg'!D2638</f>
        <v>12.667999999999999</v>
      </c>
      <c r="G2638" s="2">
        <f>'Moving Avg'!F2638</f>
        <v>12.461474999999997</v>
      </c>
      <c r="H2638" s="2">
        <f>'Moving Avg'!G2638</f>
        <v>12.190186000000001</v>
      </c>
      <c r="I2638" s="2">
        <f>'Moving Avg'!H2638</f>
        <v>10.652686499999994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3"/>
        <v>50</v>
      </c>
      <c r="N2638" s="8">
        <f t="shared" si="410"/>
        <v>0</v>
      </c>
      <c r="O2638" s="8">
        <f t="shared" si="411"/>
        <v>50</v>
      </c>
      <c r="P2638" s="8">
        <f t="shared" si="412"/>
        <v>83.5</v>
      </c>
      <c r="Q2638" s="9">
        <f t="shared" si="414"/>
        <v>37.524999999999999</v>
      </c>
      <c r="R2638" s="9">
        <f t="shared" si="415"/>
        <v>48.375</v>
      </c>
      <c r="S2638" s="9">
        <f t="shared" si="416"/>
        <v>57.575000000000003</v>
      </c>
      <c r="T2638" s="9">
        <f t="shared" si="417"/>
        <v>45.875</v>
      </c>
      <c r="U2638" s="8">
        <f t="shared" si="418"/>
        <v>47.82500000000001</v>
      </c>
      <c r="V2638" s="8">
        <f t="shared" si="419"/>
        <v>47.337500000000006</v>
      </c>
    </row>
    <row r="2639" spans="1:22" ht="13.5" x14ac:dyDescent="0.25">
      <c r="A2639" s="3">
        <f>RSI!A2639</f>
        <v>45849</v>
      </c>
      <c r="B2639" s="2">
        <f>RSI!B2639</f>
        <v>12.68</v>
      </c>
      <c r="C2639" s="2">
        <f>RSI!I2639</f>
        <v>60.129526090657954</v>
      </c>
      <c r="D2639" s="2">
        <f>MACD!E2639</f>
        <v>-7.0342009005383233E-2</v>
      </c>
      <c r="E2639" s="2">
        <f>MACD!F2639</f>
        <v>-0.10396672367969201</v>
      </c>
      <c r="F2639" s="2">
        <f>'Moving Avg'!D2639</f>
        <v>12.696000000000002</v>
      </c>
      <c r="G2639" s="2">
        <f>'Moving Avg'!F2639</f>
        <v>12.480794999999997</v>
      </c>
      <c r="H2639" s="2">
        <f>'Moving Avg'!G2639</f>
        <v>12.208561999999999</v>
      </c>
      <c r="I2639" s="2">
        <f>'Moving Avg'!H2639</f>
        <v>10.669186999999996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  <c r="M2639" s="8">
        <f t="shared" si="413"/>
        <v>50</v>
      </c>
      <c r="N2639" s="8">
        <f t="shared" si="410"/>
        <v>0</v>
      </c>
      <c r="O2639" s="8">
        <f t="shared" si="411"/>
        <v>50</v>
      </c>
      <c r="P2639" s="8">
        <f t="shared" si="412"/>
        <v>83.5</v>
      </c>
      <c r="Q2639" s="9">
        <f t="shared" si="414"/>
        <v>37.524999999999999</v>
      </c>
      <c r="R2639" s="9">
        <f t="shared" si="415"/>
        <v>48.375</v>
      </c>
      <c r="S2639" s="9">
        <f t="shared" si="416"/>
        <v>57.575000000000003</v>
      </c>
      <c r="T2639" s="9">
        <f t="shared" si="417"/>
        <v>45.875</v>
      </c>
      <c r="U2639" s="8">
        <f t="shared" si="418"/>
        <v>47.82500000000001</v>
      </c>
      <c r="V2639" s="8">
        <f t="shared" si="419"/>
        <v>47.337500000000006</v>
      </c>
    </row>
    <row r="2640" spans="1:22" ht="13.5" x14ac:dyDescent="0.25">
      <c r="A2640" s="3">
        <f>RSI!A2640</f>
        <v>45852</v>
      </c>
      <c r="B2640" s="2">
        <f>RSI!B2640</f>
        <v>12.7</v>
      </c>
      <c r="C2640" s="2">
        <f>RSI!I2640</f>
        <v>60.790585973003637</v>
      </c>
      <c r="D2640" s="2">
        <f>MACD!E2640</f>
        <v>-4.7305464703907063E-2</v>
      </c>
      <c r="E2640" s="2">
        <f>MACD!F2640</f>
        <v>-9.2634471884535025E-2</v>
      </c>
      <c r="F2640" s="2">
        <f>'Moving Avg'!D2640</f>
        <v>12.685999999999998</v>
      </c>
      <c r="G2640" s="2">
        <f>'Moving Avg'!F2640</f>
        <v>12.505954999999997</v>
      </c>
      <c r="H2640" s="2">
        <f>'Moving Avg'!G2640</f>
        <v>12.228306000000002</v>
      </c>
      <c r="I2640" s="2">
        <f>'Moving Avg'!H2640</f>
        <v>10.686222999999993</v>
      </c>
      <c r="J2640" s="6" t="str">
        <f>OBV!F2640</f>
        <v>BULLISH</v>
      </c>
      <c r="K2640" s="6" t="str">
        <f>OBV!G2640</f>
        <v>NEUTRAL</v>
      </c>
      <c r="L2640" s="6" t="str">
        <f>OBV!H2640</f>
        <v>BULLISH DIVERGENCE</v>
      </c>
      <c r="M2640" s="8">
        <f t="shared" si="413"/>
        <v>50</v>
      </c>
      <c r="N2640" s="8">
        <f t="shared" si="410"/>
        <v>0</v>
      </c>
      <c r="O2640" s="8">
        <f t="shared" si="411"/>
        <v>50</v>
      </c>
      <c r="P2640" s="8">
        <f t="shared" si="412"/>
        <v>66.5</v>
      </c>
      <c r="Q2640" s="9">
        <f t="shared" si="414"/>
        <v>34.975000000000001</v>
      </c>
      <c r="R2640" s="9">
        <f t="shared" si="415"/>
        <v>44.125</v>
      </c>
      <c r="S2640" s="9">
        <f t="shared" si="416"/>
        <v>49.924999999999997</v>
      </c>
      <c r="T2640" s="9">
        <f t="shared" si="417"/>
        <v>41.625</v>
      </c>
      <c r="U2640" s="8">
        <f t="shared" si="418"/>
        <v>43.008333333333326</v>
      </c>
      <c r="V2640" s="8">
        <f t="shared" si="419"/>
        <v>42.662499999999994</v>
      </c>
    </row>
    <row r="2641" spans="1:22" ht="13.5" x14ac:dyDescent="0.25">
      <c r="A2641" s="3">
        <f>RSI!A2641</f>
        <v>45853</v>
      </c>
      <c r="B2641" s="2">
        <f>RSI!B2641</f>
        <v>12.7</v>
      </c>
      <c r="C2641" s="2">
        <f>RSI!I2641</f>
        <v>60.79058597300363</v>
      </c>
      <c r="D2641" s="2">
        <f>MACD!E2641</f>
        <v>-3.2364520140596653E-2</v>
      </c>
      <c r="E2641" s="2">
        <f>MACD!F2641</f>
        <v>-8.0580481535747345E-2</v>
      </c>
      <c r="F2641" s="2">
        <f>'Moving Avg'!D2641</f>
        <v>12.686000000000002</v>
      </c>
      <c r="G2641" s="2">
        <f>'Moving Avg'!F2641</f>
        <v>12.535954999999998</v>
      </c>
      <c r="H2641" s="2">
        <f>'Moving Avg'!G2641</f>
        <v>12.248244000000007</v>
      </c>
      <c r="I2641" s="2">
        <f>'Moving Avg'!H2641</f>
        <v>10.702774999999992</v>
      </c>
      <c r="J2641" s="6" t="str">
        <f>OBV!F2641</f>
        <v>BULLISH</v>
      </c>
      <c r="K2641" s="6" t="str">
        <f>OBV!G2641</f>
        <v>NEUTRAL</v>
      </c>
      <c r="L2641" s="6" t="str">
        <f>OBV!H2641</f>
        <v>NEUTRAL</v>
      </c>
      <c r="M2641" s="8">
        <f t="shared" si="413"/>
        <v>50</v>
      </c>
      <c r="N2641" s="8">
        <f t="shared" si="410"/>
        <v>0</v>
      </c>
      <c r="O2641" s="8">
        <f t="shared" si="411"/>
        <v>50</v>
      </c>
      <c r="P2641" s="8">
        <f t="shared" si="412"/>
        <v>49.5</v>
      </c>
      <c r="Q2641" s="9">
        <f t="shared" si="414"/>
        <v>32.424999999999997</v>
      </c>
      <c r="R2641" s="9">
        <f t="shared" si="415"/>
        <v>39.875</v>
      </c>
      <c r="S2641" s="9">
        <f t="shared" si="416"/>
        <v>42.275000000000006</v>
      </c>
      <c r="T2641" s="9">
        <f t="shared" si="417"/>
        <v>37.375</v>
      </c>
      <c r="U2641" s="8">
        <f t="shared" si="418"/>
        <v>38.19166666666667</v>
      </c>
      <c r="V2641" s="8">
        <f t="shared" si="419"/>
        <v>37.987499999999997</v>
      </c>
    </row>
    <row r="2642" spans="1:22" ht="13.5" x14ac:dyDescent="0.25">
      <c r="A2642" s="3">
        <f>RSI!A2642</f>
        <v>45854</v>
      </c>
      <c r="B2642" s="2">
        <f>RSI!B2642</f>
        <v>12.7</v>
      </c>
      <c r="C2642" s="2">
        <f>RSI!I2642</f>
        <v>60.790585973003637</v>
      </c>
      <c r="D2642" s="2">
        <f>MACD!E2642</f>
        <v>-3.4933700096516418E-2</v>
      </c>
      <c r="E2642" s="2">
        <f>MACD!F2642</f>
        <v>-7.1451125247901162E-2</v>
      </c>
      <c r="F2642" s="2">
        <f>'Moving Avg'!D2642</f>
        <v>12.676000000000002</v>
      </c>
      <c r="G2642" s="2">
        <f>'Moving Avg'!F2642</f>
        <v>12.565954999999997</v>
      </c>
      <c r="H2642" s="2">
        <f>'Moving Avg'!G2642</f>
        <v>12.268182000000007</v>
      </c>
      <c r="I2642" s="2">
        <f>'Moving Avg'!H2642</f>
        <v>10.718649499999991</v>
      </c>
      <c r="J2642" s="6" t="str">
        <f>OBV!F2642</f>
        <v>BULLISH</v>
      </c>
      <c r="K2642" s="6" t="str">
        <f>OBV!G2642</f>
        <v>NEUTRAL</v>
      </c>
      <c r="L2642" s="6" t="str">
        <f>OBV!H2642</f>
        <v>BULLISH DIVERGENCE</v>
      </c>
      <c r="M2642" s="8">
        <f t="shared" si="413"/>
        <v>50</v>
      </c>
      <c r="N2642" s="8">
        <f t="shared" si="410"/>
        <v>0</v>
      </c>
      <c r="O2642" s="8">
        <f t="shared" si="411"/>
        <v>50</v>
      </c>
      <c r="P2642" s="8">
        <f t="shared" si="412"/>
        <v>66.5</v>
      </c>
      <c r="Q2642" s="9">
        <f t="shared" si="414"/>
        <v>34.975000000000001</v>
      </c>
      <c r="R2642" s="9">
        <f t="shared" si="415"/>
        <v>44.125</v>
      </c>
      <c r="S2642" s="9">
        <f t="shared" si="416"/>
        <v>49.924999999999997</v>
      </c>
      <c r="T2642" s="9">
        <f t="shared" si="417"/>
        <v>41.625</v>
      </c>
      <c r="U2642" s="8">
        <f t="shared" si="418"/>
        <v>43.008333333333326</v>
      </c>
      <c r="V2642" s="8">
        <f t="shared" si="419"/>
        <v>42.662499999999994</v>
      </c>
    </row>
    <row r="2643" spans="1:22" ht="13.5" x14ac:dyDescent="0.25">
      <c r="A2643" s="3">
        <f>RSI!A2643</f>
        <v>45855</v>
      </c>
      <c r="B2643" s="2">
        <f>RSI!B2643</f>
        <v>12.5</v>
      </c>
      <c r="C2643" s="2">
        <f>RSI!I2643</f>
        <v>50.361582289388807</v>
      </c>
      <c r="D2643" s="2">
        <f>MACD!E2643</f>
        <v>-2.355703253951269E-2</v>
      </c>
      <c r="E2643" s="2">
        <f>MACD!F2643</f>
        <v>-6.1872306706223471E-2</v>
      </c>
      <c r="F2643" s="2">
        <f>'Moving Avg'!D2643</f>
        <v>12.656000000000001</v>
      </c>
      <c r="G2643" s="2">
        <f>'Moving Avg'!F2643</f>
        <v>12.586924999999997</v>
      </c>
      <c r="H2643" s="2">
        <f>'Moving Avg'!G2643</f>
        <v>12.281990000000006</v>
      </c>
      <c r="I2643" s="2">
        <f>'Moving Avg'!H2643</f>
        <v>10.73323349999999</v>
      </c>
      <c r="J2643" s="6" t="str">
        <f>OBV!F2643</f>
        <v>BEARISH</v>
      </c>
      <c r="K2643" s="6" t="str">
        <f>OBV!G2643</f>
        <v>NEUTRAL</v>
      </c>
      <c r="L2643" s="6" t="str">
        <f>OBV!H2643</f>
        <v>CONFIRMED BEARISH</v>
      </c>
      <c r="M2643" s="8">
        <f t="shared" si="413"/>
        <v>50</v>
      </c>
      <c r="N2643" s="8">
        <f t="shared" si="410"/>
        <v>0</v>
      </c>
      <c r="O2643" s="8">
        <f t="shared" si="411"/>
        <v>50</v>
      </c>
      <c r="P2643" s="8">
        <f t="shared" si="412"/>
        <v>16.5</v>
      </c>
      <c r="Q2643" s="9">
        <f t="shared" si="414"/>
        <v>27.475000000000001</v>
      </c>
      <c r="R2643" s="9">
        <f t="shared" si="415"/>
        <v>31.625</v>
      </c>
      <c r="S2643" s="9">
        <f t="shared" si="416"/>
        <v>27.425000000000001</v>
      </c>
      <c r="T2643" s="9">
        <f t="shared" si="417"/>
        <v>29.125</v>
      </c>
      <c r="U2643" s="8">
        <f t="shared" si="418"/>
        <v>28.841666666666669</v>
      </c>
      <c r="V2643" s="8">
        <f t="shared" si="419"/>
        <v>28.912500000000001</v>
      </c>
    </row>
    <row r="2644" spans="1:22" ht="13.5" x14ac:dyDescent="0.25">
      <c r="A2644" s="3">
        <f>RSI!A2644</f>
        <v>45856</v>
      </c>
      <c r="B2644" s="2">
        <f>RSI!B2644</f>
        <v>12.49</v>
      </c>
      <c r="C2644" s="2">
        <f>RSI!I2644</f>
        <v>49.900618188299866</v>
      </c>
      <c r="D2644" s="2">
        <f>MACD!E2644</f>
        <v>-1.3178651604087932E-2</v>
      </c>
      <c r="E2644" s="2">
        <f>MACD!F2644</f>
        <v>-5.2133575685796366E-2</v>
      </c>
      <c r="F2644" s="2">
        <f>'Moving Avg'!D2644</f>
        <v>12.617999999999999</v>
      </c>
      <c r="G2644" s="2">
        <f>'Moving Avg'!F2644</f>
        <v>12.605454999999997</v>
      </c>
      <c r="H2644" s="2">
        <f>'Moving Avg'!G2644</f>
        <v>12.289596000000007</v>
      </c>
      <c r="I2644" s="2">
        <f>'Moving Avg'!H2644</f>
        <v>10.747138499999989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  <c r="M2644" s="8">
        <f t="shared" si="413"/>
        <v>50</v>
      </c>
      <c r="N2644" s="8">
        <f t="shared" si="410"/>
        <v>0</v>
      </c>
      <c r="O2644" s="8">
        <f t="shared" si="411"/>
        <v>50</v>
      </c>
      <c r="P2644" s="8">
        <f t="shared" si="412"/>
        <v>16.5</v>
      </c>
      <c r="Q2644" s="9">
        <f t="shared" si="414"/>
        <v>27.475000000000001</v>
      </c>
      <c r="R2644" s="9">
        <f t="shared" si="415"/>
        <v>31.625</v>
      </c>
      <c r="S2644" s="9">
        <f t="shared" si="416"/>
        <v>27.425000000000001</v>
      </c>
      <c r="T2644" s="9">
        <f t="shared" si="417"/>
        <v>29.125</v>
      </c>
      <c r="U2644" s="8">
        <f t="shared" si="418"/>
        <v>28.841666666666669</v>
      </c>
      <c r="V2644" s="8">
        <f t="shared" si="419"/>
        <v>28.912500000000001</v>
      </c>
    </row>
    <row r="2645" spans="1:22" ht="13.5" x14ac:dyDescent="0.25">
      <c r="A2645" s="3">
        <f>RSI!A2645</f>
        <v>45859</v>
      </c>
      <c r="B2645" s="2">
        <f>RSI!B2645</f>
        <v>12.25</v>
      </c>
      <c r="C2645" s="2">
        <f>RSI!I2645</f>
        <v>40.353987567085888</v>
      </c>
      <c r="D2645" s="2">
        <f>MACD!E2645</f>
        <v>4.5758013249640683E-2</v>
      </c>
      <c r="E2645" s="2">
        <f>MACD!F2645</f>
        <v>-3.2555257898708959E-2</v>
      </c>
      <c r="F2645" s="2">
        <f>'Moving Avg'!D2645</f>
        <v>12.528</v>
      </c>
      <c r="G2645" s="2">
        <f>'Moving Avg'!F2645</f>
        <v>12.596499999999997</v>
      </c>
      <c r="H2645" s="2">
        <f>'Moving Avg'!G2645</f>
        <v>12.290272000000007</v>
      </c>
      <c r="I2645" s="2">
        <f>'Moving Avg'!H2645</f>
        <v>10.759504499999991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  <c r="M2645" s="8">
        <f t="shared" si="413"/>
        <v>50</v>
      </c>
      <c r="N2645" s="8">
        <f t="shared" si="410"/>
        <v>0</v>
      </c>
      <c r="O2645" s="8">
        <f t="shared" si="411"/>
        <v>50</v>
      </c>
      <c r="P2645" s="8">
        <f t="shared" si="412"/>
        <v>16.5</v>
      </c>
      <c r="Q2645" s="9">
        <f t="shared" si="414"/>
        <v>27.475000000000001</v>
      </c>
      <c r="R2645" s="9">
        <f t="shared" si="415"/>
        <v>31.625</v>
      </c>
      <c r="S2645" s="9">
        <f t="shared" si="416"/>
        <v>27.425000000000001</v>
      </c>
      <c r="T2645" s="9">
        <f t="shared" si="417"/>
        <v>29.125</v>
      </c>
      <c r="U2645" s="8">
        <f t="shared" si="418"/>
        <v>28.841666666666669</v>
      </c>
      <c r="V2645" s="8">
        <f t="shared" si="419"/>
        <v>28.912500000000001</v>
      </c>
    </row>
    <row r="2646" spans="1:22" ht="13.5" x14ac:dyDescent="0.25">
      <c r="A2646" s="3">
        <f>RSI!A2646</f>
        <v>45860</v>
      </c>
      <c r="B2646" s="2">
        <f>RSI!B2646</f>
        <v>12.02</v>
      </c>
      <c r="C2646" s="2">
        <f>RSI!I2646</f>
        <v>33.700084616044606</v>
      </c>
      <c r="D2646" s="2">
        <f>MACD!E2646</f>
        <v>0.10645473912364878</v>
      </c>
      <c r="E2646" s="2">
        <f>MACD!F2646</f>
        <v>-4.7532584942374112E-3</v>
      </c>
      <c r="F2646" s="2">
        <f>'Moving Avg'!D2646</f>
        <v>12.391999999999999</v>
      </c>
      <c r="G2646" s="2">
        <f>'Moving Avg'!F2646</f>
        <v>12.567999999999998</v>
      </c>
      <c r="H2646" s="2">
        <f>'Moving Avg'!G2646</f>
        <v>12.290414000000006</v>
      </c>
      <c r="I2646" s="2">
        <f>'Moving Avg'!H2646</f>
        <v>10.76975249999999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  <c r="M2646" s="8">
        <f t="shared" si="413"/>
        <v>50</v>
      </c>
      <c r="N2646" s="8">
        <f t="shared" si="410"/>
        <v>0</v>
      </c>
      <c r="O2646" s="8">
        <f t="shared" si="411"/>
        <v>50</v>
      </c>
      <c r="P2646" s="8">
        <f t="shared" si="412"/>
        <v>16.5</v>
      </c>
      <c r="Q2646" s="9">
        <f t="shared" si="414"/>
        <v>27.475000000000001</v>
      </c>
      <c r="R2646" s="9">
        <f t="shared" si="415"/>
        <v>31.625</v>
      </c>
      <c r="S2646" s="9">
        <f t="shared" si="416"/>
        <v>27.425000000000001</v>
      </c>
      <c r="T2646" s="9">
        <f t="shared" si="417"/>
        <v>29.125</v>
      </c>
      <c r="U2646" s="8">
        <f t="shared" si="418"/>
        <v>28.841666666666669</v>
      </c>
      <c r="V2646" s="8">
        <f t="shared" si="419"/>
        <v>28.912500000000001</v>
      </c>
    </row>
    <row r="2647" spans="1:22" ht="13.5" x14ac:dyDescent="0.25">
      <c r="A2647" s="3">
        <f>RSI!A2647</f>
        <v>45861</v>
      </c>
      <c r="B2647" s="2">
        <f>RSI!B2647</f>
        <v>12.25</v>
      </c>
      <c r="C2647" s="2">
        <f>RSI!I2647</f>
        <v>43.697786040255608</v>
      </c>
      <c r="D2647" s="2">
        <f>MACD!E2647</f>
        <v>0.15120055296654833</v>
      </c>
      <c r="E2647" s="2">
        <f>MACD!F2647</f>
        <v>2.6437503797919738E-2</v>
      </c>
      <c r="F2647" s="2">
        <f>'Moving Avg'!D2647</f>
        <v>12.302000000000001</v>
      </c>
      <c r="G2647" s="2">
        <f>'Moving Avg'!F2647</f>
        <v>12.562999999999999</v>
      </c>
      <c r="H2647" s="2">
        <f>'Moving Avg'!G2647</f>
        <v>12.295350000000006</v>
      </c>
      <c r="I2647" s="2">
        <f>'Moving Avg'!H2647</f>
        <v>10.78144099999999</v>
      </c>
      <c r="J2647" s="6" t="str">
        <f>OBV!F2647</f>
        <v>BEARISH</v>
      </c>
      <c r="K2647" s="6" t="str">
        <f>OBV!G2647</f>
        <v>NEUTRAL</v>
      </c>
      <c r="L2647" s="6" t="str">
        <f>OBV!H2647</f>
        <v>CONFIRMED BEARISH</v>
      </c>
      <c r="M2647" s="8">
        <f t="shared" si="413"/>
        <v>50</v>
      </c>
      <c r="N2647" s="8">
        <f t="shared" si="410"/>
        <v>0</v>
      </c>
      <c r="O2647" s="8">
        <f t="shared" si="411"/>
        <v>50</v>
      </c>
      <c r="P2647" s="8">
        <f t="shared" si="412"/>
        <v>16.5</v>
      </c>
      <c r="Q2647" s="9">
        <f t="shared" si="414"/>
        <v>27.475000000000001</v>
      </c>
      <c r="R2647" s="9">
        <f t="shared" si="415"/>
        <v>31.625</v>
      </c>
      <c r="S2647" s="9">
        <f t="shared" si="416"/>
        <v>27.425000000000001</v>
      </c>
      <c r="T2647" s="9">
        <f t="shared" si="417"/>
        <v>29.125</v>
      </c>
      <c r="U2647" s="8">
        <f t="shared" si="418"/>
        <v>28.841666666666669</v>
      </c>
      <c r="V2647" s="8">
        <f t="shared" si="419"/>
        <v>28.912500000000001</v>
      </c>
    </row>
    <row r="2648" spans="1:22" ht="13.5" x14ac:dyDescent="0.25">
      <c r="A2648" s="3">
        <f>RSI!A2648</f>
        <v>45862</v>
      </c>
      <c r="B2648" s="2">
        <f>RSI!B2648</f>
        <v>12.35</v>
      </c>
      <c r="C2648" s="2">
        <f>RSI!I2648</f>
        <v>47.410911946003452</v>
      </c>
      <c r="D2648" s="2">
        <f>MACD!E2648</f>
        <v>0.15974840651336031</v>
      </c>
      <c r="E2648" s="2">
        <f>MACD!F2648</f>
        <v>5.3099684341007855E-2</v>
      </c>
      <c r="F2648" s="2">
        <f>'Moving Avg'!D2648</f>
        <v>12.272000000000002</v>
      </c>
      <c r="G2648" s="2">
        <f>'Moving Avg'!F2648</f>
        <v>12.550499999999998</v>
      </c>
      <c r="H2648" s="2">
        <f>'Moving Avg'!G2648</f>
        <v>12.306158000000005</v>
      </c>
      <c r="I2648" s="2">
        <f>'Moving Avg'!H2648</f>
        <v>10.793725999999992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  <c r="M2648" s="8">
        <f t="shared" si="413"/>
        <v>50</v>
      </c>
      <c r="N2648" s="8">
        <f t="shared" si="410"/>
        <v>0</v>
      </c>
      <c r="O2648" s="8">
        <f t="shared" si="411"/>
        <v>50</v>
      </c>
      <c r="P2648" s="8">
        <f t="shared" si="412"/>
        <v>16.5</v>
      </c>
      <c r="Q2648" s="9">
        <f t="shared" si="414"/>
        <v>27.475000000000001</v>
      </c>
      <c r="R2648" s="9">
        <f t="shared" si="415"/>
        <v>31.625</v>
      </c>
      <c r="S2648" s="9">
        <f t="shared" si="416"/>
        <v>27.425000000000001</v>
      </c>
      <c r="T2648" s="9">
        <f t="shared" si="417"/>
        <v>29.125</v>
      </c>
      <c r="U2648" s="8">
        <f t="shared" si="418"/>
        <v>28.841666666666669</v>
      </c>
      <c r="V2648" s="8">
        <f t="shared" si="419"/>
        <v>28.912500000000001</v>
      </c>
    </row>
    <row r="2649" spans="1:22" ht="13.5" x14ac:dyDescent="0.25">
      <c r="A2649" s="3">
        <f>RSI!A2649</f>
        <v>45866</v>
      </c>
      <c r="B2649" s="2">
        <f>RSI!B2649</f>
        <v>12.16</v>
      </c>
      <c r="C2649" s="2">
        <f>RSI!I2649</f>
        <v>41.773802163613475</v>
      </c>
      <c r="D2649" s="2">
        <f>MACD!E2649</f>
        <v>0.19385571733763207</v>
      </c>
      <c r="E2649" s="2">
        <f>MACD!F2649</f>
        <v>8.1250890940332693E-2</v>
      </c>
      <c r="F2649" s="2">
        <f>'Moving Avg'!D2649</f>
        <v>12.206</v>
      </c>
      <c r="G2649" s="2">
        <f>'Moving Avg'!F2649</f>
        <v>12.524999999999999</v>
      </c>
      <c r="H2649" s="2">
        <f>'Moving Avg'!G2649</f>
        <v>12.314328000000003</v>
      </c>
      <c r="I2649" s="2">
        <f>'Moving Avg'!H2649</f>
        <v>10.80520649999999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  <c r="M2649" s="8">
        <f t="shared" si="413"/>
        <v>50</v>
      </c>
      <c r="N2649" s="8">
        <f t="shared" si="410"/>
        <v>0</v>
      </c>
      <c r="O2649" s="8">
        <f t="shared" si="411"/>
        <v>50</v>
      </c>
      <c r="P2649" s="8">
        <f t="shared" si="412"/>
        <v>16.5</v>
      </c>
      <c r="Q2649" s="9">
        <f t="shared" si="414"/>
        <v>27.475000000000001</v>
      </c>
      <c r="R2649" s="9">
        <f t="shared" si="415"/>
        <v>31.625</v>
      </c>
      <c r="S2649" s="9">
        <f t="shared" si="416"/>
        <v>27.425000000000001</v>
      </c>
      <c r="T2649" s="9">
        <f t="shared" si="417"/>
        <v>29.125</v>
      </c>
      <c r="U2649" s="8">
        <f t="shared" si="418"/>
        <v>28.841666666666669</v>
      </c>
      <c r="V2649" s="8">
        <f t="shared" si="419"/>
        <v>28.912500000000001</v>
      </c>
    </row>
    <row r="2650" spans="1:22" ht="13.5" x14ac:dyDescent="0.25">
      <c r="A2650" s="3">
        <f>RSI!A2650</f>
        <v>45867</v>
      </c>
      <c r="B2650" s="2">
        <f>RSI!B2650</f>
        <v>12.15</v>
      </c>
      <c r="C2650" s="2">
        <f>RSI!I2650</f>
        <v>41.494164099898839</v>
      </c>
      <c r="D2650" s="2">
        <f>MACD!E2650</f>
        <v>0.22811237718755883</v>
      </c>
      <c r="E2650" s="2">
        <f>MACD!F2650</f>
        <v>0.11062318818977793</v>
      </c>
      <c r="F2650" s="2">
        <f>'Moving Avg'!D2650</f>
        <v>12.186</v>
      </c>
      <c r="G2650" s="2">
        <f>'Moving Avg'!F2650</f>
        <v>12.5</v>
      </c>
      <c r="H2650" s="2">
        <f>'Moving Avg'!G2650</f>
        <v>12.322298</v>
      </c>
      <c r="I2650" s="2">
        <f>'Moving Avg'!H2650</f>
        <v>10.817072499999993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  <c r="M2650" s="8">
        <f t="shared" si="413"/>
        <v>50</v>
      </c>
      <c r="N2650" s="8">
        <f t="shared" si="410"/>
        <v>0</v>
      </c>
      <c r="O2650" s="8">
        <f t="shared" si="411"/>
        <v>50</v>
      </c>
      <c r="P2650" s="8">
        <f t="shared" si="412"/>
        <v>16.5</v>
      </c>
      <c r="Q2650" s="9">
        <f t="shared" si="414"/>
        <v>27.475000000000001</v>
      </c>
      <c r="R2650" s="9">
        <f t="shared" si="415"/>
        <v>31.625</v>
      </c>
      <c r="S2650" s="9">
        <f t="shared" si="416"/>
        <v>27.425000000000001</v>
      </c>
      <c r="T2650" s="9">
        <f t="shared" si="417"/>
        <v>29.125</v>
      </c>
      <c r="U2650" s="8">
        <f t="shared" si="418"/>
        <v>28.841666666666669</v>
      </c>
      <c r="V2650" s="8">
        <f t="shared" si="419"/>
        <v>28.912500000000001</v>
      </c>
    </row>
    <row r="2651" spans="1:22" ht="13.5" x14ac:dyDescent="0.25">
      <c r="A2651" s="3">
        <f>RSI!A2651</f>
        <v>45868</v>
      </c>
      <c r="B2651" s="2">
        <f>RSI!B2651</f>
        <v>12.2</v>
      </c>
      <c r="C2651" s="2">
        <f>RSI!I2651</f>
        <v>43.529647057271639</v>
      </c>
      <c r="D2651" s="2">
        <f>MACD!E2651</f>
        <v>0.25491617191684668</v>
      </c>
      <c r="E2651" s="2">
        <f>MACD!F2651</f>
        <v>0.1394817849351917</v>
      </c>
      <c r="F2651" s="2">
        <f>'Moving Avg'!D2651</f>
        <v>12.222</v>
      </c>
      <c r="G2651" s="2">
        <f>'Moving Avg'!F2651</f>
        <v>12.4785</v>
      </c>
      <c r="H2651" s="2">
        <f>'Moving Avg'!G2651</f>
        <v>12.327202</v>
      </c>
      <c r="I2651" s="2">
        <f>'Moving Avg'!H2651</f>
        <v>10.828946499999994</v>
      </c>
      <c r="J2651" s="6" t="str">
        <f>OBV!F2651</f>
        <v>BEARISH</v>
      </c>
      <c r="K2651" s="6" t="str">
        <f>OBV!G2651</f>
        <v>NEUTRAL</v>
      </c>
      <c r="L2651" s="6" t="str">
        <f>OBV!H2651</f>
        <v>BEARISH DIVERGENCE</v>
      </c>
      <c r="M2651" s="8">
        <f t="shared" si="413"/>
        <v>50</v>
      </c>
      <c r="N2651" s="8">
        <f t="shared" si="410"/>
        <v>0</v>
      </c>
      <c r="O2651" s="8">
        <f t="shared" si="411"/>
        <v>50</v>
      </c>
      <c r="P2651" s="8">
        <f t="shared" si="412"/>
        <v>16.5</v>
      </c>
      <c r="Q2651" s="9">
        <f t="shared" si="414"/>
        <v>27.475000000000001</v>
      </c>
      <c r="R2651" s="9">
        <f t="shared" si="415"/>
        <v>31.625</v>
      </c>
      <c r="S2651" s="9">
        <f t="shared" si="416"/>
        <v>27.425000000000001</v>
      </c>
      <c r="T2651" s="9">
        <f t="shared" si="417"/>
        <v>29.125</v>
      </c>
      <c r="U2651" s="8">
        <f t="shared" si="418"/>
        <v>28.841666666666669</v>
      </c>
      <c r="V2651" s="8">
        <f t="shared" si="419"/>
        <v>28.912500000000001</v>
      </c>
    </row>
    <row r="2652" spans="1:22" ht="13.5" x14ac:dyDescent="0.25">
      <c r="A2652" s="3">
        <f>RSI!A2652</f>
        <v>45869</v>
      </c>
      <c r="B2652" s="2">
        <f>RSI!B2652</f>
        <v>12.15</v>
      </c>
      <c r="C2652" s="2">
        <f>RSI!I2652</f>
        <v>41.957606763417886</v>
      </c>
      <c r="D2652" s="2">
        <f>MACD!E2652</f>
        <v>0.28241297779401542</v>
      </c>
      <c r="E2652" s="2">
        <f>MACD!F2652</f>
        <v>0.16806802350695643</v>
      </c>
      <c r="F2652" s="2">
        <f>'Moving Avg'!D2652</f>
        <v>12.202</v>
      </c>
      <c r="G2652" s="2">
        <f>'Moving Avg'!F2652</f>
        <v>12.459000000000001</v>
      </c>
      <c r="H2652" s="2">
        <f>'Moving Avg'!G2652</f>
        <v>12.331106</v>
      </c>
      <c r="I2652" s="2">
        <f>'Moving Avg'!H2652</f>
        <v>10.840425499999991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  <c r="M2652" s="8">
        <f t="shared" si="413"/>
        <v>50</v>
      </c>
      <c r="N2652" s="8">
        <f t="shared" si="410"/>
        <v>0</v>
      </c>
      <c r="O2652" s="8">
        <f t="shared" si="411"/>
        <v>50</v>
      </c>
      <c r="P2652" s="8">
        <f t="shared" si="412"/>
        <v>16.5</v>
      </c>
      <c r="Q2652" s="9">
        <f t="shared" si="414"/>
        <v>27.475000000000001</v>
      </c>
      <c r="R2652" s="9">
        <f t="shared" si="415"/>
        <v>31.625</v>
      </c>
      <c r="S2652" s="9">
        <f t="shared" si="416"/>
        <v>27.425000000000001</v>
      </c>
      <c r="T2652" s="9">
        <f t="shared" si="417"/>
        <v>29.125</v>
      </c>
      <c r="U2652" s="8">
        <f t="shared" si="418"/>
        <v>28.841666666666669</v>
      </c>
      <c r="V2652" s="8">
        <f t="shared" si="419"/>
        <v>28.912500000000001</v>
      </c>
    </row>
    <row r="2653" spans="1:22" ht="13.5" x14ac:dyDescent="0.25">
      <c r="A2653" s="3">
        <f>RSI!A2653</f>
        <v>45870</v>
      </c>
      <c r="B2653" s="2">
        <f>RSI!B2653</f>
        <v>12.15</v>
      </c>
      <c r="C2653" s="2">
        <f>RSI!I2653</f>
        <v>41.957606763417886</v>
      </c>
      <c r="D2653" s="2">
        <f>MACD!E2653</f>
        <v>0.27623625330696555</v>
      </c>
      <c r="E2653" s="2">
        <f>MACD!F2653</f>
        <v>0.18970166946695827</v>
      </c>
      <c r="F2653" s="2">
        <f>'Moving Avg'!D2653</f>
        <v>12.162000000000001</v>
      </c>
      <c r="G2653" s="2">
        <f>'Moving Avg'!F2653</f>
        <v>12.439500000000001</v>
      </c>
      <c r="H2653" s="2">
        <f>'Moving Avg'!G2653</f>
        <v>12.333848</v>
      </c>
      <c r="I2653" s="2">
        <f>'Moving Avg'!H2653</f>
        <v>10.851323499999994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  <c r="M2653" s="8">
        <f t="shared" si="413"/>
        <v>50</v>
      </c>
      <c r="N2653" s="8">
        <f t="shared" si="410"/>
        <v>0</v>
      </c>
      <c r="O2653" s="8">
        <f t="shared" si="411"/>
        <v>50</v>
      </c>
      <c r="P2653" s="8">
        <f t="shared" si="412"/>
        <v>16.5</v>
      </c>
      <c r="Q2653" s="9">
        <f t="shared" si="414"/>
        <v>27.475000000000001</v>
      </c>
      <c r="R2653" s="9">
        <f t="shared" si="415"/>
        <v>31.625</v>
      </c>
      <c r="S2653" s="9">
        <f t="shared" si="416"/>
        <v>27.425000000000001</v>
      </c>
      <c r="T2653" s="9">
        <f t="shared" si="417"/>
        <v>29.125</v>
      </c>
      <c r="U2653" s="8">
        <f t="shared" si="418"/>
        <v>28.841666666666669</v>
      </c>
      <c r="V2653" s="8">
        <f t="shared" si="419"/>
        <v>28.912500000000001</v>
      </c>
    </row>
    <row r="2654" spans="1:22" ht="13.5" x14ac:dyDescent="0.25">
      <c r="A2654" s="3">
        <f>RSI!A2654</f>
        <v>45873</v>
      </c>
      <c r="B2654" s="2">
        <f>RSI!B2654</f>
        <v>12.15</v>
      </c>
      <c r="C2654" s="2">
        <f>RSI!I2654</f>
        <v>41.957606763417886</v>
      </c>
      <c r="D2654" s="2">
        <f>MACD!E2654</f>
        <v>0.27069909020962335</v>
      </c>
      <c r="E2654" s="2">
        <f>MACD!F2654</f>
        <v>0.2059011536154913</v>
      </c>
      <c r="F2654" s="2">
        <f>'Moving Avg'!D2654</f>
        <v>12.16</v>
      </c>
      <c r="G2654" s="2">
        <f>'Moving Avg'!F2654</f>
        <v>12.42</v>
      </c>
      <c r="H2654" s="2">
        <f>'Moving Avg'!G2654</f>
        <v>12.335815999999999</v>
      </c>
      <c r="I2654" s="2">
        <f>'Moving Avg'!H2654</f>
        <v>10.861737499999995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  <c r="M2654" s="8">
        <f t="shared" si="413"/>
        <v>50</v>
      </c>
      <c r="N2654" s="8">
        <f t="shared" si="410"/>
        <v>0</v>
      </c>
      <c r="O2654" s="8">
        <f t="shared" si="411"/>
        <v>50</v>
      </c>
      <c r="P2654" s="8">
        <f t="shared" si="412"/>
        <v>16.5</v>
      </c>
      <c r="Q2654" s="9">
        <f t="shared" si="414"/>
        <v>27.475000000000001</v>
      </c>
      <c r="R2654" s="9">
        <f t="shared" si="415"/>
        <v>31.625</v>
      </c>
      <c r="S2654" s="9">
        <f t="shared" si="416"/>
        <v>27.425000000000001</v>
      </c>
      <c r="T2654" s="9">
        <f t="shared" si="417"/>
        <v>29.125</v>
      </c>
      <c r="U2654" s="8">
        <f t="shared" si="418"/>
        <v>28.841666666666669</v>
      </c>
      <c r="V2654" s="8">
        <f t="shared" si="419"/>
        <v>28.912500000000001</v>
      </c>
    </row>
    <row r="2655" spans="1:22" ht="13.5" x14ac:dyDescent="0.25">
      <c r="A2655" s="3">
        <f>RSI!A2655</f>
        <v>45874</v>
      </c>
      <c r="B2655" s="2">
        <f>RSI!B2655</f>
        <v>12.1</v>
      </c>
      <c r="C2655" s="2">
        <f>RSI!I2655</f>
        <v>40.146754501045699</v>
      </c>
      <c r="D2655" s="2">
        <f>MACD!E2655</f>
        <v>0.2339312377520546</v>
      </c>
      <c r="E2655" s="2">
        <f>MACD!F2655</f>
        <v>0.21150717044280395</v>
      </c>
      <c r="F2655" s="2">
        <f>'Moving Avg'!D2655</f>
        <v>12.15</v>
      </c>
      <c r="G2655" s="2">
        <f>'Moving Avg'!F2655</f>
        <v>12.387499999999999</v>
      </c>
      <c r="H2655" s="2">
        <f>'Moving Avg'!G2655</f>
        <v>12.337558000000001</v>
      </c>
      <c r="I2655" s="2">
        <f>'Moving Avg'!H2655</f>
        <v>10.872094999999995</v>
      </c>
      <c r="J2655" s="6" t="str">
        <f>OBV!F2655</f>
        <v>BEARISH</v>
      </c>
      <c r="K2655" s="6" t="str">
        <f>OBV!G2655</f>
        <v>NEUTRAL</v>
      </c>
      <c r="L2655" s="6" t="str">
        <f>OBV!H2655</f>
        <v>CONFIRMED BEARISH</v>
      </c>
      <c r="M2655" s="8">
        <f t="shared" si="413"/>
        <v>50</v>
      </c>
      <c r="N2655" s="8">
        <f t="shared" si="410"/>
        <v>0</v>
      </c>
      <c r="O2655" s="8">
        <f t="shared" si="411"/>
        <v>50</v>
      </c>
      <c r="P2655" s="8">
        <f t="shared" si="412"/>
        <v>16.5</v>
      </c>
      <c r="Q2655" s="9">
        <f t="shared" si="414"/>
        <v>27.475000000000001</v>
      </c>
      <c r="R2655" s="9">
        <f t="shared" si="415"/>
        <v>31.625</v>
      </c>
      <c r="S2655" s="9">
        <f t="shared" si="416"/>
        <v>27.425000000000001</v>
      </c>
      <c r="T2655" s="9">
        <f t="shared" si="417"/>
        <v>29.125</v>
      </c>
      <c r="U2655" s="8">
        <f t="shared" si="418"/>
        <v>28.841666666666669</v>
      </c>
      <c r="V2655" s="8">
        <f t="shared" si="419"/>
        <v>28.912500000000001</v>
      </c>
    </row>
    <row r="2656" spans="1:22" ht="13.5" x14ac:dyDescent="0.25">
      <c r="A2656" s="3">
        <f>RSI!A2656</f>
        <v>45875</v>
      </c>
      <c r="B2656" s="2">
        <f>RSI!B2656</f>
        <v>12</v>
      </c>
      <c r="C2656" s="2">
        <f>RSI!I2656</f>
        <v>36.73220084900953</v>
      </c>
      <c r="D2656" s="2">
        <f>MACD!E2656</f>
        <v>0.17619082642202599</v>
      </c>
      <c r="E2656" s="2">
        <f>MACD!F2656</f>
        <v>0.2044439016386484</v>
      </c>
      <c r="F2656" s="2">
        <f>'Moving Avg'!D2656</f>
        <v>12.110000000000001</v>
      </c>
      <c r="G2656" s="2">
        <f>'Moving Avg'!F2656</f>
        <v>12.352499999999999</v>
      </c>
      <c r="H2656" s="2">
        <f>'Moving Avg'!G2656</f>
        <v>12.335558000000001</v>
      </c>
      <c r="I2656" s="2">
        <f>'Moving Avg'!H2656</f>
        <v>10.883210999999994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  <c r="M2656" s="8">
        <f t="shared" si="413"/>
        <v>50</v>
      </c>
      <c r="N2656" s="8">
        <f t="shared" si="410"/>
        <v>100</v>
      </c>
      <c r="O2656" s="8">
        <f t="shared" si="411"/>
        <v>50</v>
      </c>
      <c r="P2656" s="8">
        <f t="shared" si="412"/>
        <v>16.5</v>
      </c>
      <c r="Q2656" s="9">
        <f t="shared" si="414"/>
        <v>62.475000000000001</v>
      </c>
      <c r="R2656" s="9">
        <f t="shared" si="415"/>
        <v>51.625</v>
      </c>
      <c r="S2656" s="9">
        <f t="shared" si="416"/>
        <v>42.424999999999997</v>
      </c>
      <c r="T2656" s="9">
        <f t="shared" si="417"/>
        <v>54.125</v>
      </c>
      <c r="U2656" s="8">
        <f t="shared" si="418"/>
        <v>52.17499999999999</v>
      </c>
      <c r="V2656" s="8">
        <f t="shared" si="419"/>
        <v>52.662499999999994</v>
      </c>
    </row>
    <row r="2657" spans="1:22" ht="13.5" x14ac:dyDescent="0.25">
      <c r="A2657" s="3">
        <f>RSI!A2657</f>
        <v>45876</v>
      </c>
      <c r="B2657" s="2">
        <f>RSI!B2657</f>
        <v>12.33</v>
      </c>
      <c r="C2657" s="2">
        <f>RSI!I2657</f>
        <v>51.416959497695068</v>
      </c>
      <c r="D2657" s="2">
        <f>MACD!E2657</f>
        <v>0.1401128309193318</v>
      </c>
      <c r="E2657" s="2">
        <f>MACD!F2657</f>
        <v>0.1915776874947851</v>
      </c>
      <c r="F2657" s="2">
        <f>'Moving Avg'!D2657</f>
        <v>12.145999999999999</v>
      </c>
      <c r="G2657" s="2">
        <f>'Moving Avg'!F2657</f>
        <v>12.331500000000002</v>
      </c>
      <c r="H2657" s="2">
        <f>'Moving Avg'!G2657</f>
        <v>12.341320000000001</v>
      </c>
      <c r="I2657" s="2">
        <f>'Moving Avg'!H2657</f>
        <v>10.895395999999995</v>
      </c>
      <c r="J2657" s="6" t="str">
        <f>OBV!F2657</f>
        <v>BULLISH</v>
      </c>
      <c r="K2657" s="6" t="str">
        <f>OBV!G2657</f>
        <v>NEUTRAL</v>
      </c>
      <c r="L2657" s="6" t="str">
        <f>OBV!H2657</f>
        <v>CONFIRMED BULLISH</v>
      </c>
      <c r="M2657" s="8">
        <f t="shared" si="413"/>
        <v>50</v>
      </c>
      <c r="N2657" s="8">
        <f t="shared" si="410"/>
        <v>100</v>
      </c>
      <c r="O2657" s="8">
        <f t="shared" si="411"/>
        <v>50</v>
      </c>
      <c r="P2657" s="8">
        <f t="shared" si="412"/>
        <v>83.5</v>
      </c>
      <c r="Q2657" s="9">
        <f t="shared" si="414"/>
        <v>72.525000000000006</v>
      </c>
      <c r="R2657" s="9">
        <f t="shared" si="415"/>
        <v>68.375</v>
      </c>
      <c r="S2657" s="9">
        <f t="shared" si="416"/>
        <v>72.575000000000003</v>
      </c>
      <c r="T2657" s="9">
        <f t="shared" si="417"/>
        <v>70.875</v>
      </c>
      <c r="U2657" s="8">
        <f t="shared" si="418"/>
        <v>71.158333333333346</v>
      </c>
      <c r="V2657" s="8">
        <f t="shared" si="419"/>
        <v>71.087500000000006</v>
      </c>
    </row>
    <row r="2658" spans="1:22" ht="13.5" x14ac:dyDescent="0.25">
      <c r="A2658" s="3">
        <f>RSI!A2658</f>
        <v>45877</v>
      </c>
      <c r="B2658" s="2">
        <f>RSI!B2658</f>
        <v>12.25</v>
      </c>
      <c r="C2658" s="2">
        <f>RSI!I2658</f>
        <v>48.479301906291504</v>
      </c>
      <c r="D2658" s="2">
        <f>MACD!E2658</f>
        <v>0.13064872810759809</v>
      </c>
      <c r="E2658" s="2">
        <f>MACD!F2658</f>
        <v>0.17939189561734772</v>
      </c>
      <c r="F2658" s="2">
        <f>'Moving Avg'!D2658</f>
        <v>12.166</v>
      </c>
      <c r="G2658" s="2">
        <f>'Moving Avg'!F2658</f>
        <v>12.314</v>
      </c>
      <c r="H2658" s="2">
        <f>'Moving Avg'!G2658</f>
        <v>12.346450000000003</v>
      </c>
      <c r="I2658" s="2">
        <f>'Moving Avg'!H2658</f>
        <v>10.907035999999994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  <c r="M2658" s="8">
        <f t="shared" si="413"/>
        <v>50</v>
      </c>
      <c r="N2658" s="8">
        <f t="shared" si="410"/>
        <v>100</v>
      </c>
      <c r="O2658" s="8">
        <f t="shared" si="411"/>
        <v>50</v>
      </c>
      <c r="P2658" s="8">
        <f t="shared" si="412"/>
        <v>83.5</v>
      </c>
      <c r="Q2658" s="9">
        <f t="shared" si="414"/>
        <v>72.525000000000006</v>
      </c>
      <c r="R2658" s="9">
        <f t="shared" si="415"/>
        <v>68.375</v>
      </c>
      <c r="S2658" s="9">
        <f t="shared" si="416"/>
        <v>72.575000000000003</v>
      </c>
      <c r="T2658" s="9">
        <f t="shared" si="417"/>
        <v>70.875</v>
      </c>
      <c r="U2658" s="8">
        <f t="shared" si="418"/>
        <v>71.158333333333346</v>
      </c>
      <c r="V2658" s="8">
        <f t="shared" si="419"/>
        <v>71.087500000000006</v>
      </c>
    </row>
    <row r="2659" spans="1:22" ht="13.5" x14ac:dyDescent="0.25">
      <c r="A2659" s="3">
        <f>RSI!A2659</f>
        <v>45880</v>
      </c>
      <c r="B2659" s="2">
        <f>RSI!B2659</f>
        <v>12.14</v>
      </c>
      <c r="C2659" s="2">
        <f>RSI!I2659</f>
        <v>44.697767982784761</v>
      </c>
      <c r="D2659" s="2">
        <f>MACD!E2659</f>
        <v>0.10180193840487206</v>
      </c>
      <c r="E2659" s="2">
        <f>MACD!F2659</f>
        <v>0.16387390417485262</v>
      </c>
      <c r="F2659" s="2">
        <f>'Moving Avg'!D2659</f>
        <v>12.164</v>
      </c>
      <c r="G2659" s="2">
        <f>'Moving Avg'!F2659</f>
        <v>12.287000000000001</v>
      </c>
      <c r="H2659" s="2">
        <f>'Moving Avg'!G2659</f>
        <v>12.350154</v>
      </c>
      <c r="I2659" s="2">
        <f>'Moving Avg'!H2659</f>
        <v>10.917883999999992</v>
      </c>
      <c r="J2659" s="6" t="str">
        <f>OBV!F2659</f>
        <v>BULLISH</v>
      </c>
      <c r="K2659" s="6" t="str">
        <f>OBV!G2659</f>
        <v>NEUTRAL</v>
      </c>
      <c r="L2659" s="6" t="str">
        <f>OBV!H2659</f>
        <v>BULLISH DIVERGENCE</v>
      </c>
      <c r="M2659" s="8">
        <f t="shared" si="413"/>
        <v>50</v>
      </c>
      <c r="N2659" s="8">
        <f t="shared" si="410"/>
        <v>100</v>
      </c>
      <c r="O2659" s="8">
        <f t="shared" si="411"/>
        <v>50</v>
      </c>
      <c r="P2659" s="8">
        <f t="shared" si="412"/>
        <v>66.5</v>
      </c>
      <c r="Q2659" s="9">
        <f t="shared" si="414"/>
        <v>69.974999999999994</v>
      </c>
      <c r="R2659" s="9">
        <f t="shared" si="415"/>
        <v>64.125</v>
      </c>
      <c r="S2659" s="9">
        <f t="shared" si="416"/>
        <v>64.924999999999997</v>
      </c>
      <c r="T2659" s="9">
        <f t="shared" si="417"/>
        <v>66.625</v>
      </c>
      <c r="U2659" s="8">
        <f t="shared" si="418"/>
        <v>66.341666666666654</v>
      </c>
      <c r="V2659" s="8">
        <f t="shared" si="419"/>
        <v>66.412499999999994</v>
      </c>
    </row>
    <row r="2660" spans="1:22" ht="13.5" x14ac:dyDescent="0.25">
      <c r="A2660" s="3">
        <f>RSI!A2660</f>
        <v>45881</v>
      </c>
      <c r="B2660" s="2">
        <f>RSI!B2660</f>
        <v>12.1</v>
      </c>
      <c r="C2660" s="2">
        <f>RSI!I2660</f>
        <v>43.372871910811185</v>
      </c>
      <c r="D2660" s="2">
        <f>MACD!E2660</f>
        <v>7.9693462843993146E-2</v>
      </c>
      <c r="E2660" s="2">
        <f>MACD!F2660</f>
        <v>0.14703781590868073</v>
      </c>
      <c r="F2660" s="2">
        <f>'Moving Avg'!D2660</f>
        <v>12.164</v>
      </c>
      <c r="G2660" s="2">
        <f>'Moving Avg'!F2660</f>
        <v>12.257000000000001</v>
      </c>
      <c r="H2660" s="2">
        <f>'Moving Avg'!G2660</f>
        <v>12.355188</v>
      </c>
      <c r="I2660" s="2">
        <f>'Moving Avg'!H2660</f>
        <v>10.928241499999992</v>
      </c>
      <c r="J2660" s="6" t="str">
        <f>OBV!F2660</f>
        <v>BULLISH</v>
      </c>
      <c r="K2660" s="6" t="str">
        <f>OBV!G2660</f>
        <v>NEUTRAL</v>
      </c>
      <c r="L2660" s="6" t="str">
        <f>OBV!H2660</f>
        <v>NEUTRAL</v>
      </c>
      <c r="M2660" s="8">
        <f t="shared" si="413"/>
        <v>50</v>
      </c>
      <c r="N2660" s="8">
        <f t="shared" si="410"/>
        <v>100</v>
      </c>
      <c r="O2660" s="8">
        <f t="shared" si="411"/>
        <v>50</v>
      </c>
      <c r="P2660" s="8">
        <f t="shared" si="412"/>
        <v>49.5</v>
      </c>
      <c r="Q2660" s="9">
        <f t="shared" si="414"/>
        <v>67.424999999999997</v>
      </c>
      <c r="R2660" s="9">
        <f t="shared" si="415"/>
        <v>59.875</v>
      </c>
      <c r="S2660" s="9">
        <f t="shared" si="416"/>
        <v>57.275000000000006</v>
      </c>
      <c r="T2660" s="9">
        <f t="shared" si="417"/>
        <v>62.375</v>
      </c>
      <c r="U2660" s="8">
        <f t="shared" si="418"/>
        <v>61.524999999999999</v>
      </c>
      <c r="V2660" s="8">
        <f t="shared" si="419"/>
        <v>61.737499999999997</v>
      </c>
    </row>
    <row r="2661" spans="1:22" ht="13.5" x14ac:dyDescent="0.25">
      <c r="A2661" s="3">
        <f>RSI!A2661</f>
        <v>45883</v>
      </c>
      <c r="B2661" s="2">
        <f>RSI!B2661</f>
        <v>12.1</v>
      </c>
      <c r="C2661" s="2">
        <f>RSI!I2661</f>
        <v>43.372871910811192</v>
      </c>
      <c r="D2661" s="2">
        <f>MACD!E2661</f>
        <v>6.9725928283826732E-2</v>
      </c>
      <c r="E2661" s="2">
        <f>MACD!F2661</f>
        <v>0.13157543838370994</v>
      </c>
      <c r="F2661" s="2">
        <f>'Moving Avg'!D2661</f>
        <v>12.184000000000001</v>
      </c>
      <c r="G2661" s="2">
        <f>'Moving Avg'!F2661</f>
        <v>12.227</v>
      </c>
      <c r="H2661" s="2">
        <f>'Moving Avg'!G2661</f>
        <v>12.361190000000001</v>
      </c>
      <c r="I2661" s="2">
        <f>'Moving Avg'!H2661</f>
        <v>10.938889499999993</v>
      </c>
      <c r="J2661" s="6" t="str">
        <f>OBV!F2661</f>
        <v>BULLISH</v>
      </c>
      <c r="K2661" s="6" t="str">
        <f>OBV!G2661</f>
        <v>NEUTRAL</v>
      </c>
      <c r="L2661" s="6" t="str">
        <f>OBV!H2661</f>
        <v>CONFIRMED BULLISH</v>
      </c>
      <c r="M2661" s="8">
        <f t="shared" si="413"/>
        <v>50</v>
      </c>
      <c r="N2661" s="8">
        <f t="shared" si="410"/>
        <v>100</v>
      </c>
      <c r="O2661" s="8">
        <f t="shared" si="411"/>
        <v>50</v>
      </c>
      <c r="P2661" s="8">
        <f t="shared" si="412"/>
        <v>83.5</v>
      </c>
      <c r="Q2661" s="9">
        <f t="shared" si="414"/>
        <v>72.525000000000006</v>
      </c>
      <c r="R2661" s="9">
        <f t="shared" si="415"/>
        <v>68.375</v>
      </c>
      <c r="S2661" s="9">
        <f t="shared" si="416"/>
        <v>72.575000000000003</v>
      </c>
      <c r="T2661" s="9">
        <f t="shared" si="417"/>
        <v>70.875</v>
      </c>
      <c r="U2661" s="8">
        <f t="shared" si="418"/>
        <v>71.158333333333346</v>
      </c>
      <c r="V2661" s="8">
        <f t="shared" si="419"/>
        <v>71.087500000000006</v>
      </c>
    </row>
    <row r="2662" spans="1:22" ht="13.5" x14ac:dyDescent="0.25">
      <c r="A2662" s="3">
        <f>RSI!A2662</f>
        <v>45884</v>
      </c>
      <c r="B2662" s="2">
        <f>RSI!B2662</f>
        <v>12.39</v>
      </c>
      <c r="C2662" s="2">
        <f>RSI!I2662</f>
        <v>54.670437606037481</v>
      </c>
      <c r="D2662" s="2">
        <f>MACD!E2662</f>
        <v>3.3087820827471859E-2</v>
      </c>
      <c r="E2662" s="2">
        <f>MACD!F2662</f>
        <v>0.11187791487246233</v>
      </c>
      <c r="F2662" s="2">
        <f>'Moving Avg'!D2662</f>
        <v>12.196000000000002</v>
      </c>
      <c r="G2662" s="2">
        <f>'Moving Avg'!F2662</f>
        <v>12.211500000000001</v>
      </c>
      <c r="H2662" s="2">
        <f>'Moving Avg'!G2662</f>
        <v>12.372992000000002</v>
      </c>
      <c r="I2662" s="2">
        <f>'Moving Avg'!H2662</f>
        <v>10.950551999999995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  <c r="M2662" s="8">
        <f t="shared" si="413"/>
        <v>50</v>
      </c>
      <c r="N2662" s="8">
        <f t="shared" si="410"/>
        <v>100</v>
      </c>
      <c r="O2662" s="8">
        <f t="shared" si="411"/>
        <v>50</v>
      </c>
      <c r="P2662" s="8">
        <f t="shared" si="412"/>
        <v>83.5</v>
      </c>
      <c r="Q2662" s="9">
        <f t="shared" si="414"/>
        <v>72.525000000000006</v>
      </c>
      <c r="R2662" s="9">
        <f t="shared" si="415"/>
        <v>68.375</v>
      </c>
      <c r="S2662" s="9">
        <f t="shared" si="416"/>
        <v>72.575000000000003</v>
      </c>
      <c r="T2662" s="9">
        <f t="shared" si="417"/>
        <v>70.875</v>
      </c>
      <c r="U2662" s="8">
        <f t="shared" si="418"/>
        <v>71.158333333333346</v>
      </c>
      <c r="V2662" s="8">
        <f t="shared" si="419"/>
        <v>71.087500000000006</v>
      </c>
    </row>
    <row r="2663" spans="1:22" ht="13.5" x14ac:dyDescent="0.25">
      <c r="A2663" s="3">
        <f>RSI!A2663</f>
        <v>45887</v>
      </c>
      <c r="B2663" s="2">
        <f>RSI!B2663</f>
        <v>12.4</v>
      </c>
      <c r="C2663" s="2">
        <f>RSI!I2663</f>
        <v>55.003804767323793</v>
      </c>
      <c r="D2663" s="2">
        <f>MACD!E2663</f>
        <v>5.2989822403048947E-4</v>
      </c>
      <c r="E2663" s="2">
        <f>MACD!F2663</f>
        <v>8.9608311542775973E-2</v>
      </c>
      <c r="F2663" s="2">
        <f>'Moving Avg'!D2663</f>
        <v>12.226000000000001</v>
      </c>
      <c r="G2663" s="2">
        <f>'Moving Avg'!F2663</f>
        <v>12.206500000000002</v>
      </c>
      <c r="H2663" s="2">
        <f>'Moving Avg'!G2663</f>
        <v>12.374151999999999</v>
      </c>
      <c r="I2663" s="2">
        <f>'Moving Avg'!H2663</f>
        <v>10.963183999999996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  <c r="M2663" s="8">
        <f t="shared" si="413"/>
        <v>50</v>
      </c>
      <c r="N2663" s="8">
        <f t="shared" si="410"/>
        <v>100</v>
      </c>
      <c r="O2663" s="8">
        <f t="shared" si="411"/>
        <v>50</v>
      </c>
      <c r="P2663" s="8">
        <f t="shared" si="412"/>
        <v>83.5</v>
      </c>
      <c r="Q2663" s="9">
        <f t="shared" si="414"/>
        <v>72.525000000000006</v>
      </c>
      <c r="R2663" s="9">
        <f t="shared" si="415"/>
        <v>68.375</v>
      </c>
      <c r="S2663" s="9">
        <f t="shared" si="416"/>
        <v>72.575000000000003</v>
      </c>
      <c r="T2663" s="9">
        <f t="shared" si="417"/>
        <v>70.875</v>
      </c>
      <c r="U2663" s="8">
        <f t="shared" si="418"/>
        <v>71.158333333333346</v>
      </c>
      <c r="V2663" s="8">
        <f t="shared" si="419"/>
        <v>71.087500000000006</v>
      </c>
    </row>
    <row r="2664" spans="1:22" ht="13.5" x14ac:dyDescent="0.25">
      <c r="A2664" s="3">
        <f>RSI!A2664</f>
        <v>45888</v>
      </c>
      <c r="B2664" s="2">
        <f>RSI!B2664</f>
        <v>12.4</v>
      </c>
      <c r="C2664" s="2">
        <f>RSI!I2664</f>
        <v>55.003804767323793</v>
      </c>
      <c r="D2664" s="2">
        <f>MACD!E2664</f>
        <v>-2.7833487271248458E-2</v>
      </c>
      <c r="E2664" s="2">
        <f>MACD!F2664</f>
        <v>6.6119951779971098E-2</v>
      </c>
      <c r="F2664" s="2">
        <f>'Moving Avg'!D2664</f>
        <v>12.278</v>
      </c>
      <c r="G2664" s="2">
        <f>'Moving Avg'!F2664</f>
        <v>12.202000000000002</v>
      </c>
      <c r="H2664" s="2">
        <f>'Moving Avg'!G2664</f>
        <v>12.372795999999996</v>
      </c>
      <c r="I2664" s="2">
        <f>'Moving Avg'!H2664</f>
        <v>10.975670999999995</v>
      </c>
      <c r="J2664" s="6" t="str">
        <f>OBV!F2664</f>
        <v>BULLISH</v>
      </c>
      <c r="K2664" s="6" t="str">
        <f>OBV!G2664</f>
        <v>NEUTRAL</v>
      </c>
      <c r="L2664" s="6" t="str">
        <f>OBV!H2664</f>
        <v>CONFIRMED BULLISH</v>
      </c>
      <c r="M2664" s="8">
        <f t="shared" si="413"/>
        <v>50</v>
      </c>
      <c r="N2664" s="8">
        <f t="shared" si="410"/>
        <v>100</v>
      </c>
      <c r="O2664" s="8">
        <f t="shared" si="411"/>
        <v>50</v>
      </c>
      <c r="P2664" s="8">
        <f t="shared" si="412"/>
        <v>83.5</v>
      </c>
      <c r="Q2664" s="9">
        <f t="shared" si="414"/>
        <v>72.525000000000006</v>
      </c>
      <c r="R2664" s="9">
        <f t="shared" si="415"/>
        <v>68.375</v>
      </c>
      <c r="S2664" s="9">
        <f t="shared" si="416"/>
        <v>72.575000000000003</v>
      </c>
      <c r="T2664" s="9">
        <f t="shared" si="417"/>
        <v>70.875</v>
      </c>
      <c r="U2664" s="8">
        <f t="shared" si="418"/>
        <v>71.158333333333346</v>
      </c>
      <c r="V2664" s="8">
        <f t="shared" si="419"/>
        <v>71.087500000000006</v>
      </c>
    </row>
    <row r="2665" spans="1:22" ht="13.5" x14ac:dyDescent="0.25">
      <c r="A2665" s="3">
        <f>RSI!A2665</f>
        <v>45889</v>
      </c>
      <c r="B2665" s="2">
        <f>RSI!B2665</f>
        <v>12.4</v>
      </c>
      <c r="C2665" s="2">
        <f>RSI!I2665</f>
        <v>55.003804767323793</v>
      </c>
      <c r="D2665" s="2">
        <f>MACD!E2665</f>
        <v>-6.0279632747363365E-2</v>
      </c>
      <c r="E2665" s="2">
        <f>MACD!F2665</f>
        <v>4.0840034874504202E-2</v>
      </c>
      <c r="F2665" s="2">
        <f>'Moving Avg'!D2665</f>
        <v>12.337999999999999</v>
      </c>
      <c r="G2665" s="2">
        <f>'Moving Avg'!F2665</f>
        <v>12.209500000000002</v>
      </c>
      <c r="H2665" s="2">
        <f>'Moving Avg'!G2665</f>
        <v>12.372213999999996</v>
      </c>
      <c r="I2665" s="2">
        <f>'Moving Avg'!H2665</f>
        <v>10.988205999999998</v>
      </c>
      <c r="J2665" s="6" t="str">
        <f>OBV!F2665</f>
        <v>BULLISH</v>
      </c>
      <c r="K2665" s="6" t="str">
        <f>OBV!G2665</f>
        <v>NEUTRAL</v>
      </c>
      <c r="L2665" s="6" t="str">
        <f>OBV!H2665</f>
        <v>CONFIRMED BULLISH</v>
      </c>
      <c r="M2665" s="8">
        <f t="shared" si="413"/>
        <v>50</v>
      </c>
      <c r="N2665" s="8">
        <f t="shared" si="410"/>
        <v>100</v>
      </c>
      <c r="O2665" s="8">
        <f t="shared" si="411"/>
        <v>50</v>
      </c>
      <c r="P2665" s="8">
        <f t="shared" si="412"/>
        <v>83.5</v>
      </c>
      <c r="Q2665" s="9">
        <f t="shared" si="414"/>
        <v>72.525000000000006</v>
      </c>
      <c r="R2665" s="9">
        <f t="shared" si="415"/>
        <v>68.375</v>
      </c>
      <c r="S2665" s="9">
        <f t="shared" si="416"/>
        <v>72.575000000000003</v>
      </c>
      <c r="T2665" s="9">
        <f t="shared" si="417"/>
        <v>70.875</v>
      </c>
      <c r="U2665" s="8">
        <f t="shared" si="418"/>
        <v>71.158333333333346</v>
      </c>
      <c r="V2665" s="8">
        <f t="shared" si="419"/>
        <v>71.087500000000006</v>
      </c>
    </row>
    <row r="2666" spans="1:22" ht="13.5" x14ac:dyDescent="0.25">
      <c r="A2666" s="3">
        <f>RSI!A2666</f>
        <v>45890</v>
      </c>
      <c r="B2666" s="2">
        <f>RSI!B2666</f>
        <v>12.48</v>
      </c>
      <c r="C2666" s="2">
        <f>RSI!I2666</f>
        <v>58.083913549188189</v>
      </c>
      <c r="D2666" s="2">
        <f>MACD!E2666</f>
        <v>-0.10974279934264075</v>
      </c>
      <c r="E2666" s="2">
        <f>MACD!F2666</f>
        <v>1.0723468031075212E-2</v>
      </c>
      <c r="F2666" s="2">
        <f>'Moving Avg'!D2666</f>
        <v>12.413999999999998</v>
      </c>
      <c r="G2666" s="2">
        <f>'Moving Avg'!F2666</f>
        <v>12.232499999999998</v>
      </c>
      <c r="H2666" s="2">
        <f>'Moving Avg'!G2666</f>
        <v>12.374005999999998</v>
      </c>
      <c r="I2666" s="2">
        <f>'Moving Avg'!H2666</f>
        <v>11.001673499999997</v>
      </c>
      <c r="J2666" s="6" t="str">
        <f>OBV!F2666</f>
        <v>BULLISH</v>
      </c>
      <c r="K2666" s="6" t="str">
        <f>OBV!G2666</f>
        <v>NEUTRAL</v>
      </c>
      <c r="L2666" s="6" t="str">
        <f>OBV!H2666</f>
        <v>CONFIRMED BULLISH</v>
      </c>
      <c r="M2666" s="8">
        <f t="shared" si="413"/>
        <v>50</v>
      </c>
      <c r="N2666" s="8">
        <f t="shared" si="410"/>
        <v>100</v>
      </c>
      <c r="O2666" s="8">
        <f t="shared" si="411"/>
        <v>50</v>
      </c>
      <c r="P2666" s="8">
        <f t="shared" si="412"/>
        <v>83.5</v>
      </c>
      <c r="Q2666" s="9">
        <f t="shared" si="414"/>
        <v>72.525000000000006</v>
      </c>
      <c r="R2666" s="9">
        <f t="shared" si="415"/>
        <v>68.375</v>
      </c>
      <c r="S2666" s="9">
        <f t="shared" si="416"/>
        <v>72.575000000000003</v>
      </c>
      <c r="T2666" s="9">
        <f t="shared" si="417"/>
        <v>70.875</v>
      </c>
      <c r="U2666" s="8">
        <f t="shared" si="418"/>
        <v>71.158333333333346</v>
      </c>
      <c r="V2666" s="8">
        <f t="shared" si="419"/>
        <v>71.087500000000006</v>
      </c>
    </row>
    <row r="2667" spans="1:22" ht="13.5" x14ac:dyDescent="0.25">
      <c r="A2667" s="3">
        <f>RSI!A2667</f>
        <v>45891</v>
      </c>
      <c r="B2667" s="2">
        <f>RSI!B2667</f>
        <v>12.7</v>
      </c>
      <c r="C2667" s="2">
        <f>RSI!I2667</f>
        <v>65.149073086571491</v>
      </c>
      <c r="D2667" s="2">
        <f>MACD!E2667</f>
        <v>-0.11824251334928171</v>
      </c>
      <c r="E2667" s="2">
        <f>MACD!F2667</f>
        <v>-1.5069728244996172E-2</v>
      </c>
      <c r="F2667" s="2">
        <f>'Moving Avg'!D2667</f>
        <v>12.476000000000003</v>
      </c>
      <c r="G2667" s="2">
        <f>'Moving Avg'!F2667</f>
        <v>12.254999999999999</v>
      </c>
      <c r="H2667" s="2">
        <f>'Moving Avg'!G2667</f>
        <v>12.380197999999998</v>
      </c>
      <c r="I2667" s="2">
        <f>'Moving Avg'!H2667</f>
        <v>11.016047499999999</v>
      </c>
      <c r="J2667" s="6" t="str">
        <f>OBV!F2667</f>
        <v>BULLISH</v>
      </c>
      <c r="K2667" s="6" t="str">
        <f>OBV!G2667</f>
        <v>NEUTRAL</v>
      </c>
      <c r="L2667" s="6" t="str">
        <f>OBV!H2667</f>
        <v>CONFIRMED BULLISH</v>
      </c>
      <c r="M2667" s="8">
        <f t="shared" si="413"/>
        <v>50</v>
      </c>
      <c r="N2667" s="8">
        <f t="shared" si="410"/>
        <v>100</v>
      </c>
      <c r="O2667" s="8">
        <f t="shared" si="411"/>
        <v>50</v>
      </c>
      <c r="P2667" s="8">
        <f t="shared" si="412"/>
        <v>83.5</v>
      </c>
      <c r="Q2667" s="9">
        <f t="shared" si="414"/>
        <v>72.525000000000006</v>
      </c>
      <c r="R2667" s="9">
        <f t="shared" si="415"/>
        <v>68.375</v>
      </c>
      <c r="S2667" s="9">
        <f t="shared" si="416"/>
        <v>72.575000000000003</v>
      </c>
      <c r="T2667" s="9">
        <f t="shared" si="417"/>
        <v>70.875</v>
      </c>
      <c r="U2667" s="8">
        <f t="shared" si="418"/>
        <v>71.158333333333346</v>
      </c>
      <c r="V2667" s="8">
        <f t="shared" si="419"/>
        <v>71.087500000000006</v>
      </c>
    </row>
    <row r="2668" spans="1:22" ht="13.5" x14ac:dyDescent="0.25">
      <c r="A2668" s="3">
        <f>RSI!A2668</f>
        <v>45894</v>
      </c>
      <c r="B2668" s="2">
        <f>RSI!B2668</f>
        <v>12.58</v>
      </c>
      <c r="C2668" s="2">
        <f>RSI!I2668</f>
        <v>59.279715063557184</v>
      </c>
      <c r="D2668" s="2">
        <f>MACD!E2668</f>
        <v>-0.13118966804565879</v>
      </c>
      <c r="E2668" s="2">
        <f>MACD!F2668</f>
        <v>-3.8293716205128697E-2</v>
      </c>
      <c r="F2668" s="2">
        <f>'Moving Avg'!D2668</f>
        <v>12.512</v>
      </c>
      <c r="G2668" s="2">
        <f>'Moving Avg'!F2668</f>
        <v>12.266500000000001</v>
      </c>
      <c r="H2668" s="2">
        <f>'Moving Avg'!G2668</f>
        <v>12.383989999999997</v>
      </c>
      <c r="I2668" s="2">
        <f>'Moving Avg'!H2668</f>
        <v>11.029676499999999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  <c r="M2668" s="8">
        <f t="shared" si="413"/>
        <v>50</v>
      </c>
      <c r="N2668" s="8">
        <f t="shared" si="410"/>
        <v>100</v>
      </c>
      <c r="O2668" s="8">
        <f t="shared" si="411"/>
        <v>50</v>
      </c>
      <c r="P2668" s="8">
        <f t="shared" si="412"/>
        <v>83.5</v>
      </c>
      <c r="Q2668" s="9">
        <f t="shared" si="414"/>
        <v>72.525000000000006</v>
      </c>
      <c r="R2668" s="9">
        <f t="shared" si="415"/>
        <v>68.375</v>
      </c>
      <c r="S2668" s="9">
        <f t="shared" si="416"/>
        <v>72.575000000000003</v>
      </c>
      <c r="T2668" s="9">
        <f t="shared" si="417"/>
        <v>70.875</v>
      </c>
      <c r="U2668" s="8">
        <f t="shared" si="418"/>
        <v>71.158333333333346</v>
      </c>
      <c r="V2668" s="8">
        <f t="shared" si="419"/>
        <v>71.087500000000006</v>
      </c>
    </row>
    <row r="2669" spans="1:22" ht="13.5" x14ac:dyDescent="0.25">
      <c r="A2669" s="3">
        <f>RSI!A2669</f>
        <v>45895</v>
      </c>
      <c r="B2669" s="2">
        <f>RSI!B2669</f>
        <v>12.48</v>
      </c>
      <c r="C2669" s="2">
        <f>RSI!I2669</f>
        <v>54.845405109666743</v>
      </c>
      <c r="D2669" s="2">
        <f>MACD!E2669</f>
        <v>-0.15311476453945083</v>
      </c>
      <c r="E2669" s="2">
        <f>MACD!F2669</f>
        <v>-6.1257925871993128E-2</v>
      </c>
      <c r="F2669" s="2">
        <f>'Moving Avg'!D2669</f>
        <v>12.528</v>
      </c>
      <c r="G2669" s="2">
        <f>'Moving Avg'!F2669</f>
        <v>12.282499999999999</v>
      </c>
      <c r="H2669" s="2">
        <f>'Moving Avg'!G2669</f>
        <v>12.387717999999998</v>
      </c>
      <c r="I2669" s="2">
        <f>'Moving Avg'!H2669</f>
        <v>11.0429505</v>
      </c>
      <c r="J2669" s="6" t="str">
        <f>OBV!F2669</f>
        <v>BULLISH</v>
      </c>
      <c r="K2669" s="6" t="str">
        <f>OBV!G2669</f>
        <v>NEUTRAL</v>
      </c>
      <c r="L2669" s="6" t="str">
        <f>OBV!H2669</f>
        <v>CONFIRMED BULLISH</v>
      </c>
      <c r="M2669" s="8">
        <f t="shared" si="413"/>
        <v>50</v>
      </c>
      <c r="N2669" s="8">
        <f t="shared" si="410"/>
        <v>100</v>
      </c>
      <c r="O2669" s="8">
        <f t="shared" si="411"/>
        <v>50</v>
      </c>
      <c r="P2669" s="8">
        <f t="shared" si="412"/>
        <v>83.5</v>
      </c>
      <c r="Q2669" s="9">
        <f t="shared" si="414"/>
        <v>72.525000000000006</v>
      </c>
      <c r="R2669" s="9">
        <f t="shared" si="415"/>
        <v>68.375</v>
      </c>
      <c r="S2669" s="9">
        <f t="shared" si="416"/>
        <v>72.575000000000003</v>
      </c>
      <c r="T2669" s="9">
        <f t="shared" si="417"/>
        <v>70.875</v>
      </c>
      <c r="U2669" s="8">
        <f t="shared" si="418"/>
        <v>71.158333333333346</v>
      </c>
      <c r="V2669" s="8">
        <f t="shared" si="419"/>
        <v>71.087500000000006</v>
      </c>
    </row>
    <row r="2670" spans="1:22" ht="13.5" x14ac:dyDescent="0.25">
      <c r="A2670" s="3">
        <f>RSI!A2670</f>
        <v>45896</v>
      </c>
      <c r="B2670" s="2">
        <f>RSI!B2670</f>
        <v>12.37</v>
      </c>
      <c r="C2670" s="2">
        <f>RSI!I2670</f>
        <v>50.380995329809743</v>
      </c>
      <c r="D2670" s="2">
        <f>MACD!E2670</f>
        <v>-0.17042799097146144</v>
      </c>
      <c r="E2670" s="2">
        <f>MACD!F2670</f>
        <v>-8.3091938891886791E-2</v>
      </c>
      <c r="F2670" s="2">
        <f>'Moving Avg'!D2670</f>
        <v>12.521999999999998</v>
      </c>
      <c r="G2670" s="2">
        <f>'Moving Avg'!F2670</f>
        <v>12.2935</v>
      </c>
      <c r="H2670" s="2">
        <f>'Moving Avg'!G2670</f>
        <v>12.391181999999999</v>
      </c>
      <c r="I2670" s="2">
        <f>'Moving Avg'!H2670</f>
        <v>11.055819499999998</v>
      </c>
      <c r="J2670" s="6" t="str">
        <f>OBV!F2670</f>
        <v>BULLISH</v>
      </c>
      <c r="K2670" s="6" t="str">
        <f>OBV!G2670</f>
        <v>NEUTRAL</v>
      </c>
      <c r="L2670" s="6" t="str">
        <f>OBV!H2670</f>
        <v>BULLISH DIVERGENCE</v>
      </c>
      <c r="M2670" s="8">
        <f t="shared" si="413"/>
        <v>50</v>
      </c>
      <c r="N2670" s="8">
        <f t="shared" si="410"/>
        <v>100</v>
      </c>
      <c r="O2670" s="8">
        <f t="shared" si="411"/>
        <v>50</v>
      </c>
      <c r="P2670" s="8">
        <f t="shared" si="412"/>
        <v>66.5</v>
      </c>
      <c r="Q2670" s="9">
        <f t="shared" si="414"/>
        <v>69.974999999999994</v>
      </c>
      <c r="R2670" s="9">
        <f t="shared" si="415"/>
        <v>64.125</v>
      </c>
      <c r="S2670" s="9">
        <f t="shared" si="416"/>
        <v>64.924999999999997</v>
      </c>
      <c r="T2670" s="9">
        <f t="shared" si="417"/>
        <v>66.625</v>
      </c>
      <c r="U2670" s="8">
        <f t="shared" si="418"/>
        <v>66.341666666666654</v>
      </c>
      <c r="V2670" s="8">
        <f t="shared" si="419"/>
        <v>66.412499999999994</v>
      </c>
    </row>
    <row r="2671" spans="1:22" ht="13.5" x14ac:dyDescent="0.25">
      <c r="A2671" s="3">
        <f>RSI!A2671</f>
        <v>45897</v>
      </c>
      <c r="B2671" s="2">
        <f>RSI!B2671</f>
        <v>12.47</v>
      </c>
      <c r="C2671" s="2">
        <f>RSI!I2671</f>
        <v>54.043379396489769</v>
      </c>
      <c r="D2671" s="2">
        <f>MACD!E2671</f>
        <v>-0.19253461577179287</v>
      </c>
      <c r="E2671" s="2">
        <f>MACD!F2671</f>
        <v>-0.10498047426786801</v>
      </c>
      <c r="F2671" s="2">
        <f>'Moving Avg'!D2671</f>
        <v>12.52</v>
      </c>
      <c r="G2671" s="2">
        <f>'Moving Avg'!F2671</f>
        <v>12.307</v>
      </c>
      <c r="H2671" s="2">
        <f>'Moving Avg'!G2671</f>
        <v>12.398582000000001</v>
      </c>
      <c r="I2671" s="2">
        <f>'Moving Avg'!H2671</f>
        <v>11.069769499999998</v>
      </c>
      <c r="J2671" s="6" t="str">
        <f>OBV!F2671</f>
        <v>BULLISH</v>
      </c>
      <c r="K2671" s="6" t="str">
        <f>OBV!G2671</f>
        <v>NEUTRAL</v>
      </c>
      <c r="L2671" s="6" t="str">
        <f>OBV!H2671</f>
        <v>BULLISH DIVERGENCE</v>
      </c>
      <c r="M2671" s="8">
        <f t="shared" si="413"/>
        <v>50</v>
      </c>
      <c r="N2671" s="8">
        <f t="shared" si="410"/>
        <v>100</v>
      </c>
      <c r="O2671" s="8">
        <f t="shared" si="411"/>
        <v>50</v>
      </c>
      <c r="P2671" s="8">
        <f t="shared" si="412"/>
        <v>66.5</v>
      </c>
      <c r="Q2671" s="9">
        <f t="shared" si="414"/>
        <v>69.974999999999994</v>
      </c>
      <c r="R2671" s="9">
        <f t="shared" si="415"/>
        <v>64.125</v>
      </c>
      <c r="S2671" s="9">
        <f t="shared" si="416"/>
        <v>64.924999999999997</v>
      </c>
      <c r="T2671" s="9">
        <f t="shared" si="417"/>
        <v>66.625</v>
      </c>
      <c r="U2671" s="8">
        <f t="shared" si="418"/>
        <v>66.341666666666654</v>
      </c>
      <c r="V2671" s="8">
        <f t="shared" si="419"/>
        <v>66.412499999999994</v>
      </c>
    </row>
    <row r="2672" spans="1:22" ht="13.5" x14ac:dyDescent="0.25">
      <c r="A2672" s="3">
        <f>RSI!A2672</f>
        <v>45898</v>
      </c>
      <c r="B2672" s="2">
        <f>RSI!B2672</f>
        <v>12.47</v>
      </c>
      <c r="C2672" s="2">
        <f>RSI!I2672</f>
        <v>54.043379396489769</v>
      </c>
      <c r="D2672" s="2">
        <f>MACD!E2672</f>
        <v>-0.16726163388291582</v>
      </c>
      <c r="E2672" s="2">
        <f>MACD!F2672</f>
        <v>-0.11743670619087758</v>
      </c>
      <c r="F2672" s="2">
        <f>'Moving Avg'!D2672</f>
        <v>12.474</v>
      </c>
      <c r="G2672" s="2">
        <f>'Moving Avg'!F2672</f>
        <v>12.322999999999999</v>
      </c>
      <c r="H2672" s="2">
        <f>'Moving Avg'!G2672</f>
        <v>12.405982000000002</v>
      </c>
      <c r="I2672" s="2">
        <f>'Moving Avg'!H2672</f>
        <v>11.083719499999997</v>
      </c>
      <c r="J2672" s="6" t="str">
        <f>OBV!F2672</f>
        <v>BEARISH</v>
      </c>
      <c r="K2672" s="6" t="str">
        <f>OBV!G2672</f>
        <v>NEUTRAL</v>
      </c>
      <c r="L2672" s="6" t="str">
        <f>OBV!H2672</f>
        <v>CONFIRMED BEARISH</v>
      </c>
      <c r="M2672" s="8">
        <f t="shared" si="413"/>
        <v>50</v>
      </c>
      <c r="N2672" s="8">
        <f t="shared" si="410"/>
        <v>100</v>
      </c>
      <c r="O2672" s="8">
        <f t="shared" si="411"/>
        <v>50</v>
      </c>
      <c r="P2672" s="8">
        <f t="shared" si="412"/>
        <v>16.5</v>
      </c>
      <c r="Q2672" s="9">
        <f t="shared" si="414"/>
        <v>62.475000000000001</v>
      </c>
      <c r="R2672" s="9">
        <f t="shared" si="415"/>
        <v>51.625</v>
      </c>
      <c r="S2672" s="9">
        <f t="shared" si="416"/>
        <v>42.424999999999997</v>
      </c>
      <c r="T2672" s="9">
        <f t="shared" si="417"/>
        <v>54.125</v>
      </c>
      <c r="U2672" s="8">
        <f t="shared" si="418"/>
        <v>52.17499999999999</v>
      </c>
      <c r="V2672" s="8">
        <f t="shared" si="419"/>
        <v>52.662499999999994</v>
      </c>
    </row>
    <row r="2673" spans="1:22" ht="13.5" x14ac:dyDescent="0.25">
      <c r="A2673" s="3">
        <f>RSI!A2673</f>
        <v>45901</v>
      </c>
      <c r="B2673" s="2">
        <f>RSI!B2673</f>
        <v>12.49</v>
      </c>
      <c r="C2673" s="2">
        <f>RSI!I2673</f>
        <v>54.816933864518084</v>
      </c>
      <c r="D2673" s="2">
        <f>MACD!E2673</f>
        <v>-0.14640944996561522</v>
      </c>
      <c r="E2673" s="2">
        <f>MACD!F2673</f>
        <v>-0.12323125494582511</v>
      </c>
      <c r="F2673" s="2">
        <f>'Moving Avg'!D2673</f>
        <v>12.456</v>
      </c>
      <c r="G2673" s="2">
        <f>'Moving Avg'!F2673</f>
        <v>12.34</v>
      </c>
      <c r="H2673" s="2">
        <f>'Moving Avg'!G2673</f>
        <v>12.414170000000002</v>
      </c>
      <c r="I2673" s="2">
        <f>'Moving Avg'!H2673</f>
        <v>11.097866499999999</v>
      </c>
      <c r="J2673" s="6" t="str">
        <f>OBV!F2673</f>
        <v>BULLISH</v>
      </c>
      <c r="K2673" s="6" t="str">
        <f>OBV!G2673</f>
        <v>NEUTRAL</v>
      </c>
      <c r="L2673" s="6" t="str">
        <f>OBV!H2673</f>
        <v>BULLISH DIVERGENCE</v>
      </c>
      <c r="M2673" s="8">
        <f t="shared" si="413"/>
        <v>50</v>
      </c>
      <c r="N2673" s="8">
        <f t="shared" si="410"/>
        <v>100</v>
      </c>
      <c r="O2673" s="8">
        <f t="shared" si="411"/>
        <v>50</v>
      </c>
      <c r="P2673" s="8">
        <f t="shared" si="412"/>
        <v>66.5</v>
      </c>
      <c r="Q2673" s="9">
        <f t="shared" si="414"/>
        <v>69.974999999999994</v>
      </c>
      <c r="R2673" s="9">
        <f t="shared" si="415"/>
        <v>64.125</v>
      </c>
      <c r="S2673" s="9">
        <f t="shared" si="416"/>
        <v>64.924999999999997</v>
      </c>
      <c r="T2673" s="9">
        <f t="shared" si="417"/>
        <v>66.625</v>
      </c>
      <c r="U2673" s="8">
        <f t="shared" si="418"/>
        <v>66.341666666666654</v>
      </c>
      <c r="V2673" s="8">
        <f t="shared" si="419"/>
        <v>66.412499999999994</v>
      </c>
    </row>
    <row r="2674" spans="1:22" ht="13.5" x14ac:dyDescent="0.25">
      <c r="A2674" s="3">
        <f>RSI!A2674</f>
        <v>45902</v>
      </c>
      <c r="B2674" s="2">
        <f>RSI!B2674</f>
        <v>12.4</v>
      </c>
      <c r="C2674" s="2">
        <f>RSI!I2674</f>
        <v>50.682658515959147</v>
      </c>
      <c r="D2674" s="2">
        <f>MACD!E2674</f>
        <v>-0.12276275943250958</v>
      </c>
      <c r="E2674" s="2">
        <f>MACD!F2674</f>
        <v>-0.12313755584316201</v>
      </c>
      <c r="F2674" s="2">
        <f>'Moving Avg'!D2674</f>
        <v>12.440000000000001</v>
      </c>
      <c r="G2674" s="2">
        <f>'Moving Avg'!F2674</f>
        <v>12.352500000000001</v>
      </c>
      <c r="H2674" s="2">
        <f>'Moving Avg'!G2674</f>
        <v>12.419782</v>
      </c>
      <c r="I2674" s="2">
        <f>'Moving Avg'!H2674</f>
        <v>11.111950499999999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  <c r="M2674" s="8">
        <f t="shared" si="413"/>
        <v>50</v>
      </c>
      <c r="N2674" s="8">
        <f t="shared" si="410"/>
        <v>0</v>
      </c>
      <c r="O2674" s="8">
        <f t="shared" si="411"/>
        <v>50</v>
      </c>
      <c r="P2674" s="8">
        <f t="shared" si="412"/>
        <v>16.5</v>
      </c>
      <c r="Q2674" s="9">
        <f t="shared" si="414"/>
        <v>27.475000000000001</v>
      </c>
      <c r="R2674" s="9">
        <f t="shared" si="415"/>
        <v>31.625</v>
      </c>
      <c r="S2674" s="9">
        <f t="shared" si="416"/>
        <v>27.425000000000001</v>
      </c>
      <c r="T2674" s="9">
        <f t="shared" si="417"/>
        <v>29.125</v>
      </c>
      <c r="U2674" s="8">
        <f t="shared" si="418"/>
        <v>28.841666666666669</v>
      </c>
      <c r="V2674" s="8">
        <f t="shared" si="419"/>
        <v>28.912500000000001</v>
      </c>
    </row>
    <row r="2675" spans="1:22" ht="13.5" x14ac:dyDescent="0.25">
      <c r="A2675" s="3">
        <f>RSI!A2675</f>
        <v>45903</v>
      </c>
      <c r="B2675" s="2">
        <f>RSI!B2675</f>
        <v>12.47</v>
      </c>
      <c r="C2675" s="2">
        <f>RSI!I2675</f>
        <v>53.613018561263154</v>
      </c>
      <c r="D2675" s="2">
        <f>MACD!E2675</f>
        <v>-0.10802232942016055</v>
      </c>
      <c r="E2675" s="2">
        <f>MACD!F2675</f>
        <v>-0.12011451055856173</v>
      </c>
      <c r="F2675" s="2">
        <f>'Moving Avg'!D2675</f>
        <v>12.459999999999999</v>
      </c>
      <c r="G2675" s="2">
        <f>'Moving Avg'!F2675</f>
        <v>12.371</v>
      </c>
      <c r="H2675" s="2">
        <f>'Moving Avg'!G2675</f>
        <v>12.4206</v>
      </c>
      <c r="I2675" s="2">
        <f>'Moving Avg'!H2675</f>
        <v>11.126045499999996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  <c r="M2675" s="8">
        <f t="shared" si="413"/>
        <v>50</v>
      </c>
      <c r="N2675" s="8">
        <f t="shared" si="410"/>
        <v>0</v>
      </c>
      <c r="O2675" s="8">
        <f t="shared" si="411"/>
        <v>50</v>
      </c>
      <c r="P2675" s="8">
        <f t="shared" si="412"/>
        <v>83.5</v>
      </c>
      <c r="Q2675" s="9">
        <f t="shared" si="414"/>
        <v>37.524999999999999</v>
      </c>
      <c r="R2675" s="9">
        <f t="shared" si="415"/>
        <v>48.375</v>
      </c>
      <c r="S2675" s="9">
        <f t="shared" si="416"/>
        <v>57.575000000000003</v>
      </c>
      <c r="T2675" s="9">
        <f t="shared" si="417"/>
        <v>45.875</v>
      </c>
      <c r="U2675" s="8">
        <f t="shared" si="418"/>
        <v>47.82500000000001</v>
      </c>
      <c r="V2675" s="8">
        <f t="shared" si="419"/>
        <v>47.337500000000006</v>
      </c>
    </row>
    <row r="2676" spans="1:22" ht="13.5" x14ac:dyDescent="0.25">
      <c r="A2676" s="3">
        <f>RSI!A2676</f>
        <v>45905</v>
      </c>
      <c r="B2676" s="2">
        <f>RSI!B2676</f>
        <v>12.4</v>
      </c>
      <c r="C2676" s="2">
        <f>RSI!I2676</f>
        <v>50.388691481354023</v>
      </c>
      <c r="D2676" s="2">
        <f>MACD!E2676</f>
        <v>-7.8547379075214252E-2</v>
      </c>
      <c r="E2676" s="2">
        <f>MACD!F2676</f>
        <v>-0.11180108426189224</v>
      </c>
      <c r="F2676" s="2">
        <f>'Moving Avg'!D2676</f>
        <v>12.446</v>
      </c>
      <c r="G2676" s="2">
        <f>'Moving Avg'!F2676</f>
        <v>12.391000000000002</v>
      </c>
      <c r="H2676" s="2">
        <f>'Moving Avg'!G2676</f>
        <v>12.416799999999999</v>
      </c>
      <c r="I2676" s="2">
        <f>'Moving Avg'!H2676</f>
        <v>11.139645499999999</v>
      </c>
      <c r="J2676" s="6" t="str">
        <f>OBV!F2676</f>
        <v>BEARISH</v>
      </c>
      <c r="K2676" s="6" t="str">
        <f>OBV!G2676</f>
        <v>NEUTRAL</v>
      </c>
      <c r="L2676" s="6" t="str">
        <f>OBV!H2676</f>
        <v>CONFIRMED BEARISH</v>
      </c>
      <c r="M2676" s="8">
        <f t="shared" si="413"/>
        <v>50</v>
      </c>
      <c r="N2676" s="8">
        <f t="shared" si="410"/>
        <v>0</v>
      </c>
      <c r="O2676" s="8">
        <f t="shared" si="411"/>
        <v>50</v>
      </c>
      <c r="P2676" s="8">
        <f t="shared" si="412"/>
        <v>16.5</v>
      </c>
      <c r="Q2676" s="9">
        <f t="shared" si="414"/>
        <v>27.475000000000001</v>
      </c>
      <c r="R2676" s="9">
        <f t="shared" si="415"/>
        <v>31.625</v>
      </c>
      <c r="S2676" s="9">
        <f t="shared" si="416"/>
        <v>27.425000000000001</v>
      </c>
      <c r="T2676" s="9">
        <f t="shared" si="417"/>
        <v>29.125</v>
      </c>
      <c r="U2676" s="8">
        <f t="shared" si="418"/>
        <v>28.841666666666669</v>
      </c>
      <c r="V2676" s="8">
        <f t="shared" si="419"/>
        <v>28.912500000000001</v>
      </c>
    </row>
    <row r="2677" spans="1:22" ht="13.5" x14ac:dyDescent="0.25">
      <c r="A2677" s="3">
        <f>RSI!A2677</f>
        <v>45908</v>
      </c>
      <c r="B2677" s="2">
        <f>RSI!B2677</f>
        <v>12.39</v>
      </c>
      <c r="C2677" s="2">
        <f>RSI!I2677</f>
        <v>49.926748094602019</v>
      </c>
      <c r="D2677" s="2">
        <f>MACD!E2677</f>
        <v>-1.9060766935153239E-2</v>
      </c>
      <c r="E2677" s="2">
        <f>MACD!F2677</f>
        <v>-9.3253020796544434E-2</v>
      </c>
      <c r="F2677" s="2">
        <f>'Moving Avg'!D2677</f>
        <v>12.43</v>
      </c>
      <c r="G2677" s="2">
        <f>'Moving Avg'!F2677</f>
        <v>12.394000000000002</v>
      </c>
      <c r="H2677" s="2">
        <f>'Moving Avg'!G2677</f>
        <v>12.417599999999998</v>
      </c>
      <c r="I2677" s="2">
        <f>'Moving Avg'!H2677</f>
        <v>11.152614499999997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  <c r="M2677" s="8">
        <f t="shared" si="413"/>
        <v>50</v>
      </c>
      <c r="N2677" s="8">
        <f t="shared" si="410"/>
        <v>0</v>
      </c>
      <c r="O2677" s="8">
        <f t="shared" si="411"/>
        <v>50</v>
      </c>
      <c r="P2677" s="8">
        <f t="shared" si="412"/>
        <v>16.5</v>
      </c>
      <c r="Q2677" s="9">
        <f t="shared" si="414"/>
        <v>27.475000000000001</v>
      </c>
      <c r="R2677" s="9">
        <f t="shared" si="415"/>
        <v>31.625</v>
      </c>
      <c r="S2677" s="9">
        <f t="shared" si="416"/>
        <v>27.425000000000001</v>
      </c>
      <c r="T2677" s="9">
        <f t="shared" si="417"/>
        <v>29.125</v>
      </c>
      <c r="U2677" s="8">
        <f t="shared" si="418"/>
        <v>28.841666666666669</v>
      </c>
      <c r="V2677" s="8">
        <f t="shared" si="419"/>
        <v>28.912500000000001</v>
      </c>
    </row>
    <row r="2678" spans="1:22" ht="13.5" x14ac:dyDescent="0.25">
      <c r="A2678" s="3">
        <f>RSI!A2678</f>
        <v>45909</v>
      </c>
      <c r="B2678" s="2">
        <f>RSI!B2678</f>
        <v>12.3</v>
      </c>
      <c r="C2678" s="2">
        <f>RSI!I2678</f>
        <v>45.852513657857635</v>
      </c>
      <c r="D2678" s="2">
        <f>MACD!E2678</f>
        <v>1.9500661572701361E-2</v>
      </c>
      <c r="E2678" s="2">
        <f>MACD!F2678</f>
        <v>-7.0702284322695277E-2</v>
      </c>
      <c r="F2678" s="2">
        <f>'Moving Avg'!D2678</f>
        <v>12.392000000000001</v>
      </c>
      <c r="G2678" s="2">
        <f>'Moving Avg'!F2678</f>
        <v>12.396500000000003</v>
      </c>
      <c r="H2678" s="2">
        <f>'Moving Avg'!G2678</f>
        <v>12.411599999999996</v>
      </c>
      <c r="I2678" s="2">
        <f>'Moving Avg'!H2678</f>
        <v>11.165036999999998</v>
      </c>
      <c r="J2678" s="6" t="str">
        <f>OBV!F2678</f>
        <v>BEARISH</v>
      </c>
      <c r="K2678" s="6" t="str">
        <f>OBV!G2678</f>
        <v>NEUTRAL</v>
      </c>
      <c r="L2678" s="6" t="str">
        <f>OBV!H2678</f>
        <v>CONFIRMED BEARISH</v>
      </c>
      <c r="M2678" s="8">
        <f t="shared" si="413"/>
        <v>50</v>
      </c>
      <c r="N2678" s="8">
        <f t="shared" si="410"/>
        <v>0</v>
      </c>
      <c r="O2678" s="8">
        <f t="shared" si="411"/>
        <v>50</v>
      </c>
      <c r="P2678" s="8">
        <f t="shared" si="412"/>
        <v>16.5</v>
      </c>
      <c r="Q2678" s="9">
        <f t="shared" si="414"/>
        <v>27.475000000000001</v>
      </c>
      <c r="R2678" s="9">
        <f t="shared" si="415"/>
        <v>31.625</v>
      </c>
      <c r="S2678" s="9">
        <f t="shared" si="416"/>
        <v>27.425000000000001</v>
      </c>
      <c r="T2678" s="9">
        <f t="shared" si="417"/>
        <v>29.125</v>
      </c>
      <c r="U2678" s="8">
        <f t="shared" si="418"/>
        <v>28.841666666666669</v>
      </c>
      <c r="V2678" s="8">
        <f t="shared" si="419"/>
        <v>28.912500000000001</v>
      </c>
    </row>
    <row r="2679" spans="1:22" ht="13.5" x14ac:dyDescent="0.25">
      <c r="A2679" s="3">
        <f>RSI!A2679</f>
        <v>45910</v>
      </c>
      <c r="B2679" s="2">
        <f>RSI!B2679</f>
        <v>12.29</v>
      </c>
      <c r="C2679" s="2">
        <f>RSI!I2679</f>
        <v>45.409111387404892</v>
      </c>
      <c r="D2679" s="2">
        <f>MACD!E2679</f>
        <v>3.8037385770335774E-2</v>
      </c>
      <c r="E2679" s="2">
        <f>MACD!F2679</f>
        <v>-4.8954350304089067E-2</v>
      </c>
      <c r="F2679" s="2">
        <f>'Moving Avg'!D2679</f>
        <v>12.370000000000001</v>
      </c>
      <c r="G2679" s="2">
        <f>'Moving Avg'!F2679</f>
        <v>12.404</v>
      </c>
      <c r="H2679" s="2">
        <f>'Moving Avg'!G2679</f>
        <v>12.403999999999996</v>
      </c>
      <c r="I2679" s="2">
        <f>'Moving Avg'!H2679</f>
        <v>11.177505999999999</v>
      </c>
      <c r="J2679" s="6" t="str">
        <f>OBV!F2679</f>
        <v>BEARISH</v>
      </c>
      <c r="K2679" s="6" t="str">
        <f>OBV!G2679</f>
        <v>NEUTRAL</v>
      </c>
      <c r="L2679" s="6" t="str">
        <f>OBV!H2679</f>
        <v>CONFIRMED BEARISH</v>
      </c>
      <c r="M2679" s="8">
        <f t="shared" si="413"/>
        <v>50</v>
      </c>
      <c r="N2679" s="8">
        <f t="shared" si="410"/>
        <v>0</v>
      </c>
      <c r="O2679" s="8">
        <f t="shared" si="411"/>
        <v>50</v>
      </c>
      <c r="P2679" s="8">
        <f t="shared" si="412"/>
        <v>16.5</v>
      </c>
      <c r="Q2679" s="9">
        <f t="shared" si="414"/>
        <v>27.475000000000001</v>
      </c>
      <c r="R2679" s="9">
        <f t="shared" si="415"/>
        <v>31.625</v>
      </c>
      <c r="S2679" s="9">
        <f t="shared" si="416"/>
        <v>27.425000000000001</v>
      </c>
      <c r="T2679" s="9">
        <f t="shared" si="417"/>
        <v>29.125</v>
      </c>
      <c r="U2679" s="8">
        <f t="shared" si="418"/>
        <v>28.841666666666669</v>
      </c>
      <c r="V2679" s="8">
        <f t="shared" si="419"/>
        <v>28.912500000000001</v>
      </c>
    </row>
    <row r="2680" spans="1:22" ht="13.5" x14ac:dyDescent="0.25">
      <c r="A2680" s="3">
        <f>RSI!A2680</f>
        <v>45911</v>
      </c>
      <c r="B2680" s="2">
        <f>RSI!B2680</f>
        <v>12.39</v>
      </c>
      <c r="C2680" s="2">
        <f>RSI!I2680</f>
        <v>50.558021267182518</v>
      </c>
      <c r="D2680" s="2">
        <f>MACD!E2680</f>
        <v>2.9961743637196392E-2</v>
      </c>
      <c r="E2680" s="2">
        <f>MACD!F2680</f>
        <v>-3.3171131515831981E-2</v>
      </c>
      <c r="F2680" s="2">
        <f>'Moving Avg'!D2680</f>
        <v>12.354000000000001</v>
      </c>
      <c r="G2680" s="2">
        <f>'Moving Avg'!F2680</f>
        <v>12.418500000000003</v>
      </c>
      <c r="H2680" s="2">
        <f>'Moving Avg'!G2680</f>
        <v>12.398799999999996</v>
      </c>
      <c r="I2680" s="2">
        <f>'Moving Avg'!H2680</f>
        <v>11.190571999999998</v>
      </c>
      <c r="J2680" s="6" t="str">
        <f>OBV!F2680</f>
        <v>BULLISH</v>
      </c>
      <c r="K2680" s="6" t="str">
        <f>OBV!G2680</f>
        <v>NEUTRAL</v>
      </c>
      <c r="L2680" s="6" t="str">
        <f>OBV!H2680</f>
        <v>BULLISH DIVERGENCE</v>
      </c>
      <c r="M2680" s="8">
        <f t="shared" si="413"/>
        <v>50</v>
      </c>
      <c r="N2680" s="8">
        <f t="shared" si="410"/>
        <v>0</v>
      </c>
      <c r="O2680" s="8">
        <f t="shared" si="411"/>
        <v>50</v>
      </c>
      <c r="P2680" s="8">
        <f t="shared" si="412"/>
        <v>66.5</v>
      </c>
      <c r="Q2680" s="9">
        <f t="shared" si="414"/>
        <v>34.975000000000001</v>
      </c>
      <c r="R2680" s="9">
        <f t="shared" si="415"/>
        <v>44.125</v>
      </c>
      <c r="S2680" s="9">
        <f t="shared" si="416"/>
        <v>49.924999999999997</v>
      </c>
      <c r="T2680" s="9">
        <f t="shared" si="417"/>
        <v>41.625</v>
      </c>
      <c r="U2680" s="8">
        <f t="shared" si="418"/>
        <v>43.008333333333326</v>
      </c>
      <c r="V2680" s="8">
        <f t="shared" si="419"/>
        <v>42.662499999999994</v>
      </c>
    </row>
    <row r="2681" spans="1:22" ht="13.5" x14ac:dyDescent="0.25">
      <c r="A2681" s="3">
        <f>RSI!A2681</f>
        <v>45912</v>
      </c>
      <c r="B2681" s="2">
        <f>RSI!B2681</f>
        <v>12.4</v>
      </c>
      <c r="C2681" s="2">
        <f>RSI!I2681</f>
        <v>51.055170337553477</v>
      </c>
      <c r="D2681" s="2">
        <f>MACD!E2681</f>
        <v>3.7709183633886312E-2</v>
      </c>
      <c r="E2681" s="2">
        <f>MACD!F2681</f>
        <v>-1.8995068485888323E-2</v>
      </c>
      <c r="F2681" s="2">
        <f>'Moving Avg'!D2681</f>
        <v>12.354000000000001</v>
      </c>
      <c r="G2681" s="2">
        <f>'Moving Avg'!F2681</f>
        <v>12.433500000000002</v>
      </c>
      <c r="H2681" s="2">
        <f>'Moving Avg'!G2681</f>
        <v>12.394199999999996</v>
      </c>
      <c r="I2681" s="2">
        <f>'Moving Avg'!H2681</f>
        <v>11.203736499999998</v>
      </c>
      <c r="J2681" s="6" t="str">
        <f>OBV!F2681</f>
        <v>BULLISH</v>
      </c>
      <c r="K2681" s="6" t="str">
        <f>OBV!G2681</f>
        <v>NEUTRAL</v>
      </c>
      <c r="L2681" s="6" t="str">
        <f>OBV!H2681</f>
        <v>NEUTRAL</v>
      </c>
      <c r="M2681" s="8">
        <f t="shared" si="413"/>
        <v>50</v>
      </c>
      <c r="N2681" s="8">
        <f t="shared" si="410"/>
        <v>0</v>
      </c>
      <c r="O2681" s="8">
        <f t="shared" si="411"/>
        <v>50</v>
      </c>
      <c r="P2681" s="8">
        <f t="shared" si="412"/>
        <v>49.5</v>
      </c>
      <c r="Q2681" s="9">
        <f t="shared" si="414"/>
        <v>32.424999999999997</v>
      </c>
      <c r="R2681" s="9">
        <f t="shared" si="415"/>
        <v>39.875</v>
      </c>
      <c r="S2681" s="9">
        <f t="shared" si="416"/>
        <v>42.275000000000006</v>
      </c>
      <c r="T2681" s="9">
        <f t="shared" si="417"/>
        <v>37.375</v>
      </c>
      <c r="U2681" s="8">
        <f t="shared" si="418"/>
        <v>38.19166666666667</v>
      </c>
      <c r="V2681" s="8">
        <f t="shared" si="419"/>
        <v>37.987499999999997</v>
      </c>
    </row>
    <row r="2682" spans="1:22" ht="13.5" x14ac:dyDescent="0.25">
      <c r="A2682" s="3">
        <f>RSI!A2682</f>
        <v>45915</v>
      </c>
      <c r="B2682" s="2">
        <f>RSI!B2682</f>
        <v>12.6</v>
      </c>
      <c r="C2682" s="2">
        <f>RSI!I2682</f>
        <v>59.768294631575053</v>
      </c>
      <c r="D2682" s="2">
        <f>MACD!E2682</f>
        <v>2.9332286951703423E-2</v>
      </c>
      <c r="E2682" s="2">
        <f>MACD!F2682</f>
        <v>-9.3295973983699744E-3</v>
      </c>
      <c r="F2682" s="2">
        <f>'Moving Avg'!D2682</f>
        <v>12.396000000000001</v>
      </c>
      <c r="G2682" s="2">
        <f>'Moving Avg'!F2682</f>
        <v>12.444000000000003</v>
      </c>
      <c r="H2682" s="2">
        <f>'Moving Avg'!G2682</f>
        <v>12.3954</v>
      </c>
      <c r="I2682" s="2">
        <f>'Moving Avg'!H2682</f>
        <v>11.218094499999999</v>
      </c>
      <c r="J2682" s="6" t="str">
        <f>OBV!F2682</f>
        <v>BULLISH</v>
      </c>
      <c r="K2682" s="6" t="str">
        <f>OBV!G2682</f>
        <v>NEUTRAL</v>
      </c>
      <c r="L2682" s="6" t="str">
        <f>OBV!H2682</f>
        <v>CONFIRMED BULLISH</v>
      </c>
      <c r="M2682" s="8">
        <f t="shared" si="413"/>
        <v>50</v>
      </c>
      <c r="N2682" s="8">
        <f t="shared" si="410"/>
        <v>0</v>
      </c>
      <c r="O2682" s="8">
        <f t="shared" si="411"/>
        <v>50</v>
      </c>
      <c r="P2682" s="8">
        <f t="shared" si="412"/>
        <v>83.5</v>
      </c>
      <c r="Q2682" s="9">
        <f t="shared" si="414"/>
        <v>37.524999999999999</v>
      </c>
      <c r="R2682" s="9">
        <f t="shared" si="415"/>
        <v>48.375</v>
      </c>
      <c r="S2682" s="9">
        <f t="shared" si="416"/>
        <v>57.575000000000003</v>
      </c>
      <c r="T2682" s="9">
        <f t="shared" si="417"/>
        <v>45.875</v>
      </c>
      <c r="U2682" s="8">
        <f t="shared" si="418"/>
        <v>47.82500000000001</v>
      </c>
      <c r="V2682" s="8">
        <f t="shared" si="419"/>
        <v>47.337500000000006</v>
      </c>
    </row>
    <row r="2683" spans="1:22" ht="13.5" x14ac:dyDescent="0.25">
      <c r="A2683" s="3">
        <f>RSI!A2683</f>
        <v>45916</v>
      </c>
      <c r="B2683" s="2">
        <f>RSI!B2683</f>
        <v>12.6</v>
      </c>
      <c r="C2683" s="2">
        <f>RSI!I2683</f>
        <v>59.76829463157506</v>
      </c>
      <c r="D2683" s="2">
        <f>MACD!E2683</f>
        <v>2.4030361779605158E-2</v>
      </c>
      <c r="E2683" s="2">
        <f>MACD!F2683</f>
        <v>-2.6576055627749477E-3</v>
      </c>
      <c r="F2683" s="2">
        <f>'Moving Avg'!D2683</f>
        <v>12.456</v>
      </c>
      <c r="G2683" s="2">
        <f>'Moving Avg'!F2683</f>
        <v>12.454000000000001</v>
      </c>
      <c r="H2683" s="2">
        <f>'Moving Avg'!G2683</f>
        <v>12.396599999999999</v>
      </c>
      <c r="I2683" s="2">
        <f>'Moving Avg'!H2683</f>
        <v>11.232355499999999</v>
      </c>
      <c r="J2683" s="6" t="str">
        <f>OBV!F2683</f>
        <v>BULLISH</v>
      </c>
      <c r="K2683" s="6" t="str">
        <f>OBV!G2683</f>
        <v>NEUTRAL</v>
      </c>
      <c r="L2683" s="6" t="str">
        <f>OBV!H2683</f>
        <v>CONFIRMED BULLISH</v>
      </c>
      <c r="M2683" s="8">
        <f t="shared" si="413"/>
        <v>50</v>
      </c>
      <c r="N2683" s="8">
        <f t="shared" si="410"/>
        <v>0</v>
      </c>
      <c r="O2683" s="8">
        <f t="shared" si="411"/>
        <v>50</v>
      </c>
      <c r="P2683" s="8">
        <f t="shared" si="412"/>
        <v>83.5</v>
      </c>
      <c r="Q2683" s="9">
        <f t="shared" si="414"/>
        <v>37.524999999999999</v>
      </c>
      <c r="R2683" s="9">
        <f t="shared" si="415"/>
        <v>48.375</v>
      </c>
      <c r="S2683" s="9">
        <f t="shared" si="416"/>
        <v>57.575000000000003</v>
      </c>
      <c r="T2683" s="9">
        <f t="shared" si="417"/>
        <v>45.875</v>
      </c>
      <c r="U2683" s="8">
        <f t="shared" si="418"/>
        <v>47.82500000000001</v>
      </c>
      <c r="V2683" s="8">
        <f t="shared" si="419"/>
        <v>47.337500000000006</v>
      </c>
    </row>
    <row r="2684" spans="1:22" ht="13.5" x14ac:dyDescent="0.25">
      <c r="A2684" s="3">
        <f>RSI!A2684</f>
        <v>45917</v>
      </c>
      <c r="B2684" s="2">
        <f>RSI!B2684</f>
        <v>12.75</v>
      </c>
      <c r="C2684" s="2">
        <f>RSI!I2684</f>
        <v>65.162685239609061</v>
      </c>
      <c r="D2684" s="2">
        <f>MACD!E2684</f>
        <v>-6.6082446860527E-3</v>
      </c>
      <c r="E2684" s="2">
        <f>MACD!F2684</f>
        <v>-3.4477333874304984E-3</v>
      </c>
      <c r="F2684" s="2">
        <f>'Moving Avg'!D2684</f>
        <v>12.548</v>
      </c>
      <c r="G2684" s="2">
        <f>'Moving Avg'!F2684</f>
        <v>12.471500000000002</v>
      </c>
      <c r="H2684" s="2">
        <f>'Moving Avg'!G2684</f>
        <v>12.400799999999998</v>
      </c>
      <c r="I2684" s="2">
        <f>'Moving Avg'!H2684</f>
        <v>11.247560499999997</v>
      </c>
      <c r="J2684" s="6" t="str">
        <f>OBV!F2684</f>
        <v>BULLISH</v>
      </c>
      <c r="K2684" s="6" t="str">
        <f>OBV!G2684</f>
        <v>STRONG</v>
      </c>
      <c r="L2684" s="6" t="str">
        <f>OBV!H2684</f>
        <v>CONFIRMED BULLISH</v>
      </c>
      <c r="M2684" s="8">
        <f t="shared" si="413"/>
        <v>50</v>
      </c>
      <c r="N2684" s="8">
        <f t="shared" si="410"/>
        <v>45</v>
      </c>
      <c r="O2684" s="8">
        <f t="shared" si="411"/>
        <v>50</v>
      </c>
      <c r="P2684" s="8">
        <f t="shared" si="412"/>
        <v>100</v>
      </c>
      <c r="Q2684" s="9">
        <f t="shared" si="414"/>
        <v>55.75</v>
      </c>
      <c r="R2684" s="9">
        <f t="shared" si="415"/>
        <v>61.5</v>
      </c>
      <c r="S2684" s="9">
        <f t="shared" si="416"/>
        <v>71.75</v>
      </c>
      <c r="T2684" s="9">
        <f t="shared" si="417"/>
        <v>61.25</v>
      </c>
      <c r="U2684" s="8">
        <f t="shared" si="418"/>
        <v>63</v>
      </c>
      <c r="V2684" s="8">
        <f t="shared" si="419"/>
        <v>62.5625</v>
      </c>
    </row>
    <row r="2685" spans="1:22" ht="13.5" x14ac:dyDescent="0.25">
      <c r="A2685" s="3">
        <f>RSI!A2685</f>
        <v>45918</v>
      </c>
      <c r="B2685" s="2">
        <f>RSI!B2685</f>
        <v>12.73</v>
      </c>
      <c r="C2685" s="2">
        <f>RSI!I2685</f>
        <v>63.931809073988219</v>
      </c>
      <c r="D2685" s="2">
        <f>MACD!E2685</f>
        <v>-2.227543499748208E-2</v>
      </c>
      <c r="E2685" s="2">
        <f>MACD!F2685</f>
        <v>-7.2132737094408143E-3</v>
      </c>
      <c r="F2685" s="2">
        <f>'Moving Avg'!D2685</f>
        <v>12.616</v>
      </c>
      <c r="G2685" s="2">
        <f>'Moving Avg'!F2685</f>
        <v>12.488</v>
      </c>
      <c r="H2685" s="2">
        <f>'Moving Avg'!G2685</f>
        <v>12.400399999999999</v>
      </c>
      <c r="I2685" s="2">
        <f>'Moving Avg'!H2685</f>
        <v>11.262374999999997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  <c r="M2685" s="8">
        <f t="shared" si="413"/>
        <v>50</v>
      </c>
      <c r="N2685" s="8">
        <f t="shared" si="410"/>
        <v>45</v>
      </c>
      <c r="O2685" s="8">
        <f t="shared" si="411"/>
        <v>50</v>
      </c>
      <c r="P2685" s="8">
        <f t="shared" si="412"/>
        <v>83.5</v>
      </c>
      <c r="Q2685" s="9">
        <f t="shared" si="414"/>
        <v>53.274999999999999</v>
      </c>
      <c r="R2685" s="9">
        <f t="shared" si="415"/>
        <v>57.375</v>
      </c>
      <c r="S2685" s="9">
        <f t="shared" si="416"/>
        <v>64.325000000000003</v>
      </c>
      <c r="T2685" s="9">
        <f t="shared" si="417"/>
        <v>57.125</v>
      </c>
      <c r="U2685" s="8">
        <f t="shared" si="418"/>
        <v>58.32500000000001</v>
      </c>
      <c r="V2685" s="8">
        <f t="shared" si="419"/>
        <v>58.025000000000006</v>
      </c>
    </row>
    <row r="2686" spans="1:22" ht="13.5" x14ac:dyDescent="0.35">
      <c r="A2686" s="3">
        <f>RSI!A2686</f>
        <v>45919</v>
      </c>
      <c r="B2686" s="4">
        <f>RSI!B2686</f>
        <v>12.7</v>
      </c>
      <c r="C2686" s="2">
        <f>RSI!I2686</f>
        <v>62.038791434043262</v>
      </c>
      <c r="D2686" s="2">
        <f>MACD!E2686</f>
        <v>-4.5806419600481263E-2</v>
      </c>
      <c r="E2686" s="2">
        <f>MACD!F2686</f>
        <v>-1.4931902887648906E-2</v>
      </c>
      <c r="F2686" s="2">
        <f>'Moving Avg'!D2686</f>
        <v>12.676000000000002</v>
      </c>
      <c r="G2686" s="2">
        <f>'Moving Avg'!F2686</f>
        <v>12.499000000000001</v>
      </c>
      <c r="H2686" s="2">
        <f>'Moving Avg'!G2686</f>
        <v>12.400399999999999</v>
      </c>
      <c r="I2686" s="2">
        <f>'Moving Avg'!H2686</f>
        <v>11.277087999999997</v>
      </c>
      <c r="J2686" s="6" t="str">
        <f>OBV!F2686</f>
        <v>BULLISH</v>
      </c>
      <c r="K2686" s="6" t="str">
        <f>OBV!G2686</f>
        <v>NEUTRAL</v>
      </c>
      <c r="L2686" s="6" t="str">
        <f>OBV!H2686</f>
        <v>CONFIRMED BULLISH</v>
      </c>
      <c r="M2686" s="8">
        <f t="shared" si="413"/>
        <v>50</v>
      </c>
      <c r="N2686" s="8">
        <f t="shared" si="410"/>
        <v>100</v>
      </c>
      <c r="O2686" s="8">
        <f t="shared" si="411"/>
        <v>50</v>
      </c>
      <c r="P2686" s="8">
        <f t="shared" si="412"/>
        <v>83.5</v>
      </c>
      <c r="Q2686" s="9">
        <f t="shared" si="414"/>
        <v>72.525000000000006</v>
      </c>
      <c r="R2686" s="9">
        <f t="shared" si="415"/>
        <v>68.375</v>
      </c>
      <c r="S2686" s="9">
        <f t="shared" si="416"/>
        <v>72.575000000000003</v>
      </c>
      <c r="T2686" s="9">
        <f t="shared" si="417"/>
        <v>70.875</v>
      </c>
      <c r="U2686" s="8">
        <f t="shared" si="418"/>
        <v>71.158333333333346</v>
      </c>
      <c r="V2686" s="8">
        <f t="shared" si="419"/>
        <v>71.087500000000006</v>
      </c>
    </row>
    <row r="2687" spans="1:22" ht="13.5" x14ac:dyDescent="0.35">
      <c r="A2687" s="3">
        <f>RSI!A2687</f>
        <v>45922</v>
      </c>
      <c r="B2687" s="4">
        <f>RSI!B2687</f>
        <v>12.7</v>
      </c>
      <c r="C2687" s="2">
        <f>RSI!I2687</f>
        <v>62.038791434043254</v>
      </c>
      <c r="D2687" s="2">
        <f>MACD!E2687</f>
        <v>-6.8677630675761492E-2</v>
      </c>
      <c r="E2687" s="2">
        <f>MACD!F2687</f>
        <v>-2.5681048445271422E-2</v>
      </c>
      <c r="F2687" s="2">
        <f>'Moving Avg'!D2687</f>
        <v>12.696000000000002</v>
      </c>
      <c r="G2687" s="2">
        <f>'Moving Avg'!F2687</f>
        <v>12.498999999999999</v>
      </c>
      <c r="H2687" s="2">
        <f>'Moving Avg'!G2687</f>
        <v>12.399400000000004</v>
      </c>
      <c r="I2687" s="2">
        <f>'Moving Avg'!H2687</f>
        <v>11.291848999999996</v>
      </c>
      <c r="J2687" s="6" t="str">
        <f>OBV!F2687</f>
        <v>BULLISH</v>
      </c>
      <c r="K2687" s="6" t="str">
        <f>OBV!G2687</f>
        <v>NEUTRAL</v>
      </c>
      <c r="L2687" s="6" t="str">
        <f>OBV!H2687</f>
        <v>CONFIRMED BULLISH</v>
      </c>
      <c r="M2687" s="8">
        <f t="shared" si="413"/>
        <v>50</v>
      </c>
      <c r="N2687" s="8">
        <f t="shared" si="410"/>
        <v>100</v>
      </c>
      <c r="O2687" s="8">
        <f t="shared" si="411"/>
        <v>50</v>
      </c>
      <c r="P2687" s="8">
        <f t="shared" si="412"/>
        <v>83.5</v>
      </c>
      <c r="Q2687" s="9">
        <f t="shared" si="414"/>
        <v>72.525000000000006</v>
      </c>
      <c r="R2687" s="9">
        <f t="shared" si="415"/>
        <v>68.375</v>
      </c>
      <c r="S2687" s="9">
        <f t="shared" si="416"/>
        <v>72.575000000000003</v>
      </c>
      <c r="T2687" s="9">
        <f t="shared" si="417"/>
        <v>70.875</v>
      </c>
      <c r="U2687" s="8">
        <f t="shared" si="418"/>
        <v>71.158333333333346</v>
      </c>
      <c r="V2687" s="8">
        <f t="shared" si="419"/>
        <v>71.087500000000006</v>
      </c>
    </row>
    <row r="2688" spans="1:22" ht="13.5" x14ac:dyDescent="0.35">
      <c r="A2688" s="3">
        <f>RSI!A2688</f>
        <v>45923</v>
      </c>
      <c r="B2688" s="4">
        <f>RSI!B2688</f>
        <v>12.7</v>
      </c>
      <c r="C2688" s="2">
        <f>RSI!I2688</f>
        <v>62.038791434043262</v>
      </c>
      <c r="D2688" s="2">
        <f>MACD!E2688</f>
        <v>-0.10319293700909071</v>
      </c>
      <c r="E2688" s="2">
        <f>MACD!F2688</f>
        <v>-4.1183426158035288E-2</v>
      </c>
      <c r="F2688" s="2">
        <f>'Moving Avg'!D2688</f>
        <v>12.715999999999999</v>
      </c>
      <c r="G2688" s="2">
        <f>'Moving Avg'!F2688</f>
        <v>12.504999999999999</v>
      </c>
      <c r="H2688" s="2">
        <f>'Moving Avg'!G2688</f>
        <v>12.401400000000006</v>
      </c>
      <c r="I2688" s="2">
        <f>'Moving Avg'!H2688</f>
        <v>11.306755499999994</v>
      </c>
      <c r="J2688" s="6" t="str">
        <f>OBV!F2688</f>
        <v>BULLISH</v>
      </c>
      <c r="K2688" s="6" t="str">
        <f>OBV!G2688</f>
        <v>NEUTRAL</v>
      </c>
      <c r="L2688" s="6" t="str">
        <f>OBV!H2688</f>
        <v>CONFIRMED BULLISH</v>
      </c>
      <c r="M2688" s="8">
        <f t="shared" si="413"/>
        <v>50</v>
      </c>
      <c r="N2688" s="8">
        <f t="shared" si="410"/>
        <v>100</v>
      </c>
      <c r="O2688" s="8">
        <f t="shared" si="411"/>
        <v>50</v>
      </c>
      <c r="P2688" s="8">
        <f t="shared" si="412"/>
        <v>83.5</v>
      </c>
      <c r="Q2688" s="9">
        <f t="shared" si="414"/>
        <v>72.525000000000006</v>
      </c>
      <c r="R2688" s="9">
        <f t="shared" si="415"/>
        <v>68.375</v>
      </c>
      <c r="S2688" s="9">
        <f t="shared" si="416"/>
        <v>72.575000000000003</v>
      </c>
      <c r="T2688" s="9">
        <f t="shared" si="417"/>
        <v>70.875</v>
      </c>
      <c r="U2688" s="8">
        <f t="shared" si="418"/>
        <v>71.158333333333346</v>
      </c>
      <c r="V2688" s="8">
        <f t="shared" si="419"/>
        <v>71.087500000000006</v>
      </c>
    </row>
    <row r="2689" spans="1:22" ht="13.5" x14ac:dyDescent="0.35">
      <c r="A2689" s="3">
        <f>RSI!A2689</f>
        <v>45924</v>
      </c>
      <c r="B2689" s="4">
        <f>RSI!B2689</f>
        <v>12.72</v>
      </c>
      <c r="C2689" s="2">
        <f>RSI!I2689</f>
        <v>62.952195487479798</v>
      </c>
      <c r="D2689" s="2">
        <f>MACD!E2689</f>
        <v>-0.13663720337270746</v>
      </c>
      <c r="E2689" s="2">
        <f>MACD!F2689</f>
        <v>-6.0274181600969728E-2</v>
      </c>
      <c r="F2689" s="2">
        <f>'Moving Avg'!D2689</f>
        <v>12.709999999999999</v>
      </c>
      <c r="G2689" s="2">
        <f>'Moving Avg'!F2689</f>
        <v>12.516999999999998</v>
      </c>
      <c r="H2689" s="2">
        <f>'Moving Avg'!G2689</f>
        <v>12.402200000000004</v>
      </c>
      <c r="I2689" s="2">
        <f>'Moving Avg'!H2689</f>
        <v>11.321713499999996</v>
      </c>
      <c r="J2689" s="6" t="str">
        <f>OBV!F2689</f>
        <v>BEARISH</v>
      </c>
      <c r="K2689" s="6" t="str">
        <f>OBV!G2689</f>
        <v>NEUTRAL</v>
      </c>
      <c r="L2689" s="6" t="str">
        <f>OBV!H2689</f>
        <v>CONFIRMED BEARISH</v>
      </c>
      <c r="M2689" s="8">
        <f t="shared" si="413"/>
        <v>50</v>
      </c>
      <c r="N2689" s="8">
        <f t="shared" si="410"/>
        <v>100</v>
      </c>
      <c r="O2689" s="8">
        <f t="shared" si="411"/>
        <v>50</v>
      </c>
      <c r="P2689" s="8">
        <f t="shared" si="412"/>
        <v>16.5</v>
      </c>
      <c r="Q2689" s="9">
        <f t="shared" si="414"/>
        <v>62.475000000000001</v>
      </c>
      <c r="R2689" s="9">
        <f t="shared" si="415"/>
        <v>51.625</v>
      </c>
      <c r="S2689" s="9">
        <f t="shared" si="416"/>
        <v>42.424999999999997</v>
      </c>
      <c r="T2689" s="9">
        <f t="shared" si="417"/>
        <v>54.125</v>
      </c>
      <c r="U2689" s="8">
        <f t="shared" si="418"/>
        <v>52.17499999999999</v>
      </c>
      <c r="V2689" s="8">
        <f t="shared" si="419"/>
        <v>52.662499999999994</v>
      </c>
    </row>
    <row r="2690" spans="1:22" ht="13.5" x14ac:dyDescent="0.35">
      <c r="A2690" s="3">
        <f>RSI!A2690</f>
        <v>45925</v>
      </c>
      <c r="B2690" s="4">
        <f>RSI!B2690</f>
        <v>12.7</v>
      </c>
      <c r="C2690" s="2">
        <f>RSI!I2690</f>
        <v>61.362154972330814</v>
      </c>
      <c r="D2690" s="2">
        <f>MACD!E2690</f>
        <v>-0.1493170450721486</v>
      </c>
      <c r="E2690" s="2">
        <f>MACD!F2690</f>
        <v>-7.8082754295205503E-2</v>
      </c>
      <c r="F2690" s="2">
        <f>'Moving Avg'!D2690</f>
        <v>12.703999999999999</v>
      </c>
      <c r="G2690" s="2">
        <f>'Moving Avg'!F2690</f>
        <v>12.533499999999997</v>
      </c>
      <c r="H2690" s="2">
        <f>'Moving Avg'!G2690</f>
        <v>12.402200000000004</v>
      </c>
      <c r="I2690" s="2">
        <f>'Moving Avg'!H2690</f>
        <v>11.336329499999994</v>
      </c>
      <c r="J2690" s="6" t="str">
        <f>OBV!F2690</f>
        <v>BULLISH</v>
      </c>
      <c r="K2690" s="6" t="str">
        <f>OBV!G2690</f>
        <v>NEUTRAL</v>
      </c>
      <c r="L2690" s="6" t="str">
        <f>OBV!H2690</f>
        <v>BULLISH DIVERGENCE</v>
      </c>
      <c r="M2690" s="8">
        <f t="shared" si="413"/>
        <v>50</v>
      </c>
      <c r="N2690" s="8">
        <f t="shared" si="410"/>
        <v>100</v>
      </c>
      <c r="O2690" s="8">
        <f t="shared" si="411"/>
        <v>50</v>
      </c>
      <c r="P2690" s="8">
        <f t="shared" si="412"/>
        <v>66.5</v>
      </c>
      <c r="Q2690" s="9">
        <f t="shared" si="414"/>
        <v>69.974999999999994</v>
      </c>
      <c r="R2690" s="9">
        <f t="shared" si="415"/>
        <v>64.125</v>
      </c>
      <c r="S2690" s="9">
        <f t="shared" si="416"/>
        <v>64.924999999999997</v>
      </c>
      <c r="T2690" s="9">
        <f t="shared" si="417"/>
        <v>66.625</v>
      </c>
      <c r="U2690" s="8">
        <f t="shared" si="418"/>
        <v>66.341666666666654</v>
      </c>
      <c r="V2690" s="8">
        <f t="shared" si="419"/>
        <v>66.412499999999994</v>
      </c>
    </row>
    <row r="2691" spans="1:22" ht="13.5" x14ac:dyDescent="0.35">
      <c r="A2691" s="3">
        <f>RSI!A2691</f>
        <v>45926</v>
      </c>
      <c r="B2691" s="4">
        <f>RSI!B2691</f>
        <v>12.7</v>
      </c>
      <c r="C2691" s="2">
        <f>RSI!I2691</f>
        <v>61.362154972330814</v>
      </c>
      <c r="D2691" s="2">
        <f>MACD!E2691</f>
        <v>-0.15954407722900932</v>
      </c>
      <c r="E2691" s="2">
        <f>MACD!F2691</f>
        <v>-9.4375018881966283E-2</v>
      </c>
      <c r="F2691" s="2">
        <f>'Moving Avg'!D2691</f>
        <v>12.703999999999999</v>
      </c>
      <c r="G2691" s="2">
        <f>'Moving Avg'!F2691</f>
        <v>12.544999999999998</v>
      </c>
      <c r="H2691" s="2">
        <f>'Moving Avg'!G2691</f>
        <v>12.402200000000004</v>
      </c>
      <c r="I2691" s="2">
        <f>'Moving Avg'!H2691</f>
        <v>11.351042499999995</v>
      </c>
      <c r="J2691" s="6" t="str">
        <f>OBV!F2691</f>
        <v>BULLISH</v>
      </c>
      <c r="K2691" s="6" t="str">
        <f>OBV!G2691</f>
        <v>NEUTRAL</v>
      </c>
      <c r="L2691" s="6" t="str">
        <f>OBV!H2691</f>
        <v>NEUTRAL</v>
      </c>
      <c r="M2691" s="8">
        <f t="shared" ref="M2691:M2693" si="420">IF(C2691&lt;30,100, IF(C2691&gt;70, 0, 50))</f>
        <v>50</v>
      </c>
      <c r="N2691" s="8">
        <f t="shared" si="410"/>
        <v>100</v>
      </c>
      <c r="O2691" s="8">
        <f t="shared" si="411"/>
        <v>50</v>
      </c>
      <c r="P2691" s="8">
        <f t="shared" si="412"/>
        <v>49.5</v>
      </c>
      <c r="Q2691" s="9">
        <f t="shared" ref="Q2691:Q2693" si="421">0.35*M2691+N2691*0.35+O2691*0.15+P2691*0.15</f>
        <v>67.424999999999997</v>
      </c>
      <c r="R2691" s="9">
        <f t="shared" ref="R2691:R2693" si="422">M2691*0.2+N2691*0.2+O2691*0.35+P2691*0.25</f>
        <v>59.875</v>
      </c>
      <c r="S2691" s="9">
        <f t="shared" ref="S2691:S2693" si="423">M2691*0.15+N2691*0.15+O2691*0.25+P2691*0.45</f>
        <v>57.275000000000006</v>
      </c>
      <c r="T2691" s="9">
        <f t="shared" ref="T2691:T2693" si="424">0.25*SUM(M2691:P2691)</f>
        <v>62.375</v>
      </c>
      <c r="U2691" s="8">
        <f t="shared" ref="U2691:U2693" si="425">SUM(Q2691:S2691)/3</f>
        <v>61.524999999999999</v>
      </c>
      <c r="V2691" s="8">
        <f t="shared" ref="V2691:V2693" si="426">SUM(Q2691:T2691)/4</f>
        <v>61.737499999999997</v>
      </c>
    </row>
    <row r="2692" spans="1:22" ht="13.5" x14ac:dyDescent="0.35">
      <c r="A2692" s="3">
        <f>RSI!A2692</f>
        <v>45929</v>
      </c>
      <c r="B2692" s="4">
        <f>RSI!B2692</f>
        <v>12.6</v>
      </c>
      <c r="C2692" s="2">
        <f>RSI!I2692</f>
        <v>53.522875957031772</v>
      </c>
      <c r="D2692" s="2">
        <f>MACD!E2692</f>
        <v>-0.13098070838063514</v>
      </c>
      <c r="E2692" s="2">
        <f>MACD!F2692</f>
        <v>-0.10169615678170005</v>
      </c>
      <c r="F2692" s="2">
        <f>'Moving Avg'!D2692</f>
        <v>12.684000000000001</v>
      </c>
      <c r="G2692" s="2">
        <f>'Moving Avg'!F2692</f>
        <v>12.551499999999997</v>
      </c>
      <c r="H2692" s="2">
        <f>'Moving Avg'!G2692</f>
        <v>12.400200000000007</v>
      </c>
      <c r="I2692" s="2">
        <f>'Moving Avg'!H2692</f>
        <v>11.365400499999998</v>
      </c>
      <c r="J2692" s="6" t="str">
        <f>OBV!F2692</f>
        <v>BULLISH</v>
      </c>
      <c r="K2692" s="6" t="str">
        <f>OBV!G2692</f>
        <v>NEUTRAL</v>
      </c>
      <c r="L2692" s="6" t="str">
        <f>OBV!H2692</f>
        <v>BULLISH DIVERGENCE</v>
      </c>
      <c r="M2692" s="8">
        <f t="shared" si="420"/>
        <v>50</v>
      </c>
      <c r="N2692" s="8">
        <f t="shared" si="410"/>
        <v>100</v>
      </c>
      <c r="O2692" s="8">
        <f t="shared" si="411"/>
        <v>50</v>
      </c>
      <c r="P2692" s="8">
        <f t="shared" si="412"/>
        <v>66.5</v>
      </c>
      <c r="Q2692" s="9">
        <f t="shared" si="421"/>
        <v>69.974999999999994</v>
      </c>
      <c r="R2692" s="9">
        <f t="shared" si="422"/>
        <v>64.125</v>
      </c>
      <c r="S2692" s="9">
        <f t="shared" si="423"/>
        <v>64.924999999999997</v>
      </c>
      <c r="T2692" s="9">
        <f t="shared" si="424"/>
        <v>66.625</v>
      </c>
      <c r="U2692" s="8">
        <f t="shared" si="425"/>
        <v>66.341666666666654</v>
      </c>
      <c r="V2692" s="8">
        <f t="shared" si="426"/>
        <v>66.412499999999994</v>
      </c>
    </row>
    <row r="2693" spans="1:22" ht="13.5" x14ac:dyDescent="0.35">
      <c r="A2693" s="3">
        <f>RSI!A2693</f>
        <v>45930</v>
      </c>
      <c r="B2693" s="4">
        <f>RSI!B2693</f>
        <v>12.5</v>
      </c>
      <c r="C2693" s="2">
        <f>RSI!I2693</f>
        <v>47.049704604836677</v>
      </c>
      <c r="D2693" s="2">
        <f>MACD!E2693</f>
        <v>-9.9701935540675635E-2</v>
      </c>
      <c r="E2693" s="2">
        <f>MACD!F2693</f>
        <v>-0.10129731253349518</v>
      </c>
      <c r="F2693" s="2">
        <f>'Moving Avg'!D2693</f>
        <v>12.644000000000002</v>
      </c>
      <c r="G2693" s="2">
        <f>'Moving Avg'!F2693</f>
        <v>12.551999999999996</v>
      </c>
      <c r="H2693" s="2">
        <f>'Moving Avg'!G2693</f>
        <v>12.400200000000007</v>
      </c>
      <c r="I2693" s="2">
        <f>'Moving Avg'!H2693</f>
        <v>11.379209999999999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20"/>
        <v>50</v>
      </c>
      <c r="N2693" s="8">
        <f t="shared" si="410"/>
        <v>0</v>
      </c>
      <c r="O2693" s="8">
        <f t="shared" si="411"/>
        <v>50</v>
      </c>
      <c r="P2693" s="8">
        <f t="shared" si="412"/>
        <v>0</v>
      </c>
      <c r="Q2693" s="9">
        <f t="shared" si="421"/>
        <v>25</v>
      </c>
      <c r="R2693" s="9">
        <f t="shared" si="422"/>
        <v>27.5</v>
      </c>
      <c r="S2693" s="9">
        <f t="shared" si="423"/>
        <v>20</v>
      </c>
      <c r="T2693" s="9">
        <f t="shared" si="424"/>
        <v>25</v>
      </c>
      <c r="U2693" s="8">
        <f t="shared" si="425"/>
        <v>24.166666666666668</v>
      </c>
      <c r="V2693" s="8">
        <f t="shared" si="426"/>
        <v>24.375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93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2025-12-13T17:07:45Z</dcterms:modified>
</cp:coreProperties>
</file>